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ARINASO\Desktop\SQL\QUERYS FLEX\query_actualizar_pesos\"/>
    </mc:Choice>
  </mc:AlternateContent>
  <xr:revisionPtr revIDLastSave="0" documentId="13_ncr:1_{A58B0B96-493A-49F7-B339-DE2115ACB77A}" xr6:coauthVersionLast="47" xr6:coauthVersionMax="47" xr10:uidLastSave="{00000000-0000-0000-0000-000000000000}"/>
  <bookViews>
    <workbookView xWindow="-105" yWindow="0" windowWidth="19095" windowHeight="15585" firstSheet="2" activeTab="4" xr2:uid="{F084E978-08B6-4E0D-ADED-6FAB7FC46EED}"/>
  </bookViews>
  <sheets>
    <sheet name="PESO ACTUALIZADO" sheetId="3" state="hidden" r:id="rId1"/>
    <sheet name="Sheet1" sheetId="2" state="hidden" r:id="rId2"/>
    <sheet name="ACTUALIZAR PESOS " sheetId="1" r:id="rId3"/>
    <sheet name="ACTUALIZAR PESOS  FT1" sheetId="7" r:id="rId4"/>
    <sheet name="CTR- INGRESO ULTIMO" sheetId="5" r:id="rId5"/>
    <sheet name="CTR- INGRESO ULTIMO  FT2" sheetId="8" r:id="rId6"/>
    <sheet name="ReporteSaldoProductoDeAlmac (3)" sheetId="6" state="hidden" r:id="rId7"/>
    <sheet name="Sheet1 (2)" sheetId="4" state="hidden" r:id="rId8"/>
  </sheets>
  <externalReferences>
    <externalReference r:id="rId9"/>
  </externalReferences>
  <definedNames>
    <definedName name="_CTR2">#REF!</definedName>
    <definedName name="_xlnm._FilterDatabase" localSheetId="3" hidden="1">'ACTUALIZAR PESOS  FT1'!$A$1:$G$1446</definedName>
    <definedName name="_xlnm._FilterDatabase" localSheetId="4" hidden="1">'CTR- INGRESO ULTIMO'!$A$1:$H$4572</definedName>
    <definedName name="_xlnm._FilterDatabase" localSheetId="0" hidden="1">'PESO ACTUALIZADO'!$A$1:$I$4661</definedName>
    <definedName name="_xlnm._FilterDatabase" localSheetId="6" hidden="1">'ReporteSaldoProductoDeAlmac (3)'!$A$1:$G$4462</definedName>
    <definedName name="ACTUAL">#REF!</definedName>
    <definedName name="_xlnm.Print_Area" localSheetId="2">'ACTUALIZAR PESOS '!$A$1:$G$4456</definedName>
    <definedName name="DATA">#REF!</definedName>
    <definedName name="DATAPESOS">[1]ReporteSaldoProductoDeAlmacen!$B$1:$G$4651</definedName>
    <definedName name="IMPORT">#REF!</definedName>
    <definedName name="impot">#REF!</definedName>
    <definedName name="JUNIO">#REF!</definedName>
    <definedName name="MORITA">#REF!</definedName>
    <definedName name="PESO2">'PESO ACTUALIZADO'!$B$2:$G$4661</definedName>
    <definedName name="PESOACTU">'PESO ACTUALIZADO'!$A$1:$G$4638</definedName>
    <definedName name="PESOS" localSheetId="0">'[1]PESO DE PRODUCTOS'!$A$2:$H$5837</definedName>
    <definedName name="PESOS">Sheet1!$A$1:$D$56</definedName>
    <definedName name="terminales">#REF!</definedName>
    <definedName name="_xlnm.Print_Titles" localSheetId="2">'ACTUALIZAR PESOS '!$1:$1</definedName>
    <definedName name="_xlnm.Print_Titles" localSheetId="0">'PESO ACTUALIZADO'!$1:$1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8" l="1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2" i="8"/>
  <c r="M6" i="8"/>
  <c r="M14" i="8"/>
  <c r="M15" i="8"/>
  <c r="M17" i="8"/>
  <c r="M18" i="8"/>
  <c r="M22" i="8"/>
  <c r="M26" i="8"/>
  <c r="M30" i="8"/>
  <c r="M31" i="8"/>
  <c r="M33" i="8"/>
  <c r="M34" i="8"/>
  <c r="M38" i="8"/>
  <c r="M41" i="8"/>
  <c r="M42" i="8"/>
  <c r="M46" i="8"/>
  <c r="M47" i="8"/>
  <c r="I3" i="8"/>
  <c r="M3" i="8" s="1"/>
  <c r="I4" i="8"/>
  <c r="M4" i="8" s="1"/>
  <c r="I5" i="8"/>
  <c r="M5" i="8" s="1"/>
  <c r="I6" i="8"/>
  <c r="I7" i="8"/>
  <c r="M7" i="8" s="1"/>
  <c r="I8" i="8"/>
  <c r="M8" i="8" s="1"/>
  <c r="I9" i="8"/>
  <c r="M9" i="8" s="1"/>
  <c r="I10" i="8"/>
  <c r="M10" i="8" s="1"/>
  <c r="I11" i="8"/>
  <c r="M11" i="8" s="1"/>
  <c r="I12" i="8"/>
  <c r="M12" i="8" s="1"/>
  <c r="I13" i="8"/>
  <c r="M13" i="8" s="1"/>
  <c r="I14" i="8"/>
  <c r="I15" i="8"/>
  <c r="I16" i="8"/>
  <c r="M16" i="8" s="1"/>
  <c r="I17" i="8"/>
  <c r="I18" i="8"/>
  <c r="I19" i="8"/>
  <c r="M19" i="8" s="1"/>
  <c r="I20" i="8"/>
  <c r="M20" i="8" s="1"/>
  <c r="I21" i="8"/>
  <c r="M21" i="8" s="1"/>
  <c r="I22" i="8"/>
  <c r="I23" i="8"/>
  <c r="M23" i="8" s="1"/>
  <c r="I24" i="8"/>
  <c r="M24" i="8" s="1"/>
  <c r="I25" i="8"/>
  <c r="M25" i="8" s="1"/>
  <c r="I26" i="8"/>
  <c r="I27" i="8"/>
  <c r="M27" i="8" s="1"/>
  <c r="I28" i="8"/>
  <c r="M28" i="8" s="1"/>
  <c r="I29" i="8"/>
  <c r="M29" i="8" s="1"/>
  <c r="I30" i="8"/>
  <c r="I31" i="8"/>
  <c r="I32" i="8"/>
  <c r="M32" i="8" s="1"/>
  <c r="I33" i="8"/>
  <c r="I34" i="8"/>
  <c r="I35" i="8"/>
  <c r="M35" i="8" s="1"/>
  <c r="I36" i="8"/>
  <c r="M36" i="8" s="1"/>
  <c r="I37" i="8"/>
  <c r="M37" i="8" s="1"/>
  <c r="I38" i="8"/>
  <c r="I39" i="8"/>
  <c r="M39" i="8" s="1"/>
  <c r="I40" i="8"/>
  <c r="M40" i="8" s="1"/>
  <c r="I41" i="8"/>
  <c r="I42" i="8"/>
  <c r="I43" i="8"/>
  <c r="M43" i="8" s="1"/>
  <c r="I44" i="8"/>
  <c r="M44" i="8" s="1"/>
  <c r="I45" i="8"/>
  <c r="M45" i="8" s="1"/>
  <c r="I46" i="8"/>
  <c r="I47" i="8"/>
  <c r="I2" i="8"/>
  <c r="M2" i="8" s="1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2" i="7"/>
  <c r="J3" i="7"/>
  <c r="N3" i="7" s="1"/>
  <c r="J4" i="7"/>
  <c r="N4" i="7" s="1"/>
  <c r="J5" i="7"/>
  <c r="N5" i="7" s="1"/>
  <c r="J6" i="7"/>
  <c r="N6" i="7" s="1"/>
  <c r="J7" i="7"/>
  <c r="N7" i="7" s="1"/>
  <c r="J8" i="7"/>
  <c r="N8" i="7" s="1"/>
  <c r="J9" i="7"/>
  <c r="N9" i="7" s="1"/>
  <c r="J10" i="7"/>
  <c r="N10" i="7" s="1"/>
  <c r="J11" i="7"/>
  <c r="N11" i="7" s="1"/>
  <c r="J12" i="7"/>
  <c r="N12" i="7" s="1"/>
  <c r="J13" i="7"/>
  <c r="N13" i="7" s="1"/>
  <c r="J14" i="7"/>
  <c r="N14" i="7" s="1"/>
  <c r="J15" i="7"/>
  <c r="N15" i="7" s="1"/>
  <c r="J16" i="7"/>
  <c r="N16" i="7" s="1"/>
  <c r="J17" i="7"/>
  <c r="N17" i="7" s="1"/>
  <c r="J18" i="7"/>
  <c r="N18" i="7" s="1"/>
  <c r="J19" i="7"/>
  <c r="N19" i="7" s="1"/>
  <c r="J20" i="7"/>
  <c r="N20" i="7" s="1"/>
  <c r="J21" i="7"/>
  <c r="N21" i="7" s="1"/>
  <c r="J22" i="7"/>
  <c r="N22" i="7" s="1"/>
  <c r="J23" i="7"/>
  <c r="N23" i="7" s="1"/>
  <c r="J24" i="7"/>
  <c r="N24" i="7" s="1"/>
  <c r="J25" i="7"/>
  <c r="N25" i="7" s="1"/>
  <c r="J26" i="7"/>
  <c r="N26" i="7" s="1"/>
  <c r="J27" i="7"/>
  <c r="N27" i="7" s="1"/>
  <c r="J28" i="7"/>
  <c r="N28" i="7" s="1"/>
  <c r="J29" i="7"/>
  <c r="N29" i="7" s="1"/>
  <c r="J30" i="7"/>
  <c r="N30" i="7" s="1"/>
  <c r="J31" i="7"/>
  <c r="N31" i="7" s="1"/>
  <c r="J32" i="7"/>
  <c r="N32" i="7" s="1"/>
  <c r="J33" i="7"/>
  <c r="N33" i="7" s="1"/>
  <c r="J34" i="7"/>
  <c r="N34" i="7" s="1"/>
  <c r="J35" i="7"/>
  <c r="N35" i="7" s="1"/>
  <c r="J36" i="7"/>
  <c r="N36" i="7" s="1"/>
  <c r="J37" i="7"/>
  <c r="N37" i="7" s="1"/>
  <c r="J38" i="7"/>
  <c r="N38" i="7" s="1"/>
  <c r="J39" i="7"/>
  <c r="N39" i="7" s="1"/>
  <c r="J40" i="7"/>
  <c r="N40" i="7" s="1"/>
  <c r="J41" i="7"/>
  <c r="N41" i="7" s="1"/>
  <c r="J42" i="7"/>
  <c r="N42" i="7" s="1"/>
  <c r="J43" i="7"/>
  <c r="N43" i="7" s="1"/>
  <c r="J44" i="7"/>
  <c r="N44" i="7" s="1"/>
  <c r="J45" i="7"/>
  <c r="N45" i="7" s="1"/>
  <c r="J46" i="7"/>
  <c r="N46" i="7" s="1"/>
  <c r="J47" i="7"/>
  <c r="N47" i="7" s="1"/>
  <c r="J48" i="7"/>
  <c r="N48" i="7" s="1"/>
  <c r="J49" i="7"/>
  <c r="N49" i="7" s="1"/>
  <c r="J50" i="7"/>
  <c r="N50" i="7" s="1"/>
  <c r="J51" i="7"/>
  <c r="N51" i="7" s="1"/>
  <c r="J52" i="7"/>
  <c r="N52" i="7" s="1"/>
  <c r="J53" i="7"/>
  <c r="N53" i="7" s="1"/>
  <c r="J54" i="7"/>
  <c r="N54" i="7" s="1"/>
  <c r="J55" i="7"/>
  <c r="N55" i="7" s="1"/>
  <c r="J56" i="7"/>
  <c r="N56" i="7" s="1"/>
  <c r="J57" i="7"/>
  <c r="N57" i="7" s="1"/>
  <c r="J58" i="7"/>
  <c r="N58" i="7" s="1"/>
  <c r="J59" i="7"/>
  <c r="N59" i="7" s="1"/>
  <c r="J60" i="7"/>
  <c r="N60" i="7" s="1"/>
  <c r="J61" i="7"/>
  <c r="N61" i="7" s="1"/>
  <c r="J62" i="7"/>
  <c r="N62" i="7" s="1"/>
  <c r="J63" i="7"/>
  <c r="N63" i="7" s="1"/>
  <c r="J64" i="7"/>
  <c r="N64" i="7" s="1"/>
  <c r="J65" i="7"/>
  <c r="N65" i="7" s="1"/>
  <c r="J66" i="7"/>
  <c r="N66" i="7" s="1"/>
  <c r="J67" i="7"/>
  <c r="N67" i="7" s="1"/>
  <c r="J68" i="7"/>
  <c r="N68" i="7" s="1"/>
  <c r="J69" i="7"/>
  <c r="N69" i="7" s="1"/>
  <c r="J70" i="7"/>
  <c r="N70" i="7" s="1"/>
  <c r="J71" i="7"/>
  <c r="N71" i="7" s="1"/>
  <c r="J72" i="7"/>
  <c r="N72" i="7" s="1"/>
  <c r="J73" i="7"/>
  <c r="N73" i="7" s="1"/>
  <c r="J74" i="7"/>
  <c r="N74" i="7" s="1"/>
  <c r="J75" i="7"/>
  <c r="N75" i="7" s="1"/>
  <c r="J76" i="7"/>
  <c r="N76" i="7" s="1"/>
  <c r="J77" i="7"/>
  <c r="N77" i="7" s="1"/>
  <c r="J78" i="7"/>
  <c r="N78" i="7" s="1"/>
  <c r="J79" i="7"/>
  <c r="N79" i="7" s="1"/>
  <c r="J80" i="7"/>
  <c r="N80" i="7" s="1"/>
  <c r="J81" i="7"/>
  <c r="N81" i="7" s="1"/>
  <c r="J82" i="7"/>
  <c r="N82" i="7" s="1"/>
  <c r="J83" i="7"/>
  <c r="N83" i="7" s="1"/>
  <c r="J84" i="7"/>
  <c r="N84" i="7" s="1"/>
  <c r="J85" i="7"/>
  <c r="N85" i="7" s="1"/>
  <c r="J86" i="7"/>
  <c r="N86" i="7" s="1"/>
  <c r="J87" i="7"/>
  <c r="N87" i="7" s="1"/>
  <c r="J88" i="7"/>
  <c r="N88" i="7" s="1"/>
  <c r="J89" i="7"/>
  <c r="N89" i="7" s="1"/>
  <c r="J90" i="7"/>
  <c r="N90" i="7" s="1"/>
  <c r="J91" i="7"/>
  <c r="N91" i="7" s="1"/>
  <c r="J92" i="7"/>
  <c r="N92" i="7" s="1"/>
  <c r="J93" i="7"/>
  <c r="N93" i="7" s="1"/>
  <c r="J94" i="7"/>
  <c r="N94" i="7" s="1"/>
  <c r="J95" i="7"/>
  <c r="N95" i="7" s="1"/>
  <c r="J96" i="7"/>
  <c r="N96" i="7" s="1"/>
  <c r="J97" i="7"/>
  <c r="N97" i="7" s="1"/>
  <c r="J98" i="7"/>
  <c r="N98" i="7" s="1"/>
  <c r="J99" i="7"/>
  <c r="N99" i="7" s="1"/>
  <c r="J100" i="7"/>
  <c r="N100" i="7" s="1"/>
  <c r="J101" i="7"/>
  <c r="N101" i="7" s="1"/>
  <c r="J102" i="7"/>
  <c r="N102" i="7" s="1"/>
  <c r="J103" i="7"/>
  <c r="N103" i="7" s="1"/>
  <c r="J104" i="7"/>
  <c r="N104" i="7" s="1"/>
  <c r="J105" i="7"/>
  <c r="N105" i="7" s="1"/>
  <c r="J106" i="7"/>
  <c r="N106" i="7" s="1"/>
  <c r="J107" i="7"/>
  <c r="N107" i="7" s="1"/>
  <c r="J108" i="7"/>
  <c r="N108" i="7" s="1"/>
  <c r="J109" i="7"/>
  <c r="N109" i="7" s="1"/>
  <c r="J110" i="7"/>
  <c r="N110" i="7" s="1"/>
  <c r="J111" i="7"/>
  <c r="N111" i="7" s="1"/>
  <c r="J112" i="7"/>
  <c r="N112" i="7" s="1"/>
  <c r="J113" i="7"/>
  <c r="N113" i="7" s="1"/>
  <c r="J114" i="7"/>
  <c r="N114" i="7" s="1"/>
  <c r="J115" i="7"/>
  <c r="N115" i="7" s="1"/>
  <c r="J116" i="7"/>
  <c r="N116" i="7" s="1"/>
  <c r="J117" i="7"/>
  <c r="N117" i="7" s="1"/>
  <c r="J118" i="7"/>
  <c r="N118" i="7" s="1"/>
  <c r="J119" i="7"/>
  <c r="N119" i="7" s="1"/>
  <c r="J120" i="7"/>
  <c r="N120" i="7" s="1"/>
  <c r="J121" i="7"/>
  <c r="N121" i="7" s="1"/>
  <c r="J122" i="7"/>
  <c r="N122" i="7" s="1"/>
  <c r="J123" i="7"/>
  <c r="N123" i="7" s="1"/>
  <c r="J124" i="7"/>
  <c r="N124" i="7" s="1"/>
  <c r="J125" i="7"/>
  <c r="N125" i="7" s="1"/>
  <c r="J126" i="7"/>
  <c r="N126" i="7" s="1"/>
  <c r="J127" i="7"/>
  <c r="N127" i="7" s="1"/>
  <c r="J128" i="7"/>
  <c r="N128" i="7" s="1"/>
  <c r="J129" i="7"/>
  <c r="N129" i="7" s="1"/>
  <c r="J130" i="7"/>
  <c r="N130" i="7" s="1"/>
  <c r="J131" i="7"/>
  <c r="N131" i="7" s="1"/>
  <c r="J132" i="7"/>
  <c r="N132" i="7" s="1"/>
  <c r="J133" i="7"/>
  <c r="N133" i="7" s="1"/>
  <c r="J134" i="7"/>
  <c r="N134" i="7" s="1"/>
  <c r="J135" i="7"/>
  <c r="N135" i="7" s="1"/>
  <c r="J136" i="7"/>
  <c r="N136" i="7" s="1"/>
  <c r="J137" i="7"/>
  <c r="N137" i="7" s="1"/>
  <c r="J138" i="7"/>
  <c r="N138" i="7" s="1"/>
  <c r="J139" i="7"/>
  <c r="N139" i="7" s="1"/>
  <c r="J140" i="7"/>
  <c r="N140" i="7" s="1"/>
  <c r="J141" i="7"/>
  <c r="N141" i="7" s="1"/>
  <c r="J142" i="7"/>
  <c r="N142" i="7" s="1"/>
  <c r="J143" i="7"/>
  <c r="N143" i="7" s="1"/>
  <c r="J144" i="7"/>
  <c r="N144" i="7" s="1"/>
  <c r="J145" i="7"/>
  <c r="N145" i="7" s="1"/>
  <c r="J146" i="7"/>
  <c r="N146" i="7" s="1"/>
  <c r="J147" i="7"/>
  <c r="N147" i="7" s="1"/>
  <c r="J148" i="7"/>
  <c r="N148" i="7" s="1"/>
  <c r="J149" i="7"/>
  <c r="N149" i="7" s="1"/>
  <c r="J150" i="7"/>
  <c r="N150" i="7" s="1"/>
  <c r="J151" i="7"/>
  <c r="N151" i="7" s="1"/>
  <c r="J152" i="7"/>
  <c r="N152" i="7" s="1"/>
  <c r="J153" i="7"/>
  <c r="N153" i="7" s="1"/>
  <c r="J154" i="7"/>
  <c r="N154" i="7" s="1"/>
  <c r="J155" i="7"/>
  <c r="N155" i="7" s="1"/>
  <c r="J156" i="7"/>
  <c r="N156" i="7" s="1"/>
  <c r="J157" i="7"/>
  <c r="N157" i="7" s="1"/>
  <c r="J158" i="7"/>
  <c r="N158" i="7" s="1"/>
  <c r="J159" i="7"/>
  <c r="N159" i="7" s="1"/>
  <c r="J160" i="7"/>
  <c r="N160" i="7" s="1"/>
  <c r="J161" i="7"/>
  <c r="N161" i="7" s="1"/>
  <c r="J162" i="7"/>
  <c r="N162" i="7" s="1"/>
  <c r="J163" i="7"/>
  <c r="N163" i="7" s="1"/>
  <c r="J164" i="7"/>
  <c r="N164" i="7" s="1"/>
  <c r="J165" i="7"/>
  <c r="N165" i="7" s="1"/>
  <c r="J166" i="7"/>
  <c r="N166" i="7" s="1"/>
  <c r="J167" i="7"/>
  <c r="N167" i="7" s="1"/>
  <c r="J168" i="7"/>
  <c r="N168" i="7" s="1"/>
  <c r="J169" i="7"/>
  <c r="N169" i="7" s="1"/>
  <c r="J170" i="7"/>
  <c r="N170" i="7" s="1"/>
  <c r="J171" i="7"/>
  <c r="N171" i="7" s="1"/>
  <c r="J172" i="7"/>
  <c r="N172" i="7" s="1"/>
  <c r="J173" i="7"/>
  <c r="N173" i="7" s="1"/>
  <c r="J174" i="7"/>
  <c r="N174" i="7" s="1"/>
  <c r="J175" i="7"/>
  <c r="N175" i="7" s="1"/>
  <c r="J176" i="7"/>
  <c r="N176" i="7" s="1"/>
  <c r="J177" i="7"/>
  <c r="N177" i="7" s="1"/>
  <c r="J178" i="7"/>
  <c r="N178" i="7" s="1"/>
  <c r="J179" i="7"/>
  <c r="N179" i="7" s="1"/>
  <c r="J180" i="7"/>
  <c r="N180" i="7" s="1"/>
  <c r="J181" i="7"/>
  <c r="N181" i="7" s="1"/>
  <c r="J182" i="7"/>
  <c r="N182" i="7" s="1"/>
  <c r="J183" i="7"/>
  <c r="N183" i="7" s="1"/>
  <c r="J184" i="7"/>
  <c r="N184" i="7" s="1"/>
  <c r="J185" i="7"/>
  <c r="N185" i="7" s="1"/>
  <c r="J186" i="7"/>
  <c r="N186" i="7" s="1"/>
  <c r="J187" i="7"/>
  <c r="N187" i="7" s="1"/>
  <c r="J188" i="7"/>
  <c r="N188" i="7" s="1"/>
  <c r="J189" i="7"/>
  <c r="N189" i="7" s="1"/>
  <c r="J190" i="7"/>
  <c r="N190" i="7" s="1"/>
  <c r="J191" i="7"/>
  <c r="N191" i="7" s="1"/>
  <c r="J192" i="7"/>
  <c r="N192" i="7" s="1"/>
  <c r="J193" i="7"/>
  <c r="N193" i="7" s="1"/>
  <c r="J194" i="7"/>
  <c r="N194" i="7" s="1"/>
  <c r="J195" i="7"/>
  <c r="N195" i="7" s="1"/>
  <c r="J196" i="7"/>
  <c r="N196" i="7" s="1"/>
  <c r="J197" i="7"/>
  <c r="N197" i="7" s="1"/>
  <c r="J198" i="7"/>
  <c r="N198" i="7" s="1"/>
  <c r="J199" i="7"/>
  <c r="N199" i="7" s="1"/>
  <c r="J200" i="7"/>
  <c r="N200" i="7" s="1"/>
  <c r="J201" i="7"/>
  <c r="N201" i="7" s="1"/>
  <c r="J202" i="7"/>
  <c r="N202" i="7" s="1"/>
  <c r="J203" i="7"/>
  <c r="N203" i="7" s="1"/>
  <c r="J204" i="7"/>
  <c r="N204" i="7" s="1"/>
  <c r="J205" i="7"/>
  <c r="N205" i="7" s="1"/>
  <c r="J206" i="7"/>
  <c r="N206" i="7" s="1"/>
  <c r="J207" i="7"/>
  <c r="N207" i="7" s="1"/>
  <c r="J208" i="7"/>
  <c r="N208" i="7" s="1"/>
  <c r="J209" i="7"/>
  <c r="N209" i="7" s="1"/>
  <c r="J210" i="7"/>
  <c r="N210" i="7" s="1"/>
  <c r="J211" i="7"/>
  <c r="N211" i="7" s="1"/>
  <c r="J212" i="7"/>
  <c r="N212" i="7" s="1"/>
  <c r="J213" i="7"/>
  <c r="N213" i="7" s="1"/>
  <c r="J214" i="7"/>
  <c r="N214" i="7" s="1"/>
  <c r="J215" i="7"/>
  <c r="N215" i="7" s="1"/>
  <c r="J216" i="7"/>
  <c r="N216" i="7" s="1"/>
  <c r="J217" i="7"/>
  <c r="N217" i="7" s="1"/>
  <c r="J218" i="7"/>
  <c r="N218" i="7" s="1"/>
  <c r="J219" i="7"/>
  <c r="N219" i="7" s="1"/>
  <c r="J220" i="7"/>
  <c r="N220" i="7" s="1"/>
  <c r="J221" i="7"/>
  <c r="N221" i="7" s="1"/>
  <c r="J222" i="7"/>
  <c r="N222" i="7" s="1"/>
  <c r="J223" i="7"/>
  <c r="N223" i="7" s="1"/>
  <c r="J224" i="7"/>
  <c r="N224" i="7" s="1"/>
  <c r="J225" i="7"/>
  <c r="N225" i="7" s="1"/>
  <c r="J226" i="7"/>
  <c r="N226" i="7" s="1"/>
  <c r="J227" i="7"/>
  <c r="N227" i="7" s="1"/>
  <c r="J228" i="7"/>
  <c r="N228" i="7" s="1"/>
  <c r="J229" i="7"/>
  <c r="N229" i="7" s="1"/>
  <c r="J230" i="7"/>
  <c r="N230" i="7" s="1"/>
  <c r="J231" i="7"/>
  <c r="N231" i="7" s="1"/>
  <c r="J232" i="7"/>
  <c r="N232" i="7" s="1"/>
  <c r="J233" i="7"/>
  <c r="N233" i="7" s="1"/>
  <c r="J234" i="7"/>
  <c r="N234" i="7" s="1"/>
  <c r="J235" i="7"/>
  <c r="N235" i="7" s="1"/>
  <c r="J236" i="7"/>
  <c r="N236" i="7" s="1"/>
  <c r="J237" i="7"/>
  <c r="N237" i="7" s="1"/>
  <c r="J238" i="7"/>
  <c r="N238" i="7" s="1"/>
  <c r="J239" i="7"/>
  <c r="N239" i="7" s="1"/>
  <c r="J240" i="7"/>
  <c r="N240" i="7" s="1"/>
  <c r="J241" i="7"/>
  <c r="N241" i="7" s="1"/>
  <c r="J242" i="7"/>
  <c r="N242" i="7" s="1"/>
  <c r="J243" i="7"/>
  <c r="N243" i="7" s="1"/>
  <c r="J244" i="7"/>
  <c r="N244" i="7" s="1"/>
  <c r="J245" i="7"/>
  <c r="N245" i="7" s="1"/>
  <c r="J246" i="7"/>
  <c r="N246" i="7" s="1"/>
  <c r="J247" i="7"/>
  <c r="N247" i="7" s="1"/>
  <c r="J248" i="7"/>
  <c r="N248" i="7" s="1"/>
  <c r="J249" i="7"/>
  <c r="N249" i="7" s="1"/>
  <c r="J250" i="7"/>
  <c r="N250" i="7" s="1"/>
  <c r="J251" i="7"/>
  <c r="N251" i="7" s="1"/>
  <c r="J252" i="7"/>
  <c r="N252" i="7" s="1"/>
  <c r="J253" i="7"/>
  <c r="N253" i="7" s="1"/>
  <c r="J254" i="7"/>
  <c r="N254" i="7" s="1"/>
  <c r="J255" i="7"/>
  <c r="N255" i="7" s="1"/>
  <c r="J256" i="7"/>
  <c r="N256" i="7" s="1"/>
  <c r="J257" i="7"/>
  <c r="N257" i="7" s="1"/>
  <c r="J258" i="7"/>
  <c r="N258" i="7" s="1"/>
  <c r="J259" i="7"/>
  <c r="N259" i="7" s="1"/>
  <c r="J260" i="7"/>
  <c r="N260" i="7" s="1"/>
  <c r="J261" i="7"/>
  <c r="N261" i="7" s="1"/>
  <c r="J262" i="7"/>
  <c r="N262" i="7" s="1"/>
  <c r="J263" i="7"/>
  <c r="N263" i="7" s="1"/>
  <c r="J264" i="7"/>
  <c r="N264" i="7" s="1"/>
  <c r="J265" i="7"/>
  <c r="N265" i="7" s="1"/>
  <c r="J266" i="7"/>
  <c r="N266" i="7" s="1"/>
  <c r="J267" i="7"/>
  <c r="N267" i="7" s="1"/>
  <c r="J268" i="7"/>
  <c r="N268" i="7" s="1"/>
  <c r="J269" i="7"/>
  <c r="N269" i="7" s="1"/>
  <c r="J270" i="7"/>
  <c r="N270" i="7" s="1"/>
  <c r="J271" i="7"/>
  <c r="N271" i="7" s="1"/>
  <c r="J272" i="7"/>
  <c r="N272" i="7" s="1"/>
  <c r="J273" i="7"/>
  <c r="N273" i="7" s="1"/>
  <c r="J274" i="7"/>
  <c r="N274" i="7" s="1"/>
  <c r="J275" i="7"/>
  <c r="N275" i="7" s="1"/>
  <c r="J276" i="7"/>
  <c r="N276" i="7" s="1"/>
  <c r="J277" i="7"/>
  <c r="N277" i="7" s="1"/>
  <c r="J278" i="7"/>
  <c r="N278" i="7" s="1"/>
  <c r="J279" i="7"/>
  <c r="N279" i="7" s="1"/>
  <c r="J280" i="7"/>
  <c r="N280" i="7" s="1"/>
  <c r="J281" i="7"/>
  <c r="N281" i="7" s="1"/>
  <c r="J282" i="7"/>
  <c r="N282" i="7" s="1"/>
  <c r="J283" i="7"/>
  <c r="N283" i="7" s="1"/>
  <c r="J284" i="7"/>
  <c r="N284" i="7" s="1"/>
  <c r="J285" i="7"/>
  <c r="N285" i="7" s="1"/>
  <c r="J286" i="7"/>
  <c r="N286" i="7" s="1"/>
  <c r="J287" i="7"/>
  <c r="N287" i="7" s="1"/>
  <c r="J288" i="7"/>
  <c r="N288" i="7" s="1"/>
  <c r="J289" i="7"/>
  <c r="N289" i="7" s="1"/>
  <c r="J290" i="7"/>
  <c r="N290" i="7" s="1"/>
  <c r="J291" i="7"/>
  <c r="N291" i="7" s="1"/>
  <c r="J292" i="7"/>
  <c r="N292" i="7" s="1"/>
  <c r="J293" i="7"/>
  <c r="N293" i="7" s="1"/>
  <c r="J294" i="7"/>
  <c r="N294" i="7" s="1"/>
  <c r="J295" i="7"/>
  <c r="N295" i="7" s="1"/>
  <c r="J296" i="7"/>
  <c r="N296" i="7" s="1"/>
  <c r="J297" i="7"/>
  <c r="N297" i="7" s="1"/>
  <c r="J298" i="7"/>
  <c r="N298" i="7" s="1"/>
  <c r="J299" i="7"/>
  <c r="N299" i="7" s="1"/>
  <c r="J300" i="7"/>
  <c r="N300" i="7" s="1"/>
  <c r="J301" i="7"/>
  <c r="N301" i="7" s="1"/>
  <c r="J302" i="7"/>
  <c r="N302" i="7" s="1"/>
  <c r="J303" i="7"/>
  <c r="N303" i="7" s="1"/>
  <c r="J304" i="7"/>
  <c r="N304" i="7" s="1"/>
  <c r="J305" i="7"/>
  <c r="N305" i="7" s="1"/>
  <c r="J306" i="7"/>
  <c r="N306" i="7" s="1"/>
  <c r="J307" i="7"/>
  <c r="N307" i="7" s="1"/>
  <c r="J308" i="7"/>
  <c r="N308" i="7" s="1"/>
  <c r="J309" i="7"/>
  <c r="N309" i="7" s="1"/>
  <c r="J310" i="7"/>
  <c r="N310" i="7" s="1"/>
  <c r="J311" i="7"/>
  <c r="N311" i="7" s="1"/>
  <c r="J312" i="7"/>
  <c r="N312" i="7" s="1"/>
  <c r="J313" i="7"/>
  <c r="N313" i="7" s="1"/>
  <c r="J314" i="7"/>
  <c r="N314" i="7" s="1"/>
  <c r="J315" i="7"/>
  <c r="N315" i="7" s="1"/>
  <c r="J316" i="7"/>
  <c r="N316" i="7" s="1"/>
  <c r="J317" i="7"/>
  <c r="N317" i="7" s="1"/>
  <c r="J318" i="7"/>
  <c r="N318" i="7" s="1"/>
  <c r="J319" i="7"/>
  <c r="N319" i="7" s="1"/>
  <c r="J320" i="7"/>
  <c r="N320" i="7" s="1"/>
  <c r="J321" i="7"/>
  <c r="N321" i="7" s="1"/>
  <c r="J322" i="7"/>
  <c r="N322" i="7" s="1"/>
  <c r="J323" i="7"/>
  <c r="N323" i="7" s="1"/>
  <c r="J324" i="7"/>
  <c r="N324" i="7" s="1"/>
  <c r="J325" i="7"/>
  <c r="N325" i="7" s="1"/>
  <c r="J326" i="7"/>
  <c r="N326" i="7" s="1"/>
  <c r="J327" i="7"/>
  <c r="N327" i="7" s="1"/>
  <c r="J328" i="7"/>
  <c r="N328" i="7" s="1"/>
  <c r="J329" i="7"/>
  <c r="N329" i="7" s="1"/>
  <c r="J330" i="7"/>
  <c r="N330" i="7" s="1"/>
  <c r="J331" i="7"/>
  <c r="N331" i="7" s="1"/>
  <c r="J332" i="7"/>
  <c r="N332" i="7" s="1"/>
  <c r="J333" i="7"/>
  <c r="N333" i="7" s="1"/>
  <c r="J334" i="7"/>
  <c r="N334" i="7" s="1"/>
  <c r="J335" i="7"/>
  <c r="N335" i="7" s="1"/>
  <c r="J336" i="7"/>
  <c r="N336" i="7" s="1"/>
  <c r="J337" i="7"/>
  <c r="N337" i="7" s="1"/>
  <c r="J338" i="7"/>
  <c r="N338" i="7" s="1"/>
  <c r="J339" i="7"/>
  <c r="N339" i="7" s="1"/>
  <c r="J340" i="7"/>
  <c r="N340" i="7" s="1"/>
  <c r="J341" i="7"/>
  <c r="N341" i="7" s="1"/>
  <c r="J342" i="7"/>
  <c r="N342" i="7" s="1"/>
  <c r="J343" i="7"/>
  <c r="N343" i="7" s="1"/>
  <c r="J344" i="7"/>
  <c r="N344" i="7" s="1"/>
  <c r="J345" i="7"/>
  <c r="N345" i="7" s="1"/>
  <c r="J346" i="7"/>
  <c r="N346" i="7" s="1"/>
  <c r="J347" i="7"/>
  <c r="N347" i="7" s="1"/>
  <c r="J348" i="7"/>
  <c r="N348" i="7" s="1"/>
  <c r="J349" i="7"/>
  <c r="N349" i="7" s="1"/>
  <c r="J350" i="7"/>
  <c r="N350" i="7" s="1"/>
  <c r="J351" i="7"/>
  <c r="N351" i="7" s="1"/>
  <c r="J352" i="7"/>
  <c r="N352" i="7" s="1"/>
  <c r="J353" i="7"/>
  <c r="N353" i="7" s="1"/>
  <c r="J354" i="7"/>
  <c r="N354" i="7" s="1"/>
  <c r="J355" i="7"/>
  <c r="N355" i="7" s="1"/>
  <c r="J356" i="7"/>
  <c r="N356" i="7" s="1"/>
  <c r="J357" i="7"/>
  <c r="N357" i="7" s="1"/>
  <c r="J358" i="7"/>
  <c r="N358" i="7" s="1"/>
  <c r="J359" i="7"/>
  <c r="N359" i="7" s="1"/>
  <c r="J360" i="7"/>
  <c r="N360" i="7" s="1"/>
  <c r="J361" i="7"/>
  <c r="N361" i="7" s="1"/>
  <c r="J362" i="7"/>
  <c r="N362" i="7" s="1"/>
  <c r="J363" i="7"/>
  <c r="N363" i="7" s="1"/>
  <c r="J364" i="7"/>
  <c r="N364" i="7" s="1"/>
  <c r="J365" i="7"/>
  <c r="N365" i="7" s="1"/>
  <c r="J366" i="7"/>
  <c r="N366" i="7" s="1"/>
  <c r="J367" i="7"/>
  <c r="N367" i="7" s="1"/>
  <c r="J368" i="7"/>
  <c r="N368" i="7" s="1"/>
  <c r="J369" i="7"/>
  <c r="N369" i="7" s="1"/>
  <c r="J370" i="7"/>
  <c r="N370" i="7" s="1"/>
  <c r="J371" i="7"/>
  <c r="N371" i="7" s="1"/>
  <c r="J372" i="7"/>
  <c r="N372" i="7" s="1"/>
  <c r="J373" i="7"/>
  <c r="N373" i="7" s="1"/>
  <c r="J374" i="7"/>
  <c r="N374" i="7" s="1"/>
  <c r="J375" i="7"/>
  <c r="N375" i="7" s="1"/>
  <c r="J376" i="7"/>
  <c r="N376" i="7" s="1"/>
  <c r="J377" i="7"/>
  <c r="N377" i="7" s="1"/>
  <c r="J378" i="7"/>
  <c r="N378" i="7" s="1"/>
  <c r="J379" i="7"/>
  <c r="N379" i="7" s="1"/>
  <c r="J380" i="7"/>
  <c r="N380" i="7" s="1"/>
  <c r="J381" i="7"/>
  <c r="N381" i="7" s="1"/>
  <c r="J382" i="7"/>
  <c r="N382" i="7" s="1"/>
  <c r="J383" i="7"/>
  <c r="N383" i="7" s="1"/>
  <c r="J384" i="7"/>
  <c r="N384" i="7" s="1"/>
  <c r="J385" i="7"/>
  <c r="N385" i="7" s="1"/>
  <c r="J386" i="7"/>
  <c r="N386" i="7" s="1"/>
  <c r="J387" i="7"/>
  <c r="N387" i="7" s="1"/>
  <c r="J388" i="7"/>
  <c r="N388" i="7" s="1"/>
  <c r="J389" i="7"/>
  <c r="N389" i="7" s="1"/>
  <c r="J390" i="7"/>
  <c r="N390" i="7" s="1"/>
  <c r="J391" i="7"/>
  <c r="N391" i="7" s="1"/>
  <c r="J392" i="7"/>
  <c r="N392" i="7" s="1"/>
  <c r="J393" i="7"/>
  <c r="N393" i="7" s="1"/>
  <c r="J394" i="7"/>
  <c r="N394" i="7" s="1"/>
  <c r="J395" i="7"/>
  <c r="N395" i="7" s="1"/>
  <c r="J396" i="7"/>
  <c r="N396" i="7" s="1"/>
  <c r="J397" i="7"/>
  <c r="N397" i="7" s="1"/>
  <c r="J398" i="7"/>
  <c r="N398" i="7" s="1"/>
  <c r="J399" i="7"/>
  <c r="N399" i="7" s="1"/>
  <c r="J400" i="7"/>
  <c r="N400" i="7" s="1"/>
  <c r="J401" i="7"/>
  <c r="N401" i="7" s="1"/>
  <c r="J402" i="7"/>
  <c r="N402" i="7" s="1"/>
  <c r="J403" i="7"/>
  <c r="N403" i="7" s="1"/>
  <c r="J404" i="7"/>
  <c r="N404" i="7" s="1"/>
  <c r="J405" i="7"/>
  <c r="N405" i="7" s="1"/>
  <c r="J406" i="7"/>
  <c r="N406" i="7" s="1"/>
  <c r="J407" i="7"/>
  <c r="N407" i="7" s="1"/>
  <c r="J408" i="7"/>
  <c r="N408" i="7" s="1"/>
  <c r="J409" i="7"/>
  <c r="N409" i="7" s="1"/>
  <c r="J410" i="7"/>
  <c r="N410" i="7" s="1"/>
  <c r="J411" i="7"/>
  <c r="N411" i="7" s="1"/>
  <c r="J412" i="7"/>
  <c r="N412" i="7" s="1"/>
  <c r="J413" i="7"/>
  <c r="N413" i="7" s="1"/>
  <c r="J414" i="7"/>
  <c r="N414" i="7" s="1"/>
  <c r="J415" i="7"/>
  <c r="N415" i="7" s="1"/>
  <c r="J416" i="7"/>
  <c r="N416" i="7" s="1"/>
  <c r="J417" i="7"/>
  <c r="N417" i="7" s="1"/>
  <c r="J418" i="7"/>
  <c r="N418" i="7" s="1"/>
  <c r="J419" i="7"/>
  <c r="N419" i="7" s="1"/>
  <c r="J420" i="7"/>
  <c r="N420" i="7" s="1"/>
  <c r="J421" i="7"/>
  <c r="N421" i="7" s="1"/>
  <c r="J422" i="7"/>
  <c r="N422" i="7" s="1"/>
  <c r="J423" i="7"/>
  <c r="N423" i="7" s="1"/>
  <c r="J424" i="7"/>
  <c r="N424" i="7" s="1"/>
  <c r="J425" i="7"/>
  <c r="N425" i="7" s="1"/>
  <c r="J426" i="7"/>
  <c r="N426" i="7" s="1"/>
  <c r="J427" i="7"/>
  <c r="N427" i="7" s="1"/>
  <c r="J428" i="7"/>
  <c r="N428" i="7" s="1"/>
  <c r="J429" i="7"/>
  <c r="N429" i="7" s="1"/>
  <c r="J430" i="7"/>
  <c r="N430" i="7" s="1"/>
  <c r="J431" i="7"/>
  <c r="N431" i="7" s="1"/>
  <c r="J432" i="7"/>
  <c r="N432" i="7" s="1"/>
  <c r="J433" i="7"/>
  <c r="N433" i="7" s="1"/>
  <c r="J434" i="7"/>
  <c r="N434" i="7" s="1"/>
  <c r="J435" i="7"/>
  <c r="N435" i="7" s="1"/>
  <c r="J436" i="7"/>
  <c r="N436" i="7" s="1"/>
  <c r="J437" i="7"/>
  <c r="N437" i="7" s="1"/>
  <c r="J438" i="7"/>
  <c r="N438" i="7" s="1"/>
  <c r="J439" i="7"/>
  <c r="N439" i="7" s="1"/>
  <c r="J440" i="7"/>
  <c r="N440" i="7" s="1"/>
  <c r="J441" i="7"/>
  <c r="N441" i="7" s="1"/>
  <c r="J442" i="7"/>
  <c r="N442" i="7" s="1"/>
  <c r="J443" i="7"/>
  <c r="N443" i="7" s="1"/>
  <c r="J444" i="7"/>
  <c r="N444" i="7" s="1"/>
  <c r="J445" i="7"/>
  <c r="N445" i="7" s="1"/>
  <c r="J446" i="7"/>
  <c r="N446" i="7" s="1"/>
  <c r="J447" i="7"/>
  <c r="N447" i="7" s="1"/>
  <c r="J448" i="7"/>
  <c r="N448" i="7" s="1"/>
  <c r="J449" i="7"/>
  <c r="N449" i="7" s="1"/>
  <c r="J450" i="7"/>
  <c r="N450" i="7" s="1"/>
  <c r="J451" i="7"/>
  <c r="N451" i="7" s="1"/>
  <c r="J452" i="7"/>
  <c r="N452" i="7" s="1"/>
  <c r="J453" i="7"/>
  <c r="N453" i="7" s="1"/>
  <c r="J454" i="7"/>
  <c r="N454" i="7" s="1"/>
  <c r="J455" i="7"/>
  <c r="N455" i="7" s="1"/>
  <c r="J456" i="7"/>
  <c r="N456" i="7" s="1"/>
  <c r="J457" i="7"/>
  <c r="N457" i="7" s="1"/>
  <c r="J458" i="7"/>
  <c r="N458" i="7" s="1"/>
  <c r="J459" i="7"/>
  <c r="N459" i="7" s="1"/>
  <c r="J460" i="7"/>
  <c r="N460" i="7" s="1"/>
  <c r="J461" i="7"/>
  <c r="N461" i="7" s="1"/>
  <c r="J462" i="7"/>
  <c r="N462" i="7" s="1"/>
  <c r="J463" i="7"/>
  <c r="N463" i="7" s="1"/>
  <c r="J464" i="7"/>
  <c r="N464" i="7" s="1"/>
  <c r="J465" i="7"/>
  <c r="N465" i="7" s="1"/>
  <c r="J466" i="7"/>
  <c r="N466" i="7" s="1"/>
  <c r="J467" i="7"/>
  <c r="N467" i="7" s="1"/>
  <c r="J468" i="7"/>
  <c r="N468" i="7" s="1"/>
  <c r="J469" i="7"/>
  <c r="N469" i="7" s="1"/>
  <c r="J470" i="7"/>
  <c r="N470" i="7" s="1"/>
  <c r="J471" i="7"/>
  <c r="N471" i="7" s="1"/>
  <c r="J472" i="7"/>
  <c r="N472" i="7" s="1"/>
  <c r="J473" i="7"/>
  <c r="N473" i="7" s="1"/>
  <c r="J474" i="7"/>
  <c r="N474" i="7" s="1"/>
  <c r="J475" i="7"/>
  <c r="N475" i="7" s="1"/>
  <c r="J476" i="7"/>
  <c r="N476" i="7" s="1"/>
  <c r="J477" i="7"/>
  <c r="N477" i="7" s="1"/>
  <c r="J478" i="7"/>
  <c r="N478" i="7" s="1"/>
  <c r="J479" i="7"/>
  <c r="N479" i="7" s="1"/>
  <c r="J480" i="7"/>
  <c r="N480" i="7" s="1"/>
  <c r="J481" i="7"/>
  <c r="N481" i="7" s="1"/>
  <c r="J482" i="7"/>
  <c r="N482" i="7" s="1"/>
  <c r="J483" i="7"/>
  <c r="N483" i="7" s="1"/>
  <c r="J484" i="7"/>
  <c r="N484" i="7" s="1"/>
  <c r="J485" i="7"/>
  <c r="N485" i="7" s="1"/>
  <c r="J486" i="7"/>
  <c r="N486" i="7" s="1"/>
  <c r="J487" i="7"/>
  <c r="N487" i="7" s="1"/>
  <c r="J488" i="7"/>
  <c r="N488" i="7" s="1"/>
  <c r="J489" i="7"/>
  <c r="N489" i="7" s="1"/>
  <c r="J490" i="7"/>
  <c r="N490" i="7" s="1"/>
  <c r="J491" i="7"/>
  <c r="N491" i="7" s="1"/>
  <c r="J492" i="7"/>
  <c r="N492" i="7" s="1"/>
  <c r="J493" i="7"/>
  <c r="N493" i="7" s="1"/>
  <c r="J494" i="7"/>
  <c r="N494" i="7" s="1"/>
  <c r="J495" i="7"/>
  <c r="N495" i="7" s="1"/>
  <c r="J496" i="7"/>
  <c r="N496" i="7" s="1"/>
  <c r="J497" i="7"/>
  <c r="N497" i="7" s="1"/>
  <c r="J498" i="7"/>
  <c r="N498" i="7" s="1"/>
  <c r="J499" i="7"/>
  <c r="N499" i="7" s="1"/>
  <c r="J500" i="7"/>
  <c r="N500" i="7" s="1"/>
  <c r="J501" i="7"/>
  <c r="N501" i="7" s="1"/>
  <c r="J502" i="7"/>
  <c r="N502" i="7" s="1"/>
  <c r="J503" i="7"/>
  <c r="N503" i="7" s="1"/>
  <c r="J504" i="7"/>
  <c r="N504" i="7" s="1"/>
  <c r="J505" i="7"/>
  <c r="N505" i="7" s="1"/>
  <c r="J506" i="7"/>
  <c r="N506" i="7" s="1"/>
  <c r="J507" i="7"/>
  <c r="N507" i="7" s="1"/>
  <c r="J508" i="7"/>
  <c r="N508" i="7" s="1"/>
  <c r="J509" i="7"/>
  <c r="N509" i="7" s="1"/>
  <c r="J510" i="7"/>
  <c r="N510" i="7" s="1"/>
  <c r="J511" i="7"/>
  <c r="N511" i="7" s="1"/>
  <c r="J512" i="7"/>
  <c r="N512" i="7" s="1"/>
  <c r="J513" i="7"/>
  <c r="N513" i="7" s="1"/>
  <c r="J514" i="7"/>
  <c r="N514" i="7" s="1"/>
  <c r="J515" i="7"/>
  <c r="N515" i="7" s="1"/>
  <c r="J516" i="7"/>
  <c r="N516" i="7" s="1"/>
  <c r="J517" i="7"/>
  <c r="N517" i="7" s="1"/>
  <c r="J518" i="7"/>
  <c r="N518" i="7" s="1"/>
  <c r="J519" i="7"/>
  <c r="N519" i="7" s="1"/>
  <c r="J520" i="7"/>
  <c r="N520" i="7" s="1"/>
  <c r="J521" i="7"/>
  <c r="N521" i="7" s="1"/>
  <c r="J522" i="7"/>
  <c r="N522" i="7" s="1"/>
  <c r="J523" i="7"/>
  <c r="N523" i="7" s="1"/>
  <c r="J524" i="7"/>
  <c r="N524" i="7" s="1"/>
  <c r="J525" i="7"/>
  <c r="N525" i="7" s="1"/>
  <c r="J526" i="7"/>
  <c r="N526" i="7" s="1"/>
  <c r="J527" i="7"/>
  <c r="N527" i="7" s="1"/>
  <c r="J528" i="7"/>
  <c r="N528" i="7" s="1"/>
  <c r="J529" i="7"/>
  <c r="N529" i="7" s="1"/>
  <c r="J530" i="7"/>
  <c r="N530" i="7" s="1"/>
  <c r="J531" i="7"/>
  <c r="N531" i="7" s="1"/>
  <c r="J532" i="7"/>
  <c r="N532" i="7" s="1"/>
  <c r="J533" i="7"/>
  <c r="N533" i="7" s="1"/>
  <c r="J534" i="7"/>
  <c r="N534" i="7" s="1"/>
  <c r="J535" i="7"/>
  <c r="N535" i="7" s="1"/>
  <c r="J536" i="7"/>
  <c r="N536" i="7" s="1"/>
  <c r="J537" i="7"/>
  <c r="N537" i="7" s="1"/>
  <c r="J538" i="7"/>
  <c r="N538" i="7" s="1"/>
  <c r="J539" i="7"/>
  <c r="N539" i="7" s="1"/>
  <c r="J540" i="7"/>
  <c r="N540" i="7" s="1"/>
  <c r="J541" i="7"/>
  <c r="N541" i="7" s="1"/>
  <c r="J542" i="7"/>
  <c r="N542" i="7" s="1"/>
  <c r="J543" i="7"/>
  <c r="N543" i="7" s="1"/>
  <c r="J544" i="7"/>
  <c r="N544" i="7" s="1"/>
  <c r="J545" i="7"/>
  <c r="N545" i="7" s="1"/>
  <c r="J546" i="7"/>
  <c r="N546" i="7" s="1"/>
  <c r="J547" i="7"/>
  <c r="N547" i="7" s="1"/>
  <c r="J548" i="7"/>
  <c r="N548" i="7" s="1"/>
  <c r="J549" i="7"/>
  <c r="N549" i="7" s="1"/>
  <c r="J550" i="7"/>
  <c r="N550" i="7" s="1"/>
  <c r="J551" i="7"/>
  <c r="N551" i="7" s="1"/>
  <c r="J552" i="7"/>
  <c r="N552" i="7" s="1"/>
  <c r="J553" i="7"/>
  <c r="N553" i="7" s="1"/>
  <c r="J554" i="7"/>
  <c r="N554" i="7" s="1"/>
  <c r="J555" i="7"/>
  <c r="N555" i="7" s="1"/>
  <c r="J556" i="7"/>
  <c r="N556" i="7" s="1"/>
  <c r="J557" i="7"/>
  <c r="N557" i="7" s="1"/>
  <c r="J558" i="7"/>
  <c r="N558" i="7" s="1"/>
  <c r="J559" i="7"/>
  <c r="N559" i="7" s="1"/>
  <c r="J560" i="7"/>
  <c r="N560" i="7" s="1"/>
  <c r="J561" i="7"/>
  <c r="N561" i="7" s="1"/>
  <c r="J562" i="7"/>
  <c r="N562" i="7" s="1"/>
  <c r="J563" i="7"/>
  <c r="N563" i="7" s="1"/>
  <c r="J564" i="7"/>
  <c r="N564" i="7" s="1"/>
  <c r="J565" i="7"/>
  <c r="N565" i="7" s="1"/>
  <c r="J566" i="7"/>
  <c r="N566" i="7" s="1"/>
  <c r="J567" i="7"/>
  <c r="N567" i="7" s="1"/>
  <c r="J568" i="7"/>
  <c r="N568" i="7" s="1"/>
  <c r="J569" i="7"/>
  <c r="N569" i="7" s="1"/>
  <c r="J570" i="7"/>
  <c r="N570" i="7" s="1"/>
  <c r="J571" i="7"/>
  <c r="N571" i="7" s="1"/>
  <c r="J572" i="7"/>
  <c r="N572" i="7" s="1"/>
  <c r="J573" i="7"/>
  <c r="N573" i="7" s="1"/>
  <c r="J574" i="7"/>
  <c r="N574" i="7" s="1"/>
  <c r="J575" i="7"/>
  <c r="N575" i="7" s="1"/>
  <c r="J576" i="7"/>
  <c r="N576" i="7" s="1"/>
  <c r="J577" i="7"/>
  <c r="N577" i="7" s="1"/>
  <c r="J578" i="7"/>
  <c r="N578" i="7" s="1"/>
  <c r="J579" i="7"/>
  <c r="N579" i="7" s="1"/>
  <c r="J580" i="7"/>
  <c r="N580" i="7" s="1"/>
  <c r="J581" i="7"/>
  <c r="N581" i="7" s="1"/>
  <c r="J582" i="7"/>
  <c r="N582" i="7" s="1"/>
  <c r="J583" i="7"/>
  <c r="N583" i="7" s="1"/>
  <c r="J584" i="7"/>
  <c r="N584" i="7" s="1"/>
  <c r="J585" i="7"/>
  <c r="N585" i="7" s="1"/>
  <c r="J586" i="7"/>
  <c r="N586" i="7" s="1"/>
  <c r="J587" i="7"/>
  <c r="N587" i="7" s="1"/>
  <c r="J588" i="7"/>
  <c r="N588" i="7" s="1"/>
  <c r="J589" i="7"/>
  <c r="N589" i="7" s="1"/>
  <c r="J590" i="7"/>
  <c r="N590" i="7" s="1"/>
  <c r="J591" i="7"/>
  <c r="N591" i="7" s="1"/>
  <c r="J592" i="7"/>
  <c r="N592" i="7" s="1"/>
  <c r="J593" i="7"/>
  <c r="N593" i="7" s="1"/>
  <c r="J594" i="7"/>
  <c r="N594" i="7" s="1"/>
  <c r="J595" i="7"/>
  <c r="N595" i="7" s="1"/>
  <c r="J596" i="7"/>
  <c r="N596" i="7" s="1"/>
  <c r="J597" i="7"/>
  <c r="N597" i="7" s="1"/>
  <c r="J598" i="7"/>
  <c r="N598" i="7" s="1"/>
  <c r="J599" i="7"/>
  <c r="N599" i="7" s="1"/>
  <c r="J600" i="7"/>
  <c r="N600" i="7" s="1"/>
  <c r="J601" i="7"/>
  <c r="N601" i="7" s="1"/>
  <c r="J602" i="7"/>
  <c r="N602" i="7" s="1"/>
  <c r="J603" i="7"/>
  <c r="N603" i="7" s="1"/>
  <c r="J604" i="7"/>
  <c r="N604" i="7" s="1"/>
  <c r="J605" i="7"/>
  <c r="N605" i="7" s="1"/>
  <c r="J606" i="7"/>
  <c r="N606" i="7" s="1"/>
  <c r="J607" i="7"/>
  <c r="N607" i="7" s="1"/>
  <c r="J608" i="7"/>
  <c r="N608" i="7" s="1"/>
  <c r="J609" i="7"/>
  <c r="N609" i="7" s="1"/>
  <c r="J610" i="7"/>
  <c r="N610" i="7" s="1"/>
  <c r="J611" i="7"/>
  <c r="N611" i="7" s="1"/>
  <c r="J612" i="7"/>
  <c r="N612" i="7" s="1"/>
  <c r="J613" i="7"/>
  <c r="N613" i="7" s="1"/>
  <c r="J614" i="7"/>
  <c r="N614" i="7" s="1"/>
  <c r="J615" i="7"/>
  <c r="N615" i="7" s="1"/>
  <c r="J616" i="7"/>
  <c r="N616" i="7" s="1"/>
  <c r="J617" i="7"/>
  <c r="N617" i="7" s="1"/>
  <c r="J618" i="7"/>
  <c r="N618" i="7" s="1"/>
  <c r="J619" i="7"/>
  <c r="N619" i="7" s="1"/>
  <c r="J620" i="7"/>
  <c r="N620" i="7" s="1"/>
  <c r="J621" i="7"/>
  <c r="N621" i="7" s="1"/>
  <c r="J622" i="7"/>
  <c r="N622" i="7" s="1"/>
  <c r="J623" i="7"/>
  <c r="N623" i="7" s="1"/>
  <c r="J624" i="7"/>
  <c r="N624" i="7" s="1"/>
  <c r="J625" i="7"/>
  <c r="N625" i="7" s="1"/>
  <c r="J626" i="7"/>
  <c r="N626" i="7" s="1"/>
  <c r="J627" i="7"/>
  <c r="N627" i="7" s="1"/>
  <c r="J628" i="7"/>
  <c r="N628" i="7" s="1"/>
  <c r="J629" i="7"/>
  <c r="N629" i="7" s="1"/>
  <c r="J630" i="7"/>
  <c r="N630" i="7" s="1"/>
  <c r="J631" i="7"/>
  <c r="N631" i="7" s="1"/>
  <c r="J632" i="7"/>
  <c r="N632" i="7" s="1"/>
  <c r="J633" i="7"/>
  <c r="N633" i="7" s="1"/>
  <c r="J634" i="7"/>
  <c r="N634" i="7" s="1"/>
  <c r="J635" i="7"/>
  <c r="N635" i="7" s="1"/>
  <c r="J636" i="7"/>
  <c r="N636" i="7" s="1"/>
  <c r="J637" i="7"/>
  <c r="N637" i="7" s="1"/>
  <c r="J638" i="7"/>
  <c r="N638" i="7" s="1"/>
  <c r="J639" i="7"/>
  <c r="N639" i="7" s="1"/>
  <c r="J640" i="7"/>
  <c r="N640" i="7" s="1"/>
  <c r="J641" i="7"/>
  <c r="N641" i="7" s="1"/>
  <c r="J642" i="7"/>
  <c r="N642" i="7" s="1"/>
  <c r="J643" i="7"/>
  <c r="N643" i="7" s="1"/>
  <c r="J644" i="7"/>
  <c r="N644" i="7" s="1"/>
  <c r="J645" i="7"/>
  <c r="N645" i="7" s="1"/>
  <c r="J646" i="7"/>
  <c r="N646" i="7" s="1"/>
  <c r="J647" i="7"/>
  <c r="N647" i="7" s="1"/>
  <c r="J648" i="7"/>
  <c r="N648" i="7" s="1"/>
  <c r="J649" i="7"/>
  <c r="N649" i="7" s="1"/>
  <c r="J650" i="7"/>
  <c r="N650" i="7" s="1"/>
  <c r="J651" i="7"/>
  <c r="N651" i="7" s="1"/>
  <c r="J652" i="7"/>
  <c r="N652" i="7" s="1"/>
  <c r="J653" i="7"/>
  <c r="N653" i="7" s="1"/>
  <c r="J654" i="7"/>
  <c r="N654" i="7" s="1"/>
  <c r="J655" i="7"/>
  <c r="N655" i="7" s="1"/>
  <c r="J656" i="7"/>
  <c r="N656" i="7" s="1"/>
  <c r="J657" i="7"/>
  <c r="N657" i="7" s="1"/>
  <c r="J658" i="7"/>
  <c r="N658" i="7" s="1"/>
  <c r="J659" i="7"/>
  <c r="N659" i="7" s="1"/>
  <c r="J660" i="7"/>
  <c r="N660" i="7" s="1"/>
  <c r="J661" i="7"/>
  <c r="N661" i="7" s="1"/>
  <c r="J662" i="7"/>
  <c r="N662" i="7" s="1"/>
  <c r="J663" i="7"/>
  <c r="N663" i="7" s="1"/>
  <c r="J664" i="7"/>
  <c r="N664" i="7" s="1"/>
  <c r="J665" i="7"/>
  <c r="N665" i="7" s="1"/>
  <c r="J666" i="7"/>
  <c r="N666" i="7" s="1"/>
  <c r="J667" i="7"/>
  <c r="N667" i="7" s="1"/>
  <c r="J668" i="7"/>
  <c r="N668" i="7" s="1"/>
  <c r="J669" i="7"/>
  <c r="N669" i="7" s="1"/>
  <c r="J670" i="7"/>
  <c r="N670" i="7" s="1"/>
  <c r="J671" i="7"/>
  <c r="N671" i="7" s="1"/>
  <c r="J672" i="7"/>
  <c r="N672" i="7" s="1"/>
  <c r="J673" i="7"/>
  <c r="N673" i="7" s="1"/>
  <c r="J674" i="7"/>
  <c r="N674" i="7" s="1"/>
  <c r="J675" i="7"/>
  <c r="N675" i="7" s="1"/>
  <c r="J676" i="7"/>
  <c r="N676" i="7" s="1"/>
  <c r="J677" i="7"/>
  <c r="N677" i="7" s="1"/>
  <c r="J678" i="7"/>
  <c r="N678" i="7" s="1"/>
  <c r="J679" i="7"/>
  <c r="N679" i="7" s="1"/>
  <c r="J680" i="7"/>
  <c r="N680" i="7" s="1"/>
  <c r="J681" i="7"/>
  <c r="N681" i="7" s="1"/>
  <c r="J682" i="7"/>
  <c r="N682" i="7" s="1"/>
  <c r="J683" i="7"/>
  <c r="N683" i="7" s="1"/>
  <c r="J684" i="7"/>
  <c r="N684" i="7" s="1"/>
  <c r="J685" i="7"/>
  <c r="N685" i="7" s="1"/>
  <c r="J686" i="7"/>
  <c r="N686" i="7" s="1"/>
  <c r="J687" i="7"/>
  <c r="N687" i="7" s="1"/>
  <c r="J688" i="7"/>
  <c r="N688" i="7" s="1"/>
  <c r="J689" i="7"/>
  <c r="N689" i="7" s="1"/>
  <c r="J690" i="7"/>
  <c r="N690" i="7" s="1"/>
  <c r="J691" i="7"/>
  <c r="N691" i="7" s="1"/>
  <c r="J692" i="7"/>
  <c r="N692" i="7" s="1"/>
  <c r="J693" i="7"/>
  <c r="N693" i="7" s="1"/>
  <c r="J694" i="7"/>
  <c r="N694" i="7" s="1"/>
  <c r="J695" i="7"/>
  <c r="N695" i="7" s="1"/>
  <c r="J696" i="7"/>
  <c r="N696" i="7" s="1"/>
  <c r="J697" i="7"/>
  <c r="N697" i="7" s="1"/>
  <c r="J698" i="7"/>
  <c r="N698" i="7" s="1"/>
  <c r="J699" i="7"/>
  <c r="N699" i="7" s="1"/>
  <c r="J700" i="7"/>
  <c r="N700" i="7" s="1"/>
  <c r="J701" i="7"/>
  <c r="N701" i="7" s="1"/>
  <c r="J702" i="7"/>
  <c r="N702" i="7" s="1"/>
  <c r="J703" i="7"/>
  <c r="N703" i="7" s="1"/>
  <c r="J704" i="7"/>
  <c r="N704" i="7" s="1"/>
  <c r="J705" i="7"/>
  <c r="N705" i="7" s="1"/>
  <c r="J706" i="7"/>
  <c r="N706" i="7" s="1"/>
  <c r="J707" i="7"/>
  <c r="N707" i="7" s="1"/>
  <c r="J708" i="7"/>
  <c r="N708" i="7" s="1"/>
  <c r="J709" i="7"/>
  <c r="N709" i="7" s="1"/>
  <c r="J710" i="7"/>
  <c r="N710" i="7" s="1"/>
  <c r="J711" i="7"/>
  <c r="N711" i="7" s="1"/>
  <c r="J712" i="7"/>
  <c r="N712" i="7" s="1"/>
  <c r="J713" i="7"/>
  <c r="N713" i="7" s="1"/>
  <c r="J714" i="7"/>
  <c r="N714" i="7" s="1"/>
  <c r="J715" i="7"/>
  <c r="N715" i="7" s="1"/>
  <c r="J716" i="7"/>
  <c r="N716" i="7" s="1"/>
  <c r="J717" i="7"/>
  <c r="N717" i="7" s="1"/>
  <c r="J718" i="7"/>
  <c r="N718" i="7" s="1"/>
  <c r="J719" i="7"/>
  <c r="N719" i="7" s="1"/>
  <c r="J720" i="7"/>
  <c r="N720" i="7" s="1"/>
  <c r="J721" i="7"/>
  <c r="N721" i="7" s="1"/>
  <c r="J722" i="7"/>
  <c r="N722" i="7" s="1"/>
  <c r="J723" i="7"/>
  <c r="N723" i="7" s="1"/>
  <c r="J724" i="7"/>
  <c r="N724" i="7" s="1"/>
  <c r="J725" i="7"/>
  <c r="N725" i="7" s="1"/>
  <c r="J726" i="7"/>
  <c r="N726" i="7" s="1"/>
  <c r="J727" i="7"/>
  <c r="N727" i="7" s="1"/>
  <c r="J728" i="7"/>
  <c r="N728" i="7" s="1"/>
  <c r="J729" i="7"/>
  <c r="N729" i="7" s="1"/>
  <c r="J730" i="7"/>
  <c r="N730" i="7" s="1"/>
  <c r="J731" i="7"/>
  <c r="N731" i="7" s="1"/>
  <c r="J732" i="7"/>
  <c r="N732" i="7" s="1"/>
  <c r="J733" i="7"/>
  <c r="N733" i="7" s="1"/>
  <c r="J734" i="7"/>
  <c r="N734" i="7" s="1"/>
  <c r="J735" i="7"/>
  <c r="N735" i="7" s="1"/>
  <c r="J736" i="7"/>
  <c r="N736" i="7" s="1"/>
  <c r="J737" i="7"/>
  <c r="N737" i="7" s="1"/>
  <c r="J738" i="7"/>
  <c r="N738" i="7" s="1"/>
  <c r="J739" i="7"/>
  <c r="N739" i="7" s="1"/>
  <c r="J740" i="7"/>
  <c r="N740" i="7" s="1"/>
  <c r="J741" i="7"/>
  <c r="N741" i="7" s="1"/>
  <c r="J742" i="7"/>
  <c r="N742" i="7" s="1"/>
  <c r="J743" i="7"/>
  <c r="N743" i="7" s="1"/>
  <c r="J744" i="7"/>
  <c r="N744" i="7" s="1"/>
  <c r="J745" i="7"/>
  <c r="N745" i="7" s="1"/>
  <c r="J746" i="7"/>
  <c r="N746" i="7" s="1"/>
  <c r="J747" i="7"/>
  <c r="N747" i="7" s="1"/>
  <c r="J748" i="7"/>
  <c r="N748" i="7" s="1"/>
  <c r="J749" i="7"/>
  <c r="N749" i="7" s="1"/>
  <c r="J750" i="7"/>
  <c r="N750" i="7" s="1"/>
  <c r="J751" i="7"/>
  <c r="N751" i="7" s="1"/>
  <c r="J752" i="7"/>
  <c r="N752" i="7" s="1"/>
  <c r="J753" i="7"/>
  <c r="N753" i="7" s="1"/>
  <c r="J754" i="7"/>
  <c r="N754" i="7" s="1"/>
  <c r="J755" i="7"/>
  <c r="N755" i="7" s="1"/>
  <c r="J756" i="7"/>
  <c r="N756" i="7" s="1"/>
  <c r="J757" i="7"/>
  <c r="N757" i="7" s="1"/>
  <c r="J758" i="7"/>
  <c r="N758" i="7" s="1"/>
  <c r="J759" i="7"/>
  <c r="N759" i="7" s="1"/>
  <c r="J760" i="7"/>
  <c r="N760" i="7" s="1"/>
  <c r="J761" i="7"/>
  <c r="N761" i="7" s="1"/>
  <c r="J762" i="7"/>
  <c r="N762" i="7" s="1"/>
  <c r="J763" i="7"/>
  <c r="N763" i="7" s="1"/>
  <c r="J764" i="7"/>
  <c r="N764" i="7" s="1"/>
  <c r="J765" i="7"/>
  <c r="N765" i="7" s="1"/>
  <c r="J766" i="7"/>
  <c r="N766" i="7" s="1"/>
  <c r="J767" i="7"/>
  <c r="N767" i="7" s="1"/>
  <c r="J768" i="7"/>
  <c r="N768" i="7" s="1"/>
  <c r="J769" i="7"/>
  <c r="N769" i="7" s="1"/>
  <c r="J770" i="7"/>
  <c r="N770" i="7" s="1"/>
  <c r="J771" i="7"/>
  <c r="N771" i="7" s="1"/>
  <c r="J772" i="7"/>
  <c r="N772" i="7" s="1"/>
  <c r="J773" i="7"/>
  <c r="N773" i="7" s="1"/>
  <c r="J774" i="7"/>
  <c r="N774" i="7" s="1"/>
  <c r="J775" i="7"/>
  <c r="N775" i="7" s="1"/>
  <c r="J776" i="7"/>
  <c r="N776" i="7" s="1"/>
  <c r="J777" i="7"/>
  <c r="N777" i="7" s="1"/>
  <c r="J778" i="7"/>
  <c r="N778" i="7" s="1"/>
  <c r="J779" i="7"/>
  <c r="N779" i="7" s="1"/>
  <c r="J780" i="7"/>
  <c r="N780" i="7" s="1"/>
  <c r="J781" i="7"/>
  <c r="N781" i="7" s="1"/>
  <c r="J782" i="7"/>
  <c r="N782" i="7" s="1"/>
  <c r="J783" i="7"/>
  <c r="N783" i="7" s="1"/>
  <c r="J784" i="7"/>
  <c r="N784" i="7" s="1"/>
  <c r="J785" i="7"/>
  <c r="N785" i="7" s="1"/>
  <c r="J786" i="7"/>
  <c r="N786" i="7" s="1"/>
  <c r="J787" i="7"/>
  <c r="N787" i="7" s="1"/>
  <c r="J788" i="7"/>
  <c r="N788" i="7" s="1"/>
  <c r="J789" i="7"/>
  <c r="N789" i="7" s="1"/>
  <c r="J790" i="7"/>
  <c r="N790" i="7" s="1"/>
  <c r="J791" i="7"/>
  <c r="N791" i="7" s="1"/>
  <c r="J792" i="7"/>
  <c r="N792" i="7" s="1"/>
  <c r="J793" i="7"/>
  <c r="N793" i="7" s="1"/>
  <c r="J794" i="7"/>
  <c r="N794" i="7" s="1"/>
  <c r="J795" i="7"/>
  <c r="N795" i="7" s="1"/>
  <c r="J796" i="7"/>
  <c r="N796" i="7" s="1"/>
  <c r="J797" i="7"/>
  <c r="N797" i="7" s="1"/>
  <c r="J798" i="7"/>
  <c r="N798" i="7" s="1"/>
  <c r="J799" i="7"/>
  <c r="N799" i="7" s="1"/>
  <c r="J800" i="7"/>
  <c r="N800" i="7" s="1"/>
  <c r="J801" i="7"/>
  <c r="N801" i="7" s="1"/>
  <c r="J802" i="7"/>
  <c r="N802" i="7" s="1"/>
  <c r="J803" i="7"/>
  <c r="N803" i="7" s="1"/>
  <c r="J804" i="7"/>
  <c r="N804" i="7" s="1"/>
  <c r="J805" i="7"/>
  <c r="N805" i="7" s="1"/>
  <c r="J806" i="7"/>
  <c r="N806" i="7" s="1"/>
  <c r="J807" i="7"/>
  <c r="N807" i="7" s="1"/>
  <c r="J808" i="7"/>
  <c r="N808" i="7" s="1"/>
  <c r="J809" i="7"/>
  <c r="N809" i="7" s="1"/>
  <c r="J810" i="7"/>
  <c r="N810" i="7" s="1"/>
  <c r="J811" i="7"/>
  <c r="N811" i="7" s="1"/>
  <c r="J812" i="7"/>
  <c r="N812" i="7" s="1"/>
  <c r="J813" i="7"/>
  <c r="N813" i="7" s="1"/>
  <c r="J814" i="7"/>
  <c r="N814" i="7" s="1"/>
  <c r="J815" i="7"/>
  <c r="N815" i="7" s="1"/>
  <c r="J816" i="7"/>
  <c r="N816" i="7" s="1"/>
  <c r="J817" i="7"/>
  <c r="N817" i="7" s="1"/>
  <c r="J818" i="7"/>
  <c r="N818" i="7" s="1"/>
  <c r="J819" i="7"/>
  <c r="N819" i="7" s="1"/>
  <c r="J820" i="7"/>
  <c r="N820" i="7" s="1"/>
  <c r="J821" i="7"/>
  <c r="N821" i="7" s="1"/>
  <c r="J822" i="7"/>
  <c r="N822" i="7" s="1"/>
  <c r="J823" i="7"/>
  <c r="N823" i="7" s="1"/>
  <c r="J824" i="7"/>
  <c r="N824" i="7" s="1"/>
  <c r="J825" i="7"/>
  <c r="N825" i="7" s="1"/>
  <c r="J826" i="7"/>
  <c r="N826" i="7" s="1"/>
  <c r="J827" i="7"/>
  <c r="N827" i="7" s="1"/>
  <c r="J828" i="7"/>
  <c r="N828" i="7" s="1"/>
  <c r="J829" i="7"/>
  <c r="N829" i="7" s="1"/>
  <c r="J830" i="7"/>
  <c r="N830" i="7" s="1"/>
  <c r="J831" i="7"/>
  <c r="N831" i="7" s="1"/>
  <c r="J832" i="7"/>
  <c r="N832" i="7" s="1"/>
  <c r="J833" i="7"/>
  <c r="N833" i="7" s="1"/>
  <c r="J834" i="7"/>
  <c r="N834" i="7" s="1"/>
  <c r="J835" i="7"/>
  <c r="N835" i="7" s="1"/>
  <c r="J836" i="7"/>
  <c r="N836" i="7" s="1"/>
  <c r="J837" i="7"/>
  <c r="N837" i="7" s="1"/>
  <c r="J838" i="7"/>
  <c r="N838" i="7" s="1"/>
  <c r="J839" i="7"/>
  <c r="N839" i="7" s="1"/>
  <c r="J840" i="7"/>
  <c r="N840" i="7" s="1"/>
  <c r="J841" i="7"/>
  <c r="N841" i="7" s="1"/>
  <c r="J842" i="7"/>
  <c r="N842" i="7" s="1"/>
  <c r="J843" i="7"/>
  <c r="N843" i="7" s="1"/>
  <c r="J844" i="7"/>
  <c r="N844" i="7" s="1"/>
  <c r="J845" i="7"/>
  <c r="N845" i="7" s="1"/>
  <c r="J846" i="7"/>
  <c r="N846" i="7" s="1"/>
  <c r="J847" i="7"/>
  <c r="N847" i="7" s="1"/>
  <c r="J848" i="7"/>
  <c r="N848" i="7" s="1"/>
  <c r="J849" i="7"/>
  <c r="N849" i="7" s="1"/>
  <c r="J850" i="7"/>
  <c r="N850" i="7" s="1"/>
  <c r="J851" i="7"/>
  <c r="N851" i="7" s="1"/>
  <c r="J852" i="7"/>
  <c r="N852" i="7" s="1"/>
  <c r="J853" i="7"/>
  <c r="N853" i="7" s="1"/>
  <c r="J854" i="7"/>
  <c r="N854" i="7" s="1"/>
  <c r="J855" i="7"/>
  <c r="N855" i="7" s="1"/>
  <c r="J856" i="7"/>
  <c r="N856" i="7" s="1"/>
  <c r="J857" i="7"/>
  <c r="N857" i="7" s="1"/>
  <c r="J858" i="7"/>
  <c r="N858" i="7" s="1"/>
  <c r="J859" i="7"/>
  <c r="N859" i="7" s="1"/>
  <c r="J860" i="7"/>
  <c r="N860" i="7" s="1"/>
  <c r="J861" i="7"/>
  <c r="N861" i="7" s="1"/>
  <c r="J862" i="7"/>
  <c r="N862" i="7" s="1"/>
  <c r="J863" i="7"/>
  <c r="N863" i="7" s="1"/>
  <c r="J864" i="7"/>
  <c r="N864" i="7" s="1"/>
  <c r="J865" i="7"/>
  <c r="N865" i="7" s="1"/>
  <c r="J866" i="7"/>
  <c r="N866" i="7" s="1"/>
  <c r="J867" i="7"/>
  <c r="N867" i="7" s="1"/>
  <c r="J868" i="7"/>
  <c r="N868" i="7" s="1"/>
  <c r="J869" i="7"/>
  <c r="N869" i="7" s="1"/>
  <c r="J870" i="7"/>
  <c r="N870" i="7" s="1"/>
  <c r="J871" i="7"/>
  <c r="N871" i="7" s="1"/>
  <c r="J872" i="7"/>
  <c r="N872" i="7" s="1"/>
  <c r="J873" i="7"/>
  <c r="N873" i="7" s="1"/>
  <c r="J874" i="7"/>
  <c r="N874" i="7" s="1"/>
  <c r="J875" i="7"/>
  <c r="N875" i="7" s="1"/>
  <c r="J876" i="7"/>
  <c r="N876" i="7" s="1"/>
  <c r="J877" i="7"/>
  <c r="N877" i="7" s="1"/>
  <c r="J878" i="7"/>
  <c r="N878" i="7" s="1"/>
  <c r="J879" i="7"/>
  <c r="N879" i="7" s="1"/>
  <c r="J880" i="7"/>
  <c r="N880" i="7" s="1"/>
  <c r="J881" i="7"/>
  <c r="N881" i="7" s="1"/>
  <c r="J882" i="7"/>
  <c r="N882" i="7" s="1"/>
  <c r="J883" i="7"/>
  <c r="N883" i="7" s="1"/>
  <c r="J884" i="7"/>
  <c r="N884" i="7" s="1"/>
  <c r="J885" i="7"/>
  <c r="N885" i="7" s="1"/>
  <c r="J886" i="7"/>
  <c r="N886" i="7" s="1"/>
  <c r="J887" i="7"/>
  <c r="N887" i="7" s="1"/>
  <c r="J888" i="7"/>
  <c r="N888" i="7" s="1"/>
  <c r="J889" i="7"/>
  <c r="N889" i="7" s="1"/>
  <c r="J890" i="7"/>
  <c r="N890" i="7" s="1"/>
  <c r="J891" i="7"/>
  <c r="N891" i="7" s="1"/>
  <c r="J892" i="7"/>
  <c r="N892" i="7" s="1"/>
  <c r="J893" i="7"/>
  <c r="N893" i="7" s="1"/>
  <c r="J894" i="7"/>
  <c r="N894" i="7" s="1"/>
  <c r="J895" i="7"/>
  <c r="N895" i="7" s="1"/>
  <c r="J896" i="7"/>
  <c r="N896" i="7" s="1"/>
  <c r="J897" i="7"/>
  <c r="N897" i="7" s="1"/>
  <c r="J898" i="7"/>
  <c r="N898" i="7" s="1"/>
  <c r="J899" i="7"/>
  <c r="N899" i="7" s="1"/>
  <c r="J900" i="7"/>
  <c r="N900" i="7" s="1"/>
  <c r="J901" i="7"/>
  <c r="N901" i="7" s="1"/>
  <c r="J902" i="7"/>
  <c r="N902" i="7" s="1"/>
  <c r="J903" i="7"/>
  <c r="N903" i="7" s="1"/>
  <c r="J904" i="7"/>
  <c r="N904" i="7" s="1"/>
  <c r="J905" i="7"/>
  <c r="N905" i="7" s="1"/>
  <c r="J906" i="7"/>
  <c r="N906" i="7" s="1"/>
  <c r="J907" i="7"/>
  <c r="N907" i="7" s="1"/>
  <c r="J908" i="7"/>
  <c r="N908" i="7" s="1"/>
  <c r="J909" i="7"/>
  <c r="N909" i="7" s="1"/>
  <c r="J910" i="7"/>
  <c r="N910" i="7" s="1"/>
  <c r="J911" i="7"/>
  <c r="N911" i="7" s="1"/>
  <c r="J912" i="7"/>
  <c r="N912" i="7" s="1"/>
  <c r="J913" i="7"/>
  <c r="N913" i="7" s="1"/>
  <c r="J914" i="7"/>
  <c r="N914" i="7" s="1"/>
  <c r="J915" i="7"/>
  <c r="N915" i="7" s="1"/>
  <c r="J916" i="7"/>
  <c r="N916" i="7" s="1"/>
  <c r="J917" i="7"/>
  <c r="N917" i="7" s="1"/>
  <c r="J918" i="7"/>
  <c r="N918" i="7" s="1"/>
  <c r="J919" i="7"/>
  <c r="N919" i="7" s="1"/>
  <c r="J920" i="7"/>
  <c r="N920" i="7" s="1"/>
  <c r="J921" i="7"/>
  <c r="N921" i="7" s="1"/>
  <c r="J922" i="7"/>
  <c r="N922" i="7" s="1"/>
  <c r="J923" i="7"/>
  <c r="N923" i="7" s="1"/>
  <c r="J924" i="7"/>
  <c r="N924" i="7" s="1"/>
  <c r="J925" i="7"/>
  <c r="N925" i="7" s="1"/>
  <c r="J926" i="7"/>
  <c r="N926" i="7" s="1"/>
  <c r="J927" i="7"/>
  <c r="N927" i="7" s="1"/>
  <c r="J928" i="7"/>
  <c r="N928" i="7" s="1"/>
  <c r="J929" i="7"/>
  <c r="N929" i="7" s="1"/>
  <c r="J930" i="7"/>
  <c r="N930" i="7" s="1"/>
  <c r="J931" i="7"/>
  <c r="N931" i="7" s="1"/>
  <c r="J932" i="7"/>
  <c r="N932" i="7" s="1"/>
  <c r="J933" i="7"/>
  <c r="N933" i="7" s="1"/>
  <c r="J934" i="7"/>
  <c r="N934" i="7" s="1"/>
  <c r="J935" i="7"/>
  <c r="N935" i="7" s="1"/>
  <c r="J936" i="7"/>
  <c r="N936" i="7" s="1"/>
  <c r="J937" i="7"/>
  <c r="N937" i="7" s="1"/>
  <c r="J938" i="7"/>
  <c r="N938" i="7" s="1"/>
  <c r="J939" i="7"/>
  <c r="N939" i="7" s="1"/>
  <c r="J940" i="7"/>
  <c r="N940" i="7" s="1"/>
  <c r="J941" i="7"/>
  <c r="N941" i="7" s="1"/>
  <c r="J942" i="7"/>
  <c r="N942" i="7" s="1"/>
  <c r="J943" i="7"/>
  <c r="N943" i="7" s="1"/>
  <c r="J944" i="7"/>
  <c r="N944" i="7" s="1"/>
  <c r="J945" i="7"/>
  <c r="N945" i="7" s="1"/>
  <c r="J946" i="7"/>
  <c r="N946" i="7" s="1"/>
  <c r="J947" i="7"/>
  <c r="N947" i="7" s="1"/>
  <c r="J948" i="7"/>
  <c r="N948" i="7" s="1"/>
  <c r="J949" i="7"/>
  <c r="N949" i="7" s="1"/>
  <c r="J950" i="7"/>
  <c r="N950" i="7" s="1"/>
  <c r="J951" i="7"/>
  <c r="N951" i="7" s="1"/>
  <c r="J952" i="7"/>
  <c r="N952" i="7" s="1"/>
  <c r="J953" i="7"/>
  <c r="N953" i="7" s="1"/>
  <c r="J954" i="7"/>
  <c r="N954" i="7" s="1"/>
  <c r="J955" i="7"/>
  <c r="N955" i="7" s="1"/>
  <c r="J956" i="7"/>
  <c r="N956" i="7" s="1"/>
  <c r="J957" i="7"/>
  <c r="N957" i="7" s="1"/>
  <c r="J958" i="7"/>
  <c r="N958" i="7" s="1"/>
  <c r="J959" i="7"/>
  <c r="N959" i="7" s="1"/>
  <c r="J960" i="7"/>
  <c r="N960" i="7" s="1"/>
  <c r="J961" i="7"/>
  <c r="N961" i="7" s="1"/>
  <c r="J962" i="7"/>
  <c r="N962" i="7" s="1"/>
  <c r="J963" i="7"/>
  <c r="N963" i="7" s="1"/>
  <c r="J964" i="7"/>
  <c r="N964" i="7" s="1"/>
  <c r="J965" i="7"/>
  <c r="N965" i="7" s="1"/>
  <c r="J966" i="7"/>
  <c r="N966" i="7" s="1"/>
  <c r="J967" i="7"/>
  <c r="N967" i="7" s="1"/>
  <c r="J968" i="7"/>
  <c r="N968" i="7" s="1"/>
  <c r="J969" i="7"/>
  <c r="N969" i="7" s="1"/>
  <c r="J970" i="7"/>
  <c r="N970" i="7" s="1"/>
  <c r="J971" i="7"/>
  <c r="N971" i="7" s="1"/>
  <c r="J972" i="7"/>
  <c r="N972" i="7" s="1"/>
  <c r="J973" i="7"/>
  <c r="N973" i="7" s="1"/>
  <c r="J974" i="7"/>
  <c r="N974" i="7" s="1"/>
  <c r="J975" i="7"/>
  <c r="N975" i="7" s="1"/>
  <c r="J976" i="7"/>
  <c r="N976" i="7" s="1"/>
  <c r="J977" i="7"/>
  <c r="N977" i="7" s="1"/>
  <c r="J978" i="7"/>
  <c r="N978" i="7" s="1"/>
  <c r="J979" i="7"/>
  <c r="N979" i="7" s="1"/>
  <c r="J980" i="7"/>
  <c r="N980" i="7" s="1"/>
  <c r="J981" i="7"/>
  <c r="N981" i="7" s="1"/>
  <c r="J982" i="7"/>
  <c r="N982" i="7" s="1"/>
  <c r="J983" i="7"/>
  <c r="N983" i="7" s="1"/>
  <c r="J984" i="7"/>
  <c r="N984" i="7" s="1"/>
  <c r="J985" i="7"/>
  <c r="N985" i="7" s="1"/>
  <c r="J986" i="7"/>
  <c r="N986" i="7" s="1"/>
  <c r="J987" i="7"/>
  <c r="N987" i="7" s="1"/>
  <c r="J988" i="7"/>
  <c r="N988" i="7" s="1"/>
  <c r="J989" i="7"/>
  <c r="N989" i="7" s="1"/>
  <c r="J990" i="7"/>
  <c r="N990" i="7" s="1"/>
  <c r="J991" i="7"/>
  <c r="N991" i="7" s="1"/>
  <c r="J992" i="7"/>
  <c r="N992" i="7" s="1"/>
  <c r="J993" i="7"/>
  <c r="N993" i="7" s="1"/>
  <c r="J994" i="7"/>
  <c r="N994" i="7" s="1"/>
  <c r="J995" i="7"/>
  <c r="N995" i="7" s="1"/>
  <c r="J996" i="7"/>
  <c r="N996" i="7" s="1"/>
  <c r="J997" i="7"/>
  <c r="N997" i="7" s="1"/>
  <c r="J998" i="7"/>
  <c r="N998" i="7" s="1"/>
  <c r="J999" i="7"/>
  <c r="N999" i="7" s="1"/>
  <c r="J1000" i="7"/>
  <c r="N1000" i="7" s="1"/>
  <c r="J1001" i="7"/>
  <c r="N1001" i="7" s="1"/>
  <c r="J1002" i="7"/>
  <c r="N1002" i="7" s="1"/>
  <c r="J1003" i="7"/>
  <c r="N1003" i="7" s="1"/>
  <c r="J1004" i="7"/>
  <c r="N1004" i="7" s="1"/>
  <c r="J1005" i="7"/>
  <c r="N1005" i="7" s="1"/>
  <c r="J1006" i="7"/>
  <c r="N1006" i="7" s="1"/>
  <c r="J1007" i="7"/>
  <c r="N1007" i="7" s="1"/>
  <c r="J1008" i="7"/>
  <c r="N1008" i="7" s="1"/>
  <c r="J1009" i="7"/>
  <c r="N1009" i="7" s="1"/>
  <c r="J1010" i="7"/>
  <c r="N1010" i="7" s="1"/>
  <c r="J1011" i="7"/>
  <c r="N1011" i="7" s="1"/>
  <c r="J1012" i="7"/>
  <c r="N1012" i="7" s="1"/>
  <c r="J1013" i="7"/>
  <c r="N1013" i="7" s="1"/>
  <c r="J1014" i="7"/>
  <c r="N1014" i="7" s="1"/>
  <c r="J1015" i="7"/>
  <c r="N1015" i="7" s="1"/>
  <c r="J1016" i="7"/>
  <c r="N1016" i="7" s="1"/>
  <c r="J1017" i="7"/>
  <c r="N1017" i="7" s="1"/>
  <c r="J1018" i="7"/>
  <c r="N1018" i="7" s="1"/>
  <c r="J1019" i="7"/>
  <c r="N1019" i="7" s="1"/>
  <c r="J1020" i="7"/>
  <c r="N1020" i="7" s="1"/>
  <c r="J1021" i="7"/>
  <c r="N1021" i="7" s="1"/>
  <c r="J1022" i="7"/>
  <c r="N1022" i="7" s="1"/>
  <c r="J1023" i="7"/>
  <c r="N1023" i="7" s="1"/>
  <c r="J1024" i="7"/>
  <c r="N1024" i="7" s="1"/>
  <c r="J1025" i="7"/>
  <c r="N1025" i="7" s="1"/>
  <c r="J1026" i="7"/>
  <c r="N1026" i="7" s="1"/>
  <c r="J1027" i="7"/>
  <c r="N1027" i="7" s="1"/>
  <c r="J1028" i="7"/>
  <c r="N1028" i="7" s="1"/>
  <c r="J1029" i="7"/>
  <c r="N1029" i="7" s="1"/>
  <c r="J1030" i="7"/>
  <c r="N1030" i="7" s="1"/>
  <c r="J1031" i="7"/>
  <c r="N1031" i="7" s="1"/>
  <c r="J1032" i="7"/>
  <c r="N1032" i="7" s="1"/>
  <c r="J1033" i="7"/>
  <c r="N1033" i="7" s="1"/>
  <c r="J1034" i="7"/>
  <c r="N1034" i="7" s="1"/>
  <c r="J1035" i="7"/>
  <c r="N1035" i="7" s="1"/>
  <c r="J1036" i="7"/>
  <c r="N1036" i="7" s="1"/>
  <c r="J1037" i="7"/>
  <c r="N1037" i="7" s="1"/>
  <c r="J1038" i="7"/>
  <c r="N1038" i="7" s="1"/>
  <c r="J1039" i="7"/>
  <c r="N1039" i="7" s="1"/>
  <c r="J1040" i="7"/>
  <c r="N1040" i="7" s="1"/>
  <c r="J1041" i="7"/>
  <c r="N1041" i="7" s="1"/>
  <c r="J1042" i="7"/>
  <c r="N1042" i="7" s="1"/>
  <c r="J1043" i="7"/>
  <c r="N1043" i="7" s="1"/>
  <c r="J1044" i="7"/>
  <c r="N1044" i="7" s="1"/>
  <c r="J1045" i="7"/>
  <c r="N1045" i="7" s="1"/>
  <c r="J1046" i="7"/>
  <c r="N1046" i="7" s="1"/>
  <c r="J1047" i="7"/>
  <c r="N1047" i="7" s="1"/>
  <c r="J1048" i="7"/>
  <c r="N1048" i="7" s="1"/>
  <c r="J1049" i="7"/>
  <c r="N1049" i="7" s="1"/>
  <c r="J1050" i="7"/>
  <c r="N1050" i="7" s="1"/>
  <c r="J1051" i="7"/>
  <c r="N1051" i="7" s="1"/>
  <c r="J1052" i="7"/>
  <c r="N1052" i="7" s="1"/>
  <c r="J1053" i="7"/>
  <c r="N1053" i="7" s="1"/>
  <c r="J1054" i="7"/>
  <c r="N1054" i="7" s="1"/>
  <c r="J1055" i="7"/>
  <c r="N1055" i="7" s="1"/>
  <c r="J1056" i="7"/>
  <c r="N1056" i="7" s="1"/>
  <c r="J1057" i="7"/>
  <c r="N1057" i="7" s="1"/>
  <c r="J1058" i="7"/>
  <c r="N1058" i="7" s="1"/>
  <c r="J1059" i="7"/>
  <c r="N1059" i="7" s="1"/>
  <c r="J1060" i="7"/>
  <c r="N1060" i="7" s="1"/>
  <c r="J1061" i="7"/>
  <c r="N1061" i="7" s="1"/>
  <c r="J1062" i="7"/>
  <c r="N1062" i="7" s="1"/>
  <c r="J1063" i="7"/>
  <c r="N1063" i="7" s="1"/>
  <c r="J1064" i="7"/>
  <c r="N1064" i="7" s="1"/>
  <c r="J1065" i="7"/>
  <c r="N1065" i="7" s="1"/>
  <c r="J1066" i="7"/>
  <c r="N1066" i="7" s="1"/>
  <c r="J1067" i="7"/>
  <c r="N1067" i="7" s="1"/>
  <c r="J1068" i="7"/>
  <c r="N1068" i="7" s="1"/>
  <c r="J1069" i="7"/>
  <c r="N1069" i="7" s="1"/>
  <c r="J1070" i="7"/>
  <c r="N1070" i="7" s="1"/>
  <c r="J1071" i="7"/>
  <c r="N1071" i="7" s="1"/>
  <c r="J1072" i="7"/>
  <c r="N1072" i="7" s="1"/>
  <c r="J1073" i="7"/>
  <c r="N1073" i="7" s="1"/>
  <c r="J1074" i="7"/>
  <c r="N1074" i="7" s="1"/>
  <c r="J1075" i="7"/>
  <c r="N1075" i="7" s="1"/>
  <c r="J1076" i="7"/>
  <c r="N1076" i="7" s="1"/>
  <c r="J1077" i="7"/>
  <c r="N1077" i="7" s="1"/>
  <c r="J1078" i="7"/>
  <c r="N1078" i="7" s="1"/>
  <c r="J1079" i="7"/>
  <c r="N1079" i="7" s="1"/>
  <c r="J1080" i="7"/>
  <c r="N1080" i="7" s="1"/>
  <c r="J1081" i="7"/>
  <c r="N1081" i="7" s="1"/>
  <c r="J1082" i="7"/>
  <c r="N1082" i="7" s="1"/>
  <c r="J1083" i="7"/>
  <c r="N1083" i="7" s="1"/>
  <c r="J1084" i="7"/>
  <c r="N1084" i="7" s="1"/>
  <c r="J1085" i="7"/>
  <c r="N1085" i="7" s="1"/>
  <c r="J1086" i="7"/>
  <c r="N1086" i="7" s="1"/>
  <c r="J1087" i="7"/>
  <c r="N1087" i="7" s="1"/>
  <c r="J1088" i="7"/>
  <c r="N1088" i="7" s="1"/>
  <c r="J1089" i="7"/>
  <c r="N1089" i="7" s="1"/>
  <c r="J1090" i="7"/>
  <c r="N1090" i="7" s="1"/>
  <c r="J1091" i="7"/>
  <c r="N1091" i="7" s="1"/>
  <c r="J1092" i="7"/>
  <c r="N1092" i="7" s="1"/>
  <c r="J1093" i="7"/>
  <c r="N1093" i="7" s="1"/>
  <c r="J1094" i="7"/>
  <c r="N1094" i="7" s="1"/>
  <c r="J1095" i="7"/>
  <c r="N1095" i="7" s="1"/>
  <c r="J1096" i="7"/>
  <c r="N1096" i="7" s="1"/>
  <c r="J1097" i="7"/>
  <c r="N1097" i="7" s="1"/>
  <c r="J1098" i="7"/>
  <c r="N1098" i="7" s="1"/>
  <c r="J1099" i="7"/>
  <c r="N1099" i="7" s="1"/>
  <c r="J1100" i="7"/>
  <c r="N1100" i="7" s="1"/>
  <c r="J1101" i="7"/>
  <c r="N1101" i="7" s="1"/>
  <c r="J1102" i="7"/>
  <c r="N1102" i="7" s="1"/>
  <c r="J1103" i="7"/>
  <c r="N1103" i="7" s="1"/>
  <c r="J1104" i="7"/>
  <c r="N1104" i="7" s="1"/>
  <c r="J1105" i="7"/>
  <c r="N1105" i="7" s="1"/>
  <c r="J1106" i="7"/>
  <c r="N1106" i="7" s="1"/>
  <c r="J1107" i="7"/>
  <c r="N1107" i="7" s="1"/>
  <c r="J1108" i="7"/>
  <c r="N1108" i="7" s="1"/>
  <c r="J1109" i="7"/>
  <c r="N1109" i="7" s="1"/>
  <c r="J1110" i="7"/>
  <c r="N1110" i="7" s="1"/>
  <c r="J1111" i="7"/>
  <c r="N1111" i="7" s="1"/>
  <c r="J1112" i="7"/>
  <c r="N1112" i="7" s="1"/>
  <c r="J1113" i="7"/>
  <c r="N1113" i="7" s="1"/>
  <c r="J1114" i="7"/>
  <c r="N1114" i="7" s="1"/>
  <c r="J1115" i="7"/>
  <c r="N1115" i="7" s="1"/>
  <c r="J1116" i="7"/>
  <c r="N1116" i="7" s="1"/>
  <c r="J1117" i="7"/>
  <c r="N1117" i="7" s="1"/>
  <c r="J1118" i="7"/>
  <c r="N1118" i="7" s="1"/>
  <c r="J1119" i="7"/>
  <c r="N1119" i="7" s="1"/>
  <c r="J1120" i="7"/>
  <c r="N1120" i="7" s="1"/>
  <c r="J1121" i="7"/>
  <c r="N1121" i="7" s="1"/>
  <c r="J1122" i="7"/>
  <c r="N1122" i="7" s="1"/>
  <c r="J1123" i="7"/>
  <c r="N1123" i="7" s="1"/>
  <c r="J1124" i="7"/>
  <c r="N1124" i="7" s="1"/>
  <c r="J1125" i="7"/>
  <c r="N1125" i="7" s="1"/>
  <c r="J1126" i="7"/>
  <c r="N1126" i="7" s="1"/>
  <c r="J1127" i="7"/>
  <c r="N1127" i="7" s="1"/>
  <c r="J1128" i="7"/>
  <c r="N1128" i="7" s="1"/>
  <c r="J1129" i="7"/>
  <c r="N1129" i="7" s="1"/>
  <c r="J1130" i="7"/>
  <c r="N1130" i="7" s="1"/>
  <c r="J1131" i="7"/>
  <c r="N1131" i="7" s="1"/>
  <c r="J1132" i="7"/>
  <c r="N1132" i="7" s="1"/>
  <c r="J1133" i="7"/>
  <c r="N1133" i="7" s="1"/>
  <c r="J1134" i="7"/>
  <c r="N1134" i="7" s="1"/>
  <c r="J1135" i="7"/>
  <c r="N1135" i="7" s="1"/>
  <c r="J1136" i="7"/>
  <c r="N1136" i="7" s="1"/>
  <c r="J1137" i="7"/>
  <c r="N1137" i="7" s="1"/>
  <c r="J1138" i="7"/>
  <c r="N1138" i="7" s="1"/>
  <c r="J1139" i="7"/>
  <c r="N1139" i="7" s="1"/>
  <c r="J1140" i="7"/>
  <c r="N1140" i="7" s="1"/>
  <c r="J1141" i="7"/>
  <c r="N1141" i="7" s="1"/>
  <c r="J1142" i="7"/>
  <c r="N1142" i="7" s="1"/>
  <c r="J1143" i="7"/>
  <c r="N1143" i="7" s="1"/>
  <c r="J1144" i="7"/>
  <c r="N1144" i="7" s="1"/>
  <c r="J1145" i="7"/>
  <c r="N1145" i="7" s="1"/>
  <c r="J1146" i="7"/>
  <c r="N1146" i="7" s="1"/>
  <c r="J1147" i="7"/>
  <c r="N1147" i="7" s="1"/>
  <c r="J1148" i="7"/>
  <c r="N1148" i="7" s="1"/>
  <c r="J1149" i="7"/>
  <c r="N1149" i="7" s="1"/>
  <c r="J1150" i="7"/>
  <c r="N1150" i="7" s="1"/>
  <c r="J1151" i="7"/>
  <c r="N1151" i="7" s="1"/>
  <c r="J1152" i="7"/>
  <c r="N1152" i="7" s="1"/>
  <c r="J1153" i="7"/>
  <c r="N1153" i="7" s="1"/>
  <c r="J1154" i="7"/>
  <c r="N1154" i="7" s="1"/>
  <c r="J1155" i="7"/>
  <c r="N1155" i="7" s="1"/>
  <c r="J1156" i="7"/>
  <c r="N1156" i="7" s="1"/>
  <c r="J1157" i="7"/>
  <c r="N1157" i="7" s="1"/>
  <c r="J1158" i="7"/>
  <c r="N1158" i="7" s="1"/>
  <c r="J1159" i="7"/>
  <c r="N1159" i="7" s="1"/>
  <c r="J1160" i="7"/>
  <c r="N1160" i="7" s="1"/>
  <c r="J1161" i="7"/>
  <c r="N1161" i="7" s="1"/>
  <c r="J1162" i="7"/>
  <c r="N1162" i="7" s="1"/>
  <c r="J1163" i="7"/>
  <c r="N1163" i="7" s="1"/>
  <c r="J1164" i="7"/>
  <c r="N1164" i="7" s="1"/>
  <c r="J1165" i="7"/>
  <c r="N1165" i="7" s="1"/>
  <c r="J1166" i="7"/>
  <c r="N1166" i="7" s="1"/>
  <c r="J1167" i="7"/>
  <c r="N1167" i="7" s="1"/>
  <c r="J1168" i="7"/>
  <c r="N1168" i="7" s="1"/>
  <c r="J1169" i="7"/>
  <c r="N1169" i="7" s="1"/>
  <c r="J1170" i="7"/>
  <c r="N1170" i="7" s="1"/>
  <c r="J1171" i="7"/>
  <c r="N1171" i="7" s="1"/>
  <c r="J1172" i="7"/>
  <c r="N1172" i="7" s="1"/>
  <c r="J1173" i="7"/>
  <c r="N1173" i="7" s="1"/>
  <c r="J1174" i="7"/>
  <c r="N1174" i="7" s="1"/>
  <c r="J1175" i="7"/>
  <c r="N1175" i="7" s="1"/>
  <c r="J1176" i="7"/>
  <c r="N1176" i="7" s="1"/>
  <c r="J1177" i="7"/>
  <c r="N1177" i="7" s="1"/>
  <c r="J1178" i="7"/>
  <c r="N1178" i="7" s="1"/>
  <c r="J1179" i="7"/>
  <c r="N1179" i="7" s="1"/>
  <c r="J1180" i="7"/>
  <c r="N1180" i="7" s="1"/>
  <c r="J1181" i="7"/>
  <c r="N1181" i="7" s="1"/>
  <c r="J1182" i="7"/>
  <c r="N1182" i="7" s="1"/>
  <c r="J1183" i="7"/>
  <c r="N1183" i="7" s="1"/>
  <c r="J1184" i="7"/>
  <c r="N1184" i="7" s="1"/>
  <c r="J1185" i="7"/>
  <c r="N1185" i="7" s="1"/>
  <c r="J1186" i="7"/>
  <c r="N1186" i="7" s="1"/>
  <c r="J1187" i="7"/>
  <c r="N1187" i="7" s="1"/>
  <c r="J1188" i="7"/>
  <c r="N1188" i="7" s="1"/>
  <c r="J1189" i="7"/>
  <c r="N1189" i="7" s="1"/>
  <c r="J1190" i="7"/>
  <c r="N1190" i="7" s="1"/>
  <c r="J1191" i="7"/>
  <c r="N1191" i="7" s="1"/>
  <c r="J1192" i="7"/>
  <c r="N1192" i="7" s="1"/>
  <c r="J1193" i="7"/>
  <c r="N1193" i="7" s="1"/>
  <c r="J1194" i="7"/>
  <c r="N1194" i="7" s="1"/>
  <c r="J1195" i="7"/>
  <c r="N1195" i="7" s="1"/>
  <c r="J1196" i="7"/>
  <c r="N1196" i="7" s="1"/>
  <c r="J1197" i="7"/>
  <c r="N1197" i="7" s="1"/>
  <c r="J1198" i="7"/>
  <c r="N1198" i="7" s="1"/>
  <c r="J1199" i="7"/>
  <c r="N1199" i="7" s="1"/>
  <c r="J1200" i="7"/>
  <c r="N1200" i="7" s="1"/>
  <c r="J1201" i="7"/>
  <c r="N1201" i="7" s="1"/>
  <c r="J1202" i="7"/>
  <c r="N1202" i="7" s="1"/>
  <c r="J1203" i="7"/>
  <c r="N1203" i="7" s="1"/>
  <c r="J1204" i="7"/>
  <c r="N1204" i="7" s="1"/>
  <c r="J1205" i="7"/>
  <c r="N1205" i="7" s="1"/>
  <c r="J1206" i="7"/>
  <c r="N1206" i="7" s="1"/>
  <c r="J1207" i="7"/>
  <c r="N1207" i="7" s="1"/>
  <c r="J1208" i="7"/>
  <c r="N1208" i="7" s="1"/>
  <c r="J1209" i="7"/>
  <c r="N1209" i="7" s="1"/>
  <c r="J1210" i="7"/>
  <c r="N1210" i="7" s="1"/>
  <c r="J1211" i="7"/>
  <c r="N1211" i="7" s="1"/>
  <c r="J1212" i="7"/>
  <c r="N1212" i="7" s="1"/>
  <c r="J1213" i="7"/>
  <c r="N1213" i="7" s="1"/>
  <c r="J1214" i="7"/>
  <c r="N1214" i="7" s="1"/>
  <c r="J1215" i="7"/>
  <c r="N1215" i="7" s="1"/>
  <c r="J1216" i="7"/>
  <c r="N1216" i="7" s="1"/>
  <c r="J1217" i="7"/>
  <c r="N1217" i="7" s="1"/>
  <c r="J1218" i="7"/>
  <c r="N1218" i="7" s="1"/>
  <c r="J1219" i="7"/>
  <c r="N1219" i="7" s="1"/>
  <c r="J1220" i="7"/>
  <c r="N1220" i="7" s="1"/>
  <c r="J1221" i="7"/>
  <c r="N1221" i="7" s="1"/>
  <c r="J1222" i="7"/>
  <c r="N1222" i="7" s="1"/>
  <c r="J1223" i="7"/>
  <c r="N1223" i="7" s="1"/>
  <c r="J1224" i="7"/>
  <c r="N1224" i="7" s="1"/>
  <c r="J1225" i="7"/>
  <c r="N1225" i="7" s="1"/>
  <c r="J1226" i="7"/>
  <c r="N1226" i="7" s="1"/>
  <c r="J1227" i="7"/>
  <c r="N1227" i="7" s="1"/>
  <c r="J1228" i="7"/>
  <c r="N1228" i="7" s="1"/>
  <c r="J1229" i="7"/>
  <c r="N1229" i="7" s="1"/>
  <c r="J1230" i="7"/>
  <c r="N1230" i="7" s="1"/>
  <c r="J1231" i="7"/>
  <c r="N1231" i="7" s="1"/>
  <c r="J1232" i="7"/>
  <c r="N1232" i="7" s="1"/>
  <c r="J1233" i="7"/>
  <c r="N1233" i="7" s="1"/>
  <c r="J1234" i="7"/>
  <c r="N1234" i="7" s="1"/>
  <c r="J1235" i="7"/>
  <c r="N1235" i="7" s="1"/>
  <c r="J1236" i="7"/>
  <c r="N1236" i="7" s="1"/>
  <c r="J1237" i="7"/>
  <c r="N1237" i="7" s="1"/>
  <c r="J1238" i="7"/>
  <c r="N1238" i="7" s="1"/>
  <c r="J1239" i="7"/>
  <c r="N1239" i="7" s="1"/>
  <c r="J1240" i="7"/>
  <c r="N1240" i="7" s="1"/>
  <c r="J1241" i="7"/>
  <c r="N1241" i="7" s="1"/>
  <c r="J1242" i="7"/>
  <c r="N1242" i="7" s="1"/>
  <c r="J1243" i="7"/>
  <c r="N1243" i="7" s="1"/>
  <c r="J1244" i="7"/>
  <c r="N1244" i="7" s="1"/>
  <c r="J1245" i="7"/>
  <c r="N1245" i="7" s="1"/>
  <c r="J1246" i="7"/>
  <c r="N1246" i="7" s="1"/>
  <c r="J1247" i="7"/>
  <c r="N1247" i="7" s="1"/>
  <c r="J1248" i="7"/>
  <c r="N1248" i="7" s="1"/>
  <c r="J1249" i="7"/>
  <c r="N1249" i="7" s="1"/>
  <c r="J1250" i="7"/>
  <c r="N1250" i="7" s="1"/>
  <c r="J1251" i="7"/>
  <c r="N1251" i="7" s="1"/>
  <c r="J1252" i="7"/>
  <c r="N1252" i="7" s="1"/>
  <c r="J1253" i="7"/>
  <c r="N1253" i="7" s="1"/>
  <c r="J1254" i="7"/>
  <c r="N1254" i="7" s="1"/>
  <c r="J1255" i="7"/>
  <c r="N1255" i="7" s="1"/>
  <c r="J1256" i="7"/>
  <c r="N1256" i="7" s="1"/>
  <c r="J1257" i="7"/>
  <c r="N1257" i="7" s="1"/>
  <c r="J1258" i="7"/>
  <c r="N1258" i="7" s="1"/>
  <c r="J1259" i="7"/>
  <c r="N1259" i="7" s="1"/>
  <c r="J1260" i="7"/>
  <c r="N1260" i="7" s="1"/>
  <c r="J1261" i="7"/>
  <c r="N1261" i="7" s="1"/>
  <c r="J1262" i="7"/>
  <c r="N1262" i="7" s="1"/>
  <c r="J1263" i="7"/>
  <c r="N1263" i="7" s="1"/>
  <c r="J1264" i="7"/>
  <c r="N1264" i="7" s="1"/>
  <c r="J1265" i="7"/>
  <c r="N1265" i="7" s="1"/>
  <c r="J1266" i="7"/>
  <c r="N1266" i="7" s="1"/>
  <c r="J1267" i="7"/>
  <c r="N1267" i="7" s="1"/>
  <c r="J1268" i="7"/>
  <c r="N1268" i="7" s="1"/>
  <c r="J1269" i="7"/>
  <c r="N1269" i="7" s="1"/>
  <c r="J1270" i="7"/>
  <c r="N1270" i="7" s="1"/>
  <c r="J1271" i="7"/>
  <c r="N1271" i="7" s="1"/>
  <c r="J1272" i="7"/>
  <c r="N1272" i="7" s="1"/>
  <c r="J1273" i="7"/>
  <c r="N1273" i="7" s="1"/>
  <c r="J1274" i="7"/>
  <c r="N1274" i="7" s="1"/>
  <c r="J1275" i="7"/>
  <c r="N1275" i="7" s="1"/>
  <c r="J1276" i="7"/>
  <c r="N1276" i="7" s="1"/>
  <c r="J1277" i="7"/>
  <c r="N1277" i="7" s="1"/>
  <c r="J1278" i="7"/>
  <c r="N1278" i="7" s="1"/>
  <c r="J1279" i="7"/>
  <c r="N1279" i="7" s="1"/>
  <c r="J1280" i="7"/>
  <c r="N1280" i="7" s="1"/>
  <c r="J1281" i="7"/>
  <c r="N1281" i="7" s="1"/>
  <c r="J1282" i="7"/>
  <c r="N1282" i="7" s="1"/>
  <c r="J1283" i="7"/>
  <c r="N1283" i="7" s="1"/>
  <c r="J1284" i="7"/>
  <c r="N1284" i="7" s="1"/>
  <c r="J1285" i="7"/>
  <c r="N1285" i="7" s="1"/>
  <c r="J1286" i="7"/>
  <c r="N1286" i="7" s="1"/>
  <c r="J1287" i="7"/>
  <c r="N1287" i="7" s="1"/>
  <c r="J1288" i="7"/>
  <c r="N1288" i="7" s="1"/>
  <c r="J1289" i="7"/>
  <c r="N1289" i="7" s="1"/>
  <c r="J1290" i="7"/>
  <c r="N1290" i="7" s="1"/>
  <c r="J1291" i="7"/>
  <c r="N1291" i="7" s="1"/>
  <c r="J1292" i="7"/>
  <c r="N1292" i="7" s="1"/>
  <c r="J1293" i="7"/>
  <c r="N1293" i="7" s="1"/>
  <c r="J1294" i="7"/>
  <c r="N1294" i="7" s="1"/>
  <c r="J1295" i="7"/>
  <c r="N1295" i="7" s="1"/>
  <c r="J1296" i="7"/>
  <c r="N1296" i="7" s="1"/>
  <c r="J1297" i="7"/>
  <c r="N1297" i="7" s="1"/>
  <c r="J1298" i="7"/>
  <c r="N1298" i="7" s="1"/>
  <c r="J1299" i="7"/>
  <c r="N1299" i="7" s="1"/>
  <c r="J1300" i="7"/>
  <c r="N1300" i="7" s="1"/>
  <c r="J1301" i="7"/>
  <c r="N1301" i="7" s="1"/>
  <c r="J1302" i="7"/>
  <c r="N1302" i="7" s="1"/>
  <c r="J1303" i="7"/>
  <c r="N1303" i="7" s="1"/>
  <c r="J1304" i="7"/>
  <c r="N1304" i="7" s="1"/>
  <c r="J1305" i="7"/>
  <c r="N1305" i="7" s="1"/>
  <c r="J1306" i="7"/>
  <c r="N1306" i="7" s="1"/>
  <c r="J1307" i="7"/>
  <c r="N1307" i="7" s="1"/>
  <c r="J1308" i="7"/>
  <c r="N1308" i="7" s="1"/>
  <c r="J1309" i="7"/>
  <c r="N1309" i="7" s="1"/>
  <c r="J1310" i="7"/>
  <c r="N1310" i="7" s="1"/>
  <c r="J1311" i="7"/>
  <c r="N1311" i="7" s="1"/>
  <c r="J1312" i="7"/>
  <c r="N1312" i="7" s="1"/>
  <c r="J1313" i="7"/>
  <c r="N1313" i="7" s="1"/>
  <c r="J1314" i="7"/>
  <c r="N1314" i="7" s="1"/>
  <c r="J1315" i="7"/>
  <c r="N1315" i="7" s="1"/>
  <c r="J1316" i="7"/>
  <c r="N1316" i="7" s="1"/>
  <c r="J1317" i="7"/>
  <c r="N1317" i="7" s="1"/>
  <c r="J1318" i="7"/>
  <c r="N1318" i="7" s="1"/>
  <c r="J1319" i="7"/>
  <c r="N1319" i="7" s="1"/>
  <c r="J1320" i="7"/>
  <c r="N1320" i="7" s="1"/>
  <c r="J1321" i="7"/>
  <c r="N1321" i="7" s="1"/>
  <c r="J1322" i="7"/>
  <c r="N1322" i="7" s="1"/>
  <c r="J1323" i="7"/>
  <c r="N1323" i="7" s="1"/>
  <c r="J1324" i="7"/>
  <c r="N1324" i="7" s="1"/>
  <c r="J1325" i="7"/>
  <c r="N1325" i="7" s="1"/>
  <c r="J1326" i="7"/>
  <c r="N1326" i="7" s="1"/>
  <c r="J1327" i="7"/>
  <c r="N1327" i="7" s="1"/>
  <c r="J1328" i="7"/>
  <c r="N1328" i="7" s="1"/>
  <c r="J1329" i="7"/>
  <c r="N1329" i="7" s="1"/>
  <c r="J1330" i="7"/>
  <c r="N1330" i="7" s="1"/>
  <c r="J1331" i="7"/>
  <c r="N1331" i="7" s="1"/>
  <c r="J1332" i="7"/>
  <c r="N1332" i="7" s="1"/>
  <c r="J1333" i="7"/>
  <c r="N1333" i="7" s="1"/>
  <c r="J1334" i="7"/>
  <c r="N1334" i="7" s="1"/>
  <c r="J1335" i="7"/>
  <c r="N1335" i="7" s="1"/>
  <c r="J1336" i="7"/>
  <c r="N1336" i="7" s="1"/>
  <c r="J1337" i="7"/>
  <c r="N1337" i="7" s="1"/>
  <c r="J1338" i="7"/>
  <c r="N1338" i="7" s="1"/>
  <c r="J1339" i="7"/>
  <c r="N1339" i="7" s="1"/>
  <c r="J1340" i="7"/>
  <c r="N1340" i="7" s="1"/>
  <c r="J1341" i="7"/>
  <c r="N1341" i="7" s="1"/>
  <c r="J1342" i="7"/>
  <c r="N1342" i="7" s="1"/>
  <c r="J1343" i="7"/>
  <c r="N1343" i="7" s="1"/>
  <c r="J1344" i="7"/>
  <c r="N1344" i="7" s="1"/>
  <c r="J1345" i="7"/>
  <c r="N1345" i="7" s="1"/>
  <c r="J1346" i="7"/>
  <c r="N1346" i="7" s="1"/>
  <c r="J1347" i="7"/>
  <c r="N1347" i="7" s="1"/>
  <c r="J1348" i="7"/>
  <c r="N1348" i="7" s="1"/>
  <c r="J1349" i="7"/>
  <c r="N1349" i="7" s="1"/>
  <c r="J1350" i="7"/>
  <c r="N1350" i="7" s="1"/>
  <c r="J1351" i="7"/>
  <c r="N1351" i="7" s="1"/>
  <c r="J1352" i="7"/>
  <c r="N1352" i="7" s="1"/>
  <c r="J1353" i="7"/>
  <c r="N1353" i="7" s="1"/>
  <c r="J1354" i="7"/>
  <c r="N1354" i="7" s="1"/>
  <c r="J1355" i="7"/>
  <c r="N1355" i="7" s="1"/>
  <c r="J1356" i="7"/>
  <c r="N1356" i="7" s="1"/>
  <c r="J1357" i="7"/>
  <c r="N1357" i="7" s="1"/>
  <c r="J1358" i="7"/>
  <c r="N1358" i="7" s="1"/>
  <c r="J1359" i="7"/>
  <c r="N1359" i="7" s="1"/>
  <c r="J1360" i="7"/>
  <c r="N1360" i="7" s="1"/>
  <c r="J1361" i="7"/>
  <c r="N1361" i="7" s="1"/>
  <c r="J1362" i="7"/>
  <c r="N1362" i="7" s="1"/>
  <c r="J1363" i="7"/>
  <c r="N1363" i="7" s="1"/>
  <c r="J1364" i="7"/>
  <c r="N1364" i="7" s="1"/>
  <c r="J1365" i="7"/>
  <c r="N1365" i="7" s="1"/>
  <c r="J1366" i="7"/>
  <c r="N1366" i="7" s="1"/>
  <c r="J1367" i="7"/>
  <c r="N1367" i="7" s="1"/>
  <c r="J1368" i="7"/>
  <c r="N1368" i="7" s="1"/>
  <c r="J1369" i="7"/>
  <c r="N1369" i="7" s="1"/>
  <c r="J1370" i="7"/>
  <c r="N1370" i="7" s="1"/>
  <c r="J1371" i="7"/>
  <c r="N1371" i="7" s="1"/>
  <c r="J1372" i="7"/>
  <c r="N1372" i="7" s="1"/>
  <c r="J1373" i="7"/>
  <c r="N1373" i="7" s="1"/>
  <c r="J1374" i="7"/>
  <c r="N1374" i="7" s="1"/>
  <c r="J1375" i="7"/>
  <c r="N1375" i="7" s="1"/>
  <c r="J1376" i="7"/>
  <c r="N1376" i="7" s="1"/>
  <c r="J1377" i="7"/>
  <c r="N1377" i="7" s="1"/>
  <c r="J1378" i="7"/>
  <c r="N1378" i="7" s="1"/>
  <c r="J1379" i="7"/>
  <c r="N1379" i="7" s="1"/>
  <c r="J1380" i="7"/>
  <c r="N1380" i="7" s="1"/>
  <c r="J1381" i="7"/>
  <c r="N1381" i="7" s="1"/>
  <c r="J1382" i="7"/>
  <c r="N1382" i="7" s="1"/>
  <c r="J1383" i="7"/>
  <c r="N1383" i="7" s="1"/>
  <c r="J1384" i="7"/>
  <c r="N1384" i="7" s="1"/>
  <c r="J1385" i="7"/>
  <c r="N1385" i="7" s="1"/>
  <c r="J1386" i="7"/>
  <c r="N1386" i="7" s="1"/>
  <c r="J1387" i="7"/>
  <c r="N1387" i="7" s="1"/>
  <c r="J1388" i="7"/>
  <c r="N1388" i="7" s="1"/>
  <c r="J1389" i="7"/>
  <c r="N1389" i="7" s="1"/>
  <c r="J1390" i="7"/>
  <c r="N1390" i="7" s="1"/>
  <c r="J1391" i="7"/>
  <c r="N1391" i="7" s="1"/>
  <c r="J1392" i="7"/>
  <c r="N1392" i="7" s="1"/>
  <c r="J1393" i="7"/>
  <c r="N1393" i="7" s="1"/>
  <c r="J1394" i="7"/>
  <c r="N1394" i="7" s="1"/>
  <c r="J1395" i="7"/>
  <c r="N1395" i="7" s="1"/>
  <c r="J1396" i="7"/>
  <c r="N1396" i="7" s="1"/>
  <c r="J1397" i="7"/>
  <c r="N1397" i="7" s="1"/>
  <c r="J1398" i="7"/>
  <c r="N1398" i="7" s="1"/>
  <c r="J1399" i="7"/>
  <c r="N1399" i="7" s="1"/>
  <c r="J1400" i="7"/>
  <c r="N1400" i="7" s="1"/>
  <c r="J1401" i="7"/>
  <c r="N1401" i="7" s="1"/>
  <c r="J1402" i="7"/>
  <c r="N1402" i="7" s="1"/>
  <c r="J1403" i="7"/>
  <c r="N1403" i="7" s="1"/>
  <c r="J1404" i="7"/>
  <c r="N1404" i="7" s="1"/>
  <c r="J1405" i="7"/>
  <c r="N1405" i="7" s="1"/>
  <c r="J1406" i="7"/>
  <c r="N1406" i="7" s="1"/>
  <c r="J1407" i="7"/>
  <c r="N1407" i="7" s="1"/>
  <c r="J1408" i="7"/>
  <c r="N1408" i="7" s="1"/>
  <c r="J1409" i="7"/>
  <c r="N1409" i="7" s="1"/>
  <c r="J1410" i="7"/>
  <c r="N1410" i="7" s="1"/>
  <c r="J1411" i="7"/>
  <c r="N1411" i="7" s="1"/>
  <c r="J1412" i="7"/>
  <c r="N1412" i="7" s="1"/>
  <c r="J1413" i="7"/>
  <c r="N1413" i="7" s="1"/>
  <c r="J1414" i="7"/>
  <c r="N1414" i="7" s="1"/>
  <c r="J1415" i="7"/>
  <c r="N1415" i="7" s="1"/>
  <c r="J1416" i="7"/>
  <c r="N1416" i="7" s="1"/>
  <c r="J1417" i="7"/>
  <c r="N1417" i="7" s="1"/>
  <c r="J1418" i="7"/>
  <c r="N1418" i="7" s="1"/>
  <c r="J1419" i="7"/>
  <c r="N1419" i="7" s="1"/>
  <c r="J1420" i="7"/>
  <c r="N1420" i="7" s="1"/>
  <c r="J1421" i="7"/>
  <c r="N1421" i="7" s="1"/>
  <c r="J1422" i="7"/>
  <c r="N1422" i="7" s="1"/>
  <c r="J1423" i="7"/>
  <c r="N1423" i="7" s="1"/>
  <c r="J1424" i="7"/>
  <c r="N1424" i="7" s="1"/>
  <c r="J1425" i="7"/>
  <c r="N1425" i="7" s="1"/>
  <c r="J1426" i="7"/>
  <c r="N1426" i="7" s="1"/>
  <c r="J1427" i="7"/>
  <c r="N1427" i="7" s="1"/>
  <c r="J1428" i="7"/>
  <c r="N1428" i="7" s="1"/>
  <c r="J1429" i="7"/>
  <c r="N1429" i="7" s="1"/>
  <c r="J1430" i="7"/>
  <c r="N1430" i="7" s="1"/>
  <c r="J1431" i="7"/>
  <c r="N1431" i="7" s="1"/>
  <c r="J1432" i="7"/>
  <c r="N1432" i="7" s="1"/>
  <c r="J1433" i="7"/>
  <c r="N1433" i="7" s="1"/>
  <c r="J1434" i="7"/>
  <c r="N1434" i="7" s="1"/>
  <c r="J1435" i="7"/>
  <c r="N1435" i="7" s="1"/>
  <c r="J1436" i="7"/>
  <c r="N1436" i="7" s="1"/>
  <c r="J1437" i="7"/>
  <c r="N1437" i="7" s="1"/>
  <c r="J1438" i="7"/>
  <c r="N1438" i="7" s="1"/>
  <c r="J1439" i="7"/>
  <c r="N1439" i="7" s="1"/>
  <c r="J1440" i="7"/>
  <c r="N1440" i="7" s="1"/>
  <c r="J1441" i="7"/>
  <c r="N1441" i="7" s="1"/>
  <c r="J1442" i="7"/>
  <c r="N1442" i="7" s="1"/>
  <c r="J1443" i="7"/>
  <c r="N1443" i="7" s="1"/>
  <c r="J1444" i="7"/>
  <c r="N1444" i="7" s="1"/>
  <c r="J1445" i="7"/>
  <c r="N1445" i="7" s="1"/>
  <c r="J1446" i="7"/>
  <c r="N1446" i="7" s="1"/>
  <c r="J2" i="7"/>
  <c r="N2" i="7" s="1"/>
  <c r="G508" i="1"/>
  <c r="I508" i="1"/>
  <c r="G454" i="1"/>
  <c r="I454" i="1"/>
  <c r="G1416" i="1"/>
  <c r="I1416" i="1"/>
  <c r="G1297" i="1" l="1"/>
  <c r="I1297" i="1"/>
  <c r="G1217" i="1"/>
  <c r="I1217" i="1"/>
  <c r="G315" i="1"/>
  <c r="I315" i="1"/>
  <c r="I3947" i="1"/>
  <c r="I3944" i="1"/>
  <c r="I3942" i="1"/>
  <c r="I3940" i="1"/>
  <c r="I3938" i="1"/>
  <c r="I3930" i="1"/>
  <c r="I3922" i="1"/>
  <c r="I3892" i="1"/>
  <c r="I3879" i="1"/>
  <c r="I3579" i="1"/>
  <c r="I3578" i="1"/>
  <c r="I3577" i="1"/>
  <c r="I3576" i="1"/>
  <c r="I3574" i="1"/>
  <c r="I3572" i="1"/>
  <c r="I3566" i="1"/>
  <c r="I3565" i="1"/>
  <c r="I3562" i="1"/>
  <c r="I3546" i="1"/>
  <c r="I3544" i="1"/>
  <c r="I3543" i="1"/>
  <c r="I3465" i="1"/>
  <c r="I3464" i="1"/>
  <c r="I3460" i="1"/>
  <c r="I3456" i="1"/>
  <c r="I3442" i="1"/>
  <c r="I3435" i="1"/>
  <c r="I3431" i="1"/>
  <c r="I2426" i="1"/>
  <c r="I2424" i="1"/>
  <c r="I2120" i="1"/>
  <c r="I2093" i="1"/>
  <c r="I2090" i="1"/>
  <c r="I2088" i="1"/>
  <c r="I2080" i="1"/>
  <c r="I2021" i="1"/>
  <c r="I1804" i="1"/>
  <c r="I1762" i="1"/>
  <c r="I1683" i="1"/>
  <c r="I1349" i="1"/>
  <c r="I1002" i="1"/>
  <c r="I1001" i="1"/>
  <c r="I999" i="1"/>
  <c r="I903" i="1"/>
  <c r="I900" i="1"/>
  <c r="I885" i="1"/>
  <c r="I639" i="1"/>
  <c r="I582" i="1"/>
  <c r="I581" i="1"/>
  <c r="I489" i="1"/>
  <c r="I43" i="1"/>
  <c r="I4246" i="1"/>
  <c r="I4236" i="1"/>
  <c r="I4216" i="1"/>
  <c r="F2793" i="5" l="1"/>
  <c r="F2792" i="5"/>
  <c r="F2791" i="5"/>
  <c r="F2790" i="5"/>
  <c r="F2788" i="5"/>
  <c r="F2787" i="5"/>
  <c r="F2786" i="5"/>
  <c r="F2785" i="5"/>
  <c r="F2784" i="5"/>
  <c r="F2783" i="5"/>
  <c r="F2782" i="5"/>
  <c r="F2780" i="5"/>
  <c r="F2779" i="5"/>
  <c r="F2778" i="5"/>
  <c r="F2777" i="5"/>
  <c r="F2776" i="5"/>
  <c r="F2774" i="5"/>
  <c r="F2773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8" i="5"/>
  <c r="F2727" i="5"/>
  <c r="F2726" i="5"/>
  <c r="F2725" i="5"/>
  <c r="F2724" i="5"/>
  <c r="F2723" i="5"/>
  <c r="F2722" i="5"/>
  <c r="F2721" i="5"/>
  <c r="F2720" i="5"/>
  <c r="F2718" i="5"/>
  <c r="F2717" i="5"/>
  <c r="F2716" i="5"/>
  <c r="F2715" i="5"/>
  <c r="F2714" i="5"/>
  <c r="F2712" i="5"/>
  <c r="F2711" i="5"/>
  <c r="F2710" i="5"/>
  <c r="F2707" i="5"/>
  <c r="F2706" i="5"/>
  <c r="F2705" i="5"/>
  <c r="F2704" i="5"/>
  <c r="F2701" i="5"/>
  <c r="F2700" i="5"/>
  <c r="F2699" i="5"/>
  <c r="F2698" i="5"/>
  <c r="F2697" i="5"/>
  <c r="F2696" i="5"/>
  <c r="F2695" i="5"/>
  <c r="F2694" i="5"/>
  <c r="F2693" i="5"/>
  <c r="F2691" i="5"/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1670" i="1"/>
  <c r="I1916" i="1"/>
  <c r="I2349" i="1"/>
  <c r="I2433" i="1"/>
  <c r="I2800" i="1"/>
  <c r="I3339" i="1"/>
  <c r="I3340" i="1"/>
  <c r="I3343" i="1"/>
  <c r="I3352" i="1"/>
  <c r="I3355" i="1"/>
  <c r="I3356" i="1"/>
  <c r="I3371" i="1"/>
  <c r="I3372" i="1"/>
  <c r="I3632" i="1"/>
  <c r="I4018" i="1"/>
  <c r="G2" i="3"/>
  <c r="G3" i="3"/>
  <c r="G4" i="3"/>
  <c r="I2" i="1" s="1"/>
  <c r="G5" i="3"/>
  <c r="G6" i="3"/>
  <c r="I3" i="1" s="1"/>
  <c r="G7" i="3"/>
  <c r="I4" i="1" s="1"/>
  <c r="G8" i="3"/>
  <c r="I5" i="1" s="1"/>
  <c r="G9" i="3"/>
  <c r="I6" i="1" s="1"/>
  <c r="G10" i="3"/>
  <c r="I7" i="1" s="1"/>
  <c r="G11" i="3"/>
  <c r="G12" i="3"/>
  <c r="G13" i="3"/>
  <c r="I8" i="1" s="1"/>
  <c r="G14" i="3"/>
  <c r="I9" i="1" s="1"/>
  <c r="G15" i="3"/>
  <c r="I10" i="1" s="1"/>
  <c r="G16" i="3"/>
  <c r="I11" i="1" s="1"/>
  <c r="G17" i="3"/>
  <c r="I12" i="1" s="1"/>
  <c r="G18" i="3"/>
  <c r="I13" i="1" s="1"/>
  <c r="G19" i="3"/>
  <c r="I14" i="1" s="1"/>
  <c r="G20" i="3"/>
  <c r="I15" i="1" s="1"/>
  <c r="G21" i="3"/>
  <c r="I16" i="1" s="1"/>
  <c r="G22" i="3"/>
  <c r="I17" i="1" s="1"/>
  <c r="G23" i="3"/>
  <c r="I18" i="1" s="1"/>
  <c r="G24" i="3"/>
  <c r="I19" i="1" s="1"/>
  <c r="G25" i="3"/>
  <c r="I20" i="1" s="1"/>
  <c r="G26" i="3"/>
  <c r="I21" i="1" s="1"/>
  <c r="G27" i="3"/>
  <c r="I22" i="1" s="1"/>
  <c r="G28" i="3"/>
  <c r="I23" i="1" s="1"/>
  <c r="G29" i="3"/>
  <c r="I24" i="1" s="1"/>
  <c r="G30" i="3"/>
  <c r="I25" i="1" s="1"/>
  <c r="G31" i="3"/>
  <c r="I26" i="1" s="1"/>
  <c r="G32" i="3"/>
  <c r="I27" i="1" s="1"/>
  <c r="G33" i="3"/>
  <c r="I28" i="1" s="1"/>
  <c r="G34" i="3"/>
  <c r="I29" i="1" s="1"/>
  <c r="G35" i="3"/>
  <c r="I30" i="1" s="1"/>
  <c r="G36" i="3"/>
  <c r="I31" i="1" s="1"/>
  <c r="G37" i="3"/>
  <c r="I32" i="1" s="1"/>
  <c r="G38" i="3"/>
  <c r="G39" i="3"/>
  <c r="I33" i="1" s="1"/>
  <c r="G40" i="3"/>
  <c r="I34" i="1" s="1"/>
  <c r="G41" i="3"/>
  <c r="I35" i="1" s="1"/>
  <c r="G42" i="3"/>
  <c r="I36" i="1" s="1"/>
  <c r="G43" i="3"/>
  <c r="I37" i="1" s="1"/>
  <c r="G44" i="3"/>
  <c r="I38" i="1" s="1"/>
  <c r="G45" i="3"/>
  <c r="I39" i="1" s="1"/>
  <c r="G46" i="3"/>
  <c r="I40" i="1" s="1"/>
  <c r="G47" i="3"/>
  <c r="I41" i="1" s="1"/>
  <c r="G48" i="3"/>
  <c r="I42" i="1" s="1"/>
  <c r="G49" i="3"/>
  <c r="I44" i="1" s="1"/>
  <c r="G50" i="3"/>
  <c r="I45" i="1" s="1"/>
  <c r="G51" i="3"/>
  <c r="I46" i="1" s="1"/>
  <c r="G52" i="3"/>
  <c r="I47" i="1" s="1"/>
  <c r="G53" i="3"/>
  <c r="I48" i="1" s="1"/>
  <c r="G54" i="3"/>
  <c r="I49" i="1" s="1"/>
  <c r="G55" i="3"/>
  <c r="I50" i="1" s="1"/>
  <c r="G56" i="3"/>
  <c r="I51" i="1" s="1"/>
  <c r="G57" i="3"/>
  <c r="I52" i="1" s="1"/>
  <c r="G58" i="3"/>
  <c r="I53" i="1" s="1"/>
  <c r="G59" i="3"/>
  <c r="I54" i="1" s="1"/>
  <c r="G60" i="3"/>
  <c r="I55" i="1" s="1"/>
  <c r="G61" i="3"/>
  <c r="I56" i="1" s="1"/>
  <c r="G62" i="3"/>
  <c r="I57" i="1" s="1"/>
  <c r="G63" i="3"/>
  <c r="I58" i="1" s="1"/>
  <c r="G64" i="3"/>
  <c r="I59" i="1" s="1"/>
  <c r="G65" i="3"/>
  <c r="I60" i="1" s="1"/>
  <c r="G66" i="3"/>
  <c r="I61" i="1" s="1"/>
  <c r="G67" i="3"/>
  <c r="I62" i="1" s="1"/>
  <c r="G68" i="3"/>
  <c r="I63" i="1" s="1"/>
  <c r="G69" i="3"/>
  <c r="I64" i="1" s="1"/>
  <c r="G70" i="3"/>
  <c r="I65" i="1" s="1"/>
  <c r="G71" i="3"/>
  <c r="I66" i="1" s="1"/>
  <c r="G72" i="3"/>
  <c r="I67" i="1" s="1"/>
  <c r="G73" i="3"/>
  <c r="I68" i="1" s="1"/>
  <c r="G74" i="3"/>
  <c r="G75" i="3"/>
  <c r="I69" i="1" s="1"/>
  <c r="G76" i="3"/>
  <c r="I70" i="1" s="1"/>
  <c r="G77" i="3"/>
  <c r="I71" i="1" s="1"/>
  <c r="G78" i="3"/>
  <c r="I72" i="1" s="1"/>
  <c r="G79" i="3"/>
  <c r="I73" i="1" s="1"/>
  <c r="G80" i="3"/>
  <c r="I74" i="1" s="1"/>
  <c r="G81" i="3"/>
  <c r="G96" i="3"/>
  <c r="I89" i="1" s="1"/>
  <c r="G97" i="3"/>
  <c r="I90" i="1" s="1"/>
  <c r="G98" i="3"/>
  <c r="G99" i="3"/>
  <c r="I91" i="1" s="1"/>
  <c r="G100" i="3"/>
  <c r="I92" i="1" s="1"/>
  <c r="G101" i="3"/>
  <c r="I93" i="1" s="1"/>
  <c r="G102" i="3"/>
  <c r="I94" i="1" s="1"/>
  <c r="G103" i="3"/>
  <c r="I95" i="1" s="1"/>
  <c r="G104" i="3"/>
  <c r="I96" i="1" s="1"/>
  <c r="G105" i="3"/>
  <c r="I97" i="1" s="1"/>
  <c r="G106" i="3"/>
  <c r="I98" i="1" s="1"/>
  <c r="G107" i="3"/>
  <c r="I99" i="1" s="1"/>
  <c r="G108" i="3"/>
  <c r="I100" i="1" s="1"/>
  <c r="G109" i="3"/>
  <c r="I101" i="1" s="1"/>
  <c r="G110" i="3"/>
  <c r="I102" i="1" s="1"/>
  <c r="G111" i="3"/>
  <c r="I103" i="1" s="1"/>
  <c r="G112" i="3"/>
  <c r="I104" i="1" s="1"/>
  <c r="G113" i="3"/>
  <c r="I105" i="1" s="1"/>
  <c r="G114" i="3"/>
  <c r="I106" i="1" s="1"/>
  <c r="G115" i="3"/>
  <c r="I107" i="1" s="1"/>
  <c r="G116" i="3"/>
  <c r="I108" i="1" s="1"/>
  <c r="G117" i="3"/>
  <c r="I109" i="1" s="1"/>
  <c r="G118" i="3"/>
  <c r="I110" i="1" s="1"/>
  <c r="G119" i="3"/>
  <c r="I111" i="1" s="1"/>
  <c r="G120" i="3"/>
  <c r="I112" i="1" s="1"/>
  <c r="G121" i="3"/>
  <c r="I113" i="1" s="1"/>
  <c r="G122" i="3"/>
  <c r="I114" i="1" s="1"/>
  <c r="G123" i="3"/>
  <c r="I115" i="1" s="1"/>
  <c r="G124" i="3"/>
  <c r="I116" i="1" s="1"/>
  <c r="G125" i="3"/>
  <c r="I117" i="1" s="1"/>
  <c r="G126" i="3"/>
  <c r="I118" i="1" s="1"/>
  <c r="G127" i="3"/>
  <c r="G128" i="3"/>
  <c r="I119" i="1" s="1"/>
  <c r="G129" i="3"/>
  <c r="I120" i="1" s="1"/>
  <c r="G130" i="3"/>
  <c r="I121" i="1" s="1"/>
  <c r="G131" i="3"/>
  <c r="G132" i="3"/>
  <c r="I122" i="1" s="1"/>
  <c r="G133" i="3"/>
  <c r="I123" i="1" s="1"/>
  <c r="G134" i="3"/>
  <c r="I124" i="1" s="1"/>
  <c r="G135" i="3"/>
  <c r="I125" i="1" s="1"/>
  <c r="G136" i="3"/>
  <c r="I126" i="1" s="1"/>
  <c r="G137" i="3"/>
  <c r="I127" i="1" s="1"/>
  <c r="G138" i="3"/>
  <c r="I128" i="1" s="1"/>
  <c r="G139" i="3"/>
  <c r="I129" i="1" s="1"/>
  <c r="G140" i="3"/>
  <c r="I130" i="1" s="1"/>
  <c r="G141" i="3"/>
  <c r="I131" i="1" s="1"/>
  <c r="G142" i="3"/>
  <c r="I132" i="1" s="1"/>
  <c r="G143" i="3"/>
  <c r="I133" i="1" s="1"/>
  <c r="G144" i="3"/>
  <c r="I134" i="1" s="1"/>
  <c r="G145" i="3"/>
  <c r="I135" i="1" s="1"/>
  <c r="G146" i="3"/>
  <c r="I136" i="1" s="1"/>
  <c r="G147" i="3"/>
  <c r="I137" i="1" s="1"/>
  <c r="G148" i="3"/>
  <c r="I138" i="1" s="1"/>
  <c r="G149" i="3"/>
  <c r="I139" i="1" s="1"/>
  <c r="G150" i="3"/>
  <c r="I140" i="1" s="1"/>
  <c r="G151" i="3"/>
  <c r="I141" i="1" s="1"/>
  <c r="G152" i="3"/>
  <c r="I142" i="1" s="1"/>
  <c r="G153" i="3"/>
  <c r="I143" i="1" s="1"/>
  <c r="G154" i="3"/>
  <c r="I144" i="1" s="1"/>
  <c r="G155" i="3"/>
  <c r="I145" i="1" s="1"/>
  <c r="G156" i="3"/>
  <c r="I146" i="1" s="1"/>
  <c r="G157" i="3"/>
  <c r="I147" i="1" s="1"/>
  <c r="G158" i="3"/>
  <c r="I148" i="1" s="1"/>
  <c r="G159" i="3"/>
  <c r="I149" i="1" s="1"/>
  <c r="G160" i="3"/>
  <c r="I150" i="1" s="1"/>
  <c r="G161" i="3"/>
  <c r="I151" i="1" s="1"/>
  <c r="G162" i="3"/>
  <c r="I152" i="1" s="1"/>
  <c r="G163" i="3"/>
  <c r="I153" i="1" s="1"/>
  <c r="G164" i="3"/>
  <c r="I154" i="1" s="1"/>
  <c r="G165" i="3"/>
  <c r="I155" i="1" s="1"/>
  <c r="G166" i="3"/>
  <c r="I156" i="1" s="1"/>
  <c r="G167" i="3"/>
  <c r="I157" i="1" s="1"/>
  <c r="G168" i="3"/>
  <c r="I158" i="1" s="1"/>
  <c r="G169" i="3"/>
  <c r="I159" i="1" s="1"/>
  <c r="G170" i="3"/>
  <c r="I160" i="1" s="1"/>
  <c r="G171" i="3"/>
  <c r="I161" i="1" s="1"/>
  <c r="G172" i="3"/>
  <c r="I162" i="1" s="1"/>
  <c r="G173" i="3"/>
  <c r="I163" i="1" s="1"/>
  <c r="G174" i="3"/>
  <c r="I164" i="1" s="1"/>
  <c r="G175" i="3"/>
  <c r="I165" i="1" s="1"/>
  <c r="G176" i="3"/>
  <c r="I166" i="1" s="1"/>
  <c r="G177" i="3"/>
  <c r="I167" i="1" s="1"/>
  <c r="G178" i="3"/>
  <c r="I168" i="1" s="1"/>
  <c r="G179" i="3"/>
  <c r="I169" i="1" s="1"/>
  <c r="G180" i="3"/>
  <c r="I170" i="1" s="1"/>
  <c r="G181" i="3"/>
  <c r="I171" i="1" s="1"/>
  <c r="G182" i="3"/>
  <c r="I172" i="1" s="1"/>
  <c r="G183" i="3"/>
  <c r="I173" i="1" s="1"/>
  <c r="G184" i="3"/>
  <c r="I174" i="1" s="1"/>
  <c r="G185" i="3"/>
  <c r="I175" i="1" s="1"/>
  <c r="G186" i="3"/>
  <c r="I176" i="1" s="1"/>
  <c r="G187" i="3"/>
  <c r="I177" i="1" s="1"/>
  <c r="G188" i="3"/>
  <c r="I178" i="1" s="1"/>
  <c r="G189" i="3"/>
  <c r="I179" i="1" s="1"/>
  <c r="G190" i="3"/>
  <c r="I180" i="1" s="1"/>
  <c r="G191" i="3"/>
  <c r="I181" i="1" s="1"/>
  <c r="G192" i="3"/>
  <c r="I182" i="1" s="1"/>
  <c r="G193" i="3"/>
  <c r="I183" i="1" s="1"/>
  <c r="G194" i="3"/>
  <c r="I184" i="1" s="1"/>
  <c r="G195" i="3"/>
  <c r="I185" i="1" s="1"/>
  <c r="G196" i="3"/>
  <c r="I186" i="1" s="1"/>
  <c r="G197" i="3"/>
  <c r="I187" i="1" s="1"/>
  <c r="G198" i="3"/>
  <c r="I188" i="1" s="1"/>
  <c r="G199" i="3"/>
  <c r="I189" i="1" s="1"/>
  <c r="G200" i="3"/>
  <c r="I190" i="1" s="1"/>
  <c r="G201" i="3"/>
  <c r="I191" i="1" s="1"/>
  <c r="G202" i="3"/>
  <c r="I192" i="1" s="1"/>
  <c r="G203" i="3"/>
  <c r="I193" i="1" s="1"/>
  <c r="G204" i="3"/>
  <c r="I194" i="1" s="1"/>
  <c r="G205" i="3"/>
  <c r="I195" i="1" s="1"/>
  <c r="G206" i="3"/>
  <c r="I196" i="1" s="1"/>
  <c r="G207" i="3"/>
  <c r="I197" i="1" s="1"/>
  <c r="G208" i="3"/>
  <c r="I198" i="1" s="1"/>
  <c r="G209" i="3"/>
  <c r="I199" i="1" s="1"/>
  <c r="G210" i="3"/>
  <c r="I200" i="1" s="1"/>
  <c r="G211" i="3"/>
  <c r="I201" i="1" s="1"/>
  <c r="G212" i="3"/>
  <c r="I202" i="1" s="1"/>
  <c r="G213" i="3"/>
  <c r="I203" i="1" s="1"/>
  <c r="G214" i="3"/>
  <c r="I204" i="1" s="1"/>
  <c r="G215" i="3"/>
  <c r="I205" i="1" s="1"/>
  <c r="G216" i="3"/>
  <c r="I206" i="1" s="1"/>
  <c r="G217" i="3"/>
  <c r="I207" i="1" s="1"/>
  <c r="G218" i="3"/>
  <c r="I208" i="1" s="1"/>
  <c r="G219" i="3"/>
  <c r="I209" i="1" s="1"/>
  <c r="G220" i="3"/>
  <c r="I210" i="1" s="1"/>
  <c r="G221" i="3"/>
  <c r="I211" i="1" s="1"/>
  <c r="G222" i="3"/>
  <c r="I212" i="1" s="1"/>
  <c r="G223" i="3"/>
  <c r="I213" i="1" s="1"/>
  <c r="G224" i="3"/>
  <c r="I214" i="1" s="1"/>
  <c r="G225" i="3"/>
  <c r="I215" i="1" s="1"/>
  <c r="G226" i="3"/>
  <c r="I216" i="1" s="1"/>
  <c r="G227" i="3"/>
  <c r="I217" i="1" s="1"/>
  <c r="G228" i="3"/>
  <c r="I218" i="1" s="1"/>
  <c r="G229" i="3"/>
  <c r="I219" i="1" s="1"/>
  <c r="G230" i="3"/>
  <c r="I220" i="1" s="1"/>
  <c r="G231" i="3"/>
  <c r="I221" i="1" s="1"/>
  <c r="G232" i="3"/>
  <c r="I222" i="1" s="1"/>
  <c r="G233" i="3"/>
  <c r="I223" i="1" s="1"/>
  <c r="G234" i="3"/>
  <c r="I224" i="1" s="1"/>
  <c r="G235" i="3"/>
  <c r="I225" i="1" s="1"/>
  <c r="G236" i="3"/>
  <c r="I226" i="1" s="1"/>
  <c r="G237" i="3"/>
  <c r="I227" i="1" s="1"/>
  <c r="G238" i="3"/>
  <c r="I228" i="1" s="1"/>
  <c r="G239" i="3"/>
  <c r="I229" i="1" s="1"/>
  <c r="G240" i="3"/>
  <c r="I230" i="1" s="1"/>
  <c r="G241" i="3"/>
  <c r="I231" i="1" s="1"/>
  <c r="G242" i="3"/>
  <c r="I232" i="1" s="1"/>
  <c r="G243" i="3"/>
  <c r="I233" i="1" s="1"/>
  <c r="G244" i="3"/>
  <c r="I234" i="1" s="1"/>
  <c r="G245" i="3"/>
  <c r="G246" i="3"/>
  <c r="I235" i="1" s="1"/>
  <c r="G247" i="3"/>
  <c r="I236" i="1" s="1"/>
  <c r="G248" i="3"/>
  <c r="I237" i="1" s="1"/>
  <c r="G249" i="3"/>
  <c r="I238" i="1" s="1"/>
  <c r="G250" i="3"/>
  <c r="I239" i="1" s="1"/>
  <c r="G251" i="3"/>
  <c r="I240" i="1" s="1"/>
  <c r="G252" i="3"/>
  <c r="I241" i="1" s="1"/>
  <c r="G253" i="3"/>
  <c r="I242" i="1" s="1"/>
  <c r="G254" i="3"/>
  <c r="I243" i="1" s="1"/>
  <c r="G255" i="3"/>
  <c r="I244" i="1" s="1"/>
  <c r="G256" i="3"/>
  <c r="I245" i="1" s="1"/>
  <c r="G257" i="3"/>
  <c r="I246" i="1" s="1"/>
  <c r="G258" i="3"/>
  <c r="I247" i="1" s="1"/>
  <c r="G259" i="3"/>
  <c r="I248" i="1" s="1"/>
  <c r="G260" i="3"/>
  <c r="I249" i="1" s="1"/>
  <c r="G261" i="3"/>
  <c r="I250" i="1" s="1"/>
  <c r="G262" i="3"/>
  <c r="I251" i="1" s="1"/>
  <c r="G263" i="3"/>
  <c r="I252" i="1" s="1"/>
  <c r="G264" i="3"/>
  <c r="I253" i="1" s="1"/>
  <c r="G265" i="3"/>
  <c r="I254" i="1" s="1"/>
  <c r="G266" i="3"/>
  <c r="I255" i="1" s="1"/>
  <c r="G267" i="3"/>
  <c r="I256" i="1" s="1"/>
  <c r="G268" i="3"/>
  <c r="I257" i="1" s="1"/>
  <c r="G269" i="3"/>
  <c r="I258" i="1" s="1"/>
  <c r="G270" i="3"/>
  <c r="I259" i="1" s="1"/>
  <c r="G271" i="3"/>
  <c r="I260" i="1" s="1"/>
  <c r="G272" i="3"/>
  <c r="I261" i="1" s="1"/>
  <c r="G273" i="3"/>
  <c r="I262" i="1" s="1"/>
  <c r="G274" i="3"/>
  <c r="I263" i="1" s="1"/>
  <c r="G275" i="3"/>
  <c r="I264" i="1" s="1"/>
  <c r="G276" i="3"/>
  <c r="I265" i="1" s="1"/>
  <c r="G277" i="3"/>
  <c r="I266" i="1" s="1"/>
  <c r="G278" i="3"/>
  <c r="I267" i="1" s="1"/>
  <c r="G279" i="3"/>
  <c r="I268" i="1" s="1"/>
  <c r="G280" i="3"/>
  <c r="I269" i="1" s="1"/>
  <c r="G281" i="3"/>
  <c r="I270" i="1" s="1"/>
  <c r="G282" i="3"/>
  <c r="I271" i="1" s="1"/>
  <c r="G283" i="3"/>
  <c r="I272" i="1" s="1"/>
  <c r="G284" i="3"/>
  <c r="I273" i="1" s="1"/>
  <c r="G285" i="3"/>
  <c r="I274" i="1" s="1"/>
  <c r="G286" i="3"/>
  <c r="I275" i="1" s="1"/>
  <c r="G287" i="3"/>
  <c r="I276" i="1" s="1"/>
  <c r="G288" i="3"/>
  <c r="I277" i="1" s="1"/>
  <c r="G289" i="3"/>
  <c r="I278" i="1" s="1"/>
  <c r="G290" i="3"/>
  <c r="I279" i="1" s="1"/>
  <c r="G291" i="3"/>
  <c r="I280" i="1" s="1"/>
  <c r="G292" i="3"/>
  <c r="I281" i="1" s="1"/>
  <c r="G293" i="3"/>
  <c r="I282" i="1" s="1"/>
  <c r="G294" i="3"/>
  <c r="I283" i="1" s="1"/>
  <c r="G295" i="3"/>
  <c r="I284" i="1" s="1"/>
  <c r="G296" i="3"/>
  <c r="I285" i="1" s="1"/>
  <c r="G297" i="3"/>
  <c r="I286" i="1" s="1"/>
  <c r="G298" i="3"/>
  <c r="I287" i="1" s="1"/>
  <c r="G299" i="3"/>
  <c r="I288" i="1" s="1"/>
  <c r="G300" i="3"/>
  <c r="I289" i="1" s="1"/>
  <c r="G301" i="3"/>
  <c r="I290" i="1" s="1"/>
  <c r="G302" i="3"/>
  <c r="I291" i="1" s="1"/>
  <c r="G303" i="3"/>
  <c r="I292" i="1" s="1"/>
  <c r="G304" i="3"/>
  <c r="I293" i="1" s="1"/>
  <c r="G305" i="3"/>
  <c r="I294" i="1" s="1"/>
  <c r="G306" i="3"/>
  <c r="I295" i="1" s="1"/>
  <c r="G307" i="3"/>
  <c r="I296" i="1" s="1"/>
  <c r="G308" i="3"/>
  <c r="I297" i="1" s="1"/>
  <c r="G309" i="3"/>
  <c r="I298" i="1" s="1"/>
  <c r="G310" i="3"/>
  <c r="I299" i="1" s="1"/>
  <c r="G311" i="3"/>
  <c r="I300" i="1" s="1"/>
  <c r="G312" i="3"/>
  <c r="G313" i="3"/>
  <c r="I301" i="1" s="1"/>
  <c r="G314" i="3"/>
  <c r="I302" i="1" s="1"/>
  <c r="G315" i="3"/>
  <c r="I303" i="1" s="1"/>
  <c r="G316" i="3"/>
  <c r="G317" i="3"/>
  <c r="I304" i="1" s="1"/>
  <c r="G318" i="3"/>
  <c r="I305" i="1" s="1"/>
  <c r="G319" i="3"/>
  <c r="I306" i="1" s="1"/>
  <c r="G320" i="3"/>
  <c r="I307" i="1" s="1"/>
  <c r="G321" i="3"/>
  <c r="I308" i="1" s="1"/>
  <c r="G322" i="3"/>
  <c r="G323" i="3"/>
  <c r="I309" i="1" s="1"/>
  <c r="G324" i="3"/>
  <c r="I310" i="1" s="1"/>
  <c r="G325" i="3"/>
  <c r="G326" i="3"/>
  <c r="I311" i="1" s="1"/>
  <c r="G327" i="3"/>
  <c r="I312" i="1" s="1"/>
  <c r="G328" i="3"/>
  <c r="I313" i="1" s="1"/>
  <c r="G329" i="3"/>
  <c r="I314" i="1" s="1"/>
  <c r="G330" i="3"/>
  <c r="I316" i="1" s="1"/>
  <c r="G331" i="3"/>
  <c r="I317" i="1" s="1"/>
  <c r="G332" i="3"/>
  <c r="I318" i="1" s="1"/>
  <c r="G333" i="3"/>
  <c r="I319" i="1" s="1"/>
  <c r="G334" i="3"/>
  <c r="I320" i="1" s="1"/>
  <c r="G335" i="3"/>
  <c r="I321" i="1" s="1"/>
  <c r="G336" i="3"/>
  <c r="G337" i="3"/>
  <c r="I322" i="1" s="1"/>
  <c r="G338" i="3"/>
  <c r="I323" i="1" s="1"/>
  <c r="G339" i="3"/>
  <c r="I324" i="1" s="1"/>
  <c r="G340" i="3"/>
  <c r="I325" i="1" s="1"/>
  <c r="G341" i="3"/>
  <c r="G342" i="3"/>
  <c r="I326" i="1" s="1"/>
  <c r="G343" i="3"/>
  <c r="I327" i="1" s="1"/>
  <c r="G344" i="3"/>
  <c r="I328" i="1" s="1"/>
  <c r="G345" i="3"/>
  <c r="I329" i="1" s="1"/>
  <c r="G346" i="3"/>
  <c r="I330" i="1" s="1"/>
  <c r="G347" i="3"/>
  <c r="I331" i="1" s="1"/>
  <c r="G348" i="3"/>
  <c r="I332" i="1" s="1"/>
  <c r="G349" i="3"/>
  <c r="I333" i="1" s="1"/>
  <c r="G350" i="3"/>
  <c r="I334" i="1" s="1"/>
  <c r="G351" i="3"/>
  <c r="I335" i="1" s="1"/>
  <c r="G352" i="3"/>
  <c r="I336" i="1" s="1"/>
  <c r="G353" i="3"/>
  <c r="I337" i="1" s="1"/>
  <c r="G354" i="3"/>
  <c r="I338" i="1" s="1"/>
  <c r="G355" i="3"/>
  <c r="I339" i="1" s="1"/>
  <c r="G356" i="3"/>
  <c r="I340" i="1" s="1"/>
  <c r="G357" i="3"/>
  <c r="I341" i="1" s="1"/>
  <c r="G358" i="3"/>
  <c r="I342" i="1" s="1"/>
  <c r="G359" i="3"/>
  <c r="I343" i="1" s="1"/>
  <c r="G360" i="3"/>
  <c r="I344" i="1" s="1"/>
  <c r="G361" i="3"/>
  <c r="I345" i="1" s="1"/>
  <c r="G362" i="3"/>
  <c r="I346" i="1" s="1"/>
  <c r="G363" i="3"/>
  <c r="I347" i="1" s="1"/>
  <c r="G364" i="3"/>
  <c r="I348" i="1" s="1"/>
  <c r="G365" i="3"/>
  <c r="I349" i="1" s="1"/>
  <c r="G366" i="3"/>
  <c r="G367" i="3"/>
  <c r="I350" i="1" s="1"/>
  <c r="G368" i="3"/>
  <c r="I351" i="1" s="1"/>
  <c r="G369" i="3"/>
  <c r="I352" i="1" s="1"/>
  <c r="G370" i="3"/>
  <c r="I353" i="1" s="1"/>
  <c r="G371" i="3"/>
  <c r="I354" i="1" s="1"/>
  <c r="G372" i="3"/>
  <c r="I355" i="1" s="1"/>
  <c r="G373" i="3"/>
  <c r="I356" i="1" s="1"/>
  <c r="G374" i="3"/>
  <c r="I357" i="1" s="1"/>
  <c r="G375" i="3"/>
  <c r="I358" i="1" s="1"/>
  <c r="G376" i="3"/>
  <c r="I359" i="1" s="1"/>
  <c r="G377" i="3"/>
  <c r="I360" i="1" s="1"/>
  <c r="G378" i="3"/>
  <c r="I361" i="1" s="1"/>
  <c r="G379" i="3"/>
  <c r="I362" i="1" s="1"/>
  <c r="G380" i="3"/>
  <c r="I363" i="1" s="1"/>
  <c r="G381" i="3"/>
  <c r="I364" i="1" s="1"/>
  <c r="G382" i="3"/>
  <c r="I365" i="1" s="1"/>
  <c r="G383" i="3"/>
  <c r="G384" i="3"/>
  <c r="I366" i="1" s="1"/>
  <c r="G385" i="3"/>
  <c r="I367" i="1" s="1"/>
  <c r="G386" i="3"/>
  <c r="I368" i="1" s="1"/>
  <c r="G387" i="3"/>
  <c r="I369" i="1" s="1"/>
  <c r="G388" i="3"/>
  <c r="I370" i="1" s="1"/>
  <c r="G389" i="3"/>
  <c r="I371" i="1" s="1"/>
  <c r="G390" i="3"/>
  <c r="I372" i="1" s="1"/>
  <c r="G391" i="3"/>
  <c r="I373" i="1" s="1"/>
  <c r="G392" i="3"/>
  <c r="I374" i="1" s="1"/>
  <c r="G393" i="3"/>
  <c r="I375" i="1" s="1"/>
  <c r="G394" i="3"/>
  <c r="I376" i="1" s="1"/>
  <c r="G395" i="3"/>
  <c r="I377" i="1" s="1"/>
  <c r="G396" i="3"/>
  <c r="I378" i="1" s="1"/>
  <c r="G397" i="3"/>
  <c r="I379" i="1" s="1"/>
  <c r="G398" i="3"/>
  <c r="I380" i="1" s="1"/>
  <c r="G399" i="3"/>
  <c r="I381" i="1" s="1"/>
  <c r="G400" i="3"/>
  <c r="I382" i="1" s="1"/>
  <c r="G401" i="3"/>
  <c r="I383" i="1" s="1"/>
  <c r="G402" i="3"/>
  <c r="I384" i="1" s="1"/>
  <c r="G403" i="3"/>
  <c r="I385" i="1" s="1"/>
  <c r="G404" i="3"/>
  <c r="I386" i="1" s="1"/>
  <c r="G405" i="3"/>
  <c r="I387" i="1" s="1"/>
  <c r="G406" i="3"/>
  <c r="I388" i="1" s="1"/>
  <c r="G407" i="3"/>
  <c r="I389" i="1" s="1"/>
  <c r="G408" i="3"/>
  <c r="I390" i="1" s="1"/>
  <c r="G409" i="3"/>
  <c r="I391" i="1" s="1"/>
  <c r="G410" i="3"/>
  <c r="I392" i="1" s="1"/>
  <c r="G411" i="3"/>
  <c r="I393" i="1" s="1"/>
  <c r="G412" i="3"/>
  <c r="I394" i="1" s="1"/>
  <c r="G413" i="3"/>
  <c r="I395" i="1" s="1"/>
  <c r="G414" i="3"/>
  <c r="I396" i="1" s="1"/>
  <c r="G415" i="3"/>
  <c r="I397" i="1" s="1"/>
  <c r="G416" i="3"/>
  <c r="I398" i="1" s="1"/>
  <c r="G417" i="3"/>
  <c r="I399" i="1" s="1"/>
  <c r="G418" i="3"/>
  <c r="I400" i="1" s="1"/>
  <c r="G419" i="3"/>
  <c r="I401" i="1" s="1"/>
  <c r="G420" i="3"/>
  <c r="I402" i="1" s="1"/>
  <c r="G421" i="3"/>
  <c r="I403" i="1" s="1"/>
  <c r="G422" i="3"/>
  <c r="I404" i="1" s="1"/>
  <c r="G423" i="3"/>
  <c r="I405" i="1" s="1"/>
  <c r="G424" i="3"/>
  <c r="I406" i="1" s="1"/>
  <c r="G425" i="3"/>
  <c r="I407" i="1" s="1"/>
  <c r="G426" i="3"/>
  <c r="I408" i="1" s="1"/>
  <c r="G427" i="3"/>
  <c r="I409" i="1" s="1"/>
  <c r="G428" i="3"/>
  <c r="I410" i="1" s="1"/>
  <c r="G429" i="3"/>
  <c r="I411" i="1" s="1"/>
  <c r="G430" i="3"/>
  <c r="I412" i="1" s="1"/>
  <c r="G431" i="3"/>
  <c r="I413" i="1" s="1"/>
  <c r="G432" i="3"/>
  <c r="I414" i="1" s="1"/>
  <c r="G433" i="3"/>
  <c r="I415" i="1" s="1"/>
  <c r="G434" i="3"/>
  <c r="I416" i="1" s="1"/>
  <c r="G435" i="3"/>
  <c r="I417" i="1" s="1"/>
  <c r="G436" i="3"/>
  <c r="I418" i="1" s="1"/>
  <c r="G437" i="3"/>
  <c r="I419" i="1" s="1"/>
  <c r="G438" i="3"/>
  <c r="I420" i="1" s="1"/>
  <c r="G439" i="3"/>
  <c r="I421" i="1" s="1"/>
  <c r="G440" i="3"/>
  <c r="I422" i="1" s="1"/>
  <c r="G441" i="3"/>
  <c r="I423" i="1" s="1"/>
  <c r="G442" i="3"/>
  <c r="I424" i="1" s="1"/>
  <c r="G443" i="3"/>
  <c r="I425" i="1" s="1"/>
  <c r="G444" i="3"/>
  <c r="I426" i="1" s="1"/>
  <c r="G445" i="3"/>
  <c r="I427" i="1" s="1"/>
  <c r="G446" i="3"/>
  <c r="I428" i="1" s="1"/>
  <c r="G447" i="3"/>
  <c r="I429" i="1" s="1"/>
  <c r="G448" i="3"/>
  <c r="G449" i="3"/>
  <c r="I430" i="1" s="1"/>
  <c r="G450" i="3"/>
  <c r="I431" i="1" s="1"/>
  <c r="G451" i="3"/>
  <c r="I432" i="1" s="1"/>
  <c r="G452" i="3"/>
  <c r="I433" i="1" s="1"/>
  <c r="G453" i="3"/>
  <c r="I434" i="1" s="1"/>
  <c r="G454" i="3"/>
  <c r="I435" i="1" s="1"/>
  <c r="G455" i="3"/>
  <c r="I436" i="1" s="1"/>
  <c r="G456" i="3"/>
  <c r="I437" i="1" s="1"/>
  <c r="G457" i="3"/>
  <c r="I438" i="1" s="1"/>
  <c r="G458" i="3"/>
  <c r="I439" i="1" s="1"/>
  <c r="G459" i="3"/>
  <c r="I440" i="1" s="1"/>
  <c r="G460" i="3"/>
  <c r="I441" i="1" s="1"/>
  <c r="G461" i="3"/>
  <c r="I442" i="1" s="1"/>
  <c r="G462" i="3"/>
  <c r="I443" i="1" s="1"/>
  <c r="G463" i="3"/>
  <c r="I444" i="1" s="1"/>
  <c r="G464" i="3"/>
  <c r="I445" i="1" s="1"/>
  <c r="G465" i="3"/>
  <c r="I446" i="1" s="1"/>
  <c r="G466" i="3"/>
  <c r="I447" i="1" s="1"/>
  <c r="G467" i="3"/>
  <c r="I448" i="1" s="1"/>
  <c r="G468" i="3"/>
  <c r="I449" i="1" s="1"/>
  <c r="G469" i="3"/>
  <c r="I450" i="1" s="1"/>
  <c r="G470" i="3"/>
  <c r="I451" i="1" s="1"/>
  <c r="G471" i="3"/>
  <c r="I452" i="1" s="1"/>
  <c r="G472" i="3"/>
  <c r="I453" i="1" s="1"/>
  <c r="G473" i="3"/>
  <c r="I455" i="1" s="1"/>
  <c r="G474" i="3"/>
  <c r="I456" i="1" s="1"/>
  <c r="G475" i="3"/>
  <c r="I457" i="1" s="1"/>
  <c r="G476" i="3"/>
  <c r="I458" i="1" s="1"/>
  <c r="G477" i="3"/>
  <c r="I459" i="1" s="1"/>
  <c r="G478" i="3"/>
  <c r="G479" i="3"/>
  <c r="I460" i="1" s="1"/>
  <c r="G480" i="3"/>
  <c r="I461" i="1" s="1"/>
  <c r="G481" i="3"/>
  <c r="I462" i="1" s="1"/>
  <c r="G482" i="3"/>
  <c r="G483" i="3"/>
  <c r="I463" i="1" s="1"/>
  <c r="G484" i="3"/>
  <c r="I464" i="1" s="1"/>
  <c r="G485" i="3"/>
  <c r="I465" i="1" s="1"/>
  <c r="G486" i="3"/>
  <c r="I466" i="1" s="1"/>
  <c r="G487" i="3"/>
  <c r="I467" i="1" s="1"/>
  <c r="G488" i="3"/>
  <c r="I468" i="1" s="1"/>
  <c r="G489" i="3"/>
  <c r="I469" i="1" s="1"/>
  <c r="G490" i="3"/>
  <c r="I470" i="1" s="1"/>
  <c r="G491" i="3"/>
  <c r="I471" i="1" s="1"/>
  <c r="G492" i="3"/>
  <c r="I472" i="1" s="1"/>
  <c r="G493" i="3"/>
  <c r="I473" i="1" s="1"/>
  <c r="G494" i="3"/>
  <c r="I474" i="1" s="1"/>
  <c r="G495" i="3"/>
  <c r="I475" i="1" s="1"/>
  <c r="G496" i="3"/>
  <c r="I476" i="1" s="1"/>
  <c r="G497" i="3"/>
  <c r="I477" i="1" s="1"/>
  <c r="G498" i="3"/>
  <c r="I478" i="1" s="1"/>
  <c r="G499" i="3"/>
  <c r="I479" i="1" s="1"/>
  <c r="G500" i="3"/>
  <c r="I480" i="1" s="1"/>
  <c r="G501" i="3"/>
  <c r="I481" i="1" s="1"/>
  <c r="G502" i="3"/>
  <c r="I482" i="1" s="1"/>
  <c r="G503" i="3"/>
  <c r="I483" i="1" s="1"/>
  <c r="G504" i="3"/>
  <c r="I484" i="1" s="1"/>
  <c r="G505" i="3"/>
  <c r="I485" i="1" s="1"/>
  <c r="G506" i="3"/>
  <c r="I486" i="1" s="1"/>
  <c r="G507" i="3"/>
  <c r="I487" i="1" s="1"/>
  <c r="G508" i="3"/>
  <c r="I488" i="1" s="1"/>
  <c r="G509" i="3"/>
  <c r="I490" i="1" s="1"/>
  <c r="G510" i="3"/>
  <c r="I491" i="1" s="1"/>
  <c r="G511" i="3"/>
  <c r="I492" i="1" s="1"/>
  <c r="G512" i="3"/>
  <c r="I493" i="1" s="1"/>
  <c r="G513" i="3"/>
  <c r="I494" i="1" s="1"/>
  <c r="G514" i="3"/>
  <c r="I495" i="1" s="1"/>
  <c r="G515" i="3"/>
  <c r="I496" i="1" s="1"/>
  <c r="G516" i="3"/>
  <c r="G517" i="3"/>
  <c r="I497" i="1" s="1"/>
  <c r="G518" i="3"/>
  <c r="I498" i="1" s="1"/>
  <c r="G519" i="3"/>
  <c r="I499" i="1" s="1"/>
  <c r="G520" i="3"/>
  <c r="I500" i="1" s="1"/>
  <c r="G521" i="3"/>
  <c r="I501" i="1" s="1"/>
  <c r="G522" i="3"/>
  <c r="I502" i="1" s="1"/>
  <c r="G523" i="3"/>
  <c r="I503" i="1" s="1"/>
  <c r="G524" i="3"/>
  <c r="I504" i="1" s="1"/>
  <c r="G525" i="3"/>
  <c r="I505" i="1" s="1"/>
  <c r="G526" i="3"/>
  <c r="I506" i="1" s="1"/>
  <c r="G527" i="3"/>
  <c r="I507" i="1" s="1"/>
  <c r="G528" i="3"/>
  <c r="I509" i="1" s="1"/>
  <c r="G529" i="3"/>
  <c r="I510" i="1" s="1"/>
  <c r="G530" i="3"/>
  <c r="I511" i="1" s="1"/>
  <c r="G531" i="3"/>
  <c r="I512" i="1" s="1"/>
  <c r="G532" i="3"/>
  <c r="I513" i="1" s="1"/>
  <c r="G533" i="3"/>
  <c r="I514" i="1" s="1"/>
  <c r="G534" i="3"/>
  <c r="I515" i="1" s="1"/>
  <c r="G535" i="3"/>
  <c r="I516" i="1" s="1"/>
  <c r="G536" i="3"/>
  <c r="I517" i="1" s="1"/>
  <c r="G537" i="3"/>
  <c r="I518" i="1" s="1"/>
  <c r="G538" i="3"/>
  <c r="I519" i="1" s="1"/>
  <c r="G539" i="3"/>
  <c r="I520" i="1" s="1"/>
  <c r="G540" i="3"/>
  <c r="I521" i="1" s="1"/>
  <c r="G541" i="3"/>
  <c r="I522" i="1" s="1"/>
  <c r="G542" i="3"/>
  <c r="I523" i="1" s="1"/>
  <c r="G543" i="3"/>
  <c r="I524" i="1" s="1"/>
  <c r="G544" i="3"/>
  <c r="I525" i="1" s="1"/>
  <c r="G545" i="3"/>
  <c r="I526" i="1" s="1"/>
  <c r="G546" i="3"/>
  <c r="I527" i="1" s="1"/>
  <c r="G547" i="3"/>
  <c r="I528" i="1" s="1"/>
  <c r="G548" i="3"/>
  <c r="I529" i="1" s="1"/>
  <c r="G549" i="3"/>
  <c r="I530" i="1" s="1"/>
  <c r="G550" i="3"/>
  <c r="I531" i="1" s="1"/>
  <c r="G551" i="3"/>
  <c r="I532" i="1" s="1"/>
  <c r="G552" i="3"/>
  <c r="I533" i="1" s="1"/>
  <c r="G553" i="3"/>
  <c r="I534" i="1" s="1"/>
  <c r="G554" i="3"/>
  <c r="I535" i="1" s="1"/>
  <c r="G555" i="3"/>
  <c r="I536" i="1" s="1"/>
  <c r="G556" i="3"/>
  <c r="I537" i="1" s="1"/>
  <c r="G557" i="3"/>
  <c r="I538" i="1" s="1"/>
  <c r="G558" i="3"/>
  <c r="I539" i="1" s="1"/>
  <c r="G559" i="3"/>
  <c r="I540" i="1" s="1"/>
  <c r="G560" i="3"/>
  <c r="I541" i="1" s="1"/>
  <c r="G561" i="3"/>
  <c r="I542" i="1" s="1"/>
  <c r="G562" i="3"/>
  <c r="I543" i="1" s="1"/>
  <c r="G563" i="3"/>
  <c r="I544" i="1" s="1"/>
  <c r="G564" i="3"/>
  <c r="I545" i="1" s="1"/>
  <c r="G565" i="3"/>
  <c r="I546" i="1" s="1"/>
  <c r="G566" i="3"/>
  <c r="I547" i="1" s="1"/>
  <c r="G567" i="3"/>
  <c r="I548" i="1" s="1"/>
  <c r="G568" i="3"/>
  <c r="I549" i="1" s="1"/>
  <c r="G569" i="3"/>
  <c r="I550" i="1" s="1"/>
  <c r="G570" i="3"/>
  <c r="I551" i="1" s="1"/>
  <c r="G571" i="3"/>
  <c r="I552" i="1" s="1"/>
  <c r="G572" i="3"/>
  <c r="I553" i="1" s="1"/>
  <c r="G573" i="3"/>
  <c r="I554" i="1" s="1"/>
  <c r="G574" i="3"/>
  <c r="I555" i="1" s="1"/>
  <c r="G575" i="3"/>
  <c r="I556" i="1" s="1"/>
  <c r="G576" i="3"/>
  <c r="I557" i="1" s="1"/>
  <c r="G577" i="3"/>
  <c r="I558" i="1" s="1"/>
  <c r="G578" i="3"/>
  <c r="I559" i="1" s="1"/>
  <c r="G579" i="3"/>
  <c r="I560" i="1" s="1"/>
  <c r="G580" i="3"/>
  <c r="I561" i="1" s="1"/>
  <c r="G581" i="3"/>
  <c r="I562" i="1" s="1"/>
  <c r="G582" i="3"/>
  <c r="I563" i="1" s="1"/>
  <c r="G583" i="3"/>
  <c r="I564" i="1" s="1"/>
  <c r="G584" i="3"/>
  <c r="I565" i="1" s="1"/>
  <c r="G585" i="3"/>
  <c r="I566" i="1" s="1"/>
  <c r="G586" i="3"/>
  <c r="I567" i="1" s="1"/>
  <c r="G587" i="3"/>
  <c r="I568" i="1" s="1"/>
  <c r="G588" i="3"/>
  <c r="I569" i="1" s="1"/>
  <c r="G589" i="3"/>
  <c r="I570" i="1" s="1"/>
  <c r="G590" i="3"/>
  <c r="I571" i="1" s="1"/>
  <c r="G591" i="3"/>
  <c r="I572" i="1" s="1"/>
  <c r="G592" i="3"/>
  <c r="I573" i="1" s="1"/>
  <c r="G593" i="3"/>
  <c r="I574" i="1" s="1"/>
  <c r="G594" i="3"/>
  <c r="I575" i="1" s="1"/>
  <c r="G595" i="3"/>
  <c r="G596" i="3"/>
  <c r="I576" i="1" s="1"/>
  <c r="G597" i="3"/>
  <c r="I577" i="1" s="1"/>
  <c r="G598" i="3"/>
  <c r="I578" i="1" s="1"/>
  <c r="G599" i="3"/>
  <c r="I579" i="1" s="1"/>
  <c r="G600" i="3"/>
  <c r="I580" i="1" s="1"/>
  <c r="G601" i="3"/>
  <c r="I583" i="1" s="1"/>
  <c r="G602" i="3"/>
  <c r="I584" i="1" s="1"/>
  <c r="G603" i="3"/>
  <c r="I585" i="1" s="1"/>
  <c r="G604" i="3"/>
  <c r="I586" i="1" s="1"/>
  <c r="G605" i="3"/>
  <c r="I587" i="1" s="1"/>
  <c r="G606" i="3"/>
  <c r="I588" i="1" s="1"/>
  <c r="G607" i="3"/>
  <c r="I589" i="1" s="1"/>
  <c r="G608" i="3"/>
  <c r="I590" i="1" s="1"/>
  <c r="G609" i="3"/>
  <c r="I591" i="1" s="1"/>
  <c r="G610" i="3"/>
  <c r="I592" i="1" s="1"/>
  <c r="G611" i="3"/>
  <c r="I593" i="1" s="1"/>
  <c r="G612" i="3"/>
  <c r="I594" i="1" s="1"/>
  <c r="G613" i="3"/>
  <c r="I595" i="1" s="1"/>
  <c r="G614" i="3"/>
  <c r="I596" i="1" s="1"/>
  <c r="G615" i="3"/>
  <c r="I597" i="1" s="1"/>
  <c r="G616" i="3"/>
  <c r="I598" i="1" s="1"/>
  <c r="G617" i="3"/>
  <c r="I599" i="1" s="1"/>
  <c r="G618" i="3"/>
  <c r="I600" i="1" s="1"/>
  <c r="G619" i="3"/>
  <c r="I601" i="1" s="1"/>
  <c r="G620" i="3"/>
  <c r="I602" i="1" s="1"/>
  <c r="G621" i="3"/>
  <c r="I603" i="1" s="1"/>
  <c r="G622" i="3"/>
  <c r="I604" i="1" s="1"/>
  <c r="G623" i="3"/>
  <c r="I605" i="1" s="1"/>
  <c r="G624" i="3"/>
  <c r="I606" i="1" s="1"/>
  <c r="G625" i="3"/>
  <c r="I607" i="1" s="1"/>
  <c r="G626" i="3"/>
  <c r="I608" i="1" s="1"/>
  <c r="G627" i="3"/>
  <c r="I609" i="1" s="1"/>
  <c r="G628" i="3"/>
  <c r="I610" i="1" s="1"/>
  <c r="G629" i="3"/>
  <c r="I611" i="1" s="1"/>
  <c r="G630" i="3"/>
  <c r="I612" i="1" s="1"/>
  <c r="G631" i="3"/>
  <c r="I613" i="1" s="1"/>
  <c r="G632" i="3"/>
  <c r="I614" i="1" s="1"/>
  <c r="G633" i="3"/>
  <c r="I615" i="1" s="1"/>
  <c r="G634" i="3"/>
  <c r="I616" i="1" s="1"/>
  <c r="G635" i="3"/>
  <c r="I617" i="1" s="1"/>
  <c r="G636" i="3"/>
  <c r="I618" i="1" s="1"/>
  <c r="G637" i="3"/>
  <c r="I619" i="1" s="1"/>
  <c r="G638" i="3"/>
  <c r="I620" i="1" s="1"/>
  <c r="G639" i="3"/>
  <c r="I621" i="1" s="1"/>
  <c r="G640" i="3"/>
  <c r="I622" i="1" s="1"/>
  <c r="G641" i="3"/>
  <c r="I623" i="1" s="1"/>
  <c r="G642" i="3"/>
  <c r="I624" i="1" s="1"/>
  <c r="G643" i="3"/>
  <c r="I625" i="1" s="1"/>
  <c r="G644" i="3"/>
  <c r="I626" i="1" s="1"/>
  <c r="G645" i="3"/>
  <c r="I627" i="1" s="1"/>
  <c r="G646" i="3"/>
  <c r="I628" i="1" s="1"/>
  <c r="G647" i="3"/>
  <c r="I629" i="1" s="1"/>
  <c r="G648" i="3"/>
  <c r="I630" i="1" s="1"/>
  <c r="G649" i="3"/>
  <c r="I631" i="1" s="1"/>
  <c r="G650" i="3"/>
  <c r="I632" i="1" s="1"/>
  <c r="G651" i="3"/>
  <c r="I633" i="1" s="1"/>
  <c r="G652" i="3"/>
  <c r="I634" i="1" s="1"/>
  <c r="G653" i="3"/>
  <c r="I635" i="1" s="1"/>
  <c r="G654" i="3"/>
  <c r="I636" i="1" s="1"/>
  <c r="G655" i="3"/>
  <c r="I637" i="1" s="1"/>
  <c r="G656" i="3"/>
  <c r="I638" i="1" s="1"/>
  <c r="G657" i="3"/>
  <c r="I640" i="1" s="1"/>
  <c r="G658" i="3"/>
  <c r="I641" i="1" s="1"/>
  <c r="G659" i="3"/>
  <c r="I642" i="1" s="1"/>
  <c r="G660" i="3"/>
  <c r="I643" i="1" s="1"/>
  <c r="G661" i="3"/>
  <c r="I644" i="1" s="1"/>
  <c r="G662" i="3"/>
  <c r="I645" i="1" s="1"/>
  <c r="G663" i="3"/>
  <c r="I646" i="1" s="1"/>
  <c r="G664" i="3"/>
  <c r="I647" i="1" s="1"/>
  <c r="G665" i="3"/>
  <c r="I648" i="1" s="1"/>
  <c r="G666" i="3"/>
  <c r="I649" i="1" s="1"/>
  <c r="G667" i="3"/>
  <c r="I650" i="1" s="1"/>
  <c r="G668" i="3"/>
  <c r="I651" i="1" s="1"/>
  <c r="G669" i="3"/>
  <c r="I652" i="1" s="1"/>
  <c r="G670" i="3"/>
  <c r="I653" i="1" s="1"/>
  <c r="G671" i="3"/>
  <c r="I654" i="1" s="1"/>
  <c r="G672" i="3"/>
  <c r="I655" i="1" s="1"/>
  <c r="G673" i="3"/>
  <c r="I656" i="1" s="1"/>
  <c r="G674" i="3"/>
  <c r="I657" i="1" s="1"/>
  <c r="G675" i="3"/>
  <c r="I658" i="1" s="1"/>
  <c r="G676" i="3"/>
  <c r="I659" i="1" s="1"/>
  <c r="G677" i="3"/>
  <c r="I660" i="1" s="1"/>
  <c r="G678" i="3"/>
  <c r="I661" i="1" s="1"/>
  <c r="G679" i="3"/>
  <c r="I662" i="1" s="1"/>
  <c r="G680" i="3"/>
  <c r="I663" i="1" s="1"/>
  <c r="G681" i="3"/>
  <c r="I664" i="1" s="1"/>
  <c r="G682" i="3"/>
  <c r="I665" i="1" s="1"/>
  <c r="G683" i="3"/>
  <c r="I666" i="1" s="1"/>
  <c r="G684" i="3"/>
  <c r="I667" i="1" s="1"/>
  <c r="G685" i="3"/>
  <c r="I668" i="1" s="1"/>
  <c r="G686" i="3"/>
  <c r="I669" i="1" s="1"/>
  <c r="G687" i="3"/>
  <c r="I670" i="1" s="1"/>
  <c r="G688" i="3"/>
  <c r="I671" i="1" s="1"/>
  <c r="G689" i="3"/>
  <c r="I672" i="1" s="1"/>
  <c r="G690" i="3"/>
  <c r="I673" i="1" s="1"/>
  <c r="G691" i="3"/>
  <c r="I674" i="1" s="1"/>
  <c r="G692" i="3"/>
  <c r="I675" i="1" s="1"/>
  <c r="G693" i="3"/>
  <c r="I676" i="1" s="1"/>
  <c r="G694" i="3"/>
  <c r="I677" i="1" s="1"/>
  <c r="G695" i="3"/>
  <c r="I678" i="1" s="1"/>
  <c r="G696" i="3"/>
  <c r="I679" i="1" s="1"/>
  <c r="G697" i="3"/>
  <c r="I680" i="1" s="1"/>
  <c r="G698" i="3"/>
  <c r="I681" i="1" s="1"/>
  <c r="G699" i="3"/>
  <c r="I682" i="1" s="1"/>
  <c r="G700" i="3"/>
  <c r="I683" i="1" s="1"/>
  <c r="G701" i="3"/>
  <c r="I684" i="1" s="1"/>
  <c r="G702" i="3"/>
  <c r="I685" i="1" s="1"/>
  <c r="G703" i="3"/>
  <c r="I686" i="1" s="1"/>
  <c r="G704" i="3"/>
  <c r="I687" i="1" s="1"/>
  <c r="G705" i="3"/>
  <c r="I688" i="1" s="1"/>
  <c r="G706" i="3"/>
  <c r="I689" i="1" s="1"/>
  <c r="G707" i="3"/>
  <c r="I690" i="1" s="1"/>
  <c r="G708" i="3"/>
  <c r="I691" i="1" s="1"/>
  <c r="G709" i="3"/>
  <c r="I692" i="1" s="1"/>
  <c r="G710" i="3"/>
  <c r="I693" i="1" s="1"/>
  <c r="G711" i="3"/>
  <c r="I694" i="1" s="1"/>
  <c r="G712" i="3"/>
  <c r="I695" i="1" s="1"/>
  <c r="G713" i="3"/>
  <c r="I696" i="1" s="1"/>
  <c r="G714" i="3"/>
  <c r="I697" i="1" s="1"/>
  <c r="G715" i="3"/>
  <c r="I698" i="1" s="1"/>
  <c r="G716" i="3"/>
  <c r="I699" i="1" s="1"/>
  <c r="G717" i="3"/>
  <c r="I700" i="1" s="1"/>
  <c r="G718" i="3"/>
  <c r="I701" i="1" s="1"/>
  <c r="G719" i="3"/>
  <c r="I702" i="1" s="1"/>
  <c r="G720" i="3"/>
  <c r="I703" i="1" s="1"/>
  <c r="G721" i="3"/>
  <c r="I704" i="1" s="1"/>
  <c r="G722" i="3"/>
  <c r="I705" i="1" s="1"/>
  <c r="G723" i="3"/>
  <c r="I706" i="1" s="1"/>
  <c r="G724" i="3"/>
  <c r="I707" i="1" s="1"/>
  <c r="G725" i="3"/>
  <c r="I708" i="1" s="1"/>
  <c r="G726" i="3"/>
  <c r="I709" i="1" s="1"/>
  <c r="G727" i="3"/>
  <c r="I710" i="1" s="1"/>
  <c r="G728" i="3"/>
  <c r="I711" i="1" s="1"/>
  <c r="G729" i="3"/>
  <c r="I712" i="1" s="1"/>
  <c r="G730" i="3"/>
  <c r="I713" i="1" s="1"/>
  <c r="G731" i="3"/>
  <c r="I714" i="1" s="1"/>
  <c r="G732" i="3"/>
  <c r="I715" i="1" s="1"/>
  <c r="G733" i="3"/>
  <c r="I716" i="1" s="1"/>
  <c r="G734" i="3"/>
  <c r="I717" i="1" s="1"/>
  <c r="G735" i="3"/>
  <c r="I718" i="1" s="1"/>
  <c r="G736" i="3"/>
  <c r="I719" i="1" s="1"/>
  <c r="G737" i="3"/>
  <c r="I720" i="1" s="1"/>
  <c r="G738" i="3"/>
  <c r="I721" i="1" s="1"/>
  <c r="G739" i="3"/>
  <c r="I722" i="1" s="1"/>
  <c r="G740" i="3"/>
  <c r="I723" i="1" s="1"/>
  <c r="G741" i="3"/>
  <c r="I724" i="1" s="1"/>
  <c r="G742" i="3"/>
  <c r="I725" i="1" s="1"/>
  <c r="G743" i="3"/>
  <c r="I726" i="1" s="1"/>
  <c r="G744" i="3"/>
  <c r="I727" i="1" s="1"/>
  <c r="G745" i="3"/>
  <c r="I728" i="1" s="1"/>
  <c r="G746" i="3"/>
  <c r="I729" i="1" s="1"/>
  <c r="G747" i="3"/>
  <c r="I730" i="1" s="1"/>
  <c r="G748" i="3"/>
  <c r="I731" i="1" s="1"/>
  <c r="G749" i="3"/>
  <c r="I732" i="1" s="1"/>
  <c r="G750" i="3"/>
  <c r="I733" i="1" s="1"/>
  <c r="G751" i="3"/>
  <c r="I734" i="1" s="1"/>
  <c r="G752" i="3"/>
  <c r="I735" i="1" s="1"/>
  <c r="G753" i="3"/>
  <c r="I736" i="1" s="1"/>
  <c r="G754" i="3"/>
  <c r="I737" i="1" s="1"/>
  <c r="G755" i="3"/>
  <c r="I738" i="1" s="1"/>
  <c r="G756" i="3"/>
  <c r="I739" i="1" s="1"/>
  <c r="G757" i="3"/>
  <c r="I740" i="1" s="1"/>
  <c r="G758" i="3"/>
  <c r="I741" i="1" s="1"/>
  <c r="G759" i="3"/>
  <c r="I742" i="1" s="1"/>
  <c r="G760" i="3"/>
  <c r="I743" i="1" s="1"/>
  <c r="G761" i="3"/>
  <c r="I744" i="1" s="1"/>
  <c r="G762" i="3"/>
  <c r="G763" i="3"/>
  <c r="I745" i="1" s="1"/>
  <c r="G764" i="3"/>
  <c r="I746" i="1" s="1"/>
  <c r="G765" i="3"/>
  <c r="I747" i="1" s="1"/>
  <c r="G766" i="3"/>
  <c r="I748" i="1" s="1"/>
  <c r="G767" i="3"/>
  <c r="I749" i="1" s="1"/>
  <c r="G768" i="3"/>
  <c r="I750" i="1" s="1"/>
  <c r="G769" i="3"/>
  <c r="I751" i="1" s="1"/>
  <c r="G770" i="3"/>
  <c r="I752" i="1" s="1"/>
  <c r="G771" i="3"/>
  <c r="I753" i="1" s="1"/>
  <c r="G772" i="3"/>
  <c r="I754" i="1" s="1"/>
  <c r="G773" i="3"/>
  <c r="I755" i="1" s="1"/>
  <c r="G774" i="3"/>
  <c r="I756" i="1" s="1"/>
  <c r="G775" i="3"/>
  <c r="I757" i="1" s="1"/>
  <c r="G776" i="3"/>
  <c r="I758" i="1" s="1"/>
  <c r="G777" i="3"/>
  <c r="I759" i="1" s="1"/>
  <c r="G778" i="3"/>
  <c r="I760" i="1" s="1"/>
  <c r="G779" i="3"/>
  <c r="I761" i="1" s="1"/>
  <c r="G780" i="3"/>
  <c r="I762" i="1" s="1"/>
  <c r="G781" i="3"/>
  <c r="I763" i="1" s="1"/>
  <c r="G782" i="3"/>
  <c r="I764" i="1" s="1"/>
  <c r="G783" i="3"/>
  <c r="I765" i="1" s="1"/>
  <c r="G784" i="3"/>
  <c r="I766" i="1" s="1"/>
  <c r="G785" i="3"/>
  <c r="I767" i="1" s="1"/>
  <c r="G786" i="3"/>
  <c r="I768" i="1" s="1"/>
  <c r="G787" i="3"/>
  <c r="I769" i="1" s="1"/>
  <c r="G788" i="3"/>
  <c r="I770" i="1" s="1"/>
  <c r="G789" i="3"/>
  <c r="I771" i="1" s="1"/>
  <c r="G790" i="3"/>
  <c r="I772" i="1" s="1"/>
  <c r="G791" i="3"/>
  <c r="I773" i="1" s="1"/>
  <c r="G792" i="3"/>
  <c r="I774" i="1" s="1"/>
  <c r="G793" i="3"/>
  <c r="I775" i="1" s="1"/>
  <c r="G794" i="3"/>
  <c r="I776" i="1" s="1"/>
  <c r="G795" i="3"/>
  <c r="I777" i="1" s="1"/>
  <c r="G796" i="3"/>
  <c r="I778" i="1" s="1"/>
  <c r="G797" i="3"/>
  <c r="I779" i="1" s="1"/>
  <c r="G798" i="3"/>
  <c r="I780" i="1" s="1"/>
  <c r="G799" i="3"/>
  <c r="I781" i="1" s="1"/>
  <c r="G800" i="3"/>
  <c r="I782" i="1" s="1"/>
  <c r="G801" i="3"/>
  <c r="I783" i="1" s="1"/>
  <c r="G802" i="3"/>
  <c r="I784" i="1" s="1"/>
  <c r="G803" i="3"/>
  <c r="I785" i="1" s="1"/>
  <c r="G804" i="3"/>
  <c r="I786" i="1" s="1"/>
  <c r="G805" i="3"/>
  <c r="I787" i="1" s="1"/>
  <c r="G806" i="3"/>
  <c r="I788" i="1" s="1"/>
  <c r="G807" i="3"/>
  <c r="I789" i="1" s="1"/>
  <c r="G808" i="3"/>
  <c r="I790" i="1" s="1"/>
  <c r="G809" i="3"/>
  <c r="I791" i="1" s="1"/>
  <c r="G810" i="3"/>
  <c r="I792" i="1" s="1"/>
  <c r="G811" i="3"/>
  <c r="I793" i="1" s="1"/>
  <c r="G812" i="3"/>
  <c r="I794" i="1" s="1"/>
  <c r="G813" i="3"/>
  <c r="I795" i="1" s="1"/>
  <c r="G814" i="3"/>
  <c r="I796" i="1" s="1"/>
  <c r="G815" i="3"/>
  <c r="I797" i="1" s="1"/>
  <c r="G816" i="3"/>
  <c r="I798" i="1" s="1"/>
  <c r="G817" i="3"/>
  <c r="I799" i="1" s="1"/>
  <c r="G818" i="3"/>
  <c r="I800" i="1" s="1"/>
  <c r="G819" i="3"/>
  <c r="I801" i="1" s="1"/>
  <c r="G820" i="3"/>
  <c r="I802" i="1" s="1"/>
  <c r="G821" i="3"/>
  <c r="I803" i="1" s="1"/>
  <c r="G822" i="3"/>
  <c r="I804" i="1" s="1"/>
  <c r="G823" i="3"/>
  <c r="I805" i="1" s="1"/>
  <c r="G824" i="3"/>
  <c r="I806" i="1" s="1"/>
  <c r="G825" i="3"/>
  <c r="I807" i="1" s="1"/>
  <c r="G826" i="3"/>
  <c r="I808" i="1" s="1"/>
  <c r="G827" i="3"/>
  <c r="I809" i="1" s="1"/>
  <c r="G828" i="3"/>
  <c r="I810" i="1" s="1"/>
  <c r="G829" i="3"/>
  <c r="I811" i="1" s="1"/>
  <c r="G830" i="3"/>
  <c r="I812" i="1" s="1"/>
  <c r="G831" i="3"/>
  <c r="I813" i="1" s="1"/>
  <c r="G832" i="3"/>
  <c r="I814" i="1" s="1"/>
  <c r="G833" i="3"/>
  <c r="I815" i="1" s="1"/>
  <c r="G834" i="3"/>
  <c r="I816" i="1" s="1"/>
  <c r="G835" i="3"/>
  <c r="I817" i="1" s="1"/>
  <c r="G836" i="3"/>
  <c r="I818" i="1" s="1"/>
  <c r="G837" i="3"/>
  <c r="I819" i="1" s="1"/>
  <c r="G838" i="3"/>
  <c r="I820" i="1" s="1"/>
  <c r="G839" i="3"/>
  <c r="I821" i="1" s="1"/>
  <c r="G840" i="3"/>
  <c r="I822" i="1" s="1"/>
  <c r="G841" i="3"/>
  <c r="I823" i="1" s="1"/>
  <c r="G842" i="3"/>
  <c r="I824" i="1" s="1"/>
  <c r="G843" i="3"/>
  <c r="I825" i="1" s="1"/>
  <c r="G844" i="3"/>
  <c r="I826" i="1" s="1"/>
  <c r="G845" i="3"/>
  <c r="I827" i="1" s="1"/>
  <c r="G846" i="3"/>
  <c r="I828" i="1" s="1"/>
  <c r="G847" i="3"/>
  <c r="I829" i="1" s="1"/>
  <c r="G848" i="3"/>
  <c r="I830" i="1" s="1"/>
  <c r="G849" i="3"/>
  <c r="I831" i="1" s="1"/>
  <c r="G850" i="3"/>
  <c r="I832" i="1" s="1"/>
  <c r="G851" i="3"/>
  <c r="I833" i="1" s="1"/>
  <c r="G852" i="3"/>
  <c r="I834" i="1" s="1"/>
  <c r="G853" i="3"/>
  <c r="I835" i="1" s="1"/>
  <c r="G854" i="3"/>
  <c r="I836" i="1" s="1"/>
  <c r="G855" i="3"/>
  <c r="I837" i="1" s="1"/>
  <c r="G856" i="3"/>
  <c r="I838" i="1" s="1"/>
  <c r="G857" i="3"/>
  <c r="I839" i="1" s="1"/>
  <c r="G858" i="3"/>
  <c r="I840" i="1" s="1"/>
  <c r="G859" i="3"/>
  <c r="I841" i="1" s="1"/>
  <c r="G860" i="3"/>
  <c r="I842" i="1" s="1"/>
  <c r="G861" i="3"/>
  <c r="I843" i="1" s="1"/>
  <c r="G862" i="3"/>
  <c r="I844" i="1" s="1"/>
  <c r="G863" i="3"/>
  <c r="I845" i="1" s="1"/>
  <c r="G864" i="3"/>
  <c r="I846" i="1" s="1"/>
  <c r="G865" i="3"/>
  <c r="I847" i="1" s="1"/>
  <c r="G866" i="3"/>
  <c r="I848" i="1" s="1"/>
  <c r="G867" i="3"/>
  <c r="I849" i="1" s="1"/>
  <c r="G868" i="3"/>
  <c r="I850" i="1" s="1"/>
  <c r="G869" i="3"/>
  <c r="I851" i="1" s="1"/>
  <c r="G870" i="3"/>
  <c r="I852" i="1" s="1"/>
  <c r="G871" i="3"/>
  <c r="I853" i="1" s="1"/>
  <c r="G872" i="3"/>
  <c r="I854" i="1" s="1"/>
  <c r="G873" i="3"/>
  <c r="I855" i="1" s="1"/>
  <c r="G874" i="3"/>
  <c r="I856" i="1" s="1"/>
  <c r="G875" i="3"/>
  <c r="I857" i="1" s="1"/>
  <c r="G876" i="3"/>
  <c r="I858" i="1" s="1"/>
  <c r="G877" i="3"/>
  <c r="I859" i="1" s="1"/>
  <c r="G878" i="3"/>
  <c r="I860" i="1" s="1"/>
  <c r="G879" i="3"/>
  <c r="I861" i="1" s="1"/>
  <c r="G880" i="3"/>
  <c r="I862" i="1" s="1"/>
  <c r="G881" i="3"/>
  <c r="I863" i="1" s="1"/>
  <c r="G882" i="3"/>
  <c r="I864" i="1" s="1"/>
  <c r="G883" i="3"/>
  <c r="I865" i="1" s="1"/>
  <c r="G884" i="3"/>
  <c r="I866" i="1" s="1"/>
  <c r="G885" i="3"/>
  <c r="I867" i="1" s="1"/>
  <c r="G886" i="3"/>
  <c r="I868" i="1" s="1"/>
  <c r="G887" i="3"/>
  <c r="I869" i="1" s="1"/>
  <c r="G888" i="3"/>
  <c r="I870" i="1" s="1"/>
  <c r="G889" i="3"/>
  <c r="I871" i="1" s="1"/>
  <c r="G890" i="3"/>
  <c r="I872" i="1" s="1"/>
  <c r="G891" i="3"/>
  <c r="I873" i="1" s="1"/>
  <c r="G892" i="3"/>
  <c r="I874" i="1" s="1"/>
  <c r="G893" i="3"/>
  <c r="I875" i="1" s="1"/>
  <c r="G894" i="3"/>
  <c r="I876" i="1" s="1"/>
  <c r="G895" i="3"/>
  <c r="I877" i="1" s="1"/>
  <c r="G896" i="3"/>
  <c r="I878" i="1" s="1"/>
  <c r="G897" i="3"/>
  <c r="I879" i="1" s="1"/>
  <c r="G898" i="3"/>
  <c r="I880" i="1" s="1"/>
  <c r="G899" i="3"/>
  <c r="I881" i="1" s="1"/>
  <c r="G900" i="3"/>
  <c r="I882" i="1" s="1"/>
  <c r="G901" i="3"/>
  <c r="I883" i="1" s="1"/>
  <c r="G902" i="3"/>
  <c r="I884" i="1" s="1"/>
  <c r="G903" i="3"/>
  <c r="I886" i="1" s="1"/>
  <c r="G904" i="3"/>
  <c r="I887" i="1" s="1"/>
  <c r="G905" i="3"/>
  <c r="I888" i="1" s="1"/>
  <c r="G906" i="3"/>
  <c r="I889" i="1" s="1"/>
  <c r="G907" i="3"/>
  <c r="I890" i="1" s="1"/>
  <c r="G908" i="3"/>
  <c r="I891" i="1" s="1"/>
  <c r="G909" i="3"/>
  <c r="I892" i="1" s="1"/>
  <c r="G910" i="3"/>
  <c r="I893" i="1" s="1"/>
  <c r="G911" i="3"/>
  <c r="I894" i="1" s="1"/>
  <c r="G912" i="3"/>
  <c r="I895" i="1" s="1"/>
  <c r="G913" i="3"/>
  <c r="I896" i="1" s="1"/>
  <c r="G914" i="3"/>
  <c r="I897" i="1" s="1"/>
  <c r="G915" i="3"/>
  <c r="I898" i="1" s="1"/>
  <c r="G916" i="3"/>
  <c r="I899" i="1" s="1"/>
  <c r="G917" i="3"/>
  <c r="I901" i="1" s="1"/>
  <c r="G918" i="3"/>
  <c r="I902" i="1" s="1"/>
  <c r="G919" i="3"/>
  <c r="I904" i="1" s="1"/>
  <c r="G920" i="3"/>
  <c r="I905" i="1" s="1"/>
  <c r="G921" i="3"/>
  <c r="I906" i="1" s="1"/>
  <c r="G922" i="3"/>
  <c r="I907" i="1" s="1"/>
  <c r="G923" i="3"/>
  <c r="I908" i="1" s="1"/>
  <c r="G924" i="3"/>
  <c r="I909" i="1" s="1"/>
  <c r="G925" i="3"/>
  <c r="I910" i="1" s="1"/>
  <c r="G926" i="3"/>
  <c r="I911" i="1" s="1"/>
  <c r="G927" i="3"/>
  <c r="I912" i="1" s="1"/>
  <c r="G928" i="3"/>
  <c r="I913" i="1" s="1"/>
  <c r="G929" i="3"/>
  <c r="I914" i="1" s="1"/>
  <c r="G930" i="3"/>
  <c r="I915" i="1" s="1"/>
  <c r="G931" i="3"/>
  <c r="I916" i="1" s="1"/>
  <c r="G932" i="3"/>
  <c r="I917" i="1" s="1"/>
  <c r="G933" i="3"/>
  <c r="I918" i="1" s="1"/>
  <c r="G934" i="3"/>
  <c r="I919" i="1" s="1"/>
  <c r="G935" i="3"/>
  <c r="I920" i="1" s="1"/>
  <c r="G936" i="3"/>
  <c r="I921" i="1" s="1"/>
  <c r="G937" i="3"/>
  <c r="I922" i="1" s="1"/>
  <c r="G938" i="3"/>
  <c r="I923" i="1" s="1"/>
  <c r="G939" i="3"/>
  <c r="I924" i="1" s="1"/>
  <c r="G940" i="3"/>
  <c r="I925" i="1" s="1"/>
  <c r="G941" i="3"/>
  <c r="I926" i="1" s="1"/>
  <c r="G942" i="3"/>
  <c r="I927" i="1" s="1"/>
  <c r="G943" i="3"/>
  <c r="I928" i="1" s="1"/>
  <c r="G944" i="3"/>
  <c r="I929" i="1" s="1"/>
  <c r="G945" i="3"/>
  <c r="I930" i="1" s="1"/>
  <c r="G946" i="3"/>
  <c r="I931" i="1" s="1"/>
  <c r="G947" i="3"/>
  <c r="I932" i="1" s="1"/>
  <c r="G948" i="3"/>
  <c r="G949" i="3"/>
  <c r="I933" i="1" s="1"/>
  <c r="G950" i="3"/>
  <c r="I934" i="1" s="1"/>
  <c r="G951" i="3"/>
  <c r="I935" i="1" s="1"/>
  <c r="G952" i="3"/>
  <c r="I936" i="1" s="1"/>
  <c r="G953" i="3"/>
  <c r="I937" i="1" s="1"/>
  <c r="G954" i="3"/>
  <c r="I938" i="1" s="1"/>
  <c r="G955" i="3"/>
  <c r="I939" i="1" s="1"/>
  <c r="G956" i="3"/>
  <c r="I940" i="1" s="1"/>
  <c r="G957" i="3"/>
  <c r="I941" i="1" s="1"/>
  <c r="G958" i="3"/>
  <c r="I942" i="1" s="1"/>
  <c r="G959" i="3"/>
  <c r="I943" i="1" s="1"/>
  <c r="G960" i="3"/>
  <c r="I944" i="1" s="1"/>
  <c r="G961" i="3"/>
  <c r="I945" i="1" s="1"/>
  <c r="G962" i="3"/>
  <c r="I946" i="1" s="1"/>
  <c r="G963" i="3"/>
  <c r="I947" i="1" s="1"/>
  <c r="G964" i="3"/>
  <c r="I948" i="1" s="1"/>
  <c r="G965" i="3"/>
  <c r="I949" i="1" s="1"/>
  <c r="G966" i="3"/>
  <c r="I950" i="1" s="1"/>
  <c r="G967" i="3"/>
  <c r="I951" i="1" s="1"/>
  <c r="G968" i="3"/>
  <c r="I952" i="1" s="1"/>
  <c r="G969" i="3"/>
  <c r="I953" i="1" s="1"/>
  <c r="G970" i="3"/>
  <c r="I954" i="1" s="1"/>
  <c r="G971" i="3"/>
  <c r="I955" i="1" s="1"/>
  <c r="G972" i="3"/>
  <c r="I956" i="1" s="1"/>
  <c r="G973" i="3"/>
  <c r="I957" i="1" s="1"/>
  <c r="G974" i="3"/>
  <c r="I958" i="1" s="1"/>
  <c r="G975" i="3"/>
  <c r="I959" i="1" s="1"/>
  <c r="G976" i="3"/>
  <c r="I960" i="1" s="1"/>
  <c r="G977" i="3"/>
  <c r="I961" i="1" s="1"/>
  <c r="G978" i="3"/>
  <c r="I962" i="1" s="1"/>
  <c r="G979" i="3"/>
  <c r="I963" i="1" s="1"/>
  <c r="G980" i="3"/>
  <c r="I964" i="1" s="1"/>
  <c r="G981" i="3"/>
  <c r="I965" i="1" s="1"/>
  <c r="G982" i="3"/>
  <c r="I966" i="1" s="1"/>
  <c r="G983" i="3"/>
  <c r="I967" i="1" s="1"/>
  <c r="G984" i="3"/>
  <c r="I968" i="1" s="1"/>
  <c r="G985" i="3"/>
  <c r="I969" i="1" s="1"/>
  <c r="G986" i="3"/>
  <c r="I970" i="1" s="1"/>
  <c r="G987" i="3"/>
  <c r="I971" i="1" s="1"/>
  <c r="G988" i="3"/>
  <c r="I972" i="1" s="1"/>
  <c r="G989" i="3"/>
  <c r="I973" i="1" s="1"/>
  <c r="G990" i="3"/>
  <c r="I974" i="1" s="1"/>
  <c r="G991" i="3"/>
  <c r="I975" i="1" s="1"/>
  <c r="G992" i="3"/>
  <c r="I976" i="1" s="1"/>
  <c r="G993" i="3"/>
  <c r="I977" i="1" s="1"/>
  <c r="G994" i="3"/>
  <c r="I978" i="1" s="1"/>
  <c r="G995" i="3"/>
  <c r="I979" i="1" s="1"/>
  <c r="G996" i="3"/>
  <c r="I980" i="1" s="1"/>
  <c r="G997" i="3"/>
  <c r="I981" i="1" s="1"/>
  <c r="G998" i="3"/>
  <c r="I982" i="1" s="1"/>
  <c r="G999" i="3"/>
  <c r="I983" i="1" s="1"/>
  <c r="G1000" i="3"/>
  <c r="I984" i="1" s="1"/>
  <c r="G1001" i="3"/>
  <c r="G1002" i="3"/>
  <c r="I985" i="1" s="1"/>
  <c r="G1003" i="3"/>
  <c r="I986" i="1" s="1"/>
  <c r="G1004" i="3"/>
  <c r="I987" i="1" s="1"/>
  <c r="G1005" i="3"/>
  <c r="I988" i="1" s="1"/>
  <c r="G1006" i="3"/>
  <c r="I989" i="1" s="1"/>
  <c r="G1007" i="3"/>
  <c r="I990" i="1" s="1"/>
  <c r="G1008" i="3"/>
  <c r="I991" i="1" s="1"/>
  <c r="G1009" i="3"/>
  <c r="I992" i="1" s="1"/>
  <c r="G1010" i="3"/>
  <c r="I993" i="1" s="1"/>
  <c r="G1011" i="3"/>
  <c r="I994" i="1" s="1"/>
  <c r="G1012" i="3"/>
  <c r="I995" i="1" s="1"/>
  <c r="G1013" i="3"/>
  <c r="G1014" i="3"/>
  <c r="G1015" i="3"/>
  <c r="I996" i="1" s="1"/>
  <c r="G1016" i="3"/>
  <c r="I997" i="1" s="1"/>
  <c r="G1017" i="3"/>
  <c r="I998" i="1" s="1"/>
  <c r="G1018" i="3"/>
  <c r="I1000" i="1" s="1"/>
  <c r="G1019" i="3"/>
  <c r="I1003" i="1" s="1"/>
  <c r="G1020" i="3"/>
  <c r="I1004" i="1" s="1"/>
  <c r="G1021" i="3"/>
  <c r="I1005" i="1" s="1"/>
  <c r="G1022" i="3"/>
  <c r="I1006" i="1" s="1"/>
  <c r="G1023" i="3"/>
  <c r="I1007" i="1" s="1"/>
  <c r="G1024" i="3"/>
  <c r="I1008" i="1" s="1"/>
  <c r="G1025" i="3"/>
  <c r="I1009" i="1" s="1"/>
  <c r="G1026" i="3"/>
  <c r="I1010" i="1" s="1"/>
  <c r="G1027" i="3"/>
  <c r="I1011" i="1" s="1"/>
  <c r="G1028" i="3"/>
  <c r="I1012" i="1" s="1"/>
  <c r="G1029" i="3"/>
  <c r="I1013" i="1" s="1"/>
  <c r="G1030" i="3"/>
  <c r="I1014" i="1" s="1"/>
  <c r="G1031" i="3"/>
  <c r="I1015" i="1" s="1"/>
  <c r="G1032" i="3"/>
  <c r="I1016" i="1" s="1"/>
  <c r="G1033" i="3"/>
  <c r="I1017" i="1" s="1"/>
  <c r="G1034" i="3"/>
  <c r="I1018" i="1" s="1"/>
  <c r="G1035" i="3"/>
  <c r="I1019" i="1" s="1"/>
  <c r="G1036" i="3"/>
  <c r="I1020" i="1" s="1"/>
  <c r="G1037" i="3"/>
  <c r="I1021" i="1" s="1"/>
  <c r="G1038" i="3"/>
  <c r="I1022" i="1" s="1"/>
  <c r="G1039" i="3"/>
  <c r="I1023" i="1" s="1"/>
  <c r="G1040" i="3"/>
  <c r="I1024" i="1" s="1"/>
  <c r="G1041" i="3"/>
  <c r="I1025" i="1" s="1"/>
  <c r="G1042" i="3"/>
  <c r="I1026" i="1" s="1"/>
  <c r="G1043" i="3"/>
  <c r="I1027" i="1" s="1"/>
  <c r="G1044" i="3"/>
  <c r="I1028" i="1" s="1"/>
  <c r="G1045" i="3"/>
  <c r="I1029" i="1" s="1"/>
  <c r="G1046" i="3"/>
  <c r="G1047" i="3"/>
  <c r="I1030" i="1" s="1"/>
  <c r="G1048" i="3"/>
  <c r="I1031" i="1" s="1"/>
  <c r="G1049" i="3"/>
  <c r="I1032" i="1" s="1"/>
  <c r="G1050" i="3"/>
  <c r="I1033" i="1" s="1"/>
  <c r="G1051" i="3"/>
  <c r="I1034" i="1" s="1"/>
  <c r="G1052" i="3"/>
  <c r="G1053" i="3"/>
  <c r="I1035" i="1" s="1"/>
  <c r="G1054" i="3"/>
  <c r="G1055" i="3"/>
  <c r="I1036" i="1" s="1"/>
  <c r="G1056" i="3"/>
  <c r="I1037" i="1" s="1"/>
  <c r="G1057" i="3"/>
  <c r="I1038" i="1" s="1"/>
  <c r="G1058" i="3"/>
  <c r="I1039" i="1" s="1"/>
  <c r="G1059" i="3"/>
  <c r="G1060" i="3"/>
  <c r="G1061" i="3"/>
  <c r="I1040" i="1" s="1"/>
  <c r="G1062" i="3"/>
  <c r="I1041" i="1" s="1"/>
  <c r="G1063" i="3"/>
  <c r="I1042" i="1" s="1"/>
  <c r="G1064" i="3"/>
  <c r="I1043" i="1" s="1"/>
  <c r="G1065" i="3"/>
  <c r="I1044" i="1" s="1"/>
  <c r="G1066" i="3"/>
  <c r="G1067" i="3"/>
  <c r="I1045" i="1" s="1"/>
  <c r="G1068" i="3"/>
  <c r="I1046" i="1" s="1"/>
  <c r="G1069" i="3"/>
  <c r="I1047" i="1" s="1"/>
  <c r="G1070" i="3"/>
  <c r="I1048" i="1" s="1"/>
  <c r="G1071" i="3"/>
  <c r="I1049" i="1" s="1"/>
  <c r="G1072" i="3"/>
  <c r="I1050" i="1" s="1"/>
  <c r="G1073" i="3"/>
  <c r="I1051" i="1" s="1"/>
  <c r="G1074" i="3"/>
  <c r="I1052" i="1" s="1"/>
  <c r="G1075" i="3"/>
  <c r="G1076" i="3"/>
  <c r="I1053" i="1" s="1"/>
  <c r="G1077" i="3"/>
  <c r="I1054" i="1" s="1"/>
  <c r="G1078" i="3"/>
  <c r="I1055" i="1" s="1"/>
  <c r="G1079" i="3"/>
  <c r="I1056" i="1" s="1"/>
  <c r="G1080" i="3"/>
  <c r="I1057" i="1" s="1"/>
  <c r="G1081" i="3"/>
  <c r="I1058" i="1" s="1"/>
  <c r="G1082" i="3"/>
  <c r="I1059" i="1" s="1"/>
  <c r="G1083" i="3"/>
  <c r="I1060" i="1" s="1"/>
  <c r="G1084" i="3"/>
  <c r="I1061" i="1" s="1"/>
  <c r="G1085" i="3"/>
  <c r="I1062" i="1" s="1"/>
  <c r="G1086" i="3"/>
  <c r="I1063" i="1" s="1"/>
  <c r="G1087" i="3"/>
  <c r="I1064" i="1" s="1"/>
  <c r="G1088" i="3"/>
  <c r="I1065" i="1" s="1"/>
  <c r="G1089" i="3"/>
  <c r="I1066" i="1" s="1"/>
  <c r="G1090" i="3"/>
  <c r="I1067" i="1" s="1"/>
  <c r="G1091" i="3"/>
  <c r="I1068" i="1" s="1"/>
  <c r="G1092" i="3"/>
  <c r="I1069" i="1" s="1"/>
  <c r="G1093" i="3"/>
  <c r="I1070" i="1" s="1"/>
  <c r="G1094" i="3"/>
  <c r="I1071" i="1" s="1"/>
  <c r="G1095" i="3"/>
  <c r="I1072" i="1" s="1"/>
  <c r="G1096" i="3"/>
  <c r="I1073" i="1" s="1"/>
  <c r="G1097" i="3"/>
  <c r="I1074" i="1" s="1"/>
  <c r="G1098" i="3"/>
  <c r="I1075" i="1" s="1"/>
  <c r="G1099" i="3"/>
  <c r="G1100" i="3"/>
  <c r="I1076" i="1" s="1"/>
  <c r="G1101" i="3"/>
  <c r="I1077" i="1" s="1"/>
  <c r="G1102" i="3"/>
  <c r="I1078" i="1" s="1"/>
  <c r="G1103" i="3"/>
  <c r="I1079" i="1" s="1"/>
  <c r="G1104" i="3"/>
  <c r="I1080" i="1" s="1"/>
  <c r="G1105" i="3"/>
  <c r="I1081" i="1" s="1"/>
  <c r="G1106" i="3"/>
  <c r="I1082" i="1" s="1"/>
  <c r="G1107" i="3"/>
  <c r="I1083" i="1" s="1"/>
  <c r="G1108" i="3"/>
  <c r="I1084" i="1" s="1"/>
  <c r="G1109" i="3"/>
  <c r="I1085" i="1" s="1"/>
  <c r="G1110" i="3"/>
  <c r="I1086" i="1" s="1"/>
  <c r="G1111" i="3"/>
  <c r="I1087" i="1" s="1"/>
  <c r="G1112" i="3"/>
  <c r="I1088" i="1" s="1"/>
  <c r="G1113" i="3"/>
  <c r="I1089" i="1" s="1"/>
  <c r="G1114" i="3"/>
  <c r="I1090" i="1" s="1"/>
  <c r="G1115" i="3"/>
  <c r="I1091" i="1" s="1"/>
  <c r="G1116" i="3"/>
  <c r="I1092" i="1" s="1"/>
  <c r="G1117" i="3"/>
  <c r="I1093" i="1" s="1"/>
  <c r="G1118" i="3"/>
  <c r="I1094" i="1" s="1"/>
  <c r="G1119" i="3"/>
  <c r="I1095" i="1" s="1"/>
  <c r="G1120" i="3"/>
  <c r="I1096" i="1" s="1"/>
  <c r="G1121" i="3"/>
  <c r="I1097" i="1" s="1"/>
  <c r="G1122" i="3"/>
  <c r="I1098" i="1" s="1"/>
  <c r="G1123" i="3"/>
  <c r="I1099" i="1" s="1"/>
  <c r="G1124" i="3"/>
  <c r="I1100" i="1" s="1"/>
  <c r="G1125" i="3"/>
  <c r="I1101" i="1" s="1"/>
  <c r="G1126" i="3"/>
  <c r="I1102" i="1" s="1"/>
  <c r="G1127" i="3"/>
  <c r="I1103" i="1" s="1"/>
  <c r="G1128" i="3"/>
  <c r="I1104" i="1" s="1"/>
  <c r="G1129" i="3"/>
  <c r="I1105" i="1" s="1"/>
  <c r="G1130" i="3"/>
  <c r="I1106" i="1" s="1"/>
  <c r="G1131" i="3"/>
  <c r="G1132" i="3"/>
  <c r="I1107" i="1" s="1"/>
  <c r="G1133" i="3"/>
  <c r="I1108" i="1" s="1"/>
  <c r="G1134" i="3"/>
  <c r="I1109" i="1" s="1"/>
  <c r="G1135" i="3"/>
  <c r="I1110" i="1" s="1"/>
  <c r="G1136" i="3"/>
  <c r="I1111" i="1" s="1"/>
  <c r="G1137" i="3"/>
  <c r="I1112" i="1" s="1"/>
  <c r="G1138" i="3"/>
  <c r="G1139" i="3"/>
  <c r="I1113" i="1" s="1"/>
  <c r="G1140" i="3"/>
  <c r="I1114" i="1" s="1"/>
  <c r="G1141" i="3"/>
  <c r="I1115" i="1" s="1"/>
  <c r="G1142" i="3"/>
  <c r="I1116" i="1" s="1"/>
  <c r="G1143" i="3"/>
  <c r="G1144" i="3"/>
  <c r="G1145" i="3"/>
  <c r="I1117" i="1" s="1"/>
  <c r="G1146" i="3"/>
  <c r="G1147" i="3"/>
  <c r="I1118" i="1" s="1"/>
  <c r="G1148" i="3"/>
  <c r="I1119" i="1" s="1"/>
  <c r="G1149" i="3"/>
  <c r="I1120" i="1" s="1"/>
  <c r="G1150" i="3"/>
  <c r="I1121" i="1" s="1"/>
  <c r="G1151" i="3"/>
  <c r="I1122" i="1" s="1"/>
  <c r="G1152" i="3"/>
  <c r="I1123" i="1" s="1"/>
  <c r="G1153" i="3"/>
  <c r="I1124" i="1" s="1"/>
  <c r="G1154" i="3"/>
  <c r="I1125" i="1" s="1"/>
  <c r="G1155" i="3"/>
  <c r="I1126" i="1" s="1"/>
  <c r="G1156" i="3"/>
  <c r="I1127" i="1" s="1"/>
  <c r="G1157" i="3"/>
  <c r="G1158" i="3"/>
  <c r="I1128" i="1" s="1"/>
  <c r="G1159" i="3"/>
  <c r="I1129" i="1" s="1"/>
  <c r="G1160" i="3"/>
  <c r="I1130" i="1" s="1"/>
  <c r="G1161" i="3"/>
  <c r="I1131" i="1" s="1"/>
  <c r="G1162" i="3"/>
  <c r="I1132" i="1" s="1"/>
  <c r="G1163" i="3"/>
  <c r="I1133" i="1" s="1"/>
  <c r="G1164" i="3"/>
  <c r="I1134" i="1" s="1"/>
  <c r="G1165" i="3"/>
  <c r="I1135" i="1" s="1"/>
  <c r="G1166" i="3"/>
  <c r="I1136" i="1" s="1"/>
  <c r="G1167" i="3"/>
  <c r="I1137" i="1" s="1"/>
  <c r="G1168" i="3"/>
  <c r="I1138" i="1" s="1"/>
  <c r="G1169" i="3"/>
  <c r="I1139" i="1" s="1"/>
  <c r="G1170" i="3"/>
  <c r="I1140" i="1" s="1"/>
  <c r="G1171" i="3"/>
  <c r="I1141" i="1" s="1"/>
  <c r="G1172" i="3"/>
  <c r="I1142" i="1" s="1"/>
  <c r="G1173" i="3"/>
  <c r="I1143" i="1" s="1"/>
  <c r="G1174" i="3"/>
  <c r="I1144" i="1" s="1"/>
  <c r="G1175" i="3"/>
  <c r="I1145" i="1" s="1"/>
  <c r="G1176" i="3"/>
  <c r="I1146" i="1" s="1"/>
  <c r="G1177" i="3"/>
  <c r="I1147" i="1" s="1"/>
  <c r="G1178" i="3"/>
  <c r="I1148" i="1" s="1"/>
  <c r="G1179" i="3"/>
  <c r="I1149" i="1" s="1"/>
  <c r="G1180" i="3"/>
  <c r="I1150" i="1" s="1"/>
  <c r="G1181" i="3"/>
  <c r="I1151" i="1" s="1"/>
  <c r="G1182" i="3"/>
  <c r="I1152" i="1" s="1"/>
  <c r="G1183" i="3"/>
  <c r="I1153" i="1" s="1"/>
  <c r="G1184" i="3"/>
  <c r="I1154" i="1" s="1"/>
  <c r="G1185" i="3"/>
  <c r="I1155" i="1" s="1"/>
  <c r="G1186" i="3"/>
  <c r="I1156" i="1" s="1"/>
  <c r="G1187" i="3"/>
  <c r="I1157" i="1" s="1"/>
  <c r="G1188" i="3"/>
  <c r="I1158" i="1" s="1"/>
  <c r="G1189" i="3"/>
  <c r="I1159" i="1" s="1"/>
  <c r="G1190" i="3"/>
  <c r="I1160" i="1" s="1"/>
  <c r="G1191" i="3"/>
  <c r="I1161" i="1" s="1"/>
  <c r="G1192" i="3"/>
  <c r="I1162" i="1" s="1"/>
  <c r="G1193" i="3"/>
  <c r="I1163" i="1" s="1"/>
  <c r="G1194" i="3"/>
  <c r="I1164" i="1" s="1"/>
  <c r="G1195" i="3"/>
  <c r="I1165" i="1" s="1"/>
  <c r="G1196" i="3"/>
  <c r="I1166" i="1" s="1"/>
  <c r="G1197" i="3"/>
  <c r="I1167" i="1" s="1"/>
  <c r="G1198" i="3"/>
  <c r="I1168" i="1" s="1"/>
  <c r="G1199" i="3"/>
  <c r="I1169" i="1" s="1"/>
  <c r="G1200" i="3"/>
  <c r="I1170" i="1" s="1"/>
  <c r="G1201" i="3"/>
  <c r="I1171" i="1" s="1"/>
  <c r="G1202" i="3"/>
  <c r="I1172" i="1" s="1"/>
  <c r="G1203" i="3"/>
  <c r="I1173" i="1" s="1"/>
  <c r="G1204" i="3"/>
  <c r="I1174" i="1" s="1"/>
  <c r="G1205" i="3"/>
  <c r="I1175" i="1" s="1"/>
  <c r="G1206" i="3"/>
  <c r="I1176" i="1" s="1"/>
  <c r="G1207" i="3"/>
  <c r="I1177" i="1" s="1"/>
  <c r="G1208" i="3"/>
  <c r="I1178" i="1" s="1"/>
  <c r="G1209" i="3"/>
  <c r="I1179" i="1" s="1"/>
  <c r="G1210" i="3"/>
  <c r="I1180" i="1" s="1"/>
  <c r="G1211" i="3"/>
  <c r="I1181" i="1" s="1"/>
  <c r="G1212" i="3"/>
  <c r="I1182" i="1" s="1"/>
  <c r="G1213" i="3"/>
  <c r="I1183" i="1" s="1"/>
  <c r="G1214" i="3"/>
  <c r="I1184" i="1" s="1"/>
  <c r="G1215" i="3"/>
  <c r="I1185" i="1" s="1"/>
  <c r="G1216" i="3"/>
  <c r="I1186" i="1" s="1"/>
  <c r="G1217" i="3"/>
  <c r="I1187" i="1" s="1"/>
  <c r="G1218" i="3"/>
  <c r="I1188" i="1" s="1"/>
  <c r="G1219" i="3"/>
  <c r="I1189" i="1" s="1"/>
  <c r="G1220" i="3"/>
  <c r="I1190" i="1" s="1"/>
  <c r="G1221" i="3"/>
  <c r="I1191" i="1" s="1"/>
  <c r="G1222" i="3"/>
  <c r="I1192" i="1" s="1"/>
  <c r="G1223" i="3"/>
  <c r="I1193" i="1" s="1"/>
  <c r="G1224" i="3"/>
  <c r="I1194" i="1" s="1"/>
  <c r="G1225" i="3"/>
  <c r="I1195" i="1" s="1"/>
  <c r="G1226" i="3"/>
  <c r="I1196" i="1" s="1"/>
  <c r="G1227" i="3"/>
  <c r="I1197" i="1" s="1"/>
  <c r="G1228" i="3"/>
  <c r="I1198" i="1" s="1"/>
  <c r="G1229" i="3"/>
  <c r="I1199" i="1" s="1"/>
  <c r="G1230" i="3"/>
  <c r="I1200" i="1" s="1"/>
  <c r="G1231" i="3"/>
  <c r="I1201" i="1" s="1"/>
  <c r="G1232" i="3"/>
  <c r="I1202" i="1" s="1"/>
  <c r="G1233" i="3"/>
  <c r="I1203" i="1" s="1"/>
  <c r="G1234" i="3"/>
  <c r="I1204" i="1" s="1"/>
  <c r="G1235" i="3"/>
  <c r="I1205" i="1" s="1"/>
  <c r="G1236" i="3"/>
  <c r="G1237" i="3"/>
  <c r="I1206" i="1" s="1"/>
  <c r="G1238" i="3"/>
  <c r="I1207" i="1" s="1"/>
  <c r="G1239" i="3"/>
  <c r="G1240" i="3"/>
  <c r="I1208" i="1" s="1"/>
  <c r="G1241" i="3"/>
  <c r="I1209" i="1" s="1"/>
  <c r="G1242" i="3"/>
  <c r="I1210" i="1" s="1"/>
  <c r="G1243" i="3"/>
  <c r="I1211" i="1" s="1"/>
  <c r="G1244" i="3"/>
  <c r="I1212" i="1" s="1"/>
  <c r="G1245" i="3"/>
  <c r="G1246" i="3"/>
  <c r="I1213" i="1" s="1"/>
  <c r="G1247" i="3"/>
  <c r="I1214" i="1" s="1"/>
  <c r="G1248" i="3"/>
  <c r="I1215" i="1" s="1"/>
  <c r="G1249" i="3"/>
  <c r="I1216" i="1" s="1"/>
  <c r="G1250" i="3"/>
  <c r="I1218" i="1" s="1"/>
  <c r="G1251" i="3"/>
  <c r="I1219" i="1" s="1"/>
  <c r="G1252" i="3"/>
  <c r="G1253" i="3"/>
  <c r="I1220" i="1" s="1"/>
  <c r="G1254" i="3"/>
  <c r="I1221" i="1" s="1"/>
  <c r="G1255" i="3"/>
  <c r="I1222" i="1" s="1"/>
  <c r="G1256" i="3"/>
  <c r="I1223" i="1" s="1"/>
  <c r="G1257" i="3"/>
  <c r="I1224" i="1" s="1"/>
  <c r="G1258" i="3"/>
  <c r="I1225" i="1" s="1"/>
  <c r="G1259" i="3"/>
  <c r="I1226" i="1" s="1"/>
  <c r="G1260" i="3"/>
  <c r="I1227" i="1" s="1"/>
  <c r="G1261" i="3"/>
  <c r="I1228" i="1" s="1"/>
  <c r="G1262" i="3"/>
  <c r="I1229" i="1" s="1"/>
  <c r="G1263" i="3"/>
  <c r="I1230" i="1" s="1"/>
  <c r="G1264" i="3"/>
  <c r="I1231" i="1" s="1"/>
  <c r="G1265" i="3"/>
  <c r="G1266" i="3"/>
  <c r="I1232" i="1" s="1"/>
  <c r="G1267" i="3"/>
  <c r="I1233" i="1" s="1"/>
  <c r="G1268" i="3"/>
  <c r="I1234" i="1" s="1"/>
  <c r="G1269" i="3"/>
  <c r="I1235" i="1" s="1"/>
  <c r="G1270" i="3"/>
  <c r="I1236" i="1" s="1"/>
  <c r="G1271" i="3"/>
  <c r="I1237" i="1" s="1"/>
  <c r="G1272" i="3"/>
  <c r="I1238" i="1" s="1"/>
  <c r="G1273" i="3"/>
  <c r="I1239" i="1" s="1"/>
  <c r="G1274" i="3"/>
  <c r="I1240" i="1" s="1"/>
  <c r="G1275" i="3"/>
  <c r="I1241" i="1" s="1"/>
  <c r="G1276" i="3"/>
  <c r="I1242" i="1" s="1"/>
  <c r="G1277" i="3"/>
  <c r="I1243" i="1" s="1"/>
  <c r="G1278" i="3"/>
  <c r="I1244" i="1" s="1"/>
  <c r="G1279" i="3"/>
  <c r="I1245" i="1" s="1"/>
  <c r="G1280" i="3"/>
  <c r="I1246" i="1" s="1"/>
  <c r="G1281" i="3"/>
  <c r="G1282" i="3"/>
  <c r="G1283" i="3"/>
  <c r="G1284" i="3"/>
  <c r="I1247" i="1" s="1"/>
  <c r="G1285" i="3"/>
  <c r="I1248" i="1" s="1"/>
  <c r="G1286" i="3"/>
  <c r="I1249" i="1" s="1"/>
  <c r="G1287" i="3"/>
  <c r="I1250" i="1" s="1"/>
  <c r="G1288" i="3"/>
  <c r="G1289" i="3"/>
  <c r="I1251" i="1" s="1"/>
  <c r="G1290" i="3"/>
  <c r="G1291" i="3"/>
  <c r="I1252" i="1" s="1"/>
  <c r="G1292" i="3"/>
  <c r="I1253" i="1" s="1"/>
  <c r="G1293" i="3"/>
  <c r="I1254" i="1" s="1"/>
  <c r="G1294" i="3"/>
  <c r="G1295" i="3"/>
  <c r="I1255" i="1" s="1"/>
  <c r="G1296" i="3"/>
  <c r="I1256" i="1" s="1"/>
  <c r="G1297" i="3"/>
  <c r="I1257" i="1" s="1"/>
  <c r="G1298" i="3"/>
  <c r="I1258" i="1" s="1"/>
  <c r="G1299" i="3"/>
  <c r="I1259" i="1" s="1"/>
  <c r="G1300" i="3"/>
  <c r="I1260" i="1" s="1"/>
  <c r="G1301" i="3"/>
  <c r="I1261" i="1" s="1"/>
  <c r="G1302" i="3"/>
  <c r="I1262" i="1" s="1"/>
  <c r="G1303" i="3"/>
  <c r="I1263" i="1" s="1"/>
  <c r="G1304" i="3"/>
  <c r="I1264" i="1" s="1"/>
  <c r="G1305" i="3"/>
  <c r="G1306" i="3"/>
  <c r="I1265" i="1" s="1"/>
  <c r="G1307" i="3"/>
  <c r="I1266" i="1" s="1"/>
  <c r="G1308" i="3"/>
  <c r="I1267" i="1" s="1"/>
  <c r="G1309" i="3"/>
  <c r="I1268" i="1" s="1"/>
  <c r="G1310" i="3"/>
  <c r="I1269" i="1" s="1"/>
  <c r="G1311" i="3"/>
  <c r="I1270" i="1" s="1"/>
  <c r="G1312" i="3"/>
  <c r="I1271" i="1" s="1"/>
  <c r="G1313" i="3"/>
  <c r="I1272" i="1" s="1"/>
  <c r="G1314" i="3"/>
  <c r="I1273" i="1" s="1"/>
  <c r="G1315" i="3"/>
  <c r="I1274" i="1" s="1"/>
  <c r="G1316" i="3"/>
  <c r="I1275" i="1" s="1"/>
  <c r="G1317" i="3"/>
  <c r="G1318" i="3"/>
  <c r="I1276" i="1" s="1"/>
  <c r="G1319" i="3"/>
  <c r="I1277" i="1" s="1"/>
  <c r="G1320" i="3"/>
  <c r="I1278" i="1" s="1"/>
  <c r="G1321" i="3"/>
  <c r="I1279" i="1" s="1"/>
  <c r="G1322" i="3"/>
  <c r="I1280" i="1" s="1"/>
  <c r="G1323" i="3"/>
  <c r="I1281" i="1" s="1"/>
  <c r="G1324" i="3"/>
  <c r="I1282" i="1" s="1"/>
  <c r="G1325" i="3"/>
  <c r="G1326" i="3"/>
  <c r="I1283" i="1" s="1"/>
  <c r="G1327" i="3"/>
  <c r="I1284" i="1" s="1"/>
  <c r="G1328" i="3"/>
  <c r="I1285" i="1" s="1"/>
  <c r="G1329" i="3"/>
  <c r="I1286" i="1" s="1"/>
  <c r="G1330" i="3"/>
  <c r="I1287" i="1" s="1"/>
  <c r="G1331" i="3"/>
  <c r="I1288" i="1" s="1"/>
  <c r="G1332" i="3"/>
  <c r="I1289" i="1" s="1"/>
  <c r="G1333" i="3"/>
  <c r="I1290" i="1" s="1"/>
  <c r="G1334" i="3"/>
  <c r="I1291" i="1" s="1"/>
  <c r="G1335" i="3"/>
  <c r="I1292" i="1" s="1"/>
  <c r="G1336" i="3"/>
  <c r="I1293" i="1" s="1"/>
  <c r="G1337" i="3"/>
  <c r="I1294" i="1" s="1"/>
  <c r="G1338" i="3"/>
  <c r="I1295" i="1" s="1"/>
  <c r="G1339" i="3"/>
  <c r="I1296" i="1" s="1"/>
  <c r="G1340" i="3"/>
  <c r="I1298" i="1" s="1"/>
  <c r="G1341" i="3"/>
  <c r="I1299" i="1" s="1"/>
  <c r="G1342" i="3"/>
  <c r="I1300" i="1" s="1"/>
  <c r="G1343" i="3"/>
  <c r="I1301" i="1" s="1"/>
  <c r="G1344" i="3"/>
  <c r="I1302" i="1" s="1"/>
  <c r="G1345" i="3"/>
  <c r="I1303" i="1" s="1"/>
  <c r="G1346" i="3"/>
  <c r="I1304" i="1" s="1"/>
  <c r="G1347" i="3"/>
  <c r="I1305" i="1" s="1"/>
  <c r="G1348" i="3"/>
  <c r="I1306" i="1" s="1"/>
  <c r="G1349" i="3"/>
  <c r="I1307" i="1" s="1"/>
  <c r="G1350" i="3"/>
  <c r="I1308" i="1" s="1"/>
  <c r="G1351" i="3"/>
  <c r="I1309" i="1" s="1"/>
  <c r="G1352" i="3"/>
  <c r="G1353" i="3"/>
  <c r="I1310" i="1" s="1"/>
  <c r="G1354" i="3"/>
  <c r="I1311" i="1" s="1"/>
  <c r="G1355" i="3"/>
  <c r="I1312" i="1" s="1"/>
  <c r="G1356" i="3"/>
  <c r="I1313" i="1" s="1"/>
  <c r="G1357" i="3"/>
  <c r="I1314" i="1" s="1"/>
  <c r="G1358" i="3"/>
  <c r="I1315" i="1" s="1"/>
  <c r="G1359" i="3"/>
  <c r="I1316" i="1" s="1"/>
  <c r="G1360" i="3"/>
  <c r="I1317" i="1" s="1"/>
  <c r="G1361" i="3"/>
  <c r="I1318" i="1" s="1"/>
  <c r="G1362" i="3"/>
  <c r="I1319" i="1" s="1"/>
  <c r="G1363" i="3"/>
  <c r="I1320" i="1" s="1"/>
  <c r="G1364" i="3"/>
  <c r="G1365" i="3"/>
  <c r="I1321" i="1" s="1"/>
  <c r="G1366" i="3"/>
  <c r="I1322" i="1" s="1"/>
  <c r="G1367" i="3"/>
  <c r="G1368" i="3"/>
  <c r="I1323" i="1" s="1"/>
  <c r="G1369" i="3"/>
  <c r="I1324" i="1" s="1"/>
  <c r="G1370" i="3"/>
  <c r="I1325" i="1" s="1"/>
  <c r="G1371" i="3"/>
  <c r="I1326" i="1" s="1"/>
  <c r="G1372" i="3"/>
  <c r="I1327" i="1" s="1"/>
  <c r="G1373" i="3"/>
  <c r="I1328" i="1" s="1"/>
  <c r="G1374" i="3"/>
  <c r="I1329" i="1" s="1"/>
  <c r="G1375" i="3"/>
  <c r="I1330" i="1" s="1"/>
  <c r="G1376" i="3"/>
  <c r="I1331" i="1" s="1"/>
  <c r="G1377" i="3"/>
  <c r="I1332" i="1" s="1"/>
  <c r="G1378" i="3"/>
  <c r="I1333" i="1" s="1"/>
  <c r="G1379" i="3"/>
  <c r="I1334" i="1" s="1"/>
  <c r="G1380" i="3"/>
  <c r="G1381" i="3"/>
  <c r="I1336" i="1" s="1"/>
  <c r="G1382" i="3"/>
  <c r="I1337" i="1" s="1"/>
  <c r="G1383" i="3"/>
  <c r="I1338" i="1" s="1"/>
  <c r="G1384" i="3"/>
  <c r="I1339" i="1" s="1"/>
  <c r="G1385" i="3"/>
  <c r="I1340" i="1" s="1"/>
  <c r="G1386" i="3"/>
  <c r="I1341" i="1" s="1"/>
  <c r="G1387" i="3"/>
  <c r="I1342" i="1" s="1"/>
  <c r="G1388" i="3"/>
  <c r="I1343" i="1" s="1"/>
  <c r="G1389" i="3"/>
  <c r="I1344" i="1" s="1"/>
  <c r="G1390" i="3"/>
  <c r="I1345" i="1" s="1"/>
  <c r="G1391" i="3"/>
  <c r="I1346" i="1" s="1"/>
  <c r="G1392" i="3"/>
  <c r="I1347" i="1" s="1"/>
  <c r="G1393" i="3"/>
  <c r="I1348" i="1" s="1"/>
  <c r="G1394" i="3"/>
  <c r="I1350" i="1" s="1"/>
  <c r="G1395" i="3"/>
  <c r="I1351" i="1" s="1"/>
  <c r="G1396" i="3"/>
  <c r="I1352" i="1" s="1"/>
  <c r="G1397" i="3"/>
  <c r="I1353" i="1" s="1"/>
  <c r="G1398" i="3"/>
  <c r="I1354" i="1" s="1"/>
  <c r="G1399" i="3"/>
  <c r="I1355" i="1" s="1"/>
  <c r="G1400" i="3"/>
  <c r="G1401" i="3"/>
  <c r="I1356" i="1" s="1"/>
  <c r="G1402" i="3"/>
  <c r="I1357" i="1" s="1"/>
  <c r="G1403" i="3"/>
  <c r="G1404" i="3"/>
  <c r="I1358" i="1" s="1"/>
  <c r="G1405" i="3"/>
  <c r="I1359" i="1" s="1"/>
  <c r="G1406" i="3"/>
  <c r="I1360" i="1" s="1"/>
  <c r="G1407" i="3"/>
  <c r="I1361" i="1" s="1"/>
  <c r="G1408" i="3"/>
  <c r="I1362" i="1" s="1"/>
  <c r="G1409" i="3"/>
  <c r="I1363" i="1" s="1"/>
  <c r="G1410" i="3"/>
  <c r="I1364" i="1" s="1"/>
  <c r="G1411" i="3"/>
  <c r="I1365" i="1" s="1"/>
  <c r="G1412" i="3"/>
  <c r="I1366" i="1" s="1"/>
  <c r="G1413" i="3"/>
  <c r="I1367" i="1" s="1"/>
  <c r="G1414" i="3"/>
  <c r="I1368" i="1" s="1"/>
  <c r="G1415" i="3"/>
  <c r="I1369" i="1" s="1"/>
  <c r="G1416" i="3"/>
  <c r="I1370" i="1" s="1"/>
  <c r="G1417" i="3"/>
  <c r="I1371" i="1" s="1"/>
  <c r="G1418" i="3"/>
  <c r="I1372" i="1" s="1"/>
  <c r="G1419" i="3"/>
  <c r="G1420" i="3"/>
  <c r="I1373" i="1" s="1"/>
  <c r="G1421" i="3"/>
  <c r="I1374" i="1" s="1"/>
  <c r="G1422" i="3"/>
  <c r="I1375" i="1" s="1"/>
  <c r="G1423" i="3"/>
  <c r="I1376" i="1" s="1"/>
  <c r="G1424" i="3"/>
  <c r="I1377" i="1" s="1"/>
  <c r="G1425" i="3"/>
  <c r="I1378" i="1" s="1"/>
  <c r="G1426" i="3"/>
  <c r="I1379" i="1" s="1"/>
  <c r="G1427" i="3"/>
  <c r="I1380" i="1" s="1"/>
  <c r="G1428" i="3"/>
  <c r="I1381" i="1" s="1"/>
  <c r="G1429" i="3"/>
  <c r="I1382" i="1" s="1"/>
  <c r="G1430" i="3"/>
  <c r="I1383" i="1" s="1"/>
  <c r="G1431" i="3"/>
  <c r="I1384" i="1" s="1"/>
  <c r="G1432" i="3"/>
  <c r="I1385" i="1" s="1"/>
  <c r="G1433" i="3"/>
  <c r="I1386" i="1" s="1"/>
  <c r="G1434" i="3"/>
  <c r="I1387" i="1" s="1"/>
  <c r="G1435" i="3"/>
  <c r="I1388" i="1" s="1"/>
  <c r="G1436" i="3"/>
  <c r="I1389" i="1" s="1"/>
  <c r="G1437" i="3"/>
  <c r="I1390" i="1" s="1"/>
  <c r="G1438" i="3"/>
  <c r="I1391" i="1" s="1"/>
  <c r="G1439" i="3"/>
  <c r="I1392" i="1" s="1"/>
  <c r="G1440" i="3"/>
  <c r="I1393" i="1" s="1"/>
  <c r="G1441" i="3"/>
  <c r="I1394" i="1" s="1"/>
  <c r="G1442" i="3"/>
  <c r="I1395" i="1" s="1"/>
  <c r="G1443" i="3"/>
  <c r="I1396" i="1" s="1"/>
  <c r="G1444" i="3"/>
  <c r="I1397" i="1" s="1"/>
  <c r="G1445" i="3"/>
  <c r="I1398" i="1" s="1"/>
  <c r="G1446" i="3"/>
  <c r="I1399" i="1" s="1"/>
  <c r="G1447" i="3"/>
  <c r="I1400" i="1" s="1"/>
  <c r="G1448" i="3"/>
  <c r="I1401" i="1" s="1"/>
  <c r="G1449" i="3"/>
  <c r="I1402" i="1" s="1"/>
  <c r="G1450" i="3"/>
  <c r="I1403" i="1" s="1"/>
  <c r="G1451" i="3"/>
  <c r="I1404" i="1" s="1"/>
  <c r="G1452" i="3"/>
  <c r="I1405" i="1" s="1"/>
  <c r="G1453" i="3"/>
  <c r="I1406" i="1" s="1"/>
  <c r="G1454" i="3"/>
  <c r="I1407" i="1" s="1"/>
  <c r="G1455" i="3"/>
  <c r="I1408" i="1" s="1"/>
  <c r="G1456" i="3"/>
  <c r="I1409" i="1" s="1"/>
  <c r="G1457" i="3"/>
  <c r="I1410" i="1" s="1"/>
  <c r="G1458" i="3"/>
  <c r="I1411" i="1" s="1"/>
  <c r="G1459" i="3"/>
  <c r="I1412" i="1" s="1"/>
  <c r="G1460" i="3"/>
  <c r="I1413" i="1" s="1"/>
  <c r="G1461" i="3"/>
  <c r="I1414" i="1" s="1"/>
  <c r="G1462" i="3"/>
  <c r="I1415" i="1" s="1"/>
  <c r="G1463" i="3"/>
  <c r="I1417" i="1" s="1"/>
  <c r="G1464" i="3"/>
  <c r="I1418" i="1" s="1"/>
  <c r="G1465" i="3"/>
  <c r="I1419" i="1" s="1"/>
  <c r="G1466" i="3"/>
  <c r="I1420" i="1" s="1"/>
  <c r="G1467" i="3"/>
  <c r="I1421" i="1" s="1"/>
  <c r="G1468" i="3"/>
  <c r="I1422" i="1" s="1"/>
  <c r="G1469" i="3"/>
  <c r="I1423" i="1" s="1"/>
  <c r="G1470" i="3"/>
  <c r="I1424" i="1" s="1"/>
  <c r="G1471" i="3"/>
  <c r="I1425" i="1" s="1"/>
  <c r="G1472" i="3"/>
  <c r="I1426" i="1" s="1"/>
  <c r="G1473" i="3"/>
  <c r="I1427" i="1" s="1"/>
  <c r="G1474" i="3"/>
  <c r="I1428" i="1" s="1"/>
  <c r="G1475" i="3"/>
  <c r="I1429" i="1" s="1"/>
  <c r="G1476" i="3"/>
  <c r="I1430" i="1" s="1"/>
  <c r="G1477" i="3"/>
  <c r="I1431" i="1" s="1"/>
  <c r="G1478" i="3"/>
  <c r="I1432" i="1" s="1"/>
  <c r="G1479" i="3"/>
  <c r="I1433" i="1" s="1"/>
  <c r="G1480" i="3"/>
  <c r="I1434" i="1" s="1"/>
  <c r="G1481" i="3"/>
  <c r="I1435" i="1" s="1"/>
  <c r="G1482" i="3"/>
  <c r="I1436" i="1" s="1"/>
  <c r="G1483" i="3"/>
  <c r="I1437" i="1" s="1"/>
  <c r="G1484" i="3"/>
  <c r="I1438" i="1" s="1"/>
  <c r="G1485" i="3"/>
  <c r="I1439" i="1" s="1"/>
  <c r="G1486" i="3"/>
  <c r="I1440" i="1" s="1"/>
  <c r="G1487" i="3"/>
  <c r="I1441" i="1" s="1"/>
  <c r="G1488" i="3"/>
  <c r="I1442" i="1" s="1"/>
  <c r="G1489" i="3"/>
  <c r="I1443" i="1" s="1"/>
  <c r="G1490" i="3"/>
  <c r="I1444" i="1" s="1"/>
  <c r="G1491" i="3"/>
  <c r="I1445" i="1" s="1"/>
  <c r="G1492" i="3"/>
  <c r="I1446" i="1" s="1"/>
  <c r="G1493" i="3"/>
  <c r="I1447" i="1" s="1"/>
  <c r="G1494" i="3"/>
  <c r="I1448" i="1" s="1"/>
  <c r="G1495" i="3"/>
  <c r="I1449" i="1" s="1"/>
  <c r="G1496" i="3"/>
  <c r="I1450" i="1" s="1"/>
  <c r="G1497" i="3"/>
  <c r="I1451" i="1" s="1"/>
  <c r="G1498" i="3"/>
  <c r="I1452" i="1" s="1"/>
  <c r="G1499" i="3"/>
  <c r="I1453" i="1" s="1"/>
  <c r="G1500" i="3"/>
  <c r="I1454" i="1" s="1"/>
  <c r="G1501" i="3"/>
  <c r="I1455" i="1" s="1"/>
  <c r="G1502" i="3"/>
  <c r="I1456" i="1" s="1"/>
  <c r="G1503" i="3"/>
  <c r="I1457" i="1" s="1"/>
  <c r="G1504" i="3"/>
  <c r="I1458" i="1" s="1"/>
  <c r="G1505" i="3"/>
  <c r="I1459" i="1" s="1"/>
  <c r="G1506" i="3"/>
  <c r="I1460" i="1" s="1"/>
  <c r="G1507" i="3"/>
  <c r="I1461" i="1" s="1"/>
  <c r="G1508" i="3"/>
  <c r="I1462" i="1" s="1"/>
  <c r="G1509" i="3"/>
  <c r="I1463" i="1" s="1"/>
  <c r="G1510" i="3"/>
  <c r="I1464" i="1" s="1"/>
  <c r="G1511" i="3"/>
  <c r="I1465" i="1" s="1"/>
  <c r="G1512" i="3"/>
  <c r="I1466" i="1" s="1"/>
  <c r="G1513" i="3"/>
  <c r="I1467" i="1" s="1"/>
  <c r="G1514" i="3"/>
  <c r="I1468" i="1" s="1"/>
  <c r="G1515" i="3"/>
  <c r="I1469" i="1" s="1"/>
  <c r="G1516" i="3"/>
  <c r="I1470" i="1" s="1"/>
  <c r="G1517" i="3"/>
  <c r="I1471" i="1" s="1"/>
  <c r="G1518" i="3"/>
  <c r="I1472" i="1" s="1"/>
  <c r="G1519" i="3"/>
  <c r="G1520" i="3"/>
  <c r="I1473" i="1" s="1"/>
  <c r="G1521" i="3"/>
  <c r="G1522" i="3"/>
  <c r="I1474" i="1" s="1"/>
  <c r="G1523" i="3"/>
  <c r="G1524" i="3"/>
  <c r="G1525" i="3"/>
  <c r="G1526" i="3"/>
  <c r="I1475" i="1" s="1"/>
  <c r="G1527" i="3"/>
  <c r="I1476" i="1" s="1"/>
  <c r="G1528" i="3"/>
  <c r="I1477" i="1" s="1"/>
  <c r="G1529" i="3"/>
  <c r="I1478" i="1" s="1"/>
  <c r="G1530" i="3"/>
  <c r="I1479" i="1" s="1"/>
  <c r="G1531" i="3"/>
  <c r="I1480" i="1" s="1"/>
  <c r="G1532" i="3"/>
  <c r="I1481" i="1" s="1"/>
  <c r="G1533" i="3"/>
  <c r="I1482" i="1" s="1"/>
  <c r="G1534" i="3"/>
  <c r="I1483" i="1" s="1"/>
  <c r="G1535" i="3"/>
  <c r="I1484" i="1" s="1"/>
  <c r="G1536" i="3"/>
  <c r="I1485" i="1" s="1"/>
  <c r="G1537" i="3"/>
  <c r="I1486" i="1" s="1"/>
  <c r="G1538" i="3"/>
  <c r="I1487" i="1" s="1"/>
  <c r="G1539" i="3"/>
  <c r="I1488" i="1" s="1"/>
  <c r="G1540" i="3"/>
  <c r="I1489" i="1" s="1"/>
  <c r="G1541" i="3"/>
  <c r="G1542" i="3"/>
  <c r="I1490" i="1" s="1"/>
  <c r="G1543" i="3"/>
  <c r="I1491" i="1" s="1"/>
  <c r="G1544" i="3"/>
  <c r="I1492" i="1" s="1"/>
  <c r="G1545" i="3"/>
  <c r="I1493" i="1" s="1"/>
  <c r="G1546" i="3"/>
  <c r="I1494" i="1" s="1"/>
  <c r="G1547" i="3"/>
  <c r="I1495" i="1" s="1"/>
  <c r="G1548" i="3"/>
  <c r="I1496" i="1" s="1"/>
  <c r="G1549" i="3"/>
  <c r="I1497" i="1" s="1"/>
  <c r="G1550" i="3"/>
  <c r="I1498" i="1" s="1"/>
  <c r="G1551" i="3"/>
  <c r="I1499" i="1" s="1"/>
  <c r="G1552" i="3"/>
  <c r="I1500" i="1" s="1"/>
  <c r="G1553" i="3"/>
  <c r="I1501" i="1" s="1"/>
  <c r="G1554" i="3"/>
  <c r="I1502" i="1" s="1"/>
  <c r="G1555" i="3"/>
  <c r="I1503" i="1" s="1"/>
  <c r="G1556" i="3"/>
  <c r="I1504" i="1" s="1"/>
  <c r="G1557" i="3"/>
  <c r="I1505" i="1" s="1"/>
  <c r="G1558" i="3"/>
  <c r="I1506" i="1" s="1"/>
  <c r="G1559" i="3"/>
  <c r="I1507" i="1" s="1"/>
  <c r="G1560" i="3"/>
  <c r="I1508" i="1" s="1"/>
  <c r="G1561" i="3"/>
  <c r="I1509" i="1" s="1"/>
  <c r="G1562" i="3"/>
  <c r="I1510" i="1" s="1"/>
  <c r="G1563" i="3"/>
  <c r="I1511" i="1" s="1"/>
  <c r="G1564" i="3"/>
  <c r="I1512" i="1" s="1"/>
  <c r="G1565" i="3"/>
  <c r="I1513" i="1" s="1"/>
  <c r="G1566" i="3"/>
  <c r="I1514" i="1" s="1"/>
  <c r="G1567" i="3"/>
  <c r="I1515" i="1" s="1"/>
  <c r="G1568" i="3"/>
  <c r="I1516" i="1" s="1"/>
  <c r="G1569" i="3"/>
  <c r="I1517" i="1" s="1"/>
  <c r="G1570" i="3"/>
  <c r="I1518" i="1" s="1"/>
  <c r="G1571" i="3"/>
  <c r="I1519" i="1" s="1"/>
  <c r="G1572" i="3"/>
  <c r="I1520" i="1" s="1"/>
  <c r="G1573" i="3"/>
  <c r="I1521" i="1" s="1"/>
  <c r="G1574" i="3"/>
  <c r="I1522" i="1" s="1"/>
  <c r="G1575" i="3"/>
  <c r="I1523" i="1" s="1"/>
  <c r="G1576" i="3"/>
  <c r="I1524" i="1" s="1"/>
  <c r="G1577" i="3"/>
  <c r="I1525" i="1" s="1"/>
  <c r="G1578" i="3"/>
  <c r="I1526" i="1" s="1"/>
  <c r="G1579" i="3"/>
  <c r="I1527" i="1" s="1"/>
  <c r="G1580" i="3"/>
  <c r="I1528" i="1" s="1"/>
  <c r="G1581" i="3"/>
  <c r="I1529" i="1" s="1"/>
  <c r="G1582" i="3"/>
  <c r="I1530" i="1" s="1"/>
  <c r="G1583" i="3"/>
  <c r="I1531" i="1" s="1"/>
  <c r="G1584" i="3"/>
  <c r="I1532" i="1" s="1"/>
  <c r="G1585" i="3"/>
  <c r="I1533" i="1" s="1"/>
  <c r="G1586" i="3"/>
  <c r="I1534" i="1" s="1"/>
  <c r="G1587" i="3"/>
  <c r="I1535" i="1" s="1"/>
  <c r="G1588" i="3"/>
  <c r="I1536" i="1" s="1"/>
  <c r="G1589" i="3"/>
  <c r="I1537" i="1" s="1"/>
  <c r="G1590" i="3"/>
  <c r="I1538" i="1" s="1"/>
  <c r="G1591" i="3"/>
  <c r="I1539" i="1" s="1"/>
  <c r="G1592" i="3"/>
  <c r="I1540" i="1" s="1"/>
  <c r="G1593" i="3"/>
  <c r="I1541" i="1" s="1"/>
  <c r="G1594" i="3"/>
  <c r="I1542" i="1" s="1"/>
  <c r="G1595" i="3"/>
  <c r="I1543" i="1" s="1"/>
  <c r="G1596" i="3"/>
  <c r="I1544" i="1" s="1"/>
  <c r="G1597" i="3"/>
  <c r="I1545" i="1" s="1"/>
  <c r="G1598" i="3"/>
  <c r="I1546" i="1" s="1"/>
  <c r="G1599" i="3"/>
  <c r="I1547" i="1" s="1"/>
  <c r="G1600" i="3"/>
  <c r="I1548" i="1" s="1"/>
  <c r="G1601" i="3"/>
  <c r="I1549" i="1" s="1"/>
  <c r="G1602" i="3"/>
  <c r="I1550" i="1" s="1"/>
  <c r="G1603" i="3"/>
  <c r="I1551" i="1" s="1"/>
  <c r="G1604" i="3"/>
  <c r="I1552" i="1" s="1"/>
  <c r="G1605" i="3"/>
  <c r="I1553" i="1" s="1"/>
  <c r="G1606" i="3"/>
  <c r="I1554" i="1" s="1"/>
  <c r="G1607" i="3"/>
  <c r="I1555" i="1" s="1"/>
  <c r="G1608" i="3"/>
  <c r="I1556" i="1" s="1"/>
  <c r="G1609" i="3"/>
  <c r="I1557" i="1" s="1"/>
  <c r="G1610" i="3"/>
  <c r="I1558" i="1" s="1"/>
  <c r="G1611" i="3"/>
  <c r="I1559" i="1" s="1"/>
  <c r="G1612" i="3"/>
  <c r="I1560" i="1" s="1"/>
  <c r="G1613" i="3"/>
  <c r="I1561" i="1" s="1"/>
  <c r="G1614" i="3"/>
  <c r="I1562" i="1" s="1"/>
  <c r="G1615" i="3"/>
  <c r="I1563" i="1" s="1"/>
  <c r="G1616" i="3"/>
  <c r="I1564" i="1" s="1"/>
  <c r="G1617" i="3"/>
  <c r="I1565" i="1" s="1"/>
  <c r="G1618" i="3"/>
  <c r="G1619" i="3"/>
  <c r="I1566" i="1" s="1"/>
  <c r="G1620" i="3"/>
  <c r="I1567" i="1" s="1"/>
  <c r="G1621" i="3"/>
  <c r="I1568" i="1" s="1"/>
  <c r="G1622" i="3"/>
  <c r="I1569" i="1" s="1"/>
  <c r="G1623" i="3"/>
  <c r="I1570" i="1" s="1"/>
  <c r="G1624" i="3"/>
  <c r="I1571" i="1" s="1"/>
  <c r="G1625" i="3"/>
  <c r="I1572" i="1" s="1"/>
  <c r="G1626" i="3"/>
  <c r="G1627" i="3"/>
  <c r="I1573" i="1" s="1"/>
  <c r="G1628" i="3"/>
  <c r="I1574" i="1" s="1"/>
  <c r="G1629" i="3"/>
  <c r="I1575" i="1" s="1"/>
  <c r="G1630" i="3"/>
  <c r="I1576" i="1" s="1"/>
  <c r="G1631" i="3"/>
  <c r="I1577" i="1" s="1"/>
  <c r="G1632" i="3"/>
  <c r="I1578" i="1" s="1"/>
  <c r="G1633" i="3"/>
  <c r="G1634" i="3"/>
  <c r="I1579" i="1" s="1"/>
  <c r="G1635" i="3"/>
  <c r="I1580" i="1" s="1"/>
  <c r="G1636" i="3"/>
  <c r="I1581" i="1" s="1"/>
  <c r="G1637" i="3"/>
  <c r="I1582" i="1" s="1"/>
  <c r="G1638" i="3"/>
  <c r="I1583" i="1" s="1"/>
  <c r="G1639" i="3"/>
  <c r="I1584" i="1" s="1"/>
  <c r="G1640" i="3"/>
  <c r="G1641" i="3"/>
  <c r="I1585" i="1" s="1"/>
  <c r="G1642" i="3"/>
  <c r="I1586" i="1" s="1"/>
  <c r="G1643" i="3"/>
  <c r="I1587" i="1" s="1"/>
  <c r="G1644" i="3"/>
  <c r="I1588" i="1" s="1"/>
  <c r="G1645" i="3"/>
  <c r="I1589" i="1" s="1"/>
  <c r="G1646" i="3"/>
  <c r="I1590" i="1" s="1"/>
  <c r="G1647" i="3"/>
  <c r="I1591" i="1" s="1"/>
  <c r="G1648" i="3"/>
  <c r="I1592" i="1" s="1"/>
  <c r="G1649" i="3"/>
  <c r="I1593" i="1" s="1"/>
  <c r="G1650" i="3"/>
  <c r="I1594" i="1" s="1"/>
  <c r="G1651" i="3"/>
  <c r="I1595" i="1" s="1"/>
  <c r="G1652" i="3"/>
  <c r="I1596" i="1" s="1"/>
  <c r="G1653" i="3"/>
  <c r="I1597" i="1" s="1"/>
  <c r="G1654" i="3"/>
  <c r="I1598" i="1" s="1"/>
  <c r="G1655" i="3"/>
  <c r="I1599" i="1" s="1"/>
  <c r="G1656" i="3"/>
  <c r="I1600" i="1" s="1"/>
  <c r="G1657" i="3"/>
  <c r="G1658" i="3"/>
  <c r="I1601" i="1" s="1"/>
  <c r="G1659" i="3"/>
  <c r="I1602" i="1" s="1"/>
  <c r="G1660" i="3"/>
  <c r="I1603" i="1" s="1"/>
  <c r="G1661" i="3"/>
  <c r="I1604" i="1" s="1"/>
  <c r="G1662" i="3"/>
  <c r="I1605" i="1" s="1"/>
  <c r="G1663" i="3"/>
  <c r="I1606" i="1" s="1"/>
  <c r="G1664" i="3"/>
  <c r="I1607" i="1" s="1"/>
  <c r="G1665" i="3"/>
  <c r="I1608" i="1" s="1"/>
  <c r="G1666" i="3"/>
  <c r="I1609" i="1" s="1"/>
  <c r="G1667" i="3"/>
  <c r="I1610" i="1" s="1"/>
  <c r="G1668" i="3"/>
  <c r="G1669" i="3"/>
  <c r="I1611" i="1" s="1"/>
  <c r="G1670" i="3"/>
  <c r="I1612" i="1" s="1"/>
  <c r="G1671" i="3"/>
  <c r="I1613" i="1" s="1"/>
  <c r="G1672" i="3"/>
  <c r="I1614" i="1" s="1"/>
  <c r="G1673" i="3"/>
  <c r="I1615" i="1" s="1"/>
  <c r="G1674" i="3"/>
  <c r="G1675" i="3"/>
  <c r="I1616" i="1" s="1"/>
  <c r="G1676" i="3"/>
  <c r="I1617" i="1" s="1"/>
  <c r="G1677" i="3"/>
  <c r="I1618" i="1" s="1"/>
  <c r="G1678" i="3"/>
  <c r="I1619" i="1" s="1"/>
  <c r="G1679" i="3"/>
  <c r="I1620" i="1" s="1"/>
  <c r="G1680" i="3"/>
  <c r="I1621" i="1" s="1"/>
  <c r="G1681" i="3"/>
  <c r="I1622" i="1" s="1"/>
  <c r="G1682" i="3"/>
  <c r="I1623" i="1" s="1"/>
  <c r="G1683" i="3"/>
  <c r="I1624" i="1" s="1"/>
  <c r="G1684" i="3"/>
  <c r="G1685" i="3"/>
  <c r="I1625" i="1" s="1"/>
  <c r="G1686" i="3"/>
  <c r="I1626" i="1" s="1"/>
  <c r="G1687" i="3"/>
  <c r="I1627" i="1" s="1"/>
  <c r="G1688" i="3"/>
  <c r="I1628" i="1" s="1"/>
  <c r="G1689" i="3"/>
  <c r="I1629" i="1" s="1"/>
  <c r="G1690" i="3"/>
  <c r="I1630" i="1" s="1"/>
  <c r="G1691" i="3"/>
  <c r="I1631" i="1" s="1"/>
  <c r="G1692" i="3"/>
  <c r="I1632" i="1" s="1"/>
  <c r="G1693" i="3"/>
  <c r="I1633" i="1" s="1"/>
  <c r="G1694" i="3"/>
  <c r="I1634" i="1" s="1"/>
  <c r="G1695" i="3"/>
  <c r="I1635" i="1" s="1"/>
  <c r="G1696" i="3"/>
  <c r="I1636" i="1" s="1"/>
  <c r="G1697" i="3"/>
  <c r="I1637" i="1" s="1"/>
  <c r="G1698" i="3"/>
  <c r="I1638" i="1" s="1"/>
  <c r="G1699" i="3"/>
  <c r="I1639" i="1" s="1"/>
  <c r="G1700" i="3"/>
  <c r="I1640" i="1" s="1"/>
  <c r="G1701" i="3"/>
  <c r="I1641" i="1" s="1"/>
  <c r="G1702" i="3"/>
  <c r="I1642" i="1" s="1"/>
  <c r="G1703" i="3"/>
  <c r="I1643" i="1" s="1"/>
  <c r="G1704" i="3"/>
  <c r="I1644" i="1" s="1"/>
  <c r="G1705" i="3"/>
  <c r="I1645" i="1" s="1"/>
  <c r="G1706" i="3"/>
  <c r="I1646" i="1" s="1"/>
  <c r="G1707" i="3"/>
  <c r="I1647" i="1" s="1"/>
  <c r="G1708" i="3"/>
  <c r="I1648" i="1" s="1"/>
  <c r="G1709" i="3"/>
  <c r="I1649" i="1" s="1"/>
  <c r="G1710" i="3"/>
  <c r="I1650" i="1" s="1"/>
  <c r="G1711" i="3"/>
  <c r="I1651" i="1" s="1"/>
  <c r="G1712" i="3"/>
  <c r="I1652" i="1" s="1"/>
  <c r="G1713" i="3"/>
  <c r="I1653" i="1" s="1"/>
  <c r="G1714" i="3"/>
  <c r="I1654" i="1" s="1"/>
  <c r="G1715" i="3"/>
  <c r="I1655" i="1" s="1"/>
  <c r="G1716" i="3"/>
  <c r="I1656" i="1" s="1"/>
  <c r="G1717" i="3"/>
  <c r="I1657" i="1" s="1"/>
  <c r="G1718" i="3"/>
  <c r="I1658" i="1" s="1"/>
  <c r="G1719" i="3"/>
  <c r="I1659" i="1" s="1"/>
  <c r="G1720" i="3"/>
  <c r="I1660" i="1" s="1"/>
  <c r="G1721" i="3"/>
  <c r="I1661" i="1" s="1"/>
  <c r="G1722" i="3"/>
  <c r="I1662" i="1" s="1"/>
  <c r="G1723" i="3"/>
  <c r="I1663" i="1" s="1"/>
  <c r="G1724" i="3"/>
  <c r="G1725" i="3"/>
  <c r="I1664" i="1" s="1"/>
  <c r="G1726" i="3"/>
  <c r="I1665" i="1" s="1"/>
  <c r="G1727" i="3"/>
  <c r="I1666" i="1" s="1"/>
  <c r="G1728" i="3"/>
  <c r="I1667" i="1" s="1"/>
  <c r="G1729" i="3"/>
  <c r="I1668" i="1" s="1"/>
  <c r="G1730" i="3"/>
  <c r="I1669" i="1" s="1"/>
  <c r="G1732" i="3"/>
  <c r="G1733" i="3"/>
  <c r="I1671" i="1" s="1"/>
  <c r="G1734" i="3"/>
  <c r="I1672" i="1" s="1"/>
  <c r="G1735" i="3"/>
  <c r="I1673" i="1" s="1"/>
  <c r="G1736" i="3"/>
  <c r="I1674" i="1" s="1"/>
  <c r="G1737" i="3"/>
  <c r="I1675" i="1" s="1"/>
  <c r="G1738" i="3"/>
  <c r="I1676" i="1" s="1"/>
  <c r="G1739" i="3"/>
  <c r="I1677" i="1" s="1"/>
  <c r="G1740" i="3"/>
  <c r="I1678" i="1" s="1"/>
  <c r="G1741" i="3"/>
  <c r="I1679" i="1" s="1"/>
  <c r="G1742" i="3"/>
  <c r="I1680" i="1" s="1"/>
  <c r="G1743" i="3"/>
  <c r="I1681" i="1" s="1"/>
  <c r="G1744" i="3"/>
  <c r="I1682" i="1" s="1"/>
  <c r="G1745" i="3"/>
  <c r="I1684" i="1" s="1"/>
  <c r="G1746" i="3"/>
  <c r="I1685" i="1" s="1"/>
  <c r="G1747" i="3"/>
  <c r="I1686" i="1" s="1"/>
  <c r="G1748" i="3"/>
  <c r="I1687" i="1" s="1"/>
  <c r="G1749" i="3"/>
  <c r="I1688" i="1" s="1"/>
  <c r="G1750" i="3"/>
  <c r="I1689" i="1" s="1"/>
  <c r="G1751" i="3"/>
  <c r="I1690" i="1" s="1"/>
  <c r="G1752" i="3"/>
  <c r="I1691" i="1" s="1"/>
  <c r="G1753" i="3"/>
  <c r="I1692" i="1" s="1"/>
  <c r="G1754" i="3"/>
  <c r="I1693" i="1" s="1"/>
  <c r="G1755" i="3"/>
  <c r="I1694" i="1" s="1"/>
  <c r="G1756" i="3"/>
  <c r="I1695" i="1" s="1"/>
  <c r="G1757" i="3"/>
  <c r="I1696" i="1" s="1"/>
  <c r="G1758" i="3"/>
  <c r="I1697" i="1" s="1"/>
  <c r="G1759" i="3"/>
  <c r="I1698" i="1" s="1"/>
  <c r="G1760" i="3"/>
  <c r="I1699" i="1" s="1"/>
  <c r="G1761" i="3"/>
  <c r="I1700" i="1" s="1"/>
  <c r="G1762" i="3"/>
  <c r="I1701" i="1" s="1"/>
  <c r="G1763" i="3"/>
  <c r="I1702" i="1" s="1"/>
  <c r="G1764" i="3"/>
  <c r="I1703" i="1" s="1"/>
  <c r="G1765" i="3"/>
  <c r="I1704" i="1" s="1"/>
  <c r="G1766" i="3"/>
  <c r="I1705" i="1" s="1"/>
  <c r="G1767" i="3"/>
  <c r="I1706" i="1" s="1"/>
  <c r="G1768" i="3"/>
  <c r="I1707" i="1" s="1"/>
  <c r="G1769" i="3"/>
  <c r="I1708" i="1" s="1"/>
  <c r="G1770" i="3"/>
  <c r="I1709" i="1" s="1"/>
  <c r="G1771" i="3"/>
  <c r="I1710" i="1" s="1"/>
  <c r="G1772" i="3"/>
  <c r="I1711" i="1" s="1"/>
  <c r="G1773" i="3"/>
  <c r="I1712" i="1" s="1"/>
  <c r="G1774" i="3"/>
  <c r="I1713" i="1" s="1"/>
  <c r="G1775" i="3"/>
  <c r="I1714" i="1" s="1"/>
  <c r="G1776" i="3"/>
  <c r="I1715" i="1" s="1"/>
  <c r="G1777" i="3"/>
  <c r="I1716" i="1" s="1"/>
  <c r="G1778" i="3"/>
  <c r="I1717" i="1" s="1"/>
  <c r="G1779" i="3"/>
  <c r="I1718" i="1" s="1"/>
  <c r="G1780" i="3"/>
  <c r="I1719" i="1" s="1"/>
  <c r="G1781" i="3"/>
  <c r="I1720" i="1" s="1"/>
  <c r="G1782" i="3"/>
  <c r="I1721" i="1" s="1"/>
  <c r="G1783" i="3"/>
  <c r="I1722" i="1" s="1"/>
  <c r="G1784" i="3"/>
  <c r="I1723" i="1" s="1"/>
  <c r="G1785" i="3"/>
  <c r="I1724" i="1" s="1"/>
  <c r="G1786" i="3"/>
  <c r="I1725" i="1" s="1"/>
  <c r="G1787" i="3"/>
  <c r="I1726" i="1" s="1"/>
  <c r="G1788" i="3"/>
  <c r="I1727" i="1" s="1"/>
  <c r="G1789" i="3"/>
  <c r="I1728" i="1" s="1"/>
  <c r="G1790" i="3"/>
  <c r="I1729" i="1" s="1"/>
  <c r="G1791" i="3"/>
  <c r="I1730" i="1" s="1"/>
  <c r="G1792" i="3"/>
  <c r="I1731" i="1" s="1"/>
  <c r="G1793" i="3"/>
  <c r="I1732" i="1" s="1"/>
  <c r="G1794" i="3"/>
  <c r="I1733" i="1" s="1"/>
  <c r="G1795" i="3"/>
  <c r="I1734" i="1" s="1"/>
  <c r="G1796" i="3"/>
  <c r="I1735" i="1" s="1"/>
  <c r="G1797" i="3"/>
  <c r="I1736" i="1" s="1"/>
  <c r="G1798" i="3"/>
  <c r="I1737" i="1" s="1"/>
  <c r="G1799" i="3"/>
  <c r="I1738" i="1" s="1"/>
  <c r="G1800" i="3"/>
  <c r="I1739" i="1" s="1"/>
  <c r="G1801" i="3"/>
  <c r="I1740" i="1" s="1"/>
  <c r="G1802" i="3"/>
  <c r="G1803" i="3"/>
  <c r="I1741" i="1" s="1"/>
  <c r="G1804" i="3"/>
  <c r="I1742" i="1" s="1"/>
  <c r="G1805" i="3"/>
  <c r="I1743" i="1" s="1"/>
  <c r="G1806" i="3"/>
  <c r="I1744" i="1" s="1"/>
  <c r="G1807" i="3"/>
  <c r="I1745" i="1" s="1"/>
  <c r="G1808" i="3"/>
  <c r="I1746" i="1" s="1"/>
  <c r="G1809" i="3"/>
  <c r="G1810" i="3"/>
  <c r="I1747" i="1" s="1"/>
  <c r="G1811" i="3"/>
  <c r="I1748" i="1" s="1"/>
  <c r="G1812" i="3"/>
  <c r="I1749" i="1" s="1"/>
  <c r="G1813" i="3"/>
  <c r="I1750" i="1" s="1"/>
  <c r="G1814" i="3"/>
  <c r="I1751" i="1" s="1"/>
  <c r="G1815" i="3"/>
  <c r="I1752" i="1" s="1"/>
  <c r="G1816" i="3"/>
  <c r="I1753" i="1" s="1"/>
  <c r="G1817" i="3"/>
  <c r="I1754" i="1" s="1"/>
  <c r="G1818" i="3"/>
  <c r="I1755" i="1" s="1"/>
  <c r="G1819" i="3"/>
  <c r="I1756" i="1" s="1"/>
  <c r="G1820" i="3"/>
  <c r="I1757" i="1" s="1"/>
  <c r="G1821" i="3"/>
  <c r="I1758" i="1" s="1"/>
  <c r="G1822" i="3"/>
  <c r="I1759" i="1" s="1"/>
  <c r="G1823" i="3"/>
  <c r="I1760" i="1" s="1"/>
  <c r="G1824" i="3"/>
  <c r="I1761" i="1" s="1"/>
  <c r="G1825" i="3"/>
  <c r="I1763" i="1" s="1"/>
  <c r="G1826" i="3"/>
  <c r="I1764" i="1" s="1"/>
  <c r="G1827" i="3"/>
  <c r="I1765" i="1" s="1"/>
  <c r="G1828" i="3"/>
  <c r="G1829" i="3"/>
  <c r="I1766" i="1" s="1"/>
  <c r="G1830" i="3"/>
  <c r="I1767" i="1" s="1"/>
  <c r="G1831" i="3"/>
  <c r="I1768" i="1" s="1"/>
  <c r="G1832" i="3"/>
  <c r="I1769" i="1" s="1"/>
  <c r="G1833" i="3"/>
  <c r="I1770" i="1" s="1"/>
  <c r="G1834" i="3"/>
  <c r="I1771" i="1" s="1"/>
  <c r="G1835" i="3"/>
  <c r="I1772" i="1" s="1"/>
  <c r="G1836" i="3"/>
  <c r="I1773" i="1" s="1"/>
  <c r="G1837" i="3"/>
  <c r="I1774" i="1" s="1"/>
  <c r="G1838" i="3"/>
  <c r="I1775" i="1" s="1"/>
  <c r="G1839" i="3"/>
  <c r="I1776" i="1" s="1"/>
  <c r="G1840" i="3"/>
  <c r="I1777" i="1" s="1"/>
  <c r="G1841" i="3"/>
  <c r="I1778" i="1" s="1"/>
  <c r="G1842" i="3"/>
  <c r="I1779" i="1" s="1"/>
  <c r="G1843" i="3"/>
  <c r="I1780" i="1" s="1"/>
  <c r="G1844" i="3"/>
  <c r="I1781" i="1" s="1"/>
  <c r="G1845" i="3"/>
  <c r="I1782" i="1" s="1"/>
  <c r="G1846" i="3"/>
  <c r="I1783" i="1" s="1"/>
  <c r="G1847" i="3"/>
  <c r="I1784" i="1" s="1"/>
  <c r="G1848" i="3"/>
  <c r="I1785" i="1" s="1"/>
  <c r="G1849" i="3"/>
  <c r="I1786" i="1" s="1"/>
  <c r="G1850" i="3"/>
  <c r="I1787" i="1" s="1"/>
  <c r="G1851" i="3"/>
  <c r="I1788" i="1" s="1"/>
  <c r="G1852" i="3"/>
  <c r="I1789" i="1" s="1"/>
  <c r="G1853" i="3"/>
  <c r="I1790" i="1" s="1"/>
  <c r="G1854" i="3"/>
  <c r="I1791" i="1" s="1"/>
  <c r="G1855" i="3"/>
  <c r="I1792" i="1" s="1"/>
  <c r="G1856" i="3"/>
  <c r="I1793" i="1" s="1"/>
  <c r="G1857" i="3"/>
  <c r="I1794" i="1" s="1"/>
  <c r="G1858" i="3"/>
  <c r="I1795" i="1" s="1"/>
  <c r="G1859" i="3"/>
  <c r="I1796" i="1" s="1"/>
  <c r="G1860" i="3"/>
  <c r="I1797" i="1" s="1"/>
  <c r="G1861" i="3"/>
  <c r="I1798" i="1" s="1"/>
  <c r="G1862" i="3"/>
  <c r="I1799" i="1" s="1"/>
  <c r="G1863" i="3"/>
  <c r="I1800" i="1" s="1"/>
  <c r="G1864" i="3"/>
  <c r="I1801" i="1" s="1"/>
  <c r="G1865" i="3"/>
  <c r="I1802" i="1" s="1"/>
  <c r="G1866" i="3"/>
  <c r="I1803" i="1" s="1"/>
  <c r="G1867" i="3"/>
  <c r="I1805" i="1" s="1"/>
  <c r="G1868" i="3"/>
  <c r="I1806" i="1" s="1"/>
  <c r="G1869" i="3"/>
  <c r="I1807" i="1" s="1"/>
  <c r="G1870" i="3"/>
  <c r="G1871" i="3"/>
  <c r="I1808" i="1" s="1"/>
  <c r="G1872" i="3"/>
  <c r="I1809" i="1" s="1"/>
  <c r="G1873" i="3"/>
  <c r="I1810" i="1" s="1"/>
  <c r="G1874" i="3"/>
  <c r="I1811" i="1" s="1"/>
  <c r="G1875" i="3"/>
  <c r="I1812" i="1" s="1"/>
  <c r="G1876" i="3"/>
  <c r="I1813" i="1" s="1"/>
  <c r="G1877" i="3"/>
  <c r="I1814" i="1" s="1"/>
  <c r="G1878" i="3"/>
  <c r="I1815" i="1" s="1"/>
  <c r="G1879" i="3"/>
  <c r="I1816" i="1" s="1"/>
  <c r="G1880" i="3"/>
  <c r="I1817" i="1" s="1"/>
  <c r="G1881" i="3"/>
  <c r="I1818" i="1" s="1"/>
  <c r="G1882" i="3"/>
  <c r="I1819" i="1" s="1"/>
  <c r="G1883" i="3"/>
  <c r="I1820" i="1" s="1"/>
  <c r="G1884" i="3"/>
  <c r="I1821" i="1" s="1"/>
  <c r="G1885" i="3"/>
  <c r="I1822" i="1" s="1"/>
  <c r="G1886" i="3"/>
  <c r="I1823" i="1" s="1"/>
  <c r="G1887" i="3"/>
  <c r="I1824" i="1" s="1"/>
  <c r="G1888" i="3"/>
  <c r="I1825" i="1" s="1"/>
  <c r="G1889" i="3"/>
  <c r="I1826" i="1" s="1"/>
  <c r="G1890" i="3"/>
  <c r="I1827" i="1" s="1"/>
  <c r="G1891" i="3"/>
  <c r="I1828" i="1" s="1"/>
  <c r="G1892" i="3"/>
  <c r="I1829" i="1" s="1"/>
  <c r="G1893" i="3"/>
  <c r="I1830" i="1" s="1"/>
  <c r="G1894" i="3"/>
  <c r="I1831" i="1" s="1"/>
  <c r="G1895" i="3"/>
  <c r="I1832" i="1" s="1"/>
  <c r="G1896" i="3"/>
  <c r="I1833" i="1" s="1"/>
  <c r="G1897" i="3"/>
  <c r="I1834" i="1" s="1"/>
  <c r="G1898" i="3"/>
  <c r="I1835" i="1" s="1"/>
  <c r="G1899" i="3"/>
  <c r="G1900" i="3"/>
  <c r="I1836" i="1" s="1"/>
  <c r="G1901" i="3"/>
  <c r="I1837" i="1" s="1"/>
  <c r="G1902" i="3"/>
  <c r="I1838" i="1" s="1"/>
  <c r="G1903" i="3"/>
  <c r="I1839" i="1" s="1"/>
  <c r="G1904" i="3"/>
  <c r="I1840" i="1" s="1"/>
  <c r="G1905" i="3"/>
  <c r="I1841" i="1" s="1"/>
  <c r="G1906" i="3"/>
  <c r="I1842" i="1" s="1"/>
  <c r="G1907" i="3"/>
  <c r="I1843" i="1" s="1"/>
  <c r="G1908" i="3"/>
  <c r="I1844" i="1" s="1"/>
  <c r="G1909" i="3"/>
  <c r="I1845" i="1" s="1"/>
  <c r="G1910" i="3"/>
  <c r="I1846" i="1" s="1"/>
  <c r="G1911" i="3"/>
  <c r="I1847" i="1" s="1"/>
  <c r="G1912" i="3"/>
  <c r="I1848" i="1" s="1"/>
  <c r="G1913" i="3"/>
  <c r="I1849" i="1" s="1"/>
  <c r="G1914" i="3"/>
  <c r="I1850" i="1" s="1"/>
  <c r="G1915" i="3"/>
  <c r="I1851" i="1" s="1"/>
  <c r="G1916" i="3"/>
  <c r="I1852" i="1" s="1"/>
  <c r="G1917" i="3"/>
  <c r="I1853" i="1" s="1"/>
  <c r="G1918" i="3"/>
  <c r="I1854" i="1" s="1"/>
  <c r="G1919" i="3"/>
  <c r="I1855" i="1" s="1"/>
  <c r="G1920" i="3"/>
  <c r="I1856" i="1" s="1"/>
  <c r="G1921" i="3"/>
  <c r="I1857" i="1" s="1"/>
  <c r="G1922" i="3"/>
  <c r="I1858" i="1" s="1"/>
  <c r="G1923" i="3"/>
  <c r="I1859" i="1" s="1"/>
  <c r="G1924" i="3"/>
  <c r="I1860" i="1" s="1"/>
  <c r="G1925" i="3"/>
  <c r="I1861" i="1" s="1"/>
  <c r="G1926" i="3"/>
  <c r="I1862" i="1" s="1"/>
  <c r="G1927" i="3"/>
  <c r="I1863" i="1" s="1"/>
  <c r="G1928" i="3"/>
  <c r="I1864" i="1" s="1"/>
  <c r="G1929" i="3"/>
  <c r="I1865" i="1" s="1"/>
  <c r="G1930" i="3"/>
  <c r="I1866" i="1" s="1"/>
  <c r="G1931" i="3"/>
  <c r="I1867" i="1" s="1"/>
  <c r="G1932" i="3"/>
  <c r="I1868" i="1" s="1"/>
  <c r="G1933" i="3"/>
  <c r="I1869" i="1" s="1"/>
  <c r="G1934" i="3"/>
  <c r="I1870" i="1" s="1"/>
  <c r="G1935" i="3"/>
  <c r="I1871" i="1" s="1"/>
  <c r="G1936" i="3"/>
  <c r="I1872" i="1" s="1"/>
  <c r="G1937" i="3"/>
  <c r="I1873" i="1" s="1"/>
  <c r="G1938" i="3"/>
  <c r="I1874" i="1" s="1"/>
  <c r="G1939" i="3"/>
  <c r="I1875" i="1" s="1"/>
  <c r="G1940" i="3"/>
  <c r="I1876" i="1" s="1"/>
  <c r="G1941" i="3"/>
  <c r="I1877" i="1" s="1"/>
  <c r="G1942" i="3"/>
  <c r="I1878" i="1" s="1"/>
  <c r="G1943" i="3"/>
  <c r="I1879" i="1" s="1"/>
  <c r="G1944" i="3"/>
  <c r="I1880" i="1" s="1"/>
  <c r="G1945" i="3"/>
  <c r="I1881" i="1" s="1"/>
  <c r="G1946" i="3"/>
  <c r="I1882" i="1" s="1"/>
  <c r="G1947" i="3"/>
  <c r="I1883" i="1" s="1"/>
  <c r="G1948" i="3"/>
  <c r="I1884" i="1" s="1"/>
  <c r="G1949" i="3"/>
  <c r="I1885" i="1" s="1"/>
  <c r="G1950" i="3"/>
  <c r="I1886" i="1" s="1"/>
  <c r="G1951" i="3"/>
  <c r="I1887" i="1" s="1"/>
  <c r="G1952" i="3"/>
  <c r="I1888" i="1" s="1"/>
  <c r="G1953" i="3"/>
  <c r="I1889" i="1" s="1"/>
  <c r="G1954" i="3"/>
  <c r="I1890" i="1" s="1"/>
  <c r="G1955" i="3"/>
  <c r="I1891" i="1" s="1"/>
  <c r="G1956" i="3"/>
  <c r="I1892" i="1" s="1"/>
  <c r="G1957" i="3"/>
  <c r="I1893" i="1" s="1"/>
  <c r="G1958" i="3"/>
  <c r="I1894" i="1" s="1"/>
  <c r="G1959" i="3"/>
  <c r="I1895" i="1" s="1"/>
  <c r="G1960" i="3"/>
  <c r="I1896" i="1" s="1"/>
  <c r="G1961" i="3"/>
  <c r="I1897" i="1" s="1"/>
  <c r="G1962" i="3"/>
  <c r="I1898" i="1" s="1"/>
  <c r="G1963" i="3"/>
  <c r="I1899" i="1" s="1"/>
  <c r="G1964" i="3"/>
  <c r="I1900" i="1" s="1"/>
  <c r="G1965" i="3"/>
  <c r="I1901" i="1" s="1"/>
  <c r="G1966" i="3"/>
  <c r="I1902" i="1" s="1"/>
  <c r="G1967" i="3"/>
  <c r="I1903" i="1" s="1"/>
  <c r="G1968" i="3"/>
  <c r="I1904" i="1" s="1"/>
  <c r="G1969" i="3"/>
  <c r="I1905" i="1" s="1"/>
  <c r="G1970" i="3"/>
  <c r="I1906" i="1" s="1"/>
  <c r="G1971" i="3"/>
  <c r="I1907" i="1" s="1"/>
  <c r="G1972" i="3"/>
  <c r="I1908" i="1" s="1"/>
  <c r="G1973" i="3"/>
  <c r="I1909" i="1" s="1"/>
  <c r="G1974" i="3"/>
  <c r="I1910" i="1" s="1"/>
  <c r="G1975" i="3"/>
  <c r="I1911" i="1" s="1"/>
  <c r="G1976" i="3"/>
  <c r="I1912" i="1" s="1"/>
  <c r="G1977" i="3"/>
  <c r="I1913" i="1" s="1"/>
  <c r="G1978" i="3"/>
  <c r="I1914" i="1" s="1"/>
  <c r="G1979" i="3"/>
  <c r="I1915" i="1" s="1"/>
  <c r="G1981" i="3"/>
  <c r="I1917" i="1" s="1"/>
  <c r="G1982" i="3"/>
  <c r="I1918" i="1" s="1"/>
  <c r="G1983" i="3"/>
  <c r="I1919" i="1" s="1"/>
  <c r="G1984" i="3"/>
  <c r="I1920" i="1" s="1"/>
  <c r="G1985" i="3"/>
  <c r="I1921" i="1" s="1"/>
  <c r="G1986" i="3"/>
  <c r="I1922" i="1" s="1"/>
  <c r="G1987" i="3"/>
  <c r="I1923" i="1" s="1"/>
  <c r="G1988" i="3"/>
  <c r="I1924" i="1" s="1"/>
  <c r="G1989" i="3"/>
  <c r="I1925" i="1" s="1"/>
  <c r="G1990" i="3"/>
  <c r="I1926" i="1" s="1"/>
  <c r="G1991" i="3"/>
  <c r="I1927" i="1" s="1"/>
  <c r="G1992" i="3"/>
  <c r="I1928" i="1" s="1"/>
  <c r="G1993" i="3"/>
  <c r="I1929" i="1" s="1"/>
  <c r="G1994" i="3"/>
  <c r="I1930" i="1" s="1"/>
  <c r="G1995" i="3"/>
  <c r="I1931" i="1" s="1"/>
  <c r="G1996" i="3"/>
  <c r="I1932" i="1" s="1"/>
  <c r="G1997" i="3"/>
  <c r="I1933" i="1" s="1"/>
  <c r="G1998" i="3"/>
  <c r="I1934" i="1" s="1"/>
  <c r="G1999" i="3"/>
  <c r="I1935" i="1" s="1"/>
  <c r="G2000" i="3"/>
  <c r="I1936" i="1" s="1"/>
  <c r="G2001" i="3"/>
  <c r="I1937" i="1" s="1"/>
  <c r="G2002" i="3"/>
  <c r="I1938" i="1" s="1"/>
  <c r="G2003" i="3"/>
  <c r="I1939" i="1" s="1"/>
  <c r="G2004" i="3"/>
  <c r="I1940" i="1" s="1"/>
  <c r="G2005" i="3"/>
  <c r="I1941" i="1" s="1"/>
  <c r="G2006" i="3"/>
  <c r="I1942" i="1" s="1"/>
  <c r="G2007" i="3"/>
  <c r="I1943" i="1" s="1"/>
  <c r="G2008" i="3"/>
  <c r="I1944" i="1" s="1"/>
  <c r="G2009" i="3"/>
  <c r="I1945" i="1" s="1"/>
  <c r="G2010" i="3"/>
  <c r="I1946" i="1" s="1"/>
  <c r="G2011" i="3"/>
  <c r="I1947" i="1" s="1"/>
  <c r="G2012" i="3"/>
  <c r="I1948" i="1" s="1"/>
  <c r="G2013" i="3"/>
  <c r="I1949" i="1" s="1"/>
  <c r="G2014" i="3"/>
  <c r="I1950" i="1" s="1"/>
  <c r="G2015" i="3"/>
  <c r="I1951" i="1" s="1"/>
  <c r="G2016" i="3"/>
  <c r="I1952" i="1" s="1"/>
  <c r="G2017" i="3"/>
  <c r="I1953" i="1" s="1"/>
  <c r="G2018" i="3"/>
  <c r="I1954" i="1" s="1"/>
  <c r="G2019" i="3"/>
  <c r="I1955" i="1" s="1"/>
  <c r="G2020" i="3"/>
  <c r="I1956" i="1" s="1"/>
  <c r="G2021" i="3"/>
  <c r="I1957" i="1" s="1"/>
  <c r="G2022" i="3"/>
  <c r="I1958" i="1" s="1"/>
  <c r="G2023" i="3"/>
  <c r="I1959" i="1" s="1"/>
  <c r="G2024" i="3"/>
  <c r="I1960" i="1" s="1"/>
  <c r="G2025" i="3"/>
  <c r="I1961" i="1" s="1"/>
  <c r="G2026" i="3"/>
  <c r="I1962" i="1" s="1"/>
  <c r="G2027" i="3"/>
  <c r="G2028" i="3"/>
  <c r="I1963" i="1" s="1"/>
  <c r="G2029" i="3"/>
  <c r="I1964" i="1" s="1"/>
  <c r="G2030" i="3"/>
  <c r="I1965" i="1" s="1"/>
  <c r="G2031" i="3"/>
  <c r="G2032" i="3"/>
  <c r="I1966" i="1" s="1"/>
  <c r="G2033" i="3"/>
  <c r="I1967" i="1" s="1"/>
  <c r="G2034" i="3"/>
  <c r="I1968" i="1" s="1"/>
  <c r="G2035" i="3"/>
  <c r="I1969" i="1" s="1"/>
  <c r="G2036" i="3"/>
  <c r="I1970" i="1" s="1"/>
  <c r="G2037" i="3"/>
  <c r="I1971" i="1" s="1"/>
  <c r="G2038" i="3"/>
  <c r="I1972" i="1" s="1"/>
  <c r="G2039" i="3"/>
  <c r="I1973" i="1" s="1"/>
  <c r="G2040" i="3"/>
  <c r="I1974" i="1" s="1"/>
  <c r="G2041" i="3"/>
  <c r="I1975" i="1" s="1"/>
  <c r="G2042" i="3"/>
  <c r="I1976" i="1" s="1"/>
  <c r="G2043" i="3"/>
  <c r="I1977" i="1" s="1"/>
  <c r="G2044" i="3"/>
  <c r="I1978" i="1" s="1"/>
  <c r="G2045" i="3"/>
  <c r="I1979" i="1" s="1"/>
  <c r="G2046" i="3"/>
  <c r="I1980" i="1" s="1"/>
  <c r="G2047" i="3"/>
  <c r="I1981" i="1" s="1"/>
  <c r="G2048" i="3"/>
  <c r="I1982" i="1" s="1"/>
  <c r="G2049" i="3"/>
  <c r="I1983" i="1" s="1"/>
  <c r="G2050" i="3"/>
  <c r="I1984" i="1" s="1"/>
  <c r="G2051" i="3"/>
  <c r="I1985" i="1" s="1"/>
  <c r="G2052" i="3"/>
  <c r="I1986" i="1" s="1"/>
  <c r="G2053" i="3"/>
  <c r="I1987" i="1" s="1"/>
  <c r="G2054" i="3"/>
  <c r="I1988" i="1" s="1"/>
  <c r="G2055" i="3"/>
  <c r="I1989" i="1" s="1"/>
  <c r="G2056" i="3"/>
  <c r="I1990" i="1" s="1"/>
  <c r="G2057" i="3"/>
  <c r="I1991" i="1" s="1"/>
  <c r="G2058" i="3"/>
  <c r="I1992" i="1" s="1"/>
  <c r="G2059" i="3"/>
  <c r="I1993" i="1" s="1"/>
  <c r="G2060" i="3"/>
  <c r="I1994" i="1" s="1"/>
  <c r="G2061" i="3"/>
  <c r="I1995" i="1" s="1"/>
  <c r="G2062" i="3"/>
  <c r="I1996" i="1" s="1"/>
  <c r="G2063" i="3"/>
  <c r="I1997" i="1" s="1"/>
  <c r="G2064" i="3"/>
  <c r="I1998" i="1" s="1"/>
  <c r="G2065" i="3"/>
  <c r="I1999" i="1" s="1"/>
  <c r="G2066" i="3"/>
  <c r="I2000" i="1" s="1"/>
  <c r="G2067" i="3"/>
  <c r="I2001" i="1" s="1"/>
  <c r="G2068" i="3"/>
  <c r="I2002" i="1" s="1"/>
  <c r="G2069" i="3"/>
  <c r="I2003" i="1" s="1"/>
  <c r="G2070" i="3"/>
  <c r="I2004" i="1" s="1"/>
  <c r="G2071" i="3"/>
  <c r="I2005" i="1" s="1"/>
  <c r="G2072" i="3"/>
  <c r="I2006" i="1" s="1"/>
  <c r="G2073" i="3"/>
  <c r="I2007" i="1" s="1"/>
  <c r="G2074" i="3"/>
  <c r="I2008" i="1" s="1"/>
  <c r="G2075" i="3"/>
  <c r="I2009" i="1" s="1"/>
  <c r="G2076" i="3"/>
  <c r="G2077" i="3"/>
  <c r="I2010" i="1" s="1"/>
  <c r="G2078" i="3"/>
  <c r="I2011" i="1" s="1"/>
  <c r="G2079" i="3"/>
  <c r="I2012" i="1" s="1"/>
  <c r="G2080" i="3"/>
  <c r="I2013" i="1" s="1"/>
  <c r="G2081" i="3"/>
  <c r="I2014" i="1" s="1"/>
  <c r="G2082" i="3"/>
  <c r="I2015" i="1" s="1"/>
  <c r="G2083" i="3"/>
  <c r="G2084" i="3"/>
  <c r="G2085" i="3"/>
  <c r="I2016" i="1" s="1"/>
  <c r="G2086" i="3"/>
  <c r="I2017" i="1" s="1"/>
  <c r="G2087" i="3"/>
  <c r="I2018" i="1" s="1"/>
  <c r="G2088" i="3"/>
  <c r="I2019" i="1" s="1"/>
  <c r="G2089" i="3"/>
  <c r="I2020" i="1" s="1"/>
  <c r="G2090" i="3"/>
  <c r="I2022" i="1" s="1"/>
  <c r="G2091" i="3"/>
  <c r="I2023" i="1" s="1"/>
  <c r="G2092" i="3"/>
  <c r="I2024" i="1" s="1"/>
  <c r="G2093" i="3"/>
  <c r="I2025" i="1" s="1"/>
  <c r="G2094" i="3"/>
  <c r="I2026" i="1" s="1"/>
  <c r="G2095" i="3"/>
  <c r="I2027" i="1" s="1"/>
  <c r="G2096" i="3"/>
  <c r="I2028" i="1" s="1"/>
  <c r="G2097" i="3"/>
  <c r="I2029" i="1" s="1"/>
  <c r="G2098" i="3"/>
  <c r="I2030" i="1" s="1"/>
  <c r="G2099" i="3"/>
  <c r="I2031" i="1" s="1"/>
  <c r="G2100" i="3"/>
  <c r="I2032" i="1" s="1"/>
  <c r="G2101" i="3"/>
  <c r="I2033" i="1" s="1"/>
  <c r="G2102" i="3"/>
  <c r="I2034" i="1" s="1"/>
  <c r="G2103" i="3"/>
  <c r="I2035" i="1" s="1"/>
  <c r="G2104" i="3"/>
  <c r="I2036" i="1" s="1"/>
  <c r="G2105" i="3"/>
  <c r="I2037" i="1" s="1"/>
  <c r="G2106" i="3"/>
  <c r="I2038" i="1" s="1"/>
  <c r="G2107" i="3"/>
  <c r="I2039" i="1" s="1"/>
  <c r="G2108" i="3"/>
  <c r="I2040" i="1" s="1"/>
  <c r="G2109" i="3"/>
  <c r="I2041" i="1" s="1"/>
  <c r="G2110" i="3"/>
  <c r="I2042" i="1" s="1"/>
  <c r="G2111" i="3"/>
  <c r="I2043" i="1" s="1"/>
  <c r="G2112" i="3"/>
  <c r="I2044" i="1" s="1"/>
  <c r="G2113" i="3"/>
  <c r="I2045" i="1" s="1"/>
  <c r="G2114" i="3"/>
  <c r="I2046" i="1" s="1"/>
  <c r="G2115" i="3"/>
  <c r="I2047" i="1" s="1"/>
  <c r="G2116" i="3"/>
  <c r="I2048" i="1" s="1"/>
  <c r="G2117" i="3"/>
  <c r="I2049" i="1" s="1"/>
  <c r="G2118" i="3"/>
  <c r="I2050" i="1" s="1"/>
  <c r="G2119" i="3"/>
  <c r="I2051" i="1" s="1"/>
  <c r="G2120" i="3"/>
  <c r="I2052" i="1" s="1"/>
  <c r="G2121" i="3"/>
  <c r="I2053" i="1" s="1"/>
  <c r="G2122" i="3"/>
  <c r="G2123" i="3"/>
  <c r="I2054" i="1" s="1"/>
  <c r="G2124" i="3"/>
  <c r="G2125" i="3"/>
  <c r="I2055" i="1" s="1"/>
  <c r="G2126" i="3"/>
  <c r="I2056" i="1" s="1"/>
  <c r="G2127" i="3"/>
  <c r="I2057" i="1" s="1"/>
  <c r="G2128" i="3"/>
  <c r="I2058" i="1" s="1"/>
  <c r="G2129" i="3"/>
  <c r="I2059" i="1" s="1"/>
  <c r="G2130" i="3"/>
  <c r="I2060" i="1" s="1"/>
  <c r="G2131" i="3"/>
  <c r="I2061" i="1" s="1"/>
  <c r="G2132" i="3"/>
  <c r="I2062" i="1" s="1"/>
  <c r="G2133" i="3"/>
  <c r="I2063" i="1" s="1"/>
  <c r="G2134" i="3"/>
  <c r="I2064" i="1" s="1"/>
  <c r="G2135" i="3"/>
  <c r="I2065" i="1" s="1"/>
  <c r="G2136" i="3"/>
  <c r="I2066" i="1" s="1"/>
  <c r="G2137" i="3"/>
  <c r="I2067" i="1" s="1"/>
  <c r="G2138" i="3"/>
  <c r="I2068" i="1" s="1"/>
  <c r="G2139" i="3"/>
  <c r="I2069" i="1" s="1"/>
  <c r="G2140" i="3"/>
  <c r="I2070" i="1" s="1"/>
  <c r="G2141" i="3"/>
  <c r="I2071" i="1" s="1"/>
  <c r="G2142" i="3"/>
  <c r="I2072" i="1" s="1"/>
  <c r="G2143" i="3"/>
  <c r="I2073" i="1" s="1"/>
  <c r="G2144" i="3"/>
  <c r="I2074" i="1" s="1"/>
  <c r="G2145" i="3"/>
  <c r="I2075" i="1" s="1"/>
  <c r="G2146" i="3"/>
  <c r="I2076" i="1" s="1"/>
  <c r="G2147" i="3"/>
  <c r="I2077" i="1" s="1"/>
  <c r="G2148" i="3"/>
  <c r="I2078" i="1" s="1"/>
  <c r="G2149" i="3"/>
  <c r="I2079" i="1" s="1"/>
  <c r="G2150" i="3"/>
  <c r="I2081" i="1" s="1"/>
  <c r="G2151" i="3"/>
  <c r="I2082" i="1" s="1"/>
  <c r="G2152" i="3"/>
  <c r="I2083" i="1" s="1"/>
  <c r="G2153" i="3"/>
  <c r="I2084" i="1" s="1"/>
  <c r="G2154" i="3"/>
  <c r="I2085" i="1" s="1"/>
  <c r="G2155" i="3"/>
  <c r="I2086" i="1" s="1"/>
  <c r="G2156" i="3"/>
  <c r="I2087" i="1" s="1"/>
  <c r="G2157" i="3"/>
  <c r="I2089" i="1" s="1"/>
  <c r="G2158" i="3"/>
  <c r="I2091" i="1" s="1"/>
  <c r="G2159" i="3"/>
  <c r="I2092" i="1" s="1"/>
  <c r="G2160" i="3"/>
  <c r="I2094" i="1" s="1"/>
  <c r="G2161" i="3"/>
  <c r="I2095" i="1" s="1"/>
  <c r="G2162" i="3"/>
  <c r="I2096" i="1" s="1"/>
  <c r="G2163" i="3"/>
  <c r="I2097" i="1" s="1"/>
  <c r="G2164" i="3"/>
  <c r="I2098" i="1" s="1"/>
  <c r="G2165" i="3"/>
  <c r="I2099" i="1" s="1"/>
  <c r="G2166" i="3"/>
  <c r="I2100" i="1" s="1"/>
  <c r="G2167" i="3"/>
  <c r="I2101" i="1" s="1"/>
  <c r="G2168" i="3"/>
  <c r="I2102" i="1" s="1"/>
  <c r="G2169" i="3"/>
  <c r="I2103" i="1" s="1"/>
  <c r="G2170" i="3"/>
  <c r="I2104" i="1" s="1"/>
  <c r="G2171" i="3"/>
  <c r="I2105" i="1" s="1"/>
  <c r="G2172" i="3"/>
  <c r="I2106" i="1" s="1"/>
  <c r="G2173" i="3"/>
  <c r="I2107" i="1" s="1"/>
  <c r="G2174" i="3"/>
  <c r="I2108" i="1" s="1"/>
  <c r="G2175" i="3"/>
  <c r="I2109" i="1" s="1"/>
  <c r="G2176" i="3"/>
  <c r="I2110" i="1" s="1"/>
  <c r="G2177" i="3"/>
  <c r="I2111" i="1" s="1"/>
  <c r="G2178" i="3"/>
  <c r="I2112" i="1" s="1"/>
  <c r="G2179" i="3"/>
  <c r="I2113" i="1" s="1"/>
  <c r="G2180" i="3"/>
  <c r="I2114" i="1" s="1"/>
  <c r="G2181" i="3"/>
  <c r="I2115" i="1" s="1"/>
  <c r="G2182" i="3"/>
  <c r="I2116" i="1" s="1"/>
  <c r="G2183" i="3"/>
  <c r="I2117" i="1" s="1"/>
  <c r="G2184" i="3"/>
  <c r="I2118" i="1" s="1"/>
  <c r="G2185" i="3"/>
  <c r="I2119" i="1" s="1"/>
  <c r="G2186" i="3"/>
  <c r="I2121" i="1" s="1"/>
  <c r="G2187" i="3"/>
  <c r="I2122" i="1" s="1"/>
  <c r="G2188" i="3"/>
  <c r="I2123" i="1" s="1"/>
  <c r="G2189" i="3"/>
  <c r="I2124" i="1" s="1"/>
  <c r="G2190" i="3"/>
  <c r="I2125" i="1" s="1"/>
  <c r="G2191" i="3"/>
  <c r="I2126" i="1" s="1"/>
  <c r="G2192" i="3"/>
  <c r="I2127" i="1" s="1"/>
  <c r="G2193" i="3"/>
  <c r="I2128" i="1" s="1"/>
  <c r="G2194" i="3"/>
  <c r="I2129" i="1" s="1"/>
  <c r="G2195" i="3"/>
  <c r="I2130" i="1" s="1"/>
  <c r="G2196" i="3"/>
  <c r="G2197" i="3"/>
  <c r="I2131" i="1" s="1"/>
  <c r="G2198" i="3"/>
  <c r="I2132" i="1" s="1"/>
  <c r="G2199" i="3"/>
  <c r="I2133" i="1" s="1"/>
  <c r="G2200" i="3"/>
  <c r="I2134" i="1" s="1"/>
  <c r="G2201" i="3"/>
  <c r="I2135" i="1" s="1"/>
  <c r="G2202" i="3"/>
  <c r="I2136" i="1" s="1"/>
  <c r="G2203" i="3"/>
  <c r="I2137" i="1" s="1"/>
  <c r="G2204" i="3"/>
  <c r="I2138" i="1" s="1"/>
  <c r="G2205" i="3"/>
  <c r="I2139" i="1" s="1"/>
  <c r="G2206" i="3"/>
  <c r="G2207" i="3"/>
  <c r="G2208" i="3"/>
  <c r="I2140" i="1" s="1"/>
  <c r="G2209" i="3"/>
  <c r="G2210" i="3"/>
  <c r="I2141" i="1" s="1"/>
  <c r="G2211" i="3"/>
  <c r="G2212" i="3"/>
  <c r="I2142" i="1" s="1"/>
  <c r="G2213" i="3"/>
  <c r="I2143" i="1" s="1"/>
  <c r="G2214" i="3"/>
  <c r="I2144" i="1" s="1"/>
  <c r="G2215" i="3"/>
  <c r="G2216" i="3"/>
  <c r="I2145" i="1" s="1"/>
  <c r="G2217" i="3"/>
  <c r="I2146" i="1" s="1"/>
  <c r="G2218" i="3"/>
  <c r="I2147" i="1" s="1"/>
  <c r="G2219" i="3"/>
  <c r="I2148" i="1" s="1"/>
  <c r="G2220" i="3"/>
  <c r="I2149" i="1" s="1"/>
  <c r="G2221" i="3"/>
  <c r="I2150" i="1" s="1"/>
  <c r="G2222" i="3"/>
  <c r="I2151" i="1" s="1"/>
  <c r="G2223" i="3"/>
  <c r="I2152" i="1" s="1"/>
  <c r="G2224" i="3"/>
  <c r="I2153" i="1" s="1"/>
  <c r="G2225" i="3"/>
  <c r="I2154" i="1" s="1"/>
  <c r="G2226" i="3"/>
  <c r="I2155" i="1" s="1"/>
  <c r="G2227" i="3"/>
  <c r="I2156" i="1" s="1"/>
  <c r="G2228" i="3"/>
  <c r="I2157" i="1" s="1"/>
  <c r="G2229" i="3"/>
  <c r="I2158" i="1" s="1"/>
  <c r="G2230" i="3"/>
  <c r="I2159" i="1" s="1"/>
  <c r="G2231" i="3"/>
  <c r="I2160" i="1" s="1"/>
  <c r="G2232" i="3"/>
  <c r="I2161" i="1" s="1"/>
  <c r="G2233" i="3"/>
  <c r="I2162" i="1" s="1"/>
  <c r="G2234" i="3"/>
  <c r="I2163" i="1" s="1"/>
  <c r="G2235" i="3"/>
  <c r="I2164" i="1" s="1"/>
  <c r="G2236" i="3"/>
  <c r="I2165" i="1" s="1"/>
  <c r="G2237" i="3"/>
  <c r="G2238" i="3"/>
  <c r="I2166" i="1" s="1"/>
  <c r="G2239" i="3"/>
  <c r="I2167" i="1" s="1"/>
  <c r="G2240" i="3"/>
  <c r="I2168" i="1" s="1"/>
  <c r="G2241" i="3"/>
  <c r="I2169" i="1" s="1"/>
  <c r="G2242" i="3"/>
  <c r="I2170" i="1" s="1"/>
  <c r="G2243" i="3"/>
  <c r="I2171" i="1" s="1"/>
  <c r="G2244" i="3"/>
  <c r="I2172" i="1" s="1"/>
  <c r="G2245" i="3"/>
  <c r="I2173" i="1" s="1"/>
  <c r="G2246" i="3"/>
  <c r="I2174" i="1" s="1"/>
  <c r="G2247" i="3"/>
  <c r="I2175" i="1" s="1"/>
  <c r="G2248" i="3"/>
  <c r="I2176" i="1" s="1"/>
  <c r="G2249" i="3"/>
  <c r="I2177" i="1" s="1"/>
  <c r="G2250" i="3"/>
  <c r="I2178" i="1" s="1"/>
  <c r="G2251" i="3"/>
  <c r="I2179" i="1" s="1"/>
  <c r="G2252" i="3"/>
  <c r="I2180" i="1" s="1"/>
  <c r="G2253" i="3"/>
  <c r="I2181" i="1" s="1"/>
  <c r="G2254" i="3"/>
  <c r="I2182" i="1" s="1"/>
  <c r="G2255" i="3"/>
  <c r="I2183" i="1" s="1"/>
  <c r="G2256" i="3"/>
  <c r="I2184" i="1" s="1"/>
  <c r="G2257" i="3"/>
  <c r="I2185" i="1" s="1"/>
  <c r="G2258" i="3"/>
  <c r="I2186" i="1" s="1"/>
  <c r="G2259" i="3"/>
  <c r="I2187" i="1" s="1"/>
  <c r="G2260" i="3"/>
  <c r="I2188" i="1" s="1"/>
  <c r="G2261" i="3"/>
  <c r="I2189" i="1" s="1"/>
  <c r="G2262" i="3"/>
  <c r="I2190" i="1" s="1"/>
  <c r="G2263" i="3"/>
  <c r="I2191" i="1" s="1"/>
  <c r="G2264" i="3"/>
  <c r="I2192" i="1" s="1"/>
  <c r="G2265" i="3"/>
  <c r="I2193" i="1" s="1"/>
  <c r="G2266" i="3"/>
  <c r="I2194" i="1" s="1"/>
  <c r="G2267" i="3"/>
  <c r="I2195" i="1" s="1"/>
  <c r="G2268" i="3"/>
  <c r="I2196" i="1" s="1"/>
  <c r="G2269" i="3"/>
  <c r="I2197" i="1" s="1"/>
  <c r="G2270" i="3"/>
  <c r="I2198" i="1" s="1"/>
  <c r="G2271" i="3"/>
  <c r="I2199" i="1" s="1"/>
  <c r="G2272" i="3"/>
  <c r="I2200" i="1" s="1"/>
  <c r="G2273" i="3"/>
  <c r="I2201" i="1" s="1"/>
  <c r="G2274" i="3"/>
  <c r="I2202" i="1" s="1"/>
  <c r="G2275" i="3"/>
  <c r="I2203" i="1" s="1"/>
  <c r="G2276" i="3"/>
  <c r="I2204" i="1" s="1"/>
  <c r="G2277" i="3"/>
  <c r="I2205" i="1" s="1"/>
  <c r="G2278" i="3"/>
  <c r="I2206" i="1" s="1"/>
  <c r="G2279" i="3"/>
  <c r="I2207" i="1" s="1"/>
  <c r="G2280" i="3"/>
  <c r="I2208" i="1" s="1"/>
  <c r="G2281" i="3"/>
  <c r="I2209" i="1" s="1"/>
  <c r="G2282" i="3"/>
  <c r="I2210" i="1" s="1"/>
  <c r="G2283" i="3"/>
  <c r="I2211" i="1" s="1"/>
  <c r="G2284" i="3"/>
  <c r="I2212" i="1" s="1"/>
  <c r="G2285" i="3"/>
  <c r="I2213" i="1" s="1"/>
  <c r="G2286" i="3"/>
  <c r="I2214" i="1" s="1"/>
  <c r="G2287" i="3"/>
  <c r="I2215" i="1" s="1"/>
  <c r="G2288" i="3"/>
  <c r="I2216" i="1" s="1"/>
  <c r="G2289" i="3"/>
  <c r="I2217" i="1" s="1"/>
  <c r="G2290" i="3"/>
  <c r="I2218" i="1" s="1"/>
  <c r="G2291" i="3"/>
  <c r="I2219" i="1" s="1"/>
  <c r="G2292" i="3"/>
  <c r="I2220" i="1" s="1"/>
  <c r="G2293" i="3"/>
  <c r="G2294" i="3"/>
  <c r="I2221" i="1" s="1"/>
  <c r="G2295" i="3"/>
  <c r="I2222" i="1" s="1"/>
  <c r="G2296" i="3"/>
  <c r="G2297" i="3"/>
  <c r="I2223" i="1" s="1"/>
  <c r="G2298" i="3"/>
  <c r="I2224" i="1" s="1"/>
  <c r="G2299" i="3"/>
  <c r="I2225" i="1" s="1"/>
  <c r="G2300" i="3"/>
  <c r="I2226" i="1" s="1"/>
  <c r="G2301" i="3"/>
  <c r="I2227" i="1" s="1"/>
  <c r="G2302" i="3"/>
  <c r="I2228" i="1" s="1"/>
  <c r="G2303" i="3"/>
  <c r="I2229" i="1" s="1"/>
  <c r="G2304" i="3"/>
  <c r="I2230" i="1" s="1"/>
  <c r="G2305" i="3"/>
  <c r="I2231" i="1" s="1"/>
  <c r="G2306" i="3"/>
  <c r="I2232" i="1" s="1"/>
  <c r="G2307" i="3"/>
  <c r="I2233" i="1" s="1"/>
  <c r="G2308" i="3"/>
  <c r="I2234" i="1" s="1"/>
  <c r="G2309" i="3"/>
  <c r="I2235" i="1" s="1"/>
  <c r="G2310" i="3"/>
  <c r="I2236" i="1" s="1"/>
  <c r="G2311" i="3"/>
  <c r="I2237" i="1" s="1"/>
  <c r="G2312" i="3"/>
  <c r="I2238" i="1" s="1"/>
  <c r="G2313" i="3"/>
  <c r="I2239" i="1" s="1"/>
  <c r="G2314" i="3"/>
  <c r="I2240" i="1" s="1"/>
  <c r="G2315" i="3"/>
  <c r="I2241" i="1" s="1"/>
  <c r="G2316" i="3"/>
  <c r="I2242" i="1" s="1"/>
  <c r="G2317" i="3"/>
  <c r="I2243" i="1" s="1"/>
  <c r="G2318" i="3"/>
  <c r="I2244" i="1" s="1"/>
  <c r="G2319" i="3"/>
  <c r="I2245" i="1" s="1"/>
  <c r="G2320" i="3"/>
  <c r="I2246" i="1" s="1"/>
  <c r="G2321" i="3"/>
  <c r="I2247" i="1" s="1"/>
  <c r="G2322" i="3"/>
  <c r="I2248" i="1" s="1"/>
  <c r="G2323" i="3"/>
  <c r="I2249" i="1" s="1"/>
  <c r="G2324" i="3"/>
  <c r="I2250" i="1" s="1"/>
  <c r="G2325" i="3"/>
  <c r="I2251" i="1" s="1"/>
  <c r="G2326" i="3"/>
  <c r="I2252" i="1" s="1"/>
  <c r="G2327" i="3"/>
  <c r="I2253" i="1" s="1"/>
  <c r="G2328" i="3"/>
  <c r="I2254" i="1" s="1"/>
  <c r="G2329" i="3"/>
  <c r="I2255" i="1" s="1"/>
  <c r="G2330" i="3"/>
  <c r="I2256" i="1" s="1"/>
  <c r="G2331" i="3"/>
  <c r="I2257" i="1" s="1"/>
  <c r="G2332" i="3"/>
  <c r="I2258" i="1" s="1"/>
  <c r="G2333" i="3"/>
  <c r="I2259" i="1" s="1"/>
  <c r="G2334" i="3"/>
  <c r="I2260" i="1" s="1"/>
  <c r="G2335" i="3"/>
  <c r="I2261" i="1" s="1"/>
  <c r="G2336" i="3"/>
  <c r="I2262" i="1" s="1"/>
  <c r="G2337" i="3"/>
  <c r="I2263" i="1" s="1"/>
  <c r="G2338" i="3"/>
  <c r="I2264" i="1" s="1"/>
  <c r="G2339" i="3"/>
  <c r="I2265" i="1" s="1"/>
  <c r="G2340" i="3"/>
  <c r="I2266" i="1" s="1"/>
  <c r="G2341" i="3"/>
  <c r="I2267" i="1" s="1"/>
  <c r="G2342" i="3"/>
  <c r="I2268" i="1" s="1"/>
  <c r="G2343" i="3"/>
  <c r="I2269" i="1" s="1"/>
  <c r="G2344" i="3"/>
  <c r="I2270" i="1" s="1"/>
  <c r="G2345" i="3"/>
  <c r="I2271" i="1" s="1"/>
  <c r="G2346" i="3"/>
  <c r="G2347" i="3"/>
  <c r="I2272" i="1" s="1"/>
  <c r="G2348" i="3"/>
  <c r="I2273" i="1" s="1"/>
  <c r="G2349" i="3"/>
  <c r="I2274" i="1" s="1"/>
  <c r="G2350" i="3"/>
  <c r="I2275" i="1" s="1"/>
  <c r="G2351" i="3"/>
  <c r="I2276" i="1" s="1"/>
  <c r="G2352" i="3"/>
  <c r="I2277" i="1" s="1"/>
  <c r="G2353" i="3"/>
  <c r="I2278" i="1" s="1"/>
  <c r="G2354" i="3"/>
  <c r="I2279" i="1" s="1"/>
  <c r="G2355" i="3"/>
  <c r="I2280" i="1" s="1"/>
  <c r="G2356" i="3"/>
  <c r="I2281" i="1" s="1"/>
  <c r="G2357" i="3"/>
  <c r="I2282" i="1" s="1"/>
  <c r="G2358" i="3"/>
  <c r="I2283" i="1" s="1"/>
  <c r="G2359" i="3"/>
  <c r="I2284" i="1" s="1"/>
  <c r="G2360" i="3"/>
  <c r="I2285" i="1" s="1"/>
  <c r="G2361" i="3"/>
  <c r="I2286" i="1" s="1"/>
  <c r="G2362" i="3"/>
  <c r="I2287" i="1" s="1"/>
  <c r="G2363" i="3"/>
  <c r="I2288" i="1" s="1"/>
  <c r="G2364" i="3"/>
  <c r="I2289" i="1" s="1"/>
  <c r="G2365" i="3"/>
  <c r="I2290" i="1" s="1"/>
  <c r="G2366" i="3"/>
  <c r="I2291" i="1" s="1"/>
  <c r="G2367" i="3"/>
  <c r="I2292" i="1" s="1"/>
  <c r="G2368" i="3"/>
  <c r="I2293" i="1" s="1"/>
  <c r="G2369" i="3"/>
  <c r="I2294" i="1" s="1"/>
  <c r="G2370" i="3"/>
  <c r="I2295" i="1" s="1"/>
  <c r="G2371" i="3"/>
  <c r="I2296" i="1" s="1"/>
  <c r="G2372" i="3"/>
  <c r="I2297" i="1" s="1"/>
  <c r="G2373" i="3"/>
  <c r="I2298" i="1" s="1"/>
  <c r="G2374" i="3"/>
  <c r="I2299" i="1" s="1"/>
  <c r="G2375" i="3"/>
  <c r="I2300" i="1" s="1"/>
  <c r="G2376" i="3"/>
  <c r="I2301" i="1" s="1"/>
  <c r="G2377" i="3"/>
  <c r="I2302" i="1" s="1"/>
  <c r="G2378" i="3"/>
  <c r="G2379" i="3"/>
  <c r="I2303" i="1" s="1"/>
  <c r="G2380" i="3"/>
  <c r="I2304" i="1" s="1"/>
  <c r="G2381" i="3"/>
  <c r="I2305" i="1" s="1"/>
  <c r="G2382" i="3"/>
  <c r="I2306" i="1" s="1"/>
  <c r="G2383" i="3"/>
  <c r="I2307" i="1" s="1"/>
  <c r="G2384" i="3"/>
  <c r="I2308" i="1" s="1"/>
  <c r="G2385" i="3"/>
  <c r="I2309" i="1" s="1"/>
  <c r="G2386" i="3"/>
  <c r="I2310" i="1" s="1"/>
  <c r="G2387" i="3"/>
  <c r="I2311" i="1" s="1"/>
  <c r="G2388" i="3"/>
  <c r="I2312" i="1" s="1"/>
  <c r="G2389" i="3"/>
  <c r="I2313" i="1" s="1"/>
  <c r="G2390" i="3"/>
  <c r="I2314" i="1" s="1"/>
  <c r="G2391" i="3"/>
  <c r="I2315" i="1" s="1"/>
  <c r="G2392" i="3"/>
  <c r="I2316" i="1" s="1"/>
  <c r="G2393" i="3"/>
  <c r="I2317" i="1" s="1"/>
  <c r="G2394" i="3"/>
  <c r="I2318" i="1" s="1"/>
  <c r="G2395" i="3"/>
  <c r="I2319" i="1" s="1"/>
  <c r="G2396" i="3"/>
  <c r="I2320" i="1" s="1"/>
  <c r="G2397" i="3"/>
  <c r="I2321" i="1" s="1"/>
  <c r="G2398" i="3"/>
  <c r="I2322" i="1" s="1"/>
  <c r="G2399" i="3"/>
  <c r="I2323" i="1" s="1"/>
  <c r="G2400" i="3"/>
  <c r="I2324" i="1" s="1"/>
  <c r="G2401" i="3"/>
  <c r="G2402" i="3"/>
  <c r="I2325" i="1" s="1"/>
  <c r="G2403" i="3"/>
  <c r="I2326" i="1" s="1"/>
  <c r="G2404" i="3"/>
  <c r="I2327" i="1" s="1"/>
  <c r="G2405" i="3"/>
  <c r="I2328" i="1" s="1"/>
  <c r="G2406" i="3"/>
  <c r="I2329" i="1" s="1"/>
  <c r="G2407" i="3"/>
  <c r="I2330" i="1" s="1"/>
  <c r="G2408" i="3"/>
  <c r="I2331" i="1" s="1"/>
  <c r="G2409" i="3"/>
  <c r="I2332" i="1" s="1"/>
  <c r="G2410" i="3"/>
  <c r="I2333" i="1" s="1"/>
  <c r="G2411" i="3"/>
  <c r="I2334" i="1" s="1"/>
  <c r="G2412" i="3"/>
  <c r="I2335" i="1" s="1"/>
  <c r="G2413" i="3"/>
  <c r="I2336" i="1" s="1"/>
  <c r="G2414" i="3"/>
  <c r="I2337" i="1" s="1"/>
  <c r="G2415" i="3"/>
  <c r="I2338" i="1" s="1"/>
  <c r="G2416" i="3"/>
  <c r="I2339" i="1" s="1"/>
  <c r="G2417" i="3"/>
  <c r="I2340" i="1" s="1"/>
  <c r="G2418" i="3"/>
  <c r="I2341" i="1" s="1"/>
  <c r="G2419" i="3"/>
  <c r="G2420" i="3"/>
  <c r="I2342" i="1" s="1"/>
  <c r="G2421" i="3"/>
  <c r="I2343" i="1" s="1"/>
  <c r="G2422" i="3"/>
  <c r="I2344" i="1" s="1"/>
  <c r="G2423" i="3"/>
  <c r="I2345" i="1" s="1"/>
  <c r="G2424" i="3"/>
  <c r="I2346" i="1" s="1"/>
  <c r="G2425" i="3"/>
  <c r="I2347" i="1" s="1"/>
  <c r="G2426" i="3"/>
  <c r="I2348" i="1" s="1"/>
  <c r="G2428" i="3"/>
  <c r="I2350" i="1" s="1"/>
  <c r="G2429" i="3"/>
  <c r="I2351" i="1" s="1"/>
  <c r="G2430" i="3"/>
  <c r="I2352" i="1" s="1"/>
  <c r="G2431" i="3"/>
  <c r="I2353" i="1" s="1"/>
  <c r="G2432" i="3"/>
  <c r="I2354" i="1" s="1"/>
  <c r="G2433" i="3"/>
  <c r="I2355" i="1" s="1"/>
  <c r="G2434" i="3"/>
  <c r="I2356" i="1" s="1"/>
  <c r="G2435" i="3"/>
  <c r="I2357" i="1" s="1"/>
  <c r="G2436" i="3"/>
  <c r="I2358" i="1" s="1"/>
  <c r="G2437" i="3"/>
  <c r="I2359" i="1" s="1"/>
  <c r="G2438" i="3"/>
  <c r="I2360" i="1" s="1"/>
  <c r="G2439" i="3"/>
  <c r="I2361" i="1" s="1"/>
  <c r="G2440" i="3"/>
  <c r="I2362" i="1" s="1"/>
  <c r="G2441" i="3"/>
  <c r="I2363" i="1" s="1"/>
  <c r="G2442" i="3"/>
  <c r="I2364" i="1" s="1"/>
  <c r="G2443" i="3"/>
  <c r="I2365" i="1" s="1"/>
  <c r="G2444" i="3"/>
  <c r="I2366" i="1" s="1"/>
  <c r="G2445" i="3"/>
  <c r="I2367" i="1" s="1"/>
  <c r="G2446" i="3"/>
  <c r="I2368" i="1" s="1"/>
  <c r="G2447" i="3"/>
  <c r="I2369" i="1" s="1"/>
  <c r="G2448" i="3"/>
  <c r="I2370" i="1" s="1"/>
  <c r="G2449" i="3"/>
  <c r="I2371" i="1" s="1"/>
  <c r="G2450" i="3"/>
  <c r="I2372" i="1" s="1"/>
  <c r="G2451" i="3"/>
  <c r="I2373" i="1" s="1"/>
  <c r="G2452" i="3"/>
  <c r="I2374" i="1" s="1"/>
  <c r="G2453" i="3"/>
  <c r="I2375" i="1" s="1"/>
  <c r="G2454" i="3"/>
  <c r="I2376" i="1" s="1"/>
  <c r="G2455" i="3"/>
  <c r="I2377" i="1" s="1"/>
  <c r="G2456" i="3"/>
  <c r="I2378" i="1" s="1"/>
  <c r="G2457" i="3"/>
  <c r="I2379" i="1" s="1"/>
  <c r="G2458" i="3"/>
  <c r="I2380" i="1" s="1"/>
  <c r="G2459" i="3"/>
  <c r="I2381" i="1" s="1"/>
  <c r="G2460" i="3"/>
  <c r="I2382" i="1" s="1"/>
  <c r="G2461" i="3"/>
  <c r="I2383" i="1" s="1"/>
  <c r="G2462" i="3"/>
  <c r="I2384" i="1" s="1"/>
  <c r="G2463" i="3"/>
  <c r="I2385" i="1" s="1"/>
  <c r="G2464" i="3"/>
  <c r="I2386" i="1" s="1"/>
  <c r="G2465" i="3"/>
  <c r="I2387" i="1" s="1"/>
  <c r="G2466" i="3"/>
  <c r="I2388" i="1" s="1"/>
  <c r="G2467" i="3"/>
  <c r="I2389" i="1" s="1"/>
  <c r="G2468" i="3"/>
  <c r="I2390" i="1" s="1"/>
  <c r="G2469" i="3"/>
  <c r="I2391" i="1" s="1"/>
  <c r="G2470" i="3"/>
  <c r="I2392" i="1" s="1"/>
  <c r="G2471" i="3"/>
  <c r="I2393" i="1" s="1"/>
  <c r="G2472" i="3"/>
  <c r="I2394" i="1" s="1"/>
  <c r="G2473" i="3"/>
  <c r="I2395" i="1" s="1"/>
  <c r="G2474" i="3"/>
  <c r="I2396" i="1" s="1"/>
  <c r="G2475" i="3"/>
  <c r="I2397" i="1" s="1"/>
  <c r="G2476" i="3"/>
  <c r="I2398" i="1" s="1"/>
  <c r="G2477" i="3"/>
  <c r="I2399" i="1" s="1"/>
  <c r="G2478" i="3"/>
  <c r="I2400" i="1" s="1"/>
  <c r="G2479" i="3"/>
  <c r="I2401" i="1" s="1"/>
  <c r="G2480" i="3"/>
  <c r="I2402" i="1" s="1"/>
  <c r="G2481" i="3"/>
  <c r="I2403" i="1" s="1"/>
  <c r="G2482" i="3"/>
  <c r="I2404" i="1" s="1"/>
  <c r="G2483" i="3"/>
  <c r="I2405" i="1" s="1"/>
  <c r="G2484" i="3"/>
  <c r="I2406" i="1" s="1"/>
  <c r="G2485" i="3"/>
  <c r="I2407" i="1" s="1"/>
  <c r="G2486" i="3"/>
  <c r="I2408" i="1" s="1"/>
  <c r="G2487" i="3"/>
  <c r="I2409" i="1" s="1"/>
  <c r="G2488" i="3"/>
  <c r="I2410" i="1" s="1"/>
  <c r="G2489" i="3"/>
  <c r="I2411" i="1" s="1"/>
  <c r="G2490" i="3"/>
  <c r="I2412" i="1" s="1"/>
  <c r="G2491" i="3"/>
  <c r="I2413" i="1" s="1"/>
  <c r="G2492" i="3"/>
  <c r="I2414" i="1" s="1"/>
  <c r="G2493" i="3"/>
  <c r="I2415" i="1" s="1"/>
  <c r="G2494" i="3"/>
  <c r="I2416" i="1" s="1"/>
  <c r="G2495" i="3"/>
  <c r="I2417" i="1" s="1"/>
  <c r="G2496" i="3"/>
  <c r="I2418" i="1" s="1"/>
  <c r="G2497" i="3"/>
  <c r="I2419" i="1" s="1"/>
  <c r="G2498" i="3"/>
  <c r="I2420" i="1" s="1"/>
  <c r="G2499" i="3"/>
  <c r="I2421" i="1" s="1"/>
  <c r="G2500" i="3"/>
  <c r="I2422" i="1" s="1"/>
  <c r="G2501" i="3"/>
  <c r="G2502" i="3"/>
  <c r="G2503" i="3"/>
  <c r="I2423" i="1" s="1"/>
  <c r="G2504" i="3"/>
  <c r="I2425" i="1" s="1"/>
  <c r="G2505" i="3"/>
  <c r="I2427" i="1" s="1"/>
  <c r="G2506" i="3"/>
  <c r="I2428" i="1" s="1"/>
  <c r="G2507" i="3"/>
  <c r="I2429" i="1" s="1"/>
  <c r="G2508" i="3"/>
  <c r="I2430" i="1" s="1"/>
  <c r="G2509" i="3"/>
  <c r="I2431" i="1" s="1"/>
  <c r="G2510" i="3"/>
  <c r="I2432" i="1" s="1"/>
  <c r="G2512" i="3"/>
  <c r="I2434" i="1" s="1"/>
  <c r="G2513" i="3"/>
  <c r="I2435" i="1" s="1"/>
  <c r="G2514" i="3"/>
  <c r="I2436" i="1" s="1"/>
  <c r="G2515" i="3"/>
  <c r="I2437" i="1" s="1"/>
  <c r="G2516" i="3"/>
  <c r="I2438" i="1" s="1"/>
  <c r="G2517" i="3"/>
  <c r="I2439" i="1" s="1"/>
  <c r="G2518" i="3"/>
  <c r="I2440" i="1" s="1"/>
  <c r="G2519" i="3"/>
  <c r="I2441" i="1" s="1"/>
  <c r="G2520" i="3"/>
  <c r="I2442" i="1" s="1"/>
  <c r="G2521" i="3"/>
  <c r="I2443" i="1" s="1"/>
  <c r="G2522" i="3"/>
  <c r="I2444" i="1" s="1"/>
  <c r="G2523" i="3"/>
  <c r="I2445" i="1" s="1"/>
  <c r="G2524" i="3"/>
  <c r="I2446" i="1" s="1"/>
  <c r="G2525" i="3"/>
  <c r="I2447" i="1" s="1"/>
  <c r="G2526" i="3"/>
  <c r="I2448" i="1" s="1"/>
  <c r="G2527" i="3"/>
  <c r="I2449" i="1" s="1"/>
  <c r="G2528" i="3"/>
  <c r="I2450" i="1" s="1"/>
  <c r="G2529" i="3"/>
  <c r="I2451" i="1" s="1"/>
  <c r="G2530" i="3"/>
  <c r="I2452" i="1" s="1"/>
  <c r="G2531" i="3"/>
  <c r="I2453" i="1" s="1"/>
  <c r="G2532" i="3"/>
  <c r="I2454" i="1" s="1"/>
  <c r="G2533" i="3"/>
  <c r="I2455" i="1" s="1"/>
  <c r="G2534" i="3"/>
  <c r="I2456" i="1" s="1"/>
  <c r="G2535" i="3"/>
  <c r="I2457" i="1" s="1"/>
  <c r="G2536" i="3"/>
  <c r="I2458" i="1" s="1"/>
  <c r="G2537" i="3"/>
  <c r="I2459" i="1" s="1"/>
  <c r="G2538" i="3"/>
  <c r="I2460" i="1" s="1"/>
  <c r="G2539" i="3"/>
  <c r="I2461" i="1" s="1"/>
  <c r="G2540" i="3"/>
  <c r="I2462" i="1" s="1"/>
  <c r="G2541" i="3"/>
  <c r="I2463" i="1" s="1"/>
  <c r="G2542" i="3"/>
  <c r="I2464" i="1" s="1"/>
  <c r="G2543" i="3"/>
  <c r="I2465" i="1" s="1"/>
  <c r="G2544" i="3"/>
  <c r="I2466" i="1" s="1"/>
  <c r="G2545" i="3"/>
  <c r="I2467" i="1" s="1"/>
  <c r="G2546" i="3"/>
  <c r="I2468" i="1" s="1"/>
  <c r="G2547" i="3"/>
  <c r="I2469" i="1" s="1"/>
  <c r="G2548" i="3"/>
  <c r="I2470" i="1" s="1"/>
  <c r="G2549" i="3"/>
  <c r="I2471" i="1" s="1"/>
  <c r="G2550" i="3"/>
  <c r="I2472" i="1" s="1"/>
  <c r="G2551" i="3"/>
  <c r="I2473" i="1" s="1"/>
  <c r="G2552" i="3"/>
  <c r="I2474" i="1" s="1"/>
  <c r="G2553" i="3"/>
  <c r="I2475" i="1" s="1"/>
  <c r="G2554" i="3"/>
  <c r="I2476" i="1" s="1"/>
  <c r="G2555" i="3"/>
  <c r="I2477" i="1" s="1"/>
  <c r="G2556" i="3"/>
  <c r="I2478" i="1" s="1"/>
  <c r="G2557" i="3"/>
  <c r="I2479" i="1" s="1"/>
  <c r="G2558" i="3"/>
  <c r="I2480" i="1" s="1"/>
  <c r="G2559" i="3"/>
  <c r="I2481" i="1" s="1"/>
  <c r="G2560" i="3"/>
  <c r="I2482" i="1" s="1"/>
  <c r="G2561" i="3"/>
  <c r="I2483" i="1" s="1"/>
  <c r="G2562" i="3"/>
  <c r="I2484" i="1" s="1"/>
  <c r="G2563" i="3"/>
  <c r="I2485" i="1" s="1"/>
  <c r="G2564" i="3"/>
  <c r="I2486" i="1" s="1"/>
  <c r="G2565" i="3"/>
  <c r="I2487" i="1" s="1"/>
  <c r="G2566" i="3"/>
  <c r="I2488" i="1" s="1"/>
  <c r="G2567" i="3"/>
  <c r="I2489" i="1" s="1"/>
  <c r="G2568" i="3"/>
  <c r="I2490" i="1" s="1"/>
  <c r="G2569" i="3"/>
  <c r="I2491" i="1" s="1"/>
  <c r="G2570" i="3"/>
  <c r="I2492" i="1" s="1"/>
  <c r="G2571" i="3"/>
  <c r="I2493" i="1" s="1"/>
  <c r="G2572" i="3"/>
  <c r="I2494" i="1" s="1"/>
  <c r="G2573" i="3"/>
  <c r="I2495" i="1" s="1"/>
  <c r="G2574" i="3"/>
  <c r="I2496" i="1" s="1"/>
  <c r="G2575" i="3"/>
  <c r="I2497" i="1" s="1"/>
  <c r="G2576" i="3"/>
  <c r="I2498" i="1" s="1"/>
  <c r="G2577" i="3"/>
  <c r="I2499" i="1" s="1"/>
  <c r="G2578" i="3"/>
  <c r="I2500" i="1" s="1"/>
  <c r="G2579" i="3"/>
  <c r="I2501" i="1" s="1"/>
  <c r="G2580" i="3"/>
  <c r="I2502" i="1" s="1"/>
  <c r="G2581" i="3"/>
  <c r="I2503" i="1" s="1"/>
  <c r="G2582" i="3"/>
  <c r="I2504" i="1" s="1"/>
  <c r="G2583" i="3"/>
  <c r="I2505" i="1" s="1"/>
  <c r="G2584" i="3"/>
  <c r="I2506" i="1" s="1"/>
  <c r="G2585" i="3"/>
  <c r="I2507" i="1" s="1"/>
  <c r="G2586" i="3"/>
  <c r="I2508" i="1" s="1"/>
  <c r="G2587" i="3"/>
  <c r="I2509" i="1" s="1"/>
  <c r="G2588" i="3"/>
  <c r="I2510" i="1" s="1"/>
  <c r="G2589" i="3"/>
  <c r="I2511" i="1" s="1"/>
  <c r="G2590" i="3"/>
  <c r="I2512" i="1" s="1"/>
  <c r="G2591" i="3"/>
  <c r="I2513" i="1" s="1"/>
  <c r="G2592" i="3"/>
  <c r="I2514" i="1" s="1"/>
  <c r="G2593" i="3"/>
  <c r="I2515" i="1" s="1"/>
  <c r="G2594" i="3"/>
  <c r="I2516" i="1" s="1"/>
  <c r="G2595" i="3"/>
  <c r="I2517" i="1" s="1"/>
  <c r="G2596" i="3"/>
  <c r="I2518" i="1" s="1"/>
  <c r="G2597" i="3"/>
  <c r="I2519" i="1" s="1"/>
  <c r="G2598" i="3"/>
  <c r="I2520" i="1" s="1"/>
  <c r="G2599" i="3"/>
  <c r="I2521" i="1" s="1"/>
  <c r="G2600" i="3"/>
  <c r="I2522" i="1" s="1"/>
  <c r="G2601" i="3"/>
  <c r="I2523" i="1" s="1"/>
  <c r="G2602" i="3"/>
  <c r="I2524" i="1" s="1"/>
  <c r="G2603" i="3"/>
  <c r="I2525" i="1" s="1"/>
  <c r="G2604" i="3"/>
  <c r="I2526" i="1" s="1"/>
  <c r="G2605" i="3"/>
  <c r="I2527" i="1" s="1"/>
  <c r="G2606" i="3"/>
  <c r="I2528" i="1" s="1"/>
  <c r="G2607" i="3"/>
  <c r="I2529" i="1" s="1"/>
  <c r="G2608" i="3"/>
  <c r="I2530" i="1" s="1"/>
  <c r="G2609" i="3"/>
  <c r="I2531" i="1" s="1"/>
  <c r="G2610" i="3"/>
  <c r="I2532" i="1" s="1"/>
  <c r="G2611" i="3"/>
  <c r="I2533" i="1" s="1"/>
  <c r="G2612" i="3"/>
  <c r="I2534" i="1" s="1"/>
  <c r="G2613" i="3"/>
  <c r="I2535" i="1" s="1"/>
  <c r="G2614" i="3"/>
  <c r="I2536" i="1" s="1"/>
  <c r="G2615" i="3"/>
  <c r="I2537" i="1" s="1"/>
  <c r="G2616" i="3"/>
  <c r="I2538" i="1" s="1"/>
  <c r="G2617" i="3"/>
  <c r="I2539" i="1" s="1"/>
  <c r="G2618" i="3"/>
  <c r="I2540" i="1" s="1"/>
  <c r="G2619" i="3"/>
  <c r="I2541" i="1" s="1"/>
  <c r="G2620" i="3"/>
  <c r="I2542" i="1" s="1"/>
  <c r="G2621" i="3"/>
  <c r="I2543" i="1" s="1"/>
  <c r="G2622" i="3"/>
  <c r="I2544" i="1" s="1"/>
  <c r="G2623" i="3"/>
  <c r="I2545" i="1" s="1"/>
  <c r="G2624" i="3"/>
  <c r="I2546" i="1" s="1"/>
  <c r="G2625" i="3"/>
  <c r="I2547" i="1" s="1"/>
  <c r="G2626" i="3"/>
  <c r="I2548" i="1" s="1"/>
  <c r="G2627" i="3"/>
  <c r="I2549" i="1" s="1"/>
  <c r="G2628" i="3"/>
  <c r="I2550" i="1" s="1"/>
  <c r="G2629" i="3"/>
  <c r="I2551" i="1" s="1"/>
  <c r="G2630" i="3"/>
  <c r="I2552" i="1" s="1"/>
  <c r="G2631" i="3"/>
  <c r="I2553" i="1" s="1"/>
  <c r="G2632" i="3"/>
  <c r="G2633" i="3"/>
  <c r="I2554" i="1" s="1"/>
  <c r="G2634" i="3"/>
  <c r="I2555" i="1" s="1"/>
  <c r="G2635" i="3"/>
  <c r="I2556" i="1" s="1"/>
  <c r="G2636" i="3"/>
  <c r="I2557" i="1" s="1"/>
  <c r="G2637" i="3"/>
  <c r="I2558" i="1" s="1"/>
  <c r="G2638" i="3"/>
  <c r="I2559" i="1" s="1"/>
  <c r="G2639" i="3"/>
  <c r="I2560" i="1" s="1"/>
  <c r="G2640" i="3"/>
  <c r="I2561" i="1" s="1"/>
  <c r="G2641" i="3"/>
  <c r="I2562" i="1" s="1"/>
  <c r="G2642" i="3"/>
  <c r="I2563" i="1" s="1"/>
  <c r="G2643" i="3"/>
  <c r="I2564" i="1" s="1"/>
  <c r="G2644" i="3"/>
  <c r="I2565" i="1" s="1"/>
  <c r="G2645" i="3"/>
  <c r="I2566" i="1" s="1"/>
  <c r="G2646" i="3"/>
  <c r="I2567" i="1" s="1"/>
  <c r="G2647" i="3"/>
  <c r="I2568" i="1" s="1"/>
  <c r="G2648" i="3"/>
  <c r="I2569" i="1" s="1"/>
  <c r="G2649" i="3"/>
  <c r="I2570" i="1" s="1"/>
  <c r="G2650" i="3"/>
  <c r="I2571" i="1" s="1"/>
  <c r="G2651" i="3"/>
  <c r="I2572" i="1" s="1"/>
  <c r="G2652" i="3"/>
  <c r="I2573" i="1" s="1"/>
  <c r="G2653" i="3"/>
  <c r="I2574" i="1" s="1"/>
  <c r="G2654" i="3"/>
  <c r="I2575" i="1" s="1"/>
  <c r="G2655" i="3"/>
  <c r="I2576" i="1" s="1"/>
  <c r="G2656" i="3"/>
  <c r="I2577" i="1" s="1"/>
  <c r="G2657" i="3"/>
  <c r="I2578" i="1" s="1"/>
  <c r="G2658" i="3"/>
  <c r="I2579" i="1" s="1"/>
  <c r="G2659" i="3"/>
  <c r="G2660" i="3"/>
  <c r="I2580" i="1" s="1"/>
  <c r="G2661" i="3"/>
  <c r="I2581" i="1" s="1"/>
  <c r="G2662" i="3"/>
  <c r="I2582" i="1" s="1"/>
  <c r="G2663" i="3"/>
  <c r="I2583" i="1" s="1"/>
  <c r="G2664" i="3"/>
  <c r="I2584" i="1" s="1"/>
  <c r="G2665" i="3"/>
  <c r="G2666" i="3"/>
  <c r="I2585" i="1" s="1"/>
  <c r="G2667" i="3"/>
  <c r="I2586" i="1" s="1"/>
  <c r="G2668" i="3"/>
  <c r="I2587" i="1" s="1"/>
  <c r="G2669" i="3"/>
  <c r="I2588" i="1" s="1"/>
  <c r="G2670" i="3"/>
  <c r="I2589" i="1" s="1"/>
  <c r="G2671" i="3"/>
  <c r="I2590" i="1" s="1"/>
  <c r="G2672" i="3"/>
  <c r="I2591" i="1" s="1"/>
  <c r="G2673" i="3"/>
  <c r="I2592" i="1" s="1"/>
  <c r="G2674" i="3"/>
  <c r="I2593" i="1" s="1"/>
  <c r="G2675" i="3"/>
  <c r="I2594" i="1" s="1"/>
  <c r="G2676" i="3"/>
  <c r="I2595" i="1" s="1"/>
  <c r="G2677" i="3"/>
  <c r="I2596" i="1" s="1"/>
  <c r="G2678" i="3"/>
  <c r="I2597" i="1" s="1"/>
  <c r="G2679" i="3"/>
  <c r="I2598" i="1" s="1"/>
  <c r="G2680" i="3"/>
  <c r="G2681" i="3"/>
  <c r="I2599" i="1" s="1"/>
  <c r="G2682" i="3"/>
  <c r="I2600" i="1" s="1"/>
  <c r="G2683" i="3"/>
  <c r="I2601" i="1" s="1"/>
  <c r="G2684" i="3"/>
  <c r="I2602" i="1" s="1"/>
  <c r="G2685" i="3"/>
  <c r="I2603" i="1" s="1"/>
  <c r="G2686" i="3"/>
  <c r="I2604" i="1" s="1"/>
  <c r="G2687" i="3"/>
  <c r="I2605" i="1" s="1"/>
  <c r="G2688" i="3"/>
  <c r="I2606" i="1" s="1"/>
  <c r="G2689" i="3"/>
  <c r="I2607" i="1" s="1"/>
  <c r="G2690" i="3"/>
  <c r="I2608" i="1" s="1"/>
  <c r="G2691" i="3"/>
  <c r="I2609" i="1" s="1"/>
  <c r="G2692" i="3"/>
  <c r="I2610" i="1" s="1"/>
  <c r="G2693" i="3"/>
  <c r="I2611" i="1" s="1"/>
  <c r="G2694" i="3"/>
  <c r="I2612" i="1" s="1"/>
  <c r="G2695" i="3"/>
  <c r="I2613" i="1" s="1"/>
  <c r="G2696" i="3"/>
  <c r="I2614" i="1" s="1"/>
  <c r="G2697" i="3"/>
  <c r="I2615" i="1" s="1"/>
  <c r="G2698" i="3"/>
  <c r="I2616" i="1" s="1"/>
  <c r="G2699" i="3"/>
  <c r="I2617" i="1" s="1"/>
  <c r="G2700" i="3"/>
  <c r="I2618" i="1" s="1"/>
  <c r="G2701" i="3"/>
  <c r="I2619" i="1" s="1"/>
  <c r="G2702" i="3"/>
  <c r="I2620" i="1" s="1"/>
  <c r="G2703" i="3"/>
  <c r="I2621" i="1" s="1"/>
  <c r="G2704" i="3"/>
  <c r="I2622" i="1" s="1"/>
  <c r="G2705" i="3"/>
  <c r="I2623" i="1" s="1"/>
  <c r="G2706" i="3"/>
  <c r="I2624" i="1" s="1"/>
  <c r="G2707" i="3"/>
  <c r="I2625" i="1" s="1"/>
  <c r="G2708" i="3"/>
  <c r="I2626" i="1" s="1"/>
  <c r="G2709" i="3"/>
  <c r="I2627" i="1" s="1"/>
  <c r="G2710" i="3"/>
  <c r="I2628" i="1" s="1"/>
  <c r="G2711" i="3"/>
  <c r="I2629" i="1" s="1"/>
  <c r="G2712" i="3"/>
  <c r="I2630" i="1" s="1"/>
  <c r="G2713" i="3"/>
  <c r="I2631" i="1" s="1"/>
  <c r="G2714" i="3"/>
  <c r="I2632" i="1" s="1"/>
  <c r="G2715" i="3"/>
  <c r="I2633" i="1" s="1"/>
  <c r="G2716" i="3"/>
  <c r="I2634" i="1" s="1"/>
  <c r="G2717" i="3"/>
  <c r="I2635" i="1" s="1"/>
  <c r="G2718" i="3"/>
  <c r="G2719" i="3"/>
  <c r="I2636" i="1" s="1"/>
  <c r="G2720" i="3"/>
  <c r="I2637" i="1" s="1"/>
  <c r="G2721" i="3"/>
  <c r="I2638" i="1" s="1"/>
  <c r="G2722" i="3"/>
  <c r="I2639" i="1" s="1"/>
  <c r="G2723" i="3"/>
  <c r="I2640" i="1" s="1"/>
  <c r="G2724" i="3"/>
  <c r="I2641" i="1" s="1"/>
  <c r="G2725" i="3"/>
  <c r="I2642" i="1" s="1"/>
  <c r="G2726" i="3"/>
  <c r="I2643" i="1" s="1"/>
  <c r="G2727" i="3"/>
  <c r="I2644" i="1" s="1"/>
  <c r="G2728" i="3"/>
  <c r="G2729" i="3"/>
  <c r="I2645" i="1" s="1"/>
  <c r="G2730" i="3"/>
  <c r="I2646" i="1" s="1"/>
  <c r="G2731" i="3"/>
  <c r="I2647" i="1" s="1"/>
  <c r="G2732" i="3"/>
  <c r="I2648" i="1" s="1"/>
  <c r="G2733" i="3"/>
  <c r="I2649" i="1" s="1"/>
  <c r="G2734" i="3"/>
  <c r="I2650" i="1" s="1"/>
  <c r="G2735" i="3"/>
  <c r="I2651" i="1" s="1"/>
  <c r="G2736" i="3"/>
  <c r="I2652" i="1" s="1"/>
  <c r="G2737" i="3"/>
  <c r="I2653" i="1" s="1"/>
  <c r="G2738" i="3"/>
  <c r="I2654" i="1" s="1"/>
  <c r="G2739" i="3"/>
  <c r="I2655" i="1" s="1"/>
  <c r="G2740" i="3"/>
  <c r="I2656" i="1" s="1"/>
  <c r="G2741" i="3"/>
  <c r="I2657" i="1" s="1"/>
  <c r="G2742" i="3"/>
  <c r="G2743" i="3"/>
  <c r="G2744" i="3"/>
  <c r="I2658" i="1" s="1"/>
  <c r="G2745" i="3"/>
  <c r="I2659" i="1" s="1"/>
  <c r="G2746" i="3"/>
  <c r="I2660" i="1" s="1"/>
  <c r="G2747" i="3"/>
  <c r="I2661" i="1" s="1"/>
  <c r="G2748" i="3"/>
  <c r="I2662" i="1" s="1"/>
  <c r="G2749" i="3"/>
  <c r="I2663" i="1" s="1"/>
  <c r="G2750" i="3"/>
  <c r="G2751" i="3"/>
  <c r="I2664" i="1" s="1"/>
  <c r="G2752" i="3"/>
  <c r="I2665" i="1" s="1"/>
  <c r="G2753" i="3"/>
  <c r="G2754" i="3"/>
  <c r="G2755" i="3"/>
  <c r="I2666" i="1" s="1"/>
  <c r="G2756" i="3"/>
  <c r="I2667" i="1" s="1"/>
  <c r="G2757" i="3"/>
  <c r="I2668" i="1" s="1"/>
  <c r="G2758" i="3"/>
  <c r="I2669" i="1" s="1"/>
  <c r="G2759" i="3"/>
  <c r="I2670" i="1" s="1"/>
  <c r="G2760" i="3"/>
  <c r="I2671" i="1" s="1"/>
  <c r="G2761" i="3"/>
  <c r="I2672" i="1" s="1"/>
  <c r="G2762" i="3"/>
  <c r="I2673" i="1" s="1"/>
  <c r="G2763" i="3"/>
  <c r="G2764" i="3"/>
  <c r="G2765" i="3"/>
  <c r="I2674" i="1" s="1"/>
  <c r="G2766" i="3"/>
  <c r="I2675" i="1" s="1"/>
  <c r="G2767" i="3"/>
  <c r="I2676" i="1" s="1"/>
  <c r="G2768" i="3"/>
  <c r="G2769" i="3"/>
  <c r="I2677" i="1" s="1"/>
  <c r="G2770" i="3"/>
  <c r="I2678" i="1" s="1"/>
  <c r="G2771" i="3"/>
  <c r="I2679" i="1" s="1"/>
  <c r="G2772" i="3"/>
  <c r="I2680" i="1" s="1"/>
  <c r="G2773" i="3"/>
  <c r="G2774" i="3"/>
  <c r="I2681" i="1" s="1"/>
  <c r="G2775" i="3"/>
  <c r="I2682" i="1" s="1"/>
  <c r="G2776" i="3"/>
  <c r="I2683" i="1" s="1"/>
  <c r="G2777" i="3"/>
  <c r="I2684" i="1" s="1"/>
  <c r="G2778" i="3"/>
  <c r="I2685" i="1" s="1"/>
  <c r="G2779" i="3"/>
  <c r="I2686" i="1" s="1"/>
  <c r="G2780" i="3"/>
  <c r="I2687" i="1" s="1"/>
  <c r="G2781" i="3"/>
  <c r="I2688" i="1" s="1"/>
  <c r="G2782" i="3"/>
  <c r="I2689" i="1" s="1"/>
  <c r="G2783" i="3"/>
  <c r="I2690" i="1" s="1"/>
  <c r="G2784" i="3"/>
  <c r="I2691" i="1" s="1"/>
  <c r="G2785" i="3"/>
  <c r="G2786" i="3"/>
  <c r="I2692" i="1" s="1"/>
  <c r="G2787" i="3"/>
  <c r="I2693" i="1" s="1"/>
  <c r="G2788" i="3"/>
  <c r="I2694" i="1" s="1"/>
  <c r="G2789" i="3"/>
  <c r="G2790" i="3"/>
  <c r="I2695" i="1" s="1"/>
  <c r="G2791" i="3"/>
  <c r="I2696" i="1" s="1"/>
  <c r="G2792" i="3"/>
  <c r="I2697" i="1" s="1"/>
  <c r="G2793" i="3"/>
  <c r="I2698" i="1" s="1"/>
  <c r="G2794" i="3"/>
  <c r="I2699" i="1" s="1"/>
  <c r="G2795" i="3"/>
  <c r="I2700" i="1" s="1"/>
  <c r="G2796" i="3"/>
  <c r="I2701" i="1" s="1"/>
  <c r="G2797" i="3"/>
  <c r="I2702" i="1" s="1"/>
  <c r="G2798" i="3"/>
  <c r="I2703" i="1" s="1"/>
  <c r="G2799" i="3"/>
  <c r="I2704" i="1" s="1"/>
  <c r="G2800" i="3"/>
  <c r="I2705" i="1" s="1"/>
  <c r="G2801" i="3"/>
  <c r="I2706" i="1" s="1"/>
  <c r="G2802" i="3"/>
  <c r="I2707" i="1" s="1"/>
  <c r="G2803" i="3"/>
  <c r="G2804" i="3"/>
  <c r="I2708" i="1" s="1"/>
  <c r="G2805" i="3"/>
  <c r="G2806" i="3"/>
  <c r="I2709" i="1" s="1"/>
  <c r="G2807" i="3"/>
  <c r="I2710" i="1" s="1"/>
  <c r="G2808" i="3"/>
  <c r="I2711" i="1" s="1"/>
  <c r="G2809" i="3"/>
  <c r="I2712" i="1" s="1"/>
  <c r="G2810" i="3"/>
  <c r="I2713" i="1" s="1"/>
  <c r="G2811" i="3"/>
  <c r="I2714" i="1" s="1"/>
  <c r="G2812" i="3"/>
  <c r="I2715" i="1" s="1"/>
  <c r="G2813" i="3"/>
  <c r="I2716" i="1" s="1"/>
  <c r="G2814" i="3"/>
  <c r="I2717" i="1" s="1"/>
  <c r="G2815" i="3"/>
  <c r="I2718" i="1" s="1"/>
  <c r="G2816" i="3"/>
  <c r="I2719" i="1" s="1"/>
  <c r="G2817" i="3"/>
  <c r="I2720" i="1" s="1"/>
  <c r="G2818" i="3"/>
  <c r="G2819" i="3"/>
  <c r="I2721" i="1" s="1"/>
  <c r="G2820" i="3"/>
  <c r="I2722" i="1" s="1"/>
  <c r="G2821" i="3"/>
  <c r="I2723" i="1" s="1"/>
  <c r="G2822" i="3"/>
  <c r="I2724" i="1" s="1"/>
  <c r="G2823" i="3"/>
  <c r="I2725" i="1" s="1"/>
  <c r="G2824" i="3"/>
  <c r="I2726" i="1" s="1"/>
  <c r="G2825" i="3"/>
  <c r="G2826" i="3"/>
  <c r="I2727" i="1" s="1"/>
  <c r="G2827" i="3"/>
  <c r="G2828" i="3"/>
  <c r="I2728" i="1" s="1"/>
  <c r="G2829" i="3"/>
  <c r="I2729" i="1" s="1"/>
  <c r="G2830" i="3"/>
  <c r="I2730" i="1" s="1"/>
  <c r="G2831" i="3"/>
  <c r="I2731" i="1" s="1"/>
  <c r="G2832" i="3"/>
  <c r="I2732" i="1" s="1"/>
  <c r="G2833" i="3"/>
  <c r="I2733" i="1" s="1"/>
  <c r="G2834" i="3"/>
  <c r="I2734" i="1" s="1"/>
  <c r="G2835" i="3"/>
  <c r="I2735" i="1" s="1"/>
  <c r="G2836" i="3"/>
  <c r="G2837" i="3"/>
  <c r="G2838" i="3"/>
  <c r="I2736" i="1" s="1"/>
  <c r="G2839" i="3"/>
  <c r="I2737" i="1" s="1"/>
  <c r="G2840" i="3"/>
  <c r="I2738" i="1" s="1"/>
  <c r="G2841" i="3"/>
  <c r="I2739" i="1" s="1"/>
  <c r="G2842" i="3"/>
  <c r="I2740" i="1" s="1"/>
  <c r="G2843" i="3"/>
  <c r="I2741" i="1" s="1"/>
  <c r="G2844" i="3"/>
  <c r="I2742" i="1" s="1"/>
  <c r="G2845" i="3"/>
  <c r="I2743" i="1" s="1"/>
  <c r="G2846" i="3"/>
  <c r="I2744" i="1" s="1"/>
  <c r="G2847" i="3"/>
  <c r="I2745" i="1" s="1"/>
  <c r="G2848" i="3"/>
  <c r="G2849" i="3"/>
  <c r="I2746" i="1" s="1"/>
  <c r="G2850" i="3"/>
  <c r="I2747" i="1" s="1"/>
  <c r="G2851" i="3"/>
  <c r="I2748" i="1" s="1"/>
  <c r="G2852" i="3"/>
  <c r="I2749" i="1" s="1"/>
  <c r="G2853" i="3"/>
  <c r="I2750" i="1" s="1"/>
  <c r="G2854" i="3"/>
  <c r="I2751" i="1" s="1"/>
  <c r="G2855" i="3"/>
  <c r="I2752" i="1" s="1"/>
  <c r="G2856" i="3"/>
  <c r="I2753" i="1" s="1"/>
  <c r="G2857" i="3"/>
  <c r="I2754" i="1" s="1"/>
  <c r="G2858" i="3"/>
  <c r="I2755" i="1" s="1"/>
  <c r="G2859" i="3"/>
  <c r="I2756" i="1" s="1"/>
  <c r="G2860" i="3"/>
  <c r="I2757" i="1" s="1"/>
  <c r="G2861" i="3"/>
  <c r="I2758" i="1" s="1"/>
  <c r="G2862" i="3"/>
  <c r="I2759" i="1" s="1"/>
  <c r="G2863" i="3"/>
  <c r="I2760" i="1" s="1"/>
  <c r="G2864" i="3"/>
  <c r="I2761" i="1" s="1"/>
  <c r="G2865" i="3"/>
  <c r="I2762" i="1" s="1"/>
  <c r="G2866" i="3"/>
  <c r="I2763" i="1" s="1"/>
  <c r="G2867" i="3"/>
  <c r="G2868" i="3"/>
  <c r="I2764" i="1" s="1"/>
  <c r="G2869" i="3"/>
  <c r="I2765" i="1" s="1"/>
  <c r="G2870" i="3"/>
  <c r="I2766" i="1" s="1"/>
  <c r="G2871" i="3"/>
  <c r="I2767" i="1" s="1"/>
  <c r="G2872" i="3"/>
  <c r="I2768" i="1" s="1"/>
  <c r="G2873" i="3"/>
  <c r="I2769" i="1" s="1"/>
  <c r="G2874" i="3"/>
  <c r="I2770" i="1" s="1"/>
  <c r="G2875" i="3"/>
  <c r="I2771" i="1" s="1"/>
  <c r="G2876" i="3"/>
  <c r="I2772" i="1" s="1"/>
  <c r="G2877" i="3"/>
  <c r="I2773" i="1" s="1"/>
  <c r="G2878" i="3"/>
  <c r="I2774" i="1" s="1"/>
  <c r="G2879" i="3"/>
  <c r="I2775" i="1" s="1"/>
  <c r="G2880" i="3"/>
  <c r="I2776" i="1" s="1"/>
  <c r="G2881" i="3"/>
  <c r="I2777" i="1" s="1"/>
  <c r="G2882" i="3"/>
  <c r="I2778" i="1" s="1"/>
  <c r="G2883" i="3"/>
  <c r="I2779" i="1" s="1"/>
  <c r="G2884" i="3"/>
  <c r="I2780" i="1" s="1"/>
  <c r="G2885" i="3"/>
  <c r="I2781" i="1" s="1"/>
  <c r="G2886" i="3"/>
  <c r="I2782" i="1" s="1"/>
  <c r="G2887" i="3"/>
  <c r="I2783" i="1" s="1"/>
  <c r="G2888" i="3"/>
  <c r="I2784" i="1" s="1"/>
  <c r="G2889" i="3"/>
  <c r="I2785" i="1" s="1"/>
  <c r="G2890" i="3"/>
  <c r="I2786" i="1" s="1"/>
  <c r="G2891" i="3"/>
  <c r="I2787" i="1" s="1"/>
  <c r="G2892" i="3"/>
  <c r="I2788" i="1" s="1"/>
  <c r="G2893" i="3"/>
  <c r="I2789" i="1" s="1"/>
  <c r="G2894" i="3"/>
  <c r="I2790" i="1" s="1"/>
  <c r="G2895" i="3"/>
  <c r="I2791" i="1" s="1"/>
  <c r="G2896" i="3"/>
  <c r="I2792" i="1" s="1"/>
  <c r="G2897" i="3"/>
  <c r="I2793" i="1" s="1"/>
  <c r="G2898" i="3"/>
  <c r="I2794" i="1" s="1"/>
  <c r="G2899" i="3"/>
  <c r="I2795" i="1" s="1"/>
  <c r="G2900" i="3"/>
  <c r="I2796" i="1" s="1"/>
  <c r="G2901" i="3"/>
  <c r="I2797" i="1" s="1"/>
  <c r="G2902" i="3"/>
  <c r="I2798" i="1" s="1"/>
  <c r="G2903" i="3"/>
  <c r="I2799" i="1" s="1"/>
  <c r="G2904" i="3"/>
  <c r="G2905" i="3"/>
  <c r="I2801" i="1" s="1"/>
  <c r="G2906" i="3"/>
  <c r="I2802" i="1" s="1"/>
  <c r="G2907" i="3"/>
  <c r="I2803" i="1" s="1"/>
  <c r="G2908" i="3"/>
  <c r="I2804" i="1" s="1"/>
  <c r="G2909" i="3"/>
  <c r="I2805" i="1" s="1"/>
  <c r="G2910" i="3"/>
  <c r="I2806" i="1" s="1"/>
  <c r="G2911" i="3"/>
  <c r="I2807" i="1" s="1"/>
  <c r="G2912" i="3"/>
  <c r="I2808" i="1" s="1"/>
  <c r="G2913" i="3"/>
  <c r="I2809" i="1" s="1"/>
  <c r="G2914" i="3"/>
  <c r="I2810" i="1" s="1"/>
  <c r="G2915" i="3"/>
  <c r="I2811" i="1" s="1"/>
  <c r="G2916" i="3"/>
  <c r="I2812" i="1" s="1"/>
  <c r="G2917" i="3"/>
  <c r="I2813" i="1" s="1"/>
  <c r="G2918" i="3"/>
  <c r="G2919" i="3"/>
  <c r="G2920" i="3"/>
  <c r="G2921" i="3"/>
  <c r="I2814" i="1" s="1"/>
  <c r="G2922" i="3"/>
  <c r="G2923" i="3"/>
  <c r="I2815" i="1" s="1"/>
  <c r="G2924" i="3"/>
  <c r="I2816" i="1" s="1"/>
  <c r="G2925" i="3"/>
  <c r="I2817" i="1" s="1"/>
  <c r="G2926" i="3"/>
  <c r="G2927" i="3"/>
  <c r="G2928" i="3"/>
  <c r="I2818" i="1" s="1"/>
  <c r="G2929" i="3"/>
  <c r="I2819" i="1" s="1"/>
  <c r="G2930" i="3"/>
  <c r="I2820" i="1" s="1"/>
  <c r="G2931" i="3"/>
  <c r="I2821" i="1" s="1"/>
  <c r="G2932" i="3"/>
  <c r="I2822" i="1" s="1"/>
  <c r="G2933" i="3"/>
  <c r="I2823" i="1" s="1"/>
  <c r="G2934" i="3"/>
  <c r="G2935" i="3"/>
  <c r="I2824" i="1" s="1"/>
  <c r="G2936" i="3"/>
  <c r="I2825" i="1" s="1"/>
  <c r="G2937" i="3"/>
  <c r="I2826" i="1" s="1"/>
  <c r="G2938" i="3"/>
  <c r="I2827" i="1" s="1"/>
  <c r="G2939" i="3"/>
  <c r="I2828" i="1" s="1"/>
  <c r="G2940" i="3"/>
  <c r="I2829" i="1" s="1"/>
  <c r="G2941" i="3"/>
  <c r="I2830" i="1" s="1"/>
  <c r="G2942" i="3"/>
  <c r="I2831" i="1" s="1"/>
  <c r="G2943" i="3"/>
  <c r="I2832" i="1" s="1"/>
  <c r="G2944" i="3"/>
  <c r="I2833" i="1" s="1"/>
  <c r="G2945" i="3"/>
  <c r="I2834" i="1" s="1"/>
  <c r="G2946" i="3"/>
  <c r="I2835" i="1" s="1"/>
  <c r="G2947" i="3"/>
  <c r="I2836" i="1" s="1"/>
  <c r="G2948" i="3"/>
  <c r="I2837" i="1" s="1"/>
  <c r="G2949" i="3"/>
  <c r="I2838" i="1" s="1"/>
  <c r="G2950" i="3"/>
  <c r="I2839" i="1" s="1"/>
  <c r="G2951" i="3"/>
  <c r="I2840" i="1" s="1"/>
  <c r="G2952" i="3"/>
  <c r="I2841" i="1" s="1"/>
  <c r="G2953" i="3"/>
  <c r="I2842" i="1" s="1"/>
  <c r="G2954" i="3"/>
  <c r="I2843" i="1" s="1"/>
  <c r="G2955" i="3"/>
  <c r="I2844" i="1" s="1"/>
  <c r="G2956" i="3"/>
  <c r="I2845" i="1" s="1"/>
  <c r="G2957" i="3"/>
  <c r="I2846" i="1" s="1"/>
  <c r="G2958" i="3"/>
  <c r="G2959" i="3"/>
  <c r="I2847" i="1" s="1"/>
  <c r="G2960" i="3"/>
  <c r="I2848" i="1" s="1"/>
  <c r="G2961" i="3"/>
  <c r="I2849" i="1" s="1"/>
  <c r="G2962" i="3"/>
  <c r="G2963" i="3"/>
  <c r="I2850" i="1" s="1"/>
  <c r="G2964" i="3"/>
  <c r="I2851" i="1" s="1"/>
  <c r="G2965" i="3"/>
  <c r="I2852" i="1" s="1"/>
  <c r="G2966" i="3"/>
  <c r="I2853" i="1" s="1"/>
  <c r="G2967" i="3"/>
  <c r="I2854" i="1" s="1"/>
  <c r="G2968" i="3"/>
  <c r="I2855" i="1" s="1"/>
  <c r="G2969" i="3"/>
  <c r="I2856" i="1" s="1"/>
  <c r="G2970" i="3"/>
  <c r="I2857" i="1" s="1"/>
  <c r="G2971" i="3"/>
  <c r="I2858" i="1" s="1"/>
  <c r="G2972" i="3"/>
  <c r="I2859" i="1" s="1"/>
  <c r="G2973" i="3"/>
  <c r="I2860" i="1" s="1"/>
  <c r="G2974" i="3"/>
  <c r="I2861" i="1" s="1"/>
  <c r="G2975" i="3"/>
  <c r="I2862" i="1" s="1"/>
  <c r="G2976" i="3"/>
  <c r="I2863" i="1" s="1"/>
  <c r="G2977" i="3"/>
  <c r="I2864" i="1" s="1"/>
  <c r="G2978" i="3"/>
  <c r="I2865" i="1" s="1"/>
  <c r="G2979" i="3"/>
  <c r="I2866" i="1" s="1"/>
  <c r="G2980" i="3"/>
  <c r="G2981" i="3"/>
  <c r="I2867" i="1" s="1"/>
  <c r="G2982" i="3"/>
  <c r="I2868" i="1" s="1"/>
  <c r="G2983" i="3"/>
  <c r="I2869" i="1" s="1"/>
  <c r="G2984" i="3"/>
  <c r="I2870" i="1" s="1"/>
  <c r="G2985" i="3"/>
  <c r="I2871" i="1" s="1"/>
  <c r="G2986" i="3"/>
  <c r="I2872" i="1" s="1"/>
  <c r="G2987" i="3"/>
  <c r="I2873" i="1" s="1"/>
  <c r="G2988" i="3"/>
  <c r="I2874" i="1" s="1"/>
  <c r="G2989" i="3"/>
  <c r="I2875" i="1" s="1"/>
  <c r="G2990" i="3"/>
  <c r="I2876" i="1" s="1"/>
  <c r="G2991" i="3"/>
  <c r="I2877" i="1" s="1"/>
  <c r="G2992" i="3"/>
  <c r="G2993" i="3"/>
  <c r="I2878" i="1" s="1"/>
  <c r="G2994" i="3"/>
  <c r="G2995" i="3"/>
  <c r="I2879" i="1" s="1"/>
  <c r="G2996" i="3"/>
  <c r="I2880" i="1" s="1"/>
  <c r="G2997" i="3"/>
  <c r="I2881" i="1" s="1"/>
  <c r="G2998" i="3"/>
  <c r="I2882" i="1" s="1"/>
  <c r="G2999" i="3"/>
  <c r="I2883" i="1" s="1"/>
  <c r="G3000" i="3"/>
  <c r="I2884" i="1" s="1"/>
  <c r="G3001" i="3"/>
  <c r="I2885" i="1" s="1"/>
  <c r="G3002" i="3"/>
  <c r="I2886" i="1" s="1"/>
  <c r="G3003" i="3"/>
  <c r="I2887" i="1" s="1"/>
  <c r="G3004" i="3"/>
  <c r="I2888" i="1" s="1"/>
  <c r="G3005" i="3"/>
  <c r="I2889" i="1" s="1"/>
  <c r="G3006" i="3"/>
  <c r="G3007" i="3"/>
  <c r="I2890" i="1" s="1"/>
  <c r="G3008" i="3"/>
  <c r="I2891" i="1" s="1"/>
  <c r="G3009" i="3"/>
  <c r="I2892" i="1" s="1"/>
  <c r="G3010" i="3"/>
  <c r="I2893" i="1" s="1"/>
  <c r="G3011" i="3"/>
  <c r="I2894" i="1" s="1"/>
  <c r="G3012" i="3"/>
  <c r="I2895" i="1" s="1"/>
  <c r="G3013" i="3"/>
  <c r="I2896" i="1" s="1"/>
  <c r="G3014" i="3"/>
  <c r="I2897" i="1" s="1"/>
  <c r="G3015" i="3"/>
  <c r="I2898" i="1" s="1"/>
  <c r="G3016" i="3"/>
  <c r="I2899" i="1" s="1"/>
  <c r="G3017" i="3"/>
  <c r="I2900" i="1" s="1"/>
  <c r="G3018" i="3"/>
  <c r="G3019" i="3"/>
  <c r="I2901" i="1" s="1"/>
  <c r="G3020" i="3"/>
  <c r="I2902" i="1" s="1"/>
  <c r="G3021" i="3"/>
  <c r="I2903" i="1" s="1"/>
  <c r="G3022" i="3"/>
  <c r="I2904" i="1" s="1"/>
  <c r="G3023" i="3"/>
  <c r="I2905" i="1" s="1"/>
  <c r="G3024" i="3"/>
  <c r="I2906" i="1" s="1"/>
  <c r="G3025" i="3"/>
  <c r="I2907" i="1" s="1"/>
  <c r="G3026" i="3"/>
  <c r="I2908" i="1" s="1"/>
  <c r="G3027" i="3"/>
  <c r="I2909" i="1" s="1"/>
  <c r="G3028" i="3"/>
  <c r="I2910" i="1" s="1"/>
  <c r="G3029" i="3"/>
  <c r="I2911" i="1" s="1"/>
  <c r="G3030" i="3"/>
  <c r="I2912" i="1" s="1"/>
  <c r="G3031" i="3"/>
  <c r="I2913" i="1" s="1"/>
  <c r="G3032" i="3"/>
  <c r="I2914" i="1" s="1"/>
  <c r="G3033" i="3"/>
  <c r="I2915" i="1" s="1"/>
  <c r="G3034" i="3"/>
  <c r="G3035" i="3"/>
  <c r="I2916" i="1" s="1"/>
  <c r="G3036" i="3"/>
  <c r="I2917" i="1" s="1"/>
  <c r="G3037" i="3"/>
  <c r="G3038" i="3"/>
  <c r="G3039" i="3"/>
  <c r="I2918" i="1" s="1"/>
  <c r="G3040" i="3"/>
  <c r="I2919" i="1" s="1"/>
  <c r="G3041" i="3"/>
  <c r="G3042" i="3"/>
  <c r="I2920" i="1" s="1"/>
  <c r="G3043" i="3"/>
  <c r="I2921" i="1" s="1"/>
  <c r="G3044" i="3"/>
  <c r="I2922" i="1" s="1"/>
  <c r="G3045" i="3"/>
  <c r="I2923" i="1" s="1"/>
  <c r="G3046" i="3"/>
  <c r="I2924" i="1" s="1"/>
  <c r="G3047" i="3"/>
  <c r="G3048" i="3"/>
  <c r="I2925" i="1" s="1"/>
  <c r="G3049" i="3"/>
  <c r="I2926" i="1" s="1"/>
  <c r="G3050" i="3"/>
  <c r="I2927" i="1" s="1"/>
  <c r="G3051" i="3"/>
  <c r="G3052" i="3"/>
  <c r="I2928" i="1" s="1"/>
  <c r="G3053" i="3"/>
  <c r="I2929" i="1" s="1"/>
  <c r="G3054" i="3"/>
  <c r="I2930" i="1" s="1"/>
  <c r="G3055" i="3"/>
  <c r="G3056" i="3"/>
  <c r="G3057" i="3"/>
  <c r="G3058" i="3"/>
  <c r="G3059" i="3"/>
  <c r="I2931" i="1" s="1"/>
  <c r="G3060" i="3"/>
  <c r="G3061" i="3"/>
  <c r="G3062" i="3"/>
  <c r="G3063" i="3"/>
  <c r="I2932" i="1" s="1"/>
  <c r="G3064" i="3"/>
  <c r="I2933" i="1" s="1"/>
  <c r="G3065" i="3"/>
  <c r="G3066" i="3"/>
  <c r="I2934" i="1" s="1"/>
  <c r="G3067" i="3"/>
  <c r="I2935" i="1" s="1"/>
  <c r="G3068" i="3"/>
  <c r="G3069" i="3"/>
  <c r="G3070" i="3"/>
  <c r="I2936" i="1" s="1"/>
  <c r="G3071" i="3"/>
  <c r="G3072" i="3"/>
  <c r="I2937" i="1" s="1"/>
  <c r="G3073" i="3"/>
  <c r="G3074" i="3"/>
  <c r="G3075" i="3"/>
  <c r="I2938" i="1" s="1"/>
  <c r="G3076" i="3"/>
  <c r="I2939" i="1" s="1"/>
  <c r="G3077" i="3"/>
  <c r="I2940" i="1" s="1"/>
  <c r="G3078" i="3"/>
  <c r="I2941" i="1" s="1"/>
  <c r="G3079" i="3"/>
  <c r="I2942" i="1" s="1"/>
  <c r="G3080" i="3"/>
  <c r="I2943" i="1" s="1"/>
  <c r="G3081" i="3"/>
  <c r="I2944" i="1" s="1"/>
  <c r="G3082" i="3"/>
  <c r="I2945" i="1" s="1"/>
  <c r="G3083" i="3"/>
  <c r="I2946" i="1" s="1"/>
  <c r="G3084" i="3"/>
  <c r="I2947" i="1" s="1"/>
  <c r="G3085" i="3"/>
  <c r="I2948" i="1" s="1"/>
  <c r="G3086" i="3"/>
  <c r="I2949" i="1" s="1"/>
  <c r="G3087" i="3"/>
  <c r="G3088" i="3"/>
  <c r="I2950" i="1" s="1"/>
  <c r="G3089" i="3"/>
  <c r="I2951" i="1" s="1"/>
  <c r="G3090" i="3"/>
  <c r="I2952" i="1" s="1"/>
  <c r="G3091" i="3"/>
  <c r="I2953" i="1" s="1"/>
  <c r="G3092" i="3"/>
  <c r="I2954" i="1" s="1"/>
  <c r="G3093" i="3"/>
  <c r="I2955" i="1" s="1"/>
  <c r="G3094" i="3"/>
  <c r="I2956" i="1" s="1"/>
  <c r="G3095" i="3"/>
  <c r="I2957" i="1" s="1"/>
  <c r="G3096" i="3"/>
  <c r="I2958" i="1" s="1"/>
  <c r="G3097" i="3"/>
  <c r="I2959" i="1" s="1"/>
  <c r="G3098" i="3"/>
  <c r="I2960" i="1" s="1"/>
  <c r="G3099" i="3"/>
  <c r="I2961" i="1" s="1"/>
  <c r="G3100" i="3"/>
  <c r="I2962" i="1" s="1"/>
  <c r="G3101" i="3"/>
  <c r="I2963" i="1" s="1"/>
  <c r="G3102" i="3"/>
  <c r="I2964" i="1" s="1"/>
  <c r="G3103" i="3"/>
  <c r="I2965" i="1" s="1"/>
  <c r="G3104" i="3"/>
  <c r="I2966" i="1" s="1"/>
  <c r="G3105" i="3"/>
  <c r="I2967" i="1" s="1"/>
  <c r="G3106" i="3"/>
  <c r="I2968" i="1" s="1"/>
  <c r="G3107" i="3"/>
  <c r="I2969" i="1" s="1"/>
  <c r="G3108" i="3"/>
  <c r="I2970" i="1" s="1"/>
  <c r="G3109" i="3"/>
  <c r="I2971" i="1" s="1"/>
  <c r="G3110" i="3"/>
  <c r="I2972" i="1" s="1"/>
  <c r="G3111" i="3"/>
  <c r="I2973" i="1" s="1"/>
  <c r="G3112" i="3"/>
  <c r="G3113" i="3"/>
  <c r="I2974" i="1" s="1"/>
  <c r="G3114" i="3"/>
  <c r="I2975" i="1" s="1"/>
  <c r="G3115" i="3"/>
  <c r="I2976" i="1" s="1"/>
  <c r="G3116" i="3"/>
  <c r="I2977" i="1" s="1"/>
  <c r="G3117" i="3"/>
  <c r="I2978" i="1" s="1"/>
  <c r="G3118" i="3"/>
  <c r="I2979" i="1" s="1"/>
  <c r="G3119" i="3"/>
  <c r="G3120" i="3"/>
  <c r="I2980" i="1" s="1"/>
  <c r="G3121" i="3"/>
  <c r="I2981" i="1" s="1"/>
  <c r="G3122" i="3"/>
  <c r="I2982" i="1" s="1"/>
  <c r="G3123" i="3"/>
  <c r="G3124" i="3"/>
  <c r="I2983" i="1" s="1"/>
  <c r="G3125" i="3"/>
  <c r="I2984" i="1" s="1"/>
  <c r="G3126" i="3"/>
  <c r="I2985" i="1" s="1"/>
  <c r="G3127" i="3"/>
  <c r="G3128" i="3"/>
  <c r="G3129" i="3"/>
  <c r="I2986" i="1" s="1"/>
  <c r="G3130" i="3"/>
  <c r="I2987" i="1" s="1"/>
  <c r="G3131" i="3"/>
  <c r="I2988" i="1" s="1"/>
  <c r="G3132" i="3"/>
  <c r="I2989" i="1" s="1"/>
  <c r="G3133" i="3"/>
  <c r="I2990" i="1" s="1"/>
  <c r="G3134" i="3"/>
  <c r="I2991" i="1" s="1"/>
  <c r="G3135" i="3"/>
  <c r="I2992" i="1" s="1"/>
  <c r="G3136" i="3"/>
  <c r="I2993" i="1" s="1"/>
  <c r="G3137" i="3"/>
  <c r="I2994" i="1" s="1"/>
  <c r="G3138" i="3"/>
  <c r="I2995" i="1" s="1"/>
  <c r="G3139" i="3"/>
  <c r="I2996" i="1" s="1"/>
  <c r="G3140" i="3"/>
  <c r="I2997" i="1" s="1"/>
  <c r="G3141" i="3"/>
  <c r="I2998" i="1" s="1"/>
  <c r="G3142" i="3"/>
  <c r="I2999" i="1" s="1"/>
  <c r="G3143" i="3"/>
  <c r="I3000" i="1" s="1"/>
  <c r="G3144" i="3"/>
  <c r="I3001" i="1" s="1"/>
  <c r="G3145" i="3"/>
  <c r="G3146" i="3"/>
  <c r="I3002" i="1" s="1"/>
  <c r="G3147" i="3"/>
  <c r="I3003" i="1" s="1"/>
  <c r="G3148" i="3"/>
  <c r="I3004" i="1" s="1"/>
  <c r="G3149" i="3"/>
  <c r="I3005" i="1" s="1"/>
  <c r="G3150" i="3"/>
  <c r="I3006" i="1" s="1"/>
  <c r="G3151" i="3"/>
  <c r="I3007" i="1" s="1"/>
  <c r="G3152" i="3"/>
  <c r="I3008" i="1" s="1"/>
  <c r="G3153" i="3"/>
  <c r="I3009" i="1" s="1"/>
  <c r="G3154" i="3"/>
  <c r="I3010" i="1" s="1"/>
  <c r="G3155" i="3"/>
  <c r="I3011" i="1" s="1"/>
  <c r="G3156" i="3"/>
  <c r="I3012" i="1" s="1"/>
  <c r="G3157" i="3"/>
  <c r="I3013" i="1" s="1"/>
  <c r="G3158" i="3"/>
  <c r="I3014" i="1" s="1"/>
  <c r="G3159" i="3"/>
  <c r="I3015" i="1" s="1"/>
  <c r="G3160" i="3"/>
  <c r="I3016" i="1" s="1"/>
  <c r="G3161" i="3"/>
  <c r="I3017" i="1" s="1"/>
  <c r="G3162" i="3"/>
  <c r="I3018" i="1" s="1"/>
  <c r="G3163" i="3"/>
  <c r="I3019" i="1" s="1"/>
  <c r="G3164" i="3"/>
  <c r="I3020" i="1" s="1"/>
  <c r="G3165" i="3"/>
  <c r="I3021" i="1" s="1"/>
  <c r="G3166" i="3"/>
  <c r="I3022" i="1" s="1"/>
  <c r="G3167" i="3"/>
  <c r="I3023" i="1" s="1"/>
  <c r="G3168" i="3"/>
  <c r="I3024" i="1" s="1"/>
  <c r="G3169" i="3"/>
  <c r="I3025" i="1" s="1"/>
  <c r="G3170" i="3"/>
  <c r="I3026" i="1" s="1"/>
  <c r="G3171" i="3"/>
  <c r="I3027" i="1" s="1"/>
  <c r="G3172" i="3"/>
  <c r="I3028" i="1" s="1"/>
  <c r="G3173" i="3"/>
  <c r="I3029" i="1" s="1"/>
  <c r="G3174" i="3"/>
  <c r="I3030" i="1" s="1"/>
  <c r="G3175" i="3"/>
  <c r="I3031" i="1" s="1"/>
  <c r="G3176" i="3"/>
  <c r="I3032" i="1" s="1"/>
  <c r="G3177" i="3"/>
  <c r="I3033" i="1" s="1"/>
  <c r="G3178" i="3"/>
  <c r="I3034" i="1" s="1"/>
  <c r="G3179" i="3"/>
  <c r="I3035" i="1" s="1"/>
  <c r="G3180" i="3"/>
  <c r="I3036" i="1" s="1"/>
  <c r="G3181" i="3"/>
  <c r="I3037" i="1" s="1"/>
  <c r="G3182" i="3"/>
  <c r="I3038" i="1" s="1"/>
  <c r="G3183" i="3"/>
  <c r="I3039" i="1" s="1"/>
  <c r="G3184" i="3"/>
  <c r="I3040" i="1" s="1"/>
  <c r="G3185" i="3"/>
  <c r="I3041" i="1" s="1"/>
  <c r="G3186" i="3"/>
  <c r="I3042" i="1" s="1"/>
  <c r="G3187" i="3"/>
  <c r="G3188" i="3"/>
  <c r="G3189" i="3"/>
  <c r="I3043" i="1" s="1"/>
  <c r="G3190" i="3"/>
  <c r="I3044" i="1" s="1"/>
  <c r="G3191" i="3"/>
  <c r="I3045" i="1" s="1"/>
  <c r="G3192" i="3"/>
  <c r="G3193" i="3"/>
  <c r="I3046" i="1" s="1"/>
  <c r="G3194" i="3"/>
  <c r="I3047" i="1" s="1"/>
  <c r="G3195" i="3"/>
  <c r="I3048" i="1" s="1"/>
  <c r="G3196" i="3"/>
  <c r="I3049" i="1" s="1"/>
  <c r="G3197" i="3"/>
  <c r="G3198" i="3"/>
  <c r="I3050" i="1" s="1"/>
  <c r="G3199" i="3"/>
  <c r="I3051" i="1" s="1"/>
  <c r="G3200" i="3"/>
  <c r="I3052" i="1" s="1"/>
  <c r="G3201" i="3"/>
  <c r="I3053" i="1" s="1"/>
  <c r="G3202" i="3"/>
  <c r="I3054" i="1" s="1"/>
  <c r="G3203" i="3"/>
  <c r="I3055" i="1" s="1"/>
  <c r="G3204" i="3"/>
  <c r="I3056" i="1" s="1"/>
  <c r="G3205" i="3"/>
  <c r="I3057" i="1" s="1"/>
  <c r="G3206" i="3"/>
  <c r="G3207" i="3"/>
  <c r="I3058" i="1" s="1"/>
  <c r="G3208" i="3"/>
  <c r="I3059" i="1" s="1"/>
  <c r="G3209" i="3"/>
  <c r="I3060" i="1" s="1"/>
  <c r="G3210" i="3"/>
  <c r="I3061" i="1" s="1"/>
  <c r="G3211" i="3"/>
  <c r="I3062" i="1" s="1"/>
  <c r="G3212" i="3"/>
  <c r="I3063" i="1" s="1"/>
  <c r="G3213" i="3"/>
  <c r="I3064" i="1" s="1"/>
  <c r="G3214" i="3"/>
  <c r="I3065" i="1" s="1"/>
  <c r="G3215" i="3"/>
  <c r="I3066" i="1" s="1"/>
  <c r="G3216" i="3"/>
  <c r="I3067" i="1" s="1"/>
  <c r="G3217" i="3"/>
  <c r="I3068" i="1" s="1"/>
  <c r="G3218" i="3"/>
  <c r="I3069" i="1" s="1"/>
  <c r="G3219" i="3"/>
  <c r="I3070" i="1" s="1"/>
  <c r="G3220" i="3"/>
  <c r="I3071" i="1" s="1"/>
  <c r="G3221" i="3"/>
  <c r="I3072" i="1" s="1"/>
  <c r="G3222" i="3"/>
  <c r="I3073" i="1" s="1"/>
  <c r="G3223" i="3"/>
  <c r="I3074" i="1" s="1"/>
  <c r="G3224" i="3"/>
  <c r="I3075" i="1" s="1"/>
  <c r="G3225" i="3"/>
  <c r="I3076" i="1" s="1"/>
  <c r="G3226" i="3"/>
  <c r="I3077" i="1" s="1"/>
  <c r="G3227" i="3"/>
  <c r="G3228" i="3"/>
  <c r="I3078" i="1" s="1"/>
  <c r="G3229" i="3"/>
  <c r="I3079" i="1" s="1"/>
  <c r="G3230" i="3"/>
  <c r="I3080" i="1" s="1"/>
  <c r="G3231" i="3"/>
  <c r="I3081" i="1" s="1"/>
  <c r="G3232" i="3"/>
  <c r="I3082" i="1" s="1"/>
  <c r="G3233" i="3"/>
  <c r="I3083" i="1" s="1"/>
  <c r="G3234" i="3"/>
  <c r="I3084" i="1" s="1"/>
  <c r="G3235" i="3"/>
  <c r="I3085" i="1" s="1"/>
  <c r="G3236" i="3"/>
  <c r="I3086" i="1" s="1"/>
  <c r="G3237" i="3"/>
  <c r="I3087" i="1" s="1"/>
  <c r="G3238" i="3"/>
  <c r="I3088" i="1" s="1"/>
  <c r="G3239" i="3"/>
  <c r="I3089" i="1" s="1"/>
  <c r="G3240" i="3"/>
  <c r="I3090" i="1" s="1"/>
  <c r="G3241" i="3"/>
  <c r="I3091" i="1" s="1"/>
  <c r="G3242" i="3"/>
  <c r="I3092" i="1" s="1"/>
  <c r="G3243" i="3"/>
  <c r="I3093" i="1" s="1"/>
  <c r="G3244" i="3"/>
  <c r="I3094" i="1" s="1"/>
  <c r="G3245" i="3"/>
  <c r="I3095" i="1" s="1"/>
  <c r="G3246" i="3"/>
  <c r="I3096" i="1" s="1"/>
  <c r="G3247" i="3"/>
  <c r="I3097" i="1" s="1"/>
  <c r="G3248" i="3"/>
  <c r="I3098" i="1" s="1"/>
  <c r="G3249" i="3"/>
  <c r="I3099" i="1" s="1"/>
  <c r="G3250" i="3"/>
  <c r="I3100" i="1" s="1"/>
  <c r="G3251" i="3"/>
  <c r="I3101" i="1" s="1"/>
  <c r="G3252" i="3"/>
  <c r="I3102" i="1" s="1"/>
  <c r="G3253" i="3"/>
  <c r="G3254" i="3"/>
  <c r="I3103" i="1" s="1"/>
  <c r="G3255" i="3"/>
  <c r="I3104" i="1" s="1"/>
  <c r="G3256" i="3"/>
  <c r="I3105" i="1" s="1"/>
  <c r="G3257" i="3"/>
  <c r="G3258" i="3"/>
  <c r="I3106" i="1" s="1"/>
  <c r="G3259" i="3"/>
  <c r="I3107" i="1" s="1"/>
  <c r="G3260" i="3"/>
  <c r="I3108" i="1" s="1"/>
  <c r="G3261" i="3"/>
  <c r="I3109" i="1" s="1"/>
  <c r="G3262" i="3"/>
  <c r="I3110" i="1" s="1"/>
  <c r="G3263" i="3"/>
  <c r="I3111" i="1" s="1"/>
  <c r="G3264" i="3"/>
  <c r="I3112" i="1" s="1"/>
  <c r="G3265" i="3"/>
  <c r="I3113" i="1" s="1"/>
  <c r="G3266" i="3"/>
  <c r="I3114" i="1" s="1"/>
  <c r="G3267" i="3"/>
  <c r="I3115" i="1" s="1"/>
  <c r="G3268" i="3"/>
  <c r="I3116" i="1" s="1"/>
  <c r="G3269" i="3"/>
  <c r="I3117" i="1" s="1"/>
  <c r="G3270" i="3"/>
  <c r="I3118" i="1" s="1"/>
  <c r="G3271" i="3"/>
  <c r="I3119" i="1" s="1"/>
  <c r="G3272" i="3"/>
  <c r="I3120" i="1" s="1"/>
  <c r="G3273" i="3"/>
  <c r="I3121" i="1" s="1"/>
  <c r="G3274" i="3"/>
  <c r="I3122" i="1" s="1"/>
  <c r="G3275" i="3"/>
  <c r="I3123" i="1" s="1"/>
  <c r="G3276" i="3"/>
  <c r="G3277" i="3"/>
  <c r="I3124" i="1" s="1"/>
  <c r="G3278" i="3"/>
  <c r="I3125" i="1" s="1"/>
  <c r="G3279" i="3"/>
  <c r="I3126" i="1" s="1"/>
  <c r="G3280" i="3"/>
  <c r="G3281" i="3"/>
  <c r="I3127" i="1" s="1"/>
  <c r="G3282" i="3"/>
  <c r="I3128" i="1" s="1"/>
  <c r="G3283" i="3"/>
  <c r="I3129" i="1" s="1"/>
  <c r="G3284" i="3"/>
  <c r="I3130" i="1" s="1"/>
  <c r="G3285" i="3"/>
  <c r="I3131" i="1" s="1"/>
  <c r="G3286" i="3"/>
  <c r="I3132" i="1" s="1"/>
  <c r="G3287" i="3"/>
  <c r="I3133" i="1" s="1"/>
  <c r="G3288" i="3"/>
  <c r="I3134" i="1" s="1"/>
  <c r="G3289" i="3"/>
  <c r="I3135" i="1" s="1"/>
  <c r="G3290" i="3"/>
  <c r="I3136" i="1" s="1"/>
  <c r="G3291" i="3"/>
  <c r="I3137" i="1" s="1"/>
  <c r="G3292" i="3"/>
  <c r="I3138" i="1" s="1"/>
  <c r="G3293" i="3"/>
  <c r="I3139" i="1" s="1"/>
  <c r="G3294" i="3"/>
  <c r="I3140" i="1" s="1"/>
  <c r="G3295" i="3"/>
  <c r="I3141" i="1" s="1"/>
  <c r="G3296" i="3"/>
  <c r="I3142" i="1" s="1"/>
  <c r="G3297" i="3"/>
  <c r="I3143" i="1" s="1"/>
  <c r="G3298" i="3"/>
  <c r="I3144" i="1" s="1"/>
  <c r="G3299" i="3"/>
  <c r="I3145" i="1" s="1"/>
  <c r="G3300" i="3"/>
  <c r="I3146" i="1" s="1"/>
  <c r="G3301" i="3"/>
  <c r="I3147" i="1" s="1"/>
  <c r="G3302" i="3"/>
  <c r="I3148" i="1" s="1"/>
  <c r="G3303" i="3"/>
  <c r="I3149" i="1" s="1"/>
  <c r="G3304" i="3"/>
  <c r="I3150" i="1" s="1"/>
  <c r="G3305" i="3"/>
  <c r="I3151" i="1" s="1"/>
  <c r="G3306" i="3"/>
  <c r="I3152" i="1" s="1"/>
  <c r="G3307" i="3"/>
  <c r="I3153" i="1" s="1"/>
  <c r="G3308" i="3"/>
  <c r="I3154" i="1" s="1"/>
  <c r="G3309" i="3"/>
  <c r="I3155" i="1" s="1"/>
  <c r="G3310" i="3"/>
  <c r="I3156" i="1" s="1"/>
  <c r="G3311" i="3"/>
  <c r="I3157" i="1" s="1"/>
  <c r="G3312" i="3"/>
  <c r="G3313" i="3"/>
  <c r="I3158" i="1" s="1"/>
  <c r="G3314" i="3"/>
  <c r="I3159" i="1" s="1"/>
  <c r="G3315" i="3"/>
  <c r="I3160" i="1" s="1"/>
  <c r="G3316" i="3"/>
  <c r="I3161" i="1" s="1"/>
  <c r="G3317" i="3"/>
  <c r="G3318" i="3"/>
  <c r="I3162" i="1" s="1"/>
  <c r="G3319" i="3"/>
  <c r="I3163" i="1" s="1"/>
  <c r="G3320" i="3"/>
  <c r="I3164" i="1" s="1"/>
  <c r="G3321" i="3"/>
  <c r="G3322" i="3"/>
  <c r="I3165" i="1" s="1"/>
  <c r="G3323" i="3"/>
  <c r="I3166" i="1" s="1"/>
  <c r="G3324" i="3"/>
  <c r="I3167" i="1" s="1"/>
  <c r="G3325" i="3"/>
  <c r="I3168" i="1" s="1"/>
  <c r="G3326" i="3"/>
  <c r="G3327" i="3"/>
  <c r="I3169" i="1" s="1"/>
  <c r="G3328" i="3"/>
  <c r="G3329" i="3"/>
  <c r="I3170" i="1" s="1"/>
  <c r="G3330" i="3"/>
  <c r="I3171" i="1" s="1"/>
  <c r="G3331" i="3"/>
  <c r="I3172" i="1" s="1"/>
  <c r="G3332" i="3"/>
  <c r="I3173" i="1" s="1"/>
  <c r="G3333" i="3"/>
  <c r="I3174" i="1" s="1"/>
  <c r="G3334" i="3"/>
  <c r="I3175" i="1" s="1"/>
  <c r="G3335" i="3"/>
  <c r="I3176" i="1" s="1"/>
  <c r="G3336" i="3"/>
  <c r="I3177" i="1" s="1"/>
  <c r="G3337" i="3"/>
  <c r="I3178" i="1" s="1"/>
  <c r="G3338" i="3"/>
  <c r="I3179" i="1" s="1"/>
  <c r="G3339" i="3"/>
  <c r="I3180" i="1" s="1"/>
  <c r="G3340" i="3"/>
  <c r="I3181" i="1" s="1"/>
  <c r="G3341" i="3"/>
  <c r="I3182" i="1" s="1"/>
  <c r="G3342" i="3"/>
  <c r="I3183" i="1" s="1"/>
  <c r="G3343" i="3"/>
  <c r="G3344" i="3"/>
  <c r="G3345" i="3"/>
  <c r="I3184" i="1" s="1"/>
  <c r="G3346" i="3"/>
  <c r="I3185" i="1" s="1"/>
  <c r="G3347" i="3"/>
  <c r="G3348" i="3"/>
  <c r="I3186" i="1" s="1"/>
  <c r="G3349" i="3"/>
  <c r="I3187" i="1" s="1"/>
  <c r="G3350" i="3"/>
  <c r="I3188" i="1" s="1"/>
  <c r="G3351" i="3"/>
  <c r="I3189" i="1" s="1"/>
  <c r="G3352" i="3"/>
  <c r="I3190" i="1" s="1"/>
  <c r="G3353" i="3"/>
  <c r="G3354" i="3"/>
  <c r="I3192" i="1" s="1"/>
  <c r="G3355" i="3"/>
  <c r="I3193" i="1" s="1"/>
  <c r="G3356" i="3"/>
  <c r="I3194" i="1" s="1"/>
  <c r="G3357" i="3"/>
  <c r="H3357" i="3" s="1"/>
  <c r="G3358" i="3"/>
  <c r="I3195" i="1" s="1"/>
  <c r="G3359" i="3"/>
  <c r="I3196" i="1" s="1"/>
  <c r="G3360" i="3"/>
  <c r="I3197" i="1" s="1"/>
  <c r="G3361" i="3"/>
  <c r="H3361" i="3" s="1"/>
  <c r="G3362" i="3"/>
  <c r="I3198" i="1" s="1"/>
  <c r="G3363" i="3"/>
  <c r="I3199" i="1" s="1"/>
  <c r="G3364" i="3"/>
  <c r="I3200" i="1" s="1"/>
  <c r="G3365" i="3"/>
  <c r="H3365" i="3" s="1"/>
  <c r="G3366" i="3"/>
  <c r="I3201" i="1" s="1"/>
  <c r="G3367" i="3"/>
  <c r="I3202" i="1" s="1"/>
  <c r="G3368" i="3"/>
  <c r="I3203" i="1" s="1"/>
  <c r="G3369" i="3"/>
  <c r="G3370" i="3"/>
  <c r="I3205" i="1" s="1"/>
  <c r="G3371" i="3"/>
  <c r="I3206" i="1" s="1"/>
  <c r="G3372" i="3"/>
  <c r="I3207" i="1" s="1"/>
  <c r="G3373" i="3"/>
  <c r="G3374" i="3"/>
  <c r="I3209" i="1" s="1"/>
  <c r="G3375" i="3"/>
  <c r="I3210" i="1" s="1"/>
  <c r="G3376" i="3"/>
  <c r="I3211" i="1" s="1"/>
  <c r="G3377" i="3"/>
  <c r="H3377" i="3" s="1"/>
  <c r="G3378" i="3"/>
  <c r="I3213" i="1" s="1"/>
  <c r="G3379" i="3"/>
  <c r="I3214" i="1" s="1"/>
  <c r="G3380" i="3"/>
  <c r="I3215" i="1" s="1"/>
  <c r="G3381" i="3"/>
  <c r="G3382" i="3"/>
  <c r="I3217" i="1" s="1"/>
  <c r="G3383" i="3"/>
  <c r="I3218" i="1" s="1"/>
  <c r="G3384" i="3"/>
  <c r="I3219" i="1" s="1"/>
  <c r="G3385" i="3"/>
  <c r="G3386" i="3"/>
  <c r="I3221" i="1" s="1"/>
  <c r="G3387" i="3"/>
  <c r="I3222" i="1" s="1"/>
  <c r="G3388" i="3"/>
  <c r="I3223" i="1" s="1"/>
  <c r="G3389" i="3"/>
  <c r="H3389" i="3" s="1"/>
  <c r="G3390" i="3"/>
  <c r="I3225" i="1" s="1"/>
  <c r="G3391" i="3"/>
  <c r="I3226" i="1" s="1"/>
  <c r="G3392" i="3"/>
  <c r="I3227" i="1" s="1"/>
  <c r="G3393" i="3"/>
  <c r="G3394" i="3"/>
  <c r="G3395" i="3"/>
  <c r="I3229" i="1" s="1"/>
  <c r="G3396" i="3"/>
  <c r="I3230" i="1" s="1"/>
  <c r="G3397" i="3"/>
  <c r="H3397" i="3" s="1"/>
  <c r="G3398" i="3"/>
  <c r="I3231" i="1" s="1"/>
  <c r="G3399" i="3"/>
  <c r="I3232" i="1" s="1"/>
  <c r="G3400" i="3"/>
  <c r="I3233" i="1" s="1"/>
  <c r="G3401" i="3"/>
  <c r="G3402" i="3"/>
  <c r="I3235" i="1" s="1"/>
  <c r="G3403" i="3"/>
  <c r="I3236" i="1" s="1"/>
  <c r="G3404" i="3"/>
  <c r="I3237" i="1" s="1"/>
  <c r="G3405" i="3"/>
  <c r="G3406" i="3"/>
  <c r="I3239" i="1" s="1"/>
  <c r="G3407" i="3"/>
  <c r="I3240" i="1" s="1"/>
  <c r="G3408" i="3"/>
  <c r="I3241" i="1" s="1"/>
  <c r="G3409" i="3"/>
  <c r="G3410" i="3"/>
  <c r="I3243" i="1" s="1"/>
  <c r="G3411" i="3"/>
  <c r="I3244" i="1" s="1"/>
  <c r="G3412" i="3"/>
  <c r="I3245" i="1" s="1"/>
  <c r="G3413" i="3"/>
  <c r="G3414" i="3"/>
  <c r="I3247" i="1" s="1"/>
  <c r="G3415" i="3"/>
  <c r="I3248" i="1" s="1"/>
  <c r="G3416" i="3"/>
  <c r="I3249" i="1" s="1"/>
  <c r="G3417" i="3"/>
  <c r="G3418" i="3"/>
  <c r="I3251" i="1" s="1"/>
  <c r="G3419" i="3"/>
  <c r="I3252" i="1" s="1"/>
  <c r="G3420" i="3"/>
  <c r="I3253" i="1" s="1"/>
  <c r="G3421" i="3"/>
  <c r="G3422" i="3"/>
  <c r="I3255" i="1" s="1"/>
  <c r="G3423" i="3"/>
  <c r="I3256" i="1" s="1"/>
  <c r="G3424" i="3"/>
  <c r="I3257" i="1" s="1"/>
  <c r="G3425" i="3"/>
  <c r="G3426" i="3"/>
  <c r="I3259" i="1" s="1"/>
  <c r="G3427" i="3"/>
  <c r="H3427" i="3" s="1"/>
  <c r="G3428" i="3"/>
  <c r="I3260" i="1" s="1"/>
  <c r="G3429" i="3"/>
  <c r="H3429" i="3" s="1"/>
  <c r="G3430" i="3"/>
  <c r="I3262" i="1" s="1"/>
  <c r="G3431" i="3"/>
  <c r="I3263" i="1" s="1"/>
  <c r="G3432" i="3"/>
  <c r="I3264" i="1" s="1"/>
  <c r="G3433" i="3"/>
  <c r="G3434" i="3"/>
  <c r="I3266" i="1" s="1"/>
  <c r="G3435" i="3"/>
  <c r="I3267" i="1" s="1"/>
  <c r="G3436" i="3"/>
  <c r="I3268" i="1" s="1"/>
  <c r="G3437" i="3"/>
  <c r="H3437" i="3" s="1"/>
  <c r="G3438" i="3"/>
  <c r="I3270" i="1" s="1"/>
  <c r="G3439" i="3"/>
  <c r="I3271" i="1" s="1"/>
  <c r="G3440" i="3"/>
  <c r="I3272" i="1" s="1"/>
  <c r="G3441" i="3"/>
  <c r="H3441" i="3" s="1"/>
  <c r="G3442" i="3"/>
  <c r="I3274" i="1" s="1"/>
  <c r="G3443" i="3"/>
  <c r="I3275" i="1" s="1"/>
  <c r="G3444" i="3"/>
  <c r="I3276" i="1" s="1"/>
  <c r="G3445" i="3"/>
  <c r="G3446" i="3"/>
  <c r="I3278" i="1" s="1"/>
  <c r="G3447" i="3"/>
  <c r="I3279" i="1" s="1"/>
  <c r="G3448" i="3"/>
  <c r="I3280" i="1" s="1"/>
  <c r="G3449" i="3"/>
  <c r="H3449" i="3" s="1"/>
  <c r="G3450" i="3"/>
  <c r="I3282" i="1" s="1"/>
  <c r="G3451" i="3"/>
  <c r="I3283" i="1" s="1"/>
  <c r="G3452" i="3"/>
  <c r="I3284" i="1" s="1"/>
  <c r="G3453" i="3"/>
  <c r="H3453" i="3" s="1"/>
  <c r="G3454" i="3"/>
  <c r="I3286" i="1" s="1"/>
  <c r="G3455" i="3"/>
  <c r="I3287" i="1" s="1"/>
  <c r="G3456" i="3"/>
  <c r="I3288" i="1" s="1"/>
  <c r="G3457" i="3"/>
  <c r="G3458" i="3"/>
  <c r="I3290" i="1" s="1"/>
  <c r="G3459" i="3"/>
  <c r="I3291" i="1" s="1"/>
  <c r="G3460" i="3"/>
  <c r="I3292" i="1" s="1"/>
  <c r="G3461" i="3"/>
  <c r="H3461" i="3" s="1"/>
  <c r="G3462" i="3"/>
  <c r="I3294" i="1" s="1"/>
  <c r="G3463" i="3"/>
  <c r="I3295" i="1" s="1"/>
  <c r="G3464" i="3"/>
  <c r="I3296" i="1" s="1"/>
  <c r="G3465" i="3"/>
  <c r="H3465" i="3" s="1"/>
  <c r="G3466" i="3"/>
  <c r="I3298" i="1" s="1"/>
  <c r="G3467" i="3"/>
  <c r="I3299" i="1" s="1"/>
  <c r="G3468" i="3"/>
  <c r="I3300" i="1" s="1"/>
  <c r="G3469" i="3"/>
  <c r="G3470" i="3"/>
  <c r="I3302" i="1" s="1"/>
  <c r="G3471" i="3"/>
  <c r="I3303" i="1" s="1"/>
  <c r="G3472" i="3"/>
  <c r="I3304" i="1" s="1"/>
  <c r="G3473" i="3"/>
  <c r="H3473" i="3" s="1"/>
  <c r="G3474" i="3"/>
  <c r="I3306" i="1" s="1"/>
  <c r="G3475" i="3"/>
  <c r="I3307" i="1" s="1"/>
  <c r="G3476" i="3"/>
  <c r="I3308" i="1" s="1"/>
  <c r="G3477" i="3"/>
  <c r="H3477" i="3" s="1"/>
  <c r="G3478" i="3"/>
  <c r="I3310" i="1" s="1"/>
  <c r="G3479" i="3"/>
  <c r="I3311" i="1" s="1"/>
  <c r="G3480" i="3"/>
  <c r="I3312" i="1" s="1"/>
  <c r="G3481" i="3"/>
  <c r="G3482" i="3"/>
  <c r="I3314" i="1" s="1"/>
  <c r="G3483" i="3"/>
  <c r="I3315" i="1" s="1"/>
  <c r="G3484" i="3"/>
  <c r="I3316" i="1" s="1"/>
  <c r="G3485" i="3"/>
  <c r="H3485" i="3" s="1"/>
  <c r="G3486" i="3"/>
  <c r="I3318" i="1" s="1"/>
  <c r="G3487" i="3"/>
  <c r="I3319" i="1" s="1"/>
  <c r="G3488" i="3"/>
  <c r="I3320" i="1" s="1"/>
  <c r="G3489" i="3"/>
  <c r="H3489" i="3" s="1"/>
  <c r="G3490" i="3"/>
  <c r="I3322" i="1" s="1"/>
  <c r="G3491" i="3"/>
  <c r="I3323" i="1" s="1"/>
  <c r="G3492" i="3"/>
  <c r="I3324" i="1" s="1"/>
  <c r="G3493" i="3"/>
  <c r="G3494" i="3"/>
  <c r="I3326" i="1" s="1"/>
  <c r="G3495" i="3"/>
  <c r="I3327" i="1" s="1"/>
  <c r="G3496" i="3"/>
  <c r="I3328" i="1" s="1"/>
  <c r="G3497" i="3"/>
  <c r="H3497" i="3" s="1"/>
  <c r="G3498" i="3"/>
  <c r="I3330" i="1" s="1"/>
  <c r="G3499" i="3"/>
  <c r="I3331" i="1" s="1"/>
  <c r="G3500" i="3"/>
  <c r="I3332" i="1" s="1"/>
  <c r="G3501" i="3"/>
  <c r="H3501" i="3" s="1"/>
  <c r="G3502" i="3"/>
  <c r="I3334" i="1" s="1"/>
  <c r="G3503" i="3"/>
  <c r="I3335" i="1" s="1"/>
  <c r="G3504" i="3"/>
  <c r="I3336" i="1" s="1"/>
  <c r="G3505" i="3"/>
  <c r="G3506" i="3"/>
  <c r="I3338" i="1" s="1"/>
  <c r="G3507" i="3"/>
  <c r="G3508" i="3"/>
  <c r="G3509" i="3"/>
  <c r="H3509" i="3" s="1"/>
  <c r="G3510" i="3"/>
  <c r="I3342" i="1" s="1"/>
  <c r="G3511" i="3"/>
  <c r="G3512" i="3"/>
  <c r="I3344" i="1" s="1"/>
  <c r="G3513" i="3"/>
  <c r="H3513" i="3" s="1"/>
  <c r="G3514" i="3"/>
  <c r="I3346" i="1" s="1"/>
  <c r="G3515" i="3"/>
  <c r="I3347" i="1" s="1"/>
  <c r="G3516" i="3"/>
  <c r="I3348" i="1" s="1"/>
  <c r="G3517" i="3"/>
  <c r="G3518" i="3"/>
  <c r="I3350" i="1" s="1"/>
  <c r="G3519" i="3"/>
  <c r="I3351" i="1" s="1"/>
  <c r="G3520" i="3"/>
  <c r="G3521" i="3"/>
  <c r="H3521" i="3" s="1"/>
  <c r="G3522" i="3"/>
  <c r="I3354" i="1" s="1"/>
  <c r="G3523" i="3"/>
  <c r="G3524" i="3"/>
  <c r="G3525" i="3"/>
  <c r="H3525" i="3" s="1"/>
  <c r="G3526" i="3"/>
  <c r="I3358" i="1" s="1"/>
  <c r="G3527" i="3"/>
  <c r="I3359" i="1" s="1"/>
  <c r="G3528" i="3"/>
  <c r="I3360" i="1" s="1"/>
  <c r="G3529" i="3"/>
  <c r="G3530" i="3"/>
  <c r="I3362" i="1" s="1"/>
  <c r="G3531" i="3"/>
  <c r="I3363" i="1" s="1"/>
  <c r="G3532" i="3"/>
  <c r="I3364" i="1" s="1"/>
  <c r="G3533" i="3"/>
  <c r="H3533" i="3" s="1"/>
  <c r="G3534" i="3"/>
  <c r="I3366" i="1" s="1"/>
  <c r="G3535" i="3"/>
  <c r="I3367" i="1" s="1"/>
  <c r="G3536" i="3"/>
  <c r="I3368" i="1" s="1"/>
  <c r="G3537" i="3"/>
  <c r="H3537" i="3" s="1"/>
  <c r="G3538" i="3"/>
  <c r="I3370" i="1" s="1"/>
  <c r="G3539" i="3"/>
  <c r="G3540" i="3"/>
  <c r="G3541" i="3"/>
  <c r="G3542" i="3"/>
  <c r="I3374" i="1" s="1"/>
  <c r="G3543" i="3"/>
  <c r="I3375" i="1" s="1"/>
  <c r="G3544" i="3"/>
  <c r="I3376" i="1" s="1"/>
  <c r="G3545" i="3"/>
  <c r="H3545" i="3" s="1"/>
  <c r="G3546" i="3"/>
  <c r="I3378" i="1" s="1"/>
  <c r="G3547" i="3"/>
  <c r="I3379" i="1" s="1"/>
  <c r="G3548" i="3"/>
  <c r="I3380" i="1" s="1"/>
  <c r="G3549" i="3"/>
  <c r="H3549" i="3" s="1"/>
  <c r="G3550" i="3"/>
  <c r="I3382" i="1" s="1"/>
  <c r="G3551" i="3"/>
  <c r="I3383" i="1" s="1"/>
  <c r="G3552" i="3"/>
  <c r="I3384" i="1" s="1"/>
  <c r="G3553" i="3"/>
  <c r="G3554" i="3"/>
  <c r="I3386" i="1" s="1"/>
  <c r="G3555" i="3"/>
  <c r="I3387" i="1" s="1"/>
  <c r="G3556" i="3"/>
  <c r="I3388" i="1" s="1"/>
  <c r="G3557" i="3"/>
  <c r="H3557" i="3" s="1"/>
  <c r="G3558" i="3"/>
  <c r="I3390" i="1" s="1"/>
  <c r="G3559" i="3"/>
  <c r="I3391" i="1" s="1"/>
  <c r="G3560" i="3"/>
  <c r="I3392" i="1" s="1"/>
  <c r="G3561" i="3"/>
  <c r="H3561" i="3" s="1"/>
  <c r="G3562" i="3"/>
  <c r="I3394" i="1" s="1"/>
  <c r="G3563" i="3"/>
  <c r="G3564" i="3"/>
  <c r="I3395" i="1" s="1"/>
  <c r="G3565" i="3"/>
  <c r="G3566" i="3"/>
  <c r="I3397" i="1" s="1"/>
  <c r="G3567" i="3"/>
  <c r="I3398" i="1" s="1"/>
  <c r="G3568" i="3"/>
  <c r="I3399" i="1" s="1"/>
  <c r="G3569" i="3"/>
  <c r="G3570" i="3"/>
  <c r="I3401" i="1" s="1"/>
  <c r="G3571" i="3"/>
  <c r="H3571" i="3" s="1"/>
  <c r="G3572" i="3"/>
  <c r="I3402" i="1" s="1"/>
  <c r="G3573" i="3"/>
  <c r="H3573" i="3" s="1"/>
  <c r="G3574" i="3"/>
  <c r="I3403" i="1" s="1"/>
  <c r="G3575" i="3"/>
  <c r="I3404" i="1" s="1"/>
  <c r="G3576" i="3"/>
  <c r="I3405" i="1" s="1"/>
  <c r="G3577" i="3"/>
  <c r="G3578" i="3"/>
  <c r="I3407" i="1" s="1"/>
  <c r="G3579" i="3"/>
  <c r="I3408" i="1" s="1"/>
  <c r="G3580" i="3"/>
  <c r="I3409" i="1" s="1"/>
  <c r="G3581" i="3"/>
  <c r="G3582" i="3"/>
  <c r="I3411" i="1" s="1"/>
  <c r="G3583" i="3"/>
  <c r="I3412" i="1" s="1"/>
  <c r="G3584" i="3"/>
  <c r="I3413" i="1" s="1"/>
  <c r="G3585" i="3"/>
  <c r="G3586" i="3"/>
  <c r="I3415" i="1" s="1"/>
  <c r="G3587" i="3"/>
  <c r="I3416" i="1" s="1"/>
  <c r="G3588" i="3"/>
  <c r="I3417" i="1" s="1"/>
  <c r="G3589" i="3"/>
  <c r="G3590" i="3"/>
  <c r="I3419" i="1" s="1"/>
  <c r="G3591" i="3"/>
  <c r="I3420" i="1" s="1"/>
  <c r="G3592" i="3"/>
  <c r="I3421" i="1" s="1"/>
  <c r="G3593" i="3"/>
  <c r="G3594" i="3"/>
  <c r="I3423" i="1" s="1"/>
  <c r="G3595" i="3"/>
  <c r="I3424" i="1" s="1"/>
  <c r="G3596" i="3"/>
  <c r="I3425" i="1" s="1"/>
  <c r="G3597" i="3"/>
  <c r="G3598" i="3"/>
  <c r="I3427" i="1" s="1"/>
  <c r="G3599" i="3"/>
  <c r="I3428" i="1" s="1"/>
  <c r="G3600" i="3"/>
  <c r="I3429" i="1" s="1"/>
  <c r="G3601" i="3"/>
  <c r="G3602" i="3"/>
  <c r="I3432" i="1" s="1"/>
  <c r="G3603" i="3"/>
  <c r="I3433" i="1" s="1"/>
  <c r="G3604" i="3"/>
  <c r="I3434" i="1" s="1"/>
  <c r="G3605" i="3"/>
  <c r="G3606" i="3"/>
  <c r="G3607" i="3"/>
  <c r="H3607" i="3" s="1"/>
  <c r="G3608" i="3"/>
  <c r="I3437" i="1" s="1"/>
  <c r="G3609" i="3"/>
  <c r="G3610" i="3"/>
  <c r="I3439" i="1" s="1"/>
  <c r="G3611" i="3"/>
  <c r="G3612" i="3"/>
  <c r="I3440" i="1" s="1"/>
  <c r="G3613" i="3"/>
  <c r="H3613" i="3" s="1"/>
  <c r="G3614" i="3"/>
  <c r="I3443" i="1" s="1"/>
  <c r="G3615" i="3"/>
  <c r="I3444" i="1" s="1"/>
  <c r="G3616" i="3"/>
  <c r="I3445" i="1" s="1"/>
  <c r="G3617" i="3"/>
  <c r="G3618" i="3"/>
  <c r="I3447" i="1" s="1"/>
  <c r="G3619" i="3"/>
  <c r="I3448" i="1" s="1"/>
  <c r="G3620" i="3"/>
  <c r="I3449" i="1" s="1"/>
  <c r="G3621" i="3"/>
  <c r="G3622" i="3"/>
  <c r="I3451" i="1" s="1"/>
  <c r="G3623" i="3"/>
  <c r="I3452" i="1" s="1"/>
  <c r="G3624" i="3"/>
  <c r="I3453" i="1" s="1"/>
  <c r="G3625" i="3"/>
  <c r="G3626" i="3"/>
  <c r="I3455" i="1" s="1"/>
  <c r="G3627" i="3"/>
  <c r="I3457" i="1" s="1"/>
  <c r="G3628" i="3"/>
  <c r="I3458" i="1" s="1"/>
  <c r="G3629" i="3"/>
  <c r="G3630" i="3"/>
  <c r="I3461" i="1" s="1"/>
  <c r="G3631" i="3"/>
  <c r="I3462" i="1" s="1"/>
  <c r="G3632" i="3"/>
  <c r="I3463" i="1" s="1"/>
  <c r="G3633" i="3"/>
  <c r="G3634" i="3"/>
  <c r="I3467" i="1" s="1"/>
  <c r="G3635" i="3"/>
  <c r="I3468" i="1" s="1"/>
  <c r="G3636" i="3"/>
  <c r="I3469" i="1" s="1"/>
  <c r="G3637" i="3"/>
  <c r="G3638" i="3"/>
  <c r="I3471" i="1" s="1"/>
  <c r="G3639" i="3"/>
  <c r="I3472" i="1" s="1"/>
  <c r="G3640" i="3"/>
  <c r="I3473" i="1" s="1"/>
  <c r="G3641" i="3"/>
  <c r="G3642" i="3"/>
  <c r="I3475" i="1" s="1"/>
  <c r="G3643" i="3"/>
  <c r="G3644" i="3"/>
  <c r="I3477" i="1" s="1"/>
  <c r="G3645" i="3"/>
  <c r="G3646" i="3"/>
  <c r="I3479" i="1" s="1"/>
  <c r="G3647" i="3"/>
  <c r="G3648" i="3"/>
  <c r="G3649" i="3"/>
  <c r="H3649" i="3" s="1"/>
  <c r="G3650" i="3"/>
  <c r="G3651" i="3"/>
  <c r="I3480" i="1" s="1"/>
  <c r="G3652" i="3"/>
  <c r="G3653" i="3"/>
  <c r="H3653" i="3" s="1"/>
  <c r="G3654" i="3"/>
  <c r="G3655" i="3"/>
  <c r="I3481" i="1" s="1"/>
  <c r="G3656" i="3"/>
  <c r="I3482" i="1" s="1"/>
  <c r="G3657" i="3"/>
  <c r="G3658" i="3"/>
  <c r="I3484" i="1" s="1"/>
  <c r="G3659" i="3"/>
  <c r="H3659" i="3" s="1"/>
  <c r="G3660" i="3"/>
  <c r="I3486" i="1" s="1"/>
  <c r="G3661" i="3"/>
  <c r="G3662" i="3"/>
  <c r="I3488" i="1" s="1"/>
  <c r="G3663" i="3"/>
  <c r="I3489" i="1" s="1"/>
  <c r="G3664" i="3"/>
  <c r="I3490" i="1" s="1"/>
  <c r="G3665" i="3"/>
  <c r="G3666" i="3"/>
  <c r="I3492" i="1" s="1"/>
  <c r="G3667" i="3"/>
  <c r="G3668" i="3"/>
  <c r="I3494" i="1" s="1"/>
  <c r="G3669" i="3"/>
  <c r="H3669" i="3" s="1"/>
  <c r="G3670" i="3"/>
  <c r="I3495" i="1" s="1"/>
  <c r="G3671" i="3"/>
  <c r="G3672" i="3"/>
  <c r="I3496" i="1" s="1"/>
  <c r="G3673" i="3"/>
  <c r="H3673" i="3" s="1"/>
  <c r="G3674" i="3"/>
  <c r="I3498" i="1" s="1"/>
  <c r="G3675" i="3"/>
  <c r="H3675" i="3" s="1"/>
  <c r="G3676" i="3"/>
  <c r="I3499" i="1" s="1"/>
  <c r="G3677" i="3"/>
  <c r="H3677" i="3" s="1"/>
  <c r="G3678" i="3"/>
  <c r="I3501" i="1" s="1"/>
  <c r="G3679" i="3"/>
  <c r="I3502" i="1" s="1"/>
  <c r="G3680" i="3"/>
  <c r="I3503" i="1" s="1"/>
  <c r="G3681" i="3"/>
  <c r="G3682" i="3"/>
  <c r="I3505" i="1" s="1"/>
  <c r="G3683" i="3"/>
  <c r="I3506" i="1" s="1"/>
  <c r="G3684" i="3"/>
  <c r="I3507" i="1" s="1"/>
  <c r="G3685" i="3"/>
  <c r="H3685" i="3" s="1"/>
  <c r="G3686" i="3"/>
  <c r="G3687" i="3"/>
  <c r="G3688" i="3"/>
  <c r="I3508" i="1" s="1"/>
  <c r="G3689" i="3"/>
  <c r="H3689" i="3" s="1"/>
  <c r="G3690" i="3"/>
  <c r="H3690" i="3" s="1"/>
  <c r="G3691" i="3"/>
  <c r="H3691" i="3" s="1"/>
  <c r="G3692" i="3"/>
  <c r="I3509" i="1" s="1"/>
  <c r="G3693" i="3"/>
  <c r="G3694" i="3"/>
  <c r="I3511" i="1" s="1"/>
  <c r="G3695" i="3"/>
  <c r="I3512" i="1" s="1"/>
  <c r="G3696" i="3"/>
  <c r="G3697" i="3"/>
  <c r="H3697" i="3" s="1"/>
  <c r="G3698" i="3"/>
  <c r="I3514" i="1" s="1"/>
  <c r="G3699" i="3"/>
  <c r="I3515" i="1" s="1"/>
  <c r="G3700" i="3"/>
  <c r="I3516" i="1" s="1"/>
  <c r="G3701" i="3"/>
  <c r="G3702" i="3"/>
  <c r="I3518" i="1" s="1"/>
  <c r="G3703" i="3"/>
  <c r="I3519" i="1" s="1"/>
  <c r="G3704" i="3"/>
  <c r="I3520" i="1" s="1"/>
  <c r="G3705" i="3"/>
  <c r="H3705" i="3" s="1"/>
  <c r="G3706" i="3"/>
  <c r="G3707" i="3"/>
  <c r="H3707" i="3" s="1"/>
  <c r="G3708" i="3"/>
  <c r="I3522" i="1" s="1"/>
  <c r="G3709" i="3"/>
  <c r="G3710" i="3"/>
  <c r="I3524" i="1" s="1"/>
  <c r="G3711" i="3"/>
  <c r="I3525" i="1" s="1"/>
  <c r="G3712" i="3"/>
  <c r="I3526" i="1" s="1"/>
  <c r="G3713" i="3"/>
  <c r="G3714" i="3"/>
  <c r="H3714" i="3" s="1"/>
  <c r="G3715" i="3"/>
  <c r="G3716" i="3"/>
  <c r="I3528" i="1" s="1"/>
  <c r="G3717" i="3"/>
  <c r="G3718" i="3"/>
  <c r="I3530" i="1" s="1"/>
  <c r="G3719" i="3"/>
  <c r="I3531" i="1" s="1"/>
  <c r="G3720" i="3"/>
  <c r="I3532" i="1" s="1"/>
  <c r="G3721" i="3"/>
  <c r="H3721" i="3" s="1"/>
  <c r="G3722" i="3"/>
  <c r="I3534" i="1" s="1"/>
  <c r="G3723" i="3"/>
  <c r="G3724" i="3"/>
  <c r="I3536" i="1" s="1"/>
  <c r="G3725" i="3"/>
  <c r="H3725" i="3" s="1"/>
  <c r="G3726" i="3"/>
  <c r="I3538" i="1" s="1"/>
  <c r="G3727" i="3"/>
  <c r="I3539" i="1" s="1"/>
  <c r="G3728" i="3"/>
  <c r="G3729" i="3"/>
  <c r="G3730" i="3"/>
  <c r="I3541" i="1" s="1"/>
  <c r="G3731" i="3"/>
  <c r="I3542" i="1" s="1"/>
  <c r="G3732" i="3"/>
  <c r="I3545" i="1" s="1"/>
  <c r="G3733" i="3"/>
  <c r="G3734" i="3"/>
  <c r="I3548" i="1" s="1"/>
  <c r="G3735" i="3"/>
  <c r="I3549" i="1" s="1"/>
  <c r="G3736" i="3"/>
  <c r="I3550" i="1" s="1"/>
  <c r="G3737" i="3"/>
  <c r="G3738" i="3"/>
  <c r="I3552" i="1" s="1"/>
  <c r="G3739" i="3"/>
  <c r="G3740" i="3"/>
  <c r="I3554" i="1" s="1"/>
  <c r="G3741" i="3"/>
  <c r="H3741" i="3" s="1"/>
  <c r="G3742" i="3"/>
  <c r="I3555" i="1" s="1"/>
  <c r="G3743" i="3"/>
  <c r="I3556" i="1" s="1"/>
  <c r="G3744" i="3"/>
  <c r="I3557" i="1" s="1"/>
  <c r="G3745" i="3"/>
  <c r="G3746" i="3"/>
  <c r="I3559" i="1" s="1"/>
  <c r="G3747" i="3"/>
  <c r="I3560" i="1" s="1"/>
  <c r="G3748" i="3"/>
  <c r="I3561" i="1" s="1"/>
  <c r="G3749" i="3"/>
  <c r="G3750" i="3"/>
  <c r="I3564" i="1" s="1"/>
  <c r="G3751" i="3"/>
  <c r="I3567" i="1" s="1"/>
  <c r="G3752" i="3"/>
  <c r="I3568" i="1" s="1"/>
  <c r="G3753" i="3"/>
  <c r="H3753" i="3" s="1"/>
  <c r="G3754" i="3"/>
  <c r="G3755" i="3"/>
  <c r="G3756" i="3"/>
  <c r="I3573" i="1" s="1"/>
  <c r="G3757" i="3"/>
  <c r="G3758" i="3"/>
  <c r="I3580" i="1" s="1"/>
  <c r="G3759" i="3"/>
  <c r="I3581" i="1" s="1"/>
  <c r="G3760" i="3"/>
  <c r="I3582" i="1" s="1"/>
  <c r="G3761" i="3"/>
  <c r="G3762" i="3"/>
  <c r="I3584" i="1" s="1"/>
  <c r="G3763" i="3"/>
  <c r="I3585" i="1" s="1"/>
  <c r="G3764" i="3"/>
  <c r="I3586" i="1" s="1"/>
  <c r="G3765" i="3"/>
  <c r="H3765" i="3" s="1"/>
  <c r="G3766" i="3"/>
  <c r="I3588" i="1" s="1"/>
  <c r="G3767" i="3"/>
  <c r="I3589" i="1" s="1"/>
  <c r="G3768" i="3"/>
  <c r="I3590" i="1" s="1"/>
  <c r="G3769" i="3"/>
  <c r="G3770" i="3"/>
  <c r="I3592" i="1" s="1"/>
  <c r="G3771" i="3"/>
  <c r="H3771" i="3" s="1"/>
  <c r="G3772" i="3"/>
  <c r="I3594" i="1" s="1"/>
  <c r="G3773" i="3"/>
  <c r="G3774" i="3"/>
  <c r="I3596" i="1" s="1"/>
  <c r="G3775" i="3"/>
  <c r="I3597" i="1" s="1"/>
  <c r="G3776" i="3"/>
  <c r="I3598" i="1" s="1"/>
  <c r="G3777" i="3"/>
  <c r="H3777" i="3" s="1"/>
  <c r="G3778" i="3"/>
  <c r="I3600" i="1" s="1"/>
  <c r="G3779" i="3"/>
  <c r="I3601" i="1" s="1"/>
  <c r="G3780" i="3"/>
  <c r="I3602" i="1" s="1"/>
  <c r="G3781" i="3"/>
  <c r="G3782" i="3"/>
  <c r="I3604" i="1" s="1"/>
  <c r="G3783" i="3"/>
  <c r="I3605" i="1" s="1"/>
  <c r="G3784" i="3"/>
  <c r="I3606" i="1" s="1"/>
  <c r="G3785" i="3"/>
  <c r="G3786" i="3"/>
  <c r="I3608" i="1" s="1"/>
  <c r="G3787" i="3"/>
  <c r="G3788" i="3"/>
  <c r="I3610" i="1" s="1"/>
  <c r="G3789" i="3"/>
  <c r="H3789" i="3" s="1"/>
  <c r="G3790" i="3"/>
  <c r="G3791" i="3"/>
  <c r="I3613" i="1" s="1"/>
  <c r="G3792" i="3"/>
  <c r="G3793" i="3"/>
  <c r="G3794" i="3"/>
  <c r="I3615" i="1" s="1"/>
  <c r="G3795" i="3"/>
  <c r="I3616" i="1" s="1"/>
  <c r="G3796" i="3"/>
  <c r="I3617" i="1" s="1"/>
  <c r="G3797" i="3"/>
  <c r="G3798" i="3"/>
  <c r="I3619" i="1" s="1"/>
  <c r="G3799" i="3"/>
  <c r="I3620" i="1" s="1"/>
  <c r="G3800" i="3"/>
  <c r="I3621" i="1" s="1"/>
  <c r="G3801" i="3"/>
  <c r="G3802" i="3"/>
  <c r="I3623" i="1" s="1"/>
  <c r="G3803" i="3"/>
  <c r="G3804" i="3"/>
  <c r="I3625" i="1" s="1"/>
  <c r="G3805" i="3"/>
  <c r="G3806" i="3"/>
  <c r="I3627" i="1" s="1"/>
  <c r="G3807" i="3"/>
  <c r="G3808" i="3"/>
  <c r="I3629" i="1" s="1"/>
  <c r="G3809" i="3"/>
  <c r="G3810" i="3"/>
  <c r="G3811" i="3"/>
  <c r="I3631" i="1" s="1"/>
  <c r="G3813" i="3"/>
  <c r="I3633" i="1" s="1"/>
  <c r="G3814" i="3"/>
  <c r="I3634" i="1" s="1"/>
  <c r="G3815" i="3"/>
  <c r="I3635" i="1" s="1"/>
  <c r="G3816" i="3"/>
  <c r="I3636" i="1" s="1"/>
  <c r="G3817" i="3"/>
  <c r="I3637" i="1" s="1"/>
  <c r="G3818" i="3"/>
  <c r="I3638" i="1" s="1"/>
  <c r="G3819" i="3"/>
  <c r="I3639" i="1" s="1"/>
  <c r="G3820" i="3"/>
  <c r="G3821" i="3"/>
  <c r="I3641" i="1" s="1"/>
  <c r="G3822" i="3"/>
  <c r="I3642" i="1" s="1"/>
  <c r="G3823" i="3"/>
  <c r="I3643" i="1" s="1"/>
  <c r="G3824" i="3"/>
  <c r="I3644" i="1" s="1"/>
  <c r="G3825" i="3"/>
  <c r="I3645" i="1" s="1"/>
  <c r="G3826" i="3"/>
  <c r="I3646" i="1" s="1"/>
  <c r="G3827" i="3"/>
  <c r="I3647" i="1" s="1"/>
  <c r="G3828" i="3"/>
  <c r="I3648" i="1" s="1"/>
  <c r="G3829" i="3"/>
  <c r="I3649" i="1" s="1"/>
  <c r="G3830" i="3"/>
  <c r="I3650" i="1" s="1"/>
  <c r="G3831" i="3"/>
  <c r="I3651" i="1" s="1"/>
  <c r="G3832" i="3"/>
  <c r="G3833" i="3"/>
  <c r="I3653" i="1" s="1"/>
  <c r="G3834" i="3"/>
  <c r="I3654" i="1" s="1"/>
  <c r="G3835" i="3"/>
  <c r="I3655" i="1" s="1"/>
  <c r="G3836" i="3"/>
  <c r="I3656" i="1" s="1"/>
  <c r="G3837" i="3"/>
  <c r="I3657" i="1" s="1"/>
  <c r="G3838" i="3"/>
  <c r="I3658" i="1" s="1"/>
  <c r="G3839" i="3"/>
  <c r="I3659" i="1" s="1"/>
  <c r="G3840" i="3"/>
  <c r="I3660" i="1" s="1"/>
  <c r="G3841" i="3"/>
  <c r="G3842" i="3"/>
  <c r="I3661" i="1" s="1"/>
  <c r="G3843" i="3"/>
  <c r="I3662" i="1" s="1"/>
  <c r="G3844" i="3"/>
  <c r="G3845" i="3"/>
  <c r="I3664" i="1" s="1"/>
  <c r="G3846" i="3"/>
  <c r="I3665" i="1" s="1"/>
  <c r="G3847" i="3"/>
  <c r="I3666" i="1" s="1"/>
  <c r="G3848" i="3"/>
  <c r="H3848" i="3" s="1"/>
  <c r="G3849" i="3"/>
  <c r="I3667" i="1" s="1"/>
  <c r="G3850" i="3"/>
  <c r="I3668" i="1" s="1"/>
  <c r="G3851" i="3"/>
  <c r="G3852" i="3"/>
  <c r="G3853" i="3"/>
  <c r="I3669" i="1" s="1"/>
  <c r="G3854" i="3"/>
  <c r="I3670" i="1" s="1"/>
  <c r="G3855" i="3"/>
  <c r="I3671" i="1" s="1"/>
  <c r="G3856" i="3"/>
  <c r="G3857" i="3"/>
  <c r="I3673" i="1" s="1"/>
  <c r="G3858" i="3"/>
  <c r="I3674" i="1" s="1"/>
  <c r="G3859" i="3"/>
  <c r="I3675" i="1" s="1"/>
  <c r="G3860" i="3"/>
  <c r="I3676" i="1" s="1"/>
  <c r="G3861" i="3"/>
  <c r="I3677" i="1" s="1"/>
  <c r="G3862" i="3"/>
  <c r="I3678" i="1" s="1"/>
  <c r="G3863" i="3"/>
  <c r="I3679" i="1" s="1"/>
  <c r="G3864" i="3"/>
  <c r="G3865" i="3"/>
  <c r="I3681" i="1" s="1"/>
  <c r="G3866" i="3"/>
  <c r="I3682" i="1" s="1"/>
  <c r="G3867" i="3"/>
  <c r="I3683" i="1" s="1"/>
  <c r="G3868" i="3"/>
  <c r="G3869" i="3"/>
  <c r="I3685" i="1" s="1"/>
  <c r="G3870" i="3"/>
  <c r="I3686" i="1" s="1"/>
  <c r="G3871" i="3"/>
  <c r="I3687" i="1" s="1"/>
  <c r="G3872" i="3"/>
  <c r="I3688" i="1" s="1"/>
  <c r="G3873" i="3"/>
  <c r="I3689" i="1" s="1"/>
  <c r="G3874" i="3"/>
  <c r="I3690" i="1" s="1"/>
  <c r="G3875" i="3"/>
  <c r="I3691" i="1" s="1"/>
  <c r="G3876" i="3"/>
  <c r="I3692" i="1" s="1"/>
  <c r="G3877" i="3"/>
  <c r="I3693" i="1" s="1"/>
  <c r="G3878" i="3"/>
  <c r="I3694" i="1" s="1"/>
  <c r="G3879" i="3"/>
  <c r="I3695" i="1" s="1"/>
  <c r="G3880" i="3"/>
  <c r="G3881" i="3"/>
  <c r="I3697" i="1" s="1"/>
  <c r="G3882" i="3"/>
  <c r="I3698" i="1" s="1"/>
  <c r="G3883" i="3"/>
  <c r="G3884" i="3"/>
  <c r="I3699" i="1" s="1"/>
  <c r="G3885" i="3"/>
  <c r="I3700" i="1" s="1"/>
  <c r="G3886" i="3"/>
  <c r="G3887" i="3"/>
  <c r="H3887" i="3" s="1"/>
  <c r="G3888" i="3"/>
  <c r="I3701" i="1" s="1"/>
  <c r="G3889" i="3"/>
  <c r="I3702" i="1" s="1"/>
  <c r="G3890" i="3"/>
  <c r="I3703" i="1" s="1"/>
  <c r="G3891" i="3"/>
  <c r="I3704" i="1" s="1"/>
  <c r="G3892" i="3"/>
  <c r="G3893" i="3"/>
  <c r="I3706" i="1" s="1"/>
  <c r="G3894" i="3"/>
  <c r="I3707" i="1" s="1"/>
  <c r="G3895" i="3"/>
  <c r="I3708" i="1" s="1"/>
  <c r="G3896" i="3"/>
  <c r="I3709" i="1" s="1"/>
  <c r="G3897" i="3"/>
  <c r="I3710" i="1" s="1"/>
  <c r="G3898" i="3"/>
  <c r="I3711" i="1" s="1"/>
  <c r="G3899" i="3"/>
  <c r="I3712" i="1" s="1"/>
  <c r="G3900" i="3"/>
  <c r="G3901" i="3"/>
  <c r="I3714" i="1" s="1"/>
  <c r="G3902" i="3"/>
  <c r="I3715" i="1" s="1"/>
  <c r="G3903" i="3"/>
  <c r="I3716" i="1" s="1"/>
  <c r="G3904" i="3"/>
  <c r="G3905" i="3"/>
  <c r="I3718" i="1" s="1"/>
  <c r="G3906" i="3"/>
  <c r="I3719" i="1" s="1"/>
  <c r="G3907" i="3"/>
  <c r="I3720" i="1" s="1"/>
  <c r="G3908" i="3"/>
  <c r="G3909" i="3"/>
  <c r="I3722" i="1" s="1"/>
  <c r="G3910" i="3"/>
  <c r="I3723" i="1" s="1"/>
  <c r="G3911" i="3"/>
  <c r="I3724" i="1" s="1"/>
  <c r="G3912" i="3"/>
  <c r="I3725" i="1" s="1"/>
  <c r="G3913" i="3"/>
  <c r="G3914" i="3"/>
  <c r="I3726" i="1" s="1"/>
  <c r="G3915" i="3"/>
  <c r="I3727" i="1" s="1"/>
  <c r="G3916" i="3"/>
  <c r="G3917" i="3"/>
  <c r="I3729" i="1" s="1"/>
  <c r="G3918" i="3"/>
  <c r="I3730" i="1" s="1"/>
  <c r="G3919" i="3"/>
  <c r="I3731" i="1" s="1"/>
  <c r="G3920" i="3"/>
  <c r="I3732" i="1" s="1"/>
  <c r="G3921" i="3"/>
  <c r="G3922" i="3"/>
  <c r="I3733" i="1" s="1"/>
  <c r="G3923" i="3"/>
  <c r="I3734" i="1" s="1"/>
  <c r="G3924" i="3"/>
  <c r="G3925" i="3"/>
  <c r="I3736" i="1" s="1"/>
  <c r="G3926" i="3"/>
  <c r="I3737" i="1" s="1"/>
  <c r="G3927" i="3"/>
  <c r="I3738" i="1" s="1"/>
  <c r="G3928" i="3"/>
  <c r="G3929" i="3"/>
  <c r="I3740" i="1" s="1"/>
  <c r="G3930" i="3"/>
  <c r="I3741" i="1" s="1"/>
  <c r="G3931" i="3"/>
  <c r="I3742" i="1" s="1"/>
  <c r="G3932" i="3"/>
  <c r="I3743" i="1" s="1"/>
  <c r="G3933" i="3"/>
  <c r="I3744" i="1" s="1"/>
  <c r="G3934" i="3"/>
  <c r="I3745" i="1" s="1"/>
  <c r="G3935" i="3"/>
  <c r="I3746" i="1" s="1"/>
  <c r="G3936" i="3"/>
  <c r="G3937" i="3"/>
  <c r="I3748" i="1" s="1"/>
  <c r="G3938" i="3"/>
  <c r="I3749" i="1" s="1"/>
  <c r="G3939" i="3"/>
  <c r="I3750" i="1" s="1"/>
  <c r="G3940" i="3"/>
  <c r="G3941" i="3"/>
  <c r="I3752" i="1" s="1"/>
  <c r="G3942" i="3"/>
  <c r="I3753" i="1" s="1"/>
  <c r="G3943" i="3"/>
  <c r="I3754" i="1" s="1"/>
  <c r="G3944" i="3"/>
  <c r="G3945" i="3"/>
  <c r="I3756" i="1" s="1"/>
  <c r="G3946" i="3"/>
  <c r="I3757" i="1" s="1"/>
  <c r="G3947" i="3"/>
  <c r="I3758" i="1" s="1"/>
  <c r="G3948" i="3"/>
  <c r="G3949" i="3"/>
  <c r="I3760" i="1" s="1"/>
  <c r="G3950" i="3"/>
  <c r="I3761" i="1" s="1"/>
  <c r="G3951" i="3"/>
  <c r="I3762" i="1" s="1"/>
  <c r="G3952" i="3"/>
  <c r="G3953" i="3"/>
  <c r="I3764" i="1" s="1"/>
  <c r="G3954" i="3"/>
  <c r="I3765" i="1" s="1"/>
  <c r="G3955" i="3"/>
  <c r="I3766" i="1" s="1"/>
  <c r="G3956" i="3"/>
  <c r="I3767" i="1" s="1"/>
  <c r="G3957" i="3"/>
  <c r="I3768" i="1" s="1"/>
  <c r="G3958" i="3"/>
  <c r="I3769" i="1" s="1"/>
  <c r="G3959" i="3"/>
  <c r="I3770" i="1" s="1"/>
  <c r="G3960" i="3"/>
  <c r="I3771" i="1" s="1"/>
  <c r="G3961" i="3"/>
  <c r="I3772" i="1" s="1"/>
  <c r="G3962" i="3"/>
  <c r="I3773" i="1" s="1"/>
  <c r="G3963" i="3"/>
  <c r="I3774" i="1" s="1"/>
  <c r="G3964" i="3"/>
  <c r="G3965" i="3"/>
  <c r="I3776" i="1" s="1"/>
  <c r="G3966" i="3"/>
  <c r="I3777" i="1" s="1"/>
  <c r="G3967" i="3"/>
  <c r="I3778" i="1" s="1"/>
  <c r="G3968" i="3"/>
  <c r="I3779" i="1" s="1"/>
  <c r="G3969" i="3"/>
  <c r="I3780" i="1" s="1"/>
  <c r="G3970" i="3"/>
  <c r="I3781" i="1" s="1"/>
  <c r="G3971" i="3"/>
  <c r="I3782" i="1" s="1"/>
  <c r="G3972" i="3"/>
  <c r="I3783" i="1" s="1"/>
  <c r="G3973" i="3"/>
  <c r="I3784" i="1" s="1"/>
  <c r="G3974" i="3"/>
  <c r="I3785" i="1" s="1"/>
  <c r="G3975" i="3"/>
  <c r="I3786" i="1" s="1"/>
  <c r="G3976" i="3"/>
  <c r="G3977" i="3"/>
  <c r="I3788" i="1" s="1"/>
  <c r="G3978" i="3"/>
  <c r="I3789" i="1" s="1"/>
  <c r="G3979" i="3"/>
  <c r="I3790" i="1" s="1"/>
  <c r="G3980" i="3"/>
  <c r="I3791" i="1" s="1"/>
  <c r="G3981" i="3"/>
  <c r="I3792" i="1" s="1"/>
  <c r="G3982" i="3"/>
  <c r="G3983" i="3"/>
  <c r="I3793" i="1" s="1"/>
  <c r="G3984" i="3"/>
  <c r="G3985" i="3"/>
  <c r="I3795" i="1" s="1"/>
  <c r="G3986" i="3"/>
  <c r="I3796" i="1" s="1"/>
  <c r="G3987" i="3"/>
  <c r="I3797" i="1" s="1"/>
  <c r="G3988" i="3"/>
  <c r="G3989" i="3"/>
  <c r="I3799" i="1" s="1"/>
  <c r="G3990" i="3"/>
  <c r="I3800" i="1" s="1"/>
  <c r="G3991" i="3"/>
  <c r="I3801" i="1" s="1"/>
  <c r="G3992" i="3"/>
  <c r="I3802" i="1" s="1"/>
  <c r="G3993" i="3"/>
  <c r="I3803" i="1" s="1"/>
  <c r="G3994" i="3"/>
  <c r="G3995" i="3"/>
  <c r="H3995" i="3" s="1"/>
  <c r="G3996" i="3"/>
  <c r="G3997" i="3"/>
  <c r="G3998" i="3"/>
  <c r="G3999" i="3"/>
  <c r="I3807" i="1" s="1"/>
  <c r="G4000" i="3"/>
  <c r="I3808" i="1" s="1"/>
  <c r="G4001" i="3"/>
  <c r="G4002" i="3"/>
  <c r="H4002" i="3" s="1"/>
  <c r="G4003" i="3"/>
  <c r="I3810" i="1" s="1"/>
  <c r="G4004" i="3"/>
  <c r="I3811" i="1" s="1"/>
  <c r="G4005" i="3"/>
  <c r="I3812" i="1" s="1"/>
  <c r="G4006" i="3"/>
  <c r="H4006" i="3" s="1"/>
  <c r="G4007" i="3"/>
  <c r="I3813" i="1" s="1"/>
  <c r="G4008" i="3"/>
  <c r="G4009" i="3"/>
  <c r="I3815" i="1" s="1"/>
  <c r="G4010" i="3"/>
  <c r="G4011" i="3"/>
  <c r="I3817" i="1" s="1"/>
  <c r="G4012" i="3"/>
  <c r="I3818" i="1" s="1"/>
  <c r="G4013" i="3"/>
  <c r="I3819" i="1" s="1"/>
  <c r="G4014" i="3"/>
  <c r="G4015" i="3"/>
  <c r="I3821" i="1" s="1"/>
  <c r="G4016" i="3"/>
  <c r="I3822" i="1" s="1"/>
  <c r="G4017" i="3"/>
  <c r="I3823" i="1" s="1"/>
  <c r="G4018" i="3"/>
  <c r="H4018" i="3" s="1"/>
  <c r="G4019" i="3"/>
  <c r="G4020" i="3"/>
  <c r="I3826" i="1" s="1"/>
  <c r="G4021" i="3"/>
  <c r="I3827" i="1" s="1"/>
  <c r="G4022" i="3"/>
  <c r="G4023" i="3"/>
  <c r="I3829" i="1" s="1"/>
  <c r="G4024" i="3"/>
  <c r="I3830" i="1" s="1"/>
  <c r="G4025" i="3"/>
  <c r="I3831" i="1" s="1"/>
  <c r="G4026" i="3"/>
  <c r="G4027" i="3"/>
  <c r="I3833" i="1" s="1"/>
  <c r="G4028" i="3"/>
  <c r="I3834" i="1" s="1"/>
  <c r="G4029" i="3"/>
  <c r="G4030" i="3"/>
  <c r="G4031" i="3"/>
  <c r="I3836" i="1" s="1"/>
  <c r="G4032" i="3"/>
  <c r="I3837" i="1" s="1"/>
  <c r="G4033" i="3"/>
  <c r="I3838" i="1" s="1"/>
  <c r="G4034" i="3"/>
  <c r="H4034" i="3" s="1"/>
  <c r="G4035" i="3"/>
  <c r="I3839" i="1" s="1"/>
  <c r="G4036" i="3"/>
  <c r="I3840" i="1" s="1"/>
  <c r="G4037" i="3"/>
  <c r="I3841" i="1" s="1"/>
  <c r="G4038" i="3"/>
  <c r="G4039" i="3"/>
  <c r="I3843" i="1" s="1"/>
  <c r="G4040" i="3"/>
  <c r="G4041" i="3"/>
  <c r="I3845" i="1" s="1"/>
  <c r="G4042" i="3"/>
  <c r="G4043" i="3"/>
  <c r="I3847" i="1" s="1"/>
  <c r="G4044" i="3"/>
  <c r="I3848" i="1" s="1"/>
  <c r="G4045" i="3"/>
  <c r="I3849" i="1" s="1"/>
  <c r="G4046" i="3"/>
  <c r="G4047" i="3"/>
  <c r="I3851" i="1" s="1"/>
  <c r="G4048" i="3"/>
  <c r="I3852" i="1" s="1"/>
  <c r="G4049" i="3"/>
  <c r="I3853" i="1" s="1"/>
  <c r="G4050" i="3"/>
  <c r="G4051" i="3"/>
  <c r="I3855" i="1" s="1"/>
  <c r="G4052" i="3"/>
  <c r="I3856" i="1" s="1"/>
  <c r="G4053" i="3"/>
  <c r="I3857" i="1" s="1"/>
  <c r="G4054" i="3"/>
  <c r="G4055" i="3"/>
  <c r="I3859" i="1" s="1"/>
  <c r="G4056" i="3"/>
  <c r="G4057" i="3"/>
  <c r="I3861" i="1" s="1"/>
  <c r="G4058" i="3"/>
  <c r="G4059" i="3"/>
  <c r="I3863" i="1" s="1"/>
  <c r="G4060" i="3"/>
  <c r="I3864" i="1" s="1"/>
  <c r="G4061" i="3"/>
  <c r="I3865" i="1" s="1"/>
  <c r="G4062" i="3"/>
  <c r="H4062" i="3" s="1"/>
  <c r="G4063" i="3"/>
  <c r="I3867" i="1" s="1"/>
  <c r="G4064" i="3"/>
  <c r="I3868" i="1" s="1"/>
  <c r="G4065" i="3"/>
  <c r="I3869" i="1" s="1"/>
  <c r="G4066" i="3"/>
  <c r="H4066" i="3" s="1"/>
  <c r="G4067" i="3"/>
  <c r="G4068" i="3"/>
  <c r="I3872" i="1" s="1"/>
  <c r="G4069" i="3"/>
  <c r="I3873" i="1" s="1"/>
  <c r="G4070" i="3"/>
  <c r="H4070" i="3" s="1"/>
  <c r="G4071" i="3"/>
  <c r="I3875" i="1" s="1"/>
  <c r="G4072" i="3"/>
  <c r="I3876" i="1" s="1"/>
  <c r="G4073" i="3"/>
  <c r="I3877" i="1" s="1"/>
  <c r="G4074" i="3"/>
  <c r="H4074" i="3" s="1"/>
  <c r="G4075" i="3"/>
  <c r="H4075" i="3" s="1"/>
  <c r="G4076" i="3"/>
  <c r="I3880" i="1" s="1"/>
  <c r="G4077" i="3"/>
  <c r="I3881" i="1" s="1"/>
  <c r="G4078" i="3"/>
  <c r="H4078" i="3" s="1"/>
  <c r="G4079" i="3"/>
  <c r="I3883" i="1" s="1"/>
  <c r="G4080" i="3"/>
  <c r="G4081" i="3"/>
  <c r="I3884" i="1" s="1"/>
  <c r="G4082" i="3"/>
  <c r="H4082" i="3" s="1"/>
  <c r="G4083" i="3"/>
  <c r="I3886" i="1" s="1"/>
  <c r="G4084" i="3"/>
  <c r="G4085" i="3"/>
  <c r="I3888" i="1" s="1"/>
  <c r="G4086" i="3"/>
  <c r="H4086" i="3" s="1"/>
  <c r="G4087" i="3"/>
  <c r="I3890" i="1" s="1"/>
  <c r="G4088" i="3"/>
  <c r="I3891" i="1" s="1"/>
  <c r="G4089" i="3"/>
  <c r="I3893" i="1" s="1"/>
  <c r="G4090" i="3"/>
  <c r="H4090" i="3" s="1"/>
  <c r="G4091" i="3"/>
  <c r="I3895" i="1" s="1"/>
  <c r="G4092" i="3"/>
  <c r="G4093" i="3"/>
  <c r="I3897" i="1" s="1"/>
  <c r="G4094" i="3"/>
  <c r="H4094" i="3" s="1"/>
  <c r="G4095" i="3"/>
  <c r="I3899" i="1" s="1"/>
  <c r="G4096" i="3"/>
  <c r="G4097" i="3"/>
  <c r="I3901" i="1" s="1"/>
  <c r="G4098" i="3"/>
  <c r="H4098" i="3" s="1"/>
  <c r="G4099" i="3"/>
  <c r="I3903" i="1" s="1"/>
  <c r="G4100" i="3"/>
  <c r="I3904" i="1" s="1"/>
  <c r="G4101" i="3"/>
  <c r="I3905" i="1" s="1"/>
  <c r="G4102" i="3"/>
  <c r="H4102" i="3" s="1"/>
  <c r="G4103" i="3"/>
  <c r="I3907" i="1" s="1"/>
  <c r="G4104" i="3"/>
  <c r="G4105" i="3"/>
  <c r="I3909" i="1" s="1"/>
  <c r="G4106" i="3"/>
  <c r="H4106" i="3" s="1"/>
  <c r="G4107" i="3"/>
  <c r="I3911" i="1" s="1"/>
  <c r="G4108" i="3"/>
  <c r="I3912" i="1" s="1"/>
  <c r="G4109" i="3"/>
  <c r="I3913" i="1" s="1"/>
  <c r="G4110" i="3"/>
  <c r="H4110" i="3" s="1"/>
  <c r="G4111" i="3"/>
  <c r="I3915" i="1" s="1"/>
  <c r="G4112" i="3"/>
  <c r="I3916" i="1" s="1"/>
  <c r="G4113" i="3"/>
  <c r="I3917" i="1" s="1"/>
  <c r="G4114" i="3"/>
  <c r="H4114" i="3" s="1"/>
  <c r="G4115" i="3"/>
  <c r="G4116" i="3"/>
  <c r="G4117" i="3"/>
  <c r="I3920" i="1" s="1"/>
  <c r="G4118" i="3"/>
  <c r="H4118" i="3" s="1"/>
  <c r="G4119" i="3"/>
  <c r="I3923" i="1" s="1"/>
  <c r="G4120" i="3"/>
  <c r="I3924" i="1" s="1"/>
  <c r="G4121" i="3"/>
  <c r="I3925" i="1" s="1"/>
  <c r="G4122" i="3"/>
  <c r="H4122" i="3" s="1"/>
  <c r="G4123" i="3"/>
  <c r="I3927" i="1" s="1"/>
  <c r="G4124" i="3"/>
  <c r="I3928" i="1" s="1"/>
  <c r="G4125" i="3"/>
  <c r="I3929" i="1" s="1"/>
  <c r="G4126" i="3"/>
  <c r="H4126" i="3" s="1"/>
  <c r="G4127" i="3"/>
  <c r="I3932" i="1" s="1"/>
  <c r="G4128" i="3"/>
  <c r="I3933" i="1" s="1"/>
  <c r="G4129" i="3"/>
  <c r="I3934" i="1" s="1"/>
  <c r="G4130" i="3"/>
  <c r="H4130" i="3" s="1"/>
  <c r="G4131" i="3"/>
  <c r="H4131" i="3" s="1"/>
  <c r="G4132" i="3"/>
  <c r="I3936" i="1" s="1"/>
  <c r="G4133" i="3"/>
  <c r="I3937" i="1" s="1"/>
  <c r="G4134" i="3"/>
  <c r="H4134" i="3" s="1"/>
  <c r="G4135" i="3"/>
  <c r="I3941" i="1" s="1"/>
  <c r="G4136" i="3"/>
  <c r="I3943" i="1" s="1"/>
  <c r="G4137" i="3"/>
  <c r="I3945" i="1" s="1"/>
  <c r="G4138" i="3"/>
  <c r="H4138" i="3" s="1"/>
  <c r="G4139" i="3"/>
  <c r="I3948" i="1" s="1"/>
  <c r="G4140" i="3"/>
  <c r="G4141" i="3"/>
  <c r="I3950" i="1" s="1"/>
  <c r="G4142" i="3"/>
  <c r="H4142" i="3" s="1"/>
  <c r="G4143" i="3"/>
  <c r="I3952" i="1" s="1"/>
  <c r="G4144" i="3"/>
  <c r="G4145" i="3"/>
  <c r="I3954" i="1" s="1"/>
  <c r="G4146" i="3"/>
  <c r="H4146" i="3" s="1"/>
  <c r="G4147" i="3"/>
  <c r="I3956" i="1" s="1"/>
  <c r="G4148" i="3"/>
  <c r="I3957" i="1" s="1"/>
  <c r="G4149" i="3"/>
  <c r="I3958" i="1" s="1"/>
  <c r="G4150" i="3"/>
  <c r="H4150" i="3" s="1"/>
  <c r="G4151" i="3"/>
  <c r="I3960" i="1" s="1"/>
  <c r="G4152" i="3"/>
  <c r="G4153" i="3"/>
  <c r="I3962" i="1" s="1"/>
  <c r="G4154" i="3"/>
  <c r="H4154" i="3" s="1"/>
  <c r="G4155" i="3"/>
  <c r="I3964" i="1" s="1"/>
  <c r="G4156" i="3"/>
  <c r="I3965" i="1" s="1"/>
  <c r="G4157" i="3"/>
  <c r="I3966" i="1" s="1"/>
  <c r="G4158" i="3"/>
  <c r="H4158" i="3" s="1"/>
  <c r="G4159" i="3"/>
  <c r="I3968" i="1" s="1"/>
  <c r="G4160" i="3"/>
  <c r="G4161" i="3"/>
  <c r="I3970" i="1" s="1"/>
  <c r="G4162" i="3"/>
  <c r="H4162" i="3" s="1"/>
  <c r="G4163" i="3"/>
  <c r="G4164" i="3"/>
  <c r="I3973" i="1" s="1"/>
  <c r="G4165" i="3"/>
  <c r="I3974" i="1" s="1"/>
  <c r="G4166" i="3"/>
  <c r="H4166" i="3" s="1"/>
  <c r="G4167" i="3"/>
  <c r="I3976" i="1" s="1"/>
  <c r="G4168" i="3"/>
  <c r="I3977" i="1" s="1"/>
  <c r="G4169" i="3"/>
  <c r="I3978" i="1" s="1"/>
  <c r="G4170" i="3"/>
  <c r="H4170" i="3" s="1"/>
  <c r="G4171" i="3"/>
  <c r="I3980" i="1" s="1"/>
  <c r="G4172" i="3"/>
  <c r="G4173" i="3"/>
  <c r="I3982" i="1" s="1"/>
  <c r="G4174" i="3"/>
  <c r="H4174" i="3" s="1"/>
  <c r="G4175" i="3"/>
  <c r="I3984" i="1" s="1"/>
  <c r="G4176" i="3"/>
  <c r="H4176" i="3" s="1"/>
  <c r="G4177" i="3"/>
  <c r="I3985" i="1" s="1"/>
  <c r="G4178" i="3"/>
  <c r="H4178" i="3" s="1"/>
  <c r="G4179" i="3"/>
  <c r="I3987" i="1" s="1"/>
  <c r="G4180" i="3"/>
  <c r="I3988" i="1" s="1"/>
  <c r="G4181" i="3"/>
  <c r="I3989" i="1" s="1"/>
  <c r="G4182" i="3"/>
  <c r="H4182" i="3" s="1"/>
  <c r="G4183" i="3"/>
  <c r="I3991" i="1" s="1"/>
  <c r="G4184" i="3"/>
  <c r="I3992" i="1" s="1"/>
  <c r="G4185" i="3"/>
  <c r="I3993" i="1" s="1"/>
  <c r="G4186" i="3"/>
  <c r="H4186" i="3" s="1"/>
  <c r="G4187" i="3"/>
  <c r="I3995" i="1" s="1"/>
  <c r="G4188" i="3"/>
  <c r="G4189" i="3"/>
  <c r="I3997" i="1" s="1"/>
  <c r="G4190" i="3"/>
  <c r="H4190" i="3" s="1"/>
  <c r="G4191" i="3"/>
  <c r="I3999" i="1" s="1"/>
  <c r="G4192" i="3"/>
  <c r="I4000" i="1" s="1"/>
  <c r="G4193" i="3"/>
  <c r="I4001" i="1" s="1"/>
  <c r="G4194" i="3"/>
  <c r="H4194" i="3" s="1"/>
  <c r="G4195" i="3"/>
  <c r="H4195" i="3" s="1"/>
  <c r="G4196" i="3"/>
  <c r="G4197" i="3"/>
  <c r="I4005" i="1" s="1"/>
  <c r="G4198" i="3"/>
  <c r="H4198" i="3" s="1"/>
  <c r="G4199" i="3"/>
  <c r="H4199" i="3" s="1"/>
  <c r="G4200" i="3"/>
  <c r="I4007" i="1" s="1"/>
  <c r="G4201" i="3"/>
  <c r="I4008" i="1" s="1"/>
  <c r="G4202" i="3"/>
  <c r="H4202" i="3" s="1"/>
  <c r="G4203" i="3"/>
  <c r="I4010" i="1" s="1"/>
  <c r="G4204" i="3"/>
  <c r="I4011" i="1" s="1"/>
  <c r="G4205" i="3"/>
  <c r="I4012" i="1" s="1"/>
  <c r="G4206" i="3"/>
  <c r="H4206" i="3" s="1"/>
  <c r="G4207" i="3"/>
  <c r="I4014" i="1" s="1"/>
  <c r="G4208" i="3"/>
  <c r="I4015" i="1" s="1"/>
  <c r="G4209" i="3"/>
  <c r="I4016" i="1" s="1"/>
  <c r="G4210" i="3"/>
  <c r="H4210" i="3" s="1"/>
  <c r="G4211" i="3"/>
  <c r="G4212" i="3"/>
  <c r="G4213" i="3"/>
  <c r="I4020" i="1" s="1"/>
  <c r="G4214" i="3"/>
  <c r="H4214" i="3" s="1"/>
  <c r="G4215" i="3"/>
  <c r="I4022" i="1" s="1"/>
  <c r="G4216" i="3"/>
  <c r="G4217" i="3"/>
  <c r="I4024" i="1" s="1"/>
  <c r="G4218" i="3"/>
  <c r="H4218" i="3" s="1"/>
  <c r="G4219" i="3"/>
  <c r="I4026" i="1" s="1"/>
  <c r="G4220" i="3"/>
  <c r="I4027" i="1" s="1"/>
  <c r="G4221" i="3"/>
  <c r="I4028" i="1" s="1"/>
  <c r="G4222" i="3"/>
  <c r="H4222" i="3" s="1"/>
  <c r="G4223" i="3"/>
  <c r="I4030" i="1" s="1"/>
  <c r="G4224" i="3"/>
  <c r="G4225" i="3"/>
  <c r="I4032" i="1" s="1"/>
  <c r="G4226" i="3"/>
  <c r="H4226" i="3" s="1"/>
  <c r="G4227" i="3"/>
  <c r="I4034" i="1" s="1"/>
  <c r="G4228" i="3"/>
  <c r="I4035" i="1" s="1"/>
  <c r="G4229" i="3"/>
  <c r="I4036" i="1" s="1"/>
  <c r="G4230" i="3"/>
  <c r="H4230" i="3" s="1"/>
  <c r="G4231" i="3"/>
  <c r="I4038" i="1" s="1"/>
  <c r="G4232" i="3"/>
  <c r="I4039" i="1" s="1"/>
  <c r="G4233" i="3"/>
  <c r="I4040" i="1" s="1"/>
  <c r="G4234" i="3"/>
  <c r="H4234" i="3" s="1"/>
  <c r="G4235" i="3"/>
  <c r="I4042" i="1" s="1"/>
  <c r="G4236" i="3"/>
  <c r="G4237" i="3"/>
  <c r="I4044" i="1" s="1"/>
  <c r="G4238" i="3"/>
  <c r="H4238" i="3" s="1"/>
  <c r="G4239" i="3"/>
  <c r="I4046" i="1" s="1"/>
  <c r="G4240" i="3"/>
  <c r="I4047" i="1" s="1"/>
  <c r="G4241" i="3"/>
  <c r="I4048" i="1" s="1"/>
  <c r="G4242" i="3"/>
  <c r="H4242" i="3" s="1"/>
  <c r="G4243" i="3"/>
  <c r="H4243" i="3" s="1"/>
  <c r="G4244" i="3"/>
  <c r="G4245" i="3"/>
  <c r="I4052" i="1" s="1"/>
  <c r="G4246" i="3"/>
  <c r="H4246" i="3" s="1"/>
  <c r="G4247" i="3"/>
  <c r="I4054" i="1" s="1"/>
  <c r="G4248" i="3"/>
  <c r="I4055" i="1" s="1"/>
  <c r="G4249" i="3"/>
  <c r="I4056" i="1" s="1"/>
  <c r="G4250" i="3"/>
  <c r="H4250" i="3" s="1"/>
  <c r="G4251" i="3"/>
  <c r="I4058" i="1" s="1"/>
  <c r="G4252" i="3"/>
  <c r="I4059" i="1" s="1"/>
  <c r="G4253" i="3"/>
  <c r="I4060" i="1" s="1"/>
  <c r="G4254" i="3"/>
  <c r="H4254" i="3" s="1"/>
  <c r="G4255" i="3"/>
  <c r="I4062" i="1" s="1"/>
  <c r="G4256" i="3"/>
  <c r="I4063" i="1" s="1"/>
  <c r="G4257" i="3"/>
  <c r="I4064" i="1" s="1"/>
  <c r="G4258" i="3"/>
  <c r="H4258" i="3" s="1"/>
  <c r="G4259" i="3"/>
  <c r="G4260" i="3"/>
  <c r="G4261" i="3"/>
  <c r="I4068" i="1" s="1"/>
  <c r="G4262" i="3"/>
  <c r="H4262" i="3" s="1"/>
  <c r="G4263" i="3"/>
  <c r="I4070" i="1" s="1"/>
  <c r="G4264" i="3"/>
  <c r="I4071" i="1" s="1"/>
  <c r="G4265" i="3"/>
  <c r="I4072" i="1" s="1"/>
  <c r="G4266" i="3"/>
  <c r="H4266" i="3" s="1"/>
  <c r="G4267" i="3"/>
  <c r="I4074" i="1" s="1"/>
  <c r="G4268" i="3"/>
  <c r="I4075" i="1" s="1"/>
  <c r="G4269" i="3"/>
  <c r="I4076" i="1" s="1"/>
  <c r="G4270" i="3"/>
  <c r="H4270" i="3" s="1"/>
  <c r="G4271" i="3"/>
  <c r="I4078" i="1" s="1"/>
  <c r="G4272" i="3"/>
  <c r="I4079" i="1" s="1"/>
  <c r="G4273" i="3"/>
  <c r="I4080" i="1" s="1"/>
  <c r="G4274" i="3"/>
  <c r="H4274" i="3" s="1"/>
  <c r="G4275" i="3"/>
  <c r="I4082" i="1" s="1"/>
  <c r="G4276" i="3"/>
  <c r="I4083" i="1" s="1"/>
  <c r="G4277" i="3"/>
  <c r="I4084" i="1" s="1"/>
  <c r="G4278" i="3"/>
  <c r="H4278" i="3" s="1"/>
  <c r="G4279" i="3"/>
  <c r="I4086" i="1" s="1"/>
  <c r="G4280" i="3"/>
  <c r="I4087" i="1" s="1"/>
  <c r="G4281" i="3"/>
  <c r="I4088" i="1" s="1"/>
  <c r="G4282" i="3"/>
  <c r="H4282" i="3" s="1"/>
  <c r="G4283" i="3"/>
  <c r="I4090" i="1" s="1"/>
  <c r="G4284" i="3"/>
  <c r="G4285" i="3"/>
  <c r="I4092" i="1" s="1"/>
  <c r="G4286" i="3"/>
  <c r="H4286" i="3" s="1"/>
  <c r="G4287" i="3"/>
  <c r="I4094" i="1" s="1"/>
  <c r="G4288" i="3"/>
  <c r="G4289" i="3"/>
  <c r="I4096" i="1" s="1"/>
  <c r="G4290" i="3"/>
  <c r="H4290" i="3" s="1"/>
  <c r="G4291" i="3"/>
  <c r="H4291" i="3" s="1"/>
  <c r="G4292" i="3"/>
  <c r="I4099" i="1" s="1"/>
  <c r="G4293" i="3"/>
  <c r="I4100" i="1" s="1"/>
  <c r="G4294" i="3"/>
  <c r="H4294" i="3" s="1"/>
  <c r="G4295" i="3"/>
  <c r="I4102" i="1" s="1"/>
  <c r="G4296" i="3"/>
  <c r="G4297" i="3"/>
  <c r="I4104" i="1" s="1"/>
  <c r="G4298" i="3"/>
  <c r="H4298" i="3" s="1"/>
  <c r="G4299" i="3"/>
  <c r="I4106" i="1" s="1"/>
  <c r="G4300" i="3"/>
  <c r="I4107" i="1" s="1"/>
  <c r="G4301" i="3"/>
  <c r="I4108" i="1" s="1"/>
  <c r="G4302" i="3"/>
  <c r="H4302" i="3" s="1"/>
  <c r="G4303" i="3"/>
  <c r="I4110" i="1" s="1"/>
  <c r="G4304" i="3"/>
  <c r="I4111" i="1" s="1"/>
  <c r="G4305" i="3"/>
  <c r="I4112" i="1" s="1"/>
  <c r="G4306" i="3"/>
  <c r="H4306" i="3" s="1"/>
  <c r="G4307" i="3"/>
  <c r="G4308" i="3"/>
  <c r="I4115" i="1" s="1"/>
  <c r="G4309" i="3"/>
  <c r="I4116" i="1" s="1"/>
  <c r="G4310" i="3"/>
  <c r="H4310" i="3" s="1"/>
  <c r="G4311" i="3"/>
  <c r="I4118" i="1" s="1"/>
  <c r="G4312" i="3"/>
  <c r="I4119" i="1" s="1"/>
  <c r="G4313" i="3"/>
  <c r="I4120" i="1" s="1"/>
  <c r="G4314" i="3"/>
  <c r="H4314" i="3" s="1"/>
  <c r="G4315" i="3"/>
  <c r="I4122" i="1" s="1"/>
  <c r="G4316" i="3"/>
  <c r="I4123" i="1" s="1"/>
  <c r="G4317" i="3"/>
  <c r="I4124" i="1" s="1"/>
  <c r="G4318" i="3"/>
  <c r="H4318" i="3" s="1"/>
  <c r="G4319" i="3"/>
  <c r="I4126" i="1" s="1"/>
  <c r="G4320" i="3"/>
  <c r="I4127" i="1" s="1"/>
  <c r="G4321" i="3"/>
  <c r="I4128" i="1" s="1"/>
  <c r="G4322" i="3"/>
  <c r="H4322" i="3" s="1"/>
  <c r="G4323" i="3"/>
  <c r="I4130" i="1" s="1"/>
  <c r="G4324" i="3"/>
  <c r="I4131" i="1" s="1"/>
  <c r="G4325" i="3"/>
  <c r="I4132" i="1" s="1"/>
  <c r="G4326" i="3"/>
  <c r="H4326" i="3" s="1"/>
  <c r="G4327" i="3"/>
  <c r="I4134" i="1" s="1"/>
  <c r="G4328" i="3"/>
  <c r="I4135" i="1" s="1"/>
  <c r="G4329" i="3"/>
  <c r="I4136" i="1" s="1"/>
  <c r="G4330" i="3"/>
  <c r="H4330" i="3" s="1"/>
  <c r="G4331" i="3"/>
  <c r="I4138" i="1" s="1"/>
  <c r="G4332" i="3"/>
  <c r="G4333" i="3"/>
  <c r="I4140" i="1" s="1"/>
  <c r="G4334" i="3"/>
  <c r="H4334" i="3" s="1"/>
  <c r="G4335" i="3"/>
  <c r="I4142" i="1" s="1"/>
  <c r="G4336" i="3"/>
  <c r="I4143" i="1" s="1"/>
  <c r="G4337" i="3"/>
  <c r="I4144" i="1" s="1"/>
  <c r="G4338" i="3"/>
  <c r="H4338" i="3" s="1"/>
  <c r="G4339" i="3"/>
  <c r="H4339" i="3" s="1"/>
  <c r="G4340" i="3"/>
  <c r="G4341" i="3"/>
  <c r="I4148" i="1" s="1"/>
  <c r="G4342" i="3"/>
  <c r="H4342" i="3" s="1"/>
  <c r="G4343" i="3"/>
  <c r="I4150" i="1" s="1"/>
  <c r="G4344" i="3"/>
  <c r="I4151" i="1" s="1"/>
  <c r="G4345" i="3"/>
  <c r="I4152" i="1" s="1"/>
  <c r="G4346" i="3"/>
  <c r="H4346" i="3" s="1"/>
  <c r="G4347" i="3"/>
  <c r="I4154" i="1" s="1"/>
  <c r="G4348" i="3"/>
  <c r="I4155" i="1" s="1"/>
  <c r="G4349" i="3"/>
  <c r="I4156" i="1" s="1"/>
  <c r="G4350" i="3"/>
  <c r="H4350" i="3" s="1"/>
  <c r="G4351" i="3"/>
  <c r="I4158" i="1" s="1"/>
  <c r="G4352" i="3"/>
  <c r="I4159" i="1" s="1"/>
  <c r="G4353" i="3"/>
  <c r="I4160" i="1" s="1"/>
  <c r="G4354" i="3"/>
  <c r="H4354" i="3" s="1"/>
  <c r="G4355" i="3"/>
  <c r="G4356" i="3"/>
  <c r="I4163" i="1" s="1"/>
  <c r="G4357" i="3"/>
  <c r="I4164" i="1" s="1"/>
  <c r="G4358" i="3"/>
  <c r="H4358" i="3" s="1"/>
  <c r="G4359" i="3"/>
  <c r="I4166" i="1" s="1"/>
  <c r="G4360" i="3"/>
  <c r="I4167" i="1" s="1"/>
  <c r="G4361" i="3"/>
  <c r="I4168" i="1" s="1"/>
  <c r="G4362" i="3"/>
  <c r="H4362" i="3" s="1"/>
  <c r="G4363" i="3"/>
  <c r="I4170" i="1" s="1"/>
  <c r="G4364" i="3"/>
  <c r="G4365" i="3"/>
  <c r="I4172" i="1" s="1"/>
  <c r="G4366" i="3"/>
  <c r="H4366" i="3" s="1"/>
  <c r="G4367" i="3"/>
  <c r="I4174" i="1" s="1"/>
  <c r="G4368" i="3"/>
  <c r="I4175" i="1" s="1"/>
  <c r="G4369" i="3"/>
  <c r="I4176" i="1" s="1"/>
  <c r="G4370" i="3"/>
  <c r="H4370" i="3" s="1"/>
  <c r="G4371" i="3"/>
  <c r="I4178" i="1" s="1"/>
  <c r="G4372" i="3"/>
  <c r="I4179" i="1" s="1"/>
  <c r="G4373" i="3"/>
  <c r="I4180" i="1" s="1"/>
  <c r="G4374" i="3"/>
  <c r="H4374" i="3" s="1"/>
  <c r="G4375" i="3"/>
  <c r="I4182" i="1" s="1"/>
  <c r="G4376" i="3"/>
  <c r="I4183" i="1" s="1"/>
  <c r="G4377" i="3"/>
  <c r="I4184" i="1" s="1"/>
  <c r="G4378" i="3"/>
  <c r="H4378" i="3" s="1"/>
  <c r="G4379" i="3"/>
  <c r="I4186" i="1" s="1"/>
  <c r="G4380" i="3"/>
  <c r="G4381" i="3"/>
  <c r="I4188" i="1" s="1"/>
  <c r="G4382" i="3"/>
  <c r="H4382" i="3" s="1"/>
  <c r="G4383" i="3"/>
  <c r="I4190" i="1" s="1"/>
  <c r="G4384" i="3"/>
  <c r="G4385" i="3"/>
  <c r="I4192" i="1" s="1"/>
  <c r="G4386" i="3"/>
  <c r="H4386" i="3" s="1"/>
  <c r="G4387" i="3"/>
  <c r="H4387" i="3" s="1"/>
  <c r="G4388" i="3"/>
  <c r="I4195" i="1" s="1"/>
  <c r="G4389" i="3"/>
  <c r="I4196" i="1" s="1"/>
  <c r="G4390" i="3"/>
  <c r="H4390" i="3" s="1"/>
  <c r="G4391" i="3"/>
  <c r="I4198" i="1" s="1"/>
  <c r="G4392" i="3"/>
  <c r="G4393" i="3"/>
  <c r="I4200" i="1" s="1"/>
  <c r="G4394" i="3"/>
  <c r="H4394" i="3" s="1"/>
  <c r="G4395" i="3"/>
  <c r="G4396" i="3"/>
  <c r="G4397" i="3"/>
  <c r="G4398" i="3"/>
  <c r="H4398" i="3" s="1"/>
  <c r="G4399" i="3"/>
  <c r="G4400" i="3"/>
  <c r="G4401" i="3"/>
  <c r="G4402" i="3"/>
  <c r="H4402" i="3" s="1"/>
  <c r="G4403" i="3"/>
  <c r="G4404" i="3"/>
  <c r="G4405" i="3"/>
  <c r="H4405" i="3" s="1"/>
  <c r="G4406" i="3"/>
  <c r="H4406" i="3" s="1"/>
  <c r="G4407" i="3"/>
  <c r="G4408" i="3"/>
  <c r="G4409" i="3"/>
  <c r="H4409" i="3" s="1"/>
  <c r="G4410" i="3"/>
  <c r="H4410" i="3" s="1"/>
  <c r="G4411" i="3"/>
  <c r="G4412" i="3"/>
  <c r="G4413" i="3"/>
  <c r="G4414" i="3"/>
  <c r="H4414" i="3" s="1"/>
  <c r="G4415" i="3"/>
  <c r="G4416" i="3"/>
  <c r="G4417" i="3"/>
  <c r="G4418" i="3"/>
  <c r="H4418" i="3" s="1"/>
  <c r="G4419" i="3"/>
  <c r="G4420" i="3"/>
  <c r="G4421" i="3"/>
  <c r="G4422" i="3"/>
  <c r="H4422" i="3" s="1"/>
  <c r="G4423" i="3"/>
  <c r="G4424" i="3"/>
  <c r="G4425" i="3"/>
  <c r="G4426" i="3"/>
  <c r="H4426" i="3" s="1"/>
  <c r="G4427" i="3"/>
  <c r="G4428" i="3"/>
  <c r="G4429" i="3"/>
  <c r="G4430" i="3"/>
  <c r="H4430" i="3" s="1"/>
  <c r="G4431" i="3"/>
  <c r="G4432" i="3"/>
  <c r="G4433" i="3"/>
  <c r="G4434" i="3"/>
  <c r="H4434" i="3" s="1"/>
  <c r="G4435" i="3"/>
  <c r="G4436" i="3"/>
  <c r="G4437" i="3"/>
  <c r="H4437" i="3" s="1"/>
  <c r="G4438" i="3"/>
  <c r="H4438" i="3" s="1"/>
  <c r="G4439" i="3"/>
  <c r="G4440" i="3"/>
  <c r="G4441" i="3"/>
  <c r="G4442" i="3"/>
  <c r="H4442" i="3" s="1"/>
  <c r="G4443" i="3"/>
  <c r="G4444" i="3"/>
  <c r="G4445" i="3"/>
  <c r="G4446" i="3"/>
  <c r="H4446" i="3" s="1"/>
  <c r="G4447" i="3"/>
  <c r="G4448" i="3"/>
  <c r="G4449" i="3"/>
  <c r="G4450" i="3"/>
  <c r="H4450" i="3" s="1"/>
  <c r="G4451" i="3"/>
  <c r="G4452" i="3"/>
  <c r="G4453" i="3"/>
  <c r="G4454" i="3"/>
  <c r="H4454" i="3" s="1"/>
  <c r="G4455" i="3"/>
  <c r="G4456" i="3"/>
  <c r="G4457" i="3"/>
  <c r="G4458" i="3"/>
  <c r="H4458" i="3" s="1"/>
  <c r="G4459" i="3"/>
  <c r="G4460" i="3"/>
  <c r="G4461" i="3"/>
  <c r="G4462" i="3"/>
  <c r="H4462" i="3" s="1"/>
  <c r="G4463" i="3"/>
  <c r="G4464" i="3"/>
  <c r="G4465" i="3"/>
  <c r="G4466" i="3"/>
  <c r="H4466" i="3" s="1"/>
  <c r="G4467" i="3"/>
  <c r="G4468" i="3"/>
  <c r="G4469" i="3"/>
  <c r="G4470" i="3"/>
  <c r="H4470" i="3" s="1"/>
  <c r="G4471" i="3"/>
  <c r="G4472" i="3"/>
  <c r="G4473" i="3"/>
  <c r="G4474" i="3"/>
  <c r="H4474" i="3" s="1"/>
  <c r="G4475" i="3"/>
  <c r="G4476" i="3"/>
  <c r="G4477" i="3"/>
  <c r="H4477" i="3" s="1"/>
  <c r="G4478" i="3"/>
  <c r="H4478" i="3" s="1"/>
  <c r="G4479" i="3"/>
  <c r="G4480" i="3"/>
  <c r="G4481" i="3"/>
  <c r="G4482" i="3"/>
  <c r="H4482" i="3" s="1"/>
  <c r="G4483" i="3"/>
  <c r="H4483" i="3" s="1"/>
  <c r="G4484" i="3"/>
  <c r="G4485" i="3"/>
  <c r="H4485" i="3" s="1"/>
  <c r="G4486" i="3"/>
  <c r="H4486" i="3" s="1"/>
  <c r="G4487" i="3"/>
  <c r="G4488" i="3"/>
  <c r="G4489" i="3"/>
  <c r="G4490" i="3"/>
  <c r="H4490" i="3" s="1"/>
  <c r="G4491" i="3"/>
  <c r="G4492" i="3"/>
  <c r="G4493" i="3"/>
  <c r="G4494" i="3"/>
  <c r="H4494" i="3" s="1"/>
  <c r="G4495" i="3"/>
  <c r="G4496" i="3"/>
  <c r="G4497" i="3"/>
  <c r="G4498" i="3"/>
  <c r="H4498" i="3" s="1"/>
  <c r="G4499" i="3"/>
  <c r="G4500" i="3"/>
  <c r="G4501" i="3"/>
  <c r="G4502" i="3"/>
  <c r="H4502" i="3" s="1"/>
  <c r="G4503" i="3"/>
  <c r="G4504" i="3"/>
  <c r="G4505" i="3"/>
  <c r="G4506" i="3"/>
  <c r="H4506" i="3" s="1"/>
  <c r="G4507" i="3"/>
  <c r="G4508" i="3"/>
  <c r="G4509" i="3"/>
  <c r="G4510" i="3"/>
  <c r="H4510" i="3" s="1"/>
  <c r="G4511" i="3"/>
  <c r="G4512" i="3"/>
  <c r="G4513" i="3"/>
  <c r="G4514" i="3"/>
  <c r="H4514" i="3" s="1"/>
  <c r="G4515" i="3"/>
  <c r="G4516" i="3"/>
  <c r="G4517" i="3"/>
  <c r="G4518" i="3"/>
  <c r="H4518" i="3" s="1"/>
  <c r="G4519" i="3"/>
  <c r="G4520" i="3"/>
  <c r="G4521" i="3"/>
  <c r="G4522" i="3"/>
  <c r="H4522" i="3" s="1"/>
  <c r="G4523" i="3"/>
  <c r="G4524" i="3"/>
  <c r="G4525" i="3"/>
  <c r="G4526" i="3"/>
  <c r="H4526" i="3" s="1"/>
  <c r="G4527" i="3"/>
  <c r="G4528" i="3"/>
  <c r="G4529" i="3"/>
  <c r="G4530" i="3"/>
  <c r="H4530" i="3" s="1"/>
  <c r="G4531" i="3"/>
  <c r="G4532" i="3"/>
  <c r="G4533" i="3"/>
  <c r="G4534" i="3"/>
  <c r="H4534" i="3" s="1"/>
  <c r="G4535" i="3"/>
  <c r="G4536" i="3"/>
  <c r="G4537" i="3"/>
  <c r="H4537" i="3" s="1"/>
  <c r="G4538" i="3"/>
  <c r="H4538" i="3" s="1"/>
  <c r="G4539" i="3"/>
  <c r="G4540" i="3"/>
  <c r="G4541" i="3"/>
  <c r="G4542" i="3"/>
  <c r="H4542" i="3" s="1"/>
  <c r="G4543" i="3"/>
  <c r="G4544" i="3"/>
  <c r="G4545" i="3"/>
  <c r="G4546" i="3"/>
  <c r="H4546" i="3" s="1"/>
  <c r="G4547" i="3"/>
  <c r="G4548" i="3"/>
  <c r="G4549" i="3"/>
  <c r="G4550" i="3"/>
  <c r="H4550" i="3" s="1"/>
  <c r="G4551" i="3"/>
  <c r="G4552" i="3"/>
  <c r="G4553" i="3"/>
  <c r="G4554" i="3"/>
  <c r="H4554" i="3" s="1"/>
  <c r="G4555" i="3"/>
  <c r="G4556" i="3"/>
  <c r="G4557" i="3"/>
  <c r="G4558" i="3"/>
  <c r="H4558" i="3" s="1"/>
  <c r="G4559" i="3"/>
  <c r="G4560" i="3"/>
  <c r="G4561" i="3"/>
  <c r="G4562" i="3"/>
  <c r="H4562" i="3" s="1"/>
  <c r="G4563" i="3"/>
  <c r="G4564" i="3"/>
  <c r="G4565" i="3"/>
  <c r="G4566" i="3"/>
  <c r="H4566" i="3" s="1"/>
  <c r="G4567" i="3"/>
  <c r="G4568" i="3"/>
  <c r="G4569" i="3"/>
  <c r="G4570" i="3"/>
  <c r="H4570" i="3" s="1"/>
  <c r="G4571" i="3"/>
  <c r="G4572" i="3"/>
  <c r="G4573" i="3"/>
  <c r="G4574" i="3"/>
  <c r="H4574" i="3" s="1"/>
  <c r="G4575" i="3"/>
  <c r="G4576" i="3"/>
  <c r="G4577" i="3"/>
  <c r="G4578" i="3"/>
  <c r="H4578" i="3" s="1"/>
  <c r="G4579" i="3"/>
  <c r="G4580" i="3"/>
  <c r="G4581" i="3"/>
  <c r="G4582" i="3"/>
  <c r="H4582" i="3" s="1"/>
  <c r="G4583" i="3"/>
  <c r="G4584" i="3"/>
  <c r="G4585" i="3"/>
  <c r="G4586" i="3"/>
  <c r="H4586" i="3" s="1"/>
  <c r="G4587" i="3"/>
  <c r="G4588" i="3"/>
  <c r="G4589" i="3"/>
  <c r="G4590" i="3"/>
  <c r="H4590" i="3" s="1"/>
  <c r="G4591" i="3"/>
  <c r="G4592" i="3"/>
  <c r="G4593" i="3"/>
  <c r="G4594" i="3"/>
  <c r="H4594" i="3" s="1"/>
  <c r="G4595" i="3"/>
  <c r="G4596" i="3"/>
  <c r="G4597" i="3"/>
  <c r="G4598" i="3"/>
  <c r="H4598" i="3" s="1"/>
  <c r="G4599" i="3"/>
  <c r="G4600" i="3"/>
  <c r="G4601" i="3"/>
  <c r="G4602" i="3"/>
  <c r="H4602" i="3" s="1"/>
  <c r="G4603" i="3"/>
  <c r="G4604" i="3"/>
  <c r="G4605" i="3"/>
  <c r="G4606" i="3"/>
  <c r="H4606" i="3" s="1"/>
  <c r="G4607" i="3"/>
  <c r="G4608" i="3"/>
  <c r="G4609" i="3"/>
  <c r="G4610" i="3"/>
  <c r="H4610" i="3" s="1"/>
  <c r="G4611" i="3"/>
  <c r="G4612" i="3"/>
  <c r="G4613" i="3"/>
  <c r="G4614" i="3"/>
  <c r="H4614" i="3" s="1"/>
  <c r="G4615" i="3"/>
  <c r="G4616" i="3"/>
  <c r="G4617" i="3"/>
  <c r="G4618" i="3"/>
  <c r="G4619" i="3"/>
  <c r="H4619" i="3" s="1"/>
  <c r="G4620" i="3"/>
  <c r="G4621" i="3"/>
  <c r="G4622" i="3"/>
  <c r="H4622" i="3" s="1"/>
  <c r="G4623" i="3"/>
  <c r="G4624" i="3"/>
  <c r="G4625" i="3"/>
  <c r="G4626" i="3"/>
  <c r="H4626" i="3" s="1"/>
  <c r="G4627" i="3"/>
  <c r="G4628" i="3"/>
  <c r="G4629" i="3"/>
  <c r="I4460" i="1" s="1"/>
  <c r="G4630" i="3"/>
  <c r="G4631" i="3"/>
  <c r="I4462" i="1" s="1"/>
  <c r="G4632" i="3"/>
  <c r="I4463" i="1" s="1"/>
  <c r="G4633" i="3"/>
  <c r="G4634" i="3"/>
  <c r="H4634" i="3" s="1"/>
  <c r="G4635" i="3"/>
  <c r="I4466" i="1" s="1"/>
  <c r="G4636" i="3"/>
  <c r="I4467" i="1" s="1"/>
  <c r="G4637" i="3"/>
  <c r="I4468" i="1" s="1"/>
  <c r="G4638" i="3"/>
  <c r="H4638" i="3" s="1"/>
  <c r="G4639" i="3"/>
  <c r="I4470" i="1" s="1"/>
  <c r="G4640" i="3"/>
  <c r="I4471" i="1" s="1"/>
  <c r="G4641" i="3"/>
  <c r="G4642" i="3"/>
  <c r="G4643" i="3"/>
  <c r="G4644" i="3"/>
  <c r="G4645" i="3"/>
  <c r="G4646" i="3"/>
  <c r="H4646" i="3" s="1"/>
  <c r="G4647" i="3"/>
  <c r="I4478" i="1" s="1"/>
  <c r="G4648" i="3"/>
  <c r="I4479" i="1" s="1"/>
  <c r="G4649" i="3"/>
  <c r="G4650" i="3"/>
  <c r="H4650" i="3" s="1"/>
  <c r="G4651" i="3"/>
  <c r="I4482" i="1" s="1"/>
  <c r="G4652" i="3"/>
  <c r="I4483" i="1" s="1"/>
  <c r="G4653" i="3"/>
  <c r="G4654" i="3"/>
  <c r="G4655" i="3"/>
  <c r="I4486" i="1" s="1"/>
  <c r="G4656" i="3"/>
  <c r="I4487" i="1" s="1"/>
  <c r="G4657" i="3"/>
  <c r="I4488" i="1" s="1"/>
  <c r="G4658" i="3"/>
  <c r="H4658" i="3" s="1"/>
  <c r="G4659" i="3"/>
  <c r="G4660" i="3"/>
  <c r="G4661" i="3"/>
  <c r="I449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200" i="1"/>
  <c r="I4201" i="1"/>
  <c r="I4210" i="1"/>
  <c r="I4214" i="1"/>
  <c r="I4227" i="1"/>
  <c r="I4228" i="1"/>
  <c r="I4234" i="1"/>
  <c r="I4241" i="1"/>
  <c r="I4276" i="1"/>
  <c r="I4284" i="1"/>
  <c r="I4316" i="1"/>
  <c r="I4318" i="1"/>
  <c r="I4350" i="1"/>
  <c r="I4351" i="1"/>
  <c r="I4358" i="1"/>
  <c r="I4359" i="1"/>
  <c r="I4400" i="1"/>
  <c r="I4407" i="1"/>
  <c r="I4424" i="1"/>
  <c r="I4426" i="1"/>
  <c r="I4430" i="1"/>
  <c r="I4440" i="1"/>
  <c r="I4441" i="1"/>
  <c r="I4446" i="1"/>
  <c r="I4447" i="1"/>
  <c r="I4457" i="1"/>
  <c r="I4458" i="1"/>
  <c r="I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H4621" i="3"/>
  <c r="H4415" i="3"/>
  <c r="H4413" i="3"/>
  <c r="H4397" i="3"/>
  <c r="H4385" i="3"/>
  <c r="H4373" i="3"/>
  <c r="H4361" i="3"/>
  <c r="H4353" i="3"/>
  <c r="H4351" i="3"/>
  <c r="H4345" i="3"/>
  <c r="H4333" i="3"/>
  <c r="H4321" i="3"/>
  <c r="H4317" i="3"/>
  <c r="H4313" i="3"/>
  <c r="H4305" i="3"/>
  <c r="H4301" i="3"/>
  <c r="H4299" i="3"/>
  <c r="H4293" i="3"/>
  <c r="H4289" i="3"/>
  <c r="H4287" i="3"/>
  <c r="H4285" i="3"/>
  <c r="H4281" i="3"/>
  <c r="H4277" i="3"/>
  <c r="H4273" i="3"/>
  <c r="H4269" i="3"/>
  <c r="H4265" i="3"/>
  <c r="H4261" i="3"/>
  <c r="H4257" i="3"/>
  <c r="H4253" i="3"/>
  <c r="H4249" i="3"/>
  <c r="H4245" i="3"/>
  <c r="H4241" i="3"/>
  <c r="H4237" i="3"/>
  <c r="H4233" i="3"/>
  <c r="H4229" i="3"/>
  <c r="H4225" i="3"/>
  <c r="H4221" i="3"/>
  <c r="H4217" i="3"/>
  <c r="H4213" i="3"/>
  <c r="H4211" i="3"/>
  <c r="H4209" i="3"/>
  <c r="H4205" i="3"/>
  <c r="H4201" i="3"/>
  <c r="H4197" i="3"/>
  <c r="H4193" i="3"/>
  <c r="H4189" i="3"/>
  <c r="H4185" i="3"/>
  <c r="H4181" i="3"/>
  <c r="H4177" i="3"/>
  <c r="H4173" i="3"/>
  <c r="H4169" i="3"/>
  <c r="H4165" i="3"/>
  <c r="H4161" i="3"/>
  <c r="H4157" i="3"/>
  <c r="H4153" i="3"/>
  <c r="H4149" i="3"/>
  <c r="H4147" i="3"/>
  <c r="H4145" i="3"/>
  <c r="H4141" i="3"/>
  <c r="H4137" i="3"/>
  <c r="H4133" i="3"/>
  <c r="H4129" i="3"/>
  <c r="H4125" i="3"/>
  <c r="H4121" i="3"/>
  <c r="H4117" i="3"/>
  <c r="H4113" i="3"/>
  <c r="H4109" i="3"/>
  <c r="H4107" i="3"/>
  <c r="H4105" i="3"/>
  <c r="H4101" i="3"/>
  <c r="H4097" i="3"/>
  <c r="H4095" i="3"/>
  <c r="H4093" i="3"/>
  <c r="H4089" i="3"/>
  <c r="H4085" i="3"/>
  <c r="H4081" i="3"/>
  <c r="H4080" i="3"/>
  <c r="H4079" i="3"/>
  <c r="H4077" i="3"/>
  <c r="H4073" i="3"/>
  <c r="H4069" i="3"/>
  <c r="H4065" i="3"/>
  <c r="H4061" i="3"/>
  <c r="H4057" i="3"/>
  <c r="H4053" i="3"/>
  <c r="H4049" i="3"/>
  <c r="H4047" i="3"/>
  <c r="H4045" i="3"/>
  <c r="H4041" i="3"/>
  <c r="H4037" i="3"/>
  <c r="H4035" i="3"/>
  <c r="H4033" i="3"/>
  <c r="H4029" i="3"/>
  <c r="H4025" i="3"/>
  <c r="H4021" i="3"/>
  <c r="H4017" i="3"/>
  <c r="H4013" i="3"/>
  <c r="H4009" i="3"/>
  <c r="H4005" i="3"/>
  <c r="H4001" i="3"/>
  <c r="H3997" i="3"/>
  <c r="H3993" i="3"/>
  <c r="H3990" i="3"/>
  <c r="H3989" i="3"/>
  <c r="H3985" i="3"/>
  <c r="H3982" i="3"/>
  <c r="H3981" i="3"/>
  <c r="H3978" i="3"/>
  <c r="H3977" i="3"/>
  <c r="H3974" i="3"/>
  <c r="H3973" i="3"/>
  <c r="H3970" i="3"/>
  <c r="H3969" i="3"/>
  <c r="H3966" i="3"/>
  <c r="H3965" i="3"/>
  <c r="H3962" i="3"/>
  <c r="H3961" i="3"/>
  <c r="H3960" i="3"/>
  <c r="H3957" i="3"/>
  <c r="H3954" i="3"/>
  <c r="H3953" i="3"/>
  <c r="H3950" i="3"/>
  <c r="H3949" i="3"/>
  <c r="H3946" i="3"/>
  <c r="H3945" i="3"/>
  <c r="H3941" i="3"/>
  <c r="H3939" i="3"/>
  <c r="H3937" i="3"/>
  <c r="H3934" i="3"/>
  <c r="H3933" i="3"/>
  <c r="H3929" i="3"/>
  <c r="H3926" i="3"/>
  <c r="H3925" i="3"/>
  <c r="H3921" i="3"/>
  <c r="H3917" i="3"/>
  <c r="H3914" i="3"/>
  <c r="H3913" i="3"/>
  <c r="H3910" i="3"/>
  <c r="H3909" i="3"/>
  <c r="H3906" i="3"/>
  <c r="H3905" i="3"/>
  <c r="H3903" i="3"/>
  <c r="H3902" i="3"/>
  <c r="H3901" i="3"/>
  <c r="H3899" i="3"/>
  <c r="H3898" i="3"/>
  <c r="H3897" i="3"/>
  <c r="H3895" i="3"/>
  <c r="H3894" i="3"/>
  <c r="H3893" i="3"/>
  <c r="H3890" i="3"/>
  <c r="H3889" i="3"/>
  <c r="H3888" i="3"/>
  <c r="H3886" i="3"/>
  <c r="H3885" i="3"/>
  <c r="H3883" i="3"/>
  <c r="H3882" i="3"/>
  <c r="H3881" i="3"/>
  <c r="H3878" i="3"/>
  <c r="H3877" i="3"/>
  <c r="H3874" i="3"/>
  <c r="H3873" i="3"/>
  <c r="H3871" i="3"/>
  <c r="H3870" i="3"/>
  <c r="H3869" i="3"/>
  <c r="H3866" i="3"/>
  <c r="H3865" i="3"/>
  <c r="H3862" i="3"/>
  <c r="H3861" i="3"/>
  <c r="H3860" i="3"/>
  <c r="H3859" i="3"/>
  <c r="H3858" i="3"/>
  <c r="H3857" i="3"/>
  <c r="H3855" i="3"/>
  <c r="H3854" i="3"/>
  <c r="H3853" i="3"/>
  <c r="H3852" i="3"/>
  <c r="H3851" i="3"/>
  <c r="H3850" i="3"/>
  <c r="H3849" i="3"/>
  <c r="H3846" i="3"/>
  <c r="H3845" i="3"/>
  <c r="H3842" i="3"/>
  <c r="H3841" i="3"/>
  <c r="H3839" i="3"/>
  <c r="H3838" i="3"/>
  <c r="H3837" i="3"/>
  <c r="H3834" i="3"/>
  <c r="H3833" i="3"/>
  <c r="H3831" i="3"/>
  <c r="H3830" i="3"/>
  <c r="H3829" i="3"/>
  <c r="H3828" i="3"/>
  <c r="H3826" i="3"/>
  <c r="H3825" i="3"/>
  <c r="H3823" i="3"/>
  <c r="H3822" i="3"/>
  <c r="H3821" i="3"/>
  <c r="H3818" i="3"/>
  <c r="H3817" i="3"/>
  <c r="H3816" i="3"/>
  <c r="H3814" i="3"/>
  <c r="H3813" i="3"/>
  <c r="H3812" i="3"/>
  <c r="H3810" i="3"/>
  <c r="H3808" i="3"/>
  <c r="H3806" i="3"/>
  <c r="H3804" i="3"/>
  <c r="H3800" i="3"/>
  <c r="H3799" i="3"/>
  <c r="H3798" i="3"/>
  <c r="H3796" i="3"/>
  <c r="H3795" i="3"/>
  <c r="H3792" i="3"/>
  <c r="H3791" i="3"/>
  <c r="H3788" i="3"/>
  <c r="H3784" i="3"/>
  <c r="H3782" i="3"/>
  <c r="H3780" i="3"/>
  <c r="H3779" i="3"/>
  <c r="H3778" i="3"/>
  <c r="H3776" i="3"/>
  <c r="H3775" i="3"/>
  <c r="H3772" i="3"/>
  <c r="H3770" i="3"/>
  <c r="H3768" i="3"/>
  <c r="H3767" i="3"/>
  <c r="H3764" i="3"/>
  <c r="H3763" i="3"/>
  <c r="H3762" i="3"/>
  <c r="H3760" i="3"/>
  <c r="H3759" i="3"/>
  <c r="H3758" i="3"/>
  <c r="H3756" i="3"/>
  <c r="H3752" i="3"/>
  <c r="H3750" i="3"/>
  <c r="H3748" i="3"/>
  <c r="H3747" i="3"/>
  <c r="H3744" i="3"/>
  <c r="H3743" i="3"/>
  <c r="H3742" i="3"/>
  <c r="H3740" i="3"/>
  <c r="H3738" i="3"/>
  <c r="H3736" i="3"/>
  <c r="H3735" i="3"/>
  <c r="H3732" i="3"/>
  <c r="H3731" i="3"/>
  <c r="H3728" i="3"/>
  <c r="H3727" i="3"/>
  <c r="H3726" i="3"/>
  <c r="H3724" i="3"/>
  <c r="H3722" i="3"/>
  <c r="H3720" i="3"/>
  <c r="H3719" i="3"/>
  <c r="H3716" i="3"/>
  <c r="H3715" i="3"/>
  <c r="H3712" i="3"/>
  <c r="H3711" i="3"/>
  <c r="H3710" i="3"/>
  <c r="H3708" i="3"/>
  <c r="H3706" i="3"/>
  <c r="H3704" i="3"/>
  <c r="H3703" i="3"/>
  <c r="H3700" i="3"/>
  <c r="H3699" i="3"/>
  <c r="H3698" i="3"/>
  <c r="H3696" i="3"/>
  <c r="H3695" i="3"/>
  <c r="H3694" i="3"/>
  <c r="H3692" i="3"/>
  <c r="H3688" i="3"/>
  <c r="H3687" i="3"/>
  <c r="H3686" i="3"/>
  <c r="H3684" i="3"/>
  <c r="H3683" i="3"/>
  <c r="H3682" i="3"/>
  <c r="H3680" i="3"/>
  <c r="H3676" i="3"/>
  <c r="H3674" i="3"/>
  <c r="H3672" i="3"/>
  <c r="H3671" i="3"/>
  <c r="H3670" i="3"/>
  <c r="H3668" i="3"/>
  <c r="H3666" i="3"/>
  <c r="H3664" i="3"/>
  <c r="H3663" i="3"/>
  <c r="H3662" i="3"/>
  <c r="H3660" i="3"/>
  <c r="H3656" i="3"/>
  <c r="H3655" i="3"/>
  <c r="H3654" i="3"/>
  <c r="H3652" i="3"/>
  <c r="H3651" i="3"/>
  <c r="H3650" i="3"/>
  <c r="H3648" i="3"/>
  <c r="H3647" i="3"/>
  <c r="H3644" i="3"/>
  <c r="H3642" i="3"/>
  <c r="H3640" i="3"/>
  <c r="H3639" i="3"/>
  <c r="H3638" i="3"/>
  <c r="H3636" i="3"/>
  <c r="H3635" i="3"/>
  <c r="H3632" i="3"/>
  <c r="H3630" i="3"/>
  <c r="H3628" i="3"/>
  <c r="H3627" i="3"/>
  <c r="H3626" i="3"/>
  <c r="H3624" i="3"/>
  <c r="H3623" i="3"/>
  <c r="H3620" i="3"/>
  <c r="H3618" i="3"/>
  <c r="H3616" i="3"/>
  <c r="H3615" i="3"/>
  <c r="H3614" i="3"/>
  <c r="H3612" i="3"/>
  <c r="H3611" i="3"/>
  <c r="H3608" i="3"/>
  <c r="H3606" i="3"/>
  <c r="H3604" i="3"/>
  <c r="H3603" i="3"/>
  <c r="H3600" i="3"/>
  <c r="H3599" i="3"/>
  <c r="H3596" i="3"/>
  <c r="H3595" i="3"/>
  <c r="H3594" i="3"/>
  <c r="H3592" i="3"/>
  <c r="H3591" i="3"/>
  <c r="H3588" i="3"/>
  <c r="H3587" i="3"/>
  <c r="H3586" i="3"/>
  <c r="H3584" i="3"/>
  <c r="H3582" i="3"/>
  <c r="H3580" i="3"/>
  <c r="H3579" i="3"/>
  <c r="H3576" i="3"/>
  <c r="H3575" i="3"/>
  <c r="H3574" i="3"/>
  <c r="H3572" i="3"/>
  <c r="H3570" i="3"/>
  <c r="H3568" i="3"/>
  <c r="H3567" i="3"/>
  <c r="H3566" i="3"/>
  <c r="H3564" i="3"/>
  <c r="H3563" i="3"/>
  <c r="H3562" i="3"/>
  <c r="H3560" i="3"/>
  <c r="H3558" i="3"/>
  <c r="H3556" i="3"/>
  <c r="H3555" i="3"/>
  <c r="H3554" i="3"/>
  <c r="H3552" i="3"/>
  <c r="H3551" i="3"/>
  <c r="H3550" i="3"/>
  <c r="H3548" i="3"/>
  <c r="H3547" i="3"/>
  <c r="H3546" i="3"/>
  <c r="H3544" i="3"/>
  <c r="H3543" i="3"/>
  <c r="H3542" i="3"/>
  <c r="H3540" i="3"/>
  <c r="H3539" i="3"/>
  <c r="H3538" i="3"/>
  <c r="H3536" i="3"/>
  <c r="H3534" i="3"/>
  <c r="H3532" i="3"/>
  <c r="H3531" i="3"/>
  <c r="H3530" i="3"/>
  <c r="H3528" i="3"/>
  <c r="H3527" i="3"/>
  <c r="H3526" i="3"/>
  <c r="H3524" i="3"/>
  <c r="H3523" i="3"/>
  <c r="H3522" i="3"/>
  <c r="H3520" i="3"/>
  <c r="H3519" i="3"/>
  <c r="H3518" i="3"/>
  <c r="H3516" i="3"/>
  <c r="H3515" i="3"/>
  <c r="H3514" i="3"/>
  <c r="H3512" i="3"/>
  <c r="H3511" i="3"/>
  <c r="H3510" i="3"/>
  <c r="H3508" i="3"/>
  <c r="H3507" i="3"/>
  <c r="H3506" i="3"/>
  <c r="H3504" i="3"/>
  <c r="H3503" i="3"/>
  <c r="H3502" i="3"/>
  <c r="H3500" i="3"/>
  <c r="H3499" i="3"/>
  <c r="H3498" i="3"/>
  <c r="H3496" i="3"/>
  <c r="H3495" i="3"/>
  <c r="H3494" i="3"/>
  <c r="H3492" i="3"/>
  <c r="H3491" i="3"/>
  <c r="H3490" i="3"/>
  <c r="H3488" i="3"/>
  <c r="H3486" i="3"/>
  <c r="H3484" i="3"/>
  <c r="H3483" i="3"/>
  <c r="H3482" i="3"/>
  <c r="H3480" i="3"/>
  <c r="H3479" i="3"/>
  <c r="H3478" i="3"/>
  <c r="H3476" i="3"/>
  <c r="H3474" i="3"/>
  <c r="H3472" i="3"/>
  <c r="H3471" i="3"/>
  <c r="H3470" i="3"/>
  <c r="H3468" i="3"/>
  <c r="H3467" i="3"/>
  <c r="H3466" i="3"/>
  <c r="H3464" i="3"/>
  <c r="H3462" i="3"/>
  <c r="H3460" i="3"/>
  <c r="H3459" i="3"/>
  <c r="H3458" i="3"/>
  <c r="H3456" i="3"/>
  <c r="H3455" i="3"/>
  <c r="H3454" i="3"/>
  <c r="H3452" i="3"/>
  <c r="H3451" i="3"/>
  <c r="H3450" i="3"/>
  <c r="H3448" i="3"/>
  <c r="H3447" i="3"/>
  <c r="H3446" i="3"/>
  <c r="H3444" i="3"/>
  <c r="H3443" i="3"/>
  <c r="H3442" i="3"/>
  <c r="H3440" i="3"/>
  <c r="H3438" i="3"/>
  <c r="H3436" i="3"/>
  <c r="H3435" i="3"/>
  <c r="H3434" i="3"/>
  <c r="H3432" i="3"/>
  <c r="H3431" i="3"/>
  <c r="H3430" i="3"/>
  <c r="H3428" i="3"/>
  <c r="H3426" i="3"/>
  <c r="H3424" i="3"/>
  <c r="H3423" i="3"/>
  <c r="H3422" i="3"/>
  <c r="H3420" i="3"/>
  <c r="H3419" i="3"/>
  <c r="H3418" i="3"/>
  <c r="H3416" i="3"/>
  <c r="H3415" i="3"/>
  <c r="H3414" i="3"/>
  <c r="H3412" i="3"/>
  <c r="H3411" i="3"/>
  <c r="H3410" i="3"/>
  <c r="H3408" i="3"/>
  <c r="H3407" i="3"/>
  <c r="H3406" i="3"/>
  <c r="H3404" i="3"/>
  <c r="H3403" i="3"/>
  <c r="H3402" i="3"/>
  <c r="H3400" i="3"/>
  <c r="H3399" i="3"/>
  <c r="H3398" i="3"/>
  <c r="H3396" i="3"/>
  <c r="H3395" i="3"/>
  <c r="H3394" i="3"/>
  <c r="H3392" i="3"/>
  <c r="H3390" i="3"/>
  <c r="H3388" i="3"/>
  <c r="H3387" i="3"/>
  <c r="H3386" i="3"/>
  <c r="H3384" i="3"/>
  <c r="H3383" i="3"/>
  <c r="H3382" i="3"/>
  <c r="H3380" i="3"/>
  <c r="H3379" i="3"/>
  <c r="H3378" i="3"/>
  <c r="H3376" i="3"/>
  <c r="H3375" i="3"/>
  <c r="H3374" i="3"/>
  <c r="H3372" i="3"/>
  <c r="H3371" i="3"/>
  <c r="H3370" i="3"/>
  <c r="H3368" i="3"/>
  <c r="H3367" i="3"/>
  <c r="H3366" i="3"/>
  <c r="H3364" i="3"/>
  <c r="H3363" i="3"/>
  <c r="H3362" i="3"/>
  <c r="H3360" i="3"/>
  <c r="H3359" i="3"/>
  <c r="H3358" i="3"/>
  <c r="H3356" i="3"/>
  <c r="H3355" i="3"/>
  <c r="H3354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4297" i="3" l="1"/>
  <c r="H4309" i="3"/>
  <c r="H4325" i="3"/>
  <c r="H4365" i="3"/>
  <c r="H4389" i="3"/>
  <c r="H4337" i="3"/>
  <c r="H4357" i="3"/>
  <c r="H4377" i="3"/>
  <c r="H4219" i="3"/>
  <c r="H4279" i="3"/>
  <c r="H4335" i="3"/>
  <c r="H4164" i="3"/>
  <c r="H4232" i="3"/>
  <c r="I4432" i="1"/>
  <c r="I4404" i="1"/>
  <c r="I4344" i="1"/>
  <c r="I4340" i="1"/>
  <c r="I4336" i="1"/>
  <c r="I4332" i="1"/>
  <c r="I4328" i="1"/>
  <c r="I4324" i="1"/>
  <c r="I4320" i="1"/>
  <c r="I4292" i="1"/>
  <c r="I4288" i="1"/>
  <c r="I4230" i="1"/>
  <c r="I4218" i="1"/>
  <c r="I4203" i="1"/>
  <c r="I4451" i="1"/>
  <c r="I4442" i="1"/>
  <c r="I4427" i="1"/>
  <c r="I4421" i="1"/>
  <c r="I4413" i="1"/>
  <c r="I4409" i="1"/>
  <c r="I4395" i="1"/>
  <c r="I4391" i="1"/>
  <c r="I4387" i="1"/>
  <c r="I4383" i="1"/>
  <c r="I4379" i="1"/>
  <c r="I4375" i="1"/>
  <c r="I4371" i="1"/>
  <c r="I4363" i="1"/>
  <c r="I4357" i="1"/>
  <c r="I4354" i="1"/>
  <c r="I4310" i="1"/>
  <c r="I4306" i="1"/>
  <c r="I4302" i="1"/>
  <c r="I4295" i="1"/>
  <c r="I4283" i="1"/>
  <c r="I4279" i="1"/>
  <c r="I4274" i="1"/>
  <c r="I4270" i="1"/>
  <c r="I4262" i="1"/>
  <c r="I4258" i="1"/>
  <c r="I4254" i="1"/>
  <c r="I4250" i="1"/>
  <c r="I4245" i="1"/>
  <c r="I4240" i="1"/>
  <c r="I4235" i="1"/>
  <c r="I4224" i="1"/>
  <c r="I4220" i="1"/>
  <c r="I4207" i="1"/>
  <c r="I4449" i="1"/>
  <c r="I4444" i="1"/>
  <c r="I4438" i="1"/>
  <c r="I4434" i="1"/>
  <c r="I4423" i="1"/>
  <c r="I4415" i="1"/>
  <c r="I4406" i="1"/>
  <c r="I4389" i="1"/>
  <c r="I4381" i="1"/>
  <c r="I4373" i="1"/>
  <c r="I4361" i="1"/>
  <c r="I4342" i="1"/>
  <c r="I4334" i="1"/>
  <c r="I4322" i="1"/>
  <c r="I4317" i="1"/>
  <c r="I4308" i="1"/>
  <c r="I4290" i="1"/>
  <c r="I4281" i="1"/>
  <c r="I4272" i="1"/>
  <c r="I4268" i="1"/>
  <c r="I4264" i="1"/>
  <c r="I4260" i="1"/>
  <c r="I4256" i="1"/>
  <c r="I4252" i="1"/>
  <c r="I4248" i="1"/>
  <c r="I4243" i="1"/>
  <c r="I4238" i="1"/>
  <c r="I4232" i="1"/>
  <c r="I4226" i="1"/>
  <c r="I4222" i="1"/>
  <c r="I4215" i="1"/>
  <c r="I4209" i="1"/>
  <c r="I4205" i="1"/>
  <c r="I4452" i="1"/>
  <c r="I4448" i="1"/>
  <c r="I4428" i="1"/>
  <c r="I4422" i="1"/>
  <c r="I4414" i="1"/>
  <c r="I4410" i="1"/>
  <c r="I4405" i="1"/>
  <c r="I4396" i="1"/>
  <c r="I4388" i="1"/>
  <c r="I4380" i="1"/>
  <c r="I4376" i="1"/>
  <c r="I4372" i="1"/>
  <c r="I4364" i="1"/>
  <c r="I4360" i="1"/>
  <c r="I4355" i="1"/>
  <c r="I4345" i="1"/>
  <c r="I4341" i="1"/>
  <c r="I4337" i="1"/>
  <c r="I4329" i="1"/>
  <c r="I4325" i="1"/>
  <c r="I4315" i="1"/>
  <c r="I4311" i="1"/>
  <c r="I4307" i="1"/>
  <c r="I4303" i="1"/>
  <c r="I4300" i="1"/>
  <c r="I4296" i="1"/>
  <c r="I4293" i="1"/>
  <c r="I4289" i="1"/>
  <c r="I4285" i="1"/>
  <c r="I4280" i="1"/>
  <c r="I4275" i="1"/>
  <c r="I4271" i="1"/>
  <c r="I4267" i="1"/>
  <c r="I4263" i="1"/>
  <c r="I4259" i="1"/>
  <c r="I4255" i="1"/>
  <c r="I4247" i="1"/>
  <c r="I4242" i="1"/>
  <c r="I4231" i="1"/>
  <c r="I4225" i="1"/>
  <c r="I4221" i="1"/>
  <c r="I4219" i="1"/>
  <c r="I4213" i="1"/>
  <c r="I4208" i="1"/>
  <c r="I4204" i="1"/>
  <c r="H4487" i="3"/>
  <c r="H3919" i="3"/>
  <c r="H3983" i="3"/>
  <c r="H3999" i="3"/>
  <c r="H4007" i="3"/>
  <c r="H4015" i="3"/>
  <c r="H4027" i="3"/>
  <c r="H4071" i="3"/>
  <c r="H4087" i="3"/>
  <c r="H4119" i="3"/>
  <c r="H4139" i="3"/>
  <c r="H4159" i="3"/>
  <c r="H4167" i="3"/>
  <c r="H4231" i="3"/>
  <c r="H4239" i="3"/>
  <c r="H4251" i="3"/>
  <c r="H4311" i="3"/>
  <c r="H4555" i="3"/>
  <c r="H3943" i="3"/>
  <c r="H3955" i="3"/>
  <c r="H3967" i="3"/>
  <c r="H3979" i="3"/>
  <c r="H3991" i="3"/>
  <c r="H4051" i="3"/>
  <c r="H4063" i="3"/>
  <c r="H4111" i="3"/>
  <c r="H4191" i="3"/>
  <c r="H4203" i="3"/>
  <c r="H4275" i="3"/>
  <c r="H4283" i="3"/>
  <c r="H4303" i="3"/>
  <c r="H4407" i="3"/>
  <c r="H4455" i="3"/>
  <c r="H3578" i="3"/>
  <c r="H3590" i="3"/>
  <c r="H3602" i="3"/>
  <c r="H3622" i="3"/>
  <c r="H3634" i="3"/>
  <c r="H3646" i="3"/>
  <c r="H3678" i="3"/>
  <c r="H3702" i="3"/>
  <c r="H3734" i="3"/>
  <c r="H3746" i="3"/>
  <c r="H3774" i="3"/>
  <c r="H3786" i="3"/>
  <c r="H3794" i="3"/>
  <c r="H3819" i="3"/>
  <c r="H3835" i="3"/>
  <c r="H3847" i="3"/>
  <c r="H3867" i="3"/>
  <c r="H3879" i="3"/>
  <c r="H3915" i="3"/>
  <c r="H3922" i="3"/>
  <c r="H3931" i="3"/>
  <c r="H3938" i="3"/>
  <c r="H3951" i="3"/>
  <c r="H3963" i="3"/>
  <c r="H3975" i="3"/>
  <c r="H3987" i="3"/>
  <c r="H4003" i="3"/>
  <c r="H4011" i="3"/>
  <c r="H4083" i="3"/>
  <c r="H4123" i="3"/>
  <c r="H4155" i="3"/>
  <c r="H4171" i="3"/>
  <c r="H4183" i="3"/>
  <c r="H4227" i="3"/>
  <c r="H4255" i="3"/>
  <c r="H4267" i="3"/>
  <c r="H4347" i="3"/>
  <c r="H4359" i="3"/>
  <c r="H4375" i="3"/>
  <c r="H4391" i="3"/>
  <c r="H4473" i="3"/>
  <c r="H4623" i="3"/>
  <c r="H4323" i="3"/>
  <c r="H4200" i="3"/>
  <c r="H4575" i="3"/>
  <c r="H4068" i="3"/>
  <c r="H4112" i="3"/>
  <c r="H4300" i="3"/>
  <c r="H4308" i="3"/>
  <c r="H4584" i="3"/>
  <c r="H3843" i="3"/>
  <c r="H3891" i="3"/>
  <c r="H3907" i="3"/>
  <c r="H3927" i="3"/>
  <c r="H3947" i="3"/>
  <c r="H4023" i="3"/>
  <c r="H4031" i="3"/>
  <c r="H4039" i="3"/>
  <c r="H4059" i="3"/>
  <c r="H4099" i="3"/>
  <c r="H4135" i="3"/>
  <c r="H4143" i="3"/>
  <c r="H4179" i="3"/>
  <c r="H4207" i="3"/>
  <c r="H4215" i="3"/>
  <c r="H4263" i="3"/>
  <c r="H4315" i="3"/>
  <c r="H4344" i="3"/>
  <c r="H4383" i="3"/>
  <c r="H4395" i="3"/>
  <c r="H4408" i="3"/>
  <c r="H4448" i="3"/>
  <c r="H4527" i="3"/>
  <c r="H4603" i="3"/>
  <c r="H4553" i="3"/>
  <c r="H4368" i="3"/>
  <c r="H4493" i="3"/>
  <c r="H4369" i="3"/>
  <c r="H4381" i="3"/>
  <c r="H4433" i="3"/>
  <c r="H4471" i="3"/>
  <c r="H4505" i="3"/>
  <c r="H4569" i="3"/>
  <c r="H4609" i="3"/>
  <c r="H4467" i="3"/>
  <c r="H4479" i="3"/>
  <c r="H4503" i="3"/>
  <c r="H4519" i="3"/>
  <c r="H4571" i="3"/>
  <c r="H4591" i="3"/>
  <c r="H4647" i="3"/>
  <c r="H4423" i="3"/>
  <c r="H4443" i="3"/>
  <c r="H4459" i="3"/>
  <c r="H4507" i="3"/>
  <c r="H4535" i="3"/>
  <c r="H4563" i="3"/>
  <c r="H4631" i="3"/>
  <c r="H3918" i="3"/>
  <c r="H3930" i="3"/>
  <c r="H3942" i="3"/>
  <c r="H3958" i="3"/>
  <c r="H3986" i="3"/>
  <c r="H4295" i="3"/>
  <c r="H4327" i="3"/>
  <c r="H4363" i="3"/>
  <c r="H4371" i="3"/>
  <c r="H4379" i="3"/>
  <c r="H4399" i="3"/>
  <c r="H4411" i="3"/>
  <c r="H4431" i="3"/>
  <c r="H4447" i="3"/>
  <c r="H4464" i="3"/>
  <c r="H4475" i="3"/>
  <c r="H4495" i="3"/>
  <c r="H4515" i="3"/>
  <c r="H4551" i="3"/>
  <c r="H4587" i="3"/>
  <c r="H4615" i="3"/>
  <c r="H4640" i="3"/>
  <c r="H4441" i="3"/>
  <c r="H4613" i="3"/>
  <c r="H4657" i="3"/>
  <c r="H4429" i="3"/>
  <c r="H4329" i="3"/>
  <c r="H4341" i="3"/>
  <c r="H4349" i="3"/>
  <c r="H4393" i="3"/>
  <c r="H4401" i="3"/>
  <c r="H4417" i="3"/>
  <c r="H4457" i="3"/>
  <c r="H4480" i="3"/>
  <c r="H4517" i="3"/>
  <c r="H4536" i="3"/>
  <c r="H4576" i="3"/>
  <c r="H4593" i="3"/>
  <c r="H4637" i="3"/>
  <c r="H4421" i="3"/>
  <c r="I3735" i="1"/>
  <c r="H3924" i="3"/>
  <c r="I3721" i="1"/>
  <c r="H3908" i="3"/>
  <c r="I3713" i="1"/>
  <c r="H3900" i="3"/>
  <c r="I3680" i="1"/>
  <c r="H3864" i="3"/>
  <c r="I4433" i="1"/>
  <c r="H4608" i="3"/>
  <c r="I4392" i="1"/>
  <c r="H4572" i="3"/>
  <c r="I4321" i="1"/>
  <c r="H4504" i="3"/>
  <c r="I4251" i="1"/>
  <c r="H4436" i="3"/>
  <c r="I4187" i="1"/>
  <c r="H4380" i="3"/>
  <c r="I4147" i="1"/>
  <c r="H4340" i="3"/>
  <c r="I4139" i="1"/>
  <c r="H4332" i="3"/>
  <c r="I4067" i="1"/>
  <c r="H4260" i="3"/>
  <c r="I4004" i="1"/>
  <c r="H4196" i="3"/>
  <c r="I3996" i="1"/>
  <c r="H4188" i="3"/>
  <c r="I3961" i="1"/>
  <c r="H4152" i="3"/>
  <c r="I3953" i="1"/>
  <c r="H4144" i="3"/>
  <c r="I3949" i="1"/>
  <c r="H4140" i="3"/>
  <c r="I3919" i="1"/>
  <c r="H4116" i="3"/>
  <c r="I3908" i="1"/>
  <c r="H4104" i="3"/>
  <c r="I3844" i="1"/>
  <c r="H4040" i="3"/>
  <c r="I3814" i="1"/>
  <c r="H4008" i="3"/>
  <c r="I3794" i="1"/>
  <c r="H3984" i="3"/>
  <c r="I3755" i="1"/>
  <c r="H3944" i="3"/>
  <c r="I3747" i="1"/>
  <c r="H3936" i="3"/>
  <c r="H3912" i="3"/>
  <c r="H3956" i="3"/>
  <c r="H3972" i="3"/>
  <c r="H4024" i="3"/>
  <c r="H4036" i="3"/>
  <c r="H4044" i="3"/>
  <c r="H4100" i="3"/>
  <c r="H4228" i="3"/>
  <c r="H4272" i="3"/>
  <c r="H4396" i="3"/>
  <c r="H4404" i="3"/>
  <c r="H4416" i="3"/>
  <c r="H4465" i="3"/>
  <c r="H4488" i="3"/>
  <c r="H4500" i="3"/>
  <c r="H4525" i="3"/>
  <c r="H4540" i="3"/>
  <c r="H4585" i="3"/>
  <c r="H4601" i="3"/>
  <c r="H4629" i="3"/>
  <c r="H4661" i="3"/>
  <c r="I4443" i="1"/>
  <c r="H4616" i="3"/>
  <c r="I4237" i="1"/>
  <c r="H4424" i="3"/>
  <c r="I4199" i="1"/>
  <c r="H4392" i="3"/>
  <c r="I4191" i="1"/>
  <c r="H4384" i="3"/>
  <c r="I4171" i="1"/>
  <c r="H4364" i="3"/>
  <c r="I4103" i="1"/>
  <c r="H4296" i="3"/>
  <c r="I4095" i="1"/>
  <c r="H4288" i="3"/>
  <c r="I4091" i="1"/>
  <c r="H4284" i="3"/>
  <c r="I4051" i="1"/>
  <c r="H4244" i="3"/>
  <c r="I4043" i="1"/>
  <c r="H4236" i="3"/>
  <c r="I4031" i="1"/>
  <c r="H4224" i="3"/>
  <c r="I4023" i="1"/>
  <c r="H4216" i="3"/>
  <c r="I4019" i="1"/>
  <c r="H4212" i="3"/>
  <c r="I3981" i="1"/>
  <c r="H4172" i="3"/>
  <c r="I3969" i="1"/>
  <c r="H4160" i="3"/>
  <c r="I3900" i="1"/>
  <c r="H4096" i="3"/>
  <c r="I3896" i="1"/>
  <c r="H4092" i="3"/>
  <c r="I3887" i="1"/>
  <c r="H4084" i="3"/>
  <c r="I3860" i="1"/>
  <c r="H4056" i="3"/>
  <c r="I3805" i="1"/>
  <c r="H3996" i="3"/>
  <c r="I3759" i="1"/>
  <c r="H3948" i="3"/>
  <c r="H3876" i="3"/>
  <c r="H4012" i="3"/>
  <c r="H4020" i="3"/>
  <c r="H4032" i="3"/>
  <c r="H4128" i="3"/>
  <c r="H4248" i="3"/>
  <c r="H4312" i="3"/>
  <c r="H4328" i="3"/>
  <c r="H4492" i="3"/>
  <c r="H4501" i="3"/>
  <c r="H4541" i="3"/>
  <c r="H4561" i="3"/>
  <c r="H4617" i="3"/>
  <c r="H4648" i="3"/>
  <c r="I4484" i="1"/>
  <c r="H4653" i="3"/>
  <c r="I4480" i="1"/>
  <c r="H4649" i="3"/>
  <c r="I4476" i="1"/>
  <c r="H4645" i="3"/>
  <c r="I4472" i="1"/>
  <c r="H4641" i="3"/>
  <c r="I4464" i="1"/>
  <c r="H4633" i="3"/>
  <c r="I4453" i="1"/>
  <c r="H4625" i="3"/>
  <c r="I4429" i="1"/>
  <c r="H4605" i="3"/>
  <c r="I4419" i="1"/>
  <c r="H4597" i="3"/>
  <c r="I4411" i="1"/>
  <c r="H4589" i="3"/>
  <c r="I4402" i="1"/>
  <c r="H4581" i="3"/>
  <c r="I4397" i="1"/>
  <c r="H4577" i="3"/>
  <c r="I4393" i="1"/>
  <c r="H4573" i="3"/>
  <c r="I4385" i="1"/>
  <c r="H4565" i="3"/>
  <c r="I4377" i="1"/>
  <c r="H4557" i="3"/>
  <c r="I4369" i="1"/>
  <c r="H4549" i="3"/>
  <c r="I4365" i="1"/>
  <c r="H4545" i="3"/>
  <c r="I4352" i="1"/>
  <c r="H4533" i="3"/>
  <c r="I4346" i="1"/>
  <c r="H4529" i="3"/>
  <c r="I4338" i="1"/>
  <c r="H4521" i="3"/>
  <c r="I4330" i="1"/>
  <c r="H4513" i="3"/>
  <c r="I4326" i="1"/>
  <c r="H4509" i="3"/>
  <c r="I4312" i="1"/>
  <c r="H4497" i="3"/>
  <c r="I4304" i="1"/>
  <c r="H4489" i="3"/>
  <c r="I4297" i="1"/>
  <c r="H4481" i="3"/>
  <c r="I4286" i="1"/>
  <c r="H4469" i="3"/>
  <c r="I4277" i="1"/>
  <c r="H4461" i="3"/>
  <c r="H4449" i="3"/>
  <c r="H3840" i="3"/>
  <c r="H4419" i="3"/>
  <c r="H4425" i="3"/>
  <c r="H4445" i="3"/>
  <c r="H4453" i="3"/>
  <c r="H4491" i="3"/>
  <c r="H4539" i="3"/>
  <c r="H4567" i="3"/>
  <c r="H4599" i="3"/>
  <c r="H4635" i="3"/>
  <c r="I1335" i="1"/>
  <c r="I3775" i="1"/>
  <c r="H3964" i="3"/>
  <c r="I3739" i="1"/>
  <c r="H3928" i="3"/>
  <c r="H3892" i="3"/>
  <c r="I3705" i="1"/>
  <c r="I3672" i="1"/>
  <c r="H3856" i="3"/>
  <c r="I3640" i="1"/>
  <c r="H3820" i="3"/>
  <c r="H3751" i="3"/>
  <c r="H4091" i="3"/>
  <c r="H4124" i="3"/>
  <c r="H4256" i="3"/>
  <c r="H4324" i="3"/>
  <c r="I4490" i="1"/>
  <c r="H4659" i="3"/>
  <c r="H4611" i="3"/>
  <c r="I4436" i="1"/>
  <c r="I3787" i="1"/>
  <c r="H3976" i="3"/>
  <c r="I3751" i="1"/>
  <c r="H3940" i="3"/>
  <c r="H3904" i="3"/>
  <c r="I3717" i="1"/>
  <c r="I3684" i="1"/>
  <c r="H3868" i="3"/>
  <c r="I3652" i="1"/>
  <c r="H3832" i="3"/>
  <c r="I3628" i="1"/>
  <c r="H3807" i="3"/>
  <c r="H3598" i="3"/>
  <c r="H3718" i="3"/>
  <c r="H3836" i="3"/>
  <c r="H3875" i="3"/>
  <c r="H3980" i="3"/>
  <c r="H4043" i="3"/>
  <c r="H4076" i="3"/>
  <c r="H4108" i="3"/>
  <c r="H4175" i="3"/>
  <c r="H4208" i="3"/>
  <c r="H4240" i="3"/>
  <c r="H4292" i="3"/>
  <c r="H4343" i="3"/>
  <c r="H4360" i="3"/>
  <c r="H4376" i="3"/>
  <c r="H4427" i="3"/>
  <c r="H4444" i="3"/>
  <c r="H4512" i="3"/>
  <c r="H4568" i="3"/>
  <c r="H4624" i="3"/>
  <c r="H4660" i="3"/>
  <c r="I4491" i="1"/>
  <c r="H4612" i="3"/>
  <c r="I4437" i="1"/>
  <c r="H4564" i="3"/>
  <c r="I4384" i="1"/>
  <c r="I4333" i="1"/>
  <c r="H4516" i="3"/>
  <c r="I3798" i="1"/>
  <c r="H3988" i="3"/>
  <c r="I3763" i="1"/>
  <c r="H3952" i="3"/>
  <c r="H3916" i="3"/>
  <c r="I3728" i="1"/>
  <c r="I3696" i="1"/>
  <c r="H3880" i="3"/>
  <c r="I3663" i="1"/>
  <c r="H3844" i="3"/>
  <c r="H3992" i="3"/>
  <c r="H4156" i="3"/>
  <c r="H4223" i="3"/>
  <c r="H4460" i="3"/>
  <c r="H4476" i="3"/>
  <c r="H4511" i="3"/>
  <c r="H4528" i="3"/>
  <c r="H4604" i="3"/>
  <c r="H3391" i="3"/>
  <c r="H3439" i="3"/>
  <c r="H3487" i="3"/>
  <c r="H3535" i="3"/>
  <c r="H3583" i="3"/>
  <c r="H3631" i="3"/>
  <c r="H3811" i="3"/>
  <c r="H3824" i="3"/>
  <c r="H3863" i="3"/>
  <c r="H3968" i="3"/>
  <c r="H4028" i="3"/>
  <c r="H4060" i="3"/>
  <c r="H4127" i="3"/>
  <c r="H4192" i="3"/>
  <c r="H4276" i="3"/>
  <c r="H4412" i="3"/>
  <c r="H4428" i="3"/>
  <c r="H4463" i="3"/>
  <c r="H4496" i="3"/>
  <c r="H4552" i="3"/>
  <c r="H4588" i="3"/>
  <c r="H4607" i="3"/>
  <c r="H4596" i="3"/>
  <c r="I4418" i="1"/>
  <c r="H4548" i="3"/>
  <c r="I4368" i="1"/>
  <c r="I3612" i="1"/>
  <c r="H3790" i="3"/>
  <c r="I3570" i="1"/>
  <c r="H3754" i="3"/>
  <c r="H4643" i="3"/>
  <c r="I4474" i="1"/>
  <c r="I4417" i="1"/>
  <c r="H4595" i="3"/>
  <c r="H4451" i="3"/>
  <c r="I4266" i="1"/>
  <c r="H4403" i="3"/>
  <c r="I4212" i="1"/>
  <c r="H4355" i="3"/>
  <c r="I4162" i="1"/>
  <c r="H4307" i="3"/>
  <c r="I4114" i="1"/>
  <c r="H4259" i="3"/>
  <c r="I4066" i="1"/>
  <c r="H4163" i="3"/>
  <c r="I3972" i="1"/>
  <c r="H4067" i="3"/>
  <c r="I3871" i="1"/>
  <c r="H3475" i="3"/>
  <c r="H3619" i="3"/>
  <c r="H3971" i="3"/>
  <c r="H4331" i="3"/>
  <c r="H4654" i="3"/>
  <c r="I4485" i="1"/>
  <c r="H4642" i="3"/>
  <c r="I4473" i="1"/>
  <c r="H4630" i="3"/>
  <c r="I4461" i="1"/>
  <c r="H4618" i="3"/>
  <c r="I4445" i="1"/>
  <c r="H4644" i="3"/>
  <c r="I4475" i="1"/>
  <c r="H4547" i="3"/>
  <c r="I4367" i="1"/>
  <c r="H4499" i="3"/>
  <c r="I4314" i="1"/>
  <c r="H4115" i="3"/>
  <c r="I3918" i="1"/>
  <c r="H4019" i="3"/>
  <c r="I3825" i="1"/>
  <c r="H3827" i="3"/>
  <c r="H3932" i="3"/>
  <c r="H4048" i="3"/>
  <c r="H4064" i="3"/>
  <c r="H4180" i="3"/>
  <c r="H4247" i="3"/>
  <c r="H4264" i="3"/>
  <c r="H4280" i="3"/>
  <c r="H4348" i="3"/>
  <c r="H4432" i="3"/>
  <c r="H4484" i="3"/>
  <c r="H4556" i="3"/>
  <c r="H4592" i="3"/>
  <c r="H4632" i="3"/>
  <c r="H4651" i="3"/>
  <c r="H3815" i="3"/>
  <c r="H3920" i="3"/>
  <c r="H3959" i="3"/>
  <c r="H4000" i="3"/>
  <c r="H4016" i="3"/>
  <c r="H4132" i="3"/>
  <c r="H4148" i="3"/>
  <c r="H4316" i="3"/>
  <c r="H4367" i="3"/>
  <c r="H4400" i="3"/>
  <c r="H4452" i="3"/>
  <c r="H4468" i="3"/>
  <c r="H4520" i="3"/>
  <c r="H4652" i="3"/>
  <c r="H4559" i="3"/>
  <c r="H4531" i="3"/>
  <c r="I4348" i="1"/>
  <c r="H4628" i="3"/>
  <c r="I4456" i="1"/>
  <c r="H4580" i="3"/>
  <c r="I4401" i="1"/>
  <c r="H4532" i="3"/>
  <c r="I4349" i="1"/>
  <c r="H3787" i="3"/>
  <c r="I3609" i="1"/>
  <c r="I3493" i="1"/>
  <c r="H3667" i="3"/>
  <c r="H3643" i="3"/>
  <c r="I3476" i="1"/>
  <c r="H3896" i="3"/>
  <c r="H3935" i="3"/>
  <c r="H4627" i="3"/>
  <c r="I4455" i="1"/>
  <c r="H4579" i="3"/>
  <c r="I4399" i="1"/>
  <c r="H3658" i="3"/>
  <c r="H3730" i="3"/>
  <c r="H3766" i="3"/>
  <c r="H3783" i="3"/>
  <c r="H3802" i="3"/>
  <c r="H3884" i="3"/>
  <c r="H3923" i="3"/>
  <c r="H4004" i="3"/>
  <c r="H4103" i="3"/>
  <c r="H4120" i="3"/>
  <c r="H4136" i="3"/>
  <c r="H4235" i="3"/>
  <c r="H4252" i="3"/>
  <c r="H4320" i="3"/>
  <c r="H4336" i="3"/>
  <c r="H4388" i="3"/>
  <c r="H4439" i="3"/>
  <c r="H4456" i="3"/>
  <c r="H4472" i="3"/>
  <c r="H4524" i="3"/>
  <c r="H4543" i="3"/>
  <c r="H4600" i="3"/>
  <c r="H4656" i="3"/>
  <c r="H3739" i="3"/>
  <c r="I3553" i="1"/>
  <c r="H3463" i="3"/>
  <c r="H3559" i="3"/>
  <c r="H4052" i="3"/>
  <c r="H4151" i="3"/>
  <c r="H4168" i="3"/>
  <c r="H4184" i="3"/>
  <c r="H4268" i="3"/>
  <c r="H4319" i="3"/>
  <c r="H4352" i="3"/>
  <c r="H4420" i="3"/>
  <c r="H4523" i="3"/>
  <c r="H4560" i="3"/>
  <c r="H4636" i="3"/>
  <c r="H4655" i="3"/>
  <c r="H3610" i="3"/>
  <c r="H3679" i="3"/>
  <c r="H3872" i="3"/>
  <c r="H3911" i="3"/>
  <c r="H4055" i="3"/>
  <c r="H4072" i="3"/>
  <c r="H4088" i="3"/>
  <c r="H4187" i="3"/>
  <c r="H4204" i="3"/>
  <c r="H4220" i="3"/>
  <c r="H4271" i="3"/>
  <c r="H4304" i="3"/>
  <c r="H4356" i="3"/>
  <c r="H4372" i="3"/>
  <c r="H4440" i="3"/>
  <c r="H4508" i="3"/>
  <c r="H4544" i="3"/>
  <c r="H4583" i="3"/>
  <c r="H4620" i="3"/>
  <c r="H4639" i="3"/>
  <c r="H3723" i="3"/>
  <c r="I3535" i="1"/>
  <c r="I4416" i="1"/>
  <c r="I4356" i="1"/>
  <c r="I3521" i="1"/>
  <c r="I3393" i="1"/>
  <c r="I3329" i="1"/>
  <c r="I3281" i="1"/>
  <c r="I4439" i="1"/>
  <c r="I4403" i="1"/>
  <c r="I4343" i="1"/>
  <c r="I4331" i="1"/>
  <c r="I4319" i="1"/>
  <c r="I4223" i="1"/>
  <c r="I4211" i="1"/>
  <c r="I3983" i="1"/>
  <c r="I3971" i="1"/>
  <c r="I3959" i="1"/>
  <c r="I3935" i="1"/>
  <c r="I3824" i="1"/>
  <c r="I3513" i="1"/>
  <c r="I3321" i="1"/>
  <c r="I3273" i="1"/>
  <c r="H4058" i="3"/>
  <c r="I3862" i="1"/>
  <c r="H4046" i="3"/>
  <c r="I3850" i="1"/>
  <c r="H4022" i="3"/>
  <c r="I3828" i="1"/>
  <c r="H4010" i="3"/>
  <c r="I3816" i="1"/>
  <c r="H3998" i="3"/>
  <c r="I3806" i="1"/>
  <c r="H3805" i="3"/>
  <c r="I3626" i="1"/>
  <c r="H3793" i="3"/>
  <c r="I3614" i="1"/>
  <c r="H3781" i="3"/>
  <c r="I3603" i="1"/>
  <c r="H3769" i="3"/>
  <c r="I3591" i="1"/>
  <c r="H3757" i="3"/>
  <c r="I3575" i="1"/>
  <c r="H3745" i="3"/>
  <c r="I3558" i="1"/>
  <c r="H3733" i="3"/>
  <c r="I3547" i="1"/>
  <c r="H3709" i="3"/>
  <c r="I3523" i="1"/>
  <c r="H3661" i="3"/>
  <c r="I3487" i="1"/>
  <c r="H3637" i="3"/>
  <c r="I3470" i="1"/>
  <c r="H3625" i="3"/>
  <c r="I3454" i="1"/>
  <c r="H3601" i="3"/>
  <c r="I3430" i="1"/>
  <c r="H3589" i="3"/>
  <c r="I3418" i="1"/>
  <c r="H3577" i="3"/>
  <c r="I3406" i="1"/>
  <c r="H3565" i="3"/>
  <c r="I3396" i="1"/>
  <c r="H3553" i="3"/>
  <c r="I3385" i="1"/>
  <c r="H3541" i="3"/>
  <c r="I3373" i="1"/>
  <c r="H3529" i="3"/>
  <c r="I3361" i="1"/>
  <c r="H3517" i="3"/>
  <c r="I3349" i="1"/>
  <c r="H3505" i="3"/>
  <c r="I3337" i="1"/>
  <c r="H3493" i="3"/>
  <c r="I3325" i="1"/>
  <c r="H3481" i="3"/>
  <c r="I3313" i="1"/>
  <c r="H3469" i="3"/>
  <c r="I3301" i="1"/>
  <c r="H3457" i="3"/>
  <c r="I3289" i="1"/>
  <c r="H3445" i="3"/>
  <c r="I3277" i="1"/>
  <c r="H3433" i="3"/>
  <c r="I3265" i="1"/>
  <c r="H3421" i="3"/>
  <c r="I3254" i="1"/>
  <c r="H3409" i="3"/>
  <c r="I3242" i="1"/>
  <c r="H3385" i="3"/>
  <c r="I3220" i="1"/>
  <c r="H3373" i="3"/>
  <c r="I3208" i="1"/>
  <c r="I4450" i="1"/>
  <c r="I4390" i="1"/>
  <c r="I4378" i="1"/>
  <c r="I4366" i="1"/>
  <c r="I4294" i="1"/>
  <c r="I4282" i="1"/>
  <c r="I4006" i="1"/>
  <c r="I3994" i="1"/>
  <c r="I3946" i="1"/>
  <c r="I3910" i="1"/>
  <c r="I3898" i="1"/>
  <c r="I3874" i="1"/>
  <c r="I3389" i="1"/>
  <c r="I3353" i="1"/>
  <c r="I3224" i="1"/>
  <c r="I4425" i="1"/>
  <c r="I4353" i="1"/>
  <c r="I4305" i="1"/>
  <c r="I4269" i="1"/>
  <c r="I4257" i="1"/>
  <c r="I4233" i="1"/>
  <c r="I4197" i="1"/>
  <c r="I4185" i="1"/>
  <c r="I4173" i="1"/>
  <c r="I4161" i="1"/>
  <c r="I4149" i="1"/>
  <c r="I4137" i="1"/>
  <c r="I4125" i="1"/>
  <c r="I4113" i="1"/>
  <c r="I4101" i="1"/>
  <c r="I4089" i="1"/>
  <c r="I4077" i="1"/>
  <c r="I4065" i="1"/>
  <c r="I4053" i="1"/>
  <c r="I4041" i="1"/>
  <c r="I4029" i="1"/>
  <c r="I4017" i="1"/>
  <c r="I3921" i="1"/>
  <c r="I3885" i="1"/>
  <c r="I3599" i="1"/>
  <c r="I3381" i="1"/>
  <c r="I3317" i="1"/>
  <c r="I3269" i="1"/>
  <c r="H3803" i="3"/>
  <c r="I3624" i="1"/>
  <c r="H3755" i="3"/>
  <c r="I3571" i="1"/>
  <c r="I4412" i="1"/>
  <c r="I4244" i="1"/>
  <c r="I3345" i="1"/>
  <c r="I3309" i="1"/>
  <c r="I3261" i="1"/>
  <c r="I4435" i="1"/>
  <c r="I4339" i="1"/>
  <c r="I4327" i="1"/>
  <c r="I4291" i="1"/>
  <c r="I4003" i="1"/>
  <c r="I3979" i="1"/>
  <c r="I3967" i="1"/>
  <c r="I3955" i="1"/>
  <c r="I3931" i="1"/>
  <c r="I3500" i="1"/>
  <c r="I3377" i="1"/>
  <c r="I3212" i="1"/>
  <c r="H4054" i="3"/>
  <c r="I3858" i="1"/>
  <c r="H4042" i="3"/>
  <c r="I3846" i="1"/>
  <c r="H4030" i="3"/>
  <c r="I3835" i="1"/>
  <c r="H3994" i="3"/>
  <c r="I3804" i="1"/>
  <c r="H3801" i="3"/>
  <c r="I3622" i="1"/>
  <c r="H3729" i="3"/>
  <c r="I3540" i="1"/>
  <c r="H3717" i="3"/>
  <c r="I3529" i="1"/>
  <c r="H3693" i="3"/>
  <c r="I3510" i="1"/>
  <c r="H3681" i="3"/>
  <c r="I3504" i="1"/>
  <c r="H3657" i="3"/>
  <c r="I3483" i="1"/>
  <c r="H3645" i="3"/>
  <c r="I3478" i="1"/>
  <c r="H3633" i="3"/>
  <c r="I3466" i="1"/>
  <c r="H3621" i="3"/>
  <c r="I3450" i="1"/>
  <c r="H3609" i="3"/>
  <c r="I3438" i="1"/>
  <c r="H3597" i="3"/>
  <c r="I3426" i="1"/>
  <c r="H3585" i="3"/>
  <c r="I3414" i="1"/>
  <c r="H3417" i="3"/>
  <c r="I3250" i="1"/>
  <c r="H3405" i="3"/>
  <c r="I3238" i="1"/>
  <c r="H3393" i="3"/>
  <c r="I3228" i="1"/>
  <c r="H3381" i="3"/>
  <c r="I3216" i="1"/>
  <c r="H3369" i="3"/>
  <c r="I3204" i="1"/>
  <c r="I4398" i="1"/>
  <c r="I4386" i="1"/>
  <c r="I4374" i="1"/>
  <c r="I4362" i="1"/>
  <c r="I4278" i="1"/>
  <c r="I4206" i="1"/>
  <c r="I4194" i="1"/>
  <c r="I4146" i="1"/>
  <c r="I4098" i="1"/>
  <c r="I4050" i="1"/>
  <c r="I4002" i="1"/>
  <c r="I3990" i="1"/>
  <c r="I3906" i="1"/>
  <c r="I3894" i="1"/>
  <c r="I3882" i="1"/>
  <c r="I3870" i="1"/>
  <c r="I3809" i="1"/>
  <c r="I3593" i="1"/>
  <c r="I3569" i="1"/>
  <c r="I3497" i="1"/>
  <c r="I3305" i="1"/>
  <c r="I4481" i="1"/>
  <c r="I4469" i="1"/>
  <c r="I4313" i="1"/>
  <c r="I4301" i="1"/>
  <c r="I4265" i="1"/>
  <c r="I4253" i="1"/>
  <c r="I4229" i="1"/>
  <c r="I4217" i="1"/>
  <c r="I4193" i="1"/>
  <c r="I4181" i="1"/>
  <c r="I4169" i="1"/>
  <c r="I4157" i="1"/>
  <c r="I4145" i="1"/>
  <c r="I4133" i="1"/>
  <c r="I4121" i="1"/>
  <c r="I4109" i="1"/>
  <c r="I4097" i="1"/>
  <c r="I4085" i="1"/>
  <c r="I4073" i="1"/>
  <c r="I4061" i="1"/>
  <c r="I4049" i="1"/>
  <c r="I4037" i="1"/>
  <c r="I4025" i="1"/>
  <c r="I4013" i="1"/>
  <c r="I3587" i="1"/>
  <c r="I3537" i="1"/>
  <c r="I3341" i="1"/>
  <c r="I3297" i="1"/>
  <c r="I4420" i="1"/>
  <c r="I4408" i="1"/>
  <c r="I3866" i="1"/>
  <c r="I3369" i="1"/>
  <c r="I4431" i="1"/>
  <c r="I4347" i="1"/>
  <c r="I4335" i="1"/>
  <c r="I4323" i="1"/>
  <c r="I4299" i="1"/>
  <c r="I4287" i="1"/>
  <c r="I4239" i="1"/>
  <c r="I3975" i="1"/>
  <c r="I3963" i="1"/>
  <c r="I3951" i="1"/>
  <c r="I3939" i="1"/>
  <c r="I3533" i="1"/>
  <c r="I3485" i="1"/>
  <c r="I3293" i="1"/>
  <c r="H4435" i="3"/>
  <c r="H4050" i="3"/>
  <c r="I3854" i="1"/>
  <c r="H4038" i="3"/>
  <c r="I3842" i="1"/>
  <c r="H4026" i="3"/>
  <c r="I3832" i="1"/>
  <c r="H4014" i="3"/>
  <c r="I3820" i="1"/>
  <c r="H3809" i="3"/>
  <c r="I3630" i="1"/>
  <c r="H3797" i="3"/>
  <c r="I3618" i="1"/>
  <c r="H3785" i="3"/>
  <c r="I3607" i="1"/>
  <c r="H3773" i="3"/>
  <c r="I3595" i="1"/>
  <c r="H3761" i="3"/>
  <c r="I3583" i="1"/>
  <c r="H3749" i="3"/>
  <c r="I3563" i="1"/>
  <c r="H3737" i="3"/>
  <c r="I3551" i="1"/>
  <c r="H3713" i="3"/>
  <c r="I3527" i="1"/>
  <c r="H3701" i="3"/>
  <c r="I3517" i="1"/>
  <c r="H3665" i="3"/>
  <c r="I3491" i="1"/>
  <c r="H3641" i="3"/>
  <c r="I3474" i="1"/>
  <c r="H3629" i="3"/>
  <c r="I3459" i="1"/>
  <c r="H3617" i="3"/>
  <c r="I3446" i="1"/>
  <c r="H3605" i="3"/>
  <c r="I3436" i="1"/>
  <c r="H3593" i="3"/>
  <c r="I3422" i="1"/>
  <c r="H3581" i="3"/>
  <c r="I3410" i="1"/>
  <c r="H3569" i="3"/>
  <c r="I3400" i="1"/>
  <c r="H3425" i="3"/>
  <c r="I3258" i="1"/>
  <c r="H3413" i="3"/>
  <c r="I3246" i="1"/>
  <c r="H3401" i="3"/>
  <c r="I3234" i="1"/>
  <c r="H3353" i="3"/>
  <c r="I3191" i="1"/>
  <c r="I4454" i="1"/>
  <c r="I4394" i="1"/>
  <c r="I4382" i="1"/>
  <c r="I4370" i="1"/>
  <c r="I4298" i="1"/>
  <c r="I4202" i="1"/>
  <c r="I3998" i="1"/>
  <c r="I3986" i="1"/>
  <c r="I3926" i="1"/>
  <c r="I3914" i="1"/>
  <c r="I3902" i="1"/>
  <c r="I3878" i="1"/>
  <c r="I3441" i="1"/>
  <c r="I3365" i="1"/>
  <c r="I3333" i="1"/>
  <c r="I3285" i="1"/>
  <c r="I4489" i="1"/>
  <c r="I4477" i="1"/>
  <c r="I4465" i="1"/>
  <c r="I4309" i="1"/>
  <c r="I4273" i="1"/>
  <c r="I4261" i="1"/>
  <c r="I4249" i="1"/>
  <c r="I4189" i="1"/>
  <c r="I4177" i="1"/>
  <c r="I4165" i="1"/>
  <c r="I4153" i="1"/>
  <c r="I4141" i="1"/>
  <c r="I4129" i="1"/>
  <c r="I4117" i="1"/>
  <c r="I4105" i="1"/>
  <c r="I4093" i="1"/>
  <c r="I4081" i="1"/>
  <c r="I4069" i="1"/>
  <c r="I4057" i="1"/>
  <c r="I4045" i="1"/>
  <c r="I4033" i="1"/>
  <c r="I4021" i="1"/>
  <c r="I4009" i="1"/>
  <c r="I3889" i="1"/>
  <c r="I3611" i="1"/>
  <c r="I3357" i="1"/>
</calcChain>
</file>

<file path=xl/sharedStrings.xml><?xml version="1.0" encoding="utf-8"?>
<sst xmlns="http://schemas.openxmlformats.org/spreadsheetml/2006/main" count="70862" uniqueCount="9818">
  <si>
    <t>Almacen</t>
  </si>
  <si>
    <t>Codigo</t>
  </si>
  <si>
    <t>Descripcion</t>
  </si>
  <si>
    <t>StockFisico</t>
  </si>
  <si>
    <t>StockContable</t>
  </si>
  <si>
    <t>Peso</t>
  </si>
  <si>
    <t xml:space="preserve">Almacén PDV 08                                                                                      </t>
  </si>
  <si>
    <t>AA.12204-31140</t>
  </si>
  <si>
    <t>AISAN VALVULA PCV 12204-31140 TOYOTA RAV4 2005-2012 2GR-FE 6CIL 3.5L</t>
  </si>
  <si>
    <t>AA.12204-47050</t>
  </si>
  <si>
    <t>AISAN VALVULA PCV 12204-47050 TOYOTA 2015-UP 1NR-FE YARIS 4CIL 1.3L</t>
  </si>
  <si>
    <t>AA.12204-B0020</t>
  </si>
  <si>
    <t>AISAN VALVULA PCV 12204-B0020 TOYOTA 2005-UP 3SZ K3-VE AVANZA 4CIL 1.5L</t>
  </si>
  <si>
    <t>AA.13711-71010</t>
  </si>
  <si>
    <t>AISAN VALVULA NEGRA 13711-71010 TOYOTA HILUX 2Y 4CIL 2.0L 40*8*108.3</t>
  </si>
  <si>
    <t>AA.13715-71010</t>
  </si>
  <si>
    <t>AISAN VALVULA NEGRA 13715-71010 TOYOTA HILUX 2Y 4CIL 2.0L 36*8*108.6</t>
  </si>
  <si>
    <t>AA.15100-60A00</t>
  </si>
  <si>
    <t>AISAN BOMBA GASOLINA 15100-60A00 SUZUKI 1993-1998 G16A VITARA 4CIL 1.6L CARBURADO</t>
  </si>
  <si>
    <t>AA.18118-65H00</t>
  </si>
  <si>
    <t>AISAN VALVULA PCV 18118-65H00 SUZUKI 2004-UP K6A WAGON-R 3CIL 0.7L</t>
  </si>
  <si>
    <t>AA.18118-844E0</t>
  </si>
  <si>
    <t>AISAN VALVULA PCV 18118-844E0 SUZUKI ALTO 1988-1998 F8B 3CIL 0.8L</t>
  </si>
  <si>
    <t>AA.18919-AM810</t>
  </si>
  <si>
    <t>AISAN SENSOR POSICION ACELERADOR 18919-AM810 NISSAN 2007-UP HR15 TIIDA 4CIL 1.5L</t>
  </si>
  <si>
    <t>AA.23209-21020</t>
  </si>
  <si>
    <t>AISAN INYECTOR 23209-21020 TOYOTA 2007-2013 1NZ YARIS 4CIL 1.5L VERDE</t>
  </si>
  <si>
    <t>AA.23209-23020</t>
  </si>
  <si>
    <t>AISAN INYECTOR 23209-23020 TOYOTA 2000-2006 1SZ VITZ 4CIL 1.0L AZUL</t>
  </si>
  <si>
    <t>AA.23209-79165</t>
  </si>
  <si>
    <t>AISAN INYECTOR 23209-79165 TOYOTA 2004-UP 2TR-FE HILUX INNOVA 4CIL 2.7L</t>
  </si>
  <si>
    <t>AA.25060-JJ41B</t>
  </si>
  <si>
    <t>AISAN TARJETA FLOTADOR COMBUSTIBLE 25060-JJ41B NISSAN 2011-2016 HR16 VERSA 4CIL 1.6L</t>
  </si>
  <si>
    <t>AA.77024-52122</t>
  </si>
  <si>
    <t>AISAN BOMBA GASOLINA 77024-52122 TOYOTA 2005-2014 1NZ-FE-2NZ-FE YARIS 4CIL 1.3L</t>
  </si>
  <si>
    <t>AA.89281-20040</t>
  </si>
  <si>
    <t>AISAN SENSOR POSICION ACELERADOR 89281-20040 TOYOTA 2008-UP 1AZFSE-ZZ-1NZ RAV4 4CIL 1.5L</t>
  </si>
  <si>
    <t>AA.89452-33030</t>
  </si>
  <si>
    <t>AISAN SENSOR TPS 89452-33030 TOYOTA 2001-2004 2AZ RAV-4 4CIL 2.4L</t>
  </si>
  <si>
    <t>AA.90919-05019</t>
  </si>
  <si>
    <t>AISAN SENSOR EJE LEVAS 90919-05019 TOYOTA 1995-1999 5E COROLLA TERCEL 4CIL 1.5L</t>
  </si>
  <si>
    <t>AA.90919-05047</t>
  </si>
  <si>
    <t>AISAN SENSOR POSICION CIGUEÑAL 90919-05047 TOYOTA 2004-2009 2AZ RAV-4 4CIL 2.4L</t>
  </si>
  <si>
    <t>AA.90919-05087</t>
  </si>
  <si>
    <t>AISAN SENSOR POSICION CIGUEÑAL 90919-05087 TOYOTA YARIS 2012-2013 1NZ 4CIL 1.5L</t>
  </si>
  <si>
    <t>AA.EVN1-11030</t>
  </si>
  <si>
    <t>AISAN VALVULA NEGRA 13711-11030 TOYOTA HILUX 1GD 2GD 4CIL 2.8L 2.4L 30.5*5.98*100</t>
  </si>
  <si>
    <t>AA.EVN1-21010</t>
  </si>
  <si>
    <t>AISAN VALVULA NEGRA 13711-21010 TOYOTA YARIS VITZ 1NZFE 2NZFE 4CIL 1.3L 30.5*5*89.2</t>
  </si>
  <si>
    <t>AA.EVN1-22050</t>
  </si>
  <si>
    <t>AISAN VALVULA NEGRA 13711-22040 TOYOTA COROLLA 3ZZFE 4ZZFE 4CIL 1.6L 31*5.5*88.8</t>
  </si>
  <si>
    <t>AA.EVN1-40040</t>
  </si>
  <si>
    <t>AISAN VALVULA NEGRA 13711-40040 TOYOTA VITZ 1KR-FE 3CIL 0.7L 27.5*5*88.35</t>
  </si>
  <si>
    <t>AA.EVN1-75070</t>
  </si>
  <si>
    <t>AISAN VALVULA NEGRA 13711-75070 TOYOTA HILUX 3RZE 4CIL 2.7L 37.5*6*104</t>
  </si>
  <si>
    <t>AA.EVN1-B1020</t>
  </si>
  <si>
    <t>AISAN VALVULA NEGRA 13711-B1020 TOYOTA AVANZA 3SZ-VE 4CIL 1.5L 27.8*5*88.2</t>
  </si>
  <si>
    <t>AA.EVX5-11050</t>
  </si>
  <si>
    <t>AISAN VALVULA NEGRA 13715-11050 TOYOTA HILUX 1GD 2GD 4CIL 2.8L 2.4L 29*5.97*99.45</t>
  </si>
  <si>
    <t>AA.EVX5-21010</t>
  </si>
  <si>
    <t>AISAN VALVULA NEGRA 13715-21010 TOYOTA YARIS VITZ 1NZFE 2NZFE 4CIL 1.3L 25.5*5*88</t>
  </si>
  <si>
    <t>AA.EVX5-22040</t>
  </si>
  <si>
    <t>AISAN VALVULA NEGRA 13715-22040 TOYOTA COROLLA 3ZZFE 4ZZFE 4CIL 1.6L 26*5.5*88.8</t>
  </si>
  <si>
    <t>AA.EVX5-40040</t>
  </si>
  <si>
    <t>AISAN VALVULA NEGRA 13715-40040 TOYOTA VITZ 1KR-FE 3CIL 0.7L 23.6*5*89.1</t>
  </si>
  <si>
    <t>AA.EVX5-75081</t>
  </si>
  <si>
    <t>AISAN VALVULA NEGRA 13715-75081 TOYOTA HILUX 3RZE 4CIL 2.7L 30.6*6*104</t>
  </si>
  <si>
    <t>AA.EVX5-B1020</t>
  </si>
  <si>
    <t>AISAN VALVULA NEGRA 13715-B1020 TOYOTA AVANZA 3SZ-VE 4CIL 1.5L 23.4*5*89</t>
  </si>
  <si>
    <t>AA.S48C-41-AC0</t>
  </si>
  <si>
    <t>AISAN SENSOR POSICION ACELERADOR S48C-41-AC0 MAZDA 1998-2007 R2 WL BT-50 4CIL 2.0L</t>
  </si>
  <si>
    <t>B1.832034</t>
  </si>
  <si>
    <t>BOGE AMORTIGUADOR SUSPENSION 832034 VOLKSWAGEN CADDY DERBY 2002-UP POST</t>
  </si>
  <si>
    <t>B1.832279</t>
  </si>
  <si>
    <t>BOGE AMORTIGUADOR SUSPENSION 832279 NISSAN FRONTIER 1983-1992 P*OB DEL</t>
  </si>
  <si>
    <t>B1.832454</t>
  </si>
  <si>
    <t>BOGE AMORTIGUADOR SUSPENSION U2915 NISSAN SENTRA B15 2001-2006 P*OB POST</t>
  </si>
  <si>
    <t>B1.832496</t>
  </si>
  <si>
    <t>BOGE AMORTIGUADOR SUSPENSION 832496 NISSAN ALMERA 2001-2006 P*OB POST</t>
  </si>
  <si>
    <t>B1.832536</t>
  </si>
  <si>
    <t>BOGE AMORTIGUADOR SUSPENSION 832536 VOLKSWAGEN POLO IBIZA 2003-2009 P*OB POST</t>
  </si>
  <si>
    <t>B1.832537</t>
  </si>
  <si>
    <t>BOGE AMORTIGUADOR SUSPENSION 832537 RENAULT KANGOO KOMBI 1998-UP POST</t>
  </si>
  <si>
    <t>B1.832595</t>
  </si>
  <si>
    <t>BOGE AMORTIGUADOR SUSPENSION 832595 NISSAN SENTRA 2007-2012 P*OB POST</t>
  </si>
  <si>
    <t>B1.832605</t>
  </si>
  <si>
    <t>BOGE AMORTIGUADOR SUSPENSION 71739 MITSUBISHI LANCER 2002-2006 P*OB POST</t>
  </si>
  <si>
    <t>B1.930089</t>
  </si>
  <si>
    <t>BOGE AMORTIGUADOR SUSPENSION 930089 NISSAN PATHFINDER 1998-2001 OB*OB POST</t>
  </si>
  <si>
    <t>B1.930095</t>
  </si>
  <si>
    <t>BOGE AMORTIGUADOR SUSPENSION 930095 NISSAN MURANO 2003-2013 P*OB POST</t>
  </si>
  <si>
    <t>B1.930150</t>
  </si>
  <si>
    <t>BOGE AMORTIGUADOR SUSPENSION 930150 VOLKSWAGEN TRANSPORTER CARGO VAN 2010-UP POST</t>
  </si>
  <si>
    <t>B1.950045</t>
  </si>
  <si>
    <t>BOGE AMORTIGUADOR SUSPENSION 950045 NISSAN MURANO 2003-2013 DEL IZQ</t>
  </si>
  <si>
    <t>B1.950055</t>
  </si>
  <si>
    <t>BOGE AMORTIGUADOR SUSPENSION 950055 NISSAN MURANO 2003-2013 DEL DER</t>
  </si>
  <si>
    <t>B1.MP069</t>
  </si>
  <si>
    <t>BOGE AMORTIGUADOR SUSPENSION 71816 NISSAN SENTRA SUNNY 1985-1992 POST</t>
  </si>
  <si>
    <t>B1.MP105</t>
  </si>
  <si>
    <t>BOGE AMORTIGUADOR SUSPENSION 71872 NISSAN SENTRA SUNNY 1990-1994 DEL IZQ</t>
  </si>
  <si>
    <t>B1.MP107</t>
  </si>
  <si>
    <t>BOGE AMORTIGUADOR SUSPENSION 71874 NISSAN SENTRA SUNNY 1990-1994 POST IZQ</t>
  </si>
  <si>
    <t>B1.MP8020</t>
  </si>
  <si>
    <t>BOGE AMORTIGUADOR SUSPENSION MP8020 VOLKSWAGEN CADDY DERBY 2002-UP DEL</t>
  </si>
  <si>
    <t>B1.MP8382</t>
  </si>
  <si>
    <t>BOGE AMORTIGUADOR SUSPENSION MP8382 RENAULT KANGOO KOMBI 1998-UP DEL</t>
  </si>
  <si>
    <t>B1.MP8501</t>
  </si>
  <si>
    <t>BOGE AMORTIGUADOR SUSPENSION MP8501 NISSAN SENTRA USA 2007-2010 DEL IZQ</t>
  </si>
  <si>
    <t>B1.MP8502</t>
  </si>
  <si>
    <t>BOGE AMORTIGUADOR SUSPENSION MP8502 NISSAN SENTRA USA 2007-2012 DEL DER</t>
  </si>
  <si>
    <t>B1.MP8521</t>
  </si>
  <si>
    <t>BOGE AMORTIGUADOR SUSPENSION B2323 NISSAN TIIDA LATIO 2004-UP DEL IZQ</t>
  </si>
  <si>
    <t>B1.MP8551</t>
  </si>
  <si>
    <t>BOGE AMORTIGUADOR SUSPENSION MP8551 SUZUKI AERIO 2005-2008 POST IZQ</t>
  </si>
  <si>
    <t>B1.MP8552</t>
  </si>
  <si>
    <t>BOGE AMORTIGUADOR SUSPENSION MP8552 SUZUKI AERIO 2005-2008 POST DER</t>
  </si>
  <si>
    <t>B1.MP-8572</t>
  </si>
  <si>
    <t>BOGE AMORTIGUADOR SUSPENSION MP8572 MITSUBISHI LANCER 2008-2015 DEL DER</t>
  </si>
  <si>
    <t>B1.MP8611</t>
  </si>
  <si>
    <t>BOGE AMORTIGUADOR SUSPENSION MP8611 MINI COOPER COUPE S ONE 2009-2015 DEL IZQ</t>
  </si>
  <si>
    <t>B1.MP8612</t>
  </si>
  <si>
    <t>BOGE AMORTIGUADOR SUSPENSION MP8612 MINI COOPER COUPE S ONE 2009-2015 DEL DER</t>
  </si>
  <si>
    <t>B1.MP8613</t>
  </si>
  <si>
    <t>BOGE AMORTIGUADOR SUSPENSION MP8613 VOLKSWAGEN SEAT POLO IBIZA 2013-2015 DEL</t>
  </si>
  <si>
    <t>B1.MP8638</t>
  </si>
  <si>
    <t>BOGE AMORTIGUADOR SUSPENSION MP8638 PEUGEOT PARTNER 1996-UP DEL DER</t>
  </si>
  <si>
    <t>B1.MP8645</t>
  </si>
  <si>
    <t>BOGE AMORTIGUADOR SUSPENSION MP8645 CHEVROLET CRUZE 2009-2013 DEL IZQ</t>
  </si>
  <si>
    <t>B1.MP8646</t>
  </si>
  <si>
    <t>BOGE AMORTIGUADOR SUSPENSION MP8646 CHEVROLET CRUZE 2009-2013 DEL DER</t>
  </si>
  <si>
    <t>B1.MP8648</t>
  </si>
  <si>
    <t>BOGE AMORTIGUADOR SUSPENSION MP8648 TOYOTA AVANZA 2008-UP DEL DER</t>
  </si>
  <si>
    <t>B1.MP8649</t>
  </si>
  <si>
    <t>BOGE AMORTIGUADOR SUSPENSION MP8649 SUZUKI SWIFT 2006-2011 DEL IZQ</t>
  </si>
  <si>
    <t>B1.MP8650</t>
  </si>
  <si>
    <t>BOGE AMORTIGUADOR SUSPENSION MP8650 SUZUKI SWIFT 2006-2011 DEL DER</t>
  </si>
  <si>
    <t>BA.A-22"</t>
  </si>
  <si>
    <t>BANDO FAJA ALTERNADOR A-22" UNIVERSAL LISA 1/2"</t>
  </si>
  <si>
    <t>BU.132864</t>
  </si>
  <si>
    <t>BUILT BENDIX ARRANCADOR 54-8210-9 KUBOTA TRACTOR 1982-1992 4CIL 4.2L 102*53.8*29.5 11D CW DENSO</t>
  </si>
  <si>
    <t>BU.15578</t>
  </si>
  <si>
    <t>BUILT ARRANCADOR COMPLETO 23300-Z5505 NISSAN TRUCK FD6-SD33T 3.2L 11D CW 24V MITSUBISHI</t>
  </si>
  <si>
    <t>BU.26001</t>
  </si>
  <si>
    <t>BUILT ALTERNADOR COMPLETO 26001 DAEWOO BUS 24V 150AMP</t>
  </si>
  <si>
    <t>BU.29887RE</t>
  </si>
  <si>
    <t>BUILT ARRANCADOR COMPLETO 96518887 DAEWOO TICO 1.0LT 8D CW 12V MANDO</t>
  </si>
  <si>
    <t>BU.31200</t>
  </si>
  <si>
    <t>BUILT ARRANCADOR COMPLETO 36100-2G000 HYUNDAI SANTA FE KIA RIO SORENTO 2.4L 11D CW 12V DELCO</t>
  </si>
  <si>
    <t>BU.33810</t>
  </si>
  <si>
    <t>BUILT ARRANCADOR COMPLETO 36100-22810 HYUNDAI ACCENT DOHC 1.6L 8D CW 12V VALEO</t>
  </si>
  <si>
    <t>BU.36020</t>
  </si>
  <si>
    <t>BUILT ARRANCADOR COMPLETO 36100-25020 HYUNDAI KIA SONATA CARENS DOHC 2.4L 8D CW 12V DELCO</t>
  </si>
  <si>
    <t>BU.36020RE</t>
  </si>
  <si>
    <t>BU.37370-4Z220</t>
  </si>
  <si>
    <t>BUILT RELAY ALTERNADOR 37370-4Z220 KIA BESTA BONGO 12V</t>
  </si>
  <si>
    <t>BU.47010</t>
  </si>
  <si>
    <t>BUILT ALTERNADOR COMPLETO 37300-36010 HYUNDAI MITSUBISHI MONTERO PAJERO 3.0L 12V 75AMP</t>
  </si>
  <si>
    <t>BU.52011</t>
  </si>
  <si>
    <t>BUILT ARRANCADOR COMPLETO M2T67881 MITSUBISHI CANTER 4D30-4D31 2.5L 9D CW 24V</t>
  </si>
  <si>
    <t>BU.52012</t>
  </si>
  <si>
    <t>BUILT ALTERNADOR COMPLETO DHP-2000 MITSUBISHI CANTER 4D30-4D31 2.5L 24V 40AMP</t>
  </si>
  <si>
    <t>BU.53360</t>
  </si>
  <si>
    <t>BUILT ALTERNADOR COMPLETO 37300-42354 HYUNDAI STAREX H100 MITSUBISHI 4D56-D4BH 2.5L 12V 110AMP</t>
  </si>
  <si>
    <t>BU.73671</t>
  </si>
  <si>
    <t>BUILT ARRANCADOR COMPLETO M9T62671 VOLVO DEUTZ 2006-UP 24V 12D CW</t>
  </si>
  <si>
    <t>BU.91000</t>
  </si>
  <si>
    <t>BUILT ARRANCADOR COMPLETO 23300-80G00 NISSAN PICK UP TD23-TD25-TD27 2.5L-2.7L 9D CW 12V</t>
  </si>
  <si>
    <t>BU.91071</t>
  </si>
  <si>
    <t>BUILT ARRANCADOR COMPLETO M8T80071 MITSUBISHI FUSO 4D32-4D33 3.9L 9D CW 24V</t>
  </si>
  <si>
    <t>BU.AN1401</t>
  </si>
  <si>
    <t>BUILT PORTACARBON ALTERNADOR 10475746 DAEWOO RACER LEMANS ESPERO LANOS 12V DELCO</t>
  </si>
  <si>
    <t>BU.BDN9593</t>
  </si>
  <si>
    <t>BUILT POLEA ALTERNADOR 5380 VOLKSWAGEN PASSAT 1996 -2009 56.2*35.1*5.1/M16*1.5 5PK</t>
  </si>
  <si>
    <t>BU.BDN9644</t>
  </si>
  <si>
    <t>BUILT POLEA ALTERNADOR BDN9644 HYUNDAI H1-PORTER-STAREX</t>
  </si>
  <si>
    <t>BU.BDN9693</t>
  </si>
  <si>
    <t>BUILT POLEA ALTERNADOR 24-82291 TOYOTA RAV-4 BOSCH</t>
  </si>
  <si>
    <t>BU.C1702</t>
  </si>
  <si>
    <t>BUILT POLEA ALTERNADOR 5378 MITSUBISHI GRANDIS 2005-2009 56.1*41*14.6/M16*1.5 6PK</t>
  </si>
  <si>
    <t>BU.CS6001</t>
  </si>
  <si>
    <t>BUILT TAPA ARRANCADOR INTERMEDIO CS6001 MITSUBISHI CANTER</t>
  </si>
  <si>
    <t>BU.E3004</t>
  </si>
  <si>
    <t>BUILT COLECTOR ALTERNADOR E3T HYUNDAI MITSUBISHI MIGHTY CANTER 4D31-4D33</t>
  </si>
  <si>
    <t>BU.E3008</t>
  </si>
  <si>
    <t>BUILT COLECTOR ALTERNADOR ENB3 KIA PRIDE FESTIVA 12.50 MM</t>
  </si>
  <si>
    <t>BU.FS5005</t>
  </si>
  <si>
    <t>BUILT TAPA ARRANCADOR DELANTERO FS5005 MITSUBISHI CANTER</t>
  </si>
  <si>
    <t>BU.HNZ-1805</t>
  </si>
  <si>
    <t>BUILT BENDIX ARRANCADOR HNZ-1805 VOLKSWAGEN WOLKER 131.3*60*16.5 21D CW DELCO</t>
  </si>
  <si>
    <t>BU.HNZ-1819</t>
  </si>
  <si>
    <t>BUILT BENDIX ARRANCADOR HNZ-1819 DONGFENG CUMMINS 98*59*32*14 10D CW</t>
  </si>
  <si>
    <t>BU.HNZ-1857</t>
  </si>
  <si>
    <t>BUILT BENDIX ARRANCADOR HNZ-1857 TOYOTA AVENSIS COROLLA 50.8*46.5*35.5*12.06 9D CW DENSO</t>
  </si>
  <si>
    <t>BU.M1004</t>
  </si>
  <si>
    <t>BUILT ARMADURA ARRANCADOR M106X29371 MITSUBISHI CANTER 4D31 152MM 53.6MM 9SPL 24V</t>
  </si>
  <si>
    <t>BU.M1007</t>
  </si>
  <si>
    <t>BUILT ARMADURA ARRANCADOR M106X40571 MITSUBISHI FUSO 8DC8-8DC9 196MM 65MM 10SPL 24V</t>
  </si>
  <si>
    <t>BU.M1008</t>
  </si>
  <si>
    <t>BUILT ARMADURA ARRANCADOR 36150-11150 HYUNDAI EXCEL 182MM 60MM 8SPL 12V</t>
  </si>
  <si>
    <t>BU.N8001</t>
  </si>
  <si>
    <t>BUILT PORTACARBON ARRANCADOR M649T05071 MAZDA MITSUBISHI NISSAN DAKAR L300 2 CARBON 12V</t>
  </si>
  <si>
    <t>BU.N8006</t>
  </si>
  <si>
    <t>BUILT PORTACARBON ARRANCADOR M649T05072 HYUNDAI MITSUBISHI CANTER MIGHTY 4D31-4D32 3 CARBON 24V</t>
  </si>
  <si>
    <t>BU.N8015</t>
  </si>
  <si>
    <t>BUILT PORTACARBON ARRANCADOR M649T01271 HYUNDAI MITSUBISHI SONATA LANCER 4G63-4G64-6G72 4 CARBON 12V</t>
  </si>
  <si>
    <t>BU.N8028</t>
  </si>
  <si>
    <t>BUILT PORTACARBON ARRANCADOR 31173A78B00000 DAEWOO MATIZ TICO 4 CARBON 12V VALEO</t>
  </si>
  <si>
    <t>BU.N8046</t>
  </si>
  <si>
    <t>BUILT PORTACARBON ARRANCADOR 10504488 HYUNDAI MITSUBISHI SONATA NF 4 CARBON 12V DELCO</t>
  </si>
  <si>
    <t>BU.O2006</t>
  </si>
  <si>
    <t>BUILT CAMPO ARRANCADOR M800T43571 HYUNDAI MITSUBISHI MIGHTY CANTER 4D31-4D32 24V C/CASCO</t>
  </si>
  <si>
    <t>BU.P7001</t>
  </si>
  <si>
    <t>BUILT RELAY ALTERNADOR 37370-35020 HYUNDAI MITSUBISHI EXCEL LIBERO 12V</t>
  </si>
  <si>
    <t>BU.P7003</t>
  </si>
  <si>
    <t>BUILT RELAY ALTERNADOR 37370-21320 HYUNDAI KIA EXCEL PRIDE 12V</t>
  </si>
  <si>
    <t>BU.P7004</t>
  </si>
  <si>
    <t>BUILT RELAY ALTERNADOR 37370-41750 HYUNDAI OMNIBUS 24V</t>
  </si>
  <si>
    <t>BU.P7006</t>
  </si>
  <si>
    <t>BUILT RELAY ALTERNADOR 37370-22600 HYUNDAI VERNA ACCENT 12V</t>
  </si>
  <si>
    <t>BU.P7013</t>
  </si>
  <si>
    <t>BUILT RELAY ALTERNADOR 37370-45100 HYUNDAI MIGHTY 12V</t>
  </si>
  <si>
    <t>BU.P7017</t>
  </si>
  <si>
    <t>BUILT RELAY ALTERNADOR 37370-02500 HYUNDAI SONATA 2 PINES 12V</t>
  </si>
  <si>
    <t>BU.P7018</t>
  </si>
  <si>
    <t>BUILT RELAY ALTERNADOR A866T06670 MITSUBISHI CANTER MIGHTY 24V</t>
  </si>
  <si>
    <t>BU.P7021</t>
  </si>
  <si>
    <t>BUILT RELAY ALTERNADOR 37370-42000 HYUNDAI PORTER 12V</t>
  </si>
  <si>
    <t>BU.P7025</t>
  </si>
  <si>
    <t>BUILT RELAY ALTERNADOR 37370-22200 HYUNDAI ELANTRA 12V</t>
  </si>
  <si>
    <t>BU.P7027</t>
  </si>
  <si>
    <t>BUILT RELAY ALTERNADOR 37370-42300 HYUNDAI KIA STAREX H1 H100 12V</t>
  </si>
  <si>
    <t>BU.P7043</t>
  </si>
  <si>
    <t>BUILT RELAY ALTERNADOR 37370-37100 HYUNDAI KIA GRANDEUR SEPHIA 12V</t>
  </si>
  <si>
    <t>BU.P7044</t>
  </si>
  <si>
    <t>BUILT RELAY ALTERNADOR 0K2A2-18W63 HYUNDAI KIA CARENS SEPHIA 12V</t>
  </si>
  <si>
    <t>BU.P7047</t>
  </si>
  <si>
    <t>BUILT RELAY ALTERNADOR 37370-22650 HYUNDAI KIA SPORTAGE TUCSON 12V</t>
  </si>
  <si>
    <t>BU.P7050</t>
  </si>
  <si>
    <t>BUILT RELAY ALTERNADOR 93740756 CHEVROLET AVEO 3 PINES 12V</t>
  </si>
  <si>
    <t>BU.P7061</t>
  </si>
  <si>
    <t>BUILT RELAY ALTERNADOR 96991181 CHEVROLET AVEO CRUZE 12V</t>
  </si>
  <si>
    <t>BU.P7069</t>
  </si>
  <si>
    <t>BUILT RELAY ALTERNADOR 0-35719-0151 ISUZU KOMATSU MARINE VESSEL 24V</t>
  </si>
  <si>
    <t>BU.P7077</t>
  </si>
  <si>
    <t>BUILT RELAY ALTERNADOR P7077 CHERRY CARRO CHINO 12V</t>
  </si>
  <si>
    <t>BU.P7089</t>
  </si>
  <si>
    <t>BUILT RELAY ALTERNADOR 37370-02550 HYUNDAI KIA I10 PICANTO 12V</t>
  </si>
  <si>
    <t>BU.P7092</t>
  </si>
  <si>
    <t>BUILT RELAY ALTERNADOR 11.125.124 NEW HOLLAND LADA 12V</t>
  </si>
  <si>
    <t>BU.P7102</t>
  </si>
  <si>
    <t>BUILT RELAY ALTERNADOR 37370-72000 HYUNDAI HD65-HD72 24V</t>
  </si>
  <si>
    <t>BU.P7108</t>
  </si>
  <si>
    <t>BUILT RELAY ALTERNADOR A866X39183 NISSAN FORKLIFT 12V</t>
  </si>
  <si>
    <t>BU.P7118</t>
  </si>
  <si>
    <t>BUILT RELAY ALTERNADOR ME701399 MITSUBISHI CANTER 24V</t>
  </si>
  <si>
    <t>BU.P7500</t>
  </si>
  <si>
    <t>BUILT RELAY ALTERNADOR 93740783 CHEVROLET DAEWOO SPARK AVEO CRUZE OPTRA 2 PINES 12V</t>
  </si>
  <si>
    <t>BU.P7561</t>
  </si>
  <si>
    <t>BUILT RELAY ALTERNADOR 23215-85L00 NISSAN SENTRA INFINITI 12V</t>
  </si>
  <si>
    <t>BU.Q8004</t>
  </si>
  <si>
    <t>BUILT PORTADIODO ALTERNADOR A860T31170 HYUNDAI MITSUBISHI GALLOPER 100MM 12V</t>
  </si>
  <si>
    <t>BU.Q8014</t>
  </si>
  <si>
    <t>BUILT PORTADIODO ALTERNADOR 37280-42621 HYUNDAI MITSUBISHI PORTER GRACE L200 80MM 12V</t>
  </si>
  <si>
    <t>BU.Q8021</t>
  </si>
  <si>
    <t>BUILT PORTADIODO ALTERNADOR Q8021 SSANGYONG CHARMAN 12V</t>
  </si>
  <si>
    <t>BU.Q8027</t>
  </si>
  <si>
    <t>BUILT PORTADIODO ALTERNADOR 93740981 DAEWOO MATIZ TICO 65MM 12V MANDO</t>
  </si>
  <si>
    <t>BU.Q8055</t>
  </si>
  <si>
    <t>BUILT PORTADIODO ALTERNADOR 6621544102 SSANGYONG DAEWOO MUSSO LANOS 12V</t>
  </si>
  <si>
    <t>BU.Q8066</t>
  </si>
  <si>
    <t>BUILT PORTADIODO ALTERNADOR P31621A78B00-000 DAEWOO TICO 12V MANDO</t>
  </si>
  <si>
    <t>BU.Q8067</t>
  </si>
  <si>
    <t>BUILT PORTADIODO ALTERNADOR P31621A80D00-000 DAEWOO DAMAS TOWNER 12V MANDO</t>
  </si>
  <si>
    <t>BU.Q8081</t>
  </si>
  <si>
    <t>BUILT PORTADIODO ALTERNADOR Q8081 SSANGYONG ISTANA 12V</t>
  </si>
  <si>
    <t>BU.Q8100</t>
  </si>
  <si>
    <t>BUILT PORTADIODO ALTERNADOR S11 3701110BB CHERRY QQ 12V</t>
  </si>
  <si>
    <t>BU.Q8130</t>
  </si>
  <si>
    <t>BUILT PORTADIODO ALTERNADOR 37300-22650 HYUNDAI KIA AVANTE I30 SOUL 12V</t>
  </si>
  <si>
    <t>BU.Q8131</t>
  </si>
  <si>
    <t>BUILT PORTADIODO ALTERNADOR 96663496 DAEWOO DAMAS NEW GM</t>
  </si>
  <si>
    <t>BU.R3006</t>
  </si>
  <si>
    <t>BUILT CAMPO ARRANCADOR M2T67881 HYUNDAI MITSUBISHI MIGHTY CANTER 4D31-4D32 24V S/CASCO</t>
  </si>
  <si>
    <t>BU.RS4001</t>
  </si>
  <si>
    <t>BUILT TAPA ARRANCADOR POSTERIOR RS4001 MITSUBISHI CANTER</t>
  </si>
  <si>
    <t>BU.S7022</t>
  </si>
  <si>
    <t>BUILT SOLENOIDE ARRANCADOR ZM-864 DAEWOO TICO 12V DELCO</t>
  </si>
  <si>
    <t>BU.SD1003</t>
  </si>
  <si>
    <t>BUILT BENDIX ARRANCADOR HNZ-497 CUMMINS 91*60*32*14.3 10D CW BOSCH =SD1433</t>
  </si>
  <si>
    <t>BU.SD1006</t>
  </si>
  <si>
    <t>BUILT PIÑON BENDIX HNZ-087 VOLVO N12 NL10 NL12 FL 61*41 11D CW BOSCH</t>
  </si>
  <si>
    <t>BU.SD1026</t>
  </si>
  <si>
    <t>BUILT BENDIX ARRANCADOR HNZ-701 NISSAN SENTRA 75*46.5*29.6*12 9D CCW BOSCH</t>
  </si>
  <si>
    <t>BU.SD1033</t>
  </si>
  <si>
    <t>BUILT BENDIX ARRANCADOR HNZ-925 DAEWOO VOLVO MUSSO MAHINDRA 850 49.5*46.5*25.8*12 9D CW BOSCH</t>
  </si>
  <si>
    <t>BU.SD1035</t>
  </si>
  <si>
    <t>BUILT BENDIX ARRANCADOR HNZ-799 VOLKSWAGEN GOLF JETTA GL 55.5*46.5*26*12 9D CCW BOSCH</t>
  </si>
  <si>
    <t>BU.SD1037</t>
  </si>
  <si>
    <t>BUILT BENDIX ARRANCADOR HNZ-1620 DAEWOO DAMAS 64*43.5*28.2*12 8D CCW DELCO</t>
  </si>
  <si>
    <t>BU.SD1039</t>
  </si>
  <si>
    <t>BUILT BENDIX ARRANCADOR HNZ-770 DAEWOO CIELO RACER 45*43*25.4*12 9D CW DELCO</t>
  </si>
  <si>
    <t>BU.SD1040</t>
  </si>
  <si>
    <t>BUILT BENDIX ARRANCADOR HNZ-1048 DAEWOO KIA TICO RIO 45*43.5*28*12 8D CW DELCO</t>
  </si>
  <si>
    <t>BU.SD1041</t>
  </si>
  <si>
    <t>BUILT BENDIX ARRANCADOR SD1041 DAEWOO SSANGYONG MUSSO 51*49*27.5*12 10D CW</t>
  </si>
  <si>
    <t>BU.SD1044</t>
  </si>
  <si>
    <t>BUILT BENDIX ARRANCADOR SD1044 SSANGYONG PIÑON ANCHO 48*49*35*12 9D CW DELCO</t>
  </si>
  <si>
    <t>BU.SD1046</t>
  </si>
  <si>
    <t>BUILT PIÑON ARRANCADOR 96208783 DAEWOO ESPERO PRINCE 48MM 50D DELCO</t>
  </si>
  <si>
    <t>BU.SD1064</t>
  </si>
  <si>
    <t>BUILT BENDIX ARRANCADOR HNZ-077 CHEVROLET DAEWOO AVEO 2003-2008 NUBIRA 64*46.5*29.5*12 9D CW DELCO</t>
  </si>
  <si>
    <t>BU.SD1079</t>
  </si>
  <si>
    <t>BUILT BENDIX ARRANCADOR HT-279 NISSAN CONDOR 100*64.5*35 MM 9D CW HITACHI</t>
  </si>
  <si>
    <t>BU.SD1081</t>
  </si>
  <si>
    <t>BUILT BENDIX ARRANCADOR HT-262 NISSAN TD27 ISUZU 4JA1 4JB1 95.5*53*35 MM 9D CW HITACHI</t>
  </si>
  <si>
    <t>BU.SD1097</t>
  </si>
  <si>
    <t>BUILT BENDIX ARRANCADOR HNZ-901 NISSAN MONTACARGA 78*63.5*40*16 11D CW HITACHI</t>
  </si>
  <si>
    <t>BU.SD1104</t>
  </si>
  <si>
    <t>BUILT BENDIX ARRANCADOR SD1104 NISSAN SENTRA 61*49*28*12.5 8D CW HITACHI</t>
  </si>
  <si>
    <t>BU.SD1121</t>
  </si>
  <si>
    <t>BUILT BENDIX ARRANCADOR HNZ-155 PERKINS 1550 73*60*40*17 10D CW LUCAS</t>
  </si>
  <si>
    <t>BU.SD1123</t>
  </si>
  <si>
    <t>BUILT BENDIX ARRANCADOR HNZ-150 PERKINS 1540 73*60*40*17 10D CW LUCAS</t>
  </si>
  <si>
    <t>BU.SD1129</t>
  </si>
  <si>
    <t>BUILT BENDIX ARRANCADOR HNZ-1853 MITSUBISHI FUSO EJE LARGO 139/159*67*14.7MM 20D CW</t>
  </si>
  <si>
    <t>BU.SD1130</t>
  </si>
  <si>
    <t>BUILT BENDIX ARRANCADOR HNZ-957 MITSUBISHI CANTER EJE CORTO 117/135*67*14.7MM 20D CW</t>
  </si>
  <si>
    <t>BU.SD1131</t>
  </si>
  <si>
    <t>BUILT BENDIX ARRANCADOR HNZ-1046 MITSUBISHI CANTER EJE LARGO 127/145*67*14.7MM 20D CW =SD1545</t>
  </si>
  <si>
    <t>BU.SD1157</t>
  </si>
  <si>
    <t>BUILT BENDIX ARRANCADOR SD1157 RENAULT MASTER 51*46*34*12 9D CW MITSUBISHI</t>
  </si>
  <si>
    <t>BU.SD1159</t>
  </si>
  <si>
    <t>BUILT BENDIX ARRANCADOR HNZ-450 HYUNDAI SUZUKI EXCEL VITARA 56*46*28*12 8D CW MITSUBISHI</t>
  </si>
  <si>
    <t>BU.SD1161</t>
  </si>
  <si>
    <t>BUILT BENDIX ARRANCADOR HNZ-636 KIA FORD PRIDE FESTIVA 56*46*28*12 8D CCW MITSUBISHI</t>
  </si>
  <si>
    <t>BU.SD1162</t>
  </si>
  <si>
    <t>BUILT BENDIX ARRANCADOR HNZ-584 HYUNDAI KIA EXCEL PRIDE 55.5*46*29.5*12 9D CW MITSUBISHI =SD1203</t>
  </si>
  <si>
    <t>BU.SD1164</t>
  </si>
  <si>
    <t>BUILT BENDIX ARRANCADOR HNZ-853 NISSAN SUNNY 71*46*28*12 8D CW MITSUBISHI =SD1585</t>
  </si>
  <si>
    <t>BU.SD1166</t>
  </si>
  <si>
    <t>BUILT BENDIX ARRANCADOR HNZ-940 ASIA TOWNER 71*46*25*12 8D CCW MANDO</t>
  </si>
  <si>
    <t>BU.SD1174</t>
  </si>
  <si>
    <t>BUILT PIÑON ARRANCADOR 76-83810 HYUNDAI MITSUBISHI SONATA 49MM 43D MITSUBISHI</t>
  </si>
  <si>
    <t>BU.SD1186</t>
  </si>
  <si>
    <t>BUILT PIÑON BENDIX MT-158 MITSUBISHI CANTER 4D31 35*18.2 9D CW 19SPL</t>
  </si>
  <si>
    <t>BU.SD1187</t>
  </si>
  <si>
    <t>BUILT PIÑON BENDIX MT-159 MITSUBISHI CANTER 4D32 35*18.2 9D CW 20SPL</t>
  </si>
  <si>
    <t>BU.SD1196</t>
  </si>
  <si>
    <t>BUILT PIÑON BENDIX MT-168 MITSUBISHI 32.5*18.2 10D CW 19SPL</t>
  </si>
  <si>
    <t>BU.SD1197</t>
  </si>
  <si>
    <t>BUILT PIÑON BENDIX MT-169 MITSUBISHI 32.5*18.2 10D CW 20SPL</t>
  </si>
  <si>
    <t>BU.SD1202</t>
  </si>
  <si>
    <t>BUILT BENDIX ARRANCADOR HNZ-597 NISSAN JEEP TIIDA NOTE CHEROKEE 51*46.5*28*12 10D CW MITSUBISHI</t>
  </si>
  <si>
    <t>BU.SD1203</t>
  </si>
  <si>
    <t>BUILT BENDIX ARRANCADOR HNZ-584 HYUNDAI KIA EXCEL PRIDE 55.5*46*29.5*12 9D CW MITSUBISHI =SD1162</t>
  </si>
  <si>
    <t>BU.SD1209</t>
  </si>
  <si>
    <t>BUILT BENDIX ARRANCADOR HNZ-887 MITSUBISHI CANTER FUSO 110*60*14.7MM 20D CW MITSUBISHI</t>
  </si>
  <si>
    <t>BU.SD1221</t>
  </si>
  <si>
    <t>BUILT BENDIX ARRANCADOR HNZ-1827 ISUZU TOYOTA TRUCK DYNA 146*58.5*40 MM 11D CW DENSO</t>
  </si>
  <si>
    <t>BU.SD1222</t>
  </si>
  <si>
    <t>BUILT BENDIX ARRANCADOR HNZ-1831 CATERPILLAR 3E5382 9W2946 146*58.5*40 MM 10D CW DENSO</t>
  </si>
  <si>
    <t>BU.SD1224</t>
  </si>
  <si>
    <t>BUILT BENDIX ARRANCADOR SD1224 ASIA COMBI 146*58*40 MM 10D CCW DENSO</t>
  </si>
  <si>
    <t>BU.SD1230</t>
  </si>
  <si>
    <t>BUILT BENDIX ARRANCADOR HNZ-921 TOYOTA H ILUX 2L 102*54*40 MM 11D CW DENSO</t>
  </si>
  <si>
    <t>BU.SD1232</t>
  </si>
  <si>
    <t>BUILT BENDIX ARRANCADOR ND-1036 TOYOTA COROLLA 2C 104*54*35 MM 9D CW DENSO</t>
  </si>
  <si>
    <t>BU.SD1234</t>
  </si>
  <si>
    <t>BUILT BENDIX ARRANCADOR HNZ-947 TOYOTA CORONA DYNA HILUX 3Y 102*54*29.7MM 9D CW DENSO</t>
  </si>
  <si>
    <t>BU.SD1237</t>
  </si>
  <si>
    <t>BUILT BENDIX ARRANCADOR HNZ-954 TOYOTA H ILUX 3L 83*54*37.5MM 10D CW DENSO</t>
  </si>
  <si>
    <t>BU.SD1260</t>
  </si>
  <si>
    <t>BUILT PIÑON BENDIX SD1260 TOYOTA COASTER DYNA 40*36 11D CW 16SPL DENSO</t>
  </si>
  <si>
    <t>BU.SD1269</t>
  </si>
  <si>
    <t>BUILT PIÑON BENDIX ND-249 TOYOTA COASTER DYNA 37*36 12D CCW 16SPL DENSO</t>
  </si>
  <si>
    <t>BU.SD1287</t>
  </si>
  <si>
    <t>BUILT BENDIX ARRANCADOR HNZ-694 TOYOTA COROLLA 2E 82*46.5*27.6*12.5 8D CW DENSO</t>
  </si>
  <si>
    <t>BU.SD1291</t>
  </si>
  <si>
    <t>BUILT BENDIX ARRANCADOR HNZ-830 TOYOTA YARIS 1SZ 53.5*41.5*28*11 8D CW DENSO</t>
  </si>
  <si>
    <t>BU.SD1296</t>
  </si>
  <si>
    <t>BUILT BENDIX ARRANCADOR SD1296 HINO KOMATSU TRUCKS 80.5*73*40*17 11D CW SAWAFUJI</t>
  </si>
  <si>
    <t>BU.SD1307</t>
  </si>
  <si>
    <t>BUILT BENDIX ARRANCADOR HNZ-117 DELCO 42MT 120 MM*43*19 12D CW</t>
  </si>
  <si>
    <t>BU.SD1308</t>
  </si>
  <si>
    <t>BUILT BENDIX ARRANCADOR HNZ-110 DELCO 40MT-42MT-50MT 120 MM*57*16 11D CW</t>
  </si>
  <si>
    <t>BU.SD1310</t>
  </si>
  <si>
    <t>BUILT BENDIX ARRANCADOR HNZ-097 DELCO 42MT 120*58*46.3*16 12D CW</t>
  </si>
  <si>
    <t>BU.SD1311</t>
  </si>
  <si>
    <t>BUILT BENDIX ARRANCADOR HNZ-625 DELCO 37MT 98.5*60*39.5*14 10D CW</t>
  </si>
  <si>
    <t>BU.SD1315</t>
  </si>
  <si>
    <t>BUILT BENDIX ARRANCADOR HNZ-499 NISSAN BLUEBIRD Z20 60*46.5*28*12.5 8D CW HITACHI</t>
  </si>
  <si>
    <t>BU.SD1317</t>
  </si>
  <si>
    <t>BUILT BENDIX ARRANCADOR HNZ-448 NISSAN PICK UP SD23 69*60*36*14 9D CW HITACHI</t>
  </si>
  <si>
    <t>BU.SD1320</t>
  </si>
  <si>
    <t>BUILT BENDIX ARRANCADOR HNZ-351 NISSAN BLUEBIRD 62*46.5*29.6*12.5 9D CW HITACHI</t>
  </si>
  <si>
    <t>BU.SD1321</t>
  </si>
  <si>
    <t>BUILT BENDIX ARRANCADOR HNZ-349 NISSAN SUNNY J15 62*46.5*30*12.5 9D CW HITACHI</t>
  </si>
  <si>
    <t>BU.SD1323</t>
  </si>
  <si>
    <t>BUILT BENDIX ARRANCADOR HNZ-140 TOYOTA CORONA COROLLA HILUX 20R 82*47.5*29.5*12.5 9D CW DENSO</t>
  </si>
  <si>
    <t>BU.SD1324</t>
  </si>
  <si>
    <t>BUILT BENDIX ARRANCADOR HNZ-184 TOYOTA CORONA 3T 64*46.5*29.6*12.5 9D CW DENSO</t>
  </si>
  <si>
    <t>BU.SD1328</t>
  </si>
  <si>
    <t>BUILT BENDIX ARRANCADOR HNZ-144 NISSAN MITSUBISHI L200 LANCER Z20 60.5*45.5*29.6*12.8 9D CW MITSUBISHI</t>
  </si>
  <si>
    <t>BU.SD1330</t>
  </si>
  <si>
    <t>BUILT BENDIX ARRANCADOR HNZ-596 MAZDA 626 44.5*46.5*31.7*12 10D CW MITSUBISHI</t>
  </si>
  <si>
    <t>BU.SD1341</t>
  </si>
  <si>
    <t>BUILT BENDIX ARRANCADOR HNZ-105 JOHN DEERE KOMATSU VOLKSWAGEN 91*60*34.8*14.3 9D CW BOSCH</t>
  </si>
  <si>
    <t>BU.SD1342</t>
  </si>
  <si>
    <t>BUILT BENDIX ARRANCADOR HNZ-482 VOLKSWAGEN GOLF JETTA PASSAT 58.5*46.5*26*12 9D CW BOSCH</t>
  </si>
  <si>
    <t>BU.SD1343</t>
  </si>
  <si>
    <t>BUILT BENDIX ARRANCADOR HNZ-065 VOLKSWAGEN ESCARABAJO 62*46.5*25.8*11 9D CCW BOSCH</t>
  </si>
  <si>
    <t>BU.SD1352</t>
  </si>
  <si>
    <t>BUILT BENDIX ARRANCADOR HNZ-786 KIA FIAT BESTA PALIO 64*46.5*26*11.5 9D CW MARELLI</t>
  </si>
  <si>
    <t>BU.SD1356</t>
  </si>
  <si>
    <t>BUILT BENDIX ARRANCADOR HNZ-595 HYUNDAI SUZUKI SONATA VITARA 44*46.5*28.2*12 8D CW MITSUBISHI</t>
  </si>
  <si>
    <t>BU.SD1357</t>
  </si>
  <si>
    <t>BUILT BENDIX ARRANCADOR HNZ-617 SUZUKI JIMNY GRAND VITARA 51*46.5*30*12 9D CW MITSUBISHI</t>
  </si>
  <si>
    <t>BU.SD1361</t>
  </si>
  <si>
    <t>BUILT BENDIX ARRANCADOR HNZ-327 TOYOTA COROLLA CELICA 18R 86*46.5*30*12.5 9D CW DENSO</t>
  </si>
  <si>
    <t>BU.SD1374</t>
  </si>
  <si>
    <t>BUILT BENDIX ARRANCADOR HNZ-1607 HYUNDAI MITSUBISHI H100 L200 55*54*32.5*12 10D CW VALEO</t>
  </si>
  <si>
    <t>BU.SD1376</t>
  </si>
  <si>
    <t>BUILT PIÑON ARRANCADOR SD1376 VOLKSWAGEN HYUNDAI PORSCHE PORTER VALEO 56 ESLAB</t>
  </si>
  <si>
    <t>BU.SD1400</t>
  </si>
  <si>
    <t>BUILT BENDIX ARRANCADOR SD1400 ISUZU ELF 130*64.5*40 MM 11D CCW HITACHI</t>
  </si>
  <si>
    <t>BU.SD1402</t>
  </si>
  <si>
    <t>BUILT BENDIX ARRANCADOR SD1402 ISUZU ELF 103.5*64.5*40 MM 11D CCW HITACHI</t>
  </si>
  <si>
    <t>BU.SD1406</t>
  </si>
  <si>
    <t>BUILT BENDIX ARRANCADOR HNZ-1577 HYUNDAI H100 MIGTHY TRUCK 130.5*68 19D CW VALEO</t>
  </si>
  <si>
    <t>BU.SD1412</t>
  </si>
  <si>
    <t>BUILT BENDIX ARRANCADOR SD1412 KIA K2700 133.5*56*34.6MM 11D CCW DENSO</t>
  </si>
  <si>
    <t>BU.SD1415</t>
  </si>
  <si>
    <t>BUILT BENDIX ARRANCADOR SD1415 HYUNDAI STAREX 130.5*39.5 13D CW MITSUBISHI</t>
  </si>
  <si>
    <t>BU.SD1424</t>
  </si>
  <si>
    <t>BUILT BENDIX ARRANCADOR HNZ-1962 TOYOTA HILUX 2KD-1KZ 146*57*40.5MM 11D CW DENSO</t>
  </si>
  <si>
    <t>BU.SD1426</t>
  </si>
  <si>
    <t>BUILT BENDIX ARRANCADOR HNZ-1112 DELCO 28MT 85.5*60*36.5*14 9D CW</t>
  </si>
  <si>
    <t>BU.SD1433</t>
  </si>
  <si>
    <t>BUILT BENDIX ARRANCADOR HNZ-497 CASE JOHN DEERE MOTOR CUMMINS 91*60*32*14.3 10D CW BOSCH =SD1003</t>
  </si>
  <si>
    <t>BU.SD1434</t>
  </si>
  <si>
    <t>BUILT BENDIX ARRANCADOR SD1434 NISSAN PICK UP TD23 100 MM*40.5*13 11D HITACHI</t>
  </si>
  <si>
    <t>BU.SD1436</t>
  </si>
  <si>
    <t>BUILT BENDIX ARRANCADOR HNZ-118 PERKINS VOLVO YANMAR TRACTOR 91*60*40*14.3 10D CW BOSCH</t>
  </si>
  <si>
    <t>BU.SD1437</t>
  </si>
  <si>
    <t>BUILT BENDIX ARRANCADOR HNZ-519 NISSAN SUNNY GA15 70.5*46.5*28.2*12 8D CCW MITSUBISHI</t>
  </si>
  <si>
    <t>BU.SD1438</t>
  </si>
  <si>
    <t>BUILT BENDIX ARRANCADOR HNZ-752 DAEWOO RACER 64*43.5*25.8*12 9D CW DELCO</t>
  </si>
  <si>
    <t>BU.SD1439</t>
  </si>
  <si>
    <t>BUILT BENDIX ARRANCADOR HNZ-809 TOYOTA CARINA COROLLA 4A 53.5*29.6*43.5*11 9D CW DENSO</t>
  </si>
  <si>
    <t>BU.SD1447</t>
  </si>
  <si>
    <t>BUILT BENDIX ARRANCADOR HNZ-141 NISSAN SUNNY J15 62*46.5*29.6*13 9D CW HITACHI</t>
  </si>
  <si>
    <t>BU.SD1449</t>
  </si>
  <si>
    <t>BUILT BENDIX ARRANCADOR HNZ-1024 MITSUBISHI L200-L300 4WD 4D56 51.5*46.5*33*13 10D CW MITSUBISHI</t>
  </si>
  <si>
    <t>BU.SD1450</t>
  </si>
  <si>
    <t>BUILT BENDIX ARRANCADOR HNZ-1097 TOYOTA HILUX LAND CRUISER 102*53.8*39.5MM 10D CW DENSO</t>
  </si>
  <si>
    <t>BU.SD1451</t>
  </si>
  <si>
    <t>BUILT BENDIX ARRANCADOR HNZ-1467 NISSAN SENTRA GA16 66.5*46.5*27.2*12 8D CCW BOSCH</t>
  </si>
  <si>
    <t>BU.SD1452</t>
  </si>
  <si>
    <t>BUILT BENDIX ARRANCADOR HNZ-1562 TOYOTA H ILUX 2KD 58.5*53*35*12 9D CW BOSCH</t>
  </si>
  <si>
    <t>BU.SD1456</t>
  </si>
  <si>
    <t>BUILT BENDIX ARRANCADOR HNZ-498 TOYOTA COROLLA 3A 82*46.5*28.2*12.5 8D CW DENSO</t>
  </si>
  <si>
    <t>BU.SD1457</t>
  </si>
  <si>
    <t>BUILT BENDIX ARRANCADOR HNZ-951 SUZUKI ALTO F5A 75*41.5*28*11 8D CCW DENSO</t>
  </si>
  <si>
    <t>BU.SD1462</t>
  </si>
  <si>
    <t>BUILT BENDIX ARRANCADOR SD1462 TOYOTA KIA RAV-4 TOPIC 43*45.5*29*11 9D CW DENSO</t>
  </si>
  <si>
    <t>BU.SD1463</t>
  </si>
  <si>
    <t>BUILT BENDIX ARRANCADOR HNZ-1841 TOYOTA COROLLA MATRIX 2ZZ 44*46*32*11 10D CCW DENSO</t>
  </si>
  <si>
    <t>BU.SD1469</t>
  </si>
  <si>
    <t>BUILT BENDIX ARRANCADOR HNZ-600 SUBARU FORESTER IMPREZA 65*46.5*28*12 8D CCW MITSUBISHI</t>
  </si>
  <si>
    <t>BU.SD1472</t>
  </si>
  <si>
    <t>BUILT BENDIX ARRANCADOR HNZ-1990 NISSAN NP300 FRONTIER 2008-UP 153.5*46.5 12D CW MITSUBISHI</t>
  </si>
  <si>
    <t>BU.SD1476</t>
  </si>
  <si>
    <t>BUILT BENDIX ARRANCADOR 28011-87209 TOYOTA MONTACARGA VITZ 75*41.5*26*11 9D CW DENSO</t>
  </si>
  <si>
    <t>BU.SD1482</t>
  </si>
  <si>
    <t>BUILT BENDIX ARRANCADOR HNZ-1706 HYUNDAI MITSUBISHI i30 SPORTAGE LANCER 36*46.5*28*12 8D CW MITSUBISHI</t>
  </si>
  <si>
    <t>BU.SD1485</t>
  </si>
  <si>
    <t>BUILT BENDIX ARRANCADOR HNZ-1800 HYUNDAI KIA SANTA FE SORENTO 48*46*28.4*12 8D CW DELCO</t>
  </si>
  <si>
    <t>BU.SD1492</t>
  </si>
  <si>
    <t>BUILT BENDIX ARRANCADOR HNZ-1482 FORD NISSAN ECOSPORT SENTRA 47*46.5*29.6*12 9D CW DELCO</t>
  </si>
  <si>
    <t>BU.SD1493</t>
  </si>
  <si>
    <t>BUILT BENDIX ARRANCADOR HNZ-1618 RENAULT MASTER ELECTRONICO DCi120 45.5*48.7*32*12 10D CW VALEO</t>
  </si>
  <si>
    <t>BU.SD1494</t>
  </si>
  <si>
    <t>BUILT BENDIX ARRANCADOR HNZ-1658 SCANIA MODERNO 128 MM*21 MM 19D CW BOSCH</t>
  </si>
  <si>
    <t>BU.SD1495</t>
  </si>
  <si>
    <t>BUILT BENDIX ARRANCADOR HNZ-1661 VOLVO FM FH CAMION BUS 133.5*68*19 MM 26D CW MITSUBISHI</t>
  </si>
  <si>
    <t>BU.SD1508</t>
  </si>
  <si>
    <t>BUILT BENDIX ARRANCADOR HNZ-1847 HYUNDAI KIA TUCSON RIO 40*47*28*12 8D CW VALEO</t>
  </si>
  <si>
    <t>BU.SD1509</t>
  </si>
  <si>
    <t>BUILT BENDIX ARRANCADOR SD1509 HYUNDAI KIA SANTA FE SORENTO DELCO DELCO</t>
  </si>
  <si>
    <t>BU.SD1517</t>
  </si>
  <si>
    <t>BUILT BENDIX ARRANCADOR HNZ-1091 VOLKSWAGEN WORKER 80*60*37.8*14 10D CW LUCAS</t>
  </si>
  <si>
    <t>BU.SD1525</t>
  </si>
  <si>
    <t>BUILT BENDIX ARRANCADOR ND-122A HONDA FIT 75*41.5*29.5*11 9D CCW</t>
  </si>
  <si>
    <t>BU.SD1528</t>
  </si>
  <si>
    <t>BUILT BENDIX ARRANCADOR M191T69671 NISSAN X-TRAIL MECANICO YD22 90*47.5*21.5*10.7 30D CCW MITSUBISHI</t>
  </si>
  <si>
    <t>BU.SD1529</t>
  </si>
  <si>
    <t>BUILT BENDIX ARRANCADOR HNZ-1563 MITSUBISHI CANTER PAJERO 4M40 91*60*14.7MM 20D CW MITSUBISHI</t>
  </si>
  <si>
    <t>BU.SD1530</t>
  </si>
  <si>
    <t>BUILT BENDIX ARRANCADOR M191T95971 NISSAN FRONTIER NAVARA 4WD 90*47*21.5*10.7 30D CW MITSUBISHI</t>
  </si>
  <si>
    <t>BU.SD1531</t>
  </si>
  <si>
    <t>BUILT BENDIX ARRANCADOR HNZ-1534 VOLKSWAGEN JETTA POLO 74.7*46*25.8*10 9D CCW VALEO</t>
  </si>
  <si>
    <t>BU.SD1533</t>
  </si>
  <si>
    <t>BUILT BENDIX ARRANCADOR PND-51240N KIA BESTA COMBI 146*57*42.2MM 14D CCW</t>
  </si>
  <si>
    <t>BU.SD1545</t>
  </si>
  <si>
    <t>BUILT BENDIX ARRANCADOR HNZ-1046 MITSUBISHI CANTER EJE LARGO 4D31 127/145*67*14.7MM 20D CW MITSUBISHI =SD1131</t>
  </si>
  <si>
    <t>BU.SD1546</t>
  </si>
  <si>
    <t>BUILT BENDIX ARRANCADOR HNZ-1047 MITSUBISHI HYUNDAI L200 PAJERO STAREX H1 119/137*67*14.7MM 20D CW MITSUBISHI</t>
  </si>
  <si>
    <t>BU.SD1548</t>
  </si>
  <si>
    <t>BUILT BENDIX ARRANCADOR HNZ-1065 AGRALE TRACTOR GENERADOR 58.5*46.5*29.5*12 9D CCW BOSCH</t>
  </si>
  <si>
    <t>BU.SD1549</t>
  </si>
  <si>
    <t>BUILT BENDIX ARRANCADOR HNZ-1069 VOLKSWAGEN GOLF 81*46.5*28*11 10D CCW BOSCH</t>
  </si>
  <si>
    <t>BU.SD1550</t>
  </si>
  <si>
    <t>BUILT BENDIX ARRANCADOR HNZ-1098 HINO CAMIONES 75*60*40*17 11D CW</t>
  </si>
  <si>
    <t>BU.SD1551</t>
  </si>
  <si>
    <t>BUILT BENDIX ARRANCADOR HNZ-1108 VOLKSWAGEN GOLF IV POLO 80.5*46.5*26*11 9D CCW BOSCH</t>
  </si>
  <si>
    <t>BU.SD1555</t>
  </si>
  <si>
    <t>BUILT BENDIX ARRANCADOR HNZ-1223 VOLKSWAGEN GOL 80.5*46.5*26*11 9D CW BOSCH</t>
  </si>
  <si>
    <t>BU.SD1563</t>
  </si>
  <si>
    <t>BUILT BENDIX ARRANCADOR HNZ-1547 TOYOTA AVENSIS COROLLA 47*47.5*35.4*12 11D CW BOSCH</t>
  </si>
  <si>
    <t>BU.SD1564</t>
  </si>
  <si>
    <t>BUILT BENDIX ARRANCADOR HNZ-1567 MITSUBISHI L200-L300 PAJERO 4WD 44.5*46.5*37.6*13 12D CW MITSUBISHI</t>
  </si>
  <si>
    <t>BU.SD1569</t>
  </si>
  <si>
    <t>BUILT BENDIX ARRANCADOR HNZ-1616 PERKINS MASSEY FERGUSON TRACTOR 77*60*39.5*14.3 10D CW ISKRA</t>
  </si>
  <si>
    <t>BU.SD1570</t>
  </si>
  <si>
    <t>BUILT BENDIX ARRANCADOR HNZ-1642 PEUGEOT BOXER 56*53.5*39*12 12D CW BOSCH</t>
  </si>
  <si>
    <t>BU.SD1574</t>
  </si>
  <si>
    <t>BUILT BENDIX ARRANCADOR HNZ-1700 CASE MASSEY FERGUSON PERKINS TRACTOR AGRICOLA 75.6*60.4*39.3*14.26 10D CW ISKRA</t>
  </si>
  <si>
    <t>BU.SD1579</t>
  </si>
  <si>
    <t>BUILT BENDIX ARRANCADOR HNZ-792 ISUZU THERMO KING 87 MM*53.2*33 9D CW HITACHI</t>
  </si>
  <si>
    <t>BU.SD1582</t>
  </si>
  <si>
    <t>BUILT BENDIX ARRANCADOR HNZ-815 HONDA ACCORD CIVIC PRELUDE 99*62 9D CW MITSUBA</t>
  </si>
  <si>
    <t>BU.SD1596</t>
  </si>
  <si>
    <t>BUILT BENDIX ARRANCADOR HNZ-10003 DAEWOO MAGNUS CHEVITAXI 47*46.5*25.8*12 9D CW DELCO</t>
  </si>
  <si>
    <t>BU.SD1598</t>
  </si>
  <si>
    <t>BUILT BENDIX ARRANCADOR HNZ-1745 CHEVROLET CRUZE 40.5*46.5*26*12 9D CW DELCO SD1598</t>
  </si>
  <si>
    <t>BU.SD1599</t>
  </si>
  <si>
    <t>BUILT BENDIX ARRANCADOR HNZ-1775 HYUNDAI KIA ELANTRA i30 SPORTAGE 43.6*46.5*28.2*12 8D CW VALEO</t>
  </si>
  <si>
    <t>BU.SD1717</t>
  </si>
  <si>
    <t>BUILT BENDIX ARRANCADOR HNZ-1770 HYUNDAI KIA TUCSON SPORTAGE 40*47*35*12 11D CW DELCO</t>
  </si>
  <si>
    <t>BU.SD1719</t>
  </si>
  <si>
    <t>BUILT BENDIX ARRANCADOR HNZ-1623 VOLKSWAGEN CUMMINS 78*60*32*14 10D CW LUCAS</t>
  </si>
  <si>
    <t>BU.SD1736</t>
  </si>
  <si>
    <t>BUILT BENDIX ARRANCADOR HNZ-1848 CHEVROLET SAIL 55*47*26*12 9D CW VALEO</t>
  </si>
  <si>
    <t>BU.SD1739</t>
  </si>
  <si>
    <t>BUILT BENDIX ARRANCADOR HNZ-1873 CHEVROLET N200-N300 60.1*44.7*28.2*12 8D CCW VALEO</t>
  </si>
  <si>
    <t>BU.SD1744</t>
  </si>
  <si>
    <t>BUILT LLAVE ESTRIADA ZNP-28580 UNIVERSAL</t>
  </si>
  <si>
    <t>BU.SD1801</t>
  </si>
  <si>
    <t>BUILT BENDIX ARRANCADOR HNZ-946 KIA JEEP ISUZU SPORTAGE RENEGADE KBD27,41,47 102*53.8*33 9D CW ISUZU</t>
  </si>
  <si>
    <t>BU.SD3002</t>
  </si>
  <si>
    <t>BUILT BENDIX ARRANCADOR HNZ-1764 MAZDA NISSAN 3-5 50.7*45.3*34.5*12 11D CW MITSUBISHI</t>
  </si>
  <si>
    <t>BU.SD3003</t>
  </si>
  <si>
    <t>BUILT BENDIX ARRANCADOR HNZ-1740 MERCEDES SPRINTER 47.95*48.7*31.8*11 12D CW BOSCH</t>
  </si>
  <si>
    <t>BU.SD3004</t>
  </si>
  <si>
    <t>BUILT BENDIX ARRANCADOR HNZ-1904 NISSAN ALMERA XTRAIL 89.5*46.5*21.3*11 30D CCW MITSUBISHI</t>
  </si>
  <si>
    <t>BU.SD3005</t>
  </si>
  <si>
    <t>BUILT BENDIX ARRANCADOR HNZ-1906 NISSAN NAVARA MONTACARGA 90.6*46.5*21.3*11 30D CW MITSUBISHI</t>
  </si>
  <si>
    <t>BU.SD3006</t>
  </si>
  <si>
    <t>BUILT BENDIX ARRANCADOR M357X77871 NISSAN SERENA CD20 155*56*13.4 18D CCW MITSUBISHI</t>
  </si>
  <si>
    <t>BU.SD3007</t>
  </si>
  <si>
    <t>BUILT BENDIX ARRANCADOR HNZ-1838 RENAULT MASTER II 45.4*48.7*32.18*12.06 10D CW VALEO</t>
  </si>
  <si>
    <t>BU.SD3008</t>
  </si>
  <si>
    <t>BUILT BENDIX ARRANCADOR HNZ-1910 VOLKSWAGEN GOLT JETTA SEAT 81.2*48.9*29.2*12 11D CCW VALEO</t>
  </si>
  <si>
    <t>BU.SD3009</t>
  </si>
  <si>
    <t>BUILT BENDIX ARRANCADOR HNZ-1781 JAC J3 48*47*28*12 10D CW JHAEM</t>
  </si>
  <si>
    <t>BU.SD3020</t>
  </si>
  <si>
    <t>BUILT BENDIX ARRANCADOR HNZ-1686 FORD FESTIVA 41.15*46.3*24.5*10.12 9D CW VALEO</t>
  </si>
  <si>
    <t>BU.SD3024</t>
  </si>
  <si>
    <t>BUILT BENDIX ARRANCADOR HNZ-1915 RENAULT DUSTER 45*47.8*32.5*12 12D CW VALEO</t>
  </si>
  <si>
    <t>BU.SD3026</t>
  </si>
  <si>
    <t>BUILT BENDIX ARRANCADOR HNZ-1919 TOYOTA HILUX 1GD-2GD 96.6*53.4*41*11 11D CW BOSCH</t>
  </si>
  <si>
    <t>BU.SD3027</t>
  </si>
  <si>
    <t>BUILT BENDIX ARRANCADOR HNZ-1923 KIA RIO ACCENT 40*46.5*27.94*12 10D CW DELCO</t>
  </si>
  <si>
    <t>BU.SD3028</t>
  </si>
  <si>
    <t>BUILT BENDIX ARRANCADOR HNZ-1934 VOLKSWAGEN CROSSFOX 96.5*49.8*34.65* 13D CW VALEO</t>
  </si>
  <si>
    <t>BU.SD3033</t>
  </si>
  <si>
    <t>BUILT BENDIX ARRANCADOR HNZ-1614 SSANGYONG  REXTON ACTYON   2.0L 47*46.5*12 10D CW DELCO</t>
  </si>
  <si>
    <t>BU.SD3034</t>
  </si>
  <si>
    <t>BUILT BENDIX ARRANCADOR HNZ-1705  SSANGYONG  REXTON ACTYON   2.0L 69.3*54.6*12 10D CW VALEO</t>
  </si>
  <si>
    <t>BU.SD3035</t>
  </si>
  <si>
    <t>BUILTBENDIX ARRANCADOR  HNZ-1720 TOYOTA YARIS 2008-UP  47.9*45.8*11 9D CW BOSCH</t>
  </si>
  <si>
    <t>BU.SD3036</t>
  </si>
  <si>
    <t>BUILT BENDIX ARRANCADOR HNZ-1762 NISSAN SENTRA TIIDA KICKS 2015-UP   44*46.5*12.5 10D CW HITACHI</t>
  </si>
  <si>
    <t>BU.SD3037</t>
  </si>
  <si>
    <t>BUILT BENDIX ARRANCADOR HNZ-1774 NISSAN RENAULT  QASHQAI DUSTER    51.7*46.5*12 13D CW MITSUBISHI</t>
  </si>
  <si>
    <t>BU.SD3040</t>
  </si>
  <si>
    <t>BUILT BENDIX ARRANCADOR HNZ-1908 CHEVROLET FIAT  ORLANDO 500    52*46.5*12 10D CW BOSCH</t>
  </si>
  <si>
    <t>BU.SD3041</t>
  </si>
  <si>
    <t>BUILT BENDIX ARRANCADOR HNZ-1911 CHEVROLET COBALT SPIN 2013-UP   39.8*46.3*10.03 13D CW DELCO</t>
  </si>
  <si>
    <t>BU.SD3043</t>
  </si>
  <si>
    <t>BUILT HNZ-1932 BENDIX ARRANCADOR HYUNDAI KIA  I20 RIO 2012-UP   51.8*46.5*12 11D CW BOSCH</t>
  </si>
  <si>
    <t>BU.SD3044</t>
  </si>
  <si>
    <t>BUILT HNZ-1942 BENDIX ARRANCADOR FORD MERCEDES BENZ  F150 SPRINTER 2012-UP   43.5*45.9*11.02 12D CW DENSO</t>
  </si>
  <si>
    <t>BU.SD3048</t>
  </si>
  <si>
    <t>BUILT BENDIX ARRANCADOR HNZ-2004 TOYOTA 1GD-2GD HILUX 101.7*37.8 10D CW DENSO</t>
  </si>
  <si>
    <t>BU.T4501</t>
  </si>
  <si>
    <t>BUILT SOLENOIDE ARRANCADOR D-5350 MITSUBISHI CANTER 4D31-4D34 3TN 24V BOSCH AUXILIAR</t>
  </si>
  <si>
    <t>BU.T4503</t>
  </si>
  <si>
    <t>BUILT SOLENOIDE ARRANCADOR D-5450 MITSUBISHI FUSO 6D16-6D22 5TN 8TN 24V AUXILIAR SIN CABLE</t>
  </si>
  <si>
    <t>BU.V5501</t>
  </si>
  <si>
    <t>BUILT SEGURO ARRANCADOR V5501 MITSUBISHI CANTER</t>
  </si>
  <si>
    <t>BU.V5504</t>
  </si>
  <si>
    <t>BUILT SEGURO ARRANCADOR V5504 MITSUBISHI CANTER</t>
  </si>
  <si>
    <t>CE.DCW-703</t>
  </si>
  <si>
    <t xml:space="preserve">CENTURY TAPA DISTRIBUIDOR 2.7630/13 </t>
  </si>
  <si>
    <t>CH.9006</t>
  </si>
  <si>
    <t>CHAMPION BUJIA REC10WYPB4 NISSAN SENTRA 2006-UP M14*1.25/26.5 IRIDIUM LLAVE 5/8</t>
  </si>
  <si>
    <t>CH.9023</t>
  </si>
  <si>
    <t>CHAMPION BUJIA RER10WMPB4 HYUNDAI KIA ACCENT RIO 2012-UP M12*1.25/26.5 IRIDIUM LLAVE 5/8</t>
  </si>
  <si>
    <t>CH.9060</t>
  </si>
  <si>
    <t>CHAMPION BUJIA RER11WMPB3 HYUNDAI KIA SANTA FE SORENTO 2013-2014 M12*1.25/26.5 IRIDIUM LLAVE 5/8</t>
  </si>
  <si>
    <t>CH.9201</t>
  </si>
  <si>
    <t>CHAMPION BUJIA RC12WYPB4 TOYOTA NISSAN TODOS 1995-UP M14*1.25/19 IRIDIUM LLAVE 5/8</t>
  </si>
  <si>
    <t>CH.9408</t>
  </si>
  <si>
    <t>CHAMPION BUJIA RER8WYCB4 HYUNDAI KIA GENESIS SANTA FE SONATA OPTIMA SORENTO 2012-2014 M12*1.25/26.5 IRIDIUM LLAVE 5/8</t>
  </si>
  <si>
    <t>CH.9409</t>
  </si>
  <si>
    <t>CHAMPION BUJIA RER8WMB HYUNDAI KIA ELANTRA CERATO 2013-2015 M12*1.25/26.5 IRIDIUM LLAVE 5/8</t>
  </si>
  <si>
    <t>CH.9410</t>
  </si>
  <si>
    <t>CHAMPION BUJIA REA12WMPB4 NISSAN VERSA 2012-UP M12*1.25/26.5 IRIDIUM LLAVE 9/16</t>
  </si>
  <si>
    <t>CH.9700</t>
  </si>
  <si>
    <t>CHAMPION BUJIA RA7WYB CHEVROLET SPARK 2013-2015 M12*1.25/19 IRIDIUM LLAVE 5/8</t>
  </si>
  <si>
    <t>CH.9901</t>
  </si>
  <si>
    <t>CHAMPION BUJIA RE10WYPB5 CHEVROLET COBALT 2012-UP M14*1.25/25 IRIDIUM LLAVE 5/8</t>
  </si>
  <si>
    <t>CH.CT-481</t>
  </si>
  <si>
    <t>CHAMPION CALIBRADOR BUJIA CT-481 UNIVERSAL GAUGE 1977 2 10CIL T/LLAVERO</t>
  </si>
  <si>
    <t>CH.DJ8J</t>
  </si>
  <si>
    <t>CHAMPION BUJIA DJ8J UNIVERSAL GENERADOR 1980-UP M14*1.25/8.3 COBRE LLAVE 5/8</t>
  </si>
  <si>
    <t>CH.J8C</t>
  </si>
  <si>
    <t>CHAMPION BUJIA J8C UNIVERSAL GENERADOR 1980-UP M14*1.25/9.5 COBRE LLAVE 13/16</t>
  </si>
  <si>
    <t>CH.L87YC</t>
  </si>
  <si>
    <t>CHAMPION BUJIA L87YC VOLKSWAGEN TODOS 1975-UP M14*1.25/12.7 COBRE LLAVE 13/16</t>
  </si>
  <si>
    <t>CH.N11YC</t>
  </si>
  <si>
    <t>CHAMPION BUJIA N11YC TOYOTA NISSAN TODOS 1980-UP M14*1.25/19 COBRE LLAVE 13/16</t>
  </si>
  <si>
    <t>CH.RA6HC</t>
  </si>
  <si>
    <t>CHAMPION BUJIA RA6HC SUZUKI ALTO 1999-UP M12*1.25/19 COBRE LLAVE 5/8</t>
  </si>
  <si>
    <t>CH.RA7YC</t>
  </si>
  <si>
    <t>CHAMPION BUJIA RA7YC CHEVROLET SAIL 2008 M12*1.25/19 COBRE LLAVE 11/16</t>
  </si>
  <si>
    <t>CH.RA8HC</t>
  </si>
  <si>
    <t>CHAMPION BUJIA RA8HC SUZUKI ALTO 1999-UP M12*1.25/19 COBRE LLAVE 5/8</t>
  </si>
  <si>
    <t>CH.RC10DMC</t>
  </si>
  <si>
    <t>CHAMPION BUJIA RC10DMC TOYOTA NISSAN DOBLE ELECTRODO 1980-UP M14*1.25/19 COBRE LLAVE 5/8</t>
  </si>
  <si>
    <t>CH.RC10YC4</t>
  </si>
  <si>
    <t>CHAMPION BUJIA RC10YC4 HYUNDAI KIA I10 PICANTO 2000-UP M14*1.25/19 COBRE LLAVE 5/8</t>
  </si>
  <si>
    <t>CH.RC12YC</t>
  </si>
  <si>
    <t>CHAMPION BUJIA RC12YC TOYOTA NISSAN TODOS 1980-UP M14*1.25/19 COBRE LLAVE 5/8</t>
  </si>
  <si>
    <t>CH.RC89TMC</t>
  </si>
  <si>
    <t>CHAMPION BUJIA RC89TMC TOYOTA NISSAN TRIPLE ELECTRODO 1980-UP M14*1.25/19 COBRE LLAVE 5/8</t>
  </si>
  <si>
    <t>CH.RE14MCC4</t>
  </si>
  <si>
    <t>CHAMPION BUJIA RE14MCC4 JEEP DODGE TODOS 2005-UP M14*1.25/25 COBRE LLAVE 5/8</t>
  </si>
  <si>
    <t>CH.RE14MCC5</t>
  </si>
  <si>
    <t>CHAMPION BUJIA RE14MCC5 JEEP DODGE TODOS 2005-UP M14*1.25/25 COBRE LLAVE 5/8</t>
  </si>
  <si>
    <t>CH.RER8MC</t>
  </si>
  <si>
    <t>CHAMPION BUJIA RER8MC HYUNDAI KIA ACCENT CERATO 2005-UP M12*1.25/26.5 COBRE LLAVE 5/8</t>
  </si>
  <si>
    <t>CH.RF11YC</t>
  </si>
  <si>
    <t>CHAMPION BUJIA RF11YC FORD TODOS 1980-UP M18*1.5/11.7 COBRE LLAVE 13/16</t>
  </si>
  <si>
    <t>CH.RJ19LM</t>
  </si>
  <si>
    <t>CHAMPION BUJIA RJ19LM UNIVERSAL GENERADOR 1980-UP M14*1.25/9.5 COBRE LLAVE 13/16</t>
  </si>
  <si>
    <t>CH.RS14YC</t>
  </si>
  <si>
    <t>CHAMPION BUJIA RS14YC FORD TODOS 1980-UP M14*1.25/17.5 COBRE LLAVE 5/8</t>
  </si>
  <si>
    <t>CT.1-1111-01HI</t>
  </si>
  <si>
    <t>CAPTAIN ALTERNADOR COMPLETO 23100-B5000 NISSAN PICK UP J15 1.5L 12V 35AMP HITACHI</t>
  </si>
  <si>
    <t>CT.2-1166-MI</t>
  </si>
  <si>
    <t>CAPTAIN ARRANCADOR COMPLETO 36100-21730 HYUNDAI EXCEL MITSUBISHI 4G15 1.5L 8D CW 12V MANDO</t>
  </si>
  <si>
    <t>CT.23300-85A01</t>
  </si>
  <si>
    <t>CAPTAIN ARRANCADOR COMPLETO 23300-85A01 NISSAN SUNNY E15-E16 1.5L-1.6L 8D CCW 12V HITACHI</t>
  </si>
  <si>
    <t>CT.23300-B5000</t>
  </si>
  <si>
    <t>CAPTAIN ARRANCADOR COMPLETO 23300-B5000 NISSAN PICK UP J15-J16 1.6L 9D CW 12V HITACHI</t>
  </si>
  <si>
    <t>CT.27060-10070</t>
  </si>
  <si>
    <t>CAPTAIN ALTERNADOR COMPLETO 27060-10070 TOYOTA TERCEL 3E 1.3L-1.5L 12V 50AMP DENSO</t>
  </si>
  <si>
    <t>CT.28100-0L070</t>
  </si>
  <si>
    <t>CAPTAIN ARRANCADOR COMPLETO 28100-0L070 TOYOTA H ILUX 2KD 3.0L 9D CW 12V BOSCH</t>
  </si>
  <si>
    <t>CT.28100-10030</t>
  </si>
  <si>
    <t>CAPTAIN ARRANCADOR COMPLETO 28100-10030 TOYOTA COROLLA 2E-3E 1.3L 9D CW 12V DENSO</t>
  </si>
  <si>
    <t>CT.28100-21020</t>
  </si>
  <si>
    <t>CAPTAIN ARRANCADOR COMPLETO 28100-21020 TOYOTA YARIS 1NZ-2NZ 1.5L-1.3L 9D CW 12V DENSO</t>
  </si>
  <si>
    <t>CT.28100-34080</t>
  </si>
  <si>
    <t>CAPTAIN ARRANCADOR COMPLETO 28100-34080 TOYOTA HIACE PICKUP 22R 2.4L 9D CW 12V DENSO</t>
  </si>
  <si>
    <t>CT.28100-64070</t>
  </si>
  <si>
    <t>CAPTAIN ARRANCADOR COMPLETO 28100-64070 TOYOTA COROLLA 2C 2.0L 10D CW 12V DENSO</t>
  </si>
  <si>
    <t>CT.28100-72010</t>
  </si>
  <si>
    <t>CAPTAIN ARRANCADOR COMPLETO 28100-72010 TOYOTA H ILUX 2Y-3Y 1.8L-2.0L 9D CW 12V DENSO</t>
  </si>
  <si>
    <t>CT.AL-018</t>
  </si>
  <si>
    <t>CAPTAIN ALTERNADOR COMPLETO 27020-36041 TOYOTA CORONA 16R-18R 2.0L 12V 45AMP DENSO</t>
  </si>
  <si>
    <t>DD.1021120FB</t>
  </si>
  <si>
    <t>DID CADENA MOTOR 06FSSV 76LE JAC REFINE 4DB2 4CIL 1.9L P/SIMPLE 76 ESLAB</t>
  </si>
  <si>
    <t>DD.1140A056</t>
  </si>
  <si>
    <t>DID CADENA MOTOR 05FK SDH 112LE MITSUBISHI MIRAGE 3A90 4CIL 1.0L P/SIMPLE 122 ESLAB</t>
  </si>
  <si>
    <t>DD.1140A073</t>
  </si>
  <si>
    <t>DID CADENA MOTOR SCH-0412SV 180LE MITSUBISHI LANCER DELICA 4B10-4B11-4B12 4CIL 1.8L-2.0L-2.4L P/ORUGA 180 ESLAB</t>
  </si>
  <si>
    <t>DD.13028-10601</t>
  </si>
  <si>
    <t>DID CADENA MOTOR 06B-2 52LE NISSAN J15 DATSUN 4CIL 1.5L P/DOBLE 52 ESLAB</t>
  </si>
  <si>
    <t>DD.13028-2W200</t>
  </si>
  <si>
    <t>DID CADENA MOTOR 06FS SDH 82LE NISSAN CARAVAN PATROL ZD30 4CIL 3.0L P/SIMPLE 82 ESLAB</t>
  </si>
  <si>
    <t>DD.13028-53F02</t>
  </si>
  <si>
    <t>DID CADENA MOTOR 06BH SDH 92LE NISSAN CARAVAN FRONTIER KA24DE-D22 4CIL 2.4L-2.2L P/SIMPLE 92 ESLAB</t>
  </si>
  <si>
    <t>DD.13028-53Y00</t>
  </si>
  <si>
    <t>DID CADENA MOTOR 06BH SDH 80LE NISSAN SUNNY SENTRA GA13-GA15 4CIL 1.3L-1.5L P/SIMPLE 80 ESLAB</t>
  </si>
  <si>
    <t>DD.13028-9E010</t>
  </si>
  <si>
    <t>DID CADENA MOTOR 06BH SDH 48LE NISSAN CARAVAN R NESSA KA24DE 4CIL 2.4L P/SIMPLE 48 ESLAB</t>
  </si>
  <si>
    <t>DD.13028-EB30A</t>
  </si>
  <si>
    <t>DID CADENA MOTOR 06FS SDH 94LE NISSAN NAVARA YD25 4CIL 2.5L P/SIMPLE 94 ESLAB</t>
  </si>
  <si>
    <t>DD.13028-JK20B</t>
  </si>
  <si>
    <t>DID CADENA MOTOR SCH-0412SV 66LE NISSAN MURANO VQ35 4CIL 3.5L P/ORUGA 66 ESLAB</t>
  </si>
  <si>
    <t>DD.13441-R40-A01</t>
  </si>
  <si>
    <t>DID CADENA MOTOR SCH-0411SV 62LE HONDA ACCORD K24 4CIL 2.4L P/ORUGA 62 ESLAB</t>
  </si>
  <si>
    <t>DD.13441-RZP-003</t>
  </si>
  <si>
    <t>DID CADENA MOTOR SCH-0409CSV 60LE HONDA CR-V ACCORD K20 4CIL 2.0L P/ORUGA 60 ESLAB</t>
  </si>
  <si>
    <t>DD.13506-0D030</t>
  </si>
  <si>
    <t>DID CADENA MOTOR 05FK SDH 130LE TOYOTA CORROLA RAV4 1ZZ-3ZZ-4ZZ 4CIL 1.4L-1.6L-1.8L P/SIMPLE 130 ESLAB</t>
  </si>
  <si>
    <t>DD.13506-0M020</t>
  </si>
  <si>
    <t>DID CADENA MOTOR 05FK SDH 124LE TOYOTA YARIS PROBOX VIOS 1NZ 4CIL 1.5L P/SIMPLE 124 ESLAB</t>
  </si>
  <si>
    <t>DD.13506-0T010</t>
  </si>
  <si>
    <t>DID CADENA MOTOR 05FK SDH 140LE TOYOTA 1ZR CORROLA 4CIL 1.6L P/SIMPLE 140 ESLAB</t>
  </si>
  <si>
    <t>DD.13506-0Y010</t>
  </si>
  <si>
    <t>DID CADENA MOTOR 05FS SDH 128LE TOYOTA ETIOS ETIOS VALCO 2NR 4CIL 1.0,1.2,1.5L P/SIMPLE 128 ESLAB</t>
  </si>
  <si>
    <t>DD.13506-21030</t>
  </si>
  <si>
    <t>DID CADENA MOTOR 05FK SDH 120LE TOYOTA VIOS LIMO YARIS 2NZ 4CIL 1.3L P/SIMPLE 120 ESLAB</t>
  </si>
  <si>
    <t>DD.13506-25010</t>
  </si>
  <si>
    <t>DID CADENA MOTOR 06B-2 60LE TOYOTA CORROLA CORONA 2T-3T-2Y-3Y 4CIL 1.6L-1.8L-2.0L P/DOBLE 60 ESLAB</t>
  </si>
  <si>
    <t>DD.13506-28020</t>
  </si>
  <si>
    <t>DID CADENA MOTOR 05FK SDH 134LE TOYOTA CAMRY RAV4 ESTIMA 1AZ-2AZ 4CIL 2.0L-2.4L P/SIMPLE 134 ESLAB</t>
  </si>
  <si>
    <t>DD.13506-31010</t>
  </si>
  <si>
    <t>DID CADENA MOTOR 06FS SDH 174LE TOYOTA FORTUNER PRADO 1GR 4CIL 3.0L P/SIMPLE 174 ESLAB</t>
  </si>
  <si>
    <t>DD.13506-33010</t>
  </si>
  <si>
    <t>DID CADENA MOTOR 06B-2 62LE TOYOTA CORONA 8R-18R 4CIL 1.8L-2.0L P/DOBLE 62 ESLAB</t>
  </si>
  <si>
    <t>DD.13506-35030</t>
  </si>
  <si>
    <t>DID CADENA MOTOR 06B 96LE TOYOTA 4 RUNNER 22R 4CIL 2.4L P/SIMPLE 96 ESLAB</t>
  </si>
  <si>
    <t>DD.13506-36020</t>
  </si>
  <si>
    <t>DID CADENA MOTOR 06FS SDH 124LE TOYOTA FORTUNER RAV4 2TR 1AR 4CIL 2.5L-2.7L P/SIMPLE 124 ESLAB/ANCHO</t>
  </si>
  <si>
    <t>DD.13506-37090</t>
  </si>
  <si>
    <t>DID CADENA MOTOR 05FK SDH 142LE TOYOTA VOXY NOAH PREMIO 3ZR 4CIL 2.0L P/SIMPLE 142 ESLAB</t>
  </si>
  <si>
    <t>DD.13506-75050</t>
  </si>
  <si>
    <t>DD.13506-BZ020</t>
  </si>
  <si>
    <t>DID CADENA MOTOR 05FK SDH 132LE TOYOTA AVANZA 3SZ 4CIL 1.5L P/SIMPLE 132 ESLAB</t>
  </si>
  <si>
    <t>DD.13507-0C010</t>
  </si>
  <si>
    <t>DID CADENA MOTOR 05FK SDH 82LE TOYOTA PRADO HILUX 2TR-3RZ 4CIL 2.5L-2.7L P/SIMPLE 82 ESLAB</t>
  </si>
  <si>
    <t>DD.13507-31020</t>
  </si>
  <si>
    <t>DID CADENA MOTOR 06FS SDH 46LE TOYOTA TOYOTA RAV4 2GR-FE 6CIL 3.5L P/SIMPLE 46 ESLAB</t>
  </si>
  <si>
    <t>DD.14401-PNA-004</t>
  </si>
  <si>
    <t>DID CADENA MOTOR SCH-0411SV 170LE HONDA ACCORD K20 4CIL 2.0L P/ORUGA 170 ESLAB</t>
  </si>
  <si>
    <t>DD.14401-RB1-003</t>
  </si>
  <si>
    <t>DID CADENA MOTOR SCH-0409SV 132LE HONDA FIT JAZZ CITY FREED L15 4CIL 1.5L P/ORUGA 132 ESLAB</t>
  </si>
  <si>
    <t>DD.14401-RNA-A01</t>
  </si>
  <si>
    <t>DID CADENA MOTOR SCH-0409SV 136LE HONDA CIVIC STREAM CR-V R18-R20 4CIL 1.8L-2.0L P/ORUGA 136 ESLAB</t>
  </si>
  <si>
    <t>DD.15041-6N215</t>
  </si>
  <si>
    <t>DID CADENA MOTOR SCH-0412SV 70LE NISSAN SENTRA ALTIMA QR20-QR25 4CIL 2.0L-2.5L P/ORUGA 70 ESLAB</t>
  </si>
  <si>
    <t>DD.24321-03000</t>
  </si>
  <si>
    <t>DID CADENA MOTOR SCH-0412SV 160LE HYUNDAI KIA KIA PICANTO G4LA 4CIL 1.2L P/ORUGA 160 ESLAB</t>
  </si>
  <si>
    <t>DD.24321-2G100</t>
  </si>
  <si>
    <t>DID CADENA MOTOR 05FK SDH 142LE HYUNDAI KIA SONATA SANTA FE THETA2 4CIL 2.0L-2.4L P/SIMPLE 142 ESLAB</t>
  </si>
  <si>
    <t>DD.L305-12-201</t>
  </si>
  <si>
    <t>DID CADENA MOTOR SCH-0412SV 174LE MAZDA MAZDA6 MPV L3 4CIL 2.3L P/ORUGA 174 ESLAB</t>
  </si>
  <si>
    <t>DD.L305-14-151</t>
  </si>
  <si>
    <t>DID CADENA MOTOR SCH-0409SV 68LE MAZDA MAZDA6 MPV L3 4CIL 2.3L P/ORUGA 68 ESLAB</t>
  </si>
  <si>
    <t>DD.L321-14-151</t>
  </si>
  <si>
    <t>DID CADENA MOTOR SCH-0409SV 66LE MAZDA MAZDA6 MPV L3 4CIL 2.3L P/ORUGA 66 ESLAB</t>
  </si>
  <si>
    <t>DD.ME203085</t>
  </si>
  <si>
    <t>DID CADENA MOTOR 06FK SDH 110LE MITSUBISHI PAJERO 4M41 4CIL 3.2L P/SIMPLE 110 ESLAB</t>
  </si>
  <si>
    <t>DD.SH02-12-201</t>
  </si>
  <si>
    <t>DID CADENA MOTOR 06FS SV 108LE MAZDA CX-5 SH 4CIL 2.2L P/SIMPLE 108 ESLAB</t>
  </si>
  <si>
    <t>DE.10457486</t>
  </si>
  <si>
    <t>DELCO REMY KIT REPARACION ALTERNADOR 10457486 DELCO 33SI</t>
  </si>
  <si>
    <t>DE.10467934</t>
  </si>
  <si>
    <t>DELCO REMY PORTACARBON ALTERNADOR 10467934 DELCO 21SI</t>
  </si>
  <si>
    <t>DE.10468109</t>
  </si>
  <si>
    <t>DELCO REMY CONTACTO ARRANCADOR 76-1262 DELCO 41MT 12V-24V</t>
  </si>
  <si>
    <t>DE.10468110</t>
  </si>
  <si>
    <t>DELCO REMY CAMPO ARRANCADOR 10468110 DELCO 37MT 41MT 12V S/CASCO</t>
  </si>
  <si>
    <t>DE.10468768</t>
  </si>
  <si>
    <t>DELCO REMY POLEA ALTERNADOR 10468768 DELCO 21SI 7 CANALES</t>
  </si>
  <si>
    <t>DE.10470875</t>
  </si>
  <si>
    <t>DELCO REMY CORONA ALTERNADOR 10470875 DELCO 21SI-22SI-23SI 24V 70AMP</t>
  </si>
  <si>
    <t>DE.10471056</t>
  </si>
  <si>
    <t>DELCO REMY CORONA ALTERNADOR 10471056 DELCO 20SI 21SI 22SI 12V 160AMP</t>
  </si>
  <si>
    <t>DE.10472559</t>
  </si>
  <si>
    <t>DELCO REMY ARMADURA ARRANCADOR 10472559 DELCO 41MT 356MM 86MM 6SPL 24V</t>
  </si>
  <si>
    <t>DE.10472563</t>
  </si>
  <si>
    <t>DELCO REMY CAMPO ARRANCADOR 10472563 DELCO 41MT 42MT 24V S/CASCO</t>
  </si>
  <si>
    <t>DE.10472565</t>
  </si>
  <si>
    <t>DELCO REMY BENDIX ARRANCADOR HNZ-1205 DELCO 41MT 102*58.4*46.3 12D CW</t>
  </si>
  <si>
    <t>DE.10472935</t>
  </si>
  <si>
    <t>DELCO REMY RODAJE ALTERNADOR 10472935 DELCO 22SI 24SI 28SI 6305-4</t>
  </si>
  <si>
    <t>DE.10475532</t>
  </si>
  <si>
    <t>DELCO REMY TAPA ARRANCADOR INTERMEDIO 10475532 DELCO 50MT</t>
  </si>
  <si>
    <t>DE.10479013</t>
  </si>
  <si>
    <t>DELCO REMY ARRANCADOR COMPLETO 10479013 DELCO 41MT 12D CW 24V</t>
  </si>
  <si>
    <t>DE.10483822</t>
  </si>
  <si>
    <t>DELCO REMY CAMPO ARRANCADOR 10483822 DELCO 28MT 12V C/CASCO</t>
  </si>
  <si>
    <t>DE.10483839</t>
  </si>
  <si>
    <t>DELCO REMY ROTOR ALTERNADOR 10483839 DELCO 22SI 24V 70AMP</t>
  </si>
  <si>
    <t>DE.10492754</t>
  </si>
  <si>
    <t>DELCO REMY TAPA ALTERNADOR DELANTERO 10492754 DELCO 22SI DELANTERA</t>
  </si>
  <si>
    <t>DE.10492756</t>
  </si>
  <si>
    <t>DELCO REMY ROTOR ALTERNADOR 10492756 DELCO 22SI 12V 100AMP</t>
  </si>
  <si>
    <t>DE.10499362</t>
  </si>
  <si>
    <t>DELCO REMY POLEA ALTERNADOR 10499362 DELCO 22SI 8 CANALES</t>
  </si>
  <si>
    <t>DE.10500435</t>
  </si>
  <si>
    <t>DELCO REMY RODAJE ALTERNADOR 10500435 DELCO 35SI ROLLER</t>
  </si>
  <si>
    <t>DE.10500462</t>
  </si>
  <si>
    <t>DELCO REMY RODAJE ALTERNADOR 10500462 DELCO 35SI 36SI DADO</t>
  </si>
  <si>
    <t>DE.10502870</t>
  </si>
  <si>
    <t>DELCO REMY PORTADIODO ALTERNADOR 10502870 DELCO 24SI 12V</t>
  </si>
  <si>
    <t>DE.10502886</t>
  </si>
  <si>
    <t>DELCO REMY 10502886 TAPA ALTERNADOR POSTERIOR DELCO  24SI     4 HUECOS</t>
  </si>
  <si>
    <t>DE.10503492</t>
  </si>
  <si>
    <t>DELCO REMY PORTACARBON ALTERNADOR 10503492 DELCO 24SI</t>
  </si>
  <si>
    <t>DE.10504018</t>
  </si>
  <si>
    <t>DELCO REMY AISLADOR ARRANCADOR 10504018 DELCO 42MT 12V-24V CONTACTO DE SOLENOIDE</t>
  </si>
  <si>
    <t>DE.10510004</t>
  </si>
  <si>
    <t>DELCO REMY CORONA ALTERNADOR 10510004 DELCO 21SI 22SI 12V 130AMP</t>
  </si>
  <si>
    <t>DE.10510198</t>
  </si>
  <si>
    <t>DELCO REMY 10510198 TAPA ALTERNADOR POSTERIOR DELCO  24SI     3 HUECOS</t>
  </si>
  <si>
    <t>DE.10510452</t>
  </si>
  <si>
    <t>DELCO REMY ROTOR ALTERNADOR 10510452 DELCO 24SI 24V 70AMP</t>
  </si>
  <si>
    <t>DE.10510456</t>
  </si>
  <si>
    <t>DELCO REMY PORTADIODO ALTERNADOR 10510456 DELCO 24SI 24V</t>
  </si>
  <si>
    <t>DE.10510587</t>
  </si>
  <si>
    <t>DELCO REMY CONECTOR ALTERNADOR 10510587 DELCO 11SI</t>
  </si>
  <si>
    <t>DE.10511353</t>
  </si>
  <si>
    <t>DELCO REMY PORTADIODO ALTERNADOR 10511353 DELCO 21SI 22SI 33SI 12V</t>
  </si>
  <si>
    <t>DE.10511403</t>
  </si>
  <si>
    <t>DELCO REMY CAMPO ARRANCADOR 10511403 DELCO 39MT 24V C/CASCO</t>
  </si>
  <si>
    <t>DE.10511404</t>
  </si>
  <si>
    <t>DELCO REMY CAMPO ARRANCADOR 10511404 DELCO 39MT 12V C/CASCO</t>
  </si>
  <si>
    <t>DE.10511408</t>
  </si>
  <si>
    <t>DELCO REMY SOLENOIDE ARRANCADOR ZM-841 DELCO 39MT 12V</t>
  </si>
  <si>
    <t>DE.10511409</t>
  </si>
  <si>
    <t>DELCO REMY SOLENOIDE ARRANCADOR ZM-1841 DELCO 39MT 24V</t>
  </si>
  <si>
    <t>DE.10511410</t>
  </si>
  <si>
    <t>DELCO REMY BENDIX ARRANCADOR HNZ-1811 DELCO 39MT 144.2*71.09*17.5 23D CW</t>
  </si>
  <si>
    <t>DE.10511414</t>
  </si>
  <si>
    <t>DELCO REMY SOLENOIDE ARRANCADOR ZM-4407 DELCO 39MT 12V AUXILIAR SIN CABLE</t>
  </si>
  <si>
    <t>DE.10511415</t>
  </si>
  <si>
    <t>DELCO REMY SOLENOIDE ARRANCADOR ZM-5408 DELCO 39MT 24V AUXILIAR CON CABLE</t>
  </si>
  <si>
    <t>DE.10511844</t>
  </si>
  <si>
    <t>DELCO REMY ARMADURA ARRANCADOR 10511844 DELCO 38MT 204MM 65MM 20SPL 12V</t>
  </si>
  <si>
    <t>DE.10511866</t>
  </si>
  <si>
    <t>DELCO REMY ARMADURA ARRANCADOR 10511866 DELCO 38MT 204MM 65MM 20SPL 24V</t>
  </si>
  <si>
    <t>DE.10512027</t>
  </si>
  <si>
    <t>DELCO REMY 10512027 TAPA ARRANCADOR DELANTERO DELCO REMY 51-1152</t>
  </si>
  <si>
    <t>DE.10512090</t>
  </si>
  <si>
    <t>DELCO REMY PIÑON BENDIX HNZ-13130 DELCO 39MT 26*46.36 12D CW</t>
  </si>
  <si>
    <t>DE.10512093</t>
  </si>
  <si>
    <t>DELCO REMY SOLENOIDE ARRANCADOR ZM-840 DELCO 38MT 12V</t>
  </si>
  <si>
    <t>DE.10512094</t>
  </si>
  <si>
    <t>DELCO REMY SOLENOIDE ARRANCADOR ZM-1840 DELCO 38MT 24V</t>
  </si>
  <si>
    <t>DE.10512096</t>
  </si>
  <si>
    <t>DELCO REMY SOLENOIDE ARRANCADOR ZM-1407 DELCO 38MT 12V AUXILIAR CON CABLE</t>
  </si>
  <si>
    <t>DE.10512097</t>
  </si>
  <si>
    <t>DELCO REMY SOLENOIDE ARRANCADOR ZM-1409 DELCO 38MT 24V AUXILIAR CON CABLE</t>
  </si>
  <si>
    <t>DE.10512098</t>
  </si>
  <si>
    <t>DELCO REMY TAPA ARRANCADOR POSTERIOR 10512098 DELCO 38MT</t>
  </si>
  <si>
    <t>DE.10512366</t>
  </si>
  <si>
    <t>DELCO REMY PORTADIODO ALTERNADOR 10512366 DELCO 21SI 22SI 33SI 24V</t>
  </si>
  <si>
    <t>DE.10512367</t>
  </si>
  <si>
    <t>DELCO REMY PORTADIODO ALTERNADOR 10512367 DELCO 31SI 33SI 34S 12V</t>
  </si>
  <si>
    <t>DE.10514735</t>
  </si>
  <si>
    <t>DELCO REMY ROTOR ALTERNADOR 10514735 DELCO 28SI 12V 200AMO</t>
  </si>
  <si>
    <t>DE.10515806</t>
  </si>
  <si>
    <t>DELCO REMY PIÑON BENDIX HNZ-12955 DELCO 29MT 32*34.5 10D CW</t>
  </si>
  <si>
    <t>DE.10515807</t>
  </si>
  <si>
    <t>DELCO REMY PIÑON BENDIX HNZ-12961 DELCO 29MT 34.5*36 9D CW</t>
  </si>
  <si>
    <t>DE.10515809</t>
  </si>
  <si>
    <t>DELCO REMY PIÑON BENDIX HNZ-12954 DELCO 29MT 34.5*40.4 11D CW</t>
  </si>
  <si>
    <t>DE.10515810</t>
  </si>
  <si>
    <t>DELCO REMY PLANETARIO ARRANCADOR HNZ-13544 DELCO 29MT KIT+BENDIX</t>
  </si>
  <si>
    <t>DE.10515812</t>
  </si>
  <si>
    <t>DELCO REMY SOLENOIDE ARRANCADOR ZM-2407 DELCO 29MT 12V AUXILIAR SIN CABLE</t>
  </si>
  <si>
    <t>DE.10515814</t>
  </si>
  <si>
    <t>DELCO REMY SOLENOIDE ARRANCADOR ZM-409 DELCO 29MT 24V AUXILIAR CON CABLE</t>
  </si>
  <si>
    <t>DE.10515818</t>
  </si>
  <si>
    <t>DELCO REMY TAPA ARRANCADOR POSTERIOR 10515818 DELCO 29MT</t>
  </si>
  <si>
    <t>DE.10515820</t>
  </si>
  <si>
    <t>DELCO REMY TAPA ARRANCADOR POSTERIOR 10515820 DELCO 29MT</t>
  </si>
  <si>
    <t>DE.10515833</t>
  </si>
  <si>
    <t>DELCO REMY ARMADURA ARRANCADOR 10515833 DELCO 29MT 162MM 60.1MM 12SPL 12V</t>
  </si>
  <si>
    <t>DE.10515834</t>
  </si>
  <si>
    <t>DELCO REMY ARMADURA ARRANCADOR 10515834 DELCO 29MT 161MM 60.1MM 12SPL 24V</t>
  </si>
  <si>
    <t>DE.10515835</t>
  </si>
  <si>
    <t>DELCO REMY PERNO ARRANCADOR 10515835 DELCO 29MT</t>
  </si>
  <si>
    <t>DE.10515838</t>
  </si>
  <si>
    <t>DELCO REMY SOLENOIDE ARRANCADOR ZM-818 DELCO 29MT 12V</t>
  </si>
  <si>
    <t>DE.10515840</t>
  </si>
  <si>
    <t>DELCO REMY SOLENOIDE ARRANCADOR ZM-1818 DELCO 29MT 24V</t>
  </si>
  <si>
    <t>DE.10517356</t>
  </si>
  <si>
    <t>DELCO REMY TRIDIODO ALTERNADOR 10517356 DELCO 21SI 22SI</t>
  </si>
  <si>
    <t>DE.10517357</t>
  </si>
  <si>
    <t>DELCO REMY TRIDIODO ALTERNADOR 10517357 DELCO 33SI 34SI 36SI</t>
  </si>
  <si>
    <t>DE.10517358</t>
  </si>
  <si>
    <t>DELCO REMY TRIDIODO ALTERNADOR 10517358 DELCO 19SI 21SI 22SI</t>
  </si>
  <si>
    <t>DE.10517363</t>
  </si>
  <si>
    <t>DELCO REMY TRIDIODO ALTERNADOR 10517363 DELCO 30SI</t>
  </si>
  <si>
    <t>DE.10518636</t>
  </si>
  <si>
    <t>DELCO REMY PORTACARBON ALTERNADOR 10518636 DELCO 22SI</t>
  </si>
  <si>
    <t>DE.10518782</t>
  </si>
  <si>
    <t>DELCO REMY SOLENOIDE ARRANCADOR ZM-2818 DELCO 29MT 24V</t>
  </si>
  <si>
    <t>DE.10519471</t>
  </si>
  <si>
    <t>DELCO REMY CORONA ALTERNADOR 10519471 DELCO 28SI 12V 200AMP</t>
  </si>
  <si>
    <t>DE.10519680</t>
  </si>
  <si>
    <t>DELCO REMY PORTADIODO ALTERNADOR 10519680 DELCO 28SI 12V</t>
  </si>
  <si>
    <t>DE.10520727</t>
  </si>
  <si>
    <t>DELCO REMY 10520727 TAPA ALTERNADOR POSTERIOR DELCO  28SI     3 HUECOS</t>
  </si>
  <si>
    <t>DE.10520737</t>
  </si>
  <si>
    <t>DELCO REMY RODAJE ALTERNADOR 10520737 DELCO 40SI ROLLER</t>
  </si>
  <si>
    <t>DE.10521166</t>
  </si>
  <si>
    <t>DELCO REMY SOLENOIDE ARRANCADOR ZM-1950 DELCO 50MT 24V</t>
  </si>
  <si>
    <t>DE.10522873</t>
  </si>
  <si>
    <t>DELCO REMY 10522873 TAPA ALTERNADOR DELANTERO DELCO  24SI     4 HUECOS</t>
  </si>
  <si>
    <t>DE.10522909</t>
  </si>
  <si>
    <t>DELCO REMY 10522909 TAPA ALTERNADOR DELANTERO DELCO  24SI     3 HUECOS</t>
  </si>
  <si>
    <t>DE.10524148</t>
  </si>
  <si>
    <t>DELCO REMY PIÑON BENDIX HNZ-12956 DELCO 29MT 34.5*37.8 10D CW</t>
  </si>
  <si>
    <t>DE.10524149</t>
  </si>
  <si>
    <t>DELCO REMY SOLENOIDE ARRANCADOR ZM-3407 DELCO 29MT 12V AUXILIAR CON CABLE</t>
  </si>
  <si>
    <t>DE.10524419</t>
  </si>
  <si>
    <t>DELCO REMY 10524419 TAPA ALTERNADOR DELANTERO DELCO  28SI     3 HUECOS</t>
  </si>
  <si>
    <t>DE.10525138</t>
  </si>
  <si>
    <t>DELCO REMY PORTACARBON ALTERNADOR 10525138 DELCO 22SI</t>
  </si>
  <si>
    <t>DE.10525466</t>
  </si>
  <si>
    <t>DELCO REMY PORTADIODO ALTERNADOR 10525466 DELCO 28SI 24V</t>
  </si>
  <si>
    <t>DE.10526458</t>
  </si>
  <si>
    <t>DELCO REMY PIÑON BENDIX HNZ-13117 DELCO 39MT 56.7*27 11D CW</t>
  </si>
  <si>
    <t>DE.10526465</t>
  </si>
  <si>
    <t>DELCO REMY PIÑON BENDIX HNZ-13117 DELCO 39MT 28*56.7 11D CW</t>
  </si>
  <si>
    <t>DE.10526466</t>
  </si>
  <si>
    <t>DELCO REMY PIÑON BENDIX HNZ-13119 DELCO 39MT 43.7*27 12D CW</t>
  </si>
  <si>
    <t>DE.10526468</t>
  </si>
  <si>
    <t>DELCO REMY BENDIX ARRANCADOR HNZ-1810 DELCO 39MT 148*72*28*20 28D CW</t>
  </si>
  <si>
    <t>DE.10526608</t>
  </si>
  <si>
    <t>DELCO REMY KIT ARRANCADOR 10526608 DELCO 29MT (LAYNAS PERNOS TUERCAS)</t>
  </si>
  <si>
    <t>DE.10526610</t>
  </si>
  <si>
    <t>DELCO REMY KIT ARRANCADOR 10526610 DELCO 39MT 11D</t>
  </si>
  <si>
    <t>DE.10527538</t>
  </si>
  <si>
    <t>DELCO REMY CAMPO ARRANCADOR 10527538 DELCO 39MT 12V S/CASCO</t>
  </si>
  <si>
    <t>DE.10527539</t>
  </si>
  <si>
    <t>DELCO REMY CAMPO ARRANCADOR 10527539 DELCO 29MT 12V C/CASCO</t>
  </si>
  <si>
    <t>DE.10527542</t>
  </si>
  <si>
    <t>DELCO REMY CAMPO ARRANCADOR 10527542 DELCO 39MT 24V S/CASCO</t>
  </si>
  <si>
    <t>DE.10527543</t>
  </si>
  <si>
    <t>DELCO REMY PORTACARBON ARRANCADOR 10527543 DELCO 39MT 12V-24V</t>
  </si>
  <si>
    <t>DE.10527548</t>
  </si>
  <si>
    <t>DELCO REMY PORTACARBON ARRANCADOR 10527548 DELCO 29MT 24V</t>
  </si>
  <si>
    <t>DE.10527694</t>
  </si>
  <si>
    <t>DELCO REMY RELAY ALTERNADOR 10527694 DELCO 24SI 12V 2TORNILLOS</t>
  </si>
  <si>
    <t>DE.10527709</t>
  </si>
  <si>
    <t>DELCO REMY RELAY ALTERNADOR 10527709 DELCO 28SI 24V</t>
  </si>
  <si>
    <t>DE.10528063</t>
  </si>
  <si>
    <t>DELCO REMY CAMPO ARRANCADOR 10528063 DELCO 38MT 24V S/CASCO</t>
  </si>
  <si>
    <t>DE.10528475</t>
  </si>
  <si>
    <t>DELCO REMY KIT REPARACION ALTERNADOR 10528475 DELCO 28SI</t>
  </si>
  <si>
    <t>DE.10528576</t>
  </si>
  <si>
    <t>DELCO REMY 10528576 RODAJE ALTERNADOR DELCO  55SI</t>
  </si>
  <si>
    <t>DE.10529637</t>
  </si>
  <si>
    <t>DELCO REMY CARBON ARRANCADOR 10529637 DELCO 38MT 12V-24V</t>
  </si>
  <si>
    <t>DE.10529638</t>
  </si>
  <si>
    <t>DELCO REMY CARBON ARRANCADOR 10529638 DELCO 39MT 12V-24V</t>
  </si>
  <si>
    <t>DE.10530615</t>
  </si>
  <si>
    <t>DELCO REMY RELAY ALTERNADOR 10530615 DELCO 55SI 24V</t>
  </si>
  <si>
    <t>DE.10533299</t>
  </si>
  <si>
    <t>DELCO REMY SOLENOIDE ARRANCADOR 10512505 DELCO 42MT 24V AUXILIAR CON CABLE</t>
  </si>
  <si>
    <t>DE.10533328</t>
  </si>
  <si>
    <t>DELCO REMY TAPA ARRANCADOR POSTERIOR 10533328 DELCO 39MT</t>
  </si>
  <si>
    <t>DE.10537864</t>
  </si>
  <si>
    <t>DELCO REMY TAPA ARRANCADOR POSTERIOR 10537864 DELCO 39MT</t>
  </si>
  <si>
    <t>DE.10539737</t>
  </si>
  <si>
    <t>DELCO REMY PORTACARBON ARRANCADOR 10539737 DELCO 39MT 12V-24V</t>
  </si>
  <si>
    <t>DE.1115567</t>
  </si>
  <si>
    <t>DELCO REMY SOLENOIDE ARRANCADOR 1115567 DELCO 50MT 32V 64V</t>
  </si>
  <si>
    <t>DE.1115593</t>
  </si>
  <si>
    <t>DELCO REMY SOLENOIDE ARRANCADOR ZM-456 DELCO 41MT 12V</t>
  </si>
  <si>
    <t>DE.1115595</t>
  </si>
  <si>
    <t>DELCO REMY SOLENOIDE ARRANCADOR ZM-461 DELCO 42MT 24V SIN EMBOLO</t>
  </si>
  <si>
    <t>DE.1115618</t>
  </si>
  <si>
    <t>DELCO REMY SOLENOIDE ARRANCADOR ZM-455 DELCO 37MT 12V</t>
  </si>
  <si>
    <t>DE.1115665</t>
  </si>
  <si>
    <t>DELCO REMY SOLENOIDE ARRANCADOR 1115665 DELCO 50MT 24V CON EMBOLO</t>
  </si>
  <si>
    <t>DE.1115673</t>
  </si>
  <si>
    <t>DELCO REMY SOLENOIDE ARRANCADOR ZM-361 DELCO 41MT 24V</t>
  </si>
  <si>
    <t>DE.1115677</t>
  </si>
  <si>
    <t>DELCO REMY SOLENOIDE ARRANCADOR 1115677 DELCO 37MT 24V CON EMBOLO</t>
  </si>
  <si>
    <t>DE.1115682</t>
  </si>
  <si>
    <t>DELCO REMY SOLENOIDE ARRANCADOR ZM-1362 DELCO 41MT 24V CON EMBOLO</t>
  </si>
  <si>
    <t>DE.1115683</t>
  </si>
  <si>
    <t>DELCO REMY SOLENOIDE ARRANCADOR 1115683 DELCO 41MT 42MT 24V CON EMBOLO</t>
  </si>
  <si>
    <t>DE.1115689</t>
  </si>
  <si>
    <t>DELCO REMY SOLENOIDE ARRANCADOR ZM-352 DELCO 37MT 12V</t>
  </si>
  <si>
    <t>DE.1115701</t>
  </si>
  <si>
    <t>DELCO REMY SOLENOIDE ARRANCADOR 1115701 DELCO 41MT 12V</t>
  </si>
  <si>
    <t>DE.1115702</t>
  </si>
  <si>
    <t>DELCO REMY SOLENOIDE ARRANCADOR 1115702 DELCO 41MT 12V</t>
  </si>
  <si>
    <t>DE.1115715</t>
  </si>
  <si>
    <t>DELCO REMY SOLENOIDE ARRANCADOR 1115715 DELCO 40MT 50MT 12V</t>
  </si>
  <si>
    <t>DE.1115717</t>
  </si>
  <si>
    <t>DELCO REMY SOLENOIDE ARRANCADOR 1115717 DELCO 50MT 24V</t>
  </si>
  <si>
    <t>DE.1116405</t>
  </si>
  <si>
    <t>DELCO REMY RELAY ALTERNADOR 1116405 DELCO REMY 20SI 21SI 22SI 26SI 27S 24V</t>
  </si>
  <si>
    <t>DE.1116423</t>
  </si>
  <si>
    <t>DELCO REMY RELAY ALTERNADOR 1116423 DELCO 12SI 12V</t>
  </si>
  <si>
    <t>DE.1116433</t>
  </si>
  <si>
    <t>DELCO REMY RELAY ALTERNADOR 1116433 DELCO 20SI 21SI 22SI 26SI 27S 12V</t>
  </si>
  <si>
    <t>DE.1116439</t>
  </si>
  <si>
    <t>DELCO REMY RELAY ALTERNADOR 1116439 DELCO 21SI 12V</t>
  </si>
  <si>
    <t>DE.1852888</t>
  </si>
  <si>
    <t>DELCO REMY CARBON ARRANCADOR 1852888 DELCO 50MT 24V-32V</t>
  </si>
  <si>
    <t>DE.1852889</t>
  </si>
  <si>
    <t>DELCO REMY CARBON ARRANCADOR 1852889 DELCO 37MT 41MT 12V</t>
  </si>
  <si>
    <t>DE.1852893</t>
  </si>
  <si>
    <t>DELCO REMY CARBON ARRANCADOR 1852893 DELCO 37MT 41MT 24V</t>
  </si>
  <si>
    <t>DE.1875645</t>
  </si>
  <si>
    <t>DELCO REMY PORTADIODO ALTERNADOR 1875645 DELCO 27SI 30SI 12V</t>
  </si>
  <si>
    <t>DE.1893560</t>
  </si>
  <si>
    <t>DELCO REMY BENDIX ARRANCADOR HNZ-097 DELCO 42MT 120*58*46.3*16 12D CW</t>
  </si>
  <si>
    <t>DE.19011400</t>
  </si>
  <si>
    <t>DELCO REMY ARRANCADOR COMPLETO 19011400 DELCO 29MT 10D CW 12V</t>
  </si>
  <si>
    <t>DE.19011403</t>
  </si>
  <si>
    <t>DELCO REMY ARRANCADOR COMPLETO 19011403 DELCO 29MT 9D CW 12V</t>
  </si>
  <si>
    <t>DE.19020208</t>
  </si>
  <si>
    <t>DELCO REMY ALTERNADOR COMPLETO 19020208 DELCO 11SI 12V 95AMP 2 HUECOS</t>
  </si>
  <si>
    <t>DE.19020310</t>
  </si>
  <si>
    <t>DELCO REMY ALTERNADOR COMPLETO 19020310 DELCO 22SI 12V 150AMP 3HUECOS</t>
  </si>
  <si>
    <t>DE.19020900</t>
  </si>
  <si>
    <t>DELCO REMY ALTERNADOR COMPLETO 19020900 DELCO 24SI 12V 145AMP 4HUECOS</t>
  </si>
  <si>
    <t>DE.19020903</t>
  </si>
  <si>
    <t>DELCO REMY ALTERNADOR COMPLETO 19020903 DELCO 24SI 12V 130AMP 3HUECOS</t>
  </si>
  <si>
    <t>DE.19024318</t>
  </si>
  <si>
    <t>DELCO REMY ARMADURA ARRANCADOR 19024318 BOSCH KB 256MM 83MM 24V</t>
  </si>
  <si>
    <t>DE.19025400</t>
  </si>
  <si>
    <t xml:space="preserve">DELCO REMY BOCINA ARRANCADOR 19025400 </t>
  </si>
  <si>
    <t>DE.19025447</t>
  </si>
  <si>
    <t>DELCO REMY PERNO ALTERNADOR 19025447 DELCO BOSCH</t>
  </si>
  <si>
    <t>DE.19025508</t>
  </si>
  <si>
    <t xml:space="preserve">DELCO REMY BOCINA ARRANCADOR 19025508 </t>
  </si>
  <si>
    <t>DE.1918047</t>
  </si>
  <si>
    <t>DELCO REMY RETEN ARRANCADOR 1918047 DELCO 40MT 42MT 50MT</t>
  </si>
  <si>
    <t>DE.1945484</t>
  </si>
  <si>
    <t>DELCO REMY ORQUILLA ARRANCADOR 1945484 DELCO 50MT</t>
  </si>
  <si>
    <t>DE.1945840</t>
  </si>
  <si>
    <t>DELCO REMY ARMADURA ARRANCADOR 1945840 DELCO 50MT 483MM 96MM 19SPL 24V-32V</t>
  </si>
  <si>
    <t>DE.1945853</t>
  </si>
  <si>
    <t>DELCO REMY CAMPO ARRANCADOR 1945853 DELCO 50MT 24V S/CASCO</t>
  </si>
  <si>
    <t>DE.1968904</t>
  </si>
  <si>
    <t>DELCO REMY ROTOR ALTERNADOR 1968904 DELCO 25SI 26SI 30SI 12V 160AMP</t>
  </si>
  <si>
    <t>DE.1971672</t>
  </si>
  <si>
    <t>DELCO REMY DIODO ALTERNADOR 1971672 DELCO 25SI 26SI 30SI 12V-24V POSITIVO</t>
  </si>
  <si>
    <t>DE.1974929</t>
  </si>
  <si>
    <t>DELCO REMY CAMPO ARRANCADOR 1974929 DELCO 40MT 24V S/CASCO</t>
  </si>
  <si>
    <t>DE.1985237</t>
  </si>
  <si>
    <t>DELCO REMY ORQUILLA ARRANCADOR 1985237 DELCO 37MT 41MT</t>
  </si>
  <si>
    <t>DE.1985262</t>
  </si>
  <si>
    <t>DELCO REMY BENDIX ARRANCADOR HNZ-624 DELCO 37MT 98.5*60*46*14 12D CW</t>
  </si>
  <si>
    <t>DE.1986244</t>
  </si>
  <si>
    <t>DELCO REMY BENDIX ARRANCADOR HNZ-625 DELCO 37MT 98.5*60*39.5*14 10D CW</t>
  </si>
  <si>
    <t>DE.1987989</t>
  </si>
  <si>
    <t>DELCO REMY ARMADURA ARRANCADOR 1987989 DELCO 42MT 451MM 84.5MM 19SPL 12V</t>
  </si>
  <si>
    <t>DE.1988097</t>
  </si>
  <si>
    <t>DELCO REMY ORQUILLA ARRANCADOR 1988097 DELCO 41MT 42MT</t>
  </si>
  <si>
    <t>DE.1988111</t>
  </si>
  <si>
    <t>DELCO REMY CAMPO ARRANCADOR 1988111 DELCO 42MT 12V S/CASCO</t>
  </si>
  <si>
    <t>DE.1988121</t>
  </si>
  <si>
    <t>DELCO REMY PORTACARBON ARRANCADOR 1988121 DELCO 42MT 12V 4 CARBONES</t>
  </si>
  <si>
    <t>DE.1988128</t>
  </si>
  <si>
    <t>DELCO REMY PERNO ARRANCADOR 1988128 DELCO 42MT</t>
  </si>
  <si>
    <t>DE.1988322</t>
  </si>
  <si>
    <t>DELCO REMY ARMADURA ARRANCADOR 1988322 DELCO 37MT 391MM 84.5MM 3SPL 24V</t>
  </si>
  <si>
    <t>DE.1988435</t>
  </si>
  <si>
    <t>DELCO REMY ARMADURA ARRANCADOR 1988435 DELCO 42MT 451MM 84.5MM 19SPL 24V</t>
  </si>
  <si>
    <t>DE.1988439</t>
  </si>
  <si>
    <t>DELCO REMY PORTACARBON ARRANCADOR 1988439 DELCO 42MT 24V</t>
  </si>
  <si>
    <t>DE.1989495</t>
  </si>
  <si>
    <t>DELCO REMY CARBON ARRANCADOR 1989495 DELCO 42MT 12V</t>
  </si>
  <si>
    <t>DE.1989496</t>
  </si>
  <si>
    <t>DELCO REMY CARBON ARRANCADOR 1989496 DELCO 42MT 24V</t>
  </si>
  <si>
    <t>DE.1990483</t>
  </si>
  <si>
    <t>DELCO REMY ARRANCADOR COMPLETO 1990483 DELCO 42MT 11D CW 12V</t>
  </si>
  <si>
    <t>DE.1993796</t>
  </si>
  <si>
    <t>DELCO REMY ARRANCADOR COMPLETO 1993796 DELCO 42MT 12D CW 24V</t>
  </si>
  <si>
    <t>DE.61007734</t>
  </si>
  <si>
    <t>DELCO REMY ARMADURA ARRANCADOR 61007734 DELCO 39MT 197MM 76.2MM 20SPL 12V</t>
  </si>
  <si>
    <t>DE.61007735</t>
  </si>
  <si>
    <t>DELCO REMY ARMADURA ARRANCADOR 10516269 DELCO 39MT 197MM 76.2MM 20SPL 24V</t>
  </si>
  <si>
    <t>DE.61008307</t>
  </si>
  <si>
    <t>DELCO REMY RELAY ALTERNADOR 10526697 DELCO 24SI 12V</t>
  </si>
  <si>
    <t>DE.61008309</t>
  </si>
  <si>
    <t>DELCO REMY RELAY ALTERNADOR 10527282 DELCO 28SI 12V</t>
  </si>
  <si>
    <t>DE.61014400</t>
  </si>
  <si>
    <t>DELCO REMY 61014400 ARRANCADOR COMPLETO DELCO150MT 12V 11D CW 8200308</t>
  </si>
  <si>
    <t>DE.61015901</t>
  </si>
  <si>
    <t>DELCO REMY 61015901 ARRANCADOR COMPLETO DELCO150MT 24V 11D CW 8200330</t>
  </si>
  <si>
    <t>DE.8200005</t>
  </si>
  <si>
    <t>DELCO REMY ARRANCADOR COMPLETO 8200005 DELCO 38MT 11D CW 12V</t>
  </si>
  <si>
    <t>DE.8200064</t>
  </si>
  <si>
    <t>DELCO REMY ARRANCADOR COMPLETO 8200064 DELCO 29MT 10D CW 24V</t>
  </si>
  <si>
    <t>DE.8200077</t>
  </si>
  <si>
    <t>DELCO REMY ARRANCADOR COMPLETO 8200077 DELCO 38MT 10D CW 12V</t>
  </si>
  <si>
    <t>DE.8200235</t>
  </si>
  <si>
    <t>DELCO REMY ARRANCADOR COMPLETO 8200235 DELCO 38MT 10D CW 12V</t>
  </si>
  <si>
    <t>DE.8200287</t>
  </si>
  <si>
    <t>DELCO REMY ARRANCADOR COMPLETO 8200287 DELCO 39MT 12D CW 12V</t>
  </si>
  <si>
    <t>DE.8200290</t>
  </si>
  <si>
    <t>DELCO REMY ARRANCADOR COMPLETO 8200290 DELCO 39MT 11D CW 12V</t>
  </si>
  <si>
    <t>DE.8200296</t>
  </si>
  <si>
    <t>DELCO REMY ARRANCADOR COMPLETO 8200296 DELCO 29MT 11D CW 24V</t>
  </si>
  <si>
    <t>DE.8200297</t>
  </si>
  <si>
    <t>DELCO REMY ARRANCADOR COMPLETO 8200297 DELCO 29MT 11D CW 24V</t>
  </si>
  <si>
    <t>DE.8200308</t>
  </si>
  <si>
    <t>DELCO REMY ARRANCADOR COMPLETO 8200308 DELCO 39MT 11D CW 12V</t>
  </si>
  <si>
    <t>DE.8200321</t>
  </si>
  <si>
    <t>DELCO REMY ARRANCADOR COMPLETO 19011523 DELCO 39MT 11D CW 24V</t>
  </si>
  <si>
    <t>DE.8200330</t>
  </si>
  <si>
    <t>DELCO REMY ARRANCADOR COMPLETO 8200330 DELCO 39MT 11D CW 24V</t>
  </si>
  <si>
    <t>DE.8200433</t>
  </si>
  <si>
    <t>DELCO REMY ARRANCADOR COMPLETO 8200433 DELCO 39MT 12D CW 12V</t>
  </si>
  <si>
    <t>DE.8200435</t>
  </si>
  <si>
    <t>DELCO REMY ARRANCADOR COMPLETO 8200435 DELCO 39MT 12D CW 24V</t>
  </si>
  <si>
    <t>DE.8200519</t>
  </si>
  <si>
    <t>DELCO REMY ARRANCADOR COMPLETO 8200519 DELCO 39MT 12D CW 24V</t>
  </si>
  <si>
    <t>DE.8200733</t>
  </si>
  <si>
    <t>DELCO REMY ARRANCADOR COMPLETO 8200733 DELCO 38MT 11D CW 24V</t>
  </si>
  <si>
    <t>DE.830620</t>
  </si>
  <si>
    <t>DELCO REMY BENDIX ARRANCADOR HNZ-110 DELCO 40MT-42MT-50MT 120 MM*57*16 11D CW</t>
  </si>
  <si>
    <t>DE.8600016</t>
  </si>
  <si>
    <t>DELCO REMY ALTERNADOR COMPLETO 8600016 DELCO 24SI 24V 70AMP 4HUECOS</t>
  </si>
  <si>
    <t>DE.8600017</t>
  </si>
  <si>
    <t>DELCO REMY ALTERNADOR COMPLETO 8600017  DELCO 24SI 24V 70AMP 3HUECOS</t>
  </si>
  <si>
    <t>DE.8600253</t>
  </si>
  <si>
    <t>DELCO REMY ALTERNADOR COMPLETO 8600253 DELCO 28SI 12V 200AMP 4HUECOS</t>
  </si>
  <si>
    <t>DE.8600310</t>
  </si>
  <si>
    <t>DELCO REMY ALTERNADOR COMPLETO 8600310 DELCO 24SI 12V 160AMP 3HUECOS</t>
  </si>
  <si>
    <t>DE.8600316</t>
  </si>
  <si>
    <t>DELCO REMY ALTERNADOR COMPLETO 8600316 DELCO 28SI 12V 180AMP 4HUECOS</t>
  </si>
  <si>
    <t>DE.8600388</t>
  </si>
  <si>
    <t>DELCO REMY ALTERNADOR COMPLETO 8600388 DELCO 24SI 24V 70AMP 3HUECOS</t>
  </si>
  <si>
    <t>DE.8600889</t>
  </si>
  <si>
    <t>DELCO REMY ALTERNADOR COMPLETO 8600889 DELCO 24SI 12V 160AMP 4HUECOS</t>
  </si>
  <si>
    <t>DO.1010A109</t>
  </si>
  <si>
    <t>DOKURO GUIA VALVULA 1010A109 MITSUBISHI L200 4D56T 4CIL 2.5L ADMISION</t>
  </si>
  <si>
    <t>DO.1011A074</t>
  </si>
  <si>
    <t>DOKURO GUIA VALVULA 1011A074 MITSUBISHI L200 4D56T 4CIL 2.5L ESCAPE</t>
  </si>
  <si>
    <t>DO.1011A254</t>
  </si>
  <si>
    <t>DOKURO GUIA VALVULA 1011A254 MITSUBISHI 4G69 OUTLANDER 4CIL 2.4L ESCAPE</t>
  </si>
  <si>
    <t>DO.11115-69G00</t>
  </si>
  <si>
    <t>DOKURO GUIA VALVULA 11115-69G00 SUZUKI BALENO SWIFT M16A 4CIL 1.6L ADM / ESC</t>
  </si>
  <si>
    <t>DO.11115-73010</t>
  </si>
  <si>
    <t>DOKURO GUIA VALVULA 11115-73010 SUZUKI ALTO F8A 4CIL 8.0L 52.5*12.07*7 ADMISION</t>
  </si>
  <si>
    <t>DO.11115-85FA0/1</t>
  </si>
  <si>
    <t>DOKURO GUIA VALVULA 11115-85FA0/1 SUZUKI VITARA BALENO J20A 4CIL 2.0L ADM / ESC</t>
  </si>
  <si>
    <t>DO.11122-1180</t>
  </si>
  <si>
    <t>DOKURO GUIA VALVULA 11122-1180 HINO TRUCK EH700-H07C 6CIL 6.4L 61*16*9 ADM / ESC</t>
  </si>
  <si>
    <t>DO.11122-15020</t>
  </si>
  <si>
    <t>DOKURO GUIA VALVULA 11122-15020 TOYOTA COROLLA 3A-4A 4CIL 1.5L 43.11.55*7 ADMISION</t>
  </si>
  <si>
    <t>DO.11122-15030</t>
  </si>
  <si>
    <t>DOKURO GUIA VALVULA 11122-15030 TOYOTA COROLLA 4AF-5AF 4CIL 1.6L 38.5*11.06*6 ADM / ESC</t>
  </si>
  <si>
    <t>DO.11122-16020</t>
  </si>
  <si>
    <t>DOKURO GUIA VALVULA 11122-16020 TOYOTA COROLLA 4AG 4CIL 1.6L 40.5*11.04*6 ADM / ESC</t>
  </si>
  <si>
    <t>DO.11122-21010</t>
  </si>
  <si>
    <t>DOKURO GUIA VALVULA 11122-21010 TOYOTA YARIS PROBOX 1NZ-2NZ 4CIL 1.5L 34.5*9.74*5 ADM / ESC</t>
  </si>
  <si>
    <t>DO.11122-25021</t>
  </si>
  <si>
    <t>DOKURO GUIA VALVULA 11122-25021 TOYOTA CORONA 2T-3T 4CIL 2.0L 54*13.04*8 ADMISION</t>
  </si>
  <si>
    <t>DO.11122-30020</t>
  </si>
  <si>
    <t>DOKURO GUIA VALVULA 11122-30020 TOYOTA H ILUX 1KD-2KD 4CIL 2.0L-2.5L 40.06*11.05*6 ADM / ESC</t>
  </si>
  <si>
    <t>DO.11122-33011</t>
  </si>
  <si>
    <t>DOKURO GUIA VALVULA 11122-33011 TOYOTA CORONA 18R 4CIL 2.0L 53.18*14.04*8 ADMISION</t>
  </si>
  <si>
    <t>DO.11122-54020</t>
  </si>
  <si>
    <t>DOKURO GUIA VALVULA 11122-54020 TOYOTA HI ACE 2L-3L 4CIL 2.0L-2.4L 40*13.06*8 ADM / ESC</t>
  </si>
  <si>
    <t>DO.11122-64010</t>
  </si>
  <si>
    <t>DOKURO GUIA VALVULA 11122-64010 TOYOTA COROLLA 2C 4CIL 1.8L-2.0L 46*13.07*8 ADMISION</t>
  </si>
  <si>
    <t>DO.11122-65020</t>
  </si>
  <si>
    <t>DOKURO GUIA VALVULA 11122-65020 TOYOTA PICK UP 3VZ 6CIL 3.0L</t>
  </si>
  <si>
    <t>DO.11122-71020</t>
  </si>
  <si>
    <t>DOKURO GUIA VALVULA 11122-71020 TOYOTA H ILUX 3Y-4Y 4CIL 2.0L 50*13.04*8 ADMISION</t>
  </si>
  <si>
    <t>DO.11124-87701</t>
  </si>
  <si>
    <t>DOKURO GUIA VALVULA 11124-87701 DAIHATSU CHARADE CB-AB 3CIL 1.0L 50*12.09*7 ADM / ESC</t>
  </si>
  <si>
    <t>DO.11126-15020</t>
  </si>
  <si>
    <t>DOKURO GUIA VALVULA 11126-15020 TOYOTA COROLLA 3A-4A 4CIL 1.5L 49*11.55*7 ESCAPE</t>
  </si>
  <si>
    <t>DO.11126-33011</t>
  </si>
  <si>
    <t>DOKURO GUIA VALVULA 11126-33011 TOYOTA CORONA 18R 4CIL 2.0L 57.15*14.04*8 ESCAPE</t>
  </si>
  <si>
    <t>DO.11126-64010</t>
  </si>
  <si>
    <t>DOKURO GUIA VALVULA 11126-64010 TOYOTA COROLLA 2C 4CIL 1.8L-2.0L 50*13.07*8 ESCAPE</t>
  </si>
  <si>
    <t>DO.11126-71020</t>
  </si>
  <si>
    <t>DOKURO GUIA VALVULA 11126-71020 TOYOTA H ILUX 3Y-4Y 4CIL 2.0L 52*13.04*8 ESCAPE</t>
  </si>
  <si>
    <t>DO.12204-634920</t>
  </si>
  <si>
    <t>DOKURO GUIA VALVULA 12204-634920 HONDA CIVIC EN-EW 4CIL 1.3L 49.7*12.07*6.6 ADMISION</t>
  </si>
  <si>
    <t>DO.12204-PC6305</t>
  </si>
  <si>
    <t>DOKURO GUIA VALVULA 12204-PC6305 HONDA ACCORD EK-ES 4CIL 1.8L 50.5*12.08*6.6 ADMISION</t>
  </si>
  <si>
    <t>DO.12204-PJ7-305</t>
  </si>
  <si>
    <t>DOKURO GUIA VALVULA 12204-PJ7305 HONDA CIVIC D15B 4CIL 1.5L 47.5*11.06*5.5 ADMISION</t>
  </si>
  <si>
    <t>DO.12204-PM7-305</t>
  </si>
  <si>
    <t>DOKURO GUIA VALVULA 12204-PM7305 HONDA CR-V B20B 4CIL 2.0L 45*12.1*6.6 ESCAPE</t>
  </si>
  <si>
    <t>DO.12205-657305</t>
  </si>
  <si>
    <t>DOKURO GUIA VALVULA 12205-657315 HONDA CIVIC EN-EW 4CIL 1.3L 55*12.11*6.6 ESCAPE</t>
  </si>
  <si>
    <t>DO.12205-689305</t>
  </si>
  <si>
    <t>DOKURO GUIA VALVULA 12205-689305 HONDA ACCORD EK-ES 4CIL 1.8L 55.1*12.08*7 ESCAPE</t>
  </si>
  <si>
    <t>DO.12205-PJ7-305</t>
  </si>
  <si>
    <t>DOKURO GUIA VALVULA 12205-PJ7305 HONDA CIVIC D15B 4CIL 1.5L 54*11.06*5.5 ESCAPE</t>
  </si>
  <si>
    <t>DO.12205-PM7-305</t>
  </si>
  <si>
    <t>DOKURO GUIA VALVULA 12205-PM7305 HONDA CR-V B20B 4CIL 2.0L 50*12.1*6.6 ADMISION</t>
  </si>
  <si>
    <t>DO.13211-01W10</t>
  </si>
  <si>
    <t>DOKURO GUIA VALVULA 13211-01W10 NISSAN PICK UP J15 4CIL 1.5L 48.5*14.33*8.7 ADMISION</t>
  </si>
  <si>
    <t>DO.13211-J6500</t>
  </si>
  <si>
    <t>DOKURO GUIA VALVULA 13211-ED33 NISSAN CONDOR FD6-ED33 4CIL-6CIL 3.3L-5.7L 60*14.05*9 ADM / ESC</t>
  </si>
  <si>
    <t>DO.13212-01B01</t>
  </si>
  <si>
    <t>DOKURO GUIA VALVULA 13212-01B01 NISSAN MARCH MA10-MA12 4CIL 1.0L</t>
  </si>
  <si>
    <t>DO.13212-01M01</t>
  </si>
  <si>
    <t>DOKURO GUIA VALVULA 13212-01M01 NISSAN SENTRA E15 4CIL 1.3L-1.5L-1.6L 48.5*12.05*7 ADMISION</t>
  </si>
  <si>
    <t>DO.13212-40F60</t>
  </si>
  <si>
    <t>DOKURO GUIA VALVULA 13212-40F60 NISSAN NAVARA KA24 4CIL 2.4L 52.5*11.05*7 ADMISION</t>
  </si>
  <si>
    <t>DO.13212-43G01</t>
  </si>
  <si>
    <t>DOKURO GUIA VALVULA 13212-43G01 NISSAN PICK UP TD27 4CIL 2.5L-2.7L 47*12.04*8 ADM / ESC</t>
  </si>
  <si>
    <t>DO.13212-53Y60</t>
  </si>
  <si>
    <t>DOKURO GUIA VALVULA 13212-53Y60 NISSAN SENTRA GA15 4CIL 1.3L-1.6L 40*9.54*5.5 ADMISION</t>
  </si>
  <si>
    <t>DO.13212-AD260</t>
  </si>
  <si>
    <t>DOKURO GUIA VALVULA 13212-AD260 NISSAN FRONTIER X-TRAIL YD25 4CIL 2.2L-2.5L ADMISION</t>
  </si>
  <si>
    <t>DO.13212-V5010</t>
  </si>
  <si>
    <t>DOKURO GUIA VALVULA 13212-V5010 NISSAN PATHFINDER VG30 6CIL 3.0L 58.6*11.03*7 ADMISION</t>
  </si>
  <si>
    <t>DO.13212-W0410</t>
  </si>
  <si>
    <t>DOKURO GUIA VALVULA 13212-W0410 NISSAN PICK UP Z20 4CIL 2.0L-2.4L 67.5*12.04*8 ADMISION</t>
  </si>
  <si>
    <t>DO.13213-01B01</t>
  </si>
  <si>
    <t>DOKURO GUIA VALVULA 13213-01B01 NISSAN MARCH MA10-MA12 4CIL 1.0L</t>
  </si>
  <si>
    <t>DO.13213-40F60</t>
  </si>
  <si>
    <t>DOKURO GUIA VALVULA 13213-40F60 NISSAN NAVARA KA24 4CIL 2.4L 56*12.05*7 ESCAPE</t>
  </si>
  <si>
    <t>DO.13213-6N260</t>
  </si>
  <si>
    <t>DOKURO GUIA VALVULA 13213-6N260 NISSAN X-TRAIL QR20-QR25 4CIL 2.0L ESCAPE</t>
  </si>
  <si>
    <t>DO.13213-77A60</t>
  </si>
  <si>
    <t>DOKURO GUIA VALVULA 13213-77A60 NISSAN SENTRA GA16 4CIL 1.3L-1.6L ESCAPE</t>
  </si>
  <si>
    <t>DO.13213-AD260</t>
  </si>
  <si>
    <t>DOKURO GUIA VALVULA 13213-AD260 NISSAN FRONTIER X-TRAIL YD25 4CIL 2.2L-2.5L ESCAPE</t>
  </si>
  <si>
    <t>DO.13213-D0110</t>
  </si>
  <si>
    <t>DOKURO GUIA VALVULA 13213-D0110 NISSAN AD AVENIR CD17 4CIL 1.7L-2.0L 45.2*11.05*7 ESCAPE</t>
  </si>
  <si>
    <t>DO.13213-V5010</t>
  </si>
  <si>
    <t>DOKURO GUIA VALVULA 13213-V5010 NISSAN PATHFINDER VG30 6CIL 3.0L 63.5*11.03*7 ESCAPE</t>
  </si>
  <si>
    <t>DO.13213-W0510</t>
  </si>
  <si>
    <t>DOKURO GUIA VALVULA 13213-W0510 NISSAN PICK UP Z20 4CIL 2.0L-2.4L 67.5*12.04*8 ESCAPE</t>
  </si>
  <si>
    <t>DO.5-11721-001-0</t>
  </si>
  <si>
    <t>DOKURO GUIA VALVULA 5-11721-0010 ISUZU TRUCK 4BD1 4CIL 3.6L 60*14.04*9 ADM / ESC</t>
  </si>
  <si>
    <t>DO.8173-23-090</t>
  </si>
  <si>
    <t>DOKURO GUIA VALVULA 8173-23-090 MAZDA FAMILIA E3-E5 4CIL 1.3L-1.5L 50.5*14.06*8.08 ADM / ESC</t>
  </si>
  <si>
    <t>DO.88090-4110</t>
  </si>
  <si>
    <t>DOKURO GUIA VALVULA 88090-4110 SUBARU LEONE EA81-EA82 4CIL 1.8L 57.4*13.056*8 ADM / ESC</t>
  </si>
  <si>
    <t>DO.8-94206-7620</t>
  </si>
  <si>
    <t>DOKURO GUIA VALVULA 8942067620 ISUZU PICK UP 4ZD1 4CIL 2.3L 46*12.05*8 ADMISION</t>
  </si>
  <si>
    <t>DO.9-11721-1130</t>
  </si>
  <si>
    <t>DOKURO GUIA VALVULA 9-11721-1130 ISUZU KOMATSU C240 4CIL 2.4L 53*14*8 ADMISION</t>
  </si>
  <si>
    <t>DO.9-11721-1230</t>
  </si>
  <si>
    <t>DOKURO GUIA VALVULA 9-11721-1230 ISUZU KOMATSU C240 4CIL 2.4L 53*14*8 ESCAPE</t>
  </si>
  <si>
    <t>DO.B6Z0-10-280</t>
  </si>
  <si>
    <t>DOKURO GUIA VALVULA B6Z0-10-280 MAZDA FAMILIA B6 4CIL 1.6L 48.5*11.4*6 ADM / ESC</t>
  </si>
  <si>
    <t>DO.EDH-5018</t>
  </si>
  <si>
    <t>DOKURO VALVULA 13715-97401 DAIHATSU TERIOS K3 4CIL 1.3L 22.6*5*89.2</t>
  </si>
  <si>
    <t>DO.EDH-5018AN</t>
  </si>
  <si>
    <t>DOKURO VALVULA NEGRA 13715-97401 DAIHATSU TERIOS K3 4CIL 1.3L 22.6*5*89.2</t>
  </si>
  <si>
    <t>DO.EDH-5021</t>
  </si>
  <si>
    <t>DOKURO VALVULA 13715-BZ060 TOYOTA AVANZA 3SZ-VE 4CIL 1.5L 23.4*5*89</t>
  </si>
  <si>
    <t>DO.EDH-5021AN</t>
  </si>
  <si>
    <t>DOKURO VALVULA NEGRA 13715-BZ060 TOYOTA AVANZA 3SZ-VE 4CIL 1.5L 23.4*5*89</t>
  </si>
  <si>
    <t>DO.EDW-5605</t>
  </si>
  <si>
    <t>DOKURO VALVULA 96440079 CHEVROLET AVEO 4CIL 1.4L 27.20*6*101.2</t>
  </si>
  <si>
    <t>DO.EDW-5605AN</t>
  </si>
  <si>
    <t>DOKURO VALVULA NEGRA 96440079AN CHEVROLET AVEO 4CIL 1.4L 27.20*6*101.2</t>
  </si>
  <si>
    <t>DO.EDW-5702</t>
  </si>
  <si>
    <t>DOKURO VALVULA 90215491 DAEWOO RACER CIELO G15F 4CIL 1.5L 31*7*101.5</t>
  </si>
  <si>
    <t>DO.EDW-5702AN</t>
  </si>
  <si>
    <t>DOKURO VALVULA NEGRA 90215491 DAEWOO RACER CIELO G15F 4CIL 1.5L 31*7*101.5</t>
  </si>
  <si>
    <t>DO.EHN-5082AN</t>
  </si>
  <si>
    <t>DOKURO VALVULA NEGRA S1371-51870 HINO DUTRO N04C 4CIL 4.0L 30.0*7.0*128.9</t>
  </si>
  <si>
    <t>DO.EHO-5119</t>
  </si>
  <si>
    <t>DOKURO VALVULA 14721-PC6000 HONDA ACCORD ES-EY 4CIL 1.6L-1.8L 35*7*120.8</t>
  </si>
  <si>
    <t>DO.EHO-5119AN</t>
  </si>
  <si>
    <t>DOKURO VALVULA NEGRA 14721-PC6000 HONDA ACCORD ES-EY 4CIL 1.6L-1.8L 35*7*120.8</t>
  </si>
  <si>
    <t>DO.EHO-5123</t>
  </si>
  <si>
    <t>DOKURO VALVULA 14721-PE0660 HONDA CIVIC CRX EV-EW 4CIL 1.3L-1.5L 29*6.5*114</t>
  </si>
  <si>
    <t>DO.EHO-5126</t>
  </si>
  <si>
    <t>DOKURO VALVULA 14721-PM3000 HONDA CIVIC ZC 4CIL 1.6L 25*5.5*118.8</t>
  </si>
  <si>
    <t>DO.EHO-5126AN</t>
  </si>
  <si>
    <t>DOKURO VALVULA NEGRA 14721-PM3000 HONDA CIVIC ZC 4CIL 1.6L 25*5.5*118.8</t>
  </si>
  <si>
    <t>DO.EHO-5707</t>
  </si>
  <si>
    <t>DOKURO VALVULA 14721-PT6A00 HONDA ACCORD F22A 4CIL 2.2L 29.1*5.5*123.5</t>
  </si>
  <si>
    <t>DO.EHO-5707AN</t>
  </si>
  <si>
    <t>DOKURO VALVULA NEGRA 14721-PT6A00 HONDA ACCORD F22A 4CIL 2.2L 29.1*5.5*123.5</t>
  </si>
  <si>
    <t>DO.EHO-5709</t>
  </si>
  <si>
    <t>DOKURO VALVULA 14721-P08000 HONDA CIVIC D16 4CIL 1.6L 26*5.5*116</t>
  </si>
  <si>
    <t>DO.EHO-5712</t>
  </si>
  <si>
    <t>DOKURO VALVULA 14721-P0AY00 HONDA ODYSSEY F22B 4CIL 2.2L 29*5.5*115</t>
  </si>
  <si>
    <t>DO.EHO-5713</t>
  </si>
  <si>
    <t>DOKURO VALVULA 14721-P07000 HONDA CIVIC D15 4CIL 1.5L 23.5*5.5*117.5</t>
  </si>
  <si>
    <t>DO.EHO-5713AN</t>
  </si>
  <si>
    <t>DOKURO VALVULA NEGRA 14721-P07000 HONDA CIVIC D15 4CIL 1.5L 23.5*5.5*117.5</t>
  </si>
  <si>
    <t>DO.EHO-5714</t>
  </si>
  <si>
    <t>DOKURO VALVULA 14721-P2A000 HONDA CIVIC D16-D17 4CIL 1.6L 26*5.5*116</t>
  </si>
  <si>
    <t>DO.EHO-5714AN</t>
  </si>
  <si>
    <t>DOKURO VALVULA NEGRA 14721-P2A000 HONDA CIVIC D16-D17 4CIL 1.6L 26*5.5*116</t>
  </si>
  <si>
    <t>DO.EHO-5721</t>
  </si>
  <si>
    <t>DOKURO VALVULA 14721-PWA000 HONDA CIVIC FIT L15A 4CIL 1.3L 37*5.50*108.20</t>
  </si>
  <si>
    <t>DO.EHO-5721AN</t>
  </si>
  <si>
    <t>DOKURO VALVULA NEGRA 14721-PWA000 HONDA CIVIC FIT L13A1 4CIL 1.3L 37*5.50*108.20</t>
  </si>
  <si>
    <t>DO.EHO-5722AN</t>
  </si>
  <si>
    <t>DOKURO VALVULA NEGRA 14721-PWC000 HONDA CIVIC FIT L15A 4CIL 1.5L 30*5.5*100.60</t>
  </si>
  <si>
    <t>DO.EHO-5725</t>
  </si>
  <si>
    <t>DOKURO VALVULA 14721-R40A00 HONDA CR-V K24A 4CIL 2.4L 31*5.5*108.7</t>
  </si>
  <si>
    <t>DO.EHO-5727</t>
  </si>
  <si>
    <t>DOKURO VALVULA 14721-PXK000 HONDA PILOT J35-J37 6CIL 3.5L 29.95*5.5*114.2</t>
  </si>
  <si>
    <t>DO.EHO-5727AN</t>
  </si>
  <si>
    <t>DOKURO VALVULA NEGRA 14721-PXK000 HONDA PILOT J35-J37 6CIL 3.5L 29.95*5.5*114.2</t>
  </si>
  <si>
    <t>DO.EIS-5192</t>
  </si>
  <si>
    <t>DOKURO VALVULA 8942478751 ISUZU ELF 4JA1 4CIL 2.5L 35.7*8*118</t>
  </si>
  <si>
    <t>DO.EIS-5232AN</t>
  </si>
  <si>
    <t>DOKURO VALVULA NEGRA 8943958830 ISUZU FORWARD 6HK1T 6CIL 36.95*8*130.2</t>
  </si>
  <si>
    <t>DO.EIS-5236</t>
  </si>
  <si>
    <t>DOKURO VALVULA 8973096771 ISUZU NPR 4JJ1 4CIL 3.0L 30*7*105.5</t>
  </si>
  <si>
    <t>DO.EMB-5315</t>
  </si>
  <si>
    <t>DOKURO VALVULA ME031939 MITSUBISHI TRUCK 6D15 6CIL 6.9L 42*9*137.2</t>
  </si>
  <si>
    <t>DO.EMB-5320</t>
  </si>
  <si>
    <t>DOKURO VALVULA MD050101 MITSUBISHI CANTER 4D55 4CIL 2.5L 34*8*136.5</t>
  </si>
  <si>
    <t>DO.EMB-5346AN</t>
  </si>
  <si>
    <t>DOKURO VALVULA NEGRA MD127841 MITSUBISHI GALANT 4G64 16VALV 4CIL 2.0L 30.5*6.6*109.8</t>
  </si>
  <si>
    <t>DO.EMB-5347</t>
  </si>
  <si>
    <t>DOKURO VALVULA MD085254 MITSUBISHI GALANT 4G64 4CIL 2.4L 38*8*105.2</t>
  </si>
  <si>
    <t>DO.EMB-5350</t>
  </si>
  <si>
    <t>DOKURO VALVULA MD149314 MITSUBISHI LANCER 4G15 12VALV 4CIL 1.5L 33*6.6*101.1</t>
  </si>
  <si>
    <t>DO.EMB-5363</t>
  </si>
  <si>
    <t>DOKURO VALVULA MD135482 MITSUBISHI PAJERO 6G72 6CIL 3.0L 30.5*6.6*105.5</t>
  </si>
  <si>
    <t>DO.EMB-5363AN</t>
  </si>
  <si>
    <t>DOKURO VALVULA NEGRA EMB-5363AN MITSUBISHI PAJERO 6G72 6CIL 3.0L 30.5*6.6*105.5</t>
  </si>
  <si>
    <t>DO.EMB-5364</t>
  </si>
  <si>
    <t>DOKURO VALVULA ME202688 MITSUBISHI PAJERO 4M40 4CIL 2.8L 35*8*108.4</t>
  </si>
  <si>
    <t>DO.EMB-5365</t>
  </si>
  <si>
    <t>DOKURO VALVULA MD162800 MITSUBISHI LANCER 4G93 4G94-GDI 4CIL 1.6L 28*6*104</t>
  </si>
  <si>
    <t>DO.EMB-5369AN</t>
  </si>
  <si>
    <t>DOKURO VALVULA NEGRA MD198405 MITSUBISHI HYUNDAI H1 4D56 D4BH 4CIL 2.5L 34*8*130</t>
  </si>
  <si>
    <t>DO.EMB-5371</t>
  </si>
  <si>
    <t>DOKURO VALVULA 22212-22011 HYUNDAI ACCENT G4EK 4CIL 1.3L 32*6*98.5</t>
  </si>
  <si>
    <t>DO.EMB-5374</t>
  </si>
  <si>
    <t>DOKURO VALVULA MD173932 MITSUBISHI GALANT 6G73 6CIL 2.5L 28*6.5*106.2</t>
  </si>
  <si>
    <t>DO.EMB-5378</t>
  </si>
  <si>
    <t>DOKURO VALVULA MD339754 MITSUBISHI LANCER 4G18 4CIL 1.6L 25.5*5.5*114.7</t>
  </si>
  <si>
    <t>DO.EMB-5381AN</t>
  </si>
  <si>
    <t>DOKURO VALVULA NEGRA MD163942 MITSUBISHI MINI PAJERO 4A31 4CIL 1.1L 21*5*105.8</t>
  </si>
  <si>
    <t>DO.EMB-5385</t>
  </si>
  <si>
    <t>DOKURO VALVULA MD199616 MITSUBISHI MIRAGE 4G93 4CIL 1.6L 28*6*115</t>
  </si>
  <si>
    <t>DO.EMB-5391</t>
  </si>
  <si>
    <t>DOKURO VALVULA MD361965 MITSUBISHI JAC LANCER 4G13 16VALV 4CIL 1.3L 23.45*5.5*114.7</t>
  </si>
  <si>
    <t>DO.EMB-5391AN</t>
  </si>
  <si>
    <t>DOKURO VALVULA NEGRA MD361965 MITSUBISHI JAC LANCER 4G13 16VALV 4CIL 1.3L 23.45*5.5*114.7</t>
  </si>
  <si>
    <t>DO.EMB-5394</t>
  </si>
  <si>
    <t>DOKURO VALVULA ME203102 MITSUBISHI PAJERO 4M41 4CIL 3.2L 31*6.5*115.48</t>
  </si>
  <si>
    <t>DO.EMB-5395</t>
  </si>
  <si>
    <t>DOKURO VALVULA MD193165 MITSUBISHI PAJERO JR 4A30 4CIL 6.6L 19.4*5*105.4</t>
  </si>
  <si>
    <t>DO.EMB-5397AN</t>
  </si>
  <si>
    <t>DOKURO VALVULA NEGRA 22212-23000 HYUNDAI ELANTRA G4 4CIL 1.8L 27.5*6*104.85</t>
  </si>
  <si>
    <t>DO.EMB-5400AN</t>
  </si>
  <si>
    <t>DOKURO VALVULA NEGRA 22212-23600 HYUNDAI KIA TUCSON G4GC 4CIL 2.0L 27.55*6*116.75</t>
  </si>
  <si>
    <t>DO.EMB-5401AN</t>
  </si>
  <si>
    <t>DOKURO VALVULA NEGRA 22212-42860 HYUNDAI H100 D4BF 4CIL 2.5L 34*8*132.55</t>
  </si>
  <si>
    <t>DO.EMB-5403</t>
  </si>
  <si>
    <t>DOKURO VALVULA MD202945 MITSUBISHI GREAT WALL LANCER ZOTIE 4G15 16VALV 4CIL 1.5L 32*6.6*101.5</t>
  </si>
  <si>
    <t>DO.EMB-5403AN</t>
  </si>
  <si>
    <t>DOKURO VALVULA NEGRA MD202945 MITSUBISHI GREAT WALL LANCER ZOTIE 4G15 16VALV 4CIL 1.5L 32*6.6*101.5</t>
  </si>
  <si>
    <t>DO.EMB-5407</t>
  </si>
  <si>
    <t>DOKURO VALVULA 22212-02200 KIA PICANTO G4HG 4CIL 1.1.L 27.1*5.5*99.1</t>
  </si>
  <si>
    <t>DO.EMB-5407AN</t>
  </si>
  <si>
    <t>DOKURO VALVULA NEGRA 22212-02200 KIA PICANTO G4HG 4CIL 1.1.L 27.1*5.5*99.1</t>
  </si>
  <si>
    <t>DO.EMB-5408</t>
  </si>
  <si>
    <t>DOKURO VALVULA MD340632 MITSUBISHI GALANT 6A13 6CIL 2.5L 25*6*115.3</t>
  </si>
  <si>
    <t>DO.EMB-5408AN</t>
  </si>
  <si>
    <t>DOKURO VALVULA NEGRA MD340632 MITSUBISHI GALANT 6A13 6CIL 2.5L 25*6*115.3</t>
  </si>
  <si>
    <t>DO.EMB-5409</t>
  </si>
  <si>
    <t>DOKURO VALVULA 22212-26000 HYUNDAI ACCENT G4EE 4CIL 1.4L 25*6*92.50</t>
  </si>
  <si>
    <t>DO.EMB-5410AN</t>
  </si>
  <si>
    <t>DOKURO VALVULA NEGRA 22212-27001 HYUNDAI SANTA FE D4EA 4CIL 2.2L 24.30*6*95.45</t>
  </si>
  <si>
    <t>DO.EMB-5415AN</t>
  </si>
  <si>
    <t>DOKURO VALVULA NEGRA MD348770 MITSUBISHI GALANT 4G63-GDI 4CIL 2.0L 34*6.6*105.6</t>
  </si>
  <si>
    <t>DO.EMB-5417AN</t>
  </si>
  <si>
    <t>DOKURO VALVULA NEGRA MN176598 MITSUBISHI L200 4D56 4CIL 2.5L 27.5*6*108</t>
  </si>
  <si>
    <t>DO.EMB-5419AN</t>
  </si>
  <si>
    <t>DOKURO VALVULA NEGRA 22212-4A061 KIA SORENTO D4CB 4CIL 2.5L 36*8*132.1</t>
  </si>
  <si>
    <t>DO.EMB-5420</t>
  </si>
  <si>
    <t>DOKURO VALVULA 22212-2A100 HYUNDAI ACCENT D4FA 4CIL 1.5L 26.20*5.50*93</t>
  </si>
  <si>
    <t>DO.EMB-5420AN</t>
  </si>
  <si>
    <t>DOKURO VALVULA NEGRA 22212-2A100 HYUNDAI ACCENT D4FA 4CIL 1.5L 26.20*5.50*93</t>
  </si>
  <si>
    <t>DO.EMB-5425AN</t>
  </si>
  <si>
    <t>DOKURO VALVULA NEGRA MD360462 MITSUBISHI MIRAGE 4G15-GDI 4CIL 1.5L 25*5.5*107.1</t>
  </si>
  <si>
    <t>DO.EMB-5426</t>
  </si>
  <si>
    <t>DOKURO VALVULA ME072981 MITSUBISHI BUS 6D17 4CIL 7.5L 40*8*128</t>
  </si>
  <si>
    <t>DO.EMB-5429</t>
  </si>
  <si>
    <t>DOKURO VALVULA 1011A086 MITSUBISHI OUTLANDER 6B31 6CIL 2.5L 29.5*6*114.05</t>
  </si>
  <si>
    <t>DO.EMB-5429AN</t>
  </si>
  <si>
    <t>DOKURO VALVULA NEGRA 1011A086 MITSUBISHI OUTLANDER 6B31 6CIL 2.5L 29.5*6*114.05</t>
  </si>
  <si>
    <t>DO.EMB-5433</t>
  </si>
  <si>
    <t>DOKURO VALVULA 22212-2B000 KIA ACCENT G4FA 4CIL 1.6L 26*5.5*92.65</t>
  </si>
  <si>
    <t>DO.EMB-5433AN</t>
  </si>
  <si>
    <t>DOKURO VALVULA NEGRA 22212-2B000 KIA ACCENT G4FA 4CIL 1.6L 26*5.5*92.65</t>
  </si>
  <si>
    <t>DO.EMZ-5257</t>
  </si>
  <si>
    <t>DOKURO VALVULA 0324-12121 MAZDA LASER EE5 4CIL 1.5L 31*8*103.5</t>
  </si>
  <si>
    <t>DO.EMZ-5257AN</t>
  </si>
  <si>
    <t>DOKURO VALVULA NEGRA 0324-12121 MAZDA LASER EE5 4CIL 1.5L 31*8*103.5</t>
  </si>
  <si>
    <t>DO.EMZ-5275AN</t>
  </si>
  <si>
    <t>DOKURO VALVULA NEGRA F801-12121 MAZDA BONGO E2000 FE 4CIL 2.0L 34*8*111.80</t>
  </si>
  <si>
    <t>DO.EMZ-5278</t>
  </si>
  <si>
    <t>DOKURO VALVULA RF01-12121 MAZDA CAPELLA RF 4CIL 2.2L 36*8*106*8</t>
  </si>
  <si>
    <t>DO.EMZ-5284AN</t>
  </si>
  <si>
    <t>DOKURO VALVULA NEGRA B695-12121 MAZDA LASER B5 4CIL 1.5L 26.2*6*105.5</t>
  </si>
  <si>
    <t>DO.EMZ-5285</t>
  </si>
  <si>
    <t>DOKURO VALVULA F201-12121 MAZDA PROBE F2 12VALV 4CIL 2.2L 34*7*116.3</t>
  </si>
  <si>
    <t>DO.EMZ-5291</t>
  </si>
  <si>
    <t>DOKURO VALVULA KK150-12121 MAZDA 323 KIA B3 4CIL 1.3L 28*7*104.2</t>
  </si>
  <si>
    <t>DO.EMZ-5291AN</t>
  </si>
  <si>
    <t>DOKURO VALVULA NEGRA KK150-12121 MAZDA 323 KIA B3 4CIL 1.3L 28*7*104.2</t>
  </si>
  <si>
    <t>DO.EMZ-5294</t>
  </si>
  <si>
    <t>DOKURO VALVULA BP05-12-121 MAZDA FAMILIA CAPELLA BP 4CIL 1.8L 28*6*101.2</t>
  </si>
  <si>
    <t>DO.EMZ-5296</t>
  </si>
  <si>
    <t>DOKURO VALVULA B3C7-12121 MAZDA FAMILIA B3 4CIL 1.3L 21.5*6*109.3</t>
  </si>
  <si>
    <t>DO.EMZ-5317</t>
  </si>
  <si>
    <t>DOKURO VALVULA 0K30E-12121 KIA RIO A5D 4CIL 1.5L 24.9*5.5*95.6</t>
  </si>
  <si>
    <t>DO.EMZ-5317AN</t>
  </si>
  <si>
    <t>DOKURO VALVULA NEGRA 0K30E-12121 KIA RIO A5D 4CIL 1.5L 24.9*5.5*95.6</t>
  </si>
  <si>
    <t>DO.EMZ-5318AN</t>
  </si>
  <si>
    <t>DOKURO VALVULA NEGRA B366-12121 MAZDA LASER B3ZE 4CIL 1.3L 21.5*6.0*105.0</t>
  </si>
  <si>
    <t>DO.EMZ-5320</t>
  </si>
  <si>
    <t>DOKURO VALVULA 0K247-12121 KIA CARENS T8D 4CIL 1.8L 27*6*101.5</t>
  </si>
  <si>
    <t>DO.EMZ-5327AN</t>
  </si>
  <si>
    <t>DOKURO VALVULA NEGRA WE01-12121 MAZDA BT50 WL 16VALV 4CIL 3.0L 28*6*112</t>
  </si>
  <si>
    <t>DO.ENS-5407AN</t>
  </si>
  <si>
    <t>DOKURO VALVULA NEGRA 13202-16700 NISSAN DATSUN J15 4CIL 1.5L 32*8.7*109.6</t>
  </si>
  <si>
    <t>DO.ENS-5409AN</t>
  </si>
  <si>
    <t>DOKURO VALVULA NEGRA 13202-N0400 NISSAN PICK UP L18 4CIL 1.8L 35*8*117.5</t>
  </si>
  <si>
    <t>DO.ENS-5429AN</t>
  </si>
  <si>
    <t>DOKURO VALVULA NEGRA 13202-Z5000 NISSAN CONDOR FD6 6CIL 6.0L 38*9*130</t>
  </si>
  <si>
    <t>DO.ENS-5431</t>
  </si>
  <si>
    <t>DOKURO VALVULA 13202-01W01 NISSAN DATSUN J16 4CIL 1.5L 32*8.7*109.6</t>
  </si>
  <si>
    <t>DO.ENS-5431AN</t>
  </si>
  <si>
    <t>DOKURO VALVULA NEGRA 13202-01W01 NISSAN DATSUN J16 4CIL 1.5L 32*8.7*109.6</t>
  </si>
  <si>
    <t>DO.ENS-5433AN</t>
  </si>
  <si>
    <t>DOKURO VALVULA NEGRA 13202-15M00 NISSAN SUNNY E15E 4CIL 1.5L 31*7*120</t>
  </si>
  <si>
    <t>DO.ENS-5446</t>
  </si>
  <si>
    <t>DOKURO VALVULA 13202-16A00 NISSAN SUNNY CD17 4CIL 1.7L 31*7*101</t>
  </si>
  <si>
    <t>DO.ENS-5455</t>
  </si>
  <si>
    <t>DOKURO VALVULA 13202-43G01 NISSAN URVAN TD27 4CIL 2.7L 38*8*117</t>
  </si>
  <si>
    <t>DO.ENS-5457</t>
  </si>
  <si>
    <t>DOKURO VALVULA 13202-84A00 NISSAN SUNNY GA16I 12VALV 4CIL 1.6L 33*6.6*116.3</t>
  </si>
  <si>
    <t>DO.ENS-5466</t>
  </si>
  <si>
    <t>DOKURO VALVULA 13202-87A00 NISSAN PULSAR GA14 12VALV 4CIL 1.5L 32*6.6*116.2</t>
  </si>
  <si>
    <t>DO.ENS-5467</t>
  </si>
  <si>
    <t>DOKURO VALVULA 13202-40F00 NISSAN PICK UP KA24E 12VALV 4CIL 2.4L 40*8*122.4</t>
  </si>
  <si>
    <t>DO.ENS-5468</t>
  </si>
  <si>
    <t>DOKURO VALVULA 13202-57Y00 NISSAN SENTRA GA16D 4CIL 1.5L 24*5.5*92.3</t>
  </si>
  <si>
    <t>DO.ENS-5471</t>
  </si>
  <si>
    <t>DOKURO VALVULA 13202-Z5502 NISSAN TRUCK FE6B 6CIL 7.0L 39.8*9*131</t>
  </si>
  <si>
    <t>DO.ENS-5474</t>
  </si>
  <si>
    <t>DOKURO VALVULA 13202-72Y00 NISSAN SENTRA GA13 4CIL 1.3L 21.5*5.5*92.7</t>
  </si>
  <si>
    <t>DO.ENS-5474AN</t>
  </si>
  <si>
    <t>DOKURO VALVULA NEGRA 13202-72Y00 NISSAN SENTRA GA13 4CIL 1.3L 21.5*5.5*92.7</t>
  </si>
  <si>
    <t>DO.ENS-5485</t>
  </si>
  <si>
    <t>DOKURO VALVULA 13202-01T00 NISSAN ATLAS FD35 4CIL 3.5L 39.5*9*130</t>
  </si>
  <si>
    <t>DO.ENS-5486</t>
  </si>
  <si>
    <t>DOKURO VALVULA 13202-53J00 NISSAN PRIMERA SR20DE 4CIL 2.0L 30.1*7*102.4</t>
  </si>
  <si>
    <t>DO.ENS-5491</t>
  </si>
  <si>
    <t>DOKURO VALVULA 13202-53F00 NISSAN MAXIMA KA24E 4CIL 2.4L 31.4*7*99.9</t>
  </si>
  <si>
    <t>DO.ENS-5501</t>
  </si>
  <si>
    <t>DOKURO VALVULA 13202-97E00 NISSAN MAXIMA VG30DET 6CIL 3.0L 30.7*6*102.7</t>
  </si>
  <si>
    <t>DO.ENS-5503</t>
  </si>
  <si>
    <t>DOKURO VALVULA 13202-2Y001 NISSAN SERENA LD23 4CIL 2.3L 24*6*97.4</t>
  </si>
  <si>
    <t>DO.ENS-5507AN</t>
  </si>
  <si>
    <t>DOKURO VALVULA NEGRA 13201-64Y00 NISSAN SERENA SR20DET 4CIL 2.0L 34.1*6*101.5</t>
  </si>
  <si>
    <t>DO.ENS-5509</t>
  </si>
  <si>
    <t>DOKURO VALVULA 13202-0M600 NISSAN AD WAGON QG15DE 4CIL 1.3L 25*5.5*92.6</t>
  </si>
  <si>
    <t>DO.ENS-5514AN</t>
  </si>
  <si>
    <t>DOKURO VALVULA NEGRA 13202-AD200 NISSAN NAVARA YD25 4CIL 2.5L 26.15*6*106.3</t>
  </si>
  <si>
    <t>DO.ENS-5518</t>
  </si>
  <si>
    <t>DOKURO VALVULA 13202-6N200 NISSAN X-TRAIL QR20DE 4CIL 2.5L 30.65*6*98.8</t>
  </si>
  <si>
    <t>DO.ENS-5518AN</t>
  </si>
  <si>
    <t>DOKURO VALVULA NEGRA 13202-6N200 NISSAN X-TRAIL QR20DE 4CIL 2.5L 30.65*6*98.8</t>
  </si>
  <si>
    <t>DO.ENS-5524</t>
  </si>
  <si>
    <t>DOKURO VALVULA 13202-EN20B NISSAN SENTRA MR18DE 4CIL 2.0L 27.75*5.5*105.3</t>
  </si>
  <si>
    <t>DO.ENS-5525</t>
  </si>
  <si>
    <t>DOKURO VALVULA 13202-2J201 NISSAN BLUEBIRD SR20DE 4CIL 2.0L 30.1*6*99.3</t>
  </si>
  <si>
    <t>DO.ENS-5526</t>
  </si>
  <si>
    <t>DOKURO VALVULA 13202-7S000 NISSAN TERRANO VQ40DE 6CIL 4.0L 31.35*6*94</t>
  </si>
  <si>
    <t>DO.ENS-5528AN</t>
  </si>
  <si>
    <t>DOKURO VALVULA NEGRA 13202-ED000 NISSAN TIIDA HR15DE 4CIL 1.6L 25.45*5*102.5</t>
  </si>
  <si>
    <t>DO.ESB-5614</t>
  </si>
  <si>
    <t>DOKURO VALVULA 13202-AA021 SUBARU LEONE EA82 4CIL 1.8L 35.5*7*108.2</t>
  </si>
  <si>
    <t>DO.ESB-5614AN</t>
  </si>
  <si>
    <t>DOKURO VALVULA NEGRA 13202-AA021 SUBARU LEONE EA82 4CIL 1.8L 35.5*7*108.2</t>
  </si>
  <si>
    <t>DO.ESB-5618AN</t>
  </si>
  <si>
    <t>DOKURO VALVULA NEGRA 13202-AA102 SUBARU IMPREZA EJ18 4CIL 1.8L 28*6*101.2</t>
  </si>
  <si>
    <t>DO.ESZ-5651</t>
  </si>
  <si>
    <t>DOKURO VALVULA 12915-73000 SUZUKI ALTO F10A 4CIL 1.0L 27.6*7*109.6</t>
  </si>
  <si>
    <t>DO.ESZ-5653</t>
  </si>
  <si>
    <t>DOKURO VALVULA 12915-60A50 SUZUKI SWIFT G16A 4CIL 1.6L 32.5*7*114.5</t>
  </si>
  <si>
    <t>DO.ESZ-5655</t>
  </si>
  <si>
    <t>DOKURO VALVULA 12915-71C70 SUZUKI APV G16A 16VALV 4CIL 1.6L 25*5.5*80</t>
  </si>
  <si>
    <t>DO.ESZ-5656</t>
  </si>
  <si>
    <t>DOKURO VALVULA 12915-86510 SUZUKI GRAND VITARA G13A 4CIL 1.3L 24.1*5.5*104.6</t>
  </si>
  <si>
    <t>DO.ESZ-5656AN</t>
  </si>
  <si>
    <t>DOKURO VALVULA NEGRA 12915-86510 SUZUKI GRAND VITARA G13A 4CIL 1.3L 24.1*5.5*104.6</t>
  </si>
  <si>
    <t>DO.ESZ-5662</t>
  </si>
  <si>
    <t>DOKURO VALVULA 12915-54G50 SUZUKI JIMNY M16A 4CIL 1.6L 25*5.5*99</t>
  </si>
  <si>
    <t>DO.ESZ-5663AN</t>
  </si>
  <si>
    <t>DOKURO VALVULA NEGRA 12915-69G00 SUZUKI SX4 M13A 4CIL 1.3L 25*6*99</t>
  </si>
  <si>
    <t>DO.ESZ-5665AN</t>
  </si>
  <si>
    <t>DOKURO VALVULA NEGRA 12915-78J10 SUZUKI GRAND NOMADE J20A 4CIL 2.0L 30.6*6*97.05</t>
  </si>
  <si>
    <t>DO.ESZ-5666AN</t>
  </si>
  <si>
    <t>DOKURO VALVULA NEGRA 12915-65J01 SUZUKI GRAND VITARA XL-7 H27 6CIL 2.7L 28*6*93.2</t>
  </si>
  <si>
    <t>DO.ESZ-5667</t>
  </si>
  <si>
    <t>DOKURO VALVULA 12915-78K00 SUZUKI GRAND NOMADE J24B 4CIL 2.4L 30.5*5.5*98.6</t>
  </si>
  <si>
    <t>DO.ETY-5504</t>
  </si>
  <si>
    <t>DOKURO VALVULA 13715-24013 TOYOTA COROLLA 5K 4CIL 1.5L 29*8*100</t>
  </si>
  <si>
    <t>DO.ETY-5504AN</t>
  </si>
  <si>
    <t>DOKURO VALVULA NEGRA 13715-24013 TOYOTA COROLLA 5K 4CIL 1.5L 29*8*100</t>
  </si>
  <si>
    <t>DO.ETY-5546</t>
  </si>
  <si>
    <t>DOKURO VALVULA 13715-15010 TOYOTA COROLLA 4A 4CIL 1.5L 31*7*106.7</t>
  </si>
  <si>
    <t>DO.ETY-5549</t>
  </si>
  <si>
    <t>DOKURO VALVULA 13715-48010 TOYOTA TOYOACE 2J 4CIL 2.5L 33.5*9*120.6</t>
  </si>
  <si>
    <t>DO.ETY-5552</t>
  </si>
  <si>
    <t>DOKURO VALVULA 13715-64010 TOYOTA COROLLA 2C 4CIL 2.0L 32.5*8*106.5</t>
  </si>
  <si>
    <t>DO.ETY-5552AN</t>
  </si>
  <si>
    <t>DOKURO VALVULA NEGRA 13715-64010 TOYOTA COROLLA 2C 4CIL 2.0L 32.5*8*106.5</t>
  </si>
  <si>
    <t>DO.ETY-5553AN</t>
  </si>
  <si>
    <t>DOKURO VALVULA NEGRA 13715-71010 TOYOTA H ILUX 2Y 4CIL 2.0L 36*8*108.6</t>
  </si>
  <si>
    <t>DO.ETY-5569</t>
  </si>
  <si>
    <t>DOKURO VALVULA 13715-15030 TOYOTA COROLLA 5A 4CIL 1.6L 24.6*6*92</t>
  </si>
  <si>
    <t>DO.ETY-5570</t>
  </si>
  <si>
    <t>DOKURO VALVULA 13715-54040 TOYOTA H ILUX 3L 4CIL 2.8L 36.1*8*103.4</t>
  </si>
  <si>
    <t>DO.ETY-5572</t>
  </si>
  <si>
    <t>DOKURO VALVULA 13715-74020 TOYOTA CORONA 3S 4CIL 2.0L 27*6*100.6</t>
  </si>
  <si>
    <t>DO.ETY-5573</t>
  </si>
  <si>
    <t>DOKURO 13715-58030 VALVULA TOYOTA DYNA 14B ESCAPE 38.5*9.0*128.00</t>
  </si>
  <si>
    <t>DO.ETY-5577</t>
  </si>
  <si>
    <t>DOKURO VALVULA 13715-10030 TOYOTA COROLLA 2E 4CIL 1.3L 31.1*6*92.4</t>
  </si>
  <si>
    <t>DO.ETY-5577AN</t>
  </si>
  <si>
    <t>DOKURO VALVULA NEGRA 13715-10030 TOYOTA COROLLA 2E 4CIL 1.3L 31.1*6*92.4</t>
  </si>
  <si>
    <t>DO.ETY-5584</t>
  </si>
  <si>
    <t>DOKURO VALVULA 13715-11030 TOYOTA TERCEL 5EFE 4CIL 1.5L 24.5*6*94</t>
  </si>
  <si>
    <t>DO.ETY-5584AN</t>
  </si>
  <si>
    <t>DOKURO VALVULA NEGRA 13715-11030 TOYOTA TERCEL 5EFE 4CIL 1.5L 24.5*6*94</t>
  </si>
  <si>
    <t>DO.ETY-5585</t>
  </si>
  <si>
    <t>DOKURO VALVULA 13715-58040 TOYOTA DYNA 14B 4CIL 3.7L 38.5*9*126.5</t>
  </si>
  <si>
    <t>DO.ETY-5587</t>
  </si>
  <si>
    <t>DOKURO VALVULA 13715-65010 TOYOTA CAMRY 3VZE 6CIL 3.0L 35*8*104.2</t>
  </si>
  <si>
    <t>DO.ETY-5589</t>
  </si>
  <si>
    <t>DOKURO VALVULA 13715-16060 TOYOTA COROLLA 4AFE 16VALV 4CIL 1.8L 24.5*6*88</t>
  </si>
  <si>
    <t>DO.ETY-5589AN</t>
  </si>
  <si>
    <t>DOKURO VALVULA NEGRA 13711-16060 TOYOTA COROLLA 4AFE 16VALV 4CIL 1.8L 31*6*101</t>
  </si>
  <si>
    <t>DO.ETY-5590</t>
  </si>
  <si>
    <t>DOKURO VALVULA 13715-64012 TOYOTA COROLLA 3C 4CIL 2.0L 32.5*8*105</t>
  </si>
  <si>
    <t>DO.ETY-5590AN</t>
  </si>
  <si>
    <t>DOKURO VALVULA NEGRA 13715-64012 TOYOTA COROLLA 3C 4CIL 2.0L 32.5*8*105</t>
  </si>
  <si>
    <t>DO.ETY-5602</t>
  </si>
  <si>
    <t>DOKURO VALVULA 13715-75050 TOYOTA H ILUX 3RZFE 4CIL 2.7L 30.5*6*103.7</t>
  </si>
  <si>
    <t>DO.ETY-5603</t>
  </si>
  <si>
    <t>DOKURO VALVULA 13715-16040 TOYOTA COROLLA 4AGE 20VALV 4CIL 1.6L 26*5*108.5</t>
  </si>
  <si>
    <t>DO.ETY-5608</t>
  </si>
  <si>
    <t>DOKURO VALVULA 13715-67020 TOYOTA LAND CRUISER 1KZT 4CIL 3.0L 37*8*103.4</t>
  </si>
  <si>
    <t>DO.ETY-5609</t>
  </si>
  <si>
    <t>DOKURO VALVULA 13715-54050 TOYOTA H ILUX 5L 4CIL 3.0L 36*8*104.2</t>
  </si>
  <si>
    <t>DO.ETY-5612</t>
  </si>
  <si>
    <t>DOKURO VALVULA 13715-21010 TOYOTA PROBOX 2NZFE 4CIL 1.3L 25.5*5*88</t>
  </si>
  <si>
    <t>DO.ETY-5614</t>
  </si>
  <si>
    <t>DOKURO VALVULA 13715-22030 TOYOTA CELICA 1ZZFE 4CIL 1.8L 27.5*5.5*88.8</t>
  </si>
  <si>
    <t>DO.ETY-5614AN</t>
  </si>
  <si>
    <t>DOKURO VALVULA NEGRA 13715-22030 TOYOTA CELICA 1ZZFE 4CIL 1.8L 27.5*5.5*88.8</t>
  </si>
  <si>
    <t>DO.ETY-5615AN</t>
  </si>
  <si>
    <t>DOKURO VALVULA NEGRA 13715-22040 TOYOTA COROLLA 3ZZFE 4CIL 1.6L 26*5.5*88.8</t>
  </si>
  <si>
    <t>DO.ETY-5618</t>
  </si>
  <si>
    <t>DOKURO VALVULA 13715-88600 TOYOTA CELICA 2ZZ-GE 4CIL 1.8L 29.5*5.5*111.7</t>
  </si>
  <si>
    <t>DO.ETY-5621</t>
  </si>
  <si>
    <t>DOKURO VALVULA 13715-28010 TOYOTA CAMRY 1AZ 4CIL 2.0L 29.45*5.5*101.2</t>
  </si>
  <si>
    <t>DO.ETY-5621AN</t>
  </si>
  <si>
    <t>DOKURO VALVULA NEGRA 13715-28010 TOYOTA CAMRY 1AZ 4CIL 2.0L 29.45*5.5*101.2</t>
  </si>
  <si>
    <t>DO.ETY-5623AN</t>
  </si>
  <si>
    <t>DOKURO VALVULA NEGRA 13715-33040 TOYOTA SUCCEED 1ND 4CIL 1.4L 28*6*100</t>
  </si>
  <si>
    <t>DO.ETY-5625</t>
  </si>
  <si>
    <t>DOKURO VALVULA 13715-30040 TOYOTA H ILUX 2KD 4CIL 2.5L 26.5*6*105.75</t>
  </si>
  <si>
    <t>DO.ETY-5625AN</t>
  </si>
  <si>
    <t>DOKURO VALVULA NEGRA 13715-30040 TOYOTA H ILUX 2KD 4CIL 2.5L 26.5*6*105.75</t>
  </si>
  <si>
    <t>DO.ETY-5632</t>
  </si>
  <si>
    <t>DOKURO VALVULA 13715-31090 TOYOTA PRADO 1GR-FE 6CIL 4.0L 29.5*5.5*105.9</t>
  </si>
  <si>
    <t>DO.ETY-5634</t>
  </si>
  <si>
    <t>DOKURO VALVULA 13711-21040 TOYOTA COROLLA FIELDER 1NZ-FE 4CIL 1.5L 30.5*5.5*102.2</t>
  </si>
  <si>
    <t>DO.ETY-5634AN</t>
  </si>
  <si>
    <t>DOKURO VALVULA NEGRA 13715-21040 TOYOTA COROLLA FIELDER 1NZ-FE 4CIL 1.5L 25.5*5.5*103.4</t>
  </si>
  <si>
    <t>DO.ETY-5635</t>
  </si>
  <si>
    <t>DOKURO VALVULA 13715-37030 TOYOTA COROLLA 2ZR 4CIL 1.8L 27.5*5.5*108.25</t>
  </si>
  <si>
    <t>DO.ETY-5635AN</t>
  </si>
  <si>
    <t>DOKURO VALVULA NEGRA 13715-37030 TOYOTA COROLLA 2ZR 4CIL 1.8L 27.5*5.5*108.25</t>
  </si>
  <si>
    <t>DO.ETY-5639</t>
  </si>
  <si>
    <t>DOKURO VALVULA 13715-40040 TOYOTA AYGO 1KR-FE 3CIL 1.0L 23.6*5*89.1</t>
  </si>
  <si>
    <t>DO.ETY-5639AN</t>
  </si>
  <si>
    <t>DOKURO VALVULA NEGRA 13715-40040 TOYOTA AYGO 1KR-FE 3CIL 1.0L 23.6*5*89.1</t>
  </si>
  <si>
    <t>DO.FSY1-10-280</t>
  </si>
  <si>
    <t>DOKURO GUIA VALVULA FSY1-10-280 MAZDA 323-626 FS 4CIL 2.0L ADM / ESC</t>
  </si>
  <si>
    <t>DO.IDH-0010</t>
  </si>
  <si>
    <t>DOKURO VALVULA 13711-87103 DAIHATSU CHARADE HC 4CIL 1.3L 30*6.6*112.6</t>
  </si>
  <si>
    <t>DO.IDH-0018</t>
  </si>
  <si>
    <t>DOKURO VALVULA 13711-97401 DAIHATSU TERIOS K3 4CIL 1.3L 26*5*88.2</t>
  </si>
  <si>
    <t>DO.IDH-0021</t>
  </si>
  <si>
    <t>DOKURO VALVULA 13711-BZ060 TOYOTA AVANZA 3SZ-VE 4CIL 1.5L 27.8*5*88.20</t>
  </si>
  <si>
    <t>DO.IDH-0021AN</t>
  </si>
  <si>
    <t>DOKURO VALVULA NEGRA 13711-BZ060 TOYOTA AVANZA 3SZ-VE 4CIL 1.5L 27.8*5*88.20</t>
  </si>
  <si>
    <t>DO.IDW-0604</t>
  </si>
  <si>
    <t>DOKURO VALVULA 96103129 DAEWOO LANOS VIVANT AD16S 4CIL 1.5L 30.3*6*102.5</t>
  </si>
  <si>
    <t>DO.IDW-0605</t>
  </si>
  <si>
    <t>DOKURO VALVULA 96440081 CHEVROLET AVEO 4CIL 1.4L 28.55*6*101.6</t>
  </si>
  <si>
    <t>DO.IDW-0605AN</t>
  </si>
  <si>
    <t>DOKURO VALVULA NEGRA 96440081AN CHEVROLET AVEO 4CIL 1.4L 28.55*6*101.6</t>
  </si>
  <si>
    <t>DO.IDW-0702</t>
  </si>
  <si>
    <t>DOKURO VALVULA 90215492 DAEWOO RACER CIELO G15F 4CIL 1.5L 38*7*101.5</t>
  </si>
  <si>
    <t>DO.IDW-0702AN</t>
  </si>
  <si>
    <t>DOKURO VALVULA NEGRA 90215492 DAEWOO RACER CIELO G15F 4CIL 1.5L 31*7*101.5</t>
  </si>
  <si>
    <t>DO.IHN-0082AN</t>
  </si>
  <si>
    <t>DOKURO VALVULA NEGRA S1371-11800 HINO DUTRO N04C 4CIL 4.0L 34.0*7.0*122.60</t>
  </si>
  <si>
    <t>DO.IHO-0102</t>
  </si>
  <si>
    <t>DOKURO VALVULA 14711-634000 HONDA CIVIC EN 4CIL 1.3L 36*6.6*109.5</t>
  </si>
  <si>
    <t>DO.IHO-0112</t>
  </si>
  <si>
    <t>DOKURO VALVULA 14711-PC6000 HONDA ACCORD ES-EY 4CIL 1.6L-1.8L 30*6.5*120.5</t>
  </si>
  <si>
    <t>DO.IHO-0112AN</t>
  </si>
  <si>
    <t>DOKURO VALVULA NEGRA 14711-PC6000 HONDA ACCORD ES-EY 4CIL 1.6L-1.8L 30*6.5*120.5</t>
  </si>
  <si>
    <t>DO.IHO-0123</t>
  </si>
  <si>
    <t>DOKURO VALVULA 14711-PE0660 HONDA CIVIC CRX EV-EW 4CIL 1.3L-1.5L 30*6.5*112.8</t>
  </si>
  <si>
    <t>DO.IHO-0126</t>
  </si>
  <si>
    <t>DOKURO VALVULA 14711-PM3000 HONDA CIVIC ZC 4CIL 1.6L 29*5.5*115.10</t>
  </si>
  <si>
    <t>DO.IHO-0126AN</t>
  </si>
  <si>
    <t>DOKURO VALVULA NEGRA 14711-PM3000 HONDA CIVIC ZC 4CIL 1.6L 29*5.5*115.10</t>
  </si>
  <si>
    <t>DO.IHO-0129</t>
  </si>
  <si>
    <t>DOKURO VALVULA 14711-PR4A00 HONDA CIVIC ZC 4CIL 1.6L 31*6.5*105.4</t>
  </si>
  <si>
    <t>DO.IHO-0141</t>
  </si>
  <si>
    <t>DOKURO VALVULA 14731-PE0000 HONDA CIVIC CRX EV-EW 4CIL 1.3L-1.5L 12*6.5*89.2</t>
  </si>
  <si>
    <t>DO.IHO-0701</t>
  </si>
  <si>
    <t>DOKURO VALVULA 14711-PT0000 HONDA ACCORD F18-F20 4CIL 1.8L-2.0L 32*5.5*112</t>
  </si>
  <si>
    <t>DO.IHO-0702</t>
  </si>
  <si>
    <t>DOKURO VALVULA 14711-890000 HONDA ACCORD CB-CD 4CIL 2.0L 36*7*127</t>
  </si>
  <si>
    <t>DO.IHO-0704AN</t>
  </si>
  <si>
    <t>DOKURO VALVULA NEGRA 14711-PT5000 HONDA ACCORD F22A 4CIL 2.2L 34*5.5*112.2</t>
  </si>
  <si>
    <t>DO.IHO-0709</t>
  </si>
  <si>
    <t>DOKURO VALVULA 14711-P08000 HONDA CIVIC D16 4CIL 1.6L 30*5.5*118.5</t>
  </si>
  <si>
    <t>DO.IHO-0711</t>
  </si>
  <si>
    <t>DOKURO VALVULA 14711-P0A000 HONDA ODYSSEY F22B 4CIL 2.2L 34*5.5*116.1</t>
  </si>
  <si>
    <t>DO.IHO-0713</t>
  </si>
  <si>
    <t>DOKURO VALVULA 14711-P07000 HONDA CIVIC D15 4CIL 1.5L 27.5*5.5*120</t>
  </si>
  <si>
    <t>DO.IHO-0713AN</t>
  </si>
  <si>
    <t>DOKURO VALVULA NEGRA 14711-P07000 HONDA CIVIC D15 4CIL 1.5L 27.5*5.5*120</t>
  </si>
  <si>
    <t>DO.IHO-0714</t>
  </si>
  <si>
    <t>DOKURO VALVULA 14711-P2A000 HONDA CIVIC D16-D17 4CIL 1.6L 30*5.5*118.6</t>
  </si>
  <si>
    <t>DO.IHO-0721</t>
  </si>
  <si>
    <t>DOKURO VALVULA 14711-PWA000 HONDA CIVIC FIT L15A 4CIL 1.3L 44.2*5.50*108.60</t>
  </si>
  <si>
    <t>DO.IHO-0721AN</t>
  </si>
  <si>
    <t>DOKURO VALVULA NEGRA 14711-PWA000 HONDA CIVIC FIT L13A1 4CIL 1.3L 44.2*5.50*108.60</t>
  </si>
  <si>
    <t>DO.IHO-0722AN</t>
  </si>
  <si>
    <t>DOKURO VALVULA NEGRA 14711-PWC000 HONDA CIVIC FIT L15A 4CIL 1.5L 34*5.5*99.10</t>
  </si>
  <si>
    <t>DO.IHO-0725</t>
  </si>
  <si>
    <t>DOKURO VALVULA 14711-R40A00 HONDA CR-V K24A 4CIL 2.4L 36*5.5*108.75</t>
  </si>
  <si>
    <t>DO.IHO-0726</t>
  </si>
  <si>
    <t>DOKURO VALVULA 14711-RNAA01 HONDA CIVIC R18 4CIL 1.8L 32*5.5*116.70</t>
  </si>
  <si>
    <t>DO.IHO-0726AN</t>
  </si>
  <si>
    <t>DOKURO VALVULA NEGRA 14711-RNAA01 HONDA CIVIC R18 4CIL 1.8L 32*5.5*116.70</t>
  </si>
  <si>
    <t>DO.IHO-0727</t>
  </si>
  <si>
    <t>DOKURO VALVULA 14711-PXK000 HONDA PILOT J35-J37 6CIL 3.5L 35*5.5*116.10</t>
  </si>
  <si>
    <t>DO.IIS-0190</t>
  </si>
  <si>
    <t>DOKURO VALVULA 8942509770 ISUZU GEMINI 4XC1 4CIL 1.5L 36*7*105.2</t>
  </si>
  <si>
    <t>DO.IIS-0192</t>
  </si>
  <si>
    <t>DOKURO VALVULA 8941332751 ISUZU ELF 4JA1 4CIL 2.5L 40*8*118.2</t>
  </si>
  <si>
    <t>DO.IIS-0232AN</t>
  </si>
  <si>
    <t>DOKURO VALVULA NEGRA 8943958820 ISUZU FORWARD 6HK1T 6CIL 37*8*130.6</t>
  </si>
  <si>
    <t>DO.IIS-0236</t>
  </si>
  <si>
    <t>DOKURO VALVULA 8973096751 ISUZU NPR 4JJ1 4CIL 3.0L 33*7*107.5</t>
  </si>
  <si>
    <t>DO.IMB-0305</t>
  </si>
  <si>
    <t>DOKURO VALVULA MD016460 MITSUBISHI LANCER G15 4CIL 1.5L 34*6.6*102</t>
  </si>
  <si>
    <t>DO.IMB-0320</t>
  </si>
  <si>
    <t>DOKURO VALVULA MD050100 MITSUBISHI CANTER 4D55 4CIL 2.5L 40*8*136.5</t>
  </si>
  <si>
    <t>DO.IMB-0346</t>
  </si>
  <si>
    <t>DOKURO VALVULA MD127840 MITSUBISHI GALANT 4G64 16VALV 4CIL 2.0L 34*6.6*109.7</t>
  </si>
  <si>
    <t>DO.IMB-0346AN</t>
  </si>
  <si>
    <t>DOKURO VALVULA NEGRA MD127840 MITSUBISHI GALANT 4G64 16VALV 4CIL 2.0L 34*6.6*109.7</t>
  </si>
  <si>
    <t>DO.IMB-0347</t>
  </si>
  <si>
    <t>DOKURO VALVULA MD085253 MITSUBISHI GALANT 4G64 4CIL 2.4L 46*8*107</t>
  </si>
  <si>
    <t>DO.IMB-0350</t>
  </si>
  <si>
    <t>DOKURO VALVULA MD128434 MITSUBISHI LANCER 4G15 12VALV 4CIL 1.5L 26*6.6*100.9</t>
  </si>
  <si>
    <t>DO.IMB-0352</t>
  </si>
  <si>
    <t>DOKURO VALVULA MD159502 MITSUBISHI PAJERO 4G64 4CIL 2.6L 33*6*112.2</t>
  </si>
  <si>
    <t>DO.IMB-0361</t>
  </si>
  <si>
    <t>DOKURO VALVULA MD-186756 MITSUBISHI LANCER 4D65 4CIL 2.0L 36*8*114.3</t>
  </si>
  <si>
    <t>DO.IMB-0363AN</t>
  </si>
  <si>
    <t>DOKURO VALVULA NEGRA IMB-0363AN MITSUBISHI PAJERO 6G72 6CIL 3.0L 35*6.6*106.4</t>
  </si>
  <si>
    <t>DO.IMB-0369AN</t>
  </si>
  <si>
    <t>DOKURO VALVULA NEGRA MD198403 MITSUBISHI HYUNDAI H1 4D56 D4BH 4CIL 2.5L 34*8*130</t>
  </si>
  <si>
    <t>DO.IMB-0371</t>
  </si>
  <si>
    <t>DOKURO VALVULA 22211-22003 HYUNDAI ACCENT G4EK 4CIL 1.3L 27.5*6*99</t>
  </si>
  <si>
    <t>DO.IMB-0372AN</t>
  </si>
  <si>
    <t>DOKURO VALVULA NEGRA 22211-42200 HYUNDAI H100 D4BB 4CIL 2.5L 42*8*136.00</t>
  </si>
  <si>
    <t>DO.IMB-0374</t>
  </si>
  <si>
    <t>DOKURO VALVULA MD175527 MITSUBISHI GALANT 6G73 6CIL 2.5L 33*6.5*107.3</t>
  </si>
  <si>
    <t>DO.IMB-0378</t>
  </si>
  <si>
    <t>DOKURO VALVULA MD339752 MITSUBISHI LANCER 4G18 4CIL 1.6L 29*5.5*111.8</t>
  </si>
  <si>
    <t>DO.IMB-0378AN</t>
  </si>
  <si>
    <t>DOKURO VALVULA NEGRA MD339752 MITSUBISHI LANCER 4G18 4CIL 1.6L 29*5.5*111.8</t>
  </si>
  <si>
    <t>DO.IMB-0381AN</t>
  </si>
  <si>
    <t>DOKURO VALVULA NEGRA MD160893 MITSUBISHI MINI PAJERO 4A31 4CIL 1.1L 25*5*100.3</t>
  </si>
  <si>
    <t>DO.IMB-0385</t>
  </si>
  <si>
    <t>DOKURO VALVULA MD196745 MITSUBISHI MIRAGE 4G93 4CIL 1.6L 33*6*115.7</t>
  </si>
  <si>
    <t>DO.IMB-0391</t>
  </si>
  <si>
    <t>DOKURO VALVULA MD342090 MITSUBISHI JAC LANCER 4G13 16VALV 4CIL 1.3L 27*5.5*111.6</t>
  </si>
  <si>
    <t>DO.IMB-0391AN</t>
  </si>
  <si>
    <t>DOKURO VALVULA NEGRA MD342090 MITSUBISHI JAC LANCER 4G13 16VALV 4CIL 1.3L 27*5.5*111.6</t>
  </si>
  <si>
    <t>DO.IMB-0394</t>
  </si>
  <si>
    <t>DOKURO VALVULA ME203101 MITSUBISHI PAJERO 4M41 4CIL 3.2L 33*6.5*115.6</t>
  </si>
  <si>
    <t>DO.IMB-0397AN</t>
  </si>
  <si>
    <t>DOKURO VALVULA NEGRA 22211-23000 HYUNDAI ELANTRA G4 4CIL 1.8L 32*6*102.30</t>
  </si>
  <si>
    <t>DO.IMB-0400AN</t>
  </si>
  <si>
    <t>DOKURO VALVULA NEGRA 22211-23600 HYUNDAI KIA TUCSON G4GC 4CIL 2.0L 32*6*114.3</t>
  </si>
  <si>
    <t>DO.IMB-0401AN</t>
  </si>
  <si>
    <t>DOKURO VALVULA NEGRA 22211-42860 HYUNDAI H100 D4BF 4CIL 2.5L 42*8*132.05</t>
  </si>
  <si>
    <t>DO.IMB-0403</t>
  </si>
  <si>
    <t>DOKURO VALVULA MD202944 MITSUBISHI GREAT WALL LANCER ZOTIE 4G15 16VALV 4CIL 1.5L 27*6.6*100.9</t>
  </si>
  <si>
    <t>DO.IMB-0407</t>
  </si>
  <si>
    <t>DOKURO VALVULA 22211-02200 KIA PICANTO G4HG 4CIL 1.1.L 23.45*5.5*99.5</t>
  </si>
  <si>
    <t>DO.IMB-0407AN</t>
  </si>
  <si>
    <t>DOKURO VALVULA NEGRA 22211-02200 KIA PICANTO G4HG 4CIL 1.1.L 23.45*5.5*114.7</t>
  </si>
  <si>
    <t>DO.IMB-0408</t>
  </si>
  <si>
    <t>DOKURO VALVULA MD321007 MITSUBISHI GALANT 6A13 6CIL 2.5L 28.45*6*113.1</t>
  </si>
  <si>
    <t>DO.IMB-0408AN</t>
  </si>
  <si>
    <t>DOKURO VALVULA NEGRA MD321007 MITSUBISHI GALANT 6A13 6CIL 2.5L 28.45*6*113.1</t>
  </si>
  <si>
    <t>DO.IMB-0409</t>
  </si>
  <si>
    <t>DOKURO VALVULA 22211-26000 HYUNDAI ACCENT G4EE 4CIL 1.4L 29.10*6*91.90</t>
  </si>
  <si>
    <t>DO.IMB-0410</t>
  </si>
  <si>
    <t>DOKURO VALVULA 22211-27001 HYUNDAI SANTA FE D4EA 4CIL 2.2L 28.55*6*95.80</t>
  </si>
  <si>
    <t>DO.IMB-0410AN</t>
  </si>
  <si>
    <t>DOKURO VALVULA NEGRA 22211-27001 HYUNDAI SANTA FE D4EA 4CIL 2.2L 28.55*6*95.80</t>
  </si>
  <si>
    <t>DO.IMB-0415AN</t>
  </si>
  <si>
    <t>DOKURO VALVULA NEGRA MD348769 MITSUBISHI GALANT 4G63-GDI 4CIL 2.0L 30.5*6.6*105.7</t>
  </si>
  <si>
    <t>DO.IMB-0417AN</t>
  </si>
  <si>
    <t>DOKURO VALVULA NEGRA MN176597 MITSUBISHI L200 4D56 4CIL 2.5L 31.5*6*107.6</t>
  </si>
  <si>
    <t>DO.IMB-0419AN</t>
  </si>
  <si>
    <t>DOKURO VALVULA NEGRA 22211-4A061 KIA SORENTO D4CB 4CIL 2.5L 42*8*132.05</t>
  </si>
  <si>
    <t>DO.IMB-0420</t>
  </si>
  <si>
    <t>DOKURO VALVULA 22211-2A100 HYUNDAI ACCENT D4FA 4CIL 1.5L 21*5.50*93.70</t>
  </si>
  <si>
    <t>DO.IMB-0420AN</t>
  </si>
  <si>
    <t>DOKURO VALVULA NEGRA 22211-2A100 HYUNDAI ACCENT D4FA 4CIL 1.5L 21*5.50*93.70</t>
  </si>
  <si>
    <t>DO.IMB-0425AN</t>
  </si>
  <si>
    <t>DOKURO VALVULA NEGRA MD357503 MITSUBISHI MIRAGE 4G15-GDI 4CIL 1.5L 29.95*5.5*105.85</t>
  </si>
  <si>
    <t>DO.IMB-0426</t>
  </si>
  <si>
    <t>DOKURO VALVULA ME072980 MITSUBISHI BUS 6D17 4CIL 7.5L 40*8*128.1</t>
  </si>
  <si>
    <t>DO.IMB-0429</t>
  </si>
  <si>
    <t>DOKURO VALVULA 1010A138 MITSUBISHI OUTLANDER 6B31 6CIL 2.5L 35*6*111.85</t>
  </si>
  <si>
    <t>DO.IMB-0429AN</t>
  </si>
  <si>
    <t>DOKURO VALVULA NEGRA 1010A138 MITSUBISHI OUTLANDER 6B31 6CIL 2.5L 35*6*111.85</t>
  </si>
  <si>
    <t>DO.IMB-0433AN</t>
  </si>
  <si>
    <t>DOKURO VALVULA NEGRA 22211-2B400 KIA ACCENT G4FA 4CIL 1.6L 31.5*5.5*93.15</t>
  </si>
  <si>
    <t>DO.IMB-1350</t>
  </si>
  <si>
    <t>DOKURO VALVULA MD128435 MITSUBISHI LANCER 4G15 12VALV 4CIL 1.5L 31*6.6*100.8</t>
  </si>
  <si>
    <t>DO.IMZ-0257</t>
  </si>
  <si>
    <t>DOKURO VALVULA 0324-12111 MAZDA LASER EE5 4CIL 1.5L 36*8*105.5</t>
  </si>
  <si>
    <t>DO.IMZ-0275</t>
  </si>
  <si>
    <t>DOKURO VALVULA F801-12111 MAZDA BONGO E2000 FE 4CIL 2.0L 41*8*112</t>
  </si>
  <si>
    <t>DO.IMZ-0278</t>
  </si>
  <si>
    <t>DOKURO VALVULA RF01-12111 MAZDA CAPELLA RF 4CIL 2.2L 41*8*107</t>
  </si>
  <si>
    <t>DO.IMZ-0284AN</t>
  </si>
  <si>
    <t>DOKURO VALVULA NEGRA B695-12111 MAZDA LASER B5 4CIL 1.5L 31*6*105.5</t>
  </si>
  <si>
    <t>DO.IMZ-0285</t>
  </si>
  <si>
    <t>DOKURO VALVULA F201-12111 MAZDA PROBE F2 12VALV 4CIL 2.2L 32.5*7*115.9</t>
  </si>
  <si>
    <t>DO.IMZ-0290</t>
  </si>
  <si>
    <t>DOKURO VALVULA KK153-12111 MAZDA 323 KIA B3 4CIL 1.3L 32*7*105.3</t>
  </si>
  <si>
    <t>DO.IMZ-0290AN</t>
  </si>
  <si>
    <t>DOKURO VALVULA NEGRA KK153-12111 MAZDA 323 KIA B3 4CIL 1.3L 32*7*105.3</t>
  </si>
  <si>
    <t>DO.IMZ-0296</t>
  </si>
  <si>
    <t>DOKURO VALVULA B3C7-12111 MAZDA FAMILIA B3 4CIL 1.3L 25.5*6*108.3</t>
  </si>
  <si>
    <t>DO.IMZ-0302</t>
  </si>
  <si>
    <t>DOKURO VALVULA FS01-12111 MAZDA 626 FS 4CIL 2.2L 31.5*6*90</t>
  </si>
  <si>
    <t>DO.IMZ-0304</t>
  </si>
  <si>
    <t>DOKURO VALVULA WL01-12111 MAZDA E2500 WL 12VALV 4CIL 2.5L 32.7*7*111.9</t>
  </si>
  <si>
    <t>DO.IMZ-0304AN</t>
  </si>
  <si>
    <t>DOKURO VALVULA NEGRA WL01-12111 MAZDA E2500 WL 12VALV 4CIL 2.5L 32.7*7*111.9</t>
  </si>
  <si>
    <t>DO.IMZ-0310AN</t>
  </si>
  <si>
    <t>DOKURO VALVULA NEGRA 0K65A-1212A KIA K2700 J2 4CIL 2.7L 42.4*8.5*112.9</t>
  </si>
  <si>
    <t>DO.IMZ-0317</t>
  </si>
  <si>
    <t>DOKURO VALVULA 0K30E-12111 KIA RIO A5D 4CIL 1.5L 27.75*5.5*96.5</t>
  </si>
  <si>
    <t>DO.IMZ-0317AN</t>
  </si>
  <si>
    <t>DOKURO VALVULA NEGRA 0K30E-12111 KIA RIO A5D 4CIL 1.5L 27.75*5.5*96.5</t>
  </si>
  <si>
    <t>DO.IMZ-0318AN</t>
  </si>
  <si>
    <t>DOKURO VALVULA NEGRA B366-12111 MAZDA LASER B3ZE 4CIL 1.3L 25.5*6.0*103.9</t>
  </si>
  <si>
    <t>DO.IMZ-0320</t>
  </si>
  <si>
    <t>DOKURO VALVULA 0K247-12111 KIA CARENS T8D 4CIL 1.8L 31.55*6*102.95</t>
  </si>
  <si>
    <t>DO.IMZ-0323</t>
  </si>
  <si>
    <t>DOKURO VALVULA LF02-12111 MAZDA MAZDA5 LF 4CIL 2.0L 35*5.5*103.5</t>
  </si>
  <si>
    <t>DO.IMZ-0327AN</t>
  </si>
  <si>
    <t>DOKURO VALVULA NEGRA WE01-12111 MAZDA BT50 WL 16VALV 4CIL 3.0L 31*6*112</t>
  </si>
  <si>
    <t>DO.INS-0407AN</t>
  </si>
  <si>
    <t>DOKURO VALVULA NEGRA 13201-73000 NISSAN DATSUN J15 4CIL 1.5L 38*8.7*109.6</t>
  </si>
  <si>
    <t>DO.INS-0409AN</t>
  </si>
  <si>
    <t>DOKURO VALVULA NEGRA 13202-21003 NISSAN PICK UP L18 4CIL 1.8L 42*8*116.4</t>
  </si>
  <si>
    <t>DO.INS-0429</t>
  </si>
  <si>
    <t>DOKURO VALVULA 13201-Z5000 NISSAN CONDOR FD6 6CIL 6.0L 47*9*129.5</t>
  </si>
  <si>
    <t>DO.INS-0429AN</t>
  </si>
  <si>
    <t>DOKURO VALVULA NEGRA 13201-Z5000 NISSAN CONDOR FD6 6CIL 6.0L 47*9*129.5</t>
  </si>
  <si>
    <t>DO.INS-0431AN</t>
  </si>
  <si>
    <t>DOKURO VALVULA NEGRA 13201-01W01 NISSAN DATSUN J16 4CIL 1.5L 38*8.7*109.6</t>
  </si>
  <si>
    <t>DO.INS-0450</t>
  </si>
  <si>
    <t>DOKURO VALVULA 13201-V6510 NISSAN CEDRIC VG30 6CIL 3.0L 42*7*125.7</t>
  </si>
  <si>
    <t>DO.INS-0455AN</t>
  </si>
  <si>
    <t>DOKURO VALVULA NEGRA 13201-43G01 NISSAN URVAN TD27 4CIL 2.7L 43.5*8*117</t>
  </si>
  <si>
    <t>DO.INS-0457</t>
  </si>
  <si>
    <t>DOKURO VALVULA 13201-84A00 NISSAN SUNNY GA16I 12VALV 4CIL 1.6L 29*6*113.7</t>
  </si>
  <si>
    <t>DO.INS-0465</t>
  </si>
  <si>
    <t>DOKURO VALVULA 13201-88A00 NISSAN PULSAR GA14 12VALV 4CIL 1.5L 29.1*6*113.8</t>
  </si>
  <si>
    <t>DO.INS-0468</t>
  </si>
  <si>
    <t>DOKURO VALVULA 13201-57Y00 NISSAN SENTRA GA16D 4CIL 1.5L 30*5.5*92.3</t>
  </si>
  <si>
    <t>DO.INS-0471</t>
  </si>
  <si>
    <t>DOKURO VALVULA 13201-Z5502 NISSAN TRUCK FE6B 6CIL 7.0L 48.5*9*130.7</t>
  </si>
  <si>
    <t>DO.INS-0473</t>
  </si>
  <si>
    <t>DOKURO VALVULA 13201-73Y00 NISSAN SENTRA GA15D 4CIL 1.5L 29*5.5*92.3</t>
  </si>
  <si>
    <t>DO.INS-0473AN</t>
  </si>
  <si>
    <t>DOKURO VALVULA NEGRA 13201-73Y00 NISSAN SENTRA GA15D 4CIL 1.5L 29*5.5*92.3</t>
  </si>
  <si>
    <t>DO.INS-0474AN</t>
  </si>
  <si>
    <t>DOKURO VALVULA NEGRA 13201-72Y00 NISSAN SENTRA GA13 4CIL 1.3L 26.5*5.5*92.3</t>
  </si>
  <si>
    <t>DO.INS-0484</t>
  </si>
  <si>
    <t>DOKURO VALVULA 13201-57J02 NISSAN AVENIR CD20 4CIL 2.0L 39.2*7*100.7</t>
  </si>
  <si>
    <t>DO.INS-0485</t>
  </si>
  <si>
    <t>DOKURO VALVULA 13201-01T00 NISSAN ATLAS FD35 4CIL 3.5L 48.5*9*129.5</t>
  </si>
  <si>
    <t>DO.INS-0486</t>
  </si>
  <si>
    <t>DOKURO VALVULA 13201-53J00 NISSAN PRIMERA SR20DE 4CIL 2.0L 34.1*6*101.5</t>
  </si>
  <si>
    <t>DO.INS-0491</t>
  </si>
  <si>
    <t>DOKURO VALVULA 13201-53F00 NISSAN MAXIMA KA24E 4CIL 2.4L 36.6*7*101.5</t>
  </si>
  <si>
    <t>DO.INS-0501</t>
  </si>
  <si>
    <t>DOKURO VALVULA 13201-97E00 NISSAN MAXIMA VG30DET 6CIL 3.0L 35*6*110.6</t>
  </si>
  <si>
    <t>DO.INS-0503</t>
  </si>
  <si>
    <t>DOKURO VALVULA 13201-2Y001 NISSAN SERENA LD23 4CIL 2.3L 29.15*6*99.8</t>
  </si>
  <si>
    <t>DO.INS-0504AN</t>
  </si>
  <si>
    <t>DOKURO VALVULA NEGRA 13201-3T900 NISSAN D22 PICKUP NA20 4CIL 2.0L 38.1*8*122</t>
  </si>
  <si>
    <t>DO.INS-0507AN</t>
  </si>
  <si>
    <t>DOKURO VALVULA NEGRA 13202-64Y00 NISSAN SERENA SR20DET 4CIL 2.0L 30.1*6*102.3</t>
  </si>
  <si>
    <t>DO.INS-0509</t>
  </si>
  <si>
    <t>DOKURO VALVULA 13201-0M600 NISSAN AD WAGON QG15DE 4CIL 1.3L 26.55*5.5*92.3</t>
  </si>
  <si>
    <t>DO.INS-0509AN</t>
  </si>
  <si>
    <t>DOKURO VALVULA NEGRA 13201-0M600 NISSAN AD WAGON QG15DE 4CIL 1.3L 26.55*5.5*92.3</t>
  </si>
  <si>
    <t>DO.INS-0510AN</t>
  </si>
  <si>
    <t>DOKURO VALVULA NEGRA 13201-VJ200 NISSAN NP300 KA24DE 4CIL 2.4L 36.6*7*101.4</t>
  </si>
  <si>
    <t>DO.INS-0514AN</t>
  </si>
  <si>
    <t>DOKURO VALVULA NEGRA 13201-AD200 NISSAN NAVARA YD25 4CIL 2.5L 28.15*6*106.75</t>
  </si>
  <si>
    <t>DO.INS-0515</t>
  </si>
  <si>
    <t>DOKURO VALVULA 13201-41B00 NISSAN MARCH CR12 4CIL 1.3L 27.5*5.5*95.75</t>
  </si>
  <si>
    <t>DO.INS-0518AN</t>
  </si>
  <si>
    <t>DOKURO VALVULA NEGRA 13201-6N200 NISSAN X-TRAIL QR20DE 4CIL 2.5L 35.7*6*97.2</t>
  </si>
  <si>
    <t>DO.INS-0522</t>
  </si>
  <si>
    <t>DOKURO VALVULA 13201-4M700 NISSAN PRIMERA QG16DE 4CIL 1.8L 30*5.5*92.3</t>
  </si>
  <si>
    <t>DO.INS-0524</t>
  </si>
  <si>
    <t>DOKURO VALVULA 13201-EN20B NISSAN SENTRA MR18DE 4CIL 2.0L 33.9*5.5*106.3</t>
  </si>
  <si>
    <t>DO.INS-0525</t>
  </si>
  <si>
    <t>DOKURO VALVULA 13201-2J201 NISSAN BLUEBIRD SR20DE 4CIL 2.0L 34.1*6*98.4</t>
  </si>
  <si>
    <t>DO.INS-0526</t>
  </si>
  <si>
    <t>DOKURO VALVULA 13201-7S000 NISSAN TERRANO VQ40DE 6CIL 4.0L 37.2*6*96.45</t>
  </si>
  <si>
    <t>DO.INS-0528</t>
  </si>
  <si>
    <t>DOKURO VALVULA 13201-ED000 NISSAN TIIDA HR15DE 4CIL 1.6L 31.1*5*101.75</t>
  </si>
  <si>
    <t>DO.INS-0528AN</t>
  </si>
  <si>
    <t>DOKURO VALVULA NEGRA 13201-ED000 NISSAN TIIDA HR15DE 4CIL 1.6L 31.1*5*101.75</t>
  </si>
  <si>
    <t>DO.ISB-0613</t>
  </si>
  <si>
    <t>DOKURO VALVULA 13201-AA001 SUBARU LEONE EA82 4CIL 1.8L 42.1*7*107.7</t>
  </si>
  <si>
    <t>DO.ISB-0613AN</t>
  </si>
  <si>
    <t>DOKURO VALVULA NEGRA 13201-AA001 SUBARU LEONE EA82 4CIL 1.8L 42.1*7*107.7</t>
  </si>
  <si>
    <t>DO.ISB-0618AN</t>
  </si>
  <si>
    <t>DOKURO VALVULA NEGRA 13201-AA072 SUBARU IMPREZA EJ18 4CIL 1.8L 31*6*101</t>
  </si>
  <si>
    <t>DO.ISB-0619AN</t>
  </si>
  <si>
    <t>DOKURO VALVULA NEGRA 13201-AA310 SUBARU LEGACY EJ25 4CIL 2.5L 36*6*106</t>
  </si>
  <si>
    <t>DO.ISZ-0651</t>
  </si>
  <si>
    <t>DOKURO VALVULA 12911-73000 SUZUKI ALTO F10A 4CIL 1.0L 31.6*7*110</t>
  </si>
  <si>
    <t>DO.ISZ-0651AN</t>
  </si>
  <si>
    <t>DOKURO VALVULA NEGRA 12911-73000 SUZUKI ALTO F10A 4CIL 1.0L 31.6*7*110</t>
  </si>
  <si>
    <t>DO.ISZ-0656</t>
  </si>
  <si>
    <t>DOKURO VALVULA 12911-86511 SUZUKI GRAND VITARA G13A 4CIL 1.3L 29*5.5*105.2</t>
  </si>
  <si>
    <t>DO.ISZ-0656AN</t>
  </si>
  <si>
    <t>DOKURO VALVULA NEGRA 12911-86511 SUZUKI GRAND VITARA G13A 4CIL 1.3L 29*5.5*105.2</t>
  </si>
  <si>
    <t>DO.ISZ-0663AN</t>
  </si>
  <si>
    <t>DOKURO VALVULA NEGRA 12911-69G00 SUZUKI SX4 M13A 4CIL 1.3L 30*6*100.8</t>
  </si>
  <si>
    <t>DO.ISZ-0665AN</t>
  </si>
  <si>
    <t>DOKURO VALVULA NEGRA 12911-78J10 SUZUKI GRAND NOMADE J20A 4CIL 2.0L 36.95*6*101.1</t>
  </si>
  <si>
    <t>DO.ISZ-0666AN</t>
  </si>
  <si>
    <t>DOKURO VALVULA NEGRA 12911-65J01 SUZUKI GRAND VITARA XL-7 H27 6CIL 2.7L 32,95*6*93.5</t>
  </si>
  <si>
    <t>DO.ISZ-0667</t>
  </si>
  <si>
    <t>DOKURO VALVULA 12911-78K00 SUZUKI GRAND NOMADE J24B 4CIL 2.4L 35.5*5.5*100.65</t>
  </si>
  <si>
    <t>DO.ITY-0504</t>
  </si>
  <si>
    <t>DOKURO VALVULA 13715-24012 TOYOTA COROLLA 5K 4CIL 1.5L 36*8*100</t>
  </si>
  <si>
    <t>DO.ITY-0507</t>
  </si>
  <si>
    <t>DOKURO VALVULA 13711-25011 TOYOTA CELICA 2T 4CIL 1.6L 41*8*109</t>
  </si>
  <si>
    <t>DO.ITY-0546</t>
  </si>
  <si>
    <t>DOKURO VALVULA 13711-15010 TOYOTA COROLLA 4A 4CIL 1.5L 36*7*106.7</t>
  </si>
  <si>
    <t>DO.ITY-0546AN</t>
  </si>
  <si>
    <t>DOKURO VALVULA NEGRA 13711-15010 TOYOTA COROLLA 4A 4CIL 1.5L 36*7*106.7</t>
  </si>
  <si>
    <t>DO.ITY-0549</t>
  </si>
  <si>
    <t>DOKURO VALVULA 13711-48010 TOYOTA TOYOACE 2J 4CIL 2.5L 40.5*9*120.9</t>
  </si>
  <si>
    <t>DO.ITY-0552</t>
  </si>
  <si>
    <t>DOKURO VALVULA 13711-64010 TOYOTA COROLLA 2C 4CIL 2.0L 38.5*8*106.5</t>
  </si>
  <si>
    <t>DO.ITY-0552AN</t>
  </si>
  <si>
    <t>DOKURO VALVULA NEGRA 13711-64010 TOYOTA COROLLA 2C 4CIL 2.0L 38.5*8*106.5</t>
  </si>
  <si>
    <t>DO.ITY-0553AN</t>
  </si>
  <si>
    <t>DOKURO VALVULA NEGRA 13711-71010 TOYOTA H ILUX 2Y 4CIL 2.0L 40*8*108.3</t>
  </si>
  <si>
    <t>DO.ITY-0569</t>
  </si>
  <si>
    <t>DOKURO VALVULA 13711-15010 TOYOTA COROLLA 5A 4CIL 1.6L 30*6*91.5</t>
  </si>
  <si>
    <t>DO.ITY-0569AN</t>
  </si>
  <si>
    <t>DOKURO VALVULA NEGRA 13711-15010 TOYOTA COROLLA 5A 4CIL 1.6L 30*6*91.5</t>
  </si>
  <si>
    <t>DO.ITY-0570</t>
  </si>
  <si>
    <t>DOKURO VALVULA 13711-54020 TOYOTA H ILUX 3L 4CIL 2.8L 42.4*8*103.5</t>
  </si>
  <si>
    <t>DO.ITY-0570AN</t>
  </si>
  <si>
    <t>DOKURO VALVULA NEGRA 13711-54020 TOYOTA H ILUX 3L 4CIL 2.8L 42.4*8*103.5</t>
  </si>
  <si>
    <t>DO.ITY-0572</t>
  </si>
  <si>
    <t>DOKURO VALVULA 13711-74020 TOYOTA CORONA 3S 4CIL 2.0L 32.1*6*100.6</t>
  </si>
  <si>
    <t>DO.ITY-0573AN</t>
  </si>
  <si>
    <t>DOKURO VALVULA NEGRA 13711-58020 TOYOTA DYNA 14B 4CIL 3.7L 46*9*127</t>
  </si>
  <si>
    <t>DO.ITY-0577</t>
  </si>
  <si>
    <t>DOKURO VALVULA 13711-10020 TOYOTA COROLLA 2E 4CIL 1.3L 30*6*92.3</t>
  </si>
  <si>
    <t>DO.ITY-0577AN</t>
  </si>
  <si>
    <t>DOKURO VALVULA NEGRA 13711-10020 TOYOTA COROLLA 2E 4CIL 1.3L 30*6*92.3</t>
  </si>
  <si>
    <t>DO.ITY-0584</t>
  </si>
  <si>
    <t>DOKURO VALVULA 13711-11010 TOYOTA TERCEL 5EFE 4CIL 1.5L 28.6*6*93.6</t>
  </si>
  <si>
    <t>DO.ITY-0584AN</t>
  </si>
  <si>
    <t>DOKURO VALVULA NEGRA 13711-11010 TOYOTA TERCEL 5EFE 4CIL 1.5L 28.6*6*93.6</t>
  </si>
  <si>
    <t>DO.ITY-0587</t>
  </si>
  <si>
    <t>DOKURO VALVULA 13711-65010 TOYOTA CAMRY 3VZ 6CIL 3.0L 42*8*1043</t>
  </si>
  <si>
    <t>DO.ITY-0589</t>
  </si>
  <si>
    <t>DOKURO VALVULA 13711-16060 TOYOTA COROLLA 4AFE 16VALV 4CIL 1.8L 31*6*101</t>
  </si>
  <si>
    <t>DO.ITY-0589AN</t>
  </si>
  <si>
    <t>DOKURO VALVULA NEGRA 13715-16060 TOYOTA COROLLA 4AFE 16VALV 4CIL 1.8L 24.5*6*88</t>
  </si>
  <si>
    <t>DO.ITY-0590</t>
  </si>
  <si>
    <t>DOKURO VALVULA 13711-64011 TOYOTA COROLLA 3C 4CIL 2.0L 38.5*8*105</t>
  </si>
  <si>
    <t>DO.ITY-0598</t>
  </si>
  <si>
    <t>DOKURO VALVULA 13711-15090 TOYOTA COROLLA 4AFE 4CIL 1.8L 31*6*87.5</t>
  </si>
  <si>
    <t>DO.ITY-0598AN</t>
  </si>
  <si>
    <t>DOKURO VALVULA NEGRA 13711-15090 TOYOTA COROLLA 4AFE 4CIL 1.8L 31*6*87.5</t>
  </si>
  <si>
    <t>DO.ITY-0602</t>
  </si>
  <si>
    <t>DOKURO VALVULA 13711-75060 TOYOTA H ILUX 3RZFE 4CIL 2.7L 37.5*6*103.5</t>
  </si>
  <si>
    <t>DO.ITY-0602AN</t>
  </si>
  <si>
    <t>DOKURO VALVULA NEGRA 13711-75060 TOYOTA H ILUX 3RZFE 4CIL 2.7L 37.5*6*103.5</t>
  </si>
  <si>
    <t>DO.ITY-0603</t>
  </si>
  <si>
    <t>DOKURO VALVULA 13711-16040 TOYOTA COROLLA 4AGE 20VALV 4CIL 1.6L 26.5*5*98.6</t>
  </si>
  <si>
    <t>DO.ITY-0609</t>
  </si>
  <si>
    <t>DOKURO VALVULA 13711-54030 TOYOTA H ILUX 5L 4CIL 3.0L 42.5*8*104.4</t>
  </si>
  <si>
    <t>DO.ITY-0609AN</t>
  </si>
  <si>
    <t>DOKURO VALVULA NEGRA 13711-54030 TOYOTA H ILUX 5L 4CIL 3.0L 42.5*8*104.4</t>
  </si>
  <si>
    <t>DO.ITY-0612</t>
  </si>
  <si>
    <t>DOKURO VALVULA 13711-21010 TOYOTA PROBOX 2NZFE 4CIL 1.3L 30.5*5*89.2</t>
  </si>
  <si>
    <t>DO.ITY-0614</t>
  </si>
  <si>
    <t>DOKURO VALVULA 13711-22030 TOYOTA CELICA 1ZZFE 4CIL 1.8L 32*5.5*88.8</t>
  </si>
  <si>
    <t>DO.ITY-0614AN</t>
  </si>
  <si>
    <t>DOKURO VALVULA NEGRA 13711-22030 TOYOTA CELICA 1ZZFE 4CIL 1.8L 32*5.5*88.8</t>
  </si>
  <si>
    <t>DO.ITY-0615AN</t>
  </si>
  <si>
    <t>DOKURO VALVULA NEGRA 13711-22040 TOYOTA COROLLA 3ZZFE 4CIL 1.6L 31*5.5*88.8</t>
  </si>
  <si>
    <t>DO.ITY-0618</t>
  </si>
  <si>
    <t>DOKURO VALVULA 13711-88600 TOYOTA CELICA 2ZZ-GE 4CIL 1.8L 34*5.5*111.3</t>
  </si>
  <si>
    <t>DO.ITY-0621</t>
  </si>
  <si>
    <t>DOKURO VALVULA 13711-28010 TOYOTA CAMRY 1AZ 4CIL 2.0L 34*5.5*101.7</t>
  </si>
  <si>
    <t>DO.ITY-0621AN</t>
  </si>
  <si>
    <t>DOKURO VALVULA NEGRA 13711-28010 TOYOTA CAMRY 1AZ 4CIL 2.0L 34*5.5*101.7</t>
  </si>
  <si>
    <t>DO.ITY-0623</t>
  </si>
  <si>
    <t>DOKURO VALVULA 13711-33040 TOYOTA SUCCEED 1ND 4CIL 1.4L 30.7*6*100</t>
  </si>
  <si>
    <t>DO.ITY-0623AN</t>
  </si>
  <si>
    <t>DOKURO VALVULA NEGRA 13711-33040 TOYOTA SUCCEED 1ND 4CIL 1.4L 30.7*6*100</t>
  </si>
  <si>
    <t>DO.ITY-0625AN</t>
  </si>
  <si>
    <t>DOKURO VALVULA NEGRA 13711-30040 TOYOTA H ILUX 2KD 4CIL 2.5L 30.5*6*105.8</t>
  </si>
  <si>
    <t>DO.ITY-0630</t>
  </si>
  <si>
    <t>DOKURO VALVULA 13711--75100 TOYOTA H ILUX 2TR-FE 4CIL 2.7L 37.5*5.5*106.3</t>
  </si>
  <si>
    <t>DO.ITY-0632</t>
  </si>
  <si>
    <t>DOKURO VALVULA 13711-31070 TOYOTA PRADO 1GR-FE 6CIL 4.0L 36.5*5.5*107</t>
  </si>
  <si>
    <t>DO.ITY-0634</t>
  </si>
  <si>
    <t>DOKURO VALVULA 13715-21040 TOYOTA COROLLA FIELDER 1NZ-FE 4CIL 1.5L 25.5*5.5*103.4</t>
  </si>
  <si>
    <t>DO.ITY-0634AN</t>
  </si>
  <si>
    <t>DOKURO VALVULA NEGRA 13711-21040 TOYOTA COROLLA FIELDER 1NZ-FE 4CIL 1.5L 30.5*5.5*102.2</t>
  </si>
  <si>
    <t>DO.ITY-0635</t>
  </si>
  <si>
    <t>DOKURO VALVULA 13711-37020 TOYOTA COROLLA 2ZR 4CIL 1.8L 32.05*5.5*10935</t>
  </si>
  <si>
    <t>DO.ITY-0639</t>
  </si>
  <si>
    <t>DOKURO VALVULA 13711-40040 TOYOTA AYGO 1KR-FE 3CIL 1.0L 27.5*5*88.35</t>
  </si>
  <si>
    <t>DO.ITY-0639AN</t>
  </si>
  <si>
    <t>DOKURO VALVULA NEGRA 13711-40040 TOYOTA AYGO 1KR-FE 3CIL 1.0L 27.5*5*88.35</t>
  </si>
  <si>
    <t>DO.ITY-0640AN</t>
  </si>
  <si>
    <t>DOKURO VALVULA NEGRA 13711-36020 TOYOTA HIGHLANDER 1AR 4CIL 2.7L 35.5*5.5*103.95</t>
  </si>
  <si>
    <t>DO.ITY-0677</t>
  </si>
  <si>
    <t>DOKURO VALVULA 13712-10010 TOYOTA COROLLA 2E 4CIL 1.3L 21.1*6*98.7</t>
  </si>
  <si>
    <t>DO.ITY-0677AN</t>
  </si>
  <si>
    <t>DOKURO VALVULA NEGRA 13712-10010 TOYOTA COROLLA 2E 4CIL 1.3L 21.1*6*98.7</t>
  </si>
  <si>
    <t>DO.MD-016441</t>
  </si>
  <si>
    <t>DOKURO GUIA VALVULA MD016441 MITSUBISHI LANCER 4G15 4CIL 1.5L 45*12.07*6.6 ADMISION</t>
  </si>
  <si>
    <t>DO.MD-016445</t>
  </si>
  <si>
    <t>DOKURO GUIA VALVULA MD016445 MITSUBISHI LANCER 4G15 4CIL 1.5L 50*12.07*6.6 ESCAPE</t>
  </si>
  <si>
    <t>DO.MD-020561</t>
  </si>
  <si>
    <t>DOKURO GUIA VALVULA MD020561 MITSUBISHI L200 4G63-6G72 4CIL-6CIL 2.0L-3.0L 52*13.07*8 ESCAPE</t>
  </si>
  <si>
    <t>DO.MD-050523</t>
  </si>
  <si>
    <t>DOKURO GUIA VALVULA MD050523 MITSUBISHI TRUCK L200 4D56 4CIL 2.5L 71*13.07*8 ADMISION</t>
  </si>
  <si>
    <t>DO.MD-050527</t>
  </si>
  <si>
    <t>DOKURO GUIA VALVULA MD050527 MITSUBISHI TRUCK L200 4D56 4CIL 2.5L 74*13.07*8 ESCAPE</t>
  </si>
  <si>
    <t>DO.MD-076354</t>
  </si>
  <si>
    <t>DOKURO GUIA VALVULA MD076354 MITSUBISHI LIBERO 4D68 4CIL 2.8L 56*13.12*8 ADMISION</t>
  </si>
  <si>
    <t>DO.ME-031888</t>
  </si>
  <si>
    <t>DOKURO GUIA VALVULA ME-031888 MITSUBISHI CANTER 4D31 4CIL 3.3L-3.7L 71.65*15.04*9 ESCAPE</t>
  </si>
  <si>
    <t>DO.ME-200007</t>
  </si>
  <si>
    <t>DOKURO GUIA VALVULA ME200007 MITSUBISHI MONTERO 4M40 4CIL 2.8L 44*13.07*8 ADMISION</t>
  </si>
  <si>
    <t>DO.ME-200009</t>
  </si>
  <si>
    <t>DOKURO GUIA VALVULA ME200009 MITSUBISHI MONTERO 4M40 4CIL 2.8L 51*13.07*8 ESCAPE</t>
  </si>
  <si>
    <t>DO.RF01-10-280</t>
  </si>
  <si>
    <t>DOKURO GUIA VALVULA RF01-10-280 MAZDA BONGO R2-RF 4CIL 2.0L 40.6*14.05*8 ADMISION</t>
  </si>
  <si>
    <t>DO.RF01-10-290</t>
  </si>
  <si>
    <t>DOKURO GUIA VALVULA RF01-10-290 MAZDA BONGO R2-RF 4CIL 2.0L 37.7*14.05*8 ESCAPE</t>
  </si>
  <si>
    <t>DR.DFP4100</t>
  </si>
  <si>
    <t>DREIK BOMBA GASOLINA 8118-13-350 UNIVERSAL 1987-UP 12V CARBURADO</t>
  </si>
  <si>
    <t>DR.DFP4300</t>
  </si>
  <si>
    <t>DREIK BOMBA GASOLINA 17040-CV1-A31 UNIVERSAL 1987-UP 12V INYEC</t>
  </si>
  <si>
    <t>DR.DFP4305</t>
  </si>
  <si>
    <t>DREIK BOMBA GASOLINA 23220-0D170 TOYOTA 1989-UP VARIOS 12V INYEC</t>
  </si>
  <si>
    <t>DR.DIS-3700</t>
  </si>
  <si>
    <t>DREIK CHAPA CONTACTO 25150-B5000 NISSAN J15 12V 5 TERM</t>
  </si>
  <si>
    <t>DR.DIS-3900</t>
  </si>
  <si>
    <t>DREIK CHAPA CONTACTO SI-07 NISSAN 24V 6 TERM</t>
  </si>
  <si>
    <t>DR.DOP-1130</t>
  </si>
  <si>
    <t>DREIK SWITCH ACEITE 83530-30030 TOYOTA VARIOS MODELOS 1989-2004 0.125 TERM PLANO</t>
  </si>
  <si>
    <t>DR.DOP-1177</t>
  </si>
  <si>
    <t>DREIK SWITCH ACEITE 25240-4M400 NISSAN VARIOS MODELOS 1987-UP 0.125 TERM REDON</t>
  </si>
  <si>
    <t>EL.27301-2B000</t>
  </si>
  <si>
    <t>ELIM BOBINA ENCENDIDO 27301-2B000 HYUNDAI ELANTRA KIA CERATO i30 2007-UP 4CIL 1.4L</t>
  </si>
  <si>
    <t>FU.FJ-174/175</t>
  </si>
  <si>
    <t>FUJI CARBON ARRANCADOR FJ-174/175 MITSUBISHI FUSO BUS 6D14 8DC 9*30*23</t>
  </si>
  <si>
    <t>FU.FT-130</t>
  </si>
  <si>
    <t>FUJI CARBON ARRANCADOR MK-217 TOYOTA COROLLA CORONA 3E 4E 3T 6.5*10*16</t>
  </si>
  <si>
    <t>FW.P9912</t>
  </si>
  <si>
    <t>FEW SOLENOIDE BOMBA INYECCION CV-12 TOYOTA NISSAN MITSUBISHI MAZDA ISUZU HYUNDAI KIA 12V</t>
  </si>
  <si>
    <t>FW.P9924</t>
  </si>
  <si>
    <t>FEW SOLENOIDE BOMBA INYECCION CV-24 TOYOTA NISSAN MITSUBISHI MAZDA ISUZU HYUNDAI KIA 24V</t>
  </si>
  <si>
    <t>FW.R121</t>
  </si>
  <si>
    <t>FEW TAPA RADIADOR 16401-40120 TOYOTA NISSAN MITSUBISHI MAZDA ISUZU HYUNDAI KIA</t>
  </si>
  <si>
    <t>FW.R123</t>
  </si>
  <si>
    <t>FEW TAPA RADIADOR 16401-48030 TOYOTA NISSAN MITSUBISHI MAZDA ISUZU HYUNDAI KIA 0.9Kg/cm2</t>
  </si>
  <si>
    <t>FW.R124</t>
  </si>
  <si>
    <t>FEW TAPA RADIADOR 16401-15210 TOYOTA NISSAN MITSUBISHI MAZDA ISUZU HYUNDAI KIA 0.9Kg/cm2 RESORTE</t>
  </si>
  <si>
    <t>FW.R125</t>
  </si>
  <si>
    <t>FEW TAPA RADIADOR 16401-15520 TOYOTA NISSAN MITSUBISHI MAZDA ISUZU HYUNDAI KIA 0.9Kg/cm2 BOTON</t>
  </si>
  <si>
    <t>FW.R126</t>
  </si>
  <si>
    <t>FEW TAPA RADIADOR 16401-28280 TOYOTA NISSAN MITSUBISHI MAZDA ISUZU HYUNDAI KIA 1.1Kg/cm2 BOTON</t>
  </si>
  <si>
    <t>FW.R128</t>
  </si>
  <si>
    <t>FEW TAPA RADIADOR 16401-62090 TOYOTA NISSAN MITSUBISHI MAZDA ISUZU HYUNDAI KIA 1.0Kg/cm2 RESORTE</t>
  </si>
  <si>
    <t>FW.R148</t>
  </si>
  <si>
    <t>FEW TAPA RADIADOR 16401-32020 TOYOTA NISSAN MITSUBISHI MAZDA ISUZU HYUNDAI KIA 1.1Kg/cm2 RESORTE</t>
  </si>
  <si>
    <t>FW.S5132</t>
  </si>
  <si>
    <t>FEW TERMOSWITCH 21595-63A01 NISSAN SENTRA 1984-2000 M16*1.5 87°-82° 2 TERM</t>
  </si>
  <si>
    <t>FW.S5132L</t>
  </si>
  <si>
    <t>FEW TERMOSWITCH 21595-63A01 NISSAN SENTRA 1984-2001 M16*1.6 85°-80° 2 TERM</t>
  </si>
  <si>
    <t>FW.S5222</t>
  </si>
  <si>
    <t>FEW TERMOSWITCH 89428-10100 TOYOTA COROLLA 1989-1993 M16*1.5 85°-80° 1 TERM</t>
  </si>
  <si>
    <t>FW.S5225</t>
  </si>
  <si>
    <t>FEW TERMOSWITCH 89428-12150 TOYOTA CARINA COROLLA CELICA TERCEL STARLET 1989-1997 M16*1.5 85° 1 TERM</t>
  </si>
  <si>
    <t>FW.S5229</t>
  </si>
  <si>
    <t>FEW TERMOSWITCH 89428-24010 TOYOTA COROLLA 1990-2005 M16*1.5 90°-85° 2 TERM</t>
  </si>
  <si>
    <t>FW.S5229L</t>
  </si>
  <si>
    <t>FEW TERMOSWITCH 89428-24010 TOYOTA COROLLA 1990-2005 M16*1.5 85°-80° 2 TERM</t>
  </si>
  <si>
    <t>FW.S5233</t>
  </si>
  <si>
    <t>FEW TERMOSWITCH 89428-32020 TOYOTA COROLLA 1985-1992 M16*1.5 90° 1 TERM</t>
  </si>
  <si>
    <t>FW.S5915</t>
  </si>
  <si>
    <t>FEW TERMOSWITCH 17680-50F70 SUZUKI SWIFT 1998-2015 M18*1.5 95°-90° 2 TERM</t>
  </si>
  <si>
    <t>FW.S6102</t>
  </si>
  <si>
    <t>FEW SWITCH ACEITE 25240-89900 NISSAN VARIOS MODELOS 1987-2000 1/8 TERM REDON</t>
  </si>
  <si>
    <t>FW.S6104</t>
  </si>
  <si>
    <t>FEW SWITCH ACEITE 25240-V5000 NISSAN VARIOS MODELOS 1989-2004 1/8 TERM PLANO</t>
  </si>
  <si>
    <t>FW.S6203</t>
  </si>
  <si>
    <t>FEW SWITCH ACEITE 83530-30022 TOYOTA VARIOS MODELOS 1983-2000 1/8 TERM BOTON</t>
  </si>
  <si>
    <t>FW.S6207</t>
  </si>
  <si>
    <t>FEW SWITCH ACEITE 83530-05010 TOYOTA VARIOS MODELOS 1998-2015 1/8 1 TERM</t>
  </si>
  <si>
    <t>GB.G5-1306X</t>
  </si>
  <si>
    <t>GMB CRUZETA CARDAN 1823224337 UNIVERSAL 80.5*27.4 SEGUR INT C/GRASER</t>
  </si>
  <si>
    <t>GB.GAT10010</t>
  </si>
  <si>
    <t>GMB TEMPLADOR FAJA ALTERNADOR 25281-25000 HYUNDAI KIA SANTA FE IX35 G4KD-G4KE 4CIL 2.0L-2.4L 27*65*110</t>
  </si>
  <si>
    <t>GB.GAT10020</t>
  </si>
  <si>
    <t>GMB TEMPLADOR FAJA ALTERNADOR 25281-2B000 HYUNDAI KIA CERATO RIO G4FC-G4FA 4CIL 1.4L-1.6L 31*76*89</t>
  </si>
  <si>
    <t>GB.GAT10060</t>
  </si>
  <si>
    <t>GMB TEMPLADOR FAJA ALTERNADOR 25281-4A000 HYUNDAI KIA SORENTO D4CB 4CIL 2.5L 33*76*107</t>
  </si>
  <si>
    <t>GB.GAT31670</t>
  </si>
  <si>
    <t>GMB 17540-77E10 TEMPLADOR FAJA ALTERNADOR SUZUKI J20A GRAND NOMADE  4CIL 2.0L</t>
  </si>
  <si>
    <t>GB.GAT31680</t>
  </si>
  <si>
    <t>GMB 11955JA00C TEMPLADOR FAJA ALTERNADOR NISSAN QR25 X-TRAIL  4CIL 2.5L</t>
  </si>
  <si>
    <t>GB.GAT31740</t>
  </si>
  <si>
    <t>GMB 16620-28040 TEMPLADOR FAJA ALTERNADOR TOYOTA 2AZ RAV4  4CIL 2.4L</t>
  </si>
  <si>
    <t>GB.GAT32680</t>
  </si>
  <si>
    <t>GMB 119555X00E TEMPLADOR FAJA ALTERNADOR NISSAN NV350-YD25 URVAN  4CIL 2.5L</t>
  </si>
  <si>
    <t>GB.GFHY-210</t>
  </si>
  <si>
    <t>GMB 25237-42920 EMBRAGUE VENTILADOR HYUNDAI STAREX 1996-UP D4BB 4CIL 2.5L</t>
  </si>
  <si>
    <t>GB.GFHY-213</t>
  </si>
  <si>
    <t>GMB EMBRAGUE VENTILADOR 25239-45101 HYUNDAI MIGTHY 1998-2003 4D34 4CIL 3.3L</t>
  </si>
  <si>
    <t>GB.GFIS-209</t>
  </si>
  <si>
    <t>GMB EMBRAGUE VENTILADOR 8-94311-252-0 ISUZU PICK UP 1987-2006 4ZD1-4ZE1 4CIL 2.6L</t>
  </si>
  <si>
    <t>GB.GFM-206</t>
  </si>
  <si>
    <t>GMB EMBRAGUE VENTILADOR MD331586 MITSUBISHI TRITON 1996-2003 4D56 4CIL 2.5L</t>
  </si>
  <si>
    <t>GB.GFN-215</t>
  </si>
  <si>
    <t>GMB EMBRAGUE VENTILADOR 21082-06J01 NISSAN SAFARI PATROL 1997-2004 TD42-SD33 4CIL 4.2L</t>
  </si>
  <si>
    <t>GB.GFN-239</t>
  </si>
  <si>
    <t>GMB EMBRAGUE VENTILADOR 21082-EB70B NISSAN NAVARA 2007-2011 YD25 4CIL 2.5L</t>
  </si>
  <si>
    <t>GB.GFN-247W</t>
  </si>
  <si>
    <t>GMB BOMBA AGUA 21010-2W225 NISSAN FRONTIER 2002-UP ZD30 4CIL 3.0L</t>
  </si>
  <si>
    <t>GB.GFS-202</t>
  </si>
  <si>
    <t>GMB EMBRAGUE VENTILADOR 17120-77E00 SUZUKI GRAN VITARA 1998-2010 J20A 4CIL 2.5L</t>
  </si>
  <si>
    <t>GB.GFS-204</t>
  </si>
  <si>
    <t>GMB EMBRAGUE VENTILADOR 17120-52D10 SUZUKI XL7 2008-UP N36A 6CIL 3.6L</t>
  </si>
  <si>
    <t>GB.GFT-207</t>
  </si>
  <si>
    <t>GMB EMBRAGUE VENTILADOR 16210-54140 TOYOTA H ILUX 1987-1994 2L 4CIL 2.4L ALTO</t>
  </si>
  <si>
    <t>GB.GFT-208</t>
  </si>
  <si>
    <t>GMB EMBRAGUE VENTILADOR 16210-54200 TOYOTA H ILUX 1987-1997 3L-5L 4CIL 2.8L</t>
  </si>
  <si>
    <t>GB.GFT-214</t>
  </si>
  <si>
    <t>GMB EMBRAGUE VENTILADOR 16210-67030 TOYOTA H ILUX 1995-2002 2KD 4CIL 2.5L</t>
  </si>
  <si>
    <t>GB.GFT-220</t>
  </si>
  <si>
    <t>GMB EMBRAGUE VENTILADOR 16210-31030 TOYOTA LAND CRUISER 2009-UP 1FZFE 4CIL 4.0L</t>
  </si>
  <si>
    <t>GB.GHAT-01</t>
  </si>
  <si>
    <t>GMB TEMPLADOR HIDRAULICO 16601-28050 TOYOTA AVENSIS CAMRY 2003-2008 1AZ-2AZ 4CIL 2.0L-2.4L 10.1*95*41</t>
  </si>
  <si>
    <t>GB.GHAT-03</t>
  </si>
  <si>
    <t>GMB TEMPLADOR HIDRAULICO 13540-0L010 TOYOTA H ILUX 2001-2013 2KD 4CIL 2.5L 25*90.5*55.4</t>
  </si>
  <si>
    <t>GB.GHAT-100</t>
  </si>
  <si>
    <t>GMB TEMPLADOR HIDRAULICO 24410-37100 HYUNDAI SANTA FE 2001-2006 G6BA 6CIL 2.7L 50*105*70</t>
  </si>
  <si>
    <t>GB.GHAT-101</t>
  </si>
  <si>
    <t>GMB TEMPLADOR HIDRAULICO 24410-33101 HYUNDAI SONATA 1991-1998 G4CP 4CIL 2.0L 50*70*110</t>
  </si>
  <si>
    <t>GB.GHAT-102</t>
  </si>
  <si>
    <t>GMB TEMPLADOR HIDRAULICO 24410-38001 HYUNDAI H1 STAREX SANTA FE 1997-2006 G4JS 4CIL 2.4L 60*99</t>
  </si>
  <si>
    <t>GB.GHAT-129</t>
  </si>
  <si>
    <t>GMB MD197622 TEMPLADOR HIDRAULICO MITSUBISHI 6G75 MONTERO 2005-2012 6CIL 3.8L</t>
  </si>
  <si>
    <t>GB.GHAT-173</t>
  </si>
  <si>
    <t>GMB TEMPLADOR HIDRAULICO 1145A031 MITSUBISHI L200 2010-UP 4D56 4CIL 2.5L 25*93.9*32</t>
  </si>
  <si>
    <t>GB.GHAT-178</t>
  </si>
  <si>
    <t>GMB TEMPLADOR HIDRAULICO 31170-RWK-005 HONDA CIVIC 2006-UP R18A-R20A 4CIL 1.8L-2.0L 8.2*95*41</t>
  </si>
  <si>
    <t>GB.GHAT-179</t>
  </si>
  <si>
    <t>GMB TEMPLADOR HIDRAULICO PE03-15-980A MAZDA CX-5 2011-UP PEY6-PEY7 4CIL 2.0L 8.2*95*41</t>
  </si>
  <si>
    <t>GB.GHAT-182</t>
  </si>
  <si>
    <t>GMB 6652000070 TEMPLADOR HIDRAULICO SSANGYONG D20D ACTYON  4CIL 2.0L</t>
  </si>
  <si>
    <t>GB.GHAT-197</t>
  </si>
  <si>
    <t>GMB 16620-28090 TEMPLADOR HIDRAULICO TOYOTA RAV4 2000-2009 1AZ 4CIL 2.0L</t>
  </si>
  <si>
    <t>GB.GHAT-210</t>
  </si>
  <si>
    <t>GMB TEMPLADOR HIDRAULICO WE01-12-700 MAZDA BT50 RANGER 2006-2015 WE 4CIL 3.0L</t>
  </si>
  <si>
    <t>GB.GKDW0004</t>
  </si>
  <si>
    <t xml:space="preserve">GMB GKDW0004 KIT DISTRIBUCION CHEVROLET DAEWOO 127DR AVEO NUBIRA 2007-2013  1.4L </t>
  </si>
  <si>
    <t>GB.GKDW0008</t>
  </si>
  <si>
    <t xml:space="preserve">GMB GKDW0008 KIT DISTRIBUCION CHEVROLET DAEWOO 169DR NUBIRA X20Z 2007-2013 4CIL 1.8L-2.0L </t>
  </si>
  <si>
    <t>GB.GKHY0003</t>
  </si>
  <si>
    <t xml:space="preserve">GMB GKHY0003 KIT DISTRIBUCION HYUNDAI KIA 105DR ACCENT RIO G4ED 2005-UP   </t>
  </si>
  <si>
    <t>GB.GKHY0013</t>
  </si>
  <si>
    <t xml:space="preserve">GMB GKHY0013 KIT DISTRIBUCION HYUNDAI KIA 163DR/99DR ACCENT STAREX BONGO D4BH 1995-UP   </t>
  </si>
  <si>
    <t>GB.GKHY0014</t>
  </si>
  <si>
    <t xml:space="preserve">GMB GKHY0014 KIT DISTRIBUCION HYUNDAI 163DR/88DR STAREX GRACE 4D56 D4BF D4BA 1995-UP   </t>
  </si>
  <si>
    <t>GB.GKHY0021</t>
  </si>
  <si>
    <t xml:space="preserve">GMB GKHY0021 KIT DISTRIBUCION HYUNDAI KIA 113DR CERATO G4CG 2002-UP 4CIL 2.0L </t>
  </si>
  <si>
    <t>GB.GKN0008</t>
  </si>
  <si>
    <t xml:space="preserve">GMB GKN0008 KIT DISTRIBUCION NISSAN 106DC SUNNY E15 E16 1990-UP   </t>
  </si>
  <si>
    <t>GB.GKT0023</t>
  </si>
  <si>
    <t xml:space="preserve">GMB GKT0023 KIT DISTRIBUCION TOYOTA 97DR HILUX HIACE 1KD 2KD 2005-UP   </t>
  </si>
  <si>
    <t>GB.GT10010</t>
  </si>
  <si>
    <t>GMB TEMPLADOR FAJA DISTRIBUCION 24410-21014 HYUNDAI ELANTRA EXCEL G4DJ 4CIL 1.5L 26*60*35.1</t>
  </si>
  <si>
    <t>GB.GT10022</t>
  </si>
  <si>
    <t>GMB TEMPLADOR FAJA DISTRIBUCION 24410-26000 HYUNDAI KIA ACCENT RIO CERATO G4ED 4CIL 1.6L 29*60*36.2</t>
  </si>
  <si>
    <t>GB.GT10061</t>
  </si>
  <si>
    <t>GMB TEMPLADOR FAJA DISTRIBUCION 24450-38001 HYUNDAI KIA SONATA G4JS 4CIL 2.0L 19.5*55</t>
  </si>
  <si>
    <t>GB.GT10072</t>
  </si>
  <si>
    <t>GMB TEMPLADOR FAJA DISTRIBUCION 23357-33350 HYUNDAI KIA SANTA FE SORENTO G4JS 4CIL 2.0L 18.3*55 CHICO</t>
  </si>
  <si>
    <t>GB.GT10100</t>
  </si>
  <si>
    <t>GMB TEMPLADOR FAJA DISTRIBUCION MD140071 MITSUBISHI L200 6G72-6G74 6CIL 3.0L 35*60 SUPERIOR</t>
  </si>
  <si>
    <t>GB.GT10110</t>
  </si>
  <si>
    <t>GMB TEMPLADOR FAJA DISTRIBUCION 34810-35510 HYUNDAI KIA SORENTO KARNIVAL G6CU 6CIL 3.5L 38.7*57.4</t>
  </si>
  <si>
    <t>GB.GT10111</t>
  </si>
  <si>
    <t>GMB TEMPLADOR FAJA DISTRIBUCION 24810-37120 HYUNDAI KIA TUCSON SPORTAGE G6BA 6CIL 2.7L 38.7*57.4 CON PESTAÑA</t>
  </si>
  <si>
    <t>GB.GT10130</t>
  </si>
  <si>
    <t>GMB TEMPLADOR FAJA DISTRIBUCION MD050125 MITSUBISHI CANTER STAREX H1 4D56 4CIL 2.5L 23*57*28.8 BAJO</t>
  </si>
  <si>
    <t>GB.GT10140</t>
  </si>
  <si>
    <t>GMB TEMPLADOR FAJA DISTRIBUCION MD329625 MITSUBISHI CANTER STAREX H1 4D56 4CIL 2.5L 33*60*42.5 ALTO</t>
  </si>
  <si>
    <t>GB.GT10150</t>
  </si>
  <si>
    <t>GMB TEMPLADOR FAJA DISTRIBUCION 24410-23500 HYUNDAI KIA ELANTRA 2003-2006 CERATO G4GC 4CIL 2.0L 30*70*39.7 GRANDE</t>
  </si>
  <si>
    <t>GB.GT10240</t>
  </si>
  <si>
    <t>GMB TEMPLADOR FAJA DISTRIBUCION 24410-02550 HYUNDAI KIA i10 EON PICANTO G4HG 4CIL 1.1L 26*57*33.2</t>
  </si>
  <si>
    <t>GB.GT10390</t>
  </si>
  <si>
    <t>GMB POLEA FAJA 25286-4A000 HYUNDAI KIA H1 STAREX 4CIL 33*76 METAL</t>
  </si>
  <si>
    <t>GB.GT10510</t>
  </si>
  <si>
    <t>GMB TEMPLADOR FAJA DISTRIBUCION 24410-27000 HYUNDAI SANTA FE D4EA 4CIL 2.0L 32*58</t>
  </si>
  <si>
    <t>GB.GT10520</t>
  </si>
  <si>
    <t>GMB TEMPLADOR FAJA DISTRIBUCION 24810-27750 HYUNDAI CARENS D4EA 4CIL 2.0L 32*58</t>
  </si>
  <si>
    <t>GB.GT20020</t>
  </si>
  <si>
    <t>GMB TEMPLADOR FAJA DISTRIBUCION FE1H-12-730 MAZDA KIA 626 SPORTAGE FE 4CIL 2.0L 28.5*60*31.2</t>
  </si>
  <si>
    <t>GB.GT20030</t>
  </si>
  <si>
    <t>GMB TEMPLADOR FAJA DISTRIBUCION 0K954-12-730 KIA SPORTAGE FE FE 4CIL 2.0L 30*60*32</t>
  </si>
  <si>
    <t>GB.GT20040</t>
  </si>
  <si>
    <t>GMB TEMPLADOR FAJA DISTRIBUCION MB63012700E KIA FORD FESTIVA B3-B6 4CIL 1.3L 25*52*32.3</t>
  </si>
  <si>
    <t>GB.GT20050</t>
  </si>
  <si>
    <t>GMB TEMPLADOR FAJA DISTRIBUCION B66012700A~F MAZDA 323 B6-BP 4CIL 1.6L 25*52*31.3</t>
  </si>
  <si>
    <t>GB.GT20140</t>
  </si>
  <si>
    <t>GMB TEMPLADOR FAJA DISTRIBUCION 24410-2Y000 KIA CARENS T8D 4CIL 1.8L 28.4*52*33.4</t>
  </si>
  <si>
    <t>GB.GT30010</t>
  </si>
  <si>
    <t>GMB TEMPLADOR FAJA DISTRIBUCION 12810-81400 DAEWOO TICO F8C 3CIL 0.8L 28*42*34.5</t>
  </si>
  <si>
    <t>GB.GT30620</t>
  </si>
  <si>
    <t>GMB TEMPLADOR FAJA DISTRIBUCION 03L109244G VOLKSWAGEN AMAROK CDBA CNFA 4CIL 2.0L 29*40*47</t>
  </si>
  <si>
    <t>GB.GT40930</t>
  </si>
  <si>
    <t>GMB TEMPLADOR FAJA DISTRIBUCION 038-109-244J VOLKSWAGEN AMAROK CDBA CNFA 4CIL 2.0L 35.5*40*51</t>
  </si>
  <si>
    <t>GB.GT40940</t>
  </si>
  <si>
    <t>GMB TEMPLADOR FAJA DISTRIBUCION 0K88R-12-750 KIA CARNIVAL J3 4CIL 2.9L 34*28*36.5</t>
  </si>
  <si>
    <t>GB.GT40950</t>
  </si>
  <si>
    <t>GMB TEMPLADOR FAJA DISTRIBUCION 1145A020 MITSUBISHI L200 4D56 4CIL 2.5L 28.5*60</t>
  </si>
  <si>
    <t>GB.GT40960</t>
  </si>
  <si>
    <t>GMB TEMPLADOR FAJA DISTRIBUCION 0K551-12-730A KIA CARNIVAL J3 4CIL 2.9L 39.5*59.7*34</t>
  </si>
  <si>
    <t>GB.GT40970</t>
  </si>
  <si>
    <t>GMB TEMPLADOR FAJA DISTRIBUCION 0K551-27-40A KIA CARNIVAL J3 4CIL 2.9L 34.2*55.2*41.7</t>
  </si>
  <si>
    <t>GB.GT50010</t>
  </si>
  <si>
    <t>GMB POLEA FAJA A162-200-30-70 SSANGYONG KORANDO MUSSO 4CIL 26*86 PLASTICO</t>
  </si>
  <si>
    <t>GB.GT50030</t>
  </si>
  <si>
    <t>GMB POLEA FAJA A162-200-30-70 SSANGYONG KORANDO MUSSO 4CIL 24.5*80 PLASTICO</t>
  </si>
  <si>
    <t>GB.GT50550</t>
  </si>
  <si>
    <t>GMB TEMPLADOR FAJA DISTRIBUCION MD169592 MITSUBISHI PAJERO 4G93 4CIL 2.0L 34*57.4</t>
  </si>
  <si>
    <t>GB.GT50680</t>
  </si>
  <si>
    <t>GMB POLEA FAJA 38942-PHM-004 HONDA CIVIC 2006-UP 4CIL 26*80 METAL</t>
  </si>
  <si>
    <t>GB.GT50920</t>
  </si>
  <si>
    <t>GMB TEMPLADOR FAJA DISTRIBUCION 03L 109 244 J VOLKSWAGEN AMAROK CDBA-CNFA 4CIL 2.0L 29*80*29.4</t>
  </si>
  <si>
    <t>GB.GT60030</t>
  </si>
  <si>
    <t>GMB TEMPLADOR FAJA DISTRIBUCION MD356509 MITSUBISHI LANCER 4G13-4G15 4CIL 1.3L-1.5L 31*57*39 PERNO 29MM</t>
  </si>
  <si>
    <t>GB.GT60270</t>
  </si>
  <si>
    <t>GMB TEMPLADOR FAJA DISTRIBUCION 13073-AA200 SUBARU IMPRESA LEGACY EJ20T-EJ25 4CIL 2.0L-2.5L 34*31*45</t>
  </si>
  <si>
    <t>GB.GT60360</t>
  </si>
  <si>
    <t>GMB TEMPLADOR FAJA DISTRIBUCION 13505-97201 DAIHATSU CHARADE EJ-VE 3CIL 1.0L 27*50*31.5</t>
  </si>
  <si>
    <t>GB.GT70930</t>
  </si>
  <si>
    <t>GMB TEMPLADOR FAJA DISTRIBUCION 1145A078 MITSUBISHI L200 4D56 4CIL 2.5L 28.5*60 ANCHO</t>
  </si>
  <si>
    <t>GB.GT80010</t>
  </si>
  <si>
    <t>GMB TEMPLADOR FAJA DISTRIBUCION 13505-15041 TOYOTA COROLLA 2A-4A 4CIL 1.3L-1.6L 23*52*30.5</t>
  </si>
  <si>
    <t>GB.GT80020</t>
  </si>
  <si>
    <t>GMB TEMPLADOR FAJA DISTRIBUCION 13505-74011 TOYOTA CARINA 3S-FE 4CIL 2.0L 29*58*33.5</t>
  </si>
  <si>
    <t>GB.GT80030</t>
  </si>
  <si>
    <t>GMB TEMPLADOR FAJA DISTRIBUCION 13503-70040 TOYOTA CARINA 3S-FE 4CIL 2.0L 29*58</t>
  </si>
  <si>
    <t>GB.GT80080</t>
  </si>
  <si>
    <t>GMB TEMPLADOR FAJA DISTRIBUCION 12810-53A00 SUZUKI ALTO F8A 3CIL-4CIL 0.5L-0.8L 22*52*31.4</t>
  </si>
  <si>
    <t>GB.GT80090</t>
  </si>
  <si>
    <t>GMB TEMPLADOR FAJA DISTRIBUCION MD 146486 MITSUBISHI LANCER 4G13-4G15 4CIL 1.3L-1.5L 29*60*36.2</t>
  </si>
  <si>
    <t>GB.GT80110</t>
  </si>
  <si>
    <t>GMB TEMPLADOR FAJA DISTRIBUCION 13070-01M00 NISSAN SUNNY E15 4CIL 1.5L 26*60*31.4</t>
  </si>
  <si>
    <t>GB.GT80140</t>
  </si>
  <si>
    <t>GMB TEMPLADOR FAJA DISTRIBUCION 13505-54010 TOYOTA HILUX HIACE 2L 4CIL 2.4L 32.5*60*42.5 GRANDE</t>
  </si>
  <si>
    <t>GB.GT80150</t>
  </si>
  <si>
    <t>GMB TEMPLADOR FAJA DISTRIBUCION 13503-54010 TOYOTA HILUX HIACE 2L 4CIL 2.4L 30*60*36 CHICO</t>
  </si>
  <si>
    <t>GB.GT80250</t>
  </si>
  <si>
    <t>GMB TEMPLADOR FAJA DISTRIBUCION 94215197 CHEVROLET ISUZU LUV TROOPER 4ZC1-4ZD1 4CIL 2.3L 25.4*60*33</t>
  </si>
  <si>
    <t>GB.GT80330</t>
  </si>
  <si>
    <t>GMB TEMPLADOR FAJA DISTRIBUCION 13503-64021 TOYOTA COROLLA 1C-2C 4CIL 1.8L-2.0L 28.5*62 CHICO</t>
  </si>
  <si>
    <t>GB.GT80380</t>
  </si>
  <si>
    <t>GMB TEMPLADOR FAJA DISTRIBUCION 0 13503-11030 TOYOTA COROLLA 4E-5E 4CIL 1.3L-1.5L 29.5*54 CHICO</t>
  </si>
  <si>
    <t>GB.GT80400</t>
  </si>
  <si>
    <t>GMB TEMPLADOR FAJA DISTRIBUCION MD 175375 MITSUBISHI LANCER 4G92 4CIL 1.6L 34*57.4*40</t>
  </si>
  <si>
    <t>GB.GT80410</t>
  </si>
  <si>
    <t>GMB TEMPLADOR FAJA DISTRIBUCION 13505-87102 DAIHATSU FEROZA HDC-HDE 4CIL 1.6L 27*50*30.3</t>
  </si>
  <si>
    <t>GB.GT80420</t>
  </si>
  <si>
    <t>GMB TEMPLADOR FAJA DISTRIBUCION 13505-11040 TOYOTA COROLLA 4E-5E 4CIL 1.3L-1.5L 29*56*42.3 GRANDE</t>
  </si>
  <si>
    <t>GB.GT80430</t>
  </si>
  <si>
    <t>GMB TEMPLADOR FAJA DISTRIBUCION 13505-02030 TOYOTA COROLLA 4A-5A 4CIL 1.6L-1.5L 25*57*33</t>
  </si>
  <si>
    <t>GB.GT80490</t>
  </si>
  <si>
    <t>GMB TEMPLADOR FAJA DISTRIBUCION D4FZ6K254A FORD ESCORT AMERICANO 4CIL 2.0L 30*47*37.5</t>
  </si>
  <si>
    <t>GB.GT80550</t>
  </si>
  <si>
    <t>GMB TEMPLADOR FAJA DISTRIBUCION 14510-PH7-003 HONDA LEGEND C20A-C27A 6CIL 2.7L 32*65*35</t>
  </si>
  <si>
    <t>GB.GT80560</t>
  </si>
  <si>
    <t>GMB TEMPLADOR FAJA DISTRIBUCION 13070-AA000 SUBARU LEONE EA82 4CIL 1.8L 42*52*27.5</t>
  </si>
  <si>
    <t>GB.GT80570</t>
  </si>
  <si>
    <t>GMB TEMPLADOR FAJA DISTRIBUCION 13071-AA001 SUBARU LEONE EA82 4CIL 1.8L 40*52*27.5</t>
  </si>
  <si>
    <t>GB.GT80580</t>
  </si>
  <si>
    <t>GMB TEMPLADOR FAJA DISTRIBUCION 14510-P30-003 HONDA CIVIC B16A 4CIL 1.6L 30*55*37</t>
  </si>
  <si>
    <t>GB.GT80640</t>
  </si>
  <si>
    <t>GMB TEMPLADOR FAJA DISTRIBUCION 12810-71C00 SUZUKI JIMNY G13B 4CIL 1.3L 28*51*30.3</t>
  </si>
  <si>
    <t>GB.GT80700</t>
  </si>
  <si>
    <t>GMB TEMPLADOR FAJA DISTRIBUCION 13505-11010 TOYOTA COROLLA 2E-3E 4CIL 1.3L-1.5L 27*50*42 GRANDE</t>
  </si>
  <si>
    <t>GB.GT80710</t>
  </si>
  <si>
    <t>GMB TEMPLADOR FAJA DISTRIBUCION 13505-64011 TOYOTA COROLLA 1C-2C 4CIL 1.8L-2.0L 31*62*41 GRANDE</t>
  </si>
  <si>
    <t>GB.GT80720</t>
  </si>
  <si>
    <t>GMB TEMPLADOR FAJA DISTRIBUCION 13503-54030 TOYOTA H ILUX 2L-3L 4CIL 2.4L-2.8L 35.3*83.5 TIPO PIÑON</t>
  </si>
  <si>
    <t>GB.GT80730</t>
  </si>
  <si>
    <t>GMB TEMPLADOR FAJA DISTRIBUCION 13503-10011 TOYOTA COROLLA 2E-3E 4CIL 1.3L-1.5L 27*50.3 CHICO</t>
  </si>
  <si>
    <t>GB.GT80740</t>
  </si>
  <si>
    <t>GMB TEMPLADOR FAJA DISTRIBUCION 13074-05E00 NISSAN BLUEBIRD LD20 4CIL 2.0L 41*60*56.3 ALTO</t>
  </si>
  <si>
    <t>GB.GT80750</t>
  </si>
  <si>
    <t>GMB TEMPLADOR FAJA DISTRIBUCION 25191263 DAEWOO AVEO VIVANT A16D-F16D 4CIL 1.5L 29*64*33.5</t>
  </si>
  <si>
    <t>GB.GT80760</t>
  </si>
  <si>
    <t>GMB TEMPLADOR FAJA DISTRIBUCION 13070-2J600 NISSAN ALMERA CD20 4CIL 2.0L 30.2*70*43.6</t>
  </si>
  <si>
    <t>GB.GT80770</t>
  </si>
  <si>
    <t>GMB TEMPLADOR FAJA DISTRIBUCION 13070-05E00 NISSAN VANETTE LD20 4CIL 2.0L 35*60</t>
  </si>
  <si>
    <t>GB.GT80800</t>
  </si>
  <si>
    <t>GMB TEMPLADOR FAJA DISTRIBUCION MD182537 MITSUBISHI L200 4G63 4CIL 2.4L 32.6*60</t>
  </si>
  <si>
    <t>GB.GT80810</t>
  </si>
  <si>
    <t>GMB TEMPLADOR FAJA DISTRIBUCION 13077-54A00 NISSAN SUNNY CD17-CD20 4CIL 1.7L 29*60*61 ALTO</t>
  </si>
  <si>
    <t>GB.GT80940</t>
  </si>
  <si>
    <t>GMB TEMPLADOR FAJA DISTRIBUCION 12810-53B00 SUZUKI SWIFT G13B 4CIL 1.3L 28*42*30.4</t>
  </si>
  <si>
    <t>GB.GT80980</t>
  </si>
  <si>
    <t>GMB TEMPLADOR FAJA DISTRIBUCION Z501-12-730A MAZDA 323 Z5-DE 4CIL 1.5L 25.5*57.4*31.4</t>
  </si>
  <si>
    <t>GB.GT80990</t>
  </si>
  <si>
    <t>GMB TEMPLADOR FAJA DISTRIBUCION MD 329976 MITSUBISHI LANCER 4G13 4CIL 1.3L 31*57*39 12V PERNO 24MM</t>
  </si>
  <si>
    <t>GB.GT90040</t>
  </si>
  <si>
    <t>GMB TEMPLADOR FAJA DISTRIBUCION 14510-P08-003 HONDA CIVIC D16A D16B 4CIL 1.6L 26*53*43.5 16V</t>
  </si>
  <si>
    <t>GB.GT90170</t>
  </si>
  <si>
    <t>GMB TEMPLADOR FAJA DISTRIBUCION 8-94433-820-0 ISUZU TROOPER 4JB1-4ZB1 4CIL 2.8L 38.5*67*41</t>
  </si>
  <si>
    <t>GB.GT90210</t>
  </si>
  <si>
    <t>GMB TEMPLADOR FAJA DISTRIBUCION 13505-0L010 TOYOTA H ILUX 1KD-2KD-1KZ 4CIL 2.5L-3.0L 28.5*62*36</t>
  </si>
  <si>
    <t>GB.GT90280</t>
  </si>
  <si>
    <t>GMB TEMPLADOR FAJA DISTRIBUCION 13073-AA081 SUBARU IMPRESA EJ18 4CIL 1.8L 35*60 SOLO POLEA</t>
  </si>
  <si>
    <t>GB.GT90380</t>
  </si>
  <si>
    <t>GMB TEMPLADOR FAJA DISTRIBUCION 14510-P8A-A01 HONDA ACCORD J30A 6CIL 3.0L 30*55*37.5</t>
  </si>
  <si>
    <t>GB.GT90540</t>
  </si>
  <si>
    <t>GMB TEMPLADOR FAJA DISTRIBUCION 90411782 DAEWOO NUBIRA X20 4CIL 1.8L-2.0L 29.5*52.4</t>
  </si>
  <si>
    <t>GB.GT90740</t>
  </si>
  <si>
    <t>GMB TEMPLADOR FAJA DISTRIBUCION 13073-AA190 SUBARU IMPRESA LEGACY EJ20 4CIL 2.0L 32.5*60</t>
  </si>
  <si>
    <t>GB.GT90840</t>
  </si>
  <si>
    <t>GMB TEMPLADOR FAJA DISTRIBUCION 13033-AA001 SUBARU IMPRESA LEGACY EJ16 4CIL 2.0L 32*60*34</t>
  </si>
  <si>
    <t>GB.GTA0050</t>
  </si>
  <si>
    <t>GMB POLEA FAJA MW 3062 3983 NISSAN MICRA III 4CIL 30*60*17 PLASTICO</t>
  </si>
  <si>
    <t>GB.GTA0060</t>
  </si>
  <si>
    <t>GMB POLEA FAJA 25281-27000 HYUNDAI KIA TODOS 4CIL 28*70*17 METAL</t>
  </si>
  <si>
    <t>GB.GTA0070</t>
  </si>
  <si>
    <t>GMB POLEA FAJA 25287-2A000 HYUNDAI KIA ACCENT RIO 4CIL 22*59/64*17 METAL</t>
  </si>
  <si>
    <t>GB.GTA0120</t>
  </si>
  <si>
    <t>GMB POLEA FAJA 6200285 TOYOTA YARIS 4CIL 26*70*17 PLASTICO</t>
  </si>
  <si>
    <t>GB.GTA0210</t>
  </si>
  <si>
    <t>GMB POLEA FAJA 1139712 FORD FOCUS 4CIL 25.5*74/69*17 PLASTICO</t>
  </si>
  <si>
    <t>GB.GTA0320</t>
  </si>
  <si>
    <t>GMB POLEA FAJA 25287-37101 HYUNDAI KIA SONATA 4CIL 25*82*17 PLASTICO</t>
  </si>
  <si>
    <t>GB.GTA0330</t>
  </si>
  <si>
    <t>GMB POLEA FAJA 1J0 145 276 VOLKSWAGEN GOLF JETTA PASSAT 4CIL 26*76*17 PLASTICO</t>
  </si>
  <si>
    <t>GB.GTA0370</t>
  </si>
  <si>
    <t>GMB POLEA FAJA 11 95 5BN 703 NISSAN SENTRA ALMERA 4CIL 26*65*17 PLASTICO</t>
  </si>
  <si>
    <t>GB.GTA0430</t>
  </si>
  <si>
    <t>GMB POLEA FAJA 04792581AB JEEP TODOS 6CIL 29.5*76.2 METAL</t>
  </si>
  <si>
    <t>GB.GTA0570</t>
  </si>
  <si>
    <t>GMB POLEA FAJA 11 95 5ET 00A NISSAN TIIDA X-TRAIL QASHQAI 4CIL 26*70 METAL</t>
  </si>
  <si>
    <t>GB.GTA0600</t>
  </si>
  <si>
    <t>GMB POLEA FAJA 38942-P01-003 HONDA ACCORD 1998-2012 CIVIC 4CIL 19.2*70 4PK METAL</t>
  </si>
  <si>
    <t>GB.GTA0720</t>
  </si>
  <si>
    <t>GMB POLEA FAJA 97834-2D520 HYUNDAI KIA TODOS 4CIL 20*78 METAL</t>
  </si>
  <si>
    <t>GB.GTA0740</t>
  </si>
  <si>
    <t>GMB POLEA FAJA 97706-22061 HYUNDAI KIA ACCENT 4CIL 20*73 METAL</t>
  </si>
  <si>
    <t>GB.GTB0010</t>
  </si>
  <si>
    <t>GMB TEMPLADOR FAJA DISTRIBUCION 5094008601 CHEVROLET DAEWOO AVEO 2005-UP 1.4L NUBIRA 4CIL 1.6L 29*60*51.5</t>
  </si>
  <si>
    <t>GB.GTB0060</t>
  </si>
  <si>
    <t>GMB TEMPLADOR FAJA DISTRIBUCION 24410-23050 HYUNDAI KIA CERATO G4CG 4CIL 2.0L 31*70*40</t>
  </si>
  <si>
    <t>GB.GTB0780</t>
  </si>
  <si>
    <t>GMB 24410-02100 TEMPLADOR FAJA DISTRIBUCION HYUNDAI EON  G3HA 3CIL 0.8L</t>
  </si>
  <si>
    <t>GB.GU-1770</t>
  </si>
  <si>
    <t>GMB CRUZETA CARDAN 81770-06000 FORD 64*22.06 SEGUR EXT C/GRASER</t>
  </si>
  <si>
    <t>GB.GU-2200</t>
  </si>
  <si>
    <t>GMB CRUZETA CARDAN OK53A-28700 CHEVROLET 92.05*30.18 SEGUR EXT S/GRASER</t>
  </si>
  <si>
    <t>GB.GU-2300</t>
  </si>
  <si>
    <t>GMB CRUZETA CARDAN 25100-23001 CHEVROLET FORD 4WD 106.3*34.92 SEGUR EXT C/GRASER</t>
  </si>
  <si>
    <t>GB.GUH-65</t>
  </si>
  <si>
    <t>GMB GUH-65 CRUZETA CARDAN HINO      110.30*36 3.5TON-4.5TON</t>
  </si>
  <si>
    <t>GB.GUH-72</t>
  </si>
  <si>
    <t>GMB GUH-72 CRUZETA CARDAN HINO      144*47 3.5TON-4.5TON</t>
  </si>
  <si>
    <t>GB.GUH-74</t>
  </si>
  <si>
    <t>GMB GUH-74 CRUZETA CARDAN HINO      115.6*36 3.5TON-4.5TON</t>
  </si>
  <si>
    <t>GB.GUIS-58</t>
  </si>
  <si>
    <t>GMB CRUZETA CARDAN GUIS-58 ISUZU DYNA  97*36</t>
  </si>
  <si>
    <t>GB.GUIS-66</t>
  </si>
  <si>
    <t>GMB GUIS-66 CRUZETA CARDAN ISUZU CAMION  NPR NKR 4JB1   93*33</t>
  </si>
  <si>
    <t>GB.GUIS-67</t>
  </si>
  <si>
    <t>GMB CRUZETA CARDAN GUIS-67 ISUZU CAMION 174*56</t>
  </si>
  <si>
    <t>GB.GUK-12</t>
  </si>
  <si>
    <t>GMB CRUZETA CARDAN 49140-43001 HYUNDAI SANTA FE 27*80 SEGUR EXT C/GRASER</t>
  </si>
  <si>
    <t>GB.GUK-13</t>
  </si>
  <si>
    <t>GMB CRUZETA CARDAN 96624772 HYUNDAI CHEVROLET SANTA FE CAPTIVA 24.06*74.5 SEGUR EXT S/GRASER</t>
  </si>
  <si>
    <t>GB.GUK-15</t>
  </si>
  <si>
    <t>GMB CRUZETA CARDAN T240-0116-4 HYUNDAI MITSUBISHI HD65-HD72 34.92*72.1 SEGUR INT C/GRASER</t>
  </si>
  <si>
    <t>GB.GUM-75</t>
  </si>
  <si>
    <t>GMB CRUZETA CARDAN MC834856 MITSUBISHI CANTER 102*31.75 SEGUR EXT C/GRASER</t>
  </si>
  <si>
    <t>GB.GUM-78</t>
  </si>
  <si>
    <t>GMB CRUZETA CARDAN GUM-78 MITSUBISHI 63.8*25</t>
  </si>
  <si>
    <t>GB.GUM-81</t>
  </si>
  <si>
    <t>GMB CRUZETA CARDAN MB000345 MITSUBISHI L200 4WD 63.8*25 SEGUR EXT C/GRASER</t>
  </si>
  <si>
    <t>GB.GUM-82</t>
  </si>
  <si>
    <t>GMB CRUZETA CARDAN MC860230 MITSUBISHI CARRO CHINO 104*38 SEGUR EXT C/GRASER</t>
  </si>
  <si>
    <t>GB.GUM-88</t>
  </si>
  <si>
    <t>GMB CRUZETA CARDAN MB000823 MITSUBISHI L200 2WD 76.8*25 SEGUR EXT C/GRASER</t>
  </si>
  <si>
    <t>GB.GUM-91</t>
  </si>
  <si>
    <t>GMB CRUZETA CARDAN MB000948 MITSUBISHI MONTERO 76.8*25 SEGUR EXT C/GRASER</t>
  </si>
  <si>
    <t>GB.GUM-93</t>
  </si>
  <si>
    <t>GMB CRUZETA CARDAN MB000267 MITSUBISHI CANTER STAREX H1 58.1*30 SEGUR INT C/GRASER</t>
  </si>
  <si>
    <t>GB.GUM-99</t>
  </si>
  <si>
    <t>GMB CRUZETA CARDAN MR165561 MITSUBISHI L200 DAKAR PAJERO 4WD 74.1*30 SEGUR INT C/GRASER</t>
  </si>
  <si>
    <t>GB.GUMZ-2</t>
  </si>
  <si>
    <t>GMB CRUZETA CARDAN GUMZ-2 MAZDA 55*20.02</t>
  </si>
  <si>
    <t>GB.GUMZ-3</t>
  </si>
  <si>
    <t>GMB CRUZETA CARDAN 0153-25-060 MAZDA KIA 2TON 3.5TON 57*32.01 SEGUR INT C/GRASER</t>
  </si>
  <si>
    <t>GB.GUN-27</t>
  </si>
  <si>
    <t>GMB CRUZETA CARDAN 37124-P3000 NISSAN PICK UP 44*25 SEGUR INT C/GRASER</t>
  </si>
  <si>
    <t>GB.GUN-29</t>
  </si>
  <si>
    <t>GMB CRUZETA CARDAN 37126-C9425 NISSAN FIERA URVAN 4WD 56.*28 SEGUR INT C/GRASER</t>
  </si>
  <si>
    <t>GB.GUN-34</t>
  </si>
  <si>
    <t>GMB CRUZETA CARDAN 37125-76000 NISSAN JUNIOR 56*26 SEGUR INT C/GRASER</t>
  </si>
  <si>
    <t>GB.GUN-46</t>
  </si>
  <si>
    <t>GMB CRUZETA CARDAN 37125-01G25 NISSAN NAVARA FIERA 4WD 49.1*27 SEGUR INT C/GRASER</t>
  </si>
  <si>
    <t>GB.GUS-8</t>
  </si>
  <si>
    <t>GMB CRUZETA CARDAN 2710L-61J00 SUZUKI APV 50*29 SEGUR INT C/GRASER</t>
  </si>
  <si>
    <t>GB.GUT-12</t>
  </si>
  <si>
    <t>GMB CRUZETA CARDAN 04371-30011 TOYOTA COROLLA 56*26 SEGUR INT C/GRASER</t>
  </si>
  <si>
    <t>GB.GUT-13</t>
  </si>
  <si>
    <t>GMB CRUZETA CARDAN 04371-20010 TOYOTA COROLLA 46.8*26 SEGUR INT C/GRASER</t>
  </si>
  <si>
    <t>GB.GUT-20</t>
  </si>
  <si>
    <t>GMB CRUZETA CARDAN 04371-36020 TOYOTA COASTER DYNA LAND CRUISER 64*32 SEGUR INT C/GRASER</t>
  </si>
  <si>
    <t>GB.GUT-21</t>
  </si>
  <si>
    <t>GMB CRUZETA CARDAN 04371-35020 TOYOTA HILUX 2KD 4WD 52*29 SEGUR INT C/GRASER</t>
  </si>
  <si>
    <t>GB.GUT-21BO</t>
  </si>
  <si>
    <t>GB.GUT-23</t>
  </si>
  <si>
    <t>GMB CRUZETA CARDAN 04371-35030 TOYOTA H ILUX 4WD 52*29 SEGUR INT C/GRASER</t>
  </si>
  <si>
    <t>GB.GUT-24</t>
  </si>
  <si>
    <t>GMB CRUZETA CARDAN 04371-13020 TOYOTA H ILUX 4WD 57.5*22.06 SEGUR EXT C/GRASER</t>
  </si>
  <si>
    <t>GB.GUT-25</t>
  </si>
  <si>
    <t>GMB CRUZETA CARDAN 04371-04010 TOYOTA 4 RUNNER PICKUP 81.8*27 SEGUR EXT C/GRASER</t>
  </si>
  <si>
    <t>GB.GUT-27</t>
  </si>
  <si>
    <t>GMB CRUZETA CARDAN 04371-35090 TOYOTA H ILUX 4WD 53.8*28.57 SEGUR INT C/GRASER</t>
  </si>
  <si>
    <t>GB.GUT-29</t>
  </si>
  <si>
    <t>GMB CRUZETA CARDAN 04371-0K080 TOYOTA H ILUX 92.1*26.99 SEGUR EXT C/GRASER</t>
  </si>
  <si>
    <t>GB.GUT-31</t>
  </si>
  <si>
    <t>GMB CRUZETA CARDAN 04371-BZ010 TOYOTA AVANZA 50*29 SEGUR INT C/GRASER</t>
  </si>
  <si>
    <t>GB.GWD-33A</t>
  </si>
  <si>
    <t>GMB 16100-87394 BOMBA AGUA DAIHATSU RUGER 1990-UP DL 4CIL 2.8L</t>
  </si>
  <si>
    <t>GB.GWD-34A</t>
  </si>
  <si>
    <t>GMB BOMBA AGUA 16100-87731 DAIHATSU CHARADE 1987-1993 CB 3CIL 1.0L</t>
  </si>
  <si>
    <t>GB.GWDW-38A</t>
  </si>
  <si>
    <t>GMB BOMBA AGUA 96518977 CHEVROLET SPARK 2005-UP 4CIL 1.0L-1.2L</t>
  </si>
  <si>
    <t>GB.GWDW-47A</t>
  </si>
  <si>
    <t>GMB BOMBA AGUA 96307717 CHEVROLET AVEO CRUZE 2010-UP   1.4L</t>
  </si>
  <si>
    <t>GB.GWG-108AM</t>
  </si>
  <si>
    <t>GMB BOMBA AGUA 9025153 CHEVROLET SAIL 2014-UP 4CIL 1.2L</t>
  </si>
  <si>
    <t>GB.GWG-110A</t>
  </si>
  <si>
    <t>GMB BOMBA AGUA 24405895 CHEVROLET TRAKER CRUZE 2010-UP 1.6L-2.0L</t>
  </si>
  <si>
    <t>GB.GWG-111A</t>
  </si>
  <si>
    <t>GMB BOMBA AGUA 95524738 CHEVROLET AVEO CRUZE 2010-UP 1.4L</t>
  </si>
  <si>
    <t>GB.GWG-201A</t>
  </si>
  <si>
    <t>GMB BOMBA AGUA 24405895 CHEVROLET CRUZE 2009-UP  4CIL 1.8L</t>
  </si>
  <si>
    <t>GB.GWG-203A</t>
  </si>
  <si>
    <t>GMB BOMBA AGUA 96416294 CHEVROLET SPARK 2010-UP  4CIL 1.0L</t>
  </si>
  <si>
    <t>GB.GWHO-21A</t>
  </si>
  <si>
    <t>GMB BOMBA AGUA 19200-PC6-000 HONDA ACCORD 1983-1989 EY 4CIL 1.8L</t>
  </si>
  <si>
    <t>GB.GWHO-26A</t>
  </si>
  <si>
    <t>GMB BOMBA AGUA 19200-PM3-003 HONDA CIVIC 1989-1994 D13B 4CIL 1.3L</t>
  </si>
  <si>
    <t>GB.GWHO-39A</t>
  </si>
  <si>
    <t>GMB BOMBA AGUA 19200-P2A-003 HONDA CIVIC 1995-2000 D13B 4CIL 1.3L</t>
  </si>
  <si>
    <t>GB.GWHO-47A</t>
  </si>
  <si>
    <t>GMB BOMBA AGUA 19200-PWA-003 HONDA FIT 2001-2009 L15A 4CIL 1.5L</t>
  </si>
  <si>
    <t>GB.GWHO-51A</t>
  </si>
  <si>
    <t>GMB BOMBA AGUA 19200-PRB-A01 HONDA INTEGRA 2001-2012 K20A 4CIL 2.0L</t>
  </si>
  <si>
    <t>GB.GWHO-59A</t>
  </si>
  <si>
    <t>GMB BOMBA AGUA 19200-PLZ-D00 HONDA CIVIC 1996-1998 D17 4CIL 1.7L</t>
  </si>
  <si>
    <t>GB.GWHY-106A</t>
  </si>
  <si>
    <t>GMB BOMBA AGUA 25100-41000 HYUNDAI MIGHTY 2002-2009 D4AF 4CIL 3.6L</t>
  </si>
  <si>
    <t>GB.GWHY-11A</t>
  </si>
  <si>
    <t>GMB BOMBA AGUA 25100-38200 HYUNDAI SANTA FE 2001-UP G4JP 4CIL 2.4L</t>
  </si>
  <si>
    <t>GB.GWHY-19A</t>
  </si>
  <si>
    <t>GMB BOMBA AGUA 25100-02500 HYUNDAI KIA PICANTO 2004-2012 G4HG 4CIL 1.1L</t>
  </si>
  <si>
    <t>GB.GWHY-22A</t>
  </si>
  <si>
    <t>GMB BOMBA AGUA 25100-38450 HYUNDAI KIA SORENTO 2003-UP G4CS 4CIL 2.4L</t>
  </si>
  <si>
    <t>GB.GWHY-35A</t>
  </si>
  <si>
    <t>GMB BOMBA AGUA 25100-23001 HYUNDAI ELANTRA I30 2008-UP G4DF 4CIL 2.0L</t>
  </si>
  <si>
    <t>GB.GWHY-606A</t>
  </si>
  <si>
    <t>GMB BOMBA AGUA 25100-04010 HYUNDAI KIA MORNING PICANTO 2011-UP G3LA 3CIL 1.0L</t>
  </si>
  <si>
    <t>GB.GWHY-615A</t>
  </si>
  <si>
    <t>GMB BOMBA AGUA 25100-4A800 HYUNDAI KIA PORTER BONGO 2010-UP D4CB 4CIL 2.5L</t>
  </si>
  <si>
    <t>GB.GWHY-618A</t>
  </si>
  <si>
    <t>GMB BOMBA AGUA 5110-2G510 HYUNDAI KIA TUCSON OPTIMA 2012-UP G4KD 4CIL 2.0L</t>
  </si>
  <si>
    <t>GB.GWHY-61A</t>
  </si>
  <si>
    <t>GMB BOMBA AGUA 25100-2A201 HYUNDAI KIA ACCENT RIO 2011-UP D4FA 4CIL 1.6L</t>
  </si>
  <si>
    <t>GB.GWHY-67A</t>
  </si>
  <si>
    <t>GMB BOMBA AGUA 25100-3A100 HYUNDAI KIA VERACRUZ 2008-2012 D6EA 6CIL 3.0L</t>
  </si>
  <si>
    <t>GB.GWHY-70A</t>
  </si>
  <si>
    <t>GMB BOMBA AGUA 25100-4A000 HYUNDAI KIA H100 2002-2008 G4JS 4CIL 2.5L</t>
  </si>
  <si>
    <t>GB.GWIS-25A</t>
  </si>
  <si>
    <t>GMB BOMBA AGUA 8-94140341 ISUZU ELF250 JOURNEY 1984-1986 4JA1 4CIL 2.8L</t>
  </si>
  <si>
    <t>GB.GWIS-55A</t>
  </si>
  <si>
    <t>GMB 8-98042848-2 BOMBA AGUA ISUZU TRUCK FVZ 2006-UP 6CIL 7.8L  3.5TON-4.5TON</t>
  </si>
  <si>
    <t>GB.GWIS-56A</t>
  </si>
  <si>
    <t>GMB BOMBA AGUA 8-97363478-0 ISUZU NPR75N 2006-2015 4HK1T 4CIL 5.2L</t>
  </si>
  <si>
    <t>GB.GWK-15A</t>
  </si>
  <si>
    <t>GMB BOMBA AGUA OK65A15100 KIA PRIDE 1999-2010 J2 4CIL 1.8L</t>
  </si>
  <si>
    <t>GB.GWK-19A</t>
  </si>
  <si>
    <t>GMB BOMBA AGUA 25100-3X000 KIA SPORTAGE 1998-2004 FE 4CIL 2.0L</t>
  </si>
  <si>
    <t>GB.GWK-21A</t>
  </si>
  <si>
    <t>GMB BOMBA AGUA OK9BV15010 KIA CARNIVAL 1999-UP K5 6CIL 2.5L</t>
  </si>
  <si>
    <t>GB.GWM-100A</t>
  </si>
  <si>
    <t>GMB BOMBA AGUA 1300A045 MITSUBISHI PAJERO 2006-2008 4D56 4CIL 2.5L</t>
  </si>
  <si>
    <t>GB.GWM-101A</t>
  </si>
  <si>
    <t>GMB BOMBA AGUA ME993965 MITSUBISHI ROSA 1999-2011 4M50 4CIL 4.9L</t>
  </si>
  <si>
    <t>GB.GWM-108A</t>
  </si>
  <si>
    <t>GMB BOMBA AGUA ME230379 MITSUBISHI CANTER 2012-UP FE 4CIL 4.2L</t>
  </si>
  <si>
    <t>GB.GWM-110AM</t>
  </si>
  <si>
    <t>GMB BOMBA AGUA 130A140 MITSUBISHI L200 2010-UP 4N15 4CIL 2.4L</t>
  </si>
  <si>
    <t>GB.GWM-110AMH</t>
  </si>
  <si>
    <t>GMB 1300A140 BOMBA AGUA MITSUBISHI L200 20015-UP 4N15 4CIL 2.4L</t>
  </si>
  <si>
    <t>GB.GWM-17A</t>
  </si>
  <si>
    <t>GMB BOMBA AGUA MD030863 HYUNDAI EXCEL 1992-2004 G11B 4CIL 1.3L</t>
  </si>
  <si>
    <t>GB.GWM-32A</t>
  </si>
  <si>
    <t>GMB BOMBA AGUA MD050450 MITSUBISHI DELICA 1986-1997 4D55 4CIL 2.3L</t>
  </si>
  <si>
    <t>GB.GWM-33A</t>
  </si>
  <si>
    <t>GMB BOMBA AGUA ME013406 MITSUBISHI CANTER 1983-UP 4D30 4CIL 3.3L</t>
  </si>
  <si>
    <t>GB.GWM-40A</t>
  </si>
  <si>
    <t>GMB BOMBA AGUA MD972004 MITSUBISHI PAJERO 1985-1999 6G72 6CIL 3.0L</t>
  </si>
  <si>
    <t>GB.GWM-54A</t>
  </si>
  <si>
    <t>GMB BOMBA AGUA MD323372 MITSUBISHI LANCER 1995-2002 4G15 4CIL 1.5L</t>
  </si>
  <si>
    <t>GB.GWM-65A</t>
  </si>
  <si>
    <t>GMB BOMBA AGUA ME015217 MITSUBISHI CANTER 1993-2004 4D34 4CIL 3.9L ALUMIN</t>
  </si>
  <si>
    <t>GB.GWM-68A</t>
  </si>
  <si>
    <t>GMB BOMBA AGUA ME013169 MITSUBISHI CANTER 1989-1993 4D34 4CIL 3.9L FIERRO</t>
  </si>
  <si>
    <t>GB.GWM-78A</t>
  </si>
  <si>
    <t>GMB BOMBA AGUA 1300A065 MITSUBISHI OUTLANDER 2000-2005 4G69 4CIL 2.0L</t>
  </si>
  <si>
    <t>GB.GWM-81A</t>
  </si>
  <si>
    <t>GMB BOMBA AGUA MD975644 MITSUBISHI DION 2000-UP 4G63GDI 4CIL 2.5L</t>
  </si>
  <si>
    <t>GB.GWM-94A</t>
  </si>
  <si>
    <t>GMB BOMBA AGUA ME995288 MITSUBISHI FUSO 2000-UP 6D15 6CIL 7.5L</t>
  </si>
  <si>
    <t>GB.GWM-96A</t>
  </si>
  <si>
    <t>GMB BOMBA AGUA ME995358 MITSUBISHI FUSO 2000-UP 6D14 6CIL 6.5L</t>
  </si>
  <si>
    <t>GB.GWM-97A</t>
  </si>
  <si>
    <t>GMB BOMBA AGUA ME995072 MITSUBISHI CANTER 1997-1999 4M51 4CIL 5.2L</t>
  </si>
  <si>
    <t>GB.GWM-98AM</t>
  </si>
  <si>
    <t>GMB BOMBA AGUA ME996811 MITSUBISHI PAJERO 1995-1999 6D15 6CIL 6.5L</t>
  </si>
  <si>
    <t>GB.GWMZ-32A</t>
  </si>
  <si>
    <t>GMB BOMBA AGUA 8AS6-15-010 MAZDA CAPELLA 1987-1999 FE 4CIL 2.0L</t>
  </si>
  <si>
    <t>GB.GWMZ-40A</t>
  </si>
  <si>
    <t>GMB BOMBA AGUA 8AW8-15-100 MAZDA TITAN 1994-1999 SL 4CIL 3.5L</t>
  </si>
  <si>
    <t>GB.GWMZ-49A</t>
  </si>
  <si>
    <t>GMB BOMBA AGUA 8ALA-15-100A MAZDA BT50 1995-2004 WL 4CIL 2.5L</t>
  </si>
  <si>
    <t>GB.GWMZ-79AL</t>
  </si>
  <si>
    <t>GMB BOMBA AGUA PE01-15-010B MAZDA CX5 2 3 2012-UP P3VPS  1.3L-1.5L-2.0L</t>
  </si>
  <si>
    <t>GB.GWN-01A</t>
  </si>
  <si>
    <t>GMB BOMBA AGUA 21010-13200 NISSAN DATSUN 1980-1982 J15 4CIL 1.6L</t>
  </si>
  <si>
    <t>GB.GWN-03A</t>
  </si>
  <si>
    <t>GMB BOMBA AGUA 21010-21000 NISSAN SUNNY 1982-1989 L18 4CIL 2.0L</t>
  </si>
  <si>
    <t>GB.GWN-05A</t>
  </si>
  <si>
    <t>GMB BOMBA AGUA 21010-17SY7 NISSAN ATLAS 1979-1990 Z20 4CIL 2.0L</t>
  </si>
  <si>
    <t>GB.GWN-103A</t>
  </si>
  <si>
    <t>GMB BOMBA AGUA 21010-EB70A NISSAN NAVARA 2007-UP YD25DDTI 4CIL 2.5L</t>
  </si>
  <si>
    <t>GB.GWN-104A</t>
  </si>
  <si>
    <t>GMB BOMBA AGUA 21010-3TS0A NISSAN X-TRAIL 2007-UP QR25DE 4CIL 2.5L</t>
  </si>
  <si>
    <t>GB.GWN-106A</t>
  </si>
  <si>
    <t>GMB BOMBA AGUA 21010-Z5504 NISSAN UD TRUCK 1980-UP FD6 6CIL 6.0L</t>
  </si>
  <si>
    <t>GB.GWN-108A</t>
  </si>
  <si>
    <t>GMB 21010-Z5604 BOMBA AGUA NISSAN TRUCK 1990-UP FD6 6CIL 5.7L  3.5TON-4.5TON</t>
  </si>
  <si>
    <t>GB.GWN-23AF</t>
  </si>
  <si>
    <t>GMB BOMBA AGUA 21010-80W27 NISSAN PICKUP TRUCK 1983-1989 Z20 4CIL 2.0L</t>
  </si>
  <si>
    <t>GB.GWN-24A</t>
  </si>
  <si>
    <t>GMB BOMBA AGUA 21010-01M00 NISSAN SUNNY 1982-1987 E13 4CIL 1.5L</t>
  </si>
  <si>
    <t>GB.GWN-38A</t>
  </si>
  <si>
    <t>GMB BOMBA AGUA 21010-01T00 NISSAN CONDOR 1982-1990 ED33 4CIL 3.5L</t>
  </si>
  <si>
    <t>GB.GWN-39A</t>
  </si>
  <si>
    <t>GMB BOMBA AGUA 21010-77A00 NISSAN PULSAR 1987-1990 GA15 4CIL 1.5L</t>
  </si>
  <si>
    <t>GB.GWN-40A</t>
  </si>
  <si>
    <t>GMB BOMBA AGUA 21010-86G00 NISSAN FRONTIER 1992-1998 KA24E 4CIL 2.4L</t>
  </si>
  <si>
    <t>GB.GWN-42A</t>
  </si>
  <si>
    <t>GMB BOMBA AGUA 21010-03M00 NISSAN SENTRA 1990-1998 GA13DS 4CIL 1.6L</t>
  </si>
  <si>
    <t>GB.GWN-46AF</t>
  </si>
  <si>
    <t>GMB BOMBA AGUA 21010-2S525 NISSAN PICKUP TRUCK 1987-2002 TD23 4CIL 2.3L</t>
  </si>
  <si>
    <t>GB.GWN-47AF</t>
  </si>
  <si>
    <t>GMB BOMBA AGUA 21010-02N03 NISSAN CARAVAN 1987-2002 TD23 4CIL 2.3L</t>
  </si>
  <si>
    <t>GB.GWN-48A</t>
  </si>
  <si>
    <t>GMB BOMBA AGUA 1N11-15-010 NISSAN PRIMERA BLUE BIRD 1995-2007 SR18D 4CIL 2.0L</t>
  </si>
  <si>
    <t>GB.GWN-49A</t>
  </si>
  <si>
    <t>GMB BOMBA AGUA 21010-50A11 NISSAN SUNNY 1985-1990 E13S 4CIL 1.5L</t>
  </si>
  <si>
    <t>GB.GWN-51A</t>
  </si>
  <si>
    <t>GMB BOMBA AGUA 21010-31U00 NISSAN MAXIMA 1994-2006 VQ35DE 6CIL 3.0L</t>
  </si>
  <si>
    <t>GB.GWN-52A</t>
  </si>
  <si>
    <t>GMB BOMBA AGUA 21010-57J26 NISSAN SUNNY 1994-1999 CD20 4CIL 2.0L</t>
  </si>
  <si>
    <t>GB.GWN-55A</t>
  </si>
  <si>
    <t>GMB BOMBA AGUA 21010-54A15 NISSAN AVENIR 1985-1997 CD17 4CIL 1.7L</t>
  </si>
  <si>
    <t>GB.GWN-73A</t>
  </si>
  <si>
    <t>GMB BOMBA AGUA 21010-4M500 NISSAN ALMERA 1998-2002 QG13DE 4CIL 1.8L</t>
  </si>
  <si>
    <t>GB.GWN-84A</t>
  </si>
  <si>
    <t>GMB BOMBA AGUA 21010-EB300 NISSAN NAVARA 2003-UP YD25 4CIL 2.5L</t>
  </si>
  <si>
    <t>GB.GWN-86A</t>
  </si>
  <si>
    <t>GMB BOMBA AGUA 21010-6N20A NISSAN X-TRAIL 2002-UP QR20DE 4CIL 2.0L</t>
  </si>
  <si>
    <t>GB.GWN-87A</t>
  </si>
  <si>
    <t>GMB BOMBA AGUA 21010-ED325 NISSAN TILDA 2004-2008 HR15DE 4CIL 1.5L</t>
  </si>
  <si>
    <t>GB.GWN-89A</t>
  </si>
  <si>
    <t>GMB BOMBA AGUA B1010-ED00A NISSAN TIIDA 2006-UP HR16DE 4CIL 1.6L</t>
  </si>
  <si>
    <t>GB.GWN-92A</t>
  </si>
  <si>
    <t>GMB BOMBA AGUA 21010-AX000 NISSAN MARCH 2002-2012 CR12DE 4CIL 1.4L</t>
  </si>
  <si>
    <t>GB.GWR-14A</t>
  </si>
  <si>
    <t>GMB BOMBA AGUA 7701478018 RENAULT  LOGAN SANDERO 2007-UP 4CIL 1.4L-1.6L</t>
  </si>
  <si>
    <t>GB.GWR-15A</t>
  </si>
  <si>
    <t>GMB BOMBA AGUA 8200962184 RENAULT LOGAN CLIO MEGAN 2005-UP K4J710 5CIL 1.6L</t>
  </si>
  <si>
    <t>GB.GWS-11A</t>
  </si>
  <si>
    <t>GMB BOMBA AGUA 17400-73820 SUZUKI CARRY 1983-1989 F10A 4CIL 0.6L</t>
  </si>
  <si>
    <t>GB.GWS-14A</t>
  </si>
  <si>
    <t>GMB BOMBA AGUA 17400-70D00 SUZUKI CARRY 1995-1998 F6A 4CIL 0.7L</t>
  </si>
  <si>
    <t>GB.GWS-15A</t>
  </si>
  <si>
    <t>GMB BOMBA AGUA 17400-82840 SUZUKI CARRY 1988-2001 G10 4CIL 1.3L</t>
  </si>
  <si>
    <t>GB.GWS-16A</t>
  </si>
  <si>
    <t>GMB BOMBA AGUA 17400-60815 SUZUKI BALENO 1988-1997 G16A 4CIL 1.6L</t>
  </si>
  <si>
    <t>GB.GWS-21A</t>
  </si>
  <si>
    <t>GMB BOMBA AGUA 17400-70830 SUZUKI ALTO 1991-1995 F6A 3CIL 0.7L</t>
  </si>
  <si>
    <t>GB.GWS-23A</t>
  </si>
  <si>
    <t>GMB BOMBA AGUA 17400-61820 SUZUKI APV 1997-2002 G16A 4CIL 1.6L</t>
  </si>
  <si>
    <t>GB.GWS-34A</t>
  </si>
  <si>
    <t>GMB BOMBA AGUA 17400-69G00 SUZUKI AEREO 2000-2012 M13A 4CIL 1.6L</t>
  </si>
  <si>
    <t>GB.GWS-44A</t>
  </si>
  <si>
    <t>GMB BOMBA AGUA 17400-76G70 SUZUKI ALTO 2000-UP F8D 4CIL 1.0L</t>
  </si>
  <si>
    <t>GB.GWS-45A</t>
  </si>
  <si>
    <t>GMB BOMBA AGUA 17400-69L00 SUZUKI SWIFT CELERIO 2010-UP K10B K12B 4CIL 1.0L</t>
  </si>
  <si>
    <t>GB.GWS-46A</t>
  </si>
  <si>
    <t>GMB BOMBA AGUA 17400-50821 SUZUKI ALTO 2012-2015 R06A 4CIL 0.6L</t>
  </si>
  <si>
    <t>GB.GWSU-03A</t>
  </si>
  <si>
    <t>GMB BOMBA AGUA 21110-AA060 SUBARU LEGACY 1979-1984 EA81 4CIL 1.8L</t>
  </si>
  <si>
    <t>GB.GWSU-23A</t>
  </si>
  <si>
    <t>GMB BOMBA AGUA 21111-AA230 SUBARU LEGACY 2010-UP EJ25 4CIL</t>
  </si>
  <si>
    <t>GB.GWSU-24A</t>
  </si>
  <si>
    <t>GMB BOMBA AGUA 21111-AA250 SUBARU IMPREZA 2007-2011 EJ20 4CIL 2.0L</t>
  </si>
  <si>
    <t>GB.GWSU-25A</t>
  </si>
  <si>
    <t>GMB BOMBA AGUA 21111-AA320 SUBARU IMPREZA 2009-2012 EJ25 4CIL 2.5L</t>
  </si>
  <si>
    <t>GB.GWSY-200A</t>
  </si>
  <si>
    <t>GMB 6612004120 BOMBA AGUA SSANGYONG KORANDO MUSSO REXTON  OM601 4CIL 2.3L</t>
  </si>
  <si>
    <t>GB.GWT-101A</t>
  </si>
  <si>
    <t>GMB BOMBA AGUA 16100-29155 TOYOTA COROLLA 1999-2012 1NZ 4CIL 1.5L</t>
  </si>
  <si>
    <t>GB.GWT-102A</t>
  </si>
  <si>
    <t>GMB BOMBA AGUA 16100-29125 TOYOTA VITZ 1999-2001 1SZ 4CIL 1.0L</t>
  </si>
  <si>
    <t>GB.GWT-110A</t>
  </si>
  <si>
    <t>GMB BOMBA AGUA 16100-59245 TOYOTA COASTER 1986-2004 3B 4CIL 3.4L</t>
  </si>
  <si>
    <t>GB.GWT-116AH</t>
  </si>
  <si>
    <t>GMB BOMBA AGUA 16100-69355 TOYOTA H ILUX 1995-2007 1KZ 4CIL 3.0L</t>
  </si>
  <si>
    <t>GB.GWT-117AH</t>
  </si>
  <si>
    <t>GMB BOMBA AGUA 16100-19055 TOYOTA COROLLA 1991-2002 2E 4CIL 1.5L</t>
  </si>
  <si>
    <t>GB.GWT-119A</t>
  </si>
  <si>
    <t>GMB BOMBA AGUA 16100-0H030 TOYOTA PREMIO 2000-2012 2AZFE 4CIL 2.4L</t>
  </si>
  <si>
    <t>GB.GWT-126A</t>
  </si>
  <si>
    <t>GMB BOMBA AGUA 16100-78010 TOYOTA DINA 1995-UP 1W 4CIL 4.0L  3.5TON-4.5TON</t>
  </si>
  <si>
    <t>GB.GWT-133A</t>
  </si>
  <si>
    <t>GMB BOMBA AGUA 16100-29095 TOYOTA COROLLA 1999-2006 1ZZFE 4CIL 1.8L</t>
  </si>
  <si>
    <t>GB.GWT-135A</t>
  </si>
  <si>
    <t>GMB BOMBA AGUA 16100-29195 TOYOTA PROBOX 2002-2007 1NDTV 4CIL 1.4L</t>
  </si>
  <si>
    <t>GB.GWT-136A</t>
  </si>
  <si>
    <t>GMB BOMBA AGUA 16100-29116 TOYOTA VITZ 2012-UP 2SZ 4CIL 1.3L</t>
  </si>
  <si>
    <t>GB.GWT-142A</t>
  </si>
  <si>
    <t>GMB BOMBA AGUA 16100-09240 TOYOTA VITZ 2004-UP 1KRFE 3CIL 1.0L</t>
  </si>
  <si>
    <t>GB.GWT-144A</t>
  </si>
  <si>
    <t>GMB BOMBA AGUA 16100-39465 TOYOTA COROLLA 2005-UP 2ZRFE 4CIL 2.0L</t>
  </si>
  <si>
    <t>GB.GWT-145A</t>
  </si>
  <si>
    <t>GMB BOMBA AGUA 16100-39425 TOYOTA HIACE 2007-2012 1KDFTV 4CIL 3.0L</t>
  </si>
  <si>
    <t>GB.GWT-149AM</t>
  </si>
  <si>
    <t>GMB BOMBA AGUA 16100-80004 TOYOTA URBAN CRUISER 2010-UP 1NFE 4CIL 1.3L</t>
  </si>
  <si>
    <t>GB.GWT-150A</t>
  </si>
  <si>
    <t>GMB BOMBA AGUA 16100-09260 TOYOTA H ILUX 2009-UP 2KD 4CIL 2.5L</t>
  </si>
  <si>
    <t>GB.GWT-161A</t>
  </si>
  <si>
    <t>GMB BOMBA AGUA 16100-09711 TOYOTA H ILUX 2015-UP 2GDFTV 4CIL 2.4L</t>
  </si>
  <si>
    <t>GB.GWT-162A</t>
  </si>
  <si>
    <t>GMB BOMBA AGUA 16100-B9490 TOYOTA YARIS 2015-UP 1NRFKE 4CIL 1.5L</t>
  </si>
  <si>
    <t>GB.GWT-164AM</t>
  </si>
  <si>
    <t>GMB 16100-39455 BOMBA AGUA TOYOTA HIGHLANDER LEXUS 2007-2015 2GR 6CIL 3.5L</t>
  </si>
  <si>
    <t>GB.GWT-27A</t>
  </si>
  <si>
    <t>GMB BOMBA AGUA 16120-34100 TOYOTA CORONA 1975-1978 16R 4CIL 2.0L</t>
  </si>
  <si>
    <t>GB.GWT-31A</t>
  </si>
  <si>
    <t>GMB BOMBA AGUA 16110-18010 TOYOTA CORONA 1976-1986 2T 4CIL 1.8L</t>
  </si>
  <si>
    <t>GB.GWT-54A</t>
  </si>
  <si>
    <t>GMB BOMBA AGUA 16100-76036 TOYOTA H ILUX 1982-1994 1Y 4CIL 2.2L</t>
  </si>
  <si>
    <t>GB.GWT-57A</t>
  </si>
  <si>
    <t>GMB BOMBA AGUA 16100-69085 TOYOTA COROLLA 1985-UP 1C 4CIL 1.8L</t>
  </si>
  <si>
    <t>GB.GWT-61A</t>
  </si>
  <si>
    <t>GMB BOMBA AGUA 16100-59135 TOYOTA H ILUX 1986-1994 2L 4CIL 2.4L</t>
  </si>
  <si>
    <t>GB.GWT-64A</t>
  </si>
  <si>
    <t>GMB BOMBA AGUA 16100-39316 TOYOTA H ILUX 1984-1997 22R 4CIL 2.4L</t>
  </si>
  <si>
    <t>GB.GWT-67A</t>
  </si>
  <si>
    <t>GMB BOMBA AGUA 16100-79126 TOYOTA COROLLA SPRINTER 1989-1995 3SGE 4CIL 2.0L</t>
  </si>
  <si>
    <t>GB.GWT-68A</t>
  </si>
  <si>
    <t>GMB BOMBA AGUA 16110-19055 TOYOTA TERCEL 1988-1993 2ELU 4CIL 1.3L</t>
  </si>
  <si>
    <t>GB.GWT-77A</t>
  </si>
  <si>
    <t>GMB BOMBA AGUA 16110-09010 TOYOTA CORONA 1992-1997 3S 4CIL 2.0L</t>
  </si>
  <si>
    <t>GB.GWT-78A</t>
  </si>
  <si>
    <t>GMB BOMBA AGUA 16110-09021 TOYOTA COROLLA 1987-1992 4AF 4CIL 1.6L</t>
  </si>
  <si>
    <t>GB.GWT-79A</t>
  </si>
  <si>
    <t>GMB BOMBA AGUA 16100-59155 TOYOTA H ILUX 1988-2004 2L 4CIL 3.0L</t>
  </si>
  <si>
    <t>GB.GWT-83A</t>
  </si>
  <si>
    <t>GMB BOMBA AGUA 16100-19295 TOYOTA COROLLA 1992-2001 4AFE 4CIL 1.6L</t>
  </si>
  <si>
    <t>GB.GWT-85A</t>
  </si>
  <si>
    <t>GMB BOMBA AGUA 16100-79155 TOYOTA HI ACE 1989-1995 1RZ 4CIL 2.0L</t>
  </si>
  <si>
    <t>GB.GWT-86A</t>
  </si>
  <si>
    <t>GMB BOMBA AGUA 16110-19185 TOYOTA CORONA 1990-2003 7AFE 4CIL 1.8L</t>
  </si>
  <si>
    <t>GB.GWT-87A</t>
  </si>
  <si>
    <t>GMB BOMBA AGUA 16101-76030 TOYOTA PREVIA 1992-1999 2TZFE 4CIL 2.4L</t>
  </si>
  <si>
    <t>GB.GWT-91A</t>
  </si>
  <si>
    <t>GMB BOMBA AGUA 16100-19235 TOYOTA DYNA 1990-2004 1HZ 6CIL 4.2L</t>
  </si>
  <si>
    <t>GB.GWT-93A</t>
  </si>
  <si>
    <t>GMB BOMBA AGUA 16110-19095 TOYOTA COROLLA 1988-1998 2E 4CIL 1.5L</t>
  </si>
  <si>
    <t>GB.GWT-98A</t>
  </si>
  <si>
    <t>GMB BOMBA AGUA 16100-29095 TOYOTA COROLLA 1998-2004 1ZZGE 4CIL 1.8L</t>
  </si>
  <si>
    <t>GB.ST-1540</t>
  </si>
  <si>
    <t>GMB CRUZETA TIMON VKUA4521 UNIVERSAL 40*15.05</t>
  </si>
  <si>
    <t>GB.ST-1638</t>
  </si>
  <si>
    <t>GMB CRUZETA TIMON UJ80045 UNIVERSAL 38*16.05</t>
  </si>
  <si>
    <t>GB.ST-1640</t>
  </si>
  <si>
    <t>GMB CRUZETA TIMON 4526020220 UNIVERSAL 40*6.05</t>
  </si>
  <si>
    <t>GB.ST-1948</t>
  </si>
  <si>
    <t>GMB CRUZETA TIMON 1948-1950 UNIVERSAL 48*19.06</t>
  </si>
  <si>
    <t>GM.12583151</t>
  </si>
  <si>
    <t>GENERAL MOTORS DAMPER CIGUEÑAL 12583151 CHEVROLET CAPTIVA 2008-2011 2.4L</t>
  </si>
  <si>
    <t>GM.13331988</t>
  </si>
  <si>
    <t>GENERAL MOTORS AMORTIGUADOR SUSPENSION 13331988 CHEVROLET CRUZE 2009-UP DEL IZQ</t>
  </si>
  <si>
    <t>GM.20941129</t>
  </si>
  <si>
    <t>GENERAL MOTORS RAMAL DIRECCIONAL 20941129 CHEVROLET CRUZE 2011-2015 4CIL 1.4L-1.8L</t>
  </si>
  <si>
    <t>GM.25185280</t>
  </si>
  <si>
    <t>GENERAL MOTORS SENSOR POSICION CIGUEÑAL 25185280 CHEVROLET SPARK 2013-2015 4CIL 1.2L</t>
  </si>
  <si>
    <t>GM.25188413</t>
  </si>
  <si>
    <t>GENERAL MOTORS BASE BRIDA AGUA 25188413 CHEVROLET SPARK 2013-2015 4CIL 1.2L</t>
  </si>
  <si>
    <t>GM.25195107</t>
  </si>
  <si>
    <t>GENERAL MOTORS BOBINA ENCENDIDO 25195107 CHEVROLET CRUZE 2014-2015</t>
  </si>
  <si>
    <t>GM.37820A82001-000</t>
  </si>
  <si>
    <t>GENERAL MOTORS SWITCH ACEITE 37820A82001-000 DAEWOO TICO 1991-2000 0.125 1 TERM</t>
  </si>
  <si>
    <t>GM.37820A82010-000</t>
  </si>
  <si>
    <t>GENERAL MOTORS SWITCH ACEITE 37820A82010-000 DAEWOO DAMAS 1995-UP 0.125 1 TERM</t>
  </si>
  <si>
    <t>GM.42342265</t>
  </si>
  <si>
    <t>GENERAL MOTORS VEHICLE SPEED SENSOR 42342265 CHEVROLET SPARK AVEO CRUZE OPTRA 2005-2017 4CIL 1.6L</t>
  </si>
  <si>
    <t>GM.55353806</t>
  </si>
  <si>
    <t>GENERAL MOTORS INYECTOR 55353806 CHEVROLET CRUZE 2010-UP 4CIL 1.8L</t>
  </si>
  <si>
    <t>GM.55563530</t>
  </si>
  <si>
    <t>GENERAL MOTORS TERMOSWITCH 55563530 CHEVROLET CRUZE 2010-UP ORING 2 TERM</t>
  </si>
  <si>
    <t>GM.55565709</t>
  </si>
  <si>
    <t>GENERAL MOTORS SENSOR POSICION CIGUEÑAL 55565709 CHEVROLET CRUZE SONIC 2010-2018 4CIL 1.8L-2.0L</t>
  </si>
  <si>
    <t>GM.94737994</t>
  </si>
  <si>
    <t>GENERAL MOTORS CONMUTADOR 94737994 CHEVROLET CRUZE 2015-UP</t>
  </si>
  <si>
    <t>GM.95259955</t>
  </si>
  <si>
    <t>GENERAL MOTORS AMORTIGUADOR SUSPENSION 95259955 CHEVROLET SPARK 2013-2015 POST</t>
  </si>
  <si>
    <t>GM.95919456</t>
  </si>
  <si>
    <t>GENERAL MOTORS CONMUTADOR 95919456 CHEVROLET AVEO 2009-2011</t>
  </si>
  <si>
    <t>GM.96183228</t>
  </si>
  <si>
    <t>GENERAL MOTORS SENSOR TEMPERATURA 96183228 CHEVROLET DAEWOO CRUZE LEGANZA NUBIRA VIVANT 1997-2009 ORING 2 TERM</t>
  </si>
  <si>
    <t>GM.96183235</t>
  </si>
  <si>
    <t>GENERAL MOTORS SENSOR POSICION CIGUEÑAL 96183235 DAEWOO LANOS NUBIRA 1997-2001 4CIL 1.5L-1.6L</t>
  </si>
  <si>
    <t>GM.96190708</t>
  </si>
  <si>
    <t>GENERAL MOTORS VEHICLE SPEED SENSOR 96190708 CHEVROLET DAEWOO AVEO MATIZ 2005-UP 4CIL 1.2L-1.4L</t>
  </si>
  <si>
    <t>GM.96253545</t>
  </si>
  <si>
    <t>GENERAL MOTORS SENSOR KNOCK 96253545 CHEVROLET AVEO SPARK 2008-2018 4CIL 1.4L-1.6L</t>
  </si>
  <si>
    <t>GM.96253573</t>
  </si>
  <si>
    <t>GENERAL MOTORS INYECTOR 96253573 CHEVROLET DAEWOO VIVANT TACUMA LANOS 2002-2010 4CIL 1.6L</t>
  </si>
  <si>
    <t>GM.96289637</t>
  </si>
  <si>
    <t>GENERAL MOTORS SWITCH FRENO 96289637 CHEVROLET DAEWOO AVEO GENTRA LEGANZA 1999-2002 M10*1.25 2 TERM</t>
  </si>
  <si>
    <t>GM.96317980</t>
  </si>
  <si>
    <t>GENERAL MOTORS BRIDA AGUA 96317980 CHEVROLET DAEWOO MATIZ 1998-UP 4CIL 1.0L</t>
  </si>
  <si>
    <t>GM.96325870</t>
  </si>
  <si>
    <t>GENERAL MOTORS SENSOR MAP 96325870 CHEVROLET OPTRA 2010-UP 4CIL 1.6L</t>
  </si>
  <si>
    <t>GM.96334068</t>
  </si>
  <si>
    <t>GENERAL MOTORS REGULADOR PRESION GASOLINA 96334068 DAEWOO LANOS NUBIRA 1997-2001 4CIL 1.5L-1.6L</t>
  </si>
  <si>
    <t>GM.96453420</t>
  </si>
  <si>
    <t>GENERAL MOTORS BOBINA ENCENDIDO 96453420 CHEVROLET DAEWOO NUBIRA OPTRA FORENZA 2004-2012</t>
  </si>
  <si>
    <t>GM.96476965</t>
  </si>
  <si>
    <t>GENERAL MOTORS TERMOSWITCH 96476965 CHEVROLET AVEO 2009-2011 ORING 2 TERM</t>
  </si>
  <si>
    <t>GM.96985767</t>
  </si>
  <si>
    <t>GENERAL MOTORS SENSOR KNOCK 25190564 CHEVROLET SPARK 2013-2015 4CIL 1.2L</t>
  </si>
  <si>
    <t>GN.CBS-1</t>
  </si>
  <si>
    <t>GEN CONMUTADOR 48750-E4700 NISSAN SUNNY 1977-1981 5 TERM</t>
  </si>
  <si>
    <t>GN.CBS-32</t>
  </si>
  <si>
    <t>GEN CONMUTADOR 48750-R8000 NISSAN TRUCK 1985-UP 5 TERM</t>
  </si>
  <si>
    <t>GN.CBS-68</t>
  </si>
  <si>
    <t>GEN CONMUTADOR 84450-20260 TOYOTA HIACE COROLLA 1992-UP 7 TERM</t>
  </si>
  <si>
    <t>GN.CBS-N09</t>
  </si>
  <si>
    <t>GEN CONMUTADOR 48750-75Y00 NISSAN SENTRA B13 1992-1994 5 TERM</t>
  </si>
  <si>
    <t>GN.CBS-N14</t>
  </si>
  <si>
    <t>GEN CONMUTADOR 48750-G5102 NISSAN VANETTE 1992-UP 5 TERM</t>
  </si>
  <si>
    <t>GN.CBS-N70</t>
  </si>
  <si>
    <t>GEN CONMUTADOR 48750-T8001 NISSAN PICK UP 1985-1988 5 TERM</t>
  </si>
  <si>
    <t>GN.CBS-OP01</t>
  </si>
  <si>
    <t>GEN CONMUTADOR 914850 CHEVROLET ASTRA CORSA 1993-1995 5 TERM</t>
  </si>
  <si>
    <t>GN.CBS-TY40</t>
  </si>
  <si>
    <t>GEN CONMUTADOR 84450-52010 TOYOTA COROLLA TERCEL RAV 2000-2010 6 TERM</t>
  </si>
  <si>
    <t>GN.CBS-W03</t>
  </si>
  <si>
    <t>GEN CONMUTADOR 93741069 CHEVROLET DAEWOO LEMANS RACER 1988-1993 6 TERM</t>
  </si>
  <si>
    <t>GN.GB-352</t>
  </si>
  <si>
    <t>GEN SWITCH RETROCESO MC842731 MITSUBISHI FUSO 1988-1992 8DC8 M18*1.25 2 TERM</t>
  </si>
  <si>
    <t>GN.GB-859</t>
  </si>
  <si>
    <t>GEN SWITCH RETROCESO MC840590 MITSUBISHI CANTER 1995-1999 4D33 M14*1.5 2 TERM</t>
  </si>
  <si>
    <t>GN.GB-M24</t>
  </si>
  <si>
    <t>GEN SWITCH RETROCESO MC853341 MITSUBISHI FUSO 1993-1996 6D22</t>
  </si>
  <si>
    <t>GN.GC-NS46</t>
  </si>
  <si>
    <t>GEN RAMAL DIRECCIONAL 25540-75P08 NISSAN FIERA 1993-UP</t>
  </si>
  <si>
    <t>GN.GIC-118</t>
  </si>
  <si>
    <t>GEN BOBINA ENCENDIDO C1Z-500 UNIVERSAL 12V TODOS LOS MODELOS CON PLATINO Y CONDENSADOR</t>
  </si>
  <si>
    <t>GN.GPV-23</t>
  </si>
  <si>
    <t>GEN VALVULA PCV 12204-11060 TOYOTA YARIS 1984-2000 CURVA</t>
  </si>
  <si>
    <t>GN.GPV-6</t>
  </si>
  <si>
    <t>GEN VALVULA PCV 12204-10020 TOYOTA VARIOS MODELOS 1993-UP CURVA</t>
  </si>
  <si>
    <t>GN.GS-N1</t>
  </si>
  <si>
    <t>GEN SWITCH FRENO 84340-87202 NISSAN VARIOS MODELOS 1983-2000 M10*1.25 2 CABL UNIVERSAL ON/OFF</t>
  </si>
  <si>
    <t>GN.KN-9</t>
  </si>
  <si>
    <t>GEN CHAPA CONTACTO 25150-B5000 NISSAN J15 4CIL 12V 5 TERM</t>
  </si>
  <si>
    <t>GT.7240</t>
  </si>
  <si>
    <t>GATES FAJA ALTERNADOR 24" UNIVERSAL DENTADA 3/8"</t>
  </si>
  <si>
    <t>GT.7250</t>
  </si>
  <si>
    <t>GATES FAJA ALTERNADOR 25" UNIVERSAL DENTADA 3/8"</t>
  </si>
  <si>
    <t>GT.7260</t>
  </si>
  <si>
    <t>GATES FAJA ALTERNADOR 26" UNIVERSAL DENTADA 3/8"</t>
  </si>
  <si>
    <t>GT.7270</t>
  </si>
  <si>
    <t>GATES FAJA ALTERNADOR 27" UNIVERSAL DENTADA 3/8"</t>
  </si>
  <si>
    <t>GT.7290</t>
  </si>
  <si>
    <t>GATES FAJA ALTERNADOR 29" UNIVERSAL DENTADA 3/8"</t>
  </si>
  <si>
    <t>GT.7300</t>
  </si>
  <si>
    <t>GATES FAJA ALTERNADOR 30" UNIVERSAL DENTADA 3/8"</t>
  </si>
  <si>
    <t>GT.7312</t>
  </si>
  <si>
    <t>GATES FAJA ALTERNADOR 31" UNIVERSAL DENTADA 3/8"</t>
  </si>
  <si>
    <t>GT.7330</t>
  </si>
  <si>
    <t>GATES FAJA ALTERNADOR 33" UNIVERSAL DENTADA 3/8"</t>
  </si>
  <si>
    <t>GT.7350</t>
  </si>
  <si>
    <t>GATES FAJA ALTERNADOR 35" UNIVERSAL DENTADA 3/8"</t>
  </si>
  <si>
    <t>GT.7360</t>
  </si>
  <si>
    <t>GATES FAJA ALTERNADOR 36" UNIVERSAL DENTADA 3/8"</t>
  </si>
  <si>
    <t>GT.7390</t>
  </si>
  <si>
    <t>GATES FAJA ALTERNADOR 39" UNIVERSAL DENTADA 3/8"</t>
  </si>
  <si>
    <t>GT.7395</t>
  </si>
  <si>
    <t>GATES FAJA ALTERNADOR 39.5" UNIVERSAL DENTADA 3/8"</t>
  </si>
  <si>
    <t>GT.7400</t>
  </si>
  <si>
    <t>GATES FAJA ALTERNADOR 40" UNIVERSAL DENTADA 3/8"</t>
  </si>
  <si>
    <t>GT.7420</t>
  </si>
  <si>
    <t>GATES FAJA ALTERNADOR 42" UNIVERSAL DENTADA 3/8"</t>
  </si>
  <si>
    <t>GT.7430</t>
  </si>
  <si>
    <t>GATES FAJA ALTERNADOR 43" UNIVERSAL DENTADA 3/8"</t>
  </si>
  <si>
    <t>GT.7440</t>
  </si>
  <si>
    <t>GATES FAJA ALTERNADOR 44" UNIVERSAL DENTADA 3/8"</t>
  </si>
  <si>
    <t>GT.7500</t>
  </si>
  <si>
    <t>GATES FAJA ALTERNADOR 50" UNIVERSAL DENTADA 3/8"</t>
  </si>
  <si>
    <t>GT.7512</t>
  </si>
  <si>
    <t>GATES FAJA ALTERNADOR 51" UNIVERSAL DENTADA 3/8"</t>
  </si>
  <si>
    <t>GT.7520</t>
  </si>
  <si>
    <t>GATES FAJA ALTERNADOR 52" UNIVERSAL DENTADA 3/8"</t>
  </si>
  <si>
    <t>GT.7541</t>
  </si>
  <si>
    <t>GATES FAJA ALTERNADOR 54" UNIVERSAL DENTADA 3/8"</t>
  </si>
  <si>
    <t>GT.7550</t>
  </si>
  <si>
    <t>GATES FAJA ALTERNADOR 55" UNIVERSAL DENTADA 3/8"</t>
  </si>
  <si>
    <t>GT.7560</t>
  </si>
  <si>
    <t>GATES FAJA ALTERNADOR 56" UNIVERSAL DENTADA 3/8"</t>
  </si>
  <si>
    <t>GT.7743</t>
  </si>
  <si>
    <t>GATES FAJA ALTERNADOR 74" UNIVERSAL DENTADA 3/8"</t>
  </si>
  <si>
    <t>GT.9319</t>
  </si>
  <si>
    <t>GATES FAJA ALTERNADOR AX-30" UNIVERSAL DENTADA 1/2"</t>
  </si>
  <si>
    <t>GT.9330</t>
  </si>
  <si>
    <t>GATES FAJA ALTERNADOR AX-31" UNIVERSAL DENTADA 1/2"</t>
  </si>
  <si>
    <t>GT.9341</t>
  </si>
  <si>
    <t>GATES FAJA ALTERNADOR AX-32" UNIVERSAL DENTADA 1/2"</t>
  </si>
  <si>
    <t>GT.9360</t>
  </si>
  <si>
    <t>GATES FAJA ALTERNADOR AX-34" UNIVERSAL DENTADA 1/2"</t>
  </si>
  <si>
    <t>GT.9370</t>
  </si>
  <si>
    <t>GATES FAJA ALTERNADOR AX-35" UNIVERSAL DENTADA 1/2"</t>
  </si>
  <si>
    <t>GT.9390</t>
  </si>
  <si>
    <t>GATES FAJA ALTERNADOR AX-37" UNIVERSAL DENTADA 1/2"</t>
  </si>
  <si>
    <t>GT.9400</t>
  </si>
  <si>
    <t>GATES FAJA ALTERNADOR AX-38" UNIVERSAL DENTADA 1/2"</t>
  </si>
  <si>
    <t>GT.9405</t>
  </si>
  <si>
    <t>GATES FAJA ALTERNADOR AX-39" UNIVERSAL DENTADA 1/2"</t>
  </si>
  <si>
    <t>GT.9412</t>
  </si>
  <si>
    <t>GT.9420</t>
  </si>
  <si>
    <t>GATES FAJA ALTERNADOR AX-40" UNIVERSAL DENTADA 1/2"</t>
  </si>
  <si>
    <t>GT.9447</t>
  </si>
  <si>
    <t>GATES FAJA ALTERNADOR AX-43" UNIVERSAL DENTADA 1/2"</t>
  </si>
  <si>
    <t>GT.9455</t>
  </si>
  <si>
    <t>GATES FAJA ALTERNADOR AX-44" UNIVERSAL DENTADA 1/2"</t>
  </si>
  <si>
    <t>GT.9470</t>
  </si>
  <si>
    <t>GATES FAJA ALTERNADOR AX-45" UNIVERSAL DENTADA 1/2"</t>
  </si>
  <si>
    <t>GT.9480</t>
  </si>
  <si>
    <t>GATES FAJA ALTERNADOR AX-46" UNIVERSAL DENTADA 1/2"</t>
  </si>
  <si>
    <t>GT.9490</t>
  </si>
  <si>
    <t>GATES FAJA ALTERNADOR AX-47" UNIVERSAL DENTADA 1/2"</t>
  </si>
  <si>
    <t>GT.9500</t>
  </si>
  <si>
    <t>GATES FAJA ALTERNADOR AX-48" UNIVERSAL DENTADA 1/2"</t>
  </si>
  <si>
    <t>GT.9510</t>
  </si>
  <si>
    <t>GATES FAJA ALTERNADOR AX-49" UNIVERSAL DENTADA 1/2"</t>
  </si>
  <si>
    <t>GT.9520</t>
  </si>
  <si>
    <t>GATES FAJA ALTERNADOR AX-50" UNIVERSAL DENTADA 1/2"</t>
  </si>
  <si>
    <t>GT.9530</t>
  </si>
  <si>
    <t>GATES FAJA ALTERNADOR AX-51" UNIVERSAL DENTADA 1/2"</t>
  </si>
  <si>
    <t>GT.9540</t>
  </si>
  <si>
    <t>GATES FAJA ALTERNADOR AX-52" UNIVERSAL DENTADA 1/2"</t>
  </si>
  <si>
    <t>GT.9550</t>
  </si>
  <si>
    <t>GATES FAJA ALTERNADOR AX-53" UNIVERSAL DENTADA 1/2"</t>
  </si>
  <si>
    <t>GT.9560</t>
  </si>
  <si>
    <t>GATES FAJA ALTERNADOR AX-54" UNIVERSAL DENTADA 1/2"</t>
  </si>
  <si>
    <t>GT.9570</t>
  </si>
  <si>
    <t>GATES FAJA ALTERNADOR AX-55" UNIVERSAL DENTADA 1/2"</t>
  </si>
  <si>
    <t>GT.9580</t>
  </si>
  <si>
    <t>GATES FAJA ALTERNADOR AX-56" UNIVERSAL DENTADA 1/2"</t>
  </si>
  <si>
    <t>GT.9590</t>
  </si>
  <si>
    <t>GATES FAJA ALTERNADOR AX-57" UNIVERSAL DENTADA 1/2"</t>
  </si>
  <si>
    <t>GT.9600</t>
  </si>
  <si>
    <t>GATES FAJA ALTERNADOR AX-58" UNIVERSAL DENTADA 1/2"</t>
  </si>
  <si>
    <t>GT.9610</t>
  </si>
  <si>
    <t>GATES FAJA ALTERNADOR AX-59" UNIVERSAL DENTADA 1/2"</t>
  </si>
  <si>
    <t>GT.9620</t>
  </si>
  <si>
    <t>GATES FAJA ALTERNADOR AX-60" UNIVERSAL DENTADA 1/2"</t>
  </si>
  <si>
    <t>GT.9630</t>
  </si>
  <si>
    <t>GATES FAJA ALTERNADOR AX-61" UNIVERSAL DENTADA 1/2"</t>
  </si>
  <si>
    <t>GT.9640</t>
  </si>
  <si>
    <t>GATES FAJA ALTERNADOR AX-62" UNIVERSAL DENTADA 1/2"</t>
  </si>
  <si>
    <t>GT.9650</t>
  </si>
  <si>
    <t>GATES FAJA ALTERNADOR AX-63" UNIVERSAL DENTADA 1/2"</t>
  </si>
  <si>
    <t>GT.9660</t>
  </si>
  <si>
    <t>GATES FAJA ALTERNADOR AX-64" UNIVERSAL DENTADA 1/2"</t>
  </si>
  <si>
    <t>GT.9670</t>
  </si>
  <si>
    <t>GATES FAJA ALTERNADOR AX-65" UNIVERSAL DENTADA 1/2"</t>
  </si>
  <si>
    <t>GT.9680</t>
  </si>
  <si>
    <t>GATES FAJA ALTERNADOR AX-66" UNIVERSAL DENTADA 1/2"</t>
  </si>
  <si>
    <t>GT.9690</t>
  </si>
  <si>
    <t>GATES FAJA ALTERNADOR AX-67" UNIVERSAL DENTADA 1/2"</t>
  </si>
  <si>
    <t>GT.9700</t>
  </si>
  <si>
    <t>GATES FAJA ALTERNADOR AX-68" UNIVERSAL DENTADA 1/2"</t>
  </si>
  <si>
    <t>GT.9710</t>
  </si>
  <si>
    <t>GATES FAJA ALTERNADOR AX-69" UNIVERSAL DENTADA 1/2"</t>
  </si>
  <si>
    <t>GT.9720</t>
  </si>
  <si>
    <t>GATES FAJA ALTERNADOR AX-70" UNIVERSAL DENTADA 1/2"</t>
  </si>
  <si>
    <t>GT.9730</t>
  </si>
  <si>
    <t>GATES FAJA ALTERNADOR AX-71" UNIVERSAL DENTADA 1/2"</t>
  </si>
  <si>
    <t>GT.9740</t>
  </si>
  <si>
    <t>GATES FAJA ALTERNADOR AX-72" UNIVERSAL DENTADA 1/2"</t>
  </si>
  <si>
    <t>GT.9755</t>
  </si>
  <si>
    <t>GATES FAJA ALTERNADOR AX-74" UNIVERSAL DENTADA 1/2"</t>
  </si>
  <si>
    <t>GT.9770</t>
  </si>
  <si>
    <t>GATES FAJA ALTERNADOR AX-75" UNIVERSAL DENTADA 1/2"</t>
  </si>
  <si>
    <t>GT.C51"</t>
  </si>
  <si>
    <t>GATES FAJA ALTERNADOR C-51" UNIVERSAL LISA 7/8"</t>
  </si>
  <si>
    <t>GT.G25175-1210 12G-10FJX45S</t>
  </si>
  <si>
    <t>GATES ACC MANGUERA HIDRAULICA G25175-1210 12G-10FJX45S</t>
  </si>
  <si>
    <t>GT.K030245</t>
  </si>
  <si>
    <t>GATES FAJA ALTERNADOR 3PK625 UNIVERSAL ACANALADA</t>
  </si>
  <si>
    <t>GT.K030250</t>
  </si>
  <si>
    <t>GATES FAJA ALTERNADOR 3PK639 UNIVERSAL ACANALADA</t>
  </si>
  <si>
    <t>GT.K030265</t>
  </si>
  <si>
    <t>GATES FAJA ALTERNADOR 3PK674 UNIVERSAL ACANALADA</t>
  </si>
  <si>
    <t>GT.K030280</t>
  </si>
  <si>
    <t>GATES FAJA ALTERNADOR 3PK715 UNIVERSAL ACANALADA</t>
  </si>
  <si>
    <t>GT.K030290</t>
  </si>
  <si>
    <t>GATES FAJA ALTERNADOR 3PK740 UNIVERSAL ACANALADA</t>
  </si>
  <si>
    <t>GT.K030295</t>
  </si>
  <si>
    <t>GATES FAJA ALTERNADOR 3PK750 UNIVERSAL ACANALADA</t>
  </si>
  <si>
    <t>GT.K030323</t>
  </si>
  <si>
    <t>GATES FAJA ALTERNADOR 3PK821 UNIVERSAL ACANALADA</t>
  </si>
  <si>
    <t>GT.K030334</t>
  </si>
  <si>
    <t>GATES FAJA ALTERNADOR 3PK850 UNIVERSAL ACANALADA</t>
  </si>
  <si>
    <t>GT.K030340</t>
  </si>
  <si>
    <t>GATES FAJA ALTERNADOR 3PK865 UNIVERSAL ACANALADA</t>
  </si>
  <si>
    <t>GT.K040245</t>
  </si>
  <si>
    <t>GATES FAJA ALTERNADOR 4PK630 UNIVERSAL ACANALADA</t>
  </si>
  <si>
    <t>GT.K040265</t>
  </si>
  <si>
    <t>GATES FAJA ALTERNADOR 4PK670 UNIVERSAL ACANALADA</t>
  </si>
  <si>
    <t>GT.K040285</t>
  </si>
  <si>
    <t>GATES FAJA ALTERNADOR 4PK730 UNIVERSAL ACANALADA</t>
  </si>
  <si>
    <t>GT.K040315</t>
  </si>
  <si>
    <t>GATES FAJA ALTERNADOR 4PK805 UNIVERSAL ACANALADA</t>
  </si>
  <si>
    <t>GT.K040319</t>
  </si>
  <si>
    <t>GATES FAJA ALTERNADOR 4PK810 UNIVERSAL ACANALADA</t>
  </si>
  <si>
    <t>GT.K040320</t>
  </si>
  <si>
    <t>GATES FAJA ALTERNADOR 4PK815 UNIVERSAL ACANALADA</t>
  </si>
  <si>
    <t>GT.K040322</t>
  </si>
  <si>
    <t>GATES FAJA ALTERNADOR 4PK820 UNIVERSAL ACANALADA</t>
  </si>
  <si>
    <t>GT.K040325</t>
  </si>
  <si>
    <t>GATES FAJA ALTERNADOR 4PK830 UNIVERSAL ACANALADA</t>
  </si>
  <si>
    <t>GT.K040343</t>
  </si>
  <si>
    <t>GATES FAJA ALTERNADOR 4PK870 UNIVERSAL ACANALADA</t>
  </si>
  <si>
    <t>GT.K040362SF</t>
  </si>
  <si>
    <t>GATES FAJA ALTERNADOR 4PK920 UNIVERSAL ACANALADA</t>
  </si>
  <si>
    <t>GT.K040390</t>
  </si>
  <si>
    <t>GATES FAJA ALTERNADOR 4PK994 UNIVERSAL ACANALADA</t>
  </si>
  <si>
    <t>GT.K040395</t>
  </si>
  <si>
    <t>GATES FAJA ALTERNADOR 4PK1007 UNIVERSAL ACANALADA</t>
  </si>
  <si>
    <t>GT.K040398</t>
  </si>
  <si>
    <t>GATES FAJA ALTERNADOR 4PK1010 UNIVERSAL ACANALADA</t>
  </si>
  <si>
    <t>GT.K040438</t>
  </si>
  <si>
    <t>GATES FAJA ALTERNADOR 4PK1110 UNIVERSAL ACANALADA</t>
  </si>
  <si>
    <t>GT.K040440</t>
  </si>
  <si>
    <t>GATES FAJA ALTERNADOR 4PK1120 UNIVERSAL ACANALADA</t>
  </si>
  <si>
    <t>GT.K040465</t>
  </si>
  <si>
    <t>GATES FAJA ALTERNADOR4PK1180 UNIVERSAL ACANALADA</t>
  </si>
  <si>
    <t>GT.K040470</t>
  </si>
  <si>
    <t>GATES FAJA ALTERNADOR 4PK1195 UNIVERSAL ACANALADA</t>
  </si>
  <si>
    <t>GT.K040575</t>
  </si>
  <si>
    <t>GATES FAJA ALTERNADOR 4PK1460 UNIVERSAL ACANALADA</t>
  </si>
  <si>
    <t>GT.K040685</t>
  </si>
  <si>
    <t>GATES FAJA ALTERNADOR 4PK1740 UNIVERSAL ACANALADA</t>
  </si>
  <si>
    <t>GT.K050213</t>
  </si>
  <si>
    <t>GATES FAJA ALTERNADOR 5PK540  UNIVERSAL ACANALADA</t>
  </si>
  <si>
    <t>GT.K050344</t>
  </si>
  <si>
    <t>GATES FAJA ALTERNADOR 5PK875 UNIVERSAL ACANALADA</t>
  </si>
  <si>
    <t>GT.K050350</t>
  </si>
  <si>
    <t>GATES FAJA ALTERNADOR 5PK890 UNIVERSAL ACANALADA</t>
  </si>
  <si>
    <t>GT.K050355</t>
  </si>
  <si>
    <t>GATES FAJA ALTERNADOR 5PK900 UNIVERSAL ACANALADA</t>
  </si>
  <si>
    <t>GT.K050364</t>
  </si>
  <si>
    <t>GATES FAJA ALTERNADOR 5PK925 UNIVERSAL ACANALADA</t>
  </si>
  <si>
    <t>GT.K050380</t>
  </si>
  <si>
    <t>GATES FAJA ALTERNADOR 5PK970 UNIVERSAL ACANALADA</t>
  </si>
  <si>
    <t>GT.K050433</t>
  </si>
  <si>
    <t>GATES FAJA ALTERNADOR 5PK1100 UNIVERSAL ACANALADA</t>
  </si>
  <si>
    <t>GT.K050435</t>
  </si>
  <si>
    <t>GATES FAJA ALTERNADOR 5PK1110 UNIVERSAL ACANALADA</t>
  </si>
  <si>
    <t>GT.K050440</t>
  </si>
  <si>
    <t>GATES FAJA ALTERNADOR 5PK1120 UNIVERSAL ACANALADA</t>
  </si>
  <si>
    <t>GT.K050474</t>
  </si>
  <si>
    <t>GATES FAJA ALTERNADOR 5PK1205 UNIVERSAL ACANALADA</t>
  </si>
  <si>
    <t>GT.K060355</t>
  </si>
  <si>
    <t xml:space="preserve">GATES 6PK905 FAJA ALTERNADOR UNIVERSAL ACANALADA      </t>
  </si>
  <si>
    <t>GT.K060365</t>
  </si>
  <si>
    <t>GATES FAJA ALTERNADOR 6PK930 UNIVERSAL ACANALADA</t>
  </si>
  <si>
    <t>GT.K060374</t>
  </si>
  <si>
    <t xml:space="preserve">GATES 6PK950 FAJA ALTERNADOR UNIVERSAL ACANALADA      </t>
  </si>
  <si>
    <t>GT.K060378</t>
  </si>
  <si>
    <t xml:space="preserve">GATES 6PK960 FAJA ALTERNADOR UNIVERSAL ACANALADA      </t>
  </si>
  <si>
    <t>GT.K060418</t>
  </si>
  <si>
    <t>GATES FAJA ALTERNADOR 6PK1060 UNIVERSAL ACANALADA</t>
  </si>
  <si>
    <t>GT.K060470</t>
  </si>
  <si>
    <t>GATES FAJA ALTERNADOR 6PK1200 UNIVERSAL ACANALADA</t>
  </si>
  <si>
    <t>GT.K060505</t>
  </si>
  <si>
    <t>GATES FAJA ALTERNADOR 6PK1280 UNIVERSAL ACANALADA</t>
  </si>
  <si>
    <t>GT.K060588</t>
  </si>
  <si>
    <t>GATES FAJA ALTERNADOR 6PK1495 UNIVERSAL ACANALADA</t>
  </si>
  <si>
    <t>GT.K060609</t>
  </si>
  <si>
    <t>GATES FAJA ALTERNADOR 6PK1550 UNIVERSAL ACANALADA</t>
  </si>
  <si>
    <t>GT.K060630</t>
  </si>
  <si>
    <t>GATES FAJA ALTERNADOR 6PK1601 UNIVERSAL ACANALADA</t>
  </si>
  <si>
    <t>GT.K060675</t>
  </si>
  <si>
    <t>GATES FAJA ALTERNADOR 6PK1720 UNIVERSAL ACANALADA</t>
  </si>
  <si>
    <t>GT.K060705</t>
  </si>
  <si>
    <t>GATES FAJA ALTERNADOR 6PK1790 UNIVERSAL ACANALADA</t>
  </si>
  <si>
    <t>GT.K060747</t>
  </si>
  <si>
    <t>GATES FAJA ALTERNADOR 6PK1900 UNIVERSAL ACANALADA</t>
  </si>
  <si>
    <t>GT.K060802</t>
  </si>
  <si>
    <t xml:space="preserve">GATES 6PK2040 FAJA ALTERNADOR UNIVERSAL ACANALADA      </t>
  </si>
  <si>
    <t>GT.K060806</t>
  </si>
  <si>
    <t>GATES FAJA ALTERNADOR 6PK2050 UNIVERSAL ACANALADA</t>
  </si>
  <si>
    <t>GT.K060815</t>
  </si>
  <si>
    <t>GATES FAJA ALTERNADOR 6PK2070 UNIVERSAL ACANALADA</t>
  </si>
  <si>
    <t>GT.K060845</t>
  </si>
  <si>
    <t xml:space="preserve">GATES 6PK2140 FAJA ALTERNADOR UNIVERSAL ACANALADA      </t>
  </si>
  <si>
    <t>GT.K060883</t>
  </si>
  <si>
    <t>GATES FAJA ALTERNADOR 6PK2244 UNIVERSAL ACANALADA</t>
  </si>
  <si>
    <t>GT.K060886</t>
  </si>
  <si>
    <t>GATES FAJA ALTERNADOR 6PK2250 UNIVERSAL ACANALADA</t>
  </si>
  <si>
    <t>GT.K060891</t>
  </si>
  <si>
    <t xml:space="preserve">GATES 6PK2265 FAJA ALTERNADOR UNIVERSAL ACANALADA      </t>
  </si>
  <si>
    <t>GT.K061016</t>
  </si>
  <si>
    <t xml:space="preserve">GATES 6PK2585 FAJA ALTERNADOR UNIVERSAL ACANALADA      </t>
  </si>
  <si>
    <t>GT.K070425</t>
  </si>
  <si>
    <t>GATES FAJA ALTERNADOR 7PK1080 UNIVERSAL ACANALADA</t>
  </si>
  <si>
    <t>GT.K070430</t>
  </si>
  <si>
    <t>GATES FAJA ALTERNADOR 7PK1095 UNIVERSAL ACANALADA</t>
  </si>
  <si>
    <t>GT.K070448</t>
  </si>
  <si>
    <t>GATES FAJA ALTERNADOR 7PK1140 UNIVERSAL ACANALADA</t>
  </si>
  <si>
    <t>GT.K070500</t>
  </si>
  <si>
    <t>GATES FAJA ALTERNADOR 7PK1272 UNIVERSAL ACANALADA</t>
  </si>
  <si>
    <t>GT.K070596</t>
  </si>
  <si>
    <t>GATES FAJA ALTERNADOR 7PK1515 UNIVERSAL ACANALADA</t>
  </si>
  <si>
    <t>GT.K070615</t>
  </si>
  <si>
    <t xml:space="preserve">GATES 7PK1570 FAJA ALTERNADOR UNIVERSAL ACANALADA      </t>
  </si>
  <si>
    <t>GT.K070669</t>
  </si>
  <si>
    <t xml:space="preserve">GATES 7PK1700 FAJA ALTERNADOR UNIVERSAL ACANALADA      </t>
  </si>
  <si>
    <t>GT.K070690</t>
  </si>
  <si>
    <t>GATES FAJA ALTERNADOR 7PK1755 UNIVERSAL ACANALADA</t>
  </si>
  <si>
    <t>GT.K070705</t>
  </si>
  <si>
    <t>GATES FAJA ALTERNADOR 7PK1790 UNIVERSAL ACANALADA</t>
  </si>
  <si>
    <t>GT.K070763</t>
  </si>
  <si>
    <t xml:space="preserve">GATES 7PK1940 FAJA ALTERNADOR UNIVERSAL ACANALADA      </t>
  </si>
  <si>
    <t>GT.K070801</t>
  </si>
  <si>
    <t xml:space="preserve">GATES 7PK2040 FAJA ALTERNADOR UNIVERSAL ACANALADA      </t>
  </si>
  <si>
    <t>GT.K070805HD</t>
  </si>
  <si>
    <t>GATES FAJA ALTERNADOR 7PK2045 UNIVERSAL ACANALADA HILUX LAND 1970-UP 2</t>
  </si>
  <si>
    <t>GT.K070807A</t>
  </si>
  <si>
    <t>GATES FAJA ALTERNADOR 7PK2050 UNIVERSAL ACANALADA</t>
  </si>
  <si>
    <t>GT.K070834</t>
  </si>
  <si>
    <t>GATES 7PK2120 FAJA ALTERNADOR UNIVERSAL ACANALADA</t>
  </si>
  <si>
    <t>GT.K080594</t>
  </si>
  <si>
    <t>GATES FAJA ALTERNADOR 8PK1510 UNIVERSAL ACANALADA</t>
  </si>
  <si>
    <t>GT.K080615</t>
  </si>
  <si>
    <t xml:space="preserve">GATES 8PK1560 FAJA ALTERNADOR UNIVERSAL ACANALADA      </t>
  </si>
  <si>
    <t>GT.K080630</t>
  </si>
  <si>
    <t>GATES FAJA ALTERNADOR 8PK1600 UNIVERSAL ACANALADA</t>
  </si>
  <si>
    <t>GT.K080635</t>
  </si>
  <si>
    <t xml:space="preserve">GATES 8PK1620 FAJA ALTERNADOR UNIVERSAL ACANALADA      </t>
  </si>
  <si>
    <t>GT.K080653</t>
  </si>
  <si>
    <t xml:space="preserve">GATES 8PK1660 FAJA ALTERNADOR UNIVERSAL ACANALADA      </t>
  </si>
  <si>
    <t>GT.K080670</t>
  </si>
  <si>
    <t xml:space="preserve">GATES 8PK1700 FAJA ALTERNADOR UNIVERSAL ACANALADA      </t>
  </si>
  <si>
    <t>GT.K080710</t>
  </si>
  <si>
    <t>GATES FAJA ALTERNADOR 8PK1800 UNIVERSAL ACANALADA</t>
  </si>
  <si>
    <t>GT.K080720</t>
  </si>
  <si>
    <t xml:space="preserve">GATES 8PK1830 FAJA ALTERNADOR UNIVERSAL ACANALADA      </t>
  </si>
  <si>
    <t>GT.K080806</t>
  </si>
  <si>
    <t>GATES 8PK2040 FAJA ALTERNADOR UNIVERSAL ACANALADA</t>
  </si>
  <si>
    <t>GT.K080810</t>
  </si>
  <si>
    <t>GATES 8PK2060 FAJA ALTERNADOR UNIVERSAL ACANALADA</t>
  </si>
  <si>
    <t>GT.K080816</t>
  </si>
  <si>
    <t>GATES FAJA ALTERNADOR 8PK2070 UNIVERSAL ACANALADA</t>
  </si>
  <si>
    <t>GT.K080820</t>
  </si>
  <si>
    <t>GATES 8PK2080 FAJA ALTERNADOR UNIVERSAL ACANALADA</t>
  </si>
  <si>
    <t>GT.K100572</t>
  </si>
  <si>
    <t xml:space="preserve">GATES 10PK1450 FAJA ALTERNADOR UNIVERSAL ACANALADA      </t>
  </si>
  <si>
    <t>GT.K100579</t>
  </si>
  <si>
    <t xml:space="preserve">GATES 10PK1470 FAJA ALTERNADOR UNIVERSAL ACANALADA      </t>
  </si>
  <si>
    <t>GT.K100658</t>
  </si>
  <si>
    <t>GATES 10PK1675 FAJA ALTERNADOR UNIVERSAL ACANALADA</t>
  </si>
  <si>
    <t>GT.T022</t>
  </si>
  <si>
    <t>GATES FAJA DISTRIBUCION T022 DAIHATSU CHARADE 1.0L 91DC*19MM 9.5</t>
  </si>
  <si>
    <t>GT.T036</t>
  </si>
  <si>
    <t>GATES FAJA DISTRIBUCION A352L075 TOYOTA COROLLA 4A-5A 1.6L-1.5L 94DC*19MM 9.5</t>
  </si>
  <si>
    <t>GT.T045</t>
  </si>
  <si>
    <t>GATES FAJA DISTRIBUCION A416L100 TOYOTA MARK II 1G 2.0L 111DC*25MM 9.5</t>
  </si>
  <si>
    <t>GT.T070</t>
  </si>
  <si>
    <t>GATES FAJA DISTRIBUCION A330L075 TOYOTA CARINA 4A 1.6L 88DC*19MM 9.5</t>
  </si>
  <si>
    <t>GT.T073</t>
  </si>
  <si>
    <t>GATES FAJA DISTRIBUCION A345L075 HYUNDAI EXCEL G4DG-G4DJ 1.3L-1.5L 92DC*19MM 9.5</t>
  </si>
  <si>
    <t>GT.T077</t>
  </si>
  <si>
    <t>GATES FAJA DISTRIBUCION A397L075 NISSAN SUNNY E15 1.5L 106DC*19MM 9.5</t>
  </si>
  <si>
    <t>GT.T084</t>
  </si>
  <si>
    <t>GATES FAJA DISTRIBUCION A487R100 TOYOTA HI ACE 2L 2.4L 130DR*25MM 9.5</t>
  </si>
  <si>
    <t>GT.T089</t>
  </si>
  <si>
    <t>GATES FAJA DISTRIBUCION A457M075 MITSUBISHI GALANT 4G37 2.0L 122DR*19MM 9.5</t>
  </si>
  <si>
    <t>GT.T091</t>
  </si>
  <si>
    <t>GATES FAJA DISTRIBUCION A611M100 MITSUBISHI DELICA 4D56 2.5L 163DR*25MM 9.5</t>
  </si>
  <si>
    <t>GT.T094</t>
  </si>
  <si>
    <t>GATES FAJA DISTRIBUCION A405R24MM HONDA ACCORD ES-EY 1.8L-1.6L 108DR*24MM 9.5</t>
  </si>
  <si>
    <t>GT.T096</t>
  </si>
  <si>
    <t>GATES FAJA DISTRIBUCION A439M100 NISSAN SENTRA CD17 1.5L 117DC*25MM 9.5</t>
  </si>
  <si>
    <t>GT.T098</t>
  </si>
  <si>
    <t>GATES FAJA DISTRIBUCION A664R100 TOYOTA COROLLA 2C 1.8L 177DR*25MM 9.5</t>
  </si>
  <si>
    <t>GT.T1013</t>
  </si>
  <si>
    <t>GATES FAJA DISTRIBUCION A318YU20MM HYUNDAI KIA I10 PICANTO G4HC 1.1L 101DR*20MM 8</t>
  </si>
  <si>
    <t>GT.T1016</t>
  </si>
  <si>
    <t>GATES FAJA DISTRIBUCION 59XR22 KIA CARNIVAL KV6 2.5L 59DR*22MM 9.5</t>
  </si>
  <si>
    <t>GT.T1022</t>
  </si>
  <si>
    <t>GATES A460YS20MM FAJA DISTRIBUCION CHEVROLET KADETT 1994-1998 C18NZ 4CIL 1.8L 146DR*20MM</t>
  </si>
  <si>
    <t>GT.T1039</t>
  </si>
  <si>
    <t>GATES FAJA DISTRIBUCION A345RU22MM HYUNDAI EXCEL G4DG-G4DJ 1.3L-1.5L 92DR*22MM 9.5</t>
  </si>
  <si>
    <t>GT.T1045</t>
  </si>
  <si>
    <t>GATES FAJA DISTRIBUCION A296RU075 NISSAN SUNNY CD20 2.0L 79DR*19MM 9.5</t>
  </si>
  <si>
    <t>GT.T1073</t>
  </si>
  <si>
    <t>GATES FAJA DISTRIBUCION T1073 VOLKSWAGEN GOLF 1.4L-1.6L 130DR*20MM 8</t>
  </si>
  <si>
    <t>GT.T1078</t>
  </si>
  <si>
    <t>GATES FAJA DISTRIBUCION T1078 RENAULT KANGOO EXPRESS 1.9L 151DR*25MM 9.5</t>
  </si>
  <si>
    <t>GT.T1084</t>
  </si>
  <si>
    <t>GATES FAJA DISTRIBUCION T1084 CITROEN PEUGEOT BOXER 2.5L 141DR*28MM 9.5</t>
  </si>
  <si>
    <t>GT.T1089</t>
  </si>
  <si>
    <t>GATES FAJA DISTRIBUCION T1089 RENAULT LOGAN SANDERO CLIO 1.4L-1.6L 96DR*17MM 9.5</t>
  </si>
  <si>
    <t>GT.T1092</t>
  </si>
  <si>
    <t>GATES FAJA DISTRIBUCION T1092 FIAT RENAULT DUCATO MASTER 2.8L 154DR*30MM 9.5</t>
  </si>
  <si>
    <t>GT.T1098</t>
  </si>
  <si>
    <t>GATES FAJA DISTRIBUCION A461RU28MM HYUNDAI KIA SANTA FE SPORTAGE 1971-UP D4EB D4EA 2.0L 123DR*28MM 9.5</t>
  </si>
  <si>
    <t>GT.T122</t>
  </si>
  <si>
    <t>GATES FAJA DISTRIBUCION A431L075 CHEVROLET LUV 4ZD1 2.3L 115DC*19MM 9.5</t>
  </si>
  <si>
    <t>GT.T124</t>
  </si>
  <si>
    <t>GATES FAJA DISTRIBUCION T124 MITSUBISHI SONATA 2.4L 123DR*19MM 9.5</t>
  </si>
  <si>
    <t>GT.T1249</t>
  </si>
  <si>
    <t>GATES FAJA DISTRIBUCION T1249 PEUGEOT PARTNER EXPERT (TODOS VANS) 1.9L 140DR*25MM 9.5</t>
  </si>
  <si>
    <t>GT.T128</t>
  </si>
  <si>
    <t>GATES FAJA DISTRIBUCION A345M075 HYUNDAI EXCEL G4DG-G4DJ 1.3L-1.5L 92DR*19MM 9.5</t>
  </si>
  <si>
    <t>GT.T135</t>
  </si>
  <si>
    <t>GATES FAJA DISTRIBUCION T135 SUBARU JUSTY 1987-1995 EF12 3CIL 1.2L 89D*19MM</t>
  </si>
  <si>
    <t>GT.T138</t>
  </si>
  <si>
    <t>GATES FAJA DISTRIBUCION A513YS27MM TOYOTA CELICA RAV-4 3SFE 2.0L 163DR*27MM 8</t>
  </si>
  <si>
    <t>GT.T1503</t>
  </si>
  <si>
    <t>GATES FAJA DISTRIBUCION T1503 PEUGEOT 406 307 2.0L 153DR*25MM 9.5</t>
  </si>
  <si>
    <t>GT.T1505</t>
  </si>
  <si>
    <t>GATES FAJA DISTRIBUCION T1505 PEUGEOT 306 307 406 2.0L 141DR*25MM 9.5</t>
  </si>
  <si>
    <t>GT.T1511</t>
  </si>
  <si>
    <t>GATES FAJA DISTRIBUCION T1511 TOYOTA HILUX HIACE 1KD-2KD 2.5L 3.0L 97DR*25MM 10</t>
  </si>
  <si>
    <t>GT.T153</t>
  </si>
  <si>
    <t>GATES FAJA DISTRIBUCION A465RU24MM HONDA CIVIC CR-X ZC 1.6L 124DR*24MM 9.5</t>
  </si>
  <si>
    <t>GT.T1581</t>
  </si>
  <si>
    <t>GATES FAJA DISTRIBUCION T1581 PEUGEOT 206 307 1.1L 1.7L 134DR*25MM 9.5</t>
  </si>
  <si>
    <t>GT.T1602</t>
  </si>
  <si>
    <t>GATES FAJA DISTRIBUCION H577RU25MM MITSUBISHI L200 4D56 2.5L 154DR*25MM 9.5</t>
  </si>
  <si>
    <t>GT.T163</t>
  </si>
  <si>
    <t>GATES FAJA DISTRIBUCION A469R20MM DAEWOO ESPERO 1977 C20LE 2.0L 125DR*20MM 9.5</t>
  </si>
  <si>
    <t>GT.T1637</t>
  </si>
  <si>
    <t>GATES FAJA DISTRIBUCION T1637 FIAT PALIOT PUNTO SIENA 1.4L 129DR*22MM 8</t>
  </si>
  <si>
    <t>GT.T1660</t>
  </si>
  <si>
    <t>GATES FAJA DISTRIBUCION T1660 CHERRY QQ 1.3L 167DR*25MM 8</t>
  </si>
  <si>
    <t>GT.T168</t>
  </si>
  <si>
    <t>GATES FAJA DISTRIBUCION A205YU050 MITSUBISHI GALANT 4G63 2.0L 65DR*13MM 8</t>
  </si>
  <si>
    <t>GT.T172</t>
  </si>
  <si>
    <t>GATES FAJA DISTRIBUCION A664YU30MM SUBARU LEGACY EJ20-EJ22 2.2L 211DR*30MM 8</t>
  </si>
  <si>
    <t>GT.T180</t>
  </si>
  <si>
    <t>GATES FAJA DISTRIBUCION A718YU32MM NISSAN MAXIMA CG30DE 3.0L 228DR*32MM 8</t>
  </si>
  <si>
    <t>GT.T186</t>
  </si>
  <si>
    <t>GATES FAJA DISTRIBUCION A262RU16MM HONDA ACCORD F22A 2.2L 70DR*16MM 9.5</t>
  </si>
  <si>
    <t>GT.T191</t>
  </si>
  <si>
    <t>GATES FAJA DISTRIBUCION T191 HYUNDAI ACCENT 4G15 1.5L 92DR*22MM 9.5</t>
  </si>
  <si>
    <t>GT.T194</t>
  </si>
  <si>
    <t>GATES FAJA DISTRIBUCION A364R25MM TOYOTA H ILUX 1KD-2KD 3.0L 97DR*25MM 9.5</t>
  </si>
  <si>
    <t>GT.T203</t>
  </si>
  <si>
    <t>GATES FAJA DISTRIBUCION A416R17MM DAEWOO RACER CHEVROLET CORSA 1.2L 111DR*17MM 9.5</t>
  </si>
  <si>
    <t>GT.T208</t>
  </si>
  <si>
    <t>GATES FAJA DISTRIBUCION A403Y26MM TOYOTA COROLLA 5EFE 1.5L 128DR*26MM 8</t>
  </si>
  <si>
    <t>GT.T212</t>
  </si>
  <si>
    <t>GATES FAJA DISTRIBUCION A386RU100 SUZUKI CULTUS G15A-G16A 1.5L-1.6L 103DR*25MM 9.5</t>
  </si>
  <si>
    <t>GT.T223</t>
  </si>
  <si>
    <t>GATES FAJA DISTRIBUCION T223 HONDA CIVIC 1.5L 103DR*24MM 9.5</t>
  </si>
  <si>
    <t>GT.T224</t>
  </si>
  <si>
    <t>GATES FAJA DISTRIBUCION A390RU24MM HONDA CIVIC D17A 1.7L 104DR*24MM 9.5</t>
  </si>
  <si>
    <t>GT.T228</t>
  </si>
  <si>
    <t>GATES FAJA DISTRIBUCION A425YU100 MAZDA FAMILIA FS 2.0L 135DR*25MM 8</t>
  </si>
  <si>
    <t>GT.T232</t>
  </si>
  <si>
    <t>GATES FAJA DISTRIBUCION A461RU29MM MITSUBISHI GALANT 4G63 2.0L 123DR*29MM 9.5</t>
  </si>
  <si>
    <t>GT.T233</t>
  </si>
  <si>
    <t>GATES FAJA DISTRIBUCION A400Y24MM TOYOTA TERCEL 3E 1.5L 127DR*24MM 8</t>
  </si>
  <si>
    <t>GT.T236</t>
  </si>
  <si>
    <t>GATES FAJA DISTRIBUCION A368Y21MM TOYOTA COROLLA 4A-5A 1.6L-1.5L 117DR*21MM 8</t>
  </si>
  <si>
    <t>GT.T244</t>
  </si>
  <si>
    <t>GATES FAJA DISTRIBUCION A420RU24MM HONDA ACCORD F23A 2.3L 112DR*24MM 9.5</t>
  </si>
  <si>
    <t>GT.T249</t>
  </si>
  <si>
    <t>GATES FAJA DISTRIBUCION A499RU25MM NISSAN PATHFINDER VG33 3.3L 133DR*25MM 9.5</t>
  </si>
  <si>
    <t>GT.T256</t>
  </si>
  <si>
    <t>GATES FAJA DISTRIBUCION H577RU29MM MITSUBISHI GALANT 4G64 2.4L 154DR*29MM 9.5</t>
  </si>
  <si>
    <t>GT.T274</t>
  </si>
  <si>
    <t>GATES FAJA DISTRIBUCION 144006790040 HONDA CIVIC 1.2L  87DC*19MM 9.5</t>
  </si>
  <si>
    <t>GT.T281</t>
  </si>
  <si>
    <t>GATES FAJA DISTRIBUCION A529YU25MM KIA SPORTAGE F8 2.0L 168DR*25MM 8</t>
  </si>
  <si>
    <t>GT.T282</t>
  </si>
  <si>
    <t>GATES FAJA DISTRIBUCION A394RU22MM HYUNDAI KIA ACCENT G4E 1.5L-1.6L 105DR*22MM 9.5</t>
  </si>
  <si>
    <t>GT.T284</t>
  </si>
  <si>
    <t>GATES FAJA DISTRIBUCION A424RU100 HYUNDAI KIA SONATA G4GF 2.0L 113DR*25MM 9.5</t>
  </si>
  <si>
    <t>GT.T286</t>
  </si>
  <si>
    <t>GATES FAJA DISTRIBUCION A620YU26MM HONDA ACCORD J35A 2.3L 197DR*26MM 8</t>
  </si>
  <si>
    <t>GT.T289</t>
  </si>
  <si>
    <t>GATES FAJA DISTRIBUCION A337YU100 DAEWOO TICO F8CL 0.8L 107DR*25MM 8</t>
  </si>
  <si>
    <t>GT.T296</t>
  </si>
  <si>
    <t>GATES FAJA DISTRIBUCION T296 VOLKSWAGEN POLO BORA 1.6L 2.0L 138DR*23MM 8</t>
  </si>
  <si>
    <t>GT.T300</t>
  </si>
  <si>
    <t>GATES FAJA DISTRIBUCION T300 SUBARU GL-XT EA82 1.8L (R) 98DR*19MM 9.5</t>
  </si>
  <si>
    <t>GT.T304</t>
  </si>
  <si>
    <t>GATES FAJA DISTRIBUCION T304 SUBARU LEGACY 2.2L-2.5L 223DR*27MM 8</t>
  </si>
  <si>
    <t>GT.T306</t>
  </si>
  <si>
    <t>GATES FAJA DISTRIBUCION T306 VOLKSWAGEN BORA 1.8L 150DR*23MM 8</t>
  </si>
  <si>
    <t>GT.T307</t>
  </si>
  <si>
    <t>GATES FAJA DISTRIBUCION A702YU27MM SUBARU IMPRESA LEGACY EJ15-EJ20 1.5L-2.0L 223DR*27MM 8</t>
  </si>
  <si>
    <t>GT.T312</t>
  </si>
  <si>
    <t>GATES FAJA DISTRIBUCION T312 HONDA CIVIC 1.7L 104DR*22MM 9.5</t>
  </si>
  <si>
    <t>GT.T313</t>
  </si>
  <si>
    <t>GATES FAJA DISTRIBUCION H551YS29MM HYUNDAI KIA SONATA G4JS 2.4L 175DR*29MM 8</t>
  </si>
  <si>
    <t>GT.T314</t>
  </si>
  <si>
    <t>GATES FAJA DISTRIBUCION T314 HYUNDAI KIA SONATA 2.4L 65DR*13MM 8</t>
  </si>
  <si>
    <t>GT.T315</t>
  </si>
  <si>
    <t>GATES FAJA DISTRIBUCION A652YU32MM HYUNDAI KIA TUCSON SPORTAGE G6 2.7L 207DR*32MM 8</t>
  </si>
  <si>
    <t>GT.T321</t>
  </si>
  <si>
    <t>GATES FAJA DISTRIBUCION T321 VOLKSWAGEN GOLF JETTA TD1 1.9L 141DR*25MM 9.5</t>
  </si>
  <si>
    <t>GT.T329</t>
  </si>
  <si>
    <t>GATES FAJA DISTRIBUCION T329 HONDA ACCORD J30A 3.0L 197DR*20MM 8</t>
  </si>
  <si>
    <t>GT.T332</t>
  </si>
  <si>
    <t>GATES FAJA DISTRIBUCION A457RU20MM MITSUBISHI ECLIPSE 4G64 2.4L 122DR*20MM 9.5</t>
  </si>
  <si>
    <t>GT.T346</t>
  </si>
  <si>
    <t>GATES FAJA DISTRIBUCION T346 VOLKSWAGEN AMAROK 2.0L 160DR*25MM 9.5</t>
  </si>
  <si>
    <t>GT.T612</t>
  </si>
  <si>
    <t>GATES FAJA DISTRIBUCION A485YU29MM MITSUBISHI GALANT LANCER 4G93 1.8L 154DR*29MM 8</t>
  </si>
  <si>
    <t>GT.T616</t>
  </si>
  <si>
    <t>GATES FAJA DISTRIBUCION T616 FIAT FIORINO 1.7L 168DR*22MM 8</t>
  </si>
  <si>
    <t>GT.T724</t>
  </si>
  <si>
    <t>GATES FAJA DISTRIBUCION A312YU075 MITSUBISHI L200 H100 4D56 2.5L 99DR*19MM 8</t>
  </si>
  <si>
    <t>GT.T741</t>
  </si>
  <si>
    <t>GATES FAJA DISTRIBUCION A379RU30MM MAZDA BONGO WL 2.5L 101DR*30MM 9.5</t>
  </si>
  <si>
    <t>GT.T777</t>
  </si>
  <si>
    <t>GATES FAJA DISTRIBUCION A557Y100 TOYOTA CELICA 3SGE 2.0L 177DR*25MM 8</t>
  </si>
  <si>
    <t>GT.T803</t>
  </si>
  <si>
    <t>GATES FAJA DISTRIBUCION T803 DAIHATSU CUORE AB 0.6L 90DC*19MM 9.5</t>
  </si>
  <si>
    <t>GT.T823</t>
  </si>
  <si>
    <t>GATES FAJA DISTRIBUCION A387Y24MM TOYOTA COROLLA 2E 1.3L 123DR*24MM 8</t>
  </si>
  <si>
    <t>GT.T835</t>
  </si>
  <si>
    <t>GATES FAJA DISTRIBUCION A484R31MM TOYOTA H ILUX 2L-3L 2.8L 129DR*31MM 9.5</t>
  </si>
  <si>
    <t>GT.T863</t>
  </si>
  <si>
    <t>GATES FAJA DISTRIBUCION A510YS25MM MAZDA B2200 RF 2.0L 162DR*25MM 8</t>
  </si>
  <si>
    <t>GT.T888</t>
  </si>
  <si>
    <t>GATES FAJA DISTRIBUCION A529M30MM NISSAN LAUREL LD20 2.0L 141DR*30MM 9.5</t>
  </si>
  <si>
    <t>GT.T900</t>
  </si>
  <si>
    <t>GATES FAJA DISTRIBUCION A390Y26MM TOYOTA COROLLA 4EFE 1.3L 124DR*26MM 8</t>
  </si>
  <si>
    <t>GT.T911</t>
  </si>
  <si>
    <t>GATES FAJA DISTRIBUCION T911 PEUGEOT 206 1.1L 104DR*17MM 9.5</t>
  </si>
  <si>
    <t>GT.T915</t>
  </si>
  <si>
    <t>GATES FAJA DISTRIBUCION T915 PEUGEOT 306 405 406 1.5L 136DR*25MM 9.5</t>
  </si>
  <si>
    <t>GT.T918</t>
  </si>
  <si>
    <t>GATES FAJA DISTRIBUCION T918 FIAT FIORINO C10 1.4L-1.6L 138DR*15MM 8</t>
  </si>
  <si>
    <t>GT.T961</t>
  </si>
  <si>
    <t>GATES FAJA DISTRIBUCION A611RU100 MITSUBISHI STAREX L200 4D56 2.5L 163DR*25MM 9.5</t>
  </si>
  <si>
    <t>GT.T980</t>
  </si>
  <si>
    <t>GATES FAJA DISTRIBUCION T980 PEUGEOT 205 306 405 114 DIENTES 114DR*17MM 9.5</t>
  </si>
  <si>
    <t>GT.T981</t>
  </si>
  <si>
    <t>GATES FAJA DISTRIBUCION T981 DAEWOO DAMAS 0.8L 107DR*25MM 8</t>
  </si>
  <si>
    <t>GT.T996</t>
  </si>
  <si>
    <t>GATES FAJA DISTRIBUCION T996 TOYOTA STARLET 1N 1.5L 127DR*25MM 9.5</t>
  </si>
  <si>
    <t>GT.TCK1041</t>
  </si>
  <si>
    <t>GATES EMBRAGUE VENTILADOR TCK1041 TOYOTA HIACE HILUX 3Y 2.0L 1982-1995</t>
  </si>
  <si>
    <t>GT.TR22588</t>
  </si>
  <si>
    <t>GATES FAJA ALTERNADOR BX-57" UNIVERSAL DENTADA 5/8"</t>
  </si>
  <si>
    <t>GT.TR22607</t>
  </si>
  <si>
    <t>GATES FAJA ALTERNADOR BX-58" UNIVERSAL DENTADA 5/8"</t>
  </si>
  <si>
    <t>GT.TR22625</t>
  </si>
  <si>
    <t>GATES FAJA ALTERNADOR BX-60" UNIVERSAL DENTADA 5/8"</t>
  </si>
  <si>
    <t>GT.TR22657</t>
  </si>
  <si>
    <t>GATES FAJA ALTERNADOR BX-63" UNIVERSAL DENTADA 5/8"</t>
  </si>
  <si>
    <t>HA.24511-42500</t>
  </si>
  <si>
    <t>HANNA EJE BALANCIN 24511-42500 HYUNDAI H100 2008-UP D4BB 4CIL 2.5L</t>
  </si>
  <si>
    <t>HA.24529-42501</t>
  </si>
  <si>
    <t>HANNA BALANCIN 24529-42501 HYUNDAI H1 H100 STAREX 2008-UP D4BB 4CIL 2.5L ESCAPE</t>
  </si>
  <si>
    <t>HA.24531-42501</t>
  </si>
  <si>
    <t>HANNA BALANCIN 24531-42501 HYUNDAI H1 H100 STAREX 2008-UP D4BB 4CIL 2.5L ADMISION</t>
  </si>
  <si>
    <t>HA.25182450</t>
  </si>
  <si>
    <t>HANNA SENSOR POSICION CIGUEÑAL 25182450 CHEVROLET DAEWOO AVEO NUBIRA 2005-2015 4CIL 1.3L-1.5L</t>
  </si>
  <si>
    <t>HA.27300-2E000</t>
  </si>
  <si>
    <t>HANNA BOBINA ENCENDIDO 27300-2E000 HYUNDAI ELANTRA 2011-UP</t>
  </si>
  <si>
    <t>HA.27301-3C000</t>
  </si>
  <si>
    <t>HANNA BOBINA ENCENDIDO 27301-3C000 HYUNDAI KIA GENESIS SANTA FE SONATA OPTIMA SORENTO 2006-2012</t>
  </si>
  <si>
    <t>HA.27301-3E100</t>
  </si>
  <si>
    <t>HANNA BOBINA ENCENDIDO 27301-3E100 HYUNDAI SANTA FE 2006-UP</t>
  </si>
  <si>
    <t>HA.27301-3E400</t>
  </si>
  <si>
    <t>HANNA BOBINA ENCENDIDO 27301-3E400 HYUNDAI SANTA FE MAGENTIS OPTIMA RONDO 2007-2010</t>
  </si>
  <si>
    <t>HA.27310-22600</t>
  </si>
  <si>
    <t>HANNA BOBINA ENCENDIDO 27310-22600 HYUNDAI ACCENT 2000-2003 DOBLE CAÑON</t>
  </si>
  <si>
    <t>HA.35150-26900</t>
  </si>
  <si>
    <t>HANNA SENSOR IAC 35150-26900 HYUNDAI KIA ACCENT RIO 2006-2011 4CIL 1.4L</t>
  </si>
  <si>
    <t>HA.37820A82001-000</t>
  </si>
  <si>
    <t>HANNA SWITCH ACEITE 37820A82001-000 DAEWOO TICO 1991-2000 0.125 1 TERM</t>
  </si>
  <si>
    <t>HA.39180-22600</t>
  </si>
  <si>
    <t>HANNA SENSOR POSICION CIGUEÑAL 39180-22600 HYUNDAI KIA ACCENT ELANTRA KIA RIO 2005-UP 4CIL 1.4L-1.6L</t>
  </si>
  <si>
    <t>HA.39180-23500</t>
  </si>
  <si>
    <t>HANNA SENSOR POSICION CIGUEÑAL 39180-23500 HYUNDAI KIA ELANTRA TUCSON CERATO SPORTAGE 2004-UP 4CIL 2.0L</t>
  </si>
  <si>
    <t>HA.39180-23910</t>
  </si>
  <si>
    <t>HANNA SENSOR POSICION CIGUEÑAL 39180-23910 HYUNDAI KIA ELANTRA TUCSON CERATO SPORTAGE 2004-2012 4CIL 1.4L-1.6L-2.0L</t>
  </si>
  <si>
    <t>HA.39180-27000</t>
  </si>
  <si>
    <t>HANNA SENSOR POSICION CIGUEÑAL 39180-27000 HYUNDAI KIA ELANTRA CERATO 2000-2005 4CIL 1.4L-1.6L</t>
  </si>
  <si>
    <t>HA.39310-02200</t>
  </si>
  <si>
    <t>HANNA SENSOR POSICION CIGUEÑAL 39310-02200 HYUNDAI KIA ACCENT GERTZ 2002-UP 4CIL 1.4L-1.6L</t>
  </si>
  <si>
    <t>HA.39310-02600</t>
  </si>
  <si>
    <t>HANNA SENSOR POSICION CIGUEÑAL 39310-02600 HYUNDAI ATOS i10 1999-2014 4CIL 1.0L</t>
  </si>
  <si>
    <t>HA.39350-22040</t>
  </si>
  <si>
    <t>HANNA SENSOR EJE LEVAS 39350-22040 HYUNDAI ACCENT 1995-2000 4CIL 1.4L</t>
  </si>
  <si>
    <t>HA.39350-22600</t>
  </si>
  <si>
    <t>HANNA SENSOR EJE LEVAS 39350-22600 HYUNDAI ACCENT 1994-2006 4CIL 1.3L</t>
  </si>
  <si>
    <t>HA.39350-23500</t>
  </si>
  <si>
    <t>HANNA SENSOR EJE LEVAS 39350-23500 HYUNDAI ELANTRA 2000-2008 4CIL 1.6L</t>
  </si>
  <si>
    <t>HA.39350-26900</t>
  </si>
  <si>
    <t>HANNA SENSOR EJE LEVAS 39350-26900 HYUNDAI KIA ACCENT RIO 2006-2011 4CIL 1.4L</t>
  </si>
  <si>
    <t>HA.55563530</t>
  </si>
  <si>
    <t>HANNA TERMOSWITCH 55563530 CHEVROLET CRUZE 2010-UP ORING 2 TERM</t>
  </si>
  <si>
    <t>HA.93110-2D000</t>
  </si>
  <si>
    <t>HANNA CONMUTADOR 93110-2D000 KIA SORENTO SPORTAGE 2006-2009 6 TERM</t>
  </si>
  <si>
    <t>HA.93741069</t>
  </si>
  <si>
    <t>HANNA CONMUTADOR 93741069 DAEWOO CHEVROLET MATIZ SPARK 1988-2005 6 TERM</t>
  </si>
  <si>
    <t>HA.93830-45003</t>
  </si>
  <si>
    <t>HANNA SWITCH RETROCESO 93830-45003 HYUNDAI MIGHTY 1990-UP 2 TERM</t>
  </si>
  <si>
    <t>HA.93860-49600</t>
  </si>
  <si>
    <t>HANNA SWITCH RETROCESO 93860-49600 HYUNDAI KIA ACCENT ELANTRA 2010-UP M14*2 2 TERM</t>
  </si>
  <si>
    <t>HA.94650-32520</t>
  </si>
  <si>
    <t>HANNA SWITCH TEMPERATURA 94650-32520 HYUNDAI ACCENT 2006-2011 0.125 1 TERM</t>
  </si>
  <si>
    <t>HA.94650-42000</t>
  </si>
  <si>
    <t>HANNA SWITCH TEMPERATURA 94650-42000 HYUNDAI ELANTRA SONATA 1995-2000 M16*1.5 2 TERM</t>
  </si>
  <si>
    <t>HA.95224-29000</t>
  </si>
  <si>
    <t>HANNA RELAY LUCES 95224-29000 HYUNDAI STAREX 2001-2010 4 TERM</t>
  </si>
  <si>
    <t>HA.96289637</t>
  </si>
  <si>
    <t>HANNA SWITCH FRENO 96289637 CHEVROLET DAEWOO AVEO GENTRA LEGANZA 1999-2002 M10*1.25 2 TERM</t>
  </si>
  <si>
    <t>HA.96476979</t>
  </si>
  <si>
    <t>HANNA BOBINA ENCENDIDO 96476979 CHEVROLET CRUZE 2009-UP</t>
  </si>
  <si>
    <t>HI.FIJ0002</t>
  </si>
  <si>
    <t>HITACHI INYECTOR 16600-5L300 NISSAN SENTRA 2001-2003 QG18</t>
  </si>
  <si>
    <t>HI.FIJ0027</t>
  </si>
  <si>
    <t>HITACHI INYECTOR 16611-AA300 SUBARU IMPREZA 1995-1998 2.2-2.5L</t>
  </si>
  <si>
    <t>HI.FIJ0028</t>
  </si>
  <si>
    <t>HITACHI INYECTOR 16611-AA350 SUBARU IMPREZA 1999 2.5L</t>
  </si>
  <si>
    <t>HI.FIJ0029</t>
  </si>
  <si>
    <t>HITACHI INYECTOR 16611-AA430 SUBARU IMPREZA 2000-2003 V6 2.7L</t>
  </si>
  <si>
    <t>HI.IGC0011</t>
  </si>
  <si>
    <t>HITACHI BOBINA ENCENDIDO 24448-EA000 NISSAN FRONTIER X-TRAIL 2005-2012 QR25DE 4CIL 2.5L</t>
  </si>
  <si>
    <t>HI.KNS0003</t>
  </si>
  <si>
    <t>HITACHI SENSOR KNOCK 22060 7B000 NISSAN PATHFINDER 1999-2004 2.0L</t>
  </si>
  <si>
    <t>HI.OFC0007</t>
  </si>
  <si>
    <t>HITACHI BOMBA ACEITE 13500-53J00 NISSAN 1992-1999 SR18-SR20</t>
  </si>
  <si>
    <t>HI.PSP0053</t>
  </si>
  <si>
    <t>HITACHI BOMBA DIRECCION HIDRAULICA 49110-EB700 NISSAN FRONTIER 2007-UP YD25DDTI D40D</t>
  </si>
  <si>
    <t>HI.TMS0003</t>
  </si>
  <si>
    <t>HITACHI SENSOR TEMPERATURA 22630 1S700 NISSAN SENTRA 2001-2007</t>
  </si>
  <si>
    <t>HK.PS-202</t>
  </si>
  <si>
    <t>HKT BUJIA INCANDECENTE PS-202 KUBOTA TRACTOR</t>
  </si>
  <si>
    <t>HM.MPG1</t>
  </si>
  <si>
    <t>MAHLE  PLASTIGAGE PG-1 UNIVERSAL MOTORES A GASOLINA</t>
  </si>
  <si>
    <t>HM.MPR1</t>
  </si>
  <si>
    <t>MAHLE PLASTIGAGE PR-1 UNIVERSAL MOTORES A DIESEL</t>
  </si>
  <si>
    <t>HM.MS49</t>
  </si>
  <si>
    <t>MAHLE 11.130.631 ARRANCADOR COMPLETO MASSEY FERGUSON PERKINS ISKRA 10 DIENTES 12V LUCAS 17645N</t>
  </si>
  <si>
    <t>HO.3801</t>
  </si>
  <si>
    <t>HOLLE BUJIA INCANDECENTE PT-103 TOYOTA BLIZZARD CROWN HIACE MARK II TOYOACE L 12V 72 MM</t>
  </si>
  <si>
    <t>HO.3886</t>
  </si>
  <si>
    <t>HOLLE BUJIA INCANDECENTE PM-161 MITSUBISHI PAJERO 1982 4D55-4D55T 12V 72 MM</t>
  </si>
  <si>
    <t>HW.VL2181</t>
  </si>
  <si>
    <t>HAW TUOH PALETA VENTILADOR 660115010302 VOLVO TRUCK BUS FH12 71MM 1.2-1.5-3</t>
  </si>
  <si>
    <t>IC.12761-54G00</t>
  </si>
  <si>
    <t>CAMELLIA CADENA MOTOR 12761-54G00 SUZUKI SWIFT M13A-M15A-M16A 4CIL 1.6L P/ORUGA 162 ESLAB</t>
  </si>
  <si>
    <t>IC.12761-66J00</t>
  </si>
  <si>
    <t>CAMELLIA CADENA MOTOR 12761-66J00 SUZUKI GRAND VITARA H27A 6CIL 2.7L P/SIMPLE 152 ESLAB</t>
  </si>
  <si>
    <t>IC.12761-85FA0</t>
  </si>
  <si>
    <t>CAMELLIA CADENA MOTOR 12761-85FA0 SUZUKI GRAN NOMADE H25-H27 6CIL 2.5L P/DOBLE 174 ESLAB</t>
  </si>
  <si>
    <t>IC.12762-85FA0</t>
  </si>
  <si>
    <t>CAMELLIA CADENA MOTOR 12762-85FA0 SUZUKI GRAN NOMADE H25-H27 6CIL 2.5L P/DOBLE 56 ESLAB</t>
  </si>
  <si>
    <t>IC.12763-66J00</t>
  </si>
  <si>
    <t>CAMELLIA CADENA MOTOR 12763-66J00 SUZUKI GRAND VITARA H27A 6CIL 2.7L P/SIMPLE 54 ESLAB</t>
  </si>
  <si>
    <t>IC.12763-85FA0</t>
  </si>
  <si>
    <t>CAMELLIA CADENA MOTOR 12763-85FA0 SUZUKI GRAN NOMADE H25-H27 6CIL 2.5L P/DOBLE 54 ESLAB</t>
  </si>
  <si>
    <t>IC.12771-85FA0</t>
  </si>
  <si>
    <t>CAMELLIA GUIA CADENA 12771-85FA0 SUZUKI ESCUDO H25-H27 6CIL 2.5L-2.7L</t>
  </si>
  <si>
    <t>IC.12772-85FA0</t>
  </si>
  <si>
    <t>CAMELLIA GUIA CADENA 12772-85FA0 SUZUKI ESCUDO H25-H27 6CIL 2.5L-2.7L</t>
  </si>
  <si>
    <t>IC.12811-85FA0</t>
  </si>
  <si>
    <t>CAMELLIA GUIA CADENA 12811-85FA0 SUZUKI ESCUDO H25-H27 6CIL 2.5L-2.7L</t>
  </si>
  <si>
    <t>IC.12831-77E02</t>
  </si>
  <si>
    <t>CAMELLIA TEMPLADOR CADENA 12831-77E02 SUZUKI VITARA J18A-J20A 4CIL 1.8L-2.0L</t>
  </si>
  <si>
    <t>IC.13021-U8010</t>
  </si>
  <si>
    <t>CAMELLIA PIÑON CIGUEÑAL 13021-U8010 NISSAN LAUREL L18 LD20 Z20 4CIL 2.0L 20 DIENTES</t>
  </si>
  <si>
    <t>IC.13028-03G00</t>
  </si>
  <si>
    <t>CAMELLIA CADENA MOTOR 222-S106T2 NISSAN FIERA Z24 4CIL 2.4L P/SIMPLE 106 ESLAB</t>
  </si>
  <si>
    <t>IC.13028-10601</t>
  </si>
  <si>
    <t>CAMELLIA CADENA MOTOR 13028-10601 NISSAN DATSUN J15 4CIL 1.5L P/DOBLE 52 ESLAB</t>
  </si>
  <si>
    <t>IC.13028-2W200</t>
  </si>
  <si>
    <t>CAMELLIA CADENA MOTOR 13028-2W200 NISSAN FRONTIER ZD30 4CIL 3.0L P/SIMPLE 82 ESLAB</t>
  </si>
  <si>
    <t>IC.13028-31U10</t>
  </si>
  <si>
    <t>CAMELLIA CADENA MOTOR 13028-31U10 NISSAN MAXIMA VQ30-VQ35 4CIL 2.0L P/SIMPLE 44 ESLAB</t>
  </si>
  <si>
    <t>IC.13028-40F01</t>
  </si>
  <si>
    <t>CAMELLIA CADENA MOTOR 13028-40F01 NISSAN FIERA KA24 4CIL 2.4L P/SIMPLE 102 ESLAB</t>
  </si>
  <si>
    <t>IC.13028-53F02</t>
  </si>
  <si>
    <t>CAMELLIA CADENA MOTOR 13028-53F02 NISSAN FRONTIER KA24 16V 4CIL 2.4L P/SIMPLE 92 ESLAB</t>
  </si>
  <si>
    <t>IC.13028-53J03</t>
  </si>
  <si>
    <t>CAMELLIA CADENA MOTOR 13028-53J03 NISSAN PRIMERA SR18-SR20 4CIL 1.8L P/SIMPLE 124 ESLAB</t>
  </si>
  <si>
    <t>IC.13028-53Y00</t>
  </si>
  <si>
    <t>CAMELLIA CADENA MOTOR 13028-53Y00 NISSAN SENTRA GA15-GA16 4CIL 1.5L P/SIMPLE 80 ESLAB</t>
  </si>
  <si>
    <t>IC.13028-53Y10</t>
  </si>
  <si>
    <t>CAMELLIA CADENA MOTOR 13028-53Y10 NISSAN SENTRA GA14-GA15 4CIL 1.5L P/SIMPLE 54 ESLAB</t>
  </si>
  <si>
    <t>IC.13028-9E010</t>
  </si>
  <si>
    <t>CAMELLIA CADENA MOTOR 13028-9E010 NISSAN FRONTIER KA24 16V 4CIL 2.4L P/SIMPLE 48 ESLAB</t>
  </si>
  <si>
    <t>IC.13028-AD212</t>
  </si>
  <si>
    <t>CAMELLIA CADENA MOTOR 13028-AD212 NISSAN NAVARA YD22-YD25 4CIL 2.5L P/DOBLE 92 ESLAB</t>
  </si>
  <si>
    <t>IC.13028-ED000</t>
  </si>
  <si>
    <t>CAMELLIA CADENA MOTOR 13028-ED000 NISSAN TIIDA VERSA HR15-HR16 4CIL 1.5L P/ORUGA 152 ESLAB</t>
  </si>
  <si>
    <t>IC.13028-JK20B</t>
  </si>
  <si>
    <t>CAMELLIA CADENA MOTOR 13028-JK20B NISSAN MURANO VQ35DE 6CIL 3.5L P/ORUGA 66 ESLAB</t>
  </si>
  <si>
    <t>IC.13028-N8400</t>
  </si>
  <si>
    <t>CAMELLIA CADENA MOTOR 13028-N8400 NISSAN CIVILIAN Z20 4CIL 2.0L P/DOBLE 102 ESLAB</t>
  </si>
  <si>
    <t>IC.13070-21002</t>
  </si>
  <si>
    <t>CAMELLIA TEMPLADOR CADENA 13070-21002 NISSAN PICK UP L18 Z20 4CIL 1.8L</t>
  </si>
  <si>
    <t>IC.13070-40F06</t>
  </si>
  <si>
    <t>CAMELLIA TEMPLADOR CADENA 13070-40F06 NISSAN PICK UP KA24 4CIL 2.4L</t>
  </si>
  <si>
    <t>IC.13070-53F16</t>
  </si>
  <si>
    <t>CAMELLIA TEMPLADOR CADENA 13070-53F16 NISSAN SENTRA KA24 16V 4CIL 2.4L GRANDE</t>
  </si>
  <si>
    <t>IC.13070-53Y00</t>
  </si>
  <si>
    <t>CAMELLIA TEMPLADOR CADENA 13070-53Y00 NISSAN SENTRA GA13-GA15-GA16 4CIL 1.5L</t>
  </si>
  <si>
    <t>IC.13070-AD20A</t>
  </si>
  <si>
    <t>CAMELLIA TEMPLADOR CADENA 13070-AD200 NISSAN AD NAVARA YD22-YD25 4CIL 2.2L-2.5L</t>
  </si>
  <si>
    <t>IC.13070-AU000</t>
  </si>
  <si>
    <t>CAMELLIA TEMPLADOR CADENA 13070-5M000 NISSAN AD ALMERA QG15-QG16-QG18 4CIL 1.5L</t>
  </si>
  <si>
    <t>IC.13070-JK21B</t>
  </si>
  <si>
    <t>CAMELLIA TEMPLADOR CADENA 13070-JK21B NISSAN MURANO VQ35DE 6CIL 3.5L</t>
  </si>
  <si>
    <t>IC.13070-VB001</t>
  </si>
  <si>
    <t>CAMELLIA TEMPLADOR CADENA 13070-VB001 NISSAN PATROL TB42-TB45 6CIL 4.2L</t>
  </si>
  <si>
    <t>IC.13085-0M300</t>
  </si>
  <si>
    <t>CAMELLIA GUIA CADENA 13085-0M300 NISSAN SENTRA GA13-GA15-GA16 4CIL 1.3L-1.5L</t>
  </si>
  <si>
    <t>IC.13085-10W10</t>
  </si>
  <si>
    <t>CAMELLIA GUIA CADENA 13085-10W10 NISSAN FIERA Z24 4CIL 2.4L</t>
  </si>
  <si>
    <t>IC.13085-1E401</t>
  </si>
  <si>
    <t>CAMELLIA GUIA CADENA 13085-1E401 NISSAN FRONTIER ALTIMA SENTRA KA24 16V 4CIL 2.4L</t>
  </si>
  <si>
    <t>IC.13085-1N500</t>
  </si>
  <si>
    <t>CAMELLIA GUIA CADENA 13085-1N500 NISSAN PRIMERA SR18-SR20 4CIL 1.8L</t>
  </si>
  <si>
    <t>IC.13085-21002</t>
  </si>
  <si>
    <t>CAMELLIA GUIA CADENA 13085-21002 NISSAN PICK UP Z20 4CIL 2.0L</t>
  </si>
  <si>
    <t>IC.13085-31U16</t>
  </si>
  <si>
    <t>CAMELLIA GUIA CADENA 13085-31U15 NISSAN MURANO VQ30-VQ35 6CIL 3.0L-3.5L</t>
  </si>
  <si>
    <t>IC.13085-40F10</t>
  </si>
  <si>
    <t>CAMELLIA GUIA CADENA 13085-40F10 NISSAN PICK UP KA24 4CIL 2.4L</t>
  </si>
  <si>
    <t>IC.13085-4M500</t>
  </si>
  <si>
    <t>CAMELLIA GUIA CADENA 13085-4M500 NISSAN AD SENTRA QG15-QG16-QG18 4CIL 1.3L-1.5L</t>
  </si>
  <si>
    <t>IC.13085-6N200</t>
  </si>
  <si>
    <t>CAMELLIA GUIA CADENA 13085-6N200 NISSAN X-TRAIL QR25DE 4CIL 2.5L</t>
  </si>
  <si>
    <t>IC.13085-77A03</t>
  </si>
  <si>
    <t>CAMELLIA GUIA CADENA 13085-77A03 NISSAN SENTRA GA13-GA15-GA16 4CIL 1.3L-1.5L</t>
  </si>
  <si>
    <t>IC.13085-85G00</t>
  </si>
  <si>
    <t>CAMELLIA GUIA CADENA 13085-85G00 NISSAN PICK UP NA20 4CIL 2.0L</t>
  </si>
  <si>
    <t>IC.13085-N8400</t>
  </si>
  <si>
    <t>CAMELLIA GUIA CADENA 13085-N8400 NISSAN PICK UP Z20 4CIL 2.0L</t>
  </si>
  <si>
    <t>IC.13091-10W00</t>
  </si>
  <si>
    <t>CAMELLIA GUIA CADENA 13091-10W00 NISSAN PICK UP Z24 4CIL 2.4L</t>
  </si>
  <si>
    <t>IC.13091-2Y001</t>
  </si>
  <si>
    <t>CAMELLIA GUIA CADENA 13091-2Y001 NISSAN MURANO VQ30-VQ35 6CIL 3.0L-3.5L</t>
  </si>
  <si>
    <t>IC.13091-4M500</t>
  </si>
  <si>
    <t>CAMELLIA GUIA CADENA 13091-4M500 NISSAN AD SENTRA QG15-QG16-QG18 4CIL 1.3L-1.5L</t>
  </si>
  <si>
    <t>IC.13091-9E000</t>
  </si>
  <si>
    <t>CAMELLIA GUIA CADENA 13091-9E000 NISSAN FRONTIER ALTIMA SENTRA KA24DE 4CIL 2.4L</t>
  </si>
  <si>
    <t>IC.13091-W0400</t>
  </si>
  <si>
    <t>CAMELLIA GUIA CADENA 13091-W0400 NISSAN PICK UP Z20 4CIL 2.0L</t>
  </si>
  <si>
    <t>IC.13441-PNA-004</t>
  </si>
  <si>
    <t>CAMELLIA CADENA MOTOR 13441-PNA-004 HONDA CIVIC CR-V K20A 4CIL 2.0L P/ORUGA 62 ESLAB</t>
  </si>
  <si>
    <t>IC.13441-R40-A01</t>
  </si>
  <si>
    <t>CAMELLIA CADENA MOTOR 13441-R40-A01 HONDA CR-V K24 4CIL 2.4L P/ORUGA 62 ESLAB</t>
  </si>
  <si>
    <t>IC.13506-22030D</t>
  </si>
  <si>
    <t>CAMELLIA CADENA MOTOR 13506-22030-C TOYOTA COROLLA 1ZZ 4CIL 1.8L P/SIMPLE 130 ESLAB</t>
  </si>
  <si>
    <t>IC.13506-25010</t>
  </si>
  <si>
    <t>CAMELLIA CADENA MOTOR 13506-25010 TOYOTA H ILUX 2T-3T-3Y-4Y 4CIL 2.2L P/DOBLE 60 ESLAB</t>
  </si>
  <si>
    <t>IC.13506-33020</t>
  </si>
  <si>
    <t>CAMELLIA CADENA MOTOR 13506-33020 TOYOTA YARIS 1ND 4CIL 1.4L P/SIMPLE 106 ESLAB</t>
  </si>
  <si>
    <t>IC.13506-35010</t>
  </si>
  <si>
    <t>CAMELLIA CADENA MOTOR 13506-35010 TOYOTA H ILUX 21R-22R 4CIL 2.2L P/SIMPLE 98 ESLAB</t>
  </si>
  <si>
    <t>IC.13506-35030</t>
  </si>
  <si>
    <t>CAMELLIA CADENA MOTOR 13506-35030 TOYOTA H ILUX 22R 4CIL 2.2L P/SIMPLE 96 ESLAB</t>
  </si>
  <si>
    <t>IC.13506-75010</t>
  </si>
  <si>
    <t>CAMELLIA CADENA MOTOR 13506-75010 TOYOTA PREVIA 2TZ 4CIL 2.4L P/SIMPLE 102 ESLAB</t>
  </si>
  <si>
    <t>IC.13521-35010</t>
  </si>
  <si>
    <t>CAMELLIA PIÑON CIGUEÑAL 13521-35010 TOYOTA H ILUX 22R 4CIL 2.2L 18 DIENTES</t>
  </si>
  <si>
    <t>IC.13540-25010</t>
  </si>
  <si>
    <t>CAMELLIA TEMPLADOR CADENA 13540-25010 TOYOTA CORONA 3T 4CIL 1.8L</t>
  </si>
  <si>
    <t>IC.13540-33014</t>
  </si>
  <si>
    <t>CAMELLIA TEMPLADOR CADENA 13540-33014 TOYOTA HI ACE 18R 4CIL 2.0L</t>
  </si>
  <si>
    <t>IC.13540-35011</t>
  </si>
  <si>
    <t>CAMELLIA TEMPLADOR CADENA 13540-35011 TOYOTA 4 RUNNER 22R 4CIL 2.4L</t>
  </si>
  <si>
    <t>IC.13540-38012-B</t>
  </si>
  <si>
    <t>CAMELLIA TEMPLADOR CADENA 13540-38012 TOYOTA H ILUX 21R 4CIL 2.2L</t>
  </si>
  <si>
    <t>IC.13540-88600</t>
  </si>
  <si>
    <t>CAMELLIA TEMPLADOR CADENA 13540-88600 TOYOTA COROLLA 2ZZ 4CIL 1.8L</t>
  </si>
  <si>
    <t>IC.13545-23010</t>
  </si>
  <si>
    <t>CAMELLIA TEMPLADOR CADENA 13545-23010 TOYOTA VITZ 1SZ 4CIL 1.0L</t>
  </si>
  <si>
    <t>IC.13550-75010</t>
  </si>
  <si>
    <t>CAMELLIA TEMPLADOR CADENA 13550-75010 TOYOTA 4 RUNNER 2TR-3RZ 4CIL 2.7L</t>
  </si>
  <si>
    <t>IC.13559-11010</t>
  </si>
  <si>
    <t>CAMELLIA 13559-11010 GUIA CADENA TOYOTA HILUX REVO 2015-UP 1GD 2GD 4CIL 2.8L 2.4L</t>
  </si>
  <si>
    <t>IC.13559-11020</t>
  </si>
  <si>
    <t>CAMELLIA 13559-11020 GUIA CADENA TOYOTA HILUX REVO 2015-UP 1GD 2GD 4CIL 2.8L 2.4L</t>
  </si>
  <si>
    <t>IC.13559-22011</t>
  </si>
  <si>
    <t>CAMELLIA GUIA CADENA 13559-22010 TOYOTA COROLLA 1ZZ-3ZZ 4CIL 1.8L</t>
  </si>
  <si>
    <t>IC.13559-22020</t>
  </si>
  <si>
    <t>CAMELLIA GUIA CADENA 13559-22020 TOYOTA COROLLA 1ZZ 4CIL 1.8L</t>
  </si>
  <si>
    <t>IC.13559-75011</t>
  </si>
  <si>
    <t>CAMELLIA GUIA CADENA 13559-75010 TOYOTA PREVIA 2TZ 4CIL 2.4L</t>
  </si>
  <si>
    <t>IC.13560-11011</t>
  </si>
  <si>
    <t>CAMELLIA 13560-11011 TEMPLADOR CADENA TOYOTA HILUX REVO 2015-UP 1GD 2GD 4CIL 2.8L 2.4L</t>
  </si>
  <si>
    <t>IC.13561-11011</t>
  </si>
  <si>
    <t>CAMELLIA 13561-11011 GUIA CADENA TOYOTA HILUX REVO 2015-UP 1GD 2GD 4CIL 2.8L 2.4L</t>
  </si>
  <si>
    <t>IC.13561-25010</t>
  </si>
  <si>
    <t>CAMELLIA GUIA CADENA 13561-25010 TOYOTA CORONA 3T 4CIL 1.8L</t>
  </si>
  <si>
    <t>IC.13561-34010</t>
  </si>
  <si>
    <t>CAMELLIA GUIA CADENA 13561-34010 TOYOTA CORONA 18R 4CIL 1.8L</t>
  </si>
  <si>
    <t>IC.13561-35020</t>
  </si>
  <si>
    <t>CAMELLIA GUIA CADENA 13561-35020 TOYOTA H ILUX 22R 4CIL 2.2L</t>
  </si>
  <si>
    <t>IC.13562-11010</t>
  </si>
  <si>
    <t>CAMELLIA 13562-11010 GUIA CADENA TOYOTA HILUX REVO 2015-UP 1GD 2GD 4CIL 2.8L 2.4L</t>
  </si>
  <si>
    <t>IC.13562-35020</t>
  </si>
  <si>
    <t>CAMELLIA GUIA CADENA 13562-35020 TOYOTA H ILUX 22R 4CIL 2.2L</t>
  </si>
  <si>
    <t>IC.13566-11030</t>
  </si>
  <si>
    <t>CAMELLIA 13566-11030 GUIA CADENA TOYOTA HILUX REVO 2015-UP 1GD 2GD 4CIL 2.8L 2.4L</t>
  </si>
  <si>
    <t>IC.14401-PNA-004</t>
  </si>
  <si>
    <t>CAMELLIA CADENA MOTOR 14401-PNA004 HONDA CR V K20A 4CIL 2.0L P/ORUGA 170 ESLAB</t>
  </si>
  <si>
    <t>IC.14401-PPA-004</t>
  </si>
  <si>
    <t>CAMELLIA CADENA MOTOR 14401-PPA004 HONDA CR V K24A 4CIL 2.4L P/ORUGA 176 ESLAB</t>
  </si>
  <si>
    <t>IC.14401-RNA-A01</t>
  </si>
  <si>
    <t>CAMELLIA CADENA MOTOR 14401-RNAA01 HONDA CIVIC HRV R18A 4CIL 1.8L P/ORUGA 136 ESLAB</t>
  </si>
  <si>
    <t>IC.15041-6N215</t>
  </si>
  <si>
    <t>CAMELLIA CADENA MOTOR 15041-6N215 NISSAN X-TRAIL QR20DE 4CIL 2.0L P/ORUGA 70 ESLAB</t>
  </si>
  <si>
    <t>IC.15041-EN20A</t>
  </si>
  <si>
    <t>CAMELLIA CADENA MOTOR 15041-EN20A NISSAN TIIDA VERSA MR18 MR20 4CIL 1.6L-1.8L P/ORUGA 64 ESLAB</t>
  </si>
  <si>
    <t>IC.16760-85FA0</t>
  </si>
  <si>
    <t>CAMELLIA CADENA MOTOR 16760-85FAO SUZUKI GRAND VITARA H25A-H27A 4CIL 2.7L P/DOBLE 64 ESLAB</t>
  </si>
  <si>
    <t>IC.8-94201-9622</t>
  </si>
  <si>
    <t>CAMELLIA GUIA CADENA 8942019622 ISUZU TRUCK G180 4CIL 1.8L</t>
  </si>
  <si>
    <t>IC.JF01-12-770B</t>
  </si>
  <si>
    <t>CAMELLIA TEMPLADOR HIDRAULICO JF01-12-770B MAZDA 929 MPV JF 6CIL 3.0L</t>
  </si>
  <si>
    <t>IC.MD002921</t>
  </si>
  <si>
    <t>CAMELLIA CADENA MOTOR MD002921 MITSUBISHI COLT 4G32 4CIL 1.2L P/DOBLE 96 ESLAB</t>
  </si>
  <si>
    <t>IC.MD021233</t>
  </si>
  <si>
    <t>CAMELLIA TEMPLADOR CADENA MD021233 MITSUBISHI GALANT 4G54 4CIL 2.6L</t>
  </si>
  <si>
    <t>IZ.131018771975</t>
  </si>
  <si>
    <t>IZUMI PISTON MOTOR D7601C-030 DAIHATSU CHARADE 1987-1995 CB 3CIL 1.0L HUECO</t>
  </si>
  <si>
    <t>IZ.EF05E 120LRE</t>
  </si>
  <si>
    <t>IZUMI 13506-21030 CADENA MOTOR TOYOTA YARIS  2NZ 4CIL 1.3L 120 ESLAB P/SIMPLE</t>
  </si>
  <si>
    <t>IZ.EF05E 124LRE</t>
  </si>
  <si>
    <t>IZUMI CADENA MOTOR 13506-21020 TOYOTA YARIS PROBOX VIOS 1NZ 4CIL 1.5L P/SIMPLE 124 ESLAB</t>
  </si>
  <si>
    <t>IZ.EF05E 130LRE</t>
  </si>
  <si>
    <t>IZUMI 13506-22030-C CADENA MOTOR TOYOTA COROLLA 1ZZ 4CIL 1.8L 130 ESLAB P/SIMPLE</t>
  </si>
  <si>
    <t>IZ.EF05E 134LRE</t>
  </si>
  <si>
    <t>IZUMI 13506-28020 CADENA MOTOR TOYOTA RAV-4  1AZ-2AZ 4CIL 2.0L 134 ESLAB P/SIMPLE</t>
  </si>
  <si>
    <t>IZ.EF05E 140LRE</t>
  </si>
  <si>
    <t>IZUMI 13506-0T010 CADENA MOTOR TOYOTA COROLLA  2ZR 4CIL 1.6L 140 ESLAB P/SIMPLE</t>
  </si>
  <si>
    <t>IZ.EF05E 142LRE</t>
  </si>
  <si>
    <t>IZUMI 13506-37090 CADENA MOTOR TOYOTA VOXI NOAH PREMIO 3ZR 4CIL 2.0L 142ESLAB P/SIMPLE</t>
  </si>
  <si>
    <t>IZ.EF05E 82LRE</t>
  </si>
  <si>
    <t>IZUMI 13507-0C010 CADENA MOTOR TOYOTA HILUX  3ZR 4CIL 2.7L 82 ESLAB P/SIMPLE</t>
  </si>
  <si>
    <t>IZ.EF05E 98LRE</t>
  </si>
  <si>
    <t>IZUMI 12761-77E10 CADENA MOTOR SUZUKI GRAN NOMADE  J18A-J20A 4CIL 2.0L 98 ESLAB P/SIMPLE</t>
  </si>
  <si>
    <t>IZ.EF317E 102LRE</t>
  </si>
  <si>
    <t>IZUMI 13028-40F01 CADENA MOTOR NISSAN FIERA  KA24 4CIL 2.4L 102 ESLAB P/SIMPLE</t>
  </si>
  <si>
    <t>IZ.EF317E 106LRE</t>
  </si>
  <si>
    <t>IZUMI CADENA MOTOR 13506-75030 TOYOTA HILUX PRADO 3RZ 4CIL 2.7L P/SIMPLE 106 ESLAB</t>
  </si>
  <si>
    <t>IZ.EF317E 124LRE</t>
  </si>
  <si>
    <t>IZUMI 13028-53J03 CADENA MOTOR NISSAN PRIMERA  SR18-SR20 4CIL 1.8L 124 ESLAB P/SIMPLE</t>
  </si>
  <si>
    <t>IZ.EF317E 48LRE</t>
  </si>
  <si>
    <t>IZUMI 13028-9E010 CADENA MOTOR NISSAN FRONTIER  KA24 4CIL 2.4L 48 ESLAB P/SIMPLE</t>
  </si>
  <si>
    <t>IZ.EF317E 54LRE</t>
  </si>
  <si>
    <t>IZUMI 13028-53Y10  CADENA MOTOR NISSAN SENTRA GA14-GA15 4CIL 1.5L 54 ESLAB P/SIMPLE</t>
  </si>
  <si>
    <t>IZ.EF317E 80LRE</t>
  </si>
  <si>
    <t>IZUMI 13028-53Y00 CADENA MOTOR NISSAN SENTRA  GA15-GA16 4CIL 1.5L 80 ESLAB P/SIMPLE</t>
  </si>
  <si>
    <t>IZ.ES317R-1 96LRE</t>
  </si>
  <si>
    <t>IZUMI 13506-35030 CADENA MOTOR TOYOTA HILUX 22R 4CIL 2.2L 96 ESLAB P/SIMPLE</t>
  </si>
  <si>
    <t>IZ.ES317R-1 98LRE</t>
  </si>
  <si>
    <t>IZUMI 13506-35010 CADENA MOTOR TOYOTA HILUX  21R-22R 4CIL 2.2L 98 ESLAB P/SIMPLE</t>
  </si>
  <si>
    <t>IZ.ES317R-2 52LRE</t>
  </si>
  <si>
    <t>IZUMI 13028-10601  CADENA MOTOR NISSAN DATSUN  J15 4CIL 1.5L 52 ESLAB P/DOBLE</t>
  </si>
  <si>
    <t>IZ.ES317R-2 56LRE</t>
  </si>
  <si>
    <t>IZUMI 13506-22010 CADENA MOTOR TOYOTA COROLLA 3K-4K 4CIL 1.3L 56 ESLAB P/SIMPLE</t>
  </si>
  <si>
    <t>IZ.ES317R-2 60LRE</t>
  </si>
  <si>
    <t>IZUMI 13506-25010 CADENA MOTOR TOYOTA HILUX 2T-3T-3Y-4Y 4CIL 2.2L 60 ESLAB P/DOBLE</t>
  </si>
  <si>
    <t>IZ.ES317R-2 62LRE</t>
  </si>
  <si>
    <t>IZUMI 13506-33010 CADENA MOTOR TOYOTA CORONA 18R 4CIL 1.8L 62 ESLAB P/DOBLE</t>
  </si>
  <si>
    <t>JP.JSP-2474</t>
  </si>
  <si>
    <t>JUMPS PERNO ARRANCADOR 19024332 BOSCH KB 12V</t>
  </si>
  <si>
    <t>KL.C9119</t>
  </si>
  <si>
    <t>KESSEL BUJIA INCANDECENTE WG-457 PEUGEOT MAHINDRA 1987-UP 4CIL 2.0L 77MM/12*1.25 12V</t>
  </si>
  <si>
    <t>KL.C9176</t>
  </si>
  <si>
    <t>KESSEL BUJIA INCANDECENTE MK667112 MITSUBISHI CANTER 2005 4D35 153MM/8*1 12V</t>
  </si>
  <si>
    <t>KL.C9210</t>
  </si>
  <si>
    <t>KESSEL BUJIA INCANDECENTE C9210 FORD RANGER 4CIL 2.2L 151MM/10*1 12V</t>
  </si>
  <si>
    <t>KL.C9212</t>
  </si>
  <si>
    <t>KESSEL BUJIA INCANDECENTE PM-402 MITSUBISHI TRITON L200 2005-UP 4D56T 4CIL 2.5L 169MM/10*1.25 12V</t>
  </si>
  <si>
    <t>KL.C9360</t>
  </si>
  <si>
    <t>KESSEL BUJIA INCANDECENTE PT-150 TOYOTA CORONA 1987-UP 1C-2C 4CIL 2.0L 101MM/10*1.25 12V</t>
  </si>
  <si>
    <t>KL.C9375</t>
  </si>
  <si>
    <t>KESSEL BUJIA INCANDECENTE PI-49 ISUZU STAREX 1984-UP 4JB1 4CIL 2.8L 141MM/12*1.25 12V</t>
  </si>
  <si>
    <t>KL.C9483</t>
  </si>
  <si>
    <t>KESSEL BUJIA INCANDECENTE PN-124 NISSAN ATLAS CARAVAN SAFARI CONDOR SD23-SD25-SD33T 72MM/10*1.25 24V</t>
  </si>
  <si>
    <t>KL.C9538</t>
  </si>
  <si>
    <t>KESSEL BUJIA INCANDECENTE PM-163 MITSUBISHI CANTER 4D32-4D33-4D36-4D34T 130MM/10*1.25 24V</t>
  </si>
  <si>
    <t>KL.C9600</t>
  </si>
  <si>
    <t>KESSEL BUJIA INCANDECENTE CP-07 MITSUBISHI L200 PAJERO 1993-UP 4D68T 4CIL 2.0L 86MM/10*1.25 12V</t>
  </si>
  <si>
    <t>KL.C9685</t>
  </si>
  <si>
    <t>KESSEL BUJIA INCANDECENTE CP-72 NISSAN SUNNY 1999-UP YD25DD 4CIL 2.5L 182MM/10*1.25 12V</t>
  </si>
  <si>
    <t>KL.C9687</t>
  </si>
  <si>
    <t>KESSEL BUJIA INCANDECENTE CP-73 NISSAN CARAVAN 1999-UP ZD30DDT 4CIL 3.0L 219MM/10*1.25 12V</t>
  </si>
  <si>
    <t>KL.C9692</t>
  </si>
  <si>
    <t>KESSEL BUJIA INCANDECENTE PT-157 TOYOTA VIGO INNOVA 2005-UP 1KD-2KD 4CIL 2.5L 169.5MM/10*1.25 12V</t>
  </si>
  <si>
    <t>KL.C9717</t>
  </si>
  <si>
    <t>KESSEL BUJIA INCANDECENTE PN-135 NISSAN KESSEL PN-135 BUJIA INCANDECENTE NISSAN AD VAN ATLAS CARAVAN SAFARI TERRANO CONDOR CD17-TD23-TD25-TD27-TD42T</t>
  </si>
  <si>
    <t>KL.C9728</t>
  </si>
  <si>
    <t>KESSEL BUJIA INCANDECENTE PT-103 TOYOTA HIACE HILUX 1979-1981 L 2L 4CIL 2.2L 96MM/10*1.25 12V</t>
  </si>
  <si>
    <t>KL.C9741</t>
  </si>
  <si>
    <t>KESSEL BUJIA INCANDECENTE PM-75 MITSUBISHI PAJERO 1982-UP 4D55 4CIL 2.5L 96MM/10*1.25 12V</t>
  </si>
  <si>
    <t>KL.C9922</t>
  </si>
  <si>
    <t>KESSEL BUJIA INCANDECENTE PM-166 HYUNDAI KIA H100 2003-UP D4BB 4CIL 2.5L 97MM/10*1.25 12V</t>
  </si>
  <si>
    <t>KL.C9927</t>
  </si>
  <si>
    <t>KESSEL BUJIA INCANDECENTE CP-05 MITSUBISHI CANTER PAJERO 1993-1996 4M40T 4CIL 2.8L 90MM/10*1.25 12V</t>
  </si>
  <si>
    <t>KL.Q9958</t>
  </si>
  <si>
    <t>KESSEL BUJIA INCANDECENTE 059963319 VOLKSWAGEN AMAROK 2010-UP 2WD 4CIL 2.0L 131MM/10*1 12V</t>
  </si>
  <si>
    <t>KO.0K2A213280</t>
  </si>
  <si>
    <t>KOREA REGULADOR PRESION GASOLINA 0K2A213280 KIA RIO 2000-2005 4CIL 1.5L-1.6L</t>
  </si>
  <si>
    <t>KO.1621533028</t>
  </si>
  <si>
    <t>KOREA SENSOR POSICION CIGUEÑAL 1621533028 SSANGYONG ACTYON REXTON STAVIC KORANDO 4CIL 1.8L-2.0L</t>
  </si>
  <si>
    <t>KO.1621580103</t>
  </si>
  <si>
    <t>KOREA BOBINA ENCENDIDO 1621580103 SSANGYONG REXTON MUSSO 2002-UP</t>
  </si>
  <si>
    <t>KO.24100-42500</t>
  </si>
  <si>
    <t>KOREA EJE LEVAS 24100-42500 MITSUBISHI PORTER 4D55-4D56</t>
  </si>
  <si>
    <t>KO.25182450</t>
  </si>
  <si>
    <t>KOREA SENSOR POSICION CIGUEÑAL 25182450 DAEWOO NUBIRA 1998-UP 4CIL 1.6L</t>
  </si>
  <si>
    <t>KO.25270-41601</t>
  </si>
  <si>
    <t>KOREA DAMPER CIGUEÑAL 25270-41601 MITSUBISHI MIGHTY 1998-UP 4D32 2.5L</t>
  </si>
  <si>
    <t>KO.25360-37100</t>
  </si>
  <si>
    <t>KOREA TERMOSWITCH 25360-37100 MITSUBISHI GALANT MIRAGE 1984-1992 M16*1.5 85°-80° 2 TERM</t>
  </si>
  <si>
    <t>KO.25360-37250</t>
  </si>
  <si>
    <t>KOREA TERMOSWITCH 25360-37250 HYUNDAI MITSUBISHI COLT ECLIPSE GALLANT LANCER 1988-1996 0.375 115°-110° 2 TERM</t>
  </si>
  <si>
    <t>KO.25429-4A000</t>
  </si>
  <si>
    <t>KOREA DEPOSITO AGUA 25429-4A000 HYUNDAI STAREX H1</t>
  </si>
  <si>
    <t>KO.25431-1G000</t>
  </si>
  <si>
    <t>KOREA DEPOSITO AGUA 25431-1G000 HYUNDAI ACCENT KIA RIO 2005-2011 4CIL 1.5L</t>
  </si>
  <si>
    <t>KO.25510-42850</t>
  </si>
  <si>
    <t>KOREA TERMOSTATO 25510-42850 HYUNDAI KIA H1 H100 STAREX 2008-UP D4BB 4CIL 2.5L</t>
  </si>
  <si>
    <t>KO.26410-4F000</t>
  </si>
  <si>
    <t>KOREA ENFRIADOR ACEITE 26410-4F000 HYUNDAI H100 2008-UP D4BB 4CIL 2.5L</t>
  </si>
  <si>
    <t>KO.27301-04110</t>
  </si>
  <si>
    <t>KOREA BOBINA ENCENDIDO 27301-04110 KIA PICANTO 2017-2021 4 PINES</t>
  </si>
  <si>
    <t>KO.27301-23400</t>
  </si>
  <si>
    <t>KOREA BOBINA ENCENDIDO 27301-23400 HYUNDAI KIA OPTIMA SONATA 1999-2008</t>
  </si>
  <si>
    <t>KO.27301-23500</t>
  </si>
  <si>
    <t>KOREA BOBINA ENCENDIDO 27301-23500 HYUNDAI ELANTRA 2001-2003 DOBLE CAÑON</t>
  </si>
  <si>
    <t>KO.27301-26640</t>
  </si>
  <si>
    <t>KOREA BOBINA ENCENDIDO 27301-26640 HYUNDAI KIA ACCENT SANTA FE SONATA TIBURON VERACRUZ RIO 2006-2011</t>
  </si>
  <si>
    <t>KO.28164-37200</t>
  </si>
  <si>
    <t>KOREA SENSOR MASS 28164-37200 HYUNDAI SONATA SANTA FE TUCSON 2001-2006 6CIL 2.5L-2.7L</t>
  </si>
  <si>
    <t>KO.28910-22040</t>
  </si>
  <si>
    <t>KOREA VALVULA CONTROL AIRE 28910-22040 HYUNDAI ACCENT ELANTRA 2003-UP 1.6L</t>
  </si>
  <si>
    <t>KO.35310-23010</t>
  </si>
  <si>
    <t>KOREA INYECTOR 35310-23010 HYUNDAI ELANTRA 1996-1998 4CIL 1.8L</t>
  </si>
  <si>
    <t>KO.36100-2G200</t>
  </si>
  <si>
    <t>KOREA ARRANCADOR COMPLETO 36100-2G200 KIA SORENTO 4CIL 2.0L 12D CW 12V DELCO</t>
  </si>
  <si>
    <t>KO.37300-45500</t>
  </si>
  <si>
    <t>KOREA ALTERNADOR COMPLETO 37300-45500 HYUNDAI MITSUBISHI HD65 CANTER 1996-2001 D4DB 4D56 4M40 4CIL 2.5L 3.9L 24V 50AMP VALEO</t>
  </si>
  <si>
    <t>KO.39180-22600</t>
  </si>
  <si>
    <t>KOREA SENSOR POSICION CIGUEÑAL 39180-22600 HYUNDAI KIA ACCENT ELANTRA KIA RIO 2005-UP 4CIL 1.4L-1.6L</t>
  </si>
  <si>
    <t>KO.39250-26900</t>
  </si>
  <si>
    <t>KOREA SENSOR KNOCK 39250-26900 HYUNDAI KIA ACCENT RIO 2006-2011 4CIL 1.4L</t>
  </si>
  <si>
    <t>KO.39310-38050</t>
  </si>
  <si>
    <t>KOREA SENSOR EJE LEVAS 39310-38050 HYUNDAI KIA SONATA OPTIMA 1999-2005 4CIL 2.4L</t>
  </si>
  <si>
    <t>KO.39310-38060</t>
  </si>
  <si>
    <t>KOREA SENSOR POSICION CIGUEÑAL 39310-38060 HYUNDAI KIA SONATA OPTIMA 1999-2006 4CIL 2.4L</t>
  </si>
  <si>
    <t>KO.39310-39110</t>
  </si>
  <si>
    <t>KOREA SENSOR POSICION CIGUEÑAL 39310-39110 KIA SEDONA 2001-2005 6CIL 3.0L-3.5L</t>
  </si>
  <si>
    <t>KO.39350-23910</t>
  </si>
  <si>
    <t>KOREA SENSOR POSICION CIGUEÑAL 39350-23910 HYUNDAI ELANTRA TUCSON SPORTAGE 2003-2012 4CIL 2.0L</t>
  </si>
  <si>
    <t>KO.39350-2B000</t>
  </si>
  <si>
    <t>KOREA SENSOR POSICION CIGUEÑAL 39350-2B000 KIA CERATO 2006-UP 4CIL 1.6L</t>
  </si>
  <si>
    <t>KO.41600-4F000</t>
  </si>
  <si>
    <t>KOREA BOMBA EMBRAGUE 41600-4F000 HYUNDAI H1 H100 2008-UP D4BB 4CIL 2.5L</t>
  </si>
  <si>
    <t>KO.43740-5H001</t>
  </si>
  <si>
    <t>KOREA CABLE CAJA CAMBIO 43740-5H001 HYUNDAI HD65 2015-UP D4DD 4CIL 4.0L NEUTRO</t>
  </si>
  <si>
    <t>KO.43750-5H002</t>
  </si>
  <si>
    <t>KOREA CABLE CAJA CAMBIO 43750-5H002 HYUNDAI HD65 2015-UP 4CIL 3.9L ROSCA INT M12 X 1.5 RETRO</t>
  </si>
  <si>
    <t>KO.43794-4F000</t>
  </si>
  <si>
    <t>KOREA CABLE CAJA CAMBIO 43794-4F000 HYUNDAI H100 2008-UP D4BB 4CIL 2.5L</t>
  </si>
  <si>
    <t>KO.46517-39000</t>
  </si>
  <si>
    <t>KOREA VEHICLE SPEED SENSOR 46517-39000 HYUNDAI ELANTRA SONATA TIBURON 2003-2008 4CIL 2.0L</t>
  </si>
  <si>
    <t>KO.52755-47000</t>
  </si>
  <si>
    <t>KOREA PERNO RUEDA 52755-47000 HYUNDAI H100 2008-UP D4BB 4CIL 2.5L</t>
  </si>
  <si>
    <t>KO.55565709</t>
  </si>
  <si>
    <t>KOREA SENSOR POSICION CIGUEÑAL 55565709 CHEVROLET CRUZE SONIC 2010-2018 4CIL 1.8L-2.0L</t>
  </si>
  <si>
    <t>KO.55591002</t>
  </si>
  <si>
    <t>KOREA TERMOSWITCH 55591002 CHEVROLET CRUZE 2011-2015 ORING 2 TERM</t>
  </si>
  <si>
    <t>KO.57100-1E000</t>
  </si>
  <si>
    <t>KOREA BOMBA DIRECCION HIDRAULICA 57100-1E000 HYUNDAI ACCENT 2007-UP 4CIL 1.4L-1.6L</t>
  </si>
  <si>
    <t>KO.57100-4A000</t>
  </si>
  <si>
    <t>KOREA BOMBA DIRECCION HIDRAULICA 57100-4A000 HYUNDAI STAREX H1 1997-UP 4CIL 2.4L-2.5L</t>
  </si>
  <si>
    <t>KO.57100-4A010</t>
  </si>
  <si>
    <t>KOREA BOMBA DIRECCION HIDRAULICA 57100-4A010 HYUNDAI STAREX 1997 4CIL 2.5L</t>
  </si>
  <si>
    <t>KO.58305-4FA01</t>
  </si>
  <si>
    <t>KOREA ZAPATA FRENO 58305-4FA01 HYUNDAI H100 2008-UP D4BB 4CIL 2.5L</t>
  </si>
  <si>
    <t>KO.59610-5H211</t>
  </si>
  <si>
    <t>KOREA VALVULA FRENO 59610-5H211 HYUNDAI HD65 D4DB 4CIL 3.9L</t>
  </si>
  <si>
    <t>KO.59920-4F200</t>
  </si>
  <si>
    <t>KOREA CABLE FRENO 59920-4F200 HYUNDAI H100 2008-UP D4BB 4CIL 2.5L IZQ</t>
  </si>
  <si>
    <t>KO.59930-4F270</t>
  </si>
  <si>
    <t>KOREA CABLE FRENO 59930-4F270 HYUNDAI H100 2008-UP D4BB 4CIL 2.5L DER</t>
  </si>
  <si>
    <t>KO.6615423017</t>
  </si>
  <si>
    <t>KOREA SENSOR TEMPERATURA 6615423017 SSANGYONG ACTYON REXTON STAVIC KORANDO M14*1.5 1 TERM</t>
  </si>
  <si>
    <t>KO.93830-45003</t>
  </si>
  <si>
    <t>KOREA SWITCH RETROCESO 93830-45003 HYUNDAI MIGHTY 1990-UP 2 TERM</t>
  </si>
  <si>
    <t>KO.95224-29000</t>
  </si>
  <si>
    <t>KOREA RELAY LUCES 95224-29000 HYUNDAI STAREX 2001-2010 4 TERM</t>
  </si>
  <si>
    <t>KO.96183228</t>
  </si>
  <si>
    <t>KOREA SENSOR TEMPERATURA 96183228 CHEVROLET DAEWOO CRUZE LEGANZA NUBIRA VIVANT 1997-2009 ORING 2 TERM</t>
  </si>
  <si>
    <t>KO.96183235</t>
  </si>
  <si>
    <t>KOREA SENSOR POSICION CIGUEÑAL 96183235 DAEWOO LANOS NUBIRA 1997-2001 4CIL 1.5L-1.6L</t>
  </si>
  <si>
    <t>KO.96213551</t>
  </si>
  <si>
    <t>KOREA VEHICLE SPEED SENSOR 96213551 DAEWOO ESPERO LANOS NEXIA 1997-UP 4CIL 1.4L-1.6L</t>
  </si>
  <si>
    <t>KO.96273608</t>
  </si>
  <si>
    <t xml:space="preserve">KOREA 96273608 TUBO PROTECTOR CHEVROLET  CRUZE 2008-2018 4CIL 1.8-2.0L </t>
  </si>
  <si>
    <t>KO.96325868</t>
  </si>
  <si>
    <t>KOREA SENSOR POSICION CIGUEÑAL 96325868 CHEVROLET SPARK AVEO 2008-UP 4CIL 1.4L</t>
  </si>
  <si>
    <t>KO.96333468</t>
  </si>
  <si>
    <t>KOREA SENSOR MAP 96333468 DAEWOO MATIZ 1998-2003 4CIL 0.8L-1.2L-1.4L</t>
  </si>
  <si>
    <t>KO.96386780</t>
  </si>
  <si>
    <t>KOREA INYECTOR 96386780 CHEVROLET DAEWOO AVEO NUBIRA 2004-2010 4CIL 1.4L-1.6L-2.0L</t>
  </si>
  <si>
    <t>KO.96518620</t>
  </si>
  <si>
    <t>KOREA INYECTOR 96518620 CHEVROLET DAEWOO MATIZ 1998-2010 4CIL 1.0L-1.2L</t>
  </si>
  <si>
    <t>KO.96540684</t>
  </si>
  <si>
    <t>KOREA RAMAL DIRECCIONAL 96540684 CHEVROLET AVEO MATIZ 2004-2011 4CIL 1.0L-1.2L</t>
  </si>
  <si>
    <t>KO.AA100-18-V00</t>
  </si>
  <si>
    <t>KOREA TAPA DISTRIBUIDOR AA100-18-V00 ASIA KIA TOWNER 2000-UP 3CIL 0.9L</t>
  </si>
  <si>
    <t>KO.OK013-18-100</t>
  </si>
  <si>
    <t>KOREA BOBINA ENCENDIDO OK013-18-100 HYUNDAI KIA MAZDA FORTE OPTIMA RIO SOUL SPORTAGE 1995-2002</t>
  </si>
  <si>
    <t>KY.NP-744</t>
  </si>
  <si>
    <t>KYOSAN BOMBA GASOLINA 17010-34A25 NISSAN SUNNY SENTRA 1985-1986 E15-E16 4CIL 1.3L MECANICA</t>
  </si>
  <si>
    <t>KY.TP-621-1</t>
  </si>
  <si>
    <t>KYOSAN BOMBA GASOLINA 23100-19165 TOYOTA COROLLA 1981-1986 3A-4A 4CIL 1.5L MECANICA</t>
  </si>
  <si>
    <t>KY.TP-643</t>
  </si>
  <si>
    <t>KYOSAN BOMBA GASOLINA 23100-39335-6 TOYOTA H ILUX 1986-1996 22R 4CIL 2.2L MECANICA</t>
  </si>
  <si>
    <t>KY.TP-673</t>
  </si>
  <si>
    <t>KYOSAN BOMBA GASOLINA 23100-79026 TOYOTA H ILUX 1983-1988 3Y 4CIL 2.0L MECANICA</t>
  </si>
  <si>
    <t>KY.TP-733</t>
  </si>
  <si>
    <t>KYOSAN BOMBA GASOLINA 23100-79065 TOYOTA H ILUX 1982-1989 4Y 4CIL 2.2L MECANICA</t>
  </si>
  <si>
    <t>MI.1140A073</t>
  </si>
  <si>
    <t>MITSUBISHI ELECTRIC MN183891 CADENA MOTOR MITSUBISHI 4B12 4B11 OUTLANDER ASX LANCER 2007-2019 4CIL 2.4L 2.0L</t>
  </si>
  <si>
    <t>MI.1140A081</t>
  </si>
  <si>
    <t xml:space="preserve">MITSUBISHI ELECTRIC 1140A081 CADENA MOTOR MITSUBISHI 4N15 L200 2018-UP 4CIL 2.4L </t>
  </si>
  <si>
    <t>MI.1140A083</t>
  </si>
  <si>
    <t>MITSUBISHI ELECTRIC 1140A083 GUIA CADENA MITSUBISHI 4N15 L200 2018-UP 4CIL 2.4L  RECTA</t>
  </si>
  <si>
    <t>MI.1141A013</t>
  </si>
  <si>
    <t>MITSUBISHI ELECTRIC 1141A013 TEMPLADOR CADENA MITSUBISHI 4B12 OUTLANDER 2007-2015 4CIL 2.4L</t>
  </si>
  <si>
    <t>MI.1141A099</t>
  </si>
  <si>
    <t>MITSUBISHI ELECTRIC 1141A042 GUIA CADENA MITSUBISHI 4N15 L200 2018-UP 4CIL 2.4L  CURVA</t>
  </si>
  <si>
    <t>MI.1141A111</t>
  </si>
  <si>
    <t>MITSUBISHI ELECTRIC 1141A040 TEMPLADOR CADENA MITSUBISHI 4N15 L200 2018-UP 4CIL 2.4L</t>
  </si>
  <si>
    <t>MI.E001T16871</t>
  </si>
  <si>
    <t>MITSUBISHI ELECTRIC SENSOR MAP MN153281 MITSUBISHI GALANT LANCER 2004-2010 4G69 4CIL 2.4L</t>
  </si>
  <si>
    <t>MI.E001T17771</t>
  </si>
  <si>
    <t>MITSUBISHI ELECTRIC SENSOR MAP 1865-A052 MITSUBISHI LANCER EVOLUTION 2008-2015 4B11 4CIL 2.0L</t>
  </si>
  <si>
    <t>MI.G004T07071</t>
  </si>
  <si>
    <t>MITSUBISHI ELECTRIC VEHICLE SPEED SENSOR MD759163 MITSUBISHI L200 PAJERO STAREX H1 2006 4D56 4CIL 2.5L</t>
  </si>
  <si>
    <t>MI.G004T07692A</t>
  </si>
  <si>
    <t>MITSUBISHI ELECTRIC SENSOR EJE LEVAS 89413-97202-A DAIHATSU TERIOS 2005-UP K3-3SZ 4CIL 1.3L</t>
  </si>
  <si>
    <t>MI.J005T10171A</t>
  </si>
  <si>
    <t>MITSUBISHI ELECTRIC SENSOR POSICION CIGUEÑAL 23731-31U11 NISSAN PATHFINDER 2001-2002 VQ35 6CIL 3.5L</t>
  </si>
  <si>
    <t>MI.J005T10771</t>
  </si>
  <si>
    <t>MITSUBISHI ELECTRIC SENSOR POSICION CIGUEÑAL 33220-70E00 SUZUKI SWIFT VITARA 1995-2001 G13B 4CIL 1.3L</t>
  </si>
  <si>
    <t>MI.J005T23191</t>
  </si>
  <si>
    <t>MITSUBISHI ELECTRIC SENSOR EJE LEVAS 33220-50G02 SUZUKI SWIFT BALENO ESCUDO 1998-2003 G16B 4CIL 1.6L</t>
  </si>
  <si>
    <t>MI.J005T23781</t>
  </si>
  <si>
    <t>MITSUBISHI ELECTRIC SENSOR EJE LEVAS 22056-AA101 SUBARU LEGACY OUTBACK 2001-2009 H6 4CIL 3.6L</t>
  </si>
  <si>
    <t>MI.J005T23891</t>
  </si>
  <si>
    <t>MITSUBISHI ELECTRIC SENSOR EJE LEVAS 33220-80G00 SUZUKI SWIFT SX4 VITARA 2005-2013 M13A 4CIL 1.3L</t>
  </si>
  <si>
    <t>MI.J005T25085</t>
  </si>
  <si>
    <t>MITSUBISHI ELECTRIC SENSOR POSICION CIGUEÑAL MD319171 MITSUBISHI MONTERO 1994-2005 6G72 6CIL 3.5L</t>
  </si>
  <si>
    <t>MI.J005T25471</t>
  </si>
  <si>
    <t>MITSUBISHI ELECTRIC SENSOR POSICION CIGUEÑAL MD199399 MITSUBISHI LANCER 1989-1998 4G15 4CIL 1.5L</t>
  </si>
  <si>
    <t>MI.J005T26273</t>
  </si>
  <si>
    <t>MITSUBISHI ELECTRIC SENSOR POSICION CIGUEÑAL MR420734 MITSUBISHI LANCER 2005-2008 4G13-4G15 4CIL 2.0L</t>
  </si>
  <si>
    <t>MI.J005T26274</t>
  </si>
  <si>
    <t>MITSUBISHI ELECTRIC SENSOR POSICION CIGUEÑAL MR514131 MITSUBISHI LANCER 2005-UP 4G18 4CIL 1.8L</t>
  </si>
  <si>
    <t>MI.J005T30471</t>
  </si>
  <si>
    <t>MITSUBISHI ELECTRIC SENSOR POSICION CIGUEÑAL ZJ01-18-221 MAZDA 2 3 2003-2010 ZJ 4CIL 1.5L</t>
  </si>
  <si>
    <t>MI.J005T30571</t>
  </si>
  <si>
    <t>MITSUBISHI ELECTRIC SENSOR POSICION CIGUEÑAL ZJ01-18-230 MAZDA 2 3 2010-UP ZJ 4CIL 1.5L</t>
  </si>
  <si>
    <t>MI.J005T30776</t>
  </si>
  <si>
    <t>MITSUBISHI ELECTRIC SENSOR POSICION CIGUEÑAL 33220-50M30 SUZUKI SWIFT SX4 2006-UP M16A 4CIL 1.6L</t>
  </si>
  <si>
    <t>MI.J005T32171</t>
  </si>
  <si>
    <t>MITSUBISHI ELECTRIC SENSOR EJE LEVAS 33220-63J00 SUZUKI SWIFT 2004-2009 J20A 4CIL 2.0L</t>
  </si>
  <si>
    <t>MI.J005T32371</t>
  </si>
  <si>
    <t>MITSUBISHI ELECTRIC SENSOR POSICION CIGUEÑAL L3K9-18-221A MAZDA 3 6 CX7 2007-2013 L3 4CIL 2.3L</t>
  </si>
  <si>
    <t>MI.J005T32771</t>
  </si>
  <si>
    <t>MITSUBISHI ELECTRIC SENSOR EJE LEVAS 22056-AA210 SUBARU IMPRESA FORESTER LEGACY 2013-2016 EJ25 4CIL 2.5L</t>
  </si>
  <si>
    <t>MI.J005T33072</t>
  </si>
  <si>
    <t>MITSUBISHI ELECTRIC SENSOR EJE LEVAS 33220-51K00 SUZUKI SX4 GRAND VITARA 2010-2013 J20A 4CIL 2.0L</t>
  </si>
  <si>
    <t>MI.J005T33172</t>
  </si>
  <si>
    <t>MITSUBISHI ELECTRIC SENSOR EJE LEVAS 22056-AA270 SUBARU IMPRESA FORESTER LEGACY 2011-2017 EJ20-EJ25 4CIL 2.0L 2.5L</t>
  </si>
  <si>
    <t>MI.J005T33173</t>
  </si>
  <si>
    <t>MITSUBISHI ELECTRIC SENSOR EJE LEVAS 33220-50M40 SUZUKI CARRY 2008-UP K6A 3CIL 0.6L</t>
  </si>
  <si>
    <t>MI.J005T33971</t>
  </si>
  <si>
    <t>MITSUBISHI ELECTRIC SENSOR POSICION CIGUEÑAL 22056-AA250 SUBARU LEGACY TRIBECA 2010-2019 H6 6CIL 3.6L</t>
  </si>
  <si>
    <t>MI.J005T34271</t>
  </si>
  <si>
    <t>MITSUBISHI ELECTRIC SENSOR EJE LEVAS PE01-18-230 MAZDA 3 6 CX-5 2013-2015 PE0 4CIL 2.0L-2.5L</t>
  </si>
  <si>
    <t>MI.J005T34471</t>
  </si>
  <si>
    <t>MITSUBISHI ELECTRIC SENSOR EJE LEVAS 23731-LC30A NISSAN ALTIMA FRONTIER SENTRA 2010-UP ZD30 4CIL 3.0L</t>
  </si>
  <si>
    <t>MI.J005T35071</t>
  </si>
  <si>
    <t>MITSUBISHI ELECTRIC SENSOR POSICION CIGUEÑAL 33220-50M20 SUZUKI GRAND VITARA SX4 2010-2013 J20A 4CIL 2.0L</t>
  </si>
  <si>
    <t>MI.J005T35571</t>
  </si>
  <si>
    <t>MITSUBISHI ELECTRIC SENSOR EJE LEVAS MD327107 MITSUBISHI LANCER 2003-2006 4G64-4G93 4CIL 2.4L</t>
  </si>
  <si>
    <t>MI.M008T75074ZZ9</t>
  </si>
  <si>
    <t>MITSUBISHI ELECTRIC ARRANCADOR COMPLETO ME202970 MITSUBISHI CANTER PAJERO 4M41 10D CW 12V</t>
  </si>
  <si>
    <t>MI.M008T85771ZZ9</t>
  </si>
  <si>
    <t>MITSUBISHI ELECTRIC ARRANCADOR COMPLETO ME225158 MITSUBISHI CANTER ROSA 4M50T-4M51 11D CW 24V</t>
  </si>
  <si>
    <t>MI.M009T60171ZZ9</t>
  </si>
  <si>
    <t>MITSUBISHI ELECTRIC ARRANCADOR COMPLETO ME152487 MITSUBISHI FUSO EXCAVADOR 6D22 11D CW 24V</t>
  </si>
  <si>
    <t>MI.M106X29371</t>
  </si>
  <si>
    <t>MITSUBISHI ELECTRIC ARMADURA ARRANCADOR ME700136 MITSUBISHI CANTER 4D30-4D31 152MM 53.5MM 9D 24V</t>
  </si>
  <si>
    <t>MI.M357T71671</t>
  </si>
  <si>
    <t>MITSUBISHI ELECTRIC BENDIX ARRANCADOR HNZ-957 MITSUBISHI CANTER 4D31 116.8*65*14.7 20D CW</t>
  </si>
  <si>
    <t>MI.MN183892</t>
  </si>
  <si>
    <t>MITSUBISHI ELECTRIC MN183892 GUIA CADENA MITSUBISHI 4B12 4B11 OUTLANDER ASX LANCER 2007-2019 4CIL 2.4L 2.0L</t>
  </si>
  <si>
    <t>MI.MN183893</t>
  </si>
  <si>
    <t>MITSUBISHI ELECTRIC MN183893 GUIA CADENA MITSUBISHI 4B12 4B11 OUTLANDER ASX LANCER 2007-2019 4CIL 2.4L 2.0L</t>
  </si>
  <si>
    <t>MI.MN183894</t>
  </si>
  <si>
    <t>MITSUBISHI ELECTRIC MN183894 TEMPLADOR CADENA MITSUBISHI 4B12 4B11 OUTLANDER ASX LANCER 2007-2019 4CIL 2.4L 2.0L</t>
  </si>
  <si>
    <t>MI.U001T11473</t>
  </si>
  <si>
    <t>MITSUBISHI ELECTRIC SOLENOIDE ARRANCADOR ME202899 MITSUBISHI MONTERO SPORT 1998-2005 4M40 4CIL 2.8L</t>
  </si>
  <si>
    <t>MK.MGI-08</t>
  </si>
  <si>
    <t>MRK 5-11721-0160 GUIA VALVULA ISUZU TRUCK  4JA1 4CIL 2.8L 50*14.04*8 ADM / ESC</t>
  </si>
  <si>
    <t>MK.MGM-20</t>
  </si>
  <si>
    <t>MRK MD050523 GUIA VALVULA MITSUBISHI TRUCK L200  4D56 4CIL 2.5L 71*13.07*8 ADMISION</t>
  </si>
  <si>
    <t>MK.MGM-21</t>
  </si>
  <si>
    <t>MRK MD050527 GUIA VALVULA MITSUBISHI TRUCK L200  4D56 4CIL 2.5L 74*13.07*8 ESCAPE</t>
  </si>
  <si>
    <t>MK.MGM-27</t>
  </si>
  <si>
    <t>MRK MD172530 GUIA VALVULA MITSUBISHI LANCER PAJERO  4G92-4G93   50.5*11.1*6 ADMISION</t>
  </si>
  <si>
    <t>MK.MGM-29</t>
  </si>
  <si>
    <t>MRK MD300702 GUIA VALVULA MITSUBISHI LANCER PAJERO  4G92-4G93   50.5*11.1*6 ESCAPE</t>
  </si>
  <si>
    <t>MK.MGM-32</t>
  </si>
  <si>
    <t>MRK ME-031886 GUIA VALVULA MITSUBISHI CANTER  4D31 4CIL 3.3L-3.7L 64*15.04*9 ADMISION</t>
  </si>
  <si>
    <t>MK.MGM-33</t>
  </si>
  <si>
    <t>MRK ME-031888 GUIA VALVULA MITSUBISHI CANTER  4D31 4CIL 3.3L-3.7L 71.65*15.04*9 ESCAPE</t>
  </si>
  <si>
    <t>MK.MGM-57</t>
  </si>
  <si>
    <t>MRK 1011A074 GUIA VALVULA MITSUBISHI L200  4D56T 4CIL 2.5L  ESCAPE</t>
  </si>
  <si>
    <t>MK.MGM-65</t>
  </si>
  <si>
    <t>MRK 1010A109 GUIA VALVULA MITSUBISHI L200  4D56T 4CIL 2.5L  ADMISION</t>
  </si>
  <si>
    <t>MK.MGN-21</t>
  </si>
  <si>
    <t>MRK 13212-AD260 GUIA VALVULA NISSAN FRONTIER X-TRAIL  YD25 4CIL 2.2L-2.5L  ADMISION</t>
  </si>
  <si>
    <t>MK.MGN-22</t>
  </si>
  <si>
    <t>MRK 13213-AD260 GUIA VALVULA NISSAN FRONTIER X-TRAIL  YD25 4CIL 2.2L-2.5L  ESCAPE</t>
  </si>
  <si>
    <t>MK.MGN-65</t>
  </si>
  <si>
    <t>MRK 13212-D0110 GUIA VALVULA NISSAN AD AVENIR  CD17 4CIL 1.7L-2.0L 45.2*11.05*7 ADMISION</t>
  </si>
  <si>
    <t>MK.MGN-66</t>
  </si>
  <si>
    <t>MRK 13213-D0110 GUIA VALVULA NISSAN AD AVENIR  CD17 4CIL 1.7L-2.0L 45.2*11.05*7 ESCAPE</t>
  </si>
  <si>
    <t>MK.MGS-06</t>
  </si>
  <si>
    <t>MRK 11115-54G00 GUIA VALVULA SUZUKI BALENO SWIFT  M13A 4CIL 1.3L  ADM / ESC</t>
  </si>
  <si>
    <t>MK.MGT-01</t>
  </si>
  <si>
    <t>MRK 11122-10040 GUIA VALVULA TOYOTA TERCEL  2E 4CIL 1.3L 40.06*11.05*6 ADM / ESC</t>
  </si>
  <si>
    <t>MK.MGT-07</t>
  </si>
  <si>
    <t>MRK 11122-15030 GUIA VALVULA TOYOTA COROLLA  4AF-5AF 4CIL 1.6L 38.5*11.06*6 ADM / ESC</t>
  </si>
  <si>
    <t>MK.MGT-111R</t>
  </si>
  <si>
    <t>MRK 11122-71020 GUIA VALVULA TOYOTA H ILUX  3Y-4Y 4CIL 2.0L 50*13.04*8 ADMISION</t>
  </si>
  <si>
    <t>MK.MGT-112R</t>
  </si>
  <si>
    <t>MRK 11126-71020 GUIA VALVULA TOYOTA H ILUX  3Y-4Y 4CIL 2.0L 52*13.04*8 ESCAPE</t>
  </si>
  <si>
    <t>MK.MGT-24</t>
  </si>
  <si>
    <t>MRK 11122-30020 GUIA VALVULA TOYOTA H ILUX  1KD-2KD 4CIL 2.0L-2.5L 40.06*11.05*6 ADM / ESC</t>
  </si>
  <si>
    <t>MK.MGT-43</t>
  </si>
  <si>
    <t>MRK 11122-33011 GUIA VALVULA TOYOTA CORONA  18R 4CIL 2.0L 53.18*14.04*8 ADMISION</t>
  </si>
  <si>
    <t>MK.MGT-44</t>
  </si>
  <si>
    <t>MRK 11126-33011 GUIA VALVULA TOYOTA CORONA  18R 4CIL 2.0L 57.15*14.04*8 ESCAPE</t>
  </si>
  <si>
    <t>MK.MGT-77</t>
  </si>
  <si>
    <t>MRK 11122-54020 GUIA VALVULA TOYOTA HI ACE  2L-3L 4CIL 2.0L-2.4L 40*13.06*8 ADM / ESC</t>
  </si>
  <si>
    <t>MK.MGT-95</t>
  </si>
  <si>
    <t>MRK 11122-64010 GUIA VALVULA TOYOTA COROLLA  2C 4CIL 1.8L-2.0L 46*13.07*8 ADMISION</t>
  </si>
  <si>
    <t>MK.MGT-98</t>
  </si>
  <si>
    <t>MRK 11126-64010 GUIA VALVULA TOYOTA COROLLA  2C 4CIL 1.8L-2.0L 50*13.07*8 ESCAPE</t>
  </si>
  <si>
    <t>MO.0K50F18840</t>
  </si>
  <si>
    <t>MOBIS SENSOR TEMPERATURA 0K50F18840 KIA RIO 2000-2005 4CIL 1.3L</t>
  </si>
  <si>
    <t>MO.21512-21010</t>
  </si>
  <si>
    <t>MOBIS TAPON CARTER 21512-21010 HYUNDAI ACCENT ELANTRA SONATA 1996-2013 4CIL 1.6L</t>
  </si>
  <si>
    <t>MO.22231-27900</t>
  </si>
  <si>
    <t>MOBIS BUZO MOTOR 22231-27900 HYUNDAI TUCSON 2003-2007 4CIL 2.4L</t>
  </si>
  <si>
    <t>MO.23347-42500</t>
  </si>
  <si>
    <t>MOBIS BOCINA EJE COMPENSADOR 23347-42500 HYUNDAI H1 H100 STAREX 2005-UP D4BB 4CIL 2.5L</t>
  </si>
  <si>
    <t>MO.23367-4A020</t>
  </si>
  <si>
    <t>MOBIS GUIA CADENA 23367-4A020 HYUNDAI STAREX 1999-2006 D4CB 4CIL 2.4L-2.5L</t>
  </si>
  <si>
    <t>MO.24100-42500</t>
  </si>
  <si>
    <t>MOBIS EJE LEVAS 24100-42500 EJE LEVAS MITSUBISHI PORTER 4D55-4D56</t>
  </si>
  <si>
    <t>MO.24335-4A000</t>
  </si>
  <si>
    <t>MOBIS PIÑON CIGUEÑAL 24335-4A000 HYUNDAI H1 H100 PORTER 1999-2007 D4BH 4CIL 2.4L-2.5L</t>
  </si>
  <si>
    <t>MO.24376-4A030</t>
  </si>
  <si>
    <t>MOBIS GUIA CADENA 24376-4A020 HYUNDAI STAREX 1999-2006 D4CB 4CIL</t>
  </si>
  <si>
    <t>MO.24610-03000</t>
  </si>
  <si>
    <t>MOBIS BUZO MOTOR 24610-03000 HYUNDAI KIA I10 ELENTRA PICANTO 2008-UP</t>
  </si>
  <si>
    <t>MO.24610-33050</t>
  </si>
  <si>
    <t>MOBIS BUZO MOTOR 24610-33050 HYUNDAI SONATA 1992-2006 G4JP 4CIL 2.0L</t>
  </si>
  <si>
    <t>MO.25125-42600</t>
  </si>
  <si>
    <t>MOBIS BRIDA AGUA 25125-42600 HYUNDAI H1 H100 2008-UP D4BB 4CIL 2.5L</t>
  </si>
  <si>
    <t>MO.25270-41520</t>
  </si>
  <si>
    <t>MOBIS DAMPER CIGUEÑAL 25270-41520 MITSUBISHI HYUNDAI MIGHTY 1998-UP 4CIL 2.5L-2.7L</t>
  </si>
  <si>
    <t>MO.25412-5H002</t>
  </si>
  <si>
    <t>MOBIS MANGUERA RADIADOR 25412-5H002 HYUNDAI H100 2008-UP D4BB 4CIL 2.5L SUP</t>
  </si>
  <si>
    <t>MO.26621-42701</t>
  </si>
  <si>
    <t>MOBIS FUNDA COMPLETA 26621-42701 HYUNDAI H100 2008-UP D4BB 4CIL 2.5L</t>
  </si>
  <si>
    <t>MO.27300-2E601</t>
  </si>
  <si>
    <t>MOBIS BOBINA ENCENDIDO 27300-2E601 HYUNDAI KIA ELANTRA FORTE SOUL 2017-2021</t>
  </si>
  <si>
    <t>MO.27301-23400</t>
  </si>
  <si>
    <t>MOBIS BOBINA ENCENDIDO 27301-23400 HYUNDAI KIA OPTIMA SONATA 1999-2008</t>
  </si>
  <si>
    <t>MO.27301-26640</t>
  </si>
  <si>
    <t>MOBIS BOBINA ENCENDIDO 27301-26640 HYUNDAI KIA ACCENT SANTA FE SONATA TIBURON VERACRUZ RIO 2006-2011</t>
  </si>
  <si>
    <t>MO.27301-3C000</t>
  </si>
  <si>
    <t>MOBIS BOBINA ENCENDIDO 27301-3C000 HYUNDAI KIA GENESIS SANTA FE SONATA OPTIMA SORENTO 2006-2012</t>
  </si>
  <si>
    <t>MO.27301-3E100</t>
  </si>
  <si>
    <t>MOBIS BOBINA ENCENDIDO 27301-3E100 HYUNDAI SANTA FE 2006-UP</t>
  </si>
  <si>
    <t>MO.35102-33000</t>
  </si>
  <si>
    <t>MOBIS SENSOR TPS 35102-33000 HYUNDAI ELANTRA EXCEL 1990-1996 4CIL 1.4L</t>
  </si>
  <si>
    <t>MO.35310-26010</t>
  </si>
  <si>
    <t>MOBIS INYECTOR 35310-26010 HYUNDAI ACCENT 1995-1998 4CIL 1.4L</t>
  </si>
  <si>
    <t>MO.39180-23500</t>
  </si>
  <si>
    <t>MOBIS SENSOR POSICION CIGUEÑAL 39180-23500 HYUNDAI KIA ELANTRA TUCSON CERATO SPORTAGE 2004-UP 4CIL 2.0L</t>
  </si>
  <si>
    <t>MO.39180-2C400</t>
  </si>
  <si>
    <t>MOBIS SENSOR POSICION CIGUEÑAL 39180-2C400 15 MOBIS 39180-2C400 SENSOR POSICION CIGUEÑAL KIA OPTIMA HYUNDAI GRAND STAREX 2007-UP 4CIL</t>
  </si>
  <si>
    <t>MO.39200-42030</t>
  </si>
  <si>
    <t>MOBIS SENSOR MAP 39200-42030 HYUNDAI H1 H100 PORTER 2004-2011 4CIL 2.0L</t>
  </si>
  <si>
    <t>MO.39220-38010</t>
  </si>
  <si>
    <t>MOBIS SENSOR TEMPERATURA 39220-38010 HYUNDAI SANTA FE SONATA 2009-UP ORING 4 TERM</t>
  </si>
  <si>
    <t>MO.39250-23010</t>
  </si>
  <si>
    <t>MOBIS SENSOR KNOCK 39250-23010 HYUNDAI ELANTRA TIBURON 1996-2002 4CIL 1.8L-2.0L</t>
  </si>
  <si>
    <t>MO.39250-26900</t>
  </si>
  <si>
    <t>MOBIS SENSOR KNOCK 39250-26900 HYUNDAI KIA ACCENT RIO 2006-2011 4CIL 1.4L</t>
  </si>
  <si>
    <t>MO.39310-39110</t>
  </si>
  <si>
    <t>MOBIS SENSOR POSICION CIGUEÑAL 39310-39110 HYUNDAI KIA SEDONA 2001-2005 3497 6V 3.0L-3.5L</t>
  </si>
  <si>
    <t>MO.39310-3C600</t>
  </si>
  <si>
    <t>MOBIS SENSOR POSICION CIGUEÑAL 39310-3C600 HYUNDAI KIA SANTA FE SORENTO 2014-UP 4CIL 2.0L</t>
  </si>
  <si>
    <t>MO.39318-39800</t>
  </si>
  <si>
    <t>MOBIS SENSOR EJE LEVAS 39318-39800 KIA SORENTO 2003-2006 6V 3.5L</t>
  </si>
  <si>
    <t>MO.39340-37100</t>
  </si>
  <si>
    <t>MOBIS SENSOR TEMPERATURA 39340-37100 HYUNDAI SANTA FE SONATA 2002-2006 M14*1.5 2 TERM</t>
  </si>
  <si>
    <t>MO.39350-26900</t>
  </si>
  <si>
    <t>MOBIS SENSOR EJE LEVAS 39350-26900 HYUNDAI KIA ACCENT RIO 2006-2011 4CIL 1.4L</t>
  </si>
  <si>
    <t>MO.39350-2B000</t>
  </si>
  <si>
    <t>MOBIS SENSOR POSICION CIGUEÑAL 39350-2B000 KIA CERATO 2006-UP 4CIL 1.6L</t>
  </si>
  <si>
    <t>MO.39510-38021</t>
  </si>
  <si>
    <t>MOBIS SENSOR KNOCK 39510-38021 HYUNDAI SANTA FE OPTIMA 2001-2006 4CIL 2.4L</t>
  </si>
  <si>
    <t>MO.41553-4F005</t>
  </si>
  <si>
    <t>MOBIS DEPOSITO ACEITE EMBRAGUE 41553-4F005 HYUNDAI H100 2008-UP D4BB 4CIL 2.5L</t>
  </si>
  <si>
    <t>MO.41600-4F000</t>
  </si>
  <si>
    <t>MOBIS BOMBA EMBRAGUE 41600-4F000 HYUNDAI H1 H100 2008-UP D4BB 4CIL 2.5L</t>
  </si>
  <si>
    <t>MO.42531-42500</t>
  </si>
  <si>
    <t>MOBIS REGULADOR BALANCIN 24531-42500 MITSUBISHI 4D55-4D56</t>
  </si>
  <si>
    <t>MO.43350-3C600</t>
  </si>
  <si>
    <t>MOBIS SINCRONIZADOR 43350-3C600 HYUNDAI STAREX D4CB</t>
  </si>
  <si>
    <t>MO.52951-47000</t>
  </si>
  <si>
    <t>MOBIS TUERCA RUEDA 52951-47000 HYUNDAI H100 2008-UP D4BB 4CIL 2.5L</t>
  </si>
  <si>
    <t>MO.54300-5L500</t>
  </si>
  <si>
    <t>MOBIS AMORTIGUADOR SUSPENSION 54300-5L500 HYUNDAI HD65 D4DB 4CIL 3.9L DEL</t>
  </si>
  <si>
    <t>MO.54650-1Y001</t>
  </si>
  <si>
    <t>MOBIS AMORTIGUADOR SUSPENSION 54650-1Y001 KIA PICANTO 2010-UP DEL IZQ</t>
  </si>
  <si>
    <t>MO.54660-1Y001</t>
  </si>
  <si>
    <t>MOBIS AMORTIGUADOR SUSPENSION 54660-1Y001 KIA PICANTO 2010-UP DEL DER</t>
  </si>
  <si>
    <t>MO.55300-5L700</t>
  </si>
  <si>
    <t>MOBIS AMORTIGUADOR SUSPENSION 55300-5L700 HYUNDAI HD65 D4DB 4CIL 3.9L POST</t>
  </si>
  <si>
    <t>MO.56150-4F000ES</t>
  </si>
  <si>
    <t>MOBIS TAPA TIMON 56150-4F000ES HYUNDAI H100 2008-UP D4BB 4CIL 2.5L</t>
  </si>
  <si>
    <t>MO.57100-4F100</t>
  </si>
  <si>
    <t>MOBIS BOMBA DIRECCION HIDRAULICA 57100-4F100 HYUNDAI H1 H100 STAREX 2008-UP D4BB 4CIL 2.5L</t>
  </si>
  <si>
    <t>MO.57110-22002</t>
  </si>
  <si>
    <t>MOBIS BOMBA DIRECCION HIDRAULICA 57110-22002 HYUNDAI EXCEL 1994-UP 4CIL 1.5L</t>
  </si>
  <si>
    <t>MO.58320-4F000</t>
  </si>
  <si>
    <t>MOBIS BOMBIN FRENO 58320-4F000 HYUNDAI H1 H100 2008-UP D4BB 4CIL 2.5L POST IZQ</t>
  </si>
  <si>
    <t>MO.58330-4F000</t>
  </si>
  <si>
    <t>MOBIS BOMBIN FRENO 58330-4F000 HYUNDAI H1 H100 2008-UP D4BB 4CIL 2.5L POST DER</t>
  </si>
  <si>
    <t>MO.58610-4F010</t>
  </si>
  <si>
    <t>MOBIS HIDROVAC 58610-4F010 HYUNDAI H100 2008-UP D4BB 4CIL 2.5L</t>
  </si>
  <si>
    <t>MO.59610-5H211</t>
  </si>
  <si>
    <t>MOBIS VALVULA FRENO 59610-5H211 HYUNDAI HD65-HD72-HD78 4CIL 3.6L-3.9L-4.0L</t>
  </si>
  <si>
    <t>MO.59710-4F000</t>
  </si>
  <si>
    <t>MOBIS PALANCA FRENO 59710-4F000 HYUNDAI H100 2008-UP D4BB 4CIL 2.5L</t>
  </si>
  <si>
    <t>MO.59910-4F300</t>
  </si>
  <si>
    <t>MOBIS CABLE FRENO 59910-4F300 HYUNDAI H100 2008-UP D4BB 4CIL 2.5L</t>
  </si>
  <si>
    <t>MO.81770-4H000</t>
  </si>
  <si>
    <t>MOBIS AMORTIGUADOR COMPUERTA 81770-4H000 HYUNDAI GRAND STAREX DER IZQ</t>
  </si>
  <si>
    <t>MO.81970-4FA00</t>
  </si>
  <si>
    <t>MOBIS CHAPA PUERTA 81970-4FA00 HYUNDAI H100 2008-UP D4BB 4CIL 2.5L IZQ</t>
  </si>
  <si>
    <t>MO.81980-4FA00</t>
  </si>
  <si>
    <t>MOBIS CHAPA PUERTA 81980-4FA00 HYUNDAI H100 2008-UP D4BB 4CIL 2.5L DER</t>
  </si>
  <si>
    <t>MO.82340-5H002</t>
  </si>
  <si>
    <t>MOBIS MANIJA PUERTA 82340-5H002 HYUNDAI H100 2008-UP D4BB 4CIL 2.5L DEL DER</t>
  </si>
  <si>
    <t>MO.82650-4F000CA</t>
  </si>
  <si>
    <t>MOBIS MANIJA PUERTA 82650-4F000CA HYUNDAI H100 2008-UP D4BB 4CIL 2.5L DEL IZQ</t>
  </si>
  <si>
    <t>MO.82660-4F000CA</t>
  </si>
  <si>
    <t>MOBIS MANIJA PUERTA 82660-4F000CA HYUNDAI H100 2008-UP D4BB 4CIL 2.5L DEL DER</t>
  </si>
  <si>
    <t>MO.93110-1R000</t>
  </si>
  <si>
    <t>MOBIS CONMUTADOR 93110-1R000 HYUNDAI KIA ACCENT ELANTRA 2011-2017 6 TERM</t>
  </si>
  <si>
    <t>MO.93410-2M010</t>
  </si>
  <si>
    <t>MOBIS PALANCA LUCES 93410-2M010 HYUNDAI TUCSON 2009-2013</t>
  </si>
  <si>
    <t>MO.93830-45003</t>
  </si>
  <si>
    <t>MOBIS SWITCH RETROCESO 93830-45003 HYUNDAI MIGHTY 1990-UP 2 TERM</t>
  </si>
  <si>
    <t>MO.95670-D3000</t>
  </si>
  <si>
    <t>MOBIS 95670-D3000 SENSOR ABS HYUNDAI KIA TUCSON SPORTAGE 2015-2021     DEL IZQ</t>
  </si>
  <si>
    <t>MO.95680-2B000</t>
  </si>
  <si>
    <t>MOBIS 95680-2B000 SENSOR ABS HYUNDAI SANTA FE 2006-2012     POST IZQ</t>
  </si>
  <si>
    <t>MO.95681-2B000</t>
  </si>
  <si>
    <t>MOBIS 95681-2B000 SENSOR ABS HYUNDAI SANTA FE 2006-2012     POST DER</t>
  </si>
  <si>
    <t>MS.192XR28</t>
  </si>
  <si>
    <t>MITSUBOSHI FAJA DISTRIBUCION A720RU28MM HONDA LEGEND 1985-1990 C27A-C27A 6CIL 2.0L-2.7L 192DR*18MM</t>
  </si>
  <si>
    <t>MS.251XY32</t>
  </si>
  <si>
    <t>MITSUBOSHI FAJA DISTRIBUCION A790YU32MM MITSUBISHI 1995-2002 6G72-6G74 6CIL 2.5L-3.0L 251DR*32MM</t>
  </si>
  <si>
    <t>MS.257XY32</t>
  </si>
  <si>
    <t>MITSUBOSHI FAJA DISTRIBUCION H809YU32MM MITSUBISHI GTO 1990-2000 6G72 6CIL 3.0L 257DR*32MM</t>
  </si>
  <si>
    <t>ND.27300-39800</t>
  </si>
  <si>
    <t>NIPPON DENSO BOBINA ENCENDIDO 27300-39800 KIA SORENTO 2003-UP 6CIL</t>
  </si>
  <si>
    <t>NW.4NC-82</t>
  </si>
  <si>
    <t>NEW ERA CONDENSADOR 90099-52068 TOYOTA HIACE 0.25 µF 2 CABLES</t>
  </si>
  <si>
    <t>NW.4NC-84</t>
  </si>
  <si>
    <t>NEW ERA CONDENSADOR 19133-16240 TOYOTA COROLLA TERCEL 0.47 µF 1 CABLE</t>
  </si>
  <si>
    <t>NW.4NC-95</t>
  </si>
  <si>
    <t>NEW ERA CONDENSADOR 22102-01M11 NISSAN PICK UP D21 0.22 µF 2 CABLES</t>
  </si>
  <si>
    <t>NW.AVR-551</t>
  </si>
  <si>
    <t>NEW ERA RELAY ALTERNADOR 27700-22010 TOYOTA H ILUX 6 PINES 12V</t>
  </si>
  <si>
    <t>NW.AVR-572</t>
  </si>
  <si>
    <t>NEW ERA RELAY ALTERNADOR AVR-572 TOYOTA LAND CRUISER</t>
  </si>
  <si>
    <t>NW.AVR-589</t>
  </si>
  <si>
    <t>NEW ERA RELAY ALTERNADOR 27700-13090 TOYOTA H ILUX 6 PINES 12V</t>
  </si>
  <si>
    <t>NW.AVR-811</t>
  </si>
  <si>
    <t>NEW ERA RELAY ALTERNADOR 23500-14602 NISSAN SUNNY 6 PINES 12V</t>
  </si>
  <si>
    <t>NW.AVR-824</t>
  </si>
  <si>
    <t>NEW ERA RELAY ALTERNADOR 23500-25G10 NISSAN PICK UP 6 PINES 12V</t>
  </si>
  <si>
    <t>NW.BR-155</t>
  </si>
  <si>
    <t>NEW ERA RELAY CORTACORRIENTE BR-155 KOMATSU FORKLIFT TRUCK 12V</t>
  </si>
  <si>
    <t>NW.D-001</t>
  </si>
  <si>
    <t>NEW ERA PORTADIODO ALTERNADOR 23230-U0100 NISSAN DATSUN 12V HITACHI</t>
  </si>
  <si>
    <t>NW.D-090</t>
  </si>
  <si>
    <t>NEW ERA PORTADIODO ALTERNADOR 27357-63020 TOYOTA COROLLA HILUX 12V-24V DENSO</t>
  </si>
  <si>
    <t>NW.D-097</t>
  </si>
  <si>
    <t>NEW ERA PORTADIODO ALTERNADOR 27357-20270 TOYOTA HILUX VIGO 2KD 12V DENSO</t>
  </si>
  <si>
    <t>NW.D-900</t>
  </si>
  <si>
    <t>NEW ERA PORTADIODO ALTERNADOR 27357-0L050 TOYOTA HILUX VIGO 1KD 12V DENSO</t>
  </si>
  <si>
    <t>NW.FLS-103</t>
  </si>
  <si>
    <t>NEW ERA FLASHER MB302374 MITSUBISHI CANTER 24V 3 TERM</t>
  </si>
  <si>
    <t>NW.IVR-108</t>
  </si>
  <si>
    <t>NEW ERA RELAY ALTERNADOR 27700-0L020 TOYOTA COROLLA 4 PINES 12V</t>
  </si>
  <si>
    <t>NW.IVR-109</t>
  </si>
  <si>
    <t>NEW ERA RELAY ALTERNADOR F00M-144-103 BO MITSUBISHI CANTER 5 PINES 24V</t>
  </si>
  <si>
    <t>NW.IVR-256</t>
  </si>
  <si>
    <t>NEW ERA RELAY ALTERNADOR 27700-1810 HINO TRUCK 6 PINES 24V</t>
  </si>
  <si>
    <t>NW.IVR-303</t>
  </si>
  <si>
    <t>NEW ERA RELAY ALTERNADOR 1116406 DELCO 20SI 21SI 22SI 2 PINES 12V</t>
  </si>
  <si>
    <t>NW.IVR-401</t>
  </si>
  <si>
    <t>NEW ERA RELAY ALTERNADOR 37370-22600 HYUNDAI VERNA ACCENT 2 PINES 12V</t>
  </si>
  <si>
    <t>NW.IVR-402</t>
  </si>
  <si>
    <t>NEW ERA RELAY ALTERNADOR 37370-22200 HYUNDAI ELANTRA 2 PINES 12V</t>
  </si>
  <si>
    <t>NW.IVR-404</t>
  </si>
  <si>
    <t>NEW ERA RELAY ALTERNADOR 93740796 CHEVROLET SPARKS 2 PINES 12V</t>
  </si>
  <si>
    <t>NW.IVR-406</t>
  </si>
  <si>
    <t>NEW ERA RELAY ALTERNADOR 0K72B-18-W63 HYUNDAI KIA STAREX 2 PINES 12V</t>
  </si>
  <si>
    <t>NW.IVR-407</t>
  </si>
  <si>
    <t>NEW ERA RELAY ALTERNADOR 37370-42300 HYUNDAI KIA STAREX H1 H100 2 PINES 12V</t>
  </si>
  <si>
    <t>NW.IVR-408</t>
  </si>
  <si>
    <t>NEW ERA RELAY ALTERNADOR 37370-47300 HYUNDAI STAREX 2 PINES 12V</t>
  </si>
  <si>
    <t>NW.IVR-410</t>
  </si>
  <si>
    <t>NEW ERA RELAY ALTERNADOR 93740756 CHEVROLET AVEO 3 PINES 12V</t>
  </si>
  <si>
    <t>NW.IVR-417</t>
  </si>
  <si>
    <t>NEW ERA RELAY ALTERNADOR 37370-45050 HYUNDAI MIGHTY 2 PINES 24V</t>
  </si>
  <si>
    <t>NW.IVR-418</t>
  </si>
  <si>
    <t>NEW ERA RELAY ALTERNADOR 37370-8Y020 HYUNDAI HD65-HD72-HD78 CAMION 2 PINES 24V</t>
  </si>
  <si>
    <t>NW.IVR-420</t>
  </si>
  <si>
    <t>NEW ERA RELAY ALTERNADOR 37370-25100 HYUNDAI KIA SONATA OPTIMA 3 PINES 12V</t>
  </si>
  <si>
    <t>NW.IVR-421</t>
  </si>
  <si>
    <t>NEW ERA RELAY ALTERNADOR 37370-02550 HYUNDAI KIA PICANTO I10 2 PINES 12V</t>
  </si>
  <si>
    <t>NW.IVR-422</t>
  </si>
  <si>
    <t>NEW ERA RELAY ALTERNADOR 37370-45100 HYUNDAI MIGHTY 2 PINES 12V</t>
  </si>
  <si>
    <t>NW.IVR-423</t>
  </si>
  <si>
    <t>NEW ERA RELAY ALTERNADOR 37370-2B100 HYUNDAI KIA ACCENT RIO 2 PINES 12V</t>
  </si>
  <si>
    <t>NW.IVR-424</t>
  </si>
  <si>
    <t>NEW ERA RELAY ALTERNADOR 37370-2B300 HYUNDAI KIA ACCENT RIO 3 PINES 12V</t>
  </si>
  <si>
    <t>NW.IVR-425</t>
  </si>
  <si>
    <t>NEW ERA RELAY ALTERNADOR 37370-2F101 HYUNDAI KIA SANTA FE SPORTAGE 3 PINES 12V</t>
  </si>
  <si>
    <t>NW.IVR-427</t>
  </si>
  <si>
    <t>NEW ERA RELAY ALTERNADOR 37370-4A700 HYUNDAI KIA SONATA BONGO 3 PINES 12V</t>
  </si>
  <si>
    <t>NW.IVR-5002</t>
  </si>
  <si>
    <t>NEW ERA RELAY ALTERNADOR 8-97183613-0 ISUZU RODEO TROOPER 3 PINES 12V</t>
  </si>
  <si>
    <t>NW.IVR-5003</t>
  </si>
  <si>
    <t>NEW ERA RELAY ALTERNADOR 27700-11060 TOYOTA TERCEL 3 PINES 12V</t>
  </si>
  <si>
    <t>NW.IVR-5004</t>
  </si>
  <si>
    <t>NEW ERA RELAY ALTERNADOR 27700-21010 TOYOTA COROLLA 3 PINES 12V</t>
  </si>
  <si>
    <t>NW.IVR-5006</t>
  </si>
  <si>
    <t>NEW ERA RELAY ALTERNADOR 27700-21040 TOYOTA PROBOX 4 PINES 12V</t>
  </si>
  <si>
    <t>NW.IVR-5017</t>
  </si>
  <si>
    <t>NEW ERA RELAY ALTERNADOR 27700-50070 TOYOTA HILUX VIGO 2KD 4 PINES 12V</t>
  </si>
  <si>
    <t>NW.IVR-502</t>
  </si>
  <si>
    <t>NEW ERA RELAY ALTERNADOR MD604309 MITSUBISHI GALLANT PAJERO 3 PINES 12V</t>
  </si>
  <si>
    <t>NW.IVR-5027</t>
  </si>
  <si>
    <t>NEW ERA RELAY ALTERNADOR 1226600-4490 TOYOTA YARIS 2 PINES 12V</t>
  </si>
  <si>
    <t>NW.IVR-510J</t>
  </si>
  <si>
    <t>NEW ERA RELAY ALTERNADOR 27700-63020 TOYOTA COROLLA 3 PINES 12V</t>
  </si>
  <si>
    <t>NW.IVR-524</t>
  </si>
  <si>
    <t>NEW ERA RELAY ALTERNADOR 27700-35040 TOYOTA COROLLA 3 PINES 12V</t>
  </si>
  <si>
    <t>NW.IVR-528</t>
  </si>
  <si>
    <t>NEW ERA RELAY ALTERNADOR 27700-58040 TOYOTA LAND CRUSIER 3 PINES 24V</t>
  </si>
  <si>
    <t>NW.IVR-802</t>
  </si>
  <si>
    <t>NEW ERA RELAY ALTERNADOR 8-94237728-0 NISSAN SENTRA SUNY 6 PINES 12V</t>
  </si>
  <si>
    <t>NW.IVR-845</t>
  </si>
  <si>
    <t>NEW ERA RELAY ALTERNADOR 23215-3C001 NISSAN SUNNY 2 PINES 12V</t>
  </si>
  <si>
    <t>NW.IVR-866</t>
  </si>
  <si>
    <t>NEW ERA RELAY ALTERNADOR 8-97253577-0 ISUZU ELF 2 PINES 24V</t>
  </si>
  <si>
    <t>NW.IVR-923H</t>
  </si>
  <si>
    <t>NEW ERA RELAY ALTERNADOR ME700571 MITSUBISHI CANTER 4 PINES 24V</t>
  </si>
  <si>
    <t>NW.IVR-942</t>
  </si>
  <si>
    <t>NEW ERA RELAY ALTERNADOR RFG1-18-W70 MITSUBISHI MONTERO PAJERO 2 PINES 12V</t>
  </si>
  <si>
    <t>NW.IVR-943</t>
  </si>
  <si>
    <t>NEW ERA RELAY ALTERNADOR ME701363 MITSUBISHI MONTERO PAJERO 2 PINES 12V</t>
  </si>
  <si>
    <t>NW.IVR-948</t>
  </si>
  <si>
    <t>NEW ERA RELAY ALTERNADOR ME701399 MITSUBISHI CANTER 2 PINES 24V</t>
  </si>
  <si>
    <t>NW.IVR-952</t>
  </si>
  <si>
    <t>NEW ERA RELAY ALTERNADOR B675-18-W70A MAZDA FAMILIA CAPELLA 2 PINES 12V</t>
  </si>
  <si>
    <t>NW.IVR-953</t>
  </si>
  <si>
    <t>NEW ERA RELAY ALTERNADOR ME701196 MITSUBISHI FUSO TRUCK 2 PINES 24V</t>
  </si>
  <si>
    <t>NW.IVR-956</t>
  </si>
  <si>
    <t>NEW ERA RELAY ALTERNADOR ME701302 MITSUBISHI CANTER 2 PINES 24V</t>
  </si>
  <si>
    <t>NW.IVR-964</t>
  </si>
  <si>
    <t>NEW ERA RELAY ALTERNADOR F2G8-18-W70 MAZDA PICK UP B2200 2 PINES 12V</t>
  </si>
  <si>
    <t>NW.IVR-976</t>
  </si>
  <si>
    <t>NEW ERA RELAY ALTERNADOR 23215-EB310 NISSAN NAVARA 3 PINES 12V</t>
  </si>
  <si>
    <t>NW.IVR-993</t>
  </si>
  <si>
    <t>NEW ERA RELAY ALTERNADOR 23215-JF01A NISSAN NV350 CARAVAN 3 PINES 12V</t>
  </si>
  <si>
    <t>NW.LS-77</t>
  </si>
  <si>
    <t>NEW ERA CHAPA LUZ 3201 UNIVERSAL 12V CON FUSIBLE</t>
  </si>
  <si>
    <t>NW.LS-78</t>
  </si>
  <si>
    <t>NEW ERA CHAPA LUZ 3202 UNIVERSAL 12V</t>
  </si>
  <si>
    <t>NW.MIC-1000J</t>
  </si>
  <si>
    <t>NEW ERA BOBINA ENCENDIDO C1Z-500 UNIVERSAL TODOS LOS MODELOS CON PLATINO Y CONDENSADOR</t>
  </si>
  <si>
    <t>NW.MIC-2000</t>
  </si>
  <si>
    <t>NEW ERA BOBINA ENCENDIDO MIC-2000 UNIVERSAL TODOS LOS MODELOS CON PLATINO Y CONDENSADOR</t>
  </si>
  <si>
    <t>NW.MIC-2003</t>
  </si>
  <si>
    <t>NEW ERA BOBINA ENCENDIDO 22433-56E11 NISSAN SENTRA 1990-1995</t>
  </si>
  <si>
    <t>NW.MIC-2011</t>
  </si>
  <si>
    <t>NEW ERA MD113511 BOBINA ENCENDIDO MITSUBISHI GALANT SIGMA1988-1994</t>
  </si>
  <si>
    <t>NW.MIC-2021</t>
  </si>
  <si>
    <t>NEW ERA BOBINA ENCENDIDO 90919-02164 TOYOTA COROLLA 1987-1999</t>
  </si>
  <si>
    <t>NW.MIC-2022</t>
  </si>
  <si>
    <t>NEW ERA BOBINA ENCENDIDO 90080-19004 TOYOTA 4 RUNNER 1990-1995</t>
  </si>
  <si>
    <t>NW.MIC-2030</t>
  </si>
  <si>
    <t>NEW ERA BOBINA ENCENDIDO 90919-02163 TOYOTA TERCEL 1995-UP</t>
  </si>
  <si>
    <t>NW.MIC-2031</t>
  </si>
  <si>
    <t>NEW ERA BOBINA ENCENDIDO 96566260 CHEVROLET AVEO 2005-2011 3 PINES</t>
  </si>
  <si>
    <t>NW.MIC-2032</t>
  </si>
  <si>
    <t>NEW ERA BOBINA ENCENDIDO 93248876 CHEVROLET ZAFIRA ASTRA 2005-2011 3 PINES</t>
  </si>
  <si>
    <t>NW.MIC-2033</t>
  </si>
  <si>
    <t>NEW ERA BOBINA ENCENDIDO 221503004 PEUGEOT PARTNER 1999-UP 4 PINES</t>
  </si>
  <si>
    <t>NW.MIC-2035</t>
  </si>
  <si>
    <t>NEW ERA BOBINA ENCENDIDO 90919-02197 TOYOTA PICK UP 1992-1997</t>
  </si>
  <si>
    <t>NW.MIC-H3016A</t>
  </si>
  <si>
    <t>NEW ERA BOBINA ENCENDIDO 30520-RNAA01 HONDA CIVIC 2006-2011 3 PINES</t>
  </si>
  <si>
    <t>NW.MIC-N3018</t>
  </si>
  <si>
    <t>NEW ERA BOBINA ENCENDIDO 22448-4M500 NISSAN SENTRA 2000-2006 3 PINES</t>
  </si>
  <si>
    <t>NW.MIC-N3020</t>
  </si>
  <si>
    <t>NEW ERA BOBINA ENCENDIDO 22448-ED800 NISSAN TIIDA 2007-2013 3 PINES</t>
  </si>
  <si>
    <t>NW.MIC-N3030</t>
  </si>
  <si>
    <t>NEW ERA BOBINA ENCENDIDO 22448-6N015 NISSAN SENTRA 2001-2006 3 PINES</t>
  </si>
  <si>
    <t>NW.MIC-N3031</t>
  </si>
  <si>
    <t>NEW ERA BOBINA ENCENDIDO 22448-JA00C NISSAN VERSA 2007-2015 3 PINES</t>
  </si>
  <si>
    <t>NW.MIC-S3012</t>
  </si>
  <si>
    <t>NEW ERA BOBINA ENCENDIDO 33400-65G01 SUZUKI SWIFT 2007-2017 3 PINES</t>
  </si>
  <si>
    <t>NW.MIC-S3033</t>
  </si>
  <si>
    <t>NEW ERA BOBINA ENCENDIDO 33400-85K00 SUZUKI ALTO 2008-UP 3 PINES</t>
  </si>
  <si>
    <t>NW.MIC-S3070A</t>
  </si>
  <si>
    <t>NEW ERA BOBINA ENCENDIDO 33400-51K40 SUZUKI SWIFT 2009-2017 3 PINES</t>
  </si>
  <si>
    <t>NW.MIC-S3100</t>
  </si>
  <si>
    <t>NEW ERA BOBINA ENCENDIDO 33400-62J00 SUZUKI VITARA 2005-2011 3 PINES</t>
  </si>
  <si>
    <t>NW.MIC-T3001</t>
  </si>
  <si>
    <t>NEW ERA BOBINA ENCENDIDO 90919-02240 TOYOTA YARIS 2004-2018 4 PINES</t>
  </si>
  <si>
    <t>NW.MIC-T3002</t>
  </si>
  <si>
    <t>NEW ERA BOBINA ENCENDIDO 90919-02248 TOYOTA PROBOX 2005-2015 4 PINES</t>
  </si>
  <si>
    <t>NW.MIC-T3003</t>
  </si>
  <si>
    <t>NEW ERA BOBINA ENCENDIDO 90919-02239 TOYOTA COROLLA 2000-2008 4 PINES</t>
  </si>
  <si>
    <t>NW.MIC-T3004</t>
  </si>
  <si>
    <t>NEW ERA BOBINA ENCENDIDO 90919-02237 TOYOTA H ILUX 2000-2004 4 PINES</t>
  </si>
  <si>
    <t>NW.MIC-T3007A</t>
  </si>
  <si>
    <t>NEW ERA BOBINA ENCENDIDO 90919-02246 TOYOTA HIGHLANDER 2004-2008 4 PINES</t>
  </si>
  <si>
    <t>NW.MIC-T3008A</t>
  </si>
  <si>
    <t>NEW ERA BOBINA ENCENDIDO 90919-02258 TOYOTA COROLLA 2011-2020 4 PINES</t>
  </si>
  <si>
    <t>NW.MIC-T3042A</t>
  </si>
  <si>
    <t>NEW ERA BOBINA ENCENDIDO 19070-BZ040 TOYOTA AVANZA 2006-2009 4 PINES</t>
  </si>
  <si>
    <t>NW.MIC-T3092</t>
  </si>
  <si>
    <t>NEW ERA BOBINA ENCENDIDO 90919-02213 TOYOTA TERCEL 1994-1999 2 PINES</t>
  </si>
  <si>
    <t>NW.MIC-T3107A</t>
  </si>
  <si>
    <t>NEW ERA BOBINA ENCENDIDO 90919-02263 TOYOTA ETIOS 2012-UP 3 PINES</t>
  </si>
  <si>
    <t>NW.MIC-X3026</t>
  </si>
  <si>
    <t>NEW ERA BOBINA ENCENDIDO 27301-3C000 HYUNDAI KIA SANTA FE SORENTO 2006-2014 2 PINES</t>
  </si>
  <si>
    <t>NW.MIC-X3034</t>
  </si>
  <si>
    <t>NEW ERA BOBINA ENCENDIDO 27301-23400 HYUNDAI KIA SONATA OPTIMA 1997-2001 3 PINES</t>
  </si>
  <si>
    <t>NW.MIC-X3052</t>
  </si>
  <si>
    <t>NEW ERA BOBINA ENCENDIDO 27300-2E000 HYUNDAI KIA ELANTRA CERATO 2010-2019 2 PINES</t>
  </si>
  <si>
    <t>NW.MIC-X3072</t>
  </si>
  <si>
    <t>NEW ERA BOBINA ENCENDIDO 27301-2B010 HYUNDAI KIA ACCENT RIO 2009-2016 2 PINES</t>
  </si>
  <si>
    <t>NW.NCS-H001</t>
  </si>
  <si>
    <t>NEW ERA 37840-RJH-006 SENSOR POSICION CIGUEÑAL HONDA CIVIC 2000-2010 D17A 4CIL</t>
  </si>
  <si>
    <t>NW.NCS-M001</t>
  </si>
  <si>
    <t>NEW ERA MR420734 SENSOR POSICION CIGUEÑAL MITSUBISHI LANCER 2005-2008 4G13-4G15 4CIL 2.0L</t>
  </si>
  <si>
    <t>NW.NCS-M003</t>
  </si>
  <si>
    <t>NEW ERA ME225366 SENSOR POSICION CIGUEÑAL MITSUBISHI CANTER 2005-2020 4M50 4CIL</t>
  </si>
  <si>
    <t>NW.NCS-M004</t>
  </si>
  <si>
    <t>NEW ERA MD327107 SENSOR POSICION CIGUEÑAL MITSUBISHI LANCER 1990-2006 4G15 4CIL</t>
  </si>
  <si>
    <t>NW.NCS-N001</t>
  </si>
  <si>
    <t>NEW ERA SENSOR POSICION LEVAS 23731-4M500 NISSAN FRONTIER 2005-2015 4CIL 1.8L</t>
  </si>
  <si>
    <t>NW.NCS-N002</t>
  </si>
  <si>
    <t>NEW ERA SENSOR POSICION CIGUEÑAL 23731-6J902 NISSAN SENTRA 2005-2015 4CIL 1.8L</t>
  </si>
  <si>
    <t>NW.NCS-N003</t>
  </si>
  <si>
    <t>NEW ERA 23731-7Y000 SENSOR POSICION CIGUEÑAL NISSAN FRONTIER ALTIMA 2005-2017  4CIL 2.5L</t>
  </si>
  <si>
    <t>NW.NCS-N005</t>
  </si>
  <si>
    <t>NEW ERA 23731-6N206 SENSOR POSICION CIGUEÑAL NISSAN XTRAIL ALTIMA 2010-UP QR20DE 4CIL</t>
  </si>
  <si>
    <t>NW.NCS-N006</t>
  </si>
  <si>
    <t>NEW ERA 23731-1VA0A SENSOR POSICION CIGUEÑAL NISSAN XTRAIL SENTRA TIIDA 2013-UP MR18-MR20 HR16 4CIL</t>
  </si>
  <si>
    <t>NW.NCS-N008</t>
  </si>
  <si>
    <t>NEW ERA 23731-ED02A SENSOR POSICION CIGUEÑAL NISSAN TIIDA JUKE QASHQAI 2005-2013 HR16 4CIL</t>
  </si>
  <si>
    <t>NW.NCS-S001</t>
  </si>
  <si>
    <t>NEW ERA 33220-70E00 SENSOR POSICION CIGUEÑAL SUZUKI SWIFT VITARA 1995-2001 G13B 4CIL 1.3L</t>
  </si>
  <si>
    <t>NW.NCS-T001</t>
  </si>
  <si>
    <t>NEW ERA SENSOR POSICION CIGUEÑAL 90919-05050 TOYOTA HILUX VIGO 2KD 2012-UP 4CIL 2.5L</t>
  </si>
  <si>
    <t>NW.NCS-T002</t>
  </si>
  <si>
    <t>NEW ERA 90919-05070 SENSOR POSICION CIGUEÑAL TOYOTA YARIS COROLLA 2010-2020 1ZR 2ZR 4CIL</t>
  </si>
  <si>
    <t>NW.NCS-T003</t>
  </si>
  <si>
    <t>NEW ERA 90919-05047 SENSOR POSICION CIGUEÑAL TOYOTA RAV AVENSIS 1995-2015 1AZ 2AZ 4CIL</t>
  </si>
  <si>
    <t>NW.NCS-T008</t>
  </si>
  <si>
    <t>NEW ERA 90919-05087 SENSOR POSICION CIGUEÑAL TOYOTA YARIS 2012-2013 1NZ 4CIL 1.5L</t>
  </si>
  <si>
    <t>NW.NCS-X003</t>
  </si>
  <si>
    <t>NEW ERA 25182450 SENSOR POSICION CIGUEÑAL CHEVROLET DAEWOO AVEO NUBIRA 2005-2015  4CIL 1.3L-1.5L</t>
  </si>
  <si>
    <t>NW.NCS-X004</t>
  </si>
  <si>
    <t>NEW ERA 96253544 SENSOR POSICION CIGUEÑAL CHEVROLET DAEWOO AVEO NUBIRA TACUMA VIVANT 2003-2009  4CIL 1.4L-1.6L-2.0L</t>
  </si>
  <si>
    <t>NW.NCS-X013</t>
  </si>
  <si>
    <t>NEW ERA 39350-2B000 SENSOR POSICION CIGUEÑAL KIA CERATO 2006-UP  4CIL 1.6L</t>
  </si>
  <si>
    <t>NW.NFP-004JA</t>
  </si>
  <si>
    <t>NEW ERA BOMBA GASOLINA 23220-75040 TOYOTA 1989-UP VARIOS 12V INYEC</t>
  </si>
  <si>
    <t>NW.NFP-100J2</t>
  </si>
  <si>
    <t>NEW ERA BOMBA GASOLINA HEP-02A UNIVERSAL 1987-UP 12V CARBURADO</t>
  </si>
  <si>
    <t>NW.NFP-200J2</t>
  </si>
  <si>
    <t>NEW ERA BOMBA GASOLINA 15100-77300 UNIVERSAL 1987-UP 12V CARBURADO</t>
  </si>
  <si>
    <t>NW.NIG-001</t>
  </si>
  <si>
    <t>NEW ERA CHAPA CONTACTO SI-05 UNIVERSAL 24V 6 TERM</t>
  </si>
  <si>
    <t>NW.NIG-003</t>
  </si>
  <si>
    <t>NEW ERA CHAPA CONTACTO S-116 UNIVERSAL 12V 4 TERM</t>
  </si>
  <si>
    <t>NW.NIG-005</t>
  </si>
  <si>
    <t>NEW ERA CHAPA CONTACTO 25150-B5000 NISSAN J15 12V 5 TERM</t>
  </si>
  <si>
    <t>NW.NLR-133</t>
  </si>
  <si>
    <t>NEW ERA ELEVADOR LUZ NLR-133 UNIVERSAL 24V20AMP</t>
  </si>
  <si>
    <t>NW.NOX-003</t>
  </si>
  <si>
    <t>NEW ERA SENSOR OXIGENO 0 258 986 502 UNIVERSAL 12V BOSCH 3 CABLES</t>
  </si>
  <si>
    <t>NW.NOX-004</t>
  </si>
  <si>
    <t>NEW ERA SENSOR OXIGENO 0 258 005 732 UNIVERSAL 4 CABLES</t>
  </si>
  <si>
    <t>NW.NPR-102</t>
  </si>
  <si>
    <t>NEW ERA MINI RELAY LUCES 0-332-209-150 UNIVERSAL 12V 30AMP 4 TERM</t>
  </si>
  <si>
    <t>NW.NPR-202</t>
  </si>
  <si>
    <t>NEW ERA MINI RELAY LUCES 0-332-209-203 UNIVERSAL 24V20AMP 4 TERM</t>
  </si>
  <si>
    <t>NW.NPR-504</t>
  </si>
  <si>
    <t>NEW ERA MINI RELAY LUCES 90987-02006 TOYOTA 12V 5 TERM</t>
  </si>
  <si>
    <t>NW.NPS-106</t>
  </si>
  <si>
    <t>NEW ERA PLATINO 04191-40010 TOYOTA CORONA 1500 S/VENTILACION</t>
  </si>
  <si>
    <t>NW.NPS-107C</t>
  </si>
  <si>
    <t>NEW ERA PLATINO 04191-41010 TOYOTA COROLLA CORONA S/VENTILACION</t>
  </si>
  <si>
    <t>NW.NPS-107RC</t>
  </si>
  <si>
    <t>NEW ERA PLATINO 19145-26060 TOYOTA COROLLA CORONA C/VENTILACION</t>
  </si>
  <si>
    <t>NW.NPS-108</t>
  </si>
  <si>
    <t>NEW ERA PLATINO 39146-4302 TOYOTA TERCEL S/VENTILACION</t>
  </si>
  <si>
    <t>NW.NPS-203R</t>
  </si>
  <si>
    <t>NEW ERA PLATINO 22145-78506 NISSAN SUNNY SENTRA C/VENTILACION</t>
  </si>
  <si>
    <t>NW.NS-012</t>
  </si>
  <si>
    <t>NEW ERA SOLENOIDE ARRANCADOR NS-012 UNIVERSAL 24V 70AMP</t>
  </si>
  <si>
    <t>NW.SS-1211</t>
  </si>
  <si>
    <t>NEW ERA SOLENOIDE ARRANCADOR ZM-681 NISSAN SUNNY 12V</t>
  </si>
  <si>
    <t>NW.SS-1219</t>
  </si>
  <si>
    <t>NEW ERA SOLENOIDE ARRANCADOR ZM-710 NISSAN SUNNY 12V</t>
  </si>
  <si>
    <t>NW.SS-1227</t>
  </si>
  <si>
    <t>NEW ERA SOLENOIDE ARRANCADOR ZM-1981 NISSAN PICK UP 12V</t>
  </si>
  <si>
    <t>NW.SS-1515</t>
  </si>
  <si>
    <t>NEW ERA SOLENOIDE ARRANCADOR ZM-894 MITSUBISHI CANTER 12V</t>
  </si>
  <si>
    <t>NW.SS-1520</t>
  </si>
  <si>
    <t>NEW ERA SOLENOIDE ARRANCADOR ZM-891 FORD RANGER 12V</t>
  </si>
  <si>
    <t>NW.SS-1522</t>
  </si>
  <si>
    <t>NEW ERA SOLENOIDE ARRANCADOR ZM-896 MITSUBISHI CANTER 24V</t>
  </si>
  <si>
    <t>NW.SS-1541</t>
  </si>
  <si>
    <t>NEW ERA SOLENOIDE ARRANCADOR ZM-898 MITSUBISHI FUSO 24V CON OREJAS GRANDE</t>
  </si>
  <si>
    <t>NW.SS-1545</t>
  </si>
  <si>
    <t>NEW ERA SOLENOIDE ARRANCADOR SS-1545 MITSUBISHI CANTER 24V CON OREJAS GRANDE</t>
  </si>
  <si>
    <t>NW.SS-1547</t>
  </si>
  <si>
    <t>NEW ERA SOLENOIDE ARRANCADOR ZM-3897 MITSUBISHI FUSO 24V SIN OREJA</t>
  </si>
  <si>
    <t>NW.SS-1608</t>
  </si>
  <si>
    <t>NEW ERA SOLENOIDE ARRANCADOR ZM-660 TOYOTA CELICA 12V</t>
  </si>
  <si>
    <t>NW.SS-1609</t>
  </si>
  <si>
    <t>NEW ERA SOLENOIDE ARRANCADOR ZM-662 TOYOTA CORONA LANDCRUISER 12V</t>
  </si>
  <si>
    <t>NW.SS-1660</t>
  </si>
  <si>
    <t>NEW ERA SOLENOIDE ARRANCADOR ZM-703 TOYOTA CORONA 12V</t>
  </si>
  <si>
    <t>NW.SS-1680</t>
  </si>
  <si>
    <t>NEW ERA SOLENOIDE ARRANCADOR ZM-705 SUZUKI ALTO 12V</t>
  </si>
  <si>
    <t>NW.SS-1681</t>
  </si>
  <si>
    <t>NEW ERA SOLENOIDE ARRANCADOR ZM-708 DAIHATSU HI JET850 12V</t>
  </si>
  <si>
    <t>NW.SS-1685</t>
  </si>
  <si>
    <t>NEW ERA SOLENOIDE ARRANCADOR ZM-2709 TOYOTA YARIS 12V</t>
  </si>
  <si>
    <t>NW.SS-1686</t>
  </si>
  <si>
    <t>NEW ERA SOLENOIDE ARRANCADOR ZM-4708 TOYOTA COROLLA 12V</t>
  </si>
  <si>
    <t>NW.SS-1688</t>
  </si>
  <si>
    <t>NEW ERA SOLENOIDE ARRANCADOR SS-1688 TOYOTA CELICA CROWN 12V</t>
  </si>
  <si>
    <t>NW.SS-1689</t>
  </si>
  <si>
    <t>NEW ERA SOLENOIDE ARRANCADOR ZM-3705 HONDA ACCORD CIVIC 12V</t>
  </si>
  <si>
    <t>NW.SS-1690</t>
  </si>
  <si>
    <t>NEW ERA SOLENOIDE ARRANCADOR ZM-603 HONDA ACCORD 12V</t>
  </si>
  <si>
    <t>NW.SS-192</t>
  </si>
  <si>
    <t>NEW ERA SOLENOIDE ARRANCADOR ZM-456 DELCO 42MT 12V</t>
  </si>
  <si>
    <t>NW.SS-193</t>
  </si>
  <si>
    <t>NEW ERA SOLENOIDE ARRANCADOR ZM-461 DELCO 42MT 24V</t>
  </si>
  <si>
    <t>NW.SS-2516</t>
  </si>
  <si>
    <t>NEW ERA SOLENOIDE ARRANCADOR SS-2516 NISSAN CONDOR 24V</t>
  </si>
  <si>
    <t>NW.SS-2602</t>
  </si>
  <si>
    <t>NEW ERA SOLENOIDE ARRANCADOR 28150-66010 TOYOTA CAMION 24V</t>
  </si>
  <si>
    <t>NW.SS-728</t>
  </si>
  <si>
    <t>NEW ERA SOLENOIDE ARRANCADOR ZM-613 PERKINS LUCAS M127 12V</t>
  </si>
  <si>
    <t>NW.SS-83</t>
  </si>
  <si>
    <t>NEW ERA SOLENOIDE ARRANCADOR SS-83 UNIVERSAL 24V 50AMP</t>
  </si>
  <si>
    <t>NW.SSB-352</t>
  </si>
  <si>
    <t>NEW ERA BOTON ARRANQUE 903437 UNIVERSAL 12V</t>
  </si>
  <si>
    <t>OB.PANT</t>
  </si>
  <si>
    <t xml:space="preserve">OBSEQUIO PANETON PANT </t>
  </si>
  <si>
    <t>PACK</t>
  </si>
  <si>
    <t>PACK NAVIDEÑO (BONIFICACION-TRANSFERENCIA GRATUITA)</t>
  </si>
  <si>
    <t>PI.42G-357</t>
  </si>
  <si>
    <t>PRIME MARCADOR GASOLINA X20016-24V UNIVERSAL 52MM 24V</t>
  </si>
  <si>
    <t>PI.P15603-1</t>
  </si>
  <si>
    <t>PRIME MARCADOR VACUOMETRO P15603 UNIVERSAL</t>
  </si>
  <si>
    <t>PI.P17222</t>
  </si>
  <si>
    <t>PRIME SWITCH ACEITE P17222 UNIVERSAL</t>
  </si>
  <si>
    <t>PI.P17223</t>
  </si>
  <si>
    <t>PRIME SWITCH TEMPERATURA P17223 UNIVERSAL</t>
  </si>
  <si>
    <t>PX.19962</t>
  </si>
  <si>
    <t>PERMATEX FIJADOR 27569 UNIVERSAL PARA ROSCAS  FUERZA PERMANENTE ROJO TUBO 6 ML LOCTITE</t>
  </si>
  <si>
    <t>PX.20539</t>
  </si>
  <si>
    <t>PERMATEX GOMALACA G-001 MULTIUSO PARA SELLAR EMPAQUES Y JUNTAS FRASCO 2 ONZAS INDIAN</t>
  </si>
  <si>
    <t>PX.22074</t>
  </si>
  <si>
    <t>PERMATEX SILICONA 999CH MULTIUSO FORMA EMPAQUE ALTO TORQUE COLOR GRIS RTV TUBO 0.5 ONZAS GREY 999</t>
  </si>
  <si>
    <t>PX.22705</t>
  </si>
  <si>
    <t>PERMATEX LIMPIADOR RUEDAS 22705 MULTIUSO PARA REMOLQUE DE CAMION DESENGRASANTE GALONERA 5 GL GREZ OFF</t>
  </si>
  <si>
    <t>PX.25050</t>
  </si>
  <si>
    <t>PERMATEX LIQUIDO LIMPIA MANOS 25050 MULTIUSO TOALLAS REMUEVE MANCHAS DIFICILES CAJA 25 UND FAST ORANGE</t>
  </si>
  <si>
    <t>PX.27100P</t>
  </si>
  <si>
    <t>PERMATEX FIJADOR 27100 UNIVERSAL PARA ROSCAS  ALTA RESISTENCIA ROJO TUBO 6 ML LOCTITE</t>
  </si>
  <si>
    <t>PX.56521</t>
  </si>
  <si>
    <t>PERMATEX SELLADOR ROSCA 56521 UNIVERSAL PARA ROSCAS ALTO RENDIMIENTO BLANCO TUBO 50 ML LOCTITE</t>
  </si>
  <si>
    <t>PX.80019</t>
  </si>
  <si>
    <t>PERMATEX GOMALACA 80019 MULTIUSO PARA SELLAR EMPAQUES Y JUNTAS SECADO LENTO FRASCO 4 ONZAS AVIATION</t>
  </si>
  <si>
    <t>PX.80036</t>
  </si>
  <si>
    <t>PERMATEX CARBURUNDUM 80036 MULTIUSO COMPUESTO PARA ESMERILAR VALVULAS TUBO 1.5 ONZAS</t>
  </si>
  <si>
    <t>PX.80052</t>
  </si>
  <si>
    <t>PERMATEX LUBRICANTE 80052 MULTIUSO PARA PENETRAR Y AFLOJAR OXIDO GRASA PINTURA AEROSOL 16 ONZAS AFLOJATODO</t>
  </si>
  <si>
    <t>PX.80070</t>
  </si>
  <si>
    <t>PERMATEX ADITIVO 80070 MULTIUSO PARA CERRADURAS Y VENTANA ANTICRUJIDO AEROSOL 16 ONZAS SILICONE LUBRICANT</t>
  </si>
  <si>
    <t>PX.80075</t>
  </si>
  <si>
    <t>PERMATEX LUBRICANTE 80075 MULTIUSO PARA CADENAS Y CABLES EXTIENDE VIDA UTIL AEROSOL 6 ONZAS CHAIN LUBE</t>
  </si>
  <si>
    <t>PX.80079</t>
  </si>
  <si>
    <t>PERMATEX LIMPIADOR CARBURADOR 80079 MULTIUSO PARA DISOLVER Y REMOVER RESIDUOS AEROSOL 16 ONZAS</t>
  </si>
  <si>
    <t>PX.80697</t>
  </si>
  <si>
    <t>PERMATEX SELLADOR CULATA 80697 MULTIUSO SELLADOR DE ALTA TEMPERATURA AEROSOL 12 ONZAS COOPER SPRAY</t>
  </si>
  <si>
    <t>PX.81150</t>
  </si>
  <si>
    <t>PERMATEX GRASA DIELECTRICA P/BUJIAS 81150 MULTIUSO PARA PROTEGER CONEXIONES ELECTRICAS TUBO 0.33 ONZAS</t>
  </si>
  <si>
    <t>PX.81158</t>
  </si>
  <si>
    <t>PERMATEX SILICONA 81158 MULTIUSO FORMA EMPAQUES RESISTENTE COLOR NEGRO RTV TUBO 3 ONZAS</t>
  </si>
  <si>
    <t>PX.82190</t>
  </si>
  <si>
    <t>PERMATEX PEGAMENTO 82190 MULTIUSO ADHESIVO INSTANTANEO TUBO 2 G</t>
  </si>
  <si>
    <t>PX.82220</t>
  </si>
  <si>
    <t>PERMATEX LIMPIADOR FRENO 82220 MULTIUSO PARA SISTEMAS DE FRENO  REMUEVE SUCIEDAD Y ACEITE AEROSOL 20 ONZAS BRAKE &amp; PARTS CLEANER</t>
  </si>
  <si>
    <t>PX.89147</t>
  </si>
  <si>
    <t>PERMATEX SILICONA 89147 MULTIUSO FORMA EMPAQUE ALTO TORQUE COLOR GRIS RTV TUBO 3 ONZAS GREY 999</t>
  </si>
  <si>
    <t>RK.12003.STD</t>
  </si>
  <si>
    <t>RIK ANILLO PISTON 12003-STD DAIHATSU PERODUA D18D 4CIL 0.8L 66.6MM 1.2-1.2-2.0</t>
  </si>
  <si>
    <t>RK.12015.025</t>
  </si>
  <si>
    <t>RIK ANILLO PISTON 12015-010 DAIHATSU CHARADE M100S EJ 3CIL 1.0L 72MM 1.2-1.2-2.5</t>
  </si>
  <si>
    <t>RK.12015.050</t>
  </si>
  <si>
    <t>RIK ANILLO PISTON 12015-020 DAIHATSU PCHARADE M100S EJ 3CIL 1.0L 72MM 1.2-1.2-2.5</t>
  </si>
  <si>
    <t>RK.12015.STD</t>
  </si>
  <si>
    <t>RIK ANILLO PISTON 12015-STD DAIHATSU CHARADE M100S EJ 3CIL 1.0L 72MM 1.2-1.2-2.5</t>
  </si>
  <si>
    <t>RK.12025.025</t>
  </si>
  <si>
    <t>RIK ANILLO PISTON 12025-010 DAIHATSU CHARADE EF 3CIL 0.7L 68MM 1.2-1.5-2.8</t>
  </si>
  <si>
    <t>RK.12125.025</t>
  </si>
  <si>
    <t>RIK ANILLO PISTON 12125-010 DAIHATSU TERIOS K3 4CIL 1.3L 72MM 1.2-1.2-2</t>
  </si>
  <si>
    <t>RK.12125.STD</t>
  </si>
  <si>
    <t>RIK ANILLO PISTON 12125-STD DAIHATSU TERIOS K3 4CIL 1.3L 72MM 1.2-1.2-2</t>
  </si>
  <si>
    <t>RK.12300.025</t>
  </si>
  <si>
    <t>RIK ANILLO PISTON 12300-010 DAIHATSU CHARADE CB 3CIL 1.0L 76MM 1.5-1.5-2.8</t>
  </si>
  <si>
    <t>RK.12300.050</t>
  </si>
  <si>
    <t>RIK ANILLO PISTON 12300-020 DAIHATSU CHARADE CB 3CIL 1.0L 76MM 1.5-1.5-2.8</t>
  </si>
  <si>
    <t>RK.14001.STD</t>
  </si>
  <si>
    <t>RIK ANILLO PISTON 14001-STD SUBARU LEGACY EJ25 4CIL 2.5L 99.5MM 1.2-1.5-2</t>
  </si>
  <si>
    <t>RK.14070.050</t>
  </si>
  <si>
    <t>RIK ANILLO PISTON 14070-020 SUBARU SEDAN COUPE EA71 4CIL 1.6L 92MM 1.2-1.5-4</t>
  </si>
  <si>
    <t>RK.14241.075</t>
  </si>
  <si>
    <t>RIK ANILLO PISTON 14241-030 SUBARU LEGACY EJ20 4CIL 2.0L 92MM 1.2-1.5-3</t>
  </si>
  <si>
    <t>RK.14355.STD</t>
  </si>
  <si>
    <t>RIK ANILLO PISTON 14355-STD SUBARU LEGACY EJ25 4CIL 2.5L 99.5MM 1.2-1.5-2.8</t>
  </si>
  <si>
    <t>RK.14510.050</t>
  </si>
  <si>
    <t>RIK ANILLO PISTON 14510-020 SUBARU LEONE EA71-EA81 4CIL 1.6L 92MM 1.2-1.5-4</t>
  </si>
  <si>
    <t>RK.15284.025</t>
  </si>
  <si>
    <t>RIK ANILLO PISTON 15284-010 HINO DUTRO CAMION J08-J6C 6CIL 7.9L 114MM 2.5-2-4</t>
  </si>
  <si>
    <t>RK.15284.STD</t>
  </si>
  <si>
    <t>RIK ANILLO PISTON 15284-STD HINO DUTRO CAMION J08-J6C 6CIL 7.9L 114MM 2.5-2-4</t>
  </si>
  <si>
    <t>RK.16007.050</t>
  </si>
  <si>
    <t>RIK ANILLO PISTON 16007-020 HONDA CIVIC EJ-EN 4CIL 1.3L 72MM 1.5-1.5-4</t>
  </si>
  <si>
    <t>RK.16007.075</t>
  </si>
  <si>
    <t>RIK ANILLO PISTON 16007-030 HONDA CIVIC EJ-EN 4CIL 1.3L 72MM 1.5-1.5-4</t>
  </si>
  <si>
    <t>RK.16023.075</t>
  </si>
  <si>
    <t>RIK ANILLO PISTON 16023-030 HONDA CIVIC EF 4CIL 1.3L 74MM 1.2-1.2-2.8</t>
  </si>
  <si>
    <t>RK.16025.025</t>
  </si>
  <si>
    <t>RIK ANILLO PISTON 16025-010 HONDA ACCORD EK 4CIL 1.6L 77MM 1.5-1.5-4</t>
  </si>
  <si>
    <t>RK.16025.050</t>
  </si>
  <si>
    <t>RIK ANILLO PISTON 16025-020 HONDA ACCORD EK 4CIL 1.6L 77MM 1.5-1.5-4</t>
  </si>
  <si>
    <t>RK.16025.STD</t>
  </si>
  <si>
    <t>RIK ANILLO PISTON 16025-STD HONDA ACCORD EK 4CIL 1.6L 77MM 1.5-1.5-4</t>
  </si>
  <si>
    <t>RK.16029.075</t>
  </si>
  <si>
    <t>RIK ANILLO PISTON 16029-030 HONDA ACCORD PRELUDE ES-EY 4CIL 1.8L 80MM 1.5-1.5-4</t>
  </si>
  <si>
    <t>RK.16029.100</t>
  </si>
  <si>
    <t>RIK ANILLO PISTON 16029-040 HONDA ACCORD PRELUDE ES-EY 4CIL 1.8L 80MM 1.5-1.5-4</t>
  </si>
  <si>
    <t>RK.16032.050</t>
  </si>
  <si>
    <t>RIK ANILLO PISTON 16032-020 HONDA ACCORD F20A-F22B 4CIL 2.2L 85MM 1.2-1.2-2.8</t>
  </si>
  <si>
    <t>RK.16032.STD</t>
  </si>
  <si>
    <t>RIK ANILLO PISTON 16032-STD HONDA ACCORD F20A-F22B 4CIL 2.2L 85MM 1.2-1.2-2.8</t>
  </si>
  <si>
    <t>RK.16037.025</t>
  </si>
  <si>
    <t>RIK ANILLO PISTON 16037-010 HONDA LEGEND C32A-C30A 6CIL 2.9L 90MM 1.2-1.2-2.8</t>
  </si>
  <si>
    <t>RK.16037.STD</t>
  </si>
  <si>
    <t>RIK ANILLO PISTON 16037-STD HONDA LEGEND C32A-C30A 6CIL 2.9L 90MM 1.2-1.2-2.8</t>
  </si>
  <si>
    <t>RK.16040.025</t>
  </si>
  <si>
    <t>RIK ANILLO PISTON 16040-010 HONDA CIVIC D17A 4CIL 1.7L 75MM 1-1.2-2</t>
  </si>
  <si>
    <t>RK.16040.STD</t>
  </si>
  <si>
    <t>RIK ANILLO PISTON 16040-STD HONDA CIVIC D17A 4CIL 1.7L 75MM 1-1.2-2</t>
  </si>
  <si>
    <t>RK.16060.STD</t>
  </si>
  <si>
    <t>RIK ANILLO PISTON 16060-STD HONDA ACCORD K20A4 4CIL 2.0L 86MM 1.2-1.2-2.8</t>
  </si>
  <si>
    <t>RK.16072.025</t>
  </si>
  <si>
    <t>RIK ANILLO PISTON 16072-010 HONDA FIT CITY REA-2 4CIL 1.3L 73MM 1-1.2-2</t>
  </si>
  <si>
    <t>RK.16101.025</t>
  </si>
  <si>
    <t>RIK ANILLO PISTON 16101-010 HONDA CIVIC D15B 4CIL 1.5L 75MM 1.2-1.5-2.8</t>
  </si>
  <si>
    <t>RK.16101.075</t>
  </si>
  <si>
    <t>RIK ANILLO PISTON 16101-030 HONDA CIVIC D15B 4CIL 1.5L 75MM 1.2-1.5-2.8</t>
  </si>
  <si>
    <t>RK.16101.STD</t>
  </si>
  <si>
    <t>RIK ANILLO PISTON 16101-STD HONDA CIVIC D15B 4CIL 1.5L 75MM 1.2-1.5-2.8</t>
  </si>
  <si>
    <t>RK.16141.025</t>
  </si>
  <si>
    <t>RIK ANILLO PISTON 16141-010 HONDA CIVIC D15-B6 4CIL 1.5L 75MM 1-1.2-2.8</t>
  </si>
  <si>
    <t>RK.16141.050</t>
  </si>
  <si>
    <t>RIK ANILLO PISTON 16141-020 HONDA CIVIC D15-B6 4CIL 1.5L 75MM 1-1.2-2.8</t>
  </si>
  <si>
    <t>RK.16365.025</t>
  </si>
  <si>
    <t>RIK ANILLO PISTON 16365-010 HONDA CIVIC D15B 4CIL 1.5L 75MM 1.2-1.5-2.8</t>
  </si>
  <si>
    <t>RK.16365.050</t>
  </si>
  <si>
    <t>RIK ANILLO PISTON 16365-020 HONDA CIVIC D15B 4CIL 1.5L 75MM 1.2-1.5-2.8</t>
  </si>
  <si>
    <t>RK.16365.075</t>
  </si>
  <si>
    <t>RIK ANILLO PISTON 16365-030 HONDA CIVIC D15B 4CIL 1.5L 75MM 1.2-1.5-2.8</t>
  </si>
  <si>
    <t>RK.16365.STD</t>
  </si>
  <si>
    <t>RIK ANILLO PISTON 16365-STD HONDA CIVIC D15B 4CIL 1.5L 75MM 1.2-1.5-2.8</t>
  </si>
  <si>
    <t>RK.16400.025</t>
  </si>
  <si>
    <t>RIK ANILLO PISTON 16400-010 HONDA ACCORD K20A1 4CIL 2.0L 86MM 1.2-1.2-2</t>
  </si>
  <si>
    <t>RK.16400.STD</t>
  </si>
  <si>
    <t>RIK ANILLO PISTON 16400-STD HONDA ACCORD K20A1 4CIL 2.0L 86MM 1.2-1.2-2</t>
  </si>
  <si>
    <t>RK.16585.025</t>
  </si>
  <si>
    <t>RIK ANILLO PISTON 16585-010 HONDA FIT CITY REA 4CIL 1.3L 73MM 1-1.2-2.8</t>
  </si>
  <si>
    <t>RK.16585.STD</t>
  </si>
  <si>
    <t>RIK ANILLO PISTON 16585-STD HONDA FIT CITY REA 4CIL 1.3L 73MM 1-1.2-2.8</t>
  </si>
  <si>
    <t>RK.16590.025</t>
  </si>
  <si>
    <t>RIK ANILLO PISTON 16590-010 HONDA FIT CITY REA 4CIL 1.3L 73MM 1-1.2-2</t>
  </si>
  <si>
    <t>RK.16590.050</t>
  </si>
  <si>
    <t>RIK ANILLO PISTON 16590-020 HONDA FIT CITY REA 4CIL 1.3L 73MM 1-1.2-2</t>
  </si>
  <si>
    <t>RK.16590.STD</t>
  </si>
  <si>
    <t>RIK ANILLO PISTON 16590-STD HONDA FIT CITY REA 4CIL 1.3L 73MM 1-1.2-2</t>
  </si>
  <si>
    <t>RK.17210.STD</t>
  </si>
  <si>
    <t>RIK ANILLO PISTON 17210-STD ISUZU ELF TRUCK 4BB1-4BD1 4CIL 3.6L 102MM 3-2.5-5</t>
  </si>
  <si>
    <t>RK.17211.025</t>
  </si>
  <si>
    <t>RIK ANILLO PISTON 17211-010 ISUZU D-MAX TRUCK 4JG2 4CIL 3.0L 95.5MM 2.5-2-4</t>
  </si>
  <si>
    <t>RK.17490.025</t>
  </si>
  <si>
    <t>RIK ANILLO PISTON 17490-010 ISUZU ELF TRUCK 4JA1-4JB1 4CIL 2.5L 93MM 2-2-4</t>
  </si>
  <si>
    <t>RK.17490.STD</t>
  </si>
  <si>
    <t>RIK ANILLO PISTON 17490-STD ISUZU ELF TRUCK 4JA1-4JB1 4CIL 2.5L 93MM 2-2-4</t>
  </si>
  <si>
    <t>RK.17670.025</t>
  </si>
  <si>
    <t>RIK ANILLO PISTON 17670-010 ISUZU LUV PICK UP 4ZD1 4CIL 2.3L 89.3MM 1.5-1.5-4</t>
  </si>
  <si>
    <t>RK.17670.075</t>
  </si>
  <si>
    <t>RIK ANILLO PISTON 17670-030 ISUZU LUV PICK UP 4ZD1 4CIL 2.3L 89.3MM 1.5-1.5-4</t>
  </si>
  <si>
    <t>RK.17915.025</t>
  </si>
  <si>
    <t>RIK ANILLO PISTON 17915-010 ISUZU NPR 4HG1 4CIL 4.1L 115MM 3-2.5-4</t>
  </si>
  <si>
    <t>RK.20004.025</t>
  </si>
  <si>
    <t>RIK ANILLO PISTON 20004-010 MITSUBISHI LANCER 4G13 4CIL 1.3L 71MM 1.2-1.5-3</t>
  </si>
  <si>
    <t>RK.20004.050</t>
  </si>
  <si>
    <t>RIK ANILLO PISTON 20004-020 MITSUBISHI LANCER 4G13 4CIL 1.3L 71MM 1.2-1.5-3</t>
  </si>
  <si>
    <t>RK.20004.STD</t>
  </si>
  <si>
    <t>RIK ANILLO PISTON 20004-STD MITSUBISHI LANCER 4G13 4CIL 1.3L 71MM 1.2-1.5-3</t>
  </si>
  <si>
    <t>RK.20006.100</t>
  </si>
  <si>
    <t>RIK ANILLO PISTON 20006-040 MITSUBISHI MONTERO PAJERO 6G72 6CIL 3.0L 91.1MM 1.5-1.5-4</t>
  </si>
  <si>
    <t>RK.20007.050</t>
  </si>
  <si>
    <t>RIK ANILLO PISTON 20007-020 MITSUBISHI PROTON 4G18 4CIL 1.8L 76MM 1.2-1.2-2.5</t>
  </si>
  <si>
    <t>RK.20007.STD</t>
  </si>
  <si>
    <t>RIK ANILLO PISTON 20007-STD MITSUBISHI PROTON 4G18 4CIL 1.8L 76MM 1.2-1.2-2.5</t>
  </si>
  <si>
    <t>RK.20016.025</t>
  </si>
  <si>
    <t>RIK ANILLO PISTON 20016-010 MITSUBISHI CANTER 4D30 4CIL 3.3L 100MM 3-2-5 CONICO</t>
  </si>
  <si>
    <t>RK.20016.STD</t>
  </si>
  <si>
    <t>RIK ANILLO PISTON 20016-STD MITSUBISHI CANTER 4D30 4CIL 3.3L 100MM 3-2-5 CONICO</t>
  </si>
  <si>
    <t>RK.20017.STD</t>
  </si>
  <si>
    <t>RIK ANILLO PISTON 20017-STD MITSUBISHI CANTER 4D32 4CIL 3.6L 104MM 3-2-4 CONICO</t>
  </si>
  <si>
    <t>RK.20021.STD</t>
  </si>
  <si>
    <t>RIK ANILLO PISTON 20021-STD MITSUBISHI CANTER 4D33 4CIL 4.2L 108MM 3-2-4</t>
  </si>
  <si>
    <t>RK.20022.025</t>
  </si>
  <si>
    <t>RIK ANILLO PISTON 20022-010 MITSUBISHI CANTER 4D33 4CIL 4.2L 108MM 3-2-4</t>
  </si>
  <si>
    <t>RK.20022.STD</t>
  </si>
  <si>
    <t>RIK ANILLO PISTON 20022-STD MITSUBISHI CANTER 4D33 4CIL 4.2L 108MM 3-2-4</t>
  </si>
  <si>
    <t>RK.20025.STD</t>
  </si>
  <si>
    <t>RIK ANILLO PISTON 20025-STD MITSUBISHI FUSO 6D14 6CIL 6.6L 110MM 3-2.5-5 CONICO</t>
  </si>
  <si>
    <t>RK.20035.STD</t>
  </si>
  <si>
    <t>RIK ANILLO PISTON 20035-STD MITSUBISHI FUSO 6D22 6CIL 11.14L 130MM 3.306-3-6 CONICO</t>
  </si>
  <si>
    <t>RK.20062.050</t>
  </si>
  <si>
    <t>RIK ANILLO PISTON 20062-020 MITSUBISHI PAJERO LANCER 4G94 4CIL 2.0L 81.5MM 1.2-1.2-2.5</t>
  </si>
  <si>
    <t>RK.20062.STD</t>
  </si>
  <si>
    <t>RIK ANILLO PISTON 20062-STD MITSUBISHI PAJERO LANCER 4G94 4CIL 2.0L 81.5MM 1.2-1.2-2.5</t>
  </si>
  <si>
    <t>RK.20065.050</t>
  </si>
  <si>
    <t>RIK ANILLO PISTON 20065-020 MITSUBISHI LANCER 4A91 4CIL 1.5L 75MM 1.2-0.8-2</t>
  </si>
  <si>
    <t>RK.20065.075</t>
  </si>
  <si>
    <t>RIK ANILLO PISTON 20065-030 MITSUBISHI LANCER 4A91 4CIL 1.5L 75MM 1.2-0.8-2</t>
  </si>
  <si>
    <t>RK.20065.STD</t>
  </si>
  <si>
    <t>RIK ANILLO PISTON 20065-STD MITSUBISHI LANCER 4A91 4CIL 1.5L 75MM 1.2-0.8-2</t>
  </si>
  <si>
    <t>RK.20066.025</t>
  </si>
  <si>
    <t>RIK ANILLO PISTON 20066-025 MITSUBISHI LANCER 4G69 4CIL 2.4L 87MM 1.2-1.2-2</t>
  </si>
  <si>
    <t>RK.20083.STD</t>
  </si>
  <si>
    <t>RIK ANILLO PISTON 20083-STD MITSUBISHI PAJERO 4D56 4CIL 2.4L 91.1MM 2.5-1.98-3</t>
  </si>
  <si>
    <t>RK.20084.025</t>
  </si>
  <si>
    <t>RIK ANILLO PISTON 20084-010 MITSUBISHI LANCER 4G63 4CIL 2.0L 85MM 1.2-1.2-2</t>
  </si>
  <si>
    <t>RK.20087.025</t>
  </si>
  <si>
    <t>RIK ANILLO PISTON 20087-010 MITSUBISHI CANTER 4M50-4M51 4CIL 5.2L 118MM 3-2-3</t>
  </si>
  <si>
    <t>RK.20087.STD</t>
  </si>
  <si>
    <t>RIK ANILLO PISTON 20087-STD MITSUBISHI CANTER 4M50-4M51 4CIL 5.2L 118MM 3-2-3</t>
  </si>
  <si>
    <t>RK.20091.STD</t>
  </si>
  <si>
    <t>RIK ANILLO PISTON 20091-STD MITSUBISHI LANCER 4B11 4CIL 2.0L 86MM 1.2-1.2-2</t>
  </si>
  <si>
    <t>RK.20094.STD</t>
  </si>
  <si>
    <t>RIK ANILLO PISTON 20094-STD MITSUBISHI OUTLANDER 6B31 6CIL 3.0L 87.6MM 1.2-1-2</t>
  </si>
  <si>
    <t>RK.20095.050</t>
  </si>
  <si>
    <t>RIK ANILLO PISTON 20095-050 MITSUBISHI OUTLANDER 4B12 4CIL 2.4L 88MM 1.2-1.2-2</t>
  </si>
  <si>
    <t>RK.20095.075</t>
  </si>
  <si>
    <t>RIK ANILLO PISTON 20095-030 MITSUBISHI OUTLANDER 4B12 4CIL 2.4L 88MM 1.2-1.2-2</t>
  </si>
  <si>
    <t>RK.20099.STD</t>
  </si>
  <si>
    <t>RIK ANILLO PISTON 20099.STD MITSUBISHI TRUCK 4D33 4CIL 4.2L 108MM 3-2-4</t>
  </si>
  <si>
    <t>RK.20100.025</t>
  </si>
  <si>
    <t>RIK ANILLO PISTON 20100-010 MITSUBISHI ROSA 4M50T 4CIL 4.9L 114MM 2.806-2-4</t>
  </si>
  <si>
    <t>RK.20100.STD</t>
  </si>
  <si>
    <t>RIK ANILLO PISTON 20100-STD MITSUBISHI ROSA 4M50T 4CIL 4.9L 114MM 2.806-2-4</t>
  </si>
  <si>
    <t>RK.20150.STD</t>
  </si>
  <si>
    <t>RIK ANILLO PISTON 20150-STD MITSUBISHI CANTER 4D35 4CIL 4.6L 110MM 3-2-4</t>
  </si>
  <si>
    <t>RK.20155.025</t>
  </si>
  <si>
    <t>RIK ANILLO PISTON 20155-010 MITSUBISHI DELICA WAGON 4G64K 4CIL 2.4L 86.5MM 1.2-1.5-3</t>
  </si>
  <si>
    <t>RK.20213.STD</t>
  </si>
  <si>
    <t>RIK ANILLO PISTON 20213-STD MITSUBISHI FUSO 6D16T 6CIL 7.5L 118MM 2.806K-2.5-4 CONICO</t>
  </si>
  <si>
    <t>RK.20215.STD</t>
  </si>
  <si>
    <t>RIK ANILLO PISTON 20215-STD MITSUBISHI L200 H100 STAREX 4D55 4CIL 2.3L 91.1MM 2.5-2-4</t>
  </si>
  <si>
    <t>RK.20270.025</t>
  </si>
  <si>
    <t>RIK ANILLO PISTON 20270-010 MITSUBISHI DION 4G63-GDI 4CIL 2.0L 85MM 1.2-1.2-2</t>
  </si>
  <si>
    <t>RK.20270.STD</t>
  </si>
  <si>
    <t>RIK ANILLO PISTON 20270-STD MITSUBISHI DION 4G63-GDI 4CIL 2.0L 85MM 1.2-1.2-2</t>
  </si>
  <si>
    <t>RK.20281.025</t>
  </si>
  <si>
    <t>RIK ANILLO PISTON 20281-010 MITSUBISHI FUSO 6D16 6CIL 7.5L 118MM 3-2.5-4</t>
  </si>
  <si>
    <t>RK.20281.STD</t>
  </si>
  <si>
    <t>RIK ANILLO PISTON 20281-STD MITSUBISHI FUSO 6D16 6CIL 7.5L 118MM 3-2.5-4</t>
  </si>
  <si>
    <t>RK.20291.050</t>
  </si>
  <si>
    <t>RIK ANILLO PISTON 20291-020 MITSUBISHI MONTERO GALANT 4G64 4CIL 2.4L 86.5MM 1.2-1.5-2.8</t>
  </si>
  <si>
    <t>RK.20292.050</t>
  </si>
  <si>
    <t>RIK ANILLO PISTON 20292-020 MITSUBISHI MIRAGE COLT 4G17 4CIL 1.3L 72.2MM 1.2-1.5-3</t>
  </si>
  <si>
    <t>RK.20440.050</t>
  </si>
  <si>
    <t>RIK ANILLO PISTON 20440-020 MITSUBISHI LANCER MIRAGE 4G13-H 4CIL 1.3L 71MM 1.5-1.5-4</t>
  </si>
  <si>
    <t>RK.20440.STD</t>
  </si>
  <si>
    <t>RIK ANILLO PISTON 20440-STD MITSUBISHI LANCER MIRAGE 4G13-H 4CIL 1.3L 71MM 1.5-1.5-4</t>
  </si>
  <si>
    <t>RK.20441.STD</t>
  </si>
  <si>
    <t>RIK ANILLO PISTON 20441-STD MITSUBISHI CANTER 4D31T 4CIL 3.3L 100MM 3-2-4 CONICO</t>
  </si>
  <si>
    <t>RK.20475.STD</t>
  </si>
  <si>
    <t>RIK ANILLO PISTON 20475-STD MITSUBISHI CANTER 4D32 4CIL 3.6L 104MM 3-2-4 CONICO</t>
  </si>
  <si>
    <t>RK.20503.025</t>
  </si>
  <si>
    <t>RIK ANILLO PISTON 20503-010 MITSUBISHI L200 H100 STAREX 4D55T-4D56 4CIL 2.3L 91.1MM 2.5-2-4 CONICO</t>
  </si>
  <si>
    <t>RK.20503.STD</t>
  </si>
  <si>
    <t>RIK ANILLO PISTON 20503-STD MITSUBISHI L200 H100 STAREX 4D55T-4D56 4CIL 2.3L 91.1MM 2.5-2-4 CONICO</t>
  </si>
  <si>
    <t>RK.20515.025</t>
  </si>
  <si>
    <t>RIK ANILLO PISTON 20515-010 MITSUBISHI CANTER 4D32 4CIL 4.0L 104MM 3-2-4(2.5) CONICO</t>
  </si>
  <si>
    <t>RK.20515.STD</t>
  </si>
  <si>
    <t>RIK ANILLO PISTON 20515-STD MITSUBISHI CANTER 4D32 4CIL 4.0L 104MM 3-2-4(2.5) CONICO</t>
  </si>
  <si>
    <t>RK.20520.025</t>
  </si>
  <si>
    <t>RIK ANILLO PISTON 20520-010 MITSUBISHI LANCER MIRAGE 4G15 4CIL 1.5L 75.5MM 1.5-1.5-4</t>
  </si>
  <si>
    <t>RK.20520.050</t>
  </si>
  <si>
    <t>RIK ANILLO PISTON 20520-020 MITSUBISHI LANCER MIRAGE 4G15 4CIL 1.5L 75.5MM 1.5-1.5-4</t>
  </si>
  <si>
    <t>RK.20520.075</t>
  </si>
  <si>
    <t>RIK ANILLO PISTON 20520-030 MITSUBISHI LANCER MIRAGE 4G15 4CIL 1.5L 75.5MM 1.5-1.5-4</t>
  </si>
  <si>
    <t>RK.20520.STD</t>
  </si>
  <si>
    <t>RIK ANILLO PISTON 20520-STD MITSUBISHI LANCER MIRAGE 4G15 4CIL 1.5L 75.5MM 1.5-1.5-4</t>
  </si>
  <si>
    <t>RK.20585.025</t>
  </si>
  <si>
    <t>RIK ANILLO PISTON 20585-010 MITSUBISHI PAJERO 4M40-TC 4CIL 2.8L 95MM 2.306-2-3 CONICO</t>
  </si>
  <si>
    <t>RK.20630.100</t>
  </si>
  <si>
    <t>RIK ANILLO PISTON 20630-040 MITSUBISHI LANCER MIRAGE 4G15 4CIL 1.5L 75.5MM 1.2-1.5-3</t>
  </si>
  <si>
    <t>RK.20661.STD</t>
  </si>
  <si>
    <t>RIK ANILLO PISTON 20661-STD MITSUBISHI MONTERO PAJERO 4M40 4CIL 2.8L 95MM 2.3K-2-4 CONICO</t>
  </si>
  <si>
    <t>RK.20740.025</t>
  </si>
  <si>
    <t>RIK ANILLO PISTON 20740-010 MITSUBISHI DELICA WAGON 4G92 4CIL 1.6L 81MM 1.2-1.2-2.8</t>
  </si>
  <si>
    <t>RK.20740.075</t>
  </si>
  <si>
    <t>RIK ANILLO PISTON 20740-030 MITSUBISHI DELICA WAGON 4G92 4CIL 1.6L 81MM 1.2-1.2-2.8</t>
  </si>
  <si>
    <t>RK.20740.STD</t>
  </si>
  <si>
    <t>RIK ANILLO PISTON 20740-STD MITSUBISHI DELICA WAGON 4G92 4CIL 1.6L 81MM 1.2-1.2-2.8</t>
  </si>
  <si>
    <t>RK.20763.STD</t>
  </si>
  <si>
    <t>RIK ANILLO PISTON 20763-STD MITSUBISHI FUSO 6D22 6CIL 11.14L 130MM 3.306-3-4 CONICO</t>
  </si>
  <si>
    <t>RK.20765.STD</t>
  </si>
  <si>
    <t>RIK ANILLO PISTON 20765-STD MITSUBISHI FUSO 6D16 6CIL 7.5L 118MM 2.806-2.5-4 CONICO</t>
  </si>
  <si>
    <t>RK.20892.STD</t>
  </si>
  <si>
    <t>RIK ANILLO PISTON 20892-STD MITSUBISHI MINICA 3G83 3CIL 0.7L 65MM 1.2-1.2-2.8</t>
  </si>
  <si>
    <t>RK.20901.STD</t>
  </si>
  <si>
    <t>RIK ANILLO PISTON 20901-STD MITSUBISHI FUSO 6D15T 6CIL 7.0L 113MM 2.806-2.5-4 CONICO</t>
  </si>
  <si>
    <t>RK.20911.STD</t>
  </si>
  <si>
    <t>RIK ANILLO PISTON 20911-STD MITSUBISHI FUSO 6D15 6CIL 7.0L 113MM 3-2.5-5 CONICO</t>
  </si>
  <si>
    <t>RK.20931.STD</t>
  </si>
  <si>
    <t>RIK ANILLO PISTON 20931-STD MITSUBISHI CANTER 4D34T 4CIL 3.9L 104MM 2.806-2-4 CONICO</t>
  </si>
  <si>
    <t>RK.20933.STD</t>
  </si>
  <si>
    <t>RIK ANILLO PISTON 20933-STD MITSUBISHI FUSO 6D14T 6CIL 6.6L 110MM 2.8-2.5-4 CONICO</t>
  </si>
  <si>
    <t>RK.20965.025</t>
  </si>
  <si>
    <t>RIK ANILLO PISTON 20965-010 MITSUBISHI LANCER MIRAGE 4G13 4CIL 1.3L 71MM 1.2-1.5-2.8</t>
  </si>
  <si>
    <t>RK.20965.075</t>
  </si>
  <si>
    <t>RIK ANILLO PISTON 20965-030 MITSUBISHI LANCER MIRAGE 4G13 4CIL 1.3L 71MM 1.2-1.5-2.8</t>
  </si>
  <si>
    <t>RK.20965.STD</t>
  </si>
  <si>
    <t>RIK ANILLO PISTON 20965-STD MITSUBISHI LANCER MIRAGE 4G13 4CIL 1.3L 71MM 1.2-1.5-2.8</t>
  </si>
  <si>
    <t>RK.23000.STD</t>
  </si>
  <si>
    <t>RIK ANILLO PISTON 23000-STD NISSAN TRUCK ED33 4CIL 3.3L 100MM 3-2-4.5</t>
  </si>
  <si>
    <t>RK.23001.025</t>
  </si>
  <si>
    <t>RIK ANILLO PISTON 23001-010 NISSAN SENTRA BLUEBIRD SR20 4CIL 2.0L 86MM 1.2-1.2-2.5</t>
  </si>
  <si>
    <t>RK.23001.050</t>
  </si>
  <si>
    <t>RIK ANILLO PISTON 23001-020 NISSAN SENTRA BLUEBIRD SR20 4CIL 2.0L 86MM 1.2-1.2-2.5</t>
  </si>
  <si>
    <t>RK.23014.025</t>
  </si>
  <si>
    <t>RIK ANILLO PISTON 23014-010 NISSAN URVAN E25 ZD30 4CIL 3.0L 96MM 2-1.2-2</t>
  </si>
  <si>
    <t>RK.23014.STD</t>
  </si>
  <si>
    <t>RIK ANILLO PISTON 23014-STD NISSAN URVAN E25 ZD30 4CIL 3.0L 96MM 2-1.2-2</t>
  </si>
  <si>
    <t>RK.23036.075</t>
  </si>
  <si>
    <t>RIK ANILLO PISTON 23036-030 NISSAN TIIDA VERSA HR15DE-HR16DE 4CIL 1.5L 78MM 1.2-1.2-2</t>
  </si>
  <si>
    <t>RK.23036.STD</t>
  </si>
  <si>
    <t>RIK ANILLO PISTON 23036-STD NISSAN TIIDA VERSA HR15DE-HR16DE 4CIL 1.5L 78MM 1.2-1.2-2</t>
  </si>
  <si>
    <t>RK.23045.025</t>
  </si>
  <si>
    <t>RIK ANILLO PISTON 23045-025 NISSAN TIIDA LAFESTA VERSA MR18-MR20 4CIL 1.8L 84MM 1.2-1.2-2</t>
  </si>
  <si>
    <t>RK.23045.050</t>
  </si>
  <si>
    <t>RIK ANILLO PISTON 23045-050 NISSAN TIIDA LAFESTA VERSA MR18-MR20 4CIL 1.8L 84MM 1.2-1.2-2</t>
  </si>
  <si>
    <t>RK.23052.STD</t>
  </si>
  <si>
    <t>RIK ANILLO PISTON 23052-STD NISSAN TRUCK FD35T 4CIL 3.5L 102.5MM 3-2-4 CONICO</t>
  </si>
  <si>
    <t>RK.23120.050</t>
  </si>
  <si>
    <t>RIK ANILLO PISTON 23120-020 NISSAN VANETTE XH1E-XH2E 4CIL 1.6L 78MM 1.2-1.2-2</t>
  </si>
  <si>
    <t>RK.23121.025</t>
  </si>
  <si>
    <t>RIK ANILLO PISTON 23121-010 NISSAN PATROL SAFARI TB42-TB42E 6CIL 4.2L 96MM 2-2-4</t>
  </si>
  <si>
    <t>RK.23140.025</t>
  </si>
  <si>
    <t>RIK ANILLO PISTON 23140-010 NISSAN SUNNY E13-E15 4CIL 1.3L 76MM 1.5-1.5-4</t>
  </si>
  <si>
    <t>RK.23140.050</t>
  </si>
  <si>
    <t>RIK ANILLO PISTON 23140-020 NISSAN SUNNY E13-E15 4CIL 1.3L 76MM 1.5-1.5-4</t>
  </si>
  <si>
    <t>RK.23140.075</t>
  </si>
  <si>
    <t>RIK ANILLO PISTON 23140-030 NISSAN SUNNY E13-E15 4CIL 1.3L 76MM 1.5-1.5-4</t>
  </si>
  <si>
    <t>RK.23140.100</t>
  </si>
  <si>
    <t>RIK ANILLO PISTON 23140-040 NISSAN SUNNY E13-E15 4CIL 1.3L 76MM 1.5-1.5-4</t>
  </si>
  <si>
    <t>RK.23140.STD</t>
  </si>
  <si>
    <t>RIK ANILLO PISTON 23140-STD NISSAN SUNNY E13-E15 4CIL 1.3L 76MM 1.5-1.5-4</t>
  </si>
  <si>
    <t>RK.23141.025</t>
  </si>
  <si>
    <t>RIK ANILLO PISTON 23141-010 NISSAN CEDRIC H20 4CIL 2.0L 87.2MM 2.0-2.5-4.0</t>
  </si>
  <si>
    <t>RK.23160.STD</t>
  </si>
  <si>
    <t>RIK ANILLO PISTON 23160-STD NISSAN SENTRA X-TRAIL QR25DE 4CIL 2.0L 89MM 1.2-.1.2-2.5</t>
  </si>
  <si>
    <t>RK.23165.050</t>
  </si>
  <si>
    <t>RIK ANILLO PISTON 23165-050 NISSAN ALTIMA KA24DE 4CIL 2.4L 89MM 1.2-1.2-2.5</t>
  </si>
  <si>
    <t>RK.23177.STD</t>
  </si>
  <si>
    <t>RIK ANILLO PISTON 23177-STD NISSAN ZD30CTI 4CIL 96MM 2.5-2-2</t>
  </si>
  <si>
    <t>RK.23180.050</t>
  </si>
  <si>
    <t>RIK ANILLO PISTON 23180-020 NISSAN STANZA CA16 4CIL 1.6L 77.95MM 1.5-1.5-4</t>
  </si>
  <si>
    <t>RK.23210.025</t>
  </si>
  <si>
    <t>RIK ANILLO PISTON 23210-010 NISSAN PICK UP J15-J16 4CIL 1.5L 77.95MM 2-2-4</t>
  </si>
  <si>
    <t>RK.23210.050</t>
  </si>
  <si>
    <t>RIK ANILLO PISTON 23210-020 NISSAN PICK UP J15-J16 4CIL 1.5L 77.95MM 2-2-4</t>
  </si>
  <si>
    <t>RK.23210.075</t>
  </si>
  <si>
    <t>RIK ANILLO PISTON 23210-030 NISSAN PICK UP J15-J16 4CIL 1.5L 77.95MM 2-2-4</t>
  </si>
  <si>
    <t>RK.23210.100</t>
  </si>
  <si>
    <t>RIK ANILLO PISTON 23210-040 NISSAN PICK UP J15-J16 4CIL 1.5L 77.95MM 2-2-4</t>
  </si>
  <si>
    <t>RK.23210.STD</t>
  </si>
  <si>
    <t>RIK ANILLO PISTON 23210-STD NISSAN PICK UP J15-J16 4CIL 1.5L 77.95MM 2-2-4</t>
  </si>
  <si>
    <t>RK.23265.STD</t>
  </si>
  <si>
    <t>RIK ANILLO PISTON 23265-STD NISSAN X-TRAIL YD25DD 4CIL 2.5L 89MM 2K-2-3 CONICO</t>
  </si>
  <si>
    <t>RK.23285.025</t>
  </si>
  <si>
    <t>RIK ANILLO PISTON 23285-010 NISSAN SENTRA SUNNY GA13DS 4CIL 1.3L 71MM 1.5-1.5-2.8</t>
  </si>
  <si>
    <t>RK.23285.050</t>
  </si>
  <si>
    <t>RIK ANILLO PISTON 23285-020 NISSAN SENTRA SUNNY GA13DS 4CIL 1.3L 71MM 1.5-1.5-2.8</t>
  </si>
  <si>
    <t>RK.23285.075</t>
  </si>
  <si>
    <t>RIK ANILLO PISTON 23285-030 NISSAN SENTRA SUNNY GA13DS 4CIL 1.3L 71MM 1.5-1.5-2.8</t>
  </si>
  <si>
    <t>RK.23285.STD</t>
  </si>
  <si>
    <t>RIK ANILLO PISTON 23285-STD NISSAN SENTRA SUNNY GA13DS 4CIL 1.3L 71MM 1.5-1.5-2.8</t>
  </si>
  <si>
    <t>RK.23292.STD</t>
  </si>
  <si>
    <t>RIK ANILLO PISTON 23292-STD NISSAN SENTRA SUNNY GA15DS 4CIL 1.5L 73.6MM 1.5-1.5-2.8</t>
  </si>
  <si>
    <t>RK.23295.025</t>
  </si>
  <si>
    <t>RIK ANILLO PISTON 23295-010 NISSAN SENTRA SUNNY QG15DE 4CIL 1.5L 73.6MM 1.2-1.2-2.5</t>
  </si>
  <si>
    <t>RK.23295.STD</t>
  </si>
  <si>
    <t>RIK ANILLO PISTON 23295-STD NISSAN SENTRA SUNNY QG15DE 4CIL 1.5L 73.6MM 1.2-1.2-2.5</t>
  </si>
  <si>
    <t>RK.23302.050</t>
  </si>
  <si>
    <t>RIK ANILLO PISTON 23302-020 NISSAN MARCH CG10-CG13 4CIL 1.0L 71MM 1.5-1.5-2.8</t>
  </si>
  <si>
    <t>RK.23307.025</t>
  </si>
  <si>
    <t>RIK ANILLO PISTON 23307-010 NISSAN CARAVAN TD27 4CIL 2.7L 96 MM 2.5-2.0-3.0</t>
  </si>
  <si>
    <t>RK.23307.STD</t>
  </si>
  <si>
    <t>RIK ANILLO PISTON 23307-STD NISSAN CARAVAN TD27 4CIL 2.7L 96 MM 2.5-2.0-3.0</t>
  </si>
  <si>
    <t>RK.23331.STD</t>
  </si>
  <si>
    <t>RIK ANILLO PISTON 23331-STD NISSAN SUNNY CD17 4CIL 1.7L 80MM 1.75-2-3</t>
  </si>
  <si>
    <t>RK.23340.025</t>
  </si>
  <si>
    <t>RIK ANILLO PISTON 23340-010 NISSAN SENTRA ALMERA QG18DE 4CIL 1.8L 80MM 1.2-1.2-2.5</t>
  </si>
  <si>
    <t>RK.23340.050</t>
  </si>
  <si>
    <t>RIK ANILLO PISTON 23340-020 NISSAN SENTRA ALMERA QG18DE 4CIL 1.8L 80MM 1.2-1.2-2.5</t>
  </si>
  <si>
    <t>RK.23340.STD</t>
  </si>
  <si>
    <t>RIK ANILLO PISTON 23340-STD NISSAN SENTRA ALMERA QG18DE 4CIL 1.8L 80MM 1.2-1.2-2.5</t>
  </si>
  <si>
    <t>RK.23442.025</t>
  </si>
  <si>
    <t>RIK ANILLO PISTON 23442-010 NISSAN FIERA TRUCK Z24 4CIL 2.4L 89MM 2-1.5-4</t>
  </si>
  <si>
    <t>RK.23442.050</t>
  </si>
  <si>
    <t>RIK ANILLO PISTON 23442-020 NISSAN FIERA TRUCK Z24 4CIL 2.4L 89MM 2-1.5-4</t>
  </si>
  <si>
    <t>RK.23442.075</t>
  </si>
  <si>
    <t>RIK ANILLO PISTON 23442-030 NISSAN FIERA TRUCK Z24 4CIL 2.4L 89MM 2-1.5-4</t>
  </si>
  <si>
    <t>RK.23442.STD</t>
  </si>
  <si>
    <t>RIK ANILLO PISTON 23442-STD NISSAN FIERA TRUCK Z24 4CIL 2.4L 89MM 2-1.5-4</t>
  </si>
  <si>
    <t>RK.23475.STD</t>
  </si>
  <si>
    <t>RIK ANILLO PISTON 23475-STD NISSAN TRUCK FD35 4CIL 3.5L 102.5MM 2-2-4</t>
  </si>
  <si>
    <t>RK.23665.025</t>
  </si>
  <si>
    <t>RIK ANILLO PISTON 23665-010 NISSAN CIVILIAN PATROL TB45E 6CIL 4.5L 99.5MM 2-1.5-4</t>
  </si>
  <si>
    <t>RK.23695.025</t>
  </si>
  <si>
    <t>RIK ANILLO PISTON 23695-010 NISSAN BLUEBIRD CIVILIAN SR20DE 4CIL 2.0L 86MM 1.5-1.5-3</t>
  </si>
  <si>
    <t>RK.23695.050</t>
  </si>
  <si>
    <t>RIK ANILLO PISTON 23695-020 NISSAN BLUEBIRD CIVILIAN SR20DE 4CIL 2.0L 86MM 1.5-1.5-3</t>
  </si>
  <si>
    <t>RK.23701.025</t>
  </si>
  <si>
    <t>RIK ANILLO PISTON 23701-010 NISSAN PICK UP J18 4CIL 1.8L 80.5MM 1.5-2-4</t>
  </si>
  <si>
    <t>RK.23701.050</t>
  </si>
  <si>
    <t>RIK ANILLO PISTON 23701-020 NISSAN PICK UP J18 4CIL 1.8L 80.5MM 1.5-2-4</t>
  </si>
  <si>
    <t>RK.23701.075</t>
  </si>
  <si>
    <t>RIK ANILLO PISTON 23701-030 NISSAN PICK UP J18 4CIL 1.8L 80.5MM 1.5-2-4</t>
  </si>
  <si>
    <t>RK.23701.STD</t>
  </si>
  <si>
    <t>RIK ANILLO PISTON 23701-STD NISSAN PICK UP J18 4CIL 1.8L 80.5MM 1.5-2-4</t>
  </si>
  <si>
    <t>RK.23720.025</t>
  </si>
  <si>
    <t>RIK ANILLO PISTON 23720-010 NISSAN CARAVAN KA24GN 4CIL 2.0L 89MM 1.2-1.2-2.5</t>
  </si>
  <si>
    <t>RK.23720.STD</t>
  </si>
  <si>
    <t>RIK ANILLO PISTON 23720-STD NISSAN CARAVAN KA24GN 4CIL 2.0L 89MM 1.2-1.2-2.5</t>
  </si>
  <si>
    <t>RK.23935.025</t>
  </si>
  <si>
    <t>RIK ANILLO PISTON 23935-010 NISSAN ALTIMA KA24 4CIL 2.4L 89MM 1.5-1.5-2.8</t>
  </si>
  <si>
    <t>RK.23935.050</t>
  </si>
  <si>
    <t>RIK ANILLO PISTON 23935-020 NISSAN ALTIMA KA24 4CIL 2.4L 89MM 1.5-1.5-2.8</t>
  </si>
  <si>
    <t>RK.23935.STD</t>
  </si>
  <si>
    <t>RIK ANILLO PISTON 23935-STD NISSAN ALTIMA KA24 4CIL 2.4L 89MM 1.5-1.5-2.8</t>
  </si>
  <si>
    <t>RK.23985.025</t>
  </si>
  <si>
    <t>RIK ANILLO PISTON 23985-010 NISSAN CARAVAN TRUCK QD32 4CIL 3.2L 99.2MM 2.5-2-4</t>
  </si>
  <si>
    <t>RK.23985.050</t>
  </si>
  <si>
    <t>RIK ANILLO PISTON 23985-020 NISSAN CARAVAN TRUCK QD32 4CIL 3.2L 99.2MM 2.5-2-3</t>
  </si>
  <si>
    <t>RK.23985.STD</t>
  </si>
  <si>
    <t>RIK ANILLO PISTON 23985-STD NISSAN CARAVAN TRUCK QD32 4CIL 3.2L 99.2MM 2.5-2-3</t>
  </si>
  <si>
    <t>RK.23998.025</t>
  </si>
  <si>
    <t>RIK ANILLO PISTON 25998-010 NISSAN SUNNY PULSAR GA16 4CIL 1.6L 76MM 1.5-1.5-2.8</t>
  </si>
  <si>
    <t>RK.23998.050</t>
  </si>
  <si>
    <t>RIK ANILLO PISTON 25998-020 NISSAN SUNNY PULSAR GA16 4CIL 1.6L 76MM 1.5-1.5-2.8</t>
  </si>
  <si>
    <t>RK.23998.075</t>
  </si>
  <si>
    <t>RIK ANILLO PISTON 25998-030 NISSAN SUNNY PULSAR GA16 4CIL 1.6L 76MM 1.5-1.5-2.8</t>
  </si>
  <si>
    <t>RK.23998.STD</t>
  </si>
  <si>
    <t>RIK ANILLO PISTON 25998-STD NISSAN SUNNY PULSAR GA16 4CIL 1.6L 76MM 1.5-1.5-2.8</t>
  </si>
  <si>
    <t>RK.23999.025</t>
  </si>
  <si>
    <t>RIK ANILLO PISTON 23999-010 NISSAN SENTRA SUNNY GA15DS 4CIL 1.5L 73.6MM 1.5-1.5-2.8</t>
  </si>
  <si>
    <t>RK.23999.050</t>
  </si>
  <si>
    <t>RIK ANILLO PISTON 23999-020 NISSAN SENTRA SUNNY GA15DS 4CIL 1.5L 73.6MM 1.5-1.5-2.8</t>
  </si>
  <si>
    <t>RK.23999.075</t>
  </si>
  <si>
    <t>RIK ANILLO PISTON 23999-030 NISSAN SENTRA SUNNY GA15DS 4CIL 1.5L 73.6MM 1.5-1.5-2.8</t>
  </si>
  <si>
    <t>RK.23999.STD</t>
  </si>
  <si>
    <t>RIK ANILLO PISTON 23999-STD NISSAN SENTRA SUNNY GA15DS 4CIL 1.5L 73.6MM 1.5-1.5-2.9</t>
  </si>
  <si>
    <t>RK.24095.025</t>
  </si>
  <si>
    <t>RIK ANILLO PISTON 24095-010 NISSAN TRUCK FE6TA 6CIL 7.0L 108MM 3-2-4 CONICO</t>
  </si>
  <si>
    <t>RK.24140.STD</t>
  </si>
  <si>
    <t>RIK ANILLO PISTON 24140-STD NISSAN TRUCK BUS FD6T 6CIL 6.0L 100MM 3-2-4.5 CONICO</t>
  </si>
  <si>
    <t>RK.24891.STD</t>
  </si>
  <si>
    <t>RIK ANILLO PISTON 24891-STD NISSAN CARAVAN FIERA TD27 4CIL 2.7L 96MM 2.5-2-4</t>
  </si>
  <si>
    <t>RK.25998.025</t>
  </si>
  <si>
    <t>RIK ANILLO PISTON 25998-010 NISSAN SENTRA PULSAR GA16DE 4CIL 1.6L 76MM 1.5-1.5-2.8</t>
  </si>
  <si>
    <t>RK.25998.050</t>
  </si>
  <si>
    <t>RIK ANILLO PISTON 25998-020 NISSAN SENTRA PULSAR GA16DE 4CIL 1.6L 76MM 1.5-1.5-2.8</t>
  </si>
  <si>
    <t>RK.25998.075</t>
  </si>
  <si>
    <t>RIK ANILLO PISTON 25998-030 NISSAN SENTRA PULSAR GA16DE 4CIL 1.6L 76MM 1.5-1.5-2.8</t>
  </si>
  <si>
    <t>RK.25998.STD</t>
  </si>
  <si>
    <t>RIK ANILLO PISTON 25998-STD NISSAN SENTRA PULSAR GA16DE 4CIL 1.6L 76MM 1.5-1.5-2.8</t>
  </si>
  <si>
    <t>RK.26007.025</t>
  </si>
  <si>
    <t>RIK ANILLO PISTON 26007-010 SUZUKI SWIFT M13A M15A 4CIL 1.3L 78MM 1.2-1.2-2.5</t>
  </si>
  <si>
    <t>RK.26007.050</t>
  </si>
  <si>
    <t>RIK ANILLO PISTON 26007-020 SUZUKI SWIFT M13A M15A 4CIL 1.3L 78MM 1.2-1.2-2.5</t>
  </si>
  <si>
    <t>RK.26007.STD</t>
  </si>
  <si>
    <t>RIK ANILLO PISTON 26007-STD SUZUKI SWIFT M13A M15A 4CIL 1.3L 78MM 1.2-1.2-2.5</t>
  </si>
  <si>
    <t>RK.26008.025</t>
  </si>
  <si>
    <t>RIK ANILLO PISTON 26008-010 SUZUKI VITARA GRAND VITARA J18-J20 4CIL 1.8L 84MM 1.2-1.5-2.5</t>
  </si>
  <si>
    <t>RK.26008.050</t>
  </si>
  <si>
    <t>RIK ANILLO PISTON 26008-020 SUZUKI VITARA GRAND VITARA J18-J20 4CIL 1.8L 84MM 1.2-1.5-2.5</t>
  </si>
  <si>
    <t>RK.26009.025</t>
  </si>
  <si>
    <t>RIK ANILLO PISTON 26009-010 SUZUKI ESCUDO SX-4 J20A 4CIL 2.0L 84MM 1.2-1.2-2.5</t>
  </si>
  <si>
    <t>RK.26009.050</t>
  </si>
  <si>
    <t>RIK ANILLO PISTON 26009-020 SUZUKI ESCUDO SX-4 J20A 4CIL 2.0L 84MM 1.2-1.2-2.5</t>
  </si>
  <si>
    <t>RK.26009.075</t>
  </si>
  <si>
    <t>RIK ANILLO PISTON 26009-030 SUZUKI ESCUDO SX-4 J20A 4CIL 2.0L 84MM 1.2-1.2-2.5</t>
  </si>
  <si>
    <t>RK.26009.STD</t>
  </si>
  <si>
    <t>RIK ANILLO PISTON 26009-STD SUZUKI ESCUDO SX-4 J20A 4CIL 2.0L 84MM 1.2-1.2-2.5</t>
  </si>
  <si>
    <t>RK.26014.050</t>
  </si>
  <si>
    <t>RIK ANILLO PISTON 26014-020 SUZUKI KISASHI J24B 4CIL 2.4L 92MM 1.2-1.0-2</t>
  </si>
  <si>
    <t>RK.26014.075</t>
  </si>
  <si>
    <t>RIK ANILLO PISTON 26014-030 SUZUKI KISASHI J24B 4CIL 2.4L 92MM 1.2-1.0-2</t>
  </si>
  <si>
    <t>RK.26014.STD</t>
  </si>
  <si>
    <t>RIK ANILLO PISTON 26014-STD SUZUKI KISASHI J24B 4CIL 2.4L 92MM 1.2-1.0-2</t>
  </si>
  <si>
    <t>RK.26018.025</t>
  </si>
  <si>
    <t>RIK ANILLO PISTON 26018-010 SUZUKI ALTO F6AN 4CIL 0.6L 65MM 1.-1.2-2</t>
  </si>
  <si>
    <t>RK.26018.050</t>
  </si>
  <si>
    <t>RIK ANILLO PISTON 26018-020 SUZUKI ALTO F6AN 4CIL 0.6L 65MM 1.-1.2-2</t>
  </si>
  <si>
    <t>RK.26018.075</t>
  </si>
  <si>
    <t>RIK ANILLO PISTON 26018-030 SUZUKI ALTO F6AN 4CIL 0.6L 65MM 1.-1.2-2</t>
  </si>
  <si>
    <t>RK.26018.100</t>
  </si>
  <si>
    <t>RIK ANILLO PISTON 26018-040 SUZUKI ALTO F6AN 4CIL 0.6L 65MM 1.-1.2-2</t>
  </si>
  <si>
    <t>RK.26018.STD</t>
  </si>
  <si>
    <t>RIK ANILLO PISTON 26018-STD SUZUKI ALTO F6AN 4CIL 0.6L 65MM 1.-1.2-2</t>
  </si>
  <si>
    <t>RK.26020.025</t>
  </si>
  <si>
    <t>RIK ANILLO PISTON 26020-010 SUZUKI CARRY F10A 4CIL 1.0L 65.5MM 1.5-1.5-2.8</t>
  </si>
  <si>
    <t>RK.26020.075</t>
  </si>
  <si>
    <t>RIK ANILLO PISTON 26020-030 SUZUKI CARRY F10A 4CIL 1.0L 65.5MM 1.5-1.5-2.8</t>
  </si>
  <si>
    <t>RK.26020.100</t>
  </si>
  <si>
    <t>RIK ANILLO PISTON 26020-040 SUZUKI CARRY F10A 4CIL 1.0L 65.5MM 1.5-1.5-2.8</t>
  </si>
  <si>
    <t>RK.26024.025</t>
  </si>
  <si>
    <t>RIK ANILLO PISTON 26024-010 SUZUKI BALENO G16B 4CIL 1.6L 75MM 1.2-1.2-2.5</t>
  </si>
  <si>
    <t>RK.26024.050</t>
  </si>
  <si>
    <t>RIK ANILLO PISTON 26024-020 SUZUKI BALENO G16B 4CIL 1.6L 75MM 1.2-1.2-2.5</t>
  </si>
  <si>
    <t>RK.26025.025</t>
  </si>
  <si>
    <t>RIK ANILLO PISTON 26025-010 SUZUKI SWIFT G13B 4CIL 1.3L 74MM 1.2-1.2-2.5</t>
  </si>
  <si>
    <t>RK.26025.050</t>
  </si>
  <si>
    <t>RIK ANILLO PISTON 26025-020 SUZUKI SWIFT G13B 4CIL 1.3L 74MM 1.2-1.2-2.5</t>
  </si>
  <si>
    <t>RK.26030.STD</t>
  </si>
  <si>
    <t>RIK ANILLO PISTON 26030-STD SUZUKI CARRY JEEP SS410 F10A 4CIL 1.0L 65.5MM 1.5-1.5-2.8</t>
  </si>
  <si>
    <t>RK.26037.025</t>
  </si>
  <si>
    <t>RIK ANILLO PISTON 26037-025 SUZUKI ALTO K10B 3CIL 1.0L 73MM 1-1.2-2</t>
  </si>
  <si>
    <t>RK.26037.050</t>
  </si>
  <si>
    <t>RIK ANILLO PISTON 26037-050 SUZUKI ALTO K10B 3CIL 1.0L 73MM 1-1.2-2</t>
  </si>
  <si>
    <t>RK.26037.STD</t>
  </si>
  <si>
    <t>RIK ANILLO PISTON 26037-STD SUZUKI ALTO K10B 3CIL 1.0L 73MM 1-1.2-2</t>
  </si>
  <si>
    <t>RK.26090.025</t>
  </si>
  <si>
    <t>RIK ANILLO PISTON 26090-010 SUZUKI SAMURAI G13A-G13B 4CIL 1.3L 74MM 1.2-1.5-2.8</t>
  </si>
  <si>
    <t>RK.26090.050</t>
  </si>
  <si>
    <t>RIK ANILLO PISTON 26090-020 SUZUKI SAMURAI G13A-G13B 4CIL 1.3L 74MM 1.2-1.5-2.8</t>
  </si>
  <si>
    <t>RK.26090.STD</t>
  </si>
  <si>
    <t>RIK ANILLO PISTON 26090-STD SUZUKI SAMURAI G13A-G13B 4CIL 1.3L 74MM 1.2-1.5-2.8</t>
  </si>
  <si>
    <t>RK.26130.025</t>
  </si>
  <si>
    <t>RIK 12140M84400-025 ANILLO PISTON SUZUKI ALTO  F8D 3CIL 0.8L 68.5MM 1.2-1.5-2.5</t>
  </si>
  <si>
    <t>RK.26130.050</t>
  </si>
  <si>
    <t>RIK 12140M84400-050 ANILLO PISTON SUZUKI ALTO  F8D 3CIL 0.8L 68.5MM 1.2-1.5-2.5</t>
  </si>
  <si>
    <t>RK.26130.075</t>
  </si>
  <si>
    <t>RIK 12140M84400-075 ANILLO PISTON SUZUKI ALTO  F8D 3CIL 0.8L 68.5MM 1.2-1.5-2.5</t>
  </si>
  <si>
    <t>RK.26130.STD</t>
  </si>
  <si>
    <t>RIK 12140M84400-STD ANILLO PISTON SUZUKI ALTO  F8D 3CIL 0.8L 68.5MM 1.2-1.5-2.5</t>
  </si>
  <si>
    <t>RK.26140.025</t>
  </si>
  <si>
    <t>RIK ANILLO PISTON 26140-010 SUZUKI VITARA G15A-G16A 4CIL 1.6L 75MM 1.2-1.5-2.8</t>
  </si>
  <si>
    <t>RK.26140.050</t>
  </si>
  <si>
    <t>RIK ANILLO PISTON 26140-020 SUZUKI VITARA G15A-G16A 4CIL 1.6L 75MM 1.2-1.5-2.8</t>
  </si>
  <si>
    <t>RK.26140.075</t>
  </si>
  <si>
    <t>RIK ANILLO PISTON 26140-030 SUZUKI VITARA G15A-G16A 4CIL 1.6L 75MM 1.2-1.5-2.8</t>
  </si>
  <si>
    <t>RK.26160.STD</t>
  </si>
  <si>
    <t>RIK ANILLO PISTON 26160-STD SUZUKI GRAND VITARA XL7 H27 6CIL 2.7L 88MM 1.2-1.5-2.8</t>
  </si>
  <si>
    <t>RK.26195.025</t>
  </si>
  <si>
    <t>RIK ANILLO PISTON 26195-010 SUZUKI JIMNY K6A 4CIL 0.6L 68MM 1-1.2-2</t>
  </si>
  <si>
    <t>RK.26195.STD</t>
  </si>
  <si>
    <t>RIK ANILLO PISTON 26195-STD SUZUKI JIMNY K6A 4CIL 0.6L 68MM 1-1.2-2</t>
  </si>
  <si>
    <t>RK.26197.025</t>
  </si>
  <si>
    <t>RIK ANILLO PISTON 26197-010 SUZUKI WAGON K10A 4CIL 1.6L 68MM 1-1.2-2</t>
  </si>
  <si>
    <t>RK.26197.STD</t>
  </si>
  <si>
    <t>RIK ANILLO PISTON 26197-STD SUZUKI WAGON K10A 4CIL 1.6L 68MM 1-1.2-2</t>
  </si>
  <si>
    <t>RK.26274.025</t>
  </si>
  <si>
    <t>RIK ANILLO PISTON 26274-010 SUZUKI ALTO YA1 F6A 3CIL 0.7L 65MM 1.2-1.2-2.5</t>
  </si>
  <si>
    <t>RK.26274.050</t>
  </si>
  <si>
    <t>RIK ANILLO PISTON 26274-020 SUZUKI ALTO YA1 F6A 3CIL 0.7L 65MM 1.2-1.2-2.5</t>
  </si>
  <si>
    <t>RK.26274.075</t>
  </si>
  <si>
    <t>RIK ANILLO PISTON 26274-030 SUZUKI ALTO YA1 F6A 3CIL 0.7L 65MM 1.2-1.2-2.5</t>
  </si>
  <si>
    <t>RK.26274.STD</t>
  </si>
  <si>
    <t>RIK ANILLO PISTON 26274-STD SUZUKI ALTO YA1 F6A 3CIL 0.7L 65MM 1.2-1.2-2.5</t>
  </si>
  <si>
    <t>RK.26313.100</t>
  </si>
  <si>
    <t>RIK ANILLO PISTON 26313-040 SUZUKI ALTO F6A 3CIL 0.7L 65MM 1.2-1.5-2.5</t>
  </si>
  <si>
    <t>RK.26319.050</t>
  </si>
  <si>
    <t>RIK ANILLO PISTON 26319-020 SUZUKI ALTO F6A 3CIL 0.6L 65MM 1.-1.2-2</t>
  </si>
  <si>
    <t>RK.26910.STD</t>
  </si>
  <si>
    <t>RIK ANILLO PISTON 26910-STD SUZUKI ALTO F8B 3CIL 0.8L 68.5MM 1.5-1.5-2.8</t>
  </si>
  <si>
    <t>RK.26995.025</t>
  </si>
  <si>
    <t>RIK ANILLO PISTON 26995-010 SUZUKI SWIFT K12A 4CIL 1.2L 71MM 1-1.2-2</t>
  </si>
  <si>
    <t>RK.26995.050</t>
  </si>
  <si>
    <t>RIK ANILLO PISTON 26995-020 SUZUKI SWIFT K12A 4CIL 1.2L 71MM 1-1.2-2</t>
  </si>
  <si>
    <t>RK.26995.075</t>
  </si>
  <si>
    <t>RIK ANILLO PISTON 26995-030 SUZUKI SWIFT K12A 4CIL 1.2L 71MM 1-1.2-3</t>
  </si>
  <si>
    <t>RK.26995.STD</t>
  </si>
  <si>
    <t>RIK ANILLO PISTON 26995-STD SUZUKI SWIFT K12A 4CIL 1.2L 71MM 1-1.2-2</t>
  </si>
  <si>
    <t>RK.28006.050</t>
  </si>
  <si>
    <t>RIK ANILLO PISTON 28006-020 TOYOTA HILUX HIACE 3L 4CIL 2.8L 96MM 2-2-4 CONICO</t>
  </si>
  <si>
    <t>RK.28006.STD</t>
  </si>
  <si>
    <t>RIK ANILLO PISTON 28006-STD TOYOTA HILUX HIACE 3L 4CIL 2.8L 96MM 2-2-4 CONICO</t>
  </si>
  <si>
    <t>RK.28013.025</t>
  </si>
  <si>
    <t>RIK ANILLO PISTON 28013-010 TOYOTA RAV-4 CALDINA 1AZ 4CIL 2.0L 86MM 1.2-1.2-2</t>
  </si>
  <si>
    <t>RK.28013.050</t>
  </si>
  <si>
    <t>RIK ANILLO PISTON 28013-020 TOYOTA RAV-4 CALDINA 1AZ 4CIL 2.0L 86MM 1.2-1.2-2</t>
  </si>
  <si>
    <t>RK.28013.STD</t>
  </si>
  <si>
    <t>RIK ANILLO PISTON 28013-STD TOYOTA RAV-4 CALDINA 1AZ 4CIL 2.0L 86MM 1.2-1.2-2</t>
  </si>
  <si>
    <t>RK.28017.025</t>
  </si>
  <si>
    <t>RIK ANILLO PISTON 28017-010 TOYOTA CAMRY 2AZ 4CIL 2.4L 88.5MM 1.2-1.2-2</t>
  </si>
  <si>
    <t>RK.28018.025</t>
  </si>
  <si>
    <t>RIK ANILLO PISTON 28018-010 TOYOTA VITZ PLATZ 1SZ-FE 4CIL 1.0L 69MM 1.2-1.2-2</t>
  </si>
  <si>
    <t>RK.28018.050</t>
  </si>
  <si>
    <t>RIK ANILLO PISTON 28018-020 TOYOTA VITZ PLATZ 1SZ-FE 4CIL 1.0L 69MM 1.2-1.2-2</t>
  </si>
  <si>
    <t>RK.28018.STD</t>
  </si>
  <si>
    <t>RIK ANILLO PISTON 28018-STD TOYOTA VITZ PLATZ 1SZ-FE 4CIL 1.0L 69MM 1.2-1.2-2</t>
  </si>
  <si>
    <t>RK.28019.050</t>
  </si>
  <si>
    <t>RIK ANILLO PISTON 28019-020 TOYOTA COROLLA 5A-F 4CIL 1.5L 78.7MM 1.2-1.5-3</t>
  </si>
  <si>
    <t>RK.28019.STD</t>
  </si>
  <si>
    <t>RIK ANILLO PISTON 28019-STD TOYOTA COROLLA 5A-F 4CIL 1.5L 78.7MM 1.2-1.5-3</t>
  </si>
  <si>
    <t>RK.28025.STD</t>
  </si>
  <si>
    <t>RIK ANILLO PISTON 28025-STD TOYOTA CRESSIDA 4-RUNNER 22R 4CIL 2.4L 92MM 1.5-1.5-4</t>
  </si>
  <si>
    <t>RK.28028.050</t>
  </si>
  <si>
    <t>RIK ANILLO PISTON 28028-020 TOYOTA CAMRY COROLLA RAV-4 3S-FE 4CIL 2.0L 86MM 1.2-1.2-3</t>
  </si>
  <si>
    <t>RK.28029.025</t>
  </si>
  <si>
    <t>RIK ANILLO PISTON 28029-010 TOYOTA COROLLA 2C 4CIL 2.0L 86MM 2-2-3 CONICO</t>
  </si>
  <si>
    <t>RK.28029.050</t>
  </si>
  <si>
    <t>RIK ANILLO PISTON 28029-020 TOYOTA COROLLA 2C 4CIL 2.0L 86MM 2-2-3 CONICO</t>
  </si>
  <si>
    <t>RK.28029.STD</t>
  </si>
  <si>
    <t>RIK ANILLO PISTON 28029-STD TOYOTA COROLLA 2C 4CIL 2.0L 86MM 2-2-3 CONICO</t>
  </si>
  <si>
    <t>RK.28030.025</t>
  </si>
  <si>
    <t>RIK ANILLO PISTON 28030-010 TOYOTA CORONA COROLLA 2T-3T 4CIL 1.6L 85MM 2-2-4</t>
  </si>
  <si>
    <t>RK.28030.050</t>
  </si>
  <si>
    <t>RIK ANILLO PISTON 28030-020 TOYOTA CORONA COROLLA 2T-3T 4CIL 1.6L 85MM 2-2-4</t>
  </si>
  <si>
    <t>RK.28030.075</t>
  </si>
  <si>
    <t>RIK ANILLO PISTON 28030-030 TOYOTA CORONA COROLLA 2T-3T 4CIL 1.6L 85MM 2-2-4</t>
  </si>
  <si>
    <t>RK.28030.STD</t>
  </si>
  <si>
    <t>RIK ANILLO PISTON 28030-STD TOYOTA CORONA COROLLA 2T-3T 4CIL 1.6L 85MM 2-2-4</t>
  </si>
  <si>
    <t>RK.28031.025</t>
  </si>
  <si>
    <t>RIK ANILLO PISTON 28031-010 TOYOTA CAMRY 2S 4CIL 2.0L 84MM 1.5-1.5-4</t>
  </si>
  <si>
    <t>RK.28033.STD</t>
  </si>
  <si>
    <t>RIK ANILLO PISTON 28033-STD TOYOTA CAMRY LEXUS 1MZ 6CIL 3.0L 87.5MM 1.2-1.2-3</t>
  </si>
  <si>
    <t>RK.28034.STD</t>
  </si>
  <si>
    <t>RIK ANILLO PISTON 28034-STD TOYOTA COROLLA 2C-3C 4CIL 2.0L 86MM 1.968-2-3 CONICO</t>
  </si>
  <si>
    <t>RK.28036.050</t>
  </si>
  <si>
    <t>RIK ANILLO PISTON 13011-30040 TOYOTA HILUX HIACE 1KD 4CIL 3.0L 96MM 2-1.5-3</t>
  </si>
  <si>
    <t>RK.28036.STD</t>
  </si>
  <si>
    <t>RIK ANILLO PISTON 28036-STD TOYOTA HILUX HIACE 1KD 4CIL 3.0L 96MM 2-1.5-3</t>
  </si>
  <si>
    <t>RK.28044.025</t>
  </si>
  <si>
    <t>RIK ANILLO PISTON 28044-010 TOYOTA VITZ 1KR-FE 3CIL 1.0L 71MM 1.0-1.0-1.5</t>
  </si>
  <si>
    <t>RK.28044.050</t>
  </si>
  <si>
    <t>RIK ANILLO PISTON 28044-020 TOYOTA VITZ 1KR-FE 3CIL 1.0L 71MM 1.0-1.0-1.5</t>
  </si>
  <si>
    <t>RK.28047.025</t>
  </si>
  <si>
    <t>RIK ANILLO PISTON 28047-010 TOYOTA YARIS 2SZ-FE 4CIL 1.3L 72MM 1.2-1.2-2</t>
  </si>
  <si>
    <t>RK.28047.050</t>
  </si>
  <si>
    <t>RIK ANILLO PISTON 28047-020 TOYOTA YARIS 2SZ-FE 4CIL 1.3L 72MM 1.2-1.2-2</t>
  </si>
  <si>
    <t>RK.28047.STD</t>
  </si>
  <si>
    <t>RIK ANILLO PISTON 28047-STD TOYOTA YARIS 2SZ-FE 4CIL 1.3L 72MM 1.2-1.2-2</t>
  </si>
  <si>
    <t>RK.28059.025</t>
  </si>
  <si>
    <t>RIK ANILLO PISTON 28059-025 TOYOTA 4RUNNER CRUSIER 1GR 6CIL 4.0L 94MM 1.2-1.2-2</t>
  </si>
  <si>
    <t>RK.28073.STD</t>
  </si>
  <si>
    <t>RIK ANILLO PISTON 28073-STD TOYOTA CAMRY RAV-4 2GR-FE 6CIL 3.5L 94MM 1.2-1.2-2</t>
  </si>
  <si>
    <t>RK.28074.050</t>
  </si>
  <si>
    <t>RIK ANILLO PISTON 28074-020 TOYOTA RAV-4 1AZ 4CIL 2.0L 86MM 1.2-1.2-3</t>
  </si>
  <si>
    <t>RK.28074.STD</t>
  </si>
  <si>
    <t>RIK ANILLO PISTON 28074-STD TOYOTA RAV-4 1AZ 4CIL 2.0L 86MM 1.2-1.2-3</t>
  </si>
  <si>
    <t>RK.28080.050</t>
  </si>
  <si>
    <t>RIK ANILLO PISTON 28080-020 TOYOTA H ILUX 2KD 4CIL 2.5L 92MM 2-1.5-3</t>
  </si>
  <si>
    <t>RK.28080.STD</t>
  </si>
  <si>
    <t>RIK ANILLO PISTON 28080-STD TOYOTA H ILUX 2KD 4CIL 2.5L 92MM 2-1.5-3</t>
  </si>
  <si>
    <t>RK.28101.025</t>
  </si>
  <si>
    <t>RIK ANILLO PISTON 28101-010 TOYOTA ETIOS 2NR-FE 4CIL 1.5L 72.5MM 1-1-2</t>
  </si>
  <si>
    <t>RK.28101.STD</t>
  </si>
  <si>
    <t>RIK ANILLO PISTON 28101-STD TOYOTA ETIOS 2NR-FE 4CIL 1.5L 72.5MM 1-1-2</t>
  </si>
  <si>
    <t>RK.28125.025</t>
  </si>
  <si>
    <t>RIK ANILLO PISTON 28125-010 TOYOTA VITZ 2NZ-FE 4CIL 1.3L 75MM 1.2-1.2-2</t>
  </si>
  <si>
    <t>RK.28125.050</t>
  </si>
  <si>
    <t>RIK ANILLO PISTON 28125-020 TOYOTA VITZ 2NZ-FE 4CIL 1.3L 75MM 1.2-1.2-2</t>
  </si>
  <si>
    <t>RK.28125.STD</t>
  </si>
  <si>
    <t>RIK ANILLO PISTON 28125-STD TOYOTA VITZ 2NZ-FE 4CIL 1.3L 75MM 1.2-1.2-2</t>
  </si>
  <si>
    <t>RK.28200.050</t>
  </si>
  <si>
    <t>RIK ANILLO PISTON 28200-020 TOYOTA STOUT TOYOACE 3A 4CIL 1.5L 77.5MM 1.5-1.5-2.8</t>
  </si>
  <si>
    <t>RK.28200.075</t>
  </si>
  <si>
    <t>RIK ANILLO PISTON 28200-030 TOYOTA STOUT TOYOACE 3A 4CIL 1.5L 77.5MM 1.5-1.5-2.8</t>
  </si>
  <si>
    <t>RK.28243.050</t>
  </si>
  <si>
    <t>RIK ANILLO PISTON 28243-020 TOYOTA STARLET 1N-T 4CIL 1.5L 74MM 1.5K-1.5-3 CONICO</t>
  </si>
  <si>
    <t>RK.28244.025</t>
  </si>
  <si>
    <t>RIK ANILLO PISTON 28244-010 TOYOTA COROLLA 5A-F 4CIL 1.5L 78.7MM 1.5-1.5-3</t>
  </si>
  <si>
    <t>RK.28244.050</t>
  </si>
  <si>
    <t>RIK ANILLO PISTON 28244-020 TOYOTA COROLLA 5A-F 4CIL 1.5L 78.7MM 1.5-1.5-3</t>
  </si>
  <si>
    <t>RK.28256.025</t>
  </si>
  <si>
    <t>RIK ANILLO PISTON 28256-010 TOYOTA COROLLA 4A-F 4CIL 1.6L 81MM 1.2-1.5-3.0</t>
  </si>
  <si>
    <t>RK.28256.050</t>
  </si>
  <si>
    <t>RIK ANILLO PISTON 28256-020 TOYOTA COROLLA 4A-F 4CIL 1.6L 81MM 1.2-1.5-3.0</t>
  </si>
  <si>
    <t>RK.28260.025</t>
  </si>
  <si>
    <t>RIK ANILLO PISTON 28260-010 TOYOTA COROLLA 4A-F 4CIL 1.6L 81MM 1.5-1.5-3</t>
  </si>
  <si>
    <t>RK.28260.050</t>
  </si>
  <si>
    <t>RIK ANILLO PISTON 28260-020 TOYOTA COROLLA 4A-F 4CIL 1.6L 81MM 1.5-1.5-3</t>
  </si>
  <si>
    <t>RK.28260.STD</t>
  </si>
  <si>
    <t>RIK ANILLO PISTON 28260-STD TOYOTA COROLLA 4A-F 4CIL 1.6L 81MM 1.5-1.5-3</t>
  </si>
  <si>
    <t>RK.28305.025</t>
  </si>
  <si>
    <t>RIK ANILLO PISTON 28305-010 TOYOTA H ILUX 5VZ 6CIL 3.3L 93.5MM 1.5-1.5-4</t>
  </si>
  <si>
    <t>RK.28305.050</t>
  </si>
  <si>
    <t>RIK ANILLO PISTON 28305-020 TOYOTA H ILUX 5VZ 6CIL 3.3L 93.5MM 1.5-1.5-4</t>
  </si>
  <si>
    <t>RK.28305.STD</t>
  </si>
  <si>
    <t>RIK ANILLO PISTON 28305-STD TOYOTA H ILUX 5VZ 6CIL 3.3L 93.5MM 1.5-1.5-4</t>
  </si>
  <si>
    <t>RK.28315.025</t>
  </si>
  <si>
    <t>RIK ANILLO PISTON 28315-010 TOYOTA H ILUX 3RZ-FE 4CIL 2.7L 95MM 1.75-1.5-4</t>
  </si>
  <si>
    <t>RK.28315.050</t>
  </si>
  <si>
    <t>RIK ANILLO PISTON 28315-020 TOYOTA H ILUX 3RZ-FE 4CIL 2.7L 95MM 1.75-1.5-4</t>
  </si>
  <si>
    <t>RK.28315.STD</t>
  </si>
  <si>
    <t>RIK ANILLO PISTON 28315-STD TOYOTA H ILUX 3RZ-FE 4CIL 2.7L 95MM 1.75-1.5-4</t>
  </si>
  <si>
    <t>RK.28420.025</t>
  </si>
  <si>
    <t>RIK ANILLO PISTON 28420-010 TOYOTA PICKUP 4WD 4Y 4CIL 2.2L 91MM 1.5-1.5-4</t>
  </si>
  <si>
    <t>RK.28510.025</t>
  </si>
  <si>
    <t>RIK ANILLO PISTON 28510-010 TOYOTA COROLLA 3K 4CIL 1.1L 75MM 2-2-4</t>
  </si>
  <si>
    <t>RK.28510.STD</t>
  </si>
  <si>
    <t>RIK ANILLO PISTON 28510-STD TOYOTA COROLLA 3K 4CIL 1.1L 75MM 2-2-4</t>
  </si>
  <si>
    <t>RK.28540.025</t>
  </si>
  <si>
    <t>RIK ANILLO PISTON 28540-010 TOYOTA H ILUX 22R 4CIL 2.4L 92MM 2-2.5-4</t>
  </si>
  <si>
    <t>RK.28540.050</t>
  </si>
  <si>
    <t>RIK ANILLO PISTON 28540-020 TOYOTA H ILUX 22R 4CIL 2.4L 92MM 2-2.5-4</t>
  </si>
  <si>
    <t>RK.28540.STD</t>
  </si>
  <si>
    <t>RIK ANILLO PISTON 28540-STD TOYOTA H ILUX 22R 4CIL 2.4L 92MM 2-2.5-4</t>
  </si>
  <si>
    <t>RK.28541.025</t>
  </si>
  <si>
    <t>RIK ANILLO PISTON 28541-010 TOYOTA CRESSIDA 4 RUNNER 22R 4CIL 2.4L 92MM 1.5-1.5-4</t>
  </si>
  <si>
    <t>RK.28541.050</t>
  </si>
  <si>
    <t>RIK ANILLO PISTON 28541-020 TOYOTA CRESSIDA 4 RUNNER 22R 4CIL 2.4L 92MM 1.5-1.5-4</t>
  </si>
  <si>
    <t>RK.28541.STD</t>
  </si>
  <si>
    <t>RIK ANILLO PISTON 28541-STD TOYOTA CRESSIDA 4 RUNNER 22R 4CIL 2.4L 92MM 1.5-1.5-4</t>
  </si>
  <si>
    <t>RK.28553.025</t>
  </si>
  <si>
    <t>RIK ANILLO PISTON 28553-010 TOYOTA HI ACE 5L 4CIL 3.0L 99.5MM 2-1.5-4.4</t>
  </si>
  <si>
    <t>RK.28553.STD</t>
  </si>
  <si>
    <t>RIK ANILLO PISTON 28553-STD TOYOTA HI ACE 5L 4CIL 3.0L 99.5MM 2-1.5-4.4</t>
  </si>
  <si>
    <t>RK.28672.050</t>
  </si>
  <si>
    <t>RIK ANILLO PISTON 28672-020 TOYOTA COROLLA 7A-FE 4CIL 1.8L 81.6MM 1.2-1.5-3</t>
  </si>
  <si>
    <t>RK.28680.025</t>
  </si>
  <si>
    <t>RIK ANILLO PISTON 28680-010 TOYOTA LAND CRUISER COASTER 2H 6CIL 4.0L 91MM 2.52-2.52-4 CONICO</t>
  </si>
  <si>
    <t>RK.28720.025</t>
  </si>
  <si>
    <t>RIK ANILLO PISTON 28720-010 TOYOTA H ILUX 1Y-2Y-3Y 4CIL 2.0L 86MM 1.5-1.5-4</t>
  </si>
  <si>
    <t>RK.28720.050</t>
  </si>
  <si>
    <t>RIK ANILLO PISTON 28720-020 TOYOTA H ILUX 1Y-2Y-3Y 4CIL 2.0L 86MM 1.5-1.5-4</t>
  </si>
  <si>
    <t>RK.28720.075</t>
  </si>
  <si>
    <t>RIK ANILLO PISTON 28720-030 TOYOTA H ILUX 1Y-2Y-3Y 4CIL 2.0L 86MM 1.5-1.5-4</t>
  </si>
  <si>
    <t>RK.28720.STD</t>
  </si>
  <si>
    <t>RIK ANILLO PISTON 28720-STD TOYOTA H ILUX 1Y-2Y-3Y 4CIL 2.0L 86MM 1.5-1.5-4</t>
  </si>
  <si>
    <t>RK.28740.STD</t>
  </si>
  <si>
    <t>RIK ANILLO PISTON 28740-STD TOYOTA CORONA 2L 4CIL 2.4L 92MM 2-2-4</t>
  </si>
  <si>
    <t>RK.28775.025</t>
  </si>
  <si>
    <t>RIK ANILLO PISTON 28775-010 TOYOTA HI ACE 1RZ 4CIL 2.0L 86MM 1.75-1.5-4</t>
  </si>
  <si>
    <t>RK.28775.050</t>
  </si>
  <si>
    <t>RIK ANILLO PISTON 28775-020 TOYOTA HI ACE 1RZ 4CIL 2.0L 86MM 1.75-1.5-4</t>
  </si>
  <si>
    <t>RK.28775.STD</t>
  </si>
  <si>
    <t>RIK ANILLO PISTON 28775-STD TOYOTA HI ACE 1RZ 4CIL 2.0L 86MM 1.75-1.5-4</t>
  </si>
  <si>
    <t>RK.28785.025</t>
  </si>
  <si>
    <t>RIK ANILLO PISTON 28785-010 TOYOTA COROLLA 1ZZ 4CIL 1.8L 79MM 1.2-1.2-3</t>
  </si>
  <si>
    <t>RK.28785.050</t>
  </si>
  <si>
    <t>RIK ANILLO PISTON 28785-020 TOYOTA COROLLA 1ZZ 4CIL 1.8L 79MM 1.2-1.2-3</t>
  </si>
  <si>
    <t>RK.28804.025</t>
  </si>
  <si>
    <t>RIK ANILLO PISTON 28804-010 TOYOTA COROLLA 4E-FE 4CIL 1.3L 74MM 1.2-1.2-3</t>
  </si>
  <si>
    <t>RK.28804.050</t>
  </si>
  <si>
    <t>RIK ANILLO PISTON 28804-020 TOYOTA COROLLA 4E-FE 4CIL 1.3L 74MM 1.2-1.2-3</t>
  </si>
  <si>
    <t>RK.28804.075</t>
  </si>
  <si>
    <t>RIK ANILLO PISTON 28804-030 TOYOTA COROLLA 4E-FE 4CIL 1.3L 74MM 1.2-1.2-3</t>
  </si>
  <si>
    <t>RK.28804.100</t>
  </si>
  <si>
    <t>RIK ANILLO PISTON 28804-040 TOYOTA COROLLA 4E-FE 4CIL 1.3L 74MM 1.2-1.2-3</t>
  </si>
  <si>
    <t>RK.28804.STD</t>
  </si>
  <si>
    <t>RIK ANILLO PISTON 28804-STD TOYOTA COROLLA 4E-FE 4CIL 1.3L 74MM 1.2-1.2-3</t>
  </si>
  <si>
    <t>RK.28820.025</t>
  </si>
  <si>
    <t>RIK ANILLO PISTON 28820-010 TOYOTA CORONA MARK-II 16R-18R 4CIL 1.8L 88.5MM 2-2.5-4</t>
  </si>
  <si>
    <t>RK.28820.050</t>
  </si>
  <si>
    <t>RIK ANILLO PISTON 28820-020 TOYOTA CORONA MARK-II 16R-18R 4CIL 1.8L 88.5MM 2-2.5-4</t>
  </si>
  <si>
    <t>RK.28820.075</t>
  </si>
  <si>
    <t>RIK ANILLO PISTON 28820-030 TOYOTA CORONA MARK-II 16R-18R 4CIL 1.8L 88.5MM 2-2.5-4</t>
  </si>
  <si>
    <t>RK.28820.100</t>
  </si>
  <si>
    <t>RIK ANILLO PISTON 28820-040 TOYOTA CORONA MARK-II 16R-18R 4CIL 1.8L 88.5MM 2-2.5-4</t>
  </si>
  <si>
    <t>RK.28820.STD</t>
  </si>
  <si>
    <t>RIK ANILLO PISTON 28820-STD TOYOTA CORONA MARK-II 16R-18R 4CIL 1.8L 88.5MM 2-2.5-4</t>
  </si>
  <si>
    <t>RK.28867.025</t>
  </si>
  <si>
    <t>RIK ANILLO PISTON 28867-010 TOYOTA CAMRY CARINA 5K 4CIL 1.5L 80.5MM 1.5-1.5-4</t>
  </si>
  <si>
    <t>RK.28900.025</t>
  </si>
  <si>
    <t>RIK ANILLO PISTON 28900-010 TOYOTA CARINA CAMRY 2TU-3TU 4CIL 1.6L 85MM 1.5-1.5-4</t>
  </si>
  <si>
    <t>RK.28900.050</t>
  </si>
  <si>
    <t>RIK ANILLO PISTON 28900-020 TOYOTA CARINA CAMRY 2TU-3TU 4CIL 1.6L 85MM 1.5-1.5-4</t>
  </si>
  <si>
    <t>RK.28900.075</t>
  </si>
  <si>
    <t>RIK ANILLO PISTON 28900-030 TOYOTA CARINA CAMRY 2TU-3TU 4CIL 1.6L 85MM 1.5-1.5-4</t>
  </si>
  <si>
    <t>RK.28900.100</t>
  </si>
  <si>
    <t>RIK ANILLO PISTON 28900-040 TOYOTA CARINA CAMRY 2TU-3TU 4CIL 1.6L 85MM 1.5-1.5-4</t>
  </si>
  <si>
    <t>RK.28900.STD</t>
  </si>
  <si>
    <t>RIK ANILLO PISTON 28900-STD TOYOTA CARINA CAMRY 2TU-3TU 4CIL 1.6L 85MM 1.5-1.5-4</t>
  </si>
  <si>
    <t>RK.28971.025</t>
  </si>
  <si>
    <t>RIK ANILLO PISTON 28971-010 TOYOTA COROLLA 2E-3E 4CIL 1.3L 73MM 1.5-1.5-3</t>
  </si>
  <si>
    <t>RK.28971.050</t>
  </si>
  <si>
    <t>RIK ANILLO PISTON 28971-020 TOYOTA COROLLA 2E-3E 4CIL 1.3L 73MM 1.5-1.5-3</t>
  </si>
  <si>
    <t>RK.28971.075</t>
  </si>
  <si>
    <t>RIK ANILLO PISTON 28971-030 TOYOTA COROLLA 2E-3E 4CIL 1.3L 73MM 1.5-1.5-3</t>
  </si>
  <si>
    <t>RK.28971.100</t>
  </si>
  <si>
    <t>RIK ANILLO PISTON 28971-040 TOYOTA COROLLA 2E-3E 4CIL 1.3L 73MM 1.5-1.5-3</t>
  </si>
  <si>
    <t>RK.28971.STD</t>
  </si>
  <si>
    <t>RIK ANILLO PISTON 28971-STD TOYOTA COROLLA 2E-3E 4CIL 1.3L 73MM 1.5-1.5-3</t>
  </si>
  <si>
    <t>RK.28998.025</t>
  </si>
  <si>
    <t>RIK ANILLO PISTON 28998-025 TOYOTA CARINA CAMRY 7K 4CIL 1.5L 80.5MM 1.5-1.5-4</t>
  </si>
  <si>
    <t>RK.28998.050</t>
  </si>
  <si>
    <t>RIK ANILLO PISTON 28998-050 TOYOTA CARINA CAMRY 7K 4CIL 1.5L 80.5MM 1.5-1.5-4</t>
  </si>
  <si>
    <t>RK.28998.STD</t>
  </si>
  <si>
    <t>RIK ANILLO PISTON 28998-STD TOYOTA CARINA CAMRY 7K 4CIL 1.5L 80.5MM 1.5-1.5-4</t>
  </si>
  <si>
    <t>RK.30004.025</t>
  </si>
  <si>
    <t>RIK ANILLO PISTON 30004-010 MAZDA PICKUP TRUCK BT50 WL 4CIL 2.5L 93MM 2-1.5-2</t>
  </si>
  <si>
    <t>RK.30009.025</t>
  </si>
  <si>
    <t>RIK ANILLO PISTON 30009-025 MAZDA 6 ATENZA L5X 4CIL 2.3L 89MM 1.2-1.2-2.5</t>
  </si>
  <si>
    <t>RK.30009.STD</t>
  </si>
  <si>
    <t>RIK ANILLO PISTON 30009-STD MAZDA 6 ATENZA L5X 4CIL 2.3L 89MM 1.2-1.2-2.5</t>
  </si>
  <si>
    <t>RK.30090.025</t>
  </si>
  <si>
    <t>RIK ANILLO PISTON 30090-010 MAZDA DEMIO ZYV 4CIL 1.5L 78MM 1.2-1.2-2.5</t>
  </si>
  <si>
    <t>RK.30090.STD</t>
  </si>
  <si>
    <t>RIK ANILLO PISTON 30090-STD MAZDA DEMIO ZYV 4CIL 1.5L 78MM 1.2-1.2-2.5</t>
  </si>
  <si>
    <t>RK.30141.025</t>
  </si>
  <si>
    <t>RIK ANILLO PISTON 30141-010 MAZDA TITAN TRUCK SL 4CIL 3.5L 100.0MM 2.5-2-4.5</t>
  </si>
  <si>
    <t>RK.30141.STD</t>
  </si>
  <si>
    <t>RIK ANILLO PISTON 30141-STD MAZDA TITAN TRUCK SL 4CIL 3.5L 100.0MM 2.5-2-4.5</t>
  </si>
  <si>
    <t>RK.30155.025</t>
  </si>
  <si>
    <t>RIK ANILLO PISTON 30155-010 MAZDA 6 ATENZA LFD 4CIL 2.0L 87.5MM 1.2-1.2-2.5</t>
  </si>
  <si>
    <t>RK.30155.050</t>
  </si>
  <si>
    <t>RIK ANILLO PISTON 30155-020 MAZDA 6 ATENZA LFD 4CIL 2.0L 87.5MM 1.2-1.2-2.5</t>
  </si>
  <si>
    <t>RK.30155.075</t>
  </si>
  <si>
    <t>RIK ANILLO PISTON 30155-030 MAZDA 6 ATENZA LFD 4CIL 2.0L 87.5MM 1.2-1.2-2.5</t>
  </si>
  <si>
    <t>RK.30160.050</t>
  </si>
  <si>
    <t>RIK ANILLO PISTON 30160-020 FORD ESCAPE RANGER FOCUS L3V-KAI 4CIL 2.3L 87.5MM 1.2-1.2-2.5</t>
  </si>
  <si>
    <t>RK.30175.025</t>
  </si>
  <si>
    <t>RIK ANILLO PISTON 30175-010 MAZDA BONGO BT50 WL 4CIL 2.5L 93MM 2.5-2-3</t>
  </si>
  <si>
    <t>RK.30175.STD</t>
  </si>
  <si>
    <t>RIK ANILLO PISTON 30175-STD MAZDA BONGO BT50 WL 4CIL 2.5L 93MM 2.5-2-3</t>
  </si>
  <si>
    <t>RK.30273.025</t>
  </si>
  <si>
    <t>RIK ANILLO PISTON 30273-010 MAZDA FAMILIA FS 4CIL 1.8L 83MM 1.2-1.5-3</t>
  </si>
  <si>
    <t>RK.30273.050</t>
  </si>
  <si>
    <t>RIK ANILLO PISTON 30273-020 MAZDA FAMILIA FS 4CIL 1.8L 83MM 1.2-1.5-3</t>
  </si>
  <si>
    <t>RK.30273.STD</t>
  </si>
  <si>
    <t>RIK ANILLO PISTON 30273-STD MAZDA FAMILIA FS 4CIL 1.8L 83MM 1.2-1.5-3</t>
  </si>
  <si>
    <t>RK.30855.STD</t>
  </si>
  <si>
    <t>RIK ANILLO PISTON 30855-STD MAZDA BONGO R2 4CIL 2.2L 86MM 2-2-4</t>
  </si>
  <si>
    <t>RK.30990.STD</t>
  </si>
  <si>
    <t>RIK ANILLO PISTON 30990-STD MAZDA PROTEGE Z5D 4CIL 1.5L 75.3MM 1-1.2-2.5</t>
  </si>
  <si>
    <t>RK.40021.025</t>
  </si>
  <si>
    <t>RIK ANILLO PISTON 40021-010 DAEWOO TICO F6 3CIL 0.6L 68.5MM 1.5-1.5-2.8</t>
  </si>
  <si>
    <t>RK.40021.050</t>
  </si>
  <si>
    <t>RIK ANILLO PISTON 40021-020 DAEWOO TICO F6 3CIL 0.6L 68.5MM 1.5-1.5-2.8</t>
  </si>
  <si>
    <t>RK.40021.075</t>
  </si>
  <si>
    <t>RIK ANILLO PISTON 40021-030 DAEWOO TICO F6 3CIL 0.6L 68.5MM 1.5-1.5-2.8</t>
  </si>
  <si>
    <t>RK.40021.STD</t>
  </si>
  <si>
    <t>RIK ANILLO PISTON 40021-STD DAEWOO TICO F6 3CIL 0.6L 68.5MM 1.5-1.5-2.8</t>
  </si>
  <si>
    <t>RK.40025.025</t>
  </si>
  <si>
    <t>RIK ANILLO PISTON 40025-010 KIA K2700 PREGIO JS 4CIL 2.7L 94.5MM 2-2-3</t>
  </si>
  <si>
    <t>RK.40025.STD</t>
  </si>
  <si>
    <t>RIK ANILLO PISTON 40025-STD KIA K2700 PREGIO JS 4CIL 2.7L 94.5MM 2-2-3</t>
  </si>
  <si>
    <t>RK.40044.025</t>
  </si>
  <si>
    <t>RIK ANILLO PISTON 40044-010 HYUNDAI GRACE G4JS 4CIL 2.4L 86.5MM 1.5-1.5-4.0</t>
  </si>
  <si>
    <t>RK.40044.050</t>
  </si>
  <si>
    <t>RIK ANILLO PISTON 40044-020 HYUNDAI GRACE G4JS 4CIL 2.4L 86.5MM 1.5-1.5-4.0</t>
  </si>
  <si>
    <t>RK.40044.STD</t>
  </si>
  <si>
    <t>RIK ANILLO PISTON 40044-STD HYUNDAI GRACE G4JS 4CIL 2.4L 86.5MM 1.5-1.5-4.0</t>
  </si>
  <si>
    <t>RK.40063.025</t>
  </si>
  <si>
    <t>RIK ANILLO PISTON 40063-010 HYUNDAI ACCENT G4EK 4CIL 1.5L 75MM 1.2-1.5-3</t>
  </si>
  <si>
    <t>RK.40063.STD</t>
  </si>
  <si>
    <t>RIK ANILLO PISTON 40063-STD HYUNDAI ACCENT G4EK 4CIL 1.5L 75MM 1.2-1.5-3</t>
  </si>
  <si>
    <t>RK.40065.STD</t>
  </si>
  <si>
    <t>RIK ANILLO PISTON 40065-STD CHEVROLET SPARK B10S 3CIL 0.8L 68.5MM 1.2-1.2-2.5</t>
  </si>
  <si>
    <t>RK.40070.050</t>
  </si>
  <si>
    <t>RIK ANILLO PISTON 40070-020 HYUNDAI ELANTRA SANTA FE G4ED 4CIL 1.6L 76.5MM 1.2-1.2-2.5</t>
  </si>
  <si>
    <t>RK.40082.025</t>
  </si>
  <si>
    <t>RIK ANILLO PISTON 40082-010 HYUNDAI KIA RIO G4ED 4CIL 1.6L 76.5MM 1.2-1.2-2</t>
  </si>
  <si>
    <t>RK.40082.050</t>
  </si>
  <si>
    <t>RIK ANILLO PISTON 40082-020 HYUNDAI KIA RIO G4ED 4CIL 1.6L 76.5MM 1.2-1.2-2</t>
  </si>
  <si>
    <t>RK.40089.STD</t>
  </si>
  <si>
    <t>RIK ANILLO PISTON 40089-STD HYUNDAI SANTA FE D4EA 4CIL 1.5L 83.0MM 1.915-2.0-3.0</t>
  </si>
  <si>
    <t>RK.40100.025</t>
  </si>
  <si>
    <t>RIK ANILLO PISTON 40100-010 HYUNDAI H100 MIGHTY D4AE 4CIL 3.5L 100MM 3K-2-4 CONICO</t>
  </si>
  <si>
    <t>RK.40105.STD</t>
  </si>
  <si>
    <t>RIK ANILLO PISTON 40105-STD DAEWOO MATIZ CHEVROLET SPARK 4EA 4CIL 1.0L 68.5MM 1.2-1.2-2.5</t>
  </si>
  <si>
    <t>RK.40112.050</t>
  </si>
  <si>
    <t>RIK ANILLO PISTON 40112-050 HYUNDAI KIA RIO ACCENT G4EE 4CIL 1.4L 75.5MM 1.2-1.2-2</t>
  </si>
  <si>
    <t>RK.40112.STD</t>
  </si>
  <si>
    <t>RIK ANILLO PISTON 40112-STD HYUNDAI KIA RIO ACCENT G4EE 4CIL 1.4L 75.5MM 1.2-1.2-2</t>
  </si>
  <si>
    <t>RK.40119.STD</t>
  </si>
  <si>
    <t>RIK ANILLO PISTON 40119-STD HYUNDAI KIA H1 PORTER D4BC 4CIL 2.5L 91.1MM 2.42-2-3 CONICO</t>
  </si>
  <si>
    <t>RK.40124.025</t>
  </si>
  <si>
    <t>RIK ANILLO PISTON 40124-010 HYUNDAI KIA SONATA G4KD-GAKD 4CIL 2.0L 86MM 1.2-1.2-2.0</t>
  </si>
  <si>
    <t>RK.40124.050</t>
  </si>
  <si>
    <t>RIK ANILLO PISTON 40124-020 HYUNDAI KIA SONATA G4KD-GAKD 4CIL 2.0L 86MM 1.2-1.2-2.0</t>
  </si>
  <si>
    <t>RK.40124.STD</t>
  </si>
  <si>
    <t>RIK ANILLO PISTON 40124-STD HYUNDAI KIA SONATA G4KD-GAKD 4CIL 2.0L 86MM 1.2-1.2-2.0</t>
  </si>
  <si>
    <t>RK.40151.025</t>
  </si>
  <si>
    <t>RIK ANILLO PISTON 40151-010 CHEVROLET AVEO N200 N300 B12D1 4CIL 1.2L 69.7MM 1.2-1.2-2</t>
  </si>
  <si>
    <t>RK.40151.050</t>
  </si>
  <si>
    <t>RIK ANILLO PISTON 40151-020 CHEVROLET AVEO N200 N300 B12D1 4CIL 1.2L 69.7MM 1.2-1.2-2</t>
  </si>
  <si>
    <t>RK.40151.075</t>
  </si>
  <si>
    <t>RIK ANILLO PISTON 40151-030 CHEVROLET AVEO N200 N300 B12D1 4CIL 1.2L 69.7MM 1.2-1.2-2</t>
  </si>
  <si>
    <t>RK.40151.STD</t>
  </si>
  <si>
    <t>RIK ANILLO PISTON 40151-STD CHEVROLET AVEO N200 N300 B12D1 4CIL 1.2L 69.7MM 1.2-1.2-2</t>
  </si>
  <si>
    <t>RK.40154.025</t>
  </si>
  <si>
    <t>RIK ANILLO PISTON 40154-010 KIA HYUNDAI RIO ACCENT G4BB 4CIL 1.4L 75.5MM 1.2-1.2-2</t>
  </si>
  <si>
    <t>RK.40154.050</t>
  </si>
  <si>
    <t>RIK ANILLO PISTON 40154-020 KIA HYUNDAI RIO ACCENT G4BB 4CIL 1.4L 75.5MM 1.2-1.2-2</t>
  </si>
  <si>
    <t>RK.40154.075</t>
  </si>
  <si>
    <t>RIK ANILLO PISTON 40154-030 KIA HYUNDAI RIO ACCENT G4BB 4CIL 1.4L 75.5MM 1.2-1.2-2</t>
  </si>
  <si>
    <t>RK.40162.025</t>
  </si>
  <si>
    <t>RIK ANILLO PISTON 40162-010 HYUNDAI KIA TUCSON SPORTAGE G4GC 4CIL 1.6L 82MM 1.2-1.2-2</t>
  </si>
  <si>
    <t>RK.40162.050</t>
  </si>
  <si>
    <t>RIK ANILLO PISTON 40162-020 HYUNDAI KIA TUCSON SPORTAGE G4GC 4CIL 1.6L 82MM 1.2-1.2-2</t>
  </si>
  <si>
    <t>RK.40162.075</t>
  </si>
  <si>
    <t>RIK ANILLO PISTON 40162-030 HYUNDAI KIA TUCSON SPORTAGE G4GC 4CIL 1.6L 82MM 1.2-1.2-2</t>
  </si>
  <si>
    <t>RK.40162.STD</t>
  </si>
  <si>
    <t>RIK ANILLO PISTON 40162-STD HYUNDAI KIA TUCSON SPORTAGE G4GC 4CIL 1.6L 82MM 1.2-1.2-2</t>
  </si>
  <si>
    <t>RK.40166.025</t>
  </si>
  <si>
    <t>RIK ANILLO PISTON 40166-010 HYUNDAI KIA ACCENT RIO G4FA 4CIL 1.4L 77MM 1.2-1.2-2</t>
  </si>
  <si>
    <t>RK.40166.050</t>
  </si>
  <si>
    <t>RIK ANILLO PISTON 40166-020 HYUNDAI KIA ACCENT RIO G4FA 4CIL 1.4L 77MM  1.2-1.2-3</t>
  </si>
  <si>
    <t>RK.40166.STD</t>
  </si>
  <si>
    <t>RIK ANILLO PISTON 40166-STD HYUNDAI KIA ACCENT RIO G4FA 4CIL 1.4L 77MM 1.2-1.2-2</t>
  </si>
  <si>
    <t>RK.40168.025</t>
  </si>
  <si>
    <t>RIK ANILLO PISTON 40168-010 HYUNDAI SONATA G4KC-G4KE 4CIL 2.4L 88MM 1.2-1.2-2</t>
  </si>
  <si>
    <t>RK.40168.050</t>
  </si>
  <si>
    <t>RIK ANILLO PISTON 40168-020 HYUNDAI SONATA G4KC-G4KE 4CIL 2.4L 88MM 1.2-1.2-2</t>
  </si>
  <si>
    <t>RK.40168.STD</t>
  </si>
  <si>
    <t>RIK ANILLO PISTON 40168-STD HYUNDAI SONATA G4KC-G4KE 4CIL 2.4L 88MM 1.2-1.2-2</t>
  </si>
  <si>
    <t>RK.40172.025</t>
  </si>
  <si>
    <t>RIK ANILLO PISTON 40172-010 CHEVROLET SAIL 4CIL 1.6L 73.8MM 1.2-1.2-2</t>
  </si>
  <si>
    <t>RK.40172.050</t>
  </si>
  <si>
    <t>RIK ANILLO PISTON 40172-020 CHEVROLET SAIL 4CIL 1.6L 73.8MM 1.2-1.2-2</t>
  </si>
  <si>
    <t>RK.40172.STD</t>
  </si>
  <si>
    <t>RIK ANILLO PISTON 40172-STD CHEVROLET SAIL 4CIL 1.6L 73.8MM 1.2-1.2-2</t>
  </si>
  <si>
    <t>RK.40174.025</t>
  </si>
  <si>
    <t>RIK ANILLO PISTON 40174-010 CHEVROLET ASTRA C18NE 4CIL 1.6L 80.50MM 1.2-1.2-2</t>
  </si>
  <si>
    <t>RK.40174.050</t>
  </si>
  <si>
    <t>RIK ANILLO PISTON 40174-020 CHEVROLET ASTRA C18NE 4CIL 1.6L 80.50MM 1.2-1.2-2</t>
  </si>
  <si>
    <t>RK.40174.STD</t>
  </si>
  <si>
    <t>RIK ANILLO PISTON 40174-STD CHEVROLET ASTRA C18NE 4CIL 1.6L 80.50MM 1.2-1.2-2</t>
  </si>
  <si>
    <t>RK.40216.025</t>
  </si>
  <si>
    <t>RIK ANILLO PISTON 40216-025 HYUNDAI SANTA FE D4EB 4CIL 2.0L 87MM 2.43-2-3</t>
  </si>
  <si>
    <t>RK.40345.025</t>
  </si>
  <si>
    <t>RIK ANILLO PISTON 40345-010 DAEWOO RACER LANOS LEMANS DG 4CIL 1.5L 76.5MM 1.5-1.5-3</t>
  </si>
  <si>
    <t>RK.40345.050</t>
  </si>
  <si>
    <t>RIK ANILLO PISTON 40345-020 DAEWOO RACER LANOS LEMANS DG 4CIL 1.5L 76.5MM 1.5-1.5-3</t>
  </si>
  <si>
    <t>RK.40345.075</t>
  </si>
  <si>
    <t>RIK ANILLO PISTON 40345-030 DAEWOO RACER LANOS LEMANS DG 4CIL 1.5L 76.5MM 1.5-1.5-3</t>
  </si>
  <si>
    <t>RK.40345.STD</t>
  </si>
  <si>
    <t>RIK ANILLO PISTON 40345-STD DAEWOO RACER LANOS LEMANS DG 4CIL 1.5L 76.5MM 1.5-1.5-3</t>
  </si>
  <si>
    <t>RK.40390.050</t>
  </si>
  <si>
    <t>RIK ANILLO PISTON 40390-020 CHEVROLET CHEVI TAXI DAEWOO 4CIL 1.6L 79MM 1.2-1.5-3</t>
  </si>
  <si>
    <t>RK.40390.075</t>
  </si>
  <si>
    <t>RIK ANILLO PISTON 40390-030 CHEVROLET CHEVI TAXI DAEWOO 4CIL 1.6L 79MM 1.2-1.5-3</t>
  </si>
  <si>
    <t>RK.40390.STD</t>
  </si>
  <si>
    <t>RIK ANILLO PISTON 40390-STD CHEVROLET CHEVI TAXI DAEWOO 4CIL 1.6L 79MM 1.2-1.5-3</t>
  </si>
  <si>
    <t>RK.40470.025</t>
  </si>
  <si>
    <t>RIK ANILLO PISTON 40470-010 CHEVROLET CORSA 4CIL 1.4L 77.6MM 1.5-1.5-3</t>
  </si>
  <si>
    <t>RK.40525.025</t>
  </si>
  <si>
    <t>RIK ANILLO PISTON 40525-010 HYUNDAI STAREX H100 D4BA-4D56 4CIL 2.5L 91.1MM 2-2-3</t>
  </si>
  <si>
    <t>RK.40525.STD</t>
  </si>
  <si>
    <t>RIK ANILLO PISTON 40525-STD HYUNDAI STAREX H100 D4BA-4D56 4CIL 2.5L 91.1MM 2-2-3</t>
  </si>
  <si>
    <t>RK.40527.025</t>
  </si>
  <si>
    <t>RIK ANILLO PISTON 40527-010 HYUNDAI ATOZ G4HC 4CIL 1.1L 66MM 1.2-1.2-2.5</t>
  </si>
  <si>
    <t>RK.40527.050</t>
  </si>
  <si>
    <t>RIK ANILLO PISTON 40527-020 HYUNDAI ATOZ G4HC 4CIL 1.1L 66MM 1.2-1.2-2.5</t>
  </si>
  <si>
    <t>RK.40527.STD</t>
  </si>
  <si>
    <t>RIK ANILLO PISTON 40527-STD HYUNDAI ATOZ G4HC 4CIL 1.1L 66MM 1.2-1.2-2.5</t>
  </si>
  <si>
    <t>RK.40528.STD</t>
  </si>
  <si>
    <t>RIK ANILLO PISTON 40528-STD KIA K2700 J2 4CIL 3.6L 94.5MM 2-2-3</t>
  </si>
  <si>
    <t>RK.40545.025</t>
  </si>
  <si>
    <t>RIK ANILLO PISTON 40545-010 KIA K2400 BONGO SF 4CIL 2.4L 92MM 2.38-2.38-4</t>
  </si>
  <si>
    <t>RK.40545.STD</t>
  </si>
  <si>
    <t>RIK ANILLO PISTON 40545-STD KIA K2400 BONGO SF 4CIL 2.4L 92MM 2.38-2.38-4</t>
  </si>
  <si>
    <t>RK.40738.025</t>
  </si>
  <si>
    <t>RIK ANILLO PISTON 40738-010 KIA PRIDE FORD FESTIVA B3 4CIL 1.3L 71MM 1.2-1.5-3</t>
  </si>
  <si>
    <t>RK.40738.050</t>
  </si>
  <si>
    <t>RIK ANILLO PISTON 40738-020 KIA PRIDE FORD FESTIVA B3 4CIL 1.3L 71MM 1.2-1.5-3</t>
  </si>
  <si>
    <t>RK.40765.050</t>
  </si>
  <si>
    <t>RIK ANILLO PISTON 40765-020 HYUNDAI ACCENT G4AE 4CIL 1.5L 75.5MM 1.5-1.5-3</t>
  </si>
  <si>
    <t>RK.40770.025</t>
  </si>
  <si>
    <t>RIK ANILLO PISTON 40770-010 HYUNDAI ACCENT G4EH 4CIL 1.3L 71.5MM 1.5-1.5-3</t>
  </si>
  <si>
    <t>RK.40770.075</t>
  </si>
  <si>
    <t>RIK ANILLO PISTON 40770-030 HYUNDAI ACCENT G4EH 4CIL 1.3L 71.5MM 1.5-1.5-3</t>
  </si>
  <si>
    <t>RK.40832.025</t>
  </si>
  <si>
    <t>RIK ANILLO PISTON 40832-010 HYUNDAI ELANTRA G4GB 4CIL 1.8L 82MM 1.2-1.2-2.5</t>
  </si>
  <si>
    <t>RK.40832.050</t>
  </si>
  <si>
    <t>RIK ANILLO PISTON 40832-020 HYUNDAI ELANTRA G4GB 4CIL 1.8L 82MM 1.2-1.2-2.5</t>
  </si>
  <si>
    <t>RK.40832.STD</t>
  </si>
  <si>
    <t>RIK ANILLO PISTON 40832-STD HYUNDAI ELANTRA G4GB 4CIL 1.8L 82MM 1.2-1.2-2.5</t>
  </si>
  <si>
    <t>RK.40880.025</t>
  </si>
  <si>
    <t>RIK ANILLO PISTON 40880-010 HYUNDAI KIA ACCENT RIO A5D 4CIL 1.5L 75.5MM 1.2-1.2-2.5</t>
  </si>
  <si>
    <t>RK.40880.STD</t>
  </si>
  <si>
    <t>RIK ANILLO PISTON 40880-STD HYUNDAI KIA ACCENT RIO A5D 4CIL 1.5L 75.5MM 1.2-1.2-2.5</t>
  </si>
  <si>
    <t>RK.40990.050</t>
  </si>
  <si>
    <t>RIK ANILLO PISTON 40990-020 HYUNDAI KIA I10 PICANTO G4HC 4CIL 1.1L 67MM 1.2-1.2-2</t>
  </si>
  <si>
    <t>RK.40990.STD</t>
  </si>
  <si>
    <t>RIK ANILLO PISTON 40990-STD HYUNDAI KIA I10 PICANTO G4HC 4CIL 1.1L 67MM 1.2-1.2-2</t>
  </si>
  <si>
    <t>RK.41001.025</t>
  </si>
  <si>
    <t>RIK ANILLO PISTON 41001-025 KIA CARNIVAL J3 4CIL 2.7L 97.1MM 2-2-3 CONICO</t>
  </si>
  <si>
    <t>RT.CAN-3</t>
  </si>
  <si>
    <t>CTR BRAZO GIRATORIO 48530-03W07 NISSAN DATSUN PICK UP 1979-1983 LHD</t>
  </si>
  <si>
    <t>RT.CAN-33</t>
  </si>
  <si>
    <t>CTR BRAZO GIRATORIO 48530-3S185 NISSAN FRONTIER 1997-2010 DEL</t>
  </si>
  <si>
    <t>RT.CAT-15</t>
  </si>
  <si>
    <t>CTR BRAZO GIRATORIO 45490-35140 TOYOTA H ILUX 1983-1985 LHD</t>
  </si>
  <si>
    <t>RT.CAT-45</t>
  </si>
  <si>
    <t>CTR BRAZO GIRATORIO 45490-39245 TOYOTA H ILUX 1985-1987 4WD LHD</t>
  </si>
  <si>
    <t>RT.CAT-52</t>
  </si>
  <si>
    <t>CTR BRAZO GIRATORIO 45490-39455 TOYOTA H ILUX 1997-UP 4WD</t>
  </si>
  <si>
    <t>RT.CBD-6</t>
  </si>
  <si>
    <t>CTR ROTULA DIRECCION 48068-BZ320 TOYOTA AGYA WIGO 2012-UP</t>
  </si>
  <si>
    <t>RT.CBF-44</t>
  </si>
  <si>
    <t>CTR ROTULA DIRECCION EB3C3078C1C MAZDA BT-50 2011-UP M16*P1.5 46.20MM INF</t>
  </si>
  <si>
    <t>RT.CBHO-14</t>
  </si>
  <si>
    <t>CTR ROTULA DIRECCION 51450-S84A01 HONDA ACCORD 1998-2002 M10*P1.25 35.15MM SUP</t>
  </si>
  <si>
    <t>RT.CBHO-44</t>
  </si>
  <si>
    <t>CTR ROTULA DIRECCION 51220-STK-A01 HONDA CR-V 2006-UP M14*P1.5 INF</t>
  </si>
  <si>
    <t>RT.CBHO-54L</t>
  </si>
  <si>
    <t>CTR ROTULA DIRECCION 51230-SWA-A01 HONDA CR-V 2010-2011 M14*P1.5 INF</t>
  </si>
  <si>
    <t>RT.CBHO-54R</t>
  </si>
  <si>
    <t>CTR ROTULA DIRECCION 51220-SWA-A01 HONDA CR-V 2010-2011 M14*P1.5 INF</t>
  </si>
  <si>
    <t>RT.CBIS-5</t>
  </si>
  <si>
    <t>CTR ROTULA DIRECCION 8-94224-550-4 CHEVROLET FASTER 1981-UP M16*P1.5 SUP</t>
  </si>
  <si>
    <t>RT.CBKD-1</t>
  </si>
  <si>
    <t>CTR ROTULA DIRECCION 94786917 DAEWOO LANOS 2000-2002 M12*P1.5 INF</t>
  </si>
  <si>
    <t>RT.CBKD-14</t>
  </si>
  <si>
    <t>CTR ROTULA DIRECCION 95032440 CHEVROLET SPARK 2009-UP INF</t>
  </si>
  <si>
    <t>RT.CBKD-15</t>
  </si>
  <si>
    <t>CTR ROTULA DIRECCION 95017034 CHEVROLET SONIC 2011-2013 INF</t>
  </si>
  <si>
    <t>RT.CBKD-16</t>
  </si>
  <si>
    <t>CTR ROTULA DIRECCION 95368367 CHEVROLET SPARK 2015-UP INF</t>
  </si>
  <si>
    <t>RT.CBKD-4</t>
  </si>
  <si>
    <t>CTR ROTULA DIRECCION 96300648 DAEWOO NUBIRA 1997-1999 INF</t>
  </si>
  <si>
    <t>RT.CBKD-5</t>
  </si>
  <si>
    <t>CTR ROTULA DIRECCION 96213119 DAEWOO LEGANZA 1997-2002 INF</t>
  </si>
  <si>
    <t>RT.CBKD-7</t>
  </si>
  <si>
    <t>CTR ROTULA DIRECCION 96328437 DAEWOO MAGNUS 1999-UP INF</t>
  </si>
  <si>
    <t>RT.CBKD-9</t>
  </si>
  <si>
    <t>CTR ROTULA DIRECCION 96261108 CHEVROLET VIVANT 2000-2011 70.9MM INF</t>
  </si>
  <si>
    <t>RT.CBKH-10</t>
  </si>
  <si>
    <t>CTR ROTULA DIRECCION 54524-43000 HYUNDAI PORTER III 2004-UP M16*P1.5 46.60MM INF</t>
  </si>
  <si>
    <t>RT.CBKH-16</t>
  </si>
  <si>
    <t>CTR ROTULA DIRECCION 54530-4AA00 HYUNDAI STAREX 1997-2007 M16*P1.5 INF</t>
  </si>
  <si>
    <t>RT.CBKH-17</t>
  </si>
  <si>
    <t>CTR ROTULA DIRECCION 54417-43000 HYUNDAI MITSUBISHI GRACE L200 1995-UP M16*P1.25 106MM DEL SUP</t>
  </si>
  <si>
    <t>RT.CBKH-18</t>
  </si>
  <si>
    <t>CTR ROTULA DIRECCION 54528-4A800 HYUNDAI STAREX 1997-2007 M16*P1.5 INF DER</t>
  </si>
  <si>
    <t>RT.CBKH-19</t>
  </si>
  <si>
    <t>CTR ROTULA DIRECCION 54530-4A800 HYUNDAI STAREX 1997-2007 M16*P1.5 INF IZQ</t>
  </si>
  <si>
    <t>RT.CBKH-20</t>
  </si>
  <si>
    <t>CTR ROTULA DIRECCION 51760-38000 HYUNDAI SONATA 1998-2004 M14*P1.5 INF</t>
  </si>
  <si>
    <t>RT.CBKH-27</t>
  </si>
  <si>
    <t>CTR ROTULA DIRECCION 51760-2E000 HYUNDAI TUCSON 2004-2009 M12*P1.25 INF</t>
  </si>
  <si>
    <t>RT.CBKH-28</t>
  </si>
  <si>
    <t>CTR ROTULA DIRECCION 54403-38A00 HYUNDAI SONATA 1998-2004 M10*P1.25 33.8OMM SUP</t>
  </si>
  <si>
    <t>RT.CBKH-3</t>
  </si>
  <si>
    <t>CTR ROTULA DIRECCION 54530-24A00 HYUNDAI EXCEL II 1989-1994 M12*P1.25 INF</t>
  </si>
  <si>
    <t>RT.CBKH-37</t>
  </si>
  <si>
    <t>CTR ROTULA DIRECCION 51770-2E010 HYUNDAI TUCSON 2005-2010 M12*P1.25 INF</t>
  </si>
  <si>
    <t>RT.CBKH-38</t>
  </si>
  <si>
    <t>CTR ROTULA DIRECCION 54530-0U000 HYUNDAI AVANTE 2011-UP M12*P1.25 39.75MM INF</t>
  </si>
  <si>
    <t>RT.CBKH-39</t>
  </si>
  <si>
    <t>CTR ROTULA DIRECCION 54530-3S000 HYUNDAI SONATA 2008-UP M12*P1.25 INF</t>
  </si>
  <si>
    <t>RT.CBKH-42L</t>
  </si>
  <si>
    <t>CTR 54530-C1000 ROTULA DIRECCION HYUNDAI KIA TUCSON SPORTAGE 2015-UP    M14*P1.5 INF IZQ</t>
  </si>
  <si>
    <t>RT.CBKH-42R</t>
  </si>
  <si>
    <t>CTR 54530-C1100 ROTULA DIRECCION HYUNDAI KIA TUCSON SPORTAGE 2015-UP    M14*P1.5 INF DER</t>
  </si>
  <si>
    <t>RT.CBKH-43L</t>
  </si>
  <si>
    <t>CTR ROTULA DIRECCION 54530-F2000 HYUNDAI AVANTE 2015-UP M12*P1.25 INF</t>
  </si>
  <si>
    <t>RT.CBKH-43R</t>
  </si>
  <si>
    <t>CTR ROTULA DIRECCION 54530-F2100 HYUNDAI AVANTE 2015-UP M12*P1.25 INF</t>
  </si>
  <si>
    <t>RT.CBKH-45L</t>
  </si>
  <si>
    <t>CTR ROTULA DIRECCION 54530-J3AA0 HYUNDAI VELOSTER 2017-UP M12*P1.25 INF</t>
  </si>
  <si>
    <t>RT.CBKH-45R</t>
  </si>
  <si>
    <t>CTR ROTULA DIRECCION 54530-J3BA0 HYUNDAI VELOSTER 2017-UP M12*P1.25 INF</t>
  </si>
  <si>
    <t>RT.CBKH-7</t>
  </si>
  <si>
    <t>CTR ROTULA DIRECCION 54530-31600 HYUNDAI CERATO 2003-UP M12*P1.25 40.15MM INF</t>
  </si>
  <si>
    <t>RT.CBKH-9</t>
  </si>
  <si>
    <t>CTR ROTULA DIRECCION 54417-4AA00 HYUNDAI STAREX 1997-UP M16*P1.5</t>
  </si>
  <si>
    <t>RT.CBKK-14</t>
  </si>
  <si>
    <t>CTR ROTULA DIRECCION 54570-3E001 HYUNDAI SORENTO 2002-2006 M20*P1.5 INF</t>
  </si>
  <si>
    <t>RT.CBKK-16</t>
  </si>
  <si>
    <t>CTR ROTULA DIRECCION 54530-07000 KIA PICANTO 2004-2008 40.15MM INF</t>
  </si>
  <si>
    <t>RT.CBKK-2</t>
  </si>
  <si>
    <t>CTR BRAZO GIRATORIO D031-34-310A KIA MAZDA PRIDE MAZDA DEL DEL IZQ</t>
  </si>
  <si>
    <t>RT.CBKK-20</t>
  </si>
  <si>
    <t>CTR ROTULA DIRECCION 51760-1G000 KIA PRIDE 2005-2011 M12*P1.25 INF</t>
  </si>
  <si>
    <t>RT.CBKK-22</t>
  </si>
  <si>
    <t>CTR ROTULA DIRECCION 54530-4D000 KIA SEDONA 2005-2014 M12*P1.25 INF</t>
  </si>
  <si>
    <t>RT.CBKK-25</t>
  </si>
  <si>
    <t>CTR ROTULA DIRECCION 54524-4E400 HYUNDAI BONGO III 2004-UP M20*P1.5 INF</t>
  </si>
  <si>
    <t>RT.CBKK-27</t>
  </si>
  <si>
    <t>CTR ROTULA DIRECCION 54530-2K000 KIA PICANTO 2009-UP 39.75MM INF</t>
  </si>
  <si>
    <t>RT.CBKK-29</t>
  </si>
  <si>
    <t>CTR ROTULA DIRECCION 54530-3S000 HYUNDAI TUCSON 2008-UP M12*P1.25 74.8MM INF</t>
  </si>
  <si>
    <t>RT.CBKK-30</t>
  </si>
  <si>
    <t>CTR ROTULA DIRECCION 54530-A9000 KIA CARNIVAL 2014-2020 INF</t>
  </si>
  <si>
    <t>RT.CBKK-31</t>
  </si>
  <si>
    <t>CTR ROTULA DIRECCION 54530-C5100 KIA SORENTO 2014-UP INF</t>
  </si>
  <si>
    <t>RT.CBKK-6</t>
  </si>
  <si>
    <t>CTR ROTULA DIRECCION 0K710-34-510 KIA BESTA 1986-1996 M18*P1.5 INF</t>
  </si>
  <si>
    <t>RT.CBKK-8</t>
  </si>
  <si>
    <t>CTR ROTULA DIRECCION 0K011-34-510B KIA SPORTAGE 1993-2002 M16*P1.5 INF</t>
  </si>
  <si>
    <t>RT.CBKS-2</t>
  </si>
  <si>
    <t>CTR ROTULA DIRECCION 44505-05000 SSANGYONG MUSSO 1993-UP M16*P1.5 INF</t>
  </si>
  <si>
    <t>RT.CBKS-6</t>
  </si>
  <si>
    <t>CTR ROTULA DIRECCION 45935-09000 SSANGYONG ACTYON 2006-UP M14*P1.5 44.00MM SUP</t>
  </si>
  <si>
    <t>RT.CBKS-7</t>
  </si>
  <si>
    <t>CTR ROTULA DIRECCION 44541-09003 SSANGYONG ACTYON 2006-UP M16*P1.5 INF</t>
  </si>
  <si>
    <t>RT.CBKS-9L</t>
  </si>
  <si>
    <t>CTR ROTULA DIRECCION 44541-21100 SSANGYONG KORANDO 2013-UP INF</t>
  </si>
  <si>
    <t>RT.CBKS-9R</t>
  </si>
  <si>
    <t>CTR ROTULA DIRECCION 44542-21100 SSANGYONG RODIUS 2013-UP INF DER</t>
  </si>
  <si>
    <t>RT.CBM-11</t>
  </si>
  <si>
    <t>CTR ROTULA DIRECCION MB303375 MITSUBISHI LANCER 1988-1993 M12*P1.25 40.15MM INF</t>
  </si>
  <si>
    <t>RT.CBM-13</t>
  </si>
  <si>
    <t>CTR ROTULA DIRECCION MB527350 HYUNDAI DELICA 1994-UP M16*P1.5 SUP</t>
  </si>
  <si>
    <t>RT.CBM-20</t>
  </si>
  <si>
    <t>CTR ROTULA DIRECCION MB860408 MITSUBISHI FORTE 1986-UP M14*P1.5 40.10MM SUP</t>
  </si>
  <si>
    <t>RT.CBM-22</t>
  </si>
  <si>
    <t>CTR ROTULA DIRECCION MB860829 MITSUBISHI PAJERO 1990-2004 M14*P1.5 SUP</t>
  </si>
  <si>
    <t>RT.CBM-23L</t>
  </si>
  <si>
    <t>CTR ROTULA DIRECCION MB831037 MITSUBISHI PAJERO 1990-2004 M16*P1.5 INF</t>
  </si>
  <si>
    <t>RT.CBM-23R</t>
  </si>
  <si>
    <t>CTR ROTULA DIRECCION MB831038 MITSUBISHI PAJERO 1990-2004 M16*P1.5 INF</t>
  </si>
  <si>
    <t>RT.CBM-33</t>
  </si>
  <si>
    <t>CTR ROTULA DIRECCION MR496799 MITSUBISHI PAJERO 2005-UP M16*P1.5 INF</t>
  </si>
  <si>
    <t>RT.CBM-36</t>
  </si>
  <si>
    <t>CTR ROTULA DIRECCION MR403420 MITSUBISHI JEEP OUTLANDER COMPASS  2010-UP   43MM INF</t>
  </si>
  <si>
    <t>RT.CBM-9</t>
  </si>
  <si>
    <t>CTR ROTULA DIRECCION 54524-44001 MITSUBISHI PORTER 1987-1996 M16*P1.5 INF</t>
  </si>
  <si>
    <t>RT.CBMZ-13</t>
  </si>
  <si>
    <t>CTR ROTULA DIRECCION 0K710-34-540 KIA FRONTIER 1987-UP M16*P1.5 SUP</t>
  </si>
  <si>
    <t>RT.CBMZ-17</t>
  </si>
  <si>
    <t>CTR ROTULA DIRECCION G030-99-356 MAZDA CAPELLA 1990-UP 42.55MM INF</t>
  </si>
  <si>
    <t>RT.CBMZ-27</t>
  </si>
  <si>
    <t>CTR ROTULA DIRECCION B01A-34-550 MAZDA FAMILLIA 1990-1998 M12*P1.25 INF</t>
  </si>
  <si>
    <t>RT.CBMZ-41</t>
  </si>
  <si>
    <t>CTR ROTULA DIRECCION S47S-34-550A MAZDA BONGO 2002-UP. M20*P1.5 INF</t>
  </si>
  <si>
    <t>RT.CBMZ-42</t>
  </si>
  <si>
    <t>CTR ROTULA DIRECCION UR58-34-550 MAZDA BT-50 2006-UP M16*P1.5 INF</t>
  </si>
  <si>
    <t>RT.CBMZ-43</t>
  </si>
  <si>
    <t>CTR ROTULA DIRECCION UR61-34-550 MAZDA BT-50 2006-UP M16*P1.5 INF</t>
  </si>
  <si>
    <t>RT.CBMZ-44</t>
  </si>
  <si>
    <t>CTR ROTULA DIRECCION UH71-34-540 MAZDA BT-50 2006-UP M12*P1.25 SUP</t>
  </si>
  <si>
    <t>RT.CBMZ-46</t>
  </si>
  <si>
    <t>CTR ROTULA DIRECCION EG21-34-300D MAZDA CX7 CX9  2010-UP   47MM INF</t>
  </si>
  <si>
    <t>RT.CBMZ-49</t>
  </si>
  <si>
    <t>CTR ROTULA DIRECCION DG80-34-300A MAZDA MAZDA 2 2007-UP 38.70MM INF</t>
  </si>
  <si>
    <t>RT.CBMZ-50</t>
  </si>
  <si>
    <t>CTR ROTULA DIRECCION GHP9-34-300J MAZDA MAZDA 3 2014-UP 42.60MM INF</t>
  </si>
  <si>
    <t>RT.CBN-11</t>
  </si>
  <si>
    <t>CTR ROTULA DIRECCION 40110-01G26 NISSAN CEDRIC 1982-UP M14*P1.5 SUP</t>
  </si>
  <si>
    <t>RT.CBN-21</t>
  </si>
  <si>
    <t>CTR ROTULA DIRECCION 40160-50W25 NISSAN PICK UP 1983-1985 M18*P1.5 INF</t>
  </si>
  <si>
    <t>RT.CBN-30</t>
  </si>
  <si>
    <t>CTR ROTULA DIRECCION 40160-50A00 NISSAN SUNNY 2000-2006 M14*P1.5 38.20MM INF</t>
  </si>
  <si>
    <t>RT.CBN-31</t>
  </si>
  <si>
    <t>CTR ROTULA DIRECCION 40160-01G50 NISSAN CARAVAN 1986-UP M18*P1.5 52.20MM INF</t>
  </si>
  <si>
    <t>RT.CBN-36</t>
  </si>
  <si>
    <t>CTR ROTULA DIRECCION 40160-50Y00 NISSAN SUNNY 1990-1994 M14*P1.5 39.20MM INF</t>
  </si>
  <si>
    <t>RT.CBN-63</t>
  </si>
  <si>
    <t>CTR ROTULA DIRECCION 40160-2S601 NISSAN PICK UP 1997-2004 M18*P1.5 43.10MM INF</t>
  </si>
  <si>
    <t>RT.CBN-70</t>
  </si>
  <si>
    <t>CTR ROTULA DIRECCION 40160-ED00A NISSAN SENTRA 2004-UP 38.35MM INF</t>
  </si>
  <si>
    <t>RT.CBN-74</t>
  </si>
  <si>
    <t>CTR ROTULA DIRECCION 54524-EB70D NISSAN NAVARA 2004-2012 M14*P1.5 46.20MM SUP</t>
  </si>
  <si>
    <t>RT.CBN-75</t>
  </si>
  <si>
    <t>CTR ROTULA DIRECCION 54055-HA001 NISSAN VANETTE 1999-UP M18*P1.5 INF</t>
  </si>
  <si>
    <t>RT.CBN-7L</t>
  </si>
  <si>
    <t>CTR ROTULA DIRECCION 40161-48W25 NISSAN CEDRIC 1978-1986 M18*P1.5 INF</t>
  </si>
  <si>
    <t>RT.CBN-7R</t>
  </si>
  <si>
    <t>CTR ROTULA DIRECCION 40160-48W25 NISSAN CEDRIC 1978-1986 M18*P1.5 INF</t>
  </si>
  <si>
    <t>RT.CBN-83</t>
  </si>
  <si>
    <t>CTR 54500-EB31A ROTULA DIRECCION NISSAN NAVARA PATHFINDER  2010-UP   62MM INF</t>
  </si>
  <si>
    <t>RT.CBS-10</t>
  </si>
  <si>
    <t>CTR ROTULA DIRECCION 45201-63J00 SUZUKI KEI/SWIFT 2004-UP 40.30MM INF</t>
  </si>
  <si>
    <t>RT.CBSU-10</t>
  </si>
  <si>
    <t>CTR ROTULA DIRECCION 20252-FJ020 SUBARU IMPREZA LEGACY  2012-UP   47MM POST INF</t>
  </si>
  <si>
    <t>RT.CBSU-2</t>
  </si>
  <si>
    <t>CTR ROTULA DIRECCION 7210-67003 SUBARU LEONE 1979-1984 M12*P1.25 34.90MM INF</t>
  </si>
  <si>
    <t>RT.CBT-103</t>
  </si>
  <si>
    <t>CTR ROTULA DIRECCION 48610-60070 TOYOTA 4 RUNNER 2009-UP M14*P1.5 46.40MM SUP</t>
  </si>
  <si>
    <t>RT.CBT-105</t>
  </si>
  <si>
    <t>CTR ROTULA DIRECCION 48068-B4011 TOYOTA DAIHATSU RUSH TERIOS  2008-UP    INF</t>
  </si>
  <si>
    <t>RT.CBT-13</t>
  </si>
  <si>
    <t>CTR ROTULA DIRECCION 43330-29139 TOYOTA C0RONA 1983-1987 M14*P1.5 INF</t>
  </si>
  <si>
    <t>RT.CBT-14</t>
  </si>
  <si>
    <t>CTR ROTULA DIRECCION 43350-39035 TOYOTA H ILUX 1983-1995 M14*P1.5 SUP</t>
  </si>
  <si>
    <t>RT.CBT-15</t>
  </si>
  <si>
    <t>CTR ROTULA DIRECCION 43330-39165 TOYOTA H ILUX 1983-1989 M16*P1.5 INF</t>
  </si>
  <si>
    <t>RT.CBT-20</t>
  </si>
  <si>
    <t>CTR ROTULA DIRECCION 43360-29076 TOYOTA HIACE 2L 3L 1982-1985 M16*P1.5 SUP</t>
  </si>
  <si>
    <t>RT.CBT-21</t>
  </si>
  <si>
    <t>CTR ROTULA DIRECCION 43330-29125 TOYOTA HIACE 2L 3L 1985-1989 M16*P1.5 INF</t>
  </si>
  <si>
    <t>RT.CBT-25</t>
  </si>
  <si>
    <t>CTR ROTULA DIRECCION 43330-29175 TOYOTA TRUCK 1982-1986 M16*P1.5 INF</t>
  </si>
  <si>
    <t>RT.CBT-27</t>
  </si>
  <si>
    <t>CTR ROTULA DIRECCION 43360-39075 TOYOTA H ILUX 1988-UP M16*P1.5 INF</t>
  </si>
  <si>
    <t>RT.CBT-28</t>
  </si>
  <si>
    <t>CTR ROTULA DIRECCION 43330-39195 TOYOTA H ILUX 1985-1988 M16*P1.5 INF</t>
  </si>
  <si>
    <t>RT.CBT-33</t>
  </si>
  <si>
    <t>CTR ROTULA DIRECCION 43330-29145 TOYOTA CORONA 1987-UP M14*P1.5 INF</t>
  </si>
  <si>
    <t>RT.CBT-34</t>
  </si>
  <si>
    <t>CTR ROTULA DIRECCION 43350-29065 TOYOTA HIACE 3L 1989-1995 M16*P1.5 SUP</t>
  </si>
  <si>
    <t>RT.CBT-35</t>
  </si>
  <si>
    <t>CTR ROTULA DIRECCION 43340-39225 TOYOTA HILUX 3Y 4Y 1988-UP M16*P1.5 INF</t>
  </si>
  <si>
    <t>RT.CBT-37</t>
  </si>
  <si>
    <t>CTR ROTULA DIRECCION 43330-29125 TOYOTA  HIACE 1990-UP</t>
  </si>
  <si>
    <t>RT.CBT-38</t>
  </si>
  <si>
    <t>CTR ROTULA DIRECCION 43330-19085 TOYOTA COROLLA II 1990-1994 M12*P1.25 INF</t>
  </si>
  <si>
    <t>RT.CBT-40</t>
  </si>
  <si>
    <t>CTR ROTULA DIRECCION 43330-19095 TOYOTA COROLLA 1991-UP M14*P1.5 INF</t>
  </si>
  <si>
    <t>RT.CBT-42</t>
  </si>
  <si>
    <t>CTR ROTULA DIRECCION 43330-39265 TOYOTA H ILUX 1988-UP M16*P1.5 INF</t>
  </si>
  <si>
    <t>RT.CBT-51</t>
  </si>
  <si>
    <t>CTR ROTULA DIRECCION 43350-39125 TOYOTA H ILUX 1997-UP M14*P1.5 SUP</t>
  </si>
  <si>
    <t>RT.CBT-52R</t>
  </si>
  <si>
    <t>CTR ROTULA DIRECCION 43350-39105 TOYOTA TACOMA 1995-2004 M14*P1.5 SUP</t>
  </si>
  <si>
    <t>RT.CBT-56</t>
  </si>
  <si>
    <t>CTR ROTULA DIRECCION 43308-59035 TOYOTA YARIS 1999-UP M12*P1.25 36.80MM INF</t>
  </si>
  <si>
    <t>RT.CBT-60</t>
  </si>
  <si>
    <t>CTR ROTULA DIRECCION 43330-09210 TOYOTA AVENSIS 2001-2003 M14*P1.5 INF</t>
  </si>
  <si>
    <t>RT.CBT-63</t>
  </si>
  <si>
    <t>CTR ROTULA DIRECCION 43310-09015 TOYOTA HILUX 2KD 2004-UP M14*P1.5 43.80MM SUP</t>
  </si>
  <si>
    <t>RT.CBT-64</t>
  </si>
  <si>
    <t>CTR ROTULA DIRECCION 43330-09295 TOYOTA H ILUX 2004-UP M14*P1.5 47.30MM INF</t>
  </si>
  <si>
    <t>RT.CBT-68</t>
  </si>
  <si>
    <t>CTR ROTULA DIRECCION 43330-29565 TOYOTA HI ACE 2004-UP M16*P1.5 INF</t>
  </si>
  <si>
    <t>RT.CBT-69</t>
  </si>
  <si>
    <t>CTR ROTULA DIRECCION 43330-59066 TOYOTA LEXUS 2001-2005 M14*P1.5 INF DER</t>
  </si>
  <si>
    <t>RT.CBT-73</t>
  </si>
  <si>
    <t>CTR ROTULA DIRECCION 43330-29395 TOYOTA TOWNACE 1996-UP M16*P1.5 INF</t>
  </si>
  <si>
    <t>RT.CBT-74</t>
  </si>
  <si>
    <t>CTR ROTULA DIRECCION 43330-49095 TOYOTA RAV4 2007-UP M14*P1.5 INF</t>
  </si>
  <si>
    <t>RT.CBT-8</t>
  </si>
  <si>
    <t>CTR ROTULA DIRECCION 43330-29095 TOYOTA CORONA 1973-1978 M14*P1.5 INF</t>
  </si>
  <si>
    <t>RT.CBT-9</t>
  </si>
  <si>
    <t>CTR ROTULA DIRECCION 43308-12030 TOYOTA CORONA 1982-1987 M14*P1.5 42.43MM INF</t>
  </si>
  <si>
    <t>RT.CBT-94</t>
  </si>
  <si>
    <t>CTR ROTULA DIRECCION 43330-09130 TOYOTA CORONA 1997-2003 M14*P1.5 INF</t>
  </si>
  <si>
    <t>RT.CECR-27</t>
  </si>
  <si>
    <t>CTR TERMINAL DIRECCION 68185640AA DODGE PICK UP 2013-UP M14*P1.5 101.75MM ROS/EXT</t>
  </si>
  <si>
    <t>RT.CECR-29</t>
  </si>
  <si>
    <t>CTR TERMINAL DIRECCION 68033171AB CHRYSLER GRAND CARAVAN TOWN &amp; COUNTRY 2008-2016 M12*P1.25 142MM ROS/EXT</t>
  </si>
  <si>
    <t>RT.CEG-10</t>
  </si>
  <si>
    <t>CTR TERMINAL DIRECCION 9005918 CHEVROLET SAIL 2005-2009 M12*P1.25 193MM ROS/INT DER</t>
  </si>
  <si>
    <t>RT.CEG-11</t>
  </si>
  <si>
    <t>CTR TERMINAL DIRECCION 9005917 CHEVROLET SAIL 2005-2009 M12*P1.25 193MM ROS/INT IZQ</t>
  </si>
  <si>
    <t>RT.CEG-13</t>
  </si>
  <si>
    <t>CTR TERMINAL DIRECCION 15869897 CHEVROLET TRAVERSE 2007-2010 M14*P2.0 136MM ROS/INT</t>
  </si>
  <si>
    <t>RT.CEG-4</t>
  </si>
  <si>
    <t>CTR TERMINAL DIRECCION 7820210986 CHEVROLET CRUZE 2010-UP M12*P1.25 117MM ROS/INT</t>
  </si>
  <si>
    <t>RT.CEG-45L</t>
  </si>
  <si>
    <t>CTR TERMINAL DIRECCION 39008084 CHEVROLET CRUZE 2016-UP M12*P1.25 142MM ROS/EXT</t>
  </si>
  <si>
    <t>RT.CEG-45R</t>
  </si>
  <si>
    <t>CTR TERMINAL DIRECCION 39008083 CHEVROLET CRUZE 2016-UP M12*P1.25 142MM ROS/EXT</t>
  </si>
  <si>
    <t>RT.CEG-49</t>
  </si>
  <si>
    <t>CTR TERMINAL DIRECCION 95932779 CHEVROLET CAPTIVA 2012-UP M12*P1.25 73MM ROS/INT</t>
  </si>
  <si>
    <t>RT.CEHO-35</t>
  </si>
  <si>
    <t>CTR TERMINAL DIRECCION 53540-STX-A02 HONDA PILOT 2009-2013 M14*P1.5 206MM ROS/INT</t>
  </si>
  <si>
    <t>RT.CEHO-36</t>
  </si>
  <si>
    <t>CTR TERMINAL DIRECCION 53560-STX-A02 HONDA PILOT 2009-2013 M14*P1.5 206MM ROS/INT</t>
  </si>
  <si>
    <t>RT.CEHO-41</t>
  </si>
  <si>
    <t>CTR 3411130XKZ09A TERMINAL DIRECCION HONDA 105MM CRV 2006-2013   M14*P1.5 ROS/INT</t>
  </si>
  <si>
    <t>RT.CEIS-21</t>
  </si>
  <si>
    <t>CTR TERMINAL DIRECCION 8-94459-4811 ISUZU LUV TOOPER II III 1994-1997 M14*P1.5 75MM ROS/INT</t>
  </si>
  <si>
    <t>RT.CEKD-12L</t>
  </si>
  <si>
    <t>CTR TERMINAL DIRECCION 96261378 DAEWOO REZZO TACUMA VIVANT 2000-UP M12*P1.5 194.2MM ROS/INT</t>
  </si>
  <si>
    <t>RT.CEKD-12R</t>
  </si>
  <si>
    <t>CTR TERMINAL DIRECCION 96261379 DAEWOO REZZO TACUMA VIVANT 2000-UP M12*P1.5 194.2MM ROS/INT</t>
  </si>
  <si>
    <t>RT.CEKD-13R</t>
  </si>
  <si>
    <t>CTR TERMINAL DIRECCION 93740723 CHEVROLET AVEO 2002-UP M12*P1.25 189.3MM ROS/INT</t>
  </si>
  <si>
    <t>RT.CEKD-19</t>
  </si>
  <si>
    <t>CTR TERMINAL DIRECCION 13278359 CHEVROLET CRUZE 2008-UP M12*P1.75 115MM ROS/INT</t>
  </si>
  <si>
    <t>RT.CEKD-1L</t>
  </si>
  <si>
    <t>CTR TERMINAL DIRECCION 26001807 DAEWOO RACER ESPERO 1990-1997 M12*P1.5 65.5MM ROS/INT</t>
  </si>
  <si>
    <t>RT.CEKD-1R</t>
  </si>
  <si>
    <t>CTR TERMINAL DIRECCION 26001806 DAEWOO RACER ESPERO 1990-1997 M12*P1.5 65.5MM ROS/INT</t>
  </si>
  <si>
    <t>RT.CEKD-22</t>
  </si>
  <si>
    <t>CTR TERMINAL DIRECCION 95952930 CHEVROLET AVEO SONIC 2011-2013 M12*P1.25 70MM ROS/INT</t>
  </si>
  <si>
    <t>RT.CEKD-24</t>
  </si>
  <si>
    <t>CTR TERMINAL DIRECCION 95915222 CHEVROLET TRACKER 2012-UP M12*P1.75 88.8MM ROS/INT</t>
  </si>
  <si>
    <t>RT.CEKD-5</t>
  </si>
  <si>
    <t>CTR TERMINAL DIRECCION 93741077 DAEWOO TICO MATIZ SPARK 1991-2001 M12*P1.25 70MM ROS/INT</t>
  </si>
  <si>
    <t>RT.CEKH-28</t>
  </si>
  <si>
    <t>CTR TERMINAL DIRECCION 57780-38010 HYUNDAI SONATA 1998-2004 M12*P1.25 170MM ROS/INT</t>
  </si>
  <si>
    <t>RT.CEKH-29</t>
  </si>
  <si>
    <t>CTR TERMINAL DIRECCION 57780-38000 HYUNDAI SONATA 1998-2004 M12*P1.25 170MM ROS/INT</t>
  </si>
  <si>
    <t>RT.CEKH-30L</t>
  </si>
  <si>
    <t>CTR TERMINAL DIRECCION 56890-5H000 HYUNDAI MIGHTY II 1998-UP M14*P1.5 101.5MM ROS/EXT</t>
  </si>
  <si>
    <t>RT.CEKH-30R</t>
  </si>
  <si>
    <t>CTR TERMINAL DIRECCION 56880-5H000 HYUNDAI MIGHTY II 1998-UP M14*P1.5 101.5MM ROS/EXT</t>
  </si>
  <si>
    <t>RT.CEKH-35L</t>
  </si>
  <si>
    <t>CTR TERMINAL DIRECCION 56820-2E000 HYUNDAI TUCSON 2004-UP M12*P1.25 170MM ROS/INT</t>
  </si>
  <si>
    <t>RT.CEKH-35R</t>
  </si>
  <si>
    <t>CTR TERMINAL DIRECCION 56820-2E900 HYUNDAI TUCSON 2004-UP M12*P1.25 170MM ROS/INT</t>
  </si>
  <si>
    <t>RT.CEKH-36L</t>
  </si>
  <si>
    <t>CTR TERMINAL DIRECCION 56820-1E000 HYUNDAI ACCENT PRIDERIO 2005-UP M10*P1.25 188.3MM ROS/INT</t>
  </si>
  <si>
    <t>RT.CEKH-36R</t>
  </si>
  <si>
    <t>CTR TERMINAL DIRECCION 56820-1E900 HYUNDAI ACCENT PRIDERIO 2005-UP M10*P1.25 188.3MM ROS/INT</t>
  </si>
  <si>
    <t>RT.CEKH-38L</t>
  </si>
  <si>
    <t>CTR TERMINAL DIRECCION 56820-2H000 KIA CERATO K3 2009-UP M10*P1.25 229.6MM ROS/INT</t>
  </si>
  <si>
    <t>RT.CEKH-38R</t>
  </si>
  <si>
    <t>CTR TERMINAL DIRECCION 56820-2H090 KIA CERATO K3 2009-UP M10*P1.25 229.6MM ROS/INT</t>
  </si>
  <si>
    <t>RT.CEKH-39R</t>
  </si>
  <si>
    <t>CTR TERMINAL DIRECCION 56820-2B900 HYUNDAI SANTA FE VERACRUZ 06 2006-UP M12*P1.25 228.5MM ROS/INT</t>
  </si>
  <si>
    <t>RT.CEKH-40</t>
  </si>
  <si>
    <t>CTR TERMINAL DIRECCION 56820-47500 HYUNDAI LIBERO 2006-UP M16*P1.5 73MM ROS/INT</t>
  </si>
  <si>
    <t>RT.CEKH-43R</t>
  </si>
  <si>
    <t>CTR TERMINAL DIRECCION 56820-4H100 HYUNDAI STAREX H1 2007-2013 M12*P1.25 219MM ROS/INT</t>
  </si>
  <si>
    <t>RT.CEKH-45L</t>
  </si>
  <si>
    <t>CTR TERMINAL DIRECCION 56820-2S000 HYUNDAI TUCSON SONATA 2009-UP M10*P1.25 232.3MM ROS/INT</t>
  </si>
  <si>
    <t>RT.CEKH-45R</t>
  </si>
  <si>
    <t>CTR TERMINAL DIRECCION 56820-2S050 HYUNDAI TUCSON SONATA 2009-UP M10*P1.25 232.3MM ROS/INT</t>
  </si>
  <si>
    <t>RT.CEKH-46L</t>
  </si>
  <si>
    <t>CTR TERMINAL DIRECCION 56820-0U500 HYUNDAI ACCENT 2011-UP M12*P1.25 203MM ROS/INT</t>
  </si>
  <si>
    <t>RT.CEKH-46R</t>
  </si>
  <si>
    <t>CTR TERMINAL DIRECCION 56820-0U590 HYUNDAI ACCENT 2011-UP M12*P1.25 203MM ROS/INT</t>
  </si>
  <si>
    <t>RT.CEKH-47L</t>
  </si>
  <si>
    <t>CTR TERMINAL DIRECCION 56820-4L000 HYUNDAI ACCENT 2010-UP M10*P1.25 202.5MM ROS/INT</t>
  </si>
  <si>
    <t>RT.CEKH-47R</t>
  </si>
  <si>
    <t>CTR TERMINAL DIRECCION 56820-4L090 HYUNDAI ACCENT 2010-UP M10*P1.25 202.5MM ROS/INT</t>
  </si>
  <si>
    <t>RT.CEKH-48L</t>
  </si>
  <si>
    <t>CTR TERMINAL DIRECCION 56820-A5000 HYUNDAI ELANTRA 2011-UP M10*P1.25 221MM ROS/INT</t>
  </si>
  <si>
    <t>RT.CEKH-48R</t>
  </si>
  <si>
    <t>CTR TERMINAL DIRECCION 56820-A5090 HYUNDAI ELANTRA 2011-UP M10*P1.25 221MM ROS/INT</t>
  </si>
  <si>
    <t>RT.CEKH-49L</t>
  </si>
  <si>
    <t>CTR TERMINAL DIRECCION 56820-2W000 HYUNDAI SANTA FE 2013-UP M10*P1.25 224.1MM ROS/INT</t>
  </si>
  <si>
    <t>RT.CEKH-49R</t>
  </si>
  <si>
    <t>CTR TERMINAL DIRECCION 56820-2W050 HYUNDAI SANTA FE 2013-UP M10*P1.25 224.1MM ROS/INT</t>
  </si>
  <si>
    <t>RT.CEKH-51L</t>
  </si>
  <si>
    <t>CTR TERMINAL DIRECCION 56820-C1000 HYUNDAI SONATA 2012-2014 M10*P1.25 186MM ROS/INT</t>
  </si>
  <si>
    <t>RT.CEKH-51R</t>
  </si>
  <si>
    <t>CTR TERMINAL DIRECCION 56825-C1090 HYUNDAI SONATA 2012-2014 M10*P1.25 186MM ROS/INT</t>
  </si>
  <si>
    <t>RT.CEKH-52L</t>
  </si>
  <si>
    <t>CTR TERMINAL DIRECCION CEKH-52L HYUNDAI MIGHTY 2013-UP M14*P1.5 123.5MM ROS/INT</t>
  </si>
  <si>
    <t>RT.CEKH-7</t>
  </si>
  <si>
    <t>CTR TERMINAL DIRECCION 56820-1C080 HYUNDAI SONATA III SONATA II ELANTRA SANTA FE ACCENT 1996-2000 M12*P1.5 78MM ROS/INT</t>
  </si>
  <si>
    <t>RT.CEKK-10</t>
  </si>
  <si>
    <t>CTR TERMINAL DIRECCION OW023-32510 ASIA COMBI 1988-UP M16*P1.5 106MM ROS/INT</t>
  </si>
  <si>
    <t>RT.CEKK-11</t>
  </si>
  <si>
    <t>CTR TERMINAL DIRECCION ES-2827 KIA PRIDE FESTIVA 1987-1994 M12*P1.5 72MM ROS/INT</t>
  </si>
  <si>
    <t>RT.CEKK-18</t>
  </si>
  <si>
    <t>CTR TERMINAL DIRECCION 0K72A-32240A KIA K2700 PREGIO BONGO III FRONTIER 1995-2005 M12*P1.5 110MM ROS/INT</t>
  </si>
  <si>
    <t>RT.CEKK-32L</t>
  </si>
  <si>
    <t>CTR TERMINAL DIRECCION 56820-2G000 KIA CARENS 2006-2013 M16*P1.5 204.1MM ROS/INT</t>
  </si>
  <si>
    <t>RT.CEKK-32R</t>
  </si>
  <si>
    <t>CTR TERMINAL DIRECCION 25820-2G900 KIA CARENS 2006-2013 M16*P1.5 204.1MM ROS/INT</t>
  </si>
  <si>
    <t>RT.CEKK-35</t>
  </si>
  <si>
    <t>CTR TERMINAL DIRECCION 56820-0X000 KIA HYUNDAI 2008-2013 M12*P1.5 72MM ROS/INT</t>
  </si>
  <si>
    <t>RT.CEKK-36L</t>
  </si>
  <si>
    <t>CTR TERMINAL DIRECCION 56820-2K000 KIA SOUL 2008-UP M12*P1.5 188MM ROS/INT</t>
  </si>
  <si>
    <t>RT.CEKK-37L</t>
  </si>
  <si>
    <t>CTR TERMINAL DIRECCION 56820-1Y501 KIA MORNING 2011-UP M12*P1.5 192MM ROS/INT</t>
  </si>
  <si>
    <t>RT.CEKK-37R</t>
  </si>
  <si>
    <t>CTR TERMINAL DIRECCION 56820-1Y551 KIA PICANTO 2011-UP M12*P1.5 192MM ROS/INT</t>
  </si>
  <si>
    <t>RT.CEKK-38R</t>
  </si>
  <si>
    <t>CTR TERMINAL DIRECCION 56820-A7090 KIA CERATO 2006-2009 M10*P1.25 198MM ROS/INT</t>
  </si>
  <si>
    <t>RT.CEKS-10L</t>
  </si>
  <si>
    <t>CTR TERMINAL DIRECCION 46660-09002 SSANGYONG ACTYON KYRON 2005 M14*P1.5 197.5MM ROS/INT</t>
  </si>
  <si>
    <t>RT.CEKS-10R</t>
  </si>
  <si>
    <t>CTR TERMINAL DIRECCION 46660-09011 SSANGYONG ACTYON KYRON 2005 M14*P1.5 197.5MM ROS/INT</t>
  </si>
  <si>
    <t>RT.CEKS-12</t>
  </si>
  <si>
    <t>CTR TERMINAL DIRECCION 46660-34000 SSANGYONG KORANDO C 2008-2010 M12*P1.5 78MM ROS/INT</t>
  </si>
  <si>
    <t>RT.CEKS-9L</t>
  </si>
  <si>
    <t>CTR TERMINAL DIRECCION 46660-08000 SSANGYONG REXTON 2001-UP M14*P1.5 197.5MM ROS/INT</t>
  </si>
  <si>
    <t>RT.CEM-17L</t>
  </si>
  <si>
    <t>CTR TERMINAL DIRECCION MC810258 MITSUBISHI FUSO TRUCK 4 TON FK315 316 415 416 425 1984-UP M16*P1.5 100MM ROS/EXT</t>
  </si>
  <si>
    <t>RT.CEM-17R</t>
  </si>
  <si>
    <t>CTR TERMINAL DIRECCION MC810259 MITSUBISHI FUSO TRUCK 4 TON FK315 316 415 416 425 1984-UP M16*P1.5 100MM ROS/EXT</t>
  </si>
  <si>
    <t>RT.CEM-53</t>
  </si>
  <si>
    <t>CTR TERMINAL DIRECCION MK384673 MITSUBISHI CANTER 1995-UP M14*P1.5 140MM ROS/EXT</t>
  </si>
  <si>
    <t>RT.CEM-54</t>
  </si>
  <si>
    <t>CTR TERMINAL DIRECCION MK384672 MITSUBISHI CANTER FE6 1995-UP M14*P1.5 140MM ROS/EXT</t>
  </si>
  <si>
    <t>RT.CEM-55</t>
  </si>
  <si>
    <t>CTR TERMINAL DIRECCION 4422A018 MITSUBISHI LANCER 2008-2012 M12*P1.5 76MM ROS/INT</t>
  </si>
  <si>
    <t>RT.CEM-57</t>
  </si>
  <si>
    <t>CTR TERMINAL DIRECCION MK996333 MITSUBISHI CANTER 1993-UP M14*P1.5 130MM ROS/EXT</t>
  </si>
  <si>
    <t>RT.CEM-58</t>
  </si>
  <si>
    <t>CTR TERMINAL DIRECCION MK996332 MITSUBISHI CANTER 1993-UP M14*P1.5 130MM ROS/EXT</t>
  </si>
  <si>
    <t>RT.CEM-62</t>
  </si>
  <si>
    <t>CTR TERMINAL DIRECCION 4422A095 MITSUBISHI TRITON L200 2005-2010 M12*P1.5 97MM ROS/INT</t>
  </si>
  <si>
    <t>RT.CEM-64</t>
  </si>
  <si>
    <t>CTR TERMINAL DIRECCION 4422A052 MITSUBISHI OUTLANDER 2014-UP M10xP1.25 78MM ROS/INT</t>
  </si>
  <si>
    <t>RT.CEM-7L</t>
  </si>
  <si>
    <t>CTR TERMINAL DIRECCION MW033300 MITSUBISHI CANTER 1973-UP M14*P1.5 95MM ROS/EXT</t>
  </si>
  <si>
    <t>RT.CEM-7R</t>
  </si>
  <si>
    <t>CTR TERMINAL DIRECCION MW033301 MITSUBISHI CANTER 1973-UP M14*P1.5 95MM ROS/EXT</t>
  </si>
  <si>
    <t>RT.CEMZ-54</t>
  </si>
  <si>
    <t>CTR TERMINAL DIRECCION EG21-32-280A MAZDA CX 7 2007-UP M12*P1.5 206MM ROS/INT</t>
  </si>
  <si>
    <t>RT.CEMZ-63</t>
  </si>
  <si>
    <t>CTR TERMINAL DIRECCION UR61-32-280 FORD 2006-2014 ENDEAVUR M12*P1.5 85MM ROS/INT</t>
  </si>
  <si>
    <t>RT.CEMZ-65L</t>
  </si>
  <si>
    <t>CTR TERMINAL DIRECCION GHT2-32-290 MAZDA WAGON 2014-2015 M12*P1.5 181MM ROS/INT</t>
  </si>
  <si>
    <t>RT.CEMZ-65R</t>
  </si>
  <si>
    <t>CTR TERMINAL DIRECCION GHT2-32-280 MAZDA 2013-2016 WAGON M12*P1.5 181MM ROS/INT</t>
  </si>
  <si>
    <t>RT.CEMZ-74L</t>
  </si>
  <si>
    <t>CTR TERMINAL DIRECCION 1910478 MAZDA BT-50 2011-UP M12*P1.5 202MM ROS/INT</t>
  </si>
  <si>
    <t>RT.CEMZ-74R</t>
  </si>
  <si>
    <t>CTR TERMINAL DIRECCION 1910477 MAZDA BT-50 2011-UP M12*P1.5 202MM ROS/INT</t>
  </si>
  <si>
    <t>RT.CEMZ-75R</t>
  </si>
  <si>
    <t>CTR TERMINAL DIRECCION 1727226 MAZDA BT-50 2011-UP M12*P1.5 218MM ROS/INT</t>
  </si>
  <si>
    <t>RT.CEN-107</t>
  </si>
  <si>
    <t>CTR TERMINAL DIRECCION 48570-VB025 NISSAN MURANO 2007-2012 M14*P1.5 150MM ROS/EXT</t>
  </si>
  <si>
    <t>RT.CEN-109</t>
  </si>
  <si>
    <t>CTR TERMINAL DIRECCION 48520-7S025 NISSAN TITAN 2004-2012 M14*P1.5 207MM ROS/INT</t>
  </si>
  <si>
    <t>RT.CEN-110</t>
  </si>
  <si>
    <t>CTR TERMINAL DIRECCION 48640-EA025 NISSAN FRONTIER PATHFINDER XTERRA 2005-UP M14*P1.5 183MM ROS/INT</t>
  </si>
  <si>
    <t>RT.CEN-116</t>
  </si>
  <si>
    <t>CTR TERMINAL DIRECCION 48640-3U025 NISSAN TIIDA C11 VERSA 2004-UP M10*P1.25 197MM ROS/INT</t>
  </si>
  <si>
    <t>RT.CEN-124</t>
  </si>
  <si>
    <t>CTR TERMINAL DIRECCION 48520-AX602 NISSAN MARCH MICRA 2004-2007 M10*P1.25 90MM ROS/INT</t>
  </si>
  <si>
    <t>RT.CEN-128</t>
  </si>
  <si>
    <t>CTR TERMINAL DIRECCION D8520-E00A NISSAN SENTRA 2007-2011 M10*P1.25 152MM ROS/INT</t>
  </si>
  <si>
    <t>RT.CEN-129</t>
  </si>
  <si>
    <t>CTR TERMINAL DIRECCION D8640-ET00A NISSAN SENTRA 2007-2011 M10*P1.25 152MM ROS/INT</t>
  </si>
  <si>
    <t>RT.CEN-141</t>
  </si>
  <si>
    <t>CTR TERMINAL DIRECCION D8640-1HJ01 NISSAN MARCH 2009-2013 M10*P1.25 178MM ROS/INT</t>
  </si>
  <si>
    <t>RT.CEN-143</t>
  </si>
  <si>
    <t>CTR TERMINAL DIRECCION D8640-EB70A NISSAN FRONTIER 2001-2009 M14*P1.5 183MM ROS/INT</t>
  </si>
  <si>
    <t>RT.CEN-144</t>
  </si>
  <si>
    <t>CTR TERMINAL DIRECCION D8520-EB70A NISSAN 2001-2009 FRONTIER M14*P1.5 183MM ROS/INT</t>
  </si>
  <si>
    <t>RT.CEN-145L</t>
  </si>
  <si>
    <t>CTR TERMINAL DIRECCION D8520-1HK0A NISSAN VERSA 2012-UP M10*P1.25 178MM ROS/INT</t>
  </si>
  <si>
    <t>RT.CEN-145R</t>
  </si>
  <si>
    <t>CTR TERMINAL DIRECCION D8640-1HK0A NISSAN VERSA 2012-UP M10*P1.25 178MM ROS/INT</t>
  </si>
  <si>
    <t>RT.CEN-152L</t>
  </si>
  <si>
    <t>CTR TERMINAL DIRECCION D8640-4EA0A NISSAN QASHQAI 2013-UP M10*P1.25 193MM ROS/INT</t>
  </si>
  <si>
    <t>RT.CEN-152R</t>
  </si>
  <si>
    <t>CTR TERMINAL DIRECCION D8520-4EA0A NISSAN QASHQAI 2013-UP M10*P1.25 193MM ROS/INT</t>
  </si>
  <si>
    <t>RT.CEN-153L</t>
  </si>
  <si>
    <t>CTR TERMINAL DIRECCION D8640-1KA0A NISSAN TIIDA 2011-UP M10*P1.25 192MM ROS/INT</t>
  </si>
  <si>
    <t>RT.CEN-153R</t>
  </si>
  <si>
    <t>CTR TERMINAL DIRECCION D8520-1KA0A NISSAN TIIDA 2011-UP M10*P1.25 192MM ROS/INT</t>
  </si>
  <si>
    <t>RT.CEN-154L</t>
  </si>
  <si>
    <t>CTR TERMINAL DIRECCION D8520-4BA0A NISSAN X-TRAIL 2013-UP M10*P1.25 207MM ROS/INT</t>
  </si>
  <si>
    <t>RT.CEN-154R</t>
  </si>
  <si>
    <t>CTR TERMINAL DIRECCION D8640-4BA0A NISSAN X-TRAIL 2013-UP M10*P1.25 207MM ROS/INT</t>
  </si>
  <si>
    <t>RT.CEN-156L</t>
  </si>
  <si>
    <t>CTR TERMINAL DIRECCION CEN-156L NISSAN MARCH CUBE 2002-2009 M10*P1.25 200MM ROS/INT</t>
  </si>
  <si>
    <t>RT.CEN-40</t>
  </si>
  <si>
    <t>CTR TERMINAL DIRECCION 48520-01G25 NISSAN DATSUN PICK UP 1985-UP M12*P1.25 103MM ROS/EXT</t>
  </si>
  <si>
    <t>RT.CEN-42</t>
  </si>
  <si>
    <t>CTR TERMINAL DIRECCION 48520-31G25 NISSAN PICK UP 1986-1993 M12*P1.25 131MM ROS/EXT</t>
  </si>
  <si>
    <t>RT.CEN-43</t>
  </si>
  <si>
    <t>CTR TERMINAL DIRECCION 48570-31G25 NISSAN PICK UP 1985-1992 4WD M12*P1.25 131MM ROS/EXT</t>
  </si>
  <si>
    <t>RT.CEN-47</t>
  </si>
  <si>
    <t>CTR TERMINAL DIRECCION 48520-50A26 NISSAN SENTRA 1990-1994 M12*P1.25 94MM ROS/INT</t>
  </si>
  <si>
    <t>RT.CEN-75</t>
  </si>
  <si>
    <t>CTR TERMINAL DIRECCION 48520-27N25 NISSAN URVAN 1997-2001 M14*P1.5 105MM ROS/INT</t>
  </si>
  <si>
    <t>RT.CEN-81</t>
  </si>
  <si>
    <t>CTR TERMINAL DIRECCION 48520-61G25 NISSAN PICK UP 1992-UP 4WD M12*P1.25 131MM ROS/EXT</t>
  </si>
  <si>
    <t>RT.CEN-9</t>
  </si>
  <si>
    <t>CTR TERMINAL DIRECCION 48520-01E00 NISSAN DATSUN SUNNY 1990-UP M12*P1.25 ROS/INT</t>
  </si>
  <si>
    <t>RT.CEN-94</t>
  </si>
  <si>
    <t>CTR TERMINAL DIRECCION 48521-2S485 NISSAN PICK UP FRONTIER 1997-UP M12*P1.25 240MM ROS/EXT</t>
  </si>
  <si>
    <t>RT.CEN-95</t>
  </si>
  <si>
    <t>CTR TERMINAL DIRECCION 48520-2S485 NISSAN PICK UP FRONTIER 1997-UP M12*P1.25 90MM ROS/EXT</t>
  </si>
  <si>
    <t>RT.CEN-98</t>
  </si>
  <si>
    <t>CTR TERMINAL DIRECCION 48520-3S525 NISSAN FRONTIER 2001-2004 M14*P1.5 94MM ROS/INT</t>
  </si>
  <si>
    <t>RT.CEN-99</t>
  </si>
  <si>
    <t>CTR TERMINAL DIRECCION 48570-3S525 NISSAN PICK UP 4WD D22 1997-UP 4WD M14*P1.5 94MM ROS/INT</t>
  </si>
  <si>
    <t>RT.CES-12</t>
  </si>
  <si>
    <t>CTR TERMINAL DIRECCION 48810-84000 SUZUKI ALTO 1985-1998 M14*P1.5 94MM ROS/INT</t>
  </si>
  <si>
    <t>RT.CES-22</t>
  </si>
  <si>
    <t>CTR TERMINAL DIRECCION 48810-60810 SUZUKI APV SWIFT SWIFT SPORT 2005-UP M12*P1.25 70MM ROS/INT</t>
  </si>
  <si>
    <t>RT.CES-24</t>
  </si>
  <si>
    <t>CTR TERMINAL DIRECCION 48820-68L00 SUZUKI SWIFT ERTIGA 2010-2012 M12*P1.25 190MM ROS/INT</t>
  </si>
  <si>
    <t>RT.CET-104</t>
  </si>
  <si>
    <t>CTR TERMINAL DIRECCION 45047-39215 TOYOTA LAND CRUIDER PRADO 1996-UP M14*P1.5 220MM ROS/EXT</t>
  </si>
  <si>
    <t>RT.CET-112L</t>
  </si>
  <si>
    <t>CTR TERMINAL DIRECCION 45047-09080 TOYOTA COROLLA 2002-UP M12*P1.25 163MM ROS/INT</t>
  </si>
  <si>
    <t>RT.CET-112R</t>
  </si>
  <si>
    <t>CTR TERMINAL DIRECCION 45046-09200 TOYOTA COROLLA 2002-UP M12*P1.25 163MM ROS/INT</t>
  </si>
  <si>
    <t>RT.CET-113L</t>
  </si>
  <si>
    <t>CTR TERMINAL DIRECCION 45047-39175 TOYOTA TACOMA 1995-2004 M16*P1.5 220MM ROS/INT</t>
  </si>
  <si>
    <t>RT.CET-113R</t>
  </si>
  <si>
    <t>CTR TERMINAL DIRECCION 45046-39295 TOYOTA TACOMA 1995-2005 M16*P1.5 220MM ROS/EXT</t>
  </si>
  <si>
    <t>RT.CET-114</t>
  </si>
  <si>
    <t>CTR TERMINAL DIRECCION 45046-29325 TOYOTA HI ACE 1997-UP M14*P1.5 125MM ROS/INT</t>
  </si>
  <si>
    <t>RT.CET-115L</t>
  </si>
  <si>
    <t>CTR TERMINAL DIRECCION 45047-19115 TOYOTA COROLLA 2000-2004 M12*P1.25 163MM ROS/INT</t>
  </si>
  <si>
    <t>RT.CET-115R</t>
  </si>
  <si>
    <t>CTR TERMINAL DIRECCION 45046-19265 TOYOTA COROLLA 2000-2004 M12*P1.25 163MM ROS/INT</t>
  </si>
  <si>
    <t>RT.CET-116L</t>
  </si>
  <si>
    <t>CTR TERMINAL DIRECCION 45047-49025 TOYOTA RAV-4 CALDINA 2000-UP M12*P1.25 130MM ROS/INT</t>
  </si>
  <si>
    <t>RT.CET-116R</t>
  </si>
  <si>
    <t>CTR TERMINAL DIRECCION 45046-49095 TOYOTA RAV-4 CALDINA 2000-UP M12*P1.25 130MM ROS/INT</t>
  </si>
  <si>
    <t>RT.CET-143</t>
  </si>
  <si>
    <t>CTR TERMINAL DIRECCION 45047-49135 TOYOTA RAV-4 2006-UP M12*P1.25 197MM ROS/INT</t>
  </si>
  <si>
    <t>RT.CET-146</t>
  </si>
  <si>
    <t>CTR TERMINAL DIRECCION 45046-09251 TOYOTA HILUX VIGO FORTUNER FORTUNER WAGON 2004-UP M12*P1.25 85MM ROS/INT</t>
  </si>
  <si>
    <t>RT.CET-147</t>
  </si>
  <si>
    <t>CTR TERMINAL DIRECCION 45046-09281 TOYOTA HILUX VIGO FORTUNER 2004-UP 4WD M14*P1.5 85MM ROS/INT</t>
  </si>
  <si>
    <t>RT.CET-150</t>
  </si>
  <si>
    <t>CTR TERMINAL DIRECCION 45046-29456 TOYOTA HI ACE 2004-UP M14*P1.5 124MM ROS/INT</t>
  </si>
  <si>
    <t>RT.CET-158</t>
  </si>
  <si>
    <t>CTR 45046-39415 TERMINAL DIRECCION TOYOTA DINA TOYOACE  2005-UP   M22*P1.5 127MM ROS/EXT IZQ</t>
  </si>
  <si>
    <t>RT.CET-159</t>
  </si>
  <si>
    <t>CTR TERMINAL DIRECCION 45047-39255 TOYOTA DINA TOYOACE  2005-UP   M22*P1.5 127MM ROS/EXT DER</t>
  </si>
  <si>
    <t>RT.CET-166</t>
  </si>
  <si>
    <t>CTR TERMINAL DIRECCION 45046-59195 TOYOTA YARIS SCP VITZ NCP91 BELTA NCP SCP92 2006-UP M12*P1.25 173MM ROS/INT</t>
  </si>
  <si>
    <t>RT.CET-167</t>
  </si>
  <si>
    <t>CTR TERMINAL DIRECCION 45047-59135 TOYOTA YARIS SCP VITZ NCP91 BELTA NCP SCP92 2006-UP M12*P1.25 173MM ROS/INT</t>
  </si>
  <si>
    <t>RT.CET-179</t>
  </si>
  <si>
    <t>CTR TERMINAL DIRECCION 45047-39266 TOYOTA DYNA 1999-2012 M18*P1.5 127MM ROS/EXT</t>
  </si>
  <si>
    <t>RT.CET-180</t>
  </si>
  <si>
    <t>CTR TERMINAL DIRECCION 45046-09610 TOYOTA ATLIS 2008-2014 M12*P1.25 175MM ROS/INT</t>
  </si>
  <si>
    <t>RT.CET-181</t>
  </si>
  <si>
    <t>CTR TERMINAL DIRECCION 45460-49055 TOYOTA HIGHLANDER 2008-2012 M12*P1.25 195MM ROS/INT</t>
  </si>
  <si>
    <t>RT.CET-185</t>
  </si>
  <si>
    <t>CTR TERMINAL DIRECCION 45047-BZ010 TOYOTA AVANZA 2005-UP M12*P1.25 130MM ROS/INT</t>
  </si>
  <si>
    <t>RT.CET-191</t>
  </si>
  <si>
    <t>CTR TERMINAL DIRECCION 45047-B9230 TOYOTA LITE ACE 2007-UP M12*P1.25 132MM ROS/INT</t>
  </si>
  <si>
    <t>RT.CET-198</t>
  </si>
  <si>
    <t>CTR TERMINAL DIRECCION 45046-05070 TOYOTA COROLLA 2008-UP M12*P1.25 180MM ROS/INT</t>
  </si>
  <si>
    <t>RT.CET-199</t>
  </si>
  <si>
    <t>CTR TERMINAL DIRECCION 45047-05060 TOYOTA COROLLA 2008-UP M12*P1.25 180MM ROS/INT</t>
  </si>
  <si>
    <t>RT.CET-201L</t>
  </si>
  <si>
    <t>CTR TERMINAL DIRECCION CET-201L TOYOTA 2013-2016 YARIS M12*P1.25 125MM ROS/INT</t>
  </si>
  <si>
    <t>RT.CET-201R</t>
  </si>
  <si>
    <t>CTR TERMINAL DIRECCION CET-201R TOYOTA 2013-2016 YARIS M12*P1.25 125MM ROS/INT</t>
  </si>
  <si>
    <t>RT.CET-202L</t>
  </si>
  <si>
    <t>CTR TERMINAL DIRECCION CET-202L TOYOTA ETIOS 2011-UP M12*P1.25 125MM ROS/INT</t>
  </si>
  <si>
    <t>RT.CET-202R</t>
  </si>
  <si>
    <t>CTR TERMINAL DIRECCION CET-202R TOYOTA ETIOS 2011-UP M12*P1.25 125MM ROS/INT</t>
  </si>
  <si>
    <t>RT.CET-206</t>
  </si>
  <si>
    <t>CTR TERMINAL DIRECCION CET-206 TOYOTA DINA TOYOACE M16*P1.5 102MM ROS/INT</t>
  </si>
  <si>
    <t>RT.CET-208R</t>
  </si>
  <si>
    <t>CTR TERMINAL DIRECCION CET-208R DAIHATSU TERIOS 2006-UP M12*P1.25 149MM ROS/INT</t>
  </si>
  <si>
    <t>RT.CET-210L</t>
  </si>
  <si>
    <t>CTR TERMINAL DIRECCION CET-210L TOYOTA COASTER DYNA 1996-2002 M18*P1.5 193MM ROS/EXT</t>
  </si>
  <si>
    <t>RT.CET-212</t>
  </si>
  <si>
    <t>CTR TERMINAL DIRECCION 45046-BZ060 DAIHATSU TERIOS 2006-UPDER IZQ M12*P1.25 124MM ROS/EXT</t>
  </si>
  <si>
    <t>RT.CET-23</t>
  </si>
  <si>
    <t>CTR TERMINAL DIRECCION 45046-29075 TOYOTA COROLLA SPRINTER CARINA CELICA 89 CORONA 89 1979-1987 M12*P1.25 85MM ROS/EXT</t>
  </si>
  <si>
    <t>RT.CET-26</t>
  </si>
  <si>
    <t>CTR TERMINAL DIRECCION 45046-29115 TOYOTA H ILUX 2001-2005 4WD M14*P1.5 91MM ROS/EXT</t>
  </si>
  <si>
    <t>RT.CET-27</t>
  </si>
  <si>
    <t>CTR TERMINAL DIRECCION 45406-39115 TOYOTA H ILUX 2001-2005 2L M14*P1.5 184MM ROS/EXT</t>
  </si>
  <si>
    <t>RT.CET-57</t>
  </si>
  <si>
    <t>CTR TERMINAL DIRECCION 45046-35080 TOYOTA H ILUX 1983-UP 4WD M14*P1.5 85MM ROS/EXT</t>
  </si>
  <si>
    <t>RT.CET-59</t>
  </si>
  <si>
    <t>CTR TERMINAL DIRECCION 45046-19175 TOYOTA CAMRY VISTA CORONA 84 87 CARINA CELICA 84 TERCEL CORSA 1995-2000 M12*P1.25 82MM ROS/INT</t>
  </si>
  <si>
    <t>RT.CET-66</t>
  </si>
  <si>
    <t>CTR TERMINAL DIRECCION 45046-19165 TOYOTA STARLET 1984-UP M12*P1.25 120MM ROS/INT</t>
  </si>
  <si>
    <t>RT.CET-70</t>
  </si>
  <si>
    <t>CTR TERMINAL DIRECCION 45046-29215 TOYOTA HI ACE 1989-2003 M14*P1.5 126MM ROS/INT</t>
  </si>
  <si>
    <t>RT.CET-75</t>
  </si>
  <si>
    <t>CTR TERMINAL DIRECCION 45406-39175 TOYOTA H ILUX 1997-2004 4WD M14*P1.5 205MM ROS/EXT</t>
  </si>
  <si>
    <t>RT.CET-84</t>
  </si>
  <si>
    <t>CTR TERMINAL DIRECCION 45046-19206 TOYOTA STARLET EP8# NP80 1989-UP M12*P1.25 94MM ROS/INT</t>
  </si>
  <si>
    <t>RT.CET-90</t>
  </si>
  <si>
    <t>CTR TERMINAL DIRECCION 45046-29275 TOYOTA CORONA CELICA CARINA 1992-1996 M12*P1.25 190MM ROS/INT</t>
  </si>
  <si>
    <t>RT.CET-91</t>
  </si>
  <si>
    <t>CTR TERMINAL DIRECCION 45047-29075 TOYOTA CORONA CELICA CARINA 1992-1996 M12*P1.25 190MM ROS/INT</t>
  </si>
  <si>
    <t>RT.CET-98</t>
  </si>
  <si>
    <t>CTR TERMINAL DIRECCION 45047-59026 TOYOTA YARIS VITZ ECHO PLATZ 1999-UP M12*P1.25 170MM ROS/INT</t>
  </si>
  <si>
    <t>RT.CHKD-2</t>
  </si>
  <si>
    <t>CTR BOCAMAZA P96316757 DAEWOO MATIZ 1998-2004 DEL</t>
  </si>
  <si>
    <t>RT.CIT-5</t>
  </si>
  <si>
    <t>CTR EXCENTRICA DIRECCION 04485-35020 TOYOTA HILUX RN30 33 35 40 43 45 LN30 40 145 147 RZN147 152 1978-1997</t>
  </si>
  <si>
    <t>RT.CLF-29</t>
  </si>
  <si>
    <t>CTR PERNO BARRA ESTABILIZADORA 8V5Z-5K484-B FORD SEDAN 2014-UP M10xP1.25 252MM DEL</t>
  </si>
  <si>
    <t>RT.CLG-63</t>
  </si>
  <si>
    <t>CTR PERNO BARRA ESTABILIZADORA 15926031 CHEVROLET SPORT SUSP 2012-UP M12*P1.25 167MM POST</t>
  </si>
  <si>
    <t>RT.CLG-64</t>
  </si>
  <si>
    <t>CTR PERNO BARRA ESTABILIZADORA 15146379 CHEVROLET SOFT 2012-UP M10*P1.25/M10*P1.5 167MM POST</t>
  </si>
  <si>
    <t>RT.CLHO-64</t>
  </si>
  <si>
    <t>CTR PERNO BARRA ESTABILIZADORA 51320-STK-A01 HONDA CRV ACURA 2008-2013 M12*P1.25 318MN DEL</t>
  </si>
  <si>
    <t>RT.CLKD-13L</t>
  </si>
  <si>
    <t>CTR PERNO BARRA ESTABILIZADORA 96639904 CHEVROLET EPICA 2006-2011 M12*P1.25 80MN DEL</t>
  </si>
  <si>
    <t>RT.CLKD-18</t>
  </si>
  <si>
    <t>CTR PERNO BARRA ESTABILIZADORA 13219141 CHEVROLET ORLANDO 2010-UP M10*P1.5 304MN DEL</t>
  </si>
  <si>
    <t>RT.CLKD-19</t>
  </si>
  <si>
    <t>CTR PERNO BARRA ESTABILIZADORA 95182126 CHEVROLET AVEO 2011-UP M12*P1.75 295MM DEL</t>
  </si>
  <si>
    <t>RT.CLKD-22</t>
  </si>
  <si>
    <t>CTR PERNO BARRA ESTABILIZADORA 95994977 CHEVROLET AVEO SONIC 2011-2013 M10*P1.25 261MM DEL</t>
  </si>
  <si>
    <t>RT.CLKD-5</t>
  </si>
  <si>
    <t>CTR PERNO BARRA ESTABILIZADORA 96207628 DAEWOO LEGANZA 1997-UP M10*P1.25 266.6 MM POST</t>
  </si>
  <si>
    <t>RT.CLKH-23</t>
  </si>
  <si>
    <t>CTR PERNO BARRA ESTABILIZADORA 54830-2E000 HYUNDAI TUCSON 2004-UP M10*P1.25 237MM DEL</t>
  </si>
  <si>
    <t>RT.CLKH-30</t>
  </si>
  <si>
    <t>CTR PERNO BARRA ESTABILIZADORA 54830-2H000 HYUNDAI ELANTRA 2006-UP M12*P1.25 243MM DEL</t>
  </si>
  <si>
    <t>RT.CLKH-32R</t>
  </si>
  <si>
    <t>CTR 54840-2B000 PERNO BARRA ESTABILIZADORA HYUNDAI KIA SANTA FE SORENTO 2005-2013 341MM   M12*P1.25 DEL DER</t>
  </si>
  <si>
    <t>RT.CLKH-34</t>
  </si>
  <si>
    <t>CTR PERNO BARRA ESTABILIZADORA 55530-38600 HYUNDAI SONATA 2000-2006 M10*P1.25 194.5MM POST</t>
  </si>
  <si>
    <t>RT.CLKH-38L</t>
  </si>
  <si>
    <t>CTR PERNO BARRA ESTABILIZADORA 54830-4H000 HYUNDAI STAREX 2007-UP M12*P1.25 275MM DEL</t>
  </si>
  <si>
    <t>RT.CLKH-38R</t>
  </si>
  <si>
    <t>CTR PERNO BARRA ESTABILIZADORA 54840-4H000 HYUNDAI STAREX 2007-UP M12*P1.25 275MM DEL</t>
  </si>
  <si>
    <t>RT.CLKH-42L</t>
  </si>
  <si>
    <t>CTR PERNO BARRA ESTABILIZADORA 54830-0X000 HYUNDAI I10 2008-UP M10*P1.25 230MM DEL</t>
  </si>
  <si>
    <t>RT.CLKH-42R</t>
  </si>
  <si>
    <t>CTR PERNO BARRA ESTABILIZADORA 54840-0X000 HYUNDAI I10 2008-UP M10*P1.25 230MM DEL</t>
  </si>
  <si>
    <t>RT.CLKH-43L</t>
  </si>
  <si>
    <t>CTR PERNO BARRA ESTABILIZADORA 54830-1J000 HYUNDAI KIA I20 2008-UP M10*P1.25 216MM DEL IZQ</t>
  </si>
  <si>
    <t>RT.CLKH-43R</t>
  </si>
  <si>
    <t>CTR PERNO BARRA ESTABILIZADORA 54840-1J000 HYUNDAI KIA I20 2008-UP M10*P1.25 216MM DEL DER</t>
  </si>
  <si>
    <t>RT.CLKH-44L</t>
  </si>
  <si>
    <t>CTR PERNO BARRA ESTABILIZADORA 54830-3R000 HYUNDAI SONATA 2009-2014 M12*P1.25 321MM DEL</t>
  </si>
  <si>
    <t>RT.CLKH-44R</t>
  </si>
  <si>
    <t>CTR PERNO BARRA ESTABILIZADORA 54840-3R000 HYUNDAI SONATA 2009-2014 M12*P1.25 321MM DEL</t>
  </si>
  <si>
    <t>RT.CLKH-45</t>
  </si>
  <si>
    <t>CTR PERNO BARRA ESTABILIZADORA 55530/40-3R000 HYUNDAI SONATA 2010-UP M12*P1.25 65MM POST DER IZQ</t>
  </si>
  <si>
    <t>RT.CLKH-46</t>
  </si>
  <si>
    <t>CTR PERNO BARRA ESTABILIZADORA 54830-0U000 HYUNDAI ACCENT PRIDE 2011-UP M12*P1.25 283MM DEL</t>
  </si>
  <si>
    <t>RT.CLKH-49</t>
  </si>
  <si>
    <t>CTR PERNO BARRA ESTABILIZADORA CLKH-49 HYUNDAI TUCSON IX 2009-UP M12*P1.25 140MM POST</t>
  </si>
  <si>
    <t>RT.CLKH-53</t>
  </si>
  <si>
    <t>CTR PERNO BARRA ESTABILIZADORA 54830-2W000 HYUNDAI SANTA FE 2012-UP M12*P1.25 328MM DEL</t>
  </si>
  <si>
    <t>RT.CLKH-54</t>
  </si>
  <si>
    <t>CTR PERNO BARRA ESTABILIZADORA 55530-2W000 HYUNDAI SANTA FE 2012-UP M12*P1.25 66.4MM POST</t>
  </si>
  <si>
    <t>RT.CLKH-56</t>
  </si>
  <si>
    <t>CTR PERNO BARRA ESTABILIZADORA 54830-2S500 HYUNDAI TUCSON 2013-UP M12*P1.25 280MM DEL</t>
  </si>
  <si>
    <t>RT.CLKH-63L</t>
  </si>
  <si>
    <t>CTR 54840-4H250 PERNO BARRA ESTABILIZADORA HYUNDAI H1 STAREX 2008-UP M12*P1.25 273MM DEL DER</t>
  </si>
  <si>
    <t>RT.CLKH-63R</t>
  </si>
  <si>
    <t>CTR 54840-4H250 PERNO BARRA ESTABILIZADORA HYUNDAI H1 STAREX 2008-UP 273MM   M12*P1.25 DEL DER</t>
  </si>
  <si>
    <t>RT.CLKH-65</t>
  </si>
  <si>
    <t>CTR PERNO BARRA ESTABILIZADORA 54830-F2000 HYUNDAI AVANTE 2015-UP M12*P1.25 294MM DEL</t>
  </si>
  <si>
    <t>RT.CLKH-8</t>
  </si>
  <si>
    <t>CTR PERNO BARRA ESTABILIZADORA 54830-4A002 HYUNDAI LIBERO 1997-UP M12*P1.25 55MM DEL</t>
  </si>
  <si>
    <t>RT.CLKK-14L</t>
  </si>
  <si>
    <t>CTR PERNO BARRA ESTABILIZADORA 0K33C-34-160A KIA RIO 1999-2002 M10*P1.25 240MM DEL IZQ</t>
  </si>
  <si>
    <t>RT.CLKK-14R</t>
  </si>
  <si>
    <t>CTR PERNO BARRA ESTABILIZADORA 0K33C-34-150A KIA RIO 1999-2002 M10*P1.25 240MM DEL DER</t>
  </si>
  <si>
    <t>RT.CLKK-17</t>
  </si>
  <si>
    <t>CTR PERNO BARRA ESTABILIZADORA 55530-38000 HYUNDAI KIA SONATA 2000-2005 M10*P1.25 180.5MM POST</t>
  </si>
  <si>
    <t>RT.CLKK-18L</t>
  </si>
  <si>
    <t>CTR PERNO BARRA ESTABILIZADORA 54820-FD000 KIA RIO 2002-2004 M10*P1.25 218.4MM DEL IZQ</t>
  </si>
  <si>
    <t>RT.CLKK-18R</t>
  </si>
  <si>
    <t>CTR PERNO BARRA ESTABILIZADORA 54830-FD000 KIA RIO 2002-2004 M10*P1.25 218.4MM DEL DER</t>
  </si>
  <si>
    <t>RT.CLKK-21L</t>
  </si>
  <si>
    <t>CTR PERNO BARRA ESTABILIZADORA 54830-07000 KIA PICANTO MORNING 2005-UP M10*P1.25 230MM DEL</t>
  </si>
  <si>
    <t>RT.CLKK-21R</t>
  </si>
  <si>
    <t>CTR PERNO BARRA ESTABILIZADORA 54840-07000 KIA PICANTO MORNING 2005-UP M10*P1.25 230MM DEL</t>
  </si>
  <si>
    <t>RT.CLKK-28L</t>
  </si>
  <si>
    <t>CTR PERNO BARRA ESTABILIZADORA 54830-1G000 KIA RIO 2005-2010 M10*P1.25 286MM DEL IZQ</t>
  </si>
  <si>
    <t>RT.CLKK-28R</t>
  </si>
  <si>
    <t>CTR PERNO BARRA ESTABILIZADORA 54840-1G000 KIA RIO 2005-2010 M10*P1.25 286MM DEL DER</t>
  </si>
  <si>
    <t>RT.CLKK-38L</t>
  </si>
  <si>
    <t>CTR PERNO BARRA ESTABILIZADORA 54830-A4000 KIA CARENS 2013-UP M12*P1.25 285.9MM DEL IZQ</t>
  </si>
  <si>
    <t>RT.CLKK-38R</t>
  </si>
  <si>
    <t>CTR PERNO BARRA ESTABILIZADORA 54840-A4000 KIA CARENS 2013-UP M12*P1.25 285.9MM DEL DER</t>
  </si>
  <si>
    <t>RT.CLKK-39</t>
  </si>
  <si>
    <t>CTR PERNO BARRA ESTABILIZADORA 54830-A9000 KIA CARNIVAL 2014-UP M12*P1.25 325MM DEL</t>
  </si>
  <si>
    <t>RT.CLKK-44</t>
  </si>
  <si>
    <t>CTR PERNO BARRA ESTABILIZADORA 54830-2Y500 HYUNDAI KIA RIO 2015-UP M12*P1.25 283MM DEL</t>
  </si>
  <si>
    <t>RT.CLKK-9</t>
  </si>
  <si>
    <t>CTR PERNO BARRA ESTABILIZADORA 0K01134150A KIA SPORTAGE 1994-2004  M10*P1.25 178MM DEL</t>
  </si>
  <si>
    <t>RT.CLKS-5</t>
  </si>
  <si>
    <t>CTR PERNO BARRA ESTABILIZADORA 44750-08000 SSANGYONG REXTON 2001-UP M12*P1.25 184MM DEL</t>
  </si>
  <si>
    <t>RT.CLM-24</t>
  </si>
  <si>
    <t>CTR PERNO BARRA ESTABILIZADORA MR992310 MITSUBISHI TRITON 2006-UP M12*P1.25 65MM DEL DER</t>
  </si>
  <si>
    <t>RT.CLM-26</t>
  </si>
  <si>
    <t>CTR PERNO BARRA ESTABILIZADORA MK382985 MITSUBISHI CANTER 2002-UP M12*P1.25 160MM DEL DER</t>
  </si>
  <si>
    <t>RT.CLM-27</t>
  </si>
  <si>
    <t>CTR PERNO BARRA ESTABILIZADORA MK382984 MITSUBISHI CANTER 2002-UP M12*P1.25 160MM DEL IZQ</t>
  </si>
  <si>
    <t>RT.CLM-28</t>
  </si>
  <si>
    <t>CTR PERNO BARRA ESTABILIZADORA MN101368 MITSUBISHI JEEP SEDAN 2005-UP M10*P1.25 264MM DEL</t>
  </si>
  <si>
    <t>RT.CLM-37</t>
  </si>
  <si>
    <t>CTR PERNO BARRA ESTABILIZADORA MR241349 MITSUBISHI LANCER 1999-2007 M10*P1.25 80MM DEL</t>
  </si>
  <si>
    <t>RT.CLM-44L</t>
  </si>
  <si>
    <t>CTR 4056A198 PERNO BARRA ESTABILIZADORA MITSUBISHI L200 TRITON 2015-UP 80MM   M14*P1.25 DEL IZQ</t>
  </si>
  <si>
    <t>RT.CLM-44R</t>
  </si>
  <si>
    <t>CTR 4056A199 PERNO BARRA ESTABILIZADORA MITSUBISHI L200 TRITON 2015-UP 80MM   M14*P1.25 DEL DER</t>
  </si>
  <si>
    <t>RT.CLMZ-34R</t>
  </si>
  <si>
    <t>CTR PERNO BARRA ESTABILIZADORA B45A-34-150 MAZDA MAZDA 3 2014-UP M10*P1.25 283MM DEL</t>
  </si>
  <si>
    <t>RT.CLMZ-35L</t>
  </si>
  <si>
    <t>CTR PERNO BARRA ESTABILIZADORA KD31-28-190 MAZDA CX5 3 6  2014-UP   M10*P1.25 150MM POST</t>
  </si>
  <si>
    <t>RT.CLMZ-35R</t>
  </si>
  <si>
    <t>CTR PERNO BARRA ESTABILIZADORA KD35-34-170 MAZDA CX5 3 6  2014-UP   M10*P1.25 150MM POST</t>
  </si>
  <si>
    <t>RT.CLMZ-40</t>
  </si>
  <si>
    <t>CTR PERNO BARRA ESTABILIZADORA BP4K-28-170H MAZDA MAZDA 3 2006-UP M10*P1.25 49MM POST</t>
  </si>
  <si>
    <t>RT.CLN-10</t>
  </si>
  <si>
    <t>CTR PERNO BARRA ESTABILIZADORA 54618-8J000 NISSAN ALTIMA 2002-2006 M12*P1.25 308MM DEL DER</t>
  </si>
  <si>
    <t>RT.CLN-102</t>
  </si>
  <si>
    <t>CTR PERNO BARRA ESTABILIZADORA 54618-EB70A NISSAN NAVARA  2008-UP   M12*P1.25 106.5MM DEL</t>
  </si>
  <si>
    <t>RT.CLN-16</t>
  </si>
  <si>
    <t>CTR PERNO BARRA ESTABILIZADORA 54618-0W001 NISSAN TERRANO 1995-2001 M12*P1.25 190MM DEL</t>
  </si>
  <si>
    <t>RT.CLN-30</t>
  </si>
  <si>
    <t>CTR PERNO BARRA ESTABILIZADORA 56261-7S010 NISSAN NAVARA 2007-UP M12*P1.25 65MM DEL DER</t>
  </si>
  <si>
    <t>RT.CLN-31</t>
  </si>
  <si>
    <t>CTR PERNO BARRA ESTABILIZADORA 56261-7S000 NISSAN NAVARA 2007-UP M12*P1.25 65MM DEL IZQ</t>
  </si>
  <si>
    <t>RT.CLN-36</t>
  </si>
  <si>
    <t>CTR PERNO BARRA ESTABILIZADORA 54668-JA000 NISSAN ALTIMA 2007-2013 M12*P1.25 300MM DEL IZQ</t>
  </si>
  <si>
    <t>RT.CLN-38</t>
  </si>
  <si>
    <t>CTR PERNO BARRA ESTABILIZADORA 54618-ET00A NISSAN SENTRA 2007-2012 M12*P1.25 283MM DEL</t>
  </si>
  <si>
    <t>RT.CLN-53</t>
  </si>
  <si>
    <t>CTR PERNO BARRA ESTABILIZADORA 54668-4U000 NISSAN ALMERA 2000-2005 M10*P1.25 65MM DEL IZQ</t>
  </si>
  <si>
    <t>RT.CLN-54</t>
  </si>
  <si>
    <t>CTR PERNO BARRA ESTABILIZADORA 54618-9U00A NISSAN CUBE 2006-UP M10*P1.25 255MM DEL</t>
  </si>
  <si>
    <t>RT.CLN-64</t>
  </si>
  <si>
    <t>CTR PERNO BARRA ESTABILIZADORA 54618-VB000 NISSAN SAFARI 1997-2007 M12*P1.25/M10*P1.25 161.5MM DEL</t>
  </si>
  <si>
    <t>RT.CLS-16</t>
  </si>
  <si>
    <t>CTR PERNO BARRA ESTABILIZADORA 42420-77M00 SUZUKI MAZDA 3 ERTIGA 2019-UP M10*P1.25 269.7MM DEL</t>
  </si>
  <si>
    <t>RT.CLS-3</t>
  </si>
  <si>
    <t>CTR 42420-59J00 PERNO BARRA ESTABILIZADORA SUZUKI SWIFT SX4 VITARA 2010-UP 270MM   M10*P1.25 DEL</t>
  </si>
  <si>
    <t>RT.CLS-8</t>
  </si>
  <si>
    <t>CTR PERNO BARRA ESTABILIZADORA 42420-63J00 SUZUKI SWIFT 2005-UP M10*P1.25 300MM DEL</t>
  </si>
  <si>
    <t>RT.CLS-9</t>
  </si>
  <si>
    <t>CTR PERNO BARRA ESTABILIZADORA 42420-65J00 SUZUKI VITARA 2006-2013 M10*P1.25 300MM DEL</t>
  </si>
  <si>
    <t>RT.CLSU-1</t>
  </si>
  <si>
    <t>CTR PERNO BARRA ESTABILIZADORA 20470-SA000 SUBARU IMPREZA 2002-UP M10*P1.25 60MM DEL</t>
  </si>
  <si>
    <t>RT.CLSU-5</t>
  </si>
  <si>
    <t>CTR PERNO BARRA ESTABILIZADORA 20420-FA020 SUBARU LEGACY 1999-2003 M10*P1.25 88MM DEL</t>
  </si>
  <si>
    <t>RT.CLSU-7</t>
  </si>
  <si>
    <t>CTR PERNO BARRA ESTABILIZADORA 20470-AJ010 SUBARU LEGACY 2008-2016 M10*P1.25 106MM POST</t>
  </si>
  <si>
    <t>RT.CLT-101</t>
  </si>
  <si>
    <t>CTR PERNO BARRA ESTABILIZADORA 48820-26051 TOYOTA HI ACE 2005-2014 M12*P1.25 171MM DEL</t>
  </si>
  <si>
    <t>RT.CLT-20</t>
  </si>
  <si>
    <t>CTR PERNO BARRA ESTABILIZADORA 48820-02030 TOYOTA  COROLLA TERCEL 2000-UP M12*P1.25 285.9MM DEL</t>
  </si>
  <si>
    <t>RT.CLT-45</t>
  </si>
  <si>
    <t>CTR PERNO BARRA ESTABILIZADORA 48820-60050 TOYOTA H ILUX 2004-2012 M12*P1.25 140MM DEL DER</t>
  </si>
  <si>
    <t>RT.CLT-46</t>
  </si>
  <si>
    <t>CTR PERNO BARRA ESTABILIZADORA 48810-60040 TOYOTA H ILUX 2004-2012 M12*P1.25 140MM DEL IZQ</t>
  </si>
  <si>
    <t>RT.CLT-56</t>
  </si>
  <si>
    <t>CTR PERNO BARRA ESTABILIZADORA 48820-44020 TOYOTA AVENSIS 2001-2009 M12*P1.25 280MM DEL</t>
  </si>
  <si>
    <t>RT.CLT-69</t>
  </si>
  <si>
    <t>CTR PERNO BARRA ESTABILIZADORA 48820-52030 TOYOTA YARIS VITZ VIOS 2007-UP</t>
  </si>
  <si>
    <t>RT.CLT-80</t>
  </si>
  <si>
    <t>CTR PERNO BARRA ESTABILIZADORA 48802-52050 TOYOTA PROBOX 2002-2014 M12*P1.25 155MM POST</t>
  </si>
  <si>
    <t>RT.CLT-82</t>
  </si>
  <si>
    <t>CTR PERNO BARRA ESTABILIZADORA 48820-B0010 TOYOTA AVANZA 2003-2011 M12*P1.25 187MM DEL</t>
  </si>
  <si>
    <t>RT.CLT-95</t>
  </si>
  <si>
    <t>CTR PERNO BARRA ESTABILIZADORA 48830-0R010 TOYOTA RAV4 2005-2016 M12*P1.25 134MM POST</t>
  </si>
  <si>
    <t>RT.CMKD-2</t>
  </si>
  <si>
    <t>CTR SOPORTE AMORTIGUADOR 90184756 DAEWOO CIELO ESPERO LEMANS</t>
  </si>
  <si>
    <t>RT.CMKH-1</t>
  </si>
  <si>
    <t>CTR SOPORTE AMORTIGUADOR 54610-D3000 HYUNDAI TUCSON SPORTAGE 2015-UP</t>
  </si>
  <si>
    <t>RT.CMKH-10</t>
  </si>
  <si>
    <t>CTR SOPORTE AMORTIGUADOR 54610-2S000 HYUNDAI KIA TUCSON SPORTAGE 2009-2017</t>
  </si>
  <si>
    <t>RT.CMKH-13</t>
  </si>
  <si>
    <t>CTR SOPORTE AMORTIGUADOR 54610-3X200 HYUNDAI ELANTRA VELOSTER 2010-2017</t>
  </si>
  <si>
    <t>RT.CMKH-14</t>
  </si>
  <si>
    <t>CTR SOPORTE AMORTIGUADOR 54610-4H000 HYUNDAI STAREX SANFE VERACRUZ 2010-2017</t>
  </si>
  <si>
    <t>RT.CMKH-17</t>
  </si>
  <si>
    <t>CTR SOPORTE AMORTIGUADOR 54610-A0000 HYUNDAI CRETA 2015-2018</t>
  </si>
  <si>
    <t>RT.CMKH-2</t>
  </si>
  <si>
    <t>CTR SOPORTE AMORTIGUADOR 54611-1J000 HYUNDAI ACCENT MORNING 2011</t>
  </si>
  <si>
    <t>RT.CMKH-20L</t>
  </si>
  <si>
    <t>CTR SOPORTE AMORTIGUADOR5 5310-1F000  HYUNDAI KIA  TUCSON SPORTAGE 2004-2010    POST IZQ</t>
  </si>
  <si>
    <t>RT.CMKH-20R</t>
  </si>
  <si>
    <t>CTR SOPORTE AMORTIGUADOR 55320-1F000  HYUNDAI KIA  TUCSON SPORTAGE 2004-2010    POST DER</t>
  </si>
  <si>
    <t>RT.CMKH-23</t>
  </si>
  <si>
    <t>CTR SOPORTE AMORTIGUADOR 55330-2S050 HYUNDAI KIA TUCSON SPORTAGE 2009-2013</t>
  </si>
  <si>
    <t>RT.CMKH-24</t>
  </si>
  <si>
    <t>CTR SOPORTE AMORTIGUADOR 54611-H5000 KIA RIO SEDAN 2017-UP</t>
  </si>
  <si>
    <t>RT.CMKH-25</t>
  </si>
  <si>
    <t>CTR SOPORTE AMORTIGUADOR 54611-C8100 KIA HYUNDAI PICANTO I20 2016-UP</t>
  </si>
  <si>
    <t>RT.CMKH-26</t>
  </si>
  <si>
    <t>CTR SOPORTE AMORTIGUADOR 54611-0U000 HYUNDAI ACCENT 2010-2019</t>
  </si>
  <si>
    <t>RT.CMKH-6</t>
  </si>
  <si>
    <t>CTR SOPORTE AMORTIGUADOR 54610-2B500 HYUNDAI SANTA FE SORENTO 2009-2012</t>
  </si>
  <si>
    <t>RT.CMKH-8</t>
  </si>
  <si>
    <t>CTR SOPORTE AMORTIGUADOR 54610-2E200 HYUNDAI KIA TUCSON SPORTAGE 2005-2010</t>
  </si>
  <si>
    <t>RT.CMKH-9</t>
  </si>
  <si>
    <t>CTR SOPORTE AMORTIGUADOR 54610-2H200 HYUNDAI ELANTRA I30 2006-2011</t>
  </si>
  <si>
    <t>RT.CQKD-1</t>
  </si>
  <si>
    <t>CTR TRAPECIO 45200-A70B00 DAEWOO TICO MATIZ 1991-2004 INF</t>
  </si>
  <si>
    <t>RT.CQKD-15L</t>
  </si>
  <si>
    <t>CTR TRAPECIO 95032440 CHEVROLET SPARK 2009-2013 DEL INF IZQ</t>
  </si>
  <si>
    <t>RT.CQKD-17</t>
  </si>
  <si>
    <t>CTR TRAPECIO 96318362 DAEWOO TICO MATIZ 1991-2004 POST</t>
  </si>
  <si>
    <t>RT.CQKD-6</t>
  </si>
  <si>
    <t>CTR TRAPECIO 45200-A85000 DAEWOO DAMAS 1991 INF</t>
  </si>
  <si>
    <t>RT.CQKD-9R</t>
  </si>
  <si>
    <t>CTR TRAPECIO 96328436 CHEVROLET DAEWOO MAGMUS EVANDA EPICA VERONA 1999-UP RHD</t>
  </si>
  <si>
    <t>RT.CQKH-34R</t>
  </si>
  <si>
    <t>CTR TRAPECIO 54501-2D002 HYUNDAI ELANTRA 2001-2006 DER</t>
  </si>
  <si>
    <t>RT.CQKH-53L</t>
  </si>
  <si>
    <t>CTR TRAPECIO 54500-3K100 HYUNDAI SONATA 2004-2008 INF</t>
  </si>
  <si>
    <t>RT.CQKH-53R</t>
  </si>
  <si>
    <t>CTR TRAPECIO 54501-3K100 HYUNDAI SONATA 2004-2008 INF</t>
  </si>
  <si>
    <t>RT.CQKH-80L</t>
  </si>
  <si>
    <t>CTR TRAPECIO 54500-2H000 HYUNDAI ELANTRA 2006-2012 DEL IZQ</t>
  </si>
  <si>
    <t>RT.CQKK-30R</t>
  </si>
  <si>
    <t>CTR TRAPECIO 54501-1E100 KIA PRIDE RIO 2005-UP INF</t>
  </si>
  <si>
    <t>RT.CQKK-62L</t>
  </si>
  <si>
    <t>CTR TRAPECIO 54500-1Y100 KIA PICANTO 2011-2014 INF</t>
  </si>
  <si>
    <t>RT.CQKK-68L</t>
  </si>
  <si>
    <t>CTR TRAPECIO 54500-1W000 KIA RIO 2011-UP INF</t>
  </si>
  <si>
    <t>RT.CQKK-68R</t>
  </si>
  <si>
    <t>CTR TRAPECIO 54501-1W000 KIA RIO 2011-UP INF</t>
  </si>
  <si>
    <t>RT.CQM-20R</t>
  </si>
  <si>
    <t>CTR TRAPECIO 4013A430 MITSUBISHI LANCER 2007-UP INF</t>
  </si>
  <si>
    <t>RT.CQMZ-5L</t>
  </si>
  <si>
    <t>CTR TRAPECIO EG21-34-300D MAZDA CX 7 2007-2009 INF</t>
  </si>
  <si>
    <t>RT.CQN-1L</t>
  </si>
  <si>
    <t>CTR TRAPECIO 54501-ET000 NISSAN SENTRA 2007-2012 INF</t>
  </si>
  <si>
    <t>RT.CQS-7</t>
  </si>
  <si>
    <t>CTR TRAPECIO 45200-M79F00 SUZUKI ALTO 2002-2008 INF</t>
  </si>
  <si>
    <t>RT.CQT-9R</t>
  </si>
  <si>
    <t>CTR TRAPECIO 48068-13010 TOYOTA COROLLA 2009-2013 INF</t>
  </si>
  <si>
    <t>RT.CR0825</t>
  </si>
  <si>
    <t>CTR RACK DIRECCION 57724-C9000 HYUNDAI CRETA 2016-UP M14xP1.5/M14xP1.5 335MM ROS/EXT</t>
  </si>
  <si>
    <t>RT.CR0863</t>
  </si>
  <si>
    <t>CTR RACK DIRECCION 45510-52241 TOYOTA YARIS COROLLA 2012-UP</t>
  </si>
  <si>
    <t>RT.CR0882</t>
  </si>
  <si>
    <t>CTR RACK DIRECCION 57724-2W500 HYUNDAI FE SANTA 2012-2018   M18*P1.5/M16*P1.5 175MM ROS/EXT</t>
  </si>
  <si>
    <t>RT.CR0883</t>
  </si>
  <si>
    <t>CTR RACK DIRECCION GBEF-32-240 MAZDA  6 2017-2022   M14*P1.5/M14*P1.5 205MM ROS/EXT</t>
  </si>
  <si>
    <t>RT.CR0884</t>
  </si>
  <si>
    <t>CTR RACK DIRECCION 4422A045 MITSUBISHI  LANCER GALANT 2008-2015   M14*P1.5/M14*P1.5 306MM ROS/EXT</t>
  </si>
  <si>
    <t>RT.CR0889</t>
  </si>
  <si>
    <t>CTR RACK DIRECCION 56540-D7000  HYUNDAI KIA  TUCSON SPORTAGE 2015-UP</t>
  </si>
  <si>
    <t>RT.CRCR-14</t>
  </si>
  <si>
    <t>CTR RACK DIRECCION 52106405AO DODGE DAKOTA 2000-2004 M24xP1.5/M16xP1.5 225MM ROS/EXT DER</t>
  </si>
  <si>
    <t>RT.CRF-55</t>
  </si>
  <si>
    <t>CTR GN1Z-3280-B RACK DIRECCION FORD ECOSPORT 2018-UP CR0790</t>
  </si>
  <si>
    <t>RT.CRG-10</t>
  </si>
  <si>
    <t>CTR RACK DIRECCION 9042063 CHEVROLET SAIL 2005-2009 14x1.5*14x1.5 175MM ROS/EXT</t>
  </si>
  <si>
    <t>RT.CRG-11</t>
  </si>
  <si>
    <t>CTR RACK DIRECCION 19149839 CHEVROLET CAPTIVA 2008-2010 M16XP1.5/M14XP1.5 305MM ROS/EXT DER</t>
  </si>
  <si>
    <t>RT.CRG-2</t>
  </si>
  <si>
    <t>CTR RACK DIRECCION 7820249846 CHEVROLET OPEL 2010-UP M16XP1.5/M16XP1.5 2079.5MM ROS/EXT DER</t>
  </si>
  <si>
    <t>RT.CRG-32</t>
  </si>
  <si>
    <t>CTR RACK DIRECCION 95218372 CHEVROLET AVEO 2011-UP 16x1.5*14x1.5 305MM ROS/EXT</t>
  </si>
  <si>
    <t>RT.CRG-34</t>
  </si>
  <si>
    <t>CTR RACK DIRECCION 13464344 CHEVROLET CRUZE 2016-UP M14xP1.5/M14xP1.5 225MM ROS/EXT</t>
  </si>
  <si>
    <t>RT.CRG-37</t>
  </si>
  <si>
    <t>CTR RACK DIRECCION 23479354 CHEVROLET EQUINOX 2016-UP M16XP1.5/M14XP1.5 277.5MM ROS/EXT</t>
  </si>
  <si>
    <t>RT.CRIS-14</t>
  </si>
  <si>
    <t>CTR RACK DIRECCION 8-98165-055-0 ISUZU D-MAX 2012-UP 14x1.5*14x1.5 305MM ROS/EXT</t>
  </si>
  <si>
    <t>RT.CRKD-1</t>
  </si>
  <si>
    <t>CTR RACK DIRECCION 48830-A78B00 DAEWOO TICO 1991-2001 M14XP1.5/M12XP1.5 195MM ROS/INT DER</t>
  </si>
  <si>
    <t>RT.CRKD-10L</t>
  </si>
  <si>
    <t>CTR RACK DIRECCION  CHEVROLET KALOS 2002-2011 16x1.5*12x1.5 179MM ROS/EXT</t>
  </si>
  <si>
    <t>RT.CRKD-10R</t>
  </si>
  <si>
    <t>CTR RACK DIRECCION 96535300 CHEVROLET KALOS 2002-2011 16x1.5*12x1.5 180MM ROS/EXT</t>
  </si>
  <si>
    <t>RT.CRKD-13</t>
  </si>
  <si>
    <t>CTR RACK DIRECCION 13278358 CHEVROLET CRUZE 2009-2012 M16*P1.5/M16*1.25 270MM ROS/EXT</t>
  </si>
  <si>
    <t>RT.CRKD-14</t>
  </si>
  <si>
    <t>CTR RACK DIRECCION 95952929 CHEVROLET AVEO 2011-UP M14*P1.5/M14*1.25 315MM ROS/EXT</t>
  </si>
  <si>
    <t>RT.CRKD-5</t>
  </si>
  <si>
    <t>CTR RACK DIRECCION 521257 CHEVROLET MATIZ 1998-2000 M16*P1.5/M12*1.25 232.6MM ROS/EXT</t>
  </si>
  <si>
    <t>RT.CRKH-10</t>
  </si>
  <si>
    <t>CTR RACK DIRECCION 57716-34000 HYUNDAI SANTA FE 2001-UP M16*P1.5/M14*1.25 301.5MM ROS/EXT</t>
  </si>
  <si>
    <t>RT.CRKH-16</t>
  </si>
  <si>
    <t>CTR RACK DIRECCION 56540-02000 HYUNDAI ATOS 1997-2002 M14*P1.5/M12*1.25 245MM ROS/EXT</t>
  </si>
  <si>
    <t>RT.CRKH-17</t>
  </si>
  <si>
    <t>CTR RACK DIRECCION 57724-38000 HYUNDAI SONATA 1998-2004 M16*P1.5/M14*1.25 150MM ROS/EXT</t>
  </si>
  <si>
    <t>RT.CRKH-26</t>
  </si>
  <si>
    <t>CTR RACK DIRECCION 57724-0E000 HYUNDAI TUCSON 2004-2009 M16*P1.5/M16*1.25 215MM ROS/EXT</t>
  </si>
  <si>
    <t>RT.CRKH-29</t>
  </si>
  <si>
    <t>CTR RACK DIRECCION 57724-1E000 HYUNDAI ACCENT 2005-2010 M16*P1.5/M14*1.25 170MM ROS/EXT</t>
  </si>
  <si>
    <t>RT.CRKH-32</t>
  </si>
  <si>
    <t>CTR RACK DIRECCION 57724-2B000 HYUNDAI SANTA FE 2006-2012 M16*P1.5/M16*1.25 170MM ROS/EXT</t>
  </si>
  <si>
    <t>RT.CRKH-33</t>
  </si>
  <si>
    <t>CTR RACK DIRECCION 57730-4F000 HYUNDAI PORTER II 2004-UP M16*P1.5/M16*1.25 280MM ROS/EXT</t>
  </si>
  <si>
    <t>RT.CRKH-34L</t>
  </si>
  <si>
    <t>CTR RACK DIRECCION 57724-4H000 HYUNDAI GRAND 2007-UP M18*P1.5/M14*1.25 179MM ROS/EXT</t>
  </si>
  <si>
    <t>RT.CRKH-34R</t>
  </si>
  <si>
    <t>CTR RACK DIRECCION 57724-4H100 HYUNDAI GRAND 2007-UP M18*P1.5/M14*1.25 180MM ROS/EXT</t>
  </si>
  <si>
    <t>RT.CRKH-4</t>
  </si>
  <si>
    <t>CTR RACK DIRECCION 57729-4A000 HYUNDAI ACCENT 1997-UP M16*P1.5/M14*1.25 275MM ROS/EXT</t>
  </si>
  <si>
    <t>RT.CRKH-40</t>
  </si>
  <si>
    <t>CTR RACK DIRECCION 56540-0U500 HYUNDAI ACCENT 2010-UP M16*P1.5/M16*1.25 195MM ROS/EXT</t>
  </si>
  <si>
    <t>RT.CRKH-41L</t>
  </si>
  <si>
    <t>CTR RACK DIRECCION 57724-4L000 HYUNDAI ACCENT 2010-UP M14*P1.5/M14*1.25 205MM ROS/EXT</t>
  </si>
  <si>
    <t>RT.CRKH-41R</t>
  </si>
  <si>
    <t>CTR RACK DIRECCION 57724-4L090 HYUNDAI ACCENT 2010-UP M14*P1.5/M14*1.25 205MM ROS/EXT</t>
  </si>
  <si>
    <t>RT.CRKH-43</t>
  </si>
  <si>
    <t>CTR RACK DIRECCION 57724-2W000 HYUNDAI SANTA FE 2013-UP M16*P1.5/M16*1.25 166MM ROS/EXT</t>
  </si>
  <si>
    <t>RT.CRKH-44</t>
  </si>
  <si>
    <t>CTR RACK DIRECCION 56540-3X000 HYUNDAI AVANTE 2011-UP 1.6L M16*P1.5/M16*1.25 210.6MM ROS/EXT</t>
  </si>
  <si>
    <t>RT.CRKH-48</t>
  </si>
  <si>
    <t>CTR RACK DIRECCION 57724-0X000 HYUNDAI I10 2008-UP M16*P1.5/M12*1.25 275MM ROS/EXT</t>
  </si>
  <si>
    <t>RT.CRKH-54L</t>
  </si>
  <si>
    <t>CTR RACK DIRECCION 57724-4H300 HYUNDAI STAREX 2015-UP M18*P1.5/M14*1.25 255MM ROS/EXT</t>
  </si>
  <si>
    <t>RT.CRKH-54R</t>
  </si>
  <si>
    <t>CTR RACK DIRECCION 57724-4H350 HYUNDAI STAREX 2015-UP M18*P1.5/M14*1.25 255MM ROS/EXT</t>
  </si>
  <si>
    <t>RT.CRKH-56</t>
  </si>
  <si>
    <t>CTR RACK DIRECCION 56540-F2000 HYUNDAI AVANTE 2015-UP M16*P1.5/M16*1.25 284.3MM ROS/EXT</t>
  </si>
  <si>
    <t>RT.CRKH-57</t>
  </si>
  <si>
    <t>CTR RACK DIRECCION 57730-4A400 HYUNDAI STAREX 2001-2007 M16*P1.5/M14*1.25 255MM ROS/EXT</t>
  </si>
  <si>
    <t>RT.CRKH-58</t>
  </si>
  <si>
    <t>CTR RACK DIRECCION 57730-4F400 HYUNDAI PORTER II 2003-UP M16*P1.5/M16*1.25 270MM ROS/EXT</t>
  </si>
  <si>
    <t>RT.CRKH-71</t>
  </si>
  <si>
    <t>CTR 57726-S2000 RACK DIRECCION HYUNDAI SANTA FE 2019-UP FWD</t>
  </si>
  <si>
    <t>RT.CRKH-72</t>
  </si>
  <si>
    <t>CTR 57726-S2101 RACK DIRECCION HYUNDAI SANTA FE 2019-UP AWD</t>
  </si>
  <si>
    <t>RT.CRKK-20L</t>
  </si>
  <si>
    <t>CTR RACK DIRECCION 57732-3E010 KIA SORENTO 2002-2011 M18*1.0/M14*P1.5 147MM ROS/EXT</t>
  </si>
  <si>
    <t>RT.CRKK-23R</t>
  </si>
  <si>
    <t>CTR RACK DIRECCION 0K552-32-250B KIA SEDONA 199-2005 M18*1.5/M14*P1.5 224MM ROS/EXT</t>
  </si>
  <si>
    <t>RT.CRKK-27</t>
  </si>
  <si>
    <t>CTR RACK DIRECCION 57724-1G100 KIA PRIDE 2005-UP M16*1.5/M14*P1.5 160MM ROS/EXT</t>
  </si>
  <si>
    <t>RT.CRKK-28L</t>
  </si>
  <si>
    <t>CTR RACK DIRECCION KK150-32-240 KIA PRIDE 2005-UP M16*1.5/M12*P1.5 160MM ROS/EXT</t>
  </si>
  <si>
    <t>RT.CRKK-28R</t>
  </si>
  <si>
    <t>CTR RACK DIRECCION 0K72A-32-270A KIA PRIDE 2005-UP M18*1.5/M14*P1.5 160MM ROS/EXT</t>
  </si>
  <si>
    <t>RT.CRKK-31</t>
  </si>
  <si>
    <t>CTR RACK DIRECCION 56540-A7000 KIA FRONTIER 2001-2005 M20*1.5/M14*P1.5 255MM ROS/EXT</t>
  </si>
  <si>
    <t>RT.CRKK-45</t>
  </si>
  <si>
    <t>CTR RACK DIRECCION 56540-A6000 KIA RAY 2011-UP M16*1.5/M16*P1.5 162.5MM ROS/EXT DER</t>
  </si>
  <si>
    <t>RT.CRKK-46</t>
  </si>
  <si>
    <t>CTR RACK DIRECCION 57724-C5000 KIA FORTE 2012-2014 M16*1.5/M16*P1.5 220.5MM ROS/EXT</t>
  </si>
  <si>
    <t>RT.CRKK-47</t>
  </si>
  <si>
    <t>CTR RACK DIRECCION 57724-1Y600 KIA CEED 2012-UP M16*1.5/M14*P1.5 197.5MM ROS/EXT DER</t>
  </si>
  <si>
    <t>RT.CRKK-50</t>
  </si>
  <si>
    <t>CTR RACK DIRECCION 57755-2K000 KIA SORENTO 2014-2020 M16*1.5/M16*P1.5 223MM ROS/EXT DER</t>
  </si>
  <si>
    <t>RT.CRKK-51</t>
  </si>
  <si>
    <t>CTR RACK DIRECCION 57724-07100 KIA MORNING 2015-UP M16*1.5/M12*P1.5 170MM ROS/EXT DER</t>
  </si>
  <si>
    <t>RT.CRKK-54</t>
  </si>
  <si>
    <t>CTR RACK DIRECCION 57730-4E050 KIA SOUL 2008-2012 M18*1.5/M16*P1.5 235MM ROS/EXT DER</t>
  </si>
  <si>
    <t>RT.CRKK-8</t>
  </si>
  <si>
    <t>CTR RACK DIRECCION MR403100 KIA SEPHIA 1995-2000 M16*1.5/M14*P1.5 265MM ROS/EXT DER</t>
  </si>
  <si>
    <t>RT.CRM-36</t>
  </si>
  <si>
    <t>CTR RACK DIRECCION 4410A173T MITSUBISHI L200 2005-2010 M16*1.5/M16*P1.5 175MM ROS/EXT</t>
  </si>
  <si>
    <t>RT.CRM-8</t>
  </si>
  <si>
    <t>CTR RACK DIRECCION MB553249 MITSUBISHI ELANTRA 1990-1995 M16*1.5/M12*P1.25 275MM ROS/EXT DER</t>
  </si>
  <si>
    <t>RT.CRMZ-44</t>
  </si>
  <si>
    <t>CTR RACK DIRECCION BP4L-32-240 MAZDA MAZDA 3 2005-UP M14*1.5/M17*P1.5 275MM ROS/EXT</t>
  </si>
  <si>
    <t>RT.CRN-24</t>
  </si>
  <si>
    <t>CTR RACK DIRECCION 48521-4M500 NISSAN ALMERA 2000-2001 M16*1.0/M14*P1.25 265MM ROS/EXT</t>
  </si>
  <si>
    <t>RT.CRN-41</t>
  </si>
  <si>
    <t>CTR RACK DIRECCION 48521-3U025 NISSAN GRAND 2009-UP M24*1.5/M12*P1.25 180MM ROS/EXT</t>
  </si>
  <si>
    <t>RT.CRN-62</t>
  </si>
  <si>
    <t>CTR RACK DIRECCION D8E21-EB70A NISSAN NAVARA 2007-UP. M14*1.5/M12*P1.25 175MM ROS/EXT</t>
  </si>
  <si>
    <t>RT.CRN-63</t>
  </si>
  <si>
    <t>CTR RACK DIRECCION 48521-1HK0A NISSAN VERSA 2012-UP M14*1.5/M12*P1.25 210MM ROS/EXT</t>
  </si>
  <si>
    <t>RT.CRN-70</t>
  </si>
  <si>
    <t>CTR RACK DIRECCION 48521-3TA0A NISSAN ALTIMA 2013-2015 M16*1.5/M14*P1.5 205MM ROS/EXT</t>
  </si>
  <si>
    <t>RT.CRN-73</t>
  </si>
  <si>
    <t>CTR RACK DIRECCION 48521-3SG1A NISSAN NV200 2012-UP M14*1.5/M12*P1.25 200MM ROS/EXT</t>
  </si>
  <si>
    <t>RT.CRN-83</t>
  </si>
  <si>
    <t>CTR RACK DIRECCION 48001-1KA0D NISSAN JUKE 2011-UP M16*1.0/M12*P1.25 200MM ROS/EXT</t>
  </si>
  <si>
    <t>RT.CRN-9</t>
  </si>
  <si>
    <t>CTR RACK DIRECCION 48521-27N00 NISSAN CARAVAN 1988-1993 M16*1.0/M14*P1.5 270MM ROS/EXT</t>
  </si>
  <si>
    <t>RT.CRRE-21</t>
  </si>
  <si>
    <t>CTR RACK DIRECCION 48001-4EA0A NISSAN RENAULT QASHQAI  2013-UP   M16*P1.5/M14*P1.5 227MM ROS/EXT</t>
  </si>
  <si>
    <t>RT.CRS-15</t>
  </si>
  <si>
    <t>CTR RACK DIRECCION 48830-79J10 SUZUKI SX4 2006-UP M16*1.0/M14*P1.5 315MM ROS/EXT  IZQ</t>
  </si>
  <si>
    <t>RT.CRS-16</t>
  </si>
  <si>
    <t>CTR RACK DIRECCION 48830-79J00 SUZUKI SX4 2006-UP M16*1.0/M14*P1.5 315MM ROS/EXT DER</t>
  </si>
  <si>
    <t>RT.CRS-18</t>
  </si>
  <si>
    <t>CTR RACK DIRECCION 48830-70B00 SUZUKI ALTO 1993-1998 M14*1.5/M12*P1.25 190MM ROS/INT</t>
  </si>
  <si>
    <t>RT.CRS-20</t>
  </si>
  <si>
    <t>CTR RACK DIRECCION 48830-68L00 SUZUKI SWIFT 2010-UP M18*1.5/M14*P1.5 162.5MM ROS/EXT</t>
  </si>
  <si>
    <t>RT.CRS-22</t>
  </si>
  <si>
    <t>CTR RACK DIRECCION 48830-68P00 SUZUKI BALENO MARUTI  2015-UP   M14*P1.5/M14*P1.5 339.6MM ROS/EXT</t>
  </si>
  <si>
    <t>RT.CRS-23</t>
  </si>
  <si>
    <t>CTR RACK DIRECCION 48830-61M00 SUZUKI SX4 CROSS  2013-UP   M18*P1.5/M14*P1.5 332.5 ROS/EXT</t>
  </si>
  <si>
    <t>RT.CRS-9</t>
  </si>
  <si>
    <t>CTR RACK DIRECCION 48830-65J00 SUZUKI GRAND 2006-2013 M18*1.5/M14*P1.5 325MM ROS/EXT</t>
  </si>
  <si>
    <t>RT.CRSU-11</t>
  </si>
  <si>
    <t>CTR RACK DIRECCION 34160-AE010 SUBARU IMPREZA 2003-2004 M14*1.5/M14*P1.5 275MM ROS/EXT</t>
  </si>
  <si>
    <t>RT.CRSU-14</t>
  </si>
  <si>
    <t>CTR RACK DIRECCION 34160-AG00A SUBARU LEGACY 2005-2009 M18*1.5/M14*P1.5 280MM ROS/EXT</t>
  </si>
  <si>
    <t>RT.CRSU-15</t>
  </si>
  <si>
    <t>CTR RACK DIRECCION 34160-XA000 SUBARU IMPREZA 2008-UP M20*1.5/M14*P1.5 305MM ROS/EXT</t>
  </si>
  <si>
    <t>RT.CRSU-16</t>
  </si>
  <si>
    <t>CTR RACK DIRECCION 34160-XA010 SUBARU LEGACY 2008-UP M16*1.5/M14*P1.5 305MM ROS/EXT</t>
  </si>
  <si>
    <t>RT.CRSU-18</t>
  </si>
  <si>
    <t>CTR RACK DIRECCION 34160-FJ000 SUBARU IMPREZA  2012-UP   M16*P1.5/M14*P1.5 314.6MM ROS/EXT</t>
  </si>
  <si>
    <t>RT.CRSU-9</t>
  </si>
  <si>
    <t>CTR RACK DIRECCION 34140-AA030 SUBARU FORESTER 1995-1997 M14*1.5/M14*P1.5 275MM ROS/EXT</t>
  </si>
  <si>
    <t>RT.CRT-105</t>
  </si>
  <si>
    <t>CTR RACK DIRECCION 45503-0D090 TOYOTA YARIS 2006-UP M14*1.5/M15*P1.5 320MM ROS/EXT</t>
  </si>
  <si>
    <t>RT.CRT-120</t>
  </si>
  <si>
    <t>CTR RACK DIRECCION 45503-BZ120 TOYOTA AVANZA 2011-UP M14*1.5/M12*P1.25 260MM ROS/EXT</t>
  </si>
  <si>
    <t>RT.CRT-121</t>
  </si>
  <si>
    <t>CTR RACK DIRECCION 45510-0D460 TOYOTA YARIS 2013-UP M14*1.5/M14*P1.5 250MM ROS/EXT</t>
  </si>
  <si>
    <t>RT.CRT-124</t>
  </si>
  <si>
    <t>CTR RACK DIRECCION 45503-39195 TOYOTA DYNA 199-2011 M18*1.5/M19*P1.5 240MM ROS/EXT</t>
  </si>
  <si>
    <t>RT.CRT-132</t>
  </si>
  <si>
    <t>CTR RACK DIRECCION 45503-09430 TOYOTA COROLLA  2002-2008   M14*P1.5/M15*P1.5 384.6MM ROS/EXT</t>
  </si>
  <si>
    <t>RT.CRT-146</t>
  </si>
  <si>
    <t>CTR RACK DIRECCION 45510-42080 TOYOTA RAV4  2006-2018   M16*P1.5/M16*P1.5 262.8MM ROS/EXT</t>
  </si>
  <si>
    <t>RT.CRT-148</t>
  </si>
  <si>
    <t>CTR RACK DIRECCION 45510-47140 TOYOTA COROLLA YARIS  2018-UP   M14*P1.5/M16*P1.5 279.6MM ROS/EXT</t>
  </si>
  <si>
    <t>RT.CRT-17</t>
  </si>
  <si>
    <t>CTR RACK DIRECCION 45503-29255 TOYOTA HI ACE 1989-2006 M14*1.5/M17*P1.5 255MM ROS/EXT</t>
  </si>
  <si>
    <t>RT.CRT-26</t>
  </si>
  <si>
    <t>CTR RACK DIRECCION 45503-19155 TOYOTA TERCEL STARLET 1995-UP M12*1.25/M12*P1.25 270MM ROS/EXT</t>
  </si>
  <si>
    <t>RT.CRT-3</t>
  </si>
  <si>
    <t>CTR RACK DIRECCION 45503-29125 TOYOTA CORONA 3T 2S 1981-1986 M14*1.5/M14*P1.5 155MM ROS/EXT</t>
  </si>
  <si>
    <t>RT.CRT-34</t>
  </si>
  <si>
    <t>CTR RACK DIRECCION 45503-29615 TOYOTA CORONA 1992-1997 M14*1.5/M15*P1.5 220MM ROS/EXT</t>
  </si>
  <si>
    <t>RT.CRT-47</t>
  </si>
  <si>
    <t>CTR RACK DIRECCION 45503-59045 TOYOTA YARIS 1999-2005 M14*1.5/M12*P1.25 220MM ROS/EXT</t>
  </si>
  <si>
    <t>RT.CRT-54</t>
  </si>
  <si>
    <t>CTR RACK DIRECCION 45503-12130 TOYOTA COROLLA 2000-2008 M14*1.5/M15*P1.5 255MM ROS/EXT</t>
  </si>
  <si>
    <t>RT.CRT-56</t>
  </si>
  <si>
    <t>CTR RACK DIRECCION 45503-29565 TOYOTA HIACE 5L 1989-2004 M14*1.5/M14*P1.5 255MM ROS/EXT</t>
  </si>
  <si>
    <t>RT.CRT-89</t>
  </si>
  <si>
    <t>CTR RACK DIRECCION 45503-09321 TOYOTA HILUX 2KD 2004-UP M14*1.5/M15*P1.5 270MM ROS/EXT</t>
  </si>
  <si>
    <t>RT.CRT-95</t>
  </si>
  <si>
    <t>CTR RACK DIRECCION 45503-52070 TOYOTA YARIS 2005-UP M14*1.5/M14*P1.5 220MM ROS/EXT</t>
  </si>
  <si>
    <t>RT.CVHO-10</t>
  </si>
  <si>
    <t>CTR BOCINA TRAPECIO 51391-S7A005 HONDA CIVIC 2000-2008 62.8*65.2*14.3 DEL INF</t>
  </si>
  <si>
    <t>RT.CVHO-11</t>
  </si>
  <si>
    <t>CTR BOCINA TRAPECIO 51392-S5A004 HONDA CIVIC CRV 2000-2008 63*56*14.2 DEL INF</t>
  </si>
  <si>
    <t>RT.CVHO-2</t>
  </si>
  <si>
    <t>CTR BOCINA TRAPECIO 51450-S10020 HONDA CIVIC CRV 1995-2013 DEL SUP</t>
  </si>
  <si>
    <t>RT.CVHO-42</t>
  </si>
  <si>
    <t>CTR JEBE BARRA ESTABILIZADORA 51306-SWA-A01 HONDA CRV 2006-2013    41*42*19.5 DEL</t>
  </si>
  <si>
    <t>RT.CVHO-43</t>
  </si>
  <si>
    <t>CTR JEBE BARRA ESTABILIZADORA 52306-SWA-A01 HONDA CRV 2006-2013    35*34*18.5 POST</t>
  </si>
  <si>
    <t>RT.CVHO-6</t>
  </si>
  <si>
    <t>CTR BOCINA TRAPECIO 52393-SR3004 HONDA CIVIC CRV 1991-2002 84*31.5*10.8 CORB POST SUP</t>
  </si>
  <si>
    <t>RT.CVKD-12</t>
  </si>
  <si>
    <t>CTR BOCINA TRAPECIO 96380613 DAEWOO TICO 1996-2000 52*29.8*10.3 DEL INF</t>
  </si>
  <si>
    <t>RT.CVKD-13</t>
  </si>
  <si>
    <t>CTR BOCINA TRAPECIO 96380586 DAEWOO-CHEVROLET MATIZ-SPARK 1996-2000 33.5*42*16 DEL</t>
  </si>
  <si>
    <t>RT.CVKD-16</t>
  </si>
  <si>
    <t>CTR JEBE BARRA ESTABILIZADORA 96297803 DAEWOO NUBIRA 1999-2002 34.8*31.5*9.8 POST</t>
  </si>
  <si>
    <t>RT.CVKD-19</t>
  </si>
  <si>
    <t>CTR BOCINA TRAPECIO 520346 DAEWOO LEMANS 1995-UP 24*32.5*12.3 DEL</t>
  </si>
  <si>
    <t>RT.CVKD-33</t>
  </si>
  <si>
    <t>CTR BOCINA TRAPECIO 95479763 CHEVROLET SAIL AVEO 2003-2013 46*60.2*12.3 DEL</t>
  </si>
  <si>
    <t>RT.CVKD-34</t>
  </si>
  <si>
    <t>CTR BOCINA TRAPECIO 96535087 CHEVROLET SAIL AVEO 2003-2013 47*31*12.3 DEL</t>
  </si>
  <si>
    <t>RT.CVKD-4</t>
  </si>
  <si>
    <t>CTR BOCINA TRAPECIO 96259768 DAEWOO NUBIRA 1997-UP 45*49.3*12.2 DEL</t>
  </si>
  <si>
    <t>RT.CVKD-41</t>
  </si>
  <si>
    <t>CTR BOCINA TRAPECIO 96213131 DAEWOO NUBIRA 1997-UP 54.5*50*18.8 DEL INF</t>
  </si>
  <si>
    <t>RT.CVKD-5</t>
  </si>
  <si>
    <t>CTR BOCINA TRAPECIO 96308002 DAEWOO NUBIRA 1997-UP 45*49.3*12.2 POST</t>
  </si>
  <si>
    <t>RT.CVKD-66</t>
  </si>
  <si>
    <t>CTR JEBE PERNO BARRA ESTABILIZADORA 2875013 DAEWOO LEMANS NEXIA 1995-1997 SUP</t>
  </si>
  <si>
    <t>RT.CVKD-85</t>
  </si>
  <si>
    <t>CTR BOCINA TRAPECIO 13321342 CHEVROLET CRUZE 2010-UP DEL INF</t>
  </si>
  <si>
    <t>RT.CVKD-9</t>
  </si>
  <si>
    <t>CTR BOCINA TRAPECIO 09319-13039 DAEWOO TICO 1991-2001 60*52.3*12.5 POST</t>
  </si>
  <si>
    <t>RT.CVKH-102</t>
  </si>
  <si>
    <t>CTR JEBE BARRA ESTABILIZADORA 54813-26000 HYUNDAI SANTA FE 2002-UP 48*52*22.8 DEL</t>
  </si>
  <si>
    <t>RT.CVKH-103</t>
  </si>
  <si>
    <t>CTR BOCINA TRAPECIO 54584-2B000 HYUNDAI KIA SANTA FE SORENTO 2006-2016 60*66.2*14.4 DEL INF</t>
  </si>
  <si>
    <t>RT.CVKH-112</t>
  </si>
  <si>
    <t>CTR JEBE BARRA ESTABILIZADORA 54813-22000 HYUNDAI ACCENT 1994-1999 36*38.3*20 DEL</t>
  </si>
  <si>
    <t>RT.CVKH-117</t>
  </si>
  <si>
    <t>CTR BOCINA TRAPECIO 54584-1R000 HYUNDAI KIA ACCENT PICANTO 2011-UP 60*66.2*14.4 DEL INF</t>
  </si>
  <si>
    <t>RT.CVKH-118</t>
  </si>
  <si>
    <t>CTR BOCINA TRAPECIO 54551-1J000 HYUNDAI KIA ACCENT PICANTO 2011-UP 53.8*33.2*12.3 DEL INF</t>
  </si>
  <si>
    <t>RT.CVKH-128</t>
  </si>
  <si>
    <t>CTR 55215-2G000 BOCINA TRAPECIO HYUNDAI KIA ELANTRA CERATO 2006-2013    69.6*49.3*14.3 POST</t>
  </si>
  <si>
    <t>RT.CVKH-129</t>
  </si>
  <si>
    <t>CTR BOCINA TRAPECIO 55253-2S000 HYUNDAI KIA ELANTRA CERATO 2006-2013    34.8*32.3*12.3 POST</t>
  </si>
  <si>
    <t>RT.CVKH-130</t>
  </si>
  <si>
    <t>CTR 52773-2G000 BOCINA TRAPECIO HYUNDAI KIA I30 CARENS 2007-2013    37.8*38.2*14.3 POST</t>
  </si>
  <si>
    <t>RT.CVKH-131</t>
  </si>
  <si>
    <t>CTR JEBE BARRA ESTABILIZADORA 55513-2G100 HYUNDAI KIA ELANTRA CERATO 2007-2013    44*44*16.3 POST</t>
  </si>
  <si>
    <t>RT.CVKH-142</t>
  </si>
  <si>
    <t>CTR BOCINA TRAPECIO 54522-4B000 HYUNDAI STAREX 1997-2004 76.5*42.2*16.3 POST INF</t>
  </si>
  <si>
    <t>RT.CVKH-152</t>
  </si>
  <si>
    <t>CTR JEBE BARRA ESTABILIZADORA 54813-4A001 HYUNDAI STAREX 1997-UP DEL</t>
  </si>
  <si>
    <t>RT.CVKH-153</t>
  </si>
  <si>
    <t>CTR JEBE BARRA ESTABILIZADORA 54813-4A501 HYUNDAI STAREX 1997-2002 DEL</t>
  </si>
  <si>
    <t>RT.CVKH-154</t>
  </si>
  <si>
    <t>CTR JEBE BARRA ESTABILIZADORA 54813-4A600 HYUNDAI STAREX 1997-2002 DEL</t>
  </si>
  <si>
    <t>RT.CVKH-156</t>
  </si>
  <si>
    <t>CTR JEBE BARRA ESTABILIZADORA 55513-4A000 HYUNDAI STAREX 1997-2002 POST</t>
  </si>
  <si>
    <t>RT.CVKH-159</t>
  </si>
  <si>
    <t>CTR JEBE BARRA ESTABILIZADORA 54815-3X001 HYUNDAI ACCENT 2010-UP 44*45*20 DEL</t>
  </si>
  <si>
    <t>RT.CVKH-161</t>
  </si>
  <si>
    <t>CTR JEBE BARRA ESTABILIZADORA 54813-3X500 HYUNDAI ACCENT ELANTRA 2011-UP 44*45*22 DEL</t>
  </si>
  <si>
    <t>RT.CVKH-165</t>
  </si>
  <si>
    <t>CTR BOCINA TRAPECIO 55215-2S000 HYUNDAI KIA SANTA FE SORENTO TUCSON 2011-UP    69.8*49.2*14.2 POST</t>
  </si>
  <si>
    <t>RT.CVKH-17</t>
  </si>
  <si>
    <t>CTR BOCINA TRAPECIO 54551-22000 HYUNDAI ACCENT 1996-UP 54.6*39.2*12.3 POST INF</t>
  </si>
  <si>
    <t>RT.CVKH-171</t>
  </si>
  <si>
    <t>CTR BOCINA TRAPECIO 55118-2B100 HYUNDAI KIA SANTA FE SORENTO 2005-2013     POST</t>
  </si>
  <si>
    <t>RT.CVKH-172</t>
  </si>
  <si>
    <t>CTR BOCINA TRAPECIO 55218-2B000 HYUNDAI KIA SANTA FE SORENTO 2005-2013     POST DER</t>
  </si>
  <si>
    <t>RT.CVKH-173</t>
  </si>
  <si>
    <t>CTR 55258-2B000 BOCINA TRAPECIO HYUNDAI KIA SANTA FE SORENTO 2005-2013     POST IZQ</t>
  </si>
  <si>
    <t>RT.CVKH-175</t>
  </si>
  <si>
    <t>CTR BOCINA TRAPECIO 54551-4H000 HYUNDAI STAREX CHICA 2007-UP 70*53.5*14.4 DEL INF</t>
  </si>
  <si>
    <t>RT.CVKH-18</t>
  </si>
  <si>
    <t>CTR BOCINA TRAPECIO 54551-26000 HYUNDAI SANTA FE 2000-2006 115.3*  *12.5 DEL INF</t>
  </si>
  <si>
    <t>RT.CVKH-184</t>
  </si>
  <si>
    <t>CTR JEBE BARRA ESTABILIZADORA 55513-4H100 HYUNDAI STAREX 2006-2015 48*52.5*19.5 POST</t>
  </si>
  <si>
    <t>RT.CVKH-186</t>
  </si>
  <si>
    <t>CTR JEBE BARRA ESTABILIZADORA 55513-2B200 HYUNDAI KIA SANTA FE KIA SORENTO 2009-2011 44*44*15.5 POST</t>
  </si>
  <si>
    <t>RT.CVKH-187</t>
  </si>
  <si>
    <t>CTR BOCINA TRAPECIO 54584-C1000 HYUNDAI KIA SONATA OPTIMA 2014-UP    60*70.2*14.4 DEL INF</t>
  </si>
  <si>
    <t>RT.CVKH-19</t>
  </si>
  <si>
    <t>CTR BOCINA TRAPECIO 54555-26000 HYUNDAI SANTA FE 2000-2006 64.2*62.8*12.3 DEL INF</t>
  </si>
  <si>
    <t>RT.CVKH-190</t>
  </si>
  <si>
    <t>CTR BOCINA TRAPECIO 55118-2S00 HYUNDAI TUCSON SANTA FE SORENTO 2009-2015 40.3*44.8*14.3 POST</t>
  </si>
  <si>
    <t>RT.CVKH-191</t>
  </si>
  <si>
    <t>CTR BOCINA TRAPECIO 55118-2S100 HYUNDAI TUCSON SANTA FE SORENTO 2009-2016 4WD 40.2*48*12.4 POST</t>
  </si>
  <si>
    <t>RT.CVKH-194</t>
  </si>
  <si>
    <t>CTR BOCINA TRAPECIO CVKH-194 HYUNDAI PORTER LIBERO 2004-UP 54.5*76.5*16.3 POST INF</t>
  </si>
  <si>
    <t>RT.CVKH-199R</t>
  </si>
  <si>
    <t>CTR BOCINA TRAPECIO 55275-2S800 HYUNDAI KIA TUCSON SPORTAGE 2010-UP    97.5*83.2**13*16 POST DER</t>
  </si>
  <si>
    <t>RT.CVKH-201</t>
  </si>
  <si>
    <t>CTR 53912-2E200 BOCINA TRAPECIO HYUNDAI KIA TUCSON SPORTAGE 2004-2015    54.7*56.2*12.4 DEL</t>
  </si>
  <si>
    <t>RT.CVKH-202</t>
  </si>
  <si>
    <t>CTR 55160-1R000 BOCINA TRAPECIO HYUNDAI KIA ACCENT 2010-UP    78.4*84*12.3 POST</t>
  </si>
  <si>
    <t>RT.CVKH-25</t>
  </si>
  <si>
    <t>CTR BOCINA TRAPECIO 55116-37000 HYUNDAI SONATA 1993-1998 49.6*40.2*14.4 POST</t>
  </si>
  <si>
    <t>RT.CVKH-26</t>
  </si>
  <si>
    <t>CTR BOCINA TRAPECIO 55130-38000 HYUNDAI SONATA OPTIMA 1998-2005 40*39.3*10.2 POST INF</t>
  </si>
  <si>
    <t>RT.CVKH-44</t>
  </si>
  <si>
    <t>CTR BOCINA TRAPECIO 54584-17000 HYUNDAI KIA ELANTRA CERATO 2003-2006 54.5*63.3*14.2 DEL</t>
  </si>
  <si>
    <t>RT.CVKH-51</t>
  </si>
  <si>
    <t>CTR BOCINA TRAPECIO 54584-1G000 HYUNDAI KIA RIO ACCENT 2005-2011 60*66.2*14.4 DEL INF</t>
  </si>
  <si>
    <t>RT.CVKH-53</t>
  </si>
  <si>
    <t>CTR BOCINA TRAPECIO 55160-1E000 HYUNDAI KIA ACCENT VERNA 2005-2011 78.5*66.3*12.3 POST</t>
  </si>
  <si>
    <t>RT.CVKH-60</t>
  </si>
  <si>
    <t>CTR BOCINA TRAPECIO 54551-2D000 HYUNDAI KIA ELANTRA CERATO 2003-2006 119*  *14.3 DEL INF</t>
  </si>
  <si>
    <t>RT.CVKH-65</t>
  </si>
  <si>
    <t>CTR BOCINA TRAPECIO 54584-2H000 HYUNDAI KIA ELANTRA CERATO 2003-2007 60*66.2*14.4 DEL INF</t>
  </si>
  <si>
    <t>RT.CVKH-66</t>
  </si>
  <si>
    <t>CTR BOCINA TRAPECIO 54551-2E000 HYUNDAI KIA ELANTRA 2008-2012 54.8*48.5*12.3 DEL INF</t>
  </si>
  <si>
    <t>RT.CVKH-69</t>
  </si>
  <si>
    <t>CTR JEBE BARRA ESTABILIZADORA 55513-1H000 HYUNDAI ELANTRA 2006-UP 44*44.4*13.6 POST</t>
  </si>
  <si>
    <t>RT.CVKH-72</t>
  </si>
  <si>
    <t>CTR BOCINA TRAPECIO 55130-4D000 HYUNDAI KIA ACCENT RIO 2007-2012 58.8*44.2*14.3 POST</t>
  </si>
  <si>
    <t>RT.CVKH-73</t>
  </si>
  <si>
    <t>CTR BOCINA TRAPECIO 55543-35000 HYUNDAI SONATA 1998-2005 69.8*70.2*14.4 POST</t>
  </si>
  <si>
    <t>RT.CVKH-74</t>
  </si>
  <si>
    <t>CTR BOCINA TRAPECIO 54584-3K000 HYUNDAI KIA AZERA OPTIMA 2005-2011 60*66.2*14.4 DEL INF</t>
  </si>
  <si>
    <t>RT.CVKH-75</t>
  </si>
  <si>
    <t>CTR BOCINA TRAPECIO 54551-3K000 HYUNDAI KIA AZERA SONATA 2005-2011 58.8*53.7*14.3 DEL INF</t>
  </si>
  <si>
    <t>RT.CVKH-76</t>
  </si>
  <si>
    <t>CTR BOCINA TRAPECIO 54552-3K000 HYUNDAI KIA AZERA SONATA 2005-2011 59.8*42.2*14.4 DEL INF</t>
  </si>
  <si>
    <t>RT.CVKH-77</t>
  </si>
  <si>
    <t>CTR BOCINA TRAPECIO 54443-3K000 HYUNDAI KIA SONATA 2004-2014 45.8*40.15*10.3 DEL SUP</t>
  </si>
  <si>
    <t>RT.CVKH-78</t>
  </si>
  <si>
    <t>CTR BOCINA TRAPECIO 55342-3K000 HYUNDAI KIA SONATA 2004-2014 44.5*47*12.3 POST SUP</t>
  </si>
  <si>
    <t>RT.CVKH-82</t>
  </si>
  <si>
    <t>CTR JEBE BARRA ESTABILIZADORA 54813-3K000 HYUNDAI SONATA 2004-UP 48*52*24.8 DEL</t>
  </si>
  <si>
    <t>RT.CVKH-83</t>
  </si>
  <si>
    <t>CTR JEBE BARRA ESTABILIZADORA 55513-3K000 HYUNDAI SONATA 2008-UP 44*44*14.8 POST</t>
  </si>
  <si>
    <t>RT.CVKH-84</t>
  </si>
  <si>
    <t>CTR JEBE BARRA ESTABILIZADORA 54813-3K200 HYUNDAI KIA SANTA FE SONATA SORENTO 2005-2012 48*52*25.8 DEL</t>
  </si>
  <si>
    <t>RT.CVKH-86</t>
  </si>
  <si>
    <t>CTR BOCINA TRAPECIO 54584-2S000 HYUNDAI KIA I30 2009-2018 60*70*14.2 DEL INF</t>
  </si>
  <si>
    <t>RT.CVKH-87</t>
  </si>
  <si>
    <t>CTR BOCINA TRAPECIO 54584-3S000 HYUNDAI KIA SANTA FE TUCSON 2009-2018 60*70.2*14.4 DEL INF</t>
  </si>
  <si>
    <t>RT.CVKH-88</t>
  </si>
  <si>
    <t>CTR BOCINA TRAPECIO 54551-3R000 HYUNDAI KIA SANTA FE TUCSON 2006-2012 54.8*48.5*12.3 DEL INF</t>
  </si>
  <si>
    <t>RT.CVKH-91</t>
  </si>
  <si>
    <t>CTR BOCINA TRAPECIO 54584-2E000 HYUNDAI KIA TUCSON SPORTAGE 2004-2013 60*66.2*14.14 DEL INF</t>
  </si>
  <si>
    <t>RT.CVKH-94</t>
  </si>
  <si>
    <t>CTR BOCINA TRAPECIO 55215-2E500 HYUNDAI KIA TUCSON SPORTAGE 2004-2015 42.8*33.6*14.4 POST</t>
  </si>
  <si>
    <t>RT.CVKH-95</t>
  </si>
  <si>
    <t>CTR JEBE BARRA ESTABILIZADORA 54813-2E000 HYUNDAI KIA TUCSON SPORTAGE 2004-2013    52*48*20.6 DEL</t>
  </si>
  <si>
    <t>RT.CVKH-98</t>
  </si>
  <si>
    <t>CTR JEBE BARRA ESTABILIZADORA 55513-2E000 61 TUCSON 2006-UP 48*52*13.6 POST</t>
  </si>
  <si>
    <t>RT.CVKH-99</t>
  </si>
  <si>
    <t>CTR JEBE BARRA ESTABILIZADORA 55513-1F000 HYUNDAI TUCSON 2006-UP 48*52.6*12.5 POST</t>
  </si>
  <si>
    <t>RT.CVKK-102</t>
  </si>
  <si>
    <t>CTR JEBE BARRA ESTABILIZADORA 55513-3N100 HYUNDAI KIA I30 SPORTAGE OPTIMA 2010-UP    45.5*39.6*14.6 POST</t>
  </si>
  <si>
    <t>RT.CVKK-27</t>
  </si>
  <si>
    <t>CTR BOCINA TRAPECIO 55215-38000 HYUNDAI KIA SONATA 1999-2002 50*36.3*12.2 POST</t>
  </si>
  <si>
    <t>RT.CVKK-28</t>
  </si>
  <si>
    <t>CTR BOCINA TRAPECIO 54443-38000 HYUNDAI KIA SONATA 1999-2002 40*34.3*10.2 DEL SUP</t>
  </si>
  <si>
    <t>RT.CVKK-29</t>
  </si>
  <si>
    <t>CTR BOCINA TRAPECIO 54552-38000 HYUNDAI KIA SONATA 1999-2002 50*40.3*12.2 DEL INF</t>
  </si>
  <si>
    <t>RT.CVKK-31</t>
  </si>
  <si>
    <t>CTR BOCINA PERNO BARRA ESTABILIZADORA 55254-38000 HYUNDAI SONATA 1999-2002 POST</t>
  </si>
  <si>
    <t>RT.CVKK-32</t>
  </si>
  <si>
    <t>CTR BOCINA TRAPECIO 54584-07000 HYUNDAI PICANTO 2008-2013 54.8*60.2*12.3 DEL INF</t>
  </si>
  <si>
    <t>RT.CVKK-35</t>
  </si>
  <si>
    <t>CTR JEBE BARRA ESTABILIZADORA 54812-07000 HYUNDAI KIA I10 2008-2013 44*43*18.5 DEL</t>
  </si>
  <si>
    <t>RT.CVKK-56</t>
  </si>
  <si>
    <t>CTR BOCINA TRAPECIO 54480-3E001 KIA SORENTO 2002-2006 45*46*12.2 DEL SUP</t>
  </si>
  <si>
    <t>RT.CVKK-57</t>
  </si>
  <si>
    <t>CTR BOCINA TRAPECIO 54480-3E002 KIA SORENTO 2002-2006 45*48*12.2 DEL SUP</t>
  </si>
  <si>
    <t>RT.CVKK-59</t>
  </si>
  <si>
    <t>CTR JEBE BARRA ESTABILIZADORA 54830-3E000 KIA SORENTO 2002-UP 47*51.2*29.6 DEL</t>
  </si>
  <si>
    <t>RT.CVKK-61</t>
  </si>
  <si>
    <t>CTR JEBE BARRA ESTABILIZADORA 54813-3E010 KIA SORENTO 2006-UP 48*52*27.5 DEL</t>
  </si>
  <si>
    <t>RT.CVKK-72</t>
  </si>
  <si>
    <t>CTR BOCINA TRAPECIO 0S083-34-830 KIA BESTA K2500 K2700 2000-UP 75.8*58.24 DEL SUP</t>
  </si>
  <si>
    <t>RT.CVKK-73</t>
  </si>
  <si>
    <t>CTR BOCINA TRAPECIO0S083-34-840  KIA BESTA K2500 K2700  2000-UP 57.6*45.2*22.1</t>
  </si>
  <si>
    <t>RT.CVKK-87</t>
  </si>
  <si>
    <t>CTR 55216-2S000 BOCINA TRAPECIO HYUNDAI KIA SANTA FE SORENTO 2009-UP    59*44.3*14.3 POST INF</t>
  </si>
  <si>
    <t>RT.CVKK-92L</t>
  </si>
  <si>
    <t>CTR 55274-2P200 BOCINA TRAPECIO KIA SORENTO 2012-UP    97.5*83.2*13*13 POST IZQ</t>
  </si>
  <si>
    <t>RT.CVKK-92R</t>
  </si>
  <si>
    <t>CTR 55275-2P200 BOCINA TRAPECIO KIA SORENTO 2012-UP    97.5*83.2*13 POST DER</t>
  </si>
  <si>
    <t>RT.CVM-4</t>
  </si>
  <si>
    <t>CTR BOCINA TRAPECIO MB633820 MITSUBISHI PAJERO</t>
  </si>
  <si>
    <t>RT.CVM-6</t>
  </si>
  <si>
    <t>CTR TOPE TRAPECIO MB809388 MITSUBISHI PAJERO 1990-2000 POST INF</t>
  </si>
  <si>
    <t>RT.CVN-20</t>
  </si>
  <si>
    <t>CTR BOCINA TRAPECIO 54570-EE500 NISSAN VERSA 2005-2011 53*58.2*12.4 DEL INF</t>
  </si>
  <si>
    <t>RT.CVN-4</t>
  </si>
  <si>
    <t>CTR BOCINA TRAPECIO 54570-69Y10 NISSAN ALMERA SUNNY 1990-2000 INF</t>
  </si>
  <si>
    <t>RT.CVN-8</t>
  </si>
  <si>
    <t>CTR BOCINA TRAPECIO 54560-EB310 NISSAN NAVARA 2005-UP 47.5*34.2*11.2 INF</t>
  </si>
  <si>
    <t>RT.CVN-9</t>
  </si>
  <si>
    <t>CTR BOCINA TRAPECIO 54542-EB305 NISSAN NAVARA 2005-UP SUP</t>
  </si>
  <si>
    <t>RT.CVSU-1</t>
  </si>
  <si>
    <t>CTR BOCINA TRAPECIO 20204-AG011 SUBARU LEGANCY IMPREZA 2003-UP 57*60.10*19.10</t>
  </si>
  <si>
    <t>RT.CVSU-2</t>
  </si>
  <si>
    <t>CTR BOCINA TRAPECIO 20204-AG030 SUBARU LEGANCY IMPREZA 2003-UP 57*37.2*12.3</t>
  </si>
  <si>
    <t>RT.CVT-19</t>
  </si>
  <si>
    <t>CTR BOCINA TRAPECIO 48061-26010 TOYOTA HILUX HIACE 1987-1995 INF</t>
  </si>
  <si>
    <t>RT.CVT-20</t>
  </si>
  <si>
    <t>CTR BOCINA TRAPECIO 48635-26010 TOYOTA HILUX HIACE 1989-2005 74*68*26.4 SUP IZQ</t>
  </si>
  <si>
    <t>RT.CVT-21</t>
  </si>
  <si>
    <t>CTR BOCINA TRAPECIO 48632-26010 TOYOTA HI ACE 1989-2005 SUP</t>
  </si>
  <si>
    <t>RT.CVT-22</t>
  </si>
  <si>
    <t>CTR BOCINA TRAPECIO 48061-27011 TOYOTA LITE ACE 1988-2004 INF</t>
  </si>
  <si>
    <t>RT.CVT-23</t>
  </si>
  <si>
    <t>CTR BOCINA TRAPECIO 48635-28010 TOYOTA LITE ACE 1988-1995 61*45.2*22.2 SUP</t>
  </si>
  <si>
    <t>RT.CVT-24</t>
  </si>
  <si>
    <t>CTR BOCINA TRAPECIO 48654-35010 TOYOTA H ILUX 1983-2004 93*48*18.3 INF</t>
  </si>
  <si>
    <t>RT.CVT-25</t>
  </si>
  <si>
    <t>CTR BOCINA TRAPECIO 48632-35020 TOYOTA H ILUX 1997-2005 41.7*51*18.2 SUP</t>
  </si>
  <si>
    <t>RT.CVT-26</t>
  </si>
  <si>
    <t>CTR BOCINA TRAPECIO 48061-35040 TOYOTA H ILUX 1995-2003 66.5*61.7*19.5 INF</t>
  </si>
  <si>
    <t>RT.CVT-27</t>
  </si>
  <si>
    <t>CTR BOCINA TRAPECIO 48632-35080 TOYOTA H ILUX 1995-2003 52.7*53.2*15 SUP</t>
  </si>
  <si>
    <t>RT.CVT-29</t>
  </si>
  <si>
    <t>CTR BOCINA TRAPECIO 48655-12170 TOYOTA COROLLA 59.5*74*14.3 DEL INF</t>
  </si>
  <si>
    <t>RT.CVT-32</t>
  </si>
  <si>
    <t>CTR BOCINA TRAPECIO 48725-35020 TOYOTA PRADO 2004-2009 45*50.1*14.3 POST INF</t>
  </si>
  <si>
    <t>RT.CVT-33</t>
  </si>
  <si>
    <t>CTR BOCINA TRAPECIO 48714-35070 TOYOTA PRADO POST SUP</t>
  </si>
  <si>
    <t>RT.CVT-34</t>
  </si>
  <si>
    <t>CTR BOCINA TRAPECIO 48654-60030 TOYOTA LAND CRUISER 2001-2014 71*61.2*19.5 INF</t>
  </si>
  <si>
    <t>RT.CVT-35</t>
  </si>
  <si>
    <t>CTR BOCINA TRAPECIO 48655-60030 TOYOTA LAND CRUISER 2001-2010 89.5*72*14.3 INF</t>
  </si>
  <si>
    <t>RT.CVT-36</t>
  </si>
  <si>
    <t>CTR BOCINA TRAPECIO 48632-60040 TOYOTA 4RUNNER CRUSIER 2003-2014 62*58.8*14.9 SUP</t>
  </si>
  <si>
    <t>RT.CVT-54</t>
  </si>
  <si>
    <t>CTR JEBE BARRA ESTABILIZADORA 48815-10090 TOYOTA LAND CRUISER 2001-2010 40*43*18.5 POST</t>
  </si>
  <si>
    <t>RT.CVT-68</t>
  </si>
  <si>
    <t>CTR JEBE BARRA ESTABILIZADORA 48815-12320 TOYOTA COROLLA FIELDER 2000-2006 41.5*45*19 DEL</t>
  </si>
  <si>
    <t>RT.CVT-75</t>
  </si>
  <si>
    <t>CTR JEBE BARRA ESTABILIZADORA 48818-20350 TOYOTA COROLLA 2003-2009 38*38*16.5 POST</t>
  </si>
  <si>
    <t>RT.CVT-77</t>
  </si>
  <si>
    <t>CTR BOCINA TRAPECIO 48655-0D051 TOYOTA YARIS URBAN COROLLLA 2012-UP 62*60.3*21.2 DEL INF</t>
  </si>
  <si>
    <t>RT.CVT-85</t>
  </si>
  <si>
    <t>CTR JEBE BARRA ESTABILIZADORA 48815-52070 TOYOTA PROBOX 2002-2014 41*40*20.5 DEL</t>
  </si>
  <si>
    <t>RT.CVT-86L</t>
  </si>
  <si>
    <t>CTR JEBE BARRA ESTABILIZADORA 48815-12370 TOYOTA COROLLA 2008-UP 52*62.5*20.5 DEL</t>
  </si>
  <si>
    <t>RT.CVT-86R</t>
  </si>
  <si>
    <t>CTR JEBE BARRA ESTABILIZADORA 48815-12390 TOYOTA COROLA 2008-UP DEL</t>
  </si>
  <si>
    <t>RT.CVT-87</t>
  </si>
  <si>
    <t>CTR JEBE BARRA ESTABILIZADORA 48817-30020 TOYOTA COROLLA HILUX 1985-UP 21*27*8.3 DEL</t>
  </si>
  <si>
    <t>RT.CVT-89</t>
  </si>
  <si>
    <t>CTR JEBE BARRA ESTABILIZADORA 48815-52030 TOYOTA PROBOX YARIS 2005-UP 40*40*24 DEL</t>
  </si>
  <si>
    <t>RT.CYG-201-G</t>
  </si>
  <si>
    <t>CTR AMORTIGUADOR SUSPENSION 96858479 CHEVROLET CAPTIVA 2006-2014 DEL IZQ</t>
  </si>
  <si>
    <t>RT.CYG-202-G</t>
  </si>
  <si>
    <t>CTR AMORTIGUADOR SUSPENSION 96858480 CHEVROLET CAPTIVA 2006-2014 DEL DER</t>
  </si>
  <si>
    <t>RT.CYG-205-G</t>
  </si>
  <si>
    <t>CTR 90373163 AMORTIGUADOR SUSPENSION DAEWOO RACER 1990-2002    CARTUCHO DEL</t>
  </si>
  <si>
    <t>RT.CYG-206-G</t>
  </si>
  <si>
    <t>CTR AMORTIGUADOR SUSPENSION 13332639 CHEVROLET CRUZE 2009-2016 P*O POST</t>
  </si>
  <si>
    <t>RT.CYG-207-G</t>
  </si>
  <si>
    <t>CTR AMORTIGUADOR SUSPENSION 13331986 CHEVROLET CRUZE 2009-2016 DEL IZQ</t>
  </si>
  <si>
    <t>RT.CYG-210-G</t>
  </si>
  <si>
    <t>CTR AMORTIGUADOR SUSPENSION 13331987 CHEVROLET CRUZE 2009-2016 DEL DER</t>
  </si>
  <si>
    <t>RT.CYG-213-G</t>
  </si>
  <si>
    <t>CTR AMORTIGUADOR SUSPENSION 94583399 DAEWOO DAMAS 1991-2003 POSTERIOR R/L</t>
  </si>
  <si>
    <t>RT.CYG-214-G</t>
  </si>
  <si>
    <t>CTR 94583379 AMORTIGUADOR SUSPENSION DAEWOO DAMAS 1995-2011     DEL IZQ</t>
  </si>
  <si>
    <t>RT.CYG-215-G</t>
  </si>
  <si>
    <t>CTR 94583376 AMORTIGUADOR SUSPENSION DAEWOO DAMAS 1995-2011     DEL DER</t>
  </si>
  <si>
    <t>RT.CYG-220-G</t>
  </si>
  <si>
    <t>CTR AMORTIGUADOR SUSPENSION 96980829 CHEVROLET AVEO 2005-2011 P*OB POST</t>
  </si>
  <si>
    <t>RT.CYG-221-G</t>
  </si>
  <si>
    <t>CTR AMORTIGUADOR SUSPENSION 96980827 CHEVROLET AVEO 2005-2011 DEL DER</t>
  </si>
  <si>
    <t>RT.CYG-222-G</t>
  </si>
  <si>
    <t>CTR AMORTIGUADOR SUSPENSION 96980824 CHEVROLET AVEO 2005-2011 DEL IZQ</t>
  </si>
  <si>
    <t>RT.CYG-223-G</t>
  </si>
  <si>
    <t>CTR AMORTIGUADOR SUSPENSION 95077490 CHEVROLET AVEO 2012-2017 P*O POST</t>
  </si>
  <si>
    <t>RT.CYG-224-G</t>
  </si>
  <si>
    <t>CTR AMORTIGUADOR SUSPENSION 95917155 CHEVROLET AVEO 2012-2017 DEL DER</t>
  </si>
  <si>
    <t>RT.CYG-225-G</t>
  </si>
  <si>
    <t>CTR AMORTIGUADOR SUSPENSION 95917154 CHEVROLET AVEO 2012-2017 DEL IZQ</t>
  </si>
  <si>
    <t>RT.CYG-238-G</t>
  </si>
  <si>
    <t>CTR 96430992 AMORTIGUADOR SUSPENSION CHEVROLET AVEO SAIL 2005-2012    P*OB POST</t>
  </si>
  <si>
    <t>RT.CYG-293-G</t>
  </si>
  <si>
    <t>CTR AMORTIGUADOR SUSPENSION 95299742 CHEVROLET SPARK 2015-UP OB*OB POST</t>
  </si>
  <si>
    <t>RT.CYG-298-G</t>
  </si>
  <si>
    <t>CTR 95026518 AMORTIGUADOR SUSPENSION CHEVROLET SPARK 2011-UP    P*OB POST</t>
  </si>
  <si>
    <t>RT.CYG-314-G</t>
  </si>
  <si>
    <t>CTR AMORTIGUADOR SUSPENSION 95325940 CHEVROLET SPARK 2011-2015 P*OB POST</t>
  </si>
  <si>
    <t>RT.CYG-315-G</t>
  </si>
  <si>
    <t>CTR AMORTIGUADOR SUSPENSION 95325958 CHEVROLET SPARK 2011-2015 DEL IZQ</t>
  </si>
  <si>
    <t>RT.CYG-316-G</t>
  </si>
  <si>
    <t>CTR AMORTIGUADOR SUSPENSION 95325959 CHEVROLET SPARK 2011-2015 DEL DER</t>
  </si>
  <si>
    <t>RT.CYG-320-G</t>
  </si>
  <si>
    <t>CTR AMORTIGUADOR SUSPENSION 441800A78B00 DAEWOO TICO 1991-2003 POSTERIOR R/L</t>
  </si>
  <si>
    <t>RT.CYKH-216-G</t>
  </si>
  <si>
    <t>CTR 55351-22952 AMORTIGUADOR SUSPENSION HYUNDAI ACCENT 1998     B/ANCHA POST IZQ</t>
  </si>
  <si>
    <t>RT.CYKH-219-G</t>
  </si>
  <si>
    <t>CTR 55361-22952 AMORTIGUADOR SUSPENSION HYUNDAI ACCENT 1998     B/ANCHA POST DER</t>
  </si>
  <si>
    <t>RT.CYKH-273-G</t>
  </si>
  <si>
    <t>CTR 55300-1R100 AMORTIGUADOR SUSPENSION HYUNDAI ACCENT 2010-2012     POST</t>
  </si>
  <si>
    <t>RT.CYKH-274-G</t>
  </si>
  <si>
    <t>CTR AMORTIGUADOR SUSPENSION 54650-1R000 HYUNDAI KIA ACCENT 2010-2012 DEL IZQ</t>
  </si>
  <si>
    <t>RT.CYKH-275-G</t>
  </si>
  <si>
    <t>CTR AMORTIGUADOR SUSPENSION 54660-1R000 HYUNDAI KIA ACCENT 2010-2012 DEL DER</t>
  </si>
  <si>
    <t>RT.CYKH-278-G</t>
  </si>
  <si>
    <t>CTR 54650-1R001 AMORTIGUADOR SUSPENSION HYUNDAI KIA RIO ACCENT 2011-2017     DEL IZQ</t>
  </si>
  <si>
    <t>RT.CYKH-279-G</t>
  </si>
  <si>
    <t>CTR 54660-1R001 AMORTIGUADOR SUSPENSION HYUNDAI KIA RIO ACCENT 2011-2017     DEL DER</t>
  </si>
  <si>
    <t>RT.CYKH-333-G</t>
  </si>
  <si>
    <t>CTR 55311-2H000 AMORTIGUADOR SUSPENSION HYUNDAI ELANTRA 2005-2011    P*HORQ POST</t>
  </si>
  <si>
    <t>RT.CYKH-334-G</t>
  </si>
  <si>
    <t>CTR AMORTIGUADOR SUSPENSION 54651-2H000 HYUNDAI ELANTRA 2005-2011 DEL IZQ</t>
  </si>
  <si>
    <t>RT.CYKH-335-G</t>
  </si>
  <si>
    <t>CTR AMORTIGUADOR SUSPENSION 54661-2H000 HYUNDAI ELANTRA 2005-2011 DEL DER</t>
  </si>
  <si>
    <t>RT.CYKH-338-G</t>
  </si>
  <si>
    <t>CTR AMORTIGUADOR SUSPENSION 55311-2H101 HYUNDAI ELANTRA 2005-2011 P*HORQ POST</t>
  </si>
  <si>
    <t>RT.CYKH-343-G</t>
  </si>
  <si>
    <t>CTR 54651-3X250 AMORTIGUADOR SUSPENSION HYUNDAI ELANTRA 2011-2016     DEL IZQ</t>
  </si>
  <si>
    <t>RT.CYKH-344-G</t>
  </si>
  <si>
    <t>CTR 54661-3X250 AMORTIGUADOR SUSPENSION HYUNDAI ELANTRA 2011-2016     DEL DER</t>
  </si>
  <si>
    <t>RT.CYKH-345-G</t>
  </si>
  <si>
    <t>CTR AMORTIGUADOR SUSPENSION 55300-3X100 HYUNDAI KIA ELANTRA 2011-2016 OB*OB POST</t>
  </si>
  <si>
    <t>RT.CYKH-347-G</t>
  </si>
  <si>
    <t>CTR 55361-29155 AMORTIGUADOR SUSPENSION HYUNDAI ELANTRA 1992-2002     POST DER</t>
  </si>
  <si>
    <t>RT.CYKH-355-G</t>
  </si>
  <si>
    <t>CTR AMORTIGUADOR SUSPENSION 55351-29155 HYUNDAI ELANTRA 1992-2002 POST IZQ</t>
  </si>
  <si>
    <t>RT.CYKH-385-G</t>
  </si>
  <si>
    <t>CTR 55351-2D000 AMORTIGUADOR SUSPENSION HYUNDAI ELENTRA 2000-2006     DEL IZQ</t>
  </si>
  <si>
    <t>RT.CYKH-386-G</t>
  </si>
  <si>
    <t>CTR 55361-2D000 AMORTIGUADOR SUSPENSION HYUNDAI ELENTRA 2000-2006     DEL DER</t>
  </si>
  <si>
    <t>RT.CYKH-387-G</t>
  </si>
  <si>
    <t>CTR AMORTIGUADOR SUSPENSION 54651-2D000 HYUNDAI ELANTRA 2001-2006 DEL IZQ</t>
  </si>
  <si>
    <t>RT.CYKH-388-G</t>
  </si>
  <si>
    <t>CTR AMORTIGUADOR SUSPENSION 54661-2D000 HYUNDAI ELANTRA 2001-2006 DEL DER</t>
  </si>
  <si>
    <t>RT.CYKH-433-G</t>
  </si>
  <si>
    <t>CTR AMORTIGUADOR SUSPENSION 54300-5A200 HYUNDAI KIA COUNTY 2005-UP P*O DEL</t>
  </si>
  <si>
    <t>RT.CYKH-447-G</t>
  </si>
  <si>
    <t>CTR AMORTIGUADOR SUSPENSION 55310-28521 HYUNDAI ELANTRA 1990-1995 POST</t>
  </si>
  <si>
    <t>RT.CYKH-511-G</t>
  </si>
  <si>
    <t>CTR AMORTIGUADOR SUSPENSION 55311-2L200 HYUNDAI I30 2006-2012 P*HORQ POST</t>
  </si>
  <si>
    <t>RT.CYKH-512-G</t>
  </si>
  <si>
    <t>CTR AMORTIGUADOR SUSPENSION 54661-2L200 HYUNDAI I30 2006-2012 DEL DER</t>
  </si>
  <si>
    <t>RT.CYKH-515-G</t>
  </si>
  <si>
    <t>CTR AMORTIGUADOR SUSPENSION 54651-2L200 HYUNDAI I30 2006-2012 DEL IZQ</t>
  </si>
  <si>
    <t>RT.CYKH-543-G</t>
  </si>
  <si>
    <t>CTR AMORTIGUADOR SUSPENSION 55351-17600 HYUNDAI MATRIX 2001-2010 POST IZQ</t>
  </si>
  <si>
    <t>RT.CYKH-585-G</t>
  </si>
  <si>
    <t>CTR 55300-5L700 AMORTIGUADOR SUSPENSION HYUNDAI MIGHTY 2000-UP HD78   P*O POST</t>
  </si>
  <si>
    <t>RT.CYKH-590-G</t>
  </si>
  <si>
    <t>CTR 54300-5L500 AMORTIGUADOR SUSPENSION HYUNDAI MIGHTY 2000-UP HD78   P*O DEL</t>
  </si>
  <si>
    <t>RT.CYKH-603-G</t>
  </si>
  <si>
    <t>CTR AMORTIGUADOR SUSPENSION 55300-4F000 HYUNDAI KIA H100 2004-2016 OB*OB POST</t>
  </si>
  <si>
    <t>RT.CYKH-605-G</t>
  </si>
  <si>
    <t>CTR AMORTIGUADOR SUSPENSION 54310-4F000 HYUNDAI KIA H100 PORTER 2004-2014 P*OB DEL</t>
  </si>
  <si>
    <t>RT.CYKH-625-G</t>
  </si>
  <si>
    <t>CTR AMORTIGUADOR SUSPENSION 54660-2B000 HYUNDAI SANTA FE 2006-2012 DEL DER</t>
  </si>
  <si>
    <t>RT.CYKH-626-G</t>
  </si>
  <si>
    <t>CTR AMORTIGUADOR SUSPENSION 54650-2B000 HYUNDAI SANTA FE 2006-2012 DEL IZQ</t>
  </si>
  <si>
    <t>RT.CYKH-627-G</t>
  </si>
  <si>
    <t>CTR AMORTIGUADOR SUSPENSION 54660-2B200 HYUNDAI SANTA FE 2006-2012     DEL DER</t>
  </si>
  <si>
    <t>RT.CYKH-628-G</t>
  </si>
  <si>
    <t>CTR AMORTIGUADOR SUSPENSION 54650-2B200 HYUNDAI SANTA FE 2006-2012     DEL IZQ</t>
  </si>
  <si>
    <t>RT.CYKH-632-G</t>
  </si>
  <si>
    <t>CTR 55310-2B500 AMORTIGUADOR SUSPENSION HYUNDAI KIA SANTA FE SORENTO 2006-2012    OB*OB POST</t>
  </si>
  <si>
    <t>RT.CYKH-645-G</t>
  </si>
  <si>
    <t>CTR AMORTIGUADOR SUSPENSION 55310-2W100 HYUNDAI KIA SANTA FE 2009-2012 OB*OB POST</t>
  </si>
  <si>
    <t>RT.CYKH-650-G</t>
  </si>
  <si>
    <t>CTR AMORTIGUADOR SUSPENSION 54651-2W200 HYUNDAI SANTA FE 2010-2012 4WD DEL IZQ</t>
  </si>
  <si>
    <t>RT.CYKH-651-G</t>
  </si>
  <si>
    <t>CTR AMORTIGUADOR SUSPENSION 54661-2W200 HYUNDAI SANTA FE 2010-2012 4WD DEL DER</t>
  </si>
  <si>
    <t>RT.CYKH-749-G</t>
  </si>
  <si>
    <t>CTR AMORTIGUADOR SUSPENSION 55310-4A500 HYUNDAI KIA STAREX 1996-2003 OB*OB POST</t>
  </si>
  <si>
    <t>RT.CYKH-750-G</t>
  </si>
  <si>
    <t>CTR AMORTIGUADOR SUSPENSION 54310-4A500 HYUNDAI H1 STAREX 1997-2008 P*O DEL</t>
  </si>
  <si>
    <t>RT.CYKH-756-G</t>
  </si>
  <si>
    <t>CTR AMORTIGUADOR SUSPENSION 55310-4A100 HYUNDAI H1 STAREX 1997-2008 P*O POST</t>
  </si>
  <si>
    <t>RT.CYKH-761-G</t>
  </si>
  <si>
    <t>CTR AMORTIGUADOR SUSPENSION 55300-4H050 HYUNDAI H1 STAREX 2007-2011 O*O POST</t>
  </si>
  <si>
    <t>RT.CYKH-762-G</t>
  </si>
  <si>
    <t>CTR AMORTIGUADOR SUSPENSION 54650-4H050 HYUNDAI H1 STAREX 2007-2011 DEL IZQ</t>
  </si>
  <si>
    <t>RT.CYKH-763-G</t>
  </si>
  <si>
    <t>CTR AMORTIGUADOR SUSPENSION 54660-4H050 HYUNDAI H1 STAREX 2007-2011 DEL DER</t>
  </si>
  <si>
    <t>RT.CYKH-809-G</t>
  </si>
  <si>
    <t>CTR AMORTIGUADOR SUSPENSION 55351-2E001 HYUNDAI KIA TUCSON SPORTAGE 2004-2010 POST IZQ</t>
  </si>
  <si>
    <t>RT.CYKH-812-G</t>
  </si>
  <si>
    <t>CTR AMORTIGUADOR SUSPENSION 55361-2E001 HYUNDAI KIA TUCSON SPORTAGE 2004-2010 POST DER</t>
  </si>
  <si>
    <t>RT.CYKH-815-G</t>
  </si>
  <si>
    <t>CTR AMORTIGUADOR SUSPENSION 54651-2E001 HYUNDAI KIA TUCSON SPORTAGE 2004-2010 DEL IZQ</t>
  </si>
  <si>
    <t>RT.CYKH-817-G</t>
  </si>
  <si>
    <t>CTR AMORTIGUADOR SUSPENSION 54661-2E001 HYUNDAI KIA TUCSON SPORTAGE 2004-2009 DEL DER</t>
  </si>
  <si>
    <t>RT.CYKH-828-G</t>
  </si>
  <si>
    <t>CTR AMORTIGUADOR SUSPENSION 54651-2S000 HYUNDAI KIA TUCSON SPORTAGE 2009-2013 DEL IZQ</t>
  </si>
  <si>
    <t>RT.CYKH-859-G</t>
  </si>
  <si>
    <t>CTR AMORTIGUADOR SUSPENSION 55311-2S400 HYUNDAI KIA TUCSON SPORTAGE 2009-2015 4WD P*OB POST</t>
  </si>
  <si>
    <t>RT.CYKH-860-G</t>
  </si>
  <si>
    <t>CTR 55311-2S000 AMORTIGUADOR SUSPENSION HYUNDAI KIA TUCSON SPORTAGE 2009-2015     POST</t>
  </si>
  <si>
    <t>RT.CYKH-861-G</t>
  </si>
  <si>
    <t>CTR AMORTIGUADOR SUSPENSION 54661-2S000 HYUNDAI KIA TUCSON SPORTAGE 2009-2013 DEL DER</t>
  </si>
  <si>
    <t>RT.CYKH-931-G</t>
  </si>
  <si>
    <t>CTR AMORTIGUADOR SUSPENSION 54650-1E200 HYUNDAI ACCENT VERNA 2006-2010 DEL IZQ</t>
  </si>
  <si>
    <t>RT.CYKH-932-G</t>
  </si>
  <si>
    <t>CTR AMORTIGUADOR SUSPENSION 54660-1E200 HYUNDAI ACCENT VERNA 2006-2010 DEL DER</t>
  </si>
  <si>
    <t>RT.CYKK-259-G</t>
  </si>
  <si>
    <t>CTR AMORTIGUADOR SUSPENSION 55300-1M000 HYUNDAI KIA CERATO 2008-2014 OB*OB POST</t>
  </si>
  <si>
    <t>RT.CYKK-266-G</t>
  </si>
  <si>
    <t>CTR AMORTIGUADOR SUSPENSION 54651-1M310 KIA CERATO FORTE 2009-2013 DEL IZQ</t>
  </si>
  <si>
    <t>RT.CYKK-275-G</t>
  </si>
  <si>
    <t>CTR AMORTIGUADOR SUSPENSION 54661-1M310 KIA CERATO FORTE 2009-2014 DEL DER</t>
  </si>
  <si>
    <t>RT.CYKK-304-G</t>
  </si>
  <si>
    <t>CTR AMORTIGUADOR SUSPENSION 54661-A7100 KIA CERATO 2013-2017 DEL DER</t>
  </si>
  <si>
    <t>RT.CYKK-305-G</t>
  </si>
  <si>
    <t>CTR AMORTIGUADOR SUSPENSION 55300-A7100 KIA CERATO 2013-2017 O*O POST</t>
  </si>
  <si>
    <t>RT.CYKK-306-G</t>
  </si>
  <si>
    <t>CTR AMORTIGUADOR SUSPENSION 55311-2T020 HYUNDAI KIA SONATA OPTIMA 2009-2015 POST</t>
  </si>
  <si>
    <t>RT.CYKK-309-G</t>
  </si>
  <si>
    <t>CTR AMORTIGUADOR SUSPENSION 54651-2T450 HYUNDAI KIA SONATA OPTIMA 2009-2015 DEL IZQ</t>
  </si>
  <si>
    <t>RT.CYKK-310-G</t>
  </si>
  <si>
    <t>CTR AMORTIGUADOR SUSPENSION 54661-2T450 HYUNDAI KIA SONATA OPTIMA 2009-2015 DEL DER</t>
  </si>
  <si>
    <t>RT.CYKK-311-G</t>
  </si>
  <si>
    <t>CTR 55311-2T010 AMORTIGUADOR SUSPENSION KIA OPTIMA 2013    P*HORQ POST</t>
  </si>
  <si>
    <t>RT.CYKK-324-G</t>
  </si>
  <si>
    <t>CTR AMORTIGUADOR SUSPENSION 54651-2G300 KIA OPTIMA 2006-2010 DEL IZQ</t>
  </si>
  <si>
    <t>RT.CYKK-325-G</t>
  </si>
  <si>
    <t>CTR AMORTIGUADOR SUSPENSION 54661-2G300 KIA OPTIMA 2006-2010 DEL DER</t>
  </si>
  <si>
    <t>RT.CYKK-337-G</t>
  </si>
  <si>
    <t>CTR 55311-2G630 AMORTIGUADOR SUSPENSION KIA OPTIMA 2005-2010    P*HORQ POST</t>
  </si>
  <si>
    <t>RT.CYKK-351-G</t>
  </si>
  <si>
    <t>CTR 55310-1Y200 AMORTIGUADOR SUSPENSION KIA PICANTO 2011-2015    P*OB POST</t>
  </si>
  <si>
    <t>RT.CYKK-352-G</t>
  </si>
  <si>
    <t>CTR AMORTIGUADOR SUSPENSION 54650-1Y000 KIA PICANTO 2011-2014 DEL IZQ</t>
  </si>
  <si>
    <t>RT.CYKK-353-G</t>
  </si>
  <si>
    <t>CTR AMORTIGUADOR SUSPENSION 54660-1Y201 HYUNDAI KIA PICANTO MORNING 2011-2014 DEL DER</t>
  </si>
  <si>
    <t>RT.CYKK-354-G</t>
  </si>
  <si>
    <t>CTR AMORTIGUADOR SUSPENSION 54660-1Y000 KIA PICANTO 2011-2014 DEL DER</t>
  </si>
  <si>
    <t>RT.CYKK-355-G</t>
  </si>
  <si>
    <t>CTR 54650-1Y000 AMORTIGUADOR SUSPENSION KIA PICANTO MORNING 2011-2017     DEL IZQ</t>
  </si>
  <si>
    <t>RT.CYKK-358-G</t>
  </si>
  <si>
    <t>CTR AMORTIGUADOR SUSPENSION 55310-07001 KIA PICANTO 2004-2011 P*O POST</t>
  </si>
  <si>
    <t>RT.CYKK-358-O</t>
  </si>
  <si>
    <t>RT.CYKK-383-G</t>
  </si>
  <si>
    <t>CTR 55310-1G010 AMORTIGUADOR SUSPENSION HYUNDAI KIA ACCENT RIO 2006-2010    P*OB POST</t>
  </si>
  <si>
    <t>RT.CYKK-389-G</t>
  </si>
  <si>
    <t>CTR AMORTIGUADOR SUSPENSION 55310-1G210 KIA RIO 2005-2014 P*O POST</t>
  </si>
  <si>
    <t>RT.CYKK-390-G</t>
  </si>
  <si>
    <t>CTR 54650-1G000 AMORTIGUADOR SUSPENSION HYUNDAI KIA ACCENT RIO 2005-2014     DEL IZQ</t>
  </si>
  <si>
    <t>RT.CYKK-392-G</t>
  </si>
  <si>
    <t>CTR AMORTIGUADOR SUSPENSION 54650-1G200 KIA RIO 2005-2014 DEL IZQ</t>
  </si>
  <si>
    <t>RT.CYKK-393-G</t>
  </si>
  <si>
    <t>CTR 54660-1G000 AMORTIGUADOR SUSPENSION HYUNDAI KIA ACCENT RIO 2005-2014     DEL DER</t>
  </si>
  <si>
    <t>RT.CYKK-394-G</t>
  </si>
  <si>
    <t>CTR AMORTIGUADOR SUSPENSION 54660-1G200 KIA RIO 2005-2014 DEL DER</t>
  </si>
  <si>
    <t>RT.CYKK-440-G</t>
  </si>
  <si>
    <t>CTR AMORTIGUADOR SUSPENSION 54660-2P100 HYUNDAI KIA SANTA FE SORENTO 2009-2013 DEL DER</t>
  </si>
  <si>
    <t>RT.CYKK-441-G</t>
  </si>
  <si>
    <t>CTR AMORTIGUADOR SUSPENSION 54650-2P100 HYUNDAI KIA SANTA FE SORENTO 2009-2013 DEL IZQ</t>
  </si>
  <si>
    <t>RT.CYKK-447-G</t>
  </si>
  <si>
    <t>CTR 54651-2P300 AMORTIGUADOR SUSPENSION KIA SORENTO 2012-UP     DEL IZQ</t>
  </si>
  <si>
    <t>RT.CYKK-448-G</t>
  </si>
  <si>
    <t>CTR 54661-2P300 AMORTIGUADOR SUSPENSION KIA SORENTO 2012-UP     DEL DER</t>
  </si>
  <si>
    <t>RT.CYKK-455-G</t>
  </si>
  <si>
    <t>CTR AMORTIGUADOR SUSPENSION 55310-2P300 KIA SORENTO 2009-2015 POST</t>
  </si>
  <si>
    <t>RT.CYKS-213G</t>
  </si>
  <si>
    <t>CTR AMORTIGUADOR SUSPENSION 44310-08C60 SSANGYONG REXTON 2002-2017 DEL</t>
  </si>
  <si>
    <t>RT.CYKS-214G</t>
  </si>
  <si>
    <t>CTR AMORTIGUADOR SUSPENSION 45301-08C60 SSANGYONG REXTON 2002-2017 P*OB POST</t>
  </si>
  <si>
    <t>RT.GA0102</t>
  </si>
  <si>
    <t>CTR 54610-S1000 SOPORTE AMORTIGUADOR HYUNDAI  SANTA FE 2018-2022    DEL</t>
  </si>
  <si>
    <t>RT.GA0103</t>
  </si>
  <si>
    <t>CTR MR554860 SOPORTE AMORTIGUADOR MITSUBISHI  LANCER OUTLANDER 2003-2008    DEL</t>
  </si>
  <si>
    <t>RT.GA0105</t>
  </si>
  <si>
    <t>CTR 48609-13010 SOPORTE AMORTIGUADOR TOYOTA  COROLLA PRIUS 2002-2010    DEL</t>
  </si>
  <si>
    <t>RT.GA0106L</t>
  </si>
  <si>
    <t>CTR 54320-0919R SOPORTE AMORTIGUADOR NISSAN  X-TRAIL 2007-2013    DEL</t>
  </si>
  <si>
    <t>RT.GA0106R</t>
  </si>
  <si>
    <t>CTR 54320-4016R SOPORTE AMORTIGUADOR NISSAN  X-TRAIL 2007-2013    DEL</t>
  </si>
  <si>
    <t>RT.GV0058</t>
  </si>
  <si>
    <t>CTR BOCINA TRAPECIO 55543-2H000 HYUNDAI ELANTRA I30 2006-UP  POST DE ARRASTRE</t>
  </si>
  <si>
    <t>RT.GV0441</t>
  </si>
  <si>
    <t>CTR BOCINA TRAPECIO 48655-12120 TOYOTA  COROLLA 1995-2012 60.8*52.A*20 DEL</t>
  </si>
  <si>
    <t>RT.GV0594L</t>
  </si>
  <si>
    <t>CTR BOCINA TRAPECIO 55274-D3000 HYUNDAI KIA TUCSON SPORTAGE 2015-UP POST ARRASTRE</t>
  </si>
  <si>
    <t>RT.GV0594R</t>
  </si>
  <si>
    <t>RT.GV0651</t>
  </si>
  <si>
    <t>CTR BOCINA TRAPECIO 55274-2T000 KIA K5 OPTIMA 2010-2016    POST IZQ</t>
  </si>
  <si>
    <t>RT.GV0652</t>
  </si>
  <si>
    <t>CTR BOCINA TRAPECIO 55275-2T000 KIA K5 OPTIMA 2010-2016 POST DER</t>
  </si>
  <si>
    <t>RT.GV0653</t>
  </si>
  <si>
    <t>CTR BOCINA TRAPECIO 55290-C1100 HYUNDAI SONATA 2014-UP POST IZQ</t>
  </si>
  <si>
    <t>RT.GV0654</t>
  </si>
  <si>
    <t>CTR BOCINA TRAPECIO 55290-C1200 HYUNDAI SONATA 2014-UP POST DER</t>
  </si>
  <si>
    <t>RT.GV0662</t>
  </si>
  <si>
    <t>CTR BOCINA TRAPECIO 52740-C1500 HYUNDAI SONATA 2014-2019 POST</t>
  </si>
  <si>
    <t>RT.GV0663</t>
  </si>
  <si>
    <t>CTR BOCINA TRAPECIO 55138-S1000 HYUNDAI FE SANTA 2018-2020    POST</t>
  </si>
  <si>
    <t>RT.GV0669</t>
  </si>
  <si>
    <t>CTR BOCINA TRAPECIO 55045-JY00C NISSAN  XTRAIL 2007-2013    POST</t>
  </si>
  <si>
    <t>RT.GV0671</t>
  </si>
  <si>
    <t>CTR BOCINA TRAPECIO 54570-AX600 NISSAN TIIDA 2005-2012    DEL</t>
  </si>
  <si>
    <t>RT.GV0672</t>
  </si>
  <si>
    <t>CTR BOCINA TRAPECIO 52215-S9A-800 HONDA CIVIC 2006-2012 DEL IZQ</t>
  </si>
  <si>
    <t>RT.GV0674</t>
  </si>
  <si>
    <t>CTR BOCINA TRAPECIO 55044-JG00A NISSAN  XTRAIL 2007-2013    POST</t>
  </si>
  <si>
    <t>RT.GV0703</t>
  </si>
  <si>
    <t>CTR BOCINA TRAPECIO 52390-SNA-900 HONDA  CIVIC 2005-UP</t>
  </si>
  <si>
    <t>RT.GV0719</t>
  </si>
  <si>
    <t>CTR BOCINA TRAPECIO 48654-0K040 TOYOTA HILUX 205-2015 DEL INF</t>
  </si>
  <si>
    <t>RT.GV0750</t>
  </si>
  <si>
    <t>CTR JEBE BARRA ESTABILIZADORA 54613-3NK0A NISSAN  QASHQAI JUKE 2008-UP    DEL</t>
  </si>
  <si>
    <t>RT.GV0755</t>
  </si>
  <si>
    <t>CTR BOCINA TRAPECIO 51395-SWA-E01 HONDA  CR-V 2007-2012    POST</t>
  </si>
  <si>
    <t>RT.GV0758</t>
  </si>
  <si>
    <t>CTR JEBE BARRA ESTABILIZADORA 54613-EL000 NISSAN TIIDA SENTRA 2007-UP DEL</t>
  </si>
  <si>
    <t>RT.GV0958</t>
  </si>
  <si>
    <t>CTR JEBE BARRA ESTABILIZADORA 54813-1H100 HYUNDAI KIA  I30 CERATO FORTE 2007-2013    POST</t>
  </si>
  <si>
    <t>RT.GV0959</t>
  </si>
  <si>
    <t>CTR 54813-1J000 JEBE BARRA ESTABILIZADORA HYUNDAI KIA  I20 PICANTO VENGA 2008-2015    DEL</t>
  </si>
  <si>
    <t>RT.GV0962</t>
  </si>
  <si>
    <t>CTR 54813-2K000 JEBE BARRA ESTABILIZADORA HYUNDAI KIA  IX20 SOUL 2011-2013    DEL</t>
  </si>
  <si>
    <t>RT.GV0966</t>
  </si>
  <si>
    <t>CTR 54813-2V000 JEBE BARRA ESTABILIZADORA HYUNDAI  VELOSTER 2011-2015    DEL</t>
  </si>
  <si>
    <t>RT.GV0974</t>
  </si>
  <si>
    <t>CTR JEBE BARRA ESTABILIZADORA 54813-4F000 HYUNDAI  PORTER II 2006-2019 DEL</t>
  </si>
  <si>
    <t>RT.GV0975</t>
  </si>
  <si>
    <t>CTR JEBE BARRA ESTABILIZADORA 54813-4H400 HYUNDAI  GRAND STAREX 2007-2021    DEL</t>
  </si>
  <si>
    <t>RT.GV0976</t>
  </si>
  <si>
    <t>CTR 54813-A5000 JEBE BARRA ESTABILIZADORA HYUNDAI  I30 AVANTE 2010-2016    DEL</t>
  </si>
  <si>
    <t>RT.GV0977</t>
  </si>
  <si>
    <t>CTR JEBE BARRA ESTABILIZADORA 54813-B4000 HYUNDAI KIA  I10 PICANTO 2010-UP    DEL</t>
  </si>
  <si>
    <t>RT.GY1562G</t>
  </si>
  <si>
    <t>CTR AMORTIGUADOR SUSPENSION 54661-A7400 HYUNDAI KIA CERATO KOUP 2013-UP DEL DER</t>
  </si>
  <si>
    <t>RT.GY1563G</t>
  </si>
  <si>
    <t>CTR AMORTIGUADOR SUSPENSION 54651-A7400 HYUNDAI KIA CERATO KOUP 2013-UP DEL IZQ</t>
  </si>
  <si>
    <t>RT.GY1564G</t>
  </si>
  <si>
    <t>CTR 54661-C5000 AMORTIGUADOR SUSPENSION KIA SORENTO 2016-UP     DEL DER</t>
  </si>
  <si>
    <t>RT.GY1565G</t>
  </si>
  <si>
    <t>CTR 54651-C5000 AMORTIGUADOR SUSPENSION KIA SORENTO 2016-UP     DEL IZQ</t>
  </si>
  <si>
    <t>RT.GY1566G</t>
  </si>
  <si>
    <t>CTR AMORTIGUADOR SUSPENSION 55310-C5000 HYUNDAI KIA SORENTO 2016-UP P*OB POST</t>
  </si>
  <si>
    <t>RT.GY1613G</t>
  </si>
  <si>
    <t>CTR 54650-H9100 AMORTIGUADOR SUSPENSION KIA RIO PRIDE 2017-UP     DEL IZQ</t>
  </si>
  <si>
    <t>RT.GY1614G</t>
  </si>
  <si>
    <t>CTR 54660-H9100 AMORTIGUADOR SUSPENSION KIA RIO PRIDE 2017-UP     DEL DER</t>
  </si>
  <si>
    <t>SD.US14</t>
  </si>
  <si>
    <t>STANDARD S-116 CHAPA CONTACTO UNIVERSAL 12V</t>
  </si>
  <si>
    <t>SE.KB-610</t>
  </si>
  <si>
    <t>SANKEI SWITCH RETROCESO 32005-21000 NISSAN TD27 CARAVAN 1986-1997 M14*1.5 2 CABL</t>
  </si>
  <si>
    <t>SE.KB-611</t>
  </si>
  <si>
    <t>SANKEI SWITCH RETROCESO 32005-K1204 NISSAN J15 620PICK UP 1974-1979 M14*1.5 2 CABL</t>
  </si>
  <si>
    <t>SE.KB-612</t>
  </si>
  <si>
    <t>SANKEI SWITCH RETROCESO 32005-M8014 NISSAN Z20 720PICK UP 1980-1985 M14*1.5 2 CABL</t>
  </si>
  <si>
    <t>SE.KB-614</t>
  </si>
  <si>
    <t>SANKEI SWITCH RETROCESO 32005-G5100 NISSAN GA16 SUNNY 1990-1995 M14*1.5 2 TERM</t>
  </si>
  <si>
    <t>SE.KB-616</t>
  </si>
  <si>
    <t>SANKEI SWITCH RETROCESO 32006-51J60 NISSAN GA15 AD SENTRA 1993-1996 M14*1.5 2 TERM NEUTRAL</t>
  </si>
  <si>
    <t>SE.KB-620</t>
  </si>
  <si>
    <t>SANKEI SWITCH RETROCESO 84210-60010 TOYOTA 3SFE CORONA 1992-1996 M18*1.5 2 TERM</t>
  </si>
  <si>
    <t>SE.KB-621</t>
  </si>
  <si>
    <t>SANKEI SWITCH RETROCESO 84210-60021 TOYOTA 4Y HILUX 1984-2000 M18*1.5 2 TERM</t>
  </si>
  <si>
    <t>SE.KB-637</t>
  </si>
  <si>
    <t>SANKEI SWITCH RETROCESO 84210-12040 TOYOTA 2E COROLLA 1987-1997 M18*1.5 2 TERM</t>
  </si>
  <si>
    <t>SE.KB-663</t>
  </si>
  <si>
    <t>SANKEI SWITCH RETROCESO 1391-17-640 MAZDA R13 RX7 1988-2005 M14*2 2 CABL</t>
  </si>
  <si>
    <t>SE.KB-674</t>
  </si>
  <si>
    <t>SANKEI SWITCH RETROCESO 37610-80023 SUZUKI F10A CARRY 1985-1999 M14*1.5 2 TERM</t>
  </si>
  <si>
    <t>SE.KB-680</t>
  </si>
  <si>
    <t>SANKEI SWITCH RETROCESO MD730710 MITSUBISHI 4G32 L200 1987-1999 M12*1.5 2 CABL</t>
  </si>
  <si>
    <t>SE.KB-684</t>
  </si>
  <si>
    <t>SANKEI SWITCH RETROCESO MD700198 MITSUBISHI 4G54 PAJERO 1987-1999 M12*1.5 2 CABL</t>
  </si>
  <si>
    <t>SE.KB-687</t>
  </si>
  <si>
    <t>SANKEI SWITCH RETROCESO MD738316 MITSUBISHI 4G64 MONTERO 1990-1994 M12*1.5 2 TERM</t>
  </si>
  <si>
    <t>SE.KN-30</t>
  </si>
  <si>
    <t>SANKEI SWITCH FRENO 25320-H5001 NISSAN VARIOS MODELOS 1983-2000 M10*1.25 2 CABL</t>
  </si>
  <si>
    <t>SE.KN-33</t>
  </si>
  <si>
    <t>SANKEI SWITCH FRENO 84340-26010 TOYOTA VARIOS MODELOS 1986-2005 M10*1.25 2 TERM</t>
  </si>
  <si>
    <t>SE.KN-34B</t>
  </si>
  <si>
    <t>SANKEI SWITCH FRENO 37740-66010 SUZUKI VARIOS MODELOS 1986-2005 M10*1.25 2 TERM</t>
  </si>
  <si>
    <t>SE.KN-37</t>
  </si>
  <si>
    <t>SANKEI SWITCH FRENO 25320-H8500 NISSAN VARIOS MODELOS 1983-2000 M10*1.25 2 TERM</t>
  </si>
  <si>
    <t>SE.KN-43TM</t>
  </si>
  <si>
    <t>SANKEI SWITCH FRENO 84340-10020 TOYOTA VARIOS MODELOS 1988-1997 M10*1.25 2 TERM</t>
  </si>
  <si>
    <t>SE.KN-55</t>
  </si>
  <si>
    <t>SANKEI SWITCH FRENO 25320-75A00 NISSAN VARIOS MODELOS 1990-2015 M10*1.25 2 TERM</t>
  </si>
  <si>
    <t>SE.KP-104</t>
  </si>
  <si>
    <t>SANKEI VALVULA PCV 12204-71010 TOYOTA NISSAN MITSUBISHI MAZDA ISUZU HYUNDAI KIA 1990-2015 RECTA</t>
  </si>
  <si>
    <t>SE.KP-106</t>
  </si>
  <si>
    <t>SANKEI VALVULA PCV 12204-20010 TOYOTA NISSAN MITSUBISHI MAZDA ISUZU HYUNDAI KIA 1990-2015 CURVA</t>
  </si>
  <si>
    <t>SE.KP-122</t>
  </si>
  <si>
    <t>SANKEI VALVULA PCV 12204-74030 TOYOTA RAV-4 1990-2006 CURVA</t>
  </si>
  <si>
    <t>SE.KP-130</t>
  </si>
  <si>
    <t>SANKEI VALVULA PCV 12204-11060 TOYOTA YARIS 1984-2000 CURVA</t>
  </si>
  <si>
    <t>SE.KP-201</t>
  </si>
  <si>
    <t>SANKEI VALVULA PCV MD041519 MITSUBISHI HYUNDAI 1971-1989 RECTA</t>
  </si>
  <si>
    <t>SE.KR-222</t>
  </si>
  <si>
    <t>SANKEI TERMOSWITCH 89428-24010 TOYOTA COROLLA 1990-2005 M16*1.5 90°-85° 2 TERM</t>
  </si>
  <si>
    <t>SE.KR-223</t>
  </si>
  <si>
    <t>SANKEI TERMOSWITCH 89428-20110 TOYOTA COROLLA 1990-2005 M16*1.5 90°-85° 2 TERM CIRCUI INVERT</t>
  </si>
  <si>
    <t>SE.KR-236</t>
  </si>
  <si>
    <t>SANKEI TERMOSWITCH 89428-32010 TOYOTA COROLLA 1985-1995 M16*1.5 90°-85° 1 TERM</t>
  </si>
  <si>
    <t>SE.KR-251</t>
  </si>
  <si>
    <t>SANKEI TERMOSWITCH 89428-15020 TOYOTA TERCEL 1984-2000 M16*1.5 90°-85° 2 TERM</t>
  </si>
  <si>
    <t>SE.KRB-910</t>
  </si>
  <si>
    <t>SANKEI TERMOSWITCH 21595-04A00 NISSAN SUNNY 1983-UP</t>
  </si>
  <si>
    <t>SE.KRB-923</t>
  </si>
  <si>
    <t>SANKEI TERMOSWITCH 21595-63A01 NISSAN SENTRA 1984-2000 M16*1.5 87°-82° 2 TERM</t>
  </si>
  <si>
    <t>SE.KRB-923C</t>
  </si>
  <si>
    <t>SANKEI TERMOSWITCH 21595-63A02 NISSAN SENTRA 1984-2000 M16*1.5 85°-80° 2 TERM</t>
  </si>
  <si>
    <t>SE.KRB-960</t>
  </si>
  <si>
    <t>SANKEI TERMOSWITCH 89428-10100 TOYOTA COROLLA 1989-1993 M16*1.5 85°-80° 1 TERM</t>
  </si>
  <si>
    <t>SE.KRB-961</t>
  </si>
  <si>
    <t>SANKEI TERMOSWITCH 89428-20060 TOYOTA COROLLA M16*1.5 90°-85° 1 TERM</t>
  </si>
  <si>
    <t>SE.KRB-962</t>
  </si>
  <si>
    <t>SANKEI TERMOSWITCH 89428-10120 TOYOTA YARIS 1990-2005 M16*1.5 90°-85° 1 TERM</t>
  </si>
  <si>
    <t>SE.KRB-972</t>
  </si>
  <si>
    <t>SANKEI TERMOSWITCH MB660663 MITSUBISHI VARIOS MODELOS 1990-2005 M16*1.5 85°-80° 2 TERM</t>
  </si>
  <si>
    <t>SE.KRB-975</t>
  </si>
  <si>
    <t>SANKEI TERMOSWITCH 37760-P00-003 HONDA VARIOS MODELOS 1989-2012 M18*1.5 95°-90° 2 TERM</t>
  </si>
  <si>
    <t>SE.KT-42A</t>
  </si>
  <si>
    <t>SANKEI SWITCH FRENO 84340-20011 TOYOTA VARIOS MODELOS 1986-2005 M10*1.25 2 TERM</t>
  </si>
  <si>
    <t>SE.KT-43</t>
  </si>
  <si>
    <t>SANKEI SWITCH FRENO 84340-22072 TOYOTA VARIOS MODELOS 1987-1995 M10*1.25 2 TERM</t>
  </si>
  <si>
    <t>SE.KW-11N</t>
  </si>
  <si>
    <t>SANKEI SWITCH TEMPERATURA 25080-89907 NISSAN VARIOS MODELOS 1990-2015 M12*1.5 TERM PLANO PETROL</t>
  </si>
  <si>
    <t>SE.KW-2H</t>
  </si>
  <si>
    <t>SANKEI SWITCH TEMPERATURA 37750-PC1-004 HONDA D15B ACCORD CIVIC 1984-2000 1/8 TERM REDON</t>
  </si>
  <si>
    <t>SE.KW-3H</t>
  </si>
  <si>
    <t>SANKEI SWITCH TEMPERATURA 37750-PH2-014 HONDA D15B CIVIC CRV 1984-2005 1/8 TERM REDON</t>
  </si>
  <si>
    <t>SE.KW-3N</t>
  </si>
  <si>
    <t>SANKEI SWITCH TEMPERATURA 25080-89900 NISSAN J15 PICK UP 1985-1999 TERM REDON</t>
  </si>
  <si>
    <t>SE.KW-400</t>
  </si>
  <si>
    <t>SANKEI SENSOR TEMPERATURA 22630-10G00 NISSAN VARIOS MODELOS 1992-2006 M12*1.5 2 TERM</t>
  </si>
  <si>
    <t>SE.KW-401</t>
  </si>
  <si>
    <t>SANKEI SENSOR TEMPERATURA 22630-70J00 NISSAN VARIOS MODELOS 1988-2000 M12*1.5 2 TERM</t>
  </si>
  <si>
    <t>SE.KW-406</t>
  </si>
  <si>
    <t>SANKEI SENSOR TEMPERATURA 89422-87701 TOYOTA VARIOS MODELOS 1986-1997 M12*1.5 2 TERM</t>
  </si>
  <si>
    <t>SE.KW-407</t>
  </si>
  <si>
    <t>SANKEI SENSOR TEMPERATURA MD182467 MITSUBISHI VARIOS MODELOS 1991-2015 3/8 2 TERM</t>
  </si>
  <si>
    <t>SE.KW-408</t>
  </si>
  <si>
    <t>SANKEI SENSOR TEMPERATURA 89422-20010 TOYOTA VARIOS MODELOS 1990-2015 M12*1.5 2 TERM</t>
  </si>
  <si>
    <t>SE.KW-409</t>
  </si>
  <si>
    <t>SANKEI 13650-61B00 SENSOR TEMPERATURA SUZUKI  VARIOS MODELOS 1990-UP M12*1.5 2 TERM</t>
  </si>
  <si>
    <t>SE.KW-411</t>
  </si>
  <si>
    <t>SANKEI SENSOR TEMPERATURA 22630-44B10 NISSAN VARIOS MODELOS 1992-2020 M12*1.5 2 TERM</t>
  </si>
  <si>
    <t>SE.KW-413</t>
  </si>
  <si>
    <t>SANKEI SENSOR TEMPERATURA 22630-1W400 NISSAN VARIOS MODELOS 1992-2020 M12*1.5 2 TERM</t>
  </si>
  <si>
    <t>SE.KW-414</t>
  </si>
  <si>
    <t>SANKEI SENSOR TEMPERATURA 89422-33030 TOYOTA VARIOS MODELOS 2006-2020 M12*1.5 2 TERM</t>
  </si>
  <si>
    <t>SE.KW-450</t>
  </si>
  <si>
    <t>SANKEI SENSOR TEMPERATURA 89422-22030 TOYOTA VARIOS MODELOS 2001-2020 M12*1.5 3 TERM</t>
  </si>
  <si>
    <t>SE.KW-5N</t>
  </si>
  <si>
    <t>SANKEI SWITCH TEMPERATURA 25080-89903 NISSAN VARIOS MODELOS 1990-2015 M12*1.25 TERM PLANO GAS</t>
  </si>
  <si>
    <t>SE.KW-6B</t>
  </si>
  <si>
    <t>SANKEI SWITCH TEMPERATURA 31390-00100 TOYOTA</t>
  </si>
  <si>
    <t>SE.KW-6N</t>
  </si>
  <si>
    <t>SANKEI SWITCH TEMPERATURA 25080-89902 NISSAN</t>
  </si>
  <si>
    <t>SE.KW-6T</t>
  </si>
  <si>
    <t>SANKEI SWITCH TEMPERATURA 83420-20020 TOYOTA VARIOS MODELOS 1990-2005 M16*1.5 TERM PLANO</t>
  </si>
  <si>
    <t>SE.KW-7T</t>
  </si>
  <si>
    <t>SANKEI SWITCH TEMPERATURA 83420-16030 TOYOTA VARIOS MODELOS 1990-2005 1/8 TERM PLANO</t>
  </si>
  <si>
    <t>SE.KW-8B</t>
  </si>
  <si>
    <t>SANKEI SWITCH TEMPERATURA MD005051 MITSUBISHI VARIOS MODELOS 1990-2005 M16*1.5 2 TERM</t>
  </si>
  <si>
    <t>SE.KW-8T</t>
  </si>
  <si>
    <t>SANKEI SWITCH TEMPERATURA 83420-16040 TOYOTA VARIOS MODELOS 1990-2015 M16*1.5 1 TERM</t>
  </si>
  <si>
    <t>SE.KW-9B</t>
  </si>
  <si>
    <t>SANKEI SWITCH TEMPERATURA MC843920 MITSUBISHI VARIOS MODELOS 1990-2005 M16*1.5 2 TERM</t>
  </si>
  <si>
    <t>SH.030 645</t>
  </si>
  <si>
    <t>SACHS MP8225 AMORTIGUADOR SUSPENSION CHRYSLER VOYAGER MINI VAN 1997-2000     DELANTERO DER IZQ</t>
  </si>
  <si>
    <t>SH.200 846</t>
  </si>
  <si>
    <t>SACHS MP8626 AMORTIGUADOR SUSPENSION NISSAN SENTRA 2013-2015     DELANTERO DER</t>
  </si>
  <si>
    <t>SH.280 953</t>
  </si>
  <si>
    <t>SACHS U2915 AMORTIGUADOR SUSPENSION NISSAN SENTRA SUNNY B15 2001-2006     POSTERIOR DER IZQ</t>
  </si>
  <si>
    <t>SH.310 190</t>
  </si>
  <si>
    <t>SACHS 37082 AMORTIGUADOR SUSPENSION JEEP GRAND CHEROKEE 1994-2004     POSTERIOR DER IZQ</t>
  </si>
  <si>
    <t>SH.310 223</t>
  </si>
  <si>
    <t>SACHS 52088221AB AMORTIGUADOR SUSPENSION JEEP GRAND 1999-2004  8CIL 4.7L  POSTERIOR</t>
  </si>
  <si>
    <t>SH.310 271</t>
  </si>
  <si>
    <t>SACHS MP8211 AMORTIGUADOR SUSPENSION FORD WINDSTAR 1995-2003     DELANTERO DER IZQ</t>
  </si>
  <si>
    <t>SH.310 279</t>
  </si>
  <si>
    <t>SACHS 835096 AMORTIGUADOR SUSPENSION CHEVROLET S10 BLAZER 1993-2004     P*CORB DELANTERO DER IZQ</t>
  </si>
  <si>
    <t>SH.310 353</t>
  </si>
  <si>
    <t>SACHS B1100 AMORTIGUADOR SUSPENSION NISSAN SENTRA SUNNY B15 1998-UP     STRUT DELANTERO IZQ</t>
  </si>
  <si>
    <t>SH.310 354</t>
  </si>
  <si>
    <t>SACHS B1099 AMORTIGUADOR SUSPENSION NISSAN SENTRA SUNNY B15 1998-UP     STRUT DELANTERO DER</t>
  </si>
  <si>
    <t>SH.310 355</t>
  </si>
  <si>
    <t>SACHS 832322 AMORTIGUADOR SUSPENSION NISSAN SENTRA SUNNY 1995-2000 B14    POSTERIOR DER IZQ</t>
  </si>
  <si>
    <t>SH.310 359</t>
  </si>
  <si>
    <t>SACHS 71814 AMORTIGUADOR SUSPENSION NISSAN SENTRA SUNNY B12 1985-1992     DELANTERO DER IZQ</t>
  </si>
  <si>
    <t>SH.310 360</t>
  </si>
  <si>
    <t>SACHS 71816 AMORTIGUADOR SUSPENSION NISSAN SENTRA SUNNY B12 1985-1992     POSTERIOR DER IZQ</t>
  </si>
  <si>
    <t>SH.310 375</t>
  </si>
  <si>
    <t>SACHS MP8020 AMORTIGUADOR SUSPENSION VOLKSWAGEN CADDY DERBY 2002-UP     DELANTERO</t>
  </si>
  <si>
    <t>SH.310 378</t>
  </si>
  <si>
    <t>SACHS MP8241 AMORTIGUADOR SUSPENSION VOLKSWAGEN GOLF JETTA 1999-2008     STRUT DELANTERO DER IZQ</t>
  </si>
  <si>
    <t>SH.310 383</t>
  </si>
  <si>
    <t>SACHS 832430 AMORTIGUADOR SUSPENSION VOLKSWAGEN GOLF JETTA 1999-2008     P*OB POSTERIOR DER IZQ</t>
  </si>
  <si>
    <t>SH.310 740</t>
  </si>
  <si>
    <t>SACHS 71871 AMORTIGUADOR SUSPENSION NISSAN SENTRA SUNNY 1990-1994 B13  B13 STRUT DEL DER</t>
  </si>
  <si>
    <t>SH.310 741</t>
  </si>
  <si>
    <t>SACHS 71872 AMORTIGUADOR SUSPENSION NISSAN SENTRA SUNNY 1990-1994 B13  B13 STRUT DEL IZQ</t>
  </si>
  <si>
    <t>SH.310 742</t>
  </si>
  <si>
    <t>SACHS 71873 AMORTIGUADOR SUSPENSION NISSAN SENTRA SUNNY 1990-1994 B13  B13 STRUT POS DER</t>
  </si>
  <si>
    <t>SH.310 743</t>
  </si>
  <si>
    <t>SACHS 71874 AMORTIGUADOR SUSPENSION NISSAN SENTRA SUNNY 1990-1994 B13  B13 STRUT POS IZQ</t>
  </si>
  <si>
    <t>SH.311 467</t>
  </si>
  <si>
    <t>SACHS HG31103 AMORTIGUADOR SUSPENSION FORD ECO SPORT 2001-2006 2WD    OB*P POSTERIOR DER IZQ</t>
  </si>
  <si>
    <t>SH.312 616</t>
  </si>
  <si>
    <t>SACHS 832542 AMORTIGUADOR SUSPENSION VOLKSWAGEN BORA PASSAT 2006-2009     POSTERIOR DER IZQ</t>
  </si>
  <si>
    <t>SH.312 949</t>
  </si>
  <si>
    <t>SACHS 832608 AMORTIGUADOR SUSPENSION MAZDA 3 2006-2008 POSTERIOR DER IZQ</t>
  </si>
  <si>
    <t>SH.312 984</t>
  </si>
  <si>
    <t>SACHS MP8496 AMORTIGUADOR SUSPENSION JEEP COMPASS PATRIOT 2007-2011     DELANTERO DER</t>
  </si>
  <si>
    <t>SH.313 237</t>
  </si>
  <si>
    <t>SACHS MP8502 AMORTIGUADOR SUSPENSION NISSAN SENTRA USA 2007-2012     DELANTERO DER</t>
  </si>
  <si>
    <t>SH.313 238</t>
  </si>
  <si>
    <t>SACHS MP8501 AMORTIGUADOR SUSPENSION NISSAN SENTRA USA 2007-2010     DELANTERO IZQ</t>
  </si>
  <si>
    <t>SH.313 239</t>
  </si>
  <si>
    <t>SACHS 832595 AMORTIGUADOR SUSPENSION NISSAN SENTRA USA 2007-2010     POSTERIOR DER IZQ</t>
  </si>
  <si>
    <t>SH.313 261</t>
  </si>
  <si>
    <t>SACHS MP8434 AMORTIGUADOR SUSPENSION FORD MUSTANG 2005-2013     STRUT DELANTERO DER IZQ</t>
  </si>
  <si>
    <t>SH.313 263</t>
  </si>
  <si>
    <t>SACHS 5135573AC AMORTIGUADOR SUSPENSION JEEP GRAND CHEROKEE LIBERTY 2005-2010    REFORZADO DELANTERO DER IZQ</t>
  </si>
  <si>
    <t>SH.313 854</t>
  </si>
  <si>
    <t>SACHS MP8554 AMORTIGUADOR SUSPENSION FORD FUSION 2005-2012     DELANTERO IZQ</t>
  </si>
  <si>
    <t>SH.313 855</t>
  </si>
  <si>
    <t>SACHS MP8553 AMORTIGUADOR SUSPENSION FORD FUSION 2005-2012     DELANTERO DER</t>
  </si>
  <si>
    <t>SH.313 901</t>
  </si>
  <si>
    <t>SACHS MP8668 AMORTIGUADOR SUSPENSION NISSAN TIIDA 2006-2018 DELANTERO DERANTERO DER</t>
  </si>
  <si>
    <t>SH.313 902</t>
  </si>
  <si>
    <t>SACHS MP8669 AMORTIGUADOR SUSPENSION NISSAN TIIDA 2006-2018 DELANTERO IZQ</t>
  </si>
  <si>
    <t>SH.315 468</t>
  </si>
  <si>
    <t>SACHS 930194 AMORTIGUADOR SUSPENSION FORD RANGER 2012-2016   2.3L  POST</t>
  </si>
  <si>
    <t>SH.315 892</t>
  </si>
  <si>
    <t>SACHS MP8627 AMORTIGUADOR SUSPENSION NISSAN SENTRA 2013-2015     STRUT DELANTERO IZQ</t>
  </si>
  <si>
    <t>SH.315 893</t>
  </si>
  <si>
    <t>SACHS MP8626 AMORTIGUADOR SUSPENSION NISSAN SENTRA 2013-2015     STRUT DELANTERO DER</t>
  </si>
  <si>
    <t>SH.315 931</t>
  </si>
  <si>
    <t>SACHS 52089751AD AMORTIGUADOR SUSPENSION JEEP GRAND CHEROKEE LIBERTY 2005-2010    REFORZADO POSTERIOR DER IZQ</t>
  </si>
  <si>
    <t>SH.316 532</t>
  </si>
  <si>
    <t>SACHS 930056 AMORTIGUADOR SUSPENSION FORD F150 2010-2013 4WD    P*OB DEL DER IZQ</t>
  </si>
  <si>
    <t>SH.316 707</t>
  </si>
  <si>
    <t>SACHS 832710 AMORTIGUADOR SUSPENSION NISSAN VERSA 2011-2016   1.6L  POSTERIOR</t>
  </si>
  <si>
    <t>SH.316 735</t>
  </si>
  <si>
    <t>SACHS MP8668 AMORTIGUADOR SUSPENSION NISSAN VERSA 2011-2016   1.6L  DELANTERO DER</t>
  </si>
  <si>
    <t>SH.316 736</t>
  </si>
  <si>
    <t>SACHS MP8669 AMORTIGUADOR SUSPENSION NISSAN VERSA 2011-2016   1.6L  DELANTERO IZQ</t>
  </si>
  <si>
    <t>SH.316 878</t>
  </si>
  <si>
    <t xml:space="preserve">SACHS 316 878 AMORTIGUADOR SUSPENSION HONDA  CRV 2007-2014 4CIL 2.4L </t>
  </si>
  <si>
    <t>SH.316 879</t>
  </si>
  <si>
    <t xml:space="preserve">SACHS 316 879 AMORTIGUADOR SUSPENSION HONDA  CVR 2007-2014 4CIL 2.4L </t>
  </si>
  <si>
    <t>SH.317 185</t>
  </si>
  <si>
    <t>SACHS 950109 AMORTIGUADOR SUSPENSION SUZUKI GRAN VITARA 2006-2012     STRUT DELANTERO IZQ</t>
  </si>
  <si>
    <t>SH.317 186</t>
  </si>
  <si>
    <t>SACHS 950108 AMORTIGUADOR SUSPENSION SUZUKI GRAN VITARA 2006-2012     STRUT DELANTERO DER</t>
  </si>
  <si>
    <t>SH.317 581</t>
  </si>
  <si>
    <t>SACHS 950095 AMORTIGUADOR SUSPENSION VOLKSWAGEN TIGUAN 2008-2015    REFORZADO DELANTERO DER IZQ</t>
  </si>
  <si>
    <t>SH.317 653</t>
  </si>
  <si>
    <t>SACHS 32237 AMORTIGUADOR SUSPENSION VOLKSWAGEN GOLF JETTA 1987-1999     P*OB POSTERIOR DER IZQ</t>
  </si>
  <si>
    <t>SH.318 192</t>
  </si>
  <si>
    <t>SACHS 317 514 AMORTIGUADOR SUSPENSION MAZDA CX5 2012-2015  DEL IZQ</t>
  </si>
  <si>
    <t>SH.318 193</t>
  </si>
  <si>
    <t>SACHS 317 515 AMORTIGUADOR SUSPENSION MAZDA CX5 2012-2015     DEL DER</t>
  </si>
  <si>
    <t>SH.318 208</t>
  </si>
  <si>
    <t>SACHS 950136 AMORTIGUADOR SUSPENSION MAZDA CX-9 2007-2013 3.7L DEL DER</t>
  </si>
  <si>
    <t>SH.318 209</t>
  </si>
  <si>
    <t>SACHS 950137 AMORTIGUADOR SUSPENSION MAZDA CX-9 2007-2013 3.7L DEL IZQ</t>
  </si>
  <si>
    <t>SH.318 285</t>
  </si>
  <si>
    <t>SACHS 318 031 AMORTIGUADOR SUSPENSION HONDA  PILOT 2009-2015 6CIL 3.5L</t>
  </si>
  <si>
    <t>SH.318 402</t>
  </si>
  <si>
    <t>SACHS 930142 AMORTIGUADOR SUSPENSION FORD EXPLORER SPORT TRAC 2006-2010    REFORZADO P*OB POSTERIOR DER IZQ</t>
  </si>
  <si>
    <t>SH.318 777</t>
  </si>
  <si>
    <t>SACHS MP020 AMORTIGUADOR SUSPENSION VOLKSWAGEN GOLF JETTA 1987-1999     DELANTERO DER IZQ</t>
  </si>
  <si>
    <t>SH.319 745</t>
  </si>
  <si>
    <t>SACHS HG31102 AMORTIGUADOR SUSPENSION FORD ECO SPORT 2001-2006 2WD    STRUT DELANTERO DER IZQ</t>
  </si>
  <si>
    <t>SH.319 779</t>
  </si>
  <si>
    <t>SACHS 930073 AMORTIGUADOR SUSPENSION CHEVROLET  TRAILBLAZER 2002-2008</t>
  </si>
  <si>
    <t>SJ.16210-0E010</t>
  </si>
  <si>
    <t>SHIMAHIDE EMBRAGUE VENTILADOR 16210-0E010 TOYOTA HIACE 2015-UP 2GD 4CIL 2.4L</t>
  </si>
  <si>
    <t>SJ.16210-11030</t>
  </si>
  <si>
    <t>SHIMAHIDE EMBRAGUE VENTILADOR 16210-11030 TOYOTA HILUX 2015-UP 1GD 4CIL 2.8L</t>
  </si>
  <si>
    <t>SJ.16210-38080</t>
  </si>
  <si>
    <t>SHIMAHIDE EMBRAGUE VENTILADOR 16210-38080 TOYOTA LEXUS LAND CRUISER 2009-UP 1URFSE 4CIL 4.6L</t>
  </si>
  <si>
    <t>SJ.16210-58070</t>
  </si>
  <si>
    <t>SHIMAHIDE EMBRAGUE VENTILADOR 16210-58070 TOYOTA DYNA 1999-2007 15B 4CIL 4.1L</t>
  </si>
  <si>
    <t>SJ.21010-2W225</t>
  </si>
  <si>
    <t>SHIMAHIDE BOMBA AGUA 21010-2W225 NISSAN FRONTIER 2002-UP ZD30 4CIL 3.0L</t>
  </si>
  <si>
    <t>SJ.21082-4JM1B</t>
  </si>
  <si>
    <t>SHIMAHIDE EMBRAGUE VENTILADOR 21082-4JM1B NISSAN NP300 2014-UP QR25DE 4CIL 2.5L</t>
  </si>
  <si>
    <t>SJ.21082-EA000</t>
  </si>
  <si>
    <t>SHIMAHIDE EMBRAGUE VENTILADOR 21082-EA000 NISSAN NAVARA 2015-2019 QR25DE 4CIL 2.5L</t>
  </si>
  <si>
    <t>SJ.21082-EB30A</t>
  </si>
  <si>
    <t>SHIMAHIDE EMBRAGUE VENTILADOR 21082-EB30A NISSAN FRONTIER 2010-2015 YD25DDTi   4CIL 2.5L</t>
  </si>
  <si>
    <t>SJ.21082-VB100</t>
  </si>
  <si>
    <t>SHIMAHIDE EMBRAGUE VENTILADOR 21082-VB100 NISSAN PICK UP 2002-2006 YD25 4CIL 2.5L</t>
  </si>
  <si>
    <t>SJ.ME-298543</t>
  </si>
  <si>
    <t>SHIMAHIDE EMBRAGUE VENTILADOR ME-298543 MITSUBISHI FUSO 2000-2009 4M40-4M41 4CIL 2.8L</t>
  </si>
  <si>
    <t>SV.220002001R</t>
  </si>
  <si>
    <t>SIEMENS VDO FLOTADOR TANQUE COMBUSTIBLE 1139190511 VOLKSWAGEN ESCARABAJO 1971-1977 1300</t>
  </si>
  <si>
    <t>SV.220002002R</t>
  </si>
  <si>
    <t>SIEMENS VDO FLOTADOR TANQUE COMBUSTIBLE 11391905102 VOLKSWAGEN ESCARABAJO 1977-1986 1300</t>
  </si>
  <si>
    <t>SV.246082003001R</t>
  </si>
  <si>
    <t>SIEMENS VDO BOMBA LIMPIA PARABRISAS 246082003001R UNIVERSAL 24V ELECTROBOMBA1SALIDA</t>
  </si>
  <si>
    <t>SV.246082003021R</t>
  </si>
  <si>
    <t>SIEMENS VDO BOMBA LIMPIA PARABRISAS 246082003021R UNIVERSAL 12V ELECTROBOMBA1SALIDA</t>
  </si>
  <si>
    <t>SV.303005020R</t>
  </si>
  <si>
    <t>SIEMENS VDO MARCADOR GASOLINA 303005020R VOLKSWAGEN GOL VOYAGE 1987-1996 12V</t>
  </si>
  <si>
    <t>SV.310050001R</t>
  </si>
  <si>
    <t>SIEMENS VDO MARCADOR TEMPERATURA 8123665 VOLVO NL10 NL12 DIAMETRO 60MM 24V BORDE NEGRO</t>
  </si>
  <si>
    <t>SV.360002017R</t>
  </si>
  <si>
    <t>SIEMENS VDO SWITCH ACEITE 6889268 VOLVO NL10 NL12 1989-UP M16*1.5 2 TERM</t>
  </si>
  <si>
    <t>SV.360002024R</t>
  </si>
  <si>
    <t>SIEMENS VDO SWITCH ACEITE 8133070 VOLVO B58 B58E 1980-UP 1/8-27NPT 2 TERM</t>
  </si>
  <si>
    <t>SV.445006005F</t>
  </si>
  <si>
    <t>SIEMENS VDO TACOGRAFO 445006005F VOLVO FH12 24V MTCO1390(7DIAS)</t>
  </si>
  <si>
    <t>SV.990093001R</t>
  </si>
  <si>
    <t>SIEMENS VDO MARCADOR VELOCIMETRO 990093001R VOLKSWAGEN BUSES CAMION 12V</t>
  </si>
  <si>
    <t>SV.990215253R</t>
  </si>
  <si>
    <t>SIEMENS VDO CIRCUITO IMPRESO 990215253R VOLKSWAGEN GOL 1987-1996</t>
  </si>
  <si>
    <t>SV.990215259R</t>
  </si>
  <si>
    <t>SIEMENS VDO CIRCUITO IMPRESO 990215259R VOLKSWAGEN GOL 1987-1996</t>
  </si>
  <si>
    <t>SV.ATU02001R2</t>
  </si>
  <si>
    <t>SIEMENS VDO SENSOR IAC 46451794 FIAT FIORINO PALIO STRADA UNO 1996-2001 4CIL 1.0L-1.5L</t>
  </si>
  <si>
    <t>SV.D09309</t>
  </si>
  <si>
    <t>SIEMENS VDO RELAY LUCES 837878 VOLVO NL10 NL12 1980-1995 24V 5 TERM</t>
  </si>
  <si>
    <t>SV.D09763</t>
  </si>
  <si>
    <t>SIEMENS VDO FLASHER D09763 UNIVERSAL CAMION BUS 12V 4PATAS</t>
  </si>
  <si>
    <t>SV.D09771</t>
  </si>
  <si>
    <t>SIEMENS VDO FLASHER D09771 UNIVERSAL CAMION BUS 24V 4PATAS</t>
  </si>
  <si>
    <t>SV.D10001R</t>
  </si>
  <si>
    <t>SIEMENS VDO MARCADOR HOROMETRO 331010001R UNIVERSAL DIAMETRO 52MM 12V-24V BORDE NEGRO</t>
  </si>
  <si>
    <t>SV.D10002R</t>
  </si>
  <si>
    <t>SIEMENS VDO MARCADOR HOROMETRO 331010002R UNIVERSAL DIAMETRO 52MM 12V-24V BORDE CROMO</t>
  </si>
  <si>
    <t>SV.D10003R</t>
  </si>
  <si>
    <t>SIEMENS VDO MARCADOR HOROMETRO 331010003R UNIVERSAL DIAMETRO 52MM 12V-24V BORDE NEGRO</t>
  </si>
  <si>
    <t>SV.D15316</t>
  </si>
  <si>
    <t>SIEMENS VDO D15316 SWITCH ACEITE MERCEDES BENZ VARIOS MODELOS 1985-UP M10*1  1 TERM</t>
  </si>
  <si>
    <t>SV.D-15332</t>
  </si>
  <si>
    <t>SIEMENS VDO RELAY ALARMA D15332 VOLVO SCANIA NL10 NL12 24V</t>
  </si>
  <si>
    <t>SV.D15343</t>
  </si>
  <si>
    <t>SIEMENS VDO SWITCH FRENO 532296 SCANIA OMNIBUS 1980-UP M12*1.5 INTERNA 2 TERM</t>
  </si>
  <si>
    <t>SV.D15491</t>
  </si>
  <si>
    <t>SIEMENS VDO D15491 SWITCH ACEITE</t>
  </si>
  <si>
    <t>SV.D22083</t>
  </si>
  <si>
    <t>SIEMENS VDO D22083 SWITCH ACEITE MERCEDES BENZ VARIOS MODELOS 1995-UP M10*1  1 TERM</t>
  </si>
  <si>
    <t>SV.D22148</t>
  </si>
  <si>
    <t>SIEMENS VDO SWITCH RETROCESO 149415211 VOLKSWAGEN GOL JETTA 1997-2005 M18*1.5 2 TERM</t>
  </si>
  <si>
    <t>SV.D22153</t>
  </si>
  <si>
    <t>SIEMENS VDO SWITCH ACEITE 90336039 CHEVROLET DAEWOO CORSA 1988-1996 M14*1.5 1 TERM</t>
  </si>
  <si>
    <t>SV.D22180</t>
  </si>
  <si>
    <t>SIEMENS VDO SWITCH TEMPERATURA 91514549 CHEVROLET CITROEN PEUGEOT VARIOS MODELOS 1995-UP M12*1.5 2 TERM</t>
  </si>
  <si>
    <t>SV.D22182</t>
  </si>
  <si>
    <t>SIEMENS VDO SWITCH TEMPERATURA 2690616112 VOLKSWAGEN VARIOS MODELOS 2000-UP M12*1.5 2 TERM</t>
  </si>
  <si>
    <t>SV.D30503</t>
  </si>
  <si>
    <t>SIEMENS VDO SENSOR POSICION CIGUEÑAL 340215003R VOLKSWAGEN GOL VOYAGE 2008-UP 4CIL 1.0L</t>
  </si>
  <si>
    <t>SV.D30R02</t>
  </si>
  <si>
    <t>SIEMENS VDO VEHICLE SPEED SENSOR 340214018002R CHEVROLET CORSA 2003-2009 4CIL 1.4L</t>
  </si>
  <si>
    <t>SV.D32027</t>
  </si>
  <si>
    <t>SIEMENS VDO SWITCH TEMPERATURA 028919501C VOLKSWAGEN WORKER 17-210 2000-UP M10*1 2 TERM</t>
  </si>
  <si>
    <t>SV.D32028</t>
  </si>
  <si>
    <t>SIEMENS VDO SWITCH TEMPERATURA AS04969 SCANIA MERCEDES BENZ VARIOS MODELOS 1985-UP M14*1.5 1 TERM</t>
  </si>
  <si>
    <t>SV.D32039</t>
  </si>
  <si>
    <t>SIEMENS VDO SWITCH TEMPERATURA TE919501 CUMMINS VARIOS MODELOS 1985-UP M10*1 1 TERM</t>
  </si>
  <si>
    <t>SV.D32043</t>
  </si>
  <si>
    <t>SIEMENS VDO SWITCH TEMPERATURA TJG919501B FORD F4000 1996-UP 1/2-14NPT 1 TERM</t>
  </si>
  <si>
    <t>SV.D33010</t>
  </si>
  <si>
    <t>SIEMENS VDO SENSOR OXIGENO D33010 FIAT JEEP FIORINO 1995-UP 4CIL 1.6L</t>
  </si>
  <si>
    <t>SV.D34037</t>
  </si>
  <si>
    <t>SIEMENS VDO SWITCH RETROCESO 96192077 CHEVROLET DAEWOO CORSA CIELO 2000-UP M12*1.5 2 TERM</t>
  </si>
  <si>
    <t>SV.D34038</t>
  </si>
  <si>
    <t>SIEMENS VDO SWITCH RETROCESO 7588520 CITROEN PEUGEOT VARIOS MODELOS 2005-UP M14*1.5 2 TERM</t>
  </si>
  <si>
    <t>SV.D34056</t>
  </si>
  <si>
    <t>SIEMENS VDO SWITCH ACEITE 036919081A VOLKSWAGEN VARIOS MODELOS 2005-UP M10*1 1 TERM</t>
  </si>
  <si>
    <t>SV.D35705.75</t>
  </si>
  <si>
    <t>SIEMENS VDO TERMOSWITCH 823959481A CHEV VW FORD VARIOS MODELOS 1995-UP M22*1.5 75°-70° 2 TERM</t>
  </si>
  <si>
    <t>SV.D35740.100</t>
  </si>
  <si>
    <t>SIEMENS VDO TERMOSWITCH 90242277 CHEVROLET VARIOS MODELOS 1995-UP M22*1.5 100°-95° 2 TERM</t>
  </si>
  <si>
    <t>SV.D3602018</t>
  </si>
  <si>
    <t>SIEMENS VDO SWITCH ACEITE 8125160 VOLVO NL10 NL12 1989-UP 1/8-27NPT 2 TERM</t>
  </si>
  <si>
    <t>SV.D3602029</t>
  </si>
  <si>
    <t>SIEMENS VDO SWITCH ACEITE 8128439 VOLVO N10 1980-UP M16*1.5 2 TERM</t>
  </si>
  <si>
    <t>SV.D70003R</t>
  </si>
  <si>
    <t>SIEMENS VDO MARCADOR HOROMETRO 331007003R UNIVERSAL DIAMETRO 52MM 12V-24V BORDE CROMO</t>
  </si>
  <si>
    <t>SY.1611533628</t>
  </si>
  <si>
    <t>SSANGYONG SENSOR KNOCK 1611533628 SSANGYONG REXTON STAVIC 2003-UP 4CIL 1.8L-2.0L</t>
  </si>
  <si>
    <t>SY.1611583203</t>
  </si>
  <si>
    <t>SSANGYONG BOBINA ENCENDIDO 1611583203 SSANGYONG ACTYON REXTON MUSSO 2002-UP</t>
  </si>
  <si>
    <t>SY.1620783189</t>
  </si>
  <si>
    <t>SSANGYONG REGULADOR PRESION GASOLINA 1620783189 SSANGYONG REXTON STAVIC KORANDO 2002-UP</t>
  </si>
  <si>
    <t>SY.1621580103</t>
  </si>
  <si>
    <t>SSANGYONG BOBINA ENCENDIDO 1621580103 SSANGYONG REXTON MUSSO 2002-UP</t>
  </si>
  <si>
    <t>SY.2161008002</t>
  </si>
  <si>
    <t>SSANGYONG DEPOSITO AGUA 2161008002 SSANGYONG REXTON 2003-2008 4CIL 2.0L</t>
  </si>
  <si>
    <t>SY.6615453324</t>
  </si>
  <si>
    <t>SSANGYONG SENSOR TEMPERATURA 6615453324 SSANGYONG REXTON M14*1.5 1 TERM</t>
  </si>
  <si>
    <t>SY.8571034000</t>
  </si>
  <si>
    <t>SSANGYONG SWITCH FRENO 8571034000 SSANGYONG REXTON STAVIC KORANDO 2002-UP 5 TERM</t>
  </si>
  <si>
    <t>TA.CS-601</t>
  </si>
  <si>
    <t>TAMA SENSOR TEMPERATURA 89422-16010 TOYOTA VARIOS MODELOS 1997-UP M12*1.5 3 TERM</t>
  </si>
  <si>
    <t>TA.HS-103</t>
  </si>
  <si>
    <t>TAMA TERMOSWITCH FS01-18-840 FORD RANGER EXPLORER 1994-2009 M12*1.5 2 TERM</t>
  </si>
  <si>
    <t>TA.HS202</t>
  </si>
  <si>
    <t>TAMA SENSOR TEMPERATURA 22630-44B10 NISSAN VARIOS MODELOS 1992-2020 M12*1.5 2 TERM</t>
  </si>
  <si>
    <t>TA.HS-501</t>
  </si>
  <si>
    <t>TAMA TERMOSWITCH 22630-4A0A2 SUZUKI AERIO GRAND VITARA SX4 1999-UP M12*1.5 2TERM</t>
  </si>
  <si>
    <t>TA.P101</t>
  </si>
  <si>
    <t>TAMA EMPAQUE TERMOSTATO 16325-62010 TOYOTA VARIOS MODELOS 2005-UP 56MM JEBE</t>
  </si>
  <si>
    <t>TA.P108</t>
  </si>
  <si>
    <t>TAMA EMPAQUE TERMOSTATO 16346-32010 TOYOTA VARIOS MODELOS 2005-UP 64MM JEBE</t>
  </si>
  <si>
    <t>TA.P115</t>
  </si>
  <si>
    <t>TAMA EMPAQUE TERMOSTATO 16346-67010 TOYOTA VARIOS MODELOS 2005-UP    60MM JEBE</t>
  </si>
  <si>
    <t>TA.P210</t>
  </si>
  <si>
    <t>TAMA 11062-Z5500 EMPAQUE TERMOSTATO MITSUBISHI VARIOS MODELOS 1990-UP    82MM JEBE</t>
  </si>
  <si>
    <t>TA.P304</t>
  </si>
  <si>
    <t>TAMA ME012492 EMPAQUE TERMOSTATO MITSUBISHI VARIOS MODELOS 1990-UP    75MM JEBE</t>
  </si>
  <si>
    <t>TA.P307</t>
  </si>
  <si>
    <t>TAMA EMPAQUE TERMOSTATO ME065227 MITSUBISHI FUSO 1986-1995 78MM JEBE</t>
  </si>
  <si>
    <t>TA.W44DX-88</t>
  </si>
  <si>
    <t>TAMA TERMOSTATO 17670-65G00 SUZUKI F6A ALTO 1986-UP 44*36*26</t>
  </si>
  <si>
    <t>TA.W44E-76.5</t>
  </si>
  <si>
    <t>TAMA TERMOSTATO 17600-81810 SUZUKI F5A JIMMY 1986-UP 44*36*21</t>
  </si>
  <si>
    <t>TA.W44SB-82</t>
  </si>
  <si>
    <t>TAMA TERMOSTATO 21200-05B00 NISSAN MA10 MARCH 2002-UP 44*36*21</t>
  </si>
  <si>
    <t>TA.W44SC-88</t>
  </si>
  <si>
    <t>TAMA TERMOSTATO 17600-85821 NISSAN K12E MICRA 1997-UP 44*36*21</t>
  </si>
  <si>
    <t>TA.W52-76.5A</t>
  </si>
  <si>
    <t>TAMA TERMOSTATO 90916-03001 TOYOTA RN20 HILUX 52*44*20</t>
  </si>
  <si>
    <t>TA.W52ER-82</t>
  </si>
  <si>
    <t>TAMA TERMOSTATO 8ABC-15-171 MAZDA BF3V. FAMILIA 1989-UP 52*43*20</t>
  </si>
  <si>
    <t>TA.W54NB-82</t>
  </si>
  <si>
    <t>TAMA TERMOSTATO 21200-ED000 NISSAN MR20DE X-TRAIL 54*43*27</t>
  </si>
  <si>
    <t>TA.WV48B-76.5</t>
  </si>
  <si>
    <t>TAMA TERMOSTATO 21200-77A61 NISSAN GA13DS SUNNY 1990-UP 48*43*33</t>
  </si>
  <si>
    <t>TA.WV48B-82</t>
  </si>
  <si>
    <t>TAMA TERMOSTATO 21200-4M510 NISSAN QG13DE SUNNY 1980-2001 48*43*33</t>
  </si>
  <si>
    <t>TA.WV52B-78</t>
  </si>
  <si>
    <t>TAMA TERMOSTATO 19300-PE0-013 HONDA EV CIVIC 1990-2001 52*43*35</t>
  </si>
  <si>
    <t>TA.WV52BC-78</t>
  </si>
  <si>
    <t>TAMA TERMOSTATO 19300-PT0-003 HONDA D13B CIVIC 1994-2011 52*43*35</t>
  </si>
  <si>
    <t>TA.WV52TA-82</t>
  </si>
  <si>
    <t>TAMA TERMOSTATO 90916-03061 TOYOTA 2LTE HILUX 1987-UP 52*43*33</t>
  </si>
  <si>
    <t>TA.WV52TB-82</t>
  </si>
  <si>
    <t>TAMA TERMOSTATO 90916-03081 TOYOTA 1GFE ALTEZZA 1996-2010 52*43*33*</t>
  </si>
  <si>
    <t>TA.WV54-71</t>
  </si>
  <si>
    <t>TAMA TERMOSTATO ZB54-71 NISSAN CD17-CD20 SENTRA BLUEBIRD 1987-UP</t>
  </si>
  <si>
    <t>TA.WV54-76.5B</t>
  </si>
  <si>
    <t>TAMA TERMOSTATO 21200-76203 NISSAN D22  NAVARA 1990-UP 54*44*33</t>
  </si>
  <si>
    <t>TA.WV54-82B</t>
  </si>
  <si>
    <t>TAMA TERMOSTATO 21200-05D02 NISSAN  TD27 CONDOR 1999-UP 54*44*34</t>
  </si>
  <si>
    <t>TA.WV54BC-82</t>
  </si>
  <si>
    <t>TAMA TERMOSTATO MD997224 MITSUBISHI 4D55 PAJERO 1992-UP 54*43*33</t>
  </si>
  <si>
    <t>TA.WV54BN-76.5</t>
  </si>
  <si>
    <t>TAMA TERMOSTATO 21200-0C811 NISSAN KA20DE CONDOR 1983-2004 54*43*33</t>
  </si>
  <si>
    <t>TA.WV54I-82</t>
  </si>
  <si>
    <t>TAMA TERMOSTATO 21209-96002 ISUZU NHR54 ELF 1996-2009 54*43*33</t>
  </si>
  <si>
    <t>TA.WV56BN-82</t>
  </si>
  <si>
    <t>TAMA TERMOSTATO 21200-57J16 NISSAN CD20 SUNNY 1996-UP 56*48*44</t>
  </si>
  <si>
    <t>TA.WV56MC-76.5</t>
  </si>
  <si>
    <t>TAMA TERMOSTATO MD317015 MITSUBISHI  4G91 LANCER 1998-UP 56*43*43</t>
  </si>
  <si>
    <t>TA.WV56TA-82</t>
  </si>
  <si>
    <t>TAMA TERMOSTATO 90916-03093 TOYOTA 2NZFE YARIS 2000-2005 56*48*36</t>
  </si>
  <si>
    <t>TA.WV56TC-82</t>
  </si>
  <si>
    <t>TAMA TERMOSTATO 90916-03120 TOYOTA 1RZE HILUX 1998-2005 56*43*33</t>
  </si>
  <si>
    <t>TA.WV60TA-76</t>
  </si>
  <si>
    <t>TAMA TERMOSTATO 90916-03119 TOYOTA 1GD 2GD 1KZTE HILUX HIACE 2012-UP 60*48*41</t>
  </si>
  <si>
    <t>TA.WV60TA-82</t>
  </si>
  <si>
    <t>TAMA TERMOSTATO 90916-03118 TOYOTA 1GD 2GD 2KD HILUX HIACE 2012-UP 60*48*41</t>
  </si>
  <si>
    <t>TA.WV64BC-78</t>
  </si>
  <si>
    <t>TAMA TERMOSTATO 19301-P13-305 HONDA H22A ACCORD 1995-UP 64*48*43</t>
  </si>
  <si>
    <t>TA.WV64BN-76.5A</t>
  </si>
  <si>
    <t>TAMA TERMOSTATO 21200-V5010 NISSAN VG30I TERRANO 64*50*46</t>
  </si>
  <si>
    <t>TA.WV64MC-82</t>
  </si>
  <si>
    <t>TAMA TERMOSTATO MD194988 MITSUBISHI 6G74 PAJERO 1990-UP 64*48*43</t>
  </si>
  <si>
    <t>TA.WV64TA-76A</t>
  </si>
  <si>
    <t>TAMA TERMOSTATO 90916-03089 TOYOTA 1HDFTE LAND 1993-UP 64*50*44</t>
  </si>
  <si>
    <t>TA.WV75M-76.5A</t>
  </si>
  <si>
    <t>TAMA TERMOSTATO ME996365 MITSUBISHI 4D30 CANTER 1986-UP 75*50*35</t>
  </si>
  <si>
    <t>TA.WV75S-76.5</t>
  </si>
  <si>
    <t>TAMA TERMOSTATO 0727-15-171 ISUZU NKR56 ELF 1985-UP 75*54*35</t>
  </si>
  <si>
    <t>TA.WV78H-82A</t>
  </si>
  <si>
    <t>TAMA TERMOSTATO ME993529 MITSUBISHI FUSO 1985-1996 78*55*44</t>
  </si>
  <si>
    <t>TA.WV82MN-76.5</t>
  </si>
  <si>
    <t>TAMA TERMOSTATO ME996003 MITSUBISHI 6D22 FUSO 1992-UP 82*55*44</t>
  </si>
  <si>
    <t>TA.WV82MN-82</t>
  </si>
  <si>
    <t>TAMA TERMOSTATO ME995509 MITSUBISHI FK216   FUSO 1992-UP 82*55*44</t>
  </si>
  <si>
    <t>TA.WW52-82</t>
  </si>
  <si>
    <t>TAMA TERMOSTATO 19300-PB2-023 HONDA G20A ACCORD 1970-1988 52*43*27</t>
  </si>
  <si>
    <t>TB.J210-0310S</t>
  </si>
  <si>
    <t>TBK BOMBA AGUA 897212-6751 ISUZU ELF 1990-1995 4HF1 4CIL 4.3L CARCASA FIERR</t>
  </si>
  <si>
    <t>TB.J211-0200M</t>
  </si>
  <si>
    <t>TBK BOMBA AGUA 894395-4778 ISUZU FORWARD 1995-UP 6HE1 6CIL 7.1L POLEA 152MM  2RANUR</t>
  </si>
  <si>
    <t>TB.J211-1000A</t>
  </si>
  <si>
    <t>TBK BOMBA AGUA 897073-9510 ISUZU ELF 2000-2004 4HF1- 4HL1 4CIL 4.6L CARCASA ALUM POLEA 80MM</t>
  </si>
  <si>
    <t>TB.J221-0010M</t>
  </si>
  <si>
    <t>TBK BOMBA AGUA ME993839 MITSUBISHI BUS TRUCK 1984-1992 6D14 6CIL 6.9L CARCASA 9HUECOS S/LUB</t>
  </si>
  <si>
    <t>TB.J221-0110M</t>
  </si>
  <si>
    <t>TBK BOMBA AGUA ME995072 MITSUBISHI CANTER 1997-2004 4M51 4CIL 5.2L POLEA 115MM</t>
  </si>
  <si>
    <t>TB.J221-0550M</t>
  </si>
  <si>
    <t>TBK BOMBA AGUA ME035212 MITSUBISHI BUS TRUCK 1984-1992 6D15T 6CIL 6.9L CARCASA 7HUECOS BRIDA/DESMONT</t>
  </si>
  <si>
    <t>TB.J230-0040M</t>
  </si>
  <si>
    <t>TBK BOMBA AGUA 21010-Z5504 NISSAN CONDOR 1980-1990 FD6 6CIL 5.7L CARCASA LARG</t>
  </si>
  <si>
    <t>TB.J231-0060M</t>
  </si>
  <si>
    <t>TBK BOMBA AGUA 21010-Z5517 NISSAN CONDOR 1993-UP FE6 6CIL 6.9L CARCASA LARG POLEA 100MM</t>
  </si>
  <si>
    <t>TB.L210-0007S</t>
  </si>
  <si>
    <t>TBK 894427-3031 BOMBA ACEITE ISUZU 4ZD1 LUV 1990-UP 4CIL 2.3L</t>
  </si>
  <si>
    <t>TB.L220-0004S</t>
  </si>
  <si>
    <t>TBK BOMBA ACEITE ME0146CIL03 MITSUBISHI CANTER 1987-1993 4D31 4CIL 3.3L 1 FILTR</t>
  </si>
  <si>
    <t>TB.L220-0005S</t>
  </si>
  <si>
    <t>TBK BOMBA ACEITE ME014600 MITSUBISHI CANTER 1987-1993 4D31 4CIL 3.3L 2 FILTR</t>
  </si>
  <si>
    <t>TB.L220-0006S</t>
  </si>
  <si>
    <t>TBK BOMBA ACEITE ME017484 MITSUBISHI CANTER 1997-2005 4D34 4CIL 3.9L PIN/INF PIÑ 36DIENT</t>
  </si>
  <si>
    <t>TB.L220-0007M</t>
  </si>
  <si>
    <t>TBK BOMBA ACEITE ME034664 MITSUBISHI BUS TRUCK 1984-1992 6D14 6D15 6D16 6CIL 6.9L PIÑ 48DIENT</t>
  </si>
  <si>
    <t>TB.L220-0009S</t>
  </si>
  <si>
    <t>TBK BOMBA ACEITE ME014230 MITSUBISHI CANTER NEW 1993-UP 4D34 6D31 4CIL 3.9L PIN/SUP PIÑ 36DIENT</t>
  </si>
  <si>
    <t>TB.L220-0010M</t>
  </si>
  <si>
    <t>TBK BOMBA ACEITE ME074253 MITSUBISHI BUS TRUCK 1984-1992 6D14 6D15 6D16 6CIL 6.9L PIÑ 59DIENT</t>
  </si>
  <si>
    <t>TB.L220-0027S</t>
  </si>
  <si>
    <t>TBK BOMBA ACEITE ME220004 MITSUBISHI ROSA 1997-2004 4M51 4CIL 5.2L CARCASA ALUM PIÑ 41DIENT</t>
  </si>
  <si>
    <t>TB.L220-0031S</t>
  </si>
  <si>
    <t>TBK BOMBA ACEITE ME221756 MITSUBISHI CANTER 2004-UP 4M51 4CIL 5.2L CARCASA FIERR PIÑ 41DIENT</t>
  </si>
  <si>
    <t>TB.L230-0001M</t>
  </si>
  <si>
    <t>TBK BOMBA ACEITE 15010-Z5504 NISSAN CONDOR 1980-1990 FD6T FE6T 6CIL 5.7L</t>
  </si>
  <si>
    <t>TB.L260-0025S</t>
  </si>
  <si>
    <t>TBK BOMBA ACEITE 15110-2160A HINO DUTRO 5 2000-UP J05C-J05E 4CIL 5.3L</t>
  </si>
  <si>
    <t>TB.L260-0080S</t>
  </si>
  <si>
    <t>TBK BOMBA ACEITE 15110-2050 HINO TRUCK FC 2011-UP J05C-S05D 4CIL 5.3L PIÑ 21DIENT</t>
  </si>
  <si>
    <t>TB.L3101-0001A</t>
  </si>
  <si>
    <t>TBK BOMBA ACEITE 15010-AA106 SUBARU IMPREZA 2002-2006 EJ25 4CIL 2.5L PIÑ INT 13MM ALT</t>
  </si>
  <si>
    <t>TB.L3101-0002A</t>
  </si>
  <si>
    <t>TBK BOMBA ACEITE 15010-AA320 SUBARU LEGACY 1997-2005 EJ15-EJ20 4CIL 2.0L PIÑ INT 12MM ALT</t>
  </si>
  <si>
    <t>TB.L311-0011A</t>
  </si>
  <si>
    <t>TBK BOMBA ACEITE 898128-1340 ISUZU D-MAX 1993-UP 4JJ1-TC 4CIL 3.0L PIÑ  40DIENT</t>
  </si>
  <si>
    <t>TB.L3111-0001A</t>
  </si>
  <si>
    <t>TBK BOMBA ACEITE 16100-73001 SUZUKI SAMURAI 1981-1999 F5A-F10A 4CIL 1.0L</t>
  </si>
  <si>
    <t>TB.L3111-0004A</t>
  </si>
  <si>
    <t>TBK BOMBA ACEITE 16100-65D00 SUZUKI GRAN NOMADE 1998-2006 G18- J20A 4CIL 2.0L</t>
  </si>
  <si>
    <t>TB.L3111-0007A</t>
  </si>
  <si>
    <t>TBK BOMBA ACEITE 16100-61820 SUZUKI BALENO 1996-2002 G13B, G16B 4CIL 1.3L 1.6L</t>
  </si>
  <si>
    <t>TB.L3111-0012A</t>
  </si>
  <si>
    <t>TBK BOMBA ACEITE 16100-85FA0 SUZUKI GRAN VITARA XL-7 2001-2005 H25-H27A 6CIL 2.5L 2.7L</t>
  </si>
  <si>
    <t>TB.L3111-0013A</t>
  </si>
  <si>
    <t>TBK BOMBA ACEITE 16100-69G08 SUZUKI SWIFT 2003-2008 M13 M15 M16 4CIL 1.3L 1.6L</t>
  </si>
  <si>
    <t>TB.L3111-0014A</t>
  </si>
  <si>
    <t>TBK 16100-54L00 BOMBA ACEITE SUZUKI J20B GRAND NOMADE 2005-2012 4CIL 2.0L</t>
  </si>
  <si>
    <t>TB.L321-0001A</t>
  </si>
  <si>
    <t>TBK BOMBA ACEITE 1064A035 MITSUBISHI L200 2005-UP 4D56 4CIL 2.5L</t>
  </si>
  <si>
    <t>TB.L321-0019A</t>
  </si>
  <si>
    <t xml:space="preserve">TBK MD363751 BOMBA ACEITE MITSUBISHI 6G74 NATIVA 2000-UP 6CIL 3.5L </t>
  </si>
  <si>
    <t>TB.L321-0023A</t>
  </si>
  <si>
    <t>TBK BOMBA ACEITE MD364254 MITSUBISHI PAJERO 1998-2004 4D55-AD56 4CIL 2.5L</t>
  </si>
  <si>
    <t>TB.L321-0024A</t>
  </si>
  <si>
    <t>TBK BOMBA ACEITE MD342095 MITSUBISHI MIRAGE 1999-2003 4G92E 4CIL 1.6L</t>
  </si>
  <si>
    <t>TB.L331-0002A</t>
  </si>
  <si>
    <t>TBK BOMBA ACEITE 13500-53Y00 NISSAN SENTRA 1998-UP GA16-B13 4CIL 1.6L</t>
  </si>
  <si>
    <t>TB.L331-0005A</t>
  </si>
  <si>
    <t>TBK BOMBA ACEITE 15010-8J10A NISSAN MURANO 2002-UP VQ35 6CIL 3.5L</t>
  </si>
  <si>
    <t>TB.L331-0017A</t>
  </si>
  <si>
    <t>TBK BOMBA ACEITE 15010-43G05 NISSAN TERRANO 1986-1999 TD25-TD27-BD 4CIL 2.7L</t>
  </si>
  <si>
    <t>TB.L331-0024A</t>
  </si>
  <si>
    <t>TBK BOMBA ACEITE 15010-VM00A NISSAN FRONTIER 2008-UP YD25DDTi   4CIL 2.5L</t>
  </si>
  <si>
    <t>TB.L331-0026A</t>
  </si>
  <si>
    <t>TBK BOMBA ACEITE 15010-40F00 NISSAN FRONTIER 1998-UP KA24E-P/UP 4CIL 2.4L</t>
  </si>
  <si>
    <t>TB.L331-0028A</t>
  </si>
  <si>
    <t>TBK BOMBA ACEITE 15010-EM30B NISSAN TIIDA 2006-UP MR18DE 4CIL 1.8L</t>
  </si>
  <si>
    <t>TB.L331-0029A</t>
  </si>
  <si>
    <t>TBK BOMBA ACEITE 13500-6N203 NISSAN X-TRAIL 2002-2008 QR25 4CIL 2.5L</t>
  </si>
  <si>
    <t>TB.L331-0030A</t>
  </si>
  <si>
    <t>TBK BOMBA ACEITE 15010-EB70A NISSAN NAVARA 2008-UP YD25 4CIL 2.5L</t>
  </si>
  <si>
    <t>TB.L331-0033A</t>
  </si>
  <si>
    <t>TBK BOMBA ACEITE 13500-ET80C NISSAN ALTIMA 2002-2010 QR25 4CIL 2.5L</t>
  </si>
  <si>
    <t>TB.L331-0034A</t>
  </si>
  <si>
    <t>TBK BOMBA ACEITE 15010-EA200 NISSAN FRONTIER PANTFINDER 2004-2010 VQ40DE 6CIL 4.0L</t>
  </si>
  <si>
    <t>TB.L331-0035A</t>
  </si>
  <si>
    <t>TBK BOMBA ACEITE 13500-53J00 NISSAN AVENIR 1997-2002 SR18/20 4CIL 2.0L</t>
  </si>
  <si>
    <t>TB.L371-0004A</t>
  </si>
  <si>
    <t>TBK BOMBA ACEITE 15100-28020 TOYOTA RAV4 2005-UP 1AZ, 2AZ 4CIL 2.4L</t>
  </si>
  <si>
    <t>TB.L371-0005A</t>
  </si>
  <si>
    <t>TBK BOMBA ACEITE 15100-35020 TOYOTA HILUX 1995-2000 22R 4CIL 2.4L</t>
  </si>
  <si>
    <t>TB.L371-0008A</t>
  </si>
  <si>
    <t>TBK BOMBA ACEITE 15100-11110 TOYOTA STARLET 1996-UP 4E, 5E 4CIL 1.3L C/SENSOR</t>
  </si>
  <si>
    <t>TB.L371-0010A</t>
  </si>
  <si>
    <t>TBK BOMBA ACEITE 15100-22040 TOYOTA COROLLA 1998-2005 1ZZ-NA6CE 4CIL 1.8L</t>
  </si>
  <si>
    <t>TB.L371-0012A</t>
  </si>
  <si>
    <t>TBK BOMBA ACEITE 15100-15020 TOYOTA SPRINTER 1979-1983 3AU 4CIL 1.5L</t>
  </si>
  <si>
    <t>TB.L371-0018A</t>
  </si>
  <si>
    <t>TBK BOMBA ACEITE 15100-35010 TOYOTA H ILUX 1985-1995 20R-21R-18R-22R 4CIL 2.4L</t>
  </si>
  <si>
    <t>TB.L371-0026A</t>
  </si>
  <si>
    <t>TBK BOMBA ACEITE 15100-71010 TOYOTA HI ACE 1988-1997 1Y 3Y-4Y 4CIL 2.0L</t>
  </si>
  <si>
    <t>TB.L371-0029A</t>
  </si>
  <si>
    <t>TBK BOMBA ACEITE 15100-11050 TOYOTA TERCEL 1988-UP 2E-3E 4CIL 1.3L S/SENSOR C/ORING INT</t>
  </si>
  <si>
    <t>TB.L371-0030A</t>
  </si>
  <si>
    <t>TBK BOMBA ACEITE 11320-30021 TOYOTA H ILUX 2005-2013 1KD-2KD 4CIL 2.5L</t>
  </si>
  <si>
    <t>TB.L371-0031A</t>
  </si>
  <si>
    <t>TBK BOMBA ACEITE 15100-97401 TOYOTA AVANZA 2006-UP K3 4CIL 1.3L PIÑ INT 13.3MM ALT</t>
  </si>
  <si>
    <t>TB.L371-0034A</t>
  </si>
  <si>
    <t>TBK BOMBA ACEITE 11320-67010 TOYOTA LAND CRUISER 1996-2002 1KZ 4CIL 3.0L</t>
  </si>
  <si>
    <t>TB.L371-0035A</t>
  </si>
  <si>
    <t>TBK BOMBA ACEITE 15100-21030 TOYOTA YARIS 1996-UP 1NZ-2NZ 4CIL 1.3L</t>
  </si>
  <si>
    <t>TB.L371-0042A</t>
  </si>
  <si>
    <t>TBK 15100-22041 BOMBA ACEITE TOYOTA COROLLA 1999-2005 3ZZ 4CIL 1.6L</t>
  </si>
  <si>
    <t>TB.L371-0052A</t>
  </si>
  <si>
    <t>TBK BOMBA ACEITE 11301-75021 TOYOTA 4 RUNNER 1996-2004 3RZ 4CIL 2.7L</t>
  </si>
  <si>
    <t>TB.L371-0053A</t>
  </si>
  <si>
    <t>TBK BOMBA ACEITE 15100-15060 TOYOTA COROLLA 1996-UP 4FE 4CIL 1.6L</t>
  </si>
  <si>
    <t>TB.L371-0054A</t>
  </si>
  <si>
    <t xml:space="preserve">TBK 11301-17030 BOMBA ACEITE TOYOTA 1HZ LAND CRUISER 2005-UP 6CIL 3.6L </t>
  </si>
  <si>
    <t>TB.L371-0060A</t>
  </si>
  <si>
    <t>TBK BOMBA ACEITE 11310-31012 TOYOTA LAND CRUISER PRADO 1996-UP FJ-1GR-FE 6CIL 4.0L</t>
  </si>
  <si>
    <t>TB.L371-0070A</t>
  </si>
  <si>
    <t>TBK BOMBA ACEITE 15100-BZ060 TOYOTA AVANZA 2006-2013 3SZ 4CIL 1.5L PIÑ INT 14MM ALT</t>
  </si>
  <si>
    <t>TB.L371-0071A</t>
  </si>
  <si>
    <t>TBK BOMBA ACEITE 15100-37030 TOYOTA AURIS PRIUS 2009-UP 2ZR 4CIL 1.8L</t>
  </si>
  <si>
    <t>TB.L371-0079A</t>
  </si>
  <si>
    <t>TBK 11310-0E010 BOMBA ACEITE TOYOTA HILUX 2015-UP 1GD 4CIL 2.8L</t>
  </si>
  <si>
    <t>TB.L371-0084A</t>
  </si>
  <si>
    <t xml:space="preserve">TBK 11310-31014 BOMBA ACEITE TOYOTA 1GR 4 RUNNER 2013-UP 6CIL 4.0L </t>
  </si>
  <si>
    <t>TB.L381-0018A</t>
  </si>
  <si>
    <t>TBK BOMBA ACEITE L310-14-100A MAZDA MAZDA 3 2002-2008 L3 4CIL 2.3L CARCASA 100MM ALT</t>
  </si>
  <si>
    <t>TB.L391-0003A</t>
  </si>
  <si>
    <t>TBK BOMBA ACEITE 15100-P2A-030 HONDA CIVIC 1992-2000 D15A-B-Y/Z 4CIL 1.5L C/ SENSOR</t>
  </si>
  <si>
    <t>TB.L391-0007A</t>
  </si>
  <si>
    <t>TBK BOMBA ACEITE 15100-RIP-U01 HONDA ACCORD 2009-UP R20A1 4CIL 2.0L</t>
  </si>
  <si>
    <t>TB.L391-0020A</t>
  </si>
  <si>
    <t xml:space="preserve">TBK 15100-RYE-A11 BOMBA ACEITE HONDA J35Z4 PILOT 2005-UP 6CIL 3.5L </t>
  </si>
  <si>
    <t>TB.LG371-0006</t>
  </si>
  <si>
    <t>TBK P055-2001 ACC BOMBA ACEITE TOYOTA HILUX  3L-5L</t>
  </si>
  <si>
    <t>TC.20004</t>
  </si>
  <si>
    <t>TOKICO AMORTIGUADOR SUSPENSION 41700-61J10 SUZUKI APV 2004-UP O*O POST</t>
  </si>
  <si>
    <t>TC.2092</t>
  </si>
  <si>
    <t>TOKICO AMORTIGUADOR SUSPENSION 48500-29035 TOYOTA CORONA 1973-1978 P*CORB DEL</t>
  </si>
  <si>
    <t>TC.2186</t>
  </si>
  <si>
    <t>TOKICO AMORTIGUADOR SUSPENSION 48531-29075 NISSAN PICK UP 1983-2004 4WD O*O POST</t>
  </si>
  <si>
    <t>TC.2207</t>
  </si>
  <si>
    <t>TOKICO AMORTIGUADOR SUSPENSION 48531-19108 TOYOTA COROLLA SPRINTER 1970-1974 P*OB POST</t>
  </si>
  <si>
    <t>TC.2219</t>
  </si>
  <si>
    <t>TOKICO AMORTIGUADOR SUSPENSION 56110-B5025 NISSAN FRONTIER D21 D22 1985-2002 P*OB DEL</t>
  </si>
  <si>
    <t>TC.2518</t>
  </si>
  <si>
    <t>TOKICO AMORTIGUADOR SUSPENSION 56210-25G00 NISSAN FRONTIER D21 D22 1985-2002 O*O POST</t>
  </si>
  <si>
    <t>TC.2554</t>
  </si>
  <si>
    <t>TOKICO AMORTIGUADOR SUSPENSION 56210-01G00 NISSAN FRONTIER D21 1985-1996 O*O POST</t>
  </si>
  <si>
    <t>TC.2726</t>
  </si>
  <si>
    <t>TOKICO AMORTIGUADOR SUSPENSION 48511-35190 TOYOTA HILUX SPORT 1997-2004 P*CORB DEL</t>
  </si>
  <si>
    <t>TC.2857</t>
  </si>
  <si>
    <t>TOKICO AMORTIGUADOR SUSPENSION 48511-39655 TOYOTA HILUX 1988-UP 4WD P*O DEL</t>
  </si>
  <si>
    <t>TC.2859</t>
  </si>
  <si>
    <t>TOKICO AMORTIGUADOR SUSPENSION 48541-39085 TOYOTA HILUX 1988-UP O*O DEL DER</t>
  </si>
  <si>
    <t>TC.2983</t>
  </si>
  <si>
    <t>TOKICO AMORTIGUADOR SUSPENSION MR992631 MITSUBISHI L200 TRITON 2005-UP 4WD O*O POST</t>
  </si>
  <si>
    <t>TC.2989</t>
  </si>
  <si>
    <t>TOKICO AMORTIGUADOR SUSPENSION MR992632 MITSUBISHI L200 TRITON 2005-UP O*O POST</t>
  </si>
  <si>
    <t>TC.3068</t>
  </si>
  <si>
    <t>TOKICO AMORTIGUADOR SUSPENSION MA222515 MITSUBISHI BUS 1982-UP POST</t>
  </si>
  <si>
    <t>TC.3243</t>
  </si>
  <si>
    <t>TOKICO AMORTIGUADOR SUSPENSION 3243 MITSUBISHI CANTER 1985-1993 DELANTERO DER IZQ P*O</t>
  </si>
  <si>
    <t>TC.3253</t>
  </si>
  <si>
    <t>TOKICO AMORTIGUADOR SUSPENSION 48511-39225 TOYOTA DYNA 1980-UP DEL</t>
  </si>
  <si>
    <t>TC.3392</t>
  </si>
  <si>
    <t>TOKICO AMORTIGUADOR SUSPENSION 48511-29165 TOYOTA HIACE 1985-1987 P*OB DEL</t>
  </si>
  <si>
    <t>TC.A1072</t>
  </si>
  <si>
    <t>TOKICO AMORTIGUADOR SUSPENSION 48530-87105 DAIHATSU CHARADE APPLAUSE 1988-1997 4WD POST DER</t>
  </si>
  <si>
    <t>TC.A1073</t>
  </si>
  <si>
    <t>TOKICO AMORTIGUADOR SUSPENSION 48540-87105 DAIHATSU CHARADE APPLAUSE 1988-1997 POST IZQ</t>
  </si>
  <si>
    <t>TC.A1077</t>
  </si>
  <si>
    <t>TOKICO AMORTIGUADOR SUSPENSION 48540-87703 DAIHATSU CHARADE 1987-2011 POST IZQ</t>
  </si>
  <si>
    <t>TC.A2285</t>
  </si>
  <si>
    <t>TOKICO AMORTIGUADOR SUSPENSION B528-28-900 MAZDA FAMILIA 323 1989-1994 POST IZQ</t>
  </si>
  <si>
    <t>TC.A2310</t>
  </si>
  <si>
    <t>TOKICO AMORTIGUADOR SUSPENSION 48510-BZ300B DAIHATSU TERIOS 2007-UP DEL DER</t>
  </si>
  <si>
    <t>TC.A2311</t>
  </si>
  <si>
    <t>TOKICO AMORTIGUADOR SUSPENSION 48520-BZ300L DAIHATSU TERIOS 2007-UP DEL IZQ</t>
  </si>
  <si>
    <t>TC.APP35149</t>
  </si>
  <si>
    <t>TOKICO AMORTIGUADOR SUSPENSION Q3784 MITSUBISHI L200 TRITON 2014-UP DEL</t>
  </si>
  <si>
    <t>TC.APP4190</t>
  </si>
  <si>
    <t>TOKICO AMORTIGUADOR SUSPENSION U35115 TOYOTA HILUX 1GD 2015-UP REFORZADO DEL</t>
  </si>
  <si>
    <t>TC.APP4192</t>
  </si>
  <si>
    <t>TOKICO AMORTIGUADOR SUSPENSION U35116/17 TOYOTA HILUX 1GD 2015-UP REFORZADO POST</t>
  </si>
  <si>
    <t>TC.B1107</t>
  </si>
  <si>
    <t>TOKICO AMORTIGUADOR SUSPENSION E4302-1HJ0A NISSAN MARCH MICRA 2010-2014 DEL DER</t>
  </si>
  <si>
    <t>TC.B1108</t>
  </si>
  <si>
    <t>TOKICO AMORTIGUADOR SUSPENSION E4303-1HJ0A NISSAN MARCH MICRA 2010-2014 DEL IZQ</t>
  </si>
  <si>
    <t>TC.B1110</t>
  </si>
  <si>
    <t>TOKICO AMORTIGUADOR SUSPENSION E4302-3BG0A NISSAN VERSA NOTE 2011-2018 DEL DER</t>
  </si>
  <si>
    <t>TC.B1111</t>
  </si>
  <si>
    <t>TOKICO AMORTIGUADOR SUSPENSION E4303-3BG0A NISSAN VERSA NOTE 2011-2018 DEL IZQ</t>
  </si>
  <si>
    <t>TC.B1121</t>
  </si>
  <si>
    <t>TOKICO AMORTIGUADOR SUSPENSION 41601-84M00 SUZUKI CELERIO 2014 DEL DER</t>
  </si>
  <si>
    <t>TC.B1140</t>
  </si>
  <si>
    <t>TOKICO AMORTIGUADOR SUSPENSION 54302-5EK0B NISSAN VERSA 2019-UP DEL DER</t>
  </si>
  <si>
    <t>TC.B1141</t>
  </si>
  <si>
    <t>TOKICO AMORTIGUADOR SUSPENSION 54303-5EK0B NISSAN VERSA 2019-UP DEL IZQ</t>
  </si>
  <si>
    <t>TC.B2220</t>
  </si>
  <si>
    <t>TOKICO AMORTIGUADOR SUSPENSION 48510-59615 TOYOTA PROBOX YARIS 2002-UP DEL</t>
  </si>
  <si>
    <t>TC.B2257</t>
  </si>
  <si>
    <t>TOKICO AMORTIGUADOR SUSPENSION 41601-63J12 SUZUKI SWIFT 2004-UP DEL DER</t>
  </si>
  <si>
    <t>TC.B2259</t>
  </si>
  <si>
    <t>TOKICO AMORTIGUADOR SUSPENSION 41601-63J62 SUZUKI SWIFT 2004-UP 4WD DEL DER</t>
  </si>
  <si>
    <t>TC.B2260</t>
  </si>
  <si>
    <t>TOKICO AMORTIGUADOR SUSPENSION 41602-63J62 SUZUKI SWIFT 2004-UP 4WD DEL IZQ</t>
  </si>
  <si>
    <t>TC.B2275</t>
  </si>
  <si>
    <t>TOKICO AMORTIGUADOR SUSPENSION 54302-EN100 NISSAN LAFESTA 2004-UP DEL DER</t>
  </si>
  <si>
    <t>TC.B2276</t>
  </si>
  <si>
    <t>TOKICO AMORTIGUADOR SUSPENSION 54303-EN100 NISSAN LAFESTA 2004-UP DEL IZQ</t>
  </si>
  <si>
    <t>TC.B2316</t>
  </si>
  <si>
    <t>TOKICO AMORTIGUADOR SUSPENSION 51601-SNA-905 HONDA CIVIC HATCHBACK SEDAN 2006-2011 DEL DER</t>
  </si>
  <si>
    <t>TC.B2318</t>
  </si>
  <si>
    <t>TOKICO AMORTIGUADOR SUSPENSION B530-34-700B MAZDA FAMILIA 323 1989-1994 4WD DEL DER</t>
  </si>
  <si>
    <t>TC.B2319</t>
  </si>
  <si>
    <t>TOKICO AMORTIGUADOR SUSPENSION B530-34-900B MAZDA FAMILIA 323 1989-1994 DEL IZQ</t>
  </si>
  <si>
    <t>TC.B2332</t>
  </si>
  <si>
    <t>TOKICO AMORTIGUADOR SUSPENSION B25T-34-700D MAZDA 5 PREMACY 1999-2004 DEL DER</t>
  </si>
  <si>
    <t>TC.B2333</t>
  </si>
  <si>
    <t>TOKICO AMORTIGUADOR SUSPENSION B25T-34-900D MAZDA 5 PREMACY 1999-2004 DEL IZQ</t>
  </si>
  <si>
    <t>TC.B2344</t>
  </si>
  <si>
    <t>TOKICO AMORTIGUADOR SUSPENSION 41601-58M00 SUZUKI SWIFT 2012-UP DEL DER</t>
  </si>
  <si>
    <t>TC.B2345</t>
  </si>
  <si>
    <t>TOKICO AMORTIGUADOR SUSPENSION 41602-58M00 SUZUKI SWIFT 2012-UP DEL IZQ</t>
  </si>
  <si>
    <t>TC.B2348</t>
  </si>
  <si>
    <t>TOKICO AMORTIGUADOR SUSPENSION 51611-TM0-T01 HONDA FIT 2009-UP DEL DER</t>
  </si>
  <si>
    <t>TC.B2350</t>
  </si>
  <si>
    <t>TOKICO AMORTIGUADOR SUSPENSION 48510-0D591 TOYOTA ENVIDIA YARIS VITZ VIOS 2013-UP DEL</t>
  </si>
  <si>
    <t>TC.B2353</t>
  </si>
  <si>
    <t>TOKICO AMORTIGUADOR SUSPENSION 48510-BZ750 TOYOTA AVANZA 2011-UP DEL DER</t>
  </si>
  <si>
    <t>TC.B2354</t>
  </si>
  <si>
    <t>TOKICO AMORTIGUADOR SUSPENSION 48520-BZ750 TOYOTA AVANZA 2011-UP DEL IZQ</t>
  </si>
  <si>
    <t>TC.B2357</t>
  </si>
  <si>
    <t>TOKICO AMORTIGUADOR SUSPENSION 41601-71L00 SUZUKI SWIFT 2015-UP DEL DER</t>
  </si>
  <si>
    <t>TC.B2368</t>
  </si>
  <si>
    <t>TOKICO AMORTIGUADOR SUSPENSION DA6A-34-700A MAZDA DEMIO 2014-2015 DEL DER</t>
  </si>
  <si>
    <t>TC.B2369</t>
  </si>
  <si>
    <t>TOKICO AMORTIGUADOR SUSPENSION DA6A-34-900A MAZDA DEMIO 2014-2015 DEL IZQ</t>
  </si>
  <si>
    <t>TC.B2418</t>
  </si>
  <si>
    <t>TOKICO AMORTIGUADOR SUSPENSION DD1V-34-700B MAZDA CX3 2015 DEL DER</t>
  </si>
  <si>
    <t>TC.B2419</t>
  </si>
  <si>
    <t>TOKICO AMORTIGUADOR SUSPENSION DD1V-34-900B MAZDA CX3 2015 DEL IZQ</t>
  </si>
  <si>
    <t>TC.B3220</t>
  </si>
  <si>
    <t>TOKICO AMORTIGUADOR SUSPENSION 54302-EQ000 NISSAN X-TRAIL 2000-2007 DEL DER</t>
  </si>
  <si>
    <t>TC.B3239</t>
  </si>
  <si>
    <t>TOKICO AMORTIGUADOR SUSPENSION 48510-0D200 TOYOTA YARIS VITZ VIOS 2006-UP DEL DER</t>
  </si>
  <si>
    <t>TC.B3240</t>
  </si>
  <si>
    <t>TOKICO AMORTIGUADOR SUSPENSION 48520-0D040 TOYOTA YARIS VITZ VIOS 2006-UP DEL IZQ</t>
  </si>
  <si>
    <t>TC.B3315</t>
  </si>
  <si>
    <t>TOKICO AMORTIGUADOR SUSPENSION MR197448 MITSUBISHI LANCER COLT MIRAGE 1995-2000 DEL DER</t>
  </si>
  <si>
    <t>TC.B3317</t>
  </si>
  <si>
    <t>TOKICO AMORTIGUADOR SUSPENSION 48510-0D240 TOYOTA YARIS 2007-UP DEL DER</t>
  </si>
  <si>
    <t>TC.B3318</t>
  </si>
  <si>
    <t>TOKICO AMORTIGUADOR SUSPENSION 48520-0D080 TOYOTA YARIS 2007-UP DEL IZQ</t>
  </si>
  <si>
    <t>TC.B3321</t>
  </si>
  <si>
    <t>TOKICO AMORTIGUADOR SUSPENSION E4303-1DH1B NISSAN X-TRAIL 2009-UP DEL IZQ</t>
  </si>
  <si>
    <t>TC.B3367</t>
  </si>
  <si>
    <t>TOKICO AMORTIGUADOR SUSPENSION 48510-80480 TOYOTA HIGHLANDER 2007-2012 DEL DER</t>
  </si>
  <si>
    <t>TC.B3369</t>
  </si>
  <si>
    <t>TOKICO AMORTIGUADOR SUSPENSION 48530-80428 TOYOTA HIGHLANDER 2007-2012 POST DER</t>
  </si>
  <si>
    <t>TC.B3370</t>
  </si>
  <si>
    <t>TOKICO AMORTIGUADOR SUSPENSION 48540-80004 TOYOTA HIGHLANDER 2007-2012 POST IZQ</t>
  </si>
  <si>
    <t>TC.B3371</t>
  </si>
  <si>
    <t>TOKICO AMORTIGUADOR SUSPENSION 48530-80430 TOYOTA HIGHLANDER 2012-UP DEL DER</t>
  </si>
  <si>
    <t>TC.B3372</t>
  </si>
  <si>
    <t>TOKICO AMORTIGUADOR SUSPENSION 48540-80006 TOYOTA HIGHLANDER 2012-UP DEL IZQ</t>
  </si>
  <si>
    <t>TC.B3383</t>
  </si>
  <si>
    <t>TOKICO AMORTIGUADOR SUSPENSION 54302-3ST0B NISSAN TIIDA SENTRA B17 2013-UP DEL DER</t>
  </si>
  <si>
    <t>TC.B3384</t>
  </si>
  <si>
    <t>TOKICO AMORTIGUADOR SUSPENSION 54303-3ST0B NISSAN TIIDA SENTRA B17 2013-UP DEL IZQ</t>
  </si>
  <si>
    <t>TC.B3406</t>
  </si>
  <si>
    <t>TOKICO AMORTIGUADOR SUSPENSION 48510-02B90 TOYOTA COROLLA 2014-2016 DEL DER</t>
  </si>
  <si>
    <t>TC.B3407</t>
  </si>
  <si>
    <t>TOKICO AMORTIGUADOR SUSPENSION 48520-02B90 TOYOTA COROLLA 2014-2016 DEL IZQ</t>
  </si>
  <si>
    <t>TC.B3408</t>
  </si>
  <si>
    <t>TOKICO AMORTIGUADOR SUSPENSION E4302-1DA1A NISSAN RENAULT QASHQAI X-TRAIL KOLEOS 2008-2018 DEL IZQ</t>
  </si>
  <si>
    <t>TC.B3409</t>
  </si>
  <si>
    <t>TOKICO AMORTIGUADOR SUSPENSION E4303-1DA1A NISSAN RENAULT QASHQAI X-TRAIL KOLEOS 2008-2018 DEL DER</t>
  </si>
  <si>
    <t>TC.B3410</t>
  </si>
  <si>
    <t>TOKICO AMORTIGUADOR SUSPENSION E4302-4BZ0A NISSAN X-TRAIL 2014-2015 DEL DER</t>
  </si>
  <si>
    <t>TC.B3411</t>
  </si>
  <si>
    <t>TOKICO AMORTIGUADOR SUSPENSION E4303-4BZ0A NISSAN X-TRAIL 2014-2015 DEL IZQ</t>
  </si>
  <si>
    <t>TC.B3418</t>
  </si>
  <si>
    <t>TOKICO AMORTIGUADOR SUSPENSION 54302-1KT2A NISSAN JUKE 2014-UP DEL DER</t>
  </si>
  <si>
    <t>TC.B3419</t>
  </si>
  <si>
    <t>TOKICO AMORTIGUADOR SUSPENSION 54303-1KT2A NISSAN JUKE 2014-UP DEL IZQ</t>
  </si>
  <si>
    <t>TC.B3540</t>
  </si>
  <si>
    <t>TOKICO AMORTIGUADOR SUSPENSION 51611-T1B-K01 HONDA CR-V 2012-2018 DEL DER</t>
  </si>
  <si>
    <t>TC.B3541</t>
  </si>
  <si>
    <t>TOKICO AMORTIGUADOR SUSPENSION 51621-T1B-K01 HONDA CR-V 2012-2018 DEL IZQ</t>
  </si>
  <si>
    <t>TC.E1182</t>
  </si>
  <si>
    <t>TOKICO AMORTIGUADOR SUSPENSION 41800-76G00 SUZUKI ALTO 1998-UP OB*OB POST</t>
  </si>
  <si>
    <t>TC.E20021</t>
  </si>
  <si>
    <t>TOKICO AMORTIGUADOR SUSPENSION 41700-65J00 SUZUKI GRAND VITARA GRAND NOMADE 2009-2020 POST</t>
  </si>
  <si>
    <t>TC.E20027</t>
  </si>
  <si>
    <t>TOKICO AMORTIGUADOR SUSPENSION E6210-1HH0A NISSAN MARCH MICRA 2010-2014 P*OB POST</t>
  </si>
  <si>
    <t>TC.E20041</t>
  </si>
  <si>
    <t>TOKICO AMORTIGUADOR SUSPENSION 4162A219 MITSUBISHI LANCER MIRAGE 2012-UP P*OB POST</t>
  </si>
  <si>
    <t>TC.E20042</t>
  </si>
  <si>
    <t>TOKICO AMORTIGUADOR SUSPENSION 41810-58M00 SUZUKI SWIFT 2012-UP P*OB POST</t>
  </si>
  <si>
    <t>TC.E20043</t>
  </si>
  <si>
    <t>TOKICO AMORTIGUADOR SUSPENSION E6210-3BG0A NISSAN SENTRA ALMERA 2011-2018 POST</t>
  </si>
  <si>
    <t>TC.E20071</t>
  </si>
  <si>
    <t>TOKICO AMORTIGUADOR SUSPENSION 41800-79J00 SUZUKI SX4 2007-UP POST</t>
  </si>
  <si>
    <t>TC.E20106</t>
  </si>
  <si>
    <t>TOKICO AMORTIGUADOR SUSPENSION 41810-84M00 SUZUKI CELERIO 2014 POST</t>
  </si>
  <si>
    <t>TC.E20116</t>
  </si>
  <si>
    <t>TOKICO AMORTIGUADOR SUSPENSION 52611-T8P-T02 HONDA HR-V 2014-2022 POST</t>
  </si>
  <si>
    <t>TC.E20137</t>
  </si>
  <si>
    <t>TOKICO AMORTIGUADOR SUSPENSION 41810-52R00 SUZUKI SWIFT 2018-UP POST</t>
  </si>
  <si>
    <t>TC.E2546</t>
  </si>
  <si>
    <t>TOKICO AMORTIGUADOR SUSPENSION MB109561 MITSUBISHI L200 TRITON 1978-UP P*CORB DEL</t>
  </si>
  <si>
    <t>TC.E2785</t>
  </si>
  <si>
    <t>TOKICO AMORTIGUADOR SUSPENSION 48531-35190 TOYOTA HILUX VIGO 2KD 2004-UP 4WD O*O POST</t>
  </si>
  <si>
    <t>TC.E2786</t>
  </si>
  <si>
    <t>TOKICO AMORTIGUADOR SUSPENSION 48541-04031 TOYOTA TACOMA 1997-2014 4WD</t>
  </si>
  <si>
    <t>TC.E2942</t>
  </si>
  <si>
    <t>TOKICO AMORTIGUADOR SUSPENSION 48531-42010 TOYOTA RAV-4 2000-UP P*O POST</t>
  </si>
  <si>
    <t>TC.E2949</t>
  </si>
  <si>
    <t>TOKICO AMORTIGUADOR SUSPENSION 48530-09600 TOYOTA YARIS VITZ VIOS 1999-2004 P*OB POST</t>
  </si>
  <si>
    <t>TC.E2979</t>
  </si>
  <si>
    <t>TOKICO AMORTIGUADOR SUSPENSION 48531-09440 TOYOTA HILUX 2KD 2004-UP O*O POST</t>
  </si>
  <si>
    <t>TC.E2981</t>
  </si>
  <si>
    <t>TOKICO AMORTIGUADOR SUSPENSION 48530-09L11 TOYOTA YARIS VITZ VIOS 2006-UP P*OB POST</t>
  </si>
  <si>
    <t>TC.E2999</t>
  </si>
  <si>
    <t>TOKICO AMORTIGUADOR SUSPENSION 48531-B4010 TOYOTA AVANZA 2011-UP OB*OB POST</t>
  </si>
  <si>
    <t>TC.E3388</t>
  </si>
  <si>
    <t>TOKICO AMORTIGUADOR SUSPENSION 48511-35280 TOYOTA HILUX 1989-1991 P*OB DEL</t>
  </si>
  <si>
    <t>TC.E35007</t>
  </si>
  <si>
    <t>TOKICO AMORTIGUADOR SUSPENSION E6B10-JG01A NISSAN X-TRAIL 2009-UP OB*OB POST</t>
  </si>
  <si>
    <t>TC.E35020</t>
  </si>
  <si>
    <t>TOKICO AMORTIGUADOR SUSPENSION 4162A110 MITSUBISHI MONTERO NATIVA  CHALENGER 2011-UP POST</t>
  </si>
  <si>
    <t>TC.E35092</t>
  </si>
  <si>
    <t>TOKICO AMORTIGUADOR SUSPENSION 4162A289 MITSUBISHI L200 TRITON 2014-UP O*O POST</t>
  </si>
  <si>
    <t>TC.E35117</t>
  </si>
  <si>
    <t>TOKICO AMORTIGUADOR SUSPENSION 48541-09280 TOYOTA HILUX 1GD 2015-UP O*O POST IZQ</t>
  </si>
  <si>
    <t>TC.E3599</t>
  </si>
  <si>
    <t>TOKICO AMORTIGUADOR SUSPENSION E3599 TOYOTA HILUX VIGO 2KD 2004-UP 4WD POSTERIOR DER IZQ P*O 4853109730</t>
  </si>
  <si>
    <t>TC.E3803</t>
  </si>
  <si>
    <t>TOKICO AMORTIGUADOR SUSPENSION 48511-26620 TOYOTA HIACE 2005-UP P*OB DEL</t>
  </si>
  <si>
    <t>TC.E3816</t>
  </si>
  <si>
    <t>TOKICO AMORTIGUADOR SUSPENSION 56200-EB71A NISSAN NAVARA 2007-UP OB*OB POST</t>
  </si>
  <si>
    <t>TC.E4124</t>
  </si>
  <si>
    <t>TOKICO AMORTIGUADOR SUSPENSION UA35-34-70X MAZDA BT50 FORD RANGER 2006-UP 4WD P*OB DEL</t>
  </si>
  <si>
    <t>TC.E4125</t>
  </si>
  <si>
    <t>TOKICO AMORTIGUADOR SUSPENSION UA3J-28-700A MAZDA BT50 FORD RANGER 2006-UP OB*OB POST</t>
  </si>
  <si>
    <t>TC.E4153</t>
  </si>
  <si>
    <t>TOKICO AMORTIGUADOR SUSPENSION UC3C-28-700C MAZDA BT50 FORD RANGER 2011-UP OB*OB POST</t>
  </si>
  <si>
    <t>TC.E4159</t>
  </si>
  <si>
    <t>TOKICO AMORTIGUADOR SUSPENSION E6210-1LB0A NISSAN PATROL 2010 POST</t>
  </si>
  <si>
    <t>TC.E4210</t>
  </si>
  <si>
    <t>TOKICO AMORTIGUADOR SUSPENSION 48531-26A60 TOYOTA HIACE COMMUTER 2018-UP POST</t>
  </si>
  <si>
    <t>TC.P4114</t>
  </si>
  <si>
    <t>TOKICO AMORTIGUADOR SUSPENSION 56210-25G00 NISSAN FRONTIER D21 D22 1985-2002 REFORZADO O*O POST</t>
  </si>
  <si>
    <t>TC.Q3784</t>
  </si>
  <si>
    <t>TOKICO AMORTIGUADOR SUSPENSION MR992320 MITSUBISHI L200 TRITON 2007-UP DEL</t>
  </si>
  <si>
    <t>TC.SD1005</t>
  </si>
  <si>
    <t>TOKICO AMORTIGUADOR DIRECCION 48611-01G00 NISSAN FRONTIER NAVARA 1985-1999 O*OB DEL</t>
  </si>
  <si>
    <t>TC.SD2007</t>
  </si>
  <si>
    <t>TOKICO AMORTIGUADOR DIRECCION 45700-35030 TOYOTA HILUX 1984-1989 P*OB DEL</t>
  </si>
  <si>
    <t>TC.SD2008</t>
  </si>
  <si>
    <t>TOKICO AMORTIGUADOR DIRECCION 45700-60020 TOYOTA LAND CRUISER 1981-2009 OB*OB DEL</t>
  </si>
  <si>
    <t>TC.SD3001</t>
  </si>
  <si>
    <t>TOKICO AMORTIGUADOR DIRECCION 45700-60010 TOYOTA HILUX MODERNO LAND CRUISER 1969-1984 OB*OB DEL</t>
  </si>
  <si>
    <t>TC.U20062</t>
  </si>
  <si>
    <t>TOKICO AMORTIGUADOR SUSPENSION 4162A130 MITSUBISHI ASX OUTLANDER 2010-UP POST</t>
  </si>
  <si>
    <t>TC.U2927</t>
  </si>
  <si>
    <t>TOKICO AMORTIGUADOR SUSPENSION 48530-16530 TOYOTA TERCEL CORSA 1995-1999 POST</t>
  </si>
  <si>
    <t>TC.U35019</t>
  </si>
  <si>
    <t>TOKICO AMORTIGUADOR SUSPENSION 48530-02C50 TOYOTA COROLLA 2014-2016 POST</t>
  </si>
  <si>
    <t>TC.U35037</t>
  </si>
  <si>
    <t>TOKICO AMORTIGUADOR SUSPENSION E6110-4JB3A NISSAN FRONTIER NAVARA D22 2014-UP DEL</t>
  </si>
  <si>
    <t>TC.U35051</t>
  </si>
  <si>
    <t>TOKICO AMORTIGUADOR SUSPENSION 4062A022 MITSUBISHI MONTERO NATIVA  CHALENGER 2011-UP DEL</t>
  </si>
  <si>
    <t>TC.U35115</t>
  </si>
  <si>
    <t>TOKICO AMORTIGUADOR SUSPENSION 48510-8Z205 TOYOTA HILUX 1GD 2015-UP DEL</t>
  </si>
  <si>
    <t>TC.U3768</t>
  </si>
  <si>
    <t>TOKICO AMORTIGUADOR SUSPENSION 48510-09J00 TOYOTA HILUX 2KD 2004-UP DEL</t>
  </si>
  <si>
    <t>TC.U3773</t>
  </si>
  <si>
    <t>TOKICO AMORTIGUADOR SUSPENSION 48510-0K730 TOYOTA HILUX VIGO 2004-UP DEL DER</t>
  </si>
  <si>
    <t>TC.U3785</t>
  </si>
  <si>
    <t>TOKICO AMORTIGUADOR SUSPENSION 48510-69305 TOYOTA HILUX 2KD 2004-UP DEL</t>
  </si>
  <si>
    <t>TC.U3813</t>
  </si>
  <si>
    <t>TOKICO AMORTIGUADOR SUSPENSION E6110-EB71A NISSAN NAVARA 2007-UP 4WD DEL</t>
  </si>
  <si>
    <t>TC.U3834</t>
  </si>
  <si>
    <t>TOKICO AMORTIGUADOR SUSPENSION 52611-SWE-T12 HONDA CR-V 2006-2013 POST</t>
  </si>
  <si>
    <t>TC.U4148</t>
  </si>
  <si>
    <t>TOKICO AMORTIGUADOR SUSPENSION UC3C-34-700D MAZDA BT50 FORD RANGER 2011-UP DEL</t>
  </si>
  <si>
    <t>TC.U4161</t>
  </si>
  <si>
    <t>TOKICO AMORTIGUADOR SUSPENSION E6110-1LB0A NISSAN PATROL 2010 DEL</t>
  </si>
  <si>
    <t>TC.U4183</t>
  </si>
  <si>
    <t>TOKICO AMORTIGUADOR SUSPENSION 48510-8Z194 TOYOTA FORTUNER 2015-UP DEL</t>
  </si>
  <si>
    <t>TC.Z3155</t>
  </si>
  <si>
    <t>TOKICO AMORTIGUADOR SUSPENSION 48531-49075 TOYOTA RAV-4 1994-1998 CART DEL</t>
  </si>
  <si>
    <t>TC.α3840</t>
  </si>
  <si>
    <t>TOKICO AMORTIGUADOR SUSPENSION 48510-09J00 TOYOTA HILUX 2KD 2004-UP DEL REFORZADO</t>
  </si>
  <si>
    <t>TC.α3842</t>
  </si>
  <si>
    <t>TOKICO U3813 AMORTIGUADOR SUSPENSION NISSAN NAVARA FRONTIER 2007-UP D40T 4X4 DELANTERO DER IZQ REFORZADO</t>
  </si>
  <si>
    <t>TC.α4137</t>
  </si>
  <si>
    <t>TOKICO E2979 AMORTIGUADOR SUSPENSION TOYOTA HILUX VIGO FORTUNE 2KD 2004-UP 4WD POSTERIOR DER IZQ REFORZADO</t>
  </si>
  <si>
    <t>TE.54419-B9500</t>
  </si>
  <si>
    <t>TERADA 54419-B9500  PERNO TRAPECIO NISSAN 720 1980-1986 Z20-Z24</t>
  </si>
  <si>
    <t>TE.54419-T3060</t>
  </si>
  <si>
    <t>TERADA 54419-T3060 PERNO TRAPECIO NISSAN 1986-UP D21-D22</t>
  </si>
  <si>
    <t>TN.IM-843</t>
  </si>
  <si>
    <t>TRANSPO RELAY ALTERNADOR 37370-70800 HYUNDAI MITSUBISHI 2 PINES 24V</t>
  </si>
  <si>
    <t>TN.IN-460</t>
  </si>
  <si>
    <t>TRANSPO RELAY ALTERNADOR 27700-58040 TOYOTA DYNA COASTER 3 PINES 24V</t>
  </si>
  <si>
    <t>TN.IY-126</t>
  </si>
  <si>
    <t>TRANSPO RELAY ALTERNADOR 37300-38310 HYUNDAI KIA SONATA 4 PINES 12V</t>
  </si>
  <si>
    <t>TN.M5-237A</t>
  </si>
  <si>
    <t>TRANSPO RELAY ALTERNADOR 8RG2026 FREIGHTLINER MOTOROLA 6 CABLES 12V</t>
  </si>
  <si>
    <t>TN.M549</t>
  </si>
  <si>
    <t>TRANSPO RELAY ALTERNADOR 2542711 RENAULT MASTER 2 PINES 12V</t>
  </si>
  <si>
    <t>TN.M591</t>
  </si>
  <si>
    <t>TRANSPO RELAY ALTERNADOR 2591612 MERCEDEZ BENZ SPRINTER 2 PINES 12V</t>
  </si>
  <si>
    <t>TO.114-2501</t>
  </si>
  <si>
    <t>TOYO 114-2501 CRUZETA CARDAN TOYOTA HILUX 4WD 1984-1992 EJE DELANTERO 28.57*80</t>
  </si>
  <si>
    <t>TO.ST-1638</t>
  </si>
  <si>
    <t>TOYO CRUZETA TIMON UJ80045 UNIVERSAL 38*16.05</t>
  </si>
  <si>
    <t>TO.T5-1306X</t>
  </si>
  <si>
    <t>TOYO 266 CRUZETA CARDAN UNIVERSAL</t>
  </si>
  <si>
    <t>TO.TK-12</t>
  </si>
  <si>
    <t>TOYO CRUZETA CARDAN 49140-43001 HYUNDAI SANTA FE 27*80 SEGUR EXT C/GRASER</t>
  </si>
  <si>
    <t>TO.TM-171</t>
  </si>
  <si>
    <t>TOYO GUM-71 CRUZETA CARDAN MITSUBISHI FUSO 8DC 7 TON. 44*129</t>
  </si>
  <si>
    <t>TO.TM-175</t>
  </si>
  <si>
    <t>TOYO GUM-75 CRUZETA CARDAN MITSUBISHI CANTER 31.78*102</t>
  </si>
  <si>
    <t>TO.TM-180</t>
  </si>
  <si>
    <t>TOYO GUM-80 CRUZETA CARDAN MITSUBISHI FUSO 8DC 12 TON. 46*142</t>
  </si>
  <si>
    <t>TO.TM-183</t>
  </si>
  <si>
    <t>TOYO GUM-83 CRUZETA CARDAN MITSUBISHI FUSO FV313 B906 52*153.85</t>
  </si>
  <si>
    <t>TO.TM-188</t>
  </si>
  <si>
    <t>TOYO GUM-88 CRUZETA CARDAN MITSUBISHI CANTER L200 4WD DELICA DIESEL</t>
  </si>
  <si>
    <t>TO.TM-193</t>
  </si>
  <si>
    <t>TOYO CRUZETA CARDAN MB000267 MITSUBISHI CANTER STAREX H1 58.1*30 SEGUR INT C/GRASER</t>
  </si>
  <si>
    <t>TO.TN-127</t>
  </si>
  <si>
    <t>TOYO CRUZETA CARDAN 37124-P3000 NISSAN PICK UP 44*25 SEGUR INT C/GRASER</t>
  </si>
  <si>
    <t>TO.TN-129</t>
  </si>
  <si>
    <t>TOYO GUN-29 CRUZETA CARDAN NISSAN FIERA URBAN 720 D21 28*79</t>
  </si>
  <si>
    <t>TO.TN-146</t>
  </si>
  <si>
    <t>TOYO CRUZETA CARDAN 37125-01G25 NISSAN NAVARA FIERA 4WD 49.1*27 SEGUR INT C/GRASER</t>
  </si>
  <si>
    <t>TO.TT-112</t>
  </si>
  <si>
    <t>TOYO CRUZETA CARDAN 04371-30011 TOYOTA COROLLA 56*26 SEGUR INT C/GRASER</t>
  </si>
  <si>
    <t>TO.TT-113</t>
  </si>
  <si>
    <t>TOYO CRUZETA CARDAN 04371-20010 TOYOTA COROLLA 46.8*26 SEGUR INT C/GRASER</t>
  </si>
  <si>
    <t>TO.TT-117</t>
  </si>
  <si>
    <t>TOYO GUT-17 CRUZETA CARDAN TOYOTA HIACE CELICA 4WD 29*79</t>
  </si>
  <si>
    <t>TO.TT-120</t>
  </si>
  <si>
    <t>TOYO CRUZETA CARDAN 04371-36020 TOYOTA COASTER DYNA LAND CRUISER 64*32 SEGUR INT C/GRASER</t>
  </si>
  <si>
    <t>TO.TT-121</t>
  </si>
  <si>
    <t>TOYO CRUZETA CARDAN 04371-35020 TOYOTA HILUX 2KD 4WD 52*29 SEGUR INT C/GRASER</t>
  </si>
  <si>
    <t>TO.TT-125</t>
  </si>
  <si>
    <t>TOYO 04371-04010 CRUZETA CARDAN TOYOTA 4 RUNNER PICKUP RUNNER PICKUP   81.8*27 SEGUR EXT C/GRASER</t>
  </si>
  <si>
    <t>TO.TT-127</t>
  </si>
  <si>
    <t>TOYO GUT-27 CRUZETA CARDAN TOYOTA HILUX 4WD 1984-1992 EJE DELANTERO 28.57*80</t>
  </si>
  <si>
    <t>TO.TT-129</t>
  </si>
  <si>
    <t>TOYO CRUZETA CARDAN 04371-0K080 TOYOTA HILUX 92.1*26.99 SEGUR EXT C/GRASER</t>
  </si>
  <si>
    <t>TO.TU-763</t>
  </si>
  <si>
    <t>TOYO TU-763 CRUZETA CARDAN HYUNDAI HD250/260 CAMION</t>
  </si>
  <si>
    <t>TW.13021_41B00</t>
  </si>
  <si>
    <t>PIÑON CIGUEÑAL 13021-41B00 NISSAN MARCH CG10DE 4CIL 1.0L 18 DIENTES</t>
  </si>
  <si>
    <t>TW.13024-41B00</t>
  </si>
  <si>
    <t>PIÑON LEVAS 13024-41B00 NISSAN MARCH CG10DE 4CIL 1.0L 23 DIENTES</t>
  </si>
  <si>
    <t>TW.CL-301</t>
  </si>
  <si>
    <t>TAIWAN CL-301 MOTOR TRICO</t>
  </si>
  <si>
    <t>TW.ME 203099</t>
  </si>
  <si>
    <t>PIÑON CIGUEÑAL ME203099 MITSUBISHI PAJERO 4M40 4CIL 2.8L 23 DIENTES</t>
  </si>
  <si>
    <t>TZ.13231-53F02</t>
  </si>
  <si>
    <t>TEZUKA BUZO MOTOR 13231-53F02 NISSAN FRONTIER 2006-UP KA24DE 4CIL 2.4L</t>
  </si>
  <si>
    <t>TZ.13519-54020</t>
  </si>
  <si>
    <t>TEZUKA PIÑON BOMBA ACEITE 13519-54020 TOYOTA HILUX 1985-1998 3L 4CIL 2.8L 32DIENT</t>
  </si>
  <si>
    <t>TZ.13750-70010</t>
  </si>
  <si>
    <t>TEZUKA BUZO MOTOR 13750-70010 TOYOTA CORONA 1984-UP 2S 4CIL 1.8L</t>
  </si>
  <si>
    <t>TZ.13750-71010</t>
  </si>
  <si>
    <t>TEZUKA BUZO MOTOR 13750-71010 TOYOTA HILUX 1984-1992 3Y 4CIL 2.0L</t>
  </si>
  <si>
    <t>TZ.13751-16010</t>
  </si>
  <si>
    <t>TEZUKA BUZO MOTOR 13751-16010 TOYOTA COROLLA 1987-1997 4E-5E 4CIL 1.5L</t>
  </si>
  <si>
    <t>TZ.13751-46050</t>
  </si>
  <si>
    <t>TEZUKA BUZO MOTOR 13751-46050 TOYOTA HILUX 2005-2013 1KD 2KD 4CIL 2.5L</t>
  </si>
  <si>
    <t>TZ.13751-54010</t>
  </si>
  <si>
    <t>TEZUKA BUZO MOTOR 13751-54010 TOYOTA HILUX 1982-1996 2L-3L 4CIL 2.5L</t>
  </si>
  <si>
    <t>TZ.13751-56020</t>
  </si>
  <si>
    <t>TEZUKA BUZO MOTOR 13751-56020 TOYOTA CUSTER 1981-1987 3B 4CIL 3.4L</t>
  </si>
  <si>
    <t>TZ.13751-64011</t>
  </si>
  <si>
    <t>TEZUKA BUZO MOTOR 13751-64011 TOYOTA COROLLA 1983-1997 1C-2C 4CIL 2.0L</t>
  </si>
  <si>
    <t>TZ.13753-54310</t>
  </si>
  <si>
    <t>TEZUKA PASTILLA MOTOR 13753-54310 TOYOTA HILUX 1982-1996 2L-3L 4CIL 2.8L 3.10 MM</t>
  </si>
  <si>
    <t>TZ.13753-54410</t>
  </si>
  <si>
    <t>TEZUKA PASTILLA MOTOR 13753-54410 TOYOTA HILUX 1982-1996 2L-3L 4CIL 2.8L 3.30 MM</t>
  </si>
  <si>
    <t>TZ.13753-64450</t>
  </si>
  <si>
    <t>TEZUKA PASTILLA MOTOR 13753-64450 TOYOTA COROLLA 1985-1994 2C 4CIL 2.0L 3.30 MM</t>
  </si>
  <si>
    <t>TZ.13753-64490</t>
  </si>
  <si>
    <t>TEZUKA 13753-64490 PASTILLA MOTOR TOYOTA COROLLA 1985-1994 2C 4CIL 2.0L 3.40 MM</t>
  </si>
  <si>
    <t>TZ.32604-01T04</t>
  </si>
  <si>
    <t>TEZUKA BRONCE CAJA 32604-01T04 NISSAN FD6 FD35 42D 1RA 2DA 3RA</t>
  </si>
  <si>
    <t>TZ.32607-58S80</t>
  </si>
  <si>
    <t>TEZUKA BRONCE CAJA 32607-58S80 NISSAN NAVARA KA24DE 30D 1RA</t>
  </si>
  <si>
    <t>TZ.33365-35020</t>
  </si>
  <si>
    <t>TEZUKA PALLAR SINCRONIZADOR 33365-35020 TOYOTA HILUX 1996-UP</t>
  </si>
  <si>
    <t>TZ.33366-35040</t>
  </si>
  <si>
    <t>TEZUKA PALLAR SINCRONIZADOR 33366-35040 TOYOTA HILUX 1996-UP</t>
  </si>
  <si>
    <t>TZ.33367-35010</t>
  </si>
  <si>
    <t>TEZUKA BRONCE CAJA 33367-35010 TOYOTA HILUX 3A 3L 36D 1RA 2DA</t>
  </si>
  <si>
    <t>TZ.33368-12020</t>
  </si>
  <si>
    <t>TEZUKA BRONCE CAJA 33368-12020 TOYOTA COROLLA 4E</t>
  </si>
  <si>
    <t>TZ.33368-20012</t>
  </si>
  <si>
    <t>TEZUKA BRONCE CAJA 33368-20012 TOYOTA HILUX 22R 39D 1RA</t>
  </si>
  <si>
    <t>TZ.37230-0K021</t>
  </si>
  <si>
    <t>TEZUKA SOPORTE CARDAN 37230-0K021 TOYOTA HILUX 2005-2016 2KD 4CIL 2.5L 30MM INT CENTRAL</t>
  </si>
  <si>
    <t>TZ.37230-0K040</t>
  </si>
  <si>
    <t>TEZUKA SOPORTE CARDAN 37230-0K040 TOYOTA HILUX 2005-2017 2KD 4CIL 2.5L CENTRAL</t>
  </si>
  <si>
    <t>TZ.37230-30090</t>
  </si>
  <si>
    <t>TEZUKA SOPORTE CARDAN 37230-30090 TOYOTA CROWN 1990-UP 4CIL 2.0L CENTRAL</t>
  </si>
  <si>
    <t>TZ.37230-35130</t>
  </si>
  <si>
    <t>TEZUKA SOPORTE CARDAN 37230-35130 TOYOTA HILUX 1998-2005 5L 3RZ 4CIL 2.7L CENTRAL</t>
  </si>
  <si>
    <t>TZ.37521-W1025</t>
  </si>
  <si>
    <t>TEZUKA SOPORTE CARDAN 37521-W1025 NISSAN FIERA 1998-2012 KA24DE 4CIL 2.OL CENTRAL</t>
  </si>
  <si>
    <t>TZ.41331-35010</t>
  </si>
  <si>
    <t>TEZUKA PLANETARIO CORONA 41331-35010 TOYOTA HIACE HILUX 1990-UP 4CIL 2.0L 16DIENT*30DIENT</t>
  </si>
  <si>
    <t>TZ.41341-35020</t>
  </si>
  <si>
    <t>TEZUKA SATELITE PLANETARIO 41341-35020 TOYOTA HILUX 1990-UP 4CIL 2.0L 10DIENT</t>
  </si>
  <si>
    <t>TZ.41342-39610</t>
  </si>
  <si>
    <t>TEZUKA PIN CORONA 41342-39610 TOYOTA HILUX 1990-2010 2L-3L 4CIL 2.0L 19MM</t>
  </si>
  <si>
    <t>TZ.41351-30051</t>
  </si>
  <si>
    <t>TEZUKA ARANDELA DIFERENCIAL POSTERIOR 41351-30051 TOYOTA HILUX 1985-UP 22R 2L-2LT 4CIL 2.0L</t>
  </si>
  <si>
    <t>TZ.41351-30052</t>
  </si>
  <si>
    <t>TEZUKA ARANDELA DIFERENCIAL POSTERIOR 41351-30052 TOYOTA HILUX 1985-UP 22R 2L-2LT 4CIL 2.0L</t>
  </si>
  <si>
    <t>TZ.41362-40021</t>
  </si>
  <si>
    <t>TEZUKA LAYNA PLANETARIO 41362-40021 TOYOTA HILUX 1996-UP 1.7MM</t>
  </si>
  <si>
    <t>TZ.41363-40021</t>
  </si>
  <si>
    <t>TEZUKA LAYNA PLANETARIO 41363-40021 TOYOTA HILUX 1996-UP 1.8MM</t>
  </si>
  <si>
    <t>TZ.45209-52040</t>
  </si>
  <si>
    <t>TEZUKA YUGO CARDAN 45209-52040 TOYOTA YARIS 2NZ 4CIL</t>
  </si>
  <si>
    <t>TZ.48609-0D050</t>
  </si>
  <si>
    <t>TEZUKA 48609-0D050 SOPORTE AMORTIGUADOR TOYOTA YARIS VIOS 2007-2014    90.4* INF</t>
  </si>
  <si>
    <t>TZ.48632-0K040</t>
  </si>
  <si>
    <t>TEZUKA BOCINA TRAPECIO 48632-0K040 TOYOTA HILUX 2KD 2005-2017 61.8*46.3*14.9 DEL SUP</t>
  </si>
  <si>
    <t>TZ.48635-26010</t>
  </si>
  <si>
    <t>TEZUKA BOCINA TRAPECIO 48635-26010 TOYOTA HILUX HIACE 1995-2012 74*68*26.4 DEL SUP</t>
  </si>
  <si>
    <t>TZ.48654-0K040</t>
  </si>
  <si>
    <t>TEZUKA BOCINA TRAPECIO 48654-0K040 TOYOTA HILUX 2KD 2005-2015 73.5*48.5*14.5 DEL INF</t>
  </si>
  <si>
    <t>TZ.48654-12070</t>
  </si>
  <si>
    <t>TEZUKA BOCINA TRAPECIO 48654-12050 TOYOTA COROLLA 1987-1992 60*35.4*14.14 DEL INF</t>
  </si>
  <si>
    <t>TZ.48655-0D060</t>
  </si>
  <si>
    <t>TEZUKA BOCINA TRAPECIO 48655-0D060 TOYOTA YARIS 1999-2012 57.8*55.2*12.26 DEL</t>
  </si>
  <si>
    <t>TZ.48655-0K010</t>
  </si>
  <si>
    <t>TEZUKA BOCINA TRAPECIO 48655-0K010 TOYOTA HILUX 2KD 2008-2015 81.3*56.2*16.16 DEL</t>
  </si>
  <si>
    <t>TZ.48655-0K040</t>
  </si>
  <si>
    <t>TEZUKA BOCINA TRAPECIO 48655-0K040 TOYOTA HILUX 2KD 2005-2015 90.3*56.2*14.5 DEL</t>
  </si>
  <si>
    <t>TZ.48655-0K080</t>
  </si>
  <si>
    <t>TEZUKA BOCINA TRAPECIO 48655-0K080 TOYOTA HILUX 1GD 2004-2016 89.3*56.3*16.4 DEL INF</t>
  </si>
  <si>
    <t>TZ.48655-12120</t>
  </si>
  <si>
    <t>TEZUKA BOCINA TRAPECIO 48655-12120 TOYOTA COROLLA 1995-2012 60.8*52.4*20 DEL</t>
  </si>
  <si>
    <t>TZ.48655-12130</t>
  </si>
  <si>
    <t>TEZUKA BOCINA TRAPECIO 48655-12130 TOYOTA COROLLA 1995-2012 60.8*52.4*20 DEL</t>
  </si>
  <si>
    <t>TZ.48655-12200</t>
  </si>
  <si>
    <t>TEZUKA BOCINA TRAPECIO 48655-12200 TOYOTA COROLLA 1995-2008 59.8*68.3*14.5 DEL INF</t>
  </si>
  <si>
    <t>TZ.48674-26040</t>
  </si>
  <si>
    <t>TEZUKA 48674-26040 JEBE BARRA ESTABILIZADORA TOYOYA HIACE 2005-UP    64*23.68</t>
  </si>
  <si>
    <t>TZ.48815-0K010</t>
  </si>
  <si>
    <t>TEZUKA JEBE BARRA ESTABILIZADORA 48815-0K010 TOYOTA HILUX 2005-2018 46.6*56*28.6 DEL</t>
  </si>
  <si>
    <t>TZ.48815-0K020</t>
  </si>
  <si>
    <t>TEZUKA JEBE BARRA ESTABILIZADORA 48815-0K020 TOYOTA FORTUNER 2005-2018 46.6*56*28.6 DEL</t>
  </si>
  <si>
    <t>TZ.48815-0K040</t>
  </si>
  <si>
    <t>TEZUKA JEBE BARRA ESTABILIZADORA 48815-0K040 TOYOTA FORTUNER 2005-2016 49.5*56*29.4 DEL</t>
  </si>
  <si>
    <t>TZ.48815-0K090</t>
  </si>
  <si>
    <t>TEZUKA 48815-0K090 JEBE BARRA ESTABILIZADORA TOYOTA HILUX 2015-UP    59.5*48.4*31.8 ROS/EXT</t>
  </si>
  <si>
    <t>TZ.48815-26020</t>
  </si>
  <si>
    <t>TEZUKA JEBE BARRA ESTABILIZADORA 48815-26020 TOYOTA HIACE 1982-1988 41*43*24 DEL</t>
  </si>
  <si>
    <t>TZ.54506-B9500</t>
  </si>
  <si>
    <t>TEZUKA BOCINA TRAPECIO 54506-B9500 NISSAN PICKUP D21 1990-UP 47.8*42.3*17.35 DEL SUP</t>
  </si>
  <si>
    <t>TZ.54542-2S610</t>
  </si>
  <si>
    <t>TEZUKA BOCINA TRAPECIO 54542-2S610 NISSAN FRONTIER 2002-UP 55.1*45.3*14.1 DEL SUP</t>
  </si>
  <si>
    <t>TZ.54542-EB70D</t>
  </si>
  <si>
    <t>TEZUKA BOCINA TRAPECIO 54542-EB70D NISSAN NAVARA 2010-UP 54.1*43.2*14.5 DEL SUP</t>
  </si>
  <si>
    <t>TZ.54560-01G00</t>
  </si>
  <si>
    <t>TEZUKA 54560-01G00 BOCINA TRAPECIO NISSAN NAVARA 2010-UP    64*80.67*18.1</t>
  </si>
  <si>
    <t>TZ.54560-2S600</t>
  </si>
  <si>
    <t>TEZUKA BOCINA TRAPECIO 54560-2S600 NISSAN NP300 2010-2018 70*40.1*14.37 DEL INF</t>
  </si>
  <si>
    <t>TZ.54560-8H300</t>
  </si>
  <si>
    <t>TEZUKA 54560-8H300 BOCINA TRAPECIO NISSAN XTRAIL 2005-UP    38.9*55*14.6 ROS/EXT</t>
  </si>
  <si>
    <t>TZ.54560-EB70A</t>
  </si>
  <si>
    <t>TEZUKA BOCINA TRAPECIO 54560-EB70A NISSAN NAVARA 2010-UP 73*43.1*14.4 DEL INF</t>
  </si>
  <si>
    <t>TZ.54560-VW000</t>
  </si>
  <si>
    <t>TEZUKA 54560-VW000 BOCINA TRAPECIO NISSAN URVAN CARAVAN 2005-UP    42*80*14.5 ROS/EXT</t>
  </si>
  <si>
    <t>TZ.54560-VW010</t>
  </si>
  <si>
    <t>TEZUKA 54560-VW010 BOCINA TRAPECIO NISSAN URVAN NP300 2000-UP NP300   DEL ROS/EXT</t>
  </si>
  <si>
    <t>TZ.54570-8H300</t>
  </si>
  <si>
    <t>TEZUKA 54570-8H300 BOCINA TRAPECIO NISSAN XTRAIL 2005-UP    72.15*55.1*28 ROS/EXT</t>
  </si>
  <si>
    <t>TZ.54613-2S600</t>
  </si>
  <si>
    <t>TEZUKA JEBE BARRA ESTABILIZADORA 54613-2S600 NISSAN NAVARA 2008-UP 27.9*45.1*15.5 DEL</t>
  </si>
  <si>
    <t>TZ.90114-18003</t>
  </si>
  <si>
    <t>TEZUKA PERNO TRAPECIO 90114-18003 TOYOTA HILUX 1984-2000 22R 4CIL 2.0L.</t>
  </si>
  <si>
    <t>TZ.90385-18020</t>
  </si>
  <si>
    <t>TEZUKA BOCINA MUELLE 90385-18020 TOYOTA HILUX 1990-2006 4CIL 2.0L JEBE</t>
  </si>
  <si>
    <t>TZ.90385-T0001</t>
  </si>
  <si>
    <t>TEZUKA 90385-T0001 BOCINA MUELLE TOYOTA HILUX 2000-2020    53.49*34.89*18.78</t>
  </si>
  <si>
    <t>TZ.90385-T0002</t>
  </si>
  <si>
    <t>TEZUKA JEBE AMORTIGUADOR 90385-T0002 TOYOTA HILUX 2016 1GD</t>
  </si>
  <si>
    <t>TZ.90389-14007</t>
  </si>
  <si>
    <t>TEZUKA BOCINA MUELLE 90389-14007 TOYOTA HIACE 1989-2005 4CIL 2.0L INF</t>
  </si>
  <si>
    <t>TZ.90389-T0005</t>
  </si>
  <si>
    <t>TEZUKA BOCINA MUELLE 90389-T0005 TOYOTA HILUX 2016 1GD</t>
  </si>
  <si>
    <t>TZ.90903-89012</t>
  </si>
  <si>
    <t>TEZUKA 90903-89012 BOCINA CHASIS TOYOTA HILUX 2010-UP    40.33*38.87*14.2</t>
  </si>
  <si>
    <t>TZ.MB308059</t>
  </si>
  <si>
    <t>TEZUKA SATELITE PLANETARIO MB308059 MITSUBISHI CANTER 4CIL 2.5L 11DIENT</t>
  </si>
  <si>
    <t>TZ.MB308110</t>
  </si>
  <si>
    <t>TEZUKA PIN CORONA MB308110 MITSUBISHI CANTER 1995-UP 4D31 4CIL 2.5L 26.2MM</t>
  </si>
  <si>
    <t>TZ.MB308115</t>
  </si>
  <si>
    <t>TEZUKA PLANETARIO CORONA MB308115 MITSUBISHI CANTER 1990-UP 4CIL 2.5L 16DIENT*18DIENT</t>
  </si>
  <si>
    <t>TZ.MD339767</t>
  </si>
  <si>
    <t>TEZUKA MD339767 BUZO MOTOR MITSUBISHI MONTERO L300 2005-UP 4G13-4G63 4CIL 2.0L 2.0L ROS/EXT</t>
  </si>
  <si>
    <t>TZ.ME012857</t>
  </si>
  <si>
    <t>TEZUKA  BUZO MOTOR ME012857 MITSUBISHI CANTER 4D31 4CIL</t>
  </si>
  <si>
    <t>TZ.ME601845</t>
  </si>
  <si>
    <t>TEZUKA BRONCE CAJA ME601845 MITSUBISHI CANTER 42D  2DA 3RA GRANDE</t>
  </si>
  <si>
    <t>TZ.MR992256</t>
  </si>
  <si>
    <t>TEZUKA MR992256 BOCINA TRAPECIO MITSUBISHI L200 TRITON 2005-UP    50.03*65.42*16.16 ROS/EXT</t>
  </si>
  <si>
    <t>TZ.UH71-34-470</t>
  </si>
  <si>
    <t>TEZUKA BOCINA TRAPECIO UH71-34-470 MAZDA B2500 2004-2008 WL 4CIL DELANTERO SUP DER IZQ</t>
  </si>
  <si>
    <t>WA.39-600</t>
  </si>
  <si>
    <t>WAI 39-600 PORTACARBON ALTERNADOR CATERPILLAR PRESTOLITE</t>
  </si>
  <si>
    <t>WA.46-1851</t>
  </si>
  <si>
    <t>WAI 46-1851 RESISTENCIA ALTERNADOR DELCO 10SI 12SI 15SI TODOS</t>
  </si>
  <si>
    <t>WA.61-150</t>
  </si>
  <si>
    <t>WAI 61-150 ARMADURA ARRANCADOR DELCO 38MT      12V</t>
  </si>
  <si>
    <t>WA.66-5200</t>
  </si>
  <si>
    <t>WAI 66-5200 TAPA SOLENOIDE ARRANCADOR LEECE NEVILLE 12V (66-601)</t>
  </si>
  <si>
    <t>WA.68-110</t>
  </si>
  <si>
    <t>WAI 68-110 CARBON ARRANCADOR DELCO 40MT      24V</t>
  </si>
  <si>
    <t>WA.68-111</t>
  </si>
  <si>
    <t>WAI 68-111 CARBON ARRANCADOR DELCO 40MT 24-32 VOLTIOS</t>
  </si>
  <si>
    <t>WA.68-152</t>
  </si>
  <si>
    <t>WAI 68-152 CARBON ARRANCADOR DELCO 39MT      12V-24V</t>
  </si>
  <si>
    <t>WA.71-1701</t>
  </si>
  <si>
    <t>WAI 71-1701 RETEN ARRANCADOR DELCO 40MT 42MT 50MT</t>
  </si>
  <si>
    <t>WA.76-1255</t>
  </si>
  <si>
    <t>WAI 76-1255 CONTACTO SOLENOIDE DELCO 42MT</t>
  </si>
  <si>
    <t>WA.76-1264</t>
  </si>
  <si>
    <t>WAI 76-1264 CONTACTO SOLENOIDE DELCO 42MT</t>
  </si>
  <si>
    <t>WA.79-1138</t>
  </si>
  <si>
    <t>WAI 79-1138 ORQUILLA ARRANCADOR DELCO 40MT</t>
  </si>
  <si>
    <t>WG.4411</t>
  </si>
  <si>
    <t>WAGNER 4411 FARO REDONDO 4 1/2" (114MM) 12V 35W 2 CONTACTOS</t>
  </si>
  <si>
    <t>WT.13024-ED000</t>
  </si>
  <si>
    <t>WTB PIÑON LEVAS 13024-ED000 NISSAN VERSA HR16 4CIL 1.6L 42 DIENTES</t>
  </si>
  <si>
    <t>WT.13028-99B00</t>
  </si>
  <si>
    <t>WTB 13028-99B00 CADENA MOTOR NISSAN MARCH 1994-1999 CG10-CG13 4CIL 1.3L</t>
  </si>
  <si>
    <t>WT.13028-99B10</t>
  </si>
  <si>
    <t>WTB 13028-99B10 CADENA MOTOR NISSAN MARCH 1994-1999 CG10-CG13 4CIL 1.3L</t>
  </si>
  <si>
    <t>WT.13085-AL505</t>
  </si>
  <si>
    <t>WTB 13085-AL505 GUIA CADENA NISSAN MURANO 2004-2007 VQ30-VQ35 6CIL 3.0L-3.5L</t>
  </si>
  <si>
    <t>WT.13085-AL511</t>
  </si>
  <si>
    <t>WTB 13085-AL511 GUIA CADENA NISSAN MURANO 2004-2007 VQ30-VQ35 6CIL 3.0L-3.5L</t>
  </si>
  <si>
    <t>WT.13091-AL502</t>
  </si>
  <si>
    <t>WTB 13091-AL502 GUIA CADENA NISSAN MURANO 2004-2007 VQ30-VQ35 6CIL 3.0L-3.5L</t>
  </si>
  <si>
    <t>WT.TK-BU112-S</t>
  </si>
  <si>
    <t>WTB 222-355GP GUIA CADENA CHEVROLET SKYLARK CAVALIER MALIBU ARCHIVA SAFARI GRAND AM 1996-2002 146-DOHC 4CIL</t>
  </si>
  <si>
    <t>WT.TK-FO118-G/L</t>
  </si>
  <si>
    <t>WTB F77Z6K297BC GUIA CADENA FORD EXPLORER EXPLORER SPORT TRAC MUSTANG MOUNTAINNER 2001-2010 244-SOHC 6CIL</t>
  </si>
  <si>
    <t>WT.TK-GM101-608</t>
  </si>
  <si>
    <t>WTB S-608 PIÑON LEVAS</t>
  </si>
  <si>
    <t>WT.TK-GM109-840</t>
  </si>
  <si>
    <t>WTB S-840 PIÑON LEVAS</t>
  </si>
  <si>
    <t>XT.TBX75</t>
  </si>
  <si>
    <t>TEXROPE FAJA ALTERNADOR B-75" UNIVERSAL LISA 5/8"</t>
  </si>
  <si>
    <t>YU.27301-26640</t>
  </si>
  <si>
    <t>YURA UF499 BOBINA ENCENDIDO HYUNDAI KIA ACCENT SANTA FE SONATA TIBURON VERACRUZ RIO 2006-2011 4CIL-6CIL 1.6L-2.7L-3.3L-3.8L</t>
  </si>
  <si>
    <t>YU.27301-2B100</t>
  </si>
  <si>
    <t>YURA  27301-2B100 BOBINA ENCENDIDO HYUNDAI ACCENT ELANTRA 2011-2015 4CIL 1.6L</t>
  </si>
  <si>
    <t>ZM.8313001A</t>
  </si>
  <si>
    <t>ZM ARMADURA ARRANCADOR 1004012450 BOSCH MERCEDES BENZ RENAULT SPRINTER 1992-UP 188MM 50MM 12V</t>
  </si>
  <si>
    <t>ZM.8313002A</t>
  </si>
  <si>
    <t>ZM ARMADURA ARRANCADOR ZM-8313002 CITROEN MERCEDES BENZ SERIE 231 24V</t>
  </si>
  <si>
    <t>ZM.8313005A</t>
  </si>
  <si>
    <t>ZM ARMADURA ARRANCADOR 6.033.AD0.446 BOSCH FIAT CITROEN DUCATO JUMPER 2000-UP 140MM 58MM 12V</t>
  </si>
  <si>
    <t>ZM.8338101A</t>
  </si>
  <si>
    <t>ZM ARMADURA ARRANCADOR 1.004.011.072 MERCEDES BENZ SSANGYONG   2001-UP   182.8MM 59MM 12V</t>
  </si>
  <si>
    <t>ZM.8342104A</t>
  </si>
  <si>
    <t>ZM ARMADURA ARRANCADOR 028200-5250 DENSO TOYOTA CAT 2002-UP 210MM 64.8MM 24V</t>
  </si>
  <si>
    <t>ZM.8342110A</t>
  </si>
  <si>
    <t>ZM ARMADURA ARRANCADOR 028200-1890 TOYOTA KIA 2002-UP 167MM 54.2MM 12V</t>
  </si>
  <si>
    <t>ZM.8348001A</t>
  </si>
  <si>
    <t>ZM ARMADURA ARRANCADOR 352.58.608 MERCEDES BENZ SPRINTER D15 144.5MM 59MM 12V</t>
  </si>
  <si>
    <t>ZM.8348002A</t>
  </si>
  <si>
    <t>ZM ARMADURA ARRANCADOR 352.59.385 VOLKSWAGEN 17-220 WOLKER 158MM 59MM 12V</t>
  </si>
  <si>
    <t>ZM.8348003A</t>
  </si>
  <si>
    <t>ZM ARMADURA ARRANCADOR 352.60.826 VOLKSWAGEN 17-210 WOLKER 168.2MM 59MM 24V</t>
  </si>
  <si>
    <t>ZM.8357104A</t>
  </si>
  <si>
    <t>ZM ARMADURA ARRANCADOR F.000.AL0.402 VOLKSWAGEN GOL CROSSFOX 2005-UP 204.5MM 59MM</t>
  </si>
  <si>
    <t>ZM.8357145A</t>
  </si>
  <si>
    <t>ZM ARMADURA ARRANCADOR 6.033.AD0.206 BOSCH MERCEDES BENZ SPRINTER 2005-UP 140.2MM 58MM 12V</t>
  </si>
  <si>
    <t>ZM.8359003</t>
  </si>
  <si>
    <t>ZM ARMADURA ARRANCADOR 594344 HYUNDAI KIA H1 H100 BONGO 1990-2008 142MM 50MM 12V</t>
  </si>
  <si>
    <t>ZM.8363903A</t>
  </si>
  <si>
    <t>ZM ARMADURA ARRANCADOR 6033AD5025 SCANIA 2005-UP 174MM 60MM 24V</t>
  </si>
  <si>
    <t>ZM.8379001A</t>
  </si>
  <si>
    <t>ZM ARMADURA ARRANCADOR M106X43571 MITSUBISHI L200 DAKAR 2005-2012 140MM 53.8MM 12V</t>
  </si>
  <si>
    <t>ZM.8379002A</t>
  </si>
  <si>
    <t>ZM ARMADURA ARRANCADOR M106T57671 MITSUBISHI HYUNDAI PAJERO SONATA 2005-2012 106.5MM 53.8MM 12V</t>
  </si>
  <si>
    <t>ZM.8379003A</t>
  </si>
  <si>
    <t>ZM ARMADURA ARRANCADOR M106X02271 HYUNDAI MITSUBISHI PORTER STAREX H1 2002-2012 152MM 53.5MM 12V</t>
  </si>
  <si>
    <t>ZM.8380502A</t>
  </si>
  <si>
    <t>ZM ARMADURA ARRANCADOR 10456466 DELCO 28MT 177MM 59MM 8SPL 12V</t>
  </si>
  <si>
    <t>ZM.8381801A</t>
  </si>
  <si>
    <t>ZM ARMADURA ARRANCADOR 10515834 DELCO 29MT BUS 161MM 60.1MM 12SPL 24V</t>
  </si>
  <si>
    <t>ZM.8384002A</t>
  </si>
  <si>
    <t>ZM ARMADURA ARRANCADOR 10511750 DELCO 39MT 1992-UP 197.5MM 76.2MM 24V</t>
  </si>
  <si>
    <t>ZM.8384004A</t>
  </si>
  <si>
    <t>ZM ARMADURA ARRANCADOR 10511866 DELCO 38MT 204MM 65MM 20SPL 24V</t>
  </si>
  <si>
    <t>ZM.8384202A</t>
  </si>
  <si>
    <t>ZM ARMADURA ARRANCADOR M106X45071 MITSUBISHI MERCEDES BENZ VOLVO 39MT 1992-UP 196MM 68MM 24V</t>
  </si>
  <si>
    <t>ZM.8386001A</t>
  </si>
  <si>
    <t>ZM ARMADURA ARRANCADOR 10475588 DELCO PG260120.5MM 53MM 12V</t>
  </si>
  <si>
    <t>ZM.8397803A</t>
  </si>
  <si>
    <t>ZM ARMADURA ARRANCADOR 1.004.011.075 BOSCH TOYOTA H ILUX 2KD 149MM 59MM 12V</t>
  </si>
  <si>
    <t>ZM.8513003</t>
  </si>
  <si>
    <t>ZM BENDIX ARRANCADOR HNZ-1027 FORD CUMMINS F250 F1000 F4000 75*32*14.26 BOSCH 10 DIENTES</t>
  </si>
  <si>
    <t>ZM.8526101</t>
  </si>
  <si>
    <t>ZM BENDIX ARRANCADOR HNZ-1745 CHEVROLET CRUZE PRISMA 40.5*46.5*26*12 DELCO 9D CW</t>
  </si>
  <si>
    <t>ZM.8526102</t>
  </si>
  <si>
    <t>ZM BENDIX ARRANCADOR HNZ-1770 HYUNDAI KIA TUCSON SANTA FE SPORTAGE 40*47*35*12 DELCO 21D CW</t>
  </si>
  <si>
    <t>ZM.8538101</t>
  </si>
  <si>
    <t>ZM BENDIX ARRANCADOR HNZ-1650 PEUGEOT BOXER 55*54.5*36.3*12 BOSCH 9D CW</t>
  </si>
  <si>
    <t>ZM.8538103</t>
  </si>
  <si>
    <t>ZM BENDIX ARRANCADOR HNZ-1757 RENAULT DUSTER MEGANE 48*47.4*30*11 BOSCH 11D CW</t>
  </si>
  <si>
    <t>ZM.8538104</t>
  </si>
  <si>
    <t>ZM BENDIX ARRANCADOR HNZ-1740 MERCEDES SPRINTER 47.95*48.7*31.8*11 BOSCH 12D CW</t>
  </si>
  <si>
    <t>ZM.8538105</t>
  </si>
  <si>
    <t>ZM BENDIX ARRANCADOR HNZ-1674 RENAULT LOGAN MEGAN  SANDERO BOSH</t>
  </si>
  <si>
    <t>ZM.8538106</t>
  </si>
  <si>
    <t>ZM BENDIX ARRANCADOR HNZ-1790 PEUGEOT FIAT DUCATO BOXER 49*35.8*12 BOSCH 9DCW</t>
  </si>
  <si>
    <t>ZM.8539102</t>
  </si>
  <si>
    <t>ZM BENDIX ARRANCADOR HNZ-1950 HYUNDAI KIA I10 PICANTO 42.2*46.5*28*12 VALEO 8D CW</t>
  </si>
  <si>
    <t>ZM.8542101</t>
  </si>
  <si>
    <t>ZM BENDIX ARRANCADOR HNZ-1827 TOYOTA TRUCK DYNA 146*58.5*40 MM DENSO 11D CW</t>
  </si>
  <si>
    <t>ZM.8542107</t>
  </si>
  <si>
    <t>ZM BENDIX ARRANCADOR HNZ-946 KIA JEEP USUZU  SPORTAGE RENEGADE 41,47 102*53.8*33 9D CW ISUZU</t>
  </si>
  <si>
    <t>ZM.8542108</t>
  </si>
  <si>
    <t>ZM BENDIX ARRANCADOR HNZ-954 TOYOTA HILUX 3L 83*54*37.5MM 10D CW DENSO</t>
  </si>
  <si>
    <t>ZM.8542501</t>
  </si>
  <si>
    <t>ZM BENDIX ARRANCADOR HNZ-576 SUZUKI SWIFT 60*46.5*28.2*12.5 DENSO 8D CW</t>
  </si>
  <si>
    <t>ZM.8542502</t>
  </si>
  <si>
    <t>ZM BENDIX ARRANCADOR HNZ-1841 TOYOTA COROLLA FORTUNER 44*46*32*11 DENSO 10D CW</t>
  </si>
  <si>
    <t>ZM.8545001</t>
  </si>
  <si>
    <t>ZM BENDIX ARRANCADOR HNZ-624 DELCO 37MT 98.5*60*46*14 CUMMINS 12D CW</t>
  </si>
  <si>
    <t>ZM.8548002</t>
  </si>
  <si>
    <t>ZM BENDIX ARRANCADOR HNZ-1603 VOLKSWAGEN CUMMINS WORKER 76*46.3*15 LUCAS 12D CW</t>
  </si>
  <si>
    <t>ZM.8548003</t>
  </si>
  <si>
    <t>ZM BENDIX ARRANCADOR HNZ-1604 VOLKSWAGEN CUMMINS CONSTELLATION 6B 77*60*32*15 INDIEL 10D CW</t>
  </si>
  <si>
    <t>ZM.8548007</t>
  </si>
  <si>
    <t>ZM BENDIX ARRANCADOR HNZ-1635 FORD MAXION RANGER 60.9*37.18*12.06 LUCAS 9D CW</t>
  </si>
  <si>
    <t>ZM.8548009</t>
  </si>
  <si>
    <t>ZM BENDIX ARRANCADOR HNZ-1091 VOLKSWAGEN WORKER 80*60*37.8*14 LUCAS 10D CW</t>
  </si>
  <si>
    <t>ZM.8548014</t>
  </si>
  <si>
    <t>ZM BENDIX ARRANCADOR HNZ-1090 VOLKSWAGEN FORD 13180 F4000 80*32.1*14 LUCAS 10D CW</t>
  </si>
  <si>
    <t>ZM.8550102</t>
  </si>
  <si>
    <t>ZM BENDIX ARRANCADOR HNZ-024 PERKINS TRACTOR WAPSA 79.5*60*40*14.3 BOSCH 10D CW</t>
  </si>
  <si>
    <t>ZM.8553101</t>
  </si>
  <si>
    <t>ZM BENDIX ARRANCADOR HNZ-105 VOLVO MERCEDEZ 91*60*34.8*14.3 BOSCH 18D CW</t>
  </si>
  <si>
    <t>ZM.8553102</t>
  </si>
  <si>
    <t>ZM BENDIX ARRANCADOR HNZ-118 PERKINS 91*60*40*14.3 BOSCH 10D CW</t>
  </si>
  <si>
    <t>ZM.8553105</t>
  </si>
  <si>
    <t>ZM BENDIX ARRANCADOR HNZ-497 PERKINS 91*60*32*14.3 BOSCH 10D CW</t>
  </si>
  <si>
    <t>ZM.8553106</t>
  </si>
  <si>
    <t>ZM BENDIX ARRANCADOR HNZ-392 DODGE CHRYSLER 91*41*14.3 BOSCH 11D CW</t>
  </si>
  <si>
    <t>ZM.8555101</t>
  </si>
  <si>
    <t>ZM BENDIX ARRANCADOR HNZ-020 DELCO 5MT-8MT-10MT CHEVROLET 80.5*46.2*25.8*12 DELCO 9D CW</t>
  </si>
  <si>
    <t>ZM.8557102</t>
  </si>
  <si>
    <t>ZM BENDIX ARRANCADOR HNZ-630 FIAT FIORINO UNO 58.5*46.5*28*12 BOSCH 10D CW</t>
  </si>
  <si>
    <t>ZM.8557105</t>
  </si>
  <si>
    <t>ZM BENDIX ARRANCADOR HNZ-520 FORD ESCORT FIESTA 58.5*46.5*26.8*12 BOSCH 10D CW</t>
  </si>
  <si>
    <t>ZM.8557112</t>
  </si>
  <si>
    <t>ZM BENDIX ARRANCADOR HNZ-837 FIAT CHEVROLET PALIO CORSA 58.5*25.8*12 BOSCH 9D CW</t>
  </si>
  <si>
    <t>ZM.8557113</t>
  </si>
  <si>
    <t>ZM BENDIX ARRANCADOR HNZ-846 PEUGEOT 205 306 405 58.5*46.5*29.5*12 BOSCH 11D CW</t>
  </si>
  <si>
    <t>ZM.8557117</t>
  </si>
  <si>
    <t>ZM BENDIX ARRANCADOR HNZ-1547 TOYOTA AVENSIS COROLLA 47*47.5*35.4*12 BOSCH 11D CW</t>
  </si>
  <si>
    <t>ZM.8557119</t>
  </si>
  <si>
    <t>ZM BENDIX ARRANCADOR HNZ-068 VOLKSWAGEN PASSAT 64*46.5*26*12 BOSCH 9D CW</t>
  </si>
  <si>
    <t>ZM.8557121</t>
  </si>
  <si>
    <t>ZM BENDIX ARRANCADOR HNZ-1177 VOLKSWAGEN GOL 90*47.9*25.8*11 BOSCH 9D CW</t>
  </si>
  <si>
    <t>ZM.8557122</t>
  </si>
  <si>
    <t>ZM BENDIX ARRANCADOR HNZ-925 DAEWOO VOLVO MUSSO MAHINDRA 850 49.5*46.5*25.8*12 9D CW BOSCH</t>
  </si>
  <si>
    <t>ZM.8557123</t>
  </si>
  <si>
    <t>ZM BENDIX ARRANCADOR HNZ-1468 VOLKSWAGEN GOLF POLO GOL G5 90*46.5*26*11 BOSCH 9D CW</t>
  </si>
  <si>
    <t>ZM.8557124</t>
  </si>
  <si>
    <t>ZM BENDIX ARRANCADOR HNZ-111 FIAT FIORINO UNO 64*46.5*29.5*12 BOSCH 11D CW</t>
  </si>
  <si>
    <t>ZM.8557125</t>
  </si>
  <si>
    <t>ZM BENDIX ARRANCADOR HNZ-976 PEUGEOT BOXER 47.5*46.5*26*12 BOSCH 9D CW</t>
  </si>
  <si>
    <t>ZM.8557126</t>
  </si>
  <si>
    <t>ZM BENDIX ARRANCADOR HNZ-482 VOLKSWAGEN GOLF JETTA PASSAT 58.5*46.5*26*12 BOSCH 9D CW</t>
  </si>
  <si>
    <t>ZM.8557127</t>
  </si>
  <si>
    <t>ZM BENDIX ARRANCADOR HNZ-1720 TOYOTA YARIS 47.9*45.8*11 BOSCH 9DCW</t>
  </si>
  <si>
    <t>ZM.8557135</t>
  </si>
  <si>
    <t>ZM BENDIX ARRANCADOR HNZ-855 FIAT PALIO TEMPRA 55.5*29.5*12 BOSCH 11D CW</t>
  </si>
  <si>
    <t>ZM.8557139</t>
  </si>
  <si>
    <t>ZM BENDIX ARRANCADOR HNZ-065 VOLKSWAGEN ESCARABAJO 62*46.5*25.8*11 BOSCH 9D CW</t>
  </si>
  <si>
    <t>ZM.8557145</t>
  </si>
  <si>
    <t>ZM BENDIX ARRANCADOR HNZ-866 VOLKSWAGEN GOL SANTANA 59.5*25.8*12 BOSCH 9D CW</t>
  </si>
  <si>
    <t>ZM.8557146</t>
  </si>
  <si>
    <t>ZM BENDIX ARRANCADOR HNZ-1222 VOLKSWAGEN GOL PARATI 90*27.8*11 BOSCH 10D CW</t>
  </si>
  <si>
    <t>ZM.8559001</t>
  </si>
  <si>
    <t>ZM BENDIX ARRANCADOR HNZ-1949 HYUNDAI KIA PICANTO 42*46.5*27.94*12 VALEO 10D CW</t>
  </si>
  <si>
    <t>ZM.8559002</t>
  </si>
  <si>
    <t>ZM BENDIX ARRANCADOR HNZ-965 RENAULT CLIO KANGOO 41*45*25.8*11 VALEO 9D CW</t>
  </si>
  <si>
    <t>ZM.8559003</t>
  </si>
  <si>
    <t>ZM BENDIX ARRANCADOR HNZ-1607 HYUNDAI MITSUBISHI H100 H1 L200 55*54*32.5*12 VALEO 10D CW</t>
  </si>
  <si>
    <t>ZM.8559004</t>
  </si>
  <si>
    <t>ZM BENDIX ARRANCADOR HNZ-1788 HYUNDAI FORD ELANTRA FOCUS VALEO</t>
  </si>
  <si>
    <t>ZM.8559005</t>
  </si>
  <si>
    <t>ZM BENDIX ARRANCADOR HNZ-1847 HYUNDAI KIA TUCSON RIO 40*47*28*12 VALEO 8D CW</t>
  </si>
  <si>
    <t>ZM.8559006</t>
  </si>
  <si>
    <t>ZM BENDIX ARRANCADOR HNZ-1775 HYUNDAI KIA ELANTRA i30 SPORTAGE 43.6*46.5*28.2*12 VALEO 8D CW</t>
  </si>
  <si>
    <t>ZM.8559007</t>
  </si>
  <si>
    <t>ZM BENDIX ARRANCADOR HNZ-1787 FORD ECOSPORT FOCUS 43.3*46.5*29.6*12 VALEO 9D CW</t>
  </si>
  <si>
    <t>ZM.8559008</t>
  </si>
  <si>
    <t>ZM BENDIX ARRANCADOR HNZ-1735 RENAULT CLIO KANGOO 41.2*46.8*23.92*10.12 VALEO 8D CW</t>
  </si>
  <si>
    <t>ZM.8559010</t>
  </si>
  <si>
    <t>ZM BENDIX ARRANCADOR HNZ-1023 PEUGEOT 405 DIESEL 54.5*54.5*29.38*12 VALEO 11D CW</t>
  </si>
  <si>
    <t>ZM.8559012</t>
  </si>
  <si>
    <t>ZM BENDIX ARRANCADOR HNZ-1705 SSANGYONG REXTON KYRON ACTION 69.3*54.6*27.5*12 VALEO 10D CW</t>
  </si>
  <si>
    <t>ZM.8559014</t>
  </si>
  <si>
    <t>ZM BENDIX ARRANCADOR HNZ-1064 CHEVROLET CORSA DACIA 41.3*46.5*23.7*11 VALEO 8D CW</t>
  </si>
  <si>
    <t>ZM.8559015</t>
  </si>
  <si>
    <t>ZM BENDIX ARRANCADOR HNZ-1873 CHEVROLET N200-N300 60.1*44.7*28.2*12 VALEO 8D CW</t>
  </si>
  <si>
    <t>ZM.8559017</t>
  </si>
  <si>
    <t>ZM BENDIX ARRANCADOR HNZ-1791 FORD ECOSPORT FIESTA 44.5*27.8*10 VALEO 10D CW</t>
  </si>
  <si>
    <t>ZM.8559029</t>
  </si>
  <si>
    <t>ZM BENDIX ARRANCADOR HNZ-1534 VOLKSWAGEN JETTA POLO 74.7*46*25.8*10 VALEO 9D CW</t>
  </si>
  <si>
    <t>ZM.8559043</t>
  </si>
  <si>
    <t>ZM BENDIX ARRANCADOR HNZ-1533 FORD ECO SPORT 41.3*46.5*24.6*11 VALEO 9D CW</t>
  </si>
  <si>
    <t>ZM.8561002</t>
  </si>
  <si>
    <t>ZM BENDIX ARRANCADOR HNZ-155 PERKINS 73*60*40*17 LUCAS 10D CW</t>
  </si>
  <si>
    <t>ZM.8561003</t>
  </si>
  <si>
    <t>ZM BENDIX ARRANCADOR HNZ-150 PERKINS 73*60*40*17 LUCAS 10D CW</t>
  </si>
  <si>
    <t>ZM.8563901</t>
  </si>
  <si>
    <t>ZM BENDIX ARRANCADOR HNZ-1658 SCANIA TODOS 128 MM*21 MM BOSCH 19D CW</t>
  </si>
  <si>
    <t>ZM.8565005</t>
  </si>
  <si>
    <t>ZM BENDIX ARRANCADOR HNZ-213 FIAT LADA SEAT 124 SPIDER 68*46.5*29.5*14 MARELLI 11D CW</t>
  </si>
  <si>
    <t>ZM.8568002</t>
  </si>
  <si>
    <t>ZM BENDIX ARRANCADOR HNZ-901 NISSAN FD6 ED33 78*63.5*40*16 HITACHI 11D CW</t>
  </si>
  <si>
    <t>ZM.8568004</t>
  </si>
  <si>
    <t>ZM BENDIX ARRANCADOR HNZ-792 ISUZU THERMO KING 87 MM*53.2*33 HITACHI 9D CW</t>
  </si>
  <si>
    <t>ZM.8568006</t>
  </si>
  <si>
    <t>ZM BENDIX ARRANCADOR HNZ-737 NISSAN 626 87*53.2*29.7MM HITACHI 9D CW</t>
  </si>
  <si>
    <t>ZM.8568008</t>
  </si>
  <si>
    <t>ZM BENDIX ARRANCADOR HNZ-351 NISSAN BLUEBIRD 62*46.5*29.6*12.5 HITACHI 9D CW</t>
  </si>
  <si>
    <t>ZM.8568010</t>
  </si>
  <si>
    <t>ZM BENDIX ARRANCADOR HNZ-1862 NISSAN NAVARA TERRANO DIESEL 95.3*53.2*36 9D CW HITACHI</t>
  </si>
  <si>
    <t>ZM.8569001</t>
  </si>
  <si>
    <t>ZM BENDIX ARRANCADOR HNZ-450 HYUNDAI SUZUKI EXCEL VITARA 56*46*28*12 MITSUBISHI 8D CW</t>
  </si>
  <si>
    <t>ZM.8569002</t>
  </si>
  <si>
    <t>ZM BENDIX ARRANCADOR HNZ-1043 NISSAN CD20 109/123*56*13.4MM MITSUBISHI</t>
  </si>
  <si>
    <t>ZM.8569003</t>
  </si>
  <si>
    <t>ZM BENDIX ARRANCADOR HNZ-352 HYUNDAI PONY 60.5*45.5*28*12.8 MITSUBISHI 10D CW</t>
  </si>
  <si>
    <t>ZM.8569004</t>
  </si>
  <si>
    <t>ZM BENDIX ARRANCADOR HNZ-144 MITSUBISHI L200 LANCER 60.5*45.5*29.6*12.8 MITSUBISHI 9D CW</t>
  </si>
  <si>
    <t>ZM.8570105</t>
  </si>
  <si>
    <t>ZM BENDIX ARRANCADOR HNZ-1813 TOYOTA HILUX VIGO COROLLA 43.5*29.64*11.02 9D DENSO 9D CW</t>
  </si>
  <si>
    <t>ZM.8570106</t>
  </si>
  <si>
    <t>ZM BENDIX ARRANCADOR HNZ-1759 HONDA CIVIC 75*41.5*29.5*11 DENSO 9D CW</t>
  </si>
  <si>
    <t>ZM.8570107</t>
  </si>
  <si>
    <t>ZM BENDIX ARRANCADOR HNZ-951 SUZUKI ALTO 75*41.5*28*11 DENSO 8D CW</t>
  </si>
  <si>
    <t>ZM.8570108</t>
  </si>
  <si>
    <t>ZM BENDIX ARRANCADOR HNZ-808 DAIHATSU SUZUKI TERIOS JIMMY 53.5*28.2*11 DENSO 8D CW</t>
  </si>
  <si>
    <t>ZM.8571001</t>
  </si>
  <si>
    <t>ZM BENDIX ARRANCADOR HNZ-499 NISSAN BLUEBIRD 60*46.5*28*12.5 HITACHI 8D CW</t>
  </si>
  <si>
    <t>ZM.8571003</t>
  </si>
  <si>
    <t>ZM BENDIX ARRANCADOR HNZ-1780 NISSAN FRONTIER DIESEL 95.3*39.15 HITACHI 10D CW</t>
  </si>
  <si>
    <t>ZM.8571007</t>
  </si>
  <si>
    <t>ZM BENDIX ARRANCADOR HNZ-1762 NISSAN SENTRA TIIDA KICKS 44*46.5*12.5 HITACHI 10D CW</t>
  </si>
  <si>
    <t>ZM.8571008</t>
  </si>
  <si>
    <t>ZM BENDIX ARRANCADOR HNZ-1779 FIAT PALIO PUNTO 38.5*27.8*12.5 HITACHI 10D CW</t>
  </si>
  <si>
    <t>ZM.8576002</t>
  </si>
  <si>
    <t>ZM BENDIX ARRANCADOR HNZ-1192/620 FORD RANGER BRONCO F150 47*46.5*28*12 FORD 10D CW</t>
  </si>
  <si>
    <t>ZM.8576004</t>
  </si>
  <si>
    <t>ZM BENDIX ARRANCADOR HNZ-1193 FORD ESCORT TRACER 47*46.5*30*12 FORD 9D CW</t>
  </si>
  <si>
    <t>ZM.8576005</t>
  </si>
  <si>
    <t>ZM BENDIX ARRANCADOR HNZ-1199 FORD MUSTAND CROWN VICTORIA 47*46.5*31.8*12 FORD 12D CW</t>
  </si>
  <si>
    <t>ZM.8576007</t>
  </si>
  <si>
    <t>ZM HNZ-053 BENDIX ARRANCADOR FORD JEEP      72*46.5*26*12 9D CW FORD</t>
  </si>
  <si>
    <t>ZM.8579001</t>
  </si>
  <si>
    <t>ZM BENDIX ARRANCADOR HNZ-1024 MITSUBISHI L200-L300 4WD 51.5*46.5*33*13 MITSUBISHI 10D CW</t>
  </si>
  <si>
    <t>ZM.8579002</t>
  </si>
  <si>
    <t>ZM BENDIX ARRANCADOR HNZ-836 PEUGEOT RENAULT 106 CLIO 55*46.5*26*12 MITSUBISHI 9D CW</t>
  </si>
  <si>
    <t>ZM.8579003</t>
  </si>
  <si>
    <t>ZM BENDIX ARRANCADOR HNZ-617 SUZUKI JIMNY GRAND VITARA 51*46.5*30*12 MITSUBISHI 9D CW</t>
  </si>
  <si>
    <t>ZM.8579005</t>
  </si>
  <si>
    <t>ZM BENDIX ARRANCADOR HNZ-596 MAZDA 626 44.5*46.5*31.7*12 MITSUBISHI 10D CW</t>
  </si>
  <si>
    <t>ZM.8579007</t>
  </si>
  <si>
    <t>ZM BENDIX ARRANCADOR HNZ-597 NISSAN JEEP TIIDA NOTE CHEROKEE 51*46.5*28*12 MITSUBISHI 10D CW</t>
  </si>
  <si>
    <t>ZM.8579008</t>
  </si>
  <si>
    <t>ZM BENDIX ARRANCADOR HNZ-801 JEEP GRAND CHEROKEE 51*47*33*12 MITSUBISHI 10D CW</t>
  </si>
  <si>
    <t>ZM.8579010</t>
  </si>
  <si>
    <t>ZM BENDIX ARRANCADOR HNZ-584 HYUNDAI KIA EXCEL PRIDE 55.5*46*29.5*12 MITSUBISHI 9D CW</t>
  </si>
  <si>
    <t>ZM.8579012</t>
  </si>
  <si>
    <t>ZM BENDIX ARRANCADOR HNZ-600 SUBARU FORESTER IMPREZA 65*46.5*28*12 MITSUBISHI 8D CW</t>
  </si>
  <si>
    <t>ZM.8579014</t>
  </si>
  <si>
    <t>ZM BENDIX ARRANCADOR HNZ-595 HYUNDAI SUZUKI SONATA VITARA 44*46.5*28.2*12 MITSUBISHI 8D CW</t>
  </si>
  <si>
    <t>ZM.8579015</t>
  </si>
  <si>
    <t>ZM BENDIX ARRANCADOR HNZ-1774 CITROEN NISSAN DUSTER CLIO QASQUAI 51.7*46.5*34*12 MITSUBISHI 13D CW</t>
  </si>
  <si>
    <t>ZM.8579016</t>
  </si>
  <si>
    <t>ZM BENDIX ARRANCADOR HNZ-1764 MAZDA NISSAN 3-5 50.7*45.3*34.5*12 MITSUBISHI 11D CW</t>
  </si>
  <si>
    <t>ZM.8579018</t>
  </si>
  <si>
    <t>ZM BENDIX ARRANCADOR HNZ-825 JEEP CHEROKEE 50.5*46.5*27.94*12 LUCAS 10D CW</t>
  </si>
  <si>
    <t>ZM.8579019</t>
  </si>
  <si>
    <t>ZM BENDIX ARRANCADOR HNZ-1727 NISSAN SENTRA BLUEBIRD 4WD 56*46.5*31.8*12 MITSUBISHI 10D CW</t>
  </si>
  <si>
    <t>ZM.8579020</t>
  </si>
  <si>
    <t>ZM BENDIX ARRANCADOR HNZ-1706 HYUNDAI MITSUBISHI i30 SPORTAGE LANCER 36*46.5*28*12 MITSUBISHI 8D CW</t>
  </si>
  <si>
    <t>ZM.8579021</t>
  </si>
  <si>
    <t>ZM BENDIX ARRANCADOR HNZ-1567 MITSUBISHI L200-L300 PAJERO 4WD 44.5*46.5*37.6*13 MITSUBISHI 12D CW</t>
  </si>
  <si>
    <t>ZM.8579035</t>
  </si>
  <si>
    <t>ZM BENDIX ARRANCADOR HNZ-1807 FORD RANGER 63*43.5*39*13.01 MITSUBISHI 12D CW</t>
  </si>
  <si>
    <t>ZM.8580504</t>
  </si>
  <si>
    <t>ZM BENDIX ARRANCADOR HNZ-1082 FORD F350 450 47*46.5*31.8*12 DELCO 12D CW</t>
  </si>
  <si>
    <t>ZM.8581803</t>
  </si>
  <si>
    <t>ZM PIÑON BENDIX HNZ-12961/1679/1805 DELCO 29MT 34.5*36 BOSCH 9D CW</t>
  </si>
  <si>
    <t>ZM.8581804</t>
  </si>
  <si>
    <t>ZM PIÑON BENDIX HNZ-12954/1679/1805 DELCO 29MT 34.5*40.4 DELCO 9D CW</t>
  </si>
  <si>
    <t>ZM.8581805</t>
  </si>
  <si>
    <t>ZM PIÑON BENDIX HNZ-12955/1679/1805 DELCO 29MT 32*34.5 DELCO 11D CW</t>
  </si>
  <si>
    <t>ZM.8581806</t>
  </si>
  <si>
    <t>ZM PIÑON BENDIX HNZ-12957/1679/1805 DELCO 29MT 34.5*40 DELCO 10D CW</t>
  </si>
  <si>
    <t>ZM.8582503</t>
  </si>
  <si>
    <t>ZM BENDIX ARRANCADOR HNZ-1678 PERKINS MASSEY FERGUSON 82*39.4*14.3 ISKRA 10D CW</t>
  </si>
  <si>
    <t>ZM.8583101</t>
  </si>
  <si>
    <t>ZM BENDIX ARRANCADOR HNZ-920 SCANIA CAMIONES K124-P124 118*58.4*42*15.9 11D CW BOSCH</t>
  </si>
  <si>
    <t>ZM.8586001</t>
  </si>
  <si>
    <t>ZM BENDIX ARRANCADOR HNZ-756 CHEVROLET BLAZER 61.5*46.2*30*12 DELCO 11D CW</t>
  </si>
  <si>
    <t>ZM.8586002</t>
  </si>
  <si>
    <t>ZM BENDIX ARRANCADOR HNZ-10003 DAEWOO MAGNUS CHEVITAXI 47*46.5*25.8*12 DELCO 9D CW</t>
  </si>
  <si>
    <t>ZM.8586003</t>
  </si>
  <si>
    <t>ZM BENDIX ARRANCADOR HNZ-770 DAEWOO CIELO RACER 45*43*25.4*12 DELCO 9D CW</t>
  </si>
  <si>
    <t>ZM.8586004</t>
  </si>
  <si>
    <t>ZM BENDIX ARRANCADOR HNZ-1614 SSANGYONG REXTON KYRON ACTION 47*46.5*27.5*12 DELCO 10D CW</t>
  </si>
  <si>
    <t>ZM.8586005</t>
  </si>
  <si>
    <t>ZM BENDIX ARRANCADOR HNZ-1605 KIA FORD PRIDE FESTIVA 45.5*43.5*28*12 DELCO 8D CW</t>
  </si>
  <si>
    <t>ZM.8586006</t>
  </si>
  <si>
    <t>ZM BENDIX ARRANCADOR HNZ-958 CHEVROLET BLAZER 47*47*30*12 DELCO 11D CW</t>
  </si>
  <si>
    <t>ZM.8586007</t>
  </si>
  <si>
    <t>ZM BENDIX ARRANCADOR HNZ-1482 FORD NISSAN ECOSPORT SENTRA 47*46.5*29.6*12 DELCO 9D CW</t>
  </si>
  <si>
    <t>ZM.8586008</t>
  </si>
  <si>
    <t>ZM BENDIX ARRANCADOR HNZ-1048 DAEWOO KIA TICO RIO 45*43.5*28*12 DELCO 8D CW</t>
  </si>
  <si>
    <t>ZM.8586010</t>
  </si>
  <si>
    <t>ZM BENDIX ARRANCADOR HNZ-612 CHEVROLET CAVALIER 69*43.5*25.8*12 DELCO 10D CW</t>
  </si>
  <si>
    <t>ZM.8586011</t>
  </si>
  <si>
    <t>ZM BENDIX ARRANCADOR HNZ-1620 DAEWOO DAMAS 64*43.5*28.2*12 DELCO 10D CW</t>
  </si>
  <si>
    <t>ZM.8589007</t>
  </si>
  <si>
    <t>ZM BENDIX ARRANCADOR HNZ-887 MITSUBISHI CANTER 4D34 110*60*14.7MM MITSUBISHI 20D CW</t>
  </si>
  <si>
    <t>ZM.8590110</t>
  </si>
  <si>
    <t>ZM BENDIX ARRANCADOR HNZ-133 VOLVO MERCEDEZ CAMION (EMBRAGUE) 165 MM BOSCH 10D CW</t>
  </si>
  <si>
    <t>ZM.8597803</t>
  </si>
  <si>
    <t>ZM BENDIX ARRANCADOR HNZ-1562 TOYOTA H ILUX 58.5*53*35*12 BOSCH 9D CW</t>
  </si>
  <si>
    <t>ZM.8599502</t>
  </si>
  <si>
    <t>ZM BENDIX ARRANCADOR HNZ-806 PEUGEOT 405D 51.5*46.5*31.8*12 MITSUBISHI 12D CW</t>
  </si>
  <si>
    <t>ZM.9010604A</t>
  </si>
  <si>
    <t>ZM ALTERNADOR COMPLETO 124555009 VOLVO 2005-UP 24V 80AMP</t>
  </si>
  <si>
    <t>ZM.9010609A</t>
  </si>
  <si>
    <t>ZM ALTERNADOR COMPLETO 124555042 VOLKSWAGEN BUS 2008-UP 24V 80AMP</t>
  </si>
  <si>
    <t>ZM.9010805A</t>
  </si>
  <si>
    <t>ZM ALTERNADOR COMPLETO 124325107 VOLKSWAGEN WOLKER 2005-UP 12V 90AMP</t>
  </si>
  <si>
    <t>ZM.9600002</t>
  </si>
  <si>
    <t>ZM POLEA ALTERNADOR 5458 // 28669 BMW VARIOS MODELOS 2005-2012 49*34*3.3/M16*1.5 6PK</t>
  </si>
  <si>
    <t>ZM.9600004</t>
  </si>
  <si>
    <t>ZM POLEA ALTERNADOR 5382 // 28592 VOLKSWAGEN A4 PASSAT 1998-UP 55.9*34.7*5/ M16*1,5 5PK</t>
  </si>
  <si>
    <t>ZM.9600005</t>
  </si>
  <si>
    <t>ZM POLEA ALTERNADOR 5461 // 28643 MERCEDES BENZ SPRINTER SERIE 2006-UP 55.7X44.7X15.7/M16*1.5 7PK</t>
  </si>
  <si>
    <t>ZM.9600009</t>
  </si>
  <si>
    <t>ZM POLEA ALTERNADOR 5519//28712 CHRYSLER JEEP RAM 2500 2006-2010 57.8*38*4.4/M16*1.5 8PK</t>
  </si>
  <si>
    <t>ZM.9600012</t>
  </si>
  <si>
    <t>ZM POLEA ALTERNADOR 5448 // 28630 VOLKSWAGEN BEETLE GOLF 2005-2011 55.9*36*12.9/M16*1.5 6PK</t>
  </si>
  <si>
    <t>ZM.9600014</t>
  </si>
  <si>
    <t>ZM POLEA ALTERNADOR 5385 // 28586 VOLKSWAGEN POLO GOLF JETTA 2006-UP 55.7*37.9*18.1/M16*1.5 5PK</t>
  </si>
  <si>
    <t>ZM.9600015</t>
  </si>
  <si>
    <t>ZM POLEA ALTERNADOR 5390 // 28629 VOLVO BT50 RANGER 1992-UP 55.5*37.8*6.3/M16*1.5 6PK</t>
  </si>
  <si>
    <t>ZM.9600019</t>
  </si>
  <si>
    <t>ZM POLEA ALTERNADOR 5467 // 5423 // 28633 NISSAN ALMERA TIIDA 2003-2006 55*43.3*17.5/M16*1.5 6PK</t>
  </si>
  <si>
    <t>ZM.9600022</t>
  </si>
  <si>
    <t>ZM POLEA ALTERNADOR 5534 // 28706 JOHN DEERE 1992-2008 56*39*4.3/M16*1.5 8PK</t>
  </si>
  <si>
    <t>ZM.9600025</t>
  </si>
  <si>
    <t>ZM POLEA ALTERNADOR 5452 // 28702 TOYOTA BT50 RANGER 2006-UP 58.7*41.4*8.1/M16*1.5 7PK</t>
  </si>
  <si>
    <t>ZM.9600029</t>
  </si>
  <si>
    <t>ZM POLEA ALTERNADOR 5383 // 28584 VOLKSWAGEN JETTA PASSAT  GOLF 1998-UP 55.9*40.9*14.6/M16*1.5 6PK</t>
  </si>
  <si>
    <t>ZM.9600030</t>
  </si>
  <si>
    <t>ZM POLEA ALTERNADOR 5649 // 28673 VOLKSWAGEN TOUAREG 2005-UP 55.9*36*5/M16*1.5 7PK</t>
  </si>
  <si>
    <t>ZM.9600037</t>
  </si>
  <si>
    <t>ZM POLEA ALTERNADOR 5514 // 28649 VOLKSWAGEN AMAROK 2010-UP 49.7*40.1*14.6/M16*1.5 6PK</t>
  </si>
  <si>
    <t>ZM.9600038</t>
  </si>
  <si>
    <t>ZM POLEA ALTERNADOR 5375 // 28607 MERCEDES-BENZ REXTON 2002-UP 55.6*34.1*5.3/M16*1.5 6PK</t>
  </si>
  <si>
    <t>ZM.9600039</t>
  </si>
  <si>
    <t>ZM POLEA ALTERNADOR 5377 // 28582 MERCEDES BENZ SPRINTER 1995-2004 55.5*38.3*15/M16*1.5 6PK</t>
  </si>
  <si>
    <t>ZM.9600042</t>
  </si>
  <si>
    <t>ZM POLEA ALTERNADOR 5492 // 28662 RENAULT MASTER 2002-UP 49.6*35.8*8.1/M16*1.5 7PK</t>
  </si>
  <si>
    <t>ZM.9600045</t>
  </si>
  <si>
    <t>ZM POLEA ALTERNADOR 5423 // 28633 RENAULT MEGANE DUSTER CLIO 2005-UP 55*43.3*17.5/M16*1.5 6PK</t>
  </si>
  <si>
    <t>ZM.9600047</t>
  </si>
  <si>
    <t>ZM POLEA ALTERNADOR 5566 // 28680 MERCEDES BENZ VARIOS MODELOS 2005-UP 50*43.5*11/M16*1.5 8PK</t>
  </si>
  <si>
    <t>ZM.9600052</t>
  </si>
  <si>
    <t>ZM POLEA ALTERNADOR 5505 // 28653 VOLKSWAGEN GOLF JETTA 2005-2009 55.9*37.3*18.1/M16*1.5 5PK</t>
  </si>
  <si>
    <t>ZM.9600055</t>
  </si>
  <si>
    <t>ZM  POLEA ALTERNADOR 5796 NISSAN NAVARA 67.5*36.6*6/M16*1.5 DELCO 7PK</t>
  </si>
  <si>
    <t>ZM.9600062</t>
  </si>
  <si>
    <t>ZM POLEA ALTERNADOR 5590 // 28821 CHEVROLET CORSA 2010-UP 53.7*33.8*8.2/M16*1.5 5PK</t>
  </si>
  <si>
    <t>ZM.9600073</t>
  </si>
  <si>
    <t>ZM POLEA ALTERNADOR 5580 // 28726 FIAT BUS 2006-UP 58.7*35.5*8/M16*1.5 6PK</t>
  </si>
  <si>
    <t>ZM.9600075</t>
  </si>
  <si>
    <t>ZM POLEA ALTERNADOR 5633 // 28746 BMW 318 I 2005-UP 49.2*34*3.3/M16*1.5 7PK</t>
  </si>
  <si>
    <t>ZM.9600076</t>
  </si>
  <si>
    <t>ZM POLEA ALTERNADOR 5643//28747 MINI COOPER DS5 2012-UP 49.3*39.2*13.5/M16*1.5 6PK</t>
  </si>
  <si>
    <t>ZM.9600090</t>
  </si>
  <si>
    <t>ZM POLEA ALTERNADOR 5533 // 28616 VOLKSWAGEN TRANSPORTER 2004-2009 62*32.5/M16*1.5 18PK</t>
  </si>
  <si>
    <t>ZM.9600107</t>
  </si>
  <si>
    <t>ZM POLEA ALTERNADOR 5529 // 28829 MITSUBISHI CANTER 2010-UP 54.9*38.5*9.8/M16*1.5 7PK</t>
  </si>
  <si>
    <t>ZM.9600114</t>
  </si>
  <si>
    <t>ZM POLEA ALTERNADOR 5784//28885 MERCEDES BENZ  CLASE C E GLC 2014-UP   52.2*41.5*15/M16*1.5 6PK</t>
  </si>
  <si>
    <t>ZM.9600118</t>
  </si>
  <si>
    <t>ZM POLEA ALTERNADOR 5729//28861A AUDI  A3 A4 2012-UP   52*34.4*5.5/M16*1.5 6PK</t>
  </si>
  <si>
    <t>ZM.9600119</t>
  </si>
  <si>
    <t>ZM POLEA ALTERNADOR 5729 //28931 NISSAN RENAULT  X-TRAIL KOLEOS 2015-UP   52.5*34.9*6/M16*1.5 6PK</t>
  </si>
  <si>
    <t>ZM.9600302</t>
  </si>
  <si>
    <t>ZM POLEA ALTERNADOR 5622//28798 CHEVROLET AVEO CRUZE 2001-2012 53.7*40.5*13.6/M16*1.5 6PK</t>
  </si>
  <si>
    <t>ZM.9600502</t>
  </si>
  <si>
    <t>ZM POLEA ALTERNADOR 5570 // 28846 CHRYSLER JEEP RAM 2500 2008-UP 59.8*41*9/M14*1.5 8PK</t>
  </si>
  <si>
    <t>ZM.9600505</t>
  </si>
  <si>
    <t>ZM POLEA ALTERNADOR 5608 // 28782 FORD FOCUS S40 V50 2005-2011 55.5*39.4*11.2/M14*1.5 5PK</t>
  </si>
  <si>
    <t>ZM.9600506</t>
  </si>
  <si>
    <t>ZM POLEA ALTERNADOR 5424 TOYOTA AVENSIS COROLLA RAV4 2003-UP 58.2*38.4*13.7/M14¨1.5 5PK</t>
  </si>
  <si>
    <t>ZM.9600508</t>
  </si>
  <si>
    <t>ZM POLEA ALTERNADOR 5567 // 28625 TOYOTA H ILUX 2005-UP 58*42*11/M14*1.5 7PK</t>
  </si>
  <si>
    <t>ZM.9600509</t>
  </si>
  <si>
    <t>ZM POLEA ALTERNADOR 6006 // 28650 TOYOTA COROLLA YARIS 2008-UP 57.5*43.2*9.2/M14*1.5 6PK</t>
  </si>
  <si>
    <t>ZM.9600510</t>
  </si>
  <si>
    <t>ZM POLEA ALTERNADOR 5658 // 28781 TOYOTA AURIS COROLLA URBAN CRUISER 2005-UP 57.9*42.9*13.5/M14*1.5 6PK</t>
  </si>
  <si>
    <t>ZM.9600514</t>
  </si>
  <si>
    <t>ZM POLEA ALTERNADOR 5635 // 28857 FORD ECOSPORT FIESTA FOCUS 2012-UP 49.6*38.4*9/M14*1.5 6PK</t>
  </si>
  <si>
    <t>ZM.9600519</t>
  </si>
  <si>
    <t>ZM POLEA ALTERNADOR 5645 // 28757 TOYOTA YARIS 2003-UP 60*42*9/M14*1.5 5PK</t>
  </si>
  <si>
    <t>ZM.9600521</t>
  </si>
  <si>
    <t>ZM POLEA ALTERNADOR 5501 // 28627 CHRYSLER JEEP GRAND CHEROKEE 2010-UP 54.2*43*16.4/M14*1.5 6PK</t>
  </si>
  <si>
    <t>ZM.9600522</t>
  </si>
  <si>
    <t>ZM POLEA ALTERNADOR 5613//28768 HYUNDAI KIA SONATA CARENS 2005-UP 62.5*38.5*9/M14*1.5 6PK</t>
  </si>
  <si>
    <t>ZM.9600523</t>
  </si>
  <si>
    <t>ZM POLEA ALTERNADOR 5609 // 28626 TOYOTA HILUX 2005-UP 58*41*10.9/M14*1.5 7PK</t>
  </si>
  <si>
    <t>ZM.9600534</t>
  </si>
  <si>
    <t>ZM POLEA ALTERNADOR 5592 // 28740 HYUNDAI KIA H1 STAREX 2008-UP 60*40.2*9/M14*1.5 7PK</t>
  </si>
  <si>
    <t>ZM.9600541</t>
  </si>
  <si>
    <t>ZM POLEA ALTERNADOR 5661 // 28805 HYUNDAI KIA TUCSON SANTA FE 2006-UP 59.9*41*16.4/M16*1.5 6PK</t>
  </si>
  <si>
    <t>ZM.9600551</t>
  </si>
  <si>
    <t>ZM POLEA ALTERNADOR 5516 // 28642 VOLVO V40 S40 1995-UP 55.5*41.5*15.2/M14*1.5 6PK</t>
  </si>
  <si>
    <t>ZM.9600563</t>
  </si>
  <si>
    <t>ZM POLEA ALTERNADOR 5767//28871 HONDA  CIVIC CRV 2016-UP   57.5*44.9*18/M14*1.5 7PK</t>
  </si>
  <si>
    <t>ZM.9600705</t>
  </si>
  <si>
    <t>ZM POLEA ALTERNADOR 5499 // 28759 FORD ESCAPE 2005-UP 53.7*37.5*5.3/M16*1.5 6PK</t>
  </si>
  <si>
    <t>ZM.9600804</t>
  </si>
  <si>
    <t>ZM POLEA ALTERNADOR 5715 // 28711 NISSAN TIIDA VERSA 2005-UP 49.7*40.4*13.4/M16*1.5 6PK</t>
  </si>
  <si>
    <t>ZM.9600806</t>
  </si>
  <si>
    <t>ZM POLEA ALTERNADOR 28661 // 5783 NISSAN TIIDA 2004-UP 55*42.5*12.8/M16*1.5 7PK</t>
  </si>
  <si>
    <t>ZM.9601004</t>
  </si>
  <si>
    <t>ZM POLEA ALTERNADOR 5527 // 28703 MAZDA 3 5 6 CX7 2002-2012 59.6*39.5*9.1/M17*1.5 8PK</t>
  </si>
  <si>
    <t>ZM.9601005</t>
  </si>
  <si>
    <t>ZM POLEA ALTERNADOR 5507 // 28752 CHRYSLER JEEP COMPAS PATRIOT 2008-UP 53*42*8.5/M17*1.5 6PK</t>
  </si>
  <si>
    <t>ZM.9601006</t>
  </si>
  <si>
    <t>ZM POLEA ALTERNADOR 5522 // 28731 NISSAN NAVARA FRONTIER 2006-UP 64.4*36*5.8/M17*1.5 7PK</t>
  </si>
  <si>
    <t>ZM.9601006BR</t>
  </si>
  <si>
    <t>ZM.9601007</t>
  </si>
  <si>
    <t>ZM POLEA ALTERNADOR 5582 // 28603 NISSAN X-TRAIL 2007-2013 2.0L MITSUBISHI</t>
  </si>
  <si>
    <t>ZM.9601009</t>
  </si>
  <si>
    <t>ZM POLEA ALTERNADOR 5459 // 28613 HYUNDAI KIA H1 STAREX SORENTO 2005-UP 68.7*40.8*9.5/M16*1.5 7PK</t>
  </si>
  <si>
    <t>ZM.9601014</t>
  </si>
  <si>
    <t>ZM POLEA ALTERNADOR 5460 // 28645 HYUNDAI KIA ELANTRA  CERATO SPORTAGE 2005-UP 59.7*36.1*10.9/M16*1.5 6PK</t>
  </si>
  <si>
    <t>ZM.9601021</t>
  </si>
  <si>
    <t>ZM POLEA ALTERNADOR 5614 // 28831 NISSAN NAVARA 2010-UP 55*38.5*8.4/M17*1.5 7PK</t>
  </si>
  <si>
    <t>ZM.9601027</t>
  </si>
  <si>
    <t>ZM POLEA ALTERNADOR 5662//28901 MITSUBISHI  CITROEN LANCER    60*40.5*17.8/M17*1.5 6PK</t>
  </si>
  <si>
    <t>ZM.9601029</t>
  </si>
  <si>
    <t>ZM POLEA ALTERNADOR 5773//28910 NISSAN  QASHQAI SENTRA 2013-UP   50*38.5*4/M17*1.5 6PK</t>
  </si>
  <si>
    <t>ZM.9601030</t>
  </si>
  <si>
    <t>ZM POLEA ALTERNADOR 5780//28848 FORD  FOCUS ESCAPE 2010-UP   52*38.1*4.5/M17*1.5 4PK</t>
  </si>
  <si>
    <t>ZM.9601031</t>
  </si>
  <si>
    <t>ZM POLEA ALTERNADOR 5826 // 28895 JEEP RENEGADE COMPASS 2015-UP   52*38.5*4/M17*1.5 6PK</t>
  </si>
  <si>
    <t>ZM.9601201</t>
  </si>
  <si>
    <t>ZM POLEA ALTERNADOR 5410 // 28612 NISSAN MASTER VIVANT 2002-UP 49.6*37.9*11.7/M16*1.5 6PK</t>
  </si>
  <si>
    <t>ZM.9601202</t>
  </si>
  <si>
    <t>ZM POLEA ALTERNADOR 5569 // 28728 NISSAN ALTIMA XTRAIL 2005-UP 52.6*36.7*8.4/M16*1.5 6PK</t>
  </si>
  <si>
    <t>ZM.9601204</t>
  </si>
  <si>
    <t>ZM POLEA ALTERNADOR 5374 // 28593 NISSAN FRONTIER POLO 2002-2005 55.5*38.5*9.1/M16*1.5 6PK</t>
  </si>
  <si>
    <t>ZM.9601207</t>
  </si>
  <si>
    <t>ZM POLEA ALTERNADOR 5593 // 28860 HYUNDAI KIA TUCSON SANTA FE 2010-UP 55*39*9.9/M16*1.5 6PK</t>
  </si>
  <si>
    <t>ZM.9601208</t>
  </si>
  <si>
    <t>ZM POLEA ALTERNADOR 5562 // 28660 RENAULT TRANSIT 2010-2016 48.6*40.2*11.7/M16*1.5 7PK</t>
  </si>
  <si>
    <t>ZM.9601209</t>
  </si>
  <si>
    <t>ZM POLEA ALTERNADOR 5581 // 28688 CHRYSLER JEEP 300 CHEROKEE 2005-2010 50.1*48.7*19.4/M16*1.5 7PK</t>
  </si>
  <si>
    <t>ZM.9601210</t>
  </si>
  <si>
    <t>ZM POLEA ALTERNADOR 5586 // 28817 MITSUBISHI OUTLANDER 2008-UP 53.9*39.8*16*1.5/M16*1.5 6PK</t>
  </si>
  <si>
    <t>ZM.9601216</t>
  </si>
  <si>
    <t>ZM POLEA ALTERNADOR 5466 // 28608 HYUNDAI KIA TERRECAN CARNIVAL 2001-UP 59.7*34.5*6.3/M16*1.5 5PK</t>
  </si>
  <si>
    <t>ZM.9601218</t>
  </si>
  <si>
    <t>ZM POLEA ALTERNADOR 5680 // 28773 HYUNDAI KIA TUCSON SPORTAGE 2008-UP 60*38.1*8.9/M16*1.5 6PK</t>
  </si>
  <si>
    <t>ZM.9601222</t>
  </si>
  <si>
    <t>ZM POLEA ALTERNADOR 5449 // 28648 SUZUKI SWIFT 2005-UP</t>
  </si>
  <si>
    <t>ZM.9601224</t>
  </si>
  <si>
    <t>ZM POLEA ALTERNADOR 5629 // 28647 CITROEN BERLINGO MINI 2005-UP 54*39.3*12.9/M16*1.5 6PK</t>
  </si>
  <si>
    <t>ZM.9601225</t>
  </si>
  <si>
    <t>ZM POLEA ALTERNADOR 5583 // 28698 HYUNDAI KIA PICANTO RIO I10 I20 2005-UP 56.9*40.5*18.5/M16*1.5 5PK</t>
  </si>
  <si>
    <t>ZM.9601233</t>
  </si>
  <si>
    <t>ZM POLEA ALTERNADOR 5594 // 28808 HYUNDAI KIA SANTA FE SORENTO 2010-UP 54.9*38*8.9/M16*1.5 6PK</t>
  </si>
  <si>
    <t>ZM.9601234</t>
  </si>
  <si>
    <t>ZM POLEA ALTERNADOR 5595 // 28823 AUDI AMAROK 2010-UP 55.9*35*5/M16*1.5 6PK</t>
  </si>
  <si>
    <t>ZM.9601236</t>
  </si>
  <si>
    <t>ZM POLEA ALTERNADOR 5659 // 28793 HYUNDAI KIA I10 PICANTO 2010-UP 58*38.3*8.9/M16*1.5 6PK</t>
  </si>
  <si>
    <t>ZM.9601237</t>
  </si>
  <si>
    <t>ZM POLEA ALTERNADOR 5510 // 28652 MERCEDES BENZ B-CLASS 2008-UP 52*37.5*14.9/M16*1.5 5PK</t>
  </si>
  <si>
    <t>ZM.9601238</t>
  </si>
  <si>
    <t>ZM POLEA ALTERNADOR 5602//28754 AUDI A4 A5 Q5 2008-UP 60.4*45*17.3/M16*1.5 6PK</t>
  </si>
  <si>
    <t>ZM.9601241</t>
  </si>
  <si>
    <t>ZM POLEA ALTERNADOR 5664 // 28755 FORD ECOSPORT FIESTA FOCUS 2010-UP 48.4*33*4.4/M16*1.5 6PK</t>
  </si>
  <si>
    <t>ZM.ZM-1261</t>
  </si>
  <si>
    <t>ZM SOLENOIDE ARRANCADOR ZM-1261 HYUNDAI KIA SONATA OPTIMA 2010-UP 12V DELCO</t>
  </si>
  <si>
    <t>ZM.ZM-1371</t>
  </si>
  <si>
    <t>ZM SOLENOIDE ARRANCADOR ZM-1371 FORD FIESTA FOCUS 2000-UP 12V BOSCH</t>
  </si>
  <si>
    <t>ZM.ZM-1379</t>
  </si>
  <si>
    <t>ZM SOLENOIDE ARRANCADOR ZM-1379 RENAULT MAGANE 2000-UP 12V BOSCH</t>
  </si>
  <si>
    <t>ZM.ZM-1391</t>
  </si>
  <si>
    <t>ZM SOLENOIDE ARRANCADOR ZM-1391 HYUNDAI KIA I10 PICANTO 2008-UP 12V VALEO</t>
  </si>
  <si>
    <t>ZM.ZM-1392</t>
  </si>
  <si>
    <t>ZM ZM-1392 SOLENOIDE ARRANCADOR TOYOTA HILUX REVO 2015-UP VALEO</t>
  </si>
  <si>
    <t>ZM.ZM-1397</t>
  </si>
  <si>
    <t>ZM SOLENOIDE ARRANCADOR ZM-1397 TOYOTA AVENSIS COROLLA 2000-UP 12V DENSO</t>
  </si>
  <si>
    <t>ZM.ZM-1409</t>
  </si>
  <si>
    <t>ZM SOLENOIDE ARRANCADOR 10512097 DELCO 38MT 1992-UP 24V AUXILIAR CON CABLE</t>
  </si>
  <si>
    <t>ZM.ZM-1421</t>
  </si>
  <si>
    <t>ZM SOLENOIDE ARRANCADOR ZM-1421 TOYOTA TODOS 1992-UP 12V DENSO REBOBINADO</t>
  </si>
  <si>
    <t>ZM.ZM-1425</t>
  </si>
  <si>
    <t>ZM SOLENOIDE ARRANCADOR ZM-1425 TOYOTA RAV CAMRY 2005-2016 12V DENSO</t>
  </si>
  <si>
    <t>ZM.ZM-1482</t>
  </si>
  <si>
    <t>ZM SOLENOIDE ARRANCADOR ZM-1482 VOLKSWAGEN MODASA 2000-UP 12V PRESTOLITE</t>
  </si>
  <si>
    <t>ZM.ZM-1483</t>
  </si>
  <si>
    <t>ZM SOLENOIDE ARRANCADOR ZM-1483 VOLKSWAGEN MODASA 2000-UP 24V PRESTOLITE</t>
  </si>
  <si>
    <t>ZM.ZM-1498</t>
  </si>
  <si>
    <t>ZM SOLENOIDE ARRANCADOR ZM-1498 VOLKSWAGEN GOLF JETTA 2003-UP 12V VALEO</t>
  </si>
  <si>
    <t>ZM.ZM-1551</t>
  </si>
  <si>
    <t>ZM SOLENOIDE ARRANCADOR 1113594 DELCO 20MT 27MT 1982-UP 24V</t>
  </si>
  <si>
    <t>ZM.ZM-1561</t>
  </si>
  <si>
    <t>ZM SOLENOIDE ARRANCADOR ZM-1561 RENAULT GS 1975-1985 12V DUCELLIER</t>
  </si>
  <si>
    <t>ZM.ZM-1575</t>
  </si>
  <si>
    <t>ZM SOLENOIDE ARRANCADOR ZM-1575 LAND ROGER DISCOVERY 1990-UP 12V BOSCH</t>
  </si>
  <si>
    <t>ZM.ZM-1710</t>
  </si>
  <si>
    <t>ZM SOLENOIDE ARRANCADOR ZM-1710 NISSAN SENTRA 2007-UP 12V HITACHI</t>
  </si>
  <si>
    <t>ZM.ZM-1801</t>
  </si>
  <si>
    <t>ZM SOLENOIDE ARRANCADOR ZM-1801 DEUTZ BUS 2000-UP 24V LUCAS</t>
  </si>
  <si>
    <t>ZM.ZM-1818</t>
  </si>
  <si>
    <t>ZM SOLENOIDE ARRANCADOR 10515840 DELCO 29MT 1992-UP 12V</t>
  </si>
  <si>
    <t>ZM.ZM-1825</t>
  </si>
  <si>
    <t>ZM SOLENOIDE ARRANCADOR ZM-1825 PERKINS 1982-UP 12V ISKRA</t>
  </si>
  <si>
    <t>ZM.ZM-1840</t>
  </si>
  <si>
    <t>ZM SOLENOIDE ARRANCADOR 10512094 DELCO 38MT 1992-UP 24V</t>
  </si>
  <si>
    <t>ZM.ZM-1841</t>
  </si>
  <si>
    <t>ZM SOLENOIDE ARRANCADOR 10511409 DELCO 39MT 1992-UP 24V</t>
  </si>
  <si>
    <t>ZM.ZM-1891</t>
  </si>
  <si>
    <t>ZM SOLENOIDE ARRANCADOR ZM-1891 KIA BONGO 2007-UP 12V MITSUBISHI</t>
  </si>
  <si>
    <t>ZM.ZM-1897</t>
  </si>
  <si>
    <t>ZM SOLENOIDE ARRANCADOR ZM-1-897 CATERPILLAR EXCAVADORA 2000-UP 12V MITSUBISHI</t>
  </si>
  <si>
    <t>ZM.ZM-1978</t>
  </si>
  <si>
    <t>ZM SOLENOIDE ARRANCADOR ZM-1978 TOYOTA COROLLA FIELDER 1999-UP 12V BOSCH</t>
  </si>
  <si>
    <t>ZM.ZM-1981</t>
  </si>
  <si>
    <t>ZM SOLENOIDE ARRANCADOR ZM-1981 NISSAN PICK UP 1988-UP 12V HITACHI</t>
  </si>
  <si>
    <t>ZM.ZM-1982</t>
  </si>
  <si>
    <t>ZM SOLENOIDE ARRANCADOR ZM-1982 NISSAN CONDOR 2000-UP 12V HITACHI</t>
  </si>
  <si>
    <t>ZM.ZM-1991</t>
  </si>
  <si>
    <t>ZM ZM-1991 SOLENOIDE ARRANCADOR CHEROKEE COMPASS 500</t>
  </si>
  <si>
    <t>ZM.ZM-1992</t>
  </si>
  <si>
    <t>ZM SOLENOIDE ARRANCADOR ZM-1992 LIFAN X60 2010-UP 12V</t>
  </si>
  <si>
    <t>ZM.ZM-2261</t>
  </si>
  <si>
    <t>ZM SOLENOIDE ARRANCADOR ZM-2261 HYUNDAI KIA ELANTRA CERATO 2014-UP 12V DELCO</t>
  </si>
  <si>
    <t>ZM.ZM-2391</t>
  </si>
  <si>
    <t>ZM SOLENOIDE ARRANCADOR ZM-2391 HYUNDAI KIA ELANTRA CERATO 2012 12V VALEO</t>
  </si>
  <si>
    <t>ZM.ZM-2401</t>
  </si>
  <si>
    <t>ZM SOLENOIDE ARRANCADOR ZM-2401 UNIVERSAL 24V FORD BAQUELITA</t>
  </si>
  <si>
    <t>ZM.ZM-261</t>
  </si>
  <si>
    <t>ZM SOLENOIDE ARRANCADOR ZM-261 CHEVROLET SPARK 2012-UP 12V DELCO</t>
  </si>
  <si>
    <t>ZM.ZM-2689</t>
  </si>
  <si>
    <t>ZM SOLENOIDE ARRANCADOR ZM-2689 NISSAN CIVILIAN 1982-UP 24V HITACHI</t>
  </si>
  <si>
    <t>ZM.ZM-2710</t>
  </si>
  <si>
    <t>ZM SOLENOIDE ARRANCADOR ZM-2710 NISSAN FRONTIER 2008-UP 12V HITACHI</t>
  </si>
  <si>
    <t>ZM.ZM-2818</t>
  </si>
  <si>
    <t>ZM SOLENOIDE ARRANCADOR 10518782 DELCO 29MT 1992-UP 24V</t>
  </si>
  <si>
    <t>ZM.ZM-2842</t>
  </si>
  <si>
    <t>ZM SOLENOIDE ARRANCADOR ZM-2842 CATERPILLAR FREITLINER INTER 2005-UP 12V MITSUBISHI</t>
  </si>
  <si>
    <t>ZM.ZM-2896</t>
  </si>
  <si>
    <t>ZM SOLENOIDE ARRANCADOR ZM-2896 MITSUBISHI CANTER ROSA 1998-UP 24V</t>
  </si>
  <si>
    <t>ZM.ZM-2897</t>
  </si>
  <si>
    <t>ZM SOLENOIDE ARRANCADOR ZM-2897 MITSUBISHI FUSO 2006-2009 24V SIN OREJA</t>
  </si>
  <si>
    <t>ZM.ZM-291</t>
  </si>
  <si>
    <t>ZM SOLENOIDE ARRANCADOR ZM-291 SCANIA CAMION 2001-UP 24V BOSCH AUXILIAR CON CABLE</t>
  </si>
  <si>
    <t>ZM.ZM-2950</t>
  </si>
  <si>
    <t>ZM SOLENOIDE ARRANCADOR 10524094 DELCO 50MT 1992-UP 24V</t>
  </si>
  <si>
    <t>ZM.ZM-2982</t>
  </si>
  <si>
    <t>ZM SOLENOIDE ARRANCADOR ZM-2982 NISSAN PATROL PICK UP 1992-UP 24V HITACHI</t>
  </si>
  <si>
    <t>ZM.ZM-2995</t>
  </si>
  <si>
    <t>ZM SOLENOIDE ARRANCADOR ZM-2995 HYUNDAI KIA ACCENT RIO 2008-UP 12V MITSUBISHI</t>
  </si>
  <si>
    <t>ZM.ZM-2996</t>
  </si>
  <si>
    <t>ZM SOLENOIDE ARRANCADOR ZM-2996 CHEVROLET SONIC CRUZE 2010-UP 12V</t>
  </si>
  <si>
    <t>ZM.ZM-3381</t>
  </si>
  <si>
    <t>ZM SOLENOIDE ARRANCADOR ZM-3381 CITROEN MASTER FIAT 2008-UP 12V BOSCH</t>
  </si>
  <si>
    <t>ZM.ZM-3391</t>
  </si>
  <si>
    <t>ZM SOLENOIDE ARRANCADOR ZM-3391 HYUNDAI KIA ACCENT RIO 2008-UP 12V VALEO</t>
  </si>
  <si>
    <t>ZM.ZM-3485</t>
  </si>
  <si>
    <t>ZM SOLENOIDE ARRANCADOR ZM-3485 VOLKSWAGEN BUS 2001-UP 24V PRESTOLITE</t>
  </si>
  <si>
    <t>ZM.ZM-3491</t>
  </si>
  <si>
    <t>ZM SOLENOIDE ARRANCADOR ZM-3491 VOLVO S40 2001-UP 12V VALEO</t>
  </si>
  <si>
    <t>ZM.ZM-3498</t>
  </si>
  <si>
    <t>ZM SOLENOIDE ARRANCADOR ZM-3498 VW AMAROK 2010-UP 12V VALEO</t>
  </si>
  <si>
    <t>ZM.ZM-3579</t>
  </si>
  <si>
    <t>ZM SOLENOIDE ARRANCADOR ZM-3579 CITROEN FIAT 12V ISKRA</t>
  </si>
  <si>
    <t>ZM.ZM-3590</t>
  </si>
  <si>
    <t>ZM SOLENOIDE ARRANCADOR ZM-3590 FORD ECOSPORT FOCUS 2005-UP 12V VALEO</t>
  </si>
  <si>
    <t>ZM.ZM-362</t>
  </si>
  <si>
    <t>ZM SOLENOIDE ARRANCADOR 1115657 DELCO 42MT 1992-UP 24V</t>
  </si>
  <si>
    <t>ZM.ZM-3639</t>
  </si>
  <si>
    <t>ZM SOLENOIDE ARRANCADOR ZM-3639 SCANIA SERIE P, R, T 2004-2005 24V BOSCH</t>
  </si>
  <si>
    <t>ZM.ZM-3640</t>
  </si>
  <si>
    <t>ZM SOLENOIDE ARRANCADOR ZM-3640 FORD TRACTOR 1992-1997 12V BOSCH</t>
  </si>
  <si>
    <t>ZM.ZM-3651</t>
  </si>
  <si>
    <t>ZM SOLENOIDE ARRANCADOR ZM-3651 FIAT TEMPRA 1982-UP 12V MARELLI</t>
  </si>
  <si>
    <t>ZM.ZM-3665</t>
  </si>
  <si>
    <t>ZM SOLENOIDE ARRANCADOR ZM-3665 TOYOTA ETIOS 2013-UP 12V DENSO</t>
  </si>
  <si>
    <t>ZM.ZM-3695A</t>
  </si>
  <si>
    <t>ZM SOLENOIDE ARRANCADOR ZM-3695 NISSAN ALTIMA 1998-2001 12V MITSUBISHI</t>
  </si>
  <si>
    <t>ZM.ZM-3698</t>
  </si>
  <si>
    <t>ZM SOLENOIDE ARRANCADOR ZM-3698 DAEWOO TICO 1992-UP 12V DELCO</t>
  </si>
  <si>
    <t>ZM.ZM-3705</t>
  </si>
  <si>
    <t>ZM SOLENOIDE ARRANCADOR ZM-3705 HONDA ACCORD CIVIC 2006-2011 12V DENSO</t>
  </si>
  <si>
    <t>ZM.ZM-371</t>
  </si>
  <si>
    <t>ZM SOLENOIDE ARRANCADOR ZM-371 FORD ESCORT 1995-2001 12V BOSCH</t>
  </si>
  <si>
    <t>ZM.ZM-376</t>
  </si>
  <si>
    <t>ZM SOLENOIDE ARRANCADOR ZM-376 PEUGEOT 205 306 405 406 605 000 1996-UP 12V BOSCH</t>
  </si>
  <si>
    <t>ZM.ZM-378</t>
  </si>
  <si>
    <t>ZM SOLENOIDE ARRANCADOR ZM-378 BMW 318 I 1992-UP 12V BOSCH</t>
  </si>
  <si>
    <t>ZM.ZM-379</t>
  </si>
  <si>
    <t>ZM SOLENOIDE ARRANCADOR ZM-379 RENAULT LAGUNA 2000-UP 12V BOSCH</t>
  </si>
  <si>
    <t>ZM.ZM-3795</t>
  </si>
  <si>
    <t>ZM SOLENOIDE ARRANCADOR ZM-3795 FORD ESCAPE FOCUS EDGE 2012-UP 12V MITSUBISHI</t>
  </si>
  <si>
    <t>ZM.ZM-381</t>
  </si>
  <si>
    <t>ZM ZM-381 SOLENOIDE ARRANCADOR VOLKSWAGEN AMAROK 2015-UP BOSCH</t>
  </si>
  <si>
    <t>ZM.ZM-382</t>
  </si>
  <si>
    <t>ZM SOLENOIDE ARRANCADOR ZM-382 VW CROSSFOX GOL 2000-UP 12V BOSCH</t>
  </si>
  <si>
    <t>ZM.ZM-3842</t>
  </si>
  <si>
    <t>SOLENOIDE ARRANCADOR ZM-3842 VOLVO PENTA CHINOS  24V MITSUBISHI</t>
  </si>
  <si>
    <t>ZM.ZM-3897</t>
  </si>
  <si>
    <t>ZM SOLENOIDE ARRANCADOR ZM-3897 MITSUBISHI FUSO 1992-UP 24V SIN OREJA</t>
  </si>
  <si>
    <t>ZM.ZM-3898</t>
  </si>
  <si>
    <t>ZM SOLENOIDE ARRANCADOR ZM-3898 MERCDES BENZ ACTROS 2000-UP 24V MITSUBISHI</t>
  </si>
  <si>
    <t>ZM.ZM-390</t>
  </si>
  <si>
    <t>ZM SOLENOIDE ARRANCADOR 36120-2B100 HYUNDAI KIA  ELANTRA CERATO 2015-2022 12V VALEO</t>
  </si>
  <si>
    <t>ZM.ZM-391</t>
  </si>
  <si>
    <t>ZM SOLENOIDE ARRANCADOR ZM-391 HYUNDAI KIA ACCENT RIO 2010-UP 12V VALEO</t>
  </si>
  <si>
    <t>ZM.ZM-392</t>
  </si>
  <si>
    <t>ZM SOLENOIDE ARRANCADOR ZM-392 HYUNDAI KIA TUCSON SPORTAGE 2004-UP 12V VALEO</t>
  </si>
  <si>
    <t>ZM.ZM-397</t>
  </si>
  <si>
    <t>ZM SOLENOIDE ARRANCADOR ZM-397 TOYOTA COROLLA AVENSIS 2003-UP 12V DENSO</t>
  </si>
  <si>
    <t>ZM.ZM-3972</t>
  </si>
  <si>
    <t>ZM SOLENOIDE ARRANCADOR ZM-3972 FORD F250 PICK UP 1999-UP 12V BOSCH</t>
  </si>
  <si>
    <t>ZM.ZM-3972A</t>
  </si>
  <si>
    <t>ZM.ZM-3978</t>
  </si>
  <si>
    <t>ZM SOLENOIDE ARRANCADOR ZM-3978 TOYOTA HILUX 2KD 2005-UP 12V BOSCH</t>
  </si>
  <si>
    <t>ZM.ZM-401</t>
  </si>
  <si>
    <t>ZM SOLENOIDE ARRANCADOR ZM-401 UNIVERSAL 12V FORD BAQUELITA</t>
  </si>
  <si>
    <t>ZM.ZM-403</t>
  </si>
  <si>
    <t>ZM SOLENOIDE ARRANCADOR ZM-403 UNIVERSAL HASTA 200AMP 12V METAL</t>
  </si>
  <si>
    <t>ZM.ZM-404</t>
  </si>
  <si>
    <t>ZM SOLENOIDE ARRANCADOR ZM-404 UNIVERSAL HASTA 200AMP 24V METAL</t>
  </si>
  <si>
    <t>ZM.ZM-421</t>
  </si>
  <si>
    <t>ZM SOLENOIDE ARRANCADOR ZM-421 TOYOTA TODOS 1992-UP 12V DENSO REBOBINADO</t>
  </si>
  <si>
    <t>ZM.ZM-425</t>
  </si>
  <si>
    <t>ZM SOLENOIDE ARRANCADOR ZM-425 TOYOTA YARIS COROLLA 2005-2017 12V DENSO</t>
  </si>
  <si>
    <t>ZM.ZM-4381</t>
  </si>
  <si>
    <t>ZM SOLENOIDE ARRANCADOR ZM-4381 FIAT FIORINO PALIO 2000-UP 12V BOSH</t>
  </si>
  <si>
    <t>ZM.ZM-4391</t>
  </si>
  <si>
    <t>ZM SOLENOIDE ARRANCADOR ZM-4391 FORD ECOSPORT FIESTA 2014-UP 12V VALEO</t>
  </si>
  <si>
    <t>ZM.ZM-440</t>
  </si>
  <si>
    <t>ZM SOLENOIDE ARRANCADOR ZM-440  CUMMINS 1992-UP 12V ESTRANGULADOR</t>
  </si>
  <si>
    <t>ZM.ZM-441</t>
  </si>
  <si>
    <t>ZM SOLENOIDE ARRANCADOR ZM-441  CUMMINS 1992-UP 24V ESTRANGULADOR</t>
  </si>
  <si>
    <t>ZM.ZM-4491</t>
  </si>
  <si>
    <t>ZM SOLENOIDE ARRANCADOR ZM-4491 HYUNDAI KIA H1 BONGO 2000-UP 12V VALEO</t>
  </si>
  <si>
    <t>ZM.ZM-4492</t>
  </si>
  <si>
    <t>ZM SOLENOIDE ARRANCADOR ZM-4492 VOLKSWAGEN GOLF POLO 2002-UP 12V VALEO</t>
  </si>
  <si>
    <t>ZM.ZM-4498</t>
  </si>
  <si>
    <t>ZM SOLENOIDE ARRANCADOR ZM-4498 HYUNDAI H1 2008-UP 12V VALEO</t>
  </si>
  <si>
    <t>ZM.ZM-452</t>
  </si>
  <si>
    <t>ZM SOLENOIDE ARRANCADOR 1115609 DELCO 37MT 1992-UP 12V</t>
  </si>
  <si>
    <t>ZM.ZM-456</t>
  </si>
  <si>
    <t>ZM SOLENOIDE ARRANCADOR 1115593 DELCO 42MT 1992-UP 12V</t>
  </si>
  <si>
    <t>ZM.ZM-457</t>
  </si>
  <si>
    <t>ZM SOLENOIDE ARRANCADOR 1115598 DELCO 42MT 1992-UP 12V</t>
  </si>
  <si>
    <t>ZM.ZM-459</t>
  </si>
  <si>
    <t>ZM SOLENOIDE ARRANCADOR 1115594 DELCO 37MT 1992-UP 24V</t>
  </si>
  <si>
    <t>ZM.ZM-460</t>
  </si>
  <si>
    <t>ZM SOLENOIDE ARRANCADOR 1115619 DELCO 37MT 1992-UP 24V</t>
  </si>
  <si>
    <t>ZM.ZM-461</t>
  </si>
  <si>
    <t>ZM SOLENOIDE ARRANCADOR 1115595 DELCO 42MT 1992-UP 24V</t>
  </si>
  <si>
    <t>ZM.ZM-465</t>
  </si>
  <si>
    <t>ZM SOLENOIDE ARRANCADOR 1115639 DELCO 41MT 1992-UP 12V</t>
  </si>
  <si>
    <t>ZM.ZM-4698</t>
  </si>
  <si>
    <t>ZM SOLENOIDE ARRANCADOR ZM-4698 MITSUBISHI GALANT PAJERO SIGMA 1992-UP 12V</t>
  </si>
  <si>
    <t>ZM.ZM-4705</t>
  </si>
  <si>
    <t>ZM SOLENOIDE ARRANCADOR ZM-4705 HONDA CIVIC 2001-2005 12V DENSO</t>
  </si>
  <si>
    <t>ZM.ZM-4708</t>
  </si>
  <si>
    <t>ZM SOLENOIDE ARRANCADOR ZM-4708 TOYOTA YARIS 1999-2012 12V DENSO</t>
  </si>
  <si>
    <t>ZM.ZM-471</t>
  </si>
  <si>
    <t>ZM SOLENOIDE ARRANCADOR ZM-471 VOLKSWAGEN PASSAT 1995-UP 12V PRESTOLITE</t>
  </si>
  <si>
    <t>ZM.ZM-474</t>
  </si>
  <si>
    <t>ZM SOLENOIDE ARRANCADOR ZM-474 FORD JAGUAR XJ6 1986-1994 12V BOSCH</t>
  </si>
  <si>
    <t>ZM.ZM-477</t>
  </si>
  <si>
    <t>ZM SOLENOIDE ARRANCADOR ZM-477 CHRYSLER DODGE NEON 1996-1997 12V BOSCH</t>
  </si>
  <si>
    <t>ZM.ZM-482</t>
  </si>
  <si>
    <t>ZM SOLENOIDE ARRANCADOR ZM-482 FORD F100 PICK UP 1995-UP 12V PRESTOLITE</t>
  </si>
  <si>
    <t>ZM.ZM-4842</t>
  </si>
  <si>
    <t>ZM M373X05171 SOLENOIDE ARRANCADOR MITSUBISHI  FUSO EXCAVADORA     24V</t>
  </si>
  <si>
    <t>ZM.ZM-490</t>
  </si>
  <si>
    <t>ZM SOLENOIDE ARRANCADOR ZM-490 CITROEN TODOS 1991-UP 12V VALEO</t>
  </si>
  <si>
    <t>ZM.ZM-492</t>
  </si>
  <si>
    <t>ZM SOLENOIDE ARRANCADOR ZM-492 PEUGEOT 305 405 1991-UP 12V VALEO</t>
  </si>
  <si>
    <t>ZM.ZM-494</t>
  </si>
  <si>
    <t>ZM SOLENOIDE ARRANCADOR ZM-494 HYUNDAI H100 2005-2012 12V VALEO</t>
  </si>
  <si>
    <t>ZM.ZM-495</t>
  </si>
  <si>
    <t>ZM SOLENOIDE ARRANCADOR ZM-495 MERCEDES BENZ CLASEA 2003-2004 12V VALEO</t>
  </si>
  <si>
    <t>ZM.ZM-496</t>
  </si>
  <si>
    <t>ZM SOLENOIDE ARRANCADOR ZM-496 PEUGEOT 306 405 4016 1994-UP 12V VALEO</t>
  </si>
  <si>
    <t>ZM.ZM-498</t>
  </si>
  <si>
    <t>ZM SOLENOIDE ARRANCADOR ZM-498 FORD ECO SPORT 2003-2012 12V VALEO</t>
  </si>
  <si>
    <t>ZM.ZM-4993</t>
  </si>
  <si>
    <t>ZM SOLENOIDE ARRANCADOR ZM-4993 MITSUBISHI L200 4X4 1998-2001 12V</t>
  </si>
  <si>
    <t>ZM.ZM-4993A</t>
  </si>
  <si>
    <t>ZM.ZM-4996</t>
  </si>
  <si>
    <t>ZM M371XK0181 SOLENOIDE ARRANCADOR NISSAN  TIIDA VERSA 2013-UP    12V MITSUBISHI</t>
  </si>
  <si>
    <t>ZM.ZM-501</t>
  </si>
  <si>
    <t>ZM SOLENOIDE ARRANCADOR ZM-501 PERKINS CAMION TRACTOR 1965-1987 12V WAPSA</t>
  </si>
  <si>
    <t>ZM.ZM-521</t>
  </si>
  <si>
    <t>ZM SOLENOIDE ARRANCADOR ZM-571 VOLKSWAGEN SEDAN 1979-UP 12V BOSCH</t>
  </si>
  <si>
    <t>ZM.ZM-531</t>
  </si>
  <si>
    <t>ZM SOLENOIDE ARRANCADOR ZM-531 PERKINS TRACTOR 1985-1996 12V BOSCH</t>
  </si>
  <si>
    <t>ZM.ZM-53191</t>
  </si>
  <si>
    <t>ZM TAPA SOLENOIDE ARRANCADOR ZM-53191 PERKINS BOSCH BOSCH</t>
  </si>
  <si>
    <t>ZM.ZM-536</t>
  </si>
  <si>
    <t>ZM SOLENOIDE ARRANCADOR ZM-536 VOLVO CUMMINS KB 1990-UP 24V BOSCH</t>
  </si>
  <si>
    <t>ZM.ZM-539</t>
  </si>
  <si>
    <t>ZM SOLENOIDE ARRANCADOR ZM-536 VOLVO PENTA 1973-2006 24V BOSCH</t>
  </si>
  <si>
    <t>ZM.ZM-5391</t>
  </si>
  <si>
    <t>ZM SOLENOIDE ARRANCADOR ZM-5391 CITROEN BERLINGO 2014-UP 12V VALEO</t>
  </si>
  <si>
    <t>ZM.ZM-539A</t>
  </si>
  <si>
    <t>ZM SOLENOIDE ARRANCADOR ZM-536 VOLVO PENTA 1977-2006 12V HITACHI</t>
  </si>
  <si>
    <t>ZM.ZM-5407</t>
  </si>
  <si>
    <t>ZM SOLENOIDE ARRANCADOR 10511368 DELCO 39MT 1992-UP 12V AUXILIAR CON CABLE</t>
  </si>
  <si>
    <t>ZM.ZM-5408</t>
  </si>
  <si>
    <t>ZM SOLENOIDE ARRANCADOR 10511369 DELCO 39MT 1992-UP 24V AUXILIAR CON CABLE</t>
  </si>
  <si>
    <t>ZM.ZM-5428</t>
  </si>
  <si>
    <t>ZM SOLENOIDE ARRANCADOR 10512505 DELCO 37MT-41MT 1992-UP 24V</t>
  </si>
  <si>
    <t>ZM.ZM-545</t>
  </si>
  <si>
    <t>ZM SOLENOIDE ARRANCADOR ZM-545 MERCEDES BENZ 1965-1975 24V BOSCH</t>
  </si>
  <si>
    <t>ZM.ZM-546</t>
  </si>
  <si>
    <t>ZM SOLENOIDE ARRANCADOR ZM-546 FIAT 100 130 70 1978-1982 24V BOSCH</t>
  </si>
  <si>
    <t>ZM.ZM-548</t>
  </si>
  <si>
    <t>ZM SOLENOIDE ARRANCADOR ZM-548 FIAT TRACTOR 1992-UP 24V BOSCH</t>
  </si>
  <si>
    <t>ZM.ZM-5485</t>
  </si>
  <si>
    <t>ZM SOLENOIDE ARRANCADOR ZM-5485 VOLKSWAGEN WORKER 1975-UP 12V PRESTOLITE</t>
  </si>
  <si>
    <t>ZM.ZM-550</t>
  </si>
  <si>
    <t>ZM SOLENOIDE ARRANCADOR ZM-550 KOMATSU EXCAVADORAPC150 1993-UP 24V BOSCH</t>
  </si>
  <si>
    <t>ZM.ZM-551</t>
  </si>
  <si>
    <t>ZM SOLENOIDE ARRANCADOR 1114256 DELCO 10MT 20MT 25MT 27MT 1973-1990 12V</t>
  </si>
  <si>
    <t>ZM.ZM-557</t>
  </si>
  <si>
    <t>ZM SOLENOIDE ARRANCADOR ZM-557 CHEVROLET CORSA 1993-2000 12V DELCO</t>
  </si>
  <si>
    <t>ZM.ZM-5590</t>
  </si>
  <si>
    <t>ZM SOLENOIDE ARRANCADOR 595838 CITROEN FORD  JUMPER TRANSIT 12V VALEO</t>
  </si>
  <si>
    <t>ZM.ZM-571</t>
  </si>
  <si>
    <t>ZM SOLENOIDE ARRANCADOR ZM-571 VOLKSWAGEN MODERNO 1973-1999 12V BOSCH</t>
  </si>
  <si>
    <t>ZM.ZM-573</t>
  </si>
  <si>
    <t>ZM SOLENOIDE ARRANCADOR ZM-573 VOLKSWAGEN PASSAT 1990-1991 12V BOSCH</t>
  </si>
  <si>
    <t>ZM.ZM-573A</t>
  </si>
  <si>
    <t>ZM.ZM-5860</t>
  </si>
  <si>
    <t>ZM SOLENOIDE ARRANCADOR ZM-5860 NISSAN SENTRA 2003-UP 12V DELCO</t>
  </si>
  <si>
    <t>ZM.ZM-5898</t>
  </si>
  <si>
    <t>ZM SOLENOIDE ARRANCADOR ZM-5898 MERCEDES BENZ ATEGO 2012-UP 24V MITSUBISHI</t>
  </si>
  <si>
    <t>ZM.ZM-59094</t>
  </si>
  <si>
    <t>ZM EMBOLO SOLENOIDE ZM-59094 PEUGEOT RENAULT CITROEN VALEO</t>
  </si>
  <si>
    <t>ZM.ZM-591</t>
  </si>
  <si>
    <t>ZM SOLENOIDE ARRANCADOR ZM-591 CHEVROLET CORSA 1994-UP 12V VALEO</t>
  </si>
  <si>
    <t>ZM.ZM-595</t>
  </si>
  <si>
    <t>ZM SOLENOIDE ARRANCADOR ZM-595 PEUGEOT J7,J9 1971-1988 12V VALEO</t>
  </si>
  <si>
    <t>ZM.ZM-5972</t>
  </si>
  <si>
    <t>ZM SOLENOIDE ARRANCADOR ZM-5972 NISSAN FRONTIER 2002-2005 12V BOSCH</t>
  </si>
  <si>
    <t>ZM.ZM-599</t>
  </si>
  <si>
    <t>ZM SOLENOIDE ARRANCADOR ZM-599 CITROEN BERLINGO4WD 2000-UP 12V VALEO</t>
  </si>
  <si>
    <t>ZM.ZM-5995</t>
  </si>
  <si>
    <t>ZM SOLENOIDE ARRANCADOR ZM-5995 CHEVROLET CAPTIVA 2014 12V MITSUBISHI</t>
  </si>
  <si>
    <t>ZM.ZM-602</t>
  </si>
  <si>
    <t>ZM SOLENOIDE ARRANCADOR ZM-602 HONDA CIVIC 1983-1987 12V MITSUBISHI</t>
  </si>
  <si>
    <t>ZM.ZM-603</t>
  </si>
  <si>
    <t>ZM SOLENOIDE ARRANCADOR ZM-603 HONDA ACCORD 1983-1985 12V MITSUBISHI</t>
  </si>
  <si>
    <t>ZM.ZM-604</t>
  </si>
  <si>
    <t>ZM SOLENOIDE ARRANCADOR ZM-604 HONDA ACCORD 1992-1996 12V MITSUBISHI</t>
  </si>
  <si>
    <t>ZM.ZM-607</t>
  </si>
  <si>
    <t>ZM SOLENOIDE ARRANCADOR ZM-607 MITSUBISHI GALANT LANCER 1989-1992 12V</t>
  </si>
  <si>
    <t>ZM.ZM-608</t>
  </si>
  <si>
    <t>ZM SOLENOIDE ARRANCADOR ZM-608 HONDA ACCORD CIVIC 1996-2000 12V MITSUBISHI</t>
  </si>
  <si>
    <t>ZM.ZM-609</t>
  </si>
  <si>
    <t>ZM SOLENOIDE ARRANCADOR ZM-609 HONDA ACCORD 1988-2002 12V MITSUBISHI</t>
  </si>
  <si>
    <t>ZM.ZM-610</t>
  </si>
  <si>
    <t>ZM SOLENOIDE ARRANCADOR ZM-610 PERKINS LUCAS 1969-1980 12V LUCAS ALTO</t>
  </si>
  <si>
    <t>ZM.ZM-613</t>
  </si>
  <si>
    <t>ZM SOLENOIDE ARRANCADOR ZM-613 PERKINS LUCAS M127 1969-1980 12V LUCAS</t>
  </si>
  <si>
    <t>ZM.ZM-6271</t>
  </si>
  <si>
    <t>ZM SOLENOIDE ARRANCADOR ZM-6271 RENAULT LOGAN SENDERO 2007-UP 12V BOSCH</t>
  </si>
  <si>
    <t>ZM.ZM-631</t>
  </si>
  <si>
    <t>ZM SOLENOIDE ARRANCADOR ZM-631 PERKINS MAXION 1993-UP 12V MAHINDRA</t>
  </si>
  <si>
    <t>ZM.ZM-6382</t>
  </si>
  <si>
    <t>ZM SOLENOIDE ARRANCADOR ZM-6382 TOYOTA COROLLA YARIS 2000-UP 12V BOSCH</t>
  </si>
  <si>
    <t>ZM.ZM-6395</t>
  </si>
  <si>
    <t>ZM SOLENOIDE ARRANCADOR ZM-6395 FIAT PALIO 1996-1999 12V MARELLI</t>
  </si>
  <si>
    <t>ZM.ZM-6408</t>
  </si>
  <si>
    <t>ZM SOLENOIDE ARRANCADOR 10512476 DELCO 37MT 41MT 1992-UP 24V AUXILIAR CON CABLE</t>
  </si>
  <si>
    <t>ZM.ZM-645</t>
  </si>
  <si>
    <t>ZM SOLENOIDE ARRANCADOR ZM-645 MERCEDES BENZ 1988-2001 24V BOSCH</t>
  </si>
  <si>
    <t>ZM.ZM-6491</t>
  </si>
  <si>
    <t>ZM SOLENOIDE ARRANCADOR ZM-6491 CHEVROLET N200 N300 2010-UP 12V CHINO</t>
  </si>
  <si>
    <t>ZM.ZM-6494</t>
  </si>
  <si>
    <t>ZM SOLENOIDE ARRANCADOR ZM-6494 CHEVROLET SAIL 2010-UP 12V VALEO</t>
  </si>
  <si>
    <t>ZM.ZM-651</t>
  </si>
  <si>
    <t>ZM SOLENOIDE ARRANCADOR ZM-651 FIAT UNO 1986-UP 12V MARELLI</t>
  </si>
  <si>
    <t>ZM.ZM-660</t>
  </si>
  <si>
    <t>ZM SOLENOIDE ARRANCADOR ZM-660 TOYOTA CELICA 1973-1985 12V DENSO</t>
  </si>
  <si>
    <t>ZM.ZM-665</t>
  </si>
  <si>
    <t>ZM SOLENOIDE ARRANCADOR ZM-665 JEEP GRAND CHEROKEE 2011-2014 12V DENSO</t>
  </si>
  <si>
    <t>ZM.ZM-6665</t>
  </si>
  <si>
    <t>ZM SOLENOIDE ARRANCADOR ZM-6665 TOYOTA COROLLA 2015-UP 12V DENSO</t>
  </si>
  <si>
    <t>ZM.ZM-680</t>
  </si>
  <si>
    <t>ZM SOLENOIDE ARRANCADOR ZM-680 NISSAN DATSUN 1973-1994 12V HITACHI</t>
  </si>
  <si>
    <t>ZM.ZM-681</t>
  </si>
  <si>
    <t>ZM SOLENOIDE ARRANCADOR ZM-681 NISSAN SUNNY 1969-1977 12V HITACHI</t>
  </si>
  <si>
    <t>ZM.ZM-682</t>
  </si>
  <si>
    <t>ZM SOLENOIDE ARRANCADOR ZM-682 NISSAN PICK UP 1982-1989 12V HITACHI</t>
  </si>
  <si>
    <t>ZM.ZM-685</t>
  </si>
  <si>
    <t>ZM SOLENOIDE ARRANCADOR ZM-685 NISSAN SUNNY 4X4 1982-1989 12V HITACHI</t>
  </si>
  <si>
    <t>ZM.ZM-686</t>
  </si>
  <si>
    <t>ZM SOLENOIDE ARRANCADOR ZM-686 NISSAN TRUCK 1978-1981 12V HITACHI</t>
  </si>
  <si>
    <t>ZM.ZM-6897</t>
  </si>
  <si>
    <t>ZM SOLENOIDE ARRANCADOR ZM-6897 MERCEDES BENZ SCANIA 2010-UP 24V MITSUBISHI</t>
  </si>
  <si>
    <t>ZM.ZM-692</t>
  </si>
  <si>
    <t>ZM SOLENOIDE ARRANCADOR ZM-692 NISSAN PICK UP 1986-1999 12V MITSUBISHI</t>
  </si>
  <si>
    <t>ZM.ZM-693</t>
  </si>
  <si>
    <t>ZM SOLENOIDE ARRANCADOR ZM-693 MAZDA 323 324 325 1981-1986 12V MITSUBISHI</t>
  </si>
  <si>
    <t>ZM.ZM-695</t>
  </si>
  <si>
    <t>ZM SOLENOIDE ARRANCADOR ZM-695 JEEP GRAND CHEROKEE 1987-2004 12V MITSUBISHI</t>
  </si>
  <si>
    <t>ZM.ZM-696</t>
  </si>
  <si>
    <t>ZM SOLENOIDE ARRANCADOR ZM-696 HYUNDAI EXCEL 1987-1995 12V MITSUBISHI</t>
  </si>
  <si>
    <t>ZM.ZM-697</t>
  </si>
  <si>
    <t>ZM SOLENOIDE ARRANCADOR ZM-697 KIA PRIDE 1990-2000 12V MITSUBISHI</t>
  </si>
  <si>
    <t>ZM.ZM-697A</t>
  </si>
  <si>
    <t>ZM ZM-697 SOLENOIDE ARRANCADOR KIA PRIDE 1990-2000 12V MITSUBISHI</t>
  </si>
  <si>
    <t>ZM.ZM-699</t>
  </si>
  <si>
    <t>ZM SOLENOIDE ARRANCADOR ZM-699 HYUNDAI EXCEL 1975-1991 12V MITSUBISHI</t>
  </si>
  <si>
    <t>ZM.ZM-699A</t>
  </si>
  <si>
    <t>ZM.ZM-701</t>
  </si>
  <si>
    <t>ZM SOLENOIDE ARRANCADOR ZM-701 CHRYSLER DODGE PLAYMOUNT 1983-1985 12V DENSO</t>
  </si>
  <si>
    <t>ZM.ZM-703</t>
  </si>
  <si>
    <t>ZM SOLENOIDE ARRANCADOR ZM-703 TOYOTA CORONA 1979-1983 12V DENSO</t>
  </si>
  <si>
    <t>ZM.ZM-704</t>
  </si>
  <si>
    <t>ZM SOLENOIDE ARRANCADOR ZM-704 TOYOTA TERCEL 1985-UP 12V DENSO</t>
  </si>
  <si>
    <t>ZM.ZM-705</t>
  </si>
  <si>
    <t>ZM SOLENOIDE ARRANCADOR ZM-705 SUZUKI ALTO 2001-2005 12V DENSO</t>
  </si>
  <si>
    <t>ZM.ZM-707</t>
  </si>
  <si>
    <t>ZM SOLENOIDE ARRANCADOR ZM-707 SUZUKI ALTO SB308 1989-1993 12V DENSO</t>
  </si>
  <si>
    <t>ZM.ZM-708</t>
  </si>
  <si>
    <t>ZM SOLENOIDE ARRANCADOR ZM-708 DAIHATSU HI JET850 1986-1992 12V DENSO</t>
  </si>
  <si>
    <t>ZM.ZM-710</t>
  </si>
  <si>
    <t>ZM SOLENOIDE ARRANCADOR ZM-710 NISSAN SUNNY 1982-1986 12V HITACHI</t>
  </si>
  <si>
    <t>ZM.ZM-710A</t>
  </si>
  <si>
    <t>ZM.ZM-711</t>
  </si>
  <si>
    <t>ZM SOLENOIDE ARRANCADOR ZM-711 NISSAN PICK UP 1972-UP 12V HITACHI</t>
  </si>
  <si>
    <t>ZM.ZM-711A</t>
  </si>
  <si>
    <t>ZM.ZM-717</t>
  </si>
  <si>
    <t>ZM SOLENOIDE ARRANCADOR ZM-717 NISSAN GA15 GA16 1996-2000 12V HITACHI</t>
  </si>
  <si>
    <t>ZM.ZM-734</t>
  </si>
  <si>
    <t>ZM SOLENOIDE ARRANCADOR ZM-734 FIAT IVECO CAMION 1983-1991 12V BOSCH</t>
  </si>
  <si>
    <t>ZM.ZM-7381</t>
  </si>
  <si>
    <t>ZM SOLENOIDE ARRANCADOR ZM-7381 AUDI BMW 2002-2011 12V BOSCH</t>
  </si>
  <si>
    <t>ZM.ZM-7382</t>
  </si>
  <si>
    <t>ZM SOLENOIDE ARRANCADOR ZM-7382 MERCEDES BENZ SPRINTER 2011-UP 12V BOSCH</t>
  </si>
  <si>
    <t>ZM.ZM-7391</t>
  </si>
  <si>
    <t>ZM SOLENOIDE ARRANCADOR ZM-7391 NISSAN VERSA 2012-UP 12V VALEO</t>
  </si>
  <si>
    <t>ZM.ZM-760</t>
  </si>
  <si>
    <t>ZM SOLENOIDE ARRANCADOR ZM-760 FORD TAURUS TEMPO 1989-1999 12V FORD</t>
  </si>
  <si>
    <t>ZM.ZM-761A</t>
  </si>
  <si>
    <t>ZM SOLENOIDE ARRANCADOR ZM-761 FORD RANGER 2001-2006 12V FORD</t>
  </si>
  <si>
    <t>ZM.ZM-762A</t>
  </si>
  <si>
    <t>ZM SOLENOIDE ARRANCADOR ZM-762 FORD RANGER MERCURY 1996-2002 12V FORD</t>
  </si>
  <si>
    <t>ZM.ZM-7708</t>
  </si>
  <si>
    <t>ZM SOLENOIDE ARRANCADOR ZM-7708 VOLKSWAGEN FOX GOL 2013-UP 12V DENSO</t>
  </si>
  <si>
    <t>ZM.ZM-772</t>
  </si>
  <si>
    <t>ZM SOLENOIDE ARRANCADOR ZM-772 MERCEDES BENZ SERIE 123, CLASE G, S, SL 1979-1989 12V BOSCH</t>
  </si>
  <si>
    <t>ZM.ZM-773A</t>
  </si>
  <si>
    <t>ZM SOLENOIDE ARRANCADOR ZM-773 VOLKSWAGEN POLO GOLF 1990-1997 12V BOSCH</t>
  </si>
  <si>
    <t>ZM.ZM-775</t>
  </si>
  <si>
    <t>ZM SOLENOIDE ARRANCADOR ZM-775 NISSAN E16 1995-2006 12V BOSCH</t>
  </si>
  <si>
    <t>ZM.ZM-777</t>
  </si>
  <si>
    <t>ZM SOLENOIDE ARRANCADOR ZM-777 RENAULT CLIO 1986-1999 12V BOSCH</t>
  </si>
  <si>
    <t>ZM.ZM-780</t>
  </si>
  <si>
    <t>ZM SOLENOIDE ARRANCADOR ZM-780 ISUZU I MARK 1981-1984 12V HITACHI</t>
  </si>
  <si>
    <t>ZM.ZM-781</t>
  </si>
  <si>
    <t>ZM SOLENOIDE ARRANCADOR ZM-781 NISSAN SENTRA 1983-UP 12V HITACHI</t>
  </si>
  <si>
    <t>ZM.ZM-787</t>
  </si>
  <si>
    <t>ZM SOLENOIDE ARRANCADOR ZM-787 VOLVO 160 240 340 343 345 740 760 C202 C303 C304 1970-1985 12V HITACHI</t>
  </si>
  <si>
    <t>ZM.ZM-790</t>
  </si>
  <si>
    <t>ZM SOLENOIDE ARRANCADOR ZM-790 HYUNDAI EXCEL 12V MITSUBISHI</t>
  </si>
  <si>
    <t>ZM.ZM-790A</t>
  </si>
  <si>
    <t>ZM.ZM-7993</t>
  </si>
  <si>
    <t>ZM ZM-7993 SOLENOIDE ARRANCADOR CHERVROLET DAEWOO OPTRA  2008-UP MITSUBISHI 12V</t>
  </si>
  <si>
    <t>ZM.ZM-803</t>
  </si>
  <si>
    <t>ZM SOLENOIDE ARRANCADOR ZM-803 FORD MWM PERKINS 1994-UP 12V LUCAS</t>
  </si>
  <si>
    <t>ZM.ZM-8048005</t>
  </si>
  <si>
    <t>ZM ARRANCADOR COMPLETO 2R0911023A VOLKSWAGEN MWM 10D CW 12V</t>
  </si>
  <si>
    <t>ZM.ZM-8048101</t>
  </si>
  <si>
    <t>ZM ARRANCADOR COMPLETO 2T0911023A VOLKSWAGEN CUMMINS WORKER 12D CW 12V</t>
  </si>
  <si>
    <t>ZM.ZM-8048504</t>
  </si>
  <si>
    <t>ZM ARRANCADOR COMPLETO 2T0911023 VOLKSWAGEN CUMMINS WORKER 12D CW 24V</t>
  </si>
  <si>
    <t>ZM.ZM-805</t>
  </si>
  <si>
    <t>ZM SOLENOIDE ARRANCADOR 10457055 DELCO 28MT 1992-UP 12V</t>
  </si>
  <si>
    <t>ZM.ZM-810</t>
  </si>
  <si>
    <t>ZM SOLENOIDE ARRANCADOR 10457116 DELCO 28MT 1992-UP 24V</t>
  </si>
  <si>
    <t>ZM.ZM-813</t>
  </si>
  <si>
    <t>ZM SOLENOIDE ARRANCADOR 10457123 DELCO 28MT 1992-UP 24V</t>
  </si>
  <si>
    <t>ZM.ZM-815</t>
  </si>
  <si>
    <t>ZM SOLENOIDE ARRANCADOR 10457368 DELCO 28MT 1992-UP 24V</t>
  </si>
  <si>
    <t>ZM.ZM-816</t>
  </si>
  <si>
    <t>ZM SOLENOIDE ARRANCADOR ZM-816 FORD TRUCK VAN 1993-1994 12V FORD</t>
  </si>
  <si>
    <t>ZM.ZM-817</t>
  </si>
  <si>
    <t>ZM SOLENOIDE ARRANCADOR 10484660 DELCO 28MT 1994-UP 12V</t>
  </si>
  <si>
    <t>ZM.ZM-818</t>
  </si>
  <si>
    <t>ZM SOLENOIDE ARRANCADOR 10515838 DELCO 29MT 2008-2012 12V</t>
  </si>
  <si>
    <t>ZM.ZM-821</t>
  </si>
  <si>
    <t>ZM SOLENOIDE ARRANCADOR ZM-821 FORD F100 F150 PICK UP 12V PRESTOLITE</t>
  </si>
  <si>
    <t>ZM.ZM-826</t>
  </si>
  <si>
    <t>ZM SOLENOIDE ARRANCADOR ZM-826 CASE TRACTOR JCB 2003-2005 12V ISKRA</t>
  </si>
  <si>
    <t>ZM.ZM-831</t>
  </si>
  <si>
    <t>ZM SOLENOIDE ARRANCADOR ZM-831 VOLKSWAGEN 16 210BUS 1988-2000 12V BOSCH</t>
  </si>
  <si>
    <t>ZM.ZM-832</t>
  </si>
  <si>
    <t>ZM SOLENOIDE ARRANCADOR ZM-832 MERCEDES BENZ JE,VOLVOF1 1992-UP 24V BOSCH</t>
  </si>
  <si>
    <t>ZM.ZM-833</t>
  </si>
  <si>
    <t>ZM SOLENOIDE ARRANCADOR ZM-833 VOLVO F1 SCANIA 1996-UP 24V BOSCH</t>
  </si>
  <si>
    <t>ZM.ZM-8348002</t>
  </si>
  <si>
    <t>ZM ARMADURA ARRANCADOR 35259385 VOLKSWAGEN CAMION 1992-UP 158MM 59MM 12V</t>
  </si>
  <si>
    <t>ZM.ZM-8391</t>
  </si>
  <si>
    <t>ZM ZM-8391 SOLENOIDE ARRANCADOR RENAULT DUSTER OROCH MASTER 2011-UP 12V VALEO</t>
  </si>
  <si>
    <t>ZM.ZM-840</t>
  </si>
  <si>
    <t>ZM SOLENOIDE ARRANCADOR 10512093 DELCO 38MT 1992-UP 12V</t>
  </si>
  <si>
    <t>ZM.ZM-8408</t>
  </si>
  <si>
    <t>ZM SOLENOIDE ARRANCADOR ZM-8408 VOLVO FM FH 2001-UP 24V BOSCH</t>
  </si>
  <si>
    <t>ZM.ZM-841</t>
  </si>
  <si>
    <t>ZM SOLENOIDE ARRANCADOR 10511408 DELCO 39MT 1992-UP 12V</t>
  </si>
  <si>
    <t>ZM.ZM-842</t>
  </si>
  <si>
    <t>ZM SOLENOIDE ARRANCADOR ZM-842 MERCEDES BENZ TODOS 1997-2003 24V MITSUBISHI</t>
  </si>
  <si>
    <t>ZM.ZM-8494</t>
  </si>
  <si>
    <t>ZM SOLENOIDE ARRANCADOR ZM-8494 RENAULT DUSTER 2003-UP 12V VALEO</t>
  </si>
  <si>
    <t>ZM.ZM-860</t>
  </si>
  <si>
    <t>ZM SOLENOIDE ARRANCADOR ZM-860A DAEWOO RACER 1994-2000 12V DELCO</t>
  </si>
  <si>
    <t>ZM.ZM-861</t>
  </si>
  <si>
    <t>ZM SOLENOIDE ARRANCADOR ZM-861 DAEWOO RACER 1988-1996 12V DELCO</t>
  </si>
  <si>
    <t>ZM.ZM-864</t>
  </si>
  <si>
    <t>ZM SOLENOIDE ARRANCADOR ZM-864 DAEWOO TICO 1994-2001 12V DELCO</t>
  </si>
  <si>
    <t>ZM.ZM-866</t>
  </si>
  <si>
    <t>ZM SOLENOIDE ARRANCADOR ZM-866 HYUNDAI KIA SONATA OPTIMA 2005-2011 12V DELCO</t>
  </si>
  <si>
    <t>ZM.ZM-8665</t>
  </si>
  <si>
    <t>ZM ZM-8665 SOLENOIDE ARRANCADOR TOYOTA  ETIOS 2016-UP    12V DENSO</t>
  </si>
  <si>
    <t>ZM.ZM-8698</t>
  </si>
  <si>
    <t>ZM SOLENOIDE ARRANCADOR ZM-8698 JAC HATCHBACK 2010-UP 12V JAC MOTORS</t>
  </si>
  <si>
    <t>ZM.ZM-876</t>
  </si>
  <si>
    <t>ZM SOLENOIDE ARRANCADOR ZM-876 VW TRANSPORTER 1981-1997 12V BOSCH</t>
  </si>
  <si>
    <t>ZM.ZM-890</t>
  </si>
  <si>
    <t>ZM SOLENOIDE ARRANCADOR ZM-890 FORD TRUCK 1985-1994 12V MITSUBISHI</t>
  </si>
  <si>
    <t>ZM.ZM-891</t>
  </si>
  <si>
    <t>ZM SOLENOIDE ARRANCADOR ZM-891 MITSUBISHI CANTER 1983-UP 12V</t>
  </si>
  <si>
    <t>ZM.ZM-894</t>
  </si>
  <si>
    <t>ZM SOLENOIDE ARRANCADOR ZM-894 MITSUBISHI CANTER 1980-UP 12V</t>
  </si>
  <si>
    <t>ZM.ZM-896</t>
  </si>
  <si>
    <t>ZM SOLENOIDE ARRANCADOR ZM-896 MITSUBISHI CANTER 1983-UP 24V</t>
  </si>
  <si>
    <t>ZM.ZM-896-91</t>
  </si>
  <si>
    <t>ZM TAPA SOLENOIDE ARRANCADOR ZM-896-91 MITSUBISHI CANTER MITSUBISHI</t>
  </si>
  <si>
    <t>ZM.ZM-897</t>
  </si>
  <si>
    <t>ZM SOLENOIDE ARRANCADOR ZM-897 MITSUBISHI FUSO 1985-UP 12V SIN OREJA</t>
  </si>
  <si>
    <t>ZM.ZM-898</t>
  </si>
  <si>
    <t>ZM SOLENOIDE ARRANCADOR ZM-898 MITSUBISHI FUSO 1990-UP 24V CON OREJAS GRANDE</t>
  </si>
  <si>
    <t>ZM.ZM-8984501</t>
  </si>
  <si>
    <t>ZM 35258914 TAPA ARRANCADOR POSTERIOR CUMMINS  MWM     PRESTOLINE</t>
  </si>
  <si>
    <t>ZM.ZM-8993</t>
  </si>
  <si>
    <t>ZM ZM-8993 SOLENOIDE ARRANCADOR FORD  FOCUS MONDEO 2005-UP    12V MITSUBISHI</t>
  </si>
  <si>
    <t>ZM.ZM-8995</t>
  </si>
  <si>
    <t>ZM SOLENOIDE ARRANCADOR ZM-8995 CITROEN PEUGEOT 2001-2016 12V MITSUBISHI</t>
  </si>
  <si>
    <t>ZM.ZM-901</t>
  </si>
  <si>
    <t>ZM SOLENOIDE ARRANCADOR ZM-901 VOLVO KB CUMINS 1993-2013 24V BOSCH</t>
  </si>
  <si>
    <t>ZM.ZM-9010202</t>
  </si>
  <si>
    <t>ZM ALTERNADOR COMPLETO 9120080129 BOSCH CUMMINS 1988-2005 24V 45AMP 2HUECOS</t>
  </si>
  <si>
    <t>ZM.ZM-902</t>
  </si>
  <si>
    <t>ZM SOLENOIDE ARRANCADOR ZM-902 VOLVO KB CUMINS 1966-2006 24V BOSCH</t>
  </si>
  <si>
    <t>ZM.ZM-9382</t>
  </si>
  <si>
    <t>ZM ZM-9382 SOLENOIDE ARRANCADOR HYUNDAI KIA  CERATO SOUL SPORTAGE 2012-UP    12V BOSH</t>
  </si>
  <si>
    <t>ZM.ZM-9391</t>
  </si>
  <si>
    <t>ZM ZM-9391 SOLENOIDE ARRANCADOR FIAT  UNO FIORINO 2005-UP    12V VALEO</t>
  </si>
  <si>
    <t>ZM.ZM-9408</t>
  </si>
  <si>
    <t>ZM SOLENOIDE ARRANCADOR ZM-9408 VOLVO AUXILIAR 1988-UP 24V MITSUBISHI</t>
  </si>
  <si>
    <t>ZM.ZM-9492</t>
  </si>
  <si>
    <t>ZM SOLENOIDE ARRANCADOR ZM-9492 CHEVROLET CRUCE CAPTIVA 2010-UP 12V VALEO</t>
  </si>
  <si>
    <t>ZM.ZM-950</t>
  </si>
  <si>
    <t>ZM SOLENOIDE ARRANCADOR 1115557 DELCO 40MT 50MT 1992-UP 24V</t>
  </si>
  <si>
    <t>ZM.ZM-9705</t>
  </si>
  <si>
    <t>ZM SOLENOIDE ARRANCADOR ZM-9705 HONDA CIVIC CRV 1999-UP 12V DENSO</t>
  </si>
  <si>
    <t>ZM.ZM-972</t>
  </si>
  <si>
    <t>ZM SOLENOIDE ARRANCADOR ZM-972 VOLKSWAGEN GOLF 1999-UP 12V BOSCH</t>
  </si>
  <si>
    <t>ZM.ZM-975</t>
  </si>
  <si>
    <t>ZM SOLENOIDE ARRANCADOR ZM-975 FORD MAXION F1000 1995-UP 12V BOSCH</t>
  </si>
  <si>
    <t>ZM.ZM-979</t>
  </si>
  <si>
    <t>ZM SOLENOIDE ARRANCADOR ZM-979 CHRYSLER DODGE PLAYMOUNT 1998-2000 12V BOSCH</t>
  </si>
  <si>
    <t>ZM.ZM-981</t>
  </si>
  <si>
    <t>ZM SOLENOIDE ARRANCADOR ZM-981 NISSAN TD27 1992-2003 24V HITACHI</t>
  </si>
  <si>
    <t>ZM.ZM-982</t>
  </si>
  <si>
    <t>ZM SOLENOIDE ARRANCADOR ZM-982 NISSAN PICK UP 1992-2003 24V HITACHI</t>
  </si>
  <si>
    <t>ZM.ZM-9860</t>
  </si>
  <si>
    <t>ZM SOLENOIDE ARRANCADOR ZM-9860 HYUNDAI KIA SANTA FE SORENTO 2006-2012 12V DELCO</t>
  </si>
  <si>
    <t>ZM.ZM-9916000</t>
  </si>
  <si>
    <t>ZM F.00M.136.244 TAPA ALTERNADOR DELANTERO MERCEDES BENZ  NBC1 3 HUECOS     BOSCH</t>
  </si>
  <si>
    <t>ZM.ZM-9916200</t>
  </si>
  <si>
    <t>ZM F.00M.136.441 TAPA ALTERNADOR POSTERIOR MERCEDES BENZ  NBC1 4 HUECOS     BOSCH</t>
  </si>
  <si>
    <t>ZU.12631-54L00</t>
  </si>
  <si>
    <t xml:space="preserve">ZUIKO 12631-54L00 PIÑON CIGUEÑAL SUZUKI J24B GRAND NOMADE 2012-UP 4CIL 2.4L </t>
  </si>
  <si>
    <t>ZU.12742-78K00</t>
  </si>
  <si>
    <t xml:space="preserve">ZUIKO 12742-78K00 PIÑON LEVAS SUZUKI J24B GRAND NOMADE 2012-UP 4CIL 2.4L </t>
  </si>
  <si>
    <t>ZU.12771-78K01</t>
  </si>
  <si>
    <t xml:space="preserve">ZUIKO 12771-78K01 GUIA CADENA SUZUKI J24B GRAND NOMADE 2012-UP 4CIL 2.4L </t>
  </si>
  <si>
    <t>ZU.12811-78K01</t>
  </si>
  <si>
    <t xml:space="preserve">ZUIKO 12811-78K01 GUIA CADENA SUZUKI J24B GRAND NOMADE 2012-UP 4CIL 2.4L </t>
  </si>
  <si>
    <t>ZU.12831-69J00</t>
  </si>
  <si>
    <t xml:space="preserve">ZUIKO 12831-69J00 TEMPLADOR CADENA SUZUKI J24B GRAND NOMADE 2012-UP 4CIL 2.4L </t>
  </si>
  <si>
    <t>ZU.13024-4M510</t>
  </si>
  <si>
    <t>ZUIKO PIÑON LEVAS 13024-4M510 REMATE ALMERA QG15 QG18 4CIL 1.5L</t>
  </si>
  <si>
    <t>ZU.13024-77A00</t>
  </si>
  <si>
    <t>ZUIKO PIÑON LEVAS 13024-77A00 NISSAN SENTRA GA13-GA14-GA15-GA16 4CIL 1.6L</t>
  </si>
  <si>
    <t>ZU.13070-10600</t>
  </si>
  <si>
    <t>ZUIKO TEMPLADOR CADENA 13070-10600 NISSAN PICK UP DATSUN J15 J18 4CIL 1.5L</t>
  </si>
  <si>
    <t>ZU.13085-53Y00</t>
  </si>
  <si>
    <t>ZUIKO GUIA CADENA 13085-53Y00 NISSAN SENTRA GA13-GA14-GA15-GA16 4CIL 1.5L</t>
  </si>
  <si>
    <t>ZU.13091-53J01</t>
  </si>
  <si>
    <t xml:space="preserve">ZUIKO 13091-53J01 GUIA CADENA NISSAN PRIMERA 1994-1999 SR18-SR20 4CIL 1.8L </t>
  </si>
  <si>
    <t>ZU.13091-AD210</t>
  </si>
  <si>
    <t>ZUIKO GUIA CADENA 13091-AD210 NISSAN AD FRONTIER YD22-YD25 4CIL 2.2L-2.5L</t>
  </si>
  <si>
    <t>ZU.13521-76020</t>
  </si>
  <si>
    <t>ZUIKO PIÑON CIGUEÑAL 13521-76020 TOYOTA ESTIMA 2TZ 4CIL 2.4L</t>
  </si>
  <si>
    <t>ZU.13523-21020</t>
  </si>
  <si>
    <t>ZUIKO PIÑON LEVAS 13523-21020 TOYOTA YARIS PROBOX 1NZ 2NZ 4CIL 1.3L 1.5L</t>
  </si>
  <si>
    <t>ZU.13523-35020</t>
  </si>
  <si>
    <t>ZUIKO PIÑON LEVAS 13523-35020 TOYOTA HILUX 22R 4CIL 2.4L</t>
  </si>
  <si>
    <t>ZU.13540-21020</t>
  </si>
  <si>
    <t>ZUIKO TEMPLADOR CADENA 13540-21020 TOYOTA YARIS PROBOX 1998-2010 1NZ-2NZ 4CIL 1.3L-1.5L</t>
  </si>
  <si>
    <t>ZU.13559-21010</t>
  </si>
  <si>
    <t>ZUIKO GUIA CADENA 13559-21010 TOYOTA YARIS PROBOX 1NZ-2NZ 4CIL 1.5L</t>
  </si>
  <si>
    <t>ZU.13559-28010</t>
  </si>
  <si>
    <t>ZUIKO 13559-28010 GUIA CADENA TOYOTA RAV 4 1999-2003 1AZ-2AZ 4CIL 2.0L</t>
  </si>
  <si>
    <t>ZU.13561-21010</t>
  </si>
  <si>
    <t>ZUIKO GUIA CADENA 13561-21010 TOYOTA YARIS PROBOX 1NZ-2NZ 4CIL 1.5L</t>
  </si>
  <si>
    <t>ZU.13562-34020</t>
  </si>
  <si>
    <t>ZUIKO GUIA CADENA 13562-34020 TOYOTA CORONA 18R 4CIL 2.0L</t>
  </si>
  <si>
    <t>ZU.DB-42</t>
  </si>
  <si>
    <t>ZUIKO GUIA CADENA 13085-EB70E NISSAN NAVARA FRONTIER YD22-YD25 4CIL 2.5L</t>
  </si>
  <si>
    <t>ZU.DB-43</t>
  </si>
  <si>
    <t>ZUIKO GUIA CADENA 13085-EB70B NISSAN NAVARA FRONTIER YD25DE 4CIL 2.5L</t>
  </si>
  <si>
    <t>ZU.DB-44</t>
  </si>
  <si>
    <t>ZUIKO GUIA CADENA 13085-EB70C NISSAN NAVARA FRONTIER YD25DE 4CIL 2.5L</t>
  </si>
  <si>
    <t>ZU.DB-45</t>
  </si>
  <si>
    <t>ZUIKO GUIA CADENA 13085-EB70D NISSAN NAVARA FRONTIER YD25DE 4CIL 2.5L</t>
  </si>
  <si>
    <t>ZU.DB-46</t>
  </si>
  <si>
    <t>ZUIKO GUIA CADENA 13091-EB70A NISSAN NAVARA FRONTIER YD25DE 4CIL 2.5L</t>
  </si>
  <si>
    <t>ZU.DB-56</t>
  </si>
  <si>
    <t>ZUIKO GUIA CADENA 13085-EB70A NISSAN NAVARA FRONTIER YD25DE 4CIL 2.5L</t>
  </si>
  <si>
    <t>ZU.GA-61</t>
  </si>
  <si>
    <t>ZUIKO 13521-0D010 PIÑON CIGUEÑAL TOYOTA COROLLA 1998-2008 1ZZ 2ZZ 3ZZ 1.8L</t>
  </si>
  <si>
    <t>ZU.GB-61</t>
  </si>
  <si>
    <t>ZUIKO PIÑON LEVAS 13024-EB70A NISSAN NAVARA FRONTIER YD25DE 4CIL 2.5L</t>
  </si>
  <si>
    <t>ZU.GB-62</t>
  </si>
  <si>
    <t>ZUIKO PIÑON LEVAS 13014-EB70A NISSAN NAVARA FRONTIER YD25DE 4CIL 2.5L</t>
  </si>
  <si>
    <t>ZU.ME200248</t>
  </si>
  <si>
    <t>ZUIKO ME200248 TEMPLADOR CADENA MITSUBISHI MONTERO 1995-2001 4M40 4CIL 2.8L</t>
  </si>
  <si>
    <t>ZU.TA-67</t>
  </si>
  <si>
    <t>ZUIKO TEMPLADOR CADENA 13545-23020 TOYOTA VITZ AVANZA 2SZ 3SZ 4CIL 1.5L</t>
  </si>
  <si>
    <t>ZU.TB-36</t>
  </si>
  <si>
    <t>ZUKO TEMPLADOR CADENA 13070-4E102 NISSAN SENTRA KA24 16V 4CIL 2.4L CHICO</t>
  </si>
  <si>
    <t>ZU.TB-47</t>
  </si>
  <si>
    <t>ZUIKO TEMPLADOR CADENA 13070-EB71B NISSAN YD25DE NAVARA 2015-UP UND</t>
  </si>
  <si>
    <t>ZU.TB-50</t>
  </si>
  <si>
    <t>ZUIKO  13070-EB70A NISSAN YD25DE NAVARA 2015-UP UND</t>
  </si>
  <si>
    <t>CÓDIGO</t>
  </si>
  <si>
    <t>DESCRIPCION</t>
  </si>
  <si>
    <t>CANTIDAD</t>
  </si>
  <si>
    <t>PESOS</t>
  </si>
  <si>
    <t>PESO ACTUALIZADO</t>
  </si>
  <si>
    <t>Columna1</t>
  </si>
  <si>
    <t>PESO CORREGUIDO</t>
  </si>
  <si>
    <t>AA.12204-22041</t>
  </si>
  <si>
    <t>AISAN VALVULA PCV 12204-22041 TOYOTA 2005-2008 1ZZ COROLLA 4CIL 1.8L ROSCA</t>
  </si>
  <si>
    <t>AA.12204-31030</t>
  </si>
  <si>
    <t>AISAN VALVULA PCV 12204-31030 TOYOTA 2005-2016 1GR-FE-FJ CRUISER 4RUNNER 6CIL 4.0L</t>
  </si>
  <si>
    <t>AA.12204-40030</t>
  </si>
  <si>
    <t>AISAN VALVULA PCV 12204-40030 TOYOTA VITZ 2005-UP 1KR-EJ-SZ 3CIL 1.0L</t>
  </si>
  <si>
    <t>AA.18118-54D00</t>
  </si>
  <si>
    <t>AISAN VALVULA PCV 18118-54D00 SUZUKI 2005-UP M13A-M15A SWIFT 4CIL 1.5L</t>
  </si>
  <si>
    <t>AA.18118-58B00</t>
  </si>
  <si>
    <t>AISAN VALVULA PCV 18118-58B00 SUZUKI 1997-2018 K6A-G13B-G15A-G16A APV BALENO VITARA 4CIL 1.6L</t>
  </si>
  <si>
    <t>AA.PY01-13-890</t>
  </si>
  <si>
    <t>AISAN VALVULA PCV PY01-13-890 MAZDA 2014-UP PE-VPS-PY-VPS MAZDA3 MAZDA6 4CIL 2.0L</t>
  </si>
  <si>
    <t>BU.14010</t>
  </si>
  <si>
    <t>BUILT ARRANCADOR COMPLETO 36100-93010 HYUNDAI HD 120  FUSO 6.9L 11D CW 24V MITSUBISHI</t>
  </si>
  <si>
    <t>BU.42400</t>
  </si>
  <si>
    <t>BUILT ALTERNADOR COMPLETO P31400A78B04 DAEWOO TICO MATIZ 1.0L 12V 65AMP</t>
  </si>
  <si>
    <t>BU.E3006</t>
  </si>
  <si>
    <t>BUILT COLECTOR ALTERNADOR E20 HYUNDAI MITSUBISHI MIGHTY CANTER 28.38*33.7*17.5</t>
  </si>
  <si>
    <t>BU.P7055</t>
  </si>
  <si>
    <t>BUILT RELAY ALTERNADOR 32500A78B00-000 DAEWOO TICO 12V</t>
  </si>
  <si>
    <t>BU.P7080</t>
  </si>
  <si>
    <t>BUILT RELAY ALTERNADOR 390031 DELCO DOOSAN 24V</t>
  </si>
  <si>
    <t>BU.SD1474</t>
  </si>
  <si>
    <t>BUILT BENDIX ARRANCADOR 9008042081 TOYOTA NISSAN YARIS PICKUP 58.5*48*34.5*12 11D CW BOSCH</t>
  </si>
  <si>
    <t>BU.W3704</t>
  </si>
  <si>
    <t>BUILT PALETA VACIO ALTERNADOR W3704 HYUNDAI MITSUBISHI CANTER MIGHTY 4D30-4D31-4D32</t>
  </si>
  <si>
    <t>CH.9055</t>
  </si>
  <si>
    <t>CHAMPION BUJIA REC12WMPB5 HYUNDAI KIA TUCSON SPORTAGE 2010-2015 M14*1.25/26.5 IRIDIUM LLAVE 5/8</t>
  </si>
  <si>
    <t>CH.9412</t>
  </si>
  <si>
    <t>CHAMPION BUJIA REA9WYPB4 TOYOTA COROLLA 2009-UP M12*1.25/26.5 IRIDIUM LLAVE 9/16</t>
  </si>
  <si>
    <t>CH.CJ8</t>
  </si>
  <si>
    <t>CHAMPION BUJIA CJ8 UNIVERSAL GENERADOR 1980-UP M14*1.25/9.5 COBRE LLAVE 3/4</t>
  </si>
  <si>
    <t>CH.RC12LYC</t>
  </si>
  <si>
    <t>CHAMPION BUJIA RC12LYC JEEP DODGE CHEROKEE 1995-UP M14*1.25/19 COBRE LLAVE 5/8</t>
  </si>
  <si>
    <t>CH.REA8MCX</t>
  </si>
  <si>
    <t>CHAMPION BUJIA REA8MCX NISSAN TODOS 2008-UP M12*1.25/26.5 COBRE LLAVE 9/16</t>
  </si>
  <si>
    <t>DD.13028-CK80A</t>
  </si>
  <si>
    <t>DID CADENA MOTOR SCH-0412SV 162LE NISSAN X-TRAIL SERENA MR18-MR20 4CIL 1.8L-2.0L P/ORUGA 162 ESLAB</t>
  </si>
  <si>
    <t>DD.13506-47030</t>
  </si>
  <si>
    <t>DID CADENA MOTOR 05FK SDH 136LE TOYOTA URBAN CRUISER 1NR 4CIL 1.3L P/SIMPLE 136 ESLAB</t>
  </si>
  <si>
    <t>DE.10515805</t>
  </si>
  <si>
    <t>DELCO REMY ORQUILLA ARRANCADOR 10515805 DELCO 29MT</t>
  </si>
  <si>
    <t>DE.10524421</t>
  </si>
  <si>
    <t>DELCO REMY 10524421 TAPA ALTERNADOR DELANTERO DELCO  28SI     4 HUECOS</t>
  </si>
  <si>
    <t>DE.10526464</t>
  </si>
  <si>
    <t>DELCO REMY PIÑON BENDIX HNZ-13118 DELCO 39MT 27*46.53 12D CW</t>
  </si>
  <si>
    <t>DE.1115704</t>
  </si>
  <si>
    <t>DELCO REMY SOLENOIDE ARRANCADOR ZM-355 DELCO 37MT 41MT 12V</t>
  </si>
  <si>
    <t>DO.11122-10040</t>
  </si>
  <si>
    <t>DOKURO GUIA VALVULA 11122-10040 TOYOTA TERCEL 2E 4CIL 1.3L 40.06*11.05*6 ADM / ESC</t>
  </si>
  <si>
    <t>DO.ESB-5620AN</t>
  </si>
  <si>
    <t>DOKURO VALVULA NEGRA 13202-AA400 SUBARU FORESTER EJ25 4CIL 2.5L 32*6*104.8</t>
  </si>
  <si>
    <t>DO.ISB-0620AN</t>
  </si>
  <si>
    <t>DOKURO VALVULA NEGRA 13201-AA390 SUBARU FORESTER EJ25 4CIL 2.5L 36*6*104.5</t>
  </si>
  <si>
    <t>DO.ITY-0635AN</t>
  </si>
  <si>
    <t>DOKURO VALVULA NEGRA 13711-37020 TOYOTA COROLLA 2ZR 4CIL 1.8L 32.05*5.5*10935</t>
  </si>
  <si>
    <t>DO.MD337622</t>
  </si>
  <si>
    <t>DOKURO GUIA VALVULA MD337622 MITSUBISHI MONTERO 6B31 6CIL 3.0L ADMISION</t>
  </si>
  <si>
    <t>DO.MD337625</t>
  </si>
  <si>
    <t>DOKURO GUIA VALVULA MD337625 MITSUBISHI MONTERO 6B31 6CIL 3.0L ESCAPE</t>
  </si>
  <si>
    <t>FW.S6105</t>
  </si>
  <si>
    <t>FEW SWITCH ACEITE 25240-89960 NISSAN VARIOS MODELOS 1986-1998 1/8 TERM PLANO</t>
  </si>
  <si>
    <t>GB.GAT10050</t>
  </si>
  <si>
    <t>GMB TEMPLADOR FAJA ALTERNADOR 25281-27000 HYUNDAI KIA TUCSON D4EA 4CIL 2.0L 29*70*106</t>
  </si>
  <si>
    <t>GB.GAT31640</t>
  </si>
  <si>
    <t>GMB 11955JD21A TEMPLADOR FAJA ALTERNADOR NISSAN MR20 QASHQAI  4CIL 2.0L</t>
  </si>
  <si>
    <t>GB.GFHY-202</t>
  </si>
  <si>
    <t>GMB EMBRAGUE VENTILADOR 25237-42010 HYUNDAI 1TON 1998-2010 D4B 4CIL 2.5L</t>
  </si>
  <si>
    <t>GB.GFHY-209</t>
  </si>
  <si>
    <t>GMB EMBRAGUE VENTILADOR 25237-42560 HYUNDAI LIBERO 1998-2010 D4B 4CIL 2.5L</t>
  </si>
  <si>
    <t>GB.GFN-220</t>
  </si>
  <si>
    <t>GMB EMBRAGUE VENTILADOR 21082-R9210 NISSAN FIERA 1985-1993 TD23-NA20 4CIL 2.3L</t>
  </si>
  <si>
    <t>GB.GFT-234</t>
  </si>
  <si>
    <t>GMB EMBRAGUE VENTILADOR 16210-30030 TOYOTA H ILUX 2010-UP 2KD-1KZ 4CIL 3.0L</t>
  </si>
  <si>
    <t>GB.GT10070</t>
  </si>
  <si>
    <t>GMB TEMPLADOR FAJA DISTRIBUCION MD115976 MITSUBISHI L200 4G63 4CIL 2.4L 19.5*55</t>
  </si>
  <si>
    <t>GB.GT70320</t>
  </si>
  <si>
    <t>GMB TEMPLADOR FAJA DISTRIBUCION MD169592 MITSUBISHI CARISMA 4G93 4CIL 1.8L 34*57.4</t>
  </si>
  <si>
    <t>GB.GT80100</t>
  </si>
  <si>
    <t>GMB TEMPLADOR FAJA DISTRIBUCION 14510-PM7-003 HONDA CIVIC D16A D15B 4CIL 1.5L 26*56.7*43.5</t>
  </si>
  <si>
    <t>GB.GT80310</t>
  </si>
  <si>
    <t>GMB TEMPLADOR FAJA DISTRIBUCION 12810-86500 SUZUKI SWIFT G13B 4CIL 1.3L 24*42*24.5</t>
  </si>
  <si>
    <t>GB.GT80320</t>
  </si>
  <si>
    <t>GMB TEMPLADOR FAJA DISTRIBUCION 12810-82001 SUZUKI VITARA G16A 4CIL 1.6L 24*58*25</t>
  </si>
  <si>
    <t>GB.GT80370</t>
  </si>
  <si>
    <t>GMB TEMPLADOR FAJA DISTRIBUCION 13505-63010 TOYOTA CAMRY CORONA 1S-2S 4CIL 1.8L-2.0L 29*58*33.5</t>
  </si>
  <si>
    <t>GB.GT80630</t>
  </si>
  <si>
    <t>GMB TEMPLADOR FAJA DISTRIBUCION 13505-02020 TOYOTA COROLLA 4A-FE 4CIL 1.6L 23*55*30.5</t>
  </si>
  <si>
    <t>GB.GWD-57A</t>
  </si>
  <si>
    <t>GMB BOMBA AGUA 16100-B9150 DAIHATSU TERIOS 2000-2005 K3VE 4CIL 1.3L</t>
  </si>
  <si>
    <t>GB.GWDW-92A</t>
  </si>
  <si>
    <t>GMB BOMBA AGUA 96352650 CHEVROLET DAEWOO KALOS LANOS NUBIRA 2005-UP   1.4L</t>
  </si>
  <si>
    <t>GB.GWH-13A</t>
  </si>
  <si>
    <t>GMB BOMBA AGUA 16100-E0B60 HINO DYNA 2007-UP N04C 4CIL 4.0L</t>
  </si>
  <si>
    <t>GB.GWHO-65A</t>
  </si>
  <si>
    <t>GMB 19200-R70-A11 BOMBA AGUA HONDA ODDYSEY 2008-2015 J35Z 6CIL 3.5L</t>
  </si>
  <si>
    <t>GB.GWIS-50A</t>
  </si>
  <si>
    <t>GMB 8-97312147-3 BOMBA AGUA ISUZU NPR300 2007-UP 4JJ1 4CIL 3.0L</t>
  </si>
  <si>
    <t>GB.GWM-56A</t>
  </si>
  <si>
    <t>GMB BOMBA AGUA MD971539 MITSUBISHI LIBERO 1992-2002 4D68 4CIL 2.0L</t>
  </si>
  <si>
    <t>GB.GWM-57A</t>
  </si>
  <si>
    <t>GMB BOMBA AGUA ME200411 MITSUBISHI PAJERO 1994-2004 4M40 4CIL 2.8L</t>
  </si>
  <si>
    <t>GB.GWM-59A</t>
  </si>
  <si>
    <t>GMB BOMBA AGUA MD309756 MITSUBISHI LANCER 2000-2005 4G93 4CIL 2.0L</t>
  </si>
  <si>
    <t>GB.GWM-91A</t>
  </si>
  <si>
    <t>GMB BOMBA AGUA MN143664 MITSUBISHI COLT 2004-2012 4A90 4CIL 1.5L</t>
  </si>
  <si>
    <t>GB.GWM-95A</t>
  </si>
  <si>
    <t>GMB BOMBA AGUA ME075046 MITSUBISHI FUSO 1994-2002 6D15 6CIL 7.5L</t>
  </si>
  <si>
    <t>GB.GWMZ-31A</t>
  </si>
  <si>
    <t>GMB BOMBA AGUA 0K930-15-010 MAZDA DEMIO 1987-2000 B3 4CIL 1.6L</t>
  </si>
  <si>
    <t>GB.GWN-107A</t>
  </si>
  <si>
    <t>GMB BOMBA AGUA 21010-3AA0B NISSAN VERSA 2010-UP HR16DE 4CIL 1.5L</t>
  </si>
  <si>
    <t>GB.GWN-50A</t>
  </si>
  <si>
    <t>GMB BOMBA AGUA 21010-0Z800 NISSAN BLUEBIRD 1993-UP KA24DE 4CIL 2.4L</t>
  </si>
  <si>
    <t>GB.GWN-88A</t>
  </si>
  <si>
    <t>GMB BOMBA AGUA 21010-EE025 NISSAN TIIDA NOTE 2008-2012 HR15DE 4CIL 1.5L</t>
  </si>
  <si>
    <t>GB.GWT-132A</t>
  </si>
  <si>
    <t>GMB BOMBA AGUA 16100-19275 TOYOTA COROLLA 1999-2007 7K 4CIL 1.8L</t>
  </si>
  <si>
    <t>GB.GWT-26AF</t>
  </si>
  <si>
    <t>GMB 16100-39015 BOMBA AGUA TOYOTA HILUX 1980-UP 18R 4CIL 2.0L</t>
  </si>
  <si>
    <t>GB.GWT-53A</t>
  </si>
  <si>
    <t>GMB BOMBA AGUA 16110-63010 TOYOTA CORONA 1981-1988 1S 4CIL 2.0L</t>
  </si>
  <si>
    <t>GM.95216947</t>
  </si>
  <si>
    <t>GENERAL MOTORS SWITCH RETROCESO 95216947 CHEVROLET SPARK 2013-2015 M14*1.25 2 TERM</t>
  </si>
  <si>
    <t>GM.95961440</t>
  </si>
  <si>
    <t>GENERAL MOTORS CONMUTADOR 95961440 CHEVROLET SPARK 2013-2015</t>
  </si>
  <si>
    <t>GN.CBS-N04</t>
  </si>
  <si>
    <t>GEN CONMUTADOR 48750-2M000 NISSAN SUNNY SENTRA B12 B13 B14 1995-1998 6 TERM</t>
  </si>
  <si>
    <t>GT.K040335</t>
  </si>
  <si>
    <t>GATES FAJA ALTERNADOR 4PK850 UNIVERSAL ACANALADA</t>
  </si>
  <si>
    <t>GT.K040345</t>
  </si>
  <si>
    <t>GATES FAJA ALTERNADOR 4PK875 UNIVERSAL ACANALADA</t>
  </si>
  <si>
    <t>GT.K040365</t>
  </si>
  <si>
    <t>GATES FAJA ALTERNADOR 4PK930 UNIVERSAL ACANALADA</t>
  </si>
  <si>
    <t>GT.K040370</t>
  </si>
  <si>
    <t>GATES FAJA ALTERNADOR 4PK940 UNIVERSAL ACANALADA</t>
  </si>
  <si>
    <t>GT.K040378</t>
  </si>
  <si>
    <t>GATES FAJA ALTERNADOR 4PK960 UNIVERSAL ACANALADA</t>
  </si>
  <si>
    <t>GT.K050385</t>
  </si>
  <si>
    <t>GATES FAJA ALTERNADOR 5PK981 UNIVERSAL ACANALADA</t>
  </si>
  <si>
    <t>GT.T1095</t>
  </si>
  <si>
    <t>GATES FAJA DISTRIBUCION T1095 RENAULT STEPWAY LOGAN CLIO 1.4L-1.6L 132DR*27MM 9.5</t>
  </si>
  <si>
    <t>GT.T143</t>
  </si>
  <si>
    <t>GATES FAJA DISTRIBUCION T143 HONDA CIVIC 1.5L 106DR*24MM 9.5</t>
  </si>
  <si>
    <t>GT.T162</t>
  </si>
  <si>
    <t>GATES FAJA DISTRIBUCION A353YS19MM ISUZU GEMINI 4XC1 1.5L 112DR*19MM 8</t>
  </si>
  <si>
    <t>GT.T185</t>
  </si>
  <si>
    <t>GATES FAJA DISTRIBUCION A337YU22MM MAZDA FAMILIA 323 B3 1.3L 107DR*22MM 8</t>
  </si>
  <si>
    <t>GT.T277</t>
  </si>
  <si>
    <t>GATES FAJA DISTRIBUCION A885YU30MM SUBARU IMPREZA LEGACY EJ20 2.0L 281DR*30MM 8</t>
  </si>
  <si>
    <t>GT.T310</t>
  </si>
  <si>
    <t>GATES FAJA DISTRIBUCION A476RU100 CHEVROLET AVEO 2003-UP DAEWOO LANOS AD16 1.6L 127DR*25MM 9.5</t>
  </si>
  <si>
    <t>GT.T328</t>
  </si>
  <si>
    <t>GATES FAJA DISTRIBUCION T328 SUBARU IMPREZA LEGACY 2.5L 281DR*29MM 8</t>
  </si>
  <si>
    <t>GT.T818</t>
  </si>
  <si>
    <t>GATES FAJA DISTRIBUCION A387Y20MM TOYOTA TERCEL 2E 1.3L 123DR*20MM 8</t>
  </si>
  <si>
    <t>HA.57100-4A010</t>
  </si>
  <si>
    <t>HANNA BOMBA DIRECCION HIDRAULICA 57100-4A010 HYUNDAI STAREX 1997 4CIL 2.5L</t>
  </si>
  <si>
    <t>HA.95224-29850</t>
  </si>
  <si>
    <t>HANNA RELAY LUCES 95224-29850 HYUNDAI STAREX 2001-2010 4 TERM</t>
  </si>
  <si>
    <t>IC.13506-11011</t>
  </si>
  <si>
    <t>CAMELLIA 13506-11011 CADENA MOTOR TOYOTA HILUX REVO 2015-UP 1GD 2GD 4CIL 2.8L 2.4L</t>
  </si>
  <si>
    <t>IC.13508-11011</t>
  </si>
  <si>
    <t>CAMELLIA 13508-11011 CADENA MOTOR TOYOTA HILUX REVO 2015-UP 1GD 2GD 4CIL 2.8L 2.4L</t>
  </si>
  <si>
    <t>IC.13562-34020</t>
  </si>
  <si>
    <t>CAMELLIA GUIA CADENA 13562-34020 TOYOTA CORONA 18R 4CIL 2.0L</t>
  </si>
  <si>
    <t>KL.C9588</t>
  </si>
  <si>
    <t>KESSEL BUJIA INCANDECENTE CP-02 NISSAN DATSUN 1991-UP CD20 4CIL 2.0L 101MM/10*1.25 12V</t>
  </si>
  <si>
    <t>KO.35150-22000</t>
  </si>
  <si>
    <t>KOREA SENSOR IAC 35150-22000 HYUNDAI KIA ELANTRA EXCEL SPORTAGE 1995-2002 4CIL 1.5L</t>
  </si>
  <si>
    <t>MO.27301-2B000</t>
  </si>
  <si>
    <t>MOBIS BOBINA ENCENDIDO 27301-2B000 HYUNDAI ELANTRA KIA CERATO i30 2007-UP</t>
  </si>
  <si>
    <t>MO.35301-1G000</t>
  </si>
  <si>
    <t>MOBIS REGULADOR PRESION GASOLINA 35301-1G000 HYUNDAI ELANTRA SONATA VELOSTER 2011-2020 4CIL 1.6L</t>
  </si>
  <si>
    <t>MO.96420-4A000</t>
  </si>
  <si>
    <t>MOBIS VEHICLE SPEED SENSOR 96420-4A000 HYUNDAI KIA ACCENT ELANTRA RIO 2008-2015 4CIL 1.4L-1.6L</t>
  </si>
  <si>
    <t>NW.4NC-87</t>
  </si>
  <si>
    <t>NEW ERA CONDENSADOR 49102-7801 NISSAN SUNNY FIERA 0.22 µF 1 CABLE</t>
  </si>
  <si>
    <t>NW.4NC-8725</t>
  </si>
  <si>
    <t>NEW ERA CONDENSADOR 49102-7801 NISSAN SUNNY FIERA 0.25 µF 1 CABLE</t>
  </si>
  <si>
    <t>NW.IVR-5023</t>
  </si>
  <si>
    <t>NEW ERA RELAY ALTERNADOR 27700-20060 TOYOTA RAV 3 PINES 12V</t>
  </si>
  <si>
    <t>NW.IVR-507</t>
  </si>
  <si>
    <t>NEW ERA RELAY ALTERNADOR 27700-64040 TOYOTA H ILUX 3 PINES 12V</t>
  </si>
  <si>
    <t>NW.NOX-002</t>
  </si>
  <si>
    <t>NEW ERA SENSOR OXIGENO F00HL00091 UNIVERSAL 2 CABLES</t>
  </si>
  <si>
    <t>NW.NPS-113R</t>
  </si>
  <si>
    <t>NEW ERA PLATINO 19145-37030 TOYOTA TERCEL C/VENTILACION</t>
  </si>
  <si>
    <t>NW.NPS-203</t>
  </si>
  <si>
    <t>NEW ERA PLATINO 22145-16515 NISSAN SUNNY SENTRA S/VENTILACION</t>
  </si>
  <si>
    <t>NW.NS-011</t>
  </si>
  <si>
    <t>NEW ERA SOLENOIDE ARRANCADOR NS-011 UNIVERSAL 12V 120AMP</t>
  </si>
  <si>
    <t>NW.SS-1209</t>
  </si>
  <si>
    <t>NEW ERA SOLENOIDE ARRANCADOR 94201430 ISUZU CHEVROLET ELF LUV 12V</t>
  </si>
  <si>
    <t>NW.SS-1508</t>
  </si>
  <si>
    <t>NEW ERA SOLENOIDE ARRANCADOR ZM-692 NISSAN PICK UP 12V</t>
  </si>
  <si>
    <t>NW.SS-78</t>
  </si>
  <si>
    <t>NEW ERA SOLENOIDE ARRANCADOR SS-78 UNIVERSAL 12V 100AMP</t>
  </si>
  <si>
    <t>RK.16057.050</t>
  </si>
  <si>
    <t>RIK ANILLO PISTON 16057-020 HONDA CIVIC R18A 4CIL 1.8L 81MM 1.2-1.2-2</t>
  </si>
  <si>
    <t>RK.16072.STD</t>
  </si>
  <si>
    <t>RIK ANILLO PISTON 16072-STD HONDA FIT CITY REA-2 4CIL 1.3L 73MM 1-1.2-2</t>
  </si>
  <si>
    <t>RK.20095.025</t>
  </si>
  <si>
    <t>RIK ANILLO PISTON 20095-025 MITSUBISHI OUTLANDER 4B12 4CIL 2.4L 88MM 1.2-1.2-2</t>
  </si>
  <si>
    <t>RK.20740.050</t>
  </si>
  <si>
    <t>RIK ANILLO PISTON 20740-020 MITSUBISHI DELICA WAGON 4G92 4CIL 1.6L 81MM 1.2-1.2-2.8</t>
  </si>
  <si>
    <t>RK.23080.STD</t>
  </si>
  <si>
    <t>RIK ANILLO PISTON 23080-STD NISSAN SENTRA ALMERA QG16DE 4CIL 1.6L 76MM 1.2-1.2-2.5</t>
  </si>
  <si>
    <t>RK.23265.025</t>
  </si>
  <si>
    <t>RIK ANILLO PISTON 23265-010 NISSAN X-TRAIL YD25DD 4CIL 2.5L 89MM 2K-2-3 CONICO</t>
  </si>
  <si>
    <t>RK.26100.025</t>
  </si>
  <si>
    <t>RIK ANILLO PISTON 26100-010 SUZUKI VITARA G15A-G16A 4CIL 1.6L 75MM 1.2-1.2-2.5</t>
  </si>
  <si>
    <t>RK.26100.STD</t>
  </si>
  <si>
    <t>RIK ANILLO PISTON 26100-STD SUZUKI VITARA G15A-G16A 4CIL 1.6L 75MM 1.2-1.2-2.5</t>
  </si>
  <si>
    <t>RK.30090.075</t>
  </si>
  <si>
    <t>RIK ANILLO PISTON 30090-075 MAZDA DEMIO ZYV 4CIL 1.5L 78MM 1.2-1.2-2.5</t>
  </si>
  <si>
    <t>RK.40070.025</t>
  </si>
  <si>
    <t>RIK ANILLO PISTON 40070-010 HYUNDAI ELANTRA SANTA FE G4ED 4CIL 1.6L 76.5MM 1.2-1.2-2.5</t>
  </si>
  <si>
    <t>RK.40100.STD</t>
  </si>
  <si>
    <t>RIK ANILLO PISTON 40100-STD HYUNDAI H100 MIGHTY D4AE 4CIL 3.5L 100MM 3K-2-4 CONICO</t>
  </si>
  <si>
    <t>RK.40156.STD</t>
  </si>
  <si>
    <t>RIK ANILLO PISTON 40156-STD CHEVROLET CAPTIVA LT 4CIL 2.4L 88MM 1.2-1.5-2</t>
  </si>
  <si>
    <t>RK.40770.050</t>
  </si>
  <si>
    <t>RIK ANILLO PISTON 40770-020 HYUNDAI ACCENT G4EH 4CIL 1.3L 71.5MM 1.5-1.5-3</t>
  </si>
  <si>
    <t>RT.CAN-18</t>
  </si>
  <si>
    <t>CTR BRAZO GIRATORIO 48530-01G25 NISSAN DATSUN PICK UP D21# FD21 1985-UP LHD</t>
  </si>
  <si>
    <t>RT.CBKD-10</t>
  </si>
  <si>
    <t>CTR ROTULA DIRECCION 96535089 CHEVROLET KALOS 2002-2011 M12*P1.25 INF</t>
  </si>
  <si>
    <t>RT.CBKD-11</t>
  </si>
  <si>
    <t>CTR ROTULA DIRECCION 96490218 DAEWOO NUBIRA 2003-2011 M10*P1.25 72.9MM INF</t>
  </si>
  <si>
    <t>RT.CBKD-8</t>
  </si>
  <si>
    <t>CTR ROTULA DIRECCION 96292010 DAEWOO MAGNUS 1999-UP M14*P1.5 45MM SUP</t>
  </si>
  <si>
    <t>RT.CBKH-11</t>
  </si>
  <si>
    <t>CTR ROTULA DIRECCION 54431-44000 HYUNDAI PORTER 1987-1996 M14*P1.5 40.10MM SUP</t>
  </si>
  <si>
    <t>RT.CBKH-12</t>
  </si>
  <si>
    <t>CTR ROTULA DIRECCION 54524-44000 HYUNDAI PORTER 1987-1996 M16*P1.5 INF</t>
  </si>
  <si>
    <t>RT.CBKH-30</t>
  </si>
  <si>
    <t>CTR ROTULA DIRECCION 51760-2H000 HYUNDAI AVANTE 2006-UP M12*P1.25 INF</t>
  </si>
  <si>
    <t>RT.CBKH-36</t>
  </si>
  <si>
    <t>CTR ROTULA DIRECCION 51760-2E010 HYUNDAI TUCSON 2005-2010 M12*P1.25 INF</t>
  </si>
  <si>
    <t>RT.CBKH-41</t>
  </si>
  <si>
    <t>CTR ROTULA DIRECCION 55130-4D000 HYUNDAI SANTA FE VERACRUZ I30 2007-2012 35 12V DELANTERO DER IZQ</t>
  </si>
  <si>
    <t>RT.CBKH-44</t>
  </si>
  <si>
    <t>CTR 54530-2S500 ROTULA DIRECCION HYUNDAI KIA TUCSON SPORTAGE 2009-2013     INF</t>
  </si>
  <si>
    <t>RT.CBKK-28</t>
  </si>
  <si>
    <t>CTR ROTULA DIRECCION 54530-2T010 KIA SORENTO 2010-UP INF</t>
  </si>
  <si>
    <t>RT.CBKK-5</t>
  </si>
  <si>
    <t>CTR ROTULA DIRECCION 0K710-34-540 KIA BESTA 1987-UP M16*P1.5 SUP</t>
  </si>
  <si>
    <t>RT.CBM-32</t>
  </si>
  <si>
    <t>CTR ROTULA DIRECCION MR496792 MITSUBISHI PAJERO 2005-UP M14*P1.5 SUP</t>
  </si>
  <si>
    <t>RT.CBM-34</t>
  </si>
  <si>
    <t>CTR ROTULA DIRECCION MR508130 MITSUBISHI PAJERO 2006-UP M16*P1.5 POST SUP</t>
  </si>
  <si>
    <t>RT.CBN-10</t>
  </si>
  <si>
    <t>CTR ROTULA DIRECCION 40160-01A25 NISSAN SUNNY 1981-1985 M12*P1.25 INF</t>
  </si>
  <si>
    <t>RT.CBN-66</t>
  </si>
  <si>
    <t>CTR ROTULA DIRECCION 40160-VW000 NISSAN CARAVAN 2001-UP M18*P1.5 INF</t>
  </si>
  <si>
    <t>RT.CBN-71</t>
  </si>
  <si>
    <t>CTR ROTULA DIRECCION 40160-9W200 NISSAN MURANO 2003-UP 41.09MM INF</t>
  </si>
  <si>
    <t>RT.CBSU-6</t>
  </si>
  <si>
    <t>CTR ROTULA DIRECCION 20206-FL00A SUBARU IMPREZA  2015-UP   M12*P1.25 35.3MM INF</t>
  </si>
  <si>
    <t>RT.CBT-102</t>
  </si>
  <si>
    <t>CTR ROTULA DIRECCION 48068-BZ160 TOYOTA AVANZA 2011-UP M14*P1.5 45.30MM INF</t>
  </si>
  <si>
    <t>RT.CBT-29</t>
  </si>
  <si>
    <t>CTR ROTULA DIRECCION 43360-29056 TOYOTA TRUCK 1982-1986 M14*P1.5 SUP</t>
  </si>
  <si>
    <t>RT.CBT-81</t>
  </si>
  <si>
    <t>CTR ROTULA DIRECCION 43330-29575 TOYOTA HI ACE 2004-UP M16*P1.5 INF</t>
  </si>
  <si>
    <t>RT.CEKH-52R</t>
  </si>
  <si>
    <t>CTR TERMINAL DIRECCION CEKH-52R HYUNDAI MIGHTY 2013-UP M14*P1.5 123.5MM ROS/INT</t>
  </si>
  <si>
    <t>RT.CEKH-55L</t>
  </si>
  <si>
    <t>CTR TERMINAL DIRECCION 56820-AA000 HYUNDAI ELANTRA 2016 M10*P1.25 120MM ROS/INT</t>
  </si>
  <si>
    <t>RT.CEKH-55R</t>
  </si>
  <si>
    <t>CTR TERMINAL DIRECCION 56825-AA000 HYUNDAI ELANTRA 2016 M10*P1.25 120MM ROS/INT</t>
  </si>
  <si>
    <t>RT.CEKH-9</t>
  </si>
  <si>
    <t>CTR TERMINAL DIRECCION 56872-43000 HYUNDAI STAREX GRACE LIBERO PORTER 1997-2007 M12*P1.5 74MM ROS/INT</t>
  </si>
  <si>
    <t>RT.CEKK-27L</t>
  </si>
  <si>
    <t>CTR TERMINAL DIRECCION 56820-3E000 KIA SORENTO 2002-2009 M12*P1.5 156MM ROS/INT</t>
  </si>
  <si>
    <t>RT.CEKK-27R</t>
  </si>
  <si>
    <t>CTR TERMINAL DIRECCION 56820-3E900 KIA SORENTO 2002-2009 M14*P1.5 156MM ROS/INT</t>
  </si>
  <si>
    <t>RT.CEKK-38L</t>
  </si>
  <si>
    <t>CTR TERMINAL DIRECCION 56820-A7000 KIA CERATO 2006-2009 M10*P1.25 198MM ROS/INT</t>
  </si>
  <si>
    <t>RT.CEN-100</t>
  </si>
  <si>
    <t>CTR TERMINAL DIRECCION 48520-4Z025 NISSAN 2000-2006 SENTRA ALMERA M12*P1.5 100MM ROS/INT</t>
  </si>
  <si>
    <t>RT.CEN-115</t>
  </si>
  <si>
    <t>CTR TERMINAL DIRECCION 48520-3U025 NISSAN TIIDA VERSA 2004-UP M10*P1.25 197MM ROS/INT</t>
  </si>
  <si>
    <t>RT.CEN-41</t>
  </si>
  <si>
    <t>CTR TERMINAL DIRECCION 48521-01G25 NISSAN DATSUN PICK UP 1985-UP M12*P1.25 225.8MM ROS/EXT</t>
  </si>
  <si>
    <t>RT.CES-17</t>
  </si>
  <si>
    <t>CTR TERMINAL DIRECCION 48810-65J00 SUZUKI GRAND VITARA 2006-2014 M12*P1.25 82MM ROS/INT</t>
  </si>
  <si>
    <t>RT.CES-23</t>
  </si>
  <si>
    <t>CTR TERMINAL DIRECCION 48810-68L00 SUZUKI SWIFT ERTIGA 2010-2012 M12*P1.25 190MM ROS/INT</t>
  </si>
  <si>
    <t>RT.CET-142</t>
  </si>
  <si>
    <t>CTR TERMINAL DIRECCION 45046-49195 TOYOTA RAV-4 2006-UP M12*P1.25 197MM ROS/INT</t>
  </si>
  <si>
    <t>RT.CET-184</t>
  </si>
  <si>
    <t>CTR TERMINAL DIRECCION 45046-BZ010 TOYOTA 2006-2011 AVANZA M12*P1.25 130MM ROS/INT</t>
  </si>
  <si>
    <t>RT.CET-30</t>
  </si>
  <si>
    <t>CTR TERMINAL DIRECCION 45460-29225 TOYOTA CORONA 1982-1987 M12*P1.25 85MM ROS/EXT</t>
  </si>
  <si>
    <t>RT.CET-63L</t>
  </si>
  <si>
    <t>CTR TERMINAL DIRECCION 45046-39135 TOYOTA DYNA TOYOACE YU70V YU80 84 1982-UP M18*P1.5 95MM ROS/EXT</t>
  </si>
  <si>
    <t>RT.CET-63R</t>
  </si>
  <si>
    <t>CTR TERMINAL DIRECCION 45046-39185 TOYOTA DYNA TOYOACE YU70V YU80 84 1982-UP M18*P1.5 95MM ROS/EXT</t>
  </si>
  <si>
    <t>RT.CET-72</t>
  </si>
  <si>
    <t>CTR TERMINAL DIRECCION 45046-39256 TOYOTA H ILUX 1988-1997 4WD M14*P1.5 103MM ROS/EXT</t>
  </si>
  <si>
    <t>RT.CET-99</t>
  </si>
  <si>
    <t>CTR TERMINAL DIRECCION 45046-59025 TOYOTA YARIS VITZ ECHO PLATZ 1999-UP M12*P1.25 170MM ROS/INT</t>
  </si>
  <si>
    <t>RT.CLG-16</t>
  </si>
  <si>
    <t>CTR PERNO BARRA ESTABILIZADORA 9021967 CHEVROLET SAIL 2005-2009 M10*P1.25 261MM DEL</t>
  </si>
  <si>
    <t>RT.CLHO-76L</t>
  </si>
  <si>
    <t>CTR PERNO BARRA ESTABILIZADORA 51321-TR0-A01 HONDA CIVIC 2011-UP M10*P1.25 325MM DEL</t>
  </si>
  <si>
    <t>RT.CLHO-76R</t>
  </si>
  <si>
    <t>CTR PERNO BARRA ESTABILIZADORA 51320-TR0-A01 HONDA CIVIC 2011-UP M10*P1.25 325MM DEL</t>
  </si>
  <si>
    <t>RT.CLHO-87L</t>
  </si>
  <si>
    <t>CTR PERNO BARRA ESTABILIZADORA 52321-S5T-J01 HONDA CIVIC 2001-2005 M10*P1.25 73MM POST</t>
  </si>
  <si>
    <t>RT.CLHO-87R</t>
  </si>
  <si>
    <t>CTR PERNO BARRA ESTABILIZADORA 52320-S5T-J01 HONDA CIVIC 2001-2005 M10*P1.25 73MM POST</t>
  </si>
  <si>
    <t>RT.CLKD-15L</t>
  </si>
  <si>
    <t>CTR PERNO BARRA ESTABILIZADORA 96626247 CHEVROLET CAPTIVA 2006-UP M12*P1.25 286MM DEL</t>
  </si>
  <si>
    <t>RT.CLKD-15R</t>
  </si>
  <si>
    <t>CTR PERNO BARRA ESTABILIZADORA 96626248 CHEVROLET CAPTIVA 2006-UP M12*P1.25 286MM DEL</t>
  </si>
  <si>
    <t>RT.CLKD-17</t>
  </si>
  <si>
    <t>CTR PERNO BARRA ESTABILIZADORA 95947829 CHEVROLET SPARK 2009-UP M12*P1.25 235MM DEL</t>
  </si>
  <si>
    <t>RT.CLKD-20</t>
  </si>
  <si>
    <t>CTR PERNO BARRA ESTABILIZADORA 22737680 CHEVROLET CAPTIVA 2011-UP M12*P1.75 167MM POST</t>
  </si>
  <si>
    <t>RT.CLKD-8</t>
  </si>
  <si>
    <t>CTR PERNO BARRA ESTABILIZADORA 96275798 DAEWOO AVEO 1999-UP M10*P1.25 261MM DEL</t>
  </si>
  <si>
    <t>RT.CLKH-15R</t>
  </si>
  <si>
    <t>CTR PERNO BARRA ESTABILIZADORA 548402-6000 HYUNDAI SANTA FE 2000-2005 M12*P1.25 264MM DEL</t>
  </si>
  <si>
    <t>RT.CLKH-24</t>
  </si>
  <si>
    <t>CTR 55530-1F000 PERNO BARRA ESTABILIZADORA HYUNDAI KIA TUCSON SPORTAGE 2009-UP 218.4MM   M12*P1.25 POST</t>
  </si>
  <si>
    <t>RT.CLKH-31</t>
  </si>
  <si>
    <t>CTR PERNO BARRA ESTABILIZADORA 55530-2H000 HYUNDAI ELANTRA 2006-UP M12*P1.25 170MM POST</t>
  </si>
  <si>
    <t>RT.CLKH-32L</t>
  </si>
  <si>
    <t>CTR 54830-2B000 PERNO BARRA ESTABILIZADORA HYUNDAI KIA SANTA FE SORENTO 2005-2013 341MM   M12*P1.25 DEL IZQ</t>
  </si>
  <si>
    <t>RT.CLKH-48</t>
  </si>
  <si>
    <t>CTR PERNO BARRA ESTABILIZADORA 54830-2S000 HYUNDAI TUCSON IX 2009-2013 M12*P1.25 268MM DEL</t>
  </si>
  <si>
    <t>RT.CLM-25</t>
  </si>
  <si>
    <t>CTR PERNO BARRA ESTABILIZADORA MR992309 MITSUBISHI TRITON 2006-UP M12*P1.25 65MM DEL IZQ</t>
  </si>
  <si>
    <t>RT.CLMZ-34L</t>
  </si>
  <si>
    <t>CTR PERNO BARRA ESTABILIZADORA B45A-34-170 MAZDA MAZDA 3 2014-UP M10*P1.25 283MM DEL</t>
  </si>
  <si>
    <t>RT.CLMZ-36</t>
  </si>
  <si>
    <t>CTR PERNO BARRA ESTABILIZADORA KD35-34-170 MAZDA MAZDA 6 2013-UP M10*P1.25 288MM DEL</t>
  </si>
  <si>
    <t>RT.CLN-103L</t>
  </si>
  <si>
    <t>CTR PERNO BARRA ESTABILIZADORA 54668-4JA0A NISSAN NAVARA FRONTIER NP300 2014-UP</t>
  </si>
  <si>
    <t>RT.CLN-103R</t>
  </si>
  <si>
    <t>CTR PERNO BARRA ESTABILIZADORA 54618-4JA0A NISSAN NAVARA FRONTIER NP300 2014-UP</t>
  </si>
  <si>
    <t>RT.CLT-115</t>
  </si>
  <si>
    <t>CTR PERNO BARRA ESTABILIZADORA 48830-0R010 TOYOTA RAV4 2013-UP M12*P1.25 134MM POST</t>
  </si>
  <si>
    <t>RT.CQT-12L</t>
  </si>
  <si>
    <t>CTR TRAPECIO 48069-20260 TOYOTA COROLLA CALDINA 1992-1998 INF</t>
  </si>
  <si>
    <t>RT.CQT-12R</t>
  </si>
  <si>
    <t>CTR TRAPECIO 48068-20260 TOYOTA COROLLA CALDINA 1992-1998 INF</t>
  </si>
  <si>
    <t>RT.CR0881</t>
  </si>
  <si>
    <t>CTR RACK DIRECCION 57724-1Y000 KIA PICANTO MORNING 2011-2017</t>
  </si>
  <si>
    <t>RT.CR0924</t>
  </si>
  <si>
    <t>CTR RACK DIRECCION D85215RL0B NISSAN VERSA KICKS 2020-UP</t>
  </si>
  <si>
    <t>RT.CRHO-48</t>
  </si>
  <si>
    <t>CTR 53010-SWA-A01 RACK DIRECCION HONDA CRV 2006-2013 342.8MM   M20*1.5/M14*P1.5 ROS/EXT</t>
  </si>
  <si>
    <t>RT.CRKH-42</t>
  </si>
  <si>
    <t>CTR RACK DIRECCION 57724-2S000 HYUNDAI TUCSON IX 2009-UP M16*P1.5/M16*1.25 155MM ROS/EXT</t>
  </si>
  <si>
    <t>RT.CRMZ-4</t>
  </si>
  <si>
    <t>CTR RACK DIRECCION S083-32-115 KIA BONGO 1984-UP M17*1.0/M14*P1.5 160MM ROS/EXT</t>
  </si>
  <si>
    <t>RT.CRN-51</t>
  </si>
  <si>
    <t>CTR RACK DIRECCION D8521-JD00B NISSAN X-TRAIL 2008-UP M22*1.5/M14*P1.5 210MM ROS/EXT</t>
  </si>
  <si>
    <t>RT.CRSU-17</t>
  </si>
  <si>
    <t>CTR RACK DIRECCION 34160-SC020 SUBARU FORESTER 2014-UP M16*1.5/M14*P1.5 305MM ROS/EXT</t>
  </si>
  <si>
    <t>RT.CRT-112</t>
  </si>
  <si>
    <t>CTR RACK DIRECCION 45503-0D041 TOYOTA ETIOS 2011-UP M14*1.5/M12*P1.25 250MM ROS/EXT</t>
  </si>
  <si>
    <t>RT.CVKD-81</t>
  </si>
  <si>
    <t>CTR BOCINA TRAPECIO 95217519 CHEVROLET AVEO SPARK 2012 DEL</t>
  </si>
  <si>
    <t>RT.CVKH-104</t>
  </si>
  <si>
    <t>CTR 54550-2P000 BOCINA TRAPECIO HYUNDAI KIA SANTA FE SORENTO 2005-2013    70*42.2*14.4 DEL INF</t>
  </si>
  <si>
    <t>RT.CVKH-127</t>
  </si>
  <si>
    <t>CTR BOCINA TRAPECIO 54551-3X000 HYUNDAI KIA ELANTRA CERATO 2011-UP    54*40.6*12.3 DEL INF</t>
  </si>
  <si>
    <t>RT.CVKH-135</t>
  </si>
  <si>
    <t>CTR BOCINA TRAPECIO 54551-2S000 HYUNDAI KIA TUCSON SPORTAGE 2009-UP 54.8*38.2*12.3 DEL INF</t>
  </si>
  <si>
    <t>RT.CVKH-145</t>
  </si>
  <si>
    <t>CTR BOCINA TRAPECIO 54453-4A600 HYUNDAI STAREX 1997-2004 DEL SUP</t>
  </si>
  <si>
    <t>RT.CVKH-185L</t>
  </si>
  <si>
    <t>CTR BOCINA TRAPECIO 55274-2S000 HYUNDAI TUCSON 2010-UP 76.6*97.5*13 POST</t>
  </si>
  <si>
    <t>RT.CVKH-185R</t>
  </si>
  <si>
    <t>CTR BOCINA TRAPECIO 55275-2S000 HYUNDAI TUCSON 2010-UP 76.6*97.5*13 POST</t>
  </si>
  <si>
    <t>RT.CVKH-189</t>
  </si>
  <si>
    <t>CTR JEBE BARRA ESTABILIZADORA 54183-2Y000 HYUNDAI KIA TUCSON. SPORTAGE OPTIMA 2013-2015 44*44*23 DEL</t>
  </si>
  <si>
    <t>RT.CVKH-41</t>
  </si>
  <si>
    <t>CTR BOCINA TRAPECIO 54511-07000 HYUNDAI KIA RIO ACCENT 2005-2011 53.8*35.1*12.3 DEL INF</t>
  </si>
  <si>
    <t>RT.CVKH-55</t>
  </si>
  <si>
    <t>CTR JEBE BARRA ESTABILIZADORA 54812-1G100 HYUNDAI ACCENT 1996-2011 44*44*23.5 DEL</t>
  </si>
  <si>
    <t>RT.CVKH-68</t>
  </si>
  <si>
    <t>CTR JEBE BARRA ESTABILIZADORA 54813-2H000 HYUNDAI ELANTRA 2000-2006 44*44.5*22.4 DEL</t>
  </si>
  <si>
    <t>RT.CVKK-58</t>
  </si>
  <si>
    <t>CTR BOCINA TRAPECIO 54480-3E100 KIA SORENTO 2006-UP 50*49.5*12.2 DEL SUP</t>
  </si>
  <si>
    <t>RT.CVKK-64</t>
  </si>
  <si>
    <t>CTR BOCINA TRAPECIO 54551-2G000 KIA OPTIMA 2006-2011 55*48*12.3 DEL INF</t>
  </si>
  <si>
    <t>RT.CVT-67</t>
  </si>
  <si>
    <t>CTR JEBE BARRA ESTABILIZADORA 48815-12330 TOYOTA COROLLA FIELDER 2005-2012 41.5*45*19.5 DEL</t>
  </si>
  <si>
    <t>CTR AMORTIGUADOR SUSPENSION 96980829 CHEVROLET AVEO 2005-2011 P*O POST</t>
  </si>
  <si>
    <t>CTR AMORTIGUADOR SUSPENSION 96980827 CHEVROLET AVEO 2005-2011 DEL IZQ</t>
  </si>
  <si>
    <t>CTR AMORTIGUADOR SUSPENSION 96980824 CHEVROLET AVEO 2005-2011 DEL DER</t>
  </si>
  <si>
    <t>CTR AMORTIGUADOR SUSPENSION 95917155 CHEVROLET AVEO 2012-2017 DEL IZQ</t>
  </si>
  <si>
    <t>CTR AMORTIGUADOR SUSPENSION 95917154 CHEVROLET AVEO 2012-2017 DEL DER</t>
  </si>
  <si>
    <t>CTR 95299742 AMORTIGUADOR SUSPENSION CHEVROLET SPARK 2015-UP    O*O POST</t>
  </si>
  <si>
    <t>CTR AMORTIGUADOR SUSPENSION 95325940 CHEVROLET SPARK 2011-2015 P*O POST</t>
  </si>
  <si>
    <t>CTR 54650-1R000 AMORTIGUADOR SUSPENSION HYUNDAI ACCENT 2010-2012     DEL DER</t>
  </si>
  <si>
    <t>CTR 54660-1R000 AMORTIGUADOR SUSPENSION HYUNDAI ACCENT 2010-2012     DEL IZQ</t>
  </si>
  <si>
    <t>CTR AMORTIGUADOR SUSPENSION 55300-3X100 HYUNDAI ELANTRA 2011-2016 O*O POST</t>
  </si>
  <si>
    <t>CTR 54300-5A200 AMORTIGUADOR SUSPENSION HYUNDAI COUNTY 2005-UP     DEL</t>
  </si>
  <si>
    <t>CTR 55310-28521 AMORTIGUADOR SUSPENSION HYUNDAI ELANTRA 1995-2000     POST</t>
  </si>
  <si>
    <t>CTR AMORTIGUADOR SUSPENSION 55300-4F000 HYUNDAI H100 2004-2016 POST</t>
  </si>
  <si>
    <t>CTR AMORTIGUADOR SUSPENSION 54310-4F000 HYUNDAI PORTER 2004-2010    P*O DEL</t>
  </si>
  <si>
    <t>CTR AMORTIGUADOR SUSPENSION 55310-2W100 HYUNDAI SANTA FE 2009-2012 POST</t>
  </si>
  <si>
    <t>CTR 55310-4A500 AMORTIGUADOR SUSPENSION HYUNDAI STAREX 1996-2003    O*O POST</t>
  </si>
  <si>
    <t>CTR 55311-2S400 AMORTIGUADOR SUSPENSION HYUNDAI KIA TUCSON SPORTAGE 2009-2015 4WD    POST</t>
  </si>
  <si>
    <t>CTR AMORTIGUADOR SUSPENSION 55300-1M000 KIA CERATO 2008-2014 O*O POST</t>
  </si>
  <si>
    <t>CTR 54660-1Y201 AMORTIGUADOR SUSPENSION KIA PICANTO MORNING 2011-2017     DEL IZQ</t>
  </si>
  <si>
    <t>CTR AMORTIGUADOR SUSPENSION 54660-2P100 KIA SORENTO 2009-2015 DEL DER</t>
  </si>
  <si>
    <t>CTR AMORTIGUADOR SUSPENSION 54650-2P100 KIA SORENTO 2009-2015 DEL IZQ</t>
  </si>
  <si>
    <t>CTR AMORTIGUADOR SUSPENSION 45301-08C60 SSANGYONG REXTON 2002-2017 P*O DEL</t>
  </si>
  <si>
    <t>RT.GV0691</t>
  </si>
  <si>
    <t>CTR BOCINA TRAPECIO 55045-EE500 NISSAN TIIDA 2005-2012 POST</t>
  </si>
  <si>
    <t>RT.GV0960</t>
  </si>
  <si>
    <t>CTR 54813-1S000 JEBE BARRA ESTABILIZADORA HYUNDAI KIA  ACCENT RIO 2018-UP    DEL</t>
  </si>
  <si>
    <t>RT.GV0965</t>
  </si>
  <si>
    <t>CTR 54813-2T000 JEBE BARRA ESTABILIZADORA HYUNDAI KIA  ACCENT ELANTRA RIO CERATO 2010-2022    DEL</t>
  </si>
  <si>
    <t>CTR 54661-A7400 AMORTIGUADOR SUSPENSION KIA CERATO KOUP 2017-UP     DEL DER</t>
  </si>
  <si>
    <t>CTR 54651-A7400 AMORTIGUADOR SUSPENSION KIA CERATO KOUP 2017-UP     DEL IZQ</t>
  </si>
  <si>
    <t>CTR 55310-C5000 AMORTIGUADOR SUSPENSION KIA SORENTO 2016-UP     POST</t>
  </si>
  <si>
    <t>SE.KP-108</t>
  </si>
  <si>
    <t>SANKEI VALVULA PCV 18118-84000 SUZUKI 1990-2005 RECTA</t>
  </si>
  <si>
    <t>SE.KP-120</t>
  </si>
  <si>
    <t>SANKEI KP-120 VALVULA PCV TOYOTA   2005-UP    RECTA</t>
  </si>
  <si>
    <t>SE.KP-202</t>
  </si>
  <si>
    <t>SANKEI VALVULA PCV MD024719 MITSUBISHI LANCER 1990-2015 RECTA</t>
  </si>
  <si>
    <t>SH.310 203</t>
  </si>
  <si>
    <t>SACHS 37123 AMORTIGUADOR SUSPENSION DODGE CARAVAN VOYAGER 1986-2007     POSTERIOR DER IZQ</t>
  </si>
  <si>
    <t>SH.310 220</t>
  </si>
  <si>
    <t>SACHS MP8143 AMORTIGUADOR SUSPENSION FORD ESCORT 1991-2002     DELANTERO DER IZQ</t>
  </si>
  <si>
    <t>SH.310 221</t>
  </si>
  <si>
    <t>SACHS MP8145 AMORTIGUADOR SUSPENSION FORD ESCORT 1991-2002     STRUT POST DER IZQ</t>
  </si>
  <si>
    <t>SH.310 222</t>
  </si>
  <si>
    <t>SACHS 930017 AMORTIGUADOR SUSPENSION FORD EXPEDITION F150 F250 1998-2002    REFORZADO DELANTERO DER IZQ</t>
  </si>
  <si>
    <t>SH.310 225</t>
  </si>
  <si>
    <t>SACHS 37177 AMORTIGUADOR SUSPENSION FORD EXPLORER 1998-2002 2WD    DELANTERO DER IZQ</t>
  </si>
  <si>
    <t>SH.310 227</t>
  </si>
  <si>
    <t>SACHS 37035 AMORTIGUADOR SUSPENSION FORD EXPLORER 1998-2002 2WD    POSTERIOR DER IZQ</t>
  </si>
  <si>
    <t>SH.310 260</t>
  </si>
  <si>
    <t>SACHS 37153 AMORTIGUADOR SUSPENSION FORD RANGER 1997-2003     DELANTERO DER IZQ</t>
  </si>
  <si>
    <t>SH.311 123</t>
  </si>
  <si>
    <t>SACHS 52088673AE AMORTIGUADOR SUSPENSION JEEP LIBERTY CHEROKEE 2001-2006 TURBO DIESEL TURBO 2.4L-2.5L-3.7L-2.8L  POST DER IZQ</t>
  </si>
  <si>
    <t>SH.312 475</t>
  </si>
  <si>
    <t>SACHS 930106 AMORTIGUADOR SUSPENSION DODGE DURANGO 2004-2009 2WD-4WD   OB*OB DEL DER IZQ REFORZADO</t>
  </si>
  <si>
    <t>SH.312 985</t>
  </si>
  <si>
    <t>SACHS MP8495 AMORTIGUADOR SUSPENSION JEEP COMPASS PATRIOT 2007-2011     DELANTERO IZQ</t>
  </si>
  <si>
    <t>SH.314 732</t>
  </si>
  <si>
    <t>SACHS 71505 AMORTIGUADOR SUSPENSION FORD FOCUS SEDAN WAGON 2000-2006     DELANTERO IZQ</t>
  </si>
  <si>
    <t>SH.314 733</t>
  </si>
  <si>
    <t>SACHS 71504 AMORTIGUADOR SUSPENSION FORD FOCUS SEDAN WAGON 2000-2006     DELANTERO DER</t>
  </si>
  <si>
    <t>SH.315 278</t>
  </si>
  <si>
    <t>SACHS 950025 AMORTIGUADOR SUSPENSION CHEVROLET CAPTIVA EQUINOX 2004-2008     STRUT DELANTERO IZQ</t>
  </si>
  <si>
    <t>SH.315 641</t>
  </si>
  <si>
    <t>SACHS 950081 AMORTIGUADOR SUSPENSION DODGE JOURNEY 2008-2013     POSTERIOR DER IZQ</t>
  </si>
  <si>
    <t>SH.315 642</t>
  </si>
  <si>
    <t>SACHS 950080 AMORTIGUADOR SUSPENSION DODGE JOURNEY 2008-2013     DELANTERO DER</t>
  </si>
  <si>
    <t>SH.315 643</t>
  </si>
  <si>
    <t>SACHS 930160 AMORTIGUADOR SUSPENSION DODGE JOURNEY 2008-2013     DELANTERO IZQ</t>
  </si>
  <si>
    <t>SH.316 534</t>
  </si>
  <si>
    <t>SACHS 931369 AMORTIGUADOR SUSPENSION FORD LINCOLN EXPEDITION 2003-2014  8CIL 5.4L  DEL DER IZQ</t>
  </si>
  <si>
    <t>SH.317 967</t>
  </si>
  <si>
    <t>SACHS 317 967 AMORTIGUADOR SUSPENSION JEEP GRAND CHEROKEE 2011-UP     DEL</t>
  </si>
  <si>
    <t>SH.318 006</t>
  </si>
  <si>
    <t>SACHS 318 006 AMORTIGUADOR SUSPENSION FORD ESCAPE 2000-2010 4WD    REFORZADO POST</t>
  </si>
  <si>
    <t>SH.318 574</t>
  </si>
  <si>
    <t>SACHS 318 574 AMORTIGUADOR SUSPENSION FORD ECOSPORT 2013-2017     DEL IZQ</t>
  </si>
  <si>
    <t>SH.318 588</t>
  </si>
  <si>
    <t>SACHS 950020 AMORTIGUADOR SUSPENSION CHEVROLET TRAILBLAZER 2002-2008    REFORZADO DELANTERO DER IZQ</t>
  </si>
  <si>
    <t>SJ.21082-VW011</t>
  </si>
  <si>
    <t>SHIMAHIDE EMBRAGUE VENTILADOR 21082-VW011 NISSAN URVAN 2017-2019 KA24 4CIL 2.4L</t>
  </si>
  <si>
    <t>SV.D09761</t>
  </si>
  <si>
    <t>SIEMENS VDO FLASHER D09761 UNIVERSAL CAMION BUS 24V 4PATAS</t>
  </si>
  <si>
    <t>TA.WV52TD-80</t>
  </si>
  <si>
    <t>TAMA TERMOSTATO 90916-03122 TOYOTA 1SZFE YARIS 1999-2008 52*43*47</t>
  </si>
  <si>
    <t>TA.WV75M-82A</t>
  </si>
  <si>
    <t>TAMA TERMOSTATO ME996364 MITSUBISHI 4D32 CANTER 1986-UP 75*50*35</t>
  </si>
  <si>
    <t>TB.L3111-0006A</t>
  </si>
  <si>
    <t>TBK BOMBA ACEITE 16100-61J00 SUZUKI APV 2005-UP G15-G16 4CIL 1.6L C/SENSOR</t>
  </si>
  <si>
    <t>TB.L321-0021A</t>
  </si>
  <si>
    <t xml:space="preserve">TBK MD181579 BOMBA ACEITE MITSUBISHI 4D56T L300 2010-UP 4CIL 2.5L </t>
  </si>
  <si>
    <t>TB.L321-0043A</t>
  </si>
  <si>
    <t xml:space="preserve">TBK 1060A142 BOMBA ACEITE MITSUBISHI 3A90 MIRAGE 2002-UP 3CIL 1.0L </t>
  </si>
  <si>
    <t>TB.L331-0001A</t>
  </si>
  <si>
    <t>TBK BOMBA ACEITE 13500-4M500 NISSAN AD WAGON 2002-2004 QG15-QG16-QG18 4CIL 1.5L</t>
  </si>
  <si>
    <t>TB.L371-0073A</t>
  </si>
  <si>
    <t xml:space="preserve">TBK 15100-21032 BOMBA ACEITE TOYOTA 2NZ YARIS 2010-UP 4CIL 1.3L </t>
  </si>
  <si>
    <t>TB.L381-0010A</t>
  </si>
  <si>
    <t>TBK BOMBA ACEITE ZJ01-14-100 MAZDA MAZDA 3 2007-UP ZJ 4CIL 1.3L</t>
  </si>
  <si>
    <t>TB.L381-0016A</t>
  </si>
  <si>
    <t>TBK BOMBA ACEITE WL01-14-100C MAZDA B2500 1999-2005 WL 4CIL 2.5L</t>
  </si>
  <si>
    <t>TC.A2309</t>
  </si>
  <si>
    <t>TOKICO AMORTIGUADOR SUSPENSION 41602-61J00 SUZUKI APV 2004-UP DEL IZQ</t>
  </si>
  <si>
    <t>TC.B1109</t>
  </si>
  <si>
    <t>TOKICO AMORTIGUADOR SUSPENSION 4060A345 MITSUBISHI LANCER MIRAGE 2012-UP DEL</t>
  </si>
  <si>
    <t>TC.E20133</t>
  </si>
  <si>
    <t>TOKICO AMORTIGUADOR SUSPENSION 48531-BZ540 TOYOTA AGYA 2015-UP POST</t>
  </si>
  <si>
    <t>TC.E35034</t>
  </si>
  <si>
    <t>TOKICO AMORTIGUADOR SUSPENSION E6210-BR20A NISSAN QASHQAI X-TRAIL 2009-UP OB*OB POST</t>
  </si>
  <si>
    <t>TC.E35116</t>
  </si>
  <si>
    <t>TOKICO AMORTIGUADOR SUSPENSION 48531-8Z005 TOYOTA HILUX 1GD 2015-UP O*O POST DER</t>
  </si>
  <si>
    <t>TC.E3804</t>
  </si>
  <si>
    <t>TOKICO AMORTIGUADOR SUSPENSION 48531-26390 TOYOTA HIACE 2005-UP O*O POST</t>
  </si>
  <si>
    <t>TC.E4155</t>
  </si>
  <si>
    <t>TOKICO AMORTIGUADOR SUSPENSION EB3C-18080-DD MAZDA FORD BT50 RANGER 2019-UP POST</t>
  </si>
  <si>
    <t>TC.U4213</t>
  </si>
  <si>
    <t>TOKICO AMORTIGUADOR SUSPENSION JB3C-18045-DCF MAZDA FORD BT50 RANGER 2019-UP DEL</t>
  </si>
  <si>
    <t>TE.54419-B5000</t>
  </si>
  <si>
    <t>TERADA 54419-B5000 PERNO TRAPECIO NISSAN 620 72-78 J15-J16</t>
  </si>
  <si>
    <t>TZ.13751-46100</t>
  </si>
  <si>
    <t>TEZUKA 13751-46100 BUZO MOTOR TOYOTA 1KD-2KD HILUX    5.20 MM</t>
  </si>
  <si>
    <t>TZ.13753-64410</t>
  </si>
  <si>
    <t>TEZUKA PASTILLA MOTOR 13753-64410 TOYOTA COROLLA 1985-1994 2C 4CIL 2.0L 3.20 MM</t>
  </si>
  <si>
    <t>TZ.48655-20140</t>
  </si>
  <si>
    <t>TEZUKA BOCINA TRAPECIO 48655-20140 TOYOTA CARINA 4AF 4CIL</t>
  </si>
  <si>
    <t>TZ.90114-18003K</t>
  </si>
  <si>
    <t>TEZUKA PERNO TRAPECIO 90114-18003K TOYOTA HILUX 1984-2001 3L 4CIL 2.0L.</t>
  </si>
  <si>
    <t>ZM.8357107A</t>
  </si>
  <si>
    <t>ZM ARMADURA ARRANCADOR 1004011039 VOLKSWAGEN GOL POLO JETTA 1992-2005 123MM 55MM 12V</t>
  </si>
  <si>
    <t>ZM.8539106</t>
  </si>
  <si>
    <t>ZM BENDIX ARRANCADOR HNZ-1777 HYUNDAI KIA HB20 RIO 55.8*27.94*12 VALEO 10D CW</t>
  </si>
  <si>
    <t>ZM.ZM-1842</t>
  </si>
  <si>
    <t>ZM SOLENOIDE ARRANCADOR ZM-1842 MITSUBISHI FUSO 1992-UP 12V</t>
  </si>
  <si>
    <t>ZM.ZM-1855</t>
  </si>
  <si>
    <t>ZM SOLENOIDE ARRANCADOR ZM-1855 HINO TRUCK 1982-UP 24V</t>
  </si>
  <si>
    <t>ZM.ZM-4699</t>
  </si>
  <si>
    <t>ZM SOLENOIDE ARRANCADOR ZM-4699 HYUNDAI ACCENT 1995-UP 12V MITSUBISHI</t>
  </si>
  <si>
    <t>ZM.ZM-4897</t>
  </si>
  <si>
    <t>ZM SOLENOIDE ARRANCADOR ZM-4897 VOLVO DONGFENG 2010-UP 24V MITSUBISHI</t>
  </si>
  <si>
    <t>ZM.ZM-650</t>
  </si>
  <si>
    <t>ZM SOLENOIDE ARRANCADOR ZM-650 FIAT UNO 1973-1989 12V MARELLI</t>
  </si>
  <si>
    <t>ZM.ZM-904</t>
  </si>
  <si>
    <t>ZM SOLENOIDE ARRANCADOR ZM-904 VOLVO KB CUMMINS 1988-UP 24V BOSCH</t>
  </si>
  <si>
    <t>ACTUALIZACION 2</t>
  </si>
  <si>
    <t>Stock
Fisico</t>
  </si>
  <si>
    <t>Stock
Disponible</t>
  </si>
  <si>
    <t>Almacén PDV 08</t>
  </si>
  <si>
    <t>GN.25540-8H700</t>
  </si>
  <si>
    <t>GEN 25540-8H700 RAMAL DIRECCIONAL NISSAN  URVAN X-TRAIL 2007-UP</t>
  </si>
  <si>
    <t>GN.25540-EE90A</t>
  </si>
  <si>
    <t>GEN 25540-EE90A RAMAL DIRECCIONAL NISSAN  TIIDA 2007-UP</t>
  </si>
  <si>
    <t>GN.CBS-3</t>
  </si>
  <si>
    <t>GEN CONMUTADOR 84450-14021 TOYOTA LAND CRUISER PICK UP 1978-1981 5 TERM</t>
  </si>
  <si>
    <t>GN.CBS-70</t>
  </si>
  <si>
    <t>GEN 84450-12180 CONMUTADOR TOYOTA  COROLLA 1990-UP</t>
  </si>
  <si>
    <t>GN.CBS-9</t>
  </si>
  <si>
    <t>GEN 84450-20100 CONMUTADOR TOYOTA  CORONA CARINA 1980-UP</t>
  </si>
  <si>
    <t>GN.CBS-DH04</t>
  </si>
  <si>
    <t>GEN 84458-87703 CONMUTADOR DAIHATSU  TERIOS 2010-UP    5 TERM</t>
  </si>
  <si>
    <t>GN.CBS-H02</t>
  </si>
  <si>
    <t>GEN CONMUTADOR 35130-SH3-003 HONDA CIVIC 1988-1992 7 TERM</t>
  </si>
  <si>
    <t>GN.CBS-H07</t>
  </si>
  <si>
    <t>GEN CONMUTADOR 35130-SR4-A01 HONDA CIVIC 1992-1996</t>
  </si>
  <si>
    <t>GN.CBS-H16</t>
  </si>
  <si>
    <t>GEN CONMUTADOR 35130-SV4-003 HONDA ACCORD 1994-1997</t>
  </si>
  <si>
    <t>GN.CBS-H18</t>
  </si>
  <si>
    <t>GEN 35130-SD5-000 CONMUTADOR HONDA  ACCORD 1982-1985</t>
  </si>
  <si>
    <t>GN.CBS-H19</t>
  </si>
  <si>
    <t>GEN 35130-S10-A01 CONMUTADOR HONDA  CRV 2000-UP</t>
  </si>
  <si>
    <t>GN.CBS-H22</t>
  </si>
  <si>
    <t>GEN 35130-S30-003 CONMUTADOR HONDA  ACCORD PRELUDE 1997-UP</t>
  </si>
  <si>
    <t>GN.CBS-M09</t>
  </si>
  <si>
    <t>GEN CONMUTADOR MB903644 MITSUBISHI LANCER 1993-UP 6 TERM</t>
  </si>
  <si>
    <t>GN.CBS-MZ04</t>
  </si>
  <si>
    <t>GEN B455-66-151 CONMUTADOR MAZDA  FAMILIA PICK UP 1990-UP</t>
  </si>
  <si>
    <t>GN.CBS-MZ15</t>
  </si>
  <si>
    <t>GEN CONMUTADOR GE4T-66-151 MAZDA 323 626 PROTEGE PICK UP 1998-2003 6 TERM</t>
  </si>
  <si>
    <t>GN.CBS-OP04</t>
  </si>
  <si>
    <t>GEN CONMUTADOR 90052-497 CHEVROLET ASTRA CORSA KADETT 1987-1997 4 TERM</t>
  </si>
  <si>
    <t>GN.GC-NS39</t>
  </si>
  <si>
    <t>GEN 25540-50Y00 RAMAL DIRECCIONAL NISSAN  SENTRA SUNNY 1990-UP</t>
  </si>
  <si>
    <t>GN.GC-NS41</t>
  </si>
  <si>
    <t>GEN 25540-64Y00 RAMAL DIRECCIONAL NISSAN  SENTRA SUNNY 2000-UP</t>
  </si>
  <si>
    <t>GN.GPV-17</t>
  </si>
  <si>
    <t>GEN 11810-86G01 VALVULA PCV NISSAN  ROSCA 2019-UP</t>
  </si>
  <si>
    <t>GN.GPV-4</t>
  </si>
  <si>
    <t>GEN VALVULA PCV 12204-15030 TOYOTA VARIOS MODELOS 1993-UP RECTA</t>
  </si>
  <si>
    <t>GN.GS-N6</t>
  </si>
  <si>
    <t>GEN 25320-00B00 SWITCH FRENO NISSAN   1990-UP   M10*1.25 2 TERM</t>
  </si>
  <si>
    <t xml:space="preserve">STATUS DE PESOS </t>
  </si>
  <si>
    <t>ACTUALIZACION 1</t>
  </si>
  <si>
    <t>PesoTotal</t>
  </si>
  <si>
    <t>DO.ITY-0504AN</t>
  </si>
  <si>
    <t>DOKURO VALVULA NEGRA 13715-24012 TOYOTA COROLLA 5K 4CIL 1.5L 36*8*100</t>
  </si>
  <si>
    <t>GB.GFM-204</t>
  </si>
  <si>
    <t>GMB EMBRAGUE VENTILADOR ME013416 MITSUBISHI CANTER 2007-UP 4D33 4CIL 4.2L</t>
  </si>
  <si>
    <t>GB.GFN-221</t>
  </si>
  <si>
    <t>GMB EMBRAGUE VENTILADOR 21082-86G00 NISSAN FRONTIER NAVARA 1997-2003 KA24DE-TD27 4CIL 2.7L</t>
  </si>
  <si>
    <t>GB.GFN-233</t>
  </si>
  <si>
    <t>GMB EMBRAGUE VENTILADOR 21082-67G00 NISSAN FRONTIER NAVARA 2002-UP NA16-NA20 4CIL 1.6L</t>
  </si>
  <si>
    <t>GB.GHAT-02</t>
  </si>
  <si>
    <t>GMB TEMPLADOR HIDRAULICO 11752-2W20A NISSAN TOYOTA PATROL AVENSIS COROLLA 2005-UP ZD30DDTI-3ZZ-1ZZ 4CIL 1.6L-1.8L-3.0L 8.2*95*41</t>
  </si>
  <si>
    <t>GB.GHAT-104</t>
  </si>
  <si>
    <t>GMB TEMPLADOR HIDRAULICO 24410-39001 HYUNDAI XG 1998-2005 G6CT 6CIL 3.0L 60*120*80</t>
  </si>
  <si>
    <t>GB.GHAT-139</t>
  </si>
  <si>
    <t>GMB TEMPLADOR HIDRAULICO 12581902 HONDA ODYSSEY 2004-UP J35A 3.5L 60*80*120</t>
  </si>
  <si>
    <t>GB.GHAT-196</t>
  </si>
  <si>
    <t>GMB 16620-22013 TEMPLADOR HIDRAULICO TOYOTA COROLLA 1999-2008 1ZZ 4CIL 1.8L</t>
  </si>
  <si>
    <t>GB.GT10040</t>
  </si>
  <si>
    <t>GMB TEMPLADOR FAJA DISTRIBUCION 23357-32000 HYUNDAI STAREX H1 G4CS 4CIL 2.4L 19.5*60*24.5</t>
  </si>
  <si>
    <t>GB.GT10080</t>
  </si>
  <si>
    <t>GMB TEMPLADOR FAJA DISTRIBUCION 24410-35010 HYUNDAI GALLOPER G6AT 6CIL 3.0L 32*60*36.5</t>
  </si>
  <si>
    <t>GB.GT10160</t>
  </si>
  <si>
    <t>GMB TEMPLADOR FAJA DISTRIBUCION 24810-23400 HYUNDAI KIA ELANTRA 2003-2006 CERATO G4GC 4CIL 2.0L 28.5*60*29.9</t>
  </si>
  <si>
    <t>GB.GT10170</t>
  </si>
  <si>
    <t>GMB TEMPLADOR FAJA DISTRIBUCION 24810-26020 HYUNDAI KIA ACCENT RIO G4EB-G4EC 4CIL 1.5L 25*55*29.5</t>
  </si>
  <si>
    <t>GB.GT40990</t>
  </si>
  <si>
    <t>GMB TEMPLADOR FAJA DISTRIBUCION 13073-AA230 SUBARU FORESTER EJ25 4CIL 2.5L 34*31*45</t>
  </si>
  <si>
    <t>GB.GT60050</t>
  </si>
  <si>
    <t>GMB TEMPLADOR FAJA DISTRIBUCION MN137247 MITSUBISHI OUTLANDER 4G69 4CIL 2.4L 26*60</t>
  </si>
  <si>
    <t>GB.GT60160</t>
  </si>
  <si>
    <t>GMB TEMPLADOR FAJA DISTRIBUCION WL0112700 MAZDA B2500 MPV WL 4CIL 2.5L 32*58*37</t>
  </si>
  <si>
    <t>GB.GT60480</t>
  </si>
  <si>
    <t>GMB TEMPLADOR FAJA DISTRIBUCION MN 137248 MITSUBISHI GRANDIS 4G69 4CIL 2.4L 24*60*35.5</t>
  </si>
  <si>
    <t>GB.GT90130</t>
  </si>
  <si>
    <t>GMB TEMPLADOR FAJA DISTRIBUCION 13085-AA010 SUBARU IMPRESA EJ18 4CIL 1.8L 35*60 TIPO PIÑON</t>
  </si>
  <si>
    <t>GB.GT90360</t>
  </si>
  <si>
    <t>GMB TEMPLADOR FAJA DISTRIBUCION F5RZ-6M250-A FORD ESCORT EUROPEO ZETEC 4CIL 1.6L 28.6*60*30</t>
  </si>
  <si>
    <t>GB.GT90370</t>
  </si>
  <si>
    <t>GMB TEMPLADOR FAJA DISTRIBUCION 14550-P8A-A01 HONDA ACCORD J30A 6CIL 3.0L 30*55*31.4 24V</t>
  </si>
  <si>
    <t>GB.GTB0020</t>
  </si>
  <si>
    <t>GMB TEMPLADOR FAJA DISTRIBUCION 90353176 CHEVROLET DAEWOO CIELO LANOS A14SM 1.4L G15MF 4CIL 1.5L 19*59*30</t>
  </si>
  <si>
    <t>GB.GTB0050</t>
  </si>
  <si>
    <t>GMB TEMPLADOR FAJA DISTRIBUCION 5636738 CHEVROLET DAEWOO NUBIRA X20Z 4CIL 1.8L-2.0L 26*59*33.5</t>
  </si>
  <si>
    <t>GB.GU-1000</t>
  </si>
  <si>
    <t>GMB CRUZETA CARDAN 25100-41000 UNIVERSAL 81.75*26.99 SEGUR EXT C/GRASER</t>
  </si>
  <si>
    <t>GB.GWDW-18A</t>
  </si>
  <si>
    <t>GMB BOMBA AGUA 96353151 CHEVROLET EPICA 2004-2007 T20SED 4CIL 2.0L</t>
  </si>
  <si>
    <t>GB.GWF-108A</t>
  </si>
  <si>
    <t>GMB BOMBA AGUA 928X8591 FORD ESCORT 1996-1998 4CIL 1.6L</t>
  </si>
  <si>
    <t>GB.GWF-119A</t>
  </si>
  <si>
    <t>GMB BOMBA AGUA 1406479 FORD FOCUS 2012-2015 4CIL 1.5L</t>
  </si>
  <si>
    <t>GB.GWHO-50A</t>
  </si>
  <si>
    <t>GMB BOMBA AGUA 19200-RBB-003 HONDA CR-V ACCORD 2005-2012 K24A 4CIL 1.7L</t>
  </si>
  <si>
    <t>GB.GWHO-53A</t>
  </si>
  <si>
    <t>GMB BOMBA AGUA 19200-RCA-A01 HONDA MDX 2003-UP J35A 6CIL 3.5L</t>
  </si>
  <si>
    <t>GB.GWHY-621A</t>
  </si>
  <si>
    <t>GMB 25100-2G510 BOMBA AGUA HYUNDAI KIA SANTA FE SORENTO TUCSON 2010-UP G4KA 4CIL 2.4L</t>
  </si>
  <si>
    <t>GB.GWIS-35A</t>
  </si>
  <si>
    <t>GMB BOMBA AGUA 8-94129554 ISUZU ELF250 JOURNEY 1987-1995 4BD1 4CIL 4.3L</t>
  </si>
  <si>
    <t>GB.GWM-52A</t>
  </si>
  <si>
    <t>GMB BOMBA AGUA MD972002 MITSUBISHI L200 H100 1993-2005 4D56 4CIL 2.5L</t>
  </si>
  <si>
    <t>GB.GWM-58A</t>
  </si>
  <si>
    <t>GMB BOMBA AGUA MD313301 MITSUBISHI COLT 1996-UP 4G93 4CIL 1.8L</t>
  </si>
  <si>
    <t>GB.GWMZ-39A</t>
  </si>
  <si>
    <t>GMB BOMBA AGUA 8ABB-15-010 MAZDA FAMILIA 1994-1999 B5 4CIL 1.8L</t>
  </si>
  <si>
    <t>GB.GWMZ-58A</t>
  </si>
  <si>
    <t>GMB BOMBA AGUA L327-15-100 MAZDA ATENZA 2003-2012 L3VE 4CIL 2.0L</t>
  </si>
  <si>
    <t>GB.GWN-90A</t>
  </si>
  <si>
    <t>GMB BOMBA AGUA 21010-EN225 NISSAN X-TRAIL 2007-2012 MR20DE 4CIL 2.0L</t>
  </si>
  <si>
    <t>GB.GWS-54A</t>
  </si>
  <si>
    <t>GMB BOMBA AGUA 17400-78894 SUZUKI GRAND VITARA 2009-2015 J24B 4CIL 2.4L</t>
  </si>
  <si>
    <t xml:space="preserve">GEN 84450-12180 CONMUTADOR TOYOTA  COROLLA 1990-UP   </t>
  </si>
  <si>
    <t>GEN CONMUTADOR 84450-20100 TOYOTA  CORONA CARINA 1980-UP</t>
  </si>
  <si>
    <t>GEN CONMUTADOR 84458-87703 DAIHATSU TERIOS 2010-UP 5 TERM</t>
  </si>
  <si>
    <t>GEN CONMUTADOR 35130-S10-A01 HONDA  CRV 2000-UP</t>
  </si>
  <si>
    <t>GEN CONMUTADOR 35130-S30-003 HONDA ACCORD PRELUDE 1997-UP</t>
  </si>
  <si>
    <t>GEN CONMUTADOR B455-66-151MAZDA  FAMILIA PICK UP 1990-UP</t>
  </si>
  <si>
    <t>GEN RAMAL DIRECCIONAL 25540-50Y00 NISSAN  SENTRA SUNNY 1990-UP</t>
  </si>
  <si>
    <t>GEN RAMAL DIRECCIONAL 25540-64Y00 NISSAN  SENTRA SUNNY 2000-UP</t>
  </si>
  <si>
    <t>GEN VALVULA PCV 11810-86G01 NISSAN  ROSCA 2019-UP</t>
  </si>
  <si>
    <t>RT.CBKH-24</t>
  </si>
  <si>
    <t>CTR ROTULA DIRECCION 54550-H1000 HYUNDAI TERACAN 2000-2006 M16*P1.5 INF</t>
  </si>
  <si>
    <t>RT.CBKH-40</t>
  </si>
  <si>
    <t>CTR ROTULA DIRECCION 54530-3S100 HYUNDAI SANTA FE 2010-UP M12*P1.25 INF</t>
  </si>
  <si>
    <t>RT.CBKH-46</t>
  </si>
  <si>
    <t>CTR CBKH-46 ROTULA DIRECCION HYUNDAI  SANTA FE 2018-UP   M10*P1.25 96MM</t>
  </si>
  <si>
    <t>RT.CBM-7</t>
  </si>
  <si>
    <t>CTR ROTULA DIRECCION ZB212100 MITSUBISHI GALLOPER 1991-2003 M16*P1.5 INF</t>
  </si>
  <si>
    <t>RT.CBN-6</t>
  </si>
  <si>
    <t>CTR ROTULA DIRECCION 40160-W5000 NISSAN SILVIA 1979-1981 M12*P1.25 INF</t>
  </si>
  <si>
    <t>RT.CBN-62</t>
  </si>
  <si>
    <t>CTR ROTULA DIRECCION 40110-2S485 NISSAN PICK UP 1998-2000 M14*P1.5 51.15MM SUP</t>
  </si>
  <si>
    <t>RT.CBN-73</t>
  </si>
  <si>
    <t>CTR ROTULA DIRECCION 54500-EB70A NISSAN NAVARA 2007-UP 43.10MM INF</t>
  </si>
  <si>
    <t>RT.CBT-87</t>
  </si>
  <si>
    <t>CTR ROTULA DIRECCION 43330-BZ010 TOYOTA AVANZA 2003-UP M14*P1.5 43.80MM INF</t>
  </si>
  <si>
    <t>RT.CEKD-13L</t>
  </si>
  <si>
    <t>CTR TERMINAL DIRECCION 93740722 CHEVROLET AVEO 2002-UP M12*P1.25 189.3MM ROS/INT</t>
  </si>
  <si>
    <t>RT.CEKD-18</t>
  </si>
  <si>
    <t>CTR TERMINAL DIRECCION 95967285 CHEVROLET SPARK 2009-UP M12*P1.25 74MM ROS/INT</t>
  </si>
  <si>
    <t>RT.CEKH-34L</t>
  </si>
  <si>
    <t>CTR TERMINAL DIRECCION 56820-3K000 HYUNDAI SONATA NF 2004-2007 M12*P1.25 218MM ROS/INT</t>
  </si>
  <si>
    <t>RT.CEKH-34R</t>
  </si>
  <si>
    <t>CTR TERMINAL DIRECCION 56820-3K010 HYUNDAI SONATA NF 2004-2007 M12*P1.25 218MM ROS/INT</t>
  </si>
  <si>
    <t>RT.CEKH-39L</t>
  </si>
  <si>
    <t>CTR TERMINAL DIRECCION 56820-2B000 HYUNDAI SANTA FE VERACRUZ 06 2006-UP M12*P1.25 228.5MM ROS/INT</t>
  </si>
  <si>
    <t>RT.CEKH-43L</t>
  </si>
  <si>
    <t>CTR TERMINAL DIRECCION 56820-4H000 HYUNDAI STAREX H1 2007-2013 M12*P1.25 219MM ROS/INT</t>
  </si>
  <si>
    <t>RT.CEKH-60</t>
  </si>
  <si>
    <t>CTR 56820-3B000 TERMINAL DIRECCION HYUNDAI KIA 73MM EXCEL PONY CERATO 1995-2015   M14*P1.5 ROS/INT</t>
  </si>
  <si>
    <t>RT.CEKH-61L</t>
  </si>
  <si>
    <t xml:space="preserve">CTR 56821-B4050 TERMINAL DIRECCION HYUNDAI  I10 2015-UP   </t>
  </si>
  <si>
    <t>RT.CEKH-61R</t>
  </si>
  <si>
    <t xml:space="preserve">CTR 56820-B4000 TERMINAL DIRECCION HYUNDAI  I10 2015-UP   </t>
  </si>
  <si>
    <t>RT.CEKK-4</t>
  </si>
  <si>
    <t>CTR CEKK-4 TERMINAL DIRECCION KIA   2000-UP   M12*1.25 ROS/INT</t>
  </si>
  <si>
    <t>RT.CEKS-9R</t>
  </si>
  <si>
    <t>CTR TERMINAL DIRECCION 46660-08010 SSANGYONG REXTON 2001-UP M14*P1.5 197.5MM ROS/INT</t>
  </si>
  <si>
    <t>RT.CEM-51L</t>
  </si>
  <si>
    <t>CTR TERMINAL DIRECCION MR508135 MITSUBISHI PAJERO MONTERO TRITON 2001-2003 M12*P1.5 183MM ROS/INT</t>
  </si>
  <si>
    <t>RT.CEM-51R</t>
  </si>
  <si>
    <t>CTR TERMINAL DIRECCION MR508136 MITSUBISHI PAJERO MONTERO TRITON 2001-2003 M12*P1.5 183MM ROS/INT</t>
  </si>
  <si>
    <t>RT.CEN-117</t>
  </si>
  <si>
    <t>CTR TERMINAL DIRECCION 48520-VW025 NISSAN CARAVAN E25 01 URVAN E25 01 2001-UP M16*P1.5 120MM ROS/INT</t>
  </si>
  <si>
    <t>RT.CET-178</t>
  </si>
  <si>
    <t>CTR TERMINAL DIRECCION 45046-39426 TOYOTA DYNA 1999-2011 M18*P1.5 127MM ROS/EXT</t>
  </si>
  <si>
    <t>RT.CET-223</t>
  </si>
  <si>
    <t>CTR 45046-09800 TERMINAL DIRECCION TOYOTA 84MM HILUX 2015-UP   M16*P1.5 84MM ROS/INT</t>
  </si>
  <si>
    <t>RT.CET-52L</t>
  </si>
  <si>
    <t>CTR TERMINAL DIRECCION 45047-29025 TOYOTA STOUT TOYOACE 1973-UP M14*P1.5 151MM ROS/EXT</t>
  </si>
  <si>
    <t>RT.CET-52R</t>
  </si>
  <si>
    <t>CTR TERMINAL DIRECCION 45046-29065 TOYOTA STOUT TOYOACE 1973-UP M14*P1.5 151MM ROS/EXT</t>
  </si>
  <si>
    <t>RT.CET-58</t>
  </si>
  <si>
    <t>CTR TERMINAL DIRECCION 45047-35050 TOYOTA H ILUX 1983-UP M14*P1.5 212MM ROS/EXT</t>
  </si>
  <si>
    <t>RT.CET-96</t>
  </si>
  <si>
    <t>CTR CET-96 TERMINAL DIRECCION TOYOTA  COASTER 1993-UP   M18*P1.25 DEL</t>
  </si>
  <si>
    <t>RT.CL0887</t>
  </si>
  <si>
    <t xml:space="preserve">CTR 48819-10010 PERNO BARRA ESTABILIZADORA TOYOTA  COROLLA 1992-UP   </t>
  </si>
  <si>
    <t>RT.CL0891L</t>
  </si>
  <si>
    <t>CTR 48810-60050 PERNO BARRA ESTABILIZADORA TOYOTA  LAND CRUISER 2008-UP 2008-UP    DEL</t>
  </si>
  <si>
    <t>RT.CLKH-13</t>
  </si>
  <si>
    <t>CTR CLKH-13 PERNO BARRA ESTABILIZADORA HYUNDAI KIA  SONATA OPTIMUS 2000-UP   M10*P1.25 102MM DEL</t>
  </si>
  <si>
    <t>RT.CLKH-14</t>
  </si>
  <si>
    <t xml:space="preserve">CTR CLKH-14 PERNO BARRA ESTABILIZADORA HYUNDAI  SONATA GRANDEUR 2000-UP   </t>
  </si>
  <si>
    <t>RT.CLKH-15L</t>
  </si>
  <si>
    <t>CTR PERNO BARRA ESTABILIZADORA 548302-6000 HYUNDAI SANTA FE 2000-2005 M10*P1.25 264MM DEL</t>
  </si>
  <si>
    <t>RT.CLKH-9</t>
  </si>
  <si>
    <t>CTR CLKH-9 PERNO BARRA ESTABILIZADORA HYUNDAI  STAREX H1 2000-UP   M12*P1.25 113M POST</t>
  </si>
  <si>
    <t>RT.CLN-1</t>
  </si>
  <si>
    <t>CTR PERNO BARRA ESTABILIZADORA 54618-50Y00 NISSAN SUNNY 1990-UP M10*P1.25 90MM DEL</t>
  </si>
  <si>
    <t>RT.CLT-100</t>
  </si>
  <si>
    <t>CTR PERNO BARRA ESTABILIZADORA 42420-61J00 SUZUKI APV 2004-UP M10*P1.25 125MM DEL</t>
  </si>
  <si>
    <t>RT.CLT-106</t>
  </si>
  <si>
    <t>CTR PERNO BARRA ESTABILIZADORA 48820-20021 TOYOTA CORROLLA 1991-2002 M10*P1.25 55MM DEL</t>
  </si>
  <si>
    <t>RT.CLT-29</t>
  </si>
  <si>
    <t>CTR PERNO BARRA ESTABILIZADORA 48820-47010 TOYOTA VIBE 2003-2010 M12*P1.25 286MM DEL</t>
  </si>
  <si>
    <t>RT.CLT-62</t>
  </si>
  <si>
    <t>CTR PERNO BARRA ESTABILIZADORA 48820-02070 TOYOTA RAV4 2001-2007 M12*P1.25 360MM DEL</t>
  </si>
  <si>
    <t>RT.CR0277</t>
  </si>
  <si>
    <t>CTR RACK DIRECCION 57724-4H000-57724-4H100 HYUNDAI GRAND 2007-UP M18*P1.5/M14*1.25 179MM ROS/EXT</t>
  </si>
  <si>
    <t>RT.CR0956</t>
  </si>
  <si>
    <t>CTR 49001-4KH0ALR RACK DIRECCION NISSAN NAVARA NP300  2014-UP</t>
  </si>
  <si>
    <t>RT.CRKH-13</t>
  </si>
  <si>
    <t>CTR CRKH-13 RACK DIRECCION HYUNDAI  ELANTRA 1995-UP   M14*P1.25 DEL</t>
  </si>
  <si>
    <t>RT.CRKH-30</t>
  </si>
  <si>
    <t>CTR RACK DIRECCION 56540-2H000 HYUNDAI AVANTE 2006-2010 M16*P1.5/M14*1.25 142MM ROS/EXT</t>
  </si>
  <si>
    <t>RT.CRKK-25</t>
  </si>
  <si>
    <t xml:space="preserve">CTR 57724-07000 RACK DIRECCION KIA  PICANTO MORNING 2004-2011   </t>
  </si>
  <si>
    <t>RT.CRKK-59</t>
  </si>
  <si>
    <t>CTR RACK DIRECCION 57724-4E050 KIA PICANTO 2004-2011 M18*1.5/M16*P1.5 270MM ROS/EXT DER</t>
  </si>
  <si>
    <t>RT.CRKK-63</t>
  </si>
  <si>
    <t>CTR RACK DIRECCION 56540-K0000 KIA SOUL SELTOS 2018-UP M16*1.5/M16*P1.5 280MM ROS/EXT</t>
  </si>
  <si>
    <t>RT.CRS-10</t>
  </si>
  <si>
    <t>CTR RACK DIRECCION 48830-54G00 SUZUKI AERIO 2003-2007 M14*1.5/M12*P1.25 285MM ROS/EXT</t>
  </si>
  <si>
    <t>RT.CRT-116</t>
  </si>
  <si>
    <t>CTR RACK DIRECCION 45503-29836 TOYOTA HIACE 5L 2005-2014 M14*1.5/M15*P1.5 255MM ROS/EXT</t>
  </si>
  <si>
    <t>RT.CVKH-174</t>
  </si>
  <si>
    <t>CTR BOCINA TRAPECIO 54584-4H000 HYUNDAI STAREX GRANDE 2007-UP 60*70.2*14.4 DEL INF</t>
  </si>
  <si>
    <t>RT.CVKH-199L</t>
  </si>
  <si>
    <t>CTR BOCINA TRAPECIO 55274-2S800 HYUNDAI KIA TUCSON SPORTAGE 2010-UP    97.5*83.2**13*16 POST IZQ</t>
  </si>
  <si>
    <t>RT.CVKH-96</t>
  </si>
  <si>
    <t>CTR JEBE BARRA ESTABILIZADORA 54813-1F000 HYUNDAI KIA SPORTAGE TUCSON 2004-2010 48*52*22.5 DEL</t>
  </si>
  <si>
    <t>RT.CVKK-26</t>
  </si>
  <si>
    <t>CTR BOCINA TRAPECIO 55118-1D000 HYUNDAI KIA ELANTRA 2006-2011 44.8*35.2*12.3 POST</t>
  </si>
  <si>
    <t>RT.CVT-12</t>
  </si>
  <si>
    <t>CTR BOCINA TRAPECIO 48654-12050 TOYOTA COROLLA 1987-1994 60*39.2*14.4 INF</t>
  </si>
  <si>
    <t>CTR AMORTIGUADOR SUSPENSION 55300-1R100 HYUNDAI ACCENT 2010-2012 POST</t>
  </si>
  <si>
    <t>CTR AMORTIGUADOR SUSPENSION 54650-1R001 HYUNDAI KIA RIO ACCENT 2011-2017     DEL IZQ</t>
  </si>
  <si>
    <t>CTR AMORTIGUADOR SUSPENSION 54660-1R001 HYUNDAI KIA RIO ACCENT 2011-2017     DEL DER</t>
  </si>
  <si>
    <t>CTR AMORTIGUADOR SUSPENSION 55300-5L700 HYUNDAI MIGHTY 2000-UP HD78   P*O POST</t>
  </si>
  <si>
    <t>CTR AMORTIGUADOR SUSPENSION 54300-5L500 HYUNDAI MIGHTY 2000-UP HD78   P*O DEL</t>
  </si>
  <si>
    <t>CTR AMORTIGUADOR SUSPENSION 55310-2B500 HYUNDAI KIA SANTA FE SORENTO 2006-2012    OB*OB POST</t>
  </si>
  <si>
    <t>RT.CYKK-303-G</t>
  </si>
  <si>
    <t>CTR AMORTIGUADOR SUSPENSION 54651-A7100 KIA CERATO 2013-2017 DEL IZQ</t>
  </si>
  <si>
    <t>CTR AMORTIGUADOR SUSPENSION 55310-1G010 HYUNDAI KIA ACCENT RIO 2006-2010    P*OB POST</t>
  </si>
  <si>
    <t>CTR AMORTIGUADOR SUSPENSION 54660-1G000 HYUNDAI KIA ACCENT RIO 2005-2014     DEL DER</t>
  </si>
  <si>
    <t>RT.CYKK-396-G</t>
  </si>
  <si>
    <t>CTR AMORTIGUADOR SUSPENSION 54660-1W001 HYUNDAI KIA ACCENT RIO 2011-2017 DEL DER</t>
  </si>
  <si>
    <t>RT.GV0675</t>
  </si>
  <si>
    <t>CTR 54570-3DA2A BOCINA TRAPECIO NISSAN  XTRAIL 2007-2013    POST</t>
  </si>
  <si>
    <t>RT.GV0679</t>
  </si>
  <si>
    <t>CTR 52370-SJD-020 BOCINA TRAPECIO HONDA  CR-V 2007-2012 DEL</t>
  </si>
  <si>
    <t>RT.GV0689</t>
  </si>
  <si>
    <t>CTR 54560-EN001 BOCINA TRAPECIO NISSAN  XTRAIL 2007-2013    DEL</t>
  </si>
  <si>
    <t>RT.GV0699</t>
  </si>
  <si>
    <t xml:space="preserve">CTR B45A-28-200 BOCINA TRAPECIO MAZDA  CX5 6 2011-2017   </t>
  </si>
  <si>
    <t>RT.GV0700</t>
  </si>
  <si>
    <t>CTR 55045-1HJ0A BOCINA TRAPECIO NISSAN  SENTRA ALMERA 2012-2017  DEL</t>
  </si>
  <si>
    <t>RT.GV0751</t>
  </si>
  <si>
    <t>CTR B45A-34-460 BOCINA TRAPECIO MAZDA  CX5 6 2011-2017 POST INF</t>
  </si>
  <si>
    <t>RT.GV0752</t>
  </si>
  <si>
    <t>CTR 45201-65J00 BOCINA TRAPECIO SUZUKI  GRAND VITARA 2005-UP    DEL</t>
  </si>
  <si>
    <t>RT.GV0754</t>
  </si>
  <si>
    <t>CTR BOCINA TRAPECIO 51396-SWA-E01 HONDA  CR-V 2007-2012    DEL INF IZQ</t>
  </si>
  <si>
    <t>RT.GY1625G</t>
  </si>
  <si>
    <t>CTR AMORTIGUADOR SUSPENSION 54650-4H055 HYUNDAI KIA H1 STAREX 2011-2022 DEL IZQ</t>
  </si>
  <si>
    <t>RT.GY1628G</t>
  </si>
  <si>
    <t>CTR AMORTIGUADOR SUSPENSION 55300-0X200 HYUNDAI KIA I10 2011-2017 OB*OB O*O POST</t>
  </si>
  <si>
    <t>RT.GY1629G</t>
  </si>
  <si>
    <t>CTR 54651-D3000 AMORTIGUADOR SUSPENSION HYUNDAI KIA  TUCSON SPORTAGE 2015-2020    DEL IZQ</t>
  </si>
  <si>
    <t>RT.GY1630G</t>
  </si>
  <si>
    <t>CTR 54661-D3000 AMORTIGUADOR SUSPENSION HYUNDAI KIA  TUCSON SPORTAGE 2015-2020    DEL DER</t>
  </si>
  <si>
    <t>RT.GY1631G</t>
  </si>
  <si>
    <t>CTR AMORTIGUADOR SUSPENSION 55311-D3220 HYUNDAI KIA TUCSON SPORTAGE 2015-2020 P*OB POST</t>
  </si>
  <si>
    <t>RT.GY1632G</t>
  </si>
  <si>
    <t>CTR AMORTIGUADOR SUSPENSION 54650-B4000 HYUNDAI  I10 2013-2019    DEL IZQ</t>
  </si>
  <si>
    <t>RT.GY1633G</t>
  </si>
  <si>
    <t>CTR AMORTIGUADOR SUSPENSION 54660-B4000 HYUNDAI  I10 2013-2019    DEL DER</t>
  </si>
  <si>
    <t>RT.GY1634G</t>
  </si>
  <si>
    <t>CTR AMORTIGUADOR SUSPENSION 55310-B2030 HYUNDAI KIA SOUL 2013-2018 P*OB POST</t>
  </si>
  <si>
    <t>RT.GY1635G</t>
  </si>
  <si>
    <t>CTR AMORTIGUADOR SUSPENSION 54651-F2500 HYUNDAI ELANTRA 2015-2020 DEL IZQ</t>
  </si>
  <si>
    <t>RT.GY1637G</t>
  </si>
  <si>
    <t>CTR AMORTIGUADOR SUSPENSION 55310-F2500 HYUNDAI  ELANTRA 2015-2020    POST</t>
  </si>
  <si>
    <t>ZM TAPA ARRANCADOR POSTERIOR 35258914 CUMMINS MWM PRESTOLINE</t>
  </si>
  <si>
    <t>ZM SOLENOIDE ARRANCADOR ZM-8993 FORD FOCUS MONDEO 2005-UP 12V MITSUBISHI</t>
  </si>
  <si>
    <t>ZM SOLENOIDE ARRANCADOR ZM-9382 HYUNDAI KIA  CERATO SOUL SPORTAGE 2012-UP    12V BOSH</t>
  </si>
  <si>
    <t>ZM SOLENOIDE ARRANCADOR ZM-9391 FIAT  UNO FIORINO 2005-UP    12V VALEO</t>
  </si>
  <si>
    <t>Actualizar peso</t>
  </si>
  <si>
    <t>Sin Stock</t>
  </si>
  <si>
    <t>0,085</t>
  </si>
  <si>
    <t>0,092</t>
  </si>
  <si>
    <t>Almacén PDV 09</t>
  </si>
  <si>
    <t>CH.L92YC</t>
  </si>
  <si>
    <t>GT.9380</t>
  </si>
  <si>
    <t>=BUSCARV([@[Entidad Codigo]];'DATA COLECTOR'!B169:C172;2;FALSO)</t>
  </si>
  <si>
    <t>DE.10521657</t>
  </si>
  <si>
    <t>DE.1989497</t>
  </si>
  <si>
    <t>Peso de FLEX</t>
  </si>
  <si>
    <t>Peso flex</t>
  </si>
  <si>
    <t xml:space="preserve"> </t>
  </si>
  <si>
    <t>Revisar</t>
  </si>
  <si>
    <t xml:space="preserve"> '</t>
  </si>
  <si>
    <t>,</t>
  </si>
  <si>
    <t>when</t>
  </si>
  <si>
    <t>then</t>
  </si>
  <si>
    <t>PKID</t>
  </si>
  <si>
    <t>update Unidad set Peso=</t>
  </si>
  <si>
    <t>WHERE IDProductoServicio=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</si>
</sst>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4" tint="0.39997558519241921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>
      <alignment vertical="top"/>
    </xf>
  </cellStyleXfs>
  <cellXfs count="6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1">
      <alignment vertical="top"/>
    </xf>
    <xf numFmtId="164" fontId="2" fillId="0" borderId="0" xfId="1" applyNumberFormat="1">
      <alignment vertical="top"/>
    </xf>
    <xf numFmtId="164" fontId="2" fillId="0" borderId="2" xfId="1" applyNumberFormat="1" applyBorder="1">
      <alignment vertical="top"/>
    </xf>
    <xf numFmtId="0" fontId="2" fillId="0" borderId="2" xfId="1" applyBorder="1">
      <alignment vertical="top"/>
    </xf>
    <xf numFmtId="1" fontId="2" fillId="0" borderId="2" xfId="1" applyNumberFormat="1" applyBorder="1">
      <alignment vertical="top"/>
    </xf>
    <xf numFmtId="0" fontId="1" fillId="3" borderId="3" xfId="0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0" fontId="0" fillId="2" borderId="5" xfId="0" applyFill="1" applyBorder="1"/>
    <xf numFmtId="0" fontId="0" fillId="0" borderId="3" xfId="0" applyBorder="1"/>
    <xf numFmtId="0" fontId="0" fillId="0" borderId="3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2" borderId="6" xfId="0" applyFill="1" applyBorder="1" applyAlignment="1">
      <alignment horizontal="center"/>
    </xf>
    <xf numFmtId="0" fontId="0" fillId="2" borderId="7" xfId="0" applyFill="1" applyBorder="1"/>
    <xf numFmtId="0" fontId="0" fillId="2" borderId="4" xfId="0" applyFill="1" applyBorder="1"/>
    <xf numFmtId="0" fontId="0" fillId="0" borderId="4" xfId="0" applyBorder="1"/>
    <xf numFmtId="0" fontId="0" fillId="0" borderId="5" xfId="0" applyBorder="1"/>
    <xf numFmtId="0" fontId="0" fillId="0" borderId="8" xfId="0" applyBorder="1"/>
    <xf numFmtId="0" fontId="0" fillId="0" borderId="8" xfId="0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1" applyFont="1" applyAlignment="1">
      <alignment horizontal="left" vertical="top" wrapText="1" readingOrder="1"/>
    </xf>
    <xf numFmtId="0" fontId="2" fillId="0" borderId="0" xfId="1" applyAlignment="1">
      <alignment horizontal="left" vertical="top"/>
    </xf>
    <xf numFmtId="3" fontId="2" fillId="0" borderId="0" xfId="1" applyNumberFormat="1" applyAlignment="1">
      <alignment horizontal="right" vertical="top"/>
    </xf>
    <xf numFmtId="0" fontId="0" fillId="4" borderId="0" xfId="0" applyFill="1"/>
    <xf numFmtId="0" fontId="0" fillId="0" borderId="2" xfId="0" applyBorder="1"/>
    <xf numFmtId="0" fontId="0" fillId="0" borderId="2" xfId="0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0" fillId="0" borderId="8" xfId="0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4" xfId="0" applyBorder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0" borderId="12" xfId="0" applyBorder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4" borderId="2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64" fontId="0" fillId="4" borderId="4" xfId="0" applyNumberFormat="1" applyFill="1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7" borderId="2" xfId="0" applyFill="1" applyBorder="1"/>
    <xf numFmtId="0" fontId="0" fillId="7" borderId="2" xfId="0" applyFill="1" applyBorder="1" applyAlignment="1">
      <alignment horizontal="center" vertical="center"/>
    </xf>
    <xf numFmtId="164" fontId="0" fillId="7" borderId="2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4" borderId="2" xfId="0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2" fillId="0" borderId="0" xfId="1" applyAlignment="1">
      <alignment horizontal="left" vertical="top"/>
    </xf>
    <xf numFmtId="0" fontId="3" fillId="0" borderId="0" xfId="1" applyFont="1" applyAlignment="1">
      <alignment horizontal="right" vertical="top" wrapText="1" readingOrder="1"/>
    </xf>
    <xf numFmtId="0" fontId="3" fillId="0" borderId="0" xfId="1" applyFont="1" applyAlignment="1">
      <alignment horizontal="left" vertical="top" wrapText="1" readingOrder="1"/>
    </xf>
    <xf numFmtId="0" fontId="4" fillId="0" borderId="0" xfId="1" applyFont="1" applyAlignment="1">
      <alignment horizontal="left" vertical="top"/>
    </xf>
  </cellXfs>
  <cellStyles count="2">
    <cellStyle name="Normal" xfId="0" builtinId="0"/>
    <cellStyle name="Normal 2" xfId="1" xr:uid="{6FC91E49-A5D0-4F7B-89E2-1751CE6CE155}"/>
  </cellStyles>
  <dxfs count="13"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INSBIC\Desktop\ACTUALIZACION%20DE%20PESOS%20REPORTE%20SALDO%20PRODUCTO%20DE%20ALMACEN.xlsx" TargetMode="External"/><Relationship Id="rId1" Type="http://schemas.openxmlformats.org/officeDocument/2006/relationships/externalLinkPath" Target="/Users/CHINSBIC/Desktop/ACTUALIZACION%20DE%20PESOS%20REPORTE%20SALDO%20PRODUCTO%20DE%20ALMAC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SO DE PRODUCTOS"/>
      <sheetName val="ReporteSaldoProductoDeAlmacen"/>
      <sheetName val="PESO ACTUALIZADO"/>
      <sheetName val="DESCARGA DEL 14-08"/>
      <sheetName val="ReporteSaldoProductoDeAlmac (2)"/>
    </sheetNames>
    <sheetDataSet>
      <sheetData sheetId="0">
        <row r="2">
          <cell r="A2" t="str">
            <v>Codigo</v>
          </cell>
          <cell r="B2" t="str">
            <v>Descripcion</v>
          </cell>
          <cell r="C2" t="str">
            <v>Peso. Por Producto</v>
          </cell>
          <cell r="D2"/>
          <cell r="E2" t="str">
            <v>Unidad por Caja</v>
          </cell>
          <cell r="F2" t="str">
            <v>Cant.Caja completa</v>
          </cell>
          <cell r="G2" t="str">
            <v>Peso por Unidad de Jgos.</v>
          </cell>
          <cell r="H2" t="str">
            <v>UBICACIÓN</v>
          </cell>
        </row>
        <row r="3">
          <cell r="A3" t="str">
            <v>AA.12204-21011</v>
          </cell>
          <cell r="B3" t="str">
            <v xml:space="preserve">AISAN VALVULA PCV </v>
          </cell>
          <cell r="C3">
            <v>0</v>
          </cell>
          <cell r="D3"/>
          <cell r="E3"/>
          <cell r="F3"/>
          <cell r="G3"/>
          <cell r="H3" t="str">
            <v>K2</v>
          </cell>
        </row>
        <row r="4">
          <cell r="A4" t="str">
            <v>AA.12204-22041</v>
          </cell>
          <cell r="B4" t="str">
            <v>AISAN VALVULA PCV 12204-22041 TOYOTA 2005-2008 1ZZ COROLLA 4CIL 1.8L ROSCA</v>
          </cell>
          <cell r="C4">
            <v>0</v>
          </cell>
          <cell r="D4"/>
          <cell r="E4">
            <v>1</v>
          </cell>
          <cell r="F4"/>
          <cell r="G4"/>
          <cell r="H4" t="str">
            <v>K1</v>
          </cell>
        </row>
        <row r="5">
          <cell r="A5" t="str">
            <v>AA.12204-31030</v>
          </cell>
          <cell r="B5" t="str">
            <v>AISAN VALVULA PCV</v>
          </cell>
          <cell r="C5"/>
          <cell r="D5"/>
          <cell r="E5"/>
          <cell r="F5"/>
          <cell r="G5"/>
          <cell r="H5" t="str">
            <v>K2</v>
          </cell>
        </row>
        <row r="6">
          <cell r="A6" t="str">
            <v>AA.12204-31140</v>
          </cell>
          <cell r="B6" t="str">
            <v>AISAN VALVULA PCV 12204-31140 TOYOTA RAV4 2005-2012 2GR-FE 6CIL 3.5L</v>
          </cell>
          <cell r="C6">
            <v>2.1000000000000001E-2</v>
          </cell>
          <cell r="D6"/>
          <cell r="E6">
            <v>1</v>
          </cell>
          <cell r="F6"/>
          <cell r="G6"/>
          <cell r="H6" t="str">
            <v>K1</v>
          </cell>
        </row>
        <row r="7">
          <cell r="A7" t="str">
            <v>AA.12204-36030</v>
          </cell>
          <cell r="B7" t="str">
            <v>AISAN VALVULA PCV</v>
          </cell>
          <cell r="C7"/>
          <cell r="D7"/>
          <cell r="E7"/>
          <cell r="F7"/>
          <cell r="G7"/>
          <cell r="H7" t="str">
            <v>K2</v>
          </cell>
        </row>
        <row r="8">
          <cell r="A8" t="str">
            <v>AA.12204-40030</v>
          </cell>
          <cell r="B8" t="str">
            <v>AISAN VALVULA PCV 12204-40030 TOYOTA VITZ 2005-UP 1KR-EJ-SZ 3CIL 1.0L</v>
          </cell>
          <cell r="C8">
            <v>1.4E-2</v>
          </cell>
          <cell r="D8"/>
          <cell r="E8">
            <v>1</v>
          </cell>
          <cell r="F8"/>
          <cell r="G8"/>
          <cell r="H8" t="str">
            <v>K1</v>
          </cell>
        </row>
        <row r="9">
          <cell r="A9" t="str">
            <v>AA.12204-47050</v>
          </cell>
          <cell r="B9" t="str">
            <v>AISAN VALVULA PCV 12204-47050 TOYOTA 2015-UP 1NR-FE YARIS 4CIL 1.3L</v>
          </cell>
          <cell r="C9">
            <v>2.4E-2</v>
          </cell>
          <cell r="D9"/>
          <cell r="E9">
            <v>1</v>
          </cell>
          <cell r="F9"/>
          <cell r="G9"/>
          <cell r="H9" t="str">
            <v>K1</v>
          </cell>
        </row>
        <row r="10">
          <cell r="A10" t="str">
            <v>AA.12204-B0020</v>
          </cell>
          <cell r="B10" t="str">
            <v>AISAN VALVULA PCV 12204-B0020 TOYOTA 2005-UP 3SZ K3-VE AVANZA 4CIL 1.5L</v>
          </cell>
          <cell r="C10">
            <v>1.4E-2</v>
          </cell>
          <cell r="D10"/>
          <cell r="E10">
            <v>1</v>
          </cell>
          <cell r="F10"/>
          <cell r="G10"/>
          <cell r="H10" t="str">
            <v>K1</v>
          </cell>
        </row>
        <row r="11">
          <cell r="A11" t="str">
            <v>AA.13711-71010</v>
          </cell>
          <cell r="B11" t="str">
            <v>AISAN VALVULA NEGRA 13711-71010 TOYOTA HILUX 2Y 4CIL 2.0L 40*8*108.3</v>
          </cell>
          <cell r="C11">
            <v>0.75600000000000001</v>
          </cell>
          <cell r="D11"/>
          <cell r="E11" t="str">
            <v>JUEGO x 8</v>
          </cell>
          <cell r="F11"/>
          <cell r="G11">
            <v>9.4500000000000001E-2</v>
          </cell>
          <cell r="H11" t="str">
            <v>K7</v>
          </cell>
        </row>
        <row r="12">
          <cell r="A12" t="str">
            <v>AA.13715-71010</v>
          </cell>
          <cell r="B12" t="str">
            <v>AISAN VALVULA NEGRA 13715-71010 TOYOTA HILUX 2Y 4CIL 2.0L 36*8*108.6</v>
          </cell>
          <cell r="C12">
            <v>0.71599999999999997</v>
          </cell>
          <cell r="D12"/>
          <cell r="E12" t="str">
            <v>JUEGO x 8</v>
          </cell>
          <cell r="F12"/>
          <cell r="G12">
            <v>8.9499999999999996E-2</v>
          </cell>
          <cell r="H12" t="str">
            <v>K7</v>
          </cell>
        </row>
        <row r="13">
          <cell r="A13" t="str">
            <v>AA.15100-60A00</v>
          </cell>
          <cell r="B13" t="str">
            <v>AISAN BOMBA GASOLINA 15100-60A00 SUZUKI 1993-1998 G16A VITARA 4CIL 1.6L CARBURADO</v>
          </cell>
          <cell r="C13">
            <v>0.45</v>
          </cell>
          <cell r="D13"/>
          <cell r="E13">
            <v>1</v>
          </cell>
          <cell r="F13"/>
          <cell r="G13"/>
          <cell r="H13" t="str">
            <v>K2</v>
          </cell>
        </row>
        <row r="14">
          <cell r="A14" t="str">
            <v>AA.18118-54D00</v>
          </cell>
          <cell r="B14" t="str">
            <v>AISAN VALVULA PCV 18118-54D00 SUZUKI 2005-UP M13A-M15A SWIFT 4CIL 1.5L</v>
          </cell>
          <cell r="C14">
            <v>1.6E-2</v>
          </cell>
          <cell r="D14"/>
          <cell r="E14">
            <v>1</v>
          </cell>
          <cell r="F14"/>
          <cell r="G14"/>
          <cell r="H14" t="str">
            <v>K2</v>
          </cell>
        </row>
        <row r="15">
          <cell r="A15" t="str">
            <v>AA.18118-58B00</v>
          </cell>
          <cell r="B15" t="str">
            <v>AISAN VALVULA PCV 18118-58B00 SUZUKI 1997-2018 K6A-G13B-G15A-G16A APV BALENO VITARA 4CIL 1.6L</v>
          </cell>
          <cell r="C15">
            <v>1.4E-2</v>
          </cell>
          <cell r="D15"/>
          <cell r="E15">
            <v>1</v>
          </cell>
          <cell r="F15"/>
          <cell r="G15"/>
          <cell r="H15" t="str">
            <v>K2</v>
          </cell>
        </row>
        <row r="16">
          <cell r="A16" t="str">
            <v>AA.18118-65H00</v>
          </cell>
          <cell r="B16" t="str">
            <v>AISAN VALVULA PCV 18118-65H00 SUZUKI 2004-UP K6A WAGON-R 3CIL 0.7L</v>
          </cell>
          <cell r="C16">
            <v>1.7000000000000001E-2</v>
          </cell>
          <cell r="D16"/>
          <cell r="E16">
            <v>1</v>
          </cell>
          <cell r="F16"/>
          <cell r="G16"/>
          <cell r="H16" t="str">
            <v>K2</v>
          </cell>
        </row>
        <row r="17">
          <cell r="A17" t="str">
            <v>AA.18118-844E0</v>
          </cell>
          <cell r="B17" t="str">
            <v>AISAN VALVULA PCV</v>
          </cell>
          <cell r="C17">
            <v>1.6E-2</v>
          </cell>
          <cell r="D17"/>
          <cell r="E17">
            <v>1</v>
          </cell>
          <cell r="F17"/>
          <cell r="G17"/>
          <cell r="H17" t="str">
            <v>K1</v>
          </cell>
        </row>
        <row r="18">
          <cell r="A18" t="str">
            <v>AA.18919-AM810</v>
          </cell>
          <cell r="B18" t="str">
            <v>AISAN SENSOR POSICION ACELERADOR 18919-AM810 NISSAN 2007-UP HR15 TIIDA 4CIL 1.5L</v>
          </cell>
          <cell r="C18">
            <v>8.3000000000000004E-2</v>
          </cell>
          <cell r="D18"/>
          <cell r="E18">
            <v>1</v>
          </cell>
          <cell r="F18"/>
          <cell r="G18"/>
          <cell r="H18" t="str">
            <v>K6</v>
          </cell>
        </row>
        <row r="19">
          <cell r="A19" t="str">
            <v>AA.23209-21020</v>
          </cell>
          <cell r="B19" t="str">
            <v>AISAN INYECTOR 23209-21020 TOYOTA 2007-2013 1NZ YARIS 4CIL 1.5L VERDE</v>
          </cell>
          <cell r="C19">
            <v>5.2999999999999999E-2</v>
          </cell>
          <cell r="D19"/>
          <cell r="E19">
            <v>1</v>
          </cell>
          <cell r="F19"/>
          <cell r="G19"/>
          <cell r="H19" t="str">
            <v>K6</v>
          </cell>
        </row>
        <row r="20">
          <cell r="A20" t="str">
            <v>AA.23209-22130</v>
          </cell>
          <cell r="B20" t="str">
            <v>AISAN INYECTOR 23209-22130 TOYOTA 2005-2006 1ZZ COROLLA 4CIL 1.8L NEGRO</v>
          </cell>
          <cell r="C20">
            <v>4.3999999999999997E-2</v>
          </cell>
          <cell r="D20"/>
          <cell r="E20">
            <v>1</v>
          </cell>
          <cell r="F20"/>
          <cell r="G20"/>
          <cell r="H20" t="str">
            <v>SIN STOCK</v>
          </cell>
        </row>
        <row r="21">
          <cell r="A21" t="str">
            <v>AA.23209-23020</v>
          </cell>
          <cell r="B21" t="str">
            <v>AISAN INYECTOR 23209-23020 TOYOTA 2000-2006 1SZ VITZ 4CIL 1.0L AZUL</v>
          </cell>
          <cell r="C21">
            <v>5.2999999999999999E-2</v>
          </cell>
          <cell r="D21"/>
          <cell r="E21">
            <v>1</v>
          </cell>
          <cell r="F21"/>
          <cell r="G21"/>
          <cell r="H21" t="str">
            <v>K6</v>
          </cell>
        </row>
        <row r="22">
          <cell r="A22" t="str">
            <v>AA.23209-79165</v>
          </cell>
          <cell r="B22" t="str">
            <v>AISAN INYECTOR 23209-79165 TOYOTA 2004-UP 2TR-FE HILUX INNOVA 4CIL 2.7L</v>
          </cell>
          <cell r="C22">
            <v>5.3999999999999999E-2</v>
          </cell>
          <cell r="D22"/>
          <cell r="E22">
            <v>1</v>
          </cell>
          <cell r="F22"/>
          <cell r="G22"/>
          <cell r="H22" t="str">
            <v>K6</v>
          </cell>
        </row>
        <row r="23">
          <cell r="A23" t="str">
            <v>AA.23280-21010</v>
          </cell>
          <cell r="B23" t="str">
            <v xml:space="preserve">AISAN REGULADOR PRESION GASOLINA </v>
          </cell>
          <cell r="C23">
            <v>3.5999999999999997E-2</v>
          </cell>
          <cell r="D23"/>
          <cell r="E23">
            <v>1</v>
          </cell>
          <cell r="F23"/>
          <cell r="G23"/>
          <cell r="H23" t="str">
            <v>K6</v>
          </cell>
        </row>
        <row r="24">
          <cell r="A24" t="str">
            <v>AA.25060-JJ41B</v>
          </cell>
          <cell r="B24" t="str">
            <v>AISAN TARJETA FLOTADOR COMBUSTIBLE 25060-JJ41B NISSAN 2011-2016 HR16 VERSA 4CIL 1.6L</v>
          </cell>
          <cell r="C24">
            <v>0.13300000000000001</v>
          </cell>
          <cell r="D24"/>
          <cell r="E24">
            <v>1</v>
          </cell>
          <cell r="F24"/>
          <cell r="G24"/>
          <cell r="H24" t="str">
            <v>K1</v>
          </cell>
        </row>
        <row r="25">
          <cell r="A25" t="str">
            <v>AA.77024-52122</v>
          </cell>
          <cell r="B25" t="str">
            <v>AISAN BOMBA GASOLINA 77024-52122 TOYOTA 2005-2014 1NZ-FE-2NZ-FE YARIS 4CIL 1.3L</v>
          </cell>
          <cell r="C25">
            <v>0.45400000000000001</v>
          </cell>
          <cell r="D25"/>
          <cell r="E25">
            <v>1</v>
          </cell>
          <cell r="F25"/>
          <cell r="G25"/>
          <cell r="H25" t="str">
            <v>K1</v>
          </cell>
        </row>
        <row r="26">
          <cell r="A26" t="str">
            <v>AA.77024-52171</v>
          </cell>
          <cell r="B26" t="str">
            <v>AISAN BOMBA GASOLINA 77024-52171 TOYOTA 2005-2014 1KR-FE-1NZ-FE-2NZ-FE-2SZ-FE-2ZR-FE YARIS 4CIL 1.5L</v>
          </cell>
          <cell r="C26">
            <v>1.3680000000000001</v>
          </cell>
          <cell r="D26"/>
          <cell r="E26">
            <v>1</v>
          </cell>
          <cell r="F26"/>
          <cell r="G26"/>
          <cell r="H26" t="str">
            <v>SIN STOCK</v>
          </cell>
        </row>
        <row r="27">
          <cell r="A27" t="str">
            <v>AA.89281-20040</v>
          </cell>
          <cell r="B27" t="str">
            <v>AISAN SENSOR POSICION ACELERADOR</v>
          </cell>
          <cell r="C27"/>
          <cell r="D27"/>
          <cell r="E27"/>
          <cell r="F27"/>
          <cell r="G27"/>
          <cell r="H27" t="str">
            <v>K6</v>
          </cell>
        </row>
        <row r="28">
          <cell r="A28" t="str">
            <v>AA.89452-33030</v>
          </cell>
          <cell r="B28" t="str">
            <v>AISAN SENSOR TPS</v>
          </cell>
          <cell r="C28"/>
          <cell r="D28"/>
          <cell r="E28"/>
          <cell r="F28"/>
          <cell r="G28"/>
          <cell r="H28" t="str">
            <v>K6</v>
          </cell>
        </row>
        <row r="29">
          <cell r="A29" t="str">
            <v>AA.90919-05019</v>
          </cell>
          <cell r="B29" t="str">
            <v>AISAN SENSOR EJE LEVAS 90919-05019 TOYOTA 1995-1999 5E COROLLA TERCEL 4CIL 1.5L</v>
          </cell>
          <cell r="C29">
            <v>5.1999999999999998E-2</v>
          </cell>
          <cell r="D29"/>
          <cell r="E29">
            <v>1</v>
          </cell>
          <cell r="F29"/>
          <cell r="G29"/>
          <cell r="H29" t="str">
            <v>SIN STOCK</v>
          </cell>
        </row>
        <row r="30">
          <cell r="A30" t="str">
            <v>AA.90919-05047</v>
          </cell>
          <cell r="B30" t="str">
            <v>AISAN SENSOR POSICION CIGUEÑAL 90919-05047 TOYOTA 2004-2009 2AZ RAV-4 4CIL 2.4L</v>
          </cell>
          <cell r="C30">
            <v>0.13600000000000001</v>
          </cell>
          <cell r="D30"/>
          <cell r="E30">
            <v>1</v>
          </cell>
          <cell r="F30"/>
          <cell r="G30"/>
          <cell r="H30" t="str">
            <v>K2</v>
          </cell>
        </row>
        <row r="31">
          <cell r="A31" t="str">
            <v>AA.90919-05087</v>
          </cell>
          <cell r="B31" t="str">
            <v>AISAN SENSOR POSICION CIGUEÑAL 90919-05087 TOYOTA YARIS 2012-2013 1NZ 4CIL 1.5L</v>
          </cell>
          <cell r="C31">
            <v>6.4000000000000001E-2</v>
          </cell>
          <cell r="D31"/>
          <cell r="E31">
            <v>1</v>
          </cell>
          <cell r="F31"/>
          <cell r="G31"/>
          <cell r="H31" t="str">
            <v>K2</v>
          </cell>
        </row>
        <row r="32">
          <cell r="A32" t="str">
            <v>AA.EVN1-11030</v>
          </cell>
          <cell r="B32" t="str">
            <v>AISAN VALVULA NEGRA 13711-11030 TOYOTA HILUX 1GD 2GD 4CIL 2.8L 2.4L 30.5*5.98*100</v>
          </cell>
          <cell r="C32">
            <v>0.48899999999999999</v>
          </cell>
          <cell r="D32"/>
          <cell r="E32" t="str">
            <v>JUEGO x 8</v>
          </cell>
          <cell r="F32"/>
          <cell r="G32">
            <v>6.1124999999999999E-2</v>
          </cell>
          <cell r="H32" t="str">
            <v>K6</v>
          </cell>
        </row>
        <row r="33">
          <cell r="A33" t="str">
            <v>AA.EVN1-21010</v>
          </cell>
          <cell r="B33" t="str">
            <v>AISAN VALVULA NEGRA 13711-21010 TOYOTA YARIS VITZ 1NZFE 2NZFE 4CIL 1.3L 30.5*5*89.2</v>
          </cell>
          <cell r="C33">
            <v>0.39</v>
          </cell>
          <cell r="D33"/>
          <cell r="E33" t="str">
            <v>JUEGO x 8</v>
          </cell>
          <cell r="F33"/>
          <cell r="G33">
            <v>4.8750000000000002E-2</v>
          </cell>
          <cell r="H33" t="str">
            <v>K5</v>
          </cell>
        </row>
        <row r="34">
          <cell r="A34" t="str">
            <v>AA.EVN1-22050</v>
          </cell>
          <cell r="B34" t="str">
            <v>AISAN VALVULA NEGRA 13711-22040 TOYOTA COROLLA 3ZZFE 4ZZFE 4CIL 1.6L 31*5.5*88.8</v>
          </cell>
          <cell r="C34">
            <v>0.36799999999999999</v>
          </cell>
          <cell r="D34"/>
          <cell r="E34" t="str">
            <v>JUEGO x 8</v>
          </cell>
          <cell r="F34"/>
          <cell r="G34">
            <v>4.5999999999999999E-2</v>
          </cell>
          <cell r="H34" t="str">
            <v>K5</v>
          </cell>
        </row>
        <row r="35">
          <cell r="A35" t="str">
            <v>AA.EVN1-30030</v>
          </cell>
          <cell r="B35" t="str">
            <v>AISAN VALVULA NEGRA 13711-30030 TOYOTA HILUX 1KD 4CIL 3.0L 32.15*6*105.5</v>
          </cell>
          <cell r="C35">
            <v>0.47199999999999998</v>
          </cell>
          <cell r="D35"/>
          <cell r="E35" t="str">
            <v>JUEGO x 8</v>
          </cell>
          <cell r="F35"/>
          <cell r="G35">
            <v>5.8999999999999997E-2</v>
          </cell>
          <cell r="H35" t="str">
            <v>K5</v>
          </cell>
        </row>
        <row r="36">
          <cell r="A36" t="str">
            <v>AA.EVN1-30040</v>
          </cell>
          <cell r="B36" t="str">
            <v>AISAN VALVULA NEGRA 13711-30040 TOYOTA HILUX 2KD 4CIL 2.5L 30.5*6*105.8</v>
          </cell>
          <cell r="C36">
            <v>0.44</v>
          </cell>
          <cell r="D36"/>
          <cell r="E36" t="str">
            <v>JUEGO x 8</v>
          </cell>
          <cell r="F36"/>
          <cell r="G36">
            <v>5.5E-2</v>
          </cell>
          <cell r="H36" t="str">
            <v>K5</v>
          </cell>
        </row>
        <row r="37">
          <cell r="A37" t="str">
            <v>AA.EVN1-36060</v>
          </cell>
          <cell r="B37" t="str">
            <v>AISAN VALVULA NEGRA 13711-36060 TOYOTA CAMRY 1AR 2AR 4CIL 2.5L 36.5*5.5*103.95</v>
          </cell>
          <cell r="C37">
            <v>0.47199999999999998</v>
          </cell>
          <cell r="D37"/>
          <cell r="E37" t="str">
            <v>JUEGO x 8</v>
          </cell>
          <cell r="F37"/>
          <cell r="G37">
            <v>5.8999999999999997E-2</v>
          </cell>
          <cell r="H37" t="str">
            <v>SIN STOCK</v>
          </cell>
        </row>
        <row r="38">
          <cell r="A38" t="str">
            <v>AA.EVN1-37020</v>
          </cell>
          <cell r="B38" t="str">
            <v>AISAN VALVULA NEGRA 13711-37020 TOYOTA COROLLA 1ZR 2ZR 4CIL 1.6L-1.8L 32.05*5.5*109.35</v>
          </cell>
          <cell r="C38">
            <v>0.4284</v>
          </cell>
          <cell r="D38"/>
          <cell r="E38" t="str">
            <v>JUEGO x 8</v>
          </cell>
          <cell r="F38"/>
          <cell r="G38">
            <v>5.355E-2</v>
          </cell>
          <cell r="H38" t="str">
            <v>SIN STOCK</v>
          </cell>
        </row>
        <row r="39">
          <cell r="A39" t="str">
            <v>AA.EVN1-40040</v>
          </cell>
          <cell r="B39" t="str">
            <v>AISAN VALVULA NEGRA 13711-40040 TOYOTA VITZ 1KR-FE 3CIL 0.7L 27.5*5*88.35</v>
          </cell>
          <cell r="C39">
            <v>0.30399999999999999</v>
          </cell>
          <cell r="D39"/>
          <cell r="E39" t="str">
            <v>JUEGO x 8</v>
          </cell>
          <cell r="F39"/>
          <cell r="G39">
            <v>3.7999999999999999E-2</v>
          </cell>
          <cell r="H39" t="str">
            <v>K5</v>
          </cell>
        </row>
        <row r="40">
          <cell r="A40" t="str">
            <v>AA.EVN1-47010</v>
          </cell>
          <cell r="B40" t="str">
            <v>AISAN VALVULA NEGRA</v>
          </cell>
          <cell r="C40"/>
          <cell r="D40"/>
          <cell r="E40"/>
          <cell r="F40"/>
          <cell r="G40"/>
          <cell r="H40" t="str">
            <v>K5</v>
          </cell>
        </row>
        <row r="41">
          <cell r="A41" t="str">
            <v>AA.EVN1-75070</v>
          </cell>
          <cell r="B41" t="str">
            <v>AISAN VALVULA NEGRA 13711-75070 TOYOTA HILUX 3RZE 4CIL 2.7L 37.5*6*104</v>
          </cell>
          <cell r="C41">
            <v>0.55600000000000005</v>
          </cell>
          <cell r="D41"/>
          <cell r="E41" t="str">
            <v>JUEGO x 8</v>
          </cell>
          <cell r="F41"/>
          <cell r="G41">
            <v>6.9500000000000006E-2</v>
          </cell>
          <cell r="H41" t="str">
            <v>K5</v>
          </cell>
        </row>
        <row r="42">
          <cell r="A42" t="str">
            <v>AA.EVN1-B1020</v>
          </cell>
          <cell r="B42" t="str">
            <v>AISAN VALVULA NEGRA 13711-B1020 TOYOTA AVANZA 3SZ-VE 4CIL 1.5L 27.8*5*88.2</v>
          </cell>
          <cell r="C42">
            <v>0.35</v>
          </cell>
          <cell r="D42"/>
          <cell r="E42" t="str">
            <v>JUEGO x 8</v>
          </cell>
          <cell r="F42"/>
          <cell r="G42">
            <v>4.3749999999999997E-2</v>
          </cell>
          <cell r="H42" t="str">
            <v>K4</v>
          </cell>
        </row>
        <row r="43">
          <cell r="A43" t="str">
            <v>AA.EVX5-11050</v>
          </cell>
          <cell r="B43" t="str">
            <v>AISAN VALVULA NEGRA 13715-11050 TOYOTA HILUX 1GD 2GD 4CIL 2.8L 2.4L 29*5.97*99.45</v>
          </cell>
          <cell r="C43">
            <v>0.44500000000000001</v>
          </cell>
          <cell r="D43"/>
          <cell r="E43" t="str">
            <v>JUEGO x 8</v>
          </cell>
          <cell r="F43"/>
          <cell r="G43">
            <v>5.5625000000000001E-2</v>
          </cell>
          <cell r="H43" t="str">
            <v>K4</v>
          </cell>
        </row>
        <row r="44">
          <cell r="A44" t="str">
            <v>AA.EVX5-21010</v>
          </cell>
          <cell r="B44" t="str">
            <v>AISAN VALVULA NEGRA 13715-21010 TOYOTA YARIS VITZ 1NZFE 2NZFE 4CIL 1.3L 25.5*5*88</v>
          </cell>
          <cell r="C44">
            <v>0.34199999999999997</v>
          </cell>
          <cell r="D44"/>
          <cell r="E44" t="str">
            <v>JUEGO x 8</v>
          </cell>
          <cell r="F44"/>
          <cell r="G44">
            <v>4.2749999999999996E-2</v>
          </cell>
          <cell r="H44" t="str">
            <v>K4</v>
          </cell>
        </row>
        <row r="45">
          <cell r="A45" t="str">
            <v>AA.EVX5-22040</v>
          </cell>
          <cell r="B45" t="str">
            <v>AISAN VALVULA NEGRA 13715-22040 TOYOTA COROLLA 3ZZFE 4ZZFE 4CIL 1.6L 26*5.5*88.8</v>
          </cell>
          <cell r="C45">
            <v>0.314</v>
          </cell>
          <cell r="D45"/>
          <cell r="E45" t="str">
            <v>JUEGO x 8</v>
          </cell>
          <cell r="F45"/>
          <cell r="G45">
            <v>3.925E-2</v>
          </cell>
          <cell r="H45" t="str">
            <v>K4</v>
          </cell>
        </row>
        <row r="46">
          <cell r="A46" t="str">
            <v>AA.EVX5-30030</v>
          </cell>
          <cell r="B46" t="str">
            <v>AISAN VALVULA NEGRA 13715-30030 TOYOTA HILUX 1KD 4CIL 3.0L 27.8*6*105.5</v>
          </cell>
          <cell r="C46">
            <v>0.41799999999999998</v>
          </cell>
          <cell r="D46"/>
          <cell r="E46" t="str">
            <v>JUEGO x 8</v>
          </cell>
          <cell r="F46"/>
          <cell r="G46">
            <v>5.2249999999999998E-2</v>
          </cell>
          <cell r="H46" t="str">
            <v>K4</v>
          </cell>
        </row>
        <row r="47">
          <cell r="A47" t="str">
            <v>AA.EVX5-30040</v>
          </cell>
          <cell r="B47" t="str">
            <v>AISAN VALVULA NEGRA 13715-30040 TOYOTA HILUX 2KD 4CIL 2.5L 26.5*6*105.75</v>
          </cell>
          <cell r="C47">
            <v>0.39800000000000002</v>
          </cell>
          <cell r="D47"/>
          <cell r="E47" t="str">
            <v>JUEGO x 8</v>
          </cell>
          <cell r="F47"/>
          <cell r="G47">
            <v>4.9750000000000003E-2</v>
          </cell>
          <cell r="H47" t="str">
            <v>K4</v>
          </cell>
        </row>
        <row r="48">
          <cell r="A48" t="str">
            <v>AA.EVX5-36020</v>
          </cell>
          <cell r="B48" t="str">
            <v>AISAN VALVULA NEGRA 13715-36020 TOYOTA CAMRY 1AR 2AR 4CIL 2.5L 31*5.5*112.9</v>
          </cell>
          <cell r="C48">
            <v>0.43</v>
          </cell>
          <cell r="D48"/>
          <cell r="E48" t="str">
            <v>JUEGO x 8</v>
          </cell>
          <cell r="F48"/>
          <cell r="G48">
            <v>5.3749999999999999E-2</v>
          </cell>
          <cell r="H48" t="str">
            <v>SIN STOCK</v>
          </cell>
        </row>
        <row r="49">
          <cell r="A49" t="str">
            <v>AA.EVX5-37040</v>
          </cell>
          <cell r="B49" t="str">
            <v>AISAN VALVULA NEGRA 13715-37030 TOYOTA COROLLA 1ZR 2ZR 4CIL 1.6L-1.8L 27.5*5.5*108.25</v>
          </cell>
          <cell r="C49">
            <v>0.42199999999999999</v>
          </cell>
          <cell r="D49"/>
          <cell r="E49" t="str">
            <v>JUEGO x 8</v>
          </cell>
          <cell r="F49"/>
          <cell r="G49">
            <v>5.2749999999999998E-2</v>
          </cell>
          <cell r="H49" t="str">
            <v>SIN STOCK</v>
          </cell>
        </row>
        <row r="50">
          <cell r="A50" t="str">
            <v>AA.EVX5-40040</v>
          </cell>
          <cell r="B50" t="str">
            <v>AISAN VALVULA NEGRA 13715-40040 TOYOTA VITZ 1KR-FE 3CIL 0.7L 23.6*5*89.1</v>
          </cell>
          <cell r="C50">
            <v>0.27200000000000002</v>
          </cell>
          <cell r="D50"/>
          <cell r="E50" t="str">
            <v>JUEGO x 8</v>
          </cell>
          <cell r="F50"/>
          <cell r="G50">
            <v>3.4000000000000002E-2</v>
          </cell>
          <cell r="H50" t="str">
            <v>K4</v>
          </cell>
        </row>
        <row r="51">
          <cell r="A51" t="str">
            <v>AA.EVX5-47010</v>
          </cell>
          <cell r="B51" t="str">
            <v>AISAN VALVULA NEGRA</v>
          </cell>
          <cell r="C51"/>
          <cell r="D51"/>
          <cell r="E51"/>
          <cell r="F51"/>
          <cell r="G51"/>
          <cell r="H51" t="str">
            <v>K3</v>
          </cell>
        </row>
        <row r="52">
          <cell r="A52" t="str">
            <v>AA.EVX5-75081</v>
          </cell>
          <cell r="B52" t="str">
            <v>AISAN VALVULA NEGRA 13715-75081 TOYOTA HILUX 3RZE 4CIL 2.7L 30.6*6*104</v>
          </cell>
          <cell r="C52">
            <v>0.43</v>
          </cell>
          <cell r="D52"/>
          <cell r="E52" t="str">
            <v>JUEGO x 8</v>
          </cell>
          <cell r="F52"/>
          <cell r="G52">
            <v>5.3749999999999999E-2</v>
          </cell>
          <cell r="H52" t="str">
            <v>K3</v>
          </cell>
        </row>
        <row r="53">
          <cell r="A53" t="str">
            <v>AA.EVX5-B1020</v>
          </cell>
          <cell r="B53" t="str">
            <v>AISAN VALVULA NEGRA 13715-B1020 TOYOTA AVANZA 3SZ-VE 4CIL 1.5L 23.4*5*89</v>
          </cell>
          <cell r="C53">
            <v>0.26200000000000001</v>
          </cell>
          <cell r="D53"/>
          <cell r="E53" t="str">
            <v>JUEGO x 8</v>
          </cell>
          <cell r="F53"/>
          <cell r="G53">
            <v>3.2750000000000001E-2</v>
          </cell>
          <cell r="H53" t="str">
            <v>K3</v>
          </cell>
        </row>
        <row r="54">
          <cell r="A54" t="str">
            <v>AA.MD145852</v>
          </cell>
          <cell r="B54" t="str">
            <v>AISAN REGULADOR PRESION GASOLINA MD145852 MITSUBISHI 1991-UP 6G72 MONTERO 6CIL 3.0L</v>
          </cell>
          <cell r="C54">
            <v>8.8999999999999996E-2</v>
          </cell>
          <cell r="D54"/>
          <cell r="E54">
            <v>1</v>
          </cell>
          <cell r="F54"/>
          <cell r="G54"/>
          <cell r="H54" t="str">
            <v>SIN STOCK</v>
          </cell>
        </row>
        <row r="55">
          <cell r="A55" t="str">
            <v>AA.PY01-13-890</v>
          </cell>
          <cell r="B55" t="str">
            <v>AISAN VALVULA PCV PY01-13-890 MAZDA 2014-UP PE-VPS-PY-VPS MAZDA3 MAZDA6 4CIL 2.0L</v>
          </cell>
          <cell r="C55">
            <v>1.7999999999999999E-2</v>
          </cell>
          <cell r="D55"/>
          <cell r="E55">
            <v>1</v>
          </cell>
          <cell r="F55"/>
          <cell r="G55"/>
          <cell r="H55" t="str">
            <v>K3</v>
          </cell>
        </row>
        <row r="56">
          <cell r="A56" t="str">
            <v>AA.S48C-41-AC0</v>
          </cell>
          <cell r="B56" t="str">
            <v>AISAN SENSOR POSICION ACELERADOR S48C-41-AC0 MAZDA 1998-2007 R2 WL BT-50 4CIL 2.0L</v>
          </cell>
          <cell r="C56">
            <v>6.8000000000000005E-2</v>
          </cell>
          <cell r="D56"/>
          <cell r="E56">
            <v>1</v>
          </cell>
          <cell r="F56"/>
          <cell r="G56"/>
          <cell r="H56" t="str">
            <v>K3</v>
          </cell>
        </row>
        <row r="57">
          <cell r="A57" t="str">
            <v>B1.832034</v>
          </cell>
          <cell r="B57" t="str">
            <v>BOGE AMORTIGUADOR SUSPENSION 832034 VOLKSWAGEN CADDY DERBY 2002-UP POST</v>
          </cell>
          <cell r="C57">
            <v>1.458</v>
          </cell>
          <cell r="D57"/>
          <cell r="E57">
            <v>2</v>
          </cell>
          <cell r="F57"/>
          <cell r="G57"/>
          <cell r="H57" t="str">
            <v>S-E05</v>
          </cell>
        </row>
        <row r="58">
          <cell r="A58" t="str">
            <v>B1.832279</v>
          </cell>
          <cell r="B58" t="str">
            <v>BOGE AMORTIGUADOR SUSPENSION 832279 NISSAN FRONTIER 1983-1992 P*OB DEL</v>
          </cell>
          <cell r="C58">
            <v>1.153</v>
          </cell>
          <cell r="D58"/>
          <cell r="E58">
            <v>2</v>
          </cell>
          <cell r="F58"/>
          <cell r="G58"/>
          <cell r="H58" t="str">
            <v>S-E05</v>
          </cell>
        </row>
        <row r="59">
          <cell r="A59" t="str">
            <v>B1.832454</v>
          </cell>
          <cell r="B59" t="str">
            <v>BOGE AMORTIGUADOR SUSPENSION U2915 NISSAN SENTRA B15 2001-2006 P*OB POST</v>
          </cell>
          <cell r="C59">
            <v>1.5349999999999999</v>
          </cell>
          <cell r="D59"/>
          <cell r="E59">
            <v>1</v>
          </cell>
          <cell r="F59">
            <v>2</v>
          </cell>
          <cell r="G59"/>
          <cell r="H59" t="str">
            <v>S-E05</v>
          </cell>
        </row>
        <row r="60">
          <cell r="A60" t="str">
            <v>B1.832496</v>
          </cell>
          <cell r="B60" t="str">
            <v>BOGE AMORTIGUADOR SUSPENSION 832496 NISSAN ALMERA 2001-2006 P*OB POST</v>
          </cell>
          <cell r="C60">
            <v>1.3919999999999999</v>
          </cell>
          <cell r="D60"/>
          <cell r="E60">
            <v>1</v>
          </cell>
          <cell r="F60"/>
          <cell r="G60"/>
          <cell r="H60" t="str">
            <v>S-E05</v>
          </cell>
        </row>
        <row r="61">
          <cell r="A61" t="str">
            <v>B1.832536</v>
          </cell>
          <cell r="B61" t="str">
            <v>BOGE AMORTIGUADOR SUSPENSION 832536 VOLKSWAGEN POLO IBIZA 2003-2009 P*OB POST</v>
          </cell>
          <cell r="C61">
            <v>2.343</v>
          </cell>
          <cell r="D61"/>
          <cell r="E61">
            <v>1</v>
          </cell>
          <cell r="F61"/>
          <cell r="G61"/>
          <cell r="H61" t="str">
            <v>S-E05</v>
          </cell>
        </row>
        <row r="62">
          <cell r="A62" t="str">
            <v>B1.832537</v>
          </cell>
          <cell r="B62" t="str">
            <v>BOGE AMORTIGUADOR SUSPENSION 832537 RENAULT KANGOO KOMBI 1998-UP POST</v>
          </cell>
          <cell r="C62">
            <v>1.4830000000000001</v>
          </cell>
          <cell r="D62"/>
          <cell r="E62">
            <v>1</v>
          </cell>
          <cell r="F62">
            <v>2</v>
          </cell>
          <cell r="G62"/>
          <cell r="H62" t="str">
            <v>S-E04</v>
          </cell>
        </row>
        <row r="63">
          <cell r="A63" t="str">
            <v>B1.832590</v>
          </cell>
          <cell r="B63" t="str">
            <v>BOGE AMORTIGUADOR SUSPENSION 832590 JEEP COMPASS PATRIOT 2007-2011 P*OB POST</v>
          </cell>
          <cell r="C63">
            <v>1.8620000000000001</v>
          </cell>
          <cell r="D63"/>
          <cell r="E63">
            <v>1</v>
          </cell>
          <cell r="F63"/>
          <cell r="G63"/>
          <cell r="H63" t="str">
            <v>SIN STOCK</v>
          </cell>
        </row>
        <row r="64">
          <cell r="A64" t="str">
            <v>B1.832595</v>
          </cell>
          <cell r="B64" t="str">
            <v>BOGE AMORTIGUADOR SUSPENSION 832595 NISSAN SENTRA 2007-2012 P*OB POST</v>
          </cell>
          <cell r="C64">
            <v>1.7549999999999999</v>
          </cell>
          <cell r="D64"/>
          <cell r="E64">
            <v>1</v>
          </cell>
          <cell r="F64"/>
          <cell r="G64"/>
          <cell r="H64" t="str">
            <v>S-E04</v>
          </cell>
        </row>
        <row r="65">
          <cell r="A65" t="str">
            <v>B1.832605</v>
          </cell>
          <cell r="B65" t="str">
            <v>BOGE AMORTIGUADOR SUSPENSION 71739 MITSUBISHI LANCER 2002-2006 P*OB POST</v>
          </cell>
          <cell r="C65">
            <v>1.6220000000000001</v>
          </cell>
          <cell r="D65"/>
          <cell r="E65">
            <v>1</v>
          </cell>
          <cell r="F65"/>
          <cell r="G65"/>
          <cell r="H65" t="str">
            <v>S-E04</v>
          </cell>
        </row>
        <row r="66">
          <cell r="A66" t="str">
            <v>B1.930089</v>
          </cell>
          <cell r="B66" t="str">
            <v>BOGE AMORTIGUADOR SUSPENSION 930089 NISSAN PATHFINDER 1998-2001 OB*OB POST</v>
          </cell>
          <cell r="C66">
            <v>2.0089999999999999</v>
          </cell>
          <cell r="D66"/>
          <cell r="E66">
            <v>1</v>
          </cell>
          <cell r="F66"/>
          <cell r="G66"/>
          <cell r="H66" t="str">
            <v>S-E04</v>
          </cell>
        </row>
        <row r="67">
          <cell r="A67" t="str">
            <v>B1.930095</v>
          </cell>
          <cell r="B67" t="str">
            <v>BOGE AMORTIGUADOR SUSPENSION 930095 NISSAN MURANO 2003-2013 P*OB POST</v>
          </cell>
          <cell r="C67">
            <v>1.8280000000000001</v>
          </cell>
          <cell r="D67"/>
          <cell r="E67">
            <v>1</v>
          </cell>
          <cell r="F67"/>
          <cell r="G67"/>
          <cell r="H67" t="str">
            <v>SIN STOCK</v>
          </cell>
        </row>
        <row r="68">
          <cell r="A68" t="str">
            <v>B1.930150</v>
          </cell>
          <cell r="B68" t="str">
            <v>BOGE AMORTIGUADOR SUSPENSION 930150 VOLKSWAGEN TRANSPORTER CARGO VAN 2010-UP POST</v>
          </cell>
          <cell r="C68">
            <v>1.883</v>
          </cell>
          <cell r="D68"/>
          <cell r="E68">
            <v>1</v>
          </cell>
          <cell r="F68"/>
          <cell r="G68"/>
          <cell r="H68" t="str">
            <v>S-E03</v>
          </cell>
        </row>
        <row r="69">
          <cell r="A69" t="str">
            <v>B1.930166</v>
          </cell>
          <cell r="B69" t="str">
            <v>BOGE AMORTIGUADOR SUSPENSION 930166 MITSUBISHI OUTLANDER 2007-2013 P*OB POST</v>
          </cell>
          <cell r="C69">
            <v>1.8620000000000001</v>
          </cell>
          <cell r="D69"/>
          <cell r="E69">
            <v>1</v>
          </cell>
          <cell r="F69"/>
          <cell r="G69"/>
          <cell r="H69" t="str">
            <v>SIN STOCK</v>
          </cell>
        </row>
        <row r="70">
          <cell r="A70" t="str">
            <v>B1.950006</v>
          </cell>
          <cell r="B70" t="str">
            <v>BOGE AMORTIGUADOR SUSPENSION 950006 MERCEDES BENZ SPRINTER CDI 2007-UP DEL</v>
          </cell>
          <cell r="C70">
            <v>6.4080000000000004</v>
          </cell>
          <cell r="D70"/>
          <cell r="E70">
            <v>1</v>
          </cell>
          <cell r="F70"/>
          <cell r="G70"/>
          <cell r="H70" t="str">
            <v>SIN STOCK</v>
          </cell>
        </row>
        <row r="71">
          <cell r="A71" t="str">
            <v>B1.950027</v>
          </cell>
          <cell r="B71" t="str">
            <v>BOGE AMORTIGUADOR SUSPENSION 950027 HONDA PILOT 2003-2013 DEL IZQ</v>
          </cell>
          <cell r="C71">
            <v>6.67</v>
          </cell>
          <cell r="D71"/>
          <cell r="E71">
            <v>1</v>
          </cell>
          <cell r="F71"/>
          <cell r="G71"/>
          <cell r="H71" t="str">
            <v>SIN STOCK</v>
          </cell>
        </row>
        <row r="72">
          <cell r="A72" t="str">
            <v>B1.950045</v>
          </cell>
          <cell r="B72" t="str">
            <v>BOGE AMORTIGUADOR SUSPENSION 950045 NISSAN MURANO 2003-2013 DEL IZQ</v>
          </cell>
          <cell r="C72">
            <v>5.19</v>
          </cell>
          <cell r="D72"/>
          <cell r="E72">
            <v>1</v>
          </cell>
          <cell r="F72"/>
          <cell r="G72"/>
          <cell r="H72" t="str">
            <v>S-E03</v>
          </cell>
        </row>
        <row r="73">
          <cell r="A73" t="str">
            <v>B1.950055</v>
          </cell>
          <cell r="B73" t="str">
            <v>BOGE AMORTIGUADOR SUSPENSION 950055 NISSAN MURANO 2003-2013 DEL DER</v>
          </cell>
          <cell r="C73">
            <v>5.5149999999999997</v>
          </cell>
          <cell r="D73"/>
          <cell r="E73">
            <v>1</v>
          </cell>
          <cell r="F73"/>
          <cell r="G73"/>
          <cell r="H73" t="str">
            <v>E-02</v>
          </cell>
        </row>
        <row r="74">
          <cell r="A74" t="str">
            <v>B1.950086</v>
          </cell>
          <cell r="B74" t="str">
            <v>BOGE AMORTIGUADOR SUSPENSION 950086 NISSAN X-TRAIL 2008-2013 DEL DER</v>
          </cell>
          <cell r="C74">
            <v>4.7409999999999997</v>
          </cell>
          <cell r="D74"/>
          <cell r="E74">
            <v>1</v>
          </cell>
          <cell r="F74"/>
          <cell r="G74"/>
          <cell r="H74" t="str">
            <v>SIN STOCK</v>
          </cell>
        </row>
        <row r="75">
          <cell r="A75" t="str">
            <v>B1.MP069</v>
          </cell>
          <cell r="B75" t="str">
            <v>BOGE AMORTIGUADOR SUSPENSION 71816 NISSAN SENTRA SUNNY 1985-1992 POST</v>
          </cell>
          <cell r="C75">
            <v>3.988</v>
          </cell>
          <cell r="D75"/>
          <cell r="E75">
            <v>1</v>
          </cell>
          <cell r="F75"/>
          <cell r="G75"/>
          <cell r="H75" t="str">
            <v>S-E02</v>
          </cell>
        </row>
        <row r="76">
          <cell r="A76" t="str">
            <v>B1.MP105</v>
          </cell>
          <cell r="B76" t="str">
            <v>BOGE AMORTIGUADOR SUSPENSION 71872 NISSAN SENTRA SUNNY 1990-1994 DEL IZQ</v>
          </cell>
          <cell r="C76">
            <v>3.4889999999999999</v>
          </cell>
          <cell r="D76"/>
          <cell r="E76">
            <v>1</v>
          </cell>
          <cell r="F76"/>
          <cell r="G76"/>
          <cell r="H76" t="str">
            <v>S-E02</v>
          </cell>
        </row>
        <row r="77">
          <cell r="A77" t="str">
            <v>B1.MP107</v>
          </cell>
          <cell r="B77" t="str">
            <v>BOGE AMORTIGUADOR SUSPENSION 71874 NISSAN SENTRA SUNNY 1990-1994 POST IZQ</v>
          </cell>
          <cell r="C77">
            <v>3.907</v>
          </cell>
          <cell r="D77"/>
          <cell r="E77">
            <v>1</v>
          </cell>
          <cell r="F77"/>
          <cell r="G77"/>
          <cell r="H77" t="str">
            <v>S-E10</v>
          </cell>
        </row>
        <row r="78">
          <cell r="A78" t="str">
            <v>B1.MP8020</v>
          </cell>
          <cell r="B78" t="str">
            <v>BOGE AMORTIGUADOR SUSPENSION MP8020 VOLKSWAGEN CADDY DERBY 2002-UP DEL</v>
          </cell>
          <cell r="C78">
            <v>3.891</v>
          </cell>
          <cell r="D78"/>
          <cell r="E78">
            <v>1</v>
          </cell>
          <cell r="F78"/>
          <cell r="G78"/>
          <cell r="H78" t="str">
            <v>S-E10</v>
          </cell>
        </row>
        <row r="79">
          <cell r="A79" t="str">
            <v>B1.MP8168</v>
          </cell>
          <cell r="B79" t="str">
            <v>BOGE AMORTIGUADOR SUSPENSION MP8168 HONDA CIVIC 1995-2001 POST</v>
          </cell>
          <cell r="C79" t="str">
            <v>SIN STOCK</v>
          </cell>
          <cell r="D79"/>
          <cell r="E79">
            <v>1</v>
          </cell>
          <cell r="F79"/>
          <cell r="G79"/>
          <cell r="H79" t="str">
            <v>SIN STOCK</v>
          </cell>
        </row>
        <row r="80">
          <cell r="A80" t="str">
            <v>B1.MP8169</v>
          </cell>
          <cell r="B80" t="str">
            <v>BOGE AMORTIGUADOR SUSPENSION MP8169 HONDA CIVIC 1995-2001 DEL</v>
          </cell>
          <cell r="C80" t="str">
            <v>SIN STOCK</v>
          </cell>
          <cell r="D80"/>
          <cell r="E80">
            <v>1</v>
          </cell>
          <cell r="F80"/>
          <cell r="G80"/>
          <cell r="H80" t="str">
            <v>SIN STOCK</v>
          </cell>
        </row>
        <row r="81">
          <cell r="A81" t="str">
            <v>B1.MP8206</v>
          </cell>
          <cell r="B81" t="str">
            <v>BOGE AMORTIGUADOR SUSPENSION 71698 NISSAN SENTRA SUNNY B14 1995-2000 DEL DER</v>
          </cell>
          <cell r="C81">
            <v>3.6779999999999999</v>
          </cell>
          <cell r="D81"/>
          <cell r="E81">
            <v>1</v>
          </cell>
          <cell r="F81"/>
          <cell r="G81"/>
          <cell r="H81" t="str">
            <v>SIN STOCK</v>
          </cell>
        </row>
        <row r="82">
          <cell r="A82" t="str">
            <v>B1.MP8207</v>
          </cell>
          <cell r="B82" t="str">
            <v>BOGE AMORTIGUADOR SUSPENSION 71696 NISSAN SENTRA SUNNY B14 1995-2000 DEL IZQ</v>
          </cell>
          <cell r="C82">
            <v>3.6779999999999999</v>
          </cell>
          <cell r="D82"/>
          <cell r="E82">
            <v>1</v>
          </cell>
          <cell r="F82"/>
          <cell r="G82"/>
          <cell r="H82" t="str">
            <v>SIN STOCK</v>
          </cell>
        </row>
        <row r="83">
          <cell r="A83" t="str">
            <v>B1.MP8382</v>
          </cell>
          <cell r="B83" t="str">
            <v>BOGE AMORTIGUADOR SUSPENSION MP8382 RENAULT KANGOO KOMBI 1998-UP DEL</v>
          </cell>
          <cell r="C83">
            <v>4.625</v>
          </cell>
          <cell r="D83"/>
          <cell r="E83">
            <v>1</v>
          </cell>
          <cell r="F83"/>
          <cell r="G83"/>
          <cell r="H83" t="str">
            <v>S-E10</v>
          </cell>
        </row>
        <row r="84">
          <cell r="A84" t="str">
            <v>B1.MP8500</v>
          </cell>
          <cell r="B84" t="str">
            <v>BOGE AMORTIGUADOR SUSPENSION MP8500 NISSAN ALTIMA 2007-2010 DEL DER</v>
          </cell>
          <cell r="C84">
            <v>5.04</v>
          </cell>
          <cell r="D84"/>
          <cell r="E84">
            <v>1</v>
          </cell>
          <cell r="F84">
            <v>4</v>
          </cell>
          <cell r="G84"/>
          <cell r="H84" t="str">
            <v>SIN STOCK</v>
          </cell>
        </row>
        <row r="85">
          <cell r="A85" t="str">
            <v>B1.MP8501</v>
          </cell>
          <cell r="B85" t="str">
            <v>BOGE AMORTIGUADOR SUSPENSION MP8501 NISSAN SENTRA USA 2007-2010 DEL IZQ</v>
          </cell>
          <cell r="C85">
            <v>4.3739999999999997</v>
          </cell>
          <cell r="D85"/>
          <cell r="E85">
            <v>1</v>
          </cell>
          <cell r="F85">
            <v>4</v>
          </cell>
          <cell r="G85"/>
          <cell r="H85" t="str">
            <v>S-EPISO</v>
          </cell>
        </row>
        <row r="86">
          <cell r="A86" t="str">
            <v>B1.MP8502</v>
          </cell>
          <cell r="B86" t="str">
            <v>BOGE AMORTIGUADOR SUSPENSION MP8502 NISSAN SENTRA USA 2007-2012 DEL DER</v>
          </cell>
          <cell r="C86">
            <v>4.4240000000000004</v>
          </cell>
          <cell r="D86"/>
          <cell r="E86">
            <v>1</v>
          </cell>
          <cell r="F86"/>
          <cell r="G86"/>
          <cell r="H86" t="str">
            <v>S-EPISO</v>
          </cell>
        </row>
        <row r="87">
          <cell r="A87" t="str">
            <v>B1.MP8521</v>
          </cell>
          <cell r="B87" t="str">
            <v>BOGE AMORTIGUADOR SUSPENSION B2323 NISSAN TIIDA LATIO 2004-UP DEL IZQ</v>
          </cell>
          <cell r="C87">
            <v>3.8650000000000002</v>
          </cell>
          <cell r="D87"/>
          <cell r="E87">
            <v>1</v>
          </cell>
          <cell r="F87"/>
          <cell r="G87"/>
          <cell r="H87" t="str">
            <v>S-E09</v>
          </cell>
        </row>
        <row r="88">
          <cell r="A88" t="str">
            <v>B1.MP8551</v>
          </cell>
          <cell r="B88" t="str">
            <v>BOGE AMORTIGUADOR SUSPENSION MP8551 SUZUKI AERIO 2005-2008 POST IZQ</v>
          </cell>
          <cell r="C88">
            <v>4.1479999999999997</v>
          </cell>
          <cell r="D88"/>
          <cell r="E88">
            <v>1</v>
          </cell>
          <cell r="F88"/>
          <cell r="G88"/>
          <cell r="H88" t="str">
            <v>S-E08</v>
          </cell>
        </row>
        <row r="89">
          <cell r="A89" t="str">
            <v>B1.MP8552</v>
          </cell>
          <cell r="B89" t="str">
            <v>BOGE AMORTIGUADOR SUSPENSION MP8552 SUZUKI AERIO 2005-2008 POST DER</v>
          </cell>
          <cell r="C89">
            <v>4.2549999999999999</v>
          </cell>
          <cell r="D89"/>
          <cell r="E89">
            <v>1</v>
          </cell>
          <cell r="F89"/>
          <cell r="G89"/>
          <cell r="H89" t="str">
            <v>S-E08</v>
          </cell>
        </row>
        <row r="90">
          <cell r="A90" t="str">
            <v>B1.MP-8572</v>
          </cell>
          <cell r="B90" t="str">
            <v>BOGE AMORTIGUADOR SUSPENSION MP8572 MITSUBISHI LANCER 2008-2015 DEL DER</v>
          </cell>
          <cell r="C90">
            <v>4.8499999999999996</v>
          </cell>
          <cell r="D90"/>
          <cell r="E90">
            <v>1</v>
          </cell>
          <cell r="F90"/>
          <cell r="G90"/>
          <cell r="H90" t="str">
            <v>S-E08</v>
          </cell>
        </row>
        <row r="91">
          <cell r="A91" t="str">
            <v>B1.MP8611</v>
          </cell>
          <cell r="B91" t="str">
            <v>BOGE AMORTIGUADOR SUSPENSION MP8611 MINI COOPER COUPE S ONE 2009-2015 DEL IZQ</v>
          </cell>
          <cell r="C91">
            <v>3.4249999999999998</v>
          </cell>
          <cell r="D91"/>
          <cell r="E91">
            <v>1</v>
          </cell>
          <cell r="F91"/>
          <cell r="G91"/>
          <cell r="H91" t="str">
            <v>S-E08</v>
          </cell>
        </row>
        <row r="92">
          <cell r="A92" t="str">
            <v>B1.MP8612</v>
          </cell>
          <cell r="B92" t="str">
            <v>BOGE AMORTIGUADOR SUSPENSION MP8612 MINI COOPER COUPE S ONE 2009-2015 DEL DER</v>
          </cell>
          <cell r="C92">
            <v>3.488</v>
          </cell>
          <cell r="D92"/>
          <cell r="E92">
            <v>1</v>
          </cell>
          <cell r="F92"/>
          <cell r="G92"/>
          <cell r="H92" t="str">
            <v>S-E08</v>
          </cell>
        </row>
        <row r="93">
          <cell r="A93" t="str">
            <v>B1.MP8613</v>
          </cell>
          <cell r="B93" t="str">
            <v>BOGE AMORTIGUADOR SUSPENSION MP8613 VOLKSWAGEN SEAT POLO IBIZA 2013-2015 DEL</v>
          </cell>
          <cell r="C93">
            <v>4.298</v>
          </cell>
          <cell r="D93"/>
          <cell r="E93">
            <v>1</v>
          </cell>
          <cell r="F93"/>
          <cell r="G93"/>
          <cell r="H93" t="str">
            <v>S-E08</v>
          </cell>
        </row>
        <row r="94">
          <cell r="A94" t="str">
            <v>B1.MP8638</v>
          </cell>
          <cell r="B94" t="str">
            <v>BOGE AMORTIGUADOR SUSPENSION MP8638 PEUGEOT PARTNER 1996-UP DEL DER</v>
          </cell>
          <cell r="C94">
            <v>4.1980000000000004</v>
          </cell>
          <cell r="D94"/>
          <cell r="E94">
            <v>1</v>
          </cell>
          <cell r="F94"/>
          <cell r="G94"/>
          <cell r="H94" t="str">
            <v>S-E07</v>
          </cell>
        </row>
        <row r="95">
          <cell r="A95" t="str">
            <v>B1.MP8645</v>
          </cell>
          <cell r="B95" t="str">
            <v>BOGE AMORTIGUADOR SUSPENSION MP8645 CHEVROLET CRUZE 2009-2013 DEL IZQ</v>
          </cell>
          <cell r="C95">
            <v>5.2560000000000002</v>
          </cell>
          <cell r="D95"/>
          <cell r="E95">
            <v>1</v>
          </cell>
          <cell r="F95"/>
          <cell r="G95"/>
          <cell r="H95" t="str">
            <v>S-E07</v>
          </cell>
        </row>
        <row r="96">
          <cell r="A96" t="str">
            <v>B1.MP8646</v>
          </cell>
          <cell r="B96" t="str">
            <v>BOGE AMORTIGUADOR SUSPENSION MP8646 CHEVROLET CRUZE 2009-2013 DEL DER</v>
          </cell>
          <cell r="C96">
            <v>5.1589999999999998</v>
          </cell>
          <cell r="D96"/>
          <cell r="E96">
            <v>1</v>
          </cell>
          <cell r="F96"/>
          <cell r="G96"/>
          <cell r="H96" t="str">
            <v>S-E07</v>
          </cell>
        </row>
        <row r="97">
          <cell r="A97" t="str">
            <v>B1.MP8648</v>
          </cell>
          <cell r="B97" t="str">
            <v>BOGE AMORTIGUADOR SUSPENSION MP8648 TOYOTA AVANZA 2008-UP DEL DER</v>
          </cell>
          <cell r="C97">
            <v>4.1219999999999999</v>
          </cell>
          <cell r="D97"/>
          <cell r="E97">
            <v>1</v>
          </cell>
          <cell r="F97"/>
          <cell r="G97"/>
          <cell r="H97" t="str">
            <v>S-E06</v>
          </cell>
        </row>
        <row r="98">
          <cell r="A98" t="str">
            <v>B1.MP8649</v>
          </cell>
          <cell r="B98" t="str">
            <v>BOGE AMORTIGUADOR SUSPENSION MP8649 SUZUKI SWIFT 2006-2011 DEL IZQ</v>
          </cell>
          <cell r="C98">
            <v>4.57</v>
          </cell>
          <cell r="D98"/>
          <cell r="E98">
            <v>1</v>
          </cell>
          <cell r="F98"/>
          <cell r="G98"/>
          <cell r="H98" t="str">
            <v>S-E06</v>
          </cell>
        </row>
        <row r="99">
          <cell r="A99" t="str">
            <v>B1.MP8650</v>
          </cell>
          <cell r="B99" t="str">
            <v>BOGE AMORTIGUADOR SUSPENSION MP8650 SUZUKI SWIFT 2006-2011 DEL DER</v>
          </cell>
          <cell r="C99">
            <v>4.55</v>
          </cell>
          <cell r="D99"/>
          <cell r="E99">
            <v>1</v>
          </cell>
          <cell r="F99"/>
          <cell r="G99"/>
          <cell r="H99" t="str">
            <v>S-E06</v>
          </cell>
        </row>
        <row r="100">
          <cell r="A100" t="str">
            <v>BA.A-22"</v>
          </cell>
          <cell r="B100" t="str">
            <v>BANDO FAJA ALTERNADOR A-22" UNIVERSAL LISA 1/2"</v>
          </cell>
          <cell r="C100">
            <v>6.2E-2</v>
          </cell>
          <cell r="D100"/>
          <cell r="E100">
            <v>1</v>
          </cell>
          <cell r="F100"/>
          <cell r="G100"/>
          <cell r="H100" t="str">
            <v>S-F77</v>
          </cell>
        </row>
        <row r="101">
          <cell r="A101" t="str">
            <v>BU.132864</v>
          </cell>
          <cell r="B101" t="str">
            <v>BUILT BENDIX ARRANCADOR 54-8210-9 KUBOTA TRACTOR 1982-1992 4CIL 4.2L 102*53.8*29.5 11D CW DENSO</v>
          </cell>
          <cell r="C101">
            <v>0.70099999999999996</v>
          </cell>
          <cell r="D101"/>
          <cell r="E101">
            <v>1</v>
          </cell>
          <cell r="F101"/>
          <cell r="G101"/>
          <cell r="H101" t="str">
            <v>F19</v>
          </cell>
        </row>
        <row r="102">
          <cell r="A102" t="str">
            <v>BU.23215-85L00</v>
          </cell>
          <cell r="B102" t="str">
            <v>BUILT RELAY ALTERNADOR 23215-85L00 NISSAN SENTRA INFINITI 12V</v>
          </cell>
          <cell r="C102">
            <v>8.5000000000000006E-2</v>
          </cell>
          <cell r="D102"/>
          <cell r="E102">
            <v>1</v>
          </cell>
          <cell r="F102"/>
          <cell r="G102"/>
          <cell r="H102" t="str">
            <v>F19</v>
          </cell>
        </row>
        <row r="103">
          <cell r="A103" t="str">
            <v>BU.14010</v>
          </cell>
          <cell r="B103" t="str">
            <v>BUILT ARRANCADOR COMPLETO</v>
          </cell>
          <cell r="C103" t="str">
            <v xml:space="preserve"> </v>
          </cell>
          <cell r="D103" t="str">
            <v>SIN STOCK</v>
          </cell>
          <cell r="E103"/>
          <cell r="F103"/>
          <cell r="G103">
            <v>8.07</v>
          </cell>
          <cell r="H103" t="str">
            <v>M12</v>
          </cell>
        </row>
        <row r="104">
          <cell r="A104" t="str">
            <v>BU.15578</v>
          </cell>
          <cell r="B104" t="str">
            <v>BUILT ARRANCADOR COMPLETO</v>
          </cell>
          <cell r="C104" t="str">
            <v xml:space="preserve"> </v>
          </cell>
          <cell r="D104" t="str">
            <v>SIN STOCK</v>
          </cell>
          <cell r="E104"/>
          <cell r="F104"/>
          <cell r="G104">
            <v>8.4600000000000009</v>
          </cell>
          <cell r="H104" t="str">
            <v>M12</v>
          </cell>
        </row>
        <row r="105">
          <cell r="A105" t="str">
            <v>BU.26001</v>
          </cell>
          <cell r="B105" t="str">
            <v>BUILT ALTERNADOR COMPLETO 26001 DAEWOO BUS 24V 150AMP</v>
          </cell>
          <cell r="C105">
            <v>24.02</v>
          </cell>
          <cell r="D105"/>
          <cell r="E105">
            <v>1</v>
          </cell>
          <cell r="F105"/>
          <cell r="G105"/>
          <cell r="H105" t="str">
            <v>M15</v>
          </cell>
        </row>
        <row r="106">
          <cell r="A106" t="str">
            <v>BU.29887RE</v>
          </cell>
          <cell r="B106" t="str">
            <v>BUILT ARRANCADOR COMPLETO 96518887 DAEWOO TICO 1.0LT 8D CW 12V MANDO</v>
          </cell>
          <cell r="C106">
            <v>7.7690000000000001</v>
          </cell>
          <cell r="D106"/>
          <cell r="E106">
            <v>1</v>
          </cell>
          <cell r="F106"/>
          <cell r="G106"/>
          <cell r="H106" t="str">
            <v>M3</v>
          </cell>
        </row>
        <row r="107">
          <cell r="A107" t="str">
            <v>BU.31200</v>
          </cell>
          <cell r="B107" t="str">
            <v>BUILT ARRANCADOR COMPLETO</v>
          </cell>
          <cell r="C107"/>
          <cell r="D107"/>
          <cell r="E107"/>
          <cell r="F107"/>
          <cell r="G107"/>
          <cell r="H107" t="str">
            <v>M3</v>
          </cell>
        </row>
        <row r="108">
          <cell r="A108" t="str">
            <v>BU.33810</v>
          </cell>
          <cell r="B108" t="str">
            <v>BUILT ARRANCADOR COMPLETO 36100-22810 HYUNDAI ACCENT DOHC 1.6L 8D CW 12V VALEO</v>
          </cell>
          <cell r="C108">
            <v>7.6660000000000004</v>
          </cell>
          <cell r="D108"/>
          <cell r="E108">
            <v>1</v>
          </cell>
          <cell r="F108"/>
          <cell r="G108"/>
          <cell r="H108" t="str">
            <v>M15</v>
          </cell>
        </row>
        <row r="109">
          <cell r="A109" t="str">
            <v>BU.36020</v>
          </cell>
          <cell r="B109" t="str">
            <v>BUILT ARRANCADOR COMPLETO 36100-25020 HYUNDAI KIA SONATA CARENS DOHC 2.4L 8D CW 12V DELCO</v>
          </cell>
          <cell r="C109">
            <v>6.7919999999999998</v>
          </cell>
          <cell r="D109"/>
          <cell r="E109">
            <v>1</v>
          </cell>
          <cell r="F109"/>
          <cell r="G109"/>
          <cell r="H109" t="str">
            <v>M3</v>
          </cell>
        </row>
        <row r="110">
          <cell r="A110" t="str">
            <v>BU.37300-22650</v>
          </cell>
          <cell r="B110" t="str">
            <v>BUILT ALTERNADOR 37300-22650 HYUNDAI KIA AVANTE I30 SOUL 12V</v>
          </cell>
          <cell r="C110">
            <v>0.20699999999999999</v>
          </cell>
          <cell r="D110"/>
          <cell r="E110">
            <v>1</v>
          </cell>
          <cell r="F110"/>
          <cell r="G110"/>
          <cell r="H110" t="str">
            <v>F18</v>
          </cell>
        </row>
        <row r="111">
          <cell r="A111" t="str">
            <v>BU.37370-25100</v>
          </cell>
          <cell r="B111" t="str">
            <v>BUILT RELAY ALTERNADOR 37370-25100 HYUNDAI KIA AVANTE I30 SOUL 12V</v>
          </cell>
          <cell r="C111">
            <v>0.1</v>
          </cell>
          <cell r="D111"/>
          <cell r="E111">
            <v>1</v>
          </cell>
          <cell r="F111"/>
          <cell r="G111"/>
          <cell r="H111" t="str">
            <v>SIN STOCK</v>
          </cell>
        </row>
        <row r="112">
          <cell r="A112" t="str">
            <v>BU.37370-4Z220</v>
          </cell>
          <cell r="B112" t="str">
            <v>BUILT RELAY ALTERNADOR</v>
          </cell>
          <cell r="C112">
            <v>9.0999999999999998E-2</v>
          </cell>
          <cell r="D112"/>
          <cell r="E112">
            <v>1</v>
          </cell>
          <cell r="F112"/>
          <cell r="G112"/>
          <cell r="H112" t="str">
            <v>F18</v>
          </cell>
        </row>
        <row r="113">
          <cell r="A113" t="str">
            <v>BU.42400</v>
          </cell>
          <cell r="B113" t="str">
            <v>BUILT POLEA ALTERNADOR</v>
          </cell>
          <cell r="C113" t="str">
            <v xml:space="preserve"> </v>
          </cell>
          <cell r="D113" t="str">
            <v>SIN STOCK</v>
          </cell>
          <cell r="E113"/>
          <cell r="F113"/>
          <cell r="G113">
            <v>3.29</v>
          </cell>
          <cell r="H113" t="str">
            <v>M3</v>
          </cell>
        </row>
        <row r="114">
          <cell r="A114" t="str">
            <v>BU.47010</v>
          </cell>
          <cell r="B114" t="str">
            <v>BUILT ALTERNADOR COMPLETO 37300-36010 HYUNDAI MITSUBISHI MONTERO PAJERO 3.0L 12V 75AMP</v>
          </cell>
          <cell r="C114">
            <v>12.335000000000001</v>
          </cell>
          <cell r="D114"/>
          <cell r="E114">
            <v>1</v>
          </cell>
          <cell r="F114"/>
          <cell r="G114"/>
          <cell r="H114" t="str">
            <v>M12</v>
          </cell>
        </row>
        <row r="115">
          <cell r="A115" t="str">
            <v>BU.52011</v>
          </cell>
          <cell r="B115" t="str">
            <v>BUILT ARRANCADOR COMPLETO</v>
          </cell>
          <cell r="C115">
            <v>5.8630000000000004</v>
          </cell>
          <cell r="D115"/>
          <cell r="E115">
            <v>1</v>
          </cell>
          <cell r="F115"/>
          <cell r="G115"/>
          <cell r="H115" t="str">
            <v>M15</v>
          </cell>
        </row>
        <row r="116">
          <cell r="A116" t="str">
            <v>BU.52012</v>
          </cell>
          <cell r="B116" t="str">
            <v xml:space="preserve">BUILT ALTERNADOR COMPLETO </v>
          </cell>
          <cell r="C116">
            <v>5.8330000000000002</v>
          </cell>
          <cell r="D116"/>
          <cell r="E116">
            <v>1</v>
          </cell>
          <cell r="F116"/>
          <cell r="G116"/>
          <cell r="H116" t="str">
            <v>M15</v>
          </cell>
        </row>
        <row r="117">
          <cell r="A117" t="str">
            <v>BU.53360</v>
          </cell>
          <cell r="B117" t="str">
            <v xml:space="preserve">BUILT ALTERNADOR COMPLETO </v>
          </cell>
          <cell r="C117" t="str">
            <v xml:space="preserve"> </v>
          </cell>
          <cell r="D117" t="str">
            <v>SIN STOCK</v>
          </cell>
          <cell r="E117"/>
          <cell r="F117"/>
          <cell r="G117">
            <v>7.1</v>
          </cell>
          <cell r="H117" t="str">
            <v>M3</v>
          </cell>
        </row>
        <row r="118">
          <cell r="A118" t="str">
            <v>BU.73671</v>
          </cell>
          <cell r="B118" t="str">
            <v>BUILT ARRANCADOR COMPLETO M9T62671 VOLVO DEUTZ 2006-UP 24V 12D CW</v>
          </cell>
          <cell r="C118">
            <v>19.262</v>
          </cell>
          <cell r="D118"/>
          <cell r="E118">
            <v>1</v>
          </cell>
          <cell r="F118"/>
          <cell r="G118"/>
          <cell r="H118" t="str">
            <v>M18</v>
          </cell>
        </row>
        <row r="119">
          <cell r="A119" t="str">
            <v>BU.91000</v>
          </cell>
          <cell r="B119" t="str">
            <v>BUILT ARRANCADOR COMPLETO</v>
          </cell>
          <cell r="C119" t="str">
            <v xml:space="preserve"> </v>
          </cell>
          <cell r="D119" t="str">
            <v>SIN STOCK</v>
          </cell>
          <cell r="E119"/>
          <cell r="F119"/>
          <cell r="G119">
            <v>5.81</v>
          </cell>
          <cell r="H119" t="str">
            <v>M3</v>
          </cell>
        </row>
        <row r="120">
          <cell r="A120" t="str">
            <v>BU.91071</v>
          </cell>
          <cell r="B120" t="str">
            <v>BUILT ARRANCADOR COMPLETO</v>
          </cell>
          <cell r="C120" t="str">
            <v xml:space="preserve"> </v>
          </cell>
          <cell r="D120" t="str">
            <v>SIN STOCK</v>
          </cell>
          <cell r="E120"/>
          <cell r="F120"/>
          <cell r="G120">
            <v>6.04</v>
          </cell>
          <cell r="H120" t="str">
            <v>M3</v>
          </cell>
        </row>
        <row r="121">
          <cell r="A121" t="str">
            <v>BU.91472</v>
          </cell>
          <cell r="B121" t="str">
            <v>BUILT ARRANCADOR COMPLETO 2-2822-2DR DELCO 39MT 24V 12D CW</v>
          </cell>
          <cell r="C121">
            <v>29.036999999999999</v>
          </cell>
          <cell r="D121"/>
          <cell r="E121">
            <v>1</v>
          </cell>
          <cell r="F121"/>
          <cell r="G121"/>
          <cell r="H121" t="str">
            <v>M18</v>
          </cell>
        </row>
        <row r="122">
          <cell r="A122" t="str">
            <v>BU.93740984</v>
          </cell>
          <cell r="B122" t="str">
            <v>BUILT POLEA ALTERNADOR 93740984 DAEWOO TICO MATIZ</v>
          </cell>
          <cell r="C122">
            <v>0.14799999999999999</v>
          </cell>
          <cell r="D122"/>
          <cell r="E122">
            <v>1</v>
          </cell>
          <cell r="F122"/>
          <cell r="G122"/>
          <cell r="H122" t="str">
            <v>SIN STOCK</v>
          </cell>
        </row>
        <row r="123">
          <cell r="A123" t="str">
            <v>BU.96663496</v>
          </cell>
          <cell r="B123" t="str">
            <v>BUILT PORTADIODO ALTERNADOR 96663496 DAEWOO DAMAS NEW GM</v>
          </cell>
          <cell r="C123">
            <v>0.12</v>
          </cell>
          <cell r="D123"/>
          <cell r="E123">
            <v>1</v>
          </cell>
          <cell r="F123"/>
          <cell r="G123"/>
          <cell r="H123" t="str">
            <v>SIN STOCK</v>
          </cell>
        </row>
        <row r="124">
          <cell r="A124" t="str">
            <v>BU.A866X49872</v>
          </cell>
          <cell r="B124" t="str">
            <v>BUILT RELAY ALTERNADOR A866X49872 CITROEN FIAT PEUGEOT 12V</v>
          </cell>
          <cell r="C124">
            <v>0.11899999999999999</v>
          </cell>
          <cell r="D124"/>
          <cell r="E124">
            <v>1</v>
          </cell>
          <cell r="F124"/>
          <cell r="G124"/>
          <cell r="H124" t="str">
            <v>SIN STOCK</v>
          </cell>
        </row>
        <row r="125">
          <cell r="A125" t="str">
            <v>BU.AN1401</v>
          </cell>
          <cell r="B125" t="str">
            <v xml:space="preserve">BUILT PORTACARBON </v>
          </cell>
          <cell r="C125">
            <v>6.5000000000000002E-2</v>
          </cell>
          <cell r="D125"/>
          <cell r="E125">
            <v>1</v>
          </cell>
          <cell r="F125"/>
          <cell r="G125"/>
          <cell r="H125" t="str">
            <v>F19</v>
          </cell>
        </row>
        <row r="126">
          <cell r="A126" t="str">
            <v>BU.BDN9593</v>
          </cell>
          <cell r="B126" t="str">
            <v>BUILT POLEA ALTERNADOR 5380 VOLKSWAGEN PASSAT 1996 -2009 56.2*35.1*5.1/M16*1.5 5PK</v>
          </cell>
          <cell r="C126">
            <v>0.52700000000000002</v>
          </cell>
          <cell r="D126"/>
          <cell r="E126">
            <v>1</v>
          </cell>
          <cell r="F126"/>
          <cell r="G126"/>
          <cell r="H126" t="str">
            <v>F18</v>
          </cell>
        </row>
        <row r="127">
          <cell r="A127" t="str">
            <v>BU.BDN9644</v>
          </cell>
          <cell r="B127" t="str">
            <v>BUILT POLEA ALTERNADOR BDN9644 HYUNDAI H1-PORTER-STAREX</v>
          </cell>
          <cell r="C127">
            <v>0.66100000000000003</v>
          </cell>
          <cell r="D127"/>
          <cell r="E127">
            <v>1</v>
          </cell>
          <cell r="F127"/>
          <cell r="G127"/>
          <cell r="H127" t="str">
            <v>F18</v>
          </cell>
        </row>
        <row r="128">
          <cell r="A128" t="str">
            <v>BU.BDN9693</v>
          </cell>
          <cell r="B128" t="str">
            <v>BUILT POLEA ALTERNADOR 24-82291 TOYOTA RAV-4 BOSCH</v>
          </cell>
          <cell r="C128">
            <v>0.51500000000000001</v>
          </cell>
          <cell r="D128"/>
          <cell r="E128">
            <v>1</v>
          </cell>
          <cell r="F128"/>
          <cell r="G128"/>
          <cell r="H128" t="str">
            <v>F18</v>
          </cell>
        </row>
        <row r="129">
          <cell r="A129" t="str">
            <v>BU.C1510</v>
          </cell>
          <cell r="B129" t="str">
            <v>BUILT POLEA ALTERNADOR C1510 DAEWOO TICO MATIZ</v>
          </cell>
          <cell r="C129">
            <v>0.33300000000000002</v>
          </cell>
          <cell r="D129"/>
          <cell r="E129">
            <v>1</v>
          </cell>
          <cell r="F129"/>
          <cell r="G129"/>
          <cell r="H129" t="str">
            <v>SIN STOCK</v>
          </cell>
        </row>
        <row r="130">
          <cell r="A130" t="str">
            <v>BU.C1702</v>
          </cell>
          <cell r="B130" t="str">
            <v>BUILT POLEA ALTERNADOR 5378 MITSUBISHI GRANDIS 2005-2009 56.1*41*14.6/M16*1.5 6PK</v>
          </cell>
          <cell r="C130">
            <v>0.53500000000000003</v>
          </cell>
          <cell r="D130"/>
          <cell r="E130">
            <v>1</v>
          </cell>
          <cell r="F130"/>
          <cell r="G130"/>
          <cell r="H130" t="str">
            <v>F18</v>
          </cell>
        </row>
        <row r="131">
          <cell r="A131" t="str">
            <v>BU.CS6001</v>
          </cell>
          <cell r="B131" t="str">
            <v>BUILT TAPA ARRANCADOR INTERMEDIO CS6001 MITSUBISHI CANTER</v>
          </cell>
          <cell r="C131">
            <v>0.218</v>
          </cell>
          <cell r="D131"/>
          <cell r="E131">
            <v>1</v>
          </cell>
          <cell r="F131"/>
          <cell r="G131"/>
          <cell r="H131" t="str">
            <v>SIN STOCK</v>
          </cell>
        </row>
        <row r="132">
          <cell r="A132" t="str">
            <v>BU.E3004</v>
          </cell>
          <cell r="B132" t="str">
            <v>BUILT COLECTOR ALTERNADOR E3T HYUNDAI MITSUBISHI MIGHTY CANTER 4D31-4D33</v>
          </cell>
          <cell r="C132">
            <v>5.6000000000000001E-2</v>
          </cell>
          <cell r="D132"/>
          <cell r="E132">
            <v>1</v>
          </cell>
          <cell r="F132"/>
          <cell r="G132"/>
          <cell r="H132" t="str">
            <v>F17</v>
          </cell>
        </row>
        <row r="133">
          <cell r="A133" t="str">
            <v>BU.E3006</v>
          </cell>
          <cell r="B133" t="str">
            <v>BUILT COLECTOR ALTERNADOR E20 HYUNDAI MITSUBISHI MIGHTY CANTER 28.38*33.7*17.5</v>
          </cell>
          <cell r="C133">
            <v>5.3999999999999999E-2</v>
          </cell>
          <cell r="D133"/>
          <cell r="E133">
            <v>1</v>
          </cell>
          <cell r="F133"/>
          <cell r="G133"/>
          <cell r="H133" t="str">
            <v>F17</v>
          </cell>
        </row>
        <row r="134">
          <cell r="A134" t="str">
            <v>BU.E3008</v>
          </cell>
          <cell r="B134" t="str">
            <v>BUILT COLECTOR ALTERNADOR ENB3 KIA PRIDE FESTIVA 12.50 MM</v>
          </cell>
          <cell r="C134">
            <v>3.5999999999999997E-2</v>
          </cell>
          <cell r="D134"/>
          <cell r="E134">
            <v>1</v>
          </cell>
          <cell r="F134"/>
          <cell r="G134"/>
          <cell r="H134" t="str">
            <v>F17</v>
          </cell>
        </row>
        <row r="135">
          <cell r="A135" t="str">
            <v>BU.FS5002</v>
          </cell>
          <cell r="B135" t="str">
            <v>BUILT TAPA ARRANCADOR DELANTERO FS5002 HYUNDAI EXCEL</v>
          </cell>
          <cell r="C135">
            <v>0.36299999999999999</v>
          </cell>
          <cell r="D135"/>
          <cell r="E135">
            <v>1</v>
          </cell>
          <cell r="F135"/>
          <cell r="G135"/>
          <cell r="H135" t="str">
            <v>F17</v>
          </cell>
        </row>
        <row r="136">
          <cell r="A136" t="str">
            <v>BU.FS5005</v>
          </cell>
          <cell r="B136" t="str">
            <v>BUILT TAPA ARRANCADOR DELANTERO FS5005 MITSUBISHI CANTER</v>
          </cell>
          <cell r="C136">
            <v>0.79200000000000004</v>
          </cell>
          <cell r="D136"/>
          <cell r="E136">
            <v>1</v>
          </cell>
          <cell r="F136"/>
          <cell r="G136"/>
          <cell r="H136" t="str">
            <v>F17</v>
          </cell>
        </row>
        <row r="137">
          <cell r="A137" t="str">
            <v>BU.HNZ-1805</v>
          </cell>
          <cell r="B137" t="str">
            <v>BUILT BENDIX ARRANCADOR HNZ-1805 VOLKSWAGEN WOLKER 131.3*60*16.5 21D CW DELCO</v>
          </cell>
          <cell r="C137">
            <v>0.64600000000000002</v>
          </cell>
          <cell r="D137"/>
          <cell r="E137">
            <v>1</v>
          </cell>
          <cell r="F137"/>
          <cell r="G137"/>
          <cell r="H137" t="str">
            <v>F16</v>
          </cell>
        </row>
        <row r="138">
          <cell r="A138" t="str">
            <v>BU.HNZ-1807</v>
          </cell>
          <cell r="B138" t="str">
            <v>BUILT BENDIX ARRANCADOR HNZ-1807 FORD RANGER 63*43.5*39*13.01 12D CW MITSUBISHI</v>
          </cell>
          <cell r="C138">
            <v>0.40600000000000003</v>
          </cell>
          <cell r="D138"/>
          <cell r="E138">
            <v>1</v>
          </cell>
          <cell r="F138"/>
          <cell r="G138"/>
          <cell r="H138" t="str">
            <v>SIN STOCK</v>
          </cell>
        </row>
        <row r="139">
          <cell r="A139" t="str">
            <v>BU.HNZ-1810</v>
          </cell>
          <cell r="B139" t="str">
            <v>BUILT BENDIX ARRANCADOR HNZ-1810 VOLVO 39MT 148*71.9*20.1*13.01 28D CW DELCO</v>
          </cell>
          <cell r="C139">
            <v>1.238</v>
          </cell>
          <cell r="D139"/>
          <cell r="E139">
            <v>1</v>
          </cell>
          <cell r="F139"/>
          <cell r="G139"/>
          <cell r="H139" t="str">
            <v>SIN STOCK</v>
          </cell>
        </row>
        <row r="140">
          <cell r="A140" t="str">
            <v>BU.HNZ-1819</v>
          </cell>
          <cell r="B140" t="str">
            <v>BUILT BENDIX ARRANCADOR HNZ-1819 DONGFENG CUMMINS 98*59*32*14 10D CW</v>
          </cell>
          <cell r="C140">
            <v>0.72099999999999997</v>
          </cell>
          <cell r="D140"/>
          <cell r="E140">
            <v>1</v>
          </cell>
          <cell r="F140"/>
          <cell r="G140"/>
          <cell r="H140" t="str">
            <v>F16</v>
          </cell>
        </row>
        <row r="141">
          <cell r="A141" t="str">
            <v>BU.HNZ-1857</v>
          </cell>
          <cell r="B141" t="str">
            <v>BUILT BENDIX ARRANCADOR HNZ-1857 TOYOTA AVENSIS COROLLA 50.8*46.5*35.5*12.06 9D CW DENSO</v>
          </cell>
          <cell r="C141">
            <v>0.29099999999999998</v>
          </cell>
          <cell r="D141"/>
          <cell r="E141">
            <v>1</v>
          </cell>
          <cell r="F141"/>
          <cell r="G141"/>
          <cell r="H141" t="str">
            <v>F16</v>
          </cell>
        </row>
        <row r="142">
          <cell r="A142" t="str">
            <v>BU.M1004</v>
          </cell>
          <cell r="B142" t="str">
            <v>BUILT ARMADURA ARRANCADOR M106X29371 MITSUBISHI CANTER 4D31 152MM 53.6MM 9SPL 24V</v>
          </cell>
          <cell r="C142">
            <v>0.98499999999999999</v>
          </cell>
          <cell r="D142"/>
          <cell r="E142">
            <v>1</v>
          </cell>
          <cell r="F142"/>
          <cell r="G142"/>
          <cell r="H142" t="str">
            <v>F16</v>
          </cell>
        </row>
        <row r="143">
          <cell r="A143" t="str">
            <v>BU.M1005</v>
          </cell>
          <cell r="B143" t="str">
            <v>BUILT ARMADURA ARRANCADOR</v>
          </cell>
          <cell r="C143" t="str">
            <v xml:space="preserve"> </v>
          </cell>
          <cell r="D143" t="str">
            <v>SIN STOCK</v>
          </cell>
          <cell r="E143"/>
          <cell r="F143"/>
          <cell r="G143">
            <v>0.97799999999999998</v>
          </cell>
          <cell r="H143" t="str">
            <v>F16</v>
          </cell>
        </row>
        <row r="144">
          <cell r="A144" t="str">
            <v>BU.M1007</v>
          </cell>
          <cell r="B144" t="str">
            <v>BUILT ARMADURA ARRANCADOR M106X40571 MITSUBISHI FUSO 8DC8-8DC9 196MM 65MM 10SPL 24V</v>
          </cell>
          <cell r="C144">
            <v>2.4079999999999999</v>
          </cell>
          <cell r="D144"/>
          <cell r="E144">
            <v>1</v>
          </cell>
          <cell r="F144"/>
          <cell r="G144"/>
          <cell r="H144" t="str">
            <v>F15</v>
          </cell>
        </row>
        <row r="145">
          <cell r="A145" t="str">
            <v>BU.M1008</v>
          </cell>
          <cell r="B145" t="str">
            <v>BUILT ARMADURA ARRANCADOR</v>
          </cell>
          <cell r="C145">
            <v>1.2849999999999999</v>
          </cell>
          <cell r="D145"/>
          <cell r="E145">
            <v>1</v>
          </cell>
          <cell r="F145"/>
          <cell r="G145"/>
          <cell r="H145" t="str">
            <v>F15</v>
          </cell>
        </row>
        <row r="146">
          <cell r="A146" t="str">
            <v>BU.N8001</v>
          </cell>
          <cell r="B146" t="str">
            <v>BUILT PORTACARBON ARRANCADOR M649T05071 MAZDA MITSUBISHI NISSAN DAKAR L300 2 CARBON 12V</v>
          </cell>
          <cell r="C146">
            <v>0.11</v>
          </cell>
          <cell r="D146"/>
          <cell r="E146">
            <v>1</v>
          </cell>
          <cell r="F146"/>
          <cell r="G146"/>
          <cell r="H146" t="str">
            <v>F15</v>
          </cell>
        </row>
        <row r="147">
          <cell r="A147" t="str">
            <v>BU.N8002</v>
          </cell>
          <cell r="B147" t="str">
            <v>BUILT PORTACARBON ARRANCADOR M649T07371 HYUNDAI MITSUBISHI FUSO 6D16 2 CARBON 24V</v>
          </cell>
          <cell r="C147">
            <v>0.19900000000000001</v>
          </cell>
          <cell r="D147"/>
          <cell r="E147">
            <v>1</v>
          </cell>
          <cell r="F147"/>
          <cell r="G147"/>
          <cell r="H147" t="str">
            <v>SIN STOCK</v>
          </cell>
        </row>
        <row r="148">
          <cell r="A148" t="str">
            <v>BU.N8006</v>
          </cell>
          <cell r="B148" t="str">
            <v>BUILT PORTACARBON ARRANCADOR</v>
          </cell>
          <cell r="C148" t="str">
            <v xml:space="preserve"> </v>
          </cell>
          <cell r="D148" t="str">
            <v>SIN STOCK</v>
          </cell>
          <cell r="E148"/>
          <cell r="F148"/>
          <cell r="G148">
            <v>0.158</v>
          </cell>
          <cell r="H148" t="str">
            <v>F15</v>
          </cell>
        </row>
        <row r="149">
          <cell r="A149" t="str">
            <v>BU.N8015</v>
          </cell>
          <cell r="B149" t="str">
            <v>BUILT PORTACARBON ARRANCADOR</v>
          </cell>
          <cell r="C149">
            <v>0.115</v>
          </cell>
          <cell r="D149"/>
          <cell r="E149">
            <v>1</v>
          </cell>
          <cell r="F149"/>
          <cell r="G149"/>
          <cell r="H149" t="str">
            <v>F15</v>
          </cell>
        </row>
        <row r="150">
          <cell r="A150" t="str">
            <v>BU.N8028</v>
          </cell>
          <cell r="B150" t="str">
            <v>BUILT PORTACARBON ARRANCADOR 31173A78B00000 DAEWOO MATIZ TICO 4 CARBON 12V VALEO</v>
          </cell>
          <cell r="C150">
            <v>9.5000000000000001E-2</v>
          </cell>
          <cell r="D150"/>
          <cell r="E150">
            <v>1</v>
          </cell>
          <cell r="F150"/>
          <cell r="G150"/>
          <cell r="H150" t="str">
            <v>F15</v>
          </cell>
        </row>
        <row r="151">
          <cell r="A151" t="str">
            <v>BU.N8045</v>
          </cell>
          <cell r="B151" t="str">
            <v>BUILT PORTACARBON ARRANCADOR 128099-6320 TOYOTA HILUX 2KD 4 CARBON 12V CCW DENSO</v>
          </cell>
          <cell r="C151">
            <v>0.115</v>
          </cell>
          <cell r="D151"/>
          <cell r="E151">
            <v>1</v>
          </cell>
          <cell r="F151"/>
          <cell r="G151"/>
          <cell r="H151" t="str">
            <v>SIN STOCK</v>
          </cell>
        </row>
        <row r="152">
          <cell r="A152" t="str">
            <v>BU.N8046</v>
          </cell>
          <cell r="B152" t="str">
            <v>BUILT PORTACARBON ARRANCADOR 10504488 HYUNDAI MITSUBISHI SONATA NF 4 CARBON 12V DELCO</v>
          </cell>
          <cell r="C152">
            <v>0.129</v>
          </cell>
          <cell r="D152"/>
          <cell r="E152">
            <v>1</v>
          </cell>
          <cell r="F152"/>
          <cell r="G152"/>
          <cell r="H152" t="str">
            <v>F15</v>
          </cell>
        </row>
        <row r="153">
          <cell r="A153" t="str">
            <v>BU.O2005</v>
          </cell>
          <cell r="B153" t="str">
            <v>BUILT CAMPO ARRANCADOR</v>
          </cell>
          <cell r="C153" t="str">
            <v xml:space="preserve"> </v>
          </cell>
          <cell r="D153" t="str">
            <v>SIN STOCK</v>
          </cell>
          <cell r="E153"/>
          <cell r="F153"/>
          <cell r="G153" t="str">
            <v>1.250 - 1.138</v>
          </cell>
          <cell r="H153" t="str">
            <v>F13</v>
          </cell>
        </row>
        <row r="154">
          <cell r="A154" t="str">
            <v>BU.O2006</v>
          </cell>
          <cell r="B154" t="str">
            <v>BUILT CAMPO ARRANCADOR</v>
          </cell>
          <cell r="C154">
            <v>1.2090000000000001</v>
          </cell>
          <cell r="D154"/>
          <cell r="E154">
            <v>1</v>
          </cell>
          <cell r="F154"/>
          <cell r="G154"/>
          <cell r="H154" t="str">
            <v>F13</v>
          </cell>
        </row>
        <row r="155">
          <cell r="A155" t="str">
            <v>BU.O2007</v>
          </cell>
          <cell r="B155" t="str">
            <v>BUILT CAMPO ARRANCADOR</v>
          </cell>
          <cell r="C155">
            <v>1.292</v>
          </cell>
          <cell r="D155"/>
          <cell r="E155">
            <v>1</v>
          </cell>
          <cell r="F155"/>
          <cell r="G155"/>
          <cell r="H155" t="str">
            <v>SIN STOCK</v>
          </cell>
        </row>
        <row r="156">
          <cell r="A156" t="str">
            <v>BU.P7001</v>
          </cell>
          <cell r="B156" t="str">
            <v>BUILT RELAY ALTERNADOR 37370-35020 HYUNDAI MITSUBISHI EXCEL LIBERO 12V</v>
          </cell>
          <cell r="C156">
            <v>8.2000000000000003E-2</v>
          </cell>
          <cell r="D156"/>
          <cell r="E156">
            <v>1</v>
          </cell>
          <cell r="F156"/>
          <cell r="G156"/>
          <cell r="H156" t="str">
            <v>F13</v>
          </cell>
        </row>
        <row r="157">
          <cell r="A157" t="str">
            <v>BU.P7003</v>
          </cell>
          <cell r="B157" t="str">
            <v>BUILT RELAY ALTERNADOR 37370-21320 HYUNDAI KIA EXCEL PRIDE 12V</v>
          </cell>
          <cell r="C157">
            <v>7.3999999999999996E-2</v>
          </cell>
          <cell r="D157"/>
          <cell r="E157">
            <v>1</v>
          </cell>
          <cell r="F157"/>
          <cell r="G157"/>
          <cell r="H157" t="str">
            <v>F13</v>
          </cell>
        </row>
        <row r="158">
          <cell r="A158" t="str">
            <v>BU.P7004</v>
          </cell>
          <cell r="B158" t="str">
            <v>BUILT RELAY ALTERNADOR</v>
          </cell>
          <cell r="C158">
            <v>0.123</v>
          </cell>
          <cell r="D158"/>
          <cell r="E158">
            <v>1</v>
          </cell>
          <cell r="F158"/>
          <cell r="G158"/>
          <cell r="H158" t="str">
            <v>F12</v>
          </cell>
        </row>
        <row r="159">
          <cell r="A159" t="str">
            <v>BU.P7006</v>
          </cell>
          <cell r="B159" t="str">
            <v>BUILT RELAY ALTERNADOR</v>
          </cell>
          <cell r="C159">
            <v>0.112</v>
          </cell>
          <cell r="D159"/>
          <cell r="E159">
            <v>1</v>
          </cell>
          <cell r="F159"/>
          <cell r="G159"/>
          <cell r="H159" t="str">
            <v>F12</v>
          </cell>
        </row>
        <row r="160">
          <cell r="A160" t="str">
            <v>BU.P7013</v>
          </cell>
          <cell r="B160" t="str">
            <v>BUILT RELAY ALTERNADOR</v>
          </cell>
          <cell r="C160" t="str">
            <v xml:space="preserve"> </v>
          </cell>
          <cell r="D160" t="str">
            <v>SIN STOCK</v>
          </cell>
          <cell r="E160"/>
          <cell r="F160"/>
          <cell r="G160">
            <v>0.122</v>
          </cell>
          <cell r="H160" t="str">
            <v>F12</v>
          </cell>
        </row>
        <row r="161">
          <cell r="A161" t="str">
            <v>BU.P7017</v>
          </cell>
          <cell r="B161" t="str">
            <v>BUILT RELAY ALTERNADOR</v>
          </cell>
          <cell r="C161" t="str">
            <v xml:space="preserve"> </v>
          </cell>
          <cell r="D161" t="str">
            <v>SIN STOCK</v>
          </cell>
          <cell r="E161"/>
          <cell r="F161"/>
          <cell r="G161">
            <v>0.109</v>
          </cell>
          <cell r="H161" t="str">
            <v>F12</v>
          </cell>
        </row>
        <row r="162">
          <cell r="A162" t="str">
            <v>BU.P7018</v>
          </cell>
          <cell r="B162" t="str">
            <v>BUILT RELAY ALTERNADOR A866T06670 MITSUBISHI CANTER MIGHTY 24V</v>
          </cell>
          <cell r="C162">
            <v>0.10100000000000001</v>
          </cell>
          <cell r="D162"/>
          <cell r="E162">
            <v>1</v>
          </cell>
          <cell r="F162"/>
          <cell r="G162"/>
          <cell r="H162" t="str">
            <v>F12</v>
          </cell>
        </row>
        <row r="163">
          <cell r="A163" t="str">
            <v>BU.P7021</v>
          </cell>
          <cell r="B163" t="str">
            <v>BUILT RELAY ALTERNADOR 37370-42000 HYUNDAI PORTER 12V</v>
          </cell>
          <cell r="C163">
            <v>8.6999999999999994E-2</v>
          </cell>
          <cell r="D163"/>
          <cell r="E163">
            <v>1</v>
          </cell>
          <cell r="F163"/>
          <cell r="G163"/>
          <cell r="H163" t="str">
            <v>F12</v>
          </cell>
        </row>
        <row r="164">
          <cell r="A164" t="str">
            <v>BU.P7025</v>
          </cell>
          <cell r="B164" t="str">
            <v>BUILT RELAY ALTERNADOR 37370-22200 HYUNDAI ELANTRA 12V</v>
          </cell>
          <cell r="C164">
            <v>0.11899999999999999</v>
          </cell>
          <cell r="D164"/>
          <cell r="E164">
            <v>1</v>
          </cell>
          <cell r="F164"/>
          <cell r="G164"/>
          <cell r="H164" t="str">
            <v>F12</v>
          </cell>
        </row>
        <row r="165">
          <cell r="A165" t="str">
            <v>BU.P7027</v>
          </cell>
          <cell r="B165" t="str">
            <v>BUILT RELAY ALTERNADOR 37370-42300 HYUNDAI KIA STAREX H1 H100 12V</v>
          </cell>
          <cell r="C165">
            <v>0.11600000000000001</v>
          </cell>
          <cell r="D165"/>
          <cell r="E165">
            <v>1</v>
          </cell>
          <cell r="F165"/>
          <cell r="G165"/>
          <cell r="H165" t="str">
            <v>F11</v>
          </cell>
        </row>
        <row r="166">
          <cell r="A166" t="str">
            <v>BU.P7041</v>
          </cell>
          <cell r="B166" t="str">
            <v>BUILT RELAY ALTERNADOR 37370-39000 HYUNDAI KIA GRANDEUR 12V</v>
          </cell>
          <cell r="C166">
            <v>0.13700000000000001</v>
          </cell>
          <cell r="D166"/>
          <cell r="E166">
            <v>1</v>
          </cell>
          <cell r="F166"/>
          <cell r="G166"/>
          <cell r="H166" t="str">
            <v>SIN STOCK</v>
          </cell>
        </row>
        <row r="167">
          <cell r="A167" t="str">
            <v>BU.P7043</v>
          </cell>
          <cell r="B167" t="str">
            <v>BUILT RELAY ALTERNADOR 37370-37100 HYUNDAI KIA GRANDEUR SEPHIA 12V</v>
          </cell>
          <cell r="C167">
            <v>0.13800000000000001</v>
          </cell>
          <cell r="D167"/>
          <cell r="E167">
            <v>1</v>
          </cell>
          <cell r="F167"/>
          <cell r="G167"/>
          <cell r="H167" t="str">
            <v>F11</v>
          </cell>
        </row>
        <row r="168">
          <cell r="A168" t="str">
            <v>BU.P7044</v>
          </cell>
          <cell r="B168" t="str">
            <v>BUILT RELAY ALTERNADOR 0K2A2-18W63 HYUNDAI KIA CARENS SEPHIA 12V</v>
          </cell>
          <cell r="C168">
            <v>0.11799999999999999</v>
          </cell>
          <cell r="D168"/>
          <cell r="E168">
            <v>1</v>
          </cell>
          <cell r="F168"/>
          <cell r="G168"/>
          <cell r="H168" t="str">
            <v>F11</v>
          </cell>
        </row>
        <row r="169">
          <cell r="A169" t="str">
            <v>BU.P7045</v>
          </cell>
          <cell r="B169" t="str">
            <v>BUILT RELAY ALTERNADOR 93740980 CHEVROLET DAEWOO MATIZ SPARK 12V</v>
          </cell>
          <cell r="C169">
            <v>0.107</v>
          </cell>
          <cell r="D169"/>
          <cell r="E169">
            <v>1</v>
          </cell>
          <cell r="F169"/>
          <cell r="G169"/>
          <cell r="H169" t="str">
            <v>SIN STOCK</v>
          </cell>
        </row>
        <row r="170">
          <cell r="A170" t="str">
            <v>BU.P7046</v>
          </cell>
          <cell r="B170" t="str">
            <v>BUILT RELAY ALTERNADOR 37370-27011 HYUNDAI KIA SANTA FE 12V</v>
          </cell>
          <cell r="C170">
            <v>9.1999999999999998E-2</v>
          </cell>
          <cell r="D170"/>
          <cell r="E170">
            <v>1</v>
          </cell>
          <cell r="F170"/>
          <cell r="G170"/>
          <cell r="H170" t="str">
            <v>SIN STOCK</v>
          </cell>
        </row>
        <row r="171">
          <cell r="A171" t="str">
            <v>BU.P7047</v>
          </cell>
          <cell r="B171" t="str">
            <v>BUILT RELAY ALTERNADOR 37370-22650 HYUNDAI KIA SPORTAGE TUCSON 12V</v>
          </cell>
          <cell r="C171">
            <v>0.10199999999999999</v>
          </cell>
          <cell r="D171"/>
          <cell r="E171">
            <v>1</v>
          </cell>
          <cell r="F171"/>
          <cell r="G171"/>
          <cell r="H171" t="str">
            <v>F11</v>
          </cell>
        </row>
        <row r="172">
          <cell r="A172" t="str">
            <v>BU.P7050</v>
          </cell>
          <cell r="B172" t="str">
            <v>BUILT RELAY ALTERNADOR 93740756 CHEVROLET AVEO 3 PINES 12V</v>
          </cell>
          <cell r="C172">
            <v>9.4E-2</v>
          </cell>
          <cell r="D172"/>
          <cell r="E172">
            <v>1</v>
          </cell>
          <cell r="F172"/>
          <cell r="G172"/>
          <cell r="H172" t="str">
            <v>F11</v>
          </cell>
        </row>
        <row r="173">
          <cell r="A173" t="str">
            <v>BU.P7053</v>
          </cell>
          <cell r="B173" t="str">
            <v>BUILT RELAY ALTERNADOR 93740796 CHEVROLET SPARKS 12V</v>
          </cell>
          <cell r="C173">
            <v>6.7000000000000004E-2</v>
          </cell>
          <cell r="D173"/>
          <cell r="E173">
            <v>1</v>
          </cell>
          <cell r="F173"/>
          <cell r="G173"/>
          <cell r="H173" t="str">
            <v>F11</v>
          </cell>
        </row>
        <row r="174">
          <cell r="A174" t="str">
            <v>BU.P7055</v>
          </cell>
          <cell r="B174" t="str">
            <v xml:space="preserve">BUILT RELAY ALTERNADOR </v>
          </cell>
          <cell r="C174" t="str">
            <v xml:space="preserve"> </v>
          </cell>
          <cell r="D174" t="str">
            <v>SIN STOCK</v>
          </cell>
          <cell r="E174"/>
          <cell r="F174"/>
          <cell r="G174">
            <v>8.6999999999999994E-2</v>
          </cell>
          <cell r="H174" t="str">
            <v>F11</v>
          </cell>
        </row>
        <row r="175">
          <cell r="A175" t="str">
            <v>BU.P7061</v>
          </cell>
          <cell r="B175" t="str">
            <v xml:space="preserve">BUILT RELAY ALTERNADOR </v>
          </cell>
          <cell r="C175">
            <v>9.5000000000000001E-2</v>
          </cell>
          <cell r="D175"/>
          <cell r="E175">
            <v>1</v>
          </cell>
          <cell r="F175"/>
          <cell r="G175"/>
          <cell r="H175" t="str">
            <v>SIN STOCK</v>
          </cell>
        </row>
        <row r="176">
          <cell r="A176" t="str">
            <v>BU.P7069</v>
          </cell>
          <cell r="B176" t="str">
            <v>BUILT RELAY ALTERNADOR 0-35719-0151 ISUZU KOMATSU MARINE VESSEL 24V</v>
          </cell>
          <cell r="C176">
            <v>9.6000000000000002E-2</v>
          </cell>
          <cell r="D176"/>
          <cell r="E176">
            <v>1</v>
          </cell>
          <cell r="F176"/>
          <cell r="G176"/>
          <cell r="H176" t="str">
            <v>F10</v>
          </cell>
        </row>
        <row r="177">
          <cell r="A177" t="str">
            <v>BU.P7070</v>
          </cell>
          <cell r="B177" t="str">
            <v>BUILT RELAY ALTERNADOR P7070 FOTON FAW JMC1021 12V</v>
          </cell>
          <cell r="C177">
            <v>0.10199999999999999</v>
          </cell>
          <cell r="D177"/>
          <cell r="E177">
            <v>1</v>
          </cell>
          <cell r="F177"/>
          <cell r="G177"/>
          <cell r="H177" t="str">
            <v>SIN STOCK</v>
          </cell>
        </row>
        <row r="178">
          <cell r="A178" t="str">
            <v>BU.P7077</v>
          </cell>
          <cell r="B178" t="str">
            <v>BUILT RELAY ALTERNADOR P7077 CHERRY CARRO CHINO 12V</v>
          </cell>
          <cell r="C178">
            <v>4.5999999999999999E-2</v>
          </cell>
          <cell r="D178"/>
          <cell r="E178">
            <v>1</v>
          </cell>
          <cell r="F178"/>
          <cell r="G178"/>
          <cell r="H178" t="str">
            <v>SIN STOCK</v>
          </cell>
        </row>
        <row r="179">
          <cell r="A179" t="str">
            <v>BU.P7080</v>
          </cell>
          <cell r="B179" t="str">
            <v>BUILT RELAY ALTERNADOR 390031 DELCO DOOSAN 24V</v>
          </cell>
          <cell r="C179">
            <v>8.5999999999999993E-2</v>
          </cell>
          <cell r="D179"/>
          <cell r="E179">
            <v>1</v>
          </cell>
          <cell r="F179"/>
          <cell r="G179"/>
          <cell r="H179" t="str">
            <v>F10</v>
          </cell>
        </row>
        <row r="180">
          <cell r="A180" t="str">
            <v>BU.P7089</v>
          </cell>
          <cell r="B180" t="str">
            <v>BUILT RELAY ALTERNADOR</v>
          </cell>
          <cell r="C180" t="str">
            <v xml:space="preserve"> </v>
          </cell>
          <cell r="D180" t="str">
            <v>SIN STOCK</v>
          </cell>
          <cell r="E180"/>
          <cell r="F180"/>
          <cell r="G180">
            <v>0.113</v>
          </cell>
          <cell r="H180" t="str">
            <v>F10</v>
          </cell>
        </row>
        <row r="181">
          <cell r="A181" t="str">
            <v>BU.P7092</v>
          </cell>
          <cell r="B181" t="str">
            <v>BUILT RELAY ALTERNADOR</v>
          </cell>
          <cell r="C181">
            <v>8.5999999999999993E-2</v>
          </cell>
          <cell r="D181"/>
          <cell r="E181">
            <v>1</v>
          </cell>
          <cell r="F181"/>
          <cell r="G181"/>
          <cell r="H181" t="str">
            <v>F10</v>
          </cell>
        </row>
        <row r="182">
          <cell r="A182" t="str">
            <v>BU.P7102</v>
          </cell>
          <cell r="B182" t="str">
            <v>BUILT RELAY ALTERNADOR 37370-72000 HYUNDAI HD65-HD72 24V</v>
          </cell>
          <cell r="C182">
            <v>0.107</v>
          </cell>
          <cell r="D182"/>
          <cell r="E182">
            <v>1</v>
          </cell>
          <cell r="F182"/>
          <cell r="G182"/>
          <cell r="H182" t="str">
            <v>F10</v>
          </cell>
        </row>
        <row r="183">
          <cell r="A183" t="str">
            <v>BU.P7108</v>
          </cell>
          <cell r="B183" t="str">
            <v>BUILT RELAY ALTERNADOR A866X39183 NISSAN FORKLIFT 12V</v>
          </cell>
          <cell r="C183">
            <v>0.125</v>
          </cell>
          <cell r="D183"/>
          <cell r="E183">
            <v>1</v>
          </cell>
          <cell r="F183"/>
          <cell r="G183"/>
          <cell r="H183" t="str">
            <v>F10</v>
          </cell>
        </row>
        <row r="184">
          <cell r="A184" t="str">
            <v>BU.P7118</v>
          </cell>
          <cell r="B184" t="str">
            <v>BUILT RELAY ALTERNADOR ME701399 MITSUBISHI CANTER 24V</v>
          </cell>
          <cell r="C184">
            <v>0.121</v>
          </cell>
          <cell r="D184"/>
          <cell r="E184">
            <v>1</v>
          </cell>
          <cell r="F184"/>
          <cell r="G184"/>
          <cell r="H184" t="str">
            <v>F10</v>
          </cell>
        </row>
        <row r="185">
          <cell r="A185" t="str">
            <v>BU.P7500</v>
          </cell>
          <cell r="B185" t="str">
            <v>BUILT RELAY ALTERNADOR 93740783 CHEVROLET DAEWOO SPARK AVEO CRUZE OPTRA 2 PINES 12V</v>
          </cell>
          <cell r="C185">
            <v>0.107</v>
          </cell>
          <cell r="D185"/>
          <cell r="E185">
            <v>1</v>
          </cell>
          <cell r="F185"/>
          <cell r="G185"/>
          <cell r="H185" t="str">
            <v>F10</v>
          </cell>
        </row>
        <row r="186">
          <cell r="A186" t="str">
            <v>BU.P7561</v>
          </cell>
          <cell r="B186" t="str">
            <v xml:space="preserve">BUILT RELAY ALTERNADOR </v>
          </cell>
          <cell r="C186">
            <v>8.5000000000000006E-2</v>
          </cell>
          <cell r="D186" t="str">
            <v>SIN STOCK</v>
          </cell>
          <cell r="E186"/>
          <cell r="F186"/>
          <cell r="G186">
            <v>8.5000000000000006E-2</v>
          </cell>
          <cell r="H186" t="str">
            <v>F19</v>
          </cell>
        </row>
        <row r="187">
          <cell r="A187" t="str">
            <v>BU.Q8004</v>
          </cell>
          <cell r="B187" t="str">
            <v>BUILT PORTADIODO ALTERNADOR A860T31170 HYUNDAI MITSUBISHI GALLOPER 100MM 12V</v>
          </cell>
          <cell r="C187">
            <v>0.184</v>
          </cell>
          <cell r="D187"/>
          <cell r="E187">
            <v>1</v>
          </cell>
          <cell r="F187"/>
          <cell r="G187"/>
          <cell r="H187" t="str">
            <v>F9</v>
          </cell>
        </row>
        <row r="188">
          <cell r="A188" t="str">
            <v>BU.Q8014</v>
          </cell>
          <cell r="B188" t="str">
            <v>BUILT PORTADIODO ALTERNADOR 37280-42621 HYUNDAI MITSUBISHI PORTER GRACE L200 80MM 12V</v>
          </cell>
          <cell r="C188">
            <v>0.13700000000000001</v>
          </cell>
          <cell r="D188"/>
          <cell r="E188">
            <v>1</v>
          </cell>
          <cell r="F188"/>
          <cell r="G188"/>
          <cell r="H188" t="str">
            <v>F9</v>
          </cell>
        </row>
        <row r="189">
          <cell r="A189" t="str">
            <v>BU.Q8021</v>
          </cell>
          <cell r="B189" t="str">
            <v>BUILT PORTADIODO ALTERNADOR Q8021 SSANGYONG CHARMAN 12V</v>
          </cell>
          <cell r="C189">
            <v>0.184</v>
          </cell>
          <cell r="D189"/>
          <cell r="E189">
            <v>1</v>
          </cell>
          <cell r="F189"/>
          <cell r="G189"/>
          <cell r="H189" t="str">
            <v>F9</v>
          </cell>
        </row>
        <row r="190">
          <cell r="A190" t="str">
            <v>BU.Q8027</v>
          </cell>
          <cell r="B190" t="str">
            <v>BUILT PORTADIODO ALTERNADOR 93740981 DAEWOO MATIZ TICO 65MM 12V MANDO</v>
          </cell>
          <cell r="C190">
            <v>0.161</v>
          </cell>
          <cell r="D190"/>
          <cell r="E190">
            <v>1</v>
          </cell>
          <cell r="F190"/>
          <cell r="G190"/>
          <cell r="H190" t="str">
            <v>F9</v>
          </cell>
        </row>
        <row r="191">
          <cell r="A191" t="str">
            <v>BU.Q8055</v>
          </cell>
          <cell r="B191" t="str">
            <v>BUILT PORTADIODO ALTERNADOR 6621544102 SSANGYONG DAEWOO MUSSO LANOS 12V</v>
          </cell>
          <cell r="C191">
            <v>0.16600000000000001</v>
          </cell>
          <cell r="D191"/>
          <cell r="E191">
            <v>1</v>
          </cell>
          <cell r="F191"/>
          <cell r="G191"/>
          <cell r="H191" t="str">
            <v>F9</v>
          </cell>
        </row>
        <row r="192">
          <cell r="A192" t="str">
            <v>BU.Q8061</v>
          </cell>
          <cell r="B192" t="str">
            <v>BUILT PORTADIODO ALTERNADOR 1989658 DAEWOO RACER ESPERO 12V DELCO</v>
          </cell>
          <cell r="C192">
            <v>0.156</v>
          </cell>
          <cell r="D192"/>
          <cell r="E192">
            <v>1</v>
          </cell>
          <cell r="F192"/>
          <cell r="G192"/>
          <cell r="H192" t="str">
            <v>F9</v>
          </cell>
        </row>
        <row r="193">
          <cell r="A193" t="str">
            <v>BU.Q8066</v>
          </cell>
          <cell r="B193" t="str">
            <v>BUILT PORTADIODO ALTERNADOR P31621A78B00-000 DAEWOO TICO 12V MANDO</v>
          </cell>
          <cell r="C193">
            <v>0.10100000000000001</v>
          </cell>
          <cell r="D193"/>
          <cell r="E193">
            <v>1</v>
          </cell>
          <cell r="F193"/>
          <cell r="G193"/>
          <cell r="H193" t="str">
            <v>F9</v>
          </cell>
        </row>
        <row r="194">
          <cell r="A194" t="str">
            <v>BU.Q8067</v>
          </cell>
          <cell r="B194" t="str">
            <v>BUILT PORTADIODO ALTERNADOR P31621A80D00-000 DAEWOO DAMAS TOWNER 12V MANDO</v>
          </cell>
          <cell r="C194">
            <v>0.11899999999999999</v>
          </cell>
          <cell r="D194"/>
          <cell r="E194">
            <v>1</v>
          </cell>
          <cell r="F194"/>
          <cell r="G194"/>
          <cell r="H194" t="str">
            <v>F9</v>
          </cell>
        </row>
        <row r="195">
          <cell r="A195" t="str">
            <v>BU.Q8081</v>
          </cell>
          <cell r="B195" t="str">
            <v xml:space="preserve">BUILT PORTADIODO ALTERNADOR </v>
          </cell>
          <cell r="C195"/>
          <cell r="D195"/>
          <cell r="E195"/>
          <cell r="F195"/>
          <cell r="G195"/>
          <cell r="H195" t="str">
            <v>F9</v>
          </cell>
        </row>
        <row r="196">
          <cell r="A196" t="str">
            <v>BU.Q8100</v>
          </cell>
          <cell r="B196" t="str">
            <v>BUILT PORTADIODO ALTERNADOR S11 3701110BB CHERRY QQ 12V</v>
          </cell>
          <cell r="C196">
            <v>0.157</v>
          </cell>
          <cell r="D196"/>
          <cell r="E196">
            <v>1</v>
          </cell>
          <cell r="F196"/>
          <cell r="G196"/>
          <cell r="H196" t="str">
            <v>F9</v>
          </cell>
        </row>
        <row r="197">
          <cell r="A197" t="str">
            <v>BU.Q8130</v>
          </cell>
          <cell r="B197" t="str">
            <v>BUILT PORTADIODO ALTERNADOR 37300-22650 HYUNDAI KIA AVANTE I30 SOUL 12V</v>
          </cell>
          <cell r="C197">
            <v>0.20699999999999999</v>
          </cell>
          <cell r="D197"/>
          <cell r="E197"/>
          <cell r="F197"/>
          <cell r="G197"/>
          <cell r="H197" t="str">
            <v>F9</v>
          </cell>
        </row>
        <row r="198">
          <cell r="A198" t="str">
            <v>BU.Q8131</v>
          </cell>
          <cell r="B198" t="str">
            <v xml:space="preserve">BUILT PORTADIODO ALTERNADOR </v>
          </cell>
          <cell r="C198">
            <v>0.12</v>
          </cell>
          <cell r="D198" t="str">
            <v>SIN STOCK</v>
          </cell>
          <cell r="E198"/>
          <cell r="F198"/>
          <cell r="G198">
            <v>0.11899999999999999</v>
          </cell>
          <cell r="H198" t="str">
            <v>F18</v>
          </cell>
        </row>
        <row r="199">
          <cell r="A199" t="str">
            <v>BU.R3006</v>
          </cell>
          <cell r="B199" t="str">
            <v>BUILT CAMPO ARRANCADOR M2T67881 HYUNDAI MITSUBISHI MIGHTY CANTER 4D31-4D32 24V S/CASCO</v>
          </cell>
          <cell r="C199">
            <v>0.29399999999999998</v>
          </cell>
          <cell r="D199"/>
          <cell r="E199">
            <v>1</v>
          </cell>
          <cell r="F199"/>
          <cell r="G199"/>
          <cell r="H199" t="str">
            <v>F8</v>
          </cell>
        </row>
        <row r="200">
          <cell r="A200" t="str">
            <v>BU.RS4001</v>
          </cell>
          <cell r="B200" t="str">
            <v>BUILT TAPA ARRANCADOR POSTERIOR RS4001 MITSUBISHI CANTER</v>
          </cell>
          <cell r="C200">
            <v>0.158</v>
          </cell>
          <cell r="D200"/>
          <cell r="E200">
            <v>1</v>
          </cell>
          <cell r="F200"/>
          <cell r="G200"/>
          <cell r="H200" t="str">
            <v>F8</v>
          </cell>
        </row>
        <row r="201">
          <cell r="A201" t="str">
            <v>BU.S7022</v>
          </cell>
          <cell r="B201" t="str">
            <v>BUILT SOLENOIDE ARRANCADOR ZM-864 DAEWOO TICO 12V DELCO</v>
          </cell>
          <cell r="C201">
            <v>0.66900000000000004</v>
          </cell>
          <cell r="D201"/>
          <cell r="E201">
            <v>1</v>
          </cell>
          <cell r="F201"/>
          <cell r="G201"/>
          <cell r="H201" t="str">
            <v>F8</v>
          </cell>
        </row>
        <row r="202">
          <cell r="A202" t="str">
            <v>BU.S7071</v>
          </cell>
          <cell r="B202" t="str">
            <v>BUILT SOLENOIDE ARRANCADOR S7071 HYUNDAI KIA ACCENT RIO CERATO DELCO 12V DELCO</v>
          </cell>
          <cell r="C202">
            <v>0.436</v>
          </cell>
          <cell r="D202"/>
          <cell r="E202">
            <v>1</v>
          </cell>
          <cell r="F202"/>
          <cell r="G202"/>
          <cell r="H202" t="str">
            <v>SIN STOCK</v>
          </cell>
        </row>
        <row r="203">
          <cell r="A203" t="str">
            <v>BU.S7083</v>
          </cell>
          <cell r="B203" t="str">
            <v xml:space="preserve">BUILT SOLENOIDE ARRANCADOR </v>
          </cell>
          <cell r="C203" t="str">
            <v xml:space="preserve"> </v>
          </cell>
          <cell r="D203" t="str">
            <v>SIN STOCK</v>
          </cell>
          <cell r="E203"/>
          <cell r="F203"/>
          <cell r="G203">
            <v>0.68100000000000005</v>
          </cell>
          <cell r="H203" t="str">
            <v>F8</v>
          </cell>
        </row>
        <row r="204">
          <cell r="A204" t="str">
            <v>BU.S7103</v>
          </cell>
          <cell r="B204" t="str">
            <v>BUILT SOLENOIDE ARRANCADOR ZM-1261 HYUNDAI KIA SONATA OPTIMA 12V DELCO</v>
          </cell>
          <cell r="C204">
            <v>0.439</v>
          </cell>
          <cell r="D204"/>
          <cell r="E204">
            <v>1</v>
          </cell>
          <cell r="F204"/>
          <cell r="G204"/>
          <cell r="H204" t="str">
            <v>SIN STOCK</v>
          </cell>
        </row>
        <row r="205">
          <cell r="A205" t="str">
            <v>BU.SD1003</v>
          </cell>
          <cell r="B205" t="str">
            <v>BUILT BENDIX ARRANCADOR HNZ-497 CUMMINS 91*60*32*14.3 10D CW BOSCH =SD1433</v>
          </cell>
          <cell r="C205">
            <v>0.70899999999999996</v>
          </cell>
          <cell r="D205"/>
          <cell r="E205">
            <v>1</v>
          </cell>
          <cell r="F205"/>
          <cell r="G205"/>
          <cell r="H205" t="str">
            <v>F55</v>
          </cell>
        </row>
        <row r="206">
          <cell r="A206" t="str">
            <v>BU.SD1006</v>
          </cell>
          <cell r="B206" t="str">
            <v>BUILT PIÑON BENDIX HNZ-087 VOLVO N12 NL10 NL12 FL 61*41 11D CW BOSCH</v>
          </cell>
          <cell r="C206">
            <v>0.24</v>
          </cell>
          <cell r="D206"/>
          <cell r="E206">
            <v>1</v>
          </cell>
          <cell r="F206"/>
          <cell r="G206"/>
          <cell r="H206" t="str">
            <v>F55</v>
          </cell>
        </row>
        <row r="207">
          <cell r="A207" t="str">
            <v>BU.SD1025</v>
          </cell>
          <cell r="B207" t="str">
            <v>BUILT BENDIX ARRANCADOR HNZ-635 JOHN DEERE TRACTOR 91*60*32*14.3 10D CW BOSCH</v>
          </cell>
          <cell r="C207">
            <v>0.29599999999999999</v>
          </cell>
          <cell r="D207"/>
          <cell r="E207">
            <v>1</v>
          </cell>
          <cell r="F207"/>
          <cell r="G207"/>
          <cell r="H207" t="str">
            <v>SIN STOCK</v>
          </cell>
        </row>
        <row r="208">
          <cell r="A208" t="str">
            <v>BU.SD1026</v>
          </cell>
          <cell r="B208" t="str">
            <v>BUILT BENDIX ARRANCADOR HNZ-701 NISSAN SENTRA 75*46.5*29.6*12 9D CCW BOSCH</v>
          </cell>
          <cell r="C208">
            <v>0.38100000000000001</v>
          </cell>
          <cell r="D208"/>
          <cell r="E208">
            <v>1</v>
          </cell>
          <cell r="F208"/>
          <cell r="G208"/>
          <cell r="H208" t="str">
            <v>F55</v>
          </cell>
        </row>
        <row r="209">
          <cell r="A209" t="str">
            <v>BU.SD1030</v>
          </cell>
          <cell r="B209" t="str">
            <v>BUILT BENDIX ARRANCADOR HNZ-745 VOLKSWAGEN GOL GTI 16V 53.5*46.5*26*12 9D CW BOSCH</v>
          </cell>
          <cell r="C209">
            <v>0.23</v>
          </cell>
          <cell r="D209"/>
          <cell r="E209">
            <v>1</v>
          </cell>
          <cell r="F209"/>
          <cell r="G209"/>
          <cell r="H209" t="str">
            <v>SIN STOCK</v>
          </cell>
        </row>
        <row r="210">
          <cell r="A210" t="str">
            <v>BU.SD1033</v>
          </cell>
          <cell r="B210" t="str">
            <v>BUILT BENDIX ARRANCADOR HNZ-925 DAEWOO VOLVO MUSSO MAHINDRA 850 49.5*46.5*25.8*12 9D CW BOSCH</v>
          </cell>
          <cell r="C210">
            <v>0.255</v>
          </cell>
          <cell r="D210"/>
          <cell r="E210">
            <v>1</v>
          </cell>
          <cell r="F210"/>
          <cell r="G210"/>
          <cell r="H210" t="str">
            <v>F55</v>
          </cell>
        </row>
        <row r="211">
          <cell r="A211" t="str">
            <v>BU.SD1035</v>
          </cell>
          <cell r="B211" t="str">
            <v>BUILT BENDIX ARRANCADOR HNZ-799 VOLKSWAGEN GOLF JETTA GL 55.5*46.5*26*12 9D CCW BOSCH</v>
          </cell>
          <cell r="C211">
            <v>0.28199999999999997</v>
          </cell>
          <cell r="D211"/>
          <cell r="E211">
            <v>1</v>
          </cell>
          <cell r="F211"/>
          <cell r="G211"/>
          <cell r="H211" t="str">
            <v>F55</v>
          </cell>
        </row>
        <row r="212">
          <cell r="A212" t="str">
            <v>BU.SD1037</v>
          </cell>
          <cell r="B212" t="str">
            <v>BUILT BENDIX ARRANCADOR</v>
          </cell>
          <cell r="C212">
            <v>0.26100000000000001</v>
          </cell>
          <cell r="D212"/>
          <cell r="E212">
            <v>1</v>
          </cell>
          <cell r="F212"/>
          <cell r="G212"/>
          <cell r="H212" t="str">
            <v>F54</v>
          </cell>
        </row>
        <row r="213">
          <cell r="A213" t="str">
            <v>BU.SD1039</v>
          </cell>
          <cell r="B213" t="str">
            <v>BUILT BENDIX ARRANCADOR HNZ-770 DAEWOO CIELO RACER 45*43*25.4*12 9D CW DELCO</v>
          </cell>
          <cell r="C213">
            <v>0.19700000000000001</v>
          </cell>
          <cell r="D213"/>
          <cell r="E213">
            <v>1</v>
          </cell>
          <cell r="F213"/>
          <cell r="G213"/>
          <cell r="H213" t="str">
            <v>F54</v>
          </cell>
        </row>
        <row r="214">
          <cell r="A214" t="str">
            <v>BU.SD1040</v>
          </cell>
          <cell r="B214" t="str">
            <v>BUILT BENDIX ARRANCADOR HNZ-1048 DAEWOO KIA TICO RIO 45*43.5*28*12 8D CW DELCO</v>
          </cell>
          <cell r="C214">
            <v>0.20599999999999999</v>
          </cell>
          <cell r="D214"/>
          <cell r="E214">
            <v>1</v>
          </cell>
          <cell r="F214"/>
          <cell r="G214"/>
          <cell r="H214" t="str">
            <v>F54</v>
          </cell>
        </row>
        <row r="215">
          <cell r="A215" t="str">
            <v>BU.SD1041</v>
          </cell>
          <cell r="B215" t="str">
            <v>BUILT BENDIX ARRANCADOR SD1041 DAEWOO SSANGYONG MUSSO 51*49*27.5*12 10D CW</v>
          </cell>
          <cell r="C215">
            <v>0.25800000000000001</v>
          </cell>
          <cell r="D215"/>
          <cell r="E215">
            <v>1</v>
          </cell>
          <cell r="F215"/>
          <cell r="G215"/>
          <cell r="H215" t="str">
            <v>F54</v>
          </cell>
        </row>
        <row r="216">
          <cell r="A216" t="str">
            <v>BU.SD1044</v>
          </cell>
          <cell r="B216" t="str">
            <v>BUILT BENDIX ARRANCADOR SD1044 SSANGYONG PIÑON ANCHO 48*49*35*12 9D CW DELCO</v>
          </cell>
          <cell r="C216">
            <v>0.27200000000000002</v>
          </cell>
          <cell r="D216"/>
          <cell r="E216">
            <v>1</v>
          </cell>
          <cell r="F216"/>
          <cell r="G216"/>
          <cell r="H216" t="str">
            <v>F54</v>
          </cell>
        </row>
        <row r="217">
          <cell r="A217" t="str">
            <v>BU.SD1046</v>
          </cell>
          <cell r="B217" t="str">
            <v>BUILT PIÑON ARRANCADOR 96208783 DAEWOO ESPERO PRINCE 48MM 50D DELCO</v>
          </cell>
          <cell r="C217">
            <v>8.5000000000000006E-2</v>
          </cell>
          <cell r="D217"/>
          <cell r="E217">
            <v>1</v>
          </cell>
          <cell r="F217"/>
          <cell r="G217"/>
          <cell r="H217" t="str">
            <v>F53</v>
          </cell>
        </row>
        <row r="218">
          <cell r="A218" t="str">
            <v>BU.SD1064</v>
          </cell>
          <cell r="B218" t="str">
            <v>BUILT BENDIX ARRANCADOR HNZ-077 CHEVROLET DAEWOO AVEO 2003-2008 NUBIRA 64*46.5*29.5*12 9D CW DELCO</v>
          </cell>
          <cell r="C218">
            <v>0.19900000000000001</v>
          </cell>
          <cell r="D218"/>
          <cell r="E218">
            <v>1</v>
          </cell>
          <cell r="F218"/>
          <cell r="G218"/>
          <cell r="H218" t="str">
            <v>F53</v>
          </cell>
        </row>
        <row r="219">
          <cell r="A219" t="str">
            <v>BU.SD1079</v>
          </cell>
          <cell r="B219" t="str">
            <v xml:space="preserve">BUILT BENDIX ARRANCADOR </v>
          </cell>
          <cell r="C219">
            <v>0.99299999999999999</v>
          </cell>
          <cell r="D219"/>
          <cell r="E219">
            <v>1</v>
          </cell>
          <cell r="F219"/>
          <cell r="G219"/>
          <cell r="H219" t="str">
            <v>F53</v>
          </cell>
        </row>
        <row r="220">
          <cell r="A220" t="str">
            <v>BU.SD1081</v>
          </cell>
          <cell r="B220" t="str">
            <v>BUILT BENDIX ARRANCADOR HT-262 NISSAN TD27 ISUZU 4JA1 4JB1 95.5*53*35 MM 9D CW HITACHI</v>
          </cell>
          <cell r="C220">
            <v>0.64300000000000002</v>
          </cell>
          <cell r="D220"/>
          <cell r="E220">
            <v>1</v>
          </cell>
          <cell r="F220"/>
          <cell r="G220"/>
          <cell r="H220" t="str">
            <v>F53</v>
          </cell>
        </row>
        <row r="221">
          <cell r="A221" t="str">
            <v>BU.SD1082</v>
          </cell>
          <cell r="B221" t="str">
            <v>BUILT BENDIX ARRANCADOR HNZ-790 NISSAN SUNNY 87*53.2*35 MM 9D CW HITACHI</v>
          </cell>
          <cell r="C221">
            <v>0.622</v>
          </cell>
          <cell r="D221"/>
          <cell r="E221">
            <v>1</v>
          </cell>
          <cell r="F221"/>
          <cell r="G221"/>
          <cell r="H221" t="str">
            <v>F53</v>
          </cell>
        </row>
        <row r="222">
          <cell r="A222" t="str">
            <v>BU.SD1097</v>
          </cell>
          <cell r="B222" t="str">
            <v>BUILT BENDIX ARRANCADOR HNZ-901 NISSAN MONTACARGA 78*63.5*40*16 11D CW HITACHI</v>
          </cell>
          <cell r="C222">
            <v>0.67600000000000005</v>
          </cell>
          <cell r="D222"/>
          <cell r="E222">
            <v>1</v>
          </cell>
          <cell r="F222"/>
          <cell r="G222"/>
          <cell r="H222" t="str">
            <v>F52</v>
          </cell>
        </row>
        <row r="223">
          <cell r="A223" t="str">
            <v>BU.SD1104</v>
          </cell>
          <cell r="B223" t="str">
            <v>BUILT BENDIX ARRANCADOR SD1104 NISSAN SENTRA 61*49*28*12.5 8D CW HITACHI</v>
          </cell>
          <cell r="C223">
            <v>0.28699999999999998</v>
          </cell>
          <cell r="D223"/>
          <cell r="E223">
            <v>1</v>
          </cell>
          <cell r="F223"/>
          <cell r="G223"/>
          <cell r="H223" t="str">
            <v>F52</v>
          </cell>
        </row>
        <row r="224">
          <cell r="A224" t="str">
            <v>BU.SD1121</v>
          </cell>
          <cell r="B224" t="str">
            <v>BUILT BENDIX ARRANCADOR HNZ-155 PERKINS 1550 73*60*40*17 10D CW LUCAS</v>
          </cell>
          <cell r="C224">
            <v>0.67800000000000005</v>
          </cell>
          <cell r="D224"/>
          <cell r="E224">
            <v>1</v>
          </cell>
          <cell r="F224"/>
          <cell r="G224"/>
          <cell r="H224" t="str">
            <v>F52</v>
          </cell>
        </row>
        <row r="225">
          <cell r="A225" t="str">
            <v>BU.SD1123</v>
          </cell>
          <cell r="B225" t="str">
            <v>BUILT BENDIX ARRANCADOR HNZ-150 PERKINS 1540 73*60*40*17 10D CW LUCAS</v>
          </cell>
          <cell r="C225">
            <v>0.63600000000000001</v>
          </cell>
          <cell r="D225"/>
          <cell r="E225">
            <v>1</v>
          </cell>
          <cell r="F225"/>
          <cell r="G225"/>
          <cell r="H225" t="str">
            <v>F52</v>
          </cell>
        </row>
        <row r="226">
          <cell r="A226" t="str">
            <v>BU.SD1129</v>
          </cell>
          <cell r="B226" t="str">
            <v>BUILT BENDIX ARRANCADOR HNZ-1853 MITSUBISHI FUSO EJE LARGO 139/159*67*14.7MM 20D CW</v>
          </cell>
          <cell r="C226">
            <v>0.71899999999999997</v>
          </cell>
          <cell r="D226"/>
          <cell r="E226">
            <v>1</v>
          </cell>
          <cell r="F226"/>
          <cell r="G226"/>
          <cell r="H226" t="str">
            <v>F52</v>
          </cell>
        </row>
        <row r="227">
          <cell r="A227" t="str">
            <v>BU.SD1130</v>
          </cell>
          <cell r="B227" t="str">
            <v>BUILT BENDIX ARRANCADOR HNZ-957 MITSUBISHI CANTER EJE CORTO 117/135*67*14.7MM 20D CW</v>
          </cell>
          <cell r="C227">
            <v>0.59199999999999997</v>
          </cell>
          <cell r="D227"/>
          <cell r="E227">
            <v>1</v>
          </cell>
          <cell r="F227"/>
          <cell r="G227"/>
          <cell r="H227" t="str">
            <v>F51</v>
          </cell>
        </row>
        <row r="228">
          <cell r="A228" t="str">
            <v>BU.SD1131</v>
          </cell>
          <cell r="B228" t="str">
            <v>BUILT BENDIX ARRANCADOR HNZ-1046 MITSUBISHI CANTER EJE LARGO 127/145*67*14.7MM 20D CW =SD1545</v>
          </cell>
          <cell r="C228">
            <v>0.60499999999999998</v>
          </cell>
          <cell r="D228"/>
          <cell r="E228">
            <v>1</v>
          </cell>
          <cell r="F228"/>
          <cell r="G228"/>
          <cell r="H228" t="str">
            <v>F51</v>
          </cell>
        </row>
        <row r="229">
          <cell r="A229" t="str">
            <v>BU.SD1134</v>
          </cell>
          <cell r="B229" t="str">
            <v>BUILT BENDIX ARRANCADOR M191T65171 MITSUBISHI FUSO 116*63.5*56*17 13D CW</v>
          </cell>
          <cell r="C229">
            <v>0.50900000000000001</v>
          </cell>
          <cell r="D229"/>
          <cell r="E229">
            <v>1</v>
          </cell>
          <cell r="F229"/>
          <cell r="G229"/>
          <cell r="H229" t="str">
            <v>SIN STOCK</v>
          </cell>
        </row>
        <row r="230">
          <cell r="A230" t="str">
            <v>BU.SD1146</v>
          </cell>
          <cell r="B230" t="str">
            <v>BUILT BENDIX ARRANCADOR SD1146 NISSAN 67.5*60*35*14 9D CW</v>
          </cell>
          <cell r="C230">
            <v>0.47399999999999998</v>
          </cell>
          <cell r="D230"/>
          <cell r="E230">
            <v>1</v>
          </cell>
          <cell r="F230"/>
          <cell r="G230"/>
          <cell r="H230" t="str">
            <v>SIN STOCK</v>
          </cell>
        </row>
        <row r="231">
          <cell r="A231" t="str">
            <v>BU.SD1150</v>
          </cell>
          <cell r="B231" t="str">
            <v xml:space="preserve">BUILT BENDIX ARRANCADOR </v>
          </cell>
          <cell r="C231">
            <v>0.41</v>
          </cell>
          <cell r="D231"/>
          <cell r="E231">
            <v>1</v>
          </cell>
          <cell r="F231"/>
          <cell r="G231"/>
          <cell r="H231" t="str">
            <v>F51</v>
          </cell>
        </row>
        <row r="232">
          <cell r="A232" t="str">
            <v>BU.SD1157</v>
          </cell>
          <cell r="B232" t="str">
            <v>BUILT BENDIX ARRANCADOR SD1157 RENAULT MASTER 51*46*34*12 9D CW MITSUBISHI</v>
          </cell>
          <cell r="C232">
            <v>0.29099999999999998</v>
          </cell>
          <cell r="D232"/>
          <cell r="E232">
            <v>1</v>
          </cell>
          <cell r="F232"/>
          <cell r="G232"/>
          <cell r="H232" t="str">
            <v>F51</v>
          </cell>
        </row>
        <row r="233">
          <cell r="A233" t="str">
            <v>BU.SD1159</v>
          </cell>
          <cell r="B233" t="str">
            <v>BUILT BENDIX ARRANCADOR HNZ-450 HYUNDAI SUZUKI EXCEL VITARA 56*46*28*12 8D CW MITSUBISHI</v>
          </cell>
          <cell r="C233">
            <v>0.24199999999999999</v>
          </cell>
          <cell r="D233"/>
          <cell r="E233">
            <v>1</v>
          </cell>
          <cell r="F233"/>
          <cell r="G233"/>
          <cell r="H233" t="str">
            <v>F50</v>
          </cell>
        </row>
        <row r="234">
          <cell r="A234" t="str">
            <v>BU.SD1161</v>
          </cell>
          <cell r="B234" t="str">
            <v xml:space="preserve">BUILT BENDIX ARRANCADOR </v>
          </cell>
          <cell r="C234">
            <v>0.24399999999999999</v>
          </cell>
          <cell r="D234"/>
          <cell r="E234">
            <v>1</v>
          </cell>
          <cell r="F234"/>
          <cell r="G234"/>
          <cell r="H234" t="str">
            <v>F50</v>
          </cell>
        </row>
        <row r="235">
          <cell r="A235" t="str">
            <v>BU.SD1162</v>
          </cell>
          <cell r="B235" t="str">
            <v>BUILT BENDIX ARRANCADOR HNZ-584 HYUNDAI KIA EXCEL PRIDE 55.5*46*29.5*12 9D CW MITSUBISHI =SD1203</v>
          </cell>
          <cell r="C235">
            <v>0.251</v>
          </cell>
          <cell r="D235"/>
          <cell r="E235">
            <v>1</v>
          </cell>
          <cell r="F235"/>
          <cell r="G235"/>
          <cell r="H235" t="str">
            <v>F50</v>
          </cell>
        </row>
        <row r="236">
          <cell r="A236" t="str">
            <v>BU.SD1164</v>
          </cell>
          <cell r="B236" t="str">
            <v>BUILT BENDIX ARRANCADOR HNZ-853 NISSAN SUNNY 71*46*28*12 8D CW MITSUBISHI =SD1585</v>
          </cell>
          <cell r="C236">
            <v>0.27</v>
          </cell>
          <cell r="D236"/>
          <cell r="E236">
            <v>1</v>
          </cell>
          <cell r="F236"/>
          <cell r="G236"/>
          <cell r="H236" t="str">
            <v>F50</v>
          </cell>
        </row>
        <row r="237">
          <cell r="A237" t="str">
            <v>BU.SD1166</v>
          </cell>
          <cell r="B237" t="str">
            <v>BUILT BENDIX ARRANCADOR HNZ-940 ASIA TOWNER 71*46*25*12 8D CCW MANDO</v>
          </cell>
          <cell r="C237">
            <v>0.26300000000000001</v>
          </cell>
          <cell r="D237"/>
          <cell r="E237">
            <v>1</v>
          </cell>
          <cell r="F237"/>
          <cell r="G237"/>
          <cell r="H237" t="str">
            <v>F50</v>
          </cell>
        </row>
        <row r="238">
          <cell r="A238" t="str">
            <v>BU.SD1167</v>
          </cell>
          <cell r="B238" t="str">
            <v>BUILT BENDIX ARRANCADOR HNZ-1019 NISSAN VAN 91.5*46*21*11 30D CCW MITSUBISHI</v>
          </cell>
          <cell r="C238">
            <v>0.37</v>
          </cell>
          <cell r="D238"/>
          <cell r="E238">
            <v>1</v>
          </cell>
          <cell r="F238"/>
          <cell r="G238"/>
          <cell r="H238" t="str">
            <v>F48</v>
          </cell>
        </row>
        <row r="239">
          <cell r="A239" t="str">
            <v>BU.SD1174</v>
          </cell>
          <cell r="B239" t="str">
            <v xml:space="preserve">BUILT PIÑON BENDIX </v>
          </cell>
          <cell r="C239" t="str">
            <v xml:space="preserve"> </v>
          </cell>
          <cell r="D239" t="str">
            <v>SIN STOCK</v>
          </cell>
          <cell r="E239"/>
          <cell r="F239"/>
          <cell r="G239">
            <v>8.2000000000000003E-2</v>
          </cell>
          <cell r="H239" t="str">
            <v>F48</v>
          </cell>
        </row>
        <row r="240">
          <cell r="A240" t="str">
            <v>BU.SD1186</v>
          </cell>
          <cell r="B240" t="str">
            <v>BUILT PIÑON BENDIX MT-158 MITSUBISHI CANTER 4D31 35*18.2 9D CW 19SPL</v>
          </cell>
          <cell r="C240">
            <v>8.2000000000000003E-2</v>
          </cell>
          <cell r="D240"/>
          <cell r="E240">
            <v>1</v>
          </cell>
          <cell r="F240"/>
          <cell r="G240"/>
          <cell r="H240" t="str">
            <v>F48</v>
          </cell>
        </row>
        <row r="241">
          <cell r="A241" t="str">
            <v>BU.SD1187</v>
          </cell>
          <cell r="B241" t="str">
            <v>BUILT PIÑON BENDIX MT-159 MITSUBISHI CANTER 4D32 35*18.2 9D CW 20SPL</v>
          </cell>
          <cell r="C241">
            <v>7.8E-2</v>
          </cell>
          <cell r="D241"/>
          <cell r="E241">
            <v>1</v>
          </cell>
          <cell r="F241"/>
          <cell r="G241"/>
          <cell r="H241" t="str">
            <v>F48</v>
          </cell>
        </row>
        <row r="242">
          <cell r="A242" t="str">
            <v>BU.SD1196</v>
          </cell>
          <cell r="B242" t="str">
            <v>BUILT PIÑON BENDIX MT-168 MITSUBISHI 32.5*18.2 10D CW 19SPL</v>
          </cell>
          <cell r="C242">
            <v>7.8E-2</v>
          </cell>
          <cell r="D242"/>
          <cell r="E242">
            <v>1</v>
          </cell>
          <cell r="F242"/>
          <cell r="G242"/>
          <cell r="H242" t="str">
            <v>F48</v>
          </cell>
        </row>
        <row r="243">
          <cell r="A243" t="str">
            <v>BU.SD1197</v>
          </cell>
          <cell r="B243" t="str">
            <v>BUILT PIÑON BENDIX MT-169 MITSUBISHI 32.5*18.2 10D CW 20SPL</v>
          </cell>
          <cell r="C243">
            <v>7.5999999999999998E-2</v>
          </cell>
          <cell r="D243"/>
          <cell r="E243">
            <v>1</v>
          </cell>
          <cell r="F243"/>
          <cell r="G243"/>
          <cell r="H243" t="str">
            <v>F48</v>
          </cell>
        </row>
        <row r="244">
          <cell r="A244" t="str">
            <v>BU.SD1202</v>
          </cell>
          <cell r="B244" t="str">
            <v>BUILT BENDIX ARRANCADOR HNZ-597 NISSAN JEEP TIIDA NOTE CHEROKEE 51*46.5*28*12 10D CW MITSUBISHI</v>
          </cell>
          <cell r="C244">
            <v>0.28799999999999998</v>
          </cell>
          <cell r="D244"/>
          <cell r="E244">
            <v>1</v>
          </cell>
          <cell r="F244"/>
          <cell r="G244"/>
          <cell r="H244" t="str">
            <v>F48</v>
          </cell>
        </row>
        <row r="245">
          <cell r="A245" t="str">
            <v>BU.SD1203</v>
          </cell>
          <cell r="B245" t="str">
            <v>BUILT BENDIX ARRANCADOR HNZ-584 HYUNDAI KIA EXCEL PRIDE 55.5*46*29.5*12 9D CW MITSUBISHI =SD1162</v>
          </cell>
          <cell r="C245">
            <v>0.25</v>
          </cell>
          <cell r="D245"/>
          <cell r="E245">
            <v>1</v>
          </cell>
          <cell r="F245"/>
          <cell r="G245"/>
          <cell r="H245" t="str">
            <v>F47</v>
          </cell>
        </row>
        <row r="246">
          <cell r="A246" t="str">
            <v>BU.SD1207</v>
          </cell>
          <cell r="B246" t="str">
            <v>BUILT BENDIX ARRANCADOR HNZ-711 NISSAN SUNNY 76*46.5*28*12 8D CW MITSUBISHI</v>
          </cell>
          <cell r="C246">
            <v>0.34599999999999997</v>
          </cell>
          <cell r="D246"/>
          <cell r="E246">
            <v>1</v>
          </cell>
          <cell r="F246"/>
          <cell r="G246"/>
          <cell r="H246" t="str">
            <v>SIN STOCK</v>
          </cell>
        </row>
        <row r="247">
          <cell r="A247" t="str">
            <v>BU.SD1209</v>
          </cell>
          <cell r="B247" t="str">
            <v xml:space="preserve">BUILT BENDIX ARRANCADOR </v>
          </cell>
          <cell r="C247">
            <v>0.61899999999999999</v>
          </cell>
          <cell r="D247"/>
          <cell r="E247">
            <v>1</v>
          </cell>
          <cell r="F247"/>
          <cell r="G247"/>
          <cell r="H247" t="str">
            <v>F47</v>
          </cell>
        </row>
        <row r="248">
          <cell r="A248" t="str">
            <v>BU.SD1221</v>
          </cell>
          <cell r="B248" t="str">
            <v>BUILT BENDIX ARRANCADOR HNZ-1827 ISUZU TOYOTA TRUCK DYNA 146*58.5*40 MM 11D CW DENSO</v>
          </cell>
          <cell r="C248">
            <v>1.5409999999999999</v>
          </cell>
          <cell r="D248"/>
          <cell r="E248">
            <v>1</v>
          </cell>
          <cell r="F248"/>
          <cell r="G248"/>
          <cell r="H248" t="str">
            <v>F47</v>
          </cell>
        </row>
        <row r="249">
          <cell r="A249" t="str">
            <v>BU.SD1222</v>
          </cell>
          <cell r="B249" t="str">
            <v>BUILT BENDIX ARRANCADOR</v>
          </cell>
          <cell r="C249">
            <v>1.54</v>
          </cell>
          <cell r="D249"/>
          <cell r="E249">
            <v>1</v>
          </cell>
          <cell r="F249"/>
          <cell r="G249"/>
          <cell r="H249" t="str">
            <v>F47</v>
          </cell>
        </row>
        <row r="250">
          <cell r="A250" t="str">
            <v>BU.SD1224</v>
          </cell>
          <cell r="B250" t="str">
            <v>BUILT BENDIX ARRANCADOR SD1224 ASIA COMBI 146*58*40 MM 10D CCW DENSO</v>
          </cell>
          <cell r="C250">
            <v>1.54</v>
          </cell>
          <cell r="D250"/>
          <cell r="E250">
            <v>1</v>
          </cell>
          <cell r="F250"/>
          <cell r="G250"/>
          <cell r="H250" t="str">
            <v>F47</v>
          </cell>
        </row>
        <row r="251">
          <cell r="A251" t="str">
            <v>BU.SD1230</v>
          </cell>
          <cell r="B251" t="str">
            <v>BUILT BENDIX ARRANCADOR HNZ-921 TOYOTA H ILUX 2L 102*54*40 MM 11D CW DENSO</v>
          </cell>
          <cell r="C251">
            <v>0.74</v>
          </cell>
          <cell r="D251"/>
          <cell r="E251">
            <v>1</v>
          </cell>
          <cell r="F251"/>
          <cell r="G251"/>
          <cell r="H251" t="str">
            <v>F47</v>
          </cell>
        </row>
        <row r="252">
          <cell r="A252" t="str">
            <v>BU.SD1232</v>
          </cell>
          <cell r="B252" t="str">
            <v>BUILT BENDIX ARRANCADOR ND-1036 TOYOTA COROLLA 2C 104*54*35 MM 9D CW DENSO</v>
          </cell>
          <cell r="C252">
            <v>0.72499999999999998</v>
          </cell>
          <cell r="D252"/>
          <cell r="E252">
            <v>1</v>
          </cell>
          <cell r="F252"/>
          <cell r="G252"/>
          <cell r="H252" t="str">
            <v>F46</v>
          </cell>
        </row>
        <row r="253">
          <cell r="A253" t="str">
            <v>BU.SD1234</v>
          </cell>
          <cell r="B253" t="str">
            <v>BUILT BENDIX ARRANCADOR HNZ-947 TOYOTA CORONA DYNA HILUX 3Y 102*54*29.7MM 9D CW DENSO</v>
          </cell>
          <cell r="C253">
            <v>0.70699999999999996</v>
          </cell>
          <cell r="D253"/>
          <cell r="E253">
            <v>1</v>
          </cell>
          <cell r="F253"/>
          <cell r="G253"/>
          <cell r="H253" t="str">
            <v>F46</v>
          </cell>
        </row>
        <row r="254">
          <cell r="A254" t="str">
            <v>BU.SD1237</v>
          </cell>
          <cell r="B254" t="str">
            <v>BUILT BENDIX ARRANCADOR HNZ-954 TOYOTA H ILUX 3L 83*54*37.5MM 10D CW DENSO</v>
          </cell>
          <cell r="C254">
            <v>0.57299999999999995</v>
          </cell>
          <cell r="D254"/>
          <cell r="E254">
            <v>1</v>
          </cell>
          <cell r="F254"/>
          <cell r="G254"/>
          <cell r="H254" t="str">
            <v>F46</v>
          </cell>
        </row>
        <row r="255">
          <cell r="A255" t="str">
            <v>BU.SD1260</v>
          </cell>
          <cell r="B255" t="str">
            <v>BUILT PIÑON BENDIX SD1260 TOYOTA COASTER DYNA 40*36 11D CW 16SPL DENSO</v>
          </cell>
          <cell r="C255">
            <v>0.14199999999999999</v>
          </cell>
          <cell r="D255"/>
          <cell r="E255">
            <v>1</v>
          </cell>
          <cell r="F255"/>
          <cell r="G255"/>
          <cell r="H255" t="str">
            <v>F46</v>
          </cell>
        </row>
        <row r="256">
          <cell r="A256" t="str">
            <v>BU.SD1269</v>
          </cell>
          <cell r="B256" t="str">
            <v>BUILT PIÑON BENDIX ND-249 TOYOTA COASTER DYNA 37*36 12D CCW 16SPL DENSO</v>
          </cell>
          <cell r="C256">
            <v>0.114</v>
          </cell>
          <cell r="D256"/>
          <cell r="E256">
            <v>1</v>
          </cell>
          <cell r="F256"/>
          <cell r="G256"/>
          <cell r="H256" t="str">
            <v>F45</v>
          </cell>
        </row>
        <row r="257">
          <cell r="A257" t="str">
            <v>BU.SD1287</v>
          </cell>
          <cell r="B257" t="str">
            <v>BUILT BENDIX ARRANCADOR HNZ-694 TOYOTA COROLLA 2E 82*46.5*27.6*12.5 8D CW DENSO</v>
          </cell>
          <cell r="C257">
            <v>0.33100000000000002</v>
          </cell>
          <cell r="D257"/>
          <cell r="E257">
            <v>1</v>
          </cell>
          <cell r="F257"/>
          <cell r="G257"/>
          <cell r="H257" t="str">
            <v>F45</v>
          </cell>
        </row>
        <row r="258">
          <cell r="A258" t="str">
            <v>BU.SD1291</v>
          </cell>
          <cell r="B258" t="str">
            <v>BUILT BENDIX ARRANCADOR HNZ-830 TOYOTA YARIS 1SZ 53.5*41.5*28*11 8D CW DENSO</v>
          </cell>
          <cell r="C258">
            <v>0.188</v>
          </cell>
          <cell r="D258"/>
          <cell r="E258">
            <v>1</v>
          </cell>
          <cell r="F258"/>
          <cell r="G258"/>
          <cell r="H258" t="str">
            <v>F45</v>
          </cell>
        </row>
        <row r="259">
          <cell r="A259" t="str">
            <v>BU.SD1296</v>
          </cell>
          <cell r="B259" t="str">
            <v>BUILT BENDIX ARRANCADOR SD1296 HINO KOMATSU TRUCKS 80.5*73*40*17 11D CW SAWAFUJI</v>
          </cell>
          <cell r="C259">
            <v>1.0129999999999999</v>
          </cell>
          <cell r="D259"/>
          <cell r="E259">
            <v>1</v>
          </cell>
          <cell r="F259"/>
          <cell r="G259"/>
          <cell r="H259" t="str">
            <v>F45</v>
          </cell>
        </row>
        <row r="260">
          <cell r="A260" t="str">
            <v>BU.SD1307</v>
          </cell>
          <cell r="B260" t="str">
            <v>BUILT BENDIX ARRANCADOR HNZ-117 DELCO 42MT 120 MM*43*19 12D CW</v>
          </cell>
          <cell r="C260">
            <v>1.137</v>
          </cell>
          <cell r="D260"/>
          <cell r="E260">
            <v>1</v>
          </cell>
          <cell r="F260"/>
          <cell r="G260"/>
          <cell r="H260" t="str">
            <v>F45</v>
          </cell>
        </row>
        <row r="261">
          <cell r="A261" t="str">
            <v>BU.SD1308</v>
          </cell>
          <cell r="B261" t="str">
            <v xml:space="preserve">BUILT BENDIX ARRANCADOR </v>
          </cell>
          <cell r="C261" t="str">
            <v xml:space="preserve"> </v>
          </cell>
          <cell r="D261" t="str">
            <v>SIN STOCK</v>
          </cell>
          <cell r="E261"/>
          <cell r="F261"/>
          <cell r="G261">
            <v>1.2989999999999999</v>
          </cell>
          <cell r="H261" t="str">
            <v>F45</v>
          </cell>
        </row>
        <row r="262">
          <cell r="A262" t="str">
            <v>BU.SD1310</v>
          </cell>
          <cell r="B262" t="str">
            <v>BUILT BENDIX ARRANCADOR HNZ-097 DELCO 42MT 120*58*46.3*16 12D CW</v>
          </cell>
          <cell r="C262">
            <v>1.181</v>
          </cell>
          <cell r="D262"/>
          <cell r="E262">
            <v>1</v>
          </cell>
          <cell r="F262"/>
          <cell r="G262"/>
          <cell r="H262" t="str">
            <v>F45</v>
          </cell>
        </row>
        <row r="263">
          <cell r="A263" t="str">
            <v>BU.SD1311</v>
          </cell>
          <cell r="B263" t="str">
            <v>BUILT BENDIX ARRANCADOR HNZ-625 DELCO 37MT 98.5*60*39.5*14 10D CW</v>
          </cell>
          <cell r="C263">
            <v>0.85799999999999998</v>
          </cell>
          <cell r="D263"/>
          <cell r="E263">
            <v>1</v>
          </cell>
          <cell r="F263"/>
          <cell r="G263"/>
          <cell r="H263" t="str">
            <v>F45</v>
          </cell>
        </row>
        <row r="264">
          <cell r="A264" t="str">
            <v>BU.SD1315</v>
          </cell>
          <cell r="B264" t="str">
            <v>BUILT BENDIX ARRANCADOR HNZ-499 NISSAN BLUEBIRD Z20 60*46.5*28*12.5 8D CW HITACHI</v>
          </cell>
          <cell r="C264">
            <v>0.27600000000000002</v>
          </cell>
          <cell r="D264"/>
          <cell r="E264">
            <v>1</v>
          </cell>
          <cell r="F264"/>
          <cell r="G264"/>
          <cell r="H264" t="str">
            <v>F44</v>
          </cell>
        </row>
        <row r="265">
          <cell r="A265" t="str">
            <v>BU.SD1317</v>
          </cell>
          <cell r="B265" t="str">
            <v>BUILT BENDIX ARRANCADOR HNZ-448 NISSAN PICK UP SD23 69*60*36*14 9D CW HITACHI</v>
          </cell>
          <cell r="C265">
            <v>0.56399999999999995</v>
          </cell>
          <cell r="D265"/>
          <cell r="E265">
            <v>1</v>
          </cell>
          <cell r="F265"/>
          <cell r="G265"/>
          <cell r="H265" t="str">
            <v>F44</v>
          </cell>
        </row>
        <row r="266">
          <cell r="A266" t="str">
            <v>BU.SD1320</v>
          </cell>
          <cell r="B266" t="str">
            <v xml:space="preserve">BUILT BENDIX ARRANCADOR </v>
          </cell>
          <cell r="C266">
            <v>0.27100000000000002</v>
          </cell>
          <cell r="D266"/>
          <cell r="E266">
            <v>1</v>
          </cell>
          <cell r="F266"/>
          <cell r="G266"/>
          <cell r="H266" t="str">
            <v>F44</v>
          </cell>
        </row>
        <row r="267">
          <cell r="A267" t="str">
            <v>BU.SD1321</v>
          </cell>
          <cell r="B267" t="str">
            <v>BUILT BENDIX ARRANCADOR HNZ-349 NISSAN SUNNY J15 62*46.5*30*12.5 9D CW HITACHI</v>
          </cell>
          <cell r="C267">
            <v>0.28199999999999997</v>
          </cell>
          <cell r="D267"/>
          <cell r="E267">
            <v>1</v>
          </cell>
          <cell r="F267"/>
          <cell r="G267"/>
          <cell r="H267" t="str">
            <v>F44</v>
          </cell>
        </row>
        <row r="268">
          <cell r="A268" t="str">
            <v>BU.SD1323</v>
          </cell>
          <cell r="B268" t="str">
            <v>BUILT BENDIX ARRANCADOR HNZ-140 TOYOTA CORONA COROLLA HILUX 20R 82*47.5*29.5*12.5 9D CW DENSO</v>
          </cell>
          <cell r="C268">
            <v>0.34499999999999997</v>
          </cell>
          <cell r="D268"/>
          <cell r="E268">
            <v>1</v>
          </cell>
          <cell r="F268"/>
          <cell r="G268"/>
          <cell r="H268" t="str">
            <v>F44</v>
          </cell>
        </row>
        <row r="269">
          <cell r="A269" t="str">
            <v>BU.SD1324</v>
          </cell>
          <cell r="B269" t="str">
            <v>BUILT BENDIX ARRANCADOR HNZ-184 TOYOTA CORONA 3T 64*46.5*29.6*12.5 9D CW DENSO</v>
          </cell>
          <cell r="C269">
            <v>0.26300000000000001</v>
          </cell>
          <cell r="D269"/>
          <cell r="E269">
            <v>1</v>
          </cell>
          <cell r="F269"/>
          <cell r="G269"/>
          <cell r="H269" t="str">
            <v>F44</v>
          </cell>
        </row>
        <row r="270">
          <cell r="A270" t="str">
            <v>BU.SD1328</v>
          </cell>
          <cell r="B270" t="str">
            <v>BUILT BENDIX ARRANCADOR HNZ-144 NISSAN MITSUBISHI L200 LANCER Z20 60.5*45.5*29.6*12.8 9D CW MITSUBISHI</v>
          </cell>
          <cell r="C270">
            <v>0.26</v>
          </cell>
          <cell r="D270"/>
          <cell r="E270">
            <v>1</v>
          </cell>
          <cell r="F270"/>
          <cell r="G270"/>
          <cell r="H270" t="str">
            <v>F43</v>
          </cell>
        </row>
        <row r="271">
          <cell r="A271" t="str">
            <v>BU.SD1330</v>
          </cell>
          <cell r="B271" t="str">
            <v>BUILT BENDIX ARRANCADOR HNZ-596 MAZDA 626 44.5*46.5*31.7*12 10D CW MITSUBISHI</v>
          </cell>
          <cell r="C271">
            <v>0.318</v>
          </cell>
          <cell r="D271"/>
          <cell r="E271">
            <v>1</v>
          </cell>
          <cell r="F271"/>
          <cell r="G271"/>
          <cell r="H271" t="str">
            <v>F43</v>
          </cell>
        </row>
        <row r="272">
          <cell r="A272" t="str">
            <v>BU.SD1341</v>
          </cell>
          <cell r="B272" t="str">
            <v>BUILT BENDIX ARRANCADOR HNZ-105 JOHN DEERE KOMATSU VOLKSWAGEN 91*60*34.8*14.3 9D CW BOSCH</v>
          </cell>
          <cell r="C272">
            <v>0.65400000000000003</v>
          </cell>
          <cell r="D272"/>
          <cell r="E272">
            <v>1</v>
          </cell>
          <cell r="F272"/>
          <cell r="G272"/>
          <cell r="H272" t="str">
            <v>SIN STOCK</v>
          </cell>
        </row>
        <row r="273">
          <cell r="A273" t="str">
            <v>BU.SD1342</v>
          </cell>
          <cell r="B273" t="str">
            <v>BUILT BENDIX ARRANCADOR HNZ-482 VOLKSWAGEN GOLF JETTA PASSAT 58.5*46.5*26*12 9D CW BOSCH</v>
          </cell>
          <cell r="C273">
            <v>0.27800000000000002</v>
          </cell>
          <cell r="D273"/>
          <cell r="E273">
            <v>1</v>
          </cell>
          <cell r="F273"/>
          <cell r="G273"/>
          <cell r="H273" t="str">
            <v>F43</v>
          </cell>
        </row>
        <row r="274">
          <cell r="A274" t="str">
            <v>BU.SD1343</v>
          </cell>
          <cell r="B274" t="str">
            <v>BUILT BENDIX ARRANCADOR HNZ-065 VOLKSWAGEN ESCARABAJO 62*46.5*25.8*11 9D CCW BOSCH</v>
          </cell>
          <cell r="C274">
            <v>0.28999999999999998</v>
          </cell>
          <cell r="D274"/>
          <cell r="E274">
            <v>1</v>
          </cell>
          <cell r="F274"/>
          <cell r="G274"/>
          <cell r="H274" t="str">
            <v>F43</v>
          </cell>
        </row>
        <row r="275">
          <cell r="A275" t="str">
            <v>BU.SD1352</v>
          </cell>
          <cell r="B275" t="str">
            <v>BUILT BENDIX ARRANCADOR HNZ-786 KIA FIAT BESTA PALIO 64*46.5*26*11.5 9D CW MARELLI</v>
          </cell>
          <cell r="C275">
            <v>0.31900000000000001</v>
          </cell>
          <cell r="D275"/>
          <cell r="E275">
            <v>1</v>
          </cell>
          <cell r="F275"/>
          <cell r="G275"/>
          <cell r="H275" t="str">
            <v>F41</v>
          </cell>
        </row>
        <row r="276">
          <cell r="A276" t="str">
            <v>BU.SD1356</v>
          </cell>
          <cell r="B276" t="str">
            <v>BUILT BENDIX ARRANCADOR HNZ-595 HYUNDAI SUZUKI SONATA VITARA 44*46.5*28.2*12 8D CW MITSUBISHI</v>
          </cell>
          <cell r="C276">
            <v>0.27300000000000002</v>
          </cell>
          <cell r="D276"/>
          <cell r="E276">
            <v>1</v>
          </cell>
          <cell r="F276"/>
          <cell r="G276"/>
          <cell r="H276" t="str">
            <v>F41</v>
          </cell>
        </row>
        <row r="277">
          <cell r="A277" t="str">
            <v>BU.SD1357</v>
          </cell>
          <cell r="B277" t="str">
            <v>BUILT BENDIX ARRANCADOR HNZ-617 SUZUKI JIMNY GRAND VITARA 51*46.5*30*12 9D CW MITSUBISHI</v>
          </cell>
          <cell r="C277">
            <v>0.28000000000000003</v>
          </cell>
          <cell r="D277"/>
          <cell r="E277">
            <v>1</v>
          </cell>
          <cell r="F277"/>
          <cell r="G277"/>
          <cell r="H277" t="str">
            <v>F41</v>
          </cell>
        </row>
        <row r="278">
          <cell r="A278" t="str">
            <v>BU.SD1361</v>
          </cell>
          <cell r="B278" t="str">
            <v>BUILT BENDIX ARRANCADOR HNZ-327 TOYOTA COROLLA CELICA 18R 86*46.5*30*12.5 9D CW DENSO</v>
          </cell>
          <cell r="C278">
            <v>0.34100000000000003</v>
          </cell>
          <cell r="D278"/>
          <cell r="E278">
            <v>1</v>
          </cell>
          <cell r="F278"/>
          <cell r="G278"/>
          <cell r="H278" t="str">
            <v>F41</v>
          </cell>
        </row>
        <row r="279">
          <cell r="A279" t="str">
            <v>BU.SD1374</v>
          </cell>
          <cell r="B279" t="str">
            <v>BUILT BENDIX ARRANCADOR HNZ-1607 HYUNDAI MITSUBISHI H100 L200 55*54*32.5*12 10D CW VALEO</v>
          </cell>
          <cell r="C279">
            <v>0.35499999999999998</v>
          </cell>
          <cell r="D279"/>
          <cell r="E279">
            <v>1</v>
          </cell>
          <cell r="F279"/>
          <cell r="G279"/>
          <cell r="H279" t="str">
            <v>F40</v>
          </cell>
        </row>
        <row r="280">
          <cell r="A280" t="str">
            <v>BU.SD1376</v>
          </cell>
          <cell r="B280" t="str">
            <v>BUILT PIÑON ARRANCADOR SD1376 VOLKSWAGEN HYUNDAI PORSCHE PORTER VALEO 56 ESLAB</v>
          </cell>
          <cell r="C280">
            <v>0.17</v>
          </cell>
          <cell r="D280"/>
          <cell r="E280">
            <v>1</v>
          </cell>
          <cell r="F280"/>
          <cell r="G280"/>
          <cell r="H280" t="str">
            <v>F40</v>
          </cell>
        </row>
        <row r="281">
          <cell r="A281" t="str">
            <v>BU.SD1400</v>
          </cell>
          <cell r="B281" t="str">
            <v>BUILT BENDIX ARRANCADOR SD1400 ISUZU ELF 130*64.5*40 MM 11D CCW HITACHI</v>
          </cell>
          <cell r="C281">
            <v>1.111</v>
          </cell>
          <cell r="D281"/>
          <cell r="E281">
            <v>1</v>
          </cell>
          <cell r="F281"/>
          <cell r="G281"/>
          <cell r="H281" t="str">
            <v>F40</v>
          </cell>
        </row>
        <row r="282">
          <cell r="A282" t="str">
            <v>BU.SD1401</v>
          </cell>
          <cell r="B282" t="str">
            <v>BUILT BENDIX ARRANCADOR SD1401 NISSAN ATLAS CONDOR TD42 130*64.5*40 MM 11D CW HITACHI</v>
          </cell>
          <cell r="C282">
            <v>1.133</v>
          </cell>
          <cell r="D282"/>
          <cell r="E282">
            <v>1</v>
          </cell>
          <cell r="F282"/>
          <cell r="G282"/>
          <cell r="H282" t="str">
            <v>SIN STOCK</v>
          </cell>
        </row>
        <row r="283">
          <cell r="A283" t="str">
            <v>BU.SD1402</v>
          </cell>
          <cell r="B283" t="str">
            <v>BUILT BENDIX ARRANCADOR SD1402 ISUZU ELF 103.5*64.5*40 MM 11D CCW HITACHI</v>
          </cell>
          <cell r="C283">
            <v>0.97699999999999998</v>
          </cell>
          <cell r="D283"/>
          <cell r="E283">
            <v>1</v>
          </cell>
          <cell r="F283"/>
          <cell r="G283"/>
          <cell r="H283" t="str">
            <v>F39</v>
          </cell>
        </row>
        <row r="284">
          <cell r="A284" t="str">
            <v>BU.SD1404</v>
          </cell>
          <cell r="B284" t="str">
            <v>BUILT BENDIX ARRANCADOR SD1404 HONDA ACCORD 94*62*29 MM 9D 48-SPL HITACHI</v>
          </cell>
          <cell r="C284">
            <v>0.72199999999999998</v>
          </cell>
          <cell r="D284"/>
          <cell r="E284">
            <v>1</v>
          </cell>
          <cell r="F284"/>
          <cell r="G284"/>
          <cell r="H284" t="str">
            <v>F39</v>
          </cell>
        </row>
        <row r="285">
          <cell r="A285" t="str">
            <v>BU.SD1406</v>
          </cell>
          <cell r="B285" t="str">
            <v>BUILT BENDIX ARRANCADOR HNZ-1577 HYUNDAI H100 MIGTHY TRUCK 130.5*68 19D CW VALEO</v>
          </cell>
          <cell r="C285">
            <v>0.58399999999999996</v>
          </cell>
          <cell r="D285"/>
          <cell r="E285">
            <v>1</v>
          </cell>
          <cell r="F285"/>
          <cell r="G285"/>
          <cell r="H285" t="str">
            <v>F39</v>
          </cell>
        </row>
        <row r="286">
          <cell r="A286" t="str">
            <v>BU.SD1412</v>
          </cell>
          <cell r="B286" t="str">
            <v xml:space="preserve">BUILT BENDIX ARRANCADOR </v>
          </cell>
          <cell r="C286" t="str">
            <v xml:space="preserve"> </v>
          </cell>
          <cell r="D286" t="str">
            <v>SIN STOCK</v>
          </cell>
          <cell r="E286"/>
          <cell r="F286"/>
          <cell r="G286">
            <v>0.83799999999999997</v>
          </cell>
          <cell r="H286" t="str">
            <v>F39</v>
          </cell>
        </row>
        <row r="287">
          <cell r="A287" t="str">
            <v>BU.SD1415</v>
          </cell>
          <cell r="B287" t="str">
            <v xml:space="preserve">BUILT BENDIX ARRANCADOR </v>
          </cell>
          <cell r="C287" t="str">
            <v xml:space="preserve">  </v>
          </cell>
          <cell r="D287" t="str">
            <v>SIN STOCK</v>
          </cell>
          <cell r="E287"/>
          <cell r="F287"/>
          <cell r="G287">
            <v>0.79700000000000004</v>
          </cell>
          <cell r="H287" t="str">
            <v>F39</v>
          </cell>
        </row>
        <row r="288">
          <cell r="A288" t="str">
            <v>BU.SD1424</v>
          </cell>
          <cell r="B288" t="str">
            <v>BUILT BENDIX ARRANCADOR HNZ-1962 TOYOTA HILUX 2KD-1KZ 146*57*40.5MM 11D CW DENSO</v>
          </cell>
          <cell r="C288">
            <v>1.542</v>
          </cell>
          <cell r="D288"/>
          <cell r="E288">
            <v>1</v>
          </cell>
          <cell r="F288"/>
          <cell r="G288"/>
          <cell r="H288" t="str">
            <v>F39</v>
          </cell>
        </row>
        <row r="289">
          <cell r="A289" t="str">
            <v>BU.SD1426</v>
          </cell>
          <cell r="B289" t="str">
            <v>BUILT BENDIX ARRANCADOR HNZ-1112 DELCO 28MT 85.5*60*36.5*14 9D CW</v>
          </cell>
          <cell r="C289">
            <v>0.81</v>
          </cell>
          <cell r="D289"/>
          <cell r="E289">
            <v>1</v>
          </cell>
          <cell r="F289"/>
          <cell r="G289"/>
          <cell r="H289" t="str">
            <v>F38</v>
          </cell>
        </row>
        <row r="290">
          <cell r="A290" t="str">
            <v>BU.SD1433</v>
          </cell>
          <cell r="B290" t="str">
            <v>BUILT BENDIX ARRANCADOR HNZ-497 CASE JOHN DEERE MOTOR CUMMINS 91*60*32*14.3 10D CW BOSCH =SD1003</v>
          </cell>
          <cell r="C290">
            <v>0.64900000000000002</v>
          </cell>
          <cell r="D290"/>
          <cell r="E290">
            <v>1</v>
          </cell>
          <cell r="F290"/>
          <cell r="G290"/>
          <cell r="H290" t="str">
            <v>F38</v>
          </cell>
        </row>
        <row r="291">
          <cell r="A291" t="str">
            <v>BU.SD1434</v>
          </cell>
          <cell r="B291" t="str">
            <v>BUILT BENDIX ARRANCADOR SD1434 NISSAN PICK UP TD23 100 MM*40.5*13 11D HITACHI</v>
          </cell>
          <cell r="C291">
            <v>0.64200000000000002</v>
          </cell>
          <cell r="D291"/>
          <cell r="E291">
            <v>1</v>
          </cell>
          <cell r="F291"/>
          <cell r="G291"/>
          <cell r="H291" t="str">
            <v>F38</v>
          </cell>
        </row>
        <row r="292">
          <cell r="A292" t="str">
            <v>BU.SD1436</v>
          </cell>
          <cell r="B292" t="str">
            <v>BUILT BENDIX ARRANCADOR HNZ-118 PERKINS VOLVO YANMAR TRACTOR 91*60*40*14.3 10D CW BOSCH</v>
          </cell>
          <cell r="C292">
            <v>0.69199999999999995</v>
          </cell>
          <cell r="D292"/>
          <cell r="E292">
            <v>1</v>
          </cell>
          <cell r="F292"/>
          <cell r="G292"/>
          <cell r="H292" t="str">
            <v>F38</v>
          </cell>
        </row>
        <row r="293">
          <cell r="A293" t="str">
            <v>BU.SD1437</v>
          </cell>
          <cell r="B293" t="str">
            <v>BUILT BENDIX ARRANCADOR HNZ-519 NISSAN SUNNY GA15 70.5*46.5*28.2*12 8D CCW MITSUBISHI</v>
          </cell>
          <cell r="C293">
            <v>0.28199999999999997</v>
          </cell>
          <cell r="D293"/>
          <cell r="E293">
            <v>1</v>
          </cell>
          <cell r="F293"/>
          <cell r="G293"/>
          <cell r="H293" t="str">
            <v>F38</v>
          </cell>
        </row>
        <row r="294">
          <cell r="A294" t="str">
            <v>BU.SD1438</v>
          </cell>
          <cell r="B294" t="str">
            <v>BUILT BENDIX ARRANCADOR HNZ-752 DAEWOO RACER 64*43.5*25.8*12 9D CW DELCO</v>
          </cell>
          <cell r="C294">
            <v>0.255</v>
          </cell>
          <cell r="D294"/>
          <cell r="E294">
            <v>1</v>
          </cell>
          <cell r="F294"/>
          <cell r="G294"/>
          <cell r="H294" t="str">
            <v>F37</v>
          </cell>
        </row>
        <row r="295">
          <cell r="A295" t="str">
            <v>BU.SD1439</v>
          </cell>
          <cell r="B295" t="str">
            <v>BUILT BENDIX ARRANCADOR HNZ-809 TOYOTA CARINA COROLLA 4A 53.5*29.6*43.5*11 9D CW DENSO</v>
          </cell>
          <cell r="C295">
            <v>0.23</v>
          </cell>
          <cell r="D295"/>
          <cell r="E295">
            <v>1</v>
          </cell>
          <cell r="F295"/>
          <cell r="G295"/>
          <cell r="H295" t="str">
            <v>F37</v>
          </cell>
        </row>
        <row r="296">
          <cell r="A296" t="str">
            <v>BU.SD1447</v>
          </cell>
          <cell r="B296" t="str">
            <v>BUILT BENDIX ARRANCADOR HNZ-141 NISSAN SUNNY J15 62*46.5*29.6*13 9D CW HITACHI</v>
          </cell>
          <cell r="C296">
            <v>0.374</v>
          </cell>
          <cell r="D296"/>
          <cell r="E296">
            <v>1</v>
          </cell>
          <cell r="F296"/>
          <cell r="G296"/>
          <cell r="H296" t="str">
            <v>F37</v>
          </cell>
        </row>
        <row r="297">
          <cell r="A297" t="str">
            <v>BU.SD1448</v>
          </cell>
          <cell r="B297" t="str">
            <v>BUILT BENDIX ARRANCADOR HNZ-517 NISSAN SENTRA SUNNY E15 82*46.5*28*12.5 8D CCW HITACHI =SD1594</v>
          </cell>
          <cell r="C297">
            <v>0.35</v>
          </cell>
          <cell r="D297"/>
          <cell r="E297">
            <v>1</v>
          </cell>
          <cell r="F297"/>
          <cell r="G297"/>
          <cell r="H297" t="str">
            <v>F37</v>
          </cell>
        </row>
        <row r="298">
          <cell r="A298" t="str">
            <v>BU.SD1449</v>
          </cell>
          <cell r="B298" t="str">
            <v>BUILT BENDIX ARRANCADOR HNZ-1024 MITSUBISHI L200-L300 4WD 4D56 51.5*46.5*33*13 10D CW MITSUBISHI</v>
          </cell>
          <cell r="C298">
            <v>0.33200000000000002</v>
          </cell>
          <cell r="D298"/>
          <cell r="E298">
            <v>1</v>
          </cell>
          <cell r="F298"/>
          <cell r="G298"/>
          <cell r="H298" t="str">
            <v>F36</v>
          </cell>
        </row>
        <row r="299">
          <cell r="A299" t="str">
            <v>BU.SD1450</v>
          </cell>
          <cell r="B299" t="str">
            <v>BUILT BENDIX ARRANCADOR HNZ-1097 TOYOTA HILUX LAND CRUISER 102*53.8*39.5MM 10D CW DENSO</v>
          </cell>
          <cell r="C299">
            <v>0.75800000000000001</v>
          </cell>
          <cell r="D299"/>
          <cell r="E299">
            <v>1</v>
          </cell>
          <cell r="F299"/>
          <cell r="G299"/>
          <cell r="H299" t="str">
            <v>F36</v>
          </cell>
        </row>
        <row r="300">
          <cell r="A300" t="str">
            <v>BU.SD1451</v>
          </cell>
          <cell r="B300" t="str">
            <v>BUILT BENDIX ARRANCADOR HNZ-1467 NISSAN SENTRA GA16 66.5*46.5*27.2*12 8D CCW BOSCH</v>
          </cell>
          <cell r="C300">
            <v>0.313</v>
          </cell>
          <cell r="D300"/>
          <cell r="E300">
            <v>1</v>
          </cell>
          <cell r="F300"/>
          <cell r="G300"/>
          <cell r="H300" t="str">
            <v>F36</v>
          </cell>
        </row>
        <row r="301">
          <cell r="A301" t="str">
            <v>BU.SD1452</v>
          </cell>
          <cell r="B301" t="str">
            <v>BUILT BENDIX ARRANCADOR HNZ-1562 TOYOTA H ILUX 2KD 58.5*53*35*12 9D CW BOSCH</v>
          </cell>
          <cell r="C301">
            <v>0.38500000000000001</v>
          </cell>
          <cell r="D301"/>
          <cell r="E301">
            <v>1</v>
          </cell>
          <cell r="F301"/>
          <cell r="G301"/>
          <cell r="H301" t="str">
            <v>F36</v>
          </cell>
        </row>
        <row r="302">
          <cell r="A302" t="str">
            <v>BU.SD1456</v>
          </cell>
          <cell r="B302" t="str">
            <v>BUILT BENDIX ARRANCADOR HNZ-498 TOYOTA COROLLA 3A 82*46.5*28.2*12.5 8D CW DENSO</v>
          </cell>
          <cell r="C302">
            <v>0.35099999999999998</v>
          </cell>
          <cell r="D302"/>
          <cell r="E302">
            <v>1</v>
          </cell>
          <cell r="F302"/>
          <cell r="G302"/>
          <cell r="H302" t="str">
            <v>F34</v>
          </cell>
        </row>
        <row r="303">
          <cell r="A303" t="str">
            <v>BU.SD1457</v>
          </cell>
          <cell r="B303" t="str">
            <v>BUILT BENDIX ARRANCADOR HNZ-951 SUZUKI ALTO F5A 75*41.5*28*11 8D CCW DENSO</v>
          </cell>
          <cell r="C303">
            <v>0.253</v>
          </cell>
          <cell r="D303"/>
          <cell r="E303">
            <v>1</v>
          </cell>
          <cell r="F303"/>
          <cell r="G303"/>
          <cell r="H303" t="str">
            <v>SIN STOCK</v>
          </cell>
        </row>
        <row r="304">
          <cell r="A304" t="str">
            <v>BU.SD1458</v>
          </cell>
          <cell r="B304" t="str">
            <v>BUILT PIÑON BENDIX 9301 TOYOTA 2B 3B 36*40 11D CW 16SPL DENSO</v>
          </cell>
          <cell r="C304">
            <v>0.35499999999999998</v>
          </cell>
          <cell r="D304"/>
          <cell r="E304">
            <v>1</v>
          </cell>
          <cell r="F304"/>
          <cell r="G304"/>
          <cell r="H304" t="str">
            <v>SIN STOCK</v>
          </cell>
        </row>
        <row r="305">
          <cell r="A305" t="str">
            <v>BU.SD1462</v>
          </cell>
          <cell r="B305" t="str">
            <v>BUILT BENDIX ARRANCADOR SD1462 TOYOTA KIA RAV-4 TOPIC 43*45.5*29*11 9D CW DENSO</v>
          </cell>
          <cell r="C305">
            <v>0.26100000000000001</v>
          </cell>
          <cell r="D305"/>
          <cell r="E305">
            <v>1</v>
          </cell>
          <cell r="F305"/>
          <cell r="G305"/>
          <cell r="H305" t="str">
            <v>F34</v>
          </cell>
        </row>
        <row r="306">
          <cell r="A306" t="str">
            <v>BU.SD1463</v>
          </cell>
          <cell r="B306" t="str">
            <v>BUILT BENDIX ARRANCADOR HNZ-1841 TOYOTA COROLLA MATRIX 2ZZ 44*46*32*11 10D CCW DENSO</v>
          </cell>
          <cell r="C306">
            <v>0.27500000000000002</v>
          </cell>
          <cell r="D306"/>
          <cell r="E306">
            <v>1</v>
          </cell>
          <cell r="F306"/>
          <cell r="G306"/>
          <cell r="H306" t="str">
            <v>F34</v>
          </cell>
        </row>
        <row r="307">
          <cell r="A307" t="str">
            <v>BU.SD1469</v>
          </cell>
          <cell r="B307" t="str">
            <v>BUILT BENDIX ARRANCADOR HNZ-600 SUBARU FORESTER IMPREZA 65*46.5*28*12 8D CCW MITSUBISHI</v>
          </cell>
          <cell r="C307">
            <v>0.34100000000000003</v>
          </cell>
          <cell r="D307"/>
          <cell r="E307">
            <v>1</v>
          </cell>
          <cell r="F307"/>
          <cell r="G307"/>
          <cell r="H307" t="str">
            <v>F33</v>
          </cell>
        </row>
        <row r="308">
          <cell r="A308" t="str">
            <v>BU.SD1472</v>
          </cell>
          <cell r="B308" t="str">
            <v>BUILT BENDIX ARRANCADOR HNZ-1990 NISSAN NP300 FRONTIER 2008-UP 153.5*46.5 12D CW MITSUBISHI</v>
          </cell>
          <cell r="C308">
            <v>0.61699999999999999</v>
          </cell>
          <cell r="D308"/>
          <cell r="E308">
            <v>1</v>
          </cell>
          <cell r="F308"/>
          <cell r="G308"/>
          <cell r="H308" t="str">
            <v>F33</v>
          </cell>
        </row>
        <row r="309">
          <cell r="A309" t="str">
            <v>BU.SD1474</v>
          </cell>
          <cell r="B309" t="str">
            <v>BUILT BENDIX ARRANCADOR 9008042081 TOYOTA NISSAN YARIS PICKUP 58.5*48*34.5*12 11D CW BOSCH</v>
          </cell>
          <cell r="C309">
            <v>0.33600000000000002</v>
          </cell>
          <cell r="D309"/>
          <cell r="E309">
            <v>1</v>
          </cell>
          <cell r="F309"/>
          <cell r="G309"/>
          <cell r="H309" t="str">
            <v>F33</v>
          </cell>
        </row>
        <row r="310">
          <cell r="A310" t="str">
            <v>BU.SD1475</v>
          </cell>
          <cell r="B310" t="str">
            <v xml:space="preserve">BUILT BENDIX ARRANCADOR </v>
          </cell>
          <cell r="C310">
            <v>0.25900000000000001</v>
          </cell>
          <cell r="D310"/>
          <cell r="E310">
            <v>1</v>
          </cell>
          <cell r="F310"/>
          <cell r="G310"/>
          <cell r="H310" t="str">
            <v>F33</v>
          </cell>
        </row>
        <row r="311">
          <cell r="A311" t="str">
            <v>BU.SD1476</v>
          </cell>
          <cell r="B311" t="str">
            <v xml:space="preserve">BUILT BENDIX ARRANCADOR </v>
          </cell>
          <cell r="C311">
            <v>0.26800000000000002</v>
          </cell>
          <cell r="D311"/>
          <cell r="E311">
            <v>1</v>
          </cell>
          <cell r="F311"/>
          <cell r="G311"/>
          <cell r="H311" t="str">
            <v>F33</v>
          </cell>
        </row>
        <row r="312">
          <cell r="A312" t="str">
            <v>BU.SD1477</v>
          </cell>
          <cell r="B312" t="str">
            <v>BUILT BENDIX ARRANCADOR 28011-87208 TOYOTA MONTACARGA 75*41.5*26*11 9D CCW DENSO</v>
          </cell>
          <cell r="C312">
            <v>0.22600000000000001</v>
          </cell>
          <cell r="D312"/>
          <cell r="E312">
            <v>1</v>
          </cell>
          <cell r="F312"/>
          <cell r="G312"/>
          <cell r="H312" t="str">
            <v>SIN STOCK</v>
          </cell>
        </row>
        <row r="313">
          <cell r="A313" t="str">
            <v>BU.SD1482</v>
          </cell>
          <cell r="B313" t="str">
            <v xml:space="preserve">BUILT BENDIX ARRANCADOR </v>
          </cell>
          <cell r="C313">
            <v>0.26100000000000001</v>
          </cell>
          <cell r="D313"/>
          <cell r="E313">
            <v>1</v>
          </cell>
          <cell r="F313"/>
          <cell r="G313"/>
          <cell r="H313" t="str">
            <v>F33</v>
          </cell>
        </row>
        <row r="314">
          <cell r="A314" t="str">
            <v>BU.SD1485</v>
          </cell>
          <cell r="B314" t="str">
            <v xml:space="preserve">BUILT BENDIX ARRANCADOR </v>
          </cell>
          <cell r="C314">
            <v>0.25900000000000001</v>
          </cell>
          <cell r="D314"/>
          <cell r="E314">
            <v>1</v>
          </cell>
          <cell r="F314"/>
          <cell r="G314"/>
          <cell r="H314" t="str">
            <v>F33</v>
          </cell>
        </row>
        <row r="315">
          <cell r="A315" t="str">
            <v>BU.SD1492</v>
          </cell>
          <cell r="B315" t="str">
            <v>BUILT BENDIX ARRANCADOR HNZ-1482 FORD NISSAN ECOSPORT SENTRA 47*46.5*29.6*12 9D CW DELCO</v>
          </cell>
          <cell r="C315">
            <v>0.26400000000000001</v>
          </cell>
          <cell r="D315"/>
          <cell r="E315">
            <v>1</v>
          </cell>
          <cell r="F315"/>
          <cell r="G315"/>
          <cell r="H315" t="str">
            <v>F32</v>
          </cell>
        </row>
        <row r="316">
          <cell r="A316" t="str">
            <v>BU.SD1493</v>
          </cell>
          <cell r="B316" t="str">
            <v>BUILT BENDIX ARRANCADOR HNZ-1618 RENAULT MASTER ELECTRONICO DCi120 45.5*48.7*32*12 10D CW VALEO</v>
          </cell>
          <cell r="C316">
            <v>0.29199999999999998</v>
          </cell>
          <cell r="D316"/>
          <cell r="E316">
            <v>1</v>
          </cell>
          <cell r="F316"/>
          <cell r="G316"/>
          <cell r="H316" t="str">
            <v>F32</v>
          </cell>
        </row>
        <row r="317">
          <cell r="A317" t="str">
            <v>BU.SD1494</v>
          </cell>
          <cell r="B317" t="str">
            <v>BUILT BENDIX ARRANCADOR HNZ-1658 SCANIA MODERNO 128 MM*21 MM 19D CW BOSCH</v>
          </cell>
          <cell r="C317">
            <v>1.149</v>
          </cell>
          <cell r="D317"/>
          <cell r="E317">
            <v>1</v>
          </cell>
          <cell r="F317"/>
          <cell r="G317"/>
          <cell r="H317" t="str">
            <v>F32</v>
          </cell>
        </row>
        <row r="318">
          <cell r="A318" t="str">
            <v>BU.SD1495</v>
          </cell>
          <cell r="B318" t="str">
            <v>BUILT BENDIX ARRANCADOR HNZ-1661 VOLVO FM FH CAMION BUS 133.5*68*19 MM 26D CW MITSUBISHI</v>
          </cell>
          <cell r="C318">
            <v>1.0740000000000001</v>
          </cell>
          <cell r="D318"/>
          <cell r="E318">
            <v>1</v>
          </cell>
          <cell r="F318"/>
          <cell r="G318"/>
          <cell r="H318" t="str">
            <v>F32</v>
          </cell>
        </row>
        <row r="319">
          <cell r="A319" t="str">
            <v>BU.SD1503</v>
          </cell>
          <cell r="B319" t="str">
            <v xml:space="preserve">BUILT BENDIX ARRANCADOR </v>
          </cell>
          <cell r="C319">
            <v>0.32900000000000001</v>
          </cell>
          <cell r="D319"/>
          <cell r="E319">
            <v>1</v>
          </cell>
          <cell r="F319"/>
          <cell r="G319"/>
          <cell r="H319" t="str">
            <v>F32</v>
          </cell>
        </row>
        <row r="320">
          <cell r="A320" t="str">
            <v>BU.SD1504</v>
          </cell>
          <cell r="B320" t="str">
            <v>BUILT BENDIX ARRANCADOR 28100-26238 HINO P13-MK35 127.6*64*40.5MM 11D CW SAWAFUJI</v>
          </cell>
          <cell r="C320">
            <v>1.2410000000000001</v>
          </cell>
          <cell r="D320"/>
          <cell r="E320">
            <v>1</v>
          </cell>
          <cell r="F320"/>
          <cell r="G320"/>
          <cell r="H320" t="str">
            <v>F31</v>
          </cell>
        </row>
        <row r="321">
          <cell r="A321" t="str">
            <v>BU.SD1508</v>
          </cell>
          <cell r="B321" t="str">
            <v>BUILT BENDIX ARRANCADOR HNZ-1847 HYUNDAI KIA TUCSON RIO 40*47*28*12 8D CW VALEO</v>
          </cell>
          <cell r="C321">
            <v>0.253</v>
          </cell>
          <cell r="D321"/>
          <cell r="E321">
            <v>1</v>
          </cell>
          <cell r="F321"/>
          <cell r="G321"/>
          <cell r="H321" t="str">
            <v>F31</v>
          </cell>
        </row>
        <row r="322">
          <cell r="A322" t="str">
            <v>BU.SD1509</v>
          </cell>
          <cell r="B322" t="str">
            <v>BUILT BENDIX ARRANCADOR SD1509 HYUNDAI KIA SANTA FE SORENTO DELCO DELCO</v>
          </cell>
          <cell r="C322">
            <v>0.29499999999999998</v>
          </cell>
          <cell r="D322"/>
          <cell r="E322">
            <v>1</v>
          </cell>
          <cell r="F322"/>
          <cell r="G322"/>
          <cell r="H322" t="str">
            <v>F31</v>
          </cell>
        </row>
        <row r="323">
          <cell r="A323" t="str">
            <v>BU.SD1516</v>
          </cell>
          <cell r="B323" t="str">
            <v>BUILT BENDIX ARRANCADOR HNZ-1063 VOLKSWAGEN CUMMINS TITAN 76*60*46*15 12D CW MITSUBISHI</v>
          </cell>
          <cell r="C323">
            <v>0.34399999999999997</v>
          </cell>
          <cell r="D323"/>
          <cell r="E323">
            <v>1</v>
          </cell>
          <cell r="F323"/>
          <cell r="G323"/>
          <cell r="H323" t="str">
            <v>F31</v>
          </cell>
        </row>
        <row r="324">
          <cell r="A324" t="str">
            <v>BU.SD1517</v>
          </cell>
          <cell r="B324" t="str">
            <v>BUILT BENDIX ARRANCADOR HNZ-1091 VOLKSWAGEN WORKER 80*60*37.8*14 10D CW LUCAS</v>
          </cell>
          <cell r="C324">
            <v>0.67500000000000004</v>
          </cell>
          <cell r="D324"/>
          <cell r="E324">
            <v>1</v>
          </cell>
          <cell r="F324"/>
          <cell r="G324"/>
          <cell r="H324" t="str">
            <v>SIN STOCK</v>
          </cell>
        </row>
        <row r="325">
          <cell r="A325" t="str">
            <v>BU.SD1523</v>
          </cell>
          <cell r="B325" t="str">
            <v>BUILT BENDIX ARRANCADOR PND-51240M KIA TRADE 146*57*36.6MM 12D CCW DENSO</v>
          </cell>
          <cell r="C325">
            <v>1.496</v>
          </cell>
          <cell r="D325"/>
          <cell r="E325">
            <v>1</v>
          </cell>
          <cell r="F325"/>
          <cell r="G325"/>
          <cell r="H325" t="str">
            <v>SIN STOCK</v>
          </cell>
        </row>
        <row r="326">
          <cell r="A326" t="str">
            <v>BU.SD1524</v>
          </cell>
          <cell r="B326" t="str">
            <v>BUILT BENDIX ARRANCADOR HNZ-616 SUBARU IMPREZA 64*45.6*29.5*12 9D CCW MITSUBISHI</v>
          </cell>
          <cell r="C326">
            <v>0.35199999999999998</v>
          </cell>
          <cell r="D326"/>
          <cell r="E326">
            <v>1</v>
          </cell>
          <cell r="F326"/>
          <cell r="G326"/>
          <cell r="H326" t="str">
            <v>SIN STOCK</v>
          </cell>
        </row>
        <row r="327">
          <cell r="A327" t="str">
            <v>BU.SD1525</v>
          </cell>
          <cell r="B327" t="str">
            <v>BUILT BENDIX ARRANCADOR ND-122A HONDA FIT 75*41.5*29.5*11 9D CCW</v>
          </cell>
          <cell r="C327">
            <v>0.25800000000000001</v>
          </cell>
          <cell r="D327"/>
          <cell r="E327">
            <v>1</v>
          </cell>
          <cell r="F327"/>
          <cell r="G327"/>
          <cell r="H327" t="str">
            <v>F31</v>
          </cell>
        </row>
        <row r="328">
          <cell r="A328" t="str">
            <v>BU.SD1527</v>
          </cell>
          <cell r="B328" t="str">
            <v>BUILT BENDIX ARRANCADOR HNZ-1555 TOYOTA CAMRY 3S 110*53.8*41 MM 13D CCW DENSO</v>
          </cell>
          <cell r="C328">
            <v>0.65900000000000003</v>
          </cell>
          <cell r="D328"/>
          <cell r="E328">
            <v>1</v>
          </cell>
          <cell r="F328"/>
          <cell r="G328"/>
          <cell r="H328" t="str">
            <v>SIN STOCK</v>
          </cell>
        </row>
        <row r="329">
          <cell r="A329" t="str">
            <v>BU.SD1528</v>
          </cell>
          <cell r="B329" t="str">
            <v>BUILT BENDIX ARRANCADOR M191T69671 NISSAN X-TRAIL MECANICO YD22 90*47.5*21.5*10.7 30D CCW MITSUBISHI</v>
          </cell>
          <cell r="C329">
            <v>0.435</v>
          </cell>
          <cell r="D329"/>
          <cell r="E329">
            <v>1</v>
          </cell>
          <cell r="F329"/>
          <cell r="G329"/>
          <cell r="H329" t="str">
            <v>SIN STOCK</v>
          </cell>
        </row>
        <row r="330">
          <cell r="A330" t="str">
            <v>BU.SD1529</v>
          </cell>
          <cell r="B330" t="str">
            <v>BUILT BENDIX ARRANCADOR HNZ-1563 MITSUBISHI CANTER PAJERO 4M40 91*60*14.7MM 20D CW MITSUBISHI</v>
          </cell>
          <cell r="C330">
            <v>0.53600000000000003</v>
          </cell>
          <cell r="D330"/>
          <cell r="E330">
            <v>1</v>
          </cell>
          <cell r="F330"/>
          <cell r="G330"/>
          <cell r="H330" t="str">
            <v>F31</v>
          </cell>
        </row>
        <row r="331">
          <cell r="A331" t="str">
            <v>BU.SD1530</v>
          </cell>
          <cell r="B331" t="str">
            <v xml:space="preserve">BUILT BENDIX ARRANCADOR </v>
          </cell>
          <cell r="C331">
            <v>0.435</v>
          </cell>
          <cell r="D331"/>
          <cell r="E331">
            <v>1</v>
          </cell>
          <cell r="F331"/>
          <cell r="G331"/>
          <cell r="H331" t="str">
            <v>F31</v>
          </cell>
        </row>
        <row r="332">
          <cell r="A332" t="str">
            <v>BU.SD1531</v>
          </cell>
          <cell r="B332" t="str">
            <v>BUILT BENDIX ARRANCADOR HNZ-1534 VOLKSWAGEN JETTA POLO 74.7*46*25.8*10 9D CCW VALEO</v>
          </cell>
          <cell r="C332">
            <v>0.317</v>
          </cell>
          <cell r="D332"/>
          <cell r="E332">
            <v>1</v>
          </cell>
          <cell r="F332"/>
          <cell r="G332"/>
          <cell r="H332" t="str">
            <v>F31</v>
          </cell>
        </row>
        <row r="333">
          <cell r="A333" t="str">
            <v>BU.SD1533</v>
          </cell>
          <cell r="B333" t="str">
            <v xml:space="preserve">BUILT BENDIX ARRANCADOR </v>
          </cell>
          <cell r="C333" t="str">
            <v xml:space="preserve"> </v>
          </cell>
          <cell r="D333" t="str">
            <v>SIN STOCK</v>
          </cell>
          <cell r="E333"/>
          <cell r="F333"/>
          <cell r="G333">
            <v>1.5640000000000001</v>
          </cell>
          <cell r="H333" t="str">
            <v>F30</v>
          </cell>
        </row>
        <row r="334">
          <cell r="A334" t="str">
            <v>BU.SD1534</v>
          </cell>
          <cell r="B334" t="str">
            <v>BUILT BENDIX ARRANCADOR HNZ-1177 VOLKSWAGEN GOL 90*47.9*25.8*11 9D CW BOSCH</v>
          </cell>
          <cell r="C334">
            <v>0.40799999999999997</v>
          </cell>
          <cell r="D334"/>
          <cell r="E334">
            <v>1</v>
          </cell>
          <cell r="F334"/>
          <cell r="G334"/>
          <cell r="H334" t="str">
            <v>SIN STOCK</v>
          </cell>
        </row>
        <row r="335">
          <cell r="A335" t="str">
            <v>BU.SD1539</v>
          </cell>
          <cell r="B335" t="str">
            <v>BUILT BENDIX ARRANCADOR HNZ-1604 VOLKSWAGEN CAMION MOTOR CUMMINS 6B ELECTRONICO 77*60*32*15 10D CW INDIEL</v>
          </cell>
          <cell r="C335">
            <v>0.627</v>
          </cell>
          <cell r="D335"/>
          <cell r="E335">
            <v>1</v>
          </cell>
          <cell r="F335"/>
          <cell r="G335"/>
          <cell r="H335" t="str">
            <v>SIN STOCK</v>
          </cell>
        </row>
        <row r="336">
          <cell r="A336" t="str">
            <v>BU.SD1545</v>
          </cell>
          <cell r="B336" t="str">
            <v>BUILT BENDIX ARRANCADOR HNZ-1046 MITSUBISHI CANTER EJE LARGO 4D31 127/145*67*14.7MM 20D CW MITSUBISHI =SD1131</v>
          </cell>
          <cell r="C336">
            <v>0.626</v>
          </cell>
          <cell r="D336"/>
          <cell r="E336">
            <v>1</v>
          </cell>
          <cell r="F336"/>
          <cell r="G336"/>
          <cell r="H336" t="str">
            <v>F30</v>
          </cell>
        </row>
        <row r="337">
          <cell r="A337" t="str">
            <v>BU.SD1546</v>
          </cell>
          <cell r="B337" t="str">
            <v>BUILT BENDIX ARRANCADOR HNZ-1047 MITSUBISHI HYUNDAI L200 PAJERO STAREX H1 119/137*67*14.7MM 20D CW MITSUBISHI</v>
          </cell>
          <cell r="C337">
            <v>0.61199999999999999</v>
          </cell>
          <cell r="D337"/>
          <cell r="E337">
            <v>1</v>
          </cell>
          <cell r="F337"/>
          <cell r="G337"/>
          <cell r="H337" t="str">
            <v>F30</v>
          </cell>
        </row>
        <row r="338">
          <cell r="A338" t="str">
            <v>BU.SD1548</v>
          </cell>
          <cell r="B338" t="str">
            <v>BUILT BENDIX ARRANCADOR HNZ-1065 AGRALE TRACTOR GENERADOR 58.5*46.5*29.5*12 9D CCW BOSCH</v>
          </cell>
          <cell r="C338">
            <v>0.312</v>
          </cell>
          <cell r="D338"/>
          <cell r="E338">
            <v>1</v>
          </cell>
          <cell r="F338"/>
          <cell r="G338"/>
          <cell r="H338" t="str">
            <v>F30</v>
          </cell>
        </row>
        <row r="339">
          <cell r="A339" t="str">
            <v>BU.SD1549</v>
          </cell>
          <cell r="B339" t="str">
            <v>BUILT BENDIX ARRANCADOR HNZ-1069 VOLKSWAGEN GOLF 81*46.5*28*11 10D CCW BOSCH</v>
          </cell>
          <cell r="C339">
            <v>0.39800000000000002</v>
          </cell>
          <cell r="D339"/>
          <cell r="E339">
            <v>1</v>
          </cell>
          <cell r="F339"/>
          <cell r="G339"/>
          <cell r="H339" t="str">
            <v>F30</v>
          </cell>
        </row>
        <row r="340">
          <cell r="A340" t="str">
            <v>BU.SD1550</v>
          </cell>
          <cell r="B340" t="str">
            <v>BUILT BENDIX ARRANCADOR HNZ-1098 HINO CAMIONES 75*60*40*17 11D CW</v>
          </cell>
          <cell r="C340">
            <v>0.72599999999999998</v>
          </cell>
          <cell r="D340"/>
          <cell r="E340">
            <v>1</v>
          </cell>
          <cell r="F340"/>
          <cell r="G340"/>
          <cell r="H340" t="str">
            <v>F30</v>
          </cell>
        </row>
        <row r="341">
          <cell r="A341" t="str">
            <v>BU.SD1551</v>
          </cell>
          <cell r="B341" t="str">
            <v>BUILT BENDIX ARRANCADOR HNZ-1108 VOLKSWAGEN GOLF IV POLO 80.5*46.5*26*11 9D CCW BOSCH</v>
          </cell>
          <cell r="C341">
            <v>0.39200000000000002</v>
          </cell>
          <cell r="D341"/>
          <cell r="E341">
            <v>1</v>
          </cell>
          <cell r="F341"/>
          <cell r="G341"/>
          <cell r="H341" t="str">
            <v>F30</v>
          </cell>
        </row>
        <row r="342">
          <cell r="A342" t="str">
            <v>BU.SD1555</v>
          </cell>
          <cell r="B342" t="str">
            <v>BUILT BENDIX ARRANCADOR HNZ-1223 VOLKSWAGEN GOL 80.5*46.5*26*11 9D CW BOSCH</v>
          </cell>
          <cell r="C342">
            <v>0.39200000000000002</v>
          </cell>
          <cell r="D342"/>
          <cell r="E342">
            <v>1</v>
          </cell>
          <cell r="F342"/>
          <cell r="G342"/>
          <cell r="H342" t="str">
            <v>F30</v>
          </cell>
        </row>
        <row r="343">
          <cell r="A343" t="str">
            <v>BU.SD1556</v>
          </cell>
          <cell r="B343" t="str">
            <v>BUILT BENDIX ARRANCADOR HNZ-1468 VOLKSWAGEN GOLF POLO GOL G5 90*46.5*26*11 9D CCW BOSCH</v>
          </cell>
          <cell r="C343">
            <v>0.38700000000000001</v>
          </cell>
          <cell r="D343"/>
          <cell r="E343">
            <v>1</v>
          </cell>
          <cell r="F343"/>
          <cell r="G343"/>
          <cell r="H343" t="str">
            <v>SIN STOCK</v>
          </cell>
        </row>
        <row r="344">
          <cell r="A344" t="str">
            <v>BU.SD1563</v>
          </cell>
          <cell r="B344" t="str">
            <v>BUILT BENDIX ARRANCADOR HNZ-1547 TOYOTA AVENSIS COROLLA 47*47.5*35.4*12 11D CW BOSCH</v>
          </cell>
          <cell r="C344">
            <v>0.30099999999999999</v>
          </cell>
          <cell r="D344"/>
          <cell r="E344">
            <v>1</v>
          </cell>
          <cell r="F344"/>
          <cell r="G344"/>
          <cell r="H344" t="str">
            <v>F29</v>
          </cell>
        </row>
        <row r="345">
          <cell r="A345" t="str">
            <v>BU.SD1564</v>
          </cell>
          <cell r="B345" t="str">
            <v>BUILT BENDIX ARRANCADOR HNZ-1567 MITSUBISHI L200-L300 PAJERO 4WD 44.5*46.5*37.6*13 12D CW MITSUBISHI</v>
          </cell>
          <cell r="C345">
            <v>0.36299999999999999</v>
          </cell>
          <cell r="D345"/>
          <cell r="E345">
            <v>1</v>
          </cell>
          <cell r="F345"/>
          <cell r="G345"/>
          <cell r="H345" t="str">
            <v>F29</v>
          </cell>
        </row>
        <row r="346">
          <cell r="A346" t="str">
            <v>BU.SD1565</v>
          </cell>
          <cell r="B346" t="str">
            <v>BUILT BENDIX ARRANCADOR HNZ-1595 JOHN DEERE TRACTOR 80*60*40*15 10D CW LUCAS</v>
          </cell>
          <cell r="C346">
            <v>0.68500000000000005</v>
          </cell>
          <cell r="D346"/>
          <cell r="E346">
            <v>1</v>
          </cell>
          <cell r="F346"/>
          <cell r="G346"/>
          <cell r="H346" t="str">
            <v>SIN STOCK</v>
          </cell>
        </row>
        <row r="347">
          <cell r="A347" t="str">
            <v>BU.SD1569</v>
          </cell>
          <cell r="B347" t="str">
            <v>BUILT BENDIX ARRANCADOR HNZ-1616 PERKINS MASSEY FERGUSON TRACTOR 77*60*39.5*14.3 10D CW ISKRA</v>
          </cell>
          <cell r="C347">
            <v>0.71699999999999997</v>
          </cell>
          <cell r="D347"/>
          <cell r="E347">
            <v>1</v>
          </cell>
          <cell r="F347"/>
          <cell r="G347"/>
          <cell r="H347" t="str">
            <v>F29</v>
          </cell>
        </row>
        <row r="348">
          <cell r="A348" t="str">
            <v>BU.SD1570</v>
          </cell>
          <cell r="B348" t="str">
            <v>BUILT BENDIX ARRANCADOR HNZ-1642 PEUGEOT BOXER 56*53.5*39*12 12D CW BOSCH</v>
          </cell>
          <cell r="C348">
            <v>0.437</v>
          </cell>
          <cell r="D348"/>
          <cell r="E348">
            <v>1</v>
          </cell>
          <cell r="F348"/>
          <cell r="G348"/>
          <cell r="H348" t="str">
            <v>F29</v>
          </cell>
        </row>
        <row r="349">
          <cell r="A349" t="str">
            <v>BU.SD1574</v>
          </cell>
          <cell r="B349" t="str">
            <v xml:space="preserve">BUILT BENDIX ARRANCADOR </v>
          </cell>
          <cell r="C349">
            <v>0.71499999999999997</v>
          </cell>
          <cell r="D349"/>
          <cell r="E349">
            <v>1</v>
          </cell>
          <cell r="F349"/>
          <cell r="G349"/>
          <cell r="H349" t="str">
            <v>F29</v>
          </cell>
        </row>
        <row r="350">
          <cell r="A350" t="str">
            <v>BU.SD1577</v>
          </cell>
          <cell r="B350" t="str">
            <v>BUILT BENDIX ARRANCADOR HNZ-434 JOHN DEERE TRACTOR 102*60*40*17 10D CW DENSO</v>
          </cell>
          <cell r="C350">
            <v>1.129</v>
          </cell>
          <cell r="D350"/>
          <cell r="E350">
            <v>1</v>
          </cell>
          <cell r="F350"/>
          <cell r="G350"/>
          <cell r="H350" t="str">
            <v>F29</v>
          </cell>
        </row>
        <row r="351">
          <cell r="A351" t="str">
            <v>BU.SD1578</v>
          </cell>
          <cell r="B351" t="str">
            <v>BUILT BENDIX ARRANCADOR HNZ-673 NISSAN SENTRA PICKUP 64*46.5*34.5*12 11D CW BOSCH</v>
          </cell>
          <cell r="C351">
            <v>0.34300000000000003</v>
          </cell>
          <cell r="D351"/>
          <cell r="E351">
            <v>1</v>
          </cell>
          <cell r="F351"/>
          <cell r="G351"/>
          <cell r="H351" t="str">
            <v>SIN STOCK</v>
          </cell>
        </row>
        <row r="352">
          <cell r="A352" t="str">
            <v>BU.SD1579</v>
          </cell>
          <cell r="B352" t="str">
            <v>BUILT BENDIX ARRANCADOR HNZ-792 ISUZU THERMO KING 87 MM*53.2*33 9D CW HITACHI</v>
          </cell>
          <cell r="C352">
            <v>0.29299999999999998</v>
          </cell>
          <cell r="D352"/>
          <cell r="E352">
            <v>1</v>
          </cell>
          <cell r="F352"/>
          <cell r="G352"/>
          <cell r="H352" t="str">
            <v>F27</v>
          </cell>
        </row>
        <row r="353">
          <cell r="A353" t="str">
            <v>BU.SD1582</v>
          </cell>
          <cell r="B353" t="str">
            <v>BUILT BENDIX ARRANCADOR HNZ-815 HONDA ACCORD CIVIC PRELUDE 99*62 9D CW MITSUBA</v>
          </cell>
          <cell r="C353">
            <v>0.73099999999999998</v>
          </cell>
          <cell r="D353"/>
          <cell r="E353">
            <v>1</v>
          </cell>
          <cell r="F353"/>
          <cell r="G353"/>
          <cell r="H353" t="str">
            <v>F27</v>
          </cell>
        </row>
        <row r="354">
          <cell r="A354" t="str">
            <v>BU.SD1593</v>
          </cell>
          <cell r="B354" t="str">
            <v>BUILT BENDIX ARRANCADOR HNZ-1013 DELCO 37MT 102*58.4*39.5*16 10D CW</v>
          </cell>
          <cell r="C354">
            <v>0.91400000000000003</v>
          </cell>
          <cell r="D354"/>
          <cell r="E354">
            <v>1</v>
          </cell>
          <cell r="F354"/>
          <cell r="G354"/>
          <cell r="H354" t="str">
            <v>SIN STOCK</v>
          </cell>
        </row>
        <row r="355">
          <cell r="A355" t="str">
            <v>BU.SD1596</v>
          </cell>
          <cell r="B355" t="str">
            <v xml:space="preserve">BUILT BENDIX ARRANCADOR </v>
          </cell>
          <cell r="C355">
            <v>0.24099999999999999</v>
          </cell>
          <cell r="D355"/>
          <cell r="E355">
            <v>1</v>
          </cell>
          <cell r="F355"/>
          <cell r="G355"/>
          <cell r="H355" t="str">
            <v>F27</v>
          </cell>
        </row>
        <row r="356">
          <cell r="A356" t="str">
            <v>BU.SD1598</v>
          </cell>
          <cell r="B356" t="str">
            <v xml:space="preserve">BUILT BENDIX ARRANCADOR </v>
          </cell>
          <cell r="C356">
            <v>0.24299999999999999</v>
          </cell>
          <cell r="D356"/>
          <cell r="E356">
            <v>1</v>
          </cell>
          <cell r="F356"/>
          <cell r="G356"/>
          <cell r="H356" t="str">
            <v>F27</v>
          </cell>
        </row>
        <row r="357">
          <cell r="A357" t="str">
            <v>BU.SD1599</v>
          </cell>
          <cell r="B357" t="str">
            <v xml:space="preserve">BUILT BENDIX ARRANCADOR </v>
          </cell>
          <cell r="C357">
            <v>0.318</v>
          </cell>
          <cell r="D357"/>
          <cell r="E357">
            <v>1</v>
          </cell>
          <cell r="F357"/>
          <cell r="G357"/>
          <cell r="H357" t="str">
            <v>F27</v>
          </cell>
        </row>
        <row r="358">
          <cell r="A358" t="str">
            <v>BU.SD1714</v>
          </cell>
          <cell r="B358" t="str">
            <v xml:space="preserve">BUILT BENDIX ARRANCADOR </v>
          </cell>
          <cell r="C358">
            <v>0.20499999999999999</v>
          </cell>
          <cell r="D358"/>
          <cell r="E358">
            <v>1</v>
          </cell>
          <cell r="F358"/>
          <cell r="G358"/>
          <cell r="H358" t="str">
            <v>F26</v>
          </cell>
        </row>
        <row r="359">
          <cell r="A359" t="str">
            <v>BU.SD1715</v>
          </cell>
          <cell r="B359" t="str">
            <v xml:space="preserve">BUILT BENDIX ARRANCADOR </v>
          </cell>
          <cell r="C359">
            <v>0.27700000000000002</v>
          </cell>
          <cell r="D359"/>
          <cell r="E359">
            <v>1</v>
          </cell>
          <cell r="F359"/>
          <cell r="G359"/>
          <cell r="H359" t="str">
            <v>F26</v>
          </cell>
        </row>
        <row r="360">
          <cell r="A360" t="str">
            <v>BU.SD1717</v>
          </cell>
          <cell r="B360" t="str">
            <v>BUILT BENDIX ARRANCADOR HNZ-1770 HYUNDAI KIA TUCSON SPORTAGE 40*47*35*12 11D CW DELCO</v>
          </cell>
          <cell r="C360">
            <v>0.27300000000000002</v>
          </cell>
          <cell r="D360"/>
          <cell r="E360">
            <v>1</v>
          </cell>
          <cell r="F360"/>
          <cell r="G360"/>
          <cell r="H360" t="str">
            <v>F26</v>
          </cell>
        </row>
        <row r="361">
          <cell r="A361" t="str">
            <v>BU.SD1719</v>
          </cell>
          <cell r="B361" t="str">
            <v>BUILT BENDIX ARRANCADOR HNZ-1623 VOLKSWAGEN CUMMINS 78*60*32*14 10D CW LUCAS</v>
          </cell>
          <cell r="C361">
            <v>0.60199999999999998</v>
          </cell>
          <cell r="D361"/>
          <cell r="E361">
            <v>1</v>
          </cell>
          <cell r="F361"/>
          <cell r="G361"/>
          <cell r="H361" t="str">
            <v>F26</v>
          </cell>
        </row>
        <row r="362">
          <cell r="A362" t="str">
            <v>BU.SD1736</v>
          </cell>
          <cell r="B362" t="str">
            <v>BUILT BENDIX ARRANCADOR HNZ-1848 CHEVROLET SAIL 55*47*26*12 9D CW VALEO</v>
          </cell>
          <cell r="C362">
            <v>0.29099999999999998</v>
          </cell>
          <cell r="D362"/>
          <cell r="E362">
            <v>1</v>
          </cell>
          <cell r="F362"/>
          <cell r="G362"/>
          <cell r="H362" t="str">
            <v>F26</v>
          </cell>
        </row>
        <row r="363">
          <cell r="A363" t="str">
            <v>BU.SD1739</v>
          </cell>
          <cell r="B363" t="str">
            <v>BUILT BENDIX ARRANCADOR HNZ-1873 CHEVROLET N200-N300 60.1*44.7*28.2*12 8D CCW VALEO</v>
          </cell>
          <cell r="C363">
            <v>0.28999999999999998</v>
          </cell>
          <cell r="D363"/>
          <cell r="E363">
            <v>1</v>
          </cell>
          <cell r="F363"/>
          <cell r="G363"/>
          <cell r="H363" t="str">
            <v>F25</v>
          </cell>
        </row>
        <row r="364">
          <cell r="A364" t="str">
            <v>BU.SD1744</v>
          </cell>
          <cell r="B364" t="str">
            <v>BUILT LLAVE ESTRIADA ZNP-28580 UNIVERSAL</v>
          </cell>
          <cell r="C364">
            <v>0.06</v>
          </cell>
          <cell r="D364"/>
          <cell r="E364">
            <v>1</v>
          </cell>
          <cell r="F364"/>
          <cell r="G364"/>
          <cell r="H364" t="str">
            <v>F25</v>
          </cell>
        </row>
        <row r="365">
          <cell r="A365" t="str">
            <v>BU.SD1801</v>
          </cell>
          <cell r="B365" t="str">
            <v>BUILT BENDIX ARRANCADOR HNZ-946 KIA JEEP ISUZU SPORTAGE RENEGADE KBD27,41,47 102*53.8*33 9D CW ISUZU</v>
          </cell>
          <cell r="C365">
            <v>0.71499999999999997</v>
          </cell>
          <cell r="D365"/>
          <cell r="E365">
            <v>1</v>
          </cell>
          <cell r="F365"/>
          <cell r="G365"/>
          <cell r="H365" t="str">
            <v>F25</v>
          </cell>
        </row>
        <row r="366">
          <cell r="A366" t="str">
            <v>BU.SD3002</v>
          </cell>
          <cell r="B366" t="str">
            <v xml:space="preserve">BUILT BENDIX ARRANCADOR </v>
          </cell>
          <cell r="C366">
            <v>0.30199999999999999</v>
          </cell>
          <cell r="D366"/>
          <cell r="E366">
            <v>1</v>
          </cell>
          <cell r="F366"/>
          <cell r="G366"/>
          <cell r="H366" t="str">
            <v>F25</v>
          </cell>
        </row>
        <row r="367">
          <cell r="A367" t="str">
            <v>BU.SD3003</v>
          </cell>
          <cell r="B367" t="str">
            <v xml:space="preserve">BUILT BENDIX ARRANCADOR </v>
          </cell>
          <cell r="C367">
            <v>0.27300000000000002</v>
          </cell>
          <cell r="D367"/>
          <cell r="E367">
            <v>1</v>
          </cell>
          <cell r="F367"/>
          <cell r="G367"/>
          <cell r="H367" t="str">
            <v>F25</v>
          </cell>
        </row>
        <row r="368">
          <cell r="A368" t="str">
            <v>BU.SD3004</v>
          </cell>
          <cell r="B368" t="str">
            <v>BUILT BENDIX ARRANCADOR HNZ-1904 NISSAN ALMERA XTRAIL 89.5*46.5*21.3*11 30D CCW MITSUBISHI</v>
          </cell>
          <cell r="C368">
            <v>0.41</v>
          </cell>
          <cell r="D368"/>
          <cell r="E368">
            <v>1</v>
          </cell>
          <cell r="F368"/>
          <cell r="G368"/>
          <cell r="H368" t="str">
            <v>F25</v>
          </cell>
        </row>
        <row r="369">
          <cell r="A369" t="str">
            <v>BU.SD3005</v>
          </cell>
          <cell r="B369" t="str">
            <v>BUILT BENDIX ARRANCADOR HNZ-1906 NISSAN NAVARA MONTACARGA 90.6*46.5*21.3*11 30D CW MITSUBISHI</v>
          </cell>
          <cell r="C369">
            <v>0.41299999999999998</v>
          </cell>
          <cell r="D369"/>
          <cell r="E369">
            <v>1</v>
          </cell>
          <cell r="F369"/>
          <cell r="G369"/>
          <cell r="H369" t="str">
            <v>F24</v>
          </cell>
        </row>
        <row r="370">
          <cell r="A370" t="str">
            <v>BU.SD3006</v>
          </cell>
          <cell r="B370" t="str">
            <v>BUILT BENDIX ARRANCADOR M357X77871 NISSAN SERENA CD20 155*56*13.4 18D CCW MITSUBISHI</v>
          </cell>
          <cell r="C370">
            <v>0.49199999999999999</v>
          </cell>
          <cell r="D370"/>
          <cell r="E370">
            <v>1</v>
          </cell>
          <cell r="F370"/>
          <cell r="G370"/>
          <cell r="H370" t="str">
            <v>F24</v>
          </cell>
        </row>
        <row r="371">
          <cell r="A371" t="str">
            <v>BU.SD3007</v>
          </cell>
          <cell r="B371" t="str">
            <v xml:space="preserve">BUILT BENDIX ARRANCADOR </v>
          </cell>
          <cell r="C371">
            <v>0.26</v>
          </cell>
          <cell r="D371"/>
          <cell r="E371">
            <v>1</v>
          </cell>
          <cell r="F371"/>
          <cell r="G371"/>
          <cell r="H371" t="str">
            <v>F24</v>
          </cell>
        </row>
        <row r="372">
          <cell r="A372" t="str">
            <v>BU.SD3008</v>
          </cell>
          <cell r="B372" t="str">
            <v xml:space="preserve">BUILT BENDIX ARRANCADOR </v>
          </cell>
          <cell r="C372">
            <v>0.41</v>
          </cell>
          <cell r="D372"/>
          <cell r="E372">
            <v>1</v>
          </cell>
          <cell r="F372"/>
          <cell r="G372"/>
          <cell r="H372" t="str">
            <v>F24</v>
          </cell>
        </row>
        <row r="373">
          <cell r="A373" t="str">
            <v>BU.SD3009</v>
          </cell>
          <cell r="B373" t="str">
            <v>BUILT BENDIX ARRANCADOR HNZ-1781 JAC J3 48*47*28*12 10D CW JHAEM</v>
          </cell>
          <cell r="C373">
            <v>0.26700000000000002</v>
          </cell>
          <cell r="D373"/>
          <cell r="E373">
            <v>1</v>
          </cell>
          <cell r="F373"/>
          <cell r="G373"/>
          <cell r="H373" t="str">
            <v>F23</v>
          </cell>
        </row>
        <row r="374">
          <cell r="A374" t="str">
            <v>BU.SD3020</v>
          </cell>
          <cell r="B374" t="str">
            <v>BUILT BENDIX ARRANCADOR HNZ-1686 FORD FESTIVA 41.15*46.3*24.5*10.12 9D CW VALEO</v>
          </cell>
          <cell r="C374">
            <v>0.189</v>
          </cell>
          <cell r="D374"/>
          <cell r="E374">
            <v>1</v>
          </cell>
          <cell r="F374"/>
          <cell r="G374"/>
          <cell r="H374" t="str">
            <v>F23</v>
          </cell>
        </row>
        <row r="375">
          <cell r="A375" t="str">
            <v>BU.SD3022</v>
          </cell>
          <cell r="B375" t="str">
            <v>BUILT BENDIX ARRANCADOR HNZ-1886 SSANGYONG KORANDO MUSSO 50.6*48.7*27.5*12.06 10D CW</v>
          </cell>
          <cell r="C375">
            <v>0.25900000000000001</v>
          </cell>
          <cell r="D375"/>
          <cell r="E375">
            <v>1</v>
          </cell>
          <cell r="F375"/>
          <cell r="G375"/>
          <cell r="H375" t="str">
            <v>SIN STOCK</v>
          </cell>
        </row>
        <row r="376">
          <cell r="A376" t="str">
            <v>BU.SD3023</v>
          </cell>
          <cell r="B376" t="str">
            <v>BUILT BENDIX ARRANCADOR HNZ-1913 HYUNDAI KIA ACCENT RIO CERATO 36.3*43.6*30.05*10.03 11D CW DELCO</v>
          </cell>
          <cell r="C376">
            <v>0.2</v>
          </cell>
          <cell r="D376"/>
          <cell r="E376">
            <v>1</v>
          </cell>
          <cell r="F376"/>
          <cell r="G376"/>
          <cell r="H376" t="str">
            <v>SIN STOCK</v>
          </cell>
        </row>
        <row r="377">
          <cell r="A377" t="str">
            <v>BU.SD3024</v>
          </cell>
          <cell r="B377" t="str">
            <v>BUILT BENDIX ARRANCADOR HNZ-1915 RENAULT DUSTER 45*47.8*32.5*12 12D CW VALEO</v>
          </cell>
          <cell r="C377">
            <v>0.27400000000000002</v>
          </cell>
          <cell r="D377"/>
          <cell r="E377">
            <v>1</v>
          </cell>
          <cell r="F377"/>
          <cell r="G377"/>
          <cell r="H377" t="str">
            <v>F23</v>
          </cell>
        </row>
        <row r="378">
          <cell r="A378" t="str">
            <v>BU.SD3026</v>
          </cell>
          <cell r="B378" t="str">
            <v>BUILT BENDIX ARRANCADOR HNZ-1919 TOYOTA HILUX 1GD-2GD 96.6*53.4*41*11 11D CW BOSCH</v>
          </cell>
          <cell r="C378">
            <v>0.55500000000000005</v>
          </cell>
          <cell r="D378"/>
          <cell r="E378">
            <v>1</v>
          </cell>
          <cell r="F378"/>
          <cell r="G378"/>
          <cell r="H378" t="str">
            <v>F23</v>
          </cell>
        </row>
        <row r="379">
          <cell r="A379" t="str">
            <v>BU.SD3027</v>
          </cell>
          <cell r="B379" t="str">
            <v>BUILT BENDIX ARRANCADOR HNZ-1923 KIA RIO ACCENT 40*46.5*27.94*12 10D CW DELCO</v>
          </cell>
          <cell r="C379">
            <v>0.23200000000000001</v>
          </cell>
          <cell r="D379"/>
          <cell r="E379">
            <v>1</v>
          </cell>
          <cell r="F379"/>
          <cell r="G379"/>
          <cell r="H379" t="str">
            <v>F23</v>
          </cell>
        </row>
        <row r="380">
          <cell r="A380" t="str">
            <v>BU.SD3028</v>
          </cell>
          <cell r="B380" t="str">
            <v>BUILT BENDIX ARRANCADOR HNZ-1934 VOLKSWAGEN CROSSFOX 96.5*49.8*34.65* 13D CW VALEO</v>
          </cell>
          <cell r="C380">
            <v>0.432</v>
          </cell>
          <cell r="D380"/>
          <cell r="E380">
            <v>1</v>
          </cell>
          <cell r="F380"/>
          <cell r="G380"/>
          <cell r="H380" t="str">
            <v>F22</v>
          </cell>
        </row>
        <row r="381">
          <cell r="A381" t="str">
            <v>BU.SD3033</v>
          </cell>
          <cell r="B381" t="str">
            <v xml:space="preserve">BUILT BENDIX ARRANCADOR </v>
          </cell>
          <cell r="C381">
            <v>0.23799999999999999</v>
          </cell>
          <cell r="D381"/>
          <cell r="E381">
            <v>1</v>
          </cell>
          <cell r="F381"/>
          <cell r="G381"/>
          <cell r="H381" t="str">
            <v>F22</v>
          </cell>
        </row>
        <row r="382">
          <cell r="A382" t="str">
            <v>BU.SD3034</v>
          </cell>
          <cell r="B382" t="str">
            <v xml:space="preserve">BUILT BENDIX ARRANCADOR </v>
          </cell>
          <cell r="C382">
            <v>0.41199999999999998</v>
          </cell>
          <cell r="D382"/>
          <cell r="E382">
            <v>1</v>
          </cell>
          <cell r="F382"/>
          <cell r="G382"/>
          <cell r="H382" t="str">
            <v>F22</v>
          </cell>
        </row>
        <row r="383">
          <cell r="A383" t="str">
            <v>BU.SD3035</v>
          </cell>
          <cell r="B383" t="str">
            <v xml:space="preserve">BUILT BENDIX ARRANCADOR </v>
          </cell>
          <cell r="C383">
            <v>0.23300000000000001</v>
          </cell>
          <cell r="D383"/>
          <cell r="E383">
            <v>1</v>
          </cell>
          <cell r="F383"/>
          <cell r="G383"/>
          <cell r="H383" t="str">
            <v>F22</v>
          </cell>
        </row>
        <row r="384">
          <cell r="A384" t="str">
            <v>BU.SD3036</v>
          </cell>
          <cell r="B384" t="str">
            <v xml:space="preserve">BUILT BENDIX ARRANCADOR </v>
          </cell>
          <cell r="C384">
            <v>0.253</v>
          </cell>
          <cell r="D384"/>
          <cell r="E384">
            <v>1</v>
          </cell>
          <cell r="F384"/>
          <cell r="G384"/>
          <cell r="H384" t="str">
            <v>F20</v>
          </cell>
        </row>
        <row r="385">
          <cell r="A385" t="str">
            <v>BU.SD3037</v>
          </cell>
          <cell r="B385" t="str">
            <v xml:space="preserve">BUILT BENDIX ARRANCADOR </v>
          </cell>
          <cell r="C385">
            <v>0.33400000000000002</v>
          </cell>
          <cell r="D385"/>
          <cell r="E385">
            <v>1</v>
          </cell>
          <cell r="F385"/>
          <cell r="G385"/>
          <cell r="H385" t="str">
            <v>F20</v>
          </cell>
        </row>
        <row r="386">
          <cell r="A386" t="str">
            <v>BU.SD3040</v>
          </cell>
          <cell r="B386" t="str">
            <v xml:space="preserve">BUILT BENDIX ARRANCADOR </v>
          </cell>
          <cell r="C386">
            <v>0.26800000000000002</v>
          </cell>
          <cell r="D386"/>
          <cell r="E386">
            <v>1</v>
          </cell>
          <cell r="F386"/>
          <cell r="G386"/>
          <cell r="H386" t="str">
            <v>F20</v>
          </cell>
        </row>
        <row r="387">
          <cell r="A387" t="str">
            <v>BU.SD3041</v>
          </cell>
          <cell r="B387" t="str">
            <v xml:space="preserve">BUILT BENDIX ARRANCADOR </v>
          </cell>
          <cell r="C387">
            <v>0.26600000000000001</v>
          </cell>
          <cell r="D387"/>
          <cell r="E387">
            <v>1</v>
          </cell>
          <cell r="F387"/>
          <cell r="G387"/>
          <cell r="H387" t="str">
            <v>F20</v>
          </cell>
        </row>
        <row r="388">
          <cell r="A388" t="str">
            <v>BU.SD3043</v>
          </cell>
          <cell r="B388" t="str">
            <v xml:space="preserve">BUILT BENDIX ARRANCADOR </v>
          </cell>
          <cell r="C388">
            <v>0.27700000000000002</v>
          </cell>
          <cell r="D388"/>
          <cell r="E388">
            <v>1</v>
          </cell>
          <cell r="F388"/>
          <cell r="G388"/>
          <cell r="H388" t="str">
            <v>F20</v>
          </cell>
        </row>
        <row r="389">
          <cell r="A389" t="str">
            <v>BU.SD3044</v>
          </cell>
          <cell r="B389" t="str">
            <v xml:space="preserve">BUILT BENDIX ARRANCADOR </v>
          </cell>
          <cell r="C389">
            <v>0.25800000000000001</v>
          </cell>
          <cell r="D389"/>
          <cell r="E389">
            <v>1</v>
          </cell>
          <cell r="F389"/>
          <cell r="G389"/>
          <cell r="H389" t="str">
            <v>F19</v>
          </cell>
        </row>
        <row r="390">
          <cell r="A390" t="str">
            <v>BU.SD3045</v>
          </cell>
          <cell r="B390" t="str">
            <v xml:space="preserve">BUILT BENDIX ARRANCADOR </v>
          </cell>
          <cell r="C390">
            <v>0.22900000000000001</v>
          </cell>
          <cell r="D390"/>
          <cell r="E390">
            <v>1</v>
          </cell>
          <cell r="F390"/>
          <cell r="G390"/>
          <cell r="H390" t="str">
            <v>F19</v>
          </cell>
        </row>
        <row r="391">
          <cell r="A391" t="str">
            <v>BU.SD3048</v>
          </cell>
          <cell r="B391" t="str">
            <v xml:space="preserve">BUILT BENDIX ARRANCADOR </v>
          </cell>
          <cell r="C391">
            <v>0.38300000000000001</v>
          </cell>
          <cell r="D391"/>
          <cell r="E391">
            <v>1</v>
          </cell>
          <cell r="F391"/>
          <cell r="G391"/>
          <cell r="H391" t="str">
            <v>F19</v>
          </cell>
        </row>
        <row r="392">
          <cell r="A392" t="str">
            <v>BU.T4501</v>
          </cell>
          <cell r="B392" t="str">
            <v>BUILT SOLENOIDE ARRANCADOR D-5350 MITSUBISHI CANTER 4D31-4D34 3TN 24V BOSCH AUXILIAR</v>
          </cell>
          <cell r="C392">
            <v>0.434</v>
          </cell>
          <cell r="D392"/>
          <cell r="E392">
            <v>1</v>
          </cell>
          <cell r="F392"/>
          <cell r="G392"/>
          <cell r="H392" t="str">
            <v>F08</v>
          </cell>
        </row>
        <row r="393">
          <cell r="A393" t="str">
            <v>BU.T4503</v>
          </cell>
          <cell r="B393" t="str">
            <v>BUILT SOLENOIDE ARRANCADOR D-5450 MITSUBISHI FUSO 6D16-6D22 5TN 8TN 24V AUXILIAR SIN CABLE</v>
          </cell>
          <cell r="C393">
            <v>0.41299999999999998</v>
          </cell>
          <cell r="D393"/>
          <cell r="E393">
            <v>1</v>
          </cell>
          <cell r="F393"/>
          <cell r="G393"/>
          <cell r="H393" t="str">
            <v>F06</v>
          </cell>
        </row>
        <row r="394">
          <cell r="A394" t="str">
            <v>BU.V5501</v>
          </cell>
          <cell r="B394" t="str">
            <v>BUILT SEGURO ARRANCADOR V5501 MITSUBISHI CANTER</v>
          </cell>
          <cell r="C394">
            <v>1.6E-2</v>
          </cell>
          <cell r="D394"/>
          <cell r="E394">
            <v>1</v>
          </cell>
          <cell r="F394"/>
          <cell r="G394"/>
          <cell r="H394" t="str">
            <v>F06</v>
          </cell>
        </row>
        <row r="395">
          <cell r="A395" t="str">
            <v>BU.V5504</v>
          </cell>
          <cell r="B395" t="str">
            <v>BUILT SEGURO ARRANCADOR V5504 MITSUBISHI CANTER</v>
          </cell>
          <cell r="C395">
            <v>1.4E-2</v>
          </cell>
          <cell r="D395"/>
          <cell r="E395">
            <v>1</v>
          </cell>
          <cell r="F395"/>
          <cell r="G395"/>
          <cell r="H395" t="str">
            <v>F05</v>
          </cell>
        </row>
        <row r="396">
          <cell r="A396" t="str">
            <v>BU.W3301</v>
          </cell>
          <cell r="B396" t="str">
            <v>BUILT BOMBA VACIO ME700953 MITSUBISHI CANTER 4D31-4D32</v>
          </cell>
          <cell r="C396">
            <v>1.4530000000000001</v>
          </cell>
          <cell r="D396"/>
          <cell r="E396">
            <v>1</v>
          </cell>
          <cell r="F396"/>
          <cell r="G396"/>
          <cell r="H396" t="str">
            <v>SIN STOCK</v>
          </cell>
        </row>
        <row r="397">
          <cell r="A397" t="str">
            <v>BU.W3704</v>
          </cell>
          <cell r="B397" t="str">
            <v>BUILT PALETA VACIO ALTERNADOR W3704 HYUNDAI MITSUBISHI CANTER MIGHTY 4D30-4D31-4D32</v>
          </cell>
          <cell r="C397">
            <v>0.02</v>
          </cell>
          <cell r="D397"/>
          <cell r="E397">
            <v>1</v>
          </cell>
          <cell r="F397"/>
          <cell r="G397"/>
          <cell r="H397" t="str">
            <v>F05</v>
          </cell>
        </row>
        <row r="398">
          <cell r="A398" t="str">
            <v>CE.DCW-703</v>
          </cell>
          <cell r="B398" t="str">
            <v>CENTURY TAPA DISTRIBUIDOR 2.7630/13</v>
          </cell>
          <cell r="C398">
            <v>0.45800000000000002</v>
          </cell>
          <cell r="D398"/>
          <cell r="E398">
            <v>1</v>
          </cell>
          <cell r="F398"/>
          <cell r="G398"/>
          <cell r="H398" t="str">
            <v>S-F70</v>
          </cell>
        </row>
        <row r="399">
          <cell r="A399" t="str">
            <v>CH.9006</v>
          </cell>
          <cell r="B399" t="str">
            <v>CHAMPION BUJIA REC10WYPB4 NISSAN SENTRA 2006-UP M14*1.25/26.5 IRIDIUM LLAVE 5/8</v>
          </cell>
          <cell r="C399">
            <v>0.11700000000000001</v>
          </cell>
          <cell r="D399"/>
          <cell r="E399">
            <v>4</v>
          </cell>
          <cell r="F399">
            <v>96</v>
          </cell>
          <cell r="G399"/>
          <cell r="H399" t="str">
            <v>U1</v>
          </cell>
        </row>
        <row r="400">
          <cell r="A400" t="str">
            <v>CH.9023</v>
          </cell>
          <cell r="B400" t="str">
            <v xml:space="preserve">CHAMPION BUJIA </v>
          </cell>
          <cell r="C400">
            <v>4.4999999999999998E-2</v>
          </cell>
          <cell r="D400"/>
          <cell r="E400">
            <v>4</v>
          </cell>
          <cell r="F400">
            <v>96</v>
          </cell>
          <cell r="G400"/>
          <cell r="H400" t="str">
            <v>U1</v>
          </cell>
        </row>
        <row r="401">
          <cell r="A401" t="str">
            <v>CH.9055</v>
          </cell>
          <cell r="B401" t="str">
            <v>CHAMPION BUJIA REC12WMPB5 HYUNDAI KIA TUCSON SPORTAGE 2010-2015 M14*1.25/26.5 IRIDIUM LLAVE 5/8</v>
          </cell>
          <cell r="C401">
            <v>0.11700000000000001</v>
          </cell>
          <cell r="D401"/>
          <cell r="E401">
            <v>4</v>
          </cell>
          <cell r="F401">
            <v>96</v>
          </cell>
          <cell r="G401"/>
          <cell r="H401" t="str">
            <v>U1</v>
          </cell>
        </row>
        <row r="402">
          <cell r="A402" t="str">
            <v>CH.9060</v>
          </cell>
          <cell r="B402" t="str">
            <v>CHAMPION BUJIA RER11WMPB3 HYUNDAI KIA SANTA FE SORENTO 2013-2014 M12*1.25/26.5 IRIDIUM LLAVE 5/8</v>
          </cell>
          <cell r="C402">
            <v>0.10100000000000001</v>
          </cell>
          <cell r="D402"/>
          <cell r="E402">
            <v>4</v>
          </cell>
          <cell r="F402">
            <v>96</v>
          </cell>
          <cell r="G402"/>
          <cell r="H402" t="str">
            <v>U1</v>
          </cell>
        </row>
        <row r="403">
          <cell r="A403" t="str">
            <v>CH.9201</v>
          </cell>
          <cell r="B403" t="str">
            <v xml:space="preserve">CHAMPION BUJIA </v>
          </cell>
          <cell r="C403">
            <v>0.20399999999999999</v>
          </cell>
          <cell r="D403"/>
          <cell r="E403"/>
          <cell r="F403"/>
          <cell r="G403"/>
          <cell r="H403" t="str">
            <v>U1</v>
          </cell>
        </row>
        <row r="404">
          <cell r="A404" t="str">
            <v>CH.9408</v>
          </cell>
          <cell r="B404" t="str">
            <v xml:space="preserve">CHAMPION BUJIA </v>
          </cell>
          <cell r="C404">
            <v>4.4999999999999998E-2</v>
          </cell>
          <cell r="D404"/>
          <cell r="E404">
            <v>4</v>
          </cell>
          <cell r="F404">
            <v>96</v>
          </cell>
          <cell r="G404"/>
          <cell r="H404" t="str">
            <v>U1</v>
          </cell>
        </row>
        <row r="405">
          <cell r="A405" t="str">
            <v>CH.9409</v>
          </cell>
          <cell r="B405" t="str">
            <v xml:space="preserve">CHAMPION BUJIA </v>
          </cell>
          <cell r="C405">
            <v>4.5999999999999999E-2</v>
          </cell>
          <cell r="D405"/>
          <cell r="E405">
            <v>4</v>
          </cell>
          <cell r="F405">
            <v>96</v>
          </cell>
          <cell r="G405"/>
          <cell r="H405" t="str">
            <v>U6</v>
          </cell>
        </row>
        <row r="406">
          <cell r="A406" t="str">
            <v>CH.9410</v>
          </cell>
          <cell r="B406" t="str">
            <v>CHAMPION BUJIA REA12WMPB4 NISSAN VERSA 2012-UP M12*1.25/26.5 IRIDIUM LLAVE 9/16</v>
          </cell>
          <cell r="C406">
            <v>9.2999999999999999E-2</v>
          </cell>
          <cell r="D406"/>
          <cell r="E406">
            <v>4</v>
          </cell>
          <cell r="F406">
            <v>96</v>
          </cell>
          <cell r="G406"/>
          <cell r="H406" t="str">
            <v>U6</v>
          </cell>
        </row>
        <row r="407">
          <cell r="A407" t="str">
            <v>CH.9412</v>
          </cell>
          <cell r="B407" t="str">
            <v>CHAMPION BUJIA REA9WYPB4 TOYOTA COROLLA 2009-UP M12*1.25/26.5 IRIDIUM LLAVE 9/16</v>
          </cell>
          <cell r="C407">
            <v>9.2999999999999999E-2</v>
          </cell>
          <cell r="D407"/>
          <cell r="E407">
            <v>4</v>
          </cell>
          <cell r="F407">
            <v>96</v>
          </cell>
          <cell r="G407"/>
          <cell r="H407" t="str">
            <v>U6</v>
          </cell>
        </row>
        <row r="408">
          <cell r="A408" t="str">
            <v>CH.9700</v>
          </cell>
          <cell r="B408" t="str">
            <v>CHAMPION BUJIA RA7WYB CHEVROLET SPARK 2013-2015 M12*1.25/19 IRIDIUM LLAVE 5/8</v>
          </cell>
          <cell r="C408">
            <v>0.09</v>
          </cell>
          <cell r="D408"/>
          <cell r="E408">
            <v>4</v>
          </cell>
          <cell r="F408">
            <v>96</v>
          </cell>
          <cell r="G408"/>
          <cell r="H408" t="str">
            <v>U2</v>
          </cell>
        </row>
        <row r="409">
          <cell r="A409" t="str">
            <v>CH.9901</v>
          </cell>
          <cell r="B409" t="str">
            <v xml:space="preserve">CHAMPION BUJIA </v>
          </cell>
          <cell r="C409">
            <v>4.9000000000000002E-2</v>
          </cell>
          <cell r="D409"/>
          <cell r="E409">
            <v>4</v>
          </cell>
          <cell r="F409">
            <v>96</v>
          </cell>
          <cell r="G409"/>
          <cell r="H409" t="str">
            <v>U2</v>
          </cell>
        </row>
        <row r="410">
          <cell r="A410" t="str">
            <v>CH.CJ8</v>
          </cell>
          <cell r="B410" t="str">
            <v>CHAMPION BUJIA CJ8 UNIVERSAL GENERADOR 1980-UP M14*1.25/9.5 COBRE LLAVE 3/4</v>
          </cell>
          <cell r="C410">
            <v>7.6999999999999999E-2</v>
          </cell>
          <cell r="D410"/>
          <cell r="E410">
            <v>4</v>
          </cell>
          <cell r="F410">
            <v>96</v>
          </cell>
          <cell r="G410"/>
          <cell r="H410" t="str">
            <v>U2</v>
          </cell>
        </row>
        <row r="411">
          <cell r="A411" t="str">
            <v>CH.CT-481</v>
          </cell>
          <cell r="B411" t="str">
            <v xml:space="preserve">CALIBRADOR BUJIA </v>
          </cell>
          <cell r="C411">
            <v>0.02</v>
          </cell>
          <cell r="D411"/>
          <cell r="E411">
            <v>1</v>
          </cell>
          <cell r="F411">
            <v>50</v>
          </cell>
          <cell r="G411"/>
          <cell r="H411" t="str">
            <v>U13</v>
          </cell>
        </row>
        <row r="412">
          <cell r="A412" t="str">
            <v>CH.DJ8J</v>
          </cell>
          <cell r="B412" t="str">
            <v>CHAMPION BUJIA DJ8J UNIVERSAL GENERADOR 1980-UP M14*1.25/8.3 COBRE LLAVE 5/8</v>
          </cell>
          <cell r="C412">
            <v>5.7000000000000002E-2</v>
          </cell>
          <cell r="D412"/>
          <cell r="E412">
            <v>4</v>
          </cell>
          <cell r="F412">
            <v>96</v>
          </cell>
          <cell r="G412"/>
          <cell r="H412" t="str">
            <v>U2</v>
          </cell>
        </row>
        <row r="413">
          <cell r="A413" t="str">
            <v>CH.J8C</v>
          </cell>
          <cell r="B413" t="str">
            <v>CHAMPION BUJIA</v>
          </cell>
          <cell r="C413">
            <v>0.24199999999999999</v>
          </cell>
          <cell r="D413"/>
          <cell r="E413"/>
          <cell r="F413"/>
          <cell r="G413"/>
          <cell r="H413" t="str">
            <v>U2</v>
          </cell>
        </row>
        <row r="414">
          <cell r="A414" t="str">
            <v>CH.L87YC</v>
          </cell>
          <cell r="B414" t="str">
            <v>CHAMPION BUJIA L87YC VOLKSWAGEN TODOS 1975-UP M14*1.25/12.7 COBRE LLAVE 13/16</v>
          </cell>
          <cell r="C414">
            <v>0.126</v>
          </cell>
          <cell r="D414"/>
          <cell r="E414">
            <v>4</v>
          </cell>
          <cell r="F414">
            <v>96</v>
          </cell>
          <cell r="G414"/>
          <cell r="H414" t="str">
            <v>U2</v>
          </cell>
        </row>
        <row r="415">
          <cell r="A415" t="str">
            <v>CH.L92YC</v>
          </cell>
          <cell r="B415" t="str">
            <v xml:space="preserve">CHAMPION BUJIA </v>
          </cell>
          <cell r="C415">
            <v>0.254</v>
          </cell>
          <cell r="D415"/>
          <cell r="E415"/>
          <cell r="F415"/>
          <cell r="G415"/>
          <cell r="H415" t="str">
            <v>U2</v>
          </cell>
        </row>
        <row r="416">
          <cell r="A416" t="str">
            <v>CH.N11YC</v>
          </cell>
          <cell r="B416" t="str">
            <v>CHAMPION BUJIA N11YC TOYOTA NISSAN TODOS 1980-UP M14*1.25/19 COBRE LLAVE 13/16</v>
          </cell>
          <cell r="C416">
            <v>0.14099999999999999</v>
          </cell>
          <cell r="D416"/>
          <cell r="E416">
            <v>4</v>
          </cell>
          <cell r="F416">
            <v>96</v>
          </cell>
          <cell r="G416"/>
          <cell r="H416" t="str">
            <v>U7</v>
          </cell>
        </row>
        <row r="417">
          <cell r="A417" t="str">
            <v>CH.RA6HC</v>
          </cell>
          <cell r="B417" t="str">
            <v>CHAMPION BUJIA RA6HC SUZUKI ALTO 1999-UP M12*1.25/19 COBRE LLAVE 5/8</v>
          </cell>
          <cell r="C417">
            <v>8.5999999999999993E-2</v>
          </cell>
          <cell r="D417"/>
          <cell r="E417">
            <v>4</v>
          </cell>
          <cell r="F417">
            <v>96</v>
          </cell>
          <cell r="G417"/>
          <cell r="H417" t="str">
            <v>U7</v>
          </cell>
        </row>
        <row r="418">
          <cell r="A418" t="str">
            <v>CH.RA7YC</v>
          </cell>
          <cell r="B418" t="str">
            <v>CHAMPION BUJIA RA7YC CHEVROLET SAIL 2008 M12*1.25/19 COBRE LLAVE 11/16</v>
          </cell>
          <cell r="C418">
            <v>9.2999999999999999E-2</v>
          </cell>
          <cell r="D418"/>
          <cell r="E418">
            <v>4</v>
          </cell>
          <cell r="F418">
            <v>96</v>
          </cell>
          <cell r="G418"/>
          <cell r="H418" t="str">
            <v>U7</v>
          </cell>
        </row>
        <row r="419">
          <cell r="A419" t="str">
            <v>CH.RA8HC</v>
          </cell>
          <cell r="B419" t="str">
            <v>CHAMPION BUJIA RA8HC SUZUKI ALTO 1999-UP M12*1.25/19 COBRE LLAVE 5/8</v>
          </cell>
          <cell r="C419">
            <v>0.09</v>
          </cell>
          <cell r="D419"/>
          <cell r="E419">
            <v>4</v>
          </cell>
          <cell r="F419">
            <v>96</v>
          </cell>
          <cell r="G419"/>
          <cell r="H419" t="str">
            <v>U3</v>
          </cell>
        </row>
        <row r="420">
          <cell r="A420" t="str">
            <v>CH.RC10DMC</v>
          </cell>
          <cell r="B420" t="str">
            <v>CHAMPION BUJIA RC10DMC TOYOTA NISSAN DOBLE ELECTRODO 1980-UP M14*1.25/19 COBRE LLAVE 5/8</v>
          </cell>
          <cell r="C420">
            <v>9.9000000000000005E-2</v>
          </cell>
          <cell r="D420"/>
          <cell r="E420">
            <v>4</v>
          </cell>
          <cell r="F420">
            <v>96</v>
          </cell>
          <cell r="G420"/>
          <cell r="H420" t="str">
            <v>U3</v>
          </cell>
        </row>
        <row r="421">
          <cell r="A421" t="str">
            <v>CH.RC10YC4</v>
          </cell>
          <cell r="B421" t="str">
            <v>CHAMPION BUJIA RC10YC4 HYUNDAI KIA I10 PICANTO 2000-UP M14*1.25/19 COBRE LLAVE 5/8</v>
          </cell>
          <cell r="C421">
            <v>9.9000000000000005E-2</v>
          </cell>
          <cell r="D421"/>
          <cell r="E421">
            <v>4</v>
          </cell>
          <cell r="F421">
            <v>96</v>
          </cell>
          <cell r="G421"/>
          <cell r="H421" t="str">
            <v>U3</v>
          </cell>
        </row>
        <row r="422">
          <cell r="A422" t="str">
            <v>CH.RC12LYC</v>
          </cell>
          <cell r="B422" t="str">
            <v>CHAMPION BUJIA</v>
          </cell>
          <cell r="C422">
            <v>0.20200000000000001</v>
          </cell>
          <cell r="D422"/>
          <cell r="E422"/>
          <cell r="F422"/>
          <cell r="G422"/>
          <cell r="H422" t="str">
            <v>U3</v>
          </cell>
        </row>
        <row r="423">
          <cell r="A423" t="str">
            <v>CH.RC12YC</v>
          </cell>
          <cell r="B423" t="str">
            <v>CHAMPION BUJIA</v>
          </cell>
          <cell r="C423">
            <v>4.4999999999999998E-2</v>
          </cell>
          <cell r="D423"/>
          <cell r="E423">
            <v>4</v>
          </cell>
          <cell r="F423">
            <v>96</v>
          </cell>
          <cell r="G423"/>
          <cell r="H423" t="str">
            <v>U3</v>
          </cell>
        </row>
        <row r="424">
          <cell r="A424" t="str">
            <v>CH.RC89TMC</v>
          </cell>
          <cell r="B424" t="str">
            <v>CHAMPION BUJIA</v>
          </cell>
          <cell r="C424">
            <v>4.7E-2</v>
          </cell>
          <cell r="D424"/>
          <cell r="E424">
            <v>4</v>
          </cell>
          <cell r="F424">
            <v>96</v>
          </cell>
          <cell r="G424"/>
          <cell r="H424" t="str">
            <v>U8</v>
          </cell>
        </row>
        <row r="425">
          <cell r="A425" t="str">
            <v>CH.RE14MCC4</v>
          </cell>
          <cell r="B425" t="str">
            <v>CHAMPION BUJIA</v>
          </cell>
          <cell r="C425">
            <v>5.2999999999999999E-2</v>
          </cell>
          <cell r="D425"/>
          <cell r="E425">
            <v>4</v>
          </cell>
          <cell r="F425">
            <v>96</v>
          </cell>
          <cell r="G425"/>
          <cell r="H425" t="str">
            <v>U8</v>
          </cell>
        </row>
        <row r="426">
          <cell r="A426" t="str">
            <v>CH.RE14MCC5</v>
          </cell>
          <cell r="B426" t="str">
            <v>CHAMPION BUJIA RE14MCC5 JEEP DODGE TODOS 2005-UP M14*1.25/25 COBRE LLAVE 5/8</v>
          </cell>
          <cell r="C426">
            <v>0.112</v>
          </cell>
          <cell r="D426"/>
          <cell r="E426">
            <v>4</v>
          </cell>
          <cell r="F426">
            <v>96</v>
          </cell>
          <cell r="G426"/>
          <cell r="H426" t="str">
            <v>U8</v>
          </cell>
        </row>
        <row r="427">
          <cell r="A427" t="str">
            <v>CH.REA8MCX</v>
          </cell>
          <cell r="B427" t="str">
            <v>CHAMPION BUJIA REA8MCX NISSAN TODOS 2008-UP M12*1.25/26.5 COBRE LLAVE 9/16</v>
          </cell>
          <cell r="C427">
            <v>4.4999999999999998E-2</v>
          </cell>
          <cell r="D427"/>
          <cell r="E427">
            <v>4</v>
          </cell>
          <cell r="F427">
            <v>96</v>
          </cell>
          <cell r="G427"/>
          <cell r="H427" t="str">
            <v>U4</v>
          </cell>
        </row>
        <row r="428">
          <cell r="A428" t="str">
            <v>CH.REC10YC4</v>
          </cell>
          <cell r="B428" t="str">
            <v>CHAMPION BUJIA</v>
          </cell>
          <cell r="C428">
            <v>0.05</v>
          </cell>
          <cell r="D428"/>
          <cell r="E428">
            <v>4</v>
          </cell>
          <cell r="F428">
            <v>96</v>
          </cell>
          <cell r="G428"/>
          <cell r="H428" t="str">
            <v>U12</v>
          </cell>
        </row>
        <row r="429">
          <cell r="A429" t="str">
            <v>CH.RER8MC</v>
          </cell>
          <cell r="B429" t="str">
            <v>CHAMPION BUJIA RER8MC HYUNDAI KIA ACCENT CERATO 2005-UP M12*1.25/26.5 COBRE LLAVE 5/8</v>
          </cell>
          <cell r="C429">
            <v>0.10100000000000001</v>
          </cell>
          <cell r="D429"/>
          <cell r="E429">
            <v>4</v>
          </cell>
          <cell r="F429">
            <v>96</v>
          </cell>
          <cell r="G429"/>
          <cell r="H429" t="str">
            <v>U4</v>
          </cell>
        </row>
        <row r="430">
          <cell r="A430" t="str">
            <v>CH.RF11YC</v>
          </cell>
          <cell r="B430" t="str">
            <v>CHAMPION BUJIA RF11YC FORD TODOS 1980-UP M18*1.5/11.7 COBRE LLAVE 13/16</v>
          </cell>
          <cell r="C430">
            <v>0.14099999999999999</v>
          </cell>
          <cell r="D430"/>
          <cell r="E430">
            <v>4</v>
          </cell>
          <cell r="F430">
            <v>96</v>
          </cell>
          <cell r="G430"/>
          <cell r="H430" t="str">
            <v>U4</v>
          </cell>
        </row>
        <row r="431">
          <cell r="A431" t="str">
            <v>CH.RJ19LM</v>
          </cell>
          <cell r="B431" t="str">
            <v>CHAMPION BUJIA RJ19LM UNIVERSAL GENERADOR 1980-UP M14*1.25/9.5 COBRE LLAVE 13/16</v>
          </cell>
          <cell r="C431">
            <v>0.11700000000000001</v>
          </cell>
          <cell r="D431"/>
          <cell r="E431">
            <v>4</v>
          </cell>
          <cell r="F431">
            <v>96</v>
          </cell>
          <cell r="G431"/>
          <cell r="H431" t="str">
            <v>U4</v>
          </cell>
        </row>
        <row r="432">
          <cell r="A432" t="str">
            <v>CH.RS12YC</v>
          </cell>
          <cell r="B432" t="str">
            <v xml:space="preserve">CHAMPION BUJIA </v>
          </cell>
          <cell r="C432">
            <v>4.2000000000000003E-2</v>
          </cell>
          <cell r="D432"/>
          <cell r="E432">
            <v>4</v>
          </cell>
          <cell r="F432">
            <v>96</v>
          </cell>
          <cell r="G432"/>
          <cell r="H432" t="str">
            <v>U9</v>
          </cell>
        </row>
        <row r="433">
          <cell r="A433" t="str">
            <v>CH.RS14LC</v>
          </cell>
          <cell r="B433" t="str">
            <v>CHAMPION BUJIA RS14LC FORD ESCORT 1980-UP M14*1.25/17.5 COBRE LLAVE 5/8</v>
          </cell>
          <cell r="C433">
            <v>9.7000000000000003E-2</v>
          </cell>
          <cell r="D433"/>
          <cell r="E433">
            <v>4</v>
          </cell>
          <cell r="F433">
            <v>96</v>
          </cell>
          <cell r="G433"/>
          <cell r="H433" t="str">
            <v>U9</v>
          </cell>
        </row>
        <row r="434">
          <cell r="A434" t="str">
            <v>CH.RS14YC</v>
          </cell>
          <cell r="B434" t="str">
            <v xml:space="preserve">CHAMPION BUJIA </v>
          </cell>
          <cell r="C434">
            <v>4.2000000000000003E-2</v>
          </cell>
          <cell r="D434"/>
          <cell r="E434">
            <v>4</v>
          </cell>
          <cell r="F434">
            <v>96</v>
          </cell>
          <cell r="G434"/>
          <cell r="H434" t="str">
            <v>U9</v>
          </cell>
        </row>
        <row r="435">
          <cell r="A435" t="str">
            <v>CH.RV12YC</v>
          </cell>
          <cell r="B435" t="str">
            <v>CHAMPION BUJIA RV12YC CHEVROLET TODOS 1980-UP M14*1.25/11.2 COBRE LLAVE 5/8</v>
          </cell>
          <cell r="C435">
            <v>8.4000000000000005E-2</v>
          </cell>
          <cell r="D435"/>
          <cell r="E435">
            <v>4</v>
          </cell>
          <cell r="F435">
            <v>96</v>
          </cell>
          <cell r="G435"/>
          <cell r="H435" t="str">
            <v>U12</v>
          </cell>
        </row>
        <row r="436">
          <cell r="A436" t="str">
            <v>CT.1-1111-01HI</v>
          </cell>
          <cell r="B436" t="str">
            <v>CAPTAIN ALTERNADOR</v>
          </cell>
          <cell r="C436">
            <v>3.5449999999999999</v>
          </cell>
          <cell r="D436"/>
          <cell r="E436">
            <v>1</v>
          </cell>
          <cell r="F436"/>
          <cell r="G436"/>
          <cell r="H436" t="str">
            <v>O19</v>
          </cell>
        </row>
        <row r="437">
          <cell r="A437" t="str">
            <v>CT.19100-73040</v>
          </cell>
          <cell r="B437" t="str">
            <v>CAPTAIN DISTRIBUIDOR COMPLETO 19100-73040 TOYOTA H ILUX 3Y-4Y 2.0L 12V</v>
          </cell>
          <cell r="C437">
            <v>1.091</v>
          </cell>
          <cell r="D437"/>
          <cell r="E437">
            <v>1</v>
          </cell>
          <cell r="F437"/>
          <cell r="G437"/>
          <cell r="H437" t="str">
            <v>SIN STOCK</v>
          </cell>
        </row>
        <row r="438">
          <cell r="A438" t="str">
            <v>CT.2-1166-MI</v>
          </cell>
          <cell r="B438" t="str">
            <v>CAPTAIN ARRANCADOR</v>
          </cell>
          <cell r="C438">
            <v>3.3029999999999999</v>
          </cell>
          <cell r="D438"/>
          <cell r="E438">
            <v>1</v>
          </cell>
          <cell r="F438"/>
          <cell r="G438"/>
          <cell r="H438" t="str">
            <v>O19</v>
          </cell>
        </row>
        <row r="439">
          <cell r="A439" t="str">
            <v>CT.22100-B5000</v>
          </cell>
          <cell r="B439" t="str">
            <v>CAPTAIN DISTRIBUIDOR</v>
          </cell>
          <cell r="C439">
            <v>1.056</v>
          </cell>
          <cell r="D439"/>
          <cell r="E439">
            <v>1</v>
          </cell>
          <cell r="F439"/>
          <cell r="G439"/>
          <cell r="H439" t="str">
            <v>O19</v>
          </cell>
        </row>
        <row r="440">
          <cell r="A440" t="str">
            <v>CT.23100-OM005</v>
          </cell>
          <cell r="B440" t="str">
            <v xml:space="preserve">CAPTAIN ALTERNADOR </v>
          </cell>
          <cell r="C440">
            <v>5.2039999999999997</v>
          </cell>
          <cell r="D440"/>
          <cell r="E440">
            <v>1</v>
          </cell>
          <cell r="F440"/>
          <cell r="G440"/>
          <cell r="H440" t="str">
            <v>O19</v>
          </cell>
        </row>
        <row r="441">
          <cell r="A441" t="str">
            <v>CT.23100-W5800</v>
          </cell>
          <cell r="B441" t="str">
            <v>CAPTAIN ALTERNADOR COMPLETO 23100-W5800 NISSAN SUNNY SENTRA E15-E16 1.6L 12V 50AMP HITACHI</v>
          </cell>
          <cell r="C441">
            <v>4.1609999999999996</v>
          </cell>
          <cell r="D441"/>
          <cell r="E441">
            <v>1</v>
          </cell>
          <cell r="F441"/>
          <cell r="G441"/>
          <cell r="H441" t="str">
            <v>O20</v>
          </cell>
        </row>
        <row r="442">
          <cell r="A442" t="str">
            <v>CT.23300-85A01</v>
          </cell>
          <cell r="B442" t="str">
            <v>CAPTAIN ARRANCADOR</v>
          </cell>
          <cell r="C442">
            <v>3.6829999999999998</v>
          </cell>
          <cell r="D442"/>
          <cell r="E442">
            <v>1</v>
          </cell>
          <cell r="F442"/>
          <cell r="G442"/>
          <cell r="H442" t="str">
            <v>O20</v>
          </cell>
        </row>
        <row r="443">
          <cell r="A443" t="str">
            <v>CT.23300-B5000</v>
          </cell>
          <cell r="B443" t="str">
            <v>CAPTAIN ARRANCADOR</v>
          </cell>
          <cell r="C443">
            <v>3.3439999999999999</v>
          </cell>
          <cell r="D443"/>
          <cell r="E443">
            <v>1</v>
          </cell>
          <cell r="F443"/>
          <cell r="G443"/>
          <cell r="H443" t="str">
            <v>O20</v>
          </cell>
        </row>
        <row r="444">
          <cell r="A444" t="str">
            <v>CT.23300-M8000</v>
          </cell>
          <cell r="B444" t="str">
            <v>CAPTAIN ARRANCADOR</v>
          </cell>
          <cell r="C444">
            <v>3.641</v>
          </cell>
          <cell r="D444"/>
          <cell r="E444">
            <v>1</v>
          </cell>
          <cell r="F444"/>
          <cell r="G444"/>
          <cell r="H444" t="str">
            <v>O21</v>
          </cell>
        </row>
        <row r="445">
          <cell r="A445" t="str">
            <v>CT.23300-VK500</v>
          </cell>
          <cell r="B445" t="str">
            <v>CAPTAIN ARRANCADOR</v>
          </cell>
          <cell r="C445">
            <v>5.1360000000000001</v>
          </cell>
          <cell r="D445"/>
          <cell r="E445">
            <v>1</v>
          </cell>
          <cell r="F445"/>
          <cell r="G445"/>
          <cell r="H445" t="str">
            <v>O21</v>
          </cell>
        </row>
        <row r="446">
          <cell r="A446" t="str">
            <v>CT.23300-W0402</v>
          </cell>
          <cell r="B446" t="str">
            <v>CAPTAIN ARRANCADOR COMPLETO 23300-W0402 NISSAN PICK UP Z20 2.0L 8D CW 12V MITSUBISHI</v>
          </cell>
          <cell r="C446">
            <v>4.1269999999999998</v>
          </cell>
          <cell r="D446"/>
          <cell r="E446">
            <v>1</v>
          </cell>
          <cell r="F446"/>
          <cell r="G446"/>
          <cell r="H446" t="str">
            <v>O21</v>
          </cell>
        </row>
        <row r="447">
          <cell r="A447" t="str">
            <v>CT.23300-W1011</v>
          </cell>
          <cell r="B447" t="str">
            <v>CAPTAIN ARRANCADOR COMPLETO 23300-W1011 NISSAN PICK UP Z24 2.0L 11D CW 12V MITSUBISHI</v>
          </cell>
          <cell r="C447">
            <v>3.8090000000000002</v>
          </cell>
          <cell r="D447"/>
          <cell r="E447">
            <v>1</v>
          </cell>
          <cell r="F447"/>
          <cell r="G447"/>
          <cell r="H447" t="str">
            <v>O22</v>
          </cell>
        </row>
        <row r="448">
          <cell r="A448" t="str">
            <v>CT.27060-10070</v>
          </cell>
          <cell r="B448" t="str">
            <v>CAPTAIN ALTERNADOR COMPLETO 27060-10070 TOYOTA TERCEL 3E 1.3L-1.5L 12V 50AMP DENSO</v>
          </cell>
          <cell r="C448">
            <v>3.4449999999999998</v>
          </cell>
          <cell r="D448"/>
          <cell r="E448">
            <v>1</v>
          </cell>
          <cell r="F448"/>
          <cell r="G448"/>
          <cell r="H448" t="str">
            <v>O22</v>
          </cell>
        </row>
        <row r="449">
          <cell r="A449" t="str">
            <v>CT.28100-0D030</v>
          </cell>
          <cell r="B449" t="str">
            <v>CAPTAIN ARRANCADOR COMPLETO 28100-0D030 TOYOTA COROLLA 1ZZ 1.6L 11D CW 12V BOSCH</v>
          </cell>
          <cell r="C449">
            <v>3.0169999999999999</v>
          </cell>
          <cell r="D449"/>
          <cell r="E449">
            <v>1</v>
          </cell>
          <cell r="F449"/>
          <cell r="G449"/>
          <cell r="H449" t="str">
            <v>O22</v>
          </cell>
        </row>
        <row r="450">
          <cell r="A450" t="str">
            <v>CT.28100-0L070</v>
          </cell>
          <cell r="B450" t="str">
            <v xml:space="preserve">CAPTAIN ARRANCADOR </v>
          </cell>
          <cell r="C450">
            <v>4.5039999999999996</v>
          </cell>
          <cell r="D450"/>
          <cell r="E450">
            <v>1</v>
          </cell>
          <cell r="F450"/>
          <cell r="G450"/>
          <cell r="H450" t="str">
            <v>O22</v>
          </cell>
        </row>
        <row r="451">
          <cell r="A451" t="str">
            <v>CT.28100-10030</v>
          </cell>
          <cell r="B451" t="str">
            <v xml:space="preserve">CAPTAIN ARRANCADOR </v>
          </cell>
          <cell r="C451">
            <v>4.5910000000000002</v>
          </cell>
          <cell r="D451"/>
          <cell r="E451">
            <v>1</v>
          </cell>
          <cell r="F451"/>
          <cell r="G451"/>
          <cell r="H451" t="str">
            <v>O23</v>
          </cell>
        </row>
        <row r="452">
          <cell r="A452" t="str">
            <v>CT.28100-21020</v>
          </cell>
          <cell r="B452" t="str">
            <v xml:space="preserve">CAPTAIN ARRANCADOR </v>
          </cell>
          <cell r="C452">
            <v>4.6040000000000001</v>
          </cell>
          <cell r="D452"/>
          <cell r="E452">
            <v>1</v>
          </cell>
          <cell r="F452"/>
          <cell r="G452"/>
          <cell r="H452" t="str">
            <v>O22</v>
          </cell>
        </row>
        <row r="453">
          <cell r="A453" t="str">
            <v>CT.28100-34080</v>
          </cell>
          <cell r="B453" t="str">
            <v xml:space="preserve">CAPTAIN ARRANCADOR </v>
          </cell>
          <cell r="C453">
            <v>4.0170000000000003</v>
          </cell>
          <cell r="D453"/>
          <cell r="E453">
            <v>1</v>
          </cell>
          <cell r="F453"/>
          <cell r="G453"/>
          <cell r="H453" t="str">
            <v>O22</v>
          </cell>
        </row>
        <row r="454">
          <cell r="A454" t="str">
            <v>CT.28100-64070</v>
          </cell>
          <cell r="B454" t="str">
            <v>CAPTAIN ARRANCADOR COMPLETO 28100-64070 TOYOTA COROLLA 2C 2.0L 10D CW 12V DENSO</v>
          </cell>
          <cell r="C454">
            <v>6.1479999999999997</v>
          </cell>
          <cell r="D454"/>
          <cell r="E454">
            <v>1</v>
          </cell>
          <cell r="F454"/>
          <cell r="G454"/>
          <cell r="H454" t="str">
            <v>O22</v>
          </cell>
        </row>
        <row r="455">
          <cell r="A455" t="str">
            <v>CT.28100-72010</v>
          </cell>
          <cell r="B455" t="str">
            <v>CAPTAIN ARRANCADOR</v>
          </cell>
          <cell r="C455">
            <v>3.9849999999999999</v>
          </cell>
          <cell r="D455"/>
          <cell r="E455">
            <v>1</v>
          </cell>
          <cell r="F455"/>
          <cell r="G455"/>
          <cell r="H455" t="str">
            <v>O22</v>
          </cell>
        </row>
        <row r="456">
          <cell r="A456" t="str">
            <v>CT.AL-018</v>
          </cell>
          <cell r="B456" t="str">
            <v>CAPTAIN ALTERNADOR COMPLETO 27020-36041 TOYOTA CORONA 16R-18R 2.0L 12V 45AMP DENSO</v>
          </cell>
          <cell r="C456">
            <v>4.5739999999999998</v>
          </cell>
          <cell r="D456"/>
          <cell r="E456">
            <v>1</v>
          </cell>
          <cell r="F456"/>
          <cell r="G456"/>
          <cell r="H456" t="str">
            <v>O23</v>
          </cell>
        </row>
        <row r="457">
          <cell r="A457" t="str">
            <v>DD.1021120FB</v>
          </cell>
          <cell r="B457" t="str">
            <v>DID CADENA MOTOR 06FSSV 76LE JAC REFINE 4DB2 4CIL 1.9L P/SIMPLE 76 ESLAB</v>
          </cell>
          <cell r="C457">
            <v>0.33300000000000002</v>
          </cell>
          <cell r="D457"/>
          <cell r="E457">
            <v>1</v>
          </cell>
          <cell r="F457"/>
          <cell r="G457"/>
          <cell r="H457" t="str">
            <v>Q7</v>
          </cell>
        </row>
        <row r="458">
          <cell r="A458" t="str">
            <v>DD.1140A056</v>
          </cell>
          <cell r="B458" t="str">
            <v>DID CADENA MOTOR 05FK SDH 112LE MITSUBISHI MIRAGE 3A90 4CIL 1.0L P/SIMPLE 122 ESLAB</v>
          </cell>
          <cell r="C458">
            <v>0.34100000000000003</v>
          </cell>
          <cell r="D458"/>
          <cell r="E458">
            <v>1</v>
          </cell>
          <cell r="F458"/>
          <cell r="G458"/>
          <cell r="H458" t="str">
            <v>Q7</v>
          </cell>
        </row>
        <row r="459">
          <cell r="A459" t="str">
            <v>DD.1140A073</v>
          </cell>
          <cell r="B459" t="str">
            <v>DID CADENA MOTOR SCH-0412SV 180LE MITSUBISHI LANCER DELICA 4B10-4B11-4B12 4CIL 1.8L-2.0L-2.4L P/ORUGA 180 ESLAB</v>
          </cell>
          <cell r="C459">
            <v>0.442</v>
          </cell>
          <cell r="D459"/>
          <cell r="E459">
            <v>1</v>
          </cell>
          <cell r="F459"/>
          <cell r="G459"/>
          <cell r="H459" t="str">
            <v>Q7</v>
          </cell>
        </row>
        <row r="460">
          <cell r="A460" t="str">
            <v>DD.12761-78K00</v>
          </cell>
          <cell r="B460" t="str">
            <v>DID CADENA MOTOR SCH-0412SV 164LE  SUZUKI GRAN VITARA SX4 J24B 4CIL 2.4L P/ORUGA 164 ESLAB</v>
          </cell>
          <cell r="C460">
            <v>0.40500000000000003</v>
          </cell>
          <cell r="D460"/>
          <cell r="E460">
            <v>1</v>
          </cell>
          <cell r="F460"/>
          <cell r="G460"/>
          <cell r="H460" t="str">
            <v>SIN STOCK</v>
          </cell>
        </row>
        <row r="461">
          <cell r="A461" t="str">
            <v>DD.13028-EB30A</v>
          </cell>
          <cell r="B461" t="str">
            <v>DID CADENA MOTOR 06FS SDH 94LE NISSAN NAVARA YD25 4CIL 2.5L P/SIMPLE 94 ESLAB</v>
          </cell>
          <cell r="C461">
            <v>0.40799999999999997</v>
          </cell>
          <cell r="D461"/>
          <cell r="E461"/>
          <cell r="F461"/>
          <cell r="G461"/>
          <cell r="H461" t="str">
            <v>Q6</v>
          </cell>
        </row>
        <row r="462">
          <cell r="A462" t="str">
            <v>DD.13028-10601</v>
          </cell>
          <cell r="B462" t="str">
            <v>DID CADENA MOTOR 06B-2 52LE NISSAN J15 DATSUN 4CIL 1.5L P/DOBLE 52 ESLAB</v>
          </cell>
          <cell r="C462">
            <v>0.39100000000000001</v>
          </cell>
          <cell r="D462"/>
          <cell r="E462">
            <v>1</v>
          </cell>
          <cell r="F462"/>
          <cell r="G462"/>
          <cell r="H462" t="str">
            <v>Q7</v>
          </cell>
        </row>
        <row r="463">
          <cell r="A463" t="str">
            <v>DD.13028-53F02</v>
          </cell>
          <cell r="B463" t="str">
            <v>DID CADENA MOTOR 06BH SDH 92LE NISSAN CARAVAN FRONTIER KA24DE-D22 4CIL 2.4L-2.2L P/SIMPLE 92 ESLAB</v>
          </cell>
          <cell r="C463">
            <v>0.39900000000000002</v>
          </cell>
          <cell r="D463"/>
          <cell r="E463">
            <v>1</v>
          </cell>
          <cell r="F463"/>
          <cell r="G463"/>
          <cell r="H463" t="str">
            <v>Q7</v>
          </cell>
        </row>
        <row r="464">
          <cell r="A464" t="str">
            <v>DD.13028-53Y00</v>
          </cell>
          <cell r="B464" t="str">
            <v>DID CADENA MOTOR 06BH SDH 80LE NISSAN SUNNY SENTRA GA13-GA15 4CIL 1.3L-1.5L P/SIMPLE 80 ESLAB</v>
          </cell>
          <cell r="C464">
            <v>0.35</v>
          </cell>
          <cell r="D464"/>
          <cell r="E464">
            <v>1</v>
          </cell>
          <cell r="F464"/>
          <cell r="G464"/>
          <cell r="H464" t="str">
            <v>Q7</v>
          </cell>
        </row>
        <row r="465">
          <cell r="A465" t="str">
            <v>DD.13028-53Y10</v>
          </cell>
          <cell r="B465" t="str">
            <v>DID CADENA MOTOR 06BH SDH 54LE NISSAN SUNNY SENTRA GA13-GA15 4CIL 1.3L-1.5L P/SIMPLE 54 ESLAB</v>
          </cell>
          <cell r="C465">
            <v>0.23799999999999999</v>
          </cell>
          <cell r="D465"/>
          <cell r="E465">
            <v>1</v>
          </cell>
          <cell r="F465"/>
          <cell r="G465"/>
          <cell r="H465" t="str">
            <v>SIN STOCK</v>
          </cell>
        </row>
        <row r="466">
          <cell r="A466" t="str">
            <v>DD.13028-9E010</v>
          </cell>
          <cell r="B466" t="str">
            <v>DID CADENA MOTOR 06BH SDH 48LE NISSAN CARAVAN R NESSA KA24DE 4CIL 2.4L P/SIMPLE 48 ESLAB</v>
          </cell>
          <cell r="C466">
            <v>0.214</v>
          </cell>
          <cell r="D466"/>
          <cell r="E466">
            <v>1</v>
          </cell>
          <cell r="F466"/>
          <cell r="G466"/>
          <cell r="H466" t="str">
            <v>Q7</v>
          </cell>
        </row>
        <row r="467">
          <cell r="A467" t="str">
            <v>DD.13028-CK80A</v>
          </cell>
          <cell r="B467" t="str">
            <v>DID CADENA MOTOR SCH-0412SV 162LE NISSAN X-TRAIL SERENA MR18-MR20 4CIL 1.8L-2.0L P/ORUGA 162 ESLAB</v>
          </cell>
          <cell r="C467">
            <v>0.4</v>
          </cell>
          <cell r="D467"/>
          <cell r="E467">
            <v>1</v>
          </cell>
          <cell r="F467"/>
          <cell r="G467"/>
          <cell r="H467" t="str">
            <v>Q7</v>
          </cell>
        </row>
        <row r="468">
          <cell r="A468" t="str">
            <v>DD.13028-JK20B</v>
          </cell>
          <cell r="B468" t="str">
            <v>DID CADENA MOTOR SCH-0412SV 66LE NISSAN MURANO VQ35 4CIL 3.5L P/ORUGA 66 ESLAB</v>
          </cell>
          <cell r="C468">
            <v>0.16700000000000001</v>
          </cell>
          <cell r="D468"/>
          <cell r="E468">
            <v>1</v>
          </cell>
          <cell r="F468"/>
          <cell r="G468"/>
          <cell r="H468" t="str">
            <v>Q6</v>
          </cell>
        </row>
        <row r="469">
          <cell r="A469" t="str">
            <v>DD.13028-2W200</v>
          </cell>
          <cell r="B469" t="str">
            <v>DID CADENA MOTOR 06FS SDH 82LE NISSAN CARAVAN PATROL ZD30 4CIL 3.0L P/SIMPLE 82 ESLAB</v>
          </cell>
          <cell r="C469">
            <v>0.35799999999999998</v>
          </cell>
          <cell r="D469"/>
          <cell r="E469"/>
          <cell r="F469"/>
          <cell r="G469"/>
          <cell r="H469" t="str">
            <v>Q7</v>
          </cell>
        </row>
        <row r="470">
          <cell r="A470" t="str">
            <v>DD.13441-R40-A01</v>
          </cell>
          <cell r="B470" t="str">
            <v>DID CADENA MOTOR SCH-0411SV 62LE HONDA ACCORD K24 4CIL 2.4L P/ORUGA 62 ESLAB</v>
          </cell>
          <cell r="C470">
            <v>0.14699999999999999</v>
          </cell>
          <cell r="D470"/>
          <cell r="E470">
            <v>1</v>
          </cell>
          <cell r="F470"/>
          <cell r="G470"/>
          <cell r="H470" t="str">
            <v>Q6</v>
          </cell>
        </row>
        <row r="471">
          <cell r="A471" t="str">
            <v>DD.13441-RZP-003</v>
          </cell>
          <cell r="B471" t="str">
            <v>DID CADENA MOTOR SCH-0409CSV 60LE HONDA CR-V ACCORD K20 4CIL 2.0L P/ORUGA 60 ESLAB</v>
          </cell>
          <cell r="C471">
            <v>0.11799999999999999</v>
          </cell>
          <cell r="D471"/>
          <cell r="E471">
            <v>1</v>
          </cell>
          <cell r="F471"/>
          <cell r="G471"/>
          <cell r="H471" t="str">
            <v>Q6</v>
          </cell>
        </row>
        <row r="472">
          <cell r="A472" t="str">
            <v>DD.13506-0D030</v>
          </cell>
          <cell r="B472" t="str">
            <v>DID CADENA MOTOR 05FK SDH 130LE TOYOTA CORROLA RAV4 1ZZ-3ZZ-4ZZ 4CIL 1.4L-1.6L-1.8L P/SIMPLE 130 ESLAB</v>
          </cell>
          <cell r="C472">
            <v>0.39</v>
          </cell>
          <cell r="D472"/>
          <cell r="E472">
            <v>1</v>
          </cell>
          <cell r="F472"/>
          <cell r="G472"/>
          <cell r="H472" t="str">
            <v>Q6</v>
          </cell>
        </row>
        <row r="473">
          <cell r="A473" t="str">
            <v>DD.13506-0M020</v>
          </cell>
          <cell r="B473" t="str">
            <v>DID CADENA MOTOR 05FK SDH 124LE TOYOTA YARIS PROBOX VIOS 1NZ 4CIL 1.5L P/SIMPLE 124 ESLAB</v>
          </cell>
          <cell r="C473">
            <v>0.373</v>
          </cell>
          <cell r="D473"/>
          <cell r="E473">
            <v>1</v>
          </cell>
          <cell r="F473"/>
          <cell r="G473"/>
          <cell r="H473" t="str">
            <v>Q6</v>
          </cell>
        </row>
        <row r="474">
          <cell r="A474" t="str">
            <v>DD.13506-0T010</v>
          </cell>
          <cell r="B474" t="str">
            <v>DID CADENA MOTOR 05FK SDH 140LE TOYOTA 1ZR CORROLA 4CIL 1.6L P/SIMPLE 140 ESLAB</v>
          </cell>
          <cell r="C474">
            <v>0.41799999999999998</v>
          </cell>
          <cell r="D474"/>
          <cell r="E474">
            <v>1</v>
          </cell>
          <cell r="F474"/>
          <cell r="G474"/>
          <cell r="H474" t="str">
            <v>Q6</v>
          </cell>
        </row>
        <row r="475">
          <cell r="A475" t="str">
            <v>DD.13506-0Y010</v>
          </cell>
          <cell r="B475" t="str">
            <v>DID CADENA MOTOR 05FS SDH 128LE TOYOTA ETIOS ETIOS VALCO 2NR 4CIL 1.0,1.2,1.5L P/SIMPLE 128 ESLAB</v>
          </cell>
          <cell r="C475">
            <v>0.38600000000000001</v>
          </cell>
          <cell r="D475"/>
          <cell r="E475">
            <v>1</v>
          </cell>
          <cell r="F475"/>
          <cell r="G475"/>
          <cell r="H475" t="str">
            <v>Q6</v>
          </cell>
        </row>
        <row r="476">
          <cell r="A476" t="str">
            <v>DD.13506-21030</v>
          </cell>
          <cell r="B476" t="str">
            <v>DID CADENA MOTOR 05FK SDH 120LE TOYOTA VIOS LIMO YARIS 2NZ 4CIL 1.3L P/SIMPLE 120 ESLAB</v>
          </cell>
          <cell r="C476">
            <v>0.36199999999999999</v>
          </cell>
          <cell r="D476"/>
          <cell r="E476">
            <v>1</v>
          </cell>
          <cell r="F476"/>
          <cell r="G476"/>
          <cell r="H476" t="str">
            <v>Q5</v>
          </cell>
        </row>
        <row r="477">
          <cell r="A477" t="str">
            <v>DD.13506-25010</v>
          </cell>
          <cell r="B477" t="str">
            <v>DID CADENA MOTOR 06B-2 60LE TOYOTA CORROLA CORONA 2T-3T-2Y-3Y 4CIL 1.6L-1.8L-2.0L P/DOBLE 60 ESLAB</v>
          </cell>
          <cell r="C477">
            <v>0.44700000000000001</v>
          </cell>
          <cell r="D477"/>
          <cell r="E477">
            <v>1</v>
          </cell>
          <cell r="F477"/>
          <cell r="G477"/>
          <cell r="H477" t="str">
            <v>Q6</v>
          </cell>
        </row>
        <row r="478">
          <cell r="A478" t="str">
            <v>DD.13506-28020</v>
          </cell>
          <cell r="B478" t="str">
            <v>DID CADENA MOTOR 05FK SDH 134LE TOYOTA CAMRY RAV4 ESTIMA 1AZ-2AZ 4CIL 2.0L-2.4L P/SIMPLE 134 ESLAB</v>
          </cell>
          <cell r="C478">
            <v>0.40100000000000002</v>
          </cell>
          <cell r="D478"/>
          <cell r="E478">
            <v>1</v>
          </cell>
          <cell r="F478"/>
          <cell r="G478"/>
          <cell r="H478" t="str">
            <v>Q5</v>
          </cell>
        </row>
        <row r="479">
          <cell r="A479" t="str">
            <v>DD.13506-31010</v>
          </cell>
          <cell r="B479" t="str">
            <v>DID CADENA MOTOR 06FS SDH 174LE TOYOTA FORTUNER PRADO 1GR 4CIL 3.0L P/SIMPLE 174 ESLAB</v>
          </cell>
          <cell r="C479">
            <v>0.748</v>
          </cell>
          <cell r="D479"/>
          <cell r="E479">
            <v>1</v>
          </cell>
          <cell r="F479"/>
          <cell r="G479"/>
          <cell r="H479" t="str">
            <v>Q5</v>
          </cell>
        </row>
        <row r="480">
          <cell r="A480" t="str">
            <v>DD.13506-33010</v>
          </cell>
          <cell r="B480" t="str">
            <v>DID CADENA MOTOR 06B-2 62LE TOYOTA CORONA 8R-18R 4CIL 1.8L-2.0L P/DOBLE 62 ESLAB</v>
          </cell>
          <cell r="C480">
            <v>0.46400000000000002</v>
          </cell>
          <cell r="D480"/>
          <cell r="E480">
            <v>1</v>
          </cell>
          <cell r="F480"/>
          <cell r="G480"/>
          <cell r="H480" t="str">
            <v>Q5</v>
          </cell>
        </row>
        <row r="481">
          <cell r="A481" t="str">
            <v>DD.13506-35030</v>
          </cell>
          <cell r="B481" t="str">
            <v>DID CADENA MOTOR 06B 96LE TOYOTA 4 RUNNER 22R 4CIL 2.4L P/SIMPLE 96 ESLAB</v>
          </cell>
          <cell r="C481">
            <v>0.378</v>
          </cell>
          <cell r="D481"/>
          <cell r="E481">
            <v>1</v>
          </cell>
          <cell r="F481"/>
          <cell r="G481"/>
          <cell r="H481" t="str">
            <v>Q5</v>
          </cell>
        </row>
        <row r="482">
          <cell r="A482" t="str">
            <v>DD.13506-36020</v>
          </cell>
          <cell r="B482" t="str">
            <v>DID CADENA MOTOR 06FS SDH 124LE TOYOTA FORTUNER RAV4 2TR 1AR 4CIL 2.5L-2.7L P/SIMPLE 124 ESLAB/ANCHO</v>
          </cell>
          <cell r="C482">
            <v>0.53800000000000003</v>
          </cell>
          <cell r="D482"/>
          <cell r="E482">
            <v>1</v>
          </cell>
          <cell r="F482"/>
          <cell r="G482"/>
          <cell r="H482" t="str">
            <v>Q5</v>
          </cell>
        </row>
        <row r="483">
          <cell r="A483" t="str">
            <v>DD.13506-37090</v>
          </cell>
          <cell r="B483" t="str">
            <v>DID CADENA MOTOR 05FK SDH 142LE TOYOTA VOXY NOAH PREMIO 3ZR 4CIL 2.0L P/SIMPLE 142 ESLAB</v>
          </cell>
          <cell r="C483">
            <v>0.42399999999999999</v>
          </cell>
          <cell r="D483"/>
          <cell r="E483">
            <v>1</v>
          </cell>
          <cell r="F483"/>
          <cell r="G483"/>
          <cell r="H483" t="str">
            <v>Q5</v>
          </cell>
        </row>
        <row r="484">
          <cell r="A484" t="str">
            <v>DD.13506-47030</v>
          </cell>
          <cell r="B484" t="str">
            <v>DID CADENA MOTOR 05FK SDH 136LE TOYOTA URBAN CRUISER 1NR 4CIL 1.3L P/SIMPLE 136 ESLAB</v>
          </cell>
          <cell r="C484">
            <v>0.40799999999999997</v>
          </cell>
          <cell r="D484"/>
          <cell r="E484">
            <v>1</v>
          </cell>
          <cell r="F484"/>
          <cell r="G484"/>
          <cell r="H484" t="str">
            <v>Q5</v>
          </cell>
        </row>
        <row r="485">
          <cell r="A485" t="str">
            <v>DD.13506-75030</v>
          </cell>
          <cell r="B485" t="str">
            <v>DID CADENA MOTOR 06BH SDH 106LE TOYOTA HILUX PRADO 3RZ 4CIL 2.7L P/SIMPLE 106 ESLAB</v>
          </cell>
          <cell r="C485">
            <v>0.44900000000000001</v>
          </cell>
          <cell r="D485"/>
          <cell r="E485">
            <v>1</v>
          </cell>
          <cell r="F485"/>
          <cell r="G485"/>
          <cell r="H485" t="str">
            <v>SIN STOCK</v>
          </cell>
        </row>
        <row r="486">
          <cell r="A486" t="str">
            <v>DD.13506-75050</v>
          </cell>
          <cell r="B486" t="str">
            <v>DID CADENA MOTOR 06FS SDH 124LE TOYOTA FORTUNER RAV4 2TR 1AR 4CIL 2.5L-2.7L P/SIMPLE 124 ESLAB/ANCHO</v>
          </cell>
          <cell r="C486">
            <v>0.53900000000000003</v>
          </cell>
          <cell r="D486"/>
          <cell r="E486">
            <v>1</v>
          </cell>
          <cell r="F486"/>
          <cell r="G486"/>
          <cell r="H486" t="str">
            <v>Q4</v>
          </cell>
        </row>
        <row r="487">
          <cell r="A487" t="str">
            <v>DD.13506-BZ020</v>
          </cell>
          <cell r="B487" t="str">
            <v>DID CADENA MOTOR 05FK SDH 132LE TOYOTA AVANZA 3SZ 4CIL 1.5L P/SIMPLE 132 ESLAB</v>
          </cell>
          <cell r="C487">
            <v>0.39500000000000002</v>
          </cell>
          <cell r="D487"/>
          <cell r="E487">
            <v>1</v>
          </cell>
          <cell r="F487"/>
          <cell r="G487"/>
          <cell r="H487" t="str">
            <v>Q4</v>
          </cell>
        </row>
        <row r="488">
          <cell r="A488" t="str">
            <v>DD.13507-0C010</v>
          </cell>
          <cell r="B488" t="str">
            <v>DID CADENA MOTOR 05FK SDH 82LE TOYOTA PRADO HILUX 2TR-3RZ 4CIL 2.5L-2.7L P/SIMPLE 82 ESLAB</v>
          </cell>
          <cell r="C488">
            <v>0.25</v>
          </cell>
          <cell r="D488"/>
          <cell r="E488">
            <v>1</v>
          </cell>
          <cell r="F488"/>
          <cell r="G488"/>
          <cell r="H488" t="str">
            <v>Q4</v>
          </cell>
        </row>
        <row r="489">
          <cell r="A489" t="str">
            <v>DD.13507-31020</v>
          </cell>
          <cell r="B489" t="str">
            <v>DID CADENA MOTOR 06FS SDH 46LE TOYOTA TOYOTA RAV4 2GR-FE 6CIL 3.5L P/SIMPLE 46 ESLAB</v>
          </cell>
          <cell r="C489">
            <v>0.2</v>
          </cell>
          <cell r="D489"/>
          <cell r="E489">
            <v>1</v>
          </cell>
          <cell r="F489"/>
          <cell r="G489"/>
          <cell r="H489" t="str">
            <v>Q4</v>
          </cell>
        </row>
        <row r="490">
          <cell r="A490" t="str">
            <v>DD.14401-PNA-004</v>
          </cell>
          <cell r="B490" t="str">
            <v>DID CADENA MOTOR SCH-0411SV 170LE HONDA ACCORD K20 4CIL 2.0L P/ORUGA 170 ESLAB</v>
          </cell>
          <cell r="C490">
            <v>0.39100000000000001</v>
          </cell>
          <cell r="D490"/>
          <cell r="E490">
            <v>1</v>
          </cell>
          <cell r="F490"/>
          <cell r="G490"/>
          <cell r="H490" t="str">
            <v>Q4</v>
          </cell>
        </row>
        <row r="491">
          <cell r="A491" t="str">
            <v>DD.14401-RB1-003</v>
          </cell>
          <cell r="B491" t="str">
            <v>DID CADENA MOTOR SCH-0409SV 132LE HONDA FIT JAZZ CITY FREED L15 4CIL 1.5L P/ORUGA 132 ESLAB</v>
          </cell>
          <cell r="C491">
            <v>0.25</v>
          </cell>
          <cell r="D491"/>
          <cell r="E491">
            <v>1</v>
          </cell>
          <cell r="F491"/>
          <cell r="G491"/>
          <cell r="H491" t="str">
            <v>Q4</v>
          </cell>
        </row>
        <row r="492">
          <cell r="A492" t="str">
            <v>DD.14401-RNA-A01</v>
          </cell>
          <cell r="B492" t="str">
            <v>DID CADENA MOTOR SCH-0409SV 136LE HONDA CIVIC STREAM CR-V R18-R20 4CIL 1.8L-2.0L P/ORUGA 136 ESLAB</v>
          </cell>
          <cell r="C492">
            <v>0.25900000000000001</v>
          </cell>
          <cell r="D492"/>
          <cell r="E492">
            <v>1</v>
          </cell>
          <cell r="F492"/>
          <cell r="G492"/>
          <cell r="H492" t="str">
            <v>Q4</v>
          </cell>
        </row>
        <row r="493">
          <cell r="A493" t="str">
            <v>DD.15041-6N215</v>
          </cell>
          <cell r="B493" t="str">
            <v>DID CADENA MOTOR SCH-0412SV 70LE NISSAN SENTRA ALTIMA QR20-QR25 4CIL 2.0L-2.5L P/ORUGA 70 ESLAB</v>
          </cell>
          <cell r="C493">
            <v>0.17499999999999999</v>
          </cell>
          <cell r="D493"/>
          <cell r="E493">
            <v>1</v>
          </cell>
          <cell r="F493"/>
          <cell r="G493"/>
          <cell r="H493" t="str">
            <v>Q4</v>
          </cell>
        </row>
        <row r="494">
          <cell r="A494" t="str">
            <v>DD.24321-03000</v>
          </cell>
          <cell r="B494" t="str">
            <v>DID CADENA MOTOR SCH-0412SV 160LE HYUNDAI KIA KIA PICANTO G4LA 4CIL 1.2L P/ORUGA 160 ESLAB</v>
          </cell>
          <cell r="C494">
            <v>0.39600000000000002</v>
          </cell>
          <cell r="D494"/>
          <cell r="E494">
            <v>1</v>
          </cell>
          <cell r="F494"/>
          <cell r="G494"/>
          <cell r="H494" t="str">
            <v>Q4</v>
          </cell>
        </row>
        <row r="495">
          <cell r="A495" t="str">
            <v>DD.24321-23780</v>
          </cell>
          <cell r="B495" t="str">
            <v>DID CADENA MOTOR 05FK  SDH 50LE HYUNDAI KIA AVANTE ELANTRA i30 BETA 4CIL 2.0L P/SIMPLE 50 ESLAB</v>
          </cell>
          <cell r="C495">
            <v>0.153</v>
          </cell>
          <cell r="D495"/>
          <cell r="E495">
            <v>1</v>
          </cell>
          <cell r="F495"/>
          <cell r="G495"/>
          <cell r="H495" t="str">
            <v>SIN STOCK</v>
          </cell>
        </row>
        <row r="496">
          <cell r="A496" t="str">
            <v>DD.24321-2G100</v>
          </cell>
          <cell r="B496" t="str">
            <v>DID CADENA MOTOR 05FK SDH 142LE HYUNDAI KIA SONATA SANTA FE THETA2 4CIL 2.0L-2.4L P/SIMPLE 142 ESLAB</v>
          </cell>
          <cell r="C496">
            <v>0.42799999999999999</v>
          </cell>
          <cell r="D496"/>
          <cell r="E496">
            <v>1</v>
          </cell>
          <cell r="F496"/>
          <cell r="G496"/>
          <cell r="H496" t="str">
            <v>Q4</v>
          </cell>
        </row>
        <row r="497">
          <cell r="A497" t="str">
            <v>DD.L305-12-201</v>
          </cell>
          <cell r="B497" t="str">
            <v>DID CADENA MOTOR SCH-0412SV 174LE MAZDA MAZDA6 MPV L3 4CIL 2.3L P/ORUGA 174 ESLAB</v>
          </cell>
          <cell r="C497">
            <v>0.46600000000000003</v>
          </cell>
          <cell r="D497"/>
          <cell r="E497">
            <v>1</v>
          </cell>
          <cell r="F497"/>
          <cell r="G497"/>
          <cell r="H497" t="str">
            <v>Q3</v>
          </cell>
        </row>
        <row r="498">
          <cell r="A498" t="str">
            <v>DD.L305-14-151</v>
          </cell>
          <cell r="B498" t="str">
            <v>DID CADENA MOTOR SCH-0409SV 68LE MAZDA MAZDA6 MPV L3 4CIL 2.3L P/ORUGA 68 ESLAB</v>
          </cell>
          <cell r="C498">
            <v>0.13400000000000001</v>
          </cell>
          <cell r="D498"/>
          <cell r="E498">
            <v>1</v>
          </cell>
          <cell r="F498"/>
          <cell r="G498"/>
          <cell r="H498" t="str">
            <v>Q3</v>
          </cell>
        </row>
        <row r="499">
          <cell r="A499" t="str">
            <v>DD.L321-14-151</v>
          </cell>
          <cell r="B499" t="str">
            <v>DID CADENA MOTOR SCH-0409SV 66LE MAZDA MAZDA6 MPV L3 4CIL 2.3L P/ORUGA 66 ESLAB</v>
          </cell>
          <cell r="C499">
            <v>0.13</v>
          </cell>
          <cell r="D499"/>
          <cell r="E499">
            <v>1</v>
          </cell>
          <cell r="F499"/>
          <cell r="G499"/>
          <cell r="H499" t="str">
            <v>Q3</v>
          </cell>
        </row>
        <row r="500">
          <cell r="A500" t="str">
            <v>DD.ME203085</v>
          </cell>
          <cell r="B500" t="str">
            <v>DID CADENA MOTOR 06FK SDH 110LE MITSUBISHI PAJERO 4M41 4CIL 3.2L P/SIMPLE 110 ESLAB</v>
          </cell>
          <cell r="C500">
            <v>0.47199999999999998</v>
          </cell>
          <cell r="D500"/>
          <cell r="E500">
            <v>1</v>
          </cell>
          <cell r="F500"/>
          <cell r="G500"/>
          <cell r="H500" t="str">
            <v>Q3</v>
          </cell>
        </row>
        <row r="501">
          <cell r="A501" t="str">
            <v>DD.SH02-12-201</v>
          </cell>
          <cell r="B501" t="str">
            <v>DID CADENA MOTOR 06FS SV 108LE MAZDA CX-5 SH 4CIL 2.2L P/SIMPLE 108 ESLAB</v>
          </cell>
          <cell r="C501">
            <v>0.42499999999999999</v>
          </cell>
          <cell r="D501"/>
          <cell r="E501">
            <v>1</v>
          </cell>
          <cell r="F501"/>
          <cell r="G501"/>
          <cell r="H501" t="str">
            <v>Q3</v>
          </cell>
        </row>
        <row r="502">
          <cell r="A502" t="str">
            <v>DE.10457486</v>
          </cell>
          <cell r="B502" t="str">
            <v>DELCO REMY KIT REPARACION ALTERNADOR 10457486 DELCO 33SI</v>
          </cell>
          <cell r="C502">
            <v>2.3E-2</v>
          </cell>
          <cell r="D502"/>
          <cell r="E502">
            <v>1</v>
          </cell>
          <cell r="F502"/>
          <cell r="G502"/>
          <cell r="H502" t="str">
            <v>I32</v>
          </cell>
        </row>
        <row r="503">
          <cell r="A503" t="str">
            <v>DE.10457488</v>
          </cell>
          <cell r="B503" t="str">
            <v>DELCO REMY KIT REPARACION</v>
          </cell>
          <cell r="C503">
            <v>6.4000000000000001E-2</v>
          </cell>
          <cell r="D503"/>
          <cell r="E503">
            <v>1</v>
          </cell>
          <cell r="F503"/>
          <cell r="G503"/>
          <cell r="H503" t="str">
            <v>SIN STOCK</v>
          </cell>
        </row>
        <row r="504">
          <cell r="A504" t="str">
            <v>DE.10457625</v>
          </cell>
          <cell r="B504" t="str">
            <v>DELCO REMY KIT REPARACION ALTERNADOR 10457625 DELCO 22SI</v>
          </cell>
          <cell r="C504">
            <v>2.9000000000000001E-2</v>
          </cell>
          <cell r="D504"/>
          <cell r="E504">
            <v>1</v>
          </cell>
          <cell r="F504"/>
          <cell r="G504"/>
          <cell r="H504" t="str">
            <v>SIN STOCK</v>
          </cell>
        </row>
        <row r="505">
          <cell r="A505" t="str">
            <v>DE.10457627</v>
          </cell>
          <cell r="B505" t="str">
            <v>DELCO REMY PORTACARBON ARRANCADOR 10457627 DELCO 28MT 24V</v>
          </cell>
          <cell r="C505">
            <v>0.183</v>
          </cell>
          <cell r="D505"/>
          <cell r="E505">
            <v>1</v>
          </cell>
          <cell r="F505">
            <v>2</v>
          </cell>
          <cell r="G505"/>
          <cell r="H505" t="str">
            <v>SIN STOCK</v>
          </cell>
        </row>
        <row r="506">
          <cell r="A506" t="str">
            <v>DE.10467934</v>
          </cell>
          <cell r="B506" t="str">
            <v>DELCO REMY PORTACARBON ALTERNADOR 10467934 DELCO 21SI</v>
          </cell>
          <cell r="C506">
            <v>4.7500000000000001E-2</v>
          </cell>
          <cell r="D506"/>
          <cell r="E506">
            <v>1</v>
          </cell>
          <cell r="F506"/>
          <cell r="G506"/>
          <cell r="H506" t="str">
            <v>I32</v>
          </cell>
        </row>
        <row r="507">
          <cell r="A507" t="str">
            <v>DE.10468109</v>
          </cell>
          <cell r="B507" t="str">
            <v>DELCO REMY CONTACTO ARRANCADOR 76-1262 DELCO 41MT 12V-24V</v>
          </cell>
          <cell r="C507">
            <v>4.5999999999999999E-2</v>
          </cell>
          <cell r="D507"/>
          <cell r="E507">
            <v>1</v>
          </cell>
          <cell r="F507"/>
          <cell r="G507"/>
          <cell r="H507" t="str">
            <v>I32</v>
          </cell>
        </row>
        <row r="508">
          <cell r="A508" t="str">
            <v>DE.10468110</v>
          </cell>
          <cell r="B508" t="str">
            <v>DELCO REMY CAMPO ARRANCADOR 10468110 DELCO 37MT 41MT 12V S/CASCO</v>
          </cell>
          <cell r="C508">
            <v>1.603</v>
          </cell>
          <cell r="D508"/>
          <cell r="E508">
            <v>1</v>
          </cell>
          <cell r="F508"/>
          <cell r="G508"/>
          <cell r="H508" t="str">
            <v>I7</v>
          </cell>
        </row>
        <row r="509">
          <cell r="A509" t="str">
            <v>DE.10468768</v>
          </cell>
          <cell r="B509" t="str">
            <v>DELCO REMY POLEA ALTERNADOR 10468768 DELCO 21SI 7 CANALES</v>
          </cell>
          <cell r="C509">
            <v>0.56399999999999995</v>
          </cell>
          <cell r="D509"/>
          <cell r="E509">
            <v>1</v>
          </cell>
          <cell r="F509"/>
          <cell r="G509"/>
          <cell r="H509" t="str">
            <v>I7</v>
          </cell>
        </row>
        <row r="510">
          <cell r="A510" t="str">
            <v>DE.10469230</v>
          </cell>
          <cell r="B510" t="str">
            <v>DELCO REMY CAMPO ARRANCADOR 10469230 DELCO 37MT 41MT 24V S/CASCO</v>
          </cell>
          <cell r="C510">
            <v>1.1020000000000001</v>
          </cell>
          <cell r="D510"/>
          <cell r="E510">
            <v>1</v>
          </cell>
          <cell r="F510"/>
          <cell r="G510"/>
          <cell r="H510" t="str">
            <v>I7</v>
          </cell>
        </row>
        <row r="511">
          <cell r="A511" t="str">
            <v>DE.10470875</v>
          </cell>
          <cell r="B511" t="str">
            <v>DELCO REMY CORONA ALTERNADOR 10470875 DELCO 21SI-22SI-23SI 24V 70AMP</v>
          </cell>
          <cell r="C511">
            <v>1.7609999999999999</v>
          </cell>
          <cell r="D511"/>
          <cell r="E511">
            <v>1</v>
          </cell>
          <cell r="F511"/>
          <cell r="G511"/>
          <cell r="H511" t="str">
            <v>I7</v>
          </cell>
        </row>
        <row r="512">
          <cell r="A512" t="str">
            <v>DE.10471056</v>
          </cell>
          <cell r="B512" t="str">
            <v>DELCO REMY CORONA ALTERNADOR 10471056 DELCO 20SI 21SI 22SI 12V 160AMP</v>
          </cell>
          <cell r="C512">
            <v>1.73</v>
          </cell>
          <cell r="D512"/>
          <cell r="E512">
            <v>1</v>
          </cell>
          <cell r="F512"/>
          <cell r="G512"/>
          <cell r="H512" t="str">
            <v>I7</v>
          </cell>
        </row>
        <row r="513">
          <cell r="A513" t="str">
            <v>DE.10472559</v>
          </cell>
          <cell r="B513" t="str">
            <v>DELCO REMY ARMADURA ARRANCADOR 10472559 DELCO 41MT 356MM 86MM 6SPL 24V</v>
          </cell>
          <cell r="C513">
            <v>5.907</v>
          </cell>
          <cell r="D513"/>
          <cell r="E513">
            <v>1</v>
          </cell>
          <cell r="F513"/>
          <cell r="G513"/>
          <cell r="H513" t="str">
            <v>I6</v>
          </cell>
        </row>
        <row r="514">
          <cell r="A514" t="str">
            <v>DE.10472563</v>
          </cell>
          <cell r="B514" t="str">
            <v>DELCO REMY CAMPO ARRANCADOR 10472563 DELCO 41MT 42MT 24V S/CASCO</v>
          </cell>
          <cell r="C514">
            <v>1.675</v>
          </cell>
          <cell r="D514"/>
          <cell r="E514">
            <v>1</v>
          </cell>
          <cell r="F514"/>
          <cell r="G514"/>
          <cell r="H514" t="str">
            <v>I6</v>
          </cell>
        </row>
        <row r="515">
          <cell r="A515" t="str">
            <v>DE.10472565</v>
          </cell>
          <cell r="B515" t="str">
            <v>DELCO REMY BENDIX ARRANCADOR HNZ-1205 DELCO 41MT 102*58.4*46.3 12D CW</v>
          </cell>
          <cell r="C515">
            <v>0.99399999999999999</v>
          </cell>
          <cell r="D515"/>
          <cell r="E515">
            <v>1</v>
          </cell>
          <cell r="F515">
            <v>2</v>
          </cell>
          <cell r="G515"/>
          <cell r="H515" t="str">
            <v>I6</v>
          </cell>
        </row>
        <row r="516">
          <cell r="A516" t="str">
            <v>DE.10472935</v>
          </cell>
          <cell r="B516" t="str">
            <v>DELCO REMY RODAJE ALTERNADOR 10472935 DELCO 22SI 24SI 28SI 6305-4</v>
          </cell>
          <cell r="C516">
            <v>0.23</v>
          </cell>
          <cell r="D516"/>
          <cell r="E516">
            <v>1</v>
          </cell>
          <cell r="F516"/>
          <cell r="G516"/>
          <cell r="H516" t="str">
            <v>I6</v>
          </cell>
        </row>
        <row r="517">
          <cell r="A517" t="str">
            <v>DE.10475532</v>
          </cell>
          <cell r="B517" t="str">
            <v>DELCO REMY TAPA ARRANCADOR INTERMEDIO 10475532 DELCO 50MT</v>
          </cell>
          <cell r="C517">
            <v>5.2510000000000003</v>
          </cell>
          <cell r="D517"/>
          <cell r="E517">
            <v>1</v>
          </cell>
          <cell r="F517"/>
          <cell r="G517"/>
          <cell r="H517" t="str">
            <v>I5</v>
          </cell>
        </row>
        <row r="518">
          <cell r="A518" t="str">
            <v>DE.10478998</v>
          </cell>
          <cell r="B518" t="str">
            <v>DELCO REMY ARRANCADOR COMPLETO</v>
          </cell>
          <cell r="C518">
            <v>27.061</v>
          </cell>
          <cell r="D518"/>
          <cell r="E518">
            <v>1</v>
          </cell>
          <cell r="F518"/>
          <cell r="G518"/>
          <cell r="H518" t="str">
            <v>M24</v>
          </cell>
        </row>
        <row r="519">
          <cell r="A519" t="str">
            <v>DE.10479009</v>
          </cell>
          <cell r="B519" t="str">
            <v>DELCO REMY ARRANCADOR COMPLETO 10479009 DELCO 42MT 12D CW 24V</v>
          </cell>
          <cell r="C519">
            <v>27.48</v>
          </cell>
          <cell r="D519"/>
          <cell r="E519">
            <v>1</v>
          </cell>
          <cell r="F519"/>
          <cell r="G519"/>
          <cell r="H519" t="str">
            <v>SIN STOCK</v>
          </cell>
        </row>
        <row r="520">
          <cell r="A520" t="str">
            <v>DE.10479013</v>
          </cell>
          <cell r="B520" t="str">
            <v xml:space="preserve">DELCO REMY ARRANCADOR COMPLETO </v>
          </cell>
          <cell r="C520">
            <v>23.081</v>
          </cell>
          <cell r="D520"/>
          <cell r="E520">
            <v>1</v>
          </cell>
          <cell r="F520"/>
          <cell r="G520"/>
          <cell r="H520" t="str">
            <v>M20</v>
          </cell>
        </row>
        <row r="521">
          <cell r="A521" t="str">
            <v>DE.10479339</v>
          </cell>
          <cell r="B521" t="str">
            <v xml:space="preserve">DELCO REMY ARRANCADOR COMPLETO </v>
          </cell>
          <cell r="C521">
            <v>35.64</v>
          </cell>
          <cell r="D521" t="str">
            <v>SIN STOCK</v>
          </cell>
          <cell r="E521"/>
          <cell r="F521"/>
          <cell r="G521">
            <v>35.6</v>
          </cell>
          <cell r="H521" t="str">
            <v>M24</v>
          </cell>
        </row>
        <row r="522">
          <cell r="A522" t="str">
            <v>DE.10483822</v>
          </cell>
          <cell r="B522" t="str">
            <v>DELCO REMY CAMPO ARRANCADOR</v>
          </cell>
          <cell r="C522">
            <v>1.8280000000000001</v>
          </cell>
          <cell r="D522" t="str">
            <v>SIN STOCK</v>
          </cell>
          <cell r="E522"/>
          <cell r="F522"/>
          <cell r="G522">
            <v>1.825</v>
          </cell>
          <cell r="H522" t="str">
            <v>I5</v>
          </cell>
        </row>
        <row r="523">
          <cell r="A523" t="str">
            <v>DE.10483839</v>
          </cell>
          <cell r="B523" t="str">
            <v>DELCO REMY ROTOR ALTERNADOR 10483839 DELCO 22SI 24V 70AMP</v>
          </cell>
          <cell r="C523">
            <v>3.1789999999999998</v>
          </cell>
          <cell r="D523"/>
          <cell r="E523">
            <v>1</v>
          </cell>
          <cell r="F523"/>
          <cell r="G523"/>
          <cell r="H523" t="str">
            <v>I5</v>
          </cell>
        </row>
        <row r="524">
          <cell r="A524" t="str">
            <v>DE.10492754</v>
          </cell>
          <cell r="B524" t="str">
            <v>DELCO REMY TAPA ALTERNADOR DELANTERO 10492754 DELCO 22SI DELANTERA</v>
          </cell>
          <cell r="C524">
            <v>1.012</v>
          </cell>
          <cell r="D524"/>
          <cell r="E524">
            <v>1</v>
          </cell>
          <cell r="F524"/>
          <cell r="G524"/>
          <cell r="H524" t="str">
            <v>I5</v>
          </cell>
        </row>
        <row r="525">
          <cell r="A525" t="str">
            <v>DE.10492756</v>
          </cell>
          <cell r="B525" t="str">
            <v>DELCO REMY ROTOR ALTERNADOR 10492756 DELCO 22SI 12V 100AMP</v>
          </cell>
          <cell r="C525">
            <v>3.2879999999999998</v>
          </cell>
          <cell r="D525"/>
          <cell r="E525">
            <v>1</v>
          </cell>
          <cell r="F525"/>
          <cell r="G525"/>
          <cell r="H525" t="str">
            <v>I5</v>
          </cell>
        </row>
        <row r="526">
          <cell r="A526" t="str">
            <v>DE.10499362</v>
          </cell>
          <cell r="B526" t="str">
            <v>DELCO REMY POLEA ALTERNADOR 10499362 DELCO 22SI 8 CANALES</v>
          </cell>
          <cell r="C526">
            <v>0.59299999999999997</v>
          </cell>
          <cell r="D526"/>
          <cell r="E526">
            <v>1</v>
          </cell>
          <cell r="F526"/>
          <cell r="G526"/>
          <cell r="H526" t="str">
            <v>I4</v>
          </cell>
        </row>
        <row r="527">
          <cell r="A527" t="str">
            <v>DE.10499878</v>
          </cell>
          <cell r="B527" t="str">
            <v>DELCO REMY RODAJE ALTERNADOR 10499878 DELCO 6209</v>
          </cell>
          <cell r="C527">
            <v>0.496</v>
          </cell>
          <cell r="D527"/>
          <cell r="E527">
            <v>1</v>
          </cell>
          <cell r="F527"/>
          <cell r="G527"/>
          <cell r="H527" t="str">
            <v>I4</v>
          </cell>
        </row>
        <row r="528">
          <cell r="A528" t="str">
            <v>DE.10500435</v>
          </cell>
          <cell r="B528" t="str">
            <v>DELCO REMY RODAJE ALTERNADOR 10500435 DELCO 35SI ROLLER</v>
          </cell>
          <cell r="C528">
            <v>4.5999999999999999E-2</v>
          </cell>
          <cell r="D528"/>
          <cell r="E528">
            <v>1</v>
          </cell>
          <cell r="F528"/>
          <cell r="G528"/>
          <cell r="H528" t="str">
            <v>I33</v>
          </cell>
        </row>
        <row r="529">
          <cell r="A529" t="str">
            <v>DE.10500462</v>
          </cell>
          <cell r="B529" t="str">
            <v>DELCO REMY RODAJE ALTERNADOR 10500462 DELCO 35SI 36SI DADO</v>
          </cell>
          <cell r="C529">
            <v>5.2999999999999999E-2</v>
          </cell>
          <cell r="D529"/>
          <cell r="E529">
            <v>1</v>
          </cell>
          <cell r="F529"/>
          <cell r="G529"/>
          <cell r="H529" t="str">
            <v>I31</v>
          </cell>
        </row>
        <row r="530">
          <cell r="A530" t="str">
            <v>DE.10502870</v>
          </cell>
          <cell r="B530" t="str">
            <v>DELCO REMY PORTADIODO ALTERNADOR 10502870 DELCO 24SI 12V</v>
          </cell>
          <cell r="C530">
            <v>0.19900000000000001</v>
          </cell>
          <cell r="D530"/>
          <cell r="E530">
            <v>1</v>
          </cell>
          <cell r="F530"/>
          <cell r="G530"/>
          <cell r="H530" t="str">
            <v>I4</v>
          </cell>
        </row>
        <row r="531">
          <cell r="A531" t="str">
            <v>DE.10502886</v>
          </cell>
          <cell r="B531" t="str">
            <v xml:space="preserve">DELCO REMY TAPA ALTERNADOR POSTERIOR  </v>
          </cell>
          <cell r="C531">
            <v>1.042</v>
          </cell>
          <cell r="D531"/>
          <cell r="E531">
            <v>1</v>
          </cell>
          <cell r="F531"/>
          <cell r="G531"/>
          <cell r="H531" t="str">
            <v>I4</v>
          </cell>
        </row>
        <row r="532">
          <cell r="A532" t="str">
            <v>DE.10503492</v>
          </cell>
          <cell r="B532" t="str">
            <v>DELCO REMY PORTACARBON ALTERNADOR 10503492 DELCO 24SI</v>
          </cell>
          <cell r="C532">
            <v>5.3999999999999999E-2</v>
          </cell>
          <cell r="D532"/>
          <cell r="E532">
            <v>1</v>
          </cell>
          <cell r="F532"/>
          <cell r="G532"/>
          <cell r="H532" t="str">
            <v>I30</v>
          </cell>
        </row>
        <row r="533">
          <cell r="A533" t="str">
            <v>DE.10504018</v>
          </cell>
          <cell r="B533" t="str">
            <v>DELCO REMY AISLADOR ARRANCADOR 10504018 DELCO 42MT 12V-24V CONTACTO DE SOLENOIDE</v>
          </cell>
          <cell r="C533">
            <v>1.7999999999999999E-2</v>
          </cell>
          <cell r="D533"/>
          <cell r="E533">
            <v>1</v>
          </cell>
          <cell r="F533"/>
          <cell r="G533"/>
          <cell r="H533" t="str">
            <v>I33</v>
          </cell>
        </row>
        <row r="534">
          <cell r="A534" t="str">
            <v>DE.10510004</v>
          </cell>
          <cell r="B534" t="str">
            <v>DELCO REMY CORONA ALTERNADOR 10510004 DELCO 21SI 22SI 12V 130AMP</v>
          </cell>
          <cell r="C534">
            <v>1.7669999999999999</v>
          </cell>
          <cell r="D534"/>
          <cell r="E534">
            <v>1</v>
          </cell>
          <cell r="F534"/>
          <cell r="G534"/>
          <cell r="H534" t="str">
            <v>I4</v>
          </cell>
        </row>
        <row r="535">
          <cell r="A535" t="str">
            <v>DE.10510198</v>
          </cell>
          <cell r="B535" t="str">
            <v>DELCO REMY TAPA ALTERNADOR POSTERIOR</v>
          </cell>
          <cell r="C535">
            <v>0.69599999999999995</v>
          </cell>
          <cell r="D535"/>
          <cell r="E535">
            <v>1</v>
          </cell>
          <cell r="F535"/>
          <cell r="G535"/>
          <cell r="H535" t="str">
            <v>I3</v>
          </cell>
        </row>
        <row r="536">
          <cell r="A536" t="str">
            <v>DE.10510452</v>
          </cell>
          <cell r="B536" t="str">
            <v>DELCO REMY ROTOR ALTERNADOR 10510452 DELCO 24SI 24V 70AMP</v>
          </cell>
          <cell r="C536">
            <v>3.6419999999999999</v>
          </cell>
          <cell r="D536"/>
          <cell r="E536">
            <v>1</v>
          </cell>
          <cell r="F536"/>
          <cell r="G536"/>
          <cell r="H536" t="str">
            <v>I3</v>
          </cell>
        </row>
        <row r="537">
          <cell r="A537" t="str">
            <v>DE.10510456</v>
          </cell>
          <cell r="B537" t="str">
            <v>DELCO REMY PORTADIODO ALTERNADOR 10510456 DELCO 24SI 24V</v>
          </cell>
          <cell r="C537">
            <v>0.192</v>
          </cell>
          <cell r="D537"/>
          <cell r="E537">
            <v>1</v>
          </cell>
          <cell r="F537"/>
          <cell r="G537"/>
          <cell r="H537" t="str">
            <v>I3</v>
          </cell>
        </row>
        <row r="538">
          <cell r="A538" t="str">
            <v>DE.10510584</v>
          </cell>
          <cell r="B538" t="str">
            <v>DELCO REMY CORONA ALTERNADOR 10510584 DELCO 24SI 12V 145AMP</v>
          </cell>
          <cell r="C538">
            <v>1.94</v>
          </cell>
          <cell r="D538"/>
          <cell r="E538">
            <v>1</v>
          </cell>
          <cell r="F538"/>
          <cell r="G538"/>
          <cell r="H538" t="str">
            <v>I3</v>
          </cell>
        </row>
        <row r="539">
          <cell r="A539" t="str">
            <v>DE.10510587</v>
          </cell>
          <cell r="B539" t="str">
            <v>DELCO REMY CONECTOR ALTERNADOR 10510587 DELCO 11SI</v>
          </cell>
          <cell r="C539">
            <v>0.03</v>
          </cell>
          <cell r="D539"/>
          <cell r="E539">
            <v>1</v>
          </cell>
          <cell r="F539"/>
          <cell r="G539"/>
          <cell r="H539" t="str">
            <v>I33</v>
          </cell>
        </row>
        <row r="540">
          <cell r="A540" t="str">
            <v>DE.10511353</v>
          </cell>
          <cell r="B540" t="str">
            <v>DELCO REMY PORTADIODO ALTERNADOR 10511353 DELCO 21SI 22SI 33SI 12V</v>
          </cell>
          <cell r="C540">
            <v>0.214</v>
          </cell>
          <cell r="D540"/>
          <cell r="E540">
            <v>1</v>
          </cell>
          <cell r="F540"/>
          <cell r="G540"/>
          <cell r="H540" t="str">
            <v>I2</v>
          </cell>
        </row>
        <row r="541">
          <cell r="A541" t="str">
            <v>DE.10511403</v>
          </cell>
          <cell r="B541" t="str">
            <v>DELCO REMY CAMPO ARRANCADOR 10511403 DELCO 39MT 24V C/CASCO</v>
          </cell>
          <cell r="C541">
            <v>3.8159999999999998</v>
          </cell>
          <cell r="D541"/>
          <cell r="E541">
            <v>1</v>
          </cell>
          <cell r="F541"/>
          <cell r="G541"/>
          <cell r="H541" t="str">
            <v>I2</v>
          </cell>
        </row>
        <row r="542">
          <cell r="A542" t="str">
            <v>DE.10511404</v>
          </cell>
          <cell r="B542" t="str">
            <v>DELCO REMY CAMPO ARRANCADOR 10511404 DELCO 39MT 12V C/CASCO</v>
          </cell>
          <cell r="C542">
            <v>3.9369999999999998</v>
          </cell>
          <cell r="D542"/>
          <cell r="E542">
            <v>1</v>
          </cell>
          <cell r="F542"/>
          <cell r="G542"/>
          <cell r="H542" t="str">
            <v>I2</v>
          </cell>
        </row>
        <row r="543">
          <cell r="A543" t="str">
            <v>DE.10511408</v>
          </cell>
          <cell r="B543" t="str">
            <v xml:space="preserve">DELCO REMY SOLENOIDE ARRANCADOR </v>
          </cell>
          <cell r="C543">
            <v>2.024</v>
          </cell>
          <cell r="D543"/>
          <cell r="E543">
            <v>1</v>
          </cell>
          <cell r="F543"/>
          <cell r="G543"/>
          <cell r="H543" t="str">
            <v>I2</v>
          </cell>
        </row>
        <row r="544">
          <cell r="A544" t="str">
            <v>DE.10511409</v>
          </cell>
          <cell r="B544" t="str">
            <v>DELCO REMY SOLENOIDE ARRANCADOR ZM-1841 DELCO 39MT 24V</v>
          </cell>
          <cell r="C544">
            <v>2.0619999999999998</v>
          </cell>
          <cell r="D544"/>
          <cell r="E544">
            <v>1</v>
          </cell>
          <cell r="F544"/>
          <cell r="G544"/>
          <cell r="H544" t="str">
            <v>I1</v>
          </cell>
        </row>
        <row r="545">
          <cell r="A545" t="str">
            <v>DE.10511410</v>
          </cell>
          <cell r="B545" t="str">
            <v>DELCO REMY BENDIX ARRANCADOR HNZ-1811 DELCO 39MT 144.2*71.09*17.5 23D CW</v>
          </cell>
          <cell r="C545">
            <v>2.66</v>
          </cell>
          <cell r="D545"/>
          <cell r="E545">
            <v>1</v>
          </cell>
          <cell r="F545"/>
          <cell r="G545"/>
          <cell r="H545" t="str">
            <v>I1</v>
          </cell>
        </row>
        <row r="546">
          <cell r="A546" t="str">
            <v>DE.10511414</v>
          </cell>
          <cell r="B546" t="str">
            <v>DELCO REMY SOLENOIDE ARRANCADOR ZM-4407 DELCO 39MT 12V AUXILIAR SIN CABLE</v>
          </cell>
          <cell r="C546">
            <v>0.42499999999999999</v>
          </cell>
          <cell r="D546"/>
          <cell r="E546">
            <v>1</v>
          </cell>
          <cell r="F546"/>
          <cell r="G546"/>
          <cell r="H546" t="str">
            <v>ATRÁS</v>
          </cell>
        </row>
        <row r="547">
          <cell r="A547" t="str">
            <v>DE.10511415</v>
          </cell>
          <cell r="B547" t="str">
            <v xml:space="preserve">DELCO REMY SOLENOIDE ARRANCADOR </v>
          </cell>
          <cell r="C547">
            <v>0.41399999999999998</v>
          </cell>
          <cell r="D547"/>
          <cell r="E547">
            <v>1</v>
          </cell>
          <cell r="F547"/>
          <cell r="G547"/>
          <cell r="H547" t="str">
            <v>ATRÁS</v>
          </cell>
        </row>
        <row r="548">
          <cell r="A548" t="str">
            <v>DE.10511844</v>
          </cell>
          <cell r="B548" t="str">
            <v>DELCO REMY ARMADURA ARRANCADOR 10511844 DELCO 38MT 204MM 65MM 20SPL 12V</v>
          </cell>
          <cell r="C548">
            <v>2.7749999999999999</v>
          </cell>
          <cell r="D548"/>
          <cell r="E548">
            <v>1</v>
          </cell>
          <cell r="F548"/>
          <cell r="G548"/>
          <cell r="H548" t="str">
            <v>I3</v>
          </cell>
        </row>
        <row r="549">
          <cell r="A549" t="str">
            <v>DE.10511866</v>
          </cell>
          <cell r="B549" t="str">
            <v>DELCO REMY ARMADURA ARRANCADOR 10511866 DELCO 38MT 204MM 65MM 20SPL 24V</v>
          </cell>
          <cell r="C549">
            <v>2.1949999999999998</v>
          </cell>
          <cell r="D549"/>
          <cell r="E549">
            <v>1</v>
          </cell>
          <cell r="F549"/>
          <cell r="G549"/>
          <cell r="H549" t="str">
            <v>I3</v>
          </cell>
        </row>
        <row r="550">
          <cell r="A550" t="str">
            <v>DE.10512027</v>
          </cell>
          <cell r="B550" t="str">
            <v>DELCO REMY TAPA ARRANCADOR</v>
          </cell>
          <cell r="C550">
            <v>2.226</v>
          </cell>
          <cell r="D550" t="str">
            <v>SIN STOCK</v>
          </cell>
          <cell r="E550"/>
          <cell r="F550"/>
          <cell r="G550">
            <v>2.1930000000000001</v>
          </cell>
          <cell r="H550" t="str">
            <v>I1</v>
          </cell>
        </row>
        <row r="551">
          <cell r="A551" t="str">
            <v>DE.10512090</v>
          </cell>
          <cell r="B551" t="str">
            <v>DELCO REMY PIÑON BENDIX HNZ-13130 DELCO 39MT 26*46.36 12D CW</v>
          </cell>
          <cell r="C551">
            <v>0.24</v>
          </cell>
          <cell r="D551"/>
          <cell r="E551">
            <v>1</v>
          </cell>
          <cell r="F551"/>
          <cell r="G551"/>
          <cell r="H551" t="str">
            <v>I1</v>
          </cell>
        </row>
        <row r="552">
          <cell r="A552" t="str">
            <v>DE.10512093</v>
          </cell>
          <cell r="B552" t="str">
            <v xml:space="preserve">DELCO REMY SOLENOIDE ARRANCADOR </v>
          </cell>
          <cell r="C552">
            <v>1.9</v>
          </cell>
          <cell r="D552"/>
          <cell r="E552">
            <v>1</v>
          </cell>
          <cell r="F552"/>
          <cell r="G552"/>
          <cell r="H552" t="str">
            <v>I14</v>
          </cell>
        </row>
        <row r="553">
          <cell r="A553" t="str">
            <v>DE.10512094</v>
          </cell>
          <cell r="B553" t="str">
            <v xml:space="preserve">DELCO REMY SOLENOIDE ARRANCADOR </v>
          </cell>
          <cell r="C553">
            <v>2.0390000000000001</v>
          </cell>
          <cell r="D553"/>
          <cell r="E553">
            <v>1</v>
          </cell>
          <cell r="F553"/>
          <cell r="G553"/>
          <cell r="H553" t="str">
            <v>I14</v>
          </cell>
        </row>
        <row r="554">
          <cell r="A554" t="str">
            <v>DE.10512095</v>
          </cell>
          <cell r="B554" t="str">
            <v>DELCO REMY BENDIX ARRANCADOR HNZ-1809 DELCO 38MT 144.2*69.5*17.5 23D CW</v>
          </cell>
          <cell r="C554">
            <v>2.2349999999999999</v>
          </cell>
          <cell r="D554"/>
          <cell r="E554">
            <v>1</v>
          </cell>
          <cell r="F554"/>
          <cell r="G554"/>
          <cell r="H554" t="str">
            <v>I14</v>
          </cell>
        </row>
        <row r="555">
          <cell r="A555" t="str">
            <v>DE.10512096</v>
          </cell>
          <cell r="B555" t="str">
            <v>DELCO REMY SOLENOIDE ARRANCADOR ZM-1407 DELCO 38MT 12V AUXILIAR CON CABLE</v>
          </cell>
          <cell r="C555">
            <v>0.315</v>
          </cell>
          <cell r="D555"/>
          <cell r="E555">
            <v>1</v>
          </cell>
          <cell r="F555"/>
          <cell r="G555"/>
          <cell r="H555" t="str">
            <v>I14</v>
          </cell>
        </row>
        <row r="556">
          <cell r="A556" t="str">
            <v>DE.10512097</v>
          </cell>
          <cell r="B556" t="str">
            <v>DELCO REMY SOLENOIDE ARRANCADOR</v>
          </cell>
          <cell r="C556">
            <v>0.41199999999999998</v>
          </cell>
          <cell r="D556"/>
          <cell r="E556">
            <v>1</v>
          </cell>
          <cell r="F556"/>
          <cell r="G556"/>
          <cell r="H556" t="str">
            <v>I14</v>
          </cell>
        </row>
        <row r="557">
          <cell r="A557" t="str">
            <v>DE.10512098</v>
          </cell>
          <cell r="B557" t="str">
            <v>DELCO REMY TAPA ARRANCADOR</v>
          </cell>
          <cell r="C557">
            <v>0.40200000000000002</v>
          </cell>
          <cell r="D557" t="str">
            <v>SIN STOCK</v>
          </cell>
          <cell r="E557"/>
          <cell r="F557"/>
          <cell r="G557">
            <v>0.39800000000000002</v>
          </cell>
          <cell r="H557" t="str">
            <v>I13</v>
          </cell>
        </row>
        <row r="558">
          <cell r="A558" t="str">
            <v>DE.10512366</v>
          </cell>
          <cell r="B558" t="str">
            <v>DELCO REMY PORTADIODO ALTERNADOR 10512366 DELCO 21SI 22SI 33SI 24V</v>
          </cell>
          <cell r="C558">
            <v>0.216</v>
          </cell>
          <cell r="D558"/>
          <cell r="E558">
            <v>1</v>
          </cell>
          <cell r="F558"/>
          <cell r="G558"/>
          <cell r="H558" t="str">
            <v>I13</v>
          </cell>
        </row>
        <row r="559">
          <cell r="A559" t="str">
            <v>DE.10512367</v>
          </cell>
          <cell r="B559" t="str">
            <v>DELCO REMY PORTADIODO ALTERNADOR 10512367 DELCO 31SI 33SI 34S 12V</v>
          </cell>
          <cell r="C559">
            <v>0.20599999999999999</v>
          </cell>
          <cell r="D559"/>
          <cell r="E559">
            <v>1</v>
          </cell>
          <cell r="F559"/>
          <cell r="G559"/>
          <cell r="H559" t="str">
            <v>I13</v>
          </cell>
        </row>
        <row r="560">
          <cell r="A560" t="str">
            <v>DE.10514735</v>
          </cell>
          <cell r="B560" t="str">
            <v>DELCO REMY ROTOR ALTERNADOR 10514735 DELCO 28SI 12V 200AMO</v>
          </cell>
          <cell r="C560">
            <v>3.7989999999999999</v>
          </cell>
          <cell r="D560"/>
          <cell r="E560">
            <v>1</v>
          </cell>
          <cell r="F560"/>
          <cell r="G560"/>
          <cell r="H560" t="str">
            <v>I13</v>
          </cell>
        </row>
        <row r="561">
          <cell r="A561" t="str">
            <v>DE.10515805</v>
          </cell>
          <cell r="B561" t="str">
            <v>DELCO REMY ORQUILLA ARRANCADOR 10515805 DELCO 29MT</v>
          </cell>
          <cell r="C561">
            <v>0.14599999999999999</v>
          </cell>
          <cell r="D561"/>
          <cell r="E561">
            <v>1</v>
          </cell>
          <cell r="F561"/>
          <cell r="G561"/>
          <cell r="H561" t="str">
            <v>I13</v>
          </cell>
        </row>
        <row r="562">
          <cell r="A562" t="str">
            <v>DE.10515806</v>
          </cell>
          <cell r="B562" t="str">
            <v>DELCO REMY PIÑON BENDIX HNZ-12955 DELCO 29MT 32*34.5 10D CW</v>
          </cell>
          <cell r="C562">
            <v>0.104</v>
          </cell>
          <cell r="D562"/>
          <cell r="E562">
            <v>1</v>
          </cell>
          <cell r="F562"/>
          <cell r="G562"/>
          <cell r="H562" t="str">
            <v>I12</v>
          </cell>
        </row>
        <row r="563">
          <cell r="A563" t="str">
            <v>DE.10515807</v>
          </cell>
          <cell r="B563" t="str">
            <v>DELCO REMY PIÑON BENDIX HNZ-12961 DELCO 29MT 34.5*36 9D CW</v>
          </cell>
          <cell r="C563">
            <v>0.124</v>
          </cell>
          <cell r="D563"/>
          <cell r="E563">
            <v>1</v>
          </cell>
          <cell r="F563"/>
          <cell r="G563"/>
          <cell r="H563" t="str">
            <v>I12</v>
          </cell>
        </row>
        <row r="564">
          <cell r="A564" t="str">
            <v>DE.10515809</v>
          </cell>
          <cell r="B564" t="str">
            <v>DELCO REMY PIÑON BENDIX HNZ-12954 DELCO 29MT 34.5*40.4 11D CW</v>
          </cell>
          <cell r="C564">
            <v>0.15</v>
          </cell>
          <cell r="D564"/>
          <cell r="E564">
            <v>1</v>
          </cell>
          <cell r="F564"/>
          <cell r="G564"/>
          <cell r="H564" t="str">
            <v>I12</v>
          </cell>
        </row>
        <row r="565">
          <cell r="A565" t="str">
            <v>DE.10515810</v>
          </cell>
          <cell r="B565" t="str">
            <v>DELCO REMY PLANETARIO ARRANCADOR HNZ-13544 DELCO 29MT KIT+BENDIX</v>
          </cell>
          <cell r="C565">
            <v>1.55</v>
          </cell>
          <cell r="D565"/>
          <cell r="E565">
            <v>1</v>
          </cell>
          <cell r="F565"/>
          <cell r="G565"/>
          <cell r="H565" t="str">
            <v>I12</v>
          </cell>
        </row>
        <row r="566">
          <cell r="A566" t="str">
            <v>DE.10515811</v>
          </cell>
          <cell r="B566" t="str">
            <v>DELCO REMY PLANETARIO ARRANCADOR HNZ-13544 DELCO 29MT</v>
          </cell>
          <cell r="C566" t="str">
            <v>SIN STOCK</v>
          </cell>
          <cell r="D566"/>
          <cell r="E566">
            <v>1</v>
          </cell>
          <cell r="F566"/>
          <cell r="G566"/>
          <cell r="H566" t="str">
            <v>I12</v>
          </cell>
        </row>
        <row r="567">
          <cell r="A567" t="str">
            <v>DE.10515812</v>
          </cell>
          <cell r="B567" t="str">
            <v>DELCO REMY SOLENOIDE ARRANCADOR ZM-2407 DELCO 29MT 12V AUXILIAR SIN CABLE</v>
          </cell>
          <cell r="C567">
            <v>0.44700000000000001</v>
          </cell>
          <cell r="D567"/>
          <cell r="E567">
            <v>1</v>
          </cell>
          <cell r="F567"/>
          <cell r="G567"/>
          <cell r="H567" t="str">
            <v>I12</v>
          </cell>
        </row>
        <row r="568">
          <cell r="A568" t="str">
            <v>DE.10515814</v>
          </cell>
          <cell r="B568" t="str">
            <v>DELCO REMY SOLENOIDE ARRANCADOR ZM-409 DELCO 29MT 24V AUXILIAR CON CABLE</v>
          </cell>
          <cell r="C568">
            <v>0.41</v>
          </cell>
          <cell r="D568"/>
          <cell r="E568">
            <v>1</v>
          </cell>
          <cell r="F568"/>
          <cell r="G568"/>
          <cell r="H568" t="str">
            <v>I12</v>
          </cell>
        </row>
        <row r="569">
          <cell r="A569" t="str">
            <v>DE.10515818</v>
          </cell>
          <cell r="B569" t="str">
            <v>DELCO REMY TAPA ARRANCADOR POSTERIOR 10515818 DELCO 29MT</v>
          </cell>
          <cell r="C569">
            <v>0.247</v>
          </cell>
          <cell r="D569"/>
          <cell r="E569">
            <v>1</v>
          </cell>
          <cell r="F569"/>
          <cell r="G569"/>
          <cell r="H569" t="str">
            <v>I11</v>
          </cell>
        </row>
        <row r="570">
          <cell r="A570" t="str">
            <v>DE.10515820</v>
          </cell>
          <cell r="B570" t="str">
            <v>DELCO REMY TAPA ARRANCADOR POSTERIOR 10515820 DELCO 29MT</v>
          </cell>
          <cell r="C570">
            <v>0.255</v>
          </cell>
          <cell r="D570"/>
          <cell r="E570">
            <v>1</v>
          </cell>
          <cell r="F570"/>
          <cell r="G570"/>
          <cell r="H570" t="str">
            <v>I11-I12</v>
          </cell>
        </row>
        <row r="571">
          <cell r="A571" t="str">
            <v>DE.10515833</v>
          </cell>
          <cell r="B571" t="str">
            <v>DELCO REMY ARMADURA ARRANCADOR 10515833 DELCO 29MT 162MM 60.1MM 12SPL 12V</v>
          </cell>
          <cell r="C571">
            <v>1.5309999999999999</v>
          </cell>
          <cell r="D571"/>
          <cell r="E571">
            <v>1</v>
          </cell>
          <cell r="F571"/>
          <cell r="G571"/>
          <cell r="H571" t="str">
            <v>I12</v>
          </cell>
        </row>
        <row r="572">
          <cell r="A572" t="str">
            <v>DE.10515834</v>
          </cell>
          <cell r="B572" t="str">
            <v>DELCO REMY ARMADURA ARRANCADOR 10515834 DELCO 29MT 161MM 60.1MM 12SPL 24V</v>
          </cell>
          <cell r="C572">
            <v>1.546</v>
          </cell>
          <cell r="D572"/>
          <cell r="E572">
            <v>1</v>
          </cell>
          <cell r="F572"/>
          <cell r="G572"/>
          <cell r="H572" t="str">
            <v>I11</v>
          </cell>
        </row>
        <row r="573">
          <cell r="A573" t="str">
            <v>DE.10515835</v>
          </cell>
          <cell r="B573" t="str">
            <v>DELCO REMY PERNO ARRANCADOR 10515835 DELCO 29MT</v>
          </cell>
          <cell r="C573">
            <v>7.9000000000000001E-2</v>
          </cell>
          <cell r="D573"/>
          <cell r="E573">
            <v>1</v>
          </cell>
          <cell r="F573"/>
          <cell r="G573"/>
          <cell r="H573" t="str">
            <v>I33</v>
          </cell>
        </row>
        <row r="574">
          <cell r="A574" t="str">
            <v>DE.10515838</v>
          </cell>
          <cell r="B574" t="str">
            <v>DELCO REMY SOLENOIDE ARRANCADOR ZM-818 DELCO 29MT 12V</v>
          </cell>
          <cell r="C574">
            <v>1.6080000000000001</v>
          </cell>
          <cell r="D574"/>
          <cell r="E574">
            <v>1</v>
          </cell>
          <cell r="F574"/>
          <cell r="G574"/>
          <cell r="H574" t="str">
            <v>I11</v>
          </cell>
        </row>
        <row r="575">
          <cell r="A575" t="str">
            <v>DE.10515840</v>
          </cell>
          <cell r="B575" t="str">
            <v>DELCO REMY SOLENOIDE ARRANCADOR ZM-1818 DELCO 29MT 24V</v>
          </cell>
          <cell r="C575">
            <v>1.6180000000000001</v>
          </cell>
          <cell r="D575"/>
          <cell r="E575">
            <v>1</v>
          </cell>
          <cell r="F575"/>
          <cell r="G575"/>
          <cell r="H575" t="str">
            <v>I11-I12</v>
          </cell>
        </row>
        <row r="576">
          <cell r="A576" t="str">
            <v>DE.10516363</v>
          </cell>
          <cell r="B576" t="str">
            <v>DELCO REMY TAPA ALTERNADOR POSTERIOR</v>
          </cell>
          <cell r="C576">
            <v>1.0569999999999999</v>
          </cell>
          <cell r="D576"/>
          <cell r="E576">
            <v>1</v>
          </cell>
          <cell r="F576"/>
          <cell r="G576"/>
          <cell r="H576" t="str">
            <v>ATRÁS</v>
          </cell>
        </row>
        <row r="577">
          <cell r="A577" t="str">
            <v>DE.10517356</v>
          </cell>
          <cell r="B577" t="str">
            <v xml:space="preserve">DELCO REMY TRIDIODO ALTERNADOR </v>
          </cell>
          <cell r="C577">
            <v>5.5E-2</v>
          </cell>
          <cell r="D577"/>
          <cell r="E577">
            <v>1</v>
          </cell>
          <cell r="F577"/>
          <cell r="G577"/>
          <cell r="H577" t="str">
            <v>I10</v>
          </cell>
        </row>
        <row r="578">
          <cell r="A578" t="str">
            <v>DE.10517357</v>
          </cell>
          <cell r="B578" t="str">
            <v>DELCO REMY TRIDIODO ALTERNADOR 10517357 DELCO 33SI 34SI 36SI</v>
          </cell>
          <cell r="C578">
            <v>1.2999999999999999E-2</v>
          </cell>
          <cell r="D578"/>
          <cell r="E578">
            <v>1</v>
          </cell>
          <cell r="F578"/>
          <cell r="G578"/>
          <cell r="H578" t="str">
            <v>I33</v>
          </cell>
        </row>
        <row r="579">
          <cell r="A579" t="str">
            <v>DE.10517358</v>
          </cell>
          <cell r="B579" t="str">
            <v xml:space="preserve">DELCO REMY TRIDIODO ALTERNADOR </v>
          </cell>
          <cell r="C579">
            <v>3.5999999999999997E-2</v>
          </cell>
          <cell r="D579"/>
          <cell r="E579">
            <v>1</v>
          </cell>
          <cell r="F579"/>
          <cell r="G579"/>
          <cell r="H579" t="str">
            <v>I10</v>
          </cell>
        </row>
        <row r="580">
          <cell r="A580" t="str">
            <v>DE.10517363</v>
          </cell>
          <cell r="B580" t="str">
            <v xml:space="preserve">DELCO REMY TRIDIODO ALTERNADOR </v>
          </cell>
          <cell r="C580">
            <v>3.5000000000000003E-2</v>
          </cell>
          <cell r="D580"/>
          <cell r="E580">
            <v>1</v>
          </cell>
          <cell r="F580"/>
          <cell r="G580"/>
          <cell r="H580" t="str">
            <v>I10</v>
          </cell>
        </row>
        <row r="581">
          <cell r="A581" t="str">
            <v>DE.10518636</v>
          </cell>
          <cell r="B581" t="str">
            <v>DELCO REMY PORTACARBON ALTERNADOR 10518636 DELCO 22SI</v>
          </cell>
          <cell r="C581">
            <v>4.9000000000000002E-2</v>
          </cell>
          <cell r="D581"/>
          <cell r="E581">
            <v>1</v>
          </cell>
          <cell r="F581"/>
          <cell r="G581"/>
          <cell r="H581" t="str">
            <v>I31</v>
          </cell>
        </row>
        <row r="582">
          <cell r="A582" t="str">
            <v>DE.10518782</v>
          </cell>
          <cell r="B582" t="str">
            <v>DELCO REMY SOLENOIDE ARRANCADOR ZM-2818 DELCO 29MT 24V</v>
          </cell>
          <cell r="C582">
            <v>1.5880000000000001</v>
          </cell>
          <cell r="D582"/>
          <cell r="E582">
            <v>1</v>
          </cell>
          <cell r="F582"/>
          <cell r="G582"/>
          <cell r="H582" t="str">
            <v>I10</v>
          </cell>
        </row>
        <row r="583">
          <cell r="A583" t="str">
            <v>DE.10519471</v>
          </cell>
          <cell r="B583" t="str">
            <v>DELCO REMY CORONA ALTERNADOR 10519471 DELCO 28SI 12V 200AMP</v>
          </cell>
          <cell r="C583">
            <v>2.4550000000000001</v>
          </cell>
          <cell r="D583"/>
          <cell r="E583">
            <v>1</v>
          </cell>
          <cell r="F583"/>
          <cell r="G583"/>
          <cell r="H583" t="str">
            <v>I9</v>
          </cell>
        </row>
        <row r="584">
          <cell r="A584" t="str">
            <v>DE.10519680</v>
          </cell>
          <cell r="B584" t="str">
            <v>DELCO REMY PORTADIODO ALTERNADOR 10519680 DELCO 28SI 12V</v>
          </cell>
          <cell r="C584">
            <v>0.24099999999999999</v>
          </cell>
          <cell r="D584"/>
          <cell r="E584">
            <v>1</v>
          </cell>
          <cell r="F584"/>
          <cell r="G584"/>
          <cell r="H584" t="str">
            <v>I9</v>
          </cell>
        </row>
        <row r="585">
          <cell r="A585" t="str">
            <v>DE.10520727</v>
          </cell>
          <cell r="B585" t="str">
            <v xml:space="preserve">DELCO REMY TAPA ALTERNADOR POSTERIOR  </v>
          </cell>
          <cell r="C585">
            <v>0.65600000000000003</v>
          </cell>
          <cell r="D585"/>
          <cell r="E585">
            <v>1</v>
          </cell>
          <cell r="F585"/>
          <cell r="G585"/>
          <cell r="H585" t="str">
            <v>I9</v>
          </cell>
        </row>
        <row r="586">
          <cell r="A586" t="str">
            <v>DE.10520737</v>
          </cell>
          <cell r="B586" t="str">
            <v>DELCO REMY RODAJE ALTERNADOR 10520737 DELCO 40SI ROLLER</v>
          </cell>
          <cell r="C586">
            <v>0.06</v>
          </cell>
          <cell r="D586"/>
          <cell r="E586">
            <v>1</v>
          </cell>
          <cell r="F586"/>
          <cell r="G586"/>
          <cell r="H586" t="str">
            <v>I32</v>
          </cell>
        </row>
        <row r="587">
          <cell r="A587" t="str">
            <v>DE.10520982</v>
          </cell>
          <cell r="B587" t="str">
            <v>DELCO REMY KIT REPARACION ALTERNADOR 10520982 DELCO 24SI</v>
          </cell>
          <cell r="C587">
            <v>0.54700000000000004</v>
          </cell>
          <cell r="D587"/>
          <cell r="E587">
            <v>1</v>
          </cell>
          <cell r="F587"/>
          <cell r="G587"/>
          <cell r="H587" t="str">
            <v>I8</v>
          </cell>
        </row>
        <row r="588">
          <cell r="A588" t="str">
            <v>DE.10521166</v>
          </cell>
          <cell r="B588" t="str">
            <v>DELCO REMY SOLENOIDE ARRANCADOR ZM-1950 DELCO 50MT 24V</v>
          </cell>
          <cell r="C588">
            <v>3.1080000000000001</v>
          </cell>
          <cell r="D588"/>
          <cell r="E588">
            <v>1</v>
          </cell>
          <cell r="F588"/>
          <cell r="G588"/>
          <cell r="H588" t="str">
            <v>I8</v>
          </cell>
        </row>
        <row r="589">
          <cell r="A589" t="str">
            <v>DE.10521657</v>
          </cell>
          <cell r="B589" t="str">
            <v xml:space="preserve">DELCO REMY PORTACARBON ALTERNADOR </v>
          </cell>
          <cell r="C589">
            <v>5.1999999999999998E-2</v>
          </cell>
          <cell r="D589"/>
          <cell r="E589"/>
          <cell r="F589"/>
          <cell r="G589"/>
          <cell r="H589" t="str">
            <v>I33</v>
          </cell>
        </row>
        <row r="590">
          <cell r="A590" t="str">
            <v>DE.10522873</v>
          </cell>
          <cell r="B590" t="str">
            <v xml:space="preserve">DELCO REMY TAPA ALTERNADOR DELANTERO </v>
          </cell>
          <cell r="C590">
            <v>1.36</v>
          </cell>
          <cell r="D590"/>
          <cell r="E590">
            <v>1</v>
          </cell>
          <cell r="F590"/>
          <cell r="G590"/>
          <cell r="H590" t="str">
            <v>I8</v>
          </cell>
        </row>
        <row r="591">
          <cell r="A591" t="str">
            <v>DE.10522909</v>
          </cell>
          <cell r="B591" t="str">
            <v xml:space="preserve">DELCO REMY TAPA ALTERNADOR DELANTERO </v>
          </cell>
          <cell r="C591">
            <v>1.2669999999999999</v>
          </cell>
          <cell r="D591"/>
          <cell r="E591">
            <v>1</v>
          </cell>
          <cell r="F591"/>
          <cell r="G591"/>
          <cell r="H591" t="str">
            <v>I21</v>
          </cell>
        </row>
        <row r="592">
          <cell r="A592" t="str">
            <v>DE.10524148</v>
          </cell>
          <cell r="B592" t="str">
            <v>DELCO REMY PIÑON BENDIX HNZ-12956 DELCO 29MT 34.5*37.8 10D CW</v>
          </cell>
          <cell r="C592">
            <v>0.129</v>
          </cell>
          <cell r="D592"/>
          <cell r="E592">
            <v>1</v>
          </cell>
          <cell r="F592"/>
          <cell r="G592"/>
          <cell r="H592" t="str">
            <v>I21</v>
          </cell>
        </row>
        <row r="593">
          <cell r="A593" t="str">
            <v>DE.10524149</v>
          </cell>
          <cell r="B593" t="str">
            <v xml:space="preserve">DELCO REMY SOLENOIDE ARRANCADOR </v>
          </cell>
          <cell r="C593">
            <v>0.41199999999999998</v>
          </cell>
          <cell r="D593"/>
          <cell r="E593">
            <v>1</v>
          </cell>
          <cell r="F593"/>
          <cell r="G593"/>
          <cell r="H593" t="str">
            <v>I21</v>
          </cell>
        </row>
        <row r="594">
          <cell r="A594" t="str">
            <v>DE.10524419</v>
          </cell>
          <cell r="B594" t="str">
            <v xml:space="preserve">DELCO REMY TAPA ALTERNADOR DELANTERO </v>
          </cell>
          <cell r="C594">
            <v>1.075</v>
          </cell>
          <cell r="D594"/>
          <cell r="E594">
            <v>1</v>
          </cell>
          <cell r="F594"/>
          <cell r="G594"/>
          <cell r="H594" t="str">
            <v>I20</v>
          </cell>
        </row>
        <row r="595">
          <cell r="A595" t="str">
            <v>DE.10524421</v>
          </cell>
          <cell r="B595" t="str">
            <v xml:space="preserve">DELCO REMY TAPA ALTERNADOR DELANTERO </v>
          </cell>
          <cell r="C595">
            <v>1.294</v>
          </cell>
          <cell r="D595"/>
          <cell r="E595">
            <v>1</v>
          </cell>
          <cell r="F595"/>
          <cell r="G595"/>
          <cell r="H595" t="str">
            <v>I20</v>
          </cell>
        </row>
        <row r="596">
          <cell r="A596" t="str">
            <v>DE.10525138</v>
          </cell>
          <cell r="B596" t="str">
            <v>DELCO REMY PORTACARBON ALTERNADOR 10525138 DELCO 22SI</v>
          </cell>
          <cell r="C596">
            <v>4.5999999999999999E-2</v>
          </cell>
          <cell r="D596"/>
          <cell r="E596">
            <v>1</v>
          </cell>
          <cell r="F596"/>
          <cell r="G596"/>
          <cell r="H596" t="str">
            <v>I32</v>
          </cell>
        </row>
        <row r="597">
          <cell r="A597" t="str">
            <v>DE.10525466</v>
          </cell>
          <cell r="B597" t="str">
            <v>DELCO REMY PORTADIODO ALTERNADOR 10525466 DELCO 28SI 24V</v>
          </cell>
          <cell r="C597">
            <v>0.23</v>
          </cell>
          <cell r="D597"/>
          <cell r="E597">
            <v>1</v>
          </cell>
          <cell r="F597"/>
          <cell r="G597"/>
          <cell r="H597" t="str">
            <v>I20</v>
          </cell>
        </row>
        <row r="598">
          <cell r="A598" t="str">
            <v>DE.10526458</v>
          </cell>
          <cell r="B598" t="str">
            <v>DELCO REMY PIÑON BENDIX HNZ-13117 DELCO 39MT 56.7*27 11D CW</v>
          </cell>
          <cell r="C598">
            <v>0.32900000000000001</v>
          </cell>
          <cell r="D598"/>
          <cell r="E598">
            <v>1</v>
          </cell>
          <cell r="F598"/>
          <cell r="G598"/>
          <cell r="H598" t="str">
            <v>I20</v>
          </cell>
        </row>
        <row r="599">
          <cell r="A599" t="str">
            <v>DE.10526464</v>
          </cell>
          <cell r="B599" t="str">
            <v>DELCO REMY PIÑON BENDIX HNZ-13118 DELCO 39MT 27*46.53 12D CW</v>
          </cell>
          <cell r="C599">
            <v>0.22</v>
          </cell>
          <cell r="D599"/>
          <cell r="E599">
            <v>1</v>
          </cell>
          <cell r="F599"/>
          <cell r="G599"/>
          <cell r="H599" t="str">
            <v>I19</v>
          </cell>
        </row>
        <row r="600">
          <cell r="A600" t="str">
            <v>DE.10526465</v>
          </cell>
          <cell r="B600" t="str">
            <v>DELCO REMY PIÑON BENDIX HNZ-13117 DELCO 39MT 28*56.7 11D CW</v>
          </cell>
          <cell r="C600">
            <v>0.185</v>
          </cell>
          <cell r="D600"/>
          <cell r="E600">
            <v>1</v>
          </cell>
          <cell r="F600"/>
          <cell r="G600"/>
          <cell r="H600" t="str">
            <v>I19</v>
          </cell>
        </row>
        <row r="601">
          <cell r="A601" t="str">
            <v>DE.10526466</v>
          </cell>
          <cell r="B601" t="str">
            <v>DELCO REMY PIÑON BENDIX HNZ-13119 DELCO 39MT 43.7*27 12D CW</v>
          </cell>
          <cell r="C601">
            <v>0.188</v>
          </cell>
          <cell r="D601"/>
          <cell r="E601">
            <v>1</v>
          </cell>
          <cell r="F601"/>
          <cell r="G601"/>
          <cell r="H601" t="str">
            <v>I19</v>
          </cell>
        </row>
        <row r="602">
          <cell r="A602" t="str">
            <v>DE.10526468</v>
          </cell>
          <cell r="B602" t="str">
            <v>DELCO REMY BENDIX ARRANCADOR HNZ-1810 DELCO 39MT 148*72*28*20 28D CW</v>
          </cell>
          <cell r="C602">
            <v>2.8889999999999998</v>
          </cell>
          <cell r="D602"/>
          <cell r="E602">
            <v>1</v>
          </cell>
          <cell r="F602"/>
          <cell r="G602"/>
          <cell r="H602" t="str">
            <v>ATRÁS</v>
          </cell>
        </row>
        <row r="603">
          <cell r="A603" t="str">
            <v>DE.10526608</v>
          </cell>
          <cell r="B603" t="str">
            <v>DELCO REMY KIT ARRANCADOR 10526608 DELCO 29MT (LAYNAS PERNOS TUERCAS)</v>
          </cell>
          <cell r="C603">
            <v>0.11700000000000001</v>
          </cell>
          <cell r="D603"/>
          <cell r="E603">
            <v>1</v>
          </cell>
          <cell r="F603"/>
          <cell r="G603"/>
          <cell r="H603" t="str">
            <v>I19</v>
          </cell>
        </row>
        <row r="604">
          <cell r="A604" t="str">
            <v>DE.10526610</v>
          </cell>
          <cell r="B604" t="str">
            <v>DELCO REMY KIT ARRANCADOR 10526610 DELCO 39MT 11D</v>
          </cell>
          <cell r="C604">
            <v>0.29299999999999998</v>
          </cell>
          <cell r="D604"/>
          <cell r="E604">
            <v>1</v>
          </cell>
          <cell r="F604"/>
          <cell r="G604"/>
          <cell r="H604" t="str">
            <v>I18</v>
          </cell>
        </row>
        <row r="605">
          <cell r="A605" t="str">
            <v>DE.10527538</v>
          </cell>
          <cell r="B605" t="str">
            <v>DELCO REMY CAMPO ARRANCADOR 10527538 DELCO 39MT 12V S/CASCO</v>
          </cell>
          <cell r="C605">
            <v>1.129</v>
          </cell>
          <cell r="D605"/>
          <cell r="E605">
            <v>1</v>
          </cell>
          <cell r="F605"/>
          <cell r="G605"/>
          <cell r="H605" t="str">
            <v>ATRÁS</v>
          </cell>
        </row>
        <row r="606">
          <cell r="A606" t="str">
            <v>DE.10527539</v>
          </cell>
          <cell r="B606" t="str">
            <v>DELCO REMY CAMPO ARRANCADOR 10527539 DELCO 29MT 12V C/CASCO</v>
          </cell>
          <cell r="C606">
            <v>1.762</v>
          </cell>
          <cell r="D606"/>
          <cell r="E606">
            <v>1</v>
          </cell>
          <cell r="F606"/>
          <cell r="G606"/>
          <cell r="H606" t="str">
            <v>I18</v>
          </cell>
        </row>
        <row r="607">
          <cell r="A607" t="str">
            <v>DE.10527542</v>
          </cell>
          <cell r="B607" t="str">
            <v>DELCO REMY CAMPO ARRANCADOR 10527542 DELCO 39MT 24V S/CASCO</v>
          </cell>
          <cell r="C607">
            <v>1.0069999999999999</v>
          </cell>
          <cell r="D607"/>
          <cell r="E607">
            <v>1</v>
          </cell>
          <cell r="F607"/>
          <cell r="G607"/>
          <cell r="H607" t="str">
            <v>I18</v>
          </cell>
        </row>
        <row r="608">
          <cell r="A608" t="str">
            <v>DE.10527543</v>
          </cell>
          <cell r="B608" t="str">
            <v>DELCO REMY PORTACARBON ARRANCADOR 10527543 DELCO 39MT 12V-24V</v>
          </cell>
          <cell r="C608">
            <v>0.35799999999999998</v>
          </cell>
          <cell r="D608"/>
          <cell r="E608">
            <v>1</v>
          </cell>
          <cell r="F608"/>
          <cell r="G608"/>
          <cell r="H608" t="str">
            <v>I17</v>
          </cell>
        </row>
        <row r="609">
          <cell r="A609" t="str">
            <v>DE.10527546</v>
          </cell>
          <cell r="B609" t="str">
            <v>DELCO REMY CAMPO ARRANCADOR 10527546 DELCO 29MT 24V C/CASCO</v>
          </cell>
          <cell r="C609">
            <v>1.7689999999999999</v>
          </cell>
          <cell r="D609"/>
          <cell r="E609">
            <v>1</v>
          </cell>
          <cell r="F609"/>
          <cell r="G609"/>
          <cell r="H609" t="str">
            <v>I17</v>
          </cell>
        </row>
        <row r="610">
          <cell r="A610" t="str">
            <v>DE.10527548</v>
          </cell>
          <cell r="B610" t="str">
            <v xml:space="preserve">DELCO REMY PORTACARBON </v>
          </cell>
          <cell r="C610">
            <v>0.218</v>
          </cell>
          <cell r="D610"/>
          <cell r="E610">
            <v>1</v>
          </cell>
          <cell r="F610"/>
          <cell r="G610"/>
          <cell r="H610" t="str">
            <v>I17</v>
          </cell>
        </row>
        <row r="611">
          <cell r="A611" t="str">
            <v>DE.10527694</v>
          </cell>
          <cell r="B611" t="str">
            <v>DELCO REMY RELAY ALTERNADOR 10527694 DELCO 24SI 12V 2TORNILLOS</v>
          </cell>
          <cell r="C611">
            <v>6.3E-2</v>
          </cell>
          <cell r="D611"/>
          <cell r="E611">
            <v>1</v>
          </cell>
          <cell r="F611"/>
          <cell r="G611"/>
          <cell r="H611" t="str">
            <v>I31</v>
          </cell>
        </row>
        <row r="612">
          <cell r="A612" t="str">
            <v>DE.10527709</v>
          </cell>
          <cell r="B612" t="str">
            <v>DELCO REMY RELAY ALTERNADOR 10527709 DELCO 28SI 24V</v>
          </cell>
          <cell r="C612">
            <v>8.7999999999999995E-2</v>
          </cell>
          <cell r="D612"/>
          <cell r="E612">
            <v>1</v>
          </cell>
          <cell r="F612"/>
          <cell r="G612"/>
          <cell r="H612" t="str">
            <v>I33</v>
          </cell>
        </row>
        <row r="613">
          <cell r="A613" t="str">
            <v>DE.10527711</v>
          </cell>
          <cell r="B613" t="str">
            <v>DELCO REMY RELAY ALTERNADOR 10527711 DELCO 28SI 24V</v>
          </cell>
          <cell r="C613">
            <v>8.7999999999999995E-2</v>
          </cell>
          <cell r="D613"/>
          <cell r="E613">
            <v>1</v>
          </cell>
          <cell r="F613"/>
          <cell r="G613"/>
          <cell r="H613" t="str">
            <v>I32</v>
          </cell>
        </row>
        <row r="614">
          <cell r="A614" t="str">
            <v>DE.10528063</v>
          </cell>
          <cell r="B614" t="str">
            <v>DELCO REMY CAMPO ARRANCADOR 10528063 DELCO 38MT 24V S/CASCO</v>
          </cell>
          <cell r="C614">
            <v>1.0009999999999999</v>
          </cell>
          <cell r="D614"/>
          <cell r="E614">
            <v>1</v>
          </cell>
          <cell r="F614"/>
          <cell r="G614"/>
          <cell r="H614" t="str">
            <v>I17</v>
          </cell>
        </row>
        <row r="615">
          <cell r="A615" t="str">
            <v>DE.10528475</v>
          </cell>
          <cell r="B615" t="str">
            <v>DELCO REMY KIT REPARACION ALTERNADOR 10528475 DELCO 28SI</v>
          </cell>
          <cell r="C615">
            <v>0.38700000000000001</v>
          </cell>
          <cell r="D615"/>
          <cell r="E615">
            <v>1</v>
          </cell>
          <cell r="F615"/>
          <cell r="G615"/>
          <cell r="H615" t="str">
            <v>I17</v>
          </cell>
        </row>
        <row r="616">
          <cell r="A616" t="str">
            <v>DE.10528576</v>
          </cell>
          <cell r="B616" t="str">
            <v xml:space="preserve">DELCO REMY RODAJE ALTERNADOR </v>
          </cell>
          <cell r="C616">
            <v>0.63800000000000001</v>
          </cell>
          <cell r="D616"/>
          <cell r="E616">
            <v>1</v>
          </cell>
          <cell r="F616"/>
          <cell r="G616"/>
          <cell r="H616" t="str">
            <v>I16</v>
          </cell>
        </row>
        <row r="617">
          <cell r="A617" t="str">
            <v>DE.10529637</v>
          </cell>
          <cell r="B617" t="str">
            <v>DELCO REMY CARBON ARRANCADOR 10529637 DELCO 38MT 12V-24V</v>
          </cell>
          <cell r="C617">
            <v>1.4E-2</v>
          </cell>
          <cell r="D617"/>
          <cell r="E617">
            <v>1</v>
          </cell>
          <cell r="F617"/>
          <cell r="G617"/>
          <cell r="H617" t="str">
            <v>I32</v>
          </cell>
        </row>
        <row r="618">
          <cell r="A618" t="str">
            <v>DE.10529638</v>
          </cell>
          <cell r="B618" t="str">
            <v>DELCO REMY CARBON ARRANCADOR 10529638 DELCO 39MT 12V-24V</v>
          </cell>
          <cell r="C618">
            <v>0.124</v>
          </cell>
          <cell r="D618"/>
          <cell r="E618">
            <v>1</v>
          </cell>
          <cell r="F618"/>
          <cell r="G618"/>
          <cell r="H618" t="str">
            <v>I31</v>
          </cell>
        </row>
        <row r="619">
          <cell r="A619" t="str">
            <v>DE.10530615</v>
          </cell>
          <cell r="B619" t="str">
            <v>DELCO REMY RELAY ALTERNADOR 10530615 DELCO 55SI 24V</v>
          </cell>
          <cell r="C619">
            <v>8.5000000000000006E-2</v>
          </cell>
          <cell r="D619"/>
          <cell r="E619">
            <v>1</v>
          </cell>
          <cell r="F619"/>
          <cell r="G619"/>
          <cell r="H619" t="str">
            <v>I33</v>
          </cell>
        </row>
        <row r="620">
          <cell r="A620" t="str">
            <v>DE.10533299</v>
          </cell>
          <cell r="B620" t="str">
            <v>DELCO REMY SOLENOIDE ARRANCADOR 10512505 DELCO 42MT 24V AUXILIAR CON CABLE</v>
          </cell>
          <cell r="C620">
            <v>0.55700000000000005</v>
          </cell>
          <cell r="D620"/>
          <cell r="E620">
            <v>1</v>
          </cell>
          <cell r="F620"/>
          <cell r="G620"/>
          <cell r="H620" t="str">
            <v>I16</v>
          </cell>
        </row>
        <row r="621">
          <cell r="A621" t="str">
            <v>DE.10533328</v>
          </cell>
          <cell r="B621" t="str">
            <v>DELCO REMY TAPA ARRANCADOR POSTERIOR 10533328 DELCO 39MT</v>
          </cell>
          <cell r="C621">
            <v>0.48399999999999999</v>
          </cell>
          <cell r="D621"/>
          <cell r="E621">
            <v>1</v>
          </cell>
          <cell r="F621"/>
          <cell r="G621"/>
          <cell r="H621" t="str">
            <v>I16</v>
          </cell>
        </row>
        <row r="622">
          <cell r="A622" t="str">
            <v>DE.10537864</v>
          </cell>
          <cell r="B622" t="str">
            <v>DELCO REMY TAPA ARRANCADOR POSTERIOR 10537864 DELCO 39MT</v>
          </cell>
          <cell r="C622">
            <v>0.47599999999999998</v>
          </cell>
          <cell r="D622"/>
          <cell r="E622">
            <v>1</v>
          </cell>
          <cell r="F622"/>
          <cell r="G622"/>
          <cell r="H622" t="str">
            <v>I16</v>
          </cell>
        </row>
        <row r="623">
          <cell r="A623" t="str">
            <v>DE.10537866</v>
          </cell>
          <cell r="B623" t="str">
            <v>DELCO REMY TAPA ARRANCADOR POSTERIOR</v>
          </cell>
          <cell r="C623">
            <v>0.48799999999999999</v>
          </cell>
          <cell r="D623"/>
          <cell r="E623"/>
          <cell r="F623"/>
          <cell r="G623"/>
          <cell r="H623" t="str">
            <v>I15</v>
          </cell>
        </row>
        <row r="624">
          <cell r="A624" t="str">
            <v>DE.10539737</v>
          </cell>
          <cell r="B624" t="str">
            <v>DELCO REMY PORTACARBON ARRANCADOR 10539737 DELCO 39MT 12V-24V</v>
          </cell>
          <cell r="C624">
            <v>0.42099999999999999</v>
          </cell>
          <cell r="D624"/>
          <cell r="E624">
            <v>1</v>
          </cell>
          <cell r="F624"/>
          <cell r="G624"/>
          <cell r="H624" t="str">
            <v>I15</v>
          </cell>
        </row>
        <row r="625">
          <cell r="A625" t="str">
            <v>DE.1115567</v>
          </cell>
          <cell r="B625" t="str">
            <v>DELCO REMY SOLENOIDE ARRANCADOR 1115567 DELCO 50MT 32V 64V</v>
          </cell>
          <cell r="C625">
            <v>2.6709999999999998</v>
          </cell>
          <cell r="D625"/>
          <cell r="E625">
            <v>1</v>
          </cell>
          <cell r="F625"/>
          <cell r="G625"/>
          <cell r="H625" t="str">
            <v>I28</v>
          </cell>
        </row>
        <row r="626">
          <cell r="A626" t="str">
            <v>DE.1115593</v>
          </cell>
          <cell r="B626" t="str">
            <v>DELCO REMY SOLENOIDE ARRANCADOR ZM-456 DELCO 41MT 12V</v>
          </cell>
          <cell r="C626">
            <v>1.7549999999999999</v>
          </cell>
          <cell r="D626"/>
          <cell r="E626">
            <v>1</v>
          </cell>
          <cell r="F626"/>
          <cell r="G626"/>
          <cell r="H626" t="str">
            <v>I28</v>
          </cell>
        </row>
        <row r="627">
          <cell r="A627" t="str">
            <v>DE.1115595</v>
          </cell>
          <cell r="B627" t="str">
            <v>DELCO REMY SOLENOIDE ARRANCADOR ZM-461 DELCO 42MT 24V SIN EMBOLO</v>
          </cell>
          <cell r="C627">
            <v>1.8480000000000001</v>
          </cell>
          <cell r="D627"/>
          <cell r="E627">
            <v>1</v>
          </cell>
          <cell r="F627"/>
          <cell r="G627"/>
          <cell r="H627" t="str">
            <v>I28</v>
          </cell>
        </row>
        <row r="628">
          <cell r="A628" t="str">
            <v>DE.1115618</v>
          </cell>
          <cell r="B628" t="str">
            <v>DELCO REMY SOLENOIDE ARRANCADOR ZM-455 DELCO 37MT 12V</v>
          </cell>
          <cell r="C628">
            <v>1.716</v>
          </cell>
          <cell r="D628"/>
          <cell r="E628">
            <v>1</v>
          </cell>
          <cell r="F628"/>
          <cell r="G628"/>
          <cell r="H628" t="str">
            <v>I28-I27</v>
          </cell>
        </row>
        <row r="629">
          <cell r="A629" t="str">
            <v>DE.1115641</v>
          </cell>
          <cell r="B629" t="str">
            <v>DELCO REMY SOLENOIDE ARRANCADOR ZM-464 DELCO 41MT 24V</v>
          </cell>
          <cell r="C629">
            <v>1.8080000000000001</v>
          </cell>
          <cell r="D629"/>
          <cell r="E629">
            <v>1</v>
          </cell>
          <cell r="F629"/>
          <cell r="G629"/>
          <cell r="H629" t="str">
            <v>I15</v>
          </cell>
        </row>
        <row r="630">
          <cell r="A630" t="str">
            <v>DE.1115665</v>
          </cell>
          <cell r="B630" t="str">
            <v>DELCO REMY SOLENOIDE ARRANCADOR 1115665 DELCO 50MT 24V CON EMBOLO</v>
          </cell>
          <cell r="C630">
            <v>3.0939999999999999</v>
          </cell>
          <cell r="D630"/>
          <cell r="E630">
            <v>1</v>
          </cell>
          <cell r="F630"/>
          <cell r="G630"/>
          <cell r="H630" t="str">
            <v>I28</v>
          </cell>
        </row>
        <row r="631">
          <cell r="A631" t="str">
            <v>DE.1115673</v>
          </cell>
          <cell r="B631" t="str">
            <v>DELCO REMY SOLENOIDE ARRANCADOR ZM-361 DELCO 41MT 24V</v>
          </cell>
          <cell r="C631">
            <v>2.3380000000000001</v>
          </cell>
          <cell r="D631"/>
          <cell r="E631">
            <v>1</v>
          </cell>
          <cell r="F631"/>
          <cell r="G631"/>
          <cell r="H631" t="str">
            <v>ATRÁS</v>
          </cell>
        </row>
        <row r="632">
          <cell r="A632" t="str">
            <v>DE.1115675</v>
          </cell>
          <cell r="B632" t="str">
            <v>DELCO REMY SOLENOIDE ARRANCADOR ZM-360 DELCO 37MT 24V</v>
          </cell>
          <cell r="C632">
            <v>2.2570000000000001</v>
          </cell>
          <cell r="D632"/>
          <cell r="E632">
            <v>1</v>
          </cell>
          <cell r="F632"/>
          <cell r="G632"/>
          <cell r="H632" t="str">
            <v>I27</v>
          </cell>
        </row>
        <row r="633">
          <cell r="A633" t="str">
            <v>DE.1115677</v>
          </cell>
          <cell r="B633" t="str">
            <v>DELCO REMY SOLENOIDE ARRANCADOR 1115677 DELCO 37MT 24V CON EMBOLO</v>
          </cell>
          <cell r="C633">
            <v>2.1280000000000001</v>
          </cell>
          <cell r="D633"/>
          <cell r="E633">
            <v>1</v>
          </cell>
          <cell r="F633"/>
          <cell r="G633"/>
          <cell r="H633" t="str">
            <v>I27</v>
          </cell>
        </row>
        <row r="634">
          <cell r="A634" t="str">
            <v>DE.1115682</v>
          </cell>
          <cell r="B634" t="str">
            <v>DELCO REMY SOLENOIDE ARRANCADOR ZM-1362 DELCO 41MT 24V CON EMBOLO</v>
          </cell>
          <cell r="C634">
            <v>2.3570000000000002</v>
          </cell>
          <cell r="D634"/>
          <cell r="E634">
            <v>1</v>
          </cell>
          <cell r="F634"/>
          <cell r="G634"/>
          <cell r="H634" t="str">
            <v>I27</v>
          </cell>
        </row>
        <row r="635">
          <cell r="A635" t="str">
            <v>DE.1115683</v>
          </cell>
          <cell r="B635" t="str">
            <v>DELCO REMY SOLENOIDE ARRANCADOR 1115683 DELCO 41MT 42MT 24V CON EMBOLO</v>
          </cell>
          <cell r="C635">
            <v>2.5019999999999998</v>
          </cell>
          <cell r="D635"/>
          <cell r="E635">
            <v>1</v>
          </cell>
          <cell r="F635"/>
          <cell r="G635"/>
          <cell r="H635" t="str">
            <v>I26</v>
          </cell>
        </row>
        <row r="636">
          <cell r="A636" t="str">
            <v>DE.1115689</v>
          </cell>
          <cell r="B636" t="str">
            <v>DELCO REMY SOLENOIDE ARRANCADOR ZM-352 DELCO 37MT 12V</v>
          </cell>
          <cell r="C636">
            <v>2.2040000000000002</v>
          </cell>
          <cell r="D636"/>
          <cell r="E636">
            <v>1</v>
          </cell>
          <cell r="F636"/>
          <cell r="G636"/>
          <cell r="H636" t="str">
            <v>I26</v>
          </cell>
        </row>
        <row r="637">
          <cell r="A637" t="str">
            <v>DE.1115701</v>
          </cell>
          <cell r="B637" t="str">
            <v>DELCO REMY SOLENOIDE ARRANCADOR 1115701 DELCO 41MT 12V</v>
          </cell>
          <cell r="C637">
            <v>2.2480000000000002</v>
          </cell>
          <cell r="D637"/>
          <cell r="E637">
            <v>1</v>
          </cell>
          <cell r="F637"/>
          <cell r="G637"/>
          <cell r="H637" t="str">
            <v>I34</v>
          </cell>
        </row>
        <row r="638">
          <cell r="A638" t="str">
            <v>DE.1115702</v>
          </cell>
          <cell r="B638" t="str">
            <v>DELCO REMY SOLENOIDE ARRANCADOR 1115702 DELCO 41MT 12V</v>
          </cell>
          <cell r="C638">
            <v>2.2280000000000002</v>
          </cell>
          <cell r="D638"/>
          <cell r="E638">
            <v>1</v>
          </cell>
          <cell r="F638"/>
          <cell r="G638"/>
          <cell r="H638" t="str">
            <v>I26</v>
          </cell>
        </row>
        <row r="639">
          <cell r="A639" t="str">
            <v>DE.1115704</v>
          </cell>
          <cell r="B639" t="str">
            <v>DELCO REMY SOLENOIDE ARRANCADOR ZM-355 DELCO 37MT 41MT 12V</v>
          </cell>
          <cell r="C639">
            <v>2.2509999999999999</v>
          </cell>
          <cell r="D639"/>
          <cell r="E639">
            <v>1</v>
          </cell>
          <cell r="F639"/>
          <cell r="G639"/>
          <cell r="H639" t="str">
            <v>I26-I25</v>
          </cell>
        </row>
        <row r="640">
          <cell r="A640" t="str">
            <v>DE.1115715</v>
          </cell>
          <cell r="B640" t="str">
            <v>DELCO REMY SOLENOIDE ARRANCADOR 1115715 DELCO 40MT 50MT 12V</v>
          </cell>
          <cell r="C640">
            <v>3.1160000000000001</v>
          </cell>
          <cell r="D640"/>
          <cell r="E640">
            <v>1</v>
          </cell>
          <cell r="F640"/>
          <cell r="G640"/>
          <cell r="H640" t="str">
            <v>I25</v>
          </cell>
        </row>
        <row r="641">
          <cell r="A641" t="str">
            <v>DE.1115717</v>
          </cell>
          <cell r="B641" t="str">
            <v>DELCO REMY SOLENOIDE ARRANCADOR 1115717 DELCO 50MT 24V</v>
          </cell>
          <cell r="C641">
            <v>3.105</v>
          </cell>
          <cell r="D641"/>
          <cell r="E641">
            <v>1</v>
          </cell>
          <cell r="F641"/>
          <cell r="G641"/>
          <cell r="H641" t="str">
            <v xml:space="preserve">ATRÁS </v>
          </cell>
        </row>
        <row r="642">
          <cell r="A642" t="str">
            <v>DE.1116405</v>
          </cell>
          <cell r="B642" t="str">
            <v>DELCO REMY RELAY ALTERNADOR 1116405 DELCO REMY 20SI 21SI 22SI 26SI 27S 24V</v>
          </cell>
          <cell r="C642">
            <v>4.1000000000000002E-2</v>
          </cell>
          <cell r="D642"/>
          <cell r="E642">
            <v>1</v>
          </cell>
          <cell r="F642"/>
          <cell r="G642"/>
          <cell r="H642" t="str">
            <v>I30</v>
          </cell>
        </row>
        <row r="643">
          <cell r="A643" t="str">
            <v>DE.1116423</v>
          </cell>
          <cell r="B643" t="str">
            <v>DELCO REMY RELAY ALTERNADOR 1116423 DELCO 12SI 12V</v>
          </cell>
          <cell r="C643">
            <v>3.9E-2</v>
          </cell>
          <cell r="D643"/>
          <cell r="E643">
            <v>1</v>
          </cell>
          <cell r="F643"/>
          <cell r="G643"/>
          <cell r="H643" t="str">
            <v>I29</v>
          </cell>
        </row>
        <row r="644">
          <cell r="A644" t="str">
            <v>DE.1116433</v>
          </cell>
          <cell r="B644" t="str">
            <v>DELCO REMY RELAY ALTERNADOR 1116433 DELCO 20SI 21SI 22SI 26SI 27S 12V</v>
          </cell>
          <cell r="C644">
            <v>0.04</v>
          </cell>
          <cell r="D644"/>
          <cell r="E644">
            <v>1</v>
          </cell>
          <cell r="F644"/>
          <cell r="G644"/>
          <cell r="H644" t="str">
            <v>I30</v>
          </cell>
        </row>
        <row r="645">
          <cell r="A645" t="str">
            <v>DE.1116439</v>
          </cell>
          <cell r="B645" t="str">
            <v>DELCO REMY RELAY ALTERNADOR 1116439 DELCO 21SI 12V</v>
          </cell>
          <cell r="C645">
            <v>3.9E-2</v>
          </cell>
          <cell r="D645"/>
          <cell r="E645">
            <v>1</v>
          </cell>
          <cell r="F645"/>
          <cell r="G645"/>
          <cell r="H645" t="str">
            <v>I29</v>
          </cell>
        </row>
        <row r="646">
          <cell r="A646" t="str">
            <v>DE.1117817</v>
          </cell>
          <cell r="B646" t="str">
            <v>DELCO REMY ALTERNADOR COMPLETO 1117817 DELCO 30SI 24V 100AMP 3HUECOS</v>
          </cell>
          <cell r="C646">
            <v>12.4</v>
          </cell>
          <cell r="D646"/>
          <cell r="E646">
            <v>1</v>
          </cell>
          <cell r="F646"/>
          <cell r="G646"/>
          <cell r="H646" t="str">
            <v>N18</v>
          </cell>
        </row>
        <row r="647">
          <cell r="A647" t="str">
            <v>DE.1852888</v>
          </cell>
          <cell r="B647" t="str">
            <v xml:space="preserve">DELCO REMY CARBON </v>
          </cell>
          <cell r="C647">
            <v>3.1E-2</v>
          </cell>
          <cell r="D647"/>
          <cell r="E647">
            <v>1</v>
          </cell>
          <cell r="F647"/>
          <cell r="G647"/>
          <cell r="H647" t="str">
            <v>I29</v>
          </cell>
        </row>
        <row r="648">
          <cell r="A648" t="str">
            <v>DE.1852889</v>
          </cell>
          <cell r="B648" t="str">
            <v xml:space="preserve">DELCO REMY CARBON </v>
          </cell>
          <cell r="C648">
            <v>4.1000000000000002E-2</v>
          </cell>
          <cell r="D648"/>
          <cell r="E648">
            <v>1</v>
          </cell>
          <cell r="F648"/>
          <cell r="G648"/>
          <cell r="H648" t="str">
            <v>I29</v>
          </cell>
        </row>
        <row r="649">
          <cell r="A649" t="str">
            <v>DE.1852893</v>
          </cell>
          <cell r="B649" t="str">
            <v>DELCO REMY CARBON ARRANCADOR 1852893 DELCO 37MT 41MT 24V</v>
          </cell>
          <cell r="C649">
            <v>3.5000000000000003E-2</v>
          </cell>
          <cell r="D649"/>
          <cell r="E649">
            <v>1</v>
          </cell>
          <cell r="F649"/>
          <cell r="G649"/>
          <cell r="H649" t="str">
            <v>I29</v>
          </cell>
        </row>
        <row r="650">
          <cell r="A650" t="str">
            <v>DE.1875645</v>
          </cell>
          <cell r="B650" t="str">
            <v>DELCO REMY PORTADIODO ALTERNADOR 1875645 DELCO 27SI 30SI 12V</v>
          </cell>
          <cell r="C650">
            <v>0.17299999999999999</v>
          </cell>
          <cell r="D650"/>
          <cell r="E650">
            <v>1</v>
          </cell>
          <cell r="F650"/>
          <cell r="G650"/>
          <cell r="H650" t="str">
            <v>I25</v>
          </cell>
        </row>
        <row r="651">
          <cell r="A651" t="str">
            <v>DE.1893560</v>
          </cell>
          <cell r="B651" t="str">
            <v>DELCO REMY BENDIX ARRANCADOR HNZ-097 DELCO 42MT 120*58*46.3*16 12D CW</v>
          </cell>
          <cell r="C651">
            <v>1.5640000000000001</v>
          </cell>
          <cell r="D651"/>
          <cell r="E651">
            <v>1</v>
          </cell>
          <cell r="F651"/>
          <cell r="G651"/>
          <cell r="H651" t="str">
            <v>I25</v>
          </cell>
        </row>
        <row r="652">
          <cell r="A652" t="str">
            <v>DE.19010111</v>
          </cell>
          <cell r="B652" t="str">
            <v>DELCO REMY ALTERNADOR COMPLETO 19010111 DELCO 21SI 24V 70AMP 3HUECOS</v>
          </cell>
          <cell r="C652">
            <v>7.17</v>
          </cell>
          <cell r="D652"/>
          <cell r="E652">
            <v>1</v>
          </cell>
          <cell r="F652"/>
          <cell r="G652"/>
          <cell r="H652" t="str">
            <v>N18</v>
          </cell>
        </row>
        <row r="653">
          <cell r="A653" t="str">
            <v>DE.19011400</v>
          </cell>
          <cell r="B653" t="str">
            <v>DELCO REMY ARRANCADOR COMPLETO</v>
          </cell>
          <cell r="C653">
            <v>8.3800000000000008</v>
          </cell>
          <cell r="D653"/>
          <cell r="E653"/>
          <cell r="F653"/>
          <cell r="G653"/>
          <cell r="H653" t="str">
            <v>M20</v>
          </cell>
        </row>
        <row r="654">
          <cell r="A654" t="str">
            <v>DE.19011403</v>
          </cell>
          <cell r="B654" t="str">
            <v>DELCO REMY ARRANCADOR COMPLETO</v>
          </cell>
          <cell r="C654">
            <v>8.43</v>
          </cell>
          <cell r="D654" t="str">
            <v>SIN STOCK</v>
          </cell>
          <cell r="E654"/>
          <cell r="F654"/>
          <cell r="G654">
            <v>8.42</v>
          </cell>
          <cell r="H654" t="str">
            <v>M23</v>
          </cell>
        </row>
        <row r="655">
          <cell r="A655" t="str">
            <v>DE.19011153</v>
          </cell>
          <cell r="B655" t="str">
            <v>DELCO REMY ALTERNADOR COMPLETO 19011153 DELCO 33SI 24V 100AMP 3HUECOS</v>
          </cell>
          <cell r="C655">
            <v>12.35</v>
          </cell>
          <cell r="D655"/>
          <cell r="E655">
            <v>1</v>
          </cell>
          <cell r="F655"/>
          <cell r="G655"/>
          <cell r="H655" t="str">
            <v>SIN STOCK</v>
          </cell>
        </row>
        <row r="656">
          <cell r="A656" t="str">
            <v>DE.19011524</v>
          </cell>
          <cell r="B656" t="str">
            <v>DELCO REMY ARRANCADOR COMPLETO 19011524 DELCO 39MT 12D CW 24V</v>
          </cell>
          <cell r="C656">
            <v>45.81</v>
          </cell>
          <cell r="D656"/>
          <cell r="E656">
            <v>1</v>
          </cell>
          <cell r="F656"/>
          <cell r="G656"/>
          <cell r="H656" t="str">
            <v>N20</v>
          </cell>
        </row>
        <row r="657">
          <cell r="A657" t="str">
            <v>DE.19020208</v>
          </cell>
          <cell r="B657" t="str">
            <v>DELCO REMY ALTERNADOR COMPLETO 19020208 DELCO 11SI 12V 95AMP 2 HUECOS</v>
          </cell>
          <cell r="C657">
            <v>5.12</v>
          </cell>
          <cell r="D657"/>
          <cell r="E657">
            <v>1</v>
          </cell>
          <cell r="F657"/>
          <cell r="G657"/>
          <cell r="H657" t="str">
            <v>M19</v>
          </cell>
        </row>
        <row r="658">
          <cell r="A658" t="str">
            <v>DE.19020310</v>
          </cell>
          <cell r="B658" t="str">
            <v xml:space="preserve">DELCO REMY ALTERNADOR COMPLETO </v>
          </cell>
          <cell r="C658">
            <v>7.4749999999999996</v>
          </cell>
          <cell r="D658"/>
          <cell r="E658">
            <v>1</v>
          </cell>
          <cell r="F658"/>
          <cell r="G658"/>
          <cell r="H658" t="str">
            <v>M22</v>
          </cell>
        </row>
        <row r="659">
          <cell r="A659" t="str">
            <v>DE.19020900</v>
          </cell>
          <cell r="B659" t="str">
            <v>DELCO REMY ALTERNADOR COMPLETO 19020900 DELCO 24SI 12V 145AMP 4HUECOS</v>
          </cell>
          <cell r="C659">
            <v>8.0299999999999994</v>
          </cell>
          <cell r="D659"/>
          <cell r="E659">
            <v>1</v>
          </cell>
          <cell r="F659"/>
          <cell r="G659"/>
          <cell r="H659" t="str">
            <v>M17</v>
          </cell>
        </row>
        <row r="660">
          <cell r="A660" t="str">
            <v>DE.19020903</v>
          </cell>
          <cell r="B660" t="str">
            <v>DELCO REMY ALTERNADOR COMPLETO 19020903 DELCO 24SI 12V 130AMP 3HUECOS</v>
          </cell>
          <cell r="C660">
            <v>7.88</v>
          </cell>
          <cell r="D660"/>
          <cell r="E660">
            <v>1</v>
          </cell>
          <cell r="F660"/>
          <cell r="G660"/>
          <cell r="H660" t="str">
            <v>M18</v>
          </cell>
        </row>
        <row r="661">
          <cell r="A661" t="str">
            <v>DE.19024318</v>
          </cell>
          <cell r="B661" t="str">
            <v>DELCO REMY ARMADURA ARRANCADOR 19024318 BOSCH KB 256MM 83MM 24V</v>
          </cell>
          <cell r="C661">
            <v>5.1779999999999999</v>
          </cell>
          <cell r="D661"/>
          <cell r="E661">
            <v>1</v>
          </cell>
          <cell r="F661"/>
          <cell r="G661"/>
          <cell r="H661" t="str">
            <v>I35</v>
          </cell>
        </row>
        <row r="662">
          <cell r="A662" t="str">
            <v>DE.19025400</v>
          </cell>
          <cell r="B662" t="str">
            <v>DELCO REMY BOCINA ARRANCADOR 19025400</v>
          </cell>
          <cell r="C662">
            <v>7.0000000000000001E-3</v>
          </cell>
          <cell r="D662"/>
          <cell r="E662">
            <v>1</v>
          </cell>
          <cell r="F662"/>
          <cell r="G662"/>
          <cell r="H662" t="str">
            <v>I29</v>
          </cell>
        </row>
        <row r="663">
          <cell r="A663" t="str">
            <v>DE.19025447</v>
          </cell>
          <cell r="B663" t="str">
            <v>DELCO REMY PERNO ALTERNADOR 19025447 DELCO BOSCH</v>
          </cell>
          <cell r="C663">
            <v>0.08</v>
          </cell>
          <cell r="D663"/>
          <cell r="E663">
            <v>1</v>
          </cell>
          <cell r="F663"/>
          <cell r="G663"/>
          <cell r="H663" t="str">
            <v>I29</v>
          </cell>
        </row>
        <row r="664">
          <cell r="A664" t="str">
            <v>DE.19025508</v>
          </cell>
          <cell r="B664" t="str">
            <v>DELCO REMY BOCINA ARRANCADOR 19025508</v>
          </cell>
          <cell r="C664">
            <v>4.1000000000000002E-2</v>
          </cell>
          <cell r="D664"/>
          <cell r="E664">
            <v>1</v>
          </cell>
          <cell r="F664"/>
          <cell r="G664"/>
          <cell r="H664" t="str">
            <v>I29</v>
          </cell>
        </row>
        <row r="665">
          <cell r="A665" t="str">
            <v>DE.1906989</v>
          </cell>
          <cell r="B665" t="str">
            <v>DELCO REMY CARBON ARRANCADOR 1906989 DELCO 40MT 24V</v>
          </cell>
          <cell r="C665">
            <v>1.6E-2</v>
          </cell>
          <cell r="D665"/>
          <cell r="E665">
            <v>1</v>
          </cell>
          <cell r="F665"/>
          <cell r="G665"/>
          <cell r="H665" t="str">
            <v>I29</v>
          </cell>
        </row>
        <row r="666">
          <cell r="A666" t="str">
            <v>DE.19070019</v>
          </cell>
          <cell r="B666" t="str">
            <v>DELCO REMY ALTERNADOR COMPLETO 19070019 DELCO 18SI 28V 80AMP 3HUECOS</v>
          </cell>
          <cell r="C666">
            <v>7.8</v>
          </cell>
          <cell r="D666"/>
          <cell r="E666">
            <v>1</v>
          </cell>
          <cell r="F666"/>
          <cell r="G666"/>
          <cell r="H666" t="str">
            <v>SIN STOCK</v>
          </cell>
        </row>
        <row r="667">
          <cell r="A667" t="str">
            <v>DE.1918047</v>
          </cell>
          <cell r="B667" t="str">
            <v>DELCO REMY RETEN ARRANCADOR 1918047 DELCO 40MT 42MT 50MT</v>
          </cell>
          <cell r="C667">
            <v>0.11600000000000001</v>
          </cell>
          <cell r="D667"/>
          <cell r="E667">
            <v>1</v>
          </cell>
          <cell r="F667"/>
          <cell r="G667"/>
          <cell r="H667" t="str">
            <v>I29</v>
          </cell>
        </row>
        <row r="668">
          <cell r="A668" t="str">
            <v>DE.1945484</v>
          </cell>
          <cell r="B668" t="str">
            <v>DELCO REMY ORQUILLA ARRANCADOR 1945484 DELCO 50MT</v>
          </cell>
          <cell r="C668">
            <v>0.157</v>
          </cell>
          <cell r="D668"/>
          <cell r="E668">
            <v>1</v>
          </cell>
          <cell r="F668"/>
          <cell r="G668"/>
          <cell r="H668" t="str">
            <v>I24</v>
          </cell>
        </row>
        <row r="669">
          <cell r="A669" t="str">
            <v>DE.1945840</v>
          </cell>
          <cell r="B669" t="str">
            <v xml:space="preserve">DELCO REMY ARMADURA ARRANCADOR </v>
          </cell>
          <cell r="C669">
            <v>9.4160000000000004</v>
          </cell>
          <cell r="D669"/>
          <cell r="E669"/>
          <cell r="F669"/>
          <cell r="G669"/>
          <cell r="H669" t="str">
            <v>I35</v>
          </cell>
        </row>
        <row r="670">
          <cell r="A670" t="str">
            <v>DE.1945853</v>
          </cell>
          <cell r="B670" t="str">
            <v>DELCO REMY CAMPO ARRANCADOR 1945853 DELCO 50MT 24V S/CASCO</v>
          </cell>
          <cell r="C670">
            <v>2.0070000000000001</v>
          </cell>
          <cell r="D670"/>
          <cell r="E670">
            <v>1</v>
          </cell>
          <cell r="F670"/>
          <cell r="G670"/>
          <cell r="H670" t="str">
            <v>I24</v>
          </cell>
        </row>
        <row r="671">
          <cell r="A671" t="str">
            <v>DE.1968904</v>
          </cell>
          <cell r="B671" t="str">
            <v>DELCO REMY ROTOR ALTERNADOR 1968904 DELCO 25SI 26SI 30SI 12V 160AMP</v>
          </cell>
          <cell r="C671">
            <v>3.8730000000000002</v>
          </cell>
          <cell r="D671"/>
          <cell r="E671">
            <v>1</v>
          </cell>
          <cell r="F671"/>
          <cell r="G671"/>
          <cell r="H671" t="str">
            <v>I24</v>
          </cell>
        </row>
        <row r="672">
          <cell r="A672" t="str">
            <v>DE.1971672</v>
          </cell>
          <cell r="B672" t="str">
            <v>DELCO REMY DIODO ALTERNADOR 1971672 DELCO 25SI 26SI 30SI 12V-24V POSITIVO</v>
          </cell>
          <cell r="C672">
            <v>3.1E-2</v>
          </cell>
          <cell r="D672"/>
          <cell r="E672">
            <v>1</v>
          </cell>
          <cell r="F672"/>
          <cell r="G672"/>
          <cell r="H672" t="str">
            <v>I24</v>
          </cell>
        </row>
        <row r="673">
          <cell r="A673" t="str">
            <v>DE.1974929</v>
          </cell>
          <cell r="B673" t="str">
            <v>DELCO REMY CAMPO ARRANCADOR 1974929 DELCO 40MT 24V S/CASCO</v>
          </cell>
          <cell r="C673">
            <v>1.1879999999999999</v>
          </cell>
          <cell r="D673"/>
          <cell r="E673">
            <v>1</v>
          </cell>
          <cell r="F673"/>
          <cell r="G673"/>
          <cell r="H673" t="str">
            <v>I24</v>
          </cell>
        </row>
        <row r="674">
          <cell r="A674" t="str">
            <v>DE.1984974</v>
          </cell>
          <cell r="B674" t="str">
            <v>DELCO REMY PORTACARBON ARRANCADOR 1984974 DELCO 50MT 24V 6 CARBONES</v>
          </cell>
          <cell r="C674">
            <v>0.754</v>
          </cell>
          <cell r="D674"/>
          <cell r="E674">
            <v>1</v>
          </cell>
          <cell r="F674"/>
          <cell r="G674"/>
          <cell r="H674" t="str">
            <v>I24</v>
          </cell>
        </row>
        <row r="675">
          <cell r="A675" t="str">
            <v>DE.1985237</v>
          </cell>
          <cell r="B675" t="str">
            <v>DELCO REMY ORQUILLA ARRANCADOR 1985237 DELCO 37MT 41MT</v>
          </cell>
          <cell r="C675">
            <v>0.154</v>
          </cell>
          <cell r="D675"/>
          <cell r="E675">
            <v>1</v>
          </cell>
          <cell r="F675"/>
          <cell r="G675"/>
          <cell r="H675" t="str">
            <v>I24</v>
          </cell>
        </row>
        <row r="676">
          <cell r="A676" t="str">
            <v>DE.1985262</v>
          </cell>
          <cell r="B676" t="str">
            <v>DELCO REMY BENDIX ARRANCADOR HNZ-624 DELCO 37MT 98.5*60*46*14 12D CW</v>
          </cell>
          <cell r="C676">
            <v>0.85799999999999998</v>
          </cell>
          <cell r="D676"/>
          <cell r="E676">
            <v>1</v>
          </cell>
          <cell r="F676"/>
          <cell r="G676"/>
          <cell r="H676" t="str">
            <v>I23</v>
          </cell>
        </row>
        <row r="677">
          <cell r="A677" t="str">
            <v>DE.1986244</v>
          </cell>
          <cell r="B677" t="str">
            <v>DELCO REMY BENDIX ARRANCADOR HNZ-625 DELCO 37MT 98.5*60*39.5*14 10D CW</v>
          </cell>
          <cell r="C677">
            <v>0.81</v>
          </cell>
          <cell r="D677"/>
          <cell r="E677">
            <v>1</v>
          </cell>
          <cell r="F677"/>
          <cell r="G677"/>
          <cell r="H677" t="str">
            <v>I23</v>
          </cell>
        </row>
        <row r="678">
          <cell r="A678" t="str">
            <v>DE.1987989</v>
          </cell>
          <cell r="B678" t="str">
            <v>DELCO REMY ARMADURA ARRANCADOR 1987989 DELCO 42MT 451MM 84.5MM 19SPL 12V</v>
          </cell>
          <cell r="C678">
            <v>6.8570000000000002</v>
          </cell>
          <cell r="D678"/>
          <cell r="E678">
            <v>1</v>
          </cell>
          <cell r="F678"/>
          <cell r="G678"/>
          <cell r="H678" t="str">
            <v>I23</v>
          </cell>
        </row>
        <row r="679">
          <cell r="A679" t="str">
            <v>DE.1988097</v>
          </cell>
          <cell r="B679" t="str">
            <v>DELCO REMY ORQUILLA ARRANCADOR 1988097 DELCO 41MT 42MT</v>
          </cell>
          <cell r="C679">
            <v>0.68700000000000006</v>
          </cell>
          <cell r="D679"/>
          <cell r="E679">
            <v>1</v>
          </cell>
          <cell r="F679"/>
          <cell r="G679"/>
          <cell r="H679" t="str">
            <v>I29</v>
          </cell>
        </row>
        <row r="680">
          <cell r="A680" t="str">
            <v>DE.1988111</v>
          </cell>
          <cell r="B680" t="str">
            <v>DELCO REMY CAMPO ARRANCADOR 1988111 DELCO 42MT 12V S/CASCO</v>
          </cell>
          <cell r="C680">
            <v>1.897</v>
          </cell>
          <cell r="D680"/>
          <cell r="E680">
            <v>1</v>
          </cell>
          <cell r="F680"/>
          <cell r="G680"/>
          <cell r="H680" t="str">
            <v>ATRÁS</v>
          </cell>
        </row>
        <row r="681">
          <cell r="A681" t="str">
            <v>DE.1988121</v>
          </cell>
          <cell r="B681" t="str">
            <v xml:space="preserve">DELCO REMY PORTACARBON </v>
          </cell>
          <cell r="C681">
            <v>0.63600000000000001</v>
          </cell>
          <cell r="D681"/>
          <cell r="E681">
            <v>1</v>
          </cell>
          <cell r="F681"/>
          <cell r="G681"/>
          <cell r="H681" t="str">
            <v>I22-I23</v>
          </cell>
        </row>
        <row r="682">
          <cell r="A682" t="str">
            <v>DE.1988128</v>
          </cell>
          <cell r="B682" t="str">
            <v>DELCO REMY PERNO ARRANCADOR 1988128 DELCO 42MT</v>
          </cell>
          <cell r="C682">
            <v>0.13700000000000001</v>
          </cell>
          <cell r="D682"/>
          <cell r="E682">
            <v>1</v>
          </cell>
          <cell r="F682"/>
          <cell r="G682"/>
          <cell r="H682" t="str">
            <v>I22</v>
          </cell>
        </row>
        <row r="683">
          <cell r="A683" t="str">
            <v>DE.1988137</v>
          </cell>
          <cell r="B683" t="str">
            <v xml:space="preserve">DELCO REMY TAPA ARRANCADOR </v>
          </cell>
          <cell r="C683">
            <v>2.359</v>
          </cell>
          <cell r="D683"/>
          <cell r="E683">
            <v>1</v>
          </cell>
          <cell r="F683"/>
          <cell r="G683"/>
          <cell r="H683" t="str">
            <v>I22</v>
          </cell>
        </row>
        <row r="684">
          <cell r="A684" t="str">
            <v>DE.1988322</v>
          </cell>
          <cell r="B684" t="str">
            <v>DELCO REMY ARMADURA ARRANCADOR 1988322 DELCO 37MT 391MM 84.5MM 3SPL 24V</v>
          </cell>
          <cell r="C684">
            <v>5.8449999999999998</v>
          </cell>
          <cell r="D684"/>
          <cell r="E684">
            <v>1</v>
          </cell>
          <cell r="F684"/>
          <cell r="G684"/>
          <cell r="H684" t="str">
            <v>I22</v>
          </cell>
        </row>
        <row r="685">
          <cell r="A685" t="str">
            <v>DE.1988435</v>
          </cell>
          <cell r="B685" t="str">
            <v>DELCO REMY ARMADURA ARRANCADOR 1988435 DELCO 42MT 451MM 84.5MM 19SPL 24V</v>
          </cell>
          <cell r="C685">
            <v>6.9080000000000004</v>
          </cell>
          <cell r="D685"/>
          <cell r="E685">
            <v>1</v>
          </cell>
          <cell r="F685"/>
          <cell r="G685"/>
          <cell r="H685" t="str">
            <v>I22</v>
          </cell>
        </row>
        <row r="686">
          <cell r="A686" t="str">
            <v>DE.1988439</v>
          </cell>
          <cell r="B686" t="str">
            <v>DELCO REMY PORTACARBON ARRANCADOR 1988439 DELCO 42MT 24V</v>
          </cell>
          <cell r="C686">
            <v>0.61299999999999999</v>
          </cell>
          <cell r="D686"/>
          <cell r="E686">
            <v>1</v>
          </cell>
          <cell r="F686"/>
          <cell r="G686"/>
          <cell r="H686" t="str">
            <v>I35</v>
          </cell>
        </row>
        <row r="687">
          <cell r="A687" t="str">
            <v>DE.1988442</v>
          </cell>
          <cell r="B687" t="str">
            <v>DELCO REMY CAMPO ARRANCADOR 1988442 DELCO 42MT 24V S/CASCO</v>
          </cell>
          <cell r="C687">
            <v>1.9179999999999999</v>
          </cell>
          <cell r="D687"/>
          <cell r="E687">
            <v>1</v>
          </cell>
          <cell r="F687"/>
          <cell r="G687"/>
          <cell r="H687" t="str">
            <v>SIN STOCK</v>
          </cell>
        </row>
        <row r="688">
          <cell r="A688" t="str">
            <v>DE.1989495</v>
          </cell>
          <cell r="B688" t="str">
            <v>DELCO REMY CARBON ARRANCADOR 1989495 DELCO 42MT 12V</v>
          </cell>
          <cell r="C688">
            <v>0.34799999999999998</v>
          </cell>
          <cell r="D688"/>
          <cell r="E688">
            <v>1</v>
          </cell>
          <cell r="F688"/>
          <cell r="G688"/>
          <cell r="H688" t="str">
            <v>I35</v>
          </cell>
        </row>
        <row r="689">
          <cell r="A689" t="str">
            <v>DE.1989496</v>
          </cell>
          <cell r="B689" t="str">
            <v>DELCO REMY CARBON ARRANCADOR 1989496 DELCO 42MT 24V</v>
          </cell>
          <cell r="C689">
            <v>0.31900000000000001</v>
          </cell>
          <cell r="D689"/>
          <cell r="E689">
            <v>1</v>
          </cell>
          <cell r="F689"/>
          <cell r="G689"/>
          <cell r="H689" t="str">
            <v>I35</v>
          </cell>
        </row>
        <row r="690">
          <cell r="A690" t="str">
            <v>DE.1989497</v>
          </cell>
          <cell r="B690" t="str">
            <v xml:space="preserve">DELCO REMY KIT ARRANCADOR </v>
          </cell>
          <cell r="C690" t="str">
            <v>SIN STOCK</v>
          </cell>
          <cell r="D690"/>
          <cell r="E690"/>
          <cell r="F690"/>
          <cell r="G690"/>
          <cell r="H690" t="str">
            <v>I34</v>
          </cell>
        </row>
        <row r="691">
          <cell r="A691" t="str">
            <v>DE.1990366</v>
          </cell>
          <cell r="B691" t="str">
            <v>DELCO REMY ARRANCADOR COMPLETO 1990366 DELCO 42MT 12D CW 24V</v>
          </cell>
          <cell r="C691">
            <v>27.53</v>
          </cell>
          <cell r="D691"/>
          <cell r="E691">
            <v>1</v>
          </cell>
          <cell r="F691"/>
          <cell r="G691"/>
          <cell r="H691" t="str">
            <v>M23</v>
          </cell>
        </row>
        <row r="692">
          <cell r="A692" t="str">
            <v>DE.1990483</v>
          </cell>
          <cell r="B692" t="str">
            <v>DELCO REMY ARRANCADOR COMPLETO 1990483 DELCO 42MT 11D CW 12V</v>
          </cell>
          <cell r="C692">
            <v>27.55</v>
          </cell>
          <cell r="D692"/>
          <cell r="E692">
            <v>1</v>
          </cell>
          <cell r="F692"/>
          <cell r="G692"/>
          <cell r="H692" t="str">
            <v>M20</v>
          </cell>
        </row>
        <row r="693">
          <cell r="A693" t="str">
            <v>DE.1993796</v>
          </cell>
          <cell r="B693" t="str">
            <v>DELCO REMY ARRANCADOR COMPLETO 1993796 DELCO 42MT 12D CW 24V</v>
          </cell>
          <cell r="C693">
            <v>27.57</v>
          </cell>
          <cell r="D693"/>
          <cell r="E693">
            <v>1</v>
          </cell>
          <cell r="F693"/>
          <cell r="G693"/>
          <cell r="H693" t="str">
            <v>M21-23</v>
          </cell>
        </row>
        <row r="694">
          <cell r="A694" t="str">
            <v>DE.61007734</v>
          </cell>
          <cell r="B694" t="str">
            <v>DELCO REMY ARMADURA ARRANCADOR 61007734 DELCO 39MT 197MM 76.2MM 20SPL 12V</v>
          </cell>
          <cell r="C694">
            <v>3.1579999999999999</v>
          </cell>
          <cell r="D694"/>
          <cell r="E694">
            <v>1</v>
          </cell>
          <cell r="F694"/>
          <cell r="G694"/>
          <cell r="H694" t="str">
            <v>I34</v>
          </cell>
        </row>
        <row r="695">
          <cell r="A695" t="str">
            <v>DE.61007735</v>
          </cell>
          <cell r="B695" t="str">
            <v>DELCO REMY ARMADURA ARRANCADOR 10516269 DELCO 39MT 197MM 76.2MM 20SPL 24V</v>
          </cell>
          <cell r="C695">
            <v>3.18</v>
          </cell>
          <cell r="D695"/>
          <cell r="E695">
            <v>1</v>
          </cell>
          <cell r="F695"/>
          <cell r="G695"/>
          <cell r="H695" t="str">
            <v>I34</v>
          </cell>
        </row>
        <row r="696">
          <cell r="A696" t="str">
            <v>DE.61008307</v>
          </cell>
          <cell r="B696" t="str">
            <v>DELCO REMY RELAY ALTERNADOR 10526697 DELCO 24SI 12V</v>
          </cell>
          <cell r="C696">
            <v>5.3999999999999999E-2</v>
          </cell>
          <cell r="D696"/>
          <cell r="E696">
            <v>1</v>
          </cell>
          <cell r="F696"/>
          <cell r="G696"/>
          <cell r="H696" t="str">
            <v>I31</v>
          </cell>
        </row>
        <row r="697">
          <cell r="A697" t="str">
            <v>DE.61008308</v>
          </cell>
          <cell r="B697" t="str">
            <v>DELCO REMY RELAY ALTERNADOR 61008308 DELCO 24SI 24V</v>
          </cell>
          <cell r="C697">
            <v>5.7000000000000002E-2</v>
          </cell>
          <cell r="D697"/>
          <cell r="E697">
            <v>1</v>
          </cell>
          <cell r="F697"/>
          <cell r="G697"/>
          <cell r="H697" t="str">
            <v>I32</v>
          </cell>
        </row>
        <row r="698">
          <cell r="A698" t="str">
            <v>DE.61008309</v>
          </cell>
          <cell r="B698" t="str">
            <v>DELCO REMY RELAY ALTERNADOR 10527282 DELCO 28SI 12V</v>
          </cell>
          <cell r="C698">
            <v>5.8000000000000003E-2</v>
          </cell>
          <cell r="D698"/>
          <cell r="E698">
            <v>1</v>
          </cell>
          <cell r="F698"/>
          <cell r="G698"/>
          <cell r="H698" t="str">
            <v>I31</v>
          </cell>
        </row>
        <row r="699">
          <cell r="A699" t="str">
            <v>DE.61014400</v>
          </cell>
          <cell r="B699" t="str">
            <v xml:space="preserve">DELCO REMY ARRANCADOR COMPLETO </v>
          </cell>
          <cell r="C699">
            <v>16.283999999999999</v>
          </cell>
          <cell r="D699"/>
          <cell r="E699">
            <v>1</v>
          </cell>
          <cell r="F699"/>
          <cell r="G699"/>
          <cell r="H699" t="str">
            <v>M23</v>
          </cell>
        </row>
        <row r="700">
          <cell r="A700" t="str">
            <v>DE.61015901</v>
          </cell>
          <cell r="B700" t="str">
            <v xml:space="preserve">DELCO REMY ARRANCADOR COMPLETO </v>
          </cell>
          <cell r="C700">
            <v>16.231999999999999</v>
          </cell>
          <cell r="D700"/>
          <cell r="E700">
            <v>1</v>
          </cell>
          <cell r="F700"/>
          <cell r="G700"/>
          <cell r="H700" t="str">
            <v>M23</v>
          </cell>
        </row>
        <row r="701">
          <cell r="A701" t="str">
            <v>DE.8200005</v>
          </cell>
          <cell r="B701" t="str">
            <v xml:space="preserve">DELCO REMY ARRANCADOR COMPLETO </v>
          </cell>
          <cell r="C701">
            <v>13.734</v>
          </cell>
          <cell r="D701"/>
          <cell r="E701">
            <v>1</v>
          </cell>
          <cell r="F701"/>
          <cell r="G701"/>
          <cell r="H701" t="str">
            <v>M21</v>
          </cell>
        </row>
        <row r="702">
          <cell r="A702" t="str">
            <v>DE.8200064</v>
          </cell>
          <cell r="B702" t="str">
            <v>DELCO REMY ARRANCADOR COMPLETO 8200064 DELCO 29MT 10D CW 24V</v>
          </cell>
          <cell r="C702">
            <v>8.86</v>
          </cell>
          <cell r="D702"/>
          <cell r="E702">
            <v>1</v>
          </cell>
          <cell r="F702"/>
          <cell r="G702"/>
          <cell r="H702" t="str">
            <v>M18</v>
          </cell>
        </row>
        <row r="703">
          <cell r="A703" t="str">
            <v>DE.8200077</v>
          </cell>
          <cell r="B703" t="str">
            <v xml:space="preserve">DELCO REMY ARRANCADOR COMPLETO </v>
          </cell>
          <cell r="C703">
            <v>13.356</v>
          </cell>
          <cell r="D703"/>
          <cell r="E703">
            <v>1</v>
          </cell>
          <cell r="F703"/>
          <cell r="G703"/>
          <cell r="H703" t="str">
            <v>M20</v>
          </cell>
        </row>
        <row r="704">
          <cell r="A704" t="str">
            <v>DE.8200235</v>
          </cell>
          <cell r="B704" t="str">
            <v xml:space="preserve">DELCO REMY ARRANCADOR COMPLETO </v>
          </cell>
          <cell r="C704">
            <v>13.654999999999999</v>
          </cell>
          <cell r="D704"/>
          <cell r="E704">
            <v>1</v>
          </cell>
          <cell r="F704"/>
          <cell r="G704"/>
          <cell r="H704" t="str">
            <v>M20</v>
          </cell>
        </row>
        <row r="705">
          <cell r="A705" t="str">
            <v>DE.8200287</v>
          </cell>
          <cell r="B705" t="str">
            <v>DELCO REMY ARRANCADOR COMPLETO 8200287 DELCO 39MT 12D CW 12V</v>
          </cell>
          <cell r="C705">
            <v>15.72</v>
          </cell>
          <cell r="D705"/>
          <cell r="E705">
            <v>1</v>
          </cell>
          <cell r="F705"/>
          <cell r="G705"/>
          <cell r="H705" t="str">
            <v>M18</v>
          </cell>
        </row>
        <row r="706">
          <cell r="A706" t="str">
            <v>DE.8200290</v>
          </cell>
          <cell r="B706" t="str">
            <v xml:space="preserve">DELCO REMY ARRANCADOR COMPLETO </v>
          </cell>
          <cell r="C706">
            <v>15.782</v>
          </cell>
          <cell r="D706"/>
          <cell r="E706">
            <v>1</v>
          </cell>
          <cell r="F706"/>
          <cell r="G706"/>
          <cell r="H706" t="str">
            <v>M17</v>
          </cell>
        </row>
        <row r="707">
          <cell r="A707" t="str">
            <v>DE.8200296</v>
          </cell>
          <cell r="B707" t="str">
            <v>DELCO REMY ARRANCADOR COMPLETO 8200296 DELCO 29MT 11D CW 24V</v>
          </cell>
          <cell r="C707">
            <v>8.73</v>
          </cell>
          <cell r="D707"/>
          <cell r="E707">
            <v>1</v>
          </cell>
          <cell r="F707"/>
          <cell r="G707"/>
          <cell r="H707" t="str">
            <v>N22</v>
          </cell>
        </row>
        <row r="708">
          <cell r="A708" t="str">
            <v>DE.8200297</v>
          </cell>
          <cell r="B708" t="str">
            <v>DELCO REMY ARRANCADOR COMPLETO 8200297 DELCO 29MT 11D CW 24V</v>
          </cell>
          <cell r="C708">
            <v>8.89</v>
          </cell>
          <cell r="D708"/>
          <cell r="E708">
            <v>1</v>
          </cell>
          <cell r="F708"/>
          <cell r="G708"/>
          <cell r="H708" t="str">
            <v>M19</v>
          </cell>
        </row>
        <row r="709">
          <cell r="A709" t="str">
            <v>DE.8200308</v>
          </cell>
          <cell r="B709" t="str">
            <v>DELCO REMY ARRANCADOR COMPLETO 8200308 DELCO 39MT 11D CW 12V</v>
          </cell>
          <cell r="C709">
            <v>16.059999999999999</v>
          </cell>
          <cell r="D709"/>
          <cell r="E709">
            <v>1</v>
          </cell>
          <cell r="F709"/>
          <cell r="G709"/>
          <cell r="H709" t="str">
            <v>M18</v>
          </cell>
        </row>
        <row r="710">
          <cell r="A710" t="str">
            <v>DE.8200321</v>
          </cell>
          <cell r="B710" t="str">
            <v xml:space="preserve">DELCO REMY ARRANCADOR COMPLETO </v>
          </cell>
          <cell r="C710">
            <v>15.843999999999999</v>
          </cell>
          <cell r="D710"/>
          <cell r="E710">
            <v>1</v>
          </cell>
          <cell r="F710"/>
          <cell r="G710"/>
          <cell r="H710" t="str">
            <v>M21</v>
          </cell>
        </row>
        <row r="711">
          <cell r="A711" t="str">
            <v>DE.8200330</v>
          </cell>
          <cell r="B711" t="str">
            <v>DELCO REMY ARRANCADOR COMPLETO 8200330 DELCO 39MT 11D CW 24V</v>
          </cell>
          <cell r="C711">
            <v>15.99</v>
          </cell>
          <cell r="D711"/>
          <cell r="E711">
            <v>1</v>
          </cell>
          <cell r="F711"/>
          <cell r="G711"/>
          <cell r="H711" t="str">
            <v>M20</v>
          </cell>
        </row>
        <row r="712">
          <cell r="A712" t="str">
            <v>DE.8200433</v>
          </cell>
          <cell r="B712" t="str">
            <v>DELCO REMY ARRANCADOR COMPLETO 8200433 DELCO 39MT 12D CW 12V</v>
          </cell>
          <cell r="C712">
            <v>15.98</v>
          </cell>
          <cell r="D712"/>
          <cell r="E712">
            <v>1</v>
          </cell>
          <cell r="F712"/>
          <cell r="G712"/>
          <cell r="H712" t="str">
            <v>M17</v>
          </cell>
        </row>
        <row r="713">
          <cell r="A713" t="str">
            <v>DE.8200435</v>
          </cell>
          <cell r="B713" t="str">
            <v>DELCO REMY ARRANCADOR COMPLETO 8200435 DELCO 39MT 12D CW 24V</v>
          </cell>
          <cell r="C713">
            <v>15.97</v>
          </cell>
          <cell r="D713"/>
          <cell r="E713">
            <v>1</v>
          </cell>
          <cell r="F713"/>
          <cell r="G713"/>
          <cell r="H713" t="str">
            <v>M22</v>
          </cell>
        </row>
        <row r="714">
          <cell r="A714" t="str">
            <v>DE.8200519</v>
          </cell>
          <cell r="B714" t="str">
            <v>DELCO REMY ARRANCADOR COMPLETO 8200519 DELCO 39MT 12D CW 24V</v>
          </cell>
          <cell r="C714">
            <v>15.77</v>
          </cell>
          <cell r="D714"/>
          <cell r="E714">
            <v>1</v>
          </cell>
          <cell r="F714"/>
          <cell r="G714"/>
          <cell r="H714" t="str">
            <v>M18</v>
          </cell>
        </row>
        <row r="715">
          <cell r="A715" t="str">
            <v>DE.8200733</v>
          </cell>
          <cell r="B715" t="str">
            <v>DELCO REMY ARRANCADOR COMPLETO 8200733 DELCO 38MT 11D CW 24V</v>
          </cell>
          <cell r="C715">
            <v>14.07</v>
          </cell>
          <cell r="D715"/>
          <cell r="E715">
            <v>1</v>
          </cell>
          <cell r="F715"/>
          <cell r="G715"/>
          <cell r="H715" t="str">
            <v>M23</v>
          </cell>
        </row>
        <row r="716">
          <cell r="A716" t="str">
            <v>DE.830620</v>
          </cell>
          <cell r="B716" t="str">
            <v>DELCO REMY BENDIX ARRANCADOR HNZ-110 DELCO 40MT-42MT-50MT 120 MM*57*16 11D CW</v>
          </cell>
          <cell r="C716">
            <v>1.2629999999999999</v>
          </cell>
          <cell r="D716"/>
          <cell r="E716">
            <v>1</v>
          </cell>
          <cell r="F716"/>
          <cell r="G716"/>
          <cell r="H716" t="str">
            <v>I34</v>
          </cell>
        </row>
        <row r="717">
          <cell r="A717" t="str">
            <v>DE.8600016</v>
          </cell>
          <cell r="B717" t="str">
            <v>DELCO REMY ALTERNADOR COMPLETO</v>
          </cell>
          <cell r="C717">
            <v>8.1</v>
          </cell>
          <cell r="D717" t="str">
            <v>SIN STOCK</v>
          </cell>
          <cell r="E717"/>
          <cell r="F717"/>
          <cell r="G717">
            <v>8.1</v>
          </cell>
          <cell r="H717" t="str">
            <v>M21</v>
          </cell>
        </row>
        <row r="718">
          <cell r="A718" t="str">
            <v>DE.8600017</v>
          </cell>
          <cell r="B718" t="str">
            <v>DELCO REMY ALTERNADOR COMPLETO 8600017  DELCO 24SI 24V 70AMP 3HUECOS</v>
          </cell>
          <cell r="C718">
            <v>7.86</v>
          </cell>
          <cell r="D718"/>
          <cell r="E718">
            <v>1</v>
          </cell>
          <cell r="F718"/>
          <cell r="G718"/>
          <cell r="H718" t="str">
            <v>M16</v>
          </cell>
        </row>
        <row r="719">
          <cell r="A719" t="str">
            <v>DE.8600127</v>
          </cell>
          <cell r="B719" t="str">
            <v>DELCO REMY ALTERNADOR COMPLETO 8600127 DELCO 36SI 12V 170AMP 4HUECOS</v>
          </cell>
          <cell r="C719">
            <v>12.97</v>
          </cell>
          <cell r="D719"/>
          <cell r="E719">
            <v>1</v>
          </cell>
          <cell r="F719"/>
          <cell r="G719"/>
          <cell r="H719" t="str">
            <v>SIN STOCK</v>
          </cell>
        </row>
        <row r="720">
          <cell r="A720" t="str">
            <v>DE.8600253</v>
          </cell>
          <cell r="B720" t="str">
            <v>DELCO REMY ALTERNADOR COMPLETO 8600253 DELCO 28SI 12V 200AMP 4HUECOS</v>
          </cell>
          <cell r="C720">
            <v>8.89</v>
          </cell>
          <cell r="D720"/>
          <cell r="E720">
            <v>1</v>
          </cell>
          <cell r="F720"/>
          <cell r="G720"/>
          <cell r="H720" t="str">
            <v>M23</v>
          </cell>
        </row>
        <row r="721">
          <cell r="A721" t="str">
            <v>DE.8600310</v>
          </cell>
          <cell r="B721" t="str">
            <v>DELCO REMY ALTERNADOR COMPLETO 8600310 DELCO 24SI 12V 160AMP 3HUECOS</v>
          </cell>
          <cell r="C721">
            <v>8.08</v>
          </cell>
          <cell r="D721"/>
          <cell r="E721">
            <v>1</v>
          </cell>
          <cell r="F721"/>
          <cell r="G721"/>
          <cell r="H721" t="str">
            <v>M16</v>
          </cell>
        </row>
        <row r="722">
          <cell r="A722" t="str">
            <v>DE.8600316</v>
          </cell>
          <cell r="B722" t="str">
            <v>DELCO REMY ALTERNADOR COMPLETO 8600316 DELCO 28SI 12V 180AMP 4HUECOS</v>
          </cell>
          <cell r="C722">
            <v>8.94</v>
          </cell>
          <cell r="D722"/>
          <cell r="E722">
            <v>1</v>
          </cell>
          <cell r="F722"/>
          <cell r="G722"/>
          <cell r="H722" t="str">
            <v>M17-18</v>
          </cell>
        </row>
        <row r="723">
          <cell r="A723" t="str">
            <v>DE.8600388</v>
          </cell>
          <cell r="B723" t="str">
            <v xml:space="preserve">DELCO REMY ALTERNADOR COMPLETO </v>
          </cell>
          <cell r="C723">
            <v>7.8840000000000003</v>
          </cell>
          <cell r="D723"/>
          <cell r="E723">
            <v>1</v>
          </cell>
          <cell r="F723"/>
          <cell r="G723"/>
          <cell r="H723" t="str">
            <v>M18</v>
          </cell>
        </row>
        <row r="724">
          <cell r="A724" t="str">
            <v>DE.8600467</v>
          </cell>
          <cell r="B724" t="str">
            <v>DELCO REMY ALTERNADOR COMPLETO 8600467 DELCO 28SI 24V 110AMP 3HUECOS</v>
          </cell>
          <cell r="C724">
            <v>8.73</v>
          </cell>
          <cell r="D724"/>
          <cell r="E724">
            <v>1</v>
          </cell>
          <cell r="F724"/>
          <cell r="G724"/>
          <cell r="H724" t="str">
            <v>N19</v>
          </cell>
        </row>
        <row r="725">
          <cell r="A725" t="str">
            <v>DE.8600889</v>
          </cell>
          <cell r="B725" t="str">
            <v>DELCO REMY ALTERNADOR COMPLETO 8600889 DELCO 24SI 12V 160AMP 4HUECOS</v>
          </cell>
          <cell r="C725">
            <v>8.27</v>
          </cell>
          <cell r="D725"/>
          <cell r="E725">
            <v>1</v>
          </cell>
          <cell r="F725"/>
          <cell r="G725"/>
          <cell r="H725" t="str">
            <v>M19</v>
          </cell>
        </row>
        <row r="726">
          <cell r="A726" t="str">
            <v>DE.9437171</v>
          </cell>
          <cell r="B726" t="str">
            <v>DELCO REMY RODAJE ALTERNADOR 9437171 DELCO 20SI 21SI 22SI 26SI 27S ROLLER</v>
          </cell>
          <cell r="C726">
            <v>0.03</v>
          </cell>
          <cell r="D726"/>
          <cell r="E726">
            <v>1</v>
          </cell>
          <cell r="F726"/>
          <cell r="G726"/>
          <cell r="H726" t="str">
            <v>I29</v>
          </cell>
        </row>
        <row r="727">
          <cell r="A727" t="str">
            <v>DH.96253555</v>
          </cell>
          <cell r="B727" t="str">
            <v>DELPHI BOBINA ENCENDIDO 96253555 CHEVROLET AVEO NUBIRA 2006-2015 4CIL 1.2L-1.4L</v>
          </cell>
          <cell r="C727" t="str">
            <v>SIN STOCK</v>
          </cell>
          <cell r="D727"/>
          <cell r="E727">
            <v>1</v>
          </cell>
          <cell r="F727"/>
          <cell r="G727"/>
          <cell r="H727" t="str">
            <v>SIN STOCK</v>
          </cell>
        </row>
        <row r="728">
          <cell r="A728" t="str">
            <v>DH.96476979</v>
          </cell>
          <cell r="B728" t="str">
            <v>DELPHI BOBINA ENCENDIDO 96476979 CHEVROLET CRUZE 2009-UP 4CIL 1.6L</v>
          </cell>
          <cell r="C728" t="str">
            <v>SIN STOCK</v>
          </cell>
          <cell r="D728"/>
          <cell r="E728">
            <v>1</v>
          </cell>
          <cell r="F728"/>
          <cell r="G728"/>
          <cell r="H728" t="str">
            <v>SIN STOCK</v>
          </cell>
        </row>
        <row r="729">
          <cell r="A729" t="str">
            <v>DO.1010A109</v>
          </cell>
          <cell r="B729" t="str">
            <v xml:space="preserve">DOKURO GUIA VALVULA </v>
          </cell>
          <cell r="C729">
            <v>0.182</v>
          </cell>
          <cell r="D729"/>
          <cell r="E729" t="str">
            <v>JUEGO 8</v>
          </cell>
          <cell r="F729"/>
          <cell r="G729">
            <v>2.2749999999999999E-2</v>
          </cell>
          <cell r="H729" t="str">
            <v>S7</v>
          </cell>
        </row>
        <row r="730">
          <cell r="A730" t="str">
            <v>DO.1011A074</v>
          </cell>
          <cell r="B730" t="str">
            <v xml:space="preserve">DOKURO GUIA VALVULA </v>
          </cell>
          <cell r="C730">
            <v>0.20300000000000001</v>
          </cell>
          <cell r="D730"/>
          <cell r="E730" t="str">
            <v>JUEGO 8</v>
          </cell>
          <cell r="F730"/>
          <cell r="G730">
            <v>2.5375000000000002E-2</v>
          </cell>
          <cell r="H730" t="str">
            <v>S7</v>
          </cell>
        </row>
        <row r="731">
          <cell r="A731" t="str">
            <v>DO.1011A254</v>
          </cell>
          <cell r="B731" t="str">
            <v xml:space="preserve">DOKURO GUIA VALVULA </v>
          </cell>
          <cell r="C731">
            <v>0.20300000000000001</v>
          </cell>
          <cell r="D731"/>
          <cell r="E731" t="str">
            <v>JUEGO 8</v>
          </cell>
          <cell r="F731"/>
          <cell r="G731">
            <v>2.5375000000000002E-2</v>
          </cell>
          <cell r="H731" t="str">
            <v>S7</v>
          </cell>
        </row>
        <row r="732">
          <cell r="A732" t="str">
            <v>DO.11115-60B10</v>
          </cell>
          <cell r="B732" t="str">
            <v xml:space="preserve">DOKURO GUIA VALVULA </v>
          </cell>
          <cell r="C732">
            <v>0.127</v>
          </cell>
          <cell r="D732"/>
          <cell r="E732" t="str">
            <v>JUEGO 8</v>
          </cell>
          <cell r="F732"/>
          <cell r="G732">
            <v>1.5875E-2</v>
          </cell>
          <cell r="H732" t="str">
            <v>S7</v>
          </cell>
        </row>
        <row r="733">
          <cell r="A733" t="str">
            <v>DO.11115-60B11</v>
          </cell>
          <cell r="B733" t="str">
            <v xml:space="preserve">DOKURO GUIA VALVULA </v>
          </cell>
          <cell r="C733">
            <v>0.127</v>
          </cell>
          <cell r="D733"/>
          <cell r="E733" t="str">
            <v>JUEGO 8</v>
          </cell>
          <cell r="F733"/>
          <cell r="G733">
            <v>1.5875E-2</v>
          </cell>
          <cell r="H733" t="str">
            <v>S7</v>
          </cell>
        </row>
        <row r="734">
          <cell r="A734" t="str">
            <v>DO.11115-69G00</v>
          </cell>
          <cell r="B734" t="str">
            <v>DOKURO GUIA VALVULA 11115-69G00 SUZUKI BALENO SWIFT M16A 4CIL 1.6L ADM / ESC</v>
          </cell>
          <cell r="C734">
            <v>0.193</v>
          </cell>
          <cell r="D734"/>
          <cell r="E734" t="str">
            <v>JUEGO 8</v>
          </cell>
          <cell r="F734"/>
          <cell r="G734">
            <v>2.4125000000000001E-2</v>
          </cell>
          <cell r="H734" t="str">
            <v>S7</v>
          </cell>
        </row>
        <row r="735">
          <cell r="A735" t="str">
            <v>DO.11115-73010</v>
          </cell>
          <cell r="B735" t="str">
            <v>DOKURO GUIA VALVULA 11115-73010 SUZUKI ALTO F8A 4CIL 8.0L 52.5*12.07*7 ADMISION</v>
          </cell>
          <cell r="C735">
            <v>0.21099999999999999</v>
          </cell>
          <cell r="D735"/>
          <cell r="E735" t="str">
            <v>JUEGO 8</v>
          </cell>
          <cell r="F735"/>
          <cell r="G735">
            <v>2.6374999999999999E-2</v>
          </cell>
          <cell r="H735" t="str">
            <v>S7</v>
          </cell>
        </row>
        <row r="736">
          <cell r="A736" t="str">
            <v>DO.11115-85FA0/1</v>
          </cell>
          <cell r="B736" t="str">
            <v xml:space="preserve">DOKURO GUIA VALVULA </v>
          </cell>
          <cell r="C736" t="str">
            <v xml:space="preserve"> </v>
          </cell>
          <cell r="D736" t="str">
            <v>SIN STOCK</v>
          </cell>
          <cell r="E736" t="str">
            <v>JUEGO 8</v>
          </cell>
          <cell r="F736"/>
          <cell r="G736">
            <v>0.14000000000000001</v>
          </cell>
          <cell r="H736" t="str">
            <v>S7</v>
          </cell>
        </row>
        <row r="737">
          <cell r="A737" t="str">
            <v>DO.11122-10040</v>
          </cell>
          <cell r="B737" t="str">
            <v xml:space="preserve">DOKURO GUIA VALVULA </v>
          </cell>
          <cell r="C737">
            <v>0.16200000000000001</v>
          </cell>
          <cell r="D737"/>
          <cell r="E737" t="str">
            <v>JUEGO 8</v>
          </cell>
          <cell r="F737"/>
          <cell r="G737">
            <v>2.0250000000000001E-2</v>
          </cell>
          <cell r="H737" t="str">
            <v>S6</v>
          </cell>
        </row>
        <row r="738">
          <cell r="A738" t="str">
            <v>DO.11122-1180</v>
          </cell>
          <cell r="B738" t="str">
            <v>DOKURO GUIA VALVULA 11122-1180 HINO TRUCK EH700-H07C 6CIL 6.4L 61*16*9 ADM / ESC</v>
          </cell>
          <cell r="C738">
            <v>0.45600000000000002</v>
          </cell>
          <cell r="D738"/>
          <cell r="E738" t="str">
            <v>JUEGO 8</v>
          </cell>
          <cell r="F738"/>
          <cell r="G738">
            <v>5.7000000000000002E-2</v>
          </cell>
          <cell r="H738" t="str">
            <v>S6</v>
          </cell>
        </row>
        <row r="739">
          <cell r="A739" t="str">
            <v>DO.11122-15020</v>
          </cell>
          <cell r="B739" t="str">
            <v>DOKURO GUIA VALVULA 11122-15020 TOYOTA COROLLA 3A-4A 4CIL 1.5L 43.11.55*7 ADMISION</v>
          </cell>
          <cell r="C739">
            <v>0.20399999999999999</v>
          </cell>
          <cell r="D739"/>
          <cell r="E739" t="str">
            <v>JUEGO 8</v>
          </cell>
          <cell r="F739"/>
          <cell r="G739">
            <v>2.5499999999999998E-2</v>
          </cell>
          <cell r="H739" t="str">
            <v>S6</v>
          </cell>
        </row>
        <row r="740">
          <cell r="A740" t="str">
            <v>DO.11122-15030</v>
          </cell>
          <cell r="B740" t="str">
            <v>DOKURO GUIA VALVULA 11122-15030 TOYOTA COROLLA 4AF-5AF 4CIL 1.6L 38.5*11.06*6 ADM / ESC</v>
          </cell>
          <cell r="C740">
            <v>0.155</v>
          </cell>
          <cell r="D740"/>
          <cell r="E740" t="str">
            <v>JUEGO 8</v>
          </cell>
          <cell r="F740"/>
          <cell r="G740">
            <v>1.9375E-2</v>
          </cell>
          <cell r="H740" t="str">
            <v>S6</v>
          </cell>
        </row>
        <row r="741">
          <cell r="A741" t="str">
            <v>DO.11122-16020</v>
          </cell>
          <cell r="B741" t="str">
            <v>DOKURO GUIA VALVULA 11122-16020 TOYOTA COROLLA 4AG 4CIL 1.6L 40.5*11.04*6 ADM / ESC</v>
          </cell>
          <cell r="C741">
            <v>0.17599999999999999</v>
          </cell>
          <cell r="D741"/>
          <cell r="E741" t="str">
            <v>JUEGO 8</v>
          </cell>
          <cell r="F741"/>
          <cell r="G741">
            <v>2.1999999999999999E-2</v>
          </cell>
          <cell r="H741" t="str">
            <v>S6</v>
          </cell>
        </row>
        <row r="742">
          <cell r="A742" t="str">
            <v>DO.11122-21010</v>
          </cell>
          <cell r="B742" t="str">
            <v>DOKURO GUIA VALVULA 11122-21010 TOYOTA YARIS PROBOX 1NZ-2NZ 4CIL 1.5L 34.5*9.74*5 ADM / ESC</v>
          </cell>
          <cell r="C742">
            <v>0.104</v>
          </cell>
          <cell r="D742"/>
          <cell r="E742" t="str">
            <v>JUEGO 8</v>
          </cell>
          <cell r="F742"/>
          <cell r="G742">
            <v>1.2999999999999999E-2</v>
          </cell>
          <cell r="H742" t="str">
            <v>S6</v>
          </cell>
        </row>
        <row r="743">
          <cell r="A743" t="str">
            <v>DO.11122-25021</v>
          </cell>
          <cell r="B743" t="str">
            <v>DOKURO GUIA VALVULA 11122-25021 TOYOTA CORONA 2T-3T 4CIL 2.0L 54*13.04*8 ADMISION</v>
          </cell>
          <cell r="C743">
            <v>0.22800000000000001</v>
          </cell>
          <cell r="D743"/>
          <cell r="E743" t="str">
            <v>JUEGO 8</v>
          </cell>
          <cell r="F743"/>
          <cell r="G743">
            <v>2.8500000000000001E-2</v>
          </cell>
          <cell r="H743" t="str">
            <v>S5</v>
          </cell>
        </row>
        <row r="744">
          <cell r="A744" t="str">
            <v>DO.11122-30020</v>
          </cell>
          <cell r="B744" t="str">
            <v xml:space="preserve">DOKURO GUIA VALVULA </v>
          </cell>
          <cell r="C744">
            <v>0.16200000000000001</v>
          </cell>
          <cell r="D744"/>
          <cell r="E744" t="str">
            <v>JUEGO 8</v>
          </cell>
          <cell r="F744"/>
          <cell r="G744">
            <v>2.0250000000000001E-2</v>
          </cell>
          <cell r="H744" t="str">
            <v>S5</v>
          </cell>
        </row>
        <row r="745">
          <cell r="A745" t="str">
            <v>DO.11122-33011</v>
          </cell>
          <cell r="B745" t="str">
            <v>DOKURO GUIA VALVULA 11122-33011 TOYOTA CORONA 18R 4CIL 2.0L 53.18*14.04*8 ADMISION</v>
          </cell>
          <cell r="C745">
            <v>0.29399999999999998</v>
          </cell>
          <cell r="D745"/>
          <cell r="E745" t="str">
            <v>JUEGO 8</v>
          </cell>
          <cell r="F745"/>
          <cell r="G745">
            <v>3.6749999999999998E-2</v>
          </cell>
          <cell r="H745" t="str">
            <v>S5</v>
          </cell>
        </row>
        <row r="746">
          <cell r="A746" t="str">
            <v>DO.11122-33020</v>
          </cell>
          <cell r="B746" t="str">
            <v xml:space="preserve">DOKURO GUIA VALVULA </v>
          </cell>
          <cell r="C746">
            <v>0.16300000000000001</v>
          </cell>
          <cell r="D746"/>
          <cell r="E746" t="str">
            <v>JUEGO 8</v>
          </cell>
          <cell r="F746"/>
          <cell r="G746">
            <v>2.0375000000000001E-2</v>
          </cell>
          <cell r="H746" t="str">
            <v>S5</v>
          </cell>
        </row>
        <row r="747">
          <cell r="A747" t="str">
            <v>DO.11122-35020</v>
          </cell>
          <cell r="B747" t="str">
            <v>DOKURO GUIA VALVULA</v>
          </cell>
          <cell r="C747">
            <v>0.26800000000000002</v>
          </cell>
          <cell r="D747"/>
          <cell r="E747" t="str">
            <v>JUEGO 8</v>
          </cell>
          <cell r="F747"/>
          <cell r="G747">
            <v>3.3500000000000002E-2</v>
          </cell>
          <cell r="H747" t="str">
            <v>S5</v>
          </cell>
        </row>
        <row r="748">
          <cell r="A748" t="str">
            <v>DO.11122-54020</v>
          </cell>
          <cell r="B748" t="str">
            <v xml:space="preserve">DOKURO GUIA VALVULA </v>
          </cell>
          <cell r="C748">
            <v>0.17799999999999999</v>
          </cell>
          <cell r="D748"/>
          <cell r="E748" t="str">
            <v>JUEGO 8</v>
          </cell>
          <cell r="F748"/>
          <cell r="G748">
            <v>2.2249999999999999E-2</v>
          </cell>
          <cell r="H748" t="str">
            <v>S5</v>
          </cell>
        </row>
        <row r="749">
          <cell r="A749" t="str">
            <v>DO.11122-64010</v>
          </cell>
          <cell r="B749" t="str">
            <v xml:space="preserve">DOKURO GUIA VALVULA </v>
          </cell>
          <cell r="C749">
            <v>0.20599999999999999</v>
          </cell>
          <cell r="D749"/>
          <cell r="E749" t="str">
            <v>JUEGO 8</v>
          </cell>
          <cell r="F749"/>
          <cell r="G749">
            <v>2.5749999999999999E-2</v>
          </cell>
          <cell r="H749" t="str">
            <v>S5</v>
          </cell>
        </row>
        <row r="750">
          <cell r="A750" t="str">
            <v>DO.11122-65020</v>
          </cell>
          <cell r="B750" t="str">
            <v>DOKURO GUIA VALVULA 11122-65020 TOYOTA PICK UP 3VZ 6CIL 3.0L</v>
          </cell>
          <cell r="C750">
            <v>0.23200000000000001</v>
          </cell>
          <cell r="D750"/>
          <cell r="E750" t="str">
            <v>JUEGO 8</v>
          </cell>
          <cell r="F750"/>
          <cell r="G750">
            <v>2.9000000000000001E-2</v>
          </cell>
          <cell r="H750" t="str">
            <v>S5</v>
          </cell>
        </row>
        <row r="751">
          <cell r="A751" t="str">
            <v>DO.11122-71020</v>
          </cell>
          <cell r="B751" t="str">
            <v>DOKURO GUIA VALVULA 11122-71020 TOYOTA H ILUX 3Y-4Y 4CIL 2.0L 50*13.04*8 ADMISION</v>
          </cell>
          <cell r="C751">
            <v>0.24299999999999999</v>
          </cell>
          <cell r="D751"/>
          <cell r="E751" t="str">
            <v>JUEGO 8</v>
          </cell>
          <cell r="F751"/>
          <cell r="G751">
            <v>3.0374999999999999E-2</v>
          </cell>
          <cell r="H751" t="str">
            <v>S5</v>
          </cell>
        </row>
        <row r="752">
          <cell r="A752" t="str">
            <v>DO.11122-75010</v>
          </cell>
          <cell r="B752" t="str">
            <v>DOKURO GUIA VALVULA 11122-75010 TOYOTA 1994-1998 1RZ-2RZ 4CIL 2.0L 45*13.04*8 ADM / ESC</v>
          </cell>
          <cell r="C752">
            <v>0.19900000000000001</v>
          </cell>
          <cell r="D752"/>
          <cell r="E752" t="str">
            <v>JUEGO 8</v>
          </cell>
          <cell r="F752"/>
          <cell r="G752">
            <v>2.4875000000000001E-2</v>
          </cell>
          <cell r="H752" t="str">
            <v>S4</v>
          </cell>
        </row>
        <row r="753">
          <cell r="A753" t="str">
            <v>DO.11124-87701</v>
          </cell>
          <cell r="B753" t="str">
            <v>DOKURO GUIA VALVULA 11124-87701 DAIHATSU CHARADE CB-AB 3CIL 1.0L 50*12.09*7 ADM / ESC</v>
          </cell>
          <cell r="C753">
            <v>0.222</v>
          </cell>
          <cell r="D753"/>
          <cell r="E753" t="str">
            <v>JUEGO 8</v>
          </cell>
          <cell r="F753"/>
          <cell r="G753">
            <v>2.775E-2</v>
          </cell>
          <cell r="H753" t="str">
            <v>S5</v>
          </cell>
        </row>
        <row r="754">
          <cell r="A754" t="str">
            <v>DO.11126-15020</v>
          </cell>
          <cell r="B754" t="str">
            <v>DOKURO GUIA VALVULA 11126-15020 TOYOTA COROLLA 3A-4A 4CIL 1.5L 49*11.55*7 ESCAPE</v>
          </cell>
          <cell r="C754">
            <v>0.17899999999999999</v>
          </cell>
          <cell r="D754"/>
          <cell r="E754" t="str">
            <v>JUEGO 8</v>
          </cell>
          <cell r="F754"/>
          <cell r="G754">
            <v>2.2374999999999999E-2</v>
          </cell>
          <cell r="H754" t="str">
            <v>S4</v>
          </cell>
        </row>
        <row r="755">
          <cell r="A755" t="str">
            <v>DO.11126-20020</v>
          </cell>
          <cell r="B755" t="str">
            <v xml:space="preserve">DOKURO GUIA VALVULA </v>
          </cell>
          <cell r="C755">
            <v>0.14399999999999999</v>
          </cell>
          <cell r="D755"/>
          <cell r="E755" t="str">
            <v>JUEGO 8</v>
          </cell>
          <cell r="F755"/>
          <cell r="G755">
            <v>1.7999999999999999E-2</v>
          </cell>
          <cell r="H755" t="str">
            <v>S4</v>
          </cell>
        </row>
        <row r="756">
          <cell r="A756" t="str">
            <v>DO.11126-33011</v>
          </cell>
          <cell r="B756" t="str">
            <v>DOKURO GUIA VALVULA 11126-33011 TOYOTA CORONA 18R 4CIL 2.0L 57.15*14.04*8 ESCAPE</v>
          </cell>
          <cell r="C756">
            <v>0.32</v>
          </cell>
          <cell r="D756"/>
          <cell r="E756" t="str">
            <v>JUEGO 8</v>
          </cell>
          <cell r="F756"/>
          <cell r="G756">
            <v>0.04</v>
          </cell>
          <cell r="H756" t="str">
            <v>S4</v>
          </cell>
        </row>
        <row r="757">
          <cell r="A757" t="str">
            <v>DO.11126-64010</v>
          </cell>
          <cell r="B757" t="str">
            <v>DOKURO GUIA VALVULA</v>
          </cell>
          <cell r="C757">
            <v>0.222</v>
          </cell>
          <cell r="D757"/>
          <cell r="E757" t="str">
            <v>JUEGO 8</v>
          </cell>
          <cell r="F757"/>
          <cell r="G757">
            <v>2.775E-2</v>
          </cell>
          <cell r="H757" t="str">
            <v>S4</v>
          </cell>
        </row>
        <row r="758">
          <cell r="A758" t="str">
            <v>DO.11126-71020</v>
          </cell>
          <cell r="B758" t="str">
            <v>DOKURO GUIA VALVULA 11126-71020 TOYOTA H ILUX 3Y-4Y 4CIL 2.0L 52*13.04*8 ESCAPE</v>
          </cell>
          <cell r="C758">
            <v>0.253</v>
          </cell>
          <cell r="D758"/>
          <cell r="E758" t="str">
            <v>JUEGO 8</v>
          </cell>
          <cell r="F758"/>
          <cell r="G758">
            <v>3.1625E-2</v>
          </cell>
          <cell r="H758" t="str">
            <v>S4</v>
          </cell>
        </row>
        <row r="759">
          <cell r="A759" t="str">
            <v>DO.12204-634920</v>
          </cell>
          <cell r="B759" t="str">
            <v>DOKURO GUIA VALVULA 12204-634920 HONDA CIVIC EN-EW 4CIL 1.3L 49.7*12.07*6.6 ADMISION</v>
          </cell>
          <cell r="C759">
            <v>0.224</v>
          </cell>
          <cell r="D759"/>
          <cell r="E759" t="str">
            <v>JUEGO 8</v>
          </cell>
          <cell r="F759"/>
          <cell r="G759">
            <v>2.8000000000000001E-2</v>
          </cell>
          <cell r="H759" t="str">
            <v>S4</v>
          </cell>
        </row>
        <row r="760">
          <cell r="A760" t="str">
            <v>DO.12204-PC6305</v>
          </cell>
          <cell r="B760" t="str">
            <v>DOKURO GUIA VALVULA 12204-PC6305 HONDA ACCORD EK-ES 4CIL 1.8L 50.5*12.08*6.6 ADMISION</v>
          </cell>
          <cell r="C760">
            <v>0.22600000000000001</v>
          </cell>
          <cell r="D760"/>
          <cell r="E760" t="str">
            <v>JUEGO 8</v>
          </cell>
          <cell r="F760"/>
          <cell r="G760">
            <v>2.8250000000000001E-2</v>
          </cell>
          <cell r="H760" t="str">
            <v>S4</v>
          </cell>
        </row>
        <row r="761">
          <cell r="A761" t="str">
            <v>DO.12204-PJ7-305</v>
          </cell>
          <cell r="B761" t="str">
            <v>DOKURO GUIA VALVULA 12204-PJ7305 HONDA CIVIC D15B 4CIL 1.5L 47.5*11.06*5.5 ADMISION</v>
          </cell>
          <cell r="C761">
            <v>0.18</v>
          </cell>
          <cell r="D761"/>
          <cell r="E761" t="str">
            <v>JUEGO 8</v>
          </cell>
          <cell r="F761"/>
          <cell r="G761">
            <v>2.2499999999999999E-2</v>
          </cell>
          <cell r="H761" t="str">
            <v>S3</v>
          </cell>
        </row>
        <row r="762">
          <cell r="A762" t="str">
            <v>DO.12204-PM7-305</v>
          </cell>
          <cell r="B762" t="str">
            <v>DOKURO GUIA VALVULA 12204-PM7305 HONDA CR-V B20B 4CIL 2.0L 45*12.1*6.6 ESCAPE</v>
          </cell>
          <cell r="C762">
            <v>0.20699999999999999</v>
          </cell>
          <cell r="D762"/>
          <cell r="E762" t="str">
            <v>JUEGO 8</v>
          </cell>
          <cell r="F762"/>
          <cell r="G762">
            <v>2.5874999999999999E-2</v>
          </cell>
          <cell r="H762" t="str">
            <v>S3</v>
          </cell>
        </row>
        <row r="763">
          <cell r="A763" t="str">
            <v>DO.12205-657305</v>
          </cell>
          <cell r="B763" t="str">
            <v>DOKURO GUIA VALVULA 12205-657315 HONDA CIVIC EN-EW 4CIL 1.3L 55*12.11*6.6 ESCAPE</v>
          </cell>
          <cell r="C763">
            <v>0.29599999999999999</v>
          </cell>
          <cell r="D763"/>
          <cell r="E763" t="str">
            <v>JUEGO 8</v>
          </cell>
          <cell r="F763"/>
          <cell r="G763">
            <v>3.6999999999999998E-2</v>
          </cell>
          <cell r="H763" t="str">
            <v>S3</v>
          </cell>
        </row>
        <row r="764">
          <cell r="A764" t="str">
            <v>DO.12205-689305</v>
          </cell>
          <cell r="B764" t="str">
            <v>DOKURO GUIA VALVULA 12205-689305 HONDA ACCORD EK-ES 4CIL 1.8L 55.1*12.08*7 ESCAPE</v>
          </cell>
          <cell r="C764">
            <v>0.247</v>
          </cell>
          <cell r="D764"/>
          <cell r="E764" t="str">
            <v>JUEGO 8</v>
          </cell>
          <cell r="F764"/>
          <cell r="G764">
            <v>3.0875E-2</v>
          </cell>
          <cell r="H764" t="str">
            <v>S3</v>
          </cell>
        </row>
        <row r="765">
          <cell r="A765" t="str">
            <v>DO.12205-PJ7-305</v>
          </cell>
          <cell r="B765" t="str">
            <v>DOKURO GUIA VALVULA 12205-PJ7305 HONDA CIVIC D15B 4CIL 1.5L 54*11.06*5.5 ESCAPE</v>
          </cell>
          <cell r="C765">
            <v>0.224</v>
          </cell>
          <cell r="D765"/>
          <cell r="E765" t="str">
            <v>JUEGO 8</v>
          </cell>
          <cell r="F765"/>
          <cell r="G765">
            <v>2.8000000000000001E-2</v>
          </cell>
          <cell r="H765" t="str">
            <v>S3</v>
          </cell>
        </row>
        <row r="766">
          <cell r="A766" t="str">
            <v>DO.12205-PM7-305</v>
          </cell>
          <cell r="B766" t="str">
            <v>DOKURO GUIA VALVULA 12205-PM7305 HONDA CR-V B20B 4CIL 2.0L 50*12.1*6.6 ADMISION</v>
          </cell>
          <cell r="C766">
            <v>0.23799999999999999</v>
          </cell>
          <cell r="D766"/>
          <cell r="E766" t="str">
            <v>JUEGO 8</v>
          </cell>
          <cell r="F766"/>
          <cell r="G766">
            <v>2.9749999999999999E-2</v>
          </cell>
          <cell r="H766" t="str">
            <v>S3</v>
          </cell>
        </row>
        <row r="767">
          <cell r="A767" t="str">
            <v>DO.13211-01W10</v>
          </cell>
          <cell r="B767" t="str">
            <v>DOKURO GUIA VALVULA 13211-01W10 NISSAN PICK UP J15 4CIL 1.5L 48.5*14.33*8.7 ADMISION</v>
          </cell>
          <cell r="C767">
            <v>0.28799999999999998</v>
          </cell>
          <cell r="D767"/>
          <cell r="E767" t="str">
            <v>JUEGO 8</v>
          </cell>
          <cell r="F767"/>
          <cell r="G767">
            <v>3.5999999999999997E-2</v>
          </cell>
          <cell r="H767" t="str">
            <v>S3</v>
          </cell>
        </row>
        <row r="768">
          <cell r="A768" t="str">
            <v>DO.13211-J6500</v>
          </cell>
          <cell r="B768" t="str">
            <v>DOKURO GUIA VALVULA 13211-ED33 NISSAN CONDOR FD6-ED33 4CIL-6CIL 3.3L-5.7L 60*14.05*9 ADM / ESC</v>
          </cell>
          <cell r="C768">
            <v>0.28499999999999998</v>
          </cell>
          <cell r="D768"/>
          <cell r="E768" t="str">
            <v>JUEGO 8</v>
          </cell>
          <cell r="F768"/>
          <cell r="G768">
            <v>3.5624999999999997E-2</v>
          </cell>
          <cell r="H768" t="str">
            <v>S3</v>
          </cell>
        </row>
        <row r="769">
          <cell r="A769" t="str">
            <v>DO.13212-01B01</v>
          </cell>
          <cell r="B769" t="str">
            <v>DOKURO GUIA VALVULA 13212-01B01 NISSAN MARCH MA10-MA12 4CIL 1.0L</v>
          </cell>
          <cell r="C769">
            <v>0.17199999999999999</v>
          </cell>
          <cell r="D769"/>
          <cell r="E769" t="str">
            <v>JUEGO 8</v>
          </cell>
          <cell r="F769"/>
          <cell r="G769">
            <v>2.1499999999999998E-2</v>
          </cell>
          <cell r="H769" t="str">
            <v>S2</v>
          </cell>
        </row>
        <row r="770">
          <cell r="A770" t="str">
            <v>DO.13212-01M01</v>
          </cell>
          <cell r="B770" t="str">
            <v>DOKURO GUIA VALVULA 13212-01M01 NISSAN SENTRA E15 4CIL 1.3L-1.5L-1.6L 48.5*12.05*7 ADMISION</v>
          </cell>
          <cell r="C770">
            <v>0.252</v>
          </cell>
          <cell r="D770"/>
          <cell r="E770" t="str">
            <v>JUEGO 8</v>
          </cell>
          <cell r="F770"/>
          <cell r="G770">
            <v>3.15E-2</v>
          </cell>
          <cell r="H770" t="str">
            <v>S3</v>
          </cell>
        </row>
        <row r="771">
          <cell r="A771" t="str">
            <v>DO.13212-40F60</v>
          </cell>
          <cell r="B771" t="str">
            <v>DOKURO GUIA VALVULA 13212-40F60 NISSAN NAVARA KA24 4CIL 2.4L 52.5*11.05*7 ADMISION</v>
          </cell>
          <cell r="C771">
            <v>0.17599999999999999</v>
          </cell>
          <cell r="D771"/>
          <cell r="E771" t="str">
            <v>JUEGO 8</v>
          </cell>
          <cell r="F771"/>
          <cell r="G771">
            <v>2.1999999999999999E-2</v>
          </cell>
          <cell r="H771" t="str">
            <v>S3</v>
          </cell>
        </row>
        <row r="772">
          <cell r="A772" t="str">
            <v>DO.13212-43G01</v>
          </cell>
          <cell r="B772" t="str">
            <v>DOKURO GUIA VALVULA</v>
          </cell>
          <cell r="C772" t="str">
            <v xml:space="preserve"> </v>
          </cell>
          <cell r="D772" t="str">
            <v>SIN STOCK</v>
          </cell>
          <cell r="E772" t="str">
            <v>JUEGO 8</v>
          </cell>
          <cell r="F772"/>
          <cell r="G772">
            <v>0.17799999999999999</v>
          </cell>
          <cell r="H772" t="str">
            <v>S3</v>
          </cell>
        </row>
        <row r="773">
          <cell r="A773" t="str">
            <v>DO.13212-53Y60</v>
          </cell>
          <cell r="B773" t="str">
            <v>DOKURO GUIA VALVULA 13212-53Y60 NISSAN SENTRA GA15 4CIL 1.3L-1.6L 40*9.54*5.5 ADMISION</v>
          </cell>
          <cell r="C773">
            <v>0.113</v>
          </cell>
          <cell r="D773"/>
          <cell r="E773" t="str">
            <v>JUEGO 8</v>
          </cell>
          <cell r="F773"/>
          <cell r="G773">
            <v>1.4125E-2</v>
          </cell>
          <cell r="H773" t="str">
            <v>S3</v>
          </cell>
        </row>
        <row r="774">
          <cell r="A774" t="str">
            <v>DO.13212-8P360</v>
          </cell>
          <cell r="B774" t="str">
            <v>DOKURO GUIA VALVULA 13212-8P360 NISSAN X-TRAIL QR20-QR25 4CIL 2.0L ADMISION</v>
          </cell>
          <cell r="C774">
            <v>0.128</v>
          </cell>
          <cell r="D774"/>
          <cell r="E774" t="str">
            <v>JUEGO 8</v>
          </cell>
          <cell r="F774"/>
          <cell r="G774">
            <v>1.6E-2</v>
          </cell>
          <cell r="H774" t="str">
            <v>S2</v>
          </cell>
        </row>
        <row r="775">
          <cell r="A775" t="str">
            <v>DO.13212-AD260</v>
          </cell>
          <cell r="B775" t="str">
            <v>DOKURO GUIA VALVULA 13212-AD260 NISSAN FRONTIER X-TRAIL YD25 4CIL 2.2L-2.5L ADMISION</v>
          </cell>
          <cell r="C775">
            <v>0.17199999999999999</v>
          </cell>
          <cell r="D775"/>
          <cell r="E775" t="str">
            <v>JUEGO 8</v>
          </cell>
          <cell r="F775"/>
          <cell r="G775">
            <v>2.1499999999999998E-2</v>
          </cell>
          <cell r="H775" t="str">
            <v>S3</v>
          </cell>
        </row>
        <row r="776">
          <cell r="A776" t="str">
            <v>DO.13212-V5010</v>
          </cell>
          <cell r="B776" t="str">
            <v>DOKURO GUIA VALVULA 13212-V5010 NISSAN PATHFINDER VG30 6CIL 3.0L 58.6*11.03*7 ADMISION</v>
          </cell>
          <cell r="C776">
            <v>0.19800000000000001</v>
          </cell>
          <cell r="D776"/>
          <cell r="E776" t="str">
            <v>JUEGO 8</v>
          </cell>
          <cell r="F776"/>
          <cell r="G776">
            <v>2.4750000000000001E-2</v>
          </cell>
          <cell r="H776" t="str">
            <v>S3</v>
          </cell>
        </row>
        <row r="777">
          <cell r="A777" t="str">
            <v>DO.13212-W0410</v>
          </cell>
          <cell r="B777" t="str">
            <v>DOKURO GUIA VALVULA 13212-W0410 NISSAN PICK UP Z20 4CIL 2.0L-2.4L 67.5*12.04*8 ADMISION</v>
          </cell>
          <cell r="C777">
            <v>0.28000000000000003</v>
          </cell>
          <cell r="D777"/>
          <cell r="E777" t="str">
            <v>JUEGO 8</v>
          </cell>
          <cell r="F777"/>
          <cell r="G777">
            <v>3.5000000000000003E-2</v>
          </cell>
          <cell r="H777" t="str">
            <v>S2</v>
          </cell>
        </row>
        <row r="778">
          <cell r="A778" t="str">
            <v>DO.13213-01B01</v>
          </cell>
          <cell r="B778" t="str">
            <v>DOKURO GUIA VALVULA 13213-01B01 NISSAN MARCH MA10-MA12 4CIL 1.0L</v>
          </cell>
          <cell r="C778">
            <v>0.23</v>
          </cell>
          <cell r="D778"/>
          <cell r="E778" t="str">
            <v>JUEGO 8</v>
          </cell>
          <cell r="F778"/>
          <cell r="G778">
            <v>2.8750000000000001E-2</v>
          </cell>
          <cell r="H778" t="str">
            <v>S2</v>
          </cell>
        </row>
        <row r="779">
          <cell r="A779" t="str">
            <v>DO.13213-01M01</v>
          </cell>
          <cell r="B779" t="str">
            <v>DOKURO GUIA VALVULA</v>
          </cell>
          <cell r="C779"/>
          <cell r="D779" t="str">
            <v>SIN STOCK</v>
          </cell>
          <cell r="E779" t="str">
            <v>JUEGO 8</v>
          </cell>
          <cell r="F779"/>
          <cell r="G779"/>
          <cell r="H779" t="str">
            <v>S1</v>
          </cell>
        </row>
        <row r="780">
          <cell r="A780" t="str">
            <v>DO.13213-40F60</v>
          </cell>
          <cell r="B780" t="str">
            <v>DOKURO GUIA VALVULA 13213-40F60 NISSAN NAVARA KA24 4CIL 2.4L 56*12.05*7 ESCAPE</v>
          </cell>
          <cell r="C780">
            <v>0.22</v>
          </cell>
          <cell r="D780"/>
          <cell r="E780" t="str">
            <v>JUEGO 8</v>
          </cell>
          <cell r="F780"/>
          <cell r="G780">
            <v>2.75E-2</v>
          </cell>
          <cell r="H780" t="str">
            <v>S2</v>
          </cell>
        </row>
        <row r="781">
          <cell r="A781" t="str">
            <v>DO.13213-53Y60</v>
          </cell>
          <cell r="B781" t="str">
            <v>DOKURO GUIA VALVULA 13213-53Y60 NISSAN SENTRA GA15 4CIL 1.3L-1.6L 40*9.54*5.5 ESCAPE</v>
          </cell>
          <cell r="C781">
            <v>0.11700000000000001</v>
          </cell>
          <cell r="D781"/>
          <cell r="E781" t="str">
            <v>JUEGO 8</v>
          </cell>
          <cell r="F781"/>
          <cell r="G781">
            <v>1.4625000000000001E-2</v>
          </cell>
          <cell r="H781" t="str">
            <v>S1</v>
          </cell>
        </row>
        <row r="782">
          <cell r="A782" t="str">
            <v>DO.13213-6N260</v>
          </cell>
          <cell r="B782" t="str">
            <v>DOKURO GUIA VALVULA 13213-6N260 NISSAN X-TRAIL QR20-QR25 4CIL 2.0L ESCAPE</v>
          </cell>
          <cell r="C782">
            <v>0.128</v>
          </cell>
          <cell r="D782"/>
          <cell r="E782" t="str">
            <v>JUEGO 8</v>
          </cell>
          <cell r="F782"/>
          <cell r="G782">
            <v>1.6E-2</v>
          </cell>
          <cell r="H782" t="str">
            <v>S2</v>
          </cell>
        </row>
        <row r="783">
          <cell r="A783" t="str">
            <v>DO.13213-77A60</v>
          </cell>
          <cell r="B783" t="str">
            <v>DOKURO GUIA VALVULA 13213-77A60 NISSAN SENTRA GA16 4CIL 1.3L-1.6L ESCAPE</v>
          </cell>
          <cell r="C783">
            <v>0.17299999999999999</v>
          </cell>
          <cell r="D783"/>
          <cell r="E783" t="str">
            <v>JUEGO 8</v>
          </cell>
          <cell r="F783"/>
          <cell r="G783">
            <v>2.1624999999999998E-2</v>
          </cell>
          <cell r="H783" t="str">
            <v>S2</v>
          </cell>
        </row>
        <row r="784">
          <cell r="A784" t="str">
            <v>DO.13213-AD260</v>
          </cell>
          <cell r="B784" t="str">
            <v>DOKURO GUIA VALVULA 13213-AD260 NISSAN FRONTIER X-TRAIL YD25 4CIL 2.2L-2.5L ESCAPE</v>
          </cell>
          <cell r="C784">
            <v>0.128</v>
          </cell>
          <cell r="D784"/>
          <cell r="E784" t="str">
            <v>JUEGO 8</v>
          </cell>
          <cell r="F784"/>
          <cell r="G784">
            <v>1.6E-2</v>
          </cell>
          <cell r="H784" t="str">
            <v>S2</v>
          </cell>
        </row>
        <row r="785">
          <cell r="A785" t="str">
            <v>DO.13213-D0110</v>
          </cell>
          <cell r="B785" t="str">
            <v>DOKURO GUIA VALVULA 13213-D0110 NISSAN AD AVENIR CD17 4CIL 1.7L-2.0L 45.2*11.05*7 ESCAPE</v>
          </cell>
          <cell r="C785">
            <v>0.14399999999999999</v>
          </cell>
          <cell r="D785"/>
          <cell r="E785" t="str">
            <v>JUEGO 8</v>
          </cell>
          <cell r="F785"/>
          <cell r="G785">
            <v>1.7999999999999999E-2</v>
          </cell>
          <cell r="H785" t="str">
            <v>S2</v>
          </cell>
        </row>
        <row r="786">
          <cell r="A786" t="str">
            <v>DO.13213-V5010</v>
          </cell>
          <cell r="B786" t="str">
            <v>DOKURO GUIA VALVULA 13213-V5010 NISSAN PATHFINDER VG30 6CIL 3.0L 63.5*11.03*7 ESCAPE</v>
          </cell>
          <cell r="C786">
            <v>0.23200000000000001</v>
          </cell>
          <cell r="D786"/>
          <cell r="E786" t="str">
            <v>JUEGO 8</v>
          </cell>
          <cell r="F786"/>
          <cell r="G786">
            <v>2.9000000000000001E-2</v>
          </cell>
          <cell r="H786" t="str">
            <v>S2</v>
          </cell>
        </row>
        <row r="787">
          <cell r="A787" t="str">
            <v>DO.13213-W0510</v>
          </cell>
          <cell r="B787" t="str">
            <v>DOKURO GUIA VALVULA 13213-W0510 NISSAN PICK UP Z20 4CIL 2.0L-2.4L 67.5*12.04*8 ESCAPE</v>
          </cell>
          <cell r="C787">
            <v>0.22</v>
          </cell>
          <cell r="D787"/>
          <cell r="E787" t="str">
            <v>JUEGO 8</v>
          </cell>
          <cell r="F787"/>
          <cell r="G787">
            <v>2.75E-2</v>
          </cell>
          <cell r="H787" t="str">
            <v>S2</v>
          </cell>
        </row>
        <row r="788">
          <cell r="A788" t="str">
            <v>DO.5-11721-001-0</v>
          </cell>
          <cell r="B788" t="str">
            <v>DOKURO GUIA VALVULA 5-11721-0010 ISUZU TRUCK 4BD1 4CIL 3.6L 60*14.04*9 ADM / ESC</v>
          </cell>
          <cell r="C788">
            <v>0.27500000000000002</v>
          </cell>
          <cell r="D788"/>
          <cell r="E788" t="str">
            <v>JUEGO 8</v>
          </cell>
          <cell r="F788"/>
          <cell r="G788">
            <v>3.4375000000000003E-2</v>
          </cell>
          <cell r="H788" t="str">
            <v>S2</v>
          </cell>
        </row>
        <row r="789">
          <cell r="A789" t="str">
            <v>DO.5-11721-016-0</v>
          </cell>
          <cell r="B789" t="str">
            <v xml:space="preserve">DOKURO GUIA VALVULA </v>
          </cell>
          <cell r="C789">
            <v>0.28199999999999997</v>
          </cell>
          <cell r="D789"/>
          <cell r="E789" t="str">
            <v>JUEGO 8</v>
          </cell>
          <cell r="F789"/>
          <cell r="G789">
            <v>3.5249999999999997E-2</v>
          </cell>
          <cell r="H789" t="str">
            <v>S13</v>
          </cell>
        </row>
        <row r="790">
          <cell r="A790" t="str">
            <v>DO.8173-23-090</v>
          </cell>
          <cell r="B790" t="str">
            <v>DOKURO GUIA VALVULA 8173-23-090 MAZDA FAMILIA E3-E5 4CIL 1.3L-1.5L 50.5*14.06*8.08 ADM / ESC</v>
          </cell>
          <cell r="C790">
            <v>0.307</v>
          </cell>
          <cell r="D790"/>
          <cell r="E790" t="str">
            <v>JUEGO 8</v>
          </cell>
          <cell r="F790"/>
          <cell r="G790">
            <v>3.8374999999999999E-2</v>
          </cell>
          <cell r="H790" t="str">
            <v>S2</v>
          </cell>
        </row>
        <row r="791">
          <cell r="A791" t="str">
            <v>DO.88090-4110</v>
          </cell>
          <cell r="B791" t="str">
            <v>DOKURO GUIA VALVULA 88090-4110 SUBARU LEONE EA81-EA82 4CIL 1.8L 57.4*13.056*8 ADM / ESC</v>
          </cell>
          <cell r="C791">
            <v>0.27400000000000002</v>
          </cell>
          <cell r="D791"/>
          <cell r="E791" t="str">
            <v>JUEGO 8</v>
          </cell>
          <cell r="F791"/>
          <cell r="G791">
            <v>3.4250000000000003E-2</v>
          </cell>
          <cell r="H791" t="str">
            <v>S2</v>
          </cell>
        </row>
        <row r="792">
          <cell r="A792" t="str">
            <v>DO.8-94206-7620</v>
          </cell>
          <cell r="B792" t="str">
            <v>DOKURO GUIA VALVULA 8942067620 ISUZU PICK UP 4ZD1 4CIL 2.3L 46*12.05*8 ADMISION</v>
          </cell>
          <cell r="C792">
            <v>0.16200000000000001</v>
          </cell>
          <cell r="D792"/>
          <cell r="E792" t="str">
            <v>JUEGO 8</v>
          </cell>
          <cell r="F792"/>
          <cell r="G792">
            <v>2.0250000000000001E-2</v>
          </cell>
          <cell r="H792" t="str">
            <v>S2</v>
          </cell>
        </row>
        <row r="793">
          <cell r="A793" t="str">
            <v>DO.9-11721-1130</v>
          </cell>
          <cell r="B793" t="str">
            <v>DOKURO GUIA VALVULA 9-11721-1130 ISUZU KOMATSU C240 4CIL 2.4L 53*14*8 ADMISION</v>
          </cell>
          <cell r="C793">
            <v>0.27</v>
          </cell>
          <cell r="D793"/>
          <cell r="E793" t="str">
            <v>JUEGO 8</v>
          </cell>
          <cell r="F793"/>
          <cell r="G793">
            <v>3.3750000000000002E-2</v>
          </cell>
          <cell r="H793" t="str">
            <v>S2</v>
          </cell>
        </row>
        <row r="794">
          <cell r="A794" t="str">
            <v>DO.9-11721-1230</v>
          </cell>
          <cell r="B794" t="str">
            <v>DOKURO GUIA VALVULA 9-11721-1230 ISUZU KOMATSU C240 4CIL 2.4L 53*14*8 ESCAPE</v>
          </cell>
          <cell r="C794">
            <v>0.26800000000000002</v>
          </cell>
          <cell r="D794"/>
          <cell r="E794" t="str">
            <v>JUEGO 8</v>
          </cell>
          <cell r="F794"/>
          <cell r="G794">
            <v>3.3500000000000002E-2</v>
          </cell>
          <cell r="H794" t="str">
            <v>S2</v>
          </cell>
        </row>
        <row r="795">
          <cell r="A795" t="str">
            <v>DO.B6Z0-10-280</v>
          </cell>
          <cell r="B795" t="str">
            <v>DOKURO GUIA VALVULA B6Z0-10-280 MAZDA FAMILIA B6 4CIL 1.6L 48.5*11.4*6 ADM / ESC</v>
          </cell>
          <cell r="C795">
            <v>0.187</v>
          </cell>
          <cell r="D795"/>
          <cell r="E795" t="str">
            <v>JUEGO 8</v>
          </cell>
          <cell r="F795"/>
          <cell r="G795">
            <v>2.3375E-2</v>
          </cell>
          <cell r="H795" t="str">
            <v>S13</v>
          </cell>
        </row>
        <row r="796">
          <cell r="A796" t="str">
            <v>DO.ECH-5003AN</v>
          </cell>
          <cell r="B796" t="str">
            <v>DOKURO VALVULA NEGRA</v>
          </cell>
          <cell r="C796">
            <v>0.25900000000000001</v>
          </cell>
          <cell r="D796"/>
          <cell r="E796" t="str">
            <v>JUEGO 8</v>
          </cell>
          <cell r="F796"/>
          <cell r="G796">
            <v>3.2375000000000001E-2</v>
          </cell>
          <cell r="H796" t="str">
            <v>S14</v>
          </cell>
        </row>
        <row r="797">
          <cell r="A797" t="str">
            <v>DO.EDH-5018</v>
          </cell>
          <cell r="B797" t="str">
            <v>DOKURO VALVULA 13715-97401 DAIHATSU TERIOS K3 4CIL 1.3L 22.6*5*89.2</v>
          </cell>
          <cell r="C797">
            <v>0.23699999999999999</v>
          </cell>
          <cell r="D797"/>
          <cell r="E797" t="str">
            <v>JUEGO 8</v>
          </cell>
          <cell r="F797"/>
          <cell r="G797">
            <v>2.9624999999999999E-2</v>
          </cell>
          <cell r="H797" t="str">
            <v>S14</v>
          </cell>
        </row>
        <row r="798">
          <cell r="A798" t="str">
            <v>DO.EDH-5018AN</v>
          </cell>
          <cell r="B798" t="str">
            <v>DOKURO VALVULA NEGRA 13715-97401 DAIHATSU TERIOS K3 4CIL 1.3L 22.6*5*89.2</v>
          </cell>
          <cell r="C798">
            <v>0.24</v>
          </cell>
          <cell r="D798"/>
          <cell r="E798" t="str">
            <v>JUEGO 8</v>
          </cell>
          <cell r="F798"/>
          <cell r="G798">
            <v>0.03</v>
          </cell>
          <cell r="H798" t="str">
            <v>S14</v>
          </cell>
        </row>
        <row r="799">
          <cell r="A799" t="str">
            <v>DO.EDH-5021</v>
          </cell>
          <cell r="B799" t="str">
            <v>DOKURO VALVULA 13715-BZ060 TOYOTA AVANZA 3SZ-VE 4CIL 1.5L 23.4*5*89</v>
          </cell>
          <cell r="C799">
            <v>0.23799999999999999</v>
          </cell>
          <cell r="D799"/>
          <cell r="E799" t="str">
            <v>JUEGO 8</v>
          </cell>
          <cell r="F799"/>
          <cell r="G799">
            <v>2.9749999999999999E-2</v>
          </cell>
          <cell r="H799" t="str">
            <v>S14</v>
          </cell>
        </row>
        <row r="800">
          <cell r="A800" t="str">
            <v>DO.EDH-5021AN</v>
          </cell>
          <cell r="B800" t="str">
            <v>DOKURO VALVULA NEGRA 13715-BZ060 TOYOTA AVANZA 3SZ-VE 4CIL 1.5L 23.4*5*89</v>
          </cell>
          <cell r="C800">
            <v>0.22900000000000001</v>
          </cell>
          <cell r="D800"/>
          <cell r="E800" t="str">
            <v>JUEGO 8</v>
          </cell>
          <cell r="F800"/>
          <cell r="G800">
            <v>2.8625000000000001E-2</v>
          </cell>
          <cell r="H800" t="str">
            <v>S14</v>
          </cell>
        </row>
        <row r="801">
          <cell r="A801" t="str">
            <v>DO.EDW-5605</v>
          </cell>
          <cell r="B801" t="str">
            <v>DOKURO VALVULA 96440079 CHEVROLET AVEO 4CIL 1.4L 27.20*6*101.2</v>
          </cell>
          <cell r="C801">
            <v>0.34699999999999998</v>
          </cell>
          <cell r="D801"/>
          <cell r="E801" t="str">
            <v>JUEGO 8</v>
          </cell>
          <cell r="F801"/>
          <cell r="G801">
            <v>4.3374999999999997E-2</v>
          </cell>
          <cell r="H801" t="str">
            <v>S14</v>
          </cell>
        </row>
        <row r="802">
          <cell r="A802" t="str">
            <v>DO.EDW-5605AN</v>
          </cell>
          <cell r="B802" t="str">
            <v>DOKURO VALVULA NEGRA 96440079AN CHEVROLET AVEO 4CIL 1.4L 27.20*6*101.2</v>
          </cell>
          <cell r="C802">
            <v>0.34799999999999998</v>
          </cell>
          <cell r="D802"/>
          <cell r="E802" t="str">
            <v>JUEGO 8</v>
          </cell>
          <cell r="F802"/>
          <cell r="G802">
            <v>4.3499999999999997E-2</v>
          </cell>
          <cell r="H802" t="str">
            <v>S14</v>
          </cell>
        </row>
        <row r="803">
          <cell r="A803" t="str">
            <v>DO.EDW-5702</v>
          </cell>
          <cell r="B803" t="str">
            <v>DOKURO VALVULA 90215491 DAEWOO RACER CIELO G15F 4CIL 1.5L 31*7*101.5</v>
          </cell>
          <cell r="C803">
            <v>0.252</v>
          </cell>
          <cell r="D803"/>
          <cell r="E803" t="str">
            <v>JUEGO 4</v>
          </cell>
          <cell r="F803"/>
          <cell r="G803">
            <v>6.3E-2</v>
          </cell>
          <cell r="H803" t="str">
            <v>S14</v>
          </cell>
        </row>
        <row r="804">
          <cell r="A804" t="str">
            <v>DO.EDW-5702AN</v>
          </cell>
          <cell r="B804" t="str">
            <v>DOKURO VALVULA NEGRA</v>
          </cell>
          <cell r="C804" t="str">
            <v xml:space="preserve"> </v>
          </cell>
          <cell r="D804" t="str">
            <v>SIN STOCK</v>
          </cell>
          <cell r="E804"/>
          <cell r="F804"/>
          <cell r="G804">
            <v>0.253</v>
          </cell>
          <cell r="H804" t="str">
            <v>J53</v>
          </cell>
        </row>
        <row r="805">
          <cell r="A805" t="str">
            <v>DO.EHN-5082AN</v>
          </cell>
          <cell r="B805" t="str">
            <v>DOKURO VALVULA NEGRA</v>
          </cell>
          <cell r="C805" t="str">
            <v xml:space="preserve"> </v>
          </cell>
          <cell r="D805" t="str">
            <v>SIN STOCK</v>
          </cell>
          <cell r="E805"/>
          <cell r="F805"/>
          <cell r="G805">
            <v>0.28199999999999997</v>
          </cell>
          <cell r="H805" t="str">
            <v>J53</v>
          </cell>
        </row>
        <row r="806">
          <cell r="A806" t="str">
            <v>DO.EHO-5119</v>
          </cell>
          <cell r="B806" t="str">
            <v>DOKURO VALVULA 14721-PC6000 HONDA ACCORD ES-EY 4CIL 1.6L-1.8L 35*7*120.8</v>
          </cell>
          <cell r="C806">
            <v>0.32100000000000001</v>
          </cell>
          <cell r="D806"/>
          <cell r="E806" t="str">
            <v>JUEGO 4</v>
          </cell>
          <cell r="F806"/>
          <cell r="G806">
            <v>8.0250000000000002E-2</v>
          </cell>
          <cell r="H806" t="str">
            <v>J54</v>
          </cell>
        </row>
        <row r="807">
          <cell r="A807" t="str">
            <v>DO.EHO-5119AN</v>
          </cell>
          <cell r="B807" t="str">
            <v>DOKURO VALVULA NEGRA 14721-PC6000 HONDA ACCORD ES-EY 4CIL 1.6L-1.8L 35*7*120.8</v>
          </cell>
          <cell r="C807">
            <v>0.32700000000000001</v>
          </cell>
          <cell r="D807"/>
          <cell r="E807" t="str">
            <v>JUEGO 4</v>
          </cell>
          <cell r="F807"/>
          <cell r="G807">
            <v>8.1750000000000003E-2</v>
          </cell>
          <cell r="H807" t="str">
            <v>J54</v>
          </cell>
        </row>
        <row r="808">
          <cell r="A808" t="str">
            <v>DO.EHO-5123</v>
          </cell>
          <cell r="B808" t="str">
            <v>DOKURO VALVULA 14721-PE0660 HONDA CIVIC CRX EV-EW 4CIL 1.3L-1.5L 29*6.5*114</v>
          </cell>
          <cell r="C808">
            <v>0.253</v>
          </cell>
          <cell r="D808"/>
          <cell r="E808" t="str">
            <v>JUEGO 4</v>
          </cell>
          <cell r="F808"/>
          <cell r="G808">
            <v>6.3250000000000001E-2</v>
          </cell>
          <cell r="H808" t="str">
            <v>J54</v>
          </cell>
        </row>
        <row r="809">
          <cell r="A809" t="str">
            <v>DO.EHO-5126</v>
          </cell>
          <cell r="B809" t="str">
            <v>DOKURO VALVULA 14721-PM3000 HONDA CIVIC ZC 4CIL 1.6L 25*5.5*118.8</v>
          </cell>
          <cell r="C809">
            <v>0.315</v>
          </cell>
          <cell r="D809"/>
          <cell r="E809" t="str">
            <v>JUEGO 4</v>
          </cell>
          <cell r="F809"/>
          <cell r="G809">
            <v>7.8750000000000001E-2</v>
          </cell>
          <cell r="H809" t="str">
            <v>J54</v>
          </cell>
        </row>
        <row r="810">
          <cell r="A810" t="str">
            <v>DO.EHO-5126AN</v>
          </cell>
          <cell r="B810" t="str">
            <v>DOKURO VALVULA NEGRA 14721-PM3000 HONDA CIVIC ZC 4CIL 1.6L 25*5.5*118.8</v>
          </cell>
          <cell r="C810">
            <v>0.315</v>
          </cell>
          <cell r="D810"/>
          <cell r="E810" t="str">
            <v>JUEGO 8</v>
          </cell>
          <cell r="F810"/>
          <cell r="G810">
            <v>3.9375E-2</v>
          </cell>
          <cell r="H810" t="str">
            <v>J55</v>
          </cell>
        </row>
        <row r="811">
          <cell r="A811" t="str">
            <v>DO.EHO-5707</v>
          </cell>
          <cell r="B811" t="str">
            <v>DOKURO VALVULA 14721-PT6A00 HONDA ACCORD F22A 4CIL 2.2L 29.1*5.5*123.5</v>
          </cell>
          <cell r="C811">
            <v>0.42699999999999999</v>
          </cell>
          <cell r="D811"/>
          <cell r="E811" t="str">
            <v>JUEGO 4</v>
          </cell>
          <cell r="F811"/>
          <cell r="G811">
            <v>0.10675</v>
          </cell>
          <cell r="H811" t="str">
            <v>J55</v>
          </cell>
        </row>
        <row r="812">
          <cell r="A812" t="str">
            <v>DO.EHO-5707AN</v>
          </cell>
          <cell r="B812" t="str">
            <v>DOKURO VALVULA NEGRA 14721-PT6A00 HONDA ACCORD F22A 4CIL 2.2L 29.1*5.5*123.5</v>
          </cell>
          <cell r="C812">
            <v>0.42699999999999999</v>
          </cell>
          <cell r="D812"/>
          <cell r="E812" t="str">
            <v>JUEGO 4</v>
          </cell>
          <cell r="F812"/>
          <cell r="G812">
            <v>0.10675</v>
          </cell>
          <cell r="H812" t="str">
            <v>J56</v>
          </cell>
        </row>
        <row r="813">
          <cell r="A813" t="str">
            <v>DO.EHO-5709</v>
          </cell>
          <cell r="B813" t="str">
            <v>DOKURO VALVULA 14721-P08000 HONDA CIVIC D16 4CIL 1.6L 26*5.5*116</v>
          </cell>
          <cell r="C813">
            <v>0.33600000000000002</v>
          </cell>
          <cell r="D813"/>
          <cell r="E813" t="str">
            <v>JUEGO 8</v>
          </cell>
          <cell r="F813"/>
          <cell r="G813">
            <v>4.2000000000000003E-2</v>
          </cell>
          <cell r="H813" t="str">
            <v>J56</v>
          </cell>
        </row>
        <row r="814">
          <cell r="A814" t="str">
            <v>DO.EHO-5711</v>
          </cell>
          <cell r="B814" t="str">
            <v>DOKURO VALVULA 14721-P0A000 HONDA ODYSSEY F22B 4CIL 2.2L 29*5.5*114.3</v>
          </cell>
          <cell r="C814">
            <v>0.36499999999999999</v>
          </cell>
          <cell r="D814"/>
          <cell r="E814" t="str">
            <v>JUEGO 8</v>
          </cell>
          <cell r="F814"/>
          <cell r="G814">
            <v>4.5624999999999999E-2</v>
          </cell>
          <cell r="H814" t="str">
            <v>SIN STOCK</v>
          </cell>
        </row>
        <row r="815">
          <cell r="A815" t="str">
            <v>DO.EHO-5712</v>
          </cell>
          <cell r="B815" t="str">
            <v>DOKURO VALVULA 14721-P0AY00 HONDA ODYSSEY F22B 4CIL 2.2L 29*5.5*115</v>
          </cell>
          <cell r="C815">
            <v>0.39500000000000002</v>
          </cell>
          <cell r="D815"/>
          <cell r="E815" t="str">
            <v>JUEGO 4</v>
          </cell>
          <cell r="F815"/>
          <cell r="G815">
            <v>9.8750000000000004E-2</v>
          </cell>
          <cell r="H815" t="str">
            <v>J56</v>
          </cell>
        </row>
        <row r="816">
          <cell r="A816" t="str">
            <v>DO.EHO-5713</v>
          </cell>
          <cell r="B816" t="str">
            <v>DOKURO VALVULA 14721-P07000 HONDA CIVIC D15 4CIL 1.5L 23.5*5.5*117.5</v>
          </cell>
          <cell r="C816">
            <v>0.29599999999999999</v>
          </cell>
          <cell r="D816"/>
          <cell r="E816" t="str">
            <v>JUEGO 4</v>
          </cell>
          <cell r="F816"/>
          <cell r="G816">
            <v>7.3999999999999996E-2</v>
          </cell>
          <cell r="H816" t="str">
            <v>J49</v>
          </cell>
        </row>
        <row r="817">
          <cell r="A817" t="str">
            <v>DO.EHO-5713AN</v>
          </cell>
          <cell r="B817" t="str">
            <v>DOKURO VALVULA NEGRA 14721-P07000 HONDA CIVIC D15 4CIL 1.5L 23.5*5.5*117.5</v>
          </cell>
          <cell r="C817">
            <v>0.29299999999999998</v>
          </cell>
          <cell r="D817"/>
          <cell r="E817" t="str">
            <v>JUEGO 4</v>
          </cell>
          <cell r="F817"/>
          <cell r="G817">
            <v>7.3249999999999996E-2</v>
          </cell>
          <cell r="H817" t="str">
            <v>J49</v>
          </cell>
        </row>
        <row r="818">
          <cell r="A818" t="str">
            <v>DO.EHO-5714</v>
          </cell>
          <cell r="B818" t="str">
            <v>DOKURO VALVULA 14721-P2A000 HONDA CIVIC D16-D17 4CIL 1.6L 26*5.5*116</v>
          </cell>
          <cell r="C818">
            <v>0.33100000000000002</v>
          </cell>
          <cell r="D818"/>
          <cell r="E818" t="str">
            <v>JUEGO 8</v>
          </cell>
          <cell r="F818"/>
          <cell r="G818">
            <v>4.1375000000000002E-2</v>
          </cell>
          <cell r="H818" t="str">
            <v>J49</v>
          </cell>
        </row>
        <row r="819">
          <cell r="A819" t="str">
            <v>DO.EHO-5714AN</v>
          </cell>
          <cell r="B819" t="str">
            <v>DOKURO VALVULA NEGRA 14721-P2A000 HONDA CIVIC D16-D17 4CIL 1.6L 26*5.5*116</v>
          </cell>
          <cell r="C819">
            <v>0.33200000000000002</v>
          </cell>
          <cell r="D819"/>
          <cell r="E819" t="str">
            <v>JUEGO 8</v>
          </cell>
          <cell r="F819"/>
          <cell r="G819">
            <v>4.1500000000000002E-2</v>
          </cell>
          <cell r="H819" t="str">
            <v>J48</v>
          </cell>
        </row>
        <row r="820">
          <cell r="A820" t="str">
            <v>DO.EHO-5719AN</v>
          </cell>
          <cell r="B820" t="str">
            <v>DOKURO VALVULA NEGRA</v>
          </cell>
          <cell r="C820" t="str">
            <v>SIN STOCK</v>
          </cell>
          <cell r="D820" t="str">
            <v>SIN STOCK</v>
          </cell>
          <cell r="E820"/>
          <cell r="F820"/>
          <cell r="G820"/>
          <cell r="H820" t="str">
            <v>J48</v>
          </cell>
        </row>
        <row r="821">
          <cell r="A821" t="str">
            <v>DO.EHO-5721</v>
          </cell>
          <cell r="B821" t="str">
            <v>DOKURO VALVULA 14721-PWA000 HONDA CIVIC FIT L15A 4CIL 1.3L 37*5.50*108.20</v>
          </cell>
          <cell r="C821">
            <v>0.2</v>
          </cell>
          <cell r="D821"/>
          <cell r="E821" t="str">
            <v>JUEGO 8</v>
          </cell>
          <cell r="F821"/>
          <cell r="G821">
            <v>2.5000000000000001E-2</v>
          </cell>
          <cell r="H821" t="str">
            <v>J48</v>
          </cell>
        </row>
        <row r="822">
          <cell r="A822" t="str">
            <v>DO.EHO-5721AN</v>
          </cell>
          <cell r="B822" t="str">
            <v>DOKURO VALVULA NEGRA 14721-PWA000 HONDA CIVIC FIT L13A1 4CIL 1.3L 37*5.50*108.20</v>
          </cell>
          <cell r="C822">
            <v>0.2</v>
          </cell>
          <cell r="D822"/>
          <cell r="E822" t="str">
            <v>JUEGO 8</v>
          </cell>
          <cell r="F822"/>
          <cell r="G822">
            <v>2.5000000000000001E-2</v>
          </cell>
          <cell r="H822" t="str">
            <v>J48</v>
          </cell>
        </row>
        <row r="823">
          <cell r="A823" t="str">
            <v>DO.EHO-5722AN</v>
          </cell>
          <cell r="B823" t="str">
            <v>DOKURO VALVULA NEGRA 14721-PWC000 HONDA CIVIC FIT L15A 4CIL 1.5L 30*5.5*100.60</v>
          </cell>
          <cell r="C823">
            <v>0.30299999999999999</v>
          </cell>
          <cell r="D823"/>
          <cell r="E823" t="str">
            <v>JUEGO 8</v>
          </cell>
          <cell r="F823"/>
          <cell r="G823">
            <v>3.7874999999999999E-2</v>
          </cell>
          <cell r="H823" t="str">
            <v>J47</v>
          </cell>
        </row>
        <row r="824">
          <cell r="A824" t="str">
            <v>DO.EHO-5723AN</v>
          </cell>
          <cell r="B824" t="str">
            <v>DOKURO VALVULA NEGRA</v>
          </cell>
          <cell r="C824">
            <v>0.59599999999999997</v>
          </cell>
          <cell r="D824"/>
          <cell r="E824" t="str">
            <v xml:space="preserve">JUEGO 12 </v>
          </cell>
          <cell r="F824"/>
          <cell r="G824">
            <v>4.9666666666666665E-2</v>
          </cell>
          <cell r="H824" t="str">
            <v>J47-46</v>
          </cell>
        </row>
        <row r="825">
          <cell r="A825" t="str">
            <v>DO.EHO-5725</v>
          </cell>
          <cell r="B825" t="str">
            <v>DOKURO VALVULA 14721-R40A00 HONDA CR-V K24A 4CIL 2.4L 31*5.5*108.7</v>
          </cell>
          <cell r="C825">
            <v>0.38500000000000001</v>
          </cell>
          <cell r="D825"/>
          <cell r="E825" t="str">
            <v>JUEGO 8</v>
          </cell>
          <cell r="F825"/>
          <cell r="G825">
            <v>4.8125000000000001E-2</v>
          </cell>
          <cell r="H825" t="str">
            <v>J46</v>
          </cell>
        </row>
        <row r="826">
          <cell r="A826" t="str">
            <v>DO.EHO-5725AN</v>
          </cell>
          <cell r="B826" t="str">
            <v>DOKURO VALVULA NEGRA 14721-R40A00 HONDA CR-V K24A 4CIL 2.4L 31*5.5*108.7</v>
          </cell>
          <cell r="C826" t="str">
            <v>SIN STOCK</v>
          </cell>
          <cell r="D826"/>
          <cell r="E826" t="str">
            <v>JUEGO 4</v>
          </cell>
          <cell r="F826"/>
          <cell r="G826"/>
          <cell r="H826" t="str">
            <v>SIN STOCK</v>
          </cell>
        </row>
        <row r="827">
          <cell r="A827" t="str">
            <v>DO.EHO-5727</v>
          </cell>
          <cell r="B827" t="str">
            <v>DOKURO VALVULA 14721-PXK000 HONDA PILOT J35-J37 6CIL 3.5L 29.95*5.5*114.2</v>
          </cell>
          <cell r="C827">
            <v>0.58799999999999997</v>
          </cell>
          <cell r="D827"/>
          <cell r="E827" t="str">
            <v>JUEGO 6</v>
          </cell>
          <cell r="F827"/>
          <cell r="G827">
            <v>9.799999999999999E-2</v>
          </cell>
          <cell r="H827" t="str">
            <v>J45</v>
          </cell>
        </row>
        <row r="828">
          <cell r="A828" t="str">
            <v>DO.EHO-5727AN</v>
          </cell>
          <cell r="B828" t="str">
            <v>DOKURO VALVULA NEGRA 14721-PXK000 HONDA PILOT J35-J37 6CIL 3.5L 29.95*5.5*114.2</v>
          </cell>
          <cell r="C828">
            <v>0.58699999999999997</v>
          </cell>
          <cell r="D828"/>
          <cell r="E828" t="str">
            <v>JUEGO 6</v>
          </cell>
          <cell r="F828"/>
          <cell r="G828">
            <v>9.7833333333333328E-2</v>
          </cell>
          <cell r="H828" t="str">
            <v>J45</v>
          </cell>
        </row>
        <row r="829">
          <cell r="A829" t="str">
            <v>DO.EIS-5186</v>
          </cell>
          <cell r="B829" t="str">
            <v>DOKURO VALVULA 8942512760 ISUZU IMPULSE 4ZD1 4CIL 2L 36*8*110.2</v>
          </cell>
          <cell r="C829">
            <v>0.36099999999999999</v>
          </cell>
          <cell r="D829"/>
          <cell r="E829" t="str">
            <v>JUEGO 4</v>
          </cell>
          <cell r="F829"/>
          <cell r="G829">
            <v>9.0249999999999997E-2</v>
          </cell>
          <cell r="H829" t="str">
            <v>J45</v>
          </cell>
        </row>
        <row r="830">
          <cell r="A830" t="str">
            <v>DO.EIS-5192</v>
          </cell>
          <cell r="B830" t="str">
            <v>DOKURO VALVULA 8942478751 ISUZU ELF 4JA1 4CIL 2.5L 35.7*8*118</v>
          </cell>
          <cell r="C830">
            <v>0.374</v>
          </cell>
          <cell r="D830"/>
          <cell r="E830" t="str">
            <v>JUEGO 4</v>
          </cell>
          <cell r="F830"/>
          <cell r="G830">
            <v>9.35E-2</v>
          </cell>
          <cell r="H830" t="str">
            <v>J45</v>
          </cell>
        </row>
        <row r="831">
          <cell r="A831" t="str">
            <v>DO.EIS-5232AN</v>
          </cell>
          <cell r="B831" t="str">
            <v>DOKURO VALVULA NEGRA</v>
          </cell>
          <cell r="C831" t="str">
            <v xml:space="preserve"> </v>
          </cell>
          <cell r="D831" t="str">
            <v>SIN STOCK</v>
          </cell>
          <cell r="E831"/>
          <cell r="F831"/>
          <cell r="G831">
            <v>0.42399999999999999</v>
          </cell>
          <cell r="H831" t="str">
            <v>J44</v>
          </cell>
        </row>
        <row r="832">
          <cell r="A832" t="str">
            <v>DO.EIS-5236</v>
          </cell>
          <cell r="B832" t="str">
            <v>DOKURO VALVULA 8973096771 ISUZU NPR 4JJ1 4CIL 3.0L 30*7*105.5</v>
          </cell>
          <cell r="C832">
            <v>0.26200000000000001</v>
          </cell>
          <cell r="D832"/>
          <cell r="E832" t="str">
            <v>JUEGO 8</v>
          </cell>
          <cell r="F832"/>
          <cell r="G832">
            <v>3.2750000000000001E-2</v>
          </cell>
          <cell r="H832" t="str">
            <v>J44</v>
          </cell>
        </row>
        <row r="833">
          <cell r="A833" t="str">
            <v>DO.EMB-5313</v>
          </cell>
          <cell r="B833" t="str">
            <v>DOKURO VALVULA ME011245 MITSUBISHI CANTER 4D30 4CIL 3.3L 37*9*137</v>
          </cell>
          <cell r="C833">
            <v>0.47799999999999998</v>
          </cell>
          <cell r="D833"/>
          <cell r="E833" t="str">
            <v>JUEGO 4</v>
          </cell>
          <cell r="F833"/>
          <cell r="G833">
            <v>0.1195</v>
          </cell>
          <cell r="H833" t="str">
            <v>SIN STOCK</v>
          </cell>
        </row>
        <row r="834">
          <cell r="A834" t="str">
            <v>DO.EMB-5313AN</v>
          </cell>
          <cell r="B834" t="str">
            <v xml:space="preserve">DOKURO VALVULA NEGRA </v>
          </cell>
          <cell r="C834">
            <v>0.47599999999999998</v>
          </cell>
          <cell r="D834"/>
          <cell r="E834" t="str">
            <v>JUEGO 4</v>
          </cell>
          <cell r="F834"/>
          <cell r="G834">
            <v>0.11899999999999999</v>
          </cell>
          <cell r="H834" t="str">
            <v>SIN STOCK</v>
          </cell>
        </row>
        <row r="835">
          <cell r="A835" t="str">
            <v>DO.EMB-5315</v>
          </cell>
          <cell r="B835" t="str">
            <v>DOKURO VALVULA ME031939 MITSUBISHI TRUCK 6D15 6CIL 6.9L 42*9*137.2</v>
          </cell>
          <cell r="C835">
            <v>0.76900000000000002</v>
          </cell>
          <cell r="D835"/>
          <cell r="E835" t="str">
            <v>JUEGO 4</v>
          </cell>
          <cell r="F835"/>
          <cell r="G835">
            <v>0.19225</v>
          </cell>
          <cell r="H835" t="str">
            <v>J44</v>
          </cell>
        </row>
        <row r="836">
          <cell r="A836" t="str">
            <v>DO.EMB-5319</v>
          </cell>
          <cell r="B836" t="str">
            <v>DOKURO VALVULA MD070694 MITSUBISHI MONTERO 4G63 4CIL 1.8L 35*8*108.8</v>
          </cell>
          <cell r="C836">
            <v>0.35899999999999999</v>
          </cell>
          <cell r="D836"/>
          <cell r="E836" t="str">
            <v>JUEGO 4</v>
          </cell>
          <cell r="F836"/>
          <cell r="G836">
            <v>8.9749999999999996E-2</v>
          </cell>
          <cell r="H836" t="str">
            <v>SIN STOCK</v>
          </cell>
        </row>
        <row r="837">
          <cell r="A837" t="str">
            <v>DO.EMB-5319AN</v>
          </cell>
          <cell r="B837" t="str">
            <v>DOKURO VALVULA NEGRA MD070694 MITSUBISHI MONTERO 4G63 4CIL 1.8L 35*8*108.8</v>
          </cell>
          <cell r="C837">
            <v>0.35899999999999999</v>
          </cell>
          <cell r="D837"/>
          <cell r="E837" t="str">
            <v>JUEGO 4</v>
          </cell>
          <cell r="F837"/>
          <cell r="G837">
            <v>8.9749999999999996E-2</v>
          </cell>
          <cell r="H837" t="str">
            <v>SIN STOCK</v>
          </cell>
        </row>
        <row r="838">
          <cell r="A838" t="str">
            <v>DO.EMB-5320</v>
          </cell>
          <cell r="B838" t="str">
            <v>DOKURO VALVULA MD050101 MITSUBISHI CANTER 4D55 4CIL 2.5L 34*8*136.5</v>
          </cell>
          <cell r="C838">
            <v>0.39800000000000002</v>
          </cell>
          <cell r="D838"/>
          <cell r="E838" t="str">
            <v>JUEGO 4</v>
          </cell>
          <cell r="F838"/>
          <cell r="G838">
            <v>9.9500000000000005E-2</v>
          </cell>
          <cell r="H838" t="str">
            <v>J44</v>
          </cell>
        </row>
        <row r="839">
          <cell r="A839" t="str">
            <v>DO.EMB-5346</v>
          </cell>
          <cell r="B839" t="str">
            <v>DOKURO VALVULA MD127841 MITSUBISHI GALANT 4G64 16VALV 4CIL 2.0L 30.5*6.6*109.8</v>
          </cell>
          <cell r="C839">
            <v>0.49099999999999999</v>
          </cell>
          <cell r="D839"/>
          <cell r="E839" t="str">
            <v>JUEGO 4</v>
          </cell>
          <cell r="F839"/>
          <cell r="G839">
            <v>0.12275</v>
          </cell>
          <cell r="H839" t="str">
            <v>J43</v>
          </cell>
        </row>
        <row r="840">
          <cell r="A840" t="str">
            <v>DO.EMB-5346AN</v>
          </cell>
          <cell r="B840" t="str">
            <v>DOKURO VALVULA NEGRA MD127841 MITSUBISHI GALANT 4G64 16VALV 4CIL 2.0L 30.5*6.6*109.8</v>
          </cell>
          <cell r="C840">
            <v>0.49099999999999999</v>
          </cell>
          <cell r="D840"/>
          <cell r="E840" t="str">
            <v>JUEGO 4</v>
          </cell>
          <cell r="F840"/>
          <cell r="G840">
            <v>0.12275</v>
          </cell>
          <cell r="H840" t="str">
            <v>J43</v>
          </cell>
        </row>
        <row r="841">
          <cell r="A841" t="str">
            <v>DO.EMB-5347</v>
          </cell>
          <cell r="B841" t="str">
            <v>DOKURO VALVULA MD085254 MITSUBISHI GALANT 4G64 4CIL 2.4L 38*8*105.2</v>
          </cell>
          <cell r="C841">
            <v>0.38200000000000001</v>
          </cell>
          <cell r="D841"/>
          <cell r="E841" t="str">
            <v>JUEGO 4</v>
          </cell>
          <cell r="F841"/>
          <cell r="G841">
            <v>9.5500000000000002E-2</v>
          </cell>
          <cell r="H841" t="str">
            <v>J43</v>
          </cell>
        </row>
        <row r="842">
          <cell r="A842" t="str">
            <v>DO.EMB-5350</v>
          </cell>
          <cell r="B842" t="str">
            <v>DOKURO VALVULA MD149314 MITSUBISHI LANCER 4G15 12VALV 4CIL 1.5L 33*6.6*101.1</v>
          </cell>
          <cell r="C842">
            <v>0.25600000000000001</v>
          </cell>
          <cell r="D842"/>
          <cell r="E842" t="str">
            <v>JUEGO 4</v>
          </cell>
          <cell r="F842"/>
          <cell r="G842">
            <v>6.4000000000000001E-2</v>
          </cell>
          <cell r="H842" t="str">
            <v>J36</v>
          </cell>
        </row>
        <row r="843">
          <cell r="A843" t="str">
            <v>DO.EMB-5352AN</v>
          </cell>
          <cell r="B843" t="str">
            <v>DOKURO VALVULA NEGRA</v>
          </cell>
          <cell r="C843" t="str">
            <v xml:space="preserve"> </v>
          </cell>
          <cell r="D843" t="str">
            <v>SIN STOCK</v>
          </cell>
          <cell r="E843"/>
          <cell r="F843"/>
          <cell r="G843">
            <v>0.39300000000000002</v>
          </cell>
          <cell r="H843" t="str">
            <v>J36</v>
          </cell>
        </row>
        <row r="844">
          <cell r="A844" t="str">
            <v>DO.EMB-5363</v>
          </cell>
          <cell r="B844" t="str">
            <v>DOKURO VALVULA MD135482 MITSUBISHI PAJERO 6G72 6CIL 3.0L 30.5*6.6*105.5</v>
          </cell>
          <cell r="C844">
            <v>0.72399999999999998</v>
          </cell>
          <cell r="D844"/>
          <cell r="E844" t="str">
            <v>JUEGO 6</v>
          </cell>
          <cell r="F844"/>
          <cell r="G844">
            <v>0.12066666666666666</v>
          </cell>
          <cell r="H844" t="str">
            <v>J37</v>
          </cell>
        </row>
        <row r="845">
          <cell r="A845" t="str">
            <v>DO.EMB-5363AN</v>
          </cell>
          <cell r="B845" t="str">
            <v>DOKURO VALVULA NEGRA</v>
          </cell>
          <cell r="C845">
            <v>0.71699999999999997</v>
          </cell>
          <cell r="D845"/>
          <cell r="E845" t="str">
            <v xml:space="preserve">JUEGO 12 </v>
          </cell>
          <cell r="F845"/>
          <cell r="G845">
            <v>5.9749999999999998E-2</v>
          </cell>
          <cell r="H845" t="str">
            <v>J37</v>
          </cell>
        </row>
        <row r="846">
          <cell r="A846" t="str">
            <v>DO.EMB-5364</v>
          </cell>
          <cell r="B846" t="str">
            <v>DOKURO VALVULA ME202688 MITSUBISHI PAJERO 4M40 4CIL 2.8L 35*8*108.4</v>
          </cell>
          <cell r="C846">
            <v>0.33</v>
          </cell>
          <cell r="D846"/>
          <cell r="E846" t="str">
            <v>JUEGO 4</v>
          </cell>
          <cell r="F846"/>
          <cell r="G846">
            <v>8.2500000000000004E-2</v>
          </cell>
          <cell r="H846" t="str">
            <v>J37</v>
          </cell>
        </row>
        <row r="847">
          <cell r="A847" t="str">
            <v>DO.EMB-5365</v>
          </cell>
          <cell r="B847" t="str">
            <v>DOKURO VALVULA MD162800 MITSUBISHI LANCER 4G93 4G94-GDI 4CIL 1.6L 28*6*104</v>
          </cell>
          <cell r="C847">
            <v>0.40400000000000003</v>
          </cell>
          <cell r="D847"/>
          <cell r="E847" t="str">
            <v>JUEGO 4</v>
          </cell>
          <cell r="F847"/>
          <cell r="G847">
            <v>0.10100000000000001</v>
          </cell>
          <cell r="H847" t="str">
            <v>J37</v>
          </cell>
        </row>
        <row r="848">
          <cell r="A848" t="str">
            <v>DO.EMB-5365AN</v>
          </cell>
          <cell r="B848" t="str">
            <v>DOKURO VALVULA NEGRA MD162800 MITSUBISHI LANCER 4G93 4G94-GDI 4CIL 1.6L 28*6*104</v>
          </cell>
          <cell r="C848">
            <v>0.40200000000000002</v>
          </cell>
          <cell r="D848"/>
          <cell r="E848" t="str">
            <v>JUEGO 4</v>
          </cell>
          <cell r="F848"/>
          <cell r="G848">
            <v>0.10050000000000001</v>
          </cell>
          <cell r="H848" t="str">
            <v>SIN STOCK</v>
          </cell>
        </row>
        <row r="849">
          <cell r="A849" t="str">
            <v>DO.EMB-5369AN</v>
          </cell>
          <cell r="B849" t="str">
            <v>DOKURO VALVULA NEGRA MD198405 MITSUBISHI HYUNDAI H1 4D56 D4BH 4CIL 2.5L 34*8*130</v>
          </cell>
          <cell r="C849">
            <v>0.39700000000000002</v>
          </cell>
          <cell r="D849"/>
          <cell r="E849" t="str">
            <v>JUEGO 4</v>
          </cell>
          <cell r="F849"/>
          <cell r="G849">
            <v>9.9250000000000005E-2</v>
          </cell>
          <cell r="H849" t="str">
            <v>J38</v>
          </cell>
        </row>
        <row r="850">
          <cell r="A850" t="str">
            <v>DO.EMB-5371</v>
          </cell>
          <cell r="B850" t="str">
            <v>DOKURO VALVULA 22212-22011 HYUNDAI ACCENT G4EK 4CIL 1.3L 32*6*98.5</v>
          </cell>
          <cell r="C850">
            <v>0.23499999999999999</v>
          </cell>
          <cell r="D850"/>
          <cell r="E850" t="str">
            <v>JUEGO 4</v>
          </cell>
          <cell r="F850"/>
          <cell r="G850">
            <v>5.8749999999999997E-2</v>
          </cell>
          <cell r="H850" t="str">
            <v>J38</v>
          </cell>
        </row>
        <row r="851">
          <cell r="A851" t="str">
            <v>DO.EMB-5372AN</v>
          </cell>
          <cell r="B851" t="str">
            <v>DOKURO VALVULA NEGRA</v>
          </cell>
          <cell r="C851" t="str">
            <v xml:space="preserve"> </v>
          </cell>
          <cell r="D851" t="str">
            <v>SIN STOCK</v>
          </cell>
          <cell r="E851"/>
          <cell r="F851"/>
          <cell r="G851">
            <v>0.41199999999999998</v>
          </cell>
          <cell r="H851" t="str">
            <v>J38</v>
          </cell>
        </row>
        <row r="852">
          <cell r="A852" t="str">
            <v>DO.EMB-5374</v>
          </cell>
          <cell r="B852" t="str">
            <v>DOKURO VALVULA MD173932 MITSUBISHI GALANT 6G73 6CIL 2.5L 28*6.5*106.2</v>
          </cell>
          <cell r="C852">
            <v>0.67400000000000004</v>
          </cell>
          <cell r="D852"/>
          <cell r="E852" t="str">
            <v>JUEGO 6</v>
          </cell>
          <cell r="F852"/>
          <cell r="G852">
            <v>0.11233333333333334</v>
          </cell>
          <cell r="H852" t="str">
            <v>J38</v>
          </cell>
        </row>
        <row r="853">
          <cell r="A853" t="str">
            <v>DO.EMB-5378</v>
          </cell>
          <cell r="B853" t="str">
            <v>DOKURO VALVULA MD339754 MITSUBISHI LANCER 4G18 4CIL 1.6L 25.5*5.5*114.7</v>
          </cell>
          <cell r="C853">
            <v>0.36</v>
          </cell>
          <cell r="D853"/>
          <cell r="E853" t="str">
            <v>JUEGO 4</v>
          </cell>
          <cell r="F853"/>
          <cell r="G853">
            <v>0.09</v>
          </cell>
          <cell r="H853" t="str">
            <v>J39</v>
          </cell>
        </row>
        <row r="854">
          <cell r="A854" t="str">
            <v>DO.EMB-5378AN</v>
          </cell>
          <cell r="B854" t="str">
            <v>DOKURO VALVULA NEGRA</v>
          </cell>
          <cell r="C854" t="str">
            <v>SIN STOCK</v>
          </cell>
          <cell r="D854" t="str">
            <v>SIN STOCK</v>
          </cell>
          <cell r="E854"/>
          <cell r="F854"/>
          <cell r="G854"/>
          <cell r="H854" t="str">
            <v>J39</v>
          </cell>
        </row>
        <row r="855">
          <cell r="A855" t="str">
            <v>DO.EMB-5381AN</v>
          </cell>
          <cell r="B855" t="str">
            <v>DOKURO VALVULA NEGRA</v>
          </cell>
          <cell r="C855" t="str">
            <v xml:space="preserve"> </v>
          </cell>
          <cell r="D855" t="str">
            <v>SIN STOCK</v>
          </cell>
          <cell r="E855"/>
          <cell r="F855"/>
          <cell r="G855">
            <v>0.23699999999999999</v>
          </cell>
          <cell r="H855" t="str">
            <v>J39</v>
          </cell>
        </row>
        <row r="856">
          <cell r="A856" t="str">
            <v>DO.EMB-5383AN</v>
          </cell>
          <cell r="B856" t="str">
            <v>DOKURO VALVULA NEGRA 22212-37200 HYUNDAI SANTA FE G6BA 6CIL 2.7L 27.50*6*97.20</v>
          </cell>
          <cell r="C856">
            <v>0.58699999999999997</v>
          </cell>
          <cell r="D856"/>
          <cell r="E856" t="str">
            <v>JUEGO 4</v>
          </cell>
          <cell r="F856"/>
          <cell r="G856">
            <v>0.14674999999999999</v>
          </cell>
          <cell r="H856" t="str">
            <v>SIN STOCK</v>
          </cell>
        </row>
        <row r="857">
          <cell r="A857" t="str">
            <v>DO.EMB-5385</v>
          </cell>
          <cell r="B857" t="str">
            <v>DOKURO VALVULA MD199616 MITSUBISHI MIRAGE 4G93 4CIL 1.6L 28*6*115</v>
          </cell>
          <cell r="C857">
            <v>0.371</v>
          </cell>
          <cell r="D857"/>
          <cell r="E857" t="str">
            <v>JUEGO 8</v>
          </cell>
          <cell r="F857"/>
          <cell r="G857">
            <v>4.6375E-2</v>
          </cell>
          <cell r="H857" t="str">
            <v>J39</v>
          </cell>
        </row>
        <row r="858">
          <cell r="A858" t="str">
            <v>DO.EMB-5391</v>
          </cell>
          <cell r="B858" t="str">
            <v>DOKURO VALVULA MD361965 MITSUBISHI JAC LANCER 4G13 16VALV 4CIL 1.3L 23.45*5.5*114.7</v>
          </cell>
          <cell r="C858">
            <v>0.30499999999999999</v>
          </cell>
          <cell r="D858"/>
          <cell r="E858" t="str">
            <v>JUEGO 8</v>
          </cell>
          <cell r="F858"/>
          <cell r="G858">
            <v>3.8124999999999999E-2</v>
          </cell>
          <cell r="H858" t="str">
            <v>J40</v>
          </cell>
        </row>
        <row r="859">
          <cell r="A859" t="str">
            <v>DO.EMB-5391AN</v>
          </cell>
          <cell r="B859" t="str">
            <v>DOKURO VALVULA NEGRA MD361965 MITSUBISHI JAC LANCER 4G13 16VALV 4CIL 1.3L 23.45*5.5*114.7</v>
          </cell>
          <cell r="C859">
            <v>0.307</v>
          </cell>
          <cell r="D859"/>
          <cell r="E859" t="str">
            <v>JUEGO 8</v>
          </cell>
          <cell r="F859"/>
          <cell r="G859">
            <v>3.8374999999999999E-2</v>
          </cell>
          <cell r="H859" t="str">
            <v>J40</v>
          </cell>
        </row>
        <row r="860">
          <cell r="A860" t="str">
            <v>DO.EMB-5394</v>
          </cell>
          <cell r="B860" t="str">
            <v>DOKURO VALVULA ME203102 MITSUBISHI PAJERO 4M41 4CIL 3.2L 31*6.5*115.48</v>
          </cell>
          <cell r="C860">
            <v>0.51600000000000001</v>
          </cell>
          <cell r="D860"/>
          <cell r="E860" t="str">
            <v>JUEGO 4</v>
          </cell>
          <cell r="F860"/>
          <cell r="G860">
            <v>0.129</v>
          </cell>
          <cell r="H860" t="str">
            <v>J40</v>
          </cell>
        </row>
        <row r="861">
          <cell r="A861" t="str">
            <v>DO.EMB-5395</v>
          </cell>
          <cell r="B861" t="str">
            <v>DOKURO VALVULA MD193165 MITSUBISHI PAJERO JR 4A30 4CIL 6.6L 19.4*5*105.4</v>
          </cell>
          <cell r="C861">
            <v>0.222</v>
          </cell>
          <cell r="D861"/>
          <cell r="E861" t="str">
            <v>JUEGO 8</v>
          </cell>
          <cell r="F861"/>
          <cell r="G861">
            <v>2.775E-2</v>
          </cell>
          <cell r="H861" t="str">
            <v>J41</v>
          </cell>
        </row>
        <row r="862">
          <cell r="A862" t="str">
            <v>DO.EMB-5396AN</v>
          </cell>
          <cell r="B862" t="str">
            <v>DOKURO VALVULA NEGRA 22212-23100 HYUNDAI ELANTRA G4GR 4CIL 1.6L 25.5*6*105.30</v>
          </cell>
          <cell r="C862">
            <v>0.40300000000000002</v>
          </cell>
          <cell r="D862"/>
          <cell r="E862" t="str">
            <v>JUEGO 4</v>
          </cell>
          <cell r="F862"/>
          <cell r="G862">
            <v>0.10075000000000001</v>
          </cell>
          <cell r="H862" t="str">
            <v>J41</v>
          </cell>
        </row>
        <row r="863">
          <cell r="A863" t="str">
            <v>DO.EMB-5397AN</v>
          </cell>
          <cell r="B863" t="str">
            <v>DOKURO VALVULA NEGRA 22212-23000 HYUNDAI ELANTRA G4 4CIL 1.8L 27.5*6*104.85</v>
          </cell>
          <cell r="C863" t="str">
            <v>SIN STOCK</v>
          </cell>
          <cell r="D863"/>
          <cell r="E863" t="str">
            <v>JUEGO 4</v>
          </cell>
          <cell r="F863"/>
          <cell r="G863"/>
          <cell r="H863" t="str">
            <v>J41</v>
          </cell>
        </row>
        <row r="864">
          <cell r="A864" t="str">
            <v>DO.EMB-5400AN</v>
          </cell>
          <cell r="B864" t="str">
            <v>DOKURO VALVULA NEGRA 22212-23600 HYUNDAI KIA TUCSON G4GC 4CIL 2.0L 27.55*6*116.75</v>
          </cell>
          <cell r="C864">
            <v>0.39500000000000002</v>
          </cell>
          <cell r="D864"/>
          <cell r="E864" t="str">
            <v>JUEGO 8</v>
          </cell>
          <cell r="F864"/>
          <cell r="G864">
            <v>4.9375000000000002E-2</v>
          </cell>
          <cell r="H864" t="str">
            <v>J41</v>
          </cell>
        </row>
        <row r="865">
          <cell r="A865" t="str">
            <v>DO.EMB-5401AN</v>
          </cell>
          <cell r="B865" t="str">
            <v>DOKURO VALVULA NEGRA 22212-42860 HYUNDAI H100 D4BF 4CIL 2.5L 34*8*132.55</v>
          </cell>
          <cell r="C865">
            <v>0.40100000000000002</v>
          </cell>
          <cell r="D865"/>
          <cell r="E865" t="str">
            <v>JUEGO 4</v>
          </cell>
          <cell r="F865"/>
          <cell r="G865">
            <v>0.10025000000000001</v>
          </cell>
          <cell r="H865" t="str">
            <v>J42</v>
          </cell>
        </row>
        <row r="866">
          <cell r="A866" t="str">
            <v>DO.EMB-5403</v>
          </cell>
          <cell r="B866" t="str">
            <v>DOKURO VALVULA MD202945 MITSUBISHI GREAT WALL LANCER ZOTIE 4G15 16VALV 4CIL 1.5L 32*6.6*101.5</v>
          </cell>
          <cell r="C866">
            <v>0.46400000000000002</v>
          </cell>
          <cell r="D866"/>
          <cell r="E866" t="str">
            <v>JUEGO 8</v>
          </cell>
          <cell r="F866"/>
          <cell r="G866">
            <v>5.8000000000000003E-2</v>
          </cell>
          <cell r="H866" t="str">
            <v>J42</v>
          </cell>
        </row>
        <row r="867">
          <cell r="A867" t="str">
            <v>DO.EMB-5403AN</v>
          </cell>
          <cell r="B867" t="str">
            <v>DOKURO VALVULA NEGRA MD202945 MITSUBISHI GREAT WALL LANCER ZOTIE 4G15 16VALV 4CIL 1.5L 32*6.6*101.5</v>
          </cell>
          <cell r="C867">
            <v>0.46800000000000003</v>
          </cell>
          <cell r="D867"/>
          <cell r="E867" t="str">
            <v>JUEGO 8</v>
          </cell>
          <cell r="F867"/>
          <cell r="G867">
            <v>5.8500000000000003E-2</v>
          </cell>
          <cell r="H867" t="str">
            <v>J42</v>
          </cell>
        </row>
        <row r="868">
          <cell r="A868" t="str">
            <v>DO.EMB-5407</v>
          </cell>
          <cell r="B868" t="str">
            <v>DOKURO VALVULA 22212-02200 KIA PICANTO G4HG 4CIL 1.1.L 27.1*5.5*99.1</v>
          </cell>
          <cell r="C868">
            <v>0.316</v>
          </cell>
          <cell r="D868"/>
          <cell r="E868" t="str">
            <v>JUEGO 8</v>
          </cell>
          <cell r="F868"/>
          <cell r="G868">
            <v>3.95E-2</v>
          </cell>
          <cell r="H868" t="str">
            <v>J42</v>
          </cell>
        </row>
        <row r="869">
          <cell r="A869" t="str">
            <v>DO.EMB-5407AN</v>
          </cell>
          <cell r="B869" t="str">
            <v>DOKURO VALVULA NEGRA 22212-02200 KIA PICANTO G4HG 4CIL 1.1.L 27.1*5.5*99.1</v>
          </cell>
          <cell r="C869">
            <v>0.313</v>
          </cell>
          <cell r="D869"/>
          <cell r="E869" t="str">
            <v>JUEGO 8</v>
          </cell>
          <cell r="F869"/>
          <cell r="G869">
            <v>3.9125E-2</v>
          </cell>
          <cell r="H869" t="str">
            <v>J35</v>
          </cell>
        </row>
        <row r="870">
          <cell r="A870" t="str">
            <v>DO.EMB-5408</v>
          </cell>
          <cell r="B870" t="str">
            <v>DOKURO VALVULA MD340632 MITSUBISHI GALANT 6A13 6CIL 2.5L 25*6*115.3</v>
          </cell>
          <cell r="C870">
            <v>0.52800000000000002</v>
          </cell>
          <cell r="D870"/>
          <cell r="E870" t="str">
            <v>JUEGO 6</v>
          </cell>
          <cell r="F870"/>
          <cell r="G870">
            <v>8.8000000000000009E-2</v>
          </cell>
          <cell r="H870" t="str">
            <v>J35</v>
          </cell>
        </row>
        <row r="871">
          <cell r="A871" t="str">
            <v>DO.EMB-5408AN</v>
          </cell>
          <cell r="B871" t="str">
            <v>DOKURO VALVULA NEGRA MD340632 MITSUBISHI GALANT 6A13 6CIL 2.5L 25*6*115.3</v>
          </cell>
          <cell r="C871">
            <v>0.53</v>
          </cell>
          <cell r="D871"/>
          <cell r="E871" t="str">
            <v>JUEGO 6</v>
          </cell>
          <cell r="F871"/>
          <cell r="G871">
            <v>8.8333333333333333E-2</v>
          </cell>
          <cell r="H871" t="str">
            <v>J35-34</v>
          </cell>
        </row>
        <row r="872">
          <cell r="A872" t="str">
            <v>DO.EMB-5409</v>
          </cell>
          <cell r="B872" t="str">
            <v>DOKURO VALVULA 22212-26000 HYUNDAI ACCENT G4EE 4CIL 1.4L 25*6*92.50</v>
          </cell>
          <cell r="C872">
            <v>0.32900000000000001</v>
          </cell>
          <cell r="D872"/>
          <cell r="E872" t="str">
            <v>JUEGO 8</v>
          </cell>
          <cell r="F872"/>
          <cell r="G872">
            <v>4.1125000000000002E-2</v>
          </cell>
          <cell r="H872" t="str">
            <v>J34</v>
          </cell>
        </row>
        <row r="873">
          <cell r="A873" t="str">
            <v>DO.EMB-5409AN</v>
          </cell>
          <cell r="B873" t="str">
            <v>DOKURO VALVULA NEGRA 22212-26000 HYUNDAI ACCENT G4EE 4CIL 1.4L 25*6*92.50</v>
          </cell>
          <cell r="C873">
            <v>0.32800000000000001</v>
          </cell>
          <cell r="D873"/>
          <cell r="E873" t="str">
            <v>JUEGO 4</v>
          </cell>
          <cell r="F873"/>
          <cell r="G873">
            <v>8.2000000000000003E-2</v>
          </cell>
          <cell r="H873" t="str">
            <v>J33</v>
          </cell>
        </row>
        <row r="874">
          <cell r="A874" t="str">
            <v>DO.EMB-5410AN</v>
          </cell>
          <cell r="B874" t="str">
            <v>DOKURO VALVULA NEGRA 22212-27001 HYUNDAI SANTA FE D4EA 4CIL 2.2L 24.30*6*95.45</v>
          </cell>
          <cell r="C874">
            <v>0.30399999999999999</v>
          </cell>
          <cell r="D874"/>
          <cell r="E874" t="str">
            <v>JUEGO 4</v>
          </cell>
          <cell r="F874"/>
          <cell r="G874">
            <v>7.5999999999999998E-2</v>
          </cell>
          <cell r="H874" t="str">
            <v>J33</v>
          </cell>
        </row>
        <row r="875">
          <cell r="A875" t="str">
            <v>DO.EMB-5411AN</v>
          </cell>
          <cell r="B875" t="str">
            <v>DOKURO VALVULA NEGRA</v>
          </cell>
          <cell r="C875">
            <v>0.40799999999999997</v>
          </cell>
          <cell r="D875"/>
          <cell r="E875" t="str">
            <v>JUEGO 4</v>
          </cell>
          <cell r="F875"/>
          <cell r="G875">
            <v>0.10199999999999999</v>
          </cell>
          <cell r="H875" t="str">
            <v>J32</v>
          </cell>
        </row>
        <row r="876">
          <cell r="A876" t="str">
            <v>DO.EMB-5415AN</v>
          </cell>
          <cell r="B876" t="str">
            <v>DOKURO VALVULA NEGRA MD348770 MITSUBISHI GALANT 4G63-GDI 4CIL 2.0L 34*6.6*105.6</v>
          </cell>
          <cell r="C876">
            <v>0.47899999999999998</v>
          </cell>
          <cell r="D876"/>
          <cell r="E876" t="str">
            <v>JUEGO 8</v>
          </cell>
          <cell r="F876"/>
          <cell r="G876">
            <v>5.9874999999999998E-2</v>
          </cell>
          <cell r="H876" t="str">
            <v>J32</v>
          </cell>
        </row>
        <row r="877">
          <cell r="A877" t="str">
            <v>DO.EMB-5417AN</v>
          </cell>
          <cell r="B877" t="str">
            <v>DOKURO VALVULA NEGRA</v>
          </cell>
          <cell r="C877">
            <v>0.38400000000000001</v>
          </cell>
          <cell r="D877"/>
          <cell r="E877" t="str">
            <v>JUEGO 8</v>
          </cell>
          <cell r="F877"/>
          <cell r="G877">
            <v>4.8000000000000001E-2</v>
          </cell>
          <cell r="H877" t="str">
            <v>J32</v>
          </cell>
        </row>
        <row r="878">
          <cell r="A878" t="str">
            <v>DO.EMB-5419AN</v>
          </cell>
          <cell r="B878" t="str">
            <v>DOKURO VALVULA NEGRA</v>
          </cell>
          <cell r="C878">
            <v>0.46600000000000003</v>
          </cell>
          <cell r="D878"/>
          <cell r="E878" t="str">
            <v>JUEGO 8</v>
          </cell>
          <cell r="F878"/>
          <cell r="G878">
            <v>5.8250000000000003E-2</v>
          </cell>
          <cell r="H878" t="str">
            <v>J31</v>
          </cell>
        </row>
        <row r="879">
          <cell r="A879" t="str">
            <v>DO.EMB-5420</v>
          </cell>
          <cell r="B879" t="str">
            <v>DOKURO VALVULA 22212-2A100 HYUNDAI ACCENT D4FA 4CIL 1.5L 26.20*5.50*93</v>
          </cell>
          <cell r="C879">
            <v>0.253</v>
          </cell>
          <cell r="D879"/>
          <cell r="E879" t="str">
            <v>JUEGO 8</v>
          </cell>
          <cell r="F879"/>
          <cell r="G879">
            <v>3.1625E-2</v>
          </cell>
          <cell r="H879" t="str">
            <v>J31</v>
          </cell>
        </row>
        <row r="880">
          <cell r="A880" t="str">
            <v>DO.EMB-5420AN</v>
          </cell>
          <cell r="B880" t="str">
            <v>DOKURO VALVULA NEGRA 22212-2A100 HYUNDAI ACCENT D4FA 4CIL 1.5L 26.20*5.50*93</v>
          </cell>
          <cell r="C880">
            <v>0.251</v>
          </cell>
          <cell r="D880"/>
          <cell r="E880" t="str">
            <v>JUEGO 8</v>
          </cell>
          <cell r="F880"/>
          <cell r="G880">
            <v>3.1375E-2</v>
          </cell>
          <cell r="H880" t="str">
            <v>J31</v>
          </cell>
        </row>
        <row r="881">
          <cell r="A881" t="str">
            <v>DO.EMB-5424AN</v>
          </cell>
          <cell r="B881" t="str">
            <v>DOKURO VALVULA NEGRA 1011A178 MITSUBISHI ASX 4B11 4CIL 2.0L 28.95*5.5*105.9</v>
          </cell>
          <cell r="C881">
            <v>0.36699999999999999</v>
          </cell>
          <cell r="D881"/>
          <cell r="E881" t="str">
            <v>JUEGO 8</v>
          </cell>
          <cell r="F881"/>
          <cell r="G881">
            <v>4.5874999999999999E-2</v>
          </cell>
          <cell r="H881" t="str">
            <v>SIN STOCK</v>
          </cell>
        </row>
        <row r="882">
          <cell r="A882" t="str">
            <v>DO.EMB-5425</v>
          </cell>
          <cell r="B882" t="str">
            <v>DOKURO VALVULA MD360462 MITSUBISHI MIRAGE 4G15-GDI 4CIL 1.5L 25*5.5*107.1</v>
          </cell>
          <cell r="C882">
            <v>0.30599999999999999</v>
          </cell>
          <cell r="D882"/>
          <cell r="E882" t="str">
            <v>JUEGO 8</v>
          </cell>
          <cell r="F882"/>
          <cell r="G882">
            <v>3.8249999999999999E-2</v>
          </cell>
          <cell r="H882" t="str">
            <v>SIN STOCK</v>
          </cell>
        </row>
        <row r="883">
          <cell r="A883" t="str">
            <v>DO.EMB-5425AN</v>
          </cell>
          <cell r="B883" t="str">
            <v>DOKURO VALVULA NEGRA MD360462 MITSUBISHI MIRAGE 4G15-GDI 4CIL 1.5L 25*5.5*107.1</v>
          </cell>
          <cell r="C883">
            <v>0.307</v>
          </cell>
          <cell r="D883"/>
          <cell r="E883" t="str">
            <v>JUEGO 8</v>
          </cell>
          <cell r="F883"/>
          <cell r="G883">
            <v>3.8374999999999999E-2</v>
          </cell>
          <cell r="H883" t="str">
            <v>J31-30</v>
          </cell>
        </row>
        <row r="884">
          <cell r="A884" t="str">
            <v>DO.EMB-5426</v>
          </cell>
          <cell r="B884" t="str">
            <v>DOKURO VALVULA ME072981 MITSUBISHI BUS 6D17 4CIL 7.5L 40*8*128</v>
          </cell>
          <cell r="C884">
            <v>1.3109999999999999</v>
          </cell>
          <cell r="D884"/>
          <cell r="E884" t="str">
            <v>JUEGO 6</v>
          </cell>
          <cell r="F884"/>
          <cell r="G884">
            <v>0.2185</v>
          </cell>
          <cell r="H884" t="str">
            <v>J30</v>
          </cell>
        </row>
        <row r="885">
          <cell r="A885" t="str">
            <v>DO.EMB-5429</v>
          </cell>
          <cell r="B885" t="str">
            <v>DOKURO VALVULA 1011A086 MITSUBISHI OUTLANDER 6B31 6CIL 2.5L 29.5*6*114.05</v>
          </cell>
          <cell r="C885">
            <v>0.65400000000000003</v>
          </cell>
          <cell r="D885"/>
          <cell r="E885" t="str">
            <v>JUEGO 6</v>
          </cell>
          <cell r="F885"/>
          <cell r="G885">
            <v>0.109</v>
          </cell>
          <cell r="H885" t="str">
            <v>J29</v>
          </cell>
        </row>
        <row r="886">
          <cell r="A886" t="str">
            <v>DO.EMB-5429AN</v>
          </cell>
          <cell r="B886" t="str">
            <v>DOKURO VALVULA NEGRA 1011A086 MITSUBISHI OUTLANDER 6B31 6CIL 2.5L 29.5*6*114.05</v>
          </cell>
          <cell r="C886">
            <v>0.63900000000000001</v>
          </cell>
          <cell r="D886"/>
          <cell r="E886" t="str">
            <v>JUEGO 6</v>
          </cell>
          <cell r="F886"/>
          <cell r="G886">
            <v>0.1065</v>
          </cell>
          <cell r="H886" t="str">
            <v>J29</v>
          </cell>
        </row>
        <row r="887">
          <cell r="A887" t="str">
            <v>DO.EMB-5431AN</v>
          </cell>
          <cell r="B887" t="str">
            <v>DOKURO VALVULA NEGRA</v>
          </cell>
          <cell r="C887">
            <v>0.375</v>
          </cell>
          <cell r="D887"/>
          <cell r="E887" t="str">
            <v>JUEGO 8</v>
          </cell>
          <cell r="F887"/>
          <cell r="G887">
            <v>4.6875E-2</v>
          </cell>
          <cell r="H887" t="str">
            <v>SIN STOCK</v>
          </cell>
        </row>
        <row r="888">
          <cell r="A888" t="str">
            <v>DO.EMB-5433</v>
          </cell>
          <cell r="B888" t="str">
            <v>DOKURO VALVULA 22212-2B000 KIA ACCENT G4FA 4CIL 1.6L 26*5.5*92.65</v>
          </cell>
          <cell r="C888">
            <v>0.31</v>
          </cell>
          <cell r="D888"/>
          <cell r="E888" t="str">
            <v>JUEGO 8</v>
          </cell>
          <cell r="F888"/>
          <cell r="G888">
            <v>3.875E-2</v>
          </cell>
          <cell r="H888" t="str">
            <v>J29</v>
          </cell>
        </row>
        <row r="889">
          <cell r="A889" t="str">
            <v>DO.EMB-5433AN</v>
          </cell>
          <cell r="B889" t="str">
            <v>DOKURO VALVULA NEGRA 22212-2B000 KIA ACCENT G4FA 4CIL 1.6L 26*5.5*92.65</v>
          </cell>
          <cell r="C889">
            <v>0.31</v>
          </cell>
          <cell r="D889"/>
          <cell r="E889" t="str">
            <v>JUEGO 8</v>
          </cell>
          <cell r="F889"/>
          <cell r="G889">
            <v>3.875E-2</v>
          </cell>
          <cell r="H889" t="str">
            <v>J29</v>
          </cell>
        </row>
        <row r="890">
          <cell r="A890" t="str">
            <v>DO.EMD-5201AN</v>
          </cell>
          <cell r="B890" t="str">
            <v>DOKURO VALVULA NEGRA</v>
          </cell>
          <cell r="C890" t="str">
            <v>SIN STOCK</v>
          </cell>
          <cell r="D890" t="str">
            <v>SIN STOCK</v>
          </cell>
          <cell r="E890"/>
          <cell r="F890"/>
          <cell r="G890"/>
          <cell r="H890" t="str">
            <v>J22</v>
          </cell>
        </row>
        <row r="891">
          <cell r="A891" t="str">
            <v>DO.EMZ-5257</v>
          </cell>
          <cell r="B891" t="str">
            <v>DOKURO VALVULA 0324-12121 MAZDA LASER EE5 4CIL 1.5L 31*8*103.5</v>
          </cell>
          <cell r="C891">
            <v>0.29899999999999999</v>
          </cell>
          <cell r="D891"/>
          <cell r="E891" t="str">
            <v>JUEGO 4</v>
          </cell>
          <cell r="F891"/>
          <cell r="G891">
            <v>7.4749999999999997E-2</v>
          </cell>
          <cell r="H891" t="str">
            <v>J22</v>
          </cell>
        </row>
        <row r="892">
          <cell r="A892" t="str">
            <v>DO.EMZ-5257AN</v>
          </cell>
          <cell r="B892" t="str">
            <v>DOKURO VALVULA NEGRA 0324-12121 MAZDA LASER EE5 4CIL 1.5L 31*8*103.5</v>
          </cell>
          <cell r="C892">
            <v>0.29799999999999999</v>
          </cell>
          <cell r="D892"/>
          <cell r="E892" t="str">
            <v>JUEGO 4</v>
          </cell>
          <cell r="F892"/>
          <cell r="G892">
            <v>7.4499999999999997E-2</v>
          </cell>
          <cell r="H892" t="str">
            <v>J22</v>
          </cell>
        </row>
        <row r="893">
          <cell r="A893" t="str">
            <v>DO.EMZ-5275AN</v>
          </cell>
          <cell r="B893" t="str">
            <v>DOKURO VALVULA NEGRA F801-12121 MAZDA BONGO E2000 FE 4CIL 2.0L 34*8*111.80</v>
          </cell>
          <cell r="C893">
            <v>0.35399999999999998</v>
          </cell>
          <cell r="D893"/>
          <cell r="E893" t="str">
            <v>JUEGO 4</v>
          </cell>
          <cell r="F893"/>
          <cell r="G893">
            <v>8.8499999999999995E-2</v>
          </cell>
          <cell r="H893" t="str">
            <v>J22</v>
          </cell>
        </row>
        <row r="894">
          <cell r="A894" t="str">
            <v>DO.EMZ-5278</v>
          </cell>
          <cell r="B894" t="str">
            <v>DOKURO VALVULA RF01-12121 MAZDA CAPELLA RF 4CIL 2.2L 36*8*106*8</v>
          </cell>
          <cell r="C894">
            <v>0.34599999999999997</v>
          </cell>
          <cell r="D894"/>
          <cell r="E894" t="str">
            <v>JUEGO 4</v>
          </cell>
          <cell r="F894"/>
          <cell r="G894">
            <v>8.6499999999999994E-2</v>
          </cell>
          <cell r="H894" t="str">
            <v>J23</v>
          </cell>
        </row>
        <row r="895">
          <cell r="A895" t="str">
            <v>DO.EMZ-5284AN</v>
          </cell>
          <cell r="B895" t="str">
            <v>DOKURO VALVULA NEGRA B695-12121 MAZDA LASER B5 4CIL 1.5L 26.2*6*105.5</v>
          </cell>
          <cell r="C895">
            <v>0.34100000000000003</v>
          </cell>
          <cell r="D895"/>
          <cell r="E895" t="str">
            <v>JUEGO 8</v>
          </cell>
          <cell r="F895"/>
          <cell r="G895">
            <v>4.2625000000000003E-2</v>
          </cell>
          <cell r="H895" t="str">
            <v>J23</v>
          </cell>
        </row>
        <row r="896">
          <cell r="A896" t="str">
            <v>DO.EMZ-5285</v>
          </cell>
          <cell r="B896" t="str">
            <v>DOKURO VALVULA F201-12121 MAZDA PROBE F2 12VALV 4CIL 2.2L 34*7*116.3</v>
          </cell>
          <cell r="C896">
            <v>0.29299999999999998</v>
          </cell>
          <cell r="D896"/>
          <cell r="E896" t="str">
            <v>JUEGO 4</v>
          </cell>
          <cell r="F896"/>
          <cell r="G896">
            <v>7.3249999999999996E-2</v>
          </cell>
          <cell r="H896" t="str">
            <v>J23</v>
          </cell>
        </row>
        <row r="897">
          <cell r="A897" t="str">
            <v>DO.EMZ-5291</v>
          </cell>
          <cell r="B897" t="str">
            <v>DOKURO VALVULA KK150-12121 MAZDA 323 KIA B3 4CIL 1.3L 28*7*104.2</v>
          </cell>
          <cell r="C897">
            <v>0.434</v>
          </cell>
          <cell r="D897"/>
          <cell r="E897" t="str">
            <v>JUEGO 8</v>
          </cell>
          <cell r="F897"/>
          <cell r="G897">
            <v>5.425E-2</v>
          </cell>
          <cell r="H897" t="str">
            <v>J24</v>
          </cell>
        </row>
        <row r="898">
          <cell r="A898" t="str">
            <v>DO.EMZ-5291AN</v>
          </cell>
          <cell r="B898" t="str">
            <v>DOKURO VALVULA NEGRA KK150-12121 MAZDA 323 KIA B3 4CIL 1.3L 28*7*104.2</v>
          </cell>
          <cell r="C898">
            <v>0.432</v>
          </cell>
          <cell r="D898"/>
          <cell r="E898" t="str">
            <v>JUEGO 8</v>
          </cell>
          <cell r="F898"/>
          <cell r="G898">
            <v>5.3999999999999999E-2</v>
          </cell>
          <cell r="H898" t="str">
            <v>J24</v>
          </cell>
        </row>
        <row r="899">
          <cell r="A899" t="str">
            <v>DO.EMZ-5294</v>
          </cell>
          <cell r="B899" t="str">
            <v>DOKURO VALVULA BP05-12-121 MAZDA FAMILIA CAPELLA BP 4CIL 1.8L 28*6*101.2</v>
          </cell>
          <cell r="C899">
            <v>0.39800000000000002</v>
          </cell>
          <cell r="D899"/>
          <cell r="E899" t="str">
            <v>JUEGO 8</v>
          </cell>
          <cell r="F899"/>
          <cell r="G899">
            <v>4.9750000000000003E-2</v>
          </cell>
          <cell r="H899" t="str">
            <v>J24</v>
          </cell>
        </row>
        <row r="900">
          <cell r="A900" t="str">
            <v>DO.EMZ-5296</v>
          </cell>
          <cell r="B900" t="str">
            <v>DOKURO VALVULA B3C7-12121 MAZDA FAMILIA B3 4CIL 1.3L 21.5*6*109.3</v>
          </cell>
          <cell r="C900">
            <v>0.30199999999999999</v>
          </cell>
          <cell r="D900"/>
          <cell r="E900" t="str">
            <v>JUEGO 8</v>
          </cell>
          <cell r="F900"/>
          <cell r="G900">
            <v>3.7749999999999999E-2</v>
          </cell>
          <cell r="H900" t="str">
            <v>J24</v>
          </cell>
        </row>
        <row r="901">
          <cell r="A901" t="str">
            <v>DO.EMZ-5299</v>
          </cell>
          <cell r="B901" t="str">
            <v>DOKURO VALVULA FE3N-12121 MAZDA 626 FE 4CIL 2.0L 29*6*104.5</v>
          </cell>
          <cell r="C901" t="str">
            <v>SIN STOCK</v>
          </cell>
          <cell r="D901"/>
          <cell r="E901" t="str">
            <v>JUEGO 8</v>
          </cell>
          <cell r="F901"/>
          <cell r="G901"/>
          <cell r="H901" t="str">
            <v>SIN STOCK</v>
          </cell>
        </row>
        <row r="902">
          <cell r="A902" t="str">
            <v>DO.EMZ-5304AN</v>
          </cell>
          <cell r="B902" t="str">
            <v>DOKURO VALVULA NEGRA WL01-12121 MAZDA E2500 WL 12VALV 4CIL 2.5L 35*7*111.9</v>
          </cell>
          <cell r="C902" t="str">
            <v>SIN STOCK</v>
          </cell>
          <cell r="D902"/>
          <cell r="E902" t="str">
            <v>JUEGO 4</v>
          </cell>
          <cell r="F902"/>
          <cell r="G902"/>
          <cell r="H902" t="str">
            <v>SIN STOCK</v>
          </cell>
        </row>
        <row r="903">
          <cell r="A903" t="str">
            <v>DO.EMZ-5317</v>
          </cell>
          <cell r="B903" t="str">
            <v>DOKURO VALVULA 0K30E-12121 KIA RIO A5D 4CIL 1.5L 24.9*5.5*95.6</v>
          </cell>
          <cell r="C903">
            <v>0.28100000000000003</v>
          </cell>
          <cell r="D903"/>
          <cell r="E903" t="str">
            <v>JUEGO 8</v>
          </cell>
          <cell r="F903"/>
          <cell r="G903">
            <v>3.5125000000000003E-2</v>
          </cell>
          <cell r="H903" t="str">
            <v>J25</v>
          </cell>
        </row>
        <row r="904">
          <cell r="A904" t="str">
            <v>DO.EMZ-5317AN</v>
          </cell>
          <cell r="B904" t="str">
            <v>DOKURO VALVULA NEGRA 0K30E-12121 KIA RIO A5D 4CIL 1.5L 24.9*5.5*95.6</v>
          </cell>
          <cell r="C904">
            <v>0.28299999999999997</v>
          </cell>
          <cell r="D904"/>
          <cell r="E904" t="str">
            <v>JUEGO 8</v>
          </cell>
          <cell r="F904"/>
          <cell r="G904">
            <v>3.5374999999999997E-2</v>
          </cell>
          <cell r="H904" t="str">
            <v>J26</v>
          </cell>
        </row>
        <row r="905">
          <cell r="A905" t="str">
            <v>DO.EMZ-5318AN</v>
          </cell>
          <cell r="B905" t="str">
            <v>DOKURO VALVULA NEGRA</v>
          </cell>
          <cell r="C905" t="str">
            <v xml:space="preserve"> </v>
          </cell>
          <cell r="D905" t="str">
            <v>SIN STOCK</v>
          </cell>
          <cell r="E905"/>
          <cell r="F905"/>
          <cell r="G905">
            <v>0.17</v>
          </cell>
          <cell r="H905" t="str">
            <v>J26</v>
          </cell>
        </row>
        <row r="906">
          <cell r="A906" t="str">
            <v>DO.EMZ-5320</v>
          </cell>
          <cell r="B906" t="str">
            <v>DOKURO VALVULA 0K247-12121 KIA CARENS T8D 4CIL 1.8L 27*6*101.5</v>
          </cell>
          <cell r="C906">
            <v>0.34200000000000003</v>
          </cell>
          <cell r="D906"/>
          <cell r="E906" t="str">
            <v>JUEGO 8</v>
          </cell>
          <cell r="F906"/>
          <cell r="G906">
            <v>4.2750000000000003E-2</v>
          </cell>
          <cell r="H906" t="str">
            <v>J27</v>
          </cell>
        </row>
        <row r="907">
          <cell r="A907" t="str">
            <v>DO.EMZ-5320AN</v>
          </cell>
          <cell r="B907" t="str">
            <v>DOKURO VALVULA NEGRA  KIA CARENS T8D 4CIL 1.8L 27*6*101.5</v>
          </cell>
          <cell r="C907">
            <v>0.34200000000000003</v>
          </cell>
          <cell r="D907"/>
          <cell r="E907" t="str">
            <v>JUEGO 8</v>
          </cell>
          <cell r="F907"/>
          <cell r="G907">
            <v>4.2750000000000003E-2</v>
          </cell>
          <cell r="H907" t="str">
            <v>J27</v>
          </cell>
        </row>
        <row r="908">
          <cell r="A908" t="str">
            <v>DO.EMZ-5323AN</v>
          </cell>
          <cell r="B908" t="str">
            <v>DOKURO VALVULA NEGRA LF02-12121 MAZDA MAZDA5 LF-DE 4CIL 2.0L 30*5.5*104.7</v>
          </cell>
          <cell r="C908">
            <v>0.35499999999999998</v>
          </cell>
          <cell r="D908"/>
          <cell r="E908" t="str">
            <v>JUEGO 8</v>
          </cell>
          <cell r="F908"/>
          <cell r="G908">
            <v>4.4374999999999998E-2</v>
          </cell>
          <cell r="H908" t="str">
            <v>SIN STOCK</v>
          </cell>
        </row>
        <row r="909">
          <cell r="A909" t="str">
            <v>DO.EMZ-5327</v>
          </cell>
          <cell r="B909" t="str">
            <v>DOKURO VALVULA WE01-12121 MAZDA BT50 WL 16VALV 4CIL 3.0L 28*6*112</v>
          </cell>
          <cell r="C909">
            <v>0.38</v>
          </cell>
          <cell r="D909"/>
          <cell r="E909" t="str">
            <v>JUEGO 8</v>
          </cell>
          <cell r="F909"/>
          <cell r="G909">
            <v>4.7500000000000001E-2</v>
          </cell>
          <cell r="H909" t="str">
            <v>SIN STOCK</v>
          </cell>
        </row>
        <row r="910">
          <cell r="A910" t="str">
            <v>DO.EMZ-5327AN</v>
          </cell>
          <cell r="B910" t="str">
            <v>DOKURO VALVULA NEGRA</v>
          </cell>
          <cell r="C910" t="str">
            <v xml:space="preserve"> </v>
          </cell>
          <cell r="D910" t="str">
            <v>SIN STOCK</v>
          </cell>
          <cell r="E910"/>
          <cell r="F910"/>
          <cell r="G910">
            <v>0.38300000000000001</v>
          </cell>
          <cell r="H910" t="str">
            <v>J27</v>
          </cell>
        </row>
        <row r="911">
          <cell r="A911" t="str">
            <v>DO.ENS-5407AN</v>
          </cell>
          <cell r="B911" t="str">
            <v>DOKURO VALVULA NEGRA</v>
          </cell>
          <cell r="C911">
            <v>0.308</v>
          </cell>
          <cell r="D911"/>
          <cell r="E911" t="str">
            <v>JUEGO 4</v>
          </cell>
          <cell r="F911"/>
          <cell r="G911">
            <v>7.6999999999999999E-2</v>
          </cell>
          <cell r="H911" t="str">
            <v>J28</v>
          </cell>
        </row>
        <row r="912">
          <cell r="A912" t="str">
            <v>DO.ENS-5409AN</v>
          </cell>
          <cell r="B912" t="str">
            <v>DOKURO VALVULA NEGRA 13202-N0400 NISSAN PICK UP L18 4CIL 1.8L 35*8*117.5</v>
          </cell>
          <cell r="C912">
            <v>0.34</v>
          </cell>
          <cell r="D912"/>
          <cell r="E912" t="str">
            <v>JUEGO 4</v>
          </cell>
          <cell r="F912"/>
          <cell r="G912">
            <v>8.5000000000000006E-2</v>
          </cell>
          <cell r="H912" t="str">
            <v>J28-21</v>
          </cell>
        </row>
        <row r="913">
          <cell r="A913" t="str">
            <v>DO.ENS-5421</v>
          </cell>
          <cell r="B913" t="str">
            <v>DOKURO VALVULA 13202-W0401 NISSAN PICK UP Z20 4CIL 2.0L 38.2*8*127.6</v>
          </cell>
          <cell r="C913">
            <v>0.39800000000000002</v>
          </cell>
          <cell r="D913"/>
          <cell r="E913" t="str">
            <v>JUEGO 4</v>
          </cell>
          <cell r="F913"/>
          <cell r="G913">
            <v>9.9500000000000005E-2</v>
          </cell>
          <cell r="H913" t="str">
            <v>SIN STOCK</v>
          </cell>
        </row>
        <row r="914">
          <cell r="A914" t="str">
            <v>DO.ENS-5421AN</v>
          </cell>
          <cell r="B914" t="str">
            <v>DOKURO VALVULA NEGRA 13202-W0401 NISSAN PICK UP Z20 4CIL 2.0L 38.2*8*127.6</v>
          </cell>
          <cell r="C914">
            <v>0.39800000000000002</v>
          </cell>
          <cell r="D914"/>
          <cell r="E914" t="str">
            <v>JUEGO 4</v>
          </cell>
          <cell r="F914"/>
          <cell r="G914">
            <v>9.9500000000000005E-2</v>
          </cell>
          <cell r="H914" t="str">
            <v>SIN STOCK</v>
          </cell>
        </row>
        <row r="915">
          <cell r="A915" t="str">
            <v>DO.ENS-5429AN</v>
          </cell>
          <cell r="B915" t="str">
            <v>DOKURO VALVULA NEGRA 13202-Z5000 NISSAN CONDOR FD6 6CIL 6.0L 38*9*130</v>
          </cell>
          <cell r="C915">
            <v>0.48</v>
          </cell>
          <cell r="D915"/>
          <cell r="E915" t="str">
            <v>JUEGO 4</v>
          </cell>
          <cell r="F915"/>
          <cell r="G915">
            <v>0.12</v>
          </cell>
          <cell r="H915" t="str">
            <v>J21</v>
          </cell>
        </row>
        <row r="916">
          <cell r="A916" t="str">
            <v>DO.ENS-5431</v>
          </cell>
          <cell r="B916" t="str">
            <v>DOKURO VALVULA 13202-01W01 NISSAN DATSUN J16 4CIL 1.5L 32*8.7*109.6</v>
          </cell>
          <cell r="C916">
            <v>0.32900000000000001</v>
          </cell>
          <cell r="D916"/>
          <cell r="E916" t="str">
            <v>JUEGO 4</v>
          </cell>
          <cell r="F916"/>
          <cell r="G916">
            <v>8.2250000000000004E-2</v>
          </cell>
          <cell r="H916" t="str">
            <v>J21</v>
          </cell>
        </row>
        <row r="917">
          <cell r="A917" t="str">
            <v>DO.ENS-5431AN</v>
          </cell>
          <cell r="B917" t="str">
            <v>DOKURO VALVULA NEGRA 13202-01W01 NISSAN DATSUN J16 4CIL 1.5L 32*8.7*109.6</v>
          </cell>
          <cell r="C917">
            <v>0.33100000000000002</v>
          </cell>
          <cell r="D917"/>
          <cell r="E917" t="str">
            <v>JUEGO 4</v>
          </cell>
          <cell r="F917"/>
          <cell r="G917">
            <v>8.2750000000000004E-2</v>
          </cell>
          <cell r="H917" t="str">
            <v>J20</v>
          </cell>
        </row>
        <row r="918">
          <cell r="A918" t="str">
            <v>DO.ENS-5433AN</v>
          </cell>
          <cell r="B918" t="str">
            <v>DOKURO VALVULA NEGRA 13202-15M00 NISSAN SUNNY E15E 4CIL 1.5L 31*7*120</v>
          </cell>
          <cell r="C918">
            <v>0.26400000000000001</v>
          </cell>
          <cell r="D918"/>
          <cell r="E918" t="str">
            <v>JUEGO 4</v>
          </cell>
          <cell r="F918"/>
          <cell r="G918">
            <v>6.6000000000000003E-2</v>
          </cell>
          <cell r="H918" t="str">
            <v>J20</v>
          </cell>
        </row>
        <row r="919">
          <cell r="A919" t="str">
            <v>DO.ENS-5444AN</v>
          </cell>
          <cell r="B919" t="str">
            <v>DOKURO VALVULA NEGRA 13202-31M00 NISSAN SUNNY E16 4CIL 1.6L 30*7*116</v>
          </cell>
          <cell r="C919" t="str">
            <v>SIN STOCK</v>
          </cell>
          <cell r="D919"/>
          <cell r="E919" t="str">
            <v>JUEGO 4</v>
          </cell>
          <cell r="F919"/>
          <cell r="G919"/>
          <cell r="H919" t="str">
            <v>SIN STOCK</v>
          </cell>
        </row>
        <row r="920">
          <cell r="A920" t="str">
            <v>DO.ENS-5446</v>
          </cell>
          <cell r="B920" t="str">
            <v>DOKURO VALVULA 13202-16A00 NISSAN SUNNY CD17 4CIL 1.7L 31*7*101</v>
          </cell>
          <cell r="C920">
            <v>0.26800000000000002</v>
          </cell>
          <cell r="D920"/>
          <cell r="E920" t="str">
            <v>JUEGO 4</v>
          </cell>
          <cell r="F920"/>
          <cell r="G920">
            <v>6.7000000000000004E-2</v>
          </cell>
          <cell r="H920" t="str">
            <v>J20</v>
          </cell>
        </row>
        <row r="921">
          <cell r="A921" t="str">
            <v>DO.ENS-5446AN</v>
          </cell>
          <cell r="B921" t="str">
            <v>DOKURO VALVULA NEGRA</v>
          </cell>
          <cell r="C921">
            <v>0.27100000000000002</v>
          </cell>
          <cell r="D921"/>
          <cell r="E921" t="str">
            <v>JUEGO 4</v>
          </cell>
          <cell r="F921"/>
          <cell r="G921">
            <v>6.7750000000000005E-2</v>
          </cell>
          <cell r="H921" t="str">
            <v>J20</v>
          </cell>
        </row>
        <row r="922">
          <cell r="A922" t="str">
            <v>DO.ENS-5455</v>
          </cell>
          <cell r="B922" t="str">
            <v>DOKURO VALVULA 13202-43G01 NISSAN URVAN TD27 4CIL 2.7L 38*8*117</v>
          </cell>
          <cell r="C922">
            <v>0.40500000000000003</v>
          </cell>
          <cell r="D922"/>
          <cell r="E922" t="str">
            <v>JUEGO 4</v>
          </cell>
          <cell r="F922"/>
          <cell r="G922">
            <v>0.10125000000000001</v>
          </cell>
          <cell r="H922" t="str">
            <v>J19</v>
          </cell>
        </row>
        <row r="923">
          <cell r="A923" t="str">
            <v>DO.ENS-5455AN</v>
          </cell>
          <cell r="B923" t="str">
            <v>DOKURO VALVULA NEGRA 13202-43G01 NISSAN URVAN TD27 4CIL 2.7L 38*8*117</v>
          </cell>
          <cell r="C923">
            <v>0.40400000000000003</v>
          </cell>
          <cell r="D923"/>
          <cell r="E923" t="str">
            <v>JUEGO 4</v>
          </cell>
          <cell r="F923"/>
          <cell r="G923">
            <v>0.10100000000000001</v>
          </cell>
          <cell r="H923" t="str">
            <v>J19</v>
          </cell>
        </row>
        <row r="924">
          <cell r="A924" t="str">
            <v>DO.ENS-5457</v>
          </cell>
          <cell r="B924" t="str">
            <v>DOKURO VALVULA 13202-84A00 NISSAN SUNNY GA16I 12VALV 4CIL 1.6L 33*6.6*116.3</v>
          </cell>
          <cell r="C924">
            <v>0.27800000000000002</v>
          </cell>
          <cell r="D924"/>
          <cell r="E924" t="str">
            <v>JUEGO 4</v>
          </cell>
          <cell r="F924"/>
          <cell r="G924">
            <v>6.9500000000000006E-2</v>
          </cell>
          <cell r="H924" t="str">
            <v>J19</v>
          </cell>
        </row>
        <row r="925">
          <cell r="A925" t="str">
            <v>DO.ENS-5457AN</v>
          </cell>
          <cell r="B925" t="str">
            <v>DOKURO VALVULA NEGRA 13202-84A00 NISSAN SUNNY GA16I 12VALV 4CIL 1.6L 33*6.6*116.3</v>
          </cell>
          <cell r="C925">
            <v>0.27200000000000002</v>
          </cell>
          <cell r="D925"/>
          <cell r="E925" t="str">
            <v>JUEGO 4</v>
          </cell>
          <cell r="F925"/>
          <cell r="G925">
            <v>6.8000000000000005E-2</v>
          </cell>
          <cell r="H925" t="str">
            <v>SIN STOCK</v>
          </cell>
        </row>
        <row r="926">
          <cell r="A926" t="str">
            <v>DO.ENS-5466</v>
          </cell>
          <cell r="B926" t="str">
            <v>DOKURO VALVULA 13202-87A00 NISSAN PULSAR GA14 12VALV 4CIL 1.5L 32*6.6*116.2</v>
          </cell>
          <cell r="C926">
            <v>0.24299999999999999</v>
          </cell>
          <cell r="D926"/>
          <cell r="E926" t="str">
            <v>JUEGO 4</v>
          </cell>
          <cell r="F926"/>
          <cell r="G926">
            <v>6.0749999999999998E-2</v>
          </cell>
          <cell r="H926" t="str">
            <v>J19</v>
          </cell>
        </row>
        <row r="927">
          <cell r="A927" t="str">
            <v>DO.ENS-5467</v>
          </cell>
          <cell r="B927" t="str">
            <v>DOKURO VALVULA 13202-40F00 NISSAN PICK UP KA24E 12VALV 4CIL 2.4L 40*8*122.4</v>
          </cell>
          <cell r="C927">
            <v>0.39600000000000002</v>
          </cell>
          <cell r="D927"/>
          <cell r="E927" t="str">
            <v>JUEGO 4</v>
          </cell>
          <cell r="F927"/>
          <cell r="G927">
            <v>9.9000000000000005E-2</v>
          </cell>
          <cell r="H927" t="str">
            <v>J18</v>
          </cell>
        </row>
        <row r="928">
          <cell r="A928" t="str">
            <v>DO.ENS-5468</v>
          </cell>
          <cell r="B928" t="str">
            <v>DOKURO VALVULA 13202-57Y00 NISSAN SENTRA GA16D 4CIL 1.5L 24*5.5*92.3</v>
          </cell>
          <cell r="C928">
            <v>0.30599999999999999</v>
          </cell>
          <cell r="D928"/>
          <cell r="E928" t="str">
            <v>JUEGO 8</v>
          </cell>
          <cell r="F928"/>
          <cell r="G928">
            <v>3.8249999999999999E-2</v>
          </cell>
          <cell r="H928" t="str">
            <v>J18</v>
          </cell>
        </row>
        <row r="929">
          <cell r="A929" t="str">
            <v>DO.ENS-5468AN</v>
          </cell>
          <cell r="B929" t="str">
            <v>DOKURO VALVULA NEGRA 13202-57Y00 NISSAN SENTRA GA16D 4CIL 1.5L 24*5.5*92.3</v>
          </cell>
          <cell r="C929">
            <v>0.30599999999999999</v>
          </cell>
          <cell r="D929"/>
          <cell r="E929" t="str">
            <v>JUEGO 8</v>
          </cell>
          <cell r="F929"/>
          <cell r="G929">
            <v>3.8249999999999999E-2</v>
          </cell>
          <cell r="H929" t="str">
            <v>J18</v>
          </cell>
        </row>
        <row r="930">
          <cell r="A930" t="str">
            <v>DO.ENS-5471</v>
          </cell>
          <cell r="B930" t="str">
            <v>DOKURO VALVULA 13202-Z5502 NISSAN TRUCK FE6B 6CIL 7.0L 39.8*9*131</v>
          </cell>
          <cell r="C930">
            <v>0.74099999999999999</v>
          </cell>
          <cell r="D930"/>
          <cell r="E930" t="str">
            <v>JUEGO 6</v>
          </cell>
          <cell r="F930"/>
          <cell r="G930">
            <v>0.1235</v>
          </cell>
          <cell r="H930" t="str">
            <v>J18</v>
          </cell>
        </row>
        <row r="931">
          <cell r="A931" t="str">
            <v>DO.ENS-5474</v>
          </cell>
          <cell r="B931" t="str">
            <v>DOKURO VALVULA 13202-72Y00 NISSAN SENTRA GA13 4CIL 1.3L 21.5*5.5*92.7</v>
          </cell>
          <cell r="C931">
            <v>0.27600000000000002</v>
          </cell>
          <cell r="D931"/>
          <cell r="E931" t="str">
            <v>JUEGO 8</v>
          </cell>
          <cell r="F931"/>
          <cell r="G931">
            <v>3.4500000000000003E-2</v>
          </cell>
          <cell r="H931" t="str">
            <v>J17</v>
          </cell>
        </row>
        <row r="932">
          <cell r="A932" t="str">
            <v>DO.ENS-5474AN</v>
          </cell>
          <cell r="B932" t="str">
            <v>DOKURO VALVULA NEGRA 13202-72Y00 NISSAN SENTRA GA13 4CIL 1.3L 21.5*5.5*92.7</v>
          </cell>
          <cell r="C932">
            <v>0.27600000000000002</v>
          </cell>
          <cell r="D932"/>
          <cell r="E932" t="str">
            <v>JUEGO 4</v>
          </cell>
          <cell r="F932"/>
          <cell r="G932">
            <v>6.9000000000000006E-2</v>
          </cell>
          <cell r="H932" t="str">
            <v>J17</v>
          </cell>
        </row>
        <row r="933">
          <cell r="A933" t="str">
            <v>DO.ENS-5484</v>
          </cell>
          <cell r="B933" t="str">
            <v>DOKURO VALVULA 13202-57J02 NISSAN AVENIR CD20 4CIL 2.0L 32.2*7*100.7</v>
          </cell>
          <cell r="C933">
            <v>0.27900000000000003</v>
          </cell>
          <cell r="D933"/>
          <cell r="E933" t="str">
            <v>JUEGO 4</v>
          </cell>
          <cell r="F933"/>
          <cell r="G933">
            <v>6.9750000000000006E-2</v>
          </cell>
          <cell r="H933" t="str">
            <v>SIN STOCK</v>
          </cell>
        </row>
        <row r="934">
          <cell r="A934" t="str">
            <v>DO.ENS-5484AN</v>
          </cell>
          <cell r="B934" t="str">
            <v>DOKURO VALVULA NEGRA 13202-57J02 NISSAN AVENIR CD20 4CIL 2.0L 32.2*7*100.7</v>
          </cell>
          <cell r="C934">
            <v>0.27900000000000003</v>
          </cell>
          <cell r="D934"/>
          <cell r="E934" t="str">
            <v>JUEGO 4</v>
          </cell>
          <cell r="F934"/>
          <cell r="G934">
            <v>6.9750000000000006E-2</v>
          </cell>
          <cell r="H934" t="str">
            <v>J16</v>
          </cell>
        </row>
        <row r="935">
          <cell r="A935" t="str">
            <v>DO.ENS-5485</v>
          </cell>
          <cell r="B935" t="str">
            <v>DOKURO VALVULA 13202-01T00 NISSAN ATLAS FD35 4CIL 3.5L 39.5*9*130</v>
          </cell>
          <cell r="C935">
            <v>0.48199999999999998</v>
          </cell>
          <cell r="D935"/>
          <cell r="E935" t="str">
            <v>JUEGO 4</v>
          </cell>
          <cell r="F935"/>
          <cell r="G935">
            <v>0.1205</v>
          </cell>
          <cell r="H935" t="str">
            <v>J16</v>
          </cell>
        </row>
        <row r="936">
          <cell r="A936" t="str">
            <v>DO.ENS-5486</v>
          </cell>
          <cell r="B936" t="str">
            <v>DOKURO VALVULA 13202-53J00 NISSAN PRIMERA SR20DE 4CIL 2.0L 30.1*7*102.4</v>
          </cell>
          <cell r="C936">
            <v>0.49</v>
          </cell>
          <cell r="D936"/>
          <cell r="E936" t="str">
            <v>JUEGO 4</v>
          </cell>
          <cell r="F936"/>
          <cell r="G936">
            <v>0.1225</v>
          </cell>
          <cell r="H936" t="str">
            <v>J16</v>
          </cell>
        </row>
        <row r="937">
          <cell r="A937" t="str">
            <v>DO.ENS-5489AN</v>
          </cell>
          <cell r="B937" t="str">
            <v xml:space="preserve">DOKURO VALVULA NEGRA </v>
          </cell>
          <cell r="C937">
            <v>0.39700000000000002</v>
          </cell>
          <cell r="D937"/>
          <cell r="E937" t="str">
            <v>JUEGO 4</v>
          </cell>
          <cell r="F937"/>
          <cell r="G937">
            <v>9.9250000000000005E-2</v>
          </cell>
          <cell r="H937" t="str">
            <v>J15</v>
          </cell>
        </row>
        <row r="938">
          <cell r="A938" t="str">
            <v>DO.ENS-5491</v>
          </cell>
          <cell r="B938" t="str">
            <v>DOKURO VALVULA 13202-53F00 NISSAN MAXIMA KA24E 4CIL 2.4L 31.4*7*99.9</v>
          </cell>
          <cell r="C938">
            <v>0.49399999999999999</v>
          </cell>
          <cell r="D938"/>
          <cell r="E938" t="str">
            <v>JUEGO 4</v>
          </cell>
          <cell r="F938"/>
          <cell r="G938">
            <v>0.1235</v>
          </cell>
          <cell r="H938" t="str">
            <v>J15</v>
          </cell>
        </row>
        <row r="939">
          <cell r="A939" t="str">
            <v>DO.ENS-5501</v>
          </cell>
          <cell r="B939" t="str">
            <v>DOKURO VALVULA 13202-97E00 NISSAN MAXIMA VG30DET 6CIL 3.0L 30.7*6*102.7</v>
          </cell>
          <cell r="C939">
            <v>0.67200000000000004</v>
          </cell>
          <cell r="D939"/>
          <cell r="E939" t="str">
            <v>JUEGO 6</v>
          </cell>
          <cell r="F939"/>
          <cell r="G939">
            <v>0.112</v>
          </cell>
          <cell r="H939" t="str">
            <v>J8</v>
          </cell>
        </row>
        <row r="940">
          <cell r="A940" t="str">
            <v>DO.ENS-5503</v>
          </cell>
          <cell r="B940" t="str">
            <v>DOKURO VALVULA 13202-2Y001 NISSAN SERENA LD23 4CIL 2.3L 24*6*97.4</v>
          </cell>
          <cell r="C940">
            <v>0.33900000000000002</v>
          </cell>
          <cell r="D940"/>
          <cell r="E940" t="str">
            <v>JUEGO 4</v>
          </cell>
          <cell r="F940"/>
          <cell r="G940">
            <v>8.4750000000000006E-2</v>
          </cell>
          <cell r="H940" t="str">
            <v>J8</v>
          </cell>
        </row>
        <row r="941">
          <cell r="A941" t="str">
            <v>DO.ENS-5504</v>
          </cell>
          <cell r="B941" t="str">
            <v>DOKURO VALVULA 13202-3T900 NISSAN D22 PICKUP NA20 4CIL 2.0L 34.1*8*123.5</v>
          </cell>
          <cell r="C941">
            <v>0.34499999999999997</v>
          </cell>
          <cell r="D941"/>
          <cell r="E941" t="str">
            <v>JUEGO 4</v>
          </cell>
          <cell r="F941"/>
          <cell r="G941">
            <v>8.6249999999999993E-2</v>
          </cell>
          <cell r="H941" t="str">
            <v>SIN STOCK</v>
          </cell>
        </row>
        <row r="942">
          <cell r="A942" t="str">
            <v>DO.ENS-5504AN</v>
          </cell>
          <cell r="B942" t="str">
            <v>DOKURO VALVULA NEGRA</v>
          </cell>
          <cell r="C942">
            <v>0.34499999999999997</v>
          </cell>
          <cell r="D942"/>
          <cell r="E942" t="str">
            <v>JUEGO 4</v>
          </cell>
          <cell r="F942"/>
          <cell r="G942">
            <v>8.6249999999999993E-2</v>
          </cell>
          <cell r="H942" t="str">
            <v>J8</v>
          </cell>
        </row>
        <row r="943">
          <cell r="A943" t="str">
            <v>DO.ENS-5507AN</v>
          </cell>
          <cell r="B943" t="str">
            <v>DOKURO VALVULA NEGRA 13201-64Y00 NISSAN SERENA SR20DET 4CIL 2.0L 34.1*6*101.5</v>
          </cell>
          <cell r="C943">
            <v>0.215</v>
          </cell>
          <cell r="D943"/>
          <cell r="E943" t="str">
            <v>JUEGO 4</v>
          </cell>
          <cell r="F943"/>
          <cell r="G943">
            <v>5.3749999999999999E-2</v>
          </cell>
          <cell r="H943" t="str">
            <v>J8</v>
          </cell>
        </row>
        <row r="944">
          <cell r="A944" t="str">
            <v>DO.ENS-5509</v>
          </cell>
          <cell r="B944" t="str">
            <v>DOKURO VALVULA 13202-0M600 NISSAN AD WAGON QG15DE 4CIL 1.3L 25*5.5*92.6</v>
          </cell>
          <cell r="C944">
            <v>0.26400000000000001</v>
          </cell>
          <cell r="D944"/>
          <cell r="E944" t="str">
            <v xml:space="preserve">JUEGO 8 </v>
          </cell>
          <cell r="F944"/>
          <cell r="G944">
            <v>3.3000000000000002E-2</v>
          </cell>
          <cell r="H944" t="str">
            <v>J8</v>
          </cell>
        </row>
        <row r="945">
          <cell r="A945" t="str">
            <v>DO.ENS-5510AN</v>
          </cell>
          <cell r="B945" t="str">
            <v>DOKURO VALVULA NEGRA</v>
          </cell>
          <cell r="C945" t="str">
            <v>SIN STOCK</v>
          </cell>
          <cell r="D945" t="str">
            <v>SIN STOCK</v>
          </cell>
          <cell r="E945"/>
          <cell r="F945"/>
          <cell r="G945"/>
          <cell r="H945" t="str">
            <v>J9</v>
          </cell>
        </row>
        <row r="946">
          <cell r="A946" t="str">
            <v>DO.ENS-5514AN</v>
          </cell>
          <cell r="B946" t="str">
            <v>DOKURO VALVULA NEGRA</v>
          </cell>
          <cell r="C946">
            <v>0.35599999999999998</v>
          </cell>
          <cell r="D946"/>
          <cell r="E946" t="str">
            <v>JUEGO 8</v>
          </cell>
          <cell r="F946"/>
          <cell r="G946">
            <v>4.4499999999999998E-2</v>
          </cell>
          <cell r="H946" t="str">
            <v>J9</v>
          </cell>
        </row>
        <row r="947">
          <cell r="A947" t="str">
            <v>DO.ENS-5517AN</v>
          </cell>
          <cell r="B947" t="str">
            <v>DOKURO VALVULA NEGRA</v>
          </cell>
          <cell r="C947" t="str">
            <v xml:space="preserve"> </v>
          </cell>
          <cell r="D947" t="str">
            <v>SIN STOCK</v>
          </cell>
          <cell r="E947"/>
          <cell r="F947"/>
          <cell r="G947">
            <v>0.51800000000000002</v>
          </cell>
          <cell r="H947" t="str">
            <v>J10</v>
          </cell>
        </row>
        <row r="948">
          <cell r="A948" t="str">
            <v>DO.ENS-5518</v>
          </cell>
          <cell r="B948" t="str">
            <v>DOKURO VALVULA 13202-6N200 NISSAN X-TRAIL QR20DE 4CIL 2.5L 30.65*6*98.8</v>
          </cell>
          <cell r="C948">
            <v>0.40799999999999997</v>
          </cell>
          <cell r="D948"/>
          <cell r="E948" t="str">
            <v>JUEGO 8</v>
          </cell>
          <cell r="F948"/>
          <cell r="G948">
            <v>5.0999999999999997E-2</v>
          </cell>
          <cell r="H948" t="str">
            <v>J11</v>
          </cell>
        </row>
        <row r="949">
          <cell r="A949" t="str">
            <v>DO.ENS-5518AN</v>
          </cell>
          <cell r="B949" t="str">
            <v>DOKURO VALVULA NEGRA 13202-6N200 NISSAN X-TRAIL QR20DE 4CIL 2.5L 30.65*6*98.8</v>
          </cell>
          <cell r="C949">
            <v>0.40300000000000002</v>
          </cell>
          <cell r="D949"/>
          <cell r="E949" t="str">
            <v>JUEGO 4</v>
          </cell>
          <cell r="F949"/>
          <cell r="G949">
            <v>0.10075000000000001</v>
          </cell>
          <cell r="H949" t="str">
            <v>J11</v>
          </cell>
        </row>
        <row r="950">
          <cell r="A950" t="str">
            <v>DO.ENS-5521AN</v>
          </cell>
          <cell r="B950" t="str">
            <v>DOKURO VALVULA NEGRA</v>
          </cell>
          <cell r="C950">
            <v>0.47</v>
          </cell>
          <cell r="D950"/>
          <cell r="E950" t="str">
            <v>JUEGO 8</v>
          </cell>
          <cell r="F950"/>
          <cell r="G950">
            <v>5.8749999999999997E-2</v>
          </cell>
          <cell r="H950" t="str">
            <v>SIN STOCK</v>
          </cell>
        </row>
        <row r="951">
          <cell r="A951" t="str">
            <v>DO.ENS-5524</v>
          </cell>
          <cell r="B951" t="str">
            <v>DOKURO VALVULA 13202-EN20B NISSAN SENTRA MR18DE 4CIL 2.0L 27.75*5.5*105.3</v>
          </cell>
          <cell r="C951">
            <v>0.34599999999999997</v>
          </cell>
          <cell r="D951"/>
          <cell r="E951" t="str">
            <v>JUEGO 8</v>
          </cell>
          <cell r="F951"/>
          <cell r="G951">
            <v>4.3249999999999997E-2</v>
          </cell>
          <cell r="H951" t="str">
            <v>J11</v>
          </cell>
        </row>
        <row r="952">
          <cell r="A952" t="str">
            <v>DO.ENS-5525</v>
          </cell>
          <cell r="B952" t="str">
            <v>DOKURO VALVULA 13202-2J201 NISSAN BLUEBIRD SR20DE 4CIL 2.0L 30.1*6*99.3</v>
          </cell>
          <cell r="C952">
            <v>0.39600000000000002</v>
          </cell>
          <cell r="D952"/>
          <cell r="E952" t="str">
            <v>JUEGO 8</v>
          </cell>
          <cell r="F952"/>
          <cell r="G952">
            <v>4.9500000000000002E-2</v>
          </cell>
          <cell r="H952" t="str">
            <v>J11</v>
          </cell>
        </row>
        <row r="953">
          <cell r="A953" t="str">
            <v>DO.ENS-5525AN</v>
          </cell>
          <cell r="B953" t="str">
            <v>DOKURO VALVULA NEGRA 13202-2J201 NISSAN BLUEBIRD SR20DE 4CIL 2.0L 30.1*6*99.3</v>
          </cell>
          <cell r="C953">
            <v>0.39400000000000002</v>
          </cell>
          <cell r="D953"/>
          <cell r="E953" t="str">
            <v>JUEGO 8</v>
          </cell>
          <cell r="F953"/>
          <cell r="G953">
            <v>4.9250000000000002E-2</v>
          </cell>
          <cell r="H953" t="str">
            <v>SIN STOCK</v>
          </cell>
        </row>
        <row r="954">
          <cell r="A954" t="str">
            <v>DO.ENS-5526</v>
          </cell>
          <cell r="B954" t="str">
            <v>DOKURO VALVULA 13202-7S000 NISSAN TERRANO VQ40DE 6CIL 4.0L 31.35*6*94</v>
          </cell>
          <cell r="C954">
            <v>0.61599999999999999</v>
          </cell>
          <cell r="D954"/>
          <cell r="E954" t="str">
            <v>JUEGO 6</v>
          </cell>
          <cell r="F954"/>
          <cell r="G954">
            <v>0.10266666666666667</v>
          </cell>
          <cell r="H954" t="str">
            <v>J12</v>
          </cell>
        </row>
        <row r="955">
          <cell r="A955" t="str">
            <v>DO.ENS-5528AN</v>
          </cell>
          <cell r="B955" t="str">
            <v>DOKURO VALVULA NEGRA 13202-ED000 NISSAN TIIDA HR15DE 4CIL 1.6L 25.45*5*102.5</v>
          </cell>
          <cell r="C955">
            <v>0.27400000000000002</v>
          </cell>
          <cell r="D955"/>
          <cell r="E955" t="str">
            <v>JUEGO 8</v>
          </cell>
          <cell r="F955"/>
          <cell r="G955">
            <v>3.4250000000000003E-2</v>
          </cell>
          <cell r="H955" t="str">
            <v>J12</v>
          </cell>
        </row>
        <row r="956">
          <cell r="A956" t="str">
            <v>DO.ESB-5614</v>
          </cell>
          <cell r="B956" t="str">
            <v>DOKURO VALVULA 13202-AA021 SUBARU LEONE EA82 4CIL 1.8L 35.5*7*108.2</v>
          </cell>
          <cell r="C956">
            <v>0.33300000000000002</v>
          </cell>
          <cell r="D956"/>
          <cell r="E956" t="str">
            <v>JUEGO 4</v>
          </cell>
          <cell r="F956"/>
          <cell r="G956">
            <v>8.3250000000000005E-2</v>
          </cell>
          <cell r="H956" t="str">
            <v>J13</v>
          </cell>
        </row>
        <row r="957">
          <cell r="A957" t="str">
            <v>DO.ESB-5614AN</v>
          </cell>
          <cell r="B957" t="str">
            <v>DOKURO VALVULA NEGRA 13202-AA021 SUBARU LEONE EA82 4CIL 1.8L 35.5*7*108.2</v>
          </cell>
          <cell r="C957">
            <v>0.33</v>
          </cell>
          <cell r="D957"/>
          <cell r="E957" t="str">
            <v>JUEGO 4</v>
          </cell>
          <cell r="F957"/>
          <cell r="G957">
            <v>8.2500000000000004E-2</v>
          </cell>
          <cell r="H957" t="str">
            <v>J13</v>
          </cell>
        </row>
        <row r="958">
          <cell r="A958" t="str">
            <v>DO.ESB-5618AN</v>
          </cell>
          <cell r="B958" t="str">
            <v>DOKURO VALVULA NEGRA 13202-AA102 SUBARU IMPREZA EJ18 4CIL 1.8L 28*6*101.2</v>
          </cell>
          <cell r="C958">
            <v>0.38</v>
          </cell>
          <cell r="D958"/>
          <cell r="E958" t="str">
            <v>JUEGO 4</v>
          </cell>
          <cell r="F958"/>
          <cell r="G958">
            <v>9.5000000000000001E-2</v>
          </cell>
          <cell r="H958" t="str">
            <v>J13</v>
          </cell>
        </row>
        <row r="959">
          <cell r="A959" t="str">
            <v>DO.ESB-5620AN</v>
          </cell>
          <cell r="B959" t="str">
            <v>DOKURO VALVULA NEGRA 13202-AA400 SUBARU FORESTER EJ25 4CIL 2.5L 32*6*104.8</v>
          </cell>
          <cell r="C959">
            <v>0.47799999999999998</v>
          </cell>
          <cell r="D959"/>
          <cell r="E959" t="str">
            <v>JUEGO 4</v>
          </cell>
          <cell r="F959"/>
          <cell r="G959">
            <v>0.1195</v>
          </cell>
          <cell r="H959" t="str">
            <v>J13</v>
          </cell>
        </row>
        <row r="960">
          <cell r="A960" t="str">
            <v>DO.ESZ-5651</v>
          </cell>
          <cell r="B960" t="str">
            <v>DOKURO VALVULA 12915-73000 SUZUKI ALTO F10A 4CIL 1.0L 27.6*7*109.6</v>
          </cell>
          <cell r="C960">
            <v>0.23699999999999999</v>
          </cell>
          <cell r="D960"/>
          <cell r="E960" t="str">
            <v>JUEGO 4</v>
          </cell>
          <cell r="F960"/>
          <cell r="G960">
            <v>5.9249999999999997E-2</v>
          </cell>
          <cell r="H960" t="str">
            <v>J13</v>
          </cell>
        </row>
        <row r="961">
          <cell r="A961" t="str">
            <v>DO.ESZ-5651AN</v>
          </cell>
          <cell r="B961" t="str">
            <v>DOKURO VALVULA NEGRA 12915-73000 SUZUKI ALTO F10A 4CIL 1.0L 27.6*7*109.6</v>
          </cell>
          <cell r="C961">
            <v>0.23599999999999999</v>
          </cell>
          <cell r="D961"/>
          <cell r="E961" t="str">
            <v>JUEGO 4</v>
          </cell>
          <cell r="F961"/>
          <cell r="G961">
            <v>5.8999999999999997E-2</v>
          </cell>
          <cell r="H961" t="str">
            <v>J14</v>
          </cell>
        </row>
        <row r="962">
          <cell r="A962" t="str">
            <v>DO.ESZ-5653</v>
          </cell>
          <cell r="B962" t="str">
            <v>DOKURO VALVULA 12915-60A50 SUZUKI SWIFT G16A 4CIL 1.6L 32.5*7*114.5</v>
          </cell>
          <cell r="C962">
            <v>0.27300000000000002</v>
          </cell>
          <cell r="D962"/>
          <cell r="E962" t="str">
            <v>JUEGO 4</v>
          </cell>
          <cell r="F962"/>
          <cell r="G962">
            <v>6.8250000000000005E-2</v>
          </cell>
          <cell r="H962" t="str">
            <v>J14</v>
          </cell>
        </row>
        <row r="963">
          <cell r="A963" t="str">
            <v>DO.ESZ-5653AN</v>
          </cell>
          <cell r="B963" t="str">
            <v>DOKURO VALVULA NEGRA 12915-60A50 SUZUKI SWIFT G16A 4CIL 1.6L 32.5*7*114.5</v>
          </cell>
          <cell r="C963">
            <v>0.27400000000000002</v>
          </cell>
          <cell r="D963"/>
          <cell r="E963" t="str">
            <v>JUEGO 4</v>
          </cell>
          <cell r="F963"/>
          <cell r="G963">
            <v>6.8500000000000005E-2</v>
          </cell>
          <cell r="H963" t="str">
            <v>SIN STOCK</v>
          </cell>
        </row>
        <row r="964">
          <cell r="A964" t="str">
            <v>DO.ESZ-5655</v>
          </cell>
          <cell r="B964" t="str">
            <v>DOKURO VALVULA 12915-71C70 SUZUKI APV G16A 16VALV 4CIL 1.6L 25*5.5*80</v>
          </cell>
          <cell r="C964">
            <v>0.31900000000000001</v>
          </cell>
          <cell r="D964"/>
          <cell r="E964" t="str">
            <v>JUEGO 4</v>
          </cell>
          <cell r="F964"/>
          <cell r="G964">
            <v>7.9750000000000001E-2</v>
          </cell>
          <cell r="H964" t="str">
            <v>J14</v>
          </cell>
        </row>
        <row r="965">
          <cell r="A965" t="str">
            <v>DO.ESZ-5655AN</v>
          </cell>
          <cell r="B965" t="str">
            <v>DOKURO VALVULA NEGRA</v>
          </cell>
          <cell r="C965">
            <v>0.247</v>
          </cell>
          <cell r="D965"/>
          <cell r="E965" t="str">
            <v>JUEGO 8</v>
          </cell>
          <cell r="F965"/>
          <cell r="G965">
            <v>3.0875E-2</v>
          </cell>
          <cell r="H965" t="str">
            <v>SIN STOCK</v>
          </cell>
        </row>
        <row r="966">
          <cell r="A966" t="str">
            <v>DO.ESZ-5656</v>
          </cell>
          <cell r="B966" t="str">
            <v>DOKURO VALVULA 12915-86510 SUZUKI GRAND VITARA G13A 4CIL 1.3L 24.1*5.5*104.6</v>
          </cell>
          <cell r="C966">
            <v>0.28499999999999998</v>
          </cell>
          <cell r="D966"/>
          <cell r="E966" t="str">
            <v>JUEGO 4</v>
          </cell>
          <cell r="F966"/>
          <cell r="G966">
            <v>7.1249999999999994E-2</v>
          </cell>
          <cell r="H966" t="str">
            <v>J14</v>
          </cell>
        </row>
        <row r="967">
          <cell r="A967" t="str">
            <v>DO.ESZ-5656AN</v>
          </cell>
          <cell r="B967" t="str">
            <v>DOKURO VALVULA NEGRA 12915-86510 SUZUKI GRAND VITARA G13A 4CIL 1.3L 24.1*5.5*104.6</v>
          </cell>
          <cell r="C967">
            <v>0.32</v>
          </cell>
          <cell r="D967"/>
          <cell r="E967" t="str">
            <v>JUEGO 4</v>
          </cell>
          <cell r="F967"/>
          <cell r="G967">
            <v>0.08</v>
          </cell>
          <cell r="H967" t="str">
            <v>J14</v>
          </cell>
        </row>
        <row r="968">
          <cell r="A968" t="str">
            <v>DO.ESZ-5662</v>
          </cell>
          <cell r="B968" t="str">
            <v>DOKURO VALVULA 12915-54G50 SUZUKI JIMNY M16A 4CIL 1.6L 25*5.5*99</v>
          </cell>
          <cell r="C968">
            <v>0.29599999999999999</v>
          </cell>
          <cell r="D968"/>
          <cell r="E968" t="str">
            <v>JUEGO 8</v>
          </cell>
          <cell r="F968"/>
          <cell r="G968">
            <v>3.6999999999999998E-2</v>
          </cell>
          <cell r="H968" t="str">
            <v>J7</v>
          </cell>
        </row>
        <row r="969">
          <cell r="A969" t="str">
            <v>DO.ESZ-5663AN</v>
          </cell>
          <cell r="B969" t="str">
            <v>DOKURO VALVULA NEGRA 12915-69G00 SUZUKI SX4 M13A 4CIL 1.3L 25*6*99</v>
          </cell>
          <cell r="C969">
            <v>0.32700000000000001</v>
          </cell>
          <cell r="D969"/>
          <cell r="E969" t="str">
            <v>JUEGO 8</v>
          </cell>
          <cell r="F969"/>
          <cell r="G969">
            <v>4.0875000000000002E-2</v>
          </cell>
          <cell r="H969" t="str">
            <v>J7</v>
          </cell>
        </row>
        <row r="970">
          <cell r="A970" t="str">
            <v>DO.ESZ-5665</v>
          </cell>
          <cell r="B970" t="str">
            <v>DOKURO VALVULA 12915-78J10 SUZUKI GRAND NOMADE J20A 4CIL 2.0L 30.6*6*97.05</v>
          </cell>
          <cell r="C970">
            <v>0.36799999999999999</v>
          </cell>
          <cell r="D970"/>
          <cell r="E970" t="str">
            <v>JUEGO 8</v>
          </cell>
          <cell r="F970"/>
          <cell r="G970">
            <v>4.5999999999999999E-2</v>
          </cell>
          <cell r="H970" t="str">
            <v>SIN STOCK</v>
          </cell>
        </row>
        <row r="971">
          <cell r="A971" t="str">
            <v>DO.ESZ-5665AN</v>
          </cell>
          <cell r="B971" t="str">
            <v>DOKURO VALVULA NEGRA 12915-78J10 SUZUKI GRAND NOMADE J20A 4CIL 2.0L 30.6*6*97.05</v>
          </cell>
          <cell r="C971">
            <v>0.36899999999999999</v>
          </cell>
          <cell r="D971"/>
          <cell r="E971" t="str">
            <v>JUEGO 8</v>
          </cell>
          <cell r="F971"/>
          <cell r="G971">
            <v>4.6124999999999999E-2</v>
          </cell>
          <cell r="H971" t="str">
            <v>J7</v>
          </cell>
        </row>
        <row r="972">
          <cell r="A972" t="str">
            <v>DO.ESZ-5666AN</v>
          </cell>
          <cell r="B972" t="str">
            <v>DOKURO VALVULA NEGRA 12915-65J01 SUZUKI GRAND VITARA XL-7 H27 6CIL 2.7L 28*6*93.2</v>
          </cell>
          <cell r="C972">
            <v>0.51700000000000002</v>
          </cell>
          <cell r="D972"/>
          <cell r="E972" t="str">
            <v>JUEGO 4</v>
          </cell>
          <cell r="F972"/>
          <cell r="G972">
            <v>0.12925</v>
          </cell>
          <cell r="H972" t="str">
            <v>J7</v>
          </cell>
        </row>
        <row r="973">
          <cell r="A973" t="str">
            <v>DO.ESZ-5667</v>
          </cell>
          <cell r="B973" t="str">
            <v>DOKURO VALVULA 12915-78K00 SUZUKI GRAND NOMADE J24B 4CIL 2.4L 30.5*5.5*98.6</v>
          </cell>
          <cell r="C973">
            <v>0.38500000000000001</v>
          </cell>
          <cell r="D973"/>
          <cell r="E973" t="str">
            <v>JUEGO 8</v>
          </cell>
          <cell r="F973"/>
          <cell r="G973">
            <v>4.8125000000000001E-2</v>
          </cell>
          <cell r="H973" t="str">
            <v>J6</v>
          </cell>
        </row>
        <row r="974">
          <cell r="A974" t="str">
            <v>DO.ESZ-5667AN</v>
          </cell>
          <cell r="B974" t="str">
            <v>DOKURO VALVULA NEGRA 12915-78K00 SUZUKI GRAND NOMADE J24B 4CIL 2.4L 30.5*5.5*98.6</v>
          </cell>
          <cell r="C974">
            <v>0.38400000000000001</v>
          </cell>
          <cell r="D974"/>
          <cell r="E974" t="str">
            <v>JUEGO 8</v>
          </cell>
          <cell r="F974"/>
          <cell r="G974">
            <v>4.8000000000000001E-2</v>
          </cell>
          <cell r="H974" t="str">
            <v>J6</v>
          </cell>
        </row>
        <row r="975">
          <cell r="A975" t="str">
            <v>DO.ETY-5504</v>
          </cell>
          <cell r="B975" t="str">
            <v>DOKURO VALVULA 13715-24013 TOYOTA COROLLA 5K 4CIL 1.5L 29*8*100</v>
          </cell>
          <cell r="C975">
            <v>0.27100000000000002</v>
          </cell>
          <cell r="D975"/>
          <cell r="E975" t="str">
            <v xml:space="preserve">JUEGO 4 </v>
          </cell>
          <cell r="F975"/>
          <cell r="G975">
            <v>6.7750000000000005E-2</v>
          </cell>
          <cell r="H975" t="str">
            <v>J6</v>
          </cell>
        </row>
        <row r="976">
          <cell r="A976" t="str">
            <v>DO.ETY-5504AN</v>
          </cell>
          <cell r="B976" t="str">
            <v>DOKURO VALVULA NEGRA 13715-24013 TOYOTA COROLLA 5K 4CIL 1.5L 29*8*100</v>
          </cell>
          <cell r="C976">
            <v>0.27</v>
          </cell>
          <cell r="D976"/>
          <cell r="E976" t="str">
            <v xml:space="preserve">JUEGO 4 </v>
          </cell>
          <cell r="F976"/>
          <cell r="G976">
            <v>6.7500000000000004E-2</v>
          </cell>
          <cell r="H976" t="str">
            <v>J6</v>
          </cell>
        </row>
        <row r="977">
          <cell r="A977" t="str">
            <v>DO.ETY-5546</v>
          </cell>
          <cell r="B977" t="str">
            <v>DOKURO VALVULA 13715-15010 TOYOTA COROLLA 4A 4CIL 1.5L 31*7*106.7</v>
          </cell>
          <cell r="C977">
            <v>0.27400000000000002</v>
          </cell>
          <cell r="D977"/>
          <cell r="E977" t="str">
            <v xml:space="preserve">JUEGO 4 </v>
          </cell>
          <cell r="F977"/>
          <cell r="G977">
            <v>6.8500000000000005E-2</v>
          </cell>
          <cell r="H977" t="str">
            <v>J5</v>
          </cell>
        </row>
        <row r="978">
          <cell r="A978" t="str">
            <v>DO.ETY-5546AN</v>
          </cell>
          <cell r="B978" t="str">
            <v>DOKURO VALVULA NEGRA 13715-15010 TOYOTA COROLLA 4A 4CIL 1.5L 31*7*106.7</v>
          </cell>
          <cell r="C978">
            <v>0.27</v>
          </cell>
          <cell r="D978"/>
          <cell r="E978" t="str">
            <v xml:space="preserve">JUEGO 4 </v>
          </cell>
          <cell r="F978"/>
          <cell r="G978">
            <v>6.7500000000000004E-2</v>
          </cell>
          <cell r="H978" t="str">
            <v>SIN STOCK</v>
          </cell>
        </row>
        <row r="979">
          <cell r="A979" t="str">
            <v>DO.ETY-5549</v>
          </cell>
          <cell r="B979" t="str">
            <v>DOKURO VALVULA 13715-48010 TOYOTA TOYOACE 2J 4CIL 2.5L 33.5*9*120.6</v>
          </cell>
          <cell r="C979">
            <v>0.39200000000000002</v>
          </cell>
          <cell r="D979"/>
          <cell r="E979" t="str">
            <v xml:space="preserve">JUEGO 4 </v>
          </cell>
          <cell r="F979"/>
          <cell r="G979">
            <v>9.8000000000000004E-2</v>
          </cell>
          <cell r="H979" t="str">
            <v>J5</v>
          </cell>
        </row>
        <row r="980">
          <cell r="A980" t="str">
            <v>DO.ETY-5552</v>
          </cell>
          <cell r="B980" t="str">
            <v>DOKURO VALVULA 13715-64010 TOYOTA COROLLA 2C 4CIL 2.0L 32.5*8*106.5</v>
          </cell>
          <cell r="C980">
            <v>0.32100000000000001</v>
          </cell>
          <cell r="D980"/>
          <cell r="E980" t="str">
            <v xml:space="preserve">JUEGO 4 </v>
          </cell>
          <cell r="F980"/>
          <cell r="G980">
            <v>8.0250000000000002E-2</v>
          </cell>
          <cell r="H980" t="str">
            <v>J5</v>
          </cell>
        </row>
        <row r="981">
          <cell r="A981" t="str">
            <v>DO.ETY-5552AN</v>
          </cell>
          <cell r="B981" t="str">
            <v>DOKURO VALVULA NEGRA 13715-64010 TOYOTA COROLLA 2C 4CIL 2.0L 32.5*8*106.5</v>
          </cell>
          <cell r="C981">
            <v>0.32100000000000001</v>
          </cell>
          <cell r="D981"/>
          <cell r="E981" t="str">
            <v xml:space="preserve">JUEGO 4 </v>
          </cell>
          <cell r="F981"/>
          <cell r="G981">
            <v>8.0250000000000002E-2</v>
          </cell>
          <cell r="H981" t="str">
            <v>J4</v>
          </cell>
        </row>
        <row r="982">
          <cell r="A982" t="str">
            <v>DO.ETY-5553AN</v>
          </cell>
          <cell r="B982" t="str">
            <v>DOKURO VALVULA NEGRA 13715-71010 TOYOTA H ILUX 2Y 4CIL 2.0L 36*8*108.6</v>
          </cell>
          <cell r="C982">
            <v>0.35499999999999998</v>
          </cell>
          <cell r="D982"/>
          <cell r="E982" t="str">
            <v xml:space="preserve">JUEGO 4 </v>
          </cell>
          <cell r="F982"/>
          <cell r="G982">
            <v>8.8749999999999996E-2</v>
          </cell>
          <cell r="H982" t="str">
            <v>J3</v>
          </cell>
        </row>
        <row r="983">
          <cell r="A983" t="str">
            <v>DO.ETY-5569</v>
          </cell>
          <cell r="B983" t="str">
            <v>DOKURO VALVULA 13715-15030 TOYOTA COROLLA 5A 4CIL 1.6L 24.6*6*92</v>
          </cell>
          <cell r="C983">
            <v>0.34</v>
          </cell>
          <cell r="D983"/>
          <cell r="E983" t="str">
            <v>JUEGO 4</v>
          </cell>
          <cell r="F983"/>
          <cell r="G983">
            <v>8.5000000000000006E-2</v>
          </cell>
          <cell r="H983" t="str">
            <v>J2</v>
          </cell>
        </row>
        <row r="984">
          <cell r="A984" t="str">
            <v>DO.ETY-5570</v>
          </cell>
          <cell r="B984" t="str">
            <v>DOKURO VALVULA 13715-54040 TOYOTA H ILUX 3L 4CIL 2.8L 36.1*8*103.4</v>
          </cell>
          <cell r="C984">
            <v>0.372</v>
          </cell>
          <cell r="D984"/>
          <cell r="E984" t="str">
            <v>JUEGO 4</v>
          </cell>
          <cell r="F984"/>
          <cell r="G984">
            <v>9.2999999999999999E-2</v>
          </cell>
          <cell r="H984" t="str">
            <v>J2</v>
          </cell>
        </row>
        <row r="985">
          <cell r="A985" t="str">
            <v>DO.ETY-5570AN</v>
          </cell>
          <cell r="B985" t="str">
            <v>DOKURO VALVULA NEGRA 13715-54040 TOYOTA H ILUX 3L 4CIL 2.8L 36.1*8*103.4</v>
          </cell>
          <cell r="C985">
            <v>0.372</v>
          </cell>
          <cell r="D985"/>
          <cell r="E985" t="str">
            <v>JUEGO 4</v>
          </cell>
          <cell r="F985"/>
          <cell r="G985">
            <v>9.2999999999999999E-2</v>
          </cell>
          <cell r="H985" t="str">
            <v>SIN STOCK</v>
          </cell>
        </row>
        <row r="986">
          <cell r="A986" t="str">
            <v>DO.ETY-5572</v>
          </cell>
          <cell r="B986" t="str">
            <v>DOKURO VALVULA 13715-74020 TOYOTA CORONA 3S 4CIL 2.0L 27*6*100.6</v>
          </cell>
          <cell r="C986">
            <v>0.376</v>
          </cell>
          <cell r="D986"/>
          <cell r="E986" t="str">
            <v>JUEGO 4</v>
          </cell>
          <cell r="F986"/>
          <cell r="G986">
            <v>9.4E-2</v>
          </cell>
          <cell r="H986" t="str">
            <v>J1</v>
          </cell>
        </row>
        <row r="987">
          <cell r="A987" t="str">
            <v>DO.ETY-5573</v>
          </cell>
          <cell r="B987" t="str">
            <v>DOKURO VALVULA</v>
          </cell>
          <cell r="C987">
            <v>0</v>
          </cell>
          <cell r="D987"/>
          <cell r="E987" t="str">
            <v>JUEGO 4</v>
          </cell>
          <cell r="F987"/>
          <cell r="G987">
            <v>0</v>
          </cell>
          <cell r="H987" t="str">
            <v>J1</v>
          </cell>
        </row>
        <row r="988">
          <cell r="A988" t="str">
            <v>DO.ETY-5577</v>
          </cell>
          <cell r="B988" t="str">
            <v>DOKURO VALVULA 13715-10030 TOYOTA COROLLA 2E 4CIL 1.3L 31.1*6*92.4</v>
          </cell>
          <cell r="C988">
            <v>0.21199999999999999</v>
          </cell>
          <cell r="D988"/>
          <cell r="E988" t="str">
            <v>JUEGO 4</v>
          </cell>
          <cell r="F988"/>
          <cell r="G988">
            <v>5.2999999999999999E-2</v>
          </cell>
          <cell r="H988" t="str">
            <v>I56-55</v>
          </cell>
        </row>
        <row r="989">
          <cell r="A989" t="str">
            <v>DO.ETY-5577AN</v>
          </cell>
          <cell r="B989" t="str">
            <v>DOKURO VALVULA NEGRA 13715-10030 TOYOTA COROLLA 2E 4CIL 1.3L 31.1*6*92.4</v>
          </cell>
          <cell r="C989">
            <v>0.21</v>
          </cell>
          <cell r="D989"/>
          <cell r="E989" t="str">
            <v>JUEGO 4</v>
          </cell>
          <cell r="F989"/>
          <cell r="G989">
            <v>5.2499999999999998E-2</v>
          </cell>
          <cell r="H989" t="str">
            <v>I55</v>
          </cell>
        </row>
        <row r="990">
          <cell r="A990" t="str">
            <v>DO.ETY-5584</v>
          </cell>
          <cell r="B990" t="str">
            <v>DOKURO VALVULA 13715-11030 TOYOTA TERCEL 5EFE 4CIL 1.5L 24.5*6*94</v>
          </cell>
          <cell r="C990">
            <v>0.3</v>
          </cell>
          <cell r="D990"/>
          <cell r="E990" t="str">
            <v>JUEGO 4</v>
          </cell>
          <cell r="F990"/>
          <cell r="G990">
            <v>7.4999999999999997E-2</v>
          </cell>
          <cell r="H990" t="str">
            <v>I55</v>
          </cell>
        </row>
        <row r="991">
          <cell r="A991" t="str">
            <v>DO.ETY-5584AN</v>
          </cell>
          <cell r="B991" t="str">
            <v>DOKURO VALVULA NEGRA 13715-11030 TOYOTA TERCEL 5EFE 4CIL 1.5L 24.5*6*94</v>
          </cell>
          <cell r="C991">
            <v>0.3</v>
          </cell>
          <cell r="D991"/>
          <cell r="E991" t="str">
            <v>JUEGO 4</v>
          </cell>
          <cell r="F991"/>
          <cell r="G991">
            <v>7.4999999999999997E-2</v>
          </cell>
          <cell r="H991" t="str">
            <v>I54</v>
          </cell>
        </row>
        <row r="992">
          <cell r="A992" t="str">
            <v>DO.ETY-5585</v>
          </cell>
          <cell r="B992" t="str">
            <v>DOKURO VALVULA 13715-58040 TOYOTA DYNA 14B 4CIL 3.7L 38.5*9*126.5</v>
          </cell>
          <cell r="C992">
            <v>0.46200000000000002</v>
          </cell>
          <cell r="D992"/>
          <cell r="E992" t="str">
            <v>JUEGO 8</v>
          </cell>
          <cell r="F992"/>
          <cell r="G992">
            <v>5.7750000000000003E-2</v>
          </cell>
          <cell r="H992" t="str">
            <v>I53</v>
          </cell>
        </row>
        <row r="993">
          <cell r="A993" t="str">
            <v>DO.ETY-5585AN</v>
          </cell>
          <cell r="B993" t="str">
            <v>DOKURO VALVULA NEGRA 13715-58040 TOYOTA DYNA 14B 4CIL 3.7L 38.5*9*126.5</v>
          </cell>
          <cell r="C993">
            <v>0.45700000000000002</v>
          </cell>
          <cell r="D993"/>
          <cell r="E993" t="str">
            <v>JUEGO 8</v>
          </cell>
          <cell r="F993"/>
          <cell r="G993">
            <v>5.7125000000000002E-2</v>
          </cell>
          <cell r="H993" t="str">
            <v>SIN STOCK</v>
          </cell>
        </row>
        <row r="994">
          <cell r="A994" t="str">
            <v>DO.ETY-5587</v>
          </cell>
          <cell r="B994" t="str">
            <v>DOKURO VALVULA 13715-65010 TOYOTA CAMRY 3VZE 6CIL 3.0L 35*8*104.2</v>
          </cell>
          <cell r="C994">
            <v>0.93200000000000005</v>
          </cell>
          <cell r="D994"/>
          <cell r="E994" t="str">
            <v>JUEGO 6</v>
          </cell>
          <cell r="F994"/>
          <cell r="G994">
            <v>0.15533333333333335</v>
          </cell>
          <cell r="H994" t="str">
            <v>I53</v>
          </cell>
        </row>
        <row r="995">
          <cell r="A995" t="str">
            <v>DO.ETY-5589</v>
          </cell>
          <cell r="B995" t="str">
            <v>DOKURO VALVULA 13715-16060 TOYOTA COROLLA 4AFE 16VALV 4CIL 1.8L 24.5*6*88</v>
          </cell>
          <cell r="C995">
            <v>0.33600000000000002</v>
          </cell>
          <cell r="D995"/>
          <cell r="E995" t="str">
            <v>JUEGO 4</v>
          </cell>
          <cell r="F995"/>
          <cell r="G995">
            <v>8.4000000000000005E-2</v>
          </cell>
          <cell r="H995" t="str">
            <v>I53</v>
          </cell>
        </row>
        <row r="996">
          <cell r="A996" t="str">
            <v>DO.ETY-5589AN</v>
          </cell>
          <cell r="B996" t="str">
            <v>DOKURO VALVULA NEGRA 13711-16060 TOYOTA COROLLA 4AFE 16VALV 4CIL 1.8L 31*6*101</v>
          </cell>
          <cell r="C996">
            <v>0.30199999999999999</v>
          </cell>
          <cell r="D996"/>
          <cell r="E996" t="str">
            <v>JUEGO 8</v>
          </cell>
          <cell r="F996"/>
          <cell r="G996">
            <v>3.7749999999999999E-2</v>
          </cell>
          <cell r="H996" t="str">
            <v>I53</v>
          </cell>
        </row>
        <row r="997">
          <cell r="A997" t="str">
            <v>DO.ETY-5590</v>
          </cell>
          <cell r="B997" t="str">
            <v>DOKURO VALVULA 13715-64012 TOYOTA COROLLA 3C 4CIL 2.0L 32.5*8*105</v>
          </cell>
          <cell r="C997">
            <v>0.32</v>
          </cell>
          <cell r="D997"/>
          <cell r="E997" t="str">
            <v>JUEGO 4</v>
          </cell>
          <cell r="F997"/>
          <cell r="G997">
            <v>0.08</v>
          </cell>
          <cell r="H997" t="str">
            <v>I52</v>
          </cell>
        </row>
        <row r="998">
          <cell r="A998" t="str">
            <v>DO.ETY-5590AN</v>
          </cell>
          <cell r="B998" t="str">
            <v>DOKURO VALVULA NEGRA</v>
          </cell>
          <cell r="C998">
            <v>0.32</v>
          </cell>
          <cell r="D998"/>
          <cell r="E998" t="str">
            <v>JUEGO 4</v>
          </cell>
          <cell r="F998"/>
          <cell r="G998">
            <v>0.08</v>
          </cell>
          <cell r="H998" t="str">
            <v>I52</v>
          </cell>
        </row>
        <row r="999">
          <cell r="A999" t="str">
            <v>DO.ETY-5591AN</v>
          </cell>
          <cell r="B999" t="str">
            <v>DOKURO VALVULA NEGRA 13715-74080 TOYOTA CORONA 3S 4CIL 2.0L 27*6*98.5</v>
          </cell>
          <cell r="C999" t="str">
            <v>SIN STOCK</v>
          </cell>
          <cell r="D999"/>
          <cell r="E999" t="str">
            <v>JUEGO 8</v>
          </cell>
          <cell r="F999"/>
          <cell r="G999"/>
          <cell r="H999" t="str">
            <v>SIN STOCK</v>
          </cell>
        </row>
        <row r="1000">
          <cell r="A1000" t="str">
            <v>DO.ETY-5602</v>
          </cell>
          <cell r="B1000" t="str">
            <v>DOKURO VALVULA 13715-75050 TOYOTA H ILUX 3RZFE 4CIL 2.7L 30.5*6*103.7</v>
          </cell>
          <cell r="C1000">
            <v>0.38600000000000001</v>
          </cell>
          <cell r="D1000"/>
          <cell r="E1000" t="str">
            <v>JUEGO 8</v>
          </cell>
          <cell r="F1000"/>
          <cell r="G1000">
            <v>4.8250000000000001E-2</v>
          </cell>
          <cell r="H1000" t="str">
            <v>I51</v>
          </cell>
        </row>
        <row r="1001">
          <cell r="A1001" t="str">
            <v>DO.ETY-5602AN</v>
          </cell>
          <cell r="B1001" t="str">
            <v>DOKURO VALVULA NEGRA</v>
          </cell>
          <cell r="C1001" t="str">
            <v xml:space="preserve"> </v>
          </cell>
          <cell r="D1001" t="str">
            <v>SIN STOCK</v>
          </cell>
          <cell r="E1001"/>
          <cell r="F1001"/>
          <cell r="G1001">
            <v>0.38700000000000001</v>
          </cell>
          <cell r="H1001" t="str">
            <v>I51</v>
          </cell>
        </row>
        <row r="1002">
          <cell r="A1002" t="str">
            <v>DO.ETY-5603</v>
          </cell>
          <cell r="B1002" t="str">
            <v>DOKURO VALVULA 13715-16040 TOYOTA COROLLA 4AGE 20VALV 4CIL 1.6L 26*5*108.5</v>
          </cell>
          <cell r="C1002">
            <v>0.159</v>
          </cell>
          <cell r="D1002"/>
          <cell r="E1002" t="str">
            <v>JUEGO 4</v>
          </cell>
          <cell r="F1002"/>
          <cell r="G1002">
            <v>3.9750000000000001E-2</v>
          </cell>
          <cell r="H1002" t="str">
            <v>I51</v>
          </cell>
        </row>
        <row r="1003">
          <cell r="A1003" t="str">
            <v>DO.ETY-5608</v>
          </cell>
          <cell r="B1003" t="str">
            <v>DOKURO VALVULA 13715-67020 TOYOTA LAND CRUISER 1KZT 4CIL 3.0L 37*8*103.4</v>
          </cell>
          <cell r="C1003">
            <v>0.375</v>
          </cell>
          <cell r="D1003"/>
          <cell r="E1003" t="str">
            <v>JUEGO 4</v>
          </cell>
          <cell r="F1003"/>
          <cell r="G1003">
            <v>9.375E-2</v>
          </cell>
          <cell r="H1003" t="str">
            <v>I50</v>
          </cell>
        </row>
        <row r="1004">
          <cell r="A1004" t="str">
            <v>DO.ETY-5609</v>
          </cell>
          <cell r="B1004" t="str">
            <v>DOKURO VALVULA 13715-54050 TOYOTA H ILUX 5L 4CIL 3.0L 36*8*104.2</v>
          </cell>
          <cell r="C1004">
            <v>0.375</v>
          </cell>
          <cell r="D1004"/>
          <cell r="E1004" t="str">
            <v>JUEGO 4</v>
          </cell>
          <cell r="F1004"/>
          <cell r="G1004">
            <v>9.375E-2</v>
          </cell>
          <cell r="H1004" t="str">
            <v>I50</v>
          </cell>
        </row>
        <row r="1005">
          <cell r="A1005" t="str">
            <v>DO.ETY-5609AN</v>
          </cell>
          <cell r="B1005" t="str">
            <v xml:space="preserve">DOKURO VALVULA NEGRA </v>
          </cell>
          <cell r="C1005">
            <v>0.375</v>
          </cell>
          <cell r="D1005"/>
          <cell r="E1005" t="str">
            <v>JUEGO 4</v>
          </cell>
          <cell r="F1005"/>
          <cell r="G1005">
            <v>9.375E-2</v>
          </cell>
          <cell r="H1005" t="str">
            <v>SIN STOCK</v>
          </cell>
        </row>
        <row r="1006">
          <cell r="A1006" t="str">
            <v>DO.ETY-5611AN</v>
          </cell>
          <cell r="B1006" t="str">
            <v>DOKURO VALVULA NEGRA</v>
          </cell>
          <cell r="C1006">
            <v>0.21</v>
          </cell>
          <cell r="D1006"/>
          <cell r="E1006" t="str">
            <v>JUEGO 4</v>
          </cell>
          <cell r="F1006"/>
          <cell r="G1006">
            <v>5.2499999999999998E-2</v>
          </cell>
          <cell r="H1006" t="str">
            <v>SIN STOCK</v>
          </cell>
        </row>
        <row r="1007">
          <cell r="A1007" t="str">
            <v>DO.ETY-5612</v>
          </cell>
          <cell r="B1007" t="str">
            <v>DOKURO VALVULA 13715-21010 TOYOTA PROBOX 2NZFE 4CIL 1.3L 25.5*5*88</v>
          </cell>
          <cell r="C1007">
            <v>0.25700000000000001</v>
          </cell>
          <cell r="D1007"/>
          <cell r="E1007" t="str">
            <v>JUEGO 8</v>
          </cell>
          <cell r="F1007"/>
          <cell r="G1007">
            <v>3.2125000000000001E-2</v>
          </cell>
          <cell r="H1007" t="str">
            <v>I50</v>
          </cell>
        </row>
        <row r="1008">
          <cell r="A1008" t="str">
            <v>DO.ETY-5612AN</v>
          </cell>
          <cell r="B1008"/>
          <cell r="C1008" t="str">
            <v xml:space="preserve"> </v>
          </cell>
          <cell r="D1008" t="str">
            <v>SIN STOCK</v>
          </cell>
          <cell r="E1008"/>
          <cell r="F1008"/>
          <cell r="G1008">
            <v>0.25600000000000001</v>
          </cell>
          <cell r="H1008" t="str">
            <v>I50</v>
          </cell>
        </row>
        <row r="1009">
          <cell r="A1009" t="str">
            <v>DO.ETY-5614</v>
          </cell>
          <cell r="B1009" t="str">
            <v>DOKURO VALVULA NEGRA</v>
          </cell>
          <cell r="C1009">
            <v>0.30499999999999999</v>
          </cell>
          <cell r="D1009"/>
          <cell r="E1009" t="str">
            <v>JUEGO 8</v>
          </cell>
          <cell r="F1009"/>
          <cell r="G1009">
            <v>3.8124999999999999E-2</v>
          </cell>
          <cell r="H1009" t="str">
            <v>I49</v>
          </cell>
        </row>
        <row r="1010">
          <cell r="A1010" t="str">
            <v>DO.ETY-5614AN</v>
          </cell>
          <cell r="B1010" t="str">
            <v>DOKURO VALVULA NEGRA 13715-22030 TOYOTA CELICA 1ZZFE 4CIL 1.8L 27.5*5.5*88.8</v>
          </cell>
          <cell r="C1010">
            <v>0.30099999999999999</v>
          </cell>
          <cell r="D1010"/>
          <cell r="E1010" t="str">
            <v>JUEGO 8</v>
          </cell>
          <cell r="F1010"/>
          <cell r="G1010">
            <v>3.7624999999999999E-2</v>
          </cell>
          <cell r="H1010" t="str">
            <v>I49-48</v>
          </cell>
        </row>
        <row r="1011">
          <cell r="A1011" t="str">
            <v>DO.ETY-5615AN</v>
          </cell>
          <cell r="B1011" t="str">
            <v>DOKURO VALVULA NEGRA 13715-22040 TOYOTA COROLLA 3ZZFE 4CIL 1.6L 26*5.5*88.8</v>
          </cell>
          <cell r="C1011">
            <v>0.32800000000000001</v>
          </cell>
          <cell r="D1011"/>
          <cell r="E1011" t="str">
            <v>JUEGO 4</v>
          </cell>
          <cell r="F1011"/>
          <cell r="G1011">
            <v>8.2000000000000003E-2</v>
          </cell>
          <cell r="H1011" t="str">
            <v>I48</v>
          </cell>
        </row>
        <row r="1012">
          <cell r="A1012" t="str">
            <v>DO.ETY-5618</v>
          </cell>
          <cell r="B1012" t="str">
            <v>DOKURO VALVULA 13715-88600 TOYOTA CELICA 2ZZ-GE 4CIL 1.8L 29.5*5.5*111.7</v>
          </cell>
          <cell r="C1012">
            <v>0.40600000000000003</v>
          </cell>
          <cell r="D1012"/>
          <cell r="E1012" t="str">
            <v>JUEGO 4</v>
          </cell>
          <cell r="F1012"/>
          <cell r="G1012">
            <v>0.10150000000000001</v>
          </cell>
          <cell r="H1012" t="str">
            <v>I48</v>
          </cell>
        </row>
        <row r="1013">
          <cell r="A1013" t="str">
            <v>DO.ETY-5621</v>
          </cell>
          <cell r="B1013" t="str">
            <v>DOKURO VALVULA 13715-28010 TOYOTA CAMRY 1AZ 4CIL 2.0L 29.45*5.5*101.2</v>
          </cell>
          <cell r="C1013">
            <v>0.39800000000000002</v>
          </cell>
          <cell r="D1013"/>
          <cell r="E1013" t="str">
            <v>JUEGO 8</v>
          </cell>
          <cell r="F1013"/>
          <cell r="G1013">
            <v>4.9750000000000003E-2</v>
          </cell>
          <cell r="H1013" t="str">
            <v>I47</v>
          </cell>
        </row>
        <row r="1014">
          <cell r="A1014" t="str">
            <v>DO.ETY-5621AN</v>
          </cell>
          <cell r="B1014" t="str">
            <v>DOKURO VALVULA NEGRA 13715-28010 TOYOTA CAMRY 1AZ 4CIL 2.0L 29.45*5.5*101.2</v>
          </cell>
          <cell r="C1014">
            <v>0.36199999999999999</v>
          </cell>
          <cell r="D1014"/>
          <cell r="E1014" t="str">
            <v>JUEGO 8</v>
          </cell>
          <cell r="F1014"/>
          <cell r="G1014">
            <v>4.5249999999999999E-2</v>
          </cell>
          <cell r="H1014" t="str">
            <v>I47</v>
          </cell>
        </row>
        <row r="1015">
          <cell r="A1015" t="str">
            <v>DO.ETY-5623</v>
          </cell>
          <cell r="B1015" t="str">
            <v>DOKURO VALVULA 13715-33040 TOYOTA SUCCEED 1ND 4CIL 1.4L 28*6*100</v>
          </cell>
          <cell r="C1015">
            <v>0.378</v>
          </cell>
          <cell r="D1015"/>
          <cell r="E1015" t="str">
            <v>JUEGO 8</v>
          </cell>
          <cell r="F1015"/>
          <cell r="G1015">
            <v>4.725E-2</v>
          </cell>
          <cell r="H1015" t="str">
            <v>I47</v>
          </cell>
        </row>
        <row r="1016">
          <cell r="A1016" t="str">
            <v>DO.ETY-5623AN</v>
          </cell>
          <cell r="B1016" t="str">
            <v>DOKURO VALVULA NEGRA 13715-33040 TOYOTA SUCCEED 1ND 4CIL 1.4L 28*6*100</v>
          </cell>
          <cell r="C1016">
            <v>0.374</v>
          </cell>
          <cell r="D1016"/>
          <cell r="E1016" t="str">
            <v>JUEGO 8</v>
          </cell>
          <cell r="F1016"/>
          <cell r="G1016">
            <v>4.675E-2</v>
          </cell>
          <cell r="H1016" t="str">
            <v>I47</v>
          </cell>
        </row>
        <row r="1017">
          <cell r="A1017" t="str">
            <v>DO.ETY-5624AN</v>
          </cell>
          <cell r="B1017" t="str">
            <v>DOKURO VALVULA NEGRA</v>
          </cell>
          <cell r="C1017">
            <v>0.378</v>
          </cell>
          <cell r="D1017"/>
          <cell r="E1017" t="str">
            <v>JUEGO 8</v>
          </cell>
          <cell r="F1017"/>
          <cell r="G1017">
            <v>4.725E-2</v>
          </cell>
          <cell r="H1017" t="str">
            <v>I46</v>
          </cell>
        </row>
        <row r="1018">
          <cell r="A1018" t="str">
            <v>DO.ETY-5625</v>
          </cell>
          <cell r="B1018" t="str">
            <v>DOKURO VALVULA 13715-30040 TOYOTA H ILUX 2KD 4CIL 2.5L 26.5*6*105.75</v>
          </cell>
          <cell r="C1018">
            <v>0.40400000000000003</v>
          </cell>
          <cell r="D1018"/>
          <cell r="E1018" t="str">
            <v>JUEGO 8</v>
          </cell>
          <cell r="F1018"/>
          <cell r="G1018">
            <v>5.0500000000000003E-2</v>
          </cell>
          <cell r="H1018" t="str">
            <v>I46</v>
          </cell>
        </row>
        <row r="1019">
          <cell r="A1019" t="str">
            <v>DO.ETY-5625AN</v>
          </cell>
          <cell r="B1019" t="str">
            <v>DOKURO VALVULA NEGRA</v>
          </cell>
          <cell r="C1019">
            <v>0.36699999999999999</v>
          </cell>
          <cell r="D1019"/>
          <cell r="E1019" t="str">
            <v>JUEGO 8</v>
          </cell>
          <cell r="F1019"/>
          <cell r="G1019">
            <v>4.5874999999999999E-2</v>
          </cell>
          <cell r="H1019" t="str">
            <v>I46-45</v>
          </cell>
        </row>
        <row r="1020">
          <cell r="A1020" t="str">
            <v>DO.ETY-5628AN</v>
          </cell>
          <cell r="B1020" t="str">
            <v>DOKURO VALVULA NEGRA 13715-23030 TOYOTA VITZ 1SZ 4CIL 1.0L 22.6*5.0*89.2</v>
          </cell>
          <cell r="C1020">
            <v>0.23499999999999999</v>
          </cell>
          <cell r="D1020"/>
          <cell r="E1020" t="str">
            <v>JUEGO 8</v>
          </cell>
          <cell r="F1020"/>
          <cell r="G1020">
            <v>2.9374999999999998E-2</v>
          </cell>
          <cell r="H1020" t="str">
            <v>SIN STOCK</v>
          </cell>
        </row>
        <row r="1021">
          <cell r="A1021" t="str">
            <v>DO.ETY-5630</v>
          </cell>
          <cell r="B1021" t="str">
            <v>DOKURO VALVULA 13715-75100 TOYOTA H ILUX 2TR-FE 4CIL 2.7L 31.5*5.5*106.75</v>
          </cell>
          <cell r="C1021">
            <v>0.39200000000000002</v>
          </cell>
          <cell r="D1021"/>
          <cell r="E1021" t="str">
            <v>JUEGO 8</v>
          </cell>
          <cell r="F1021"/>
          <cell r="G1021">
            <v>4.9000000000000002E-2</v>
          </cell>
          <cell r="H1021" t="str">
            <v>I43</v>
          </cell>
        </row>
        <row r="1022">
          <cell r="A1022" t="str">
            <v>DO.ETY-5632</v>
          </cell>
          <cell r="B1022" t="str">
            <v>DOKURO VALVULA 13715-31090 TOYOTA PRADO 1GR-FE 6CIL 4.0L 29.5*5.5*105.9</v>
          </cell>
          <cell r="C1022">
            <v>0.57399999999999995</v>
          </cell>
          <cell r="D1022"/>
          <cell r="E1022" t="str">
            <v>JUEGO 8</v>
          </cell>
          <cell r="F1022"/>
          <cell r="G1022">
            <v>7.1749999999999994E-2</v>
          </cell>
          <cell r="H1022" t="str">
            <v>I44-43</v>
          </cell>
        </row>
        <row r="1023">
          <cell r="A1023" t="str">
            <v>DO.ETY-5634</v>
          </cell>
          <cell r="B1023" t="str">
            <v>DOKURO VALVULA 13711-21040 TOYOTA COROLLA FIELDER 1NZ-FE 4CIL 1.5L 30.5*5.5*102.2</v>
          </cell>
          <cell r="C1023">
            <v>0.31</v>
          </cell>
          <cell r="D1023"/>
          <cell r="E1023" t="str">
            <v>JUEGO 8</v>
          </cell>
          <cell r="F1023"/>
          <cell r="G1023">
            <v>3.875E-2</v>
          </cell>
          <cell r="H1023" t="str">
            <v>I44</v>
          </cell>
        </row>
        <row r="1024">
          <cell r="A1024" t="str">
            <v>DO.ETY-5634AN</v>
          </cell>
          <cell r="B1024" t="str">
            <v>DOKURO VALVULA NEGRA 13715-21040 TOYOTA COROLLA FIELDER 1NZ-FE 4CIL 1.5L 25.5*5.5*103.4</v>
          </cell>
          <cell r="C1024">
            <v>0.30599999999999999</v>
          </cell>
          <cell r="D1024"/>
          <cell r="E1024" t="str">
            <v>JUEGO 8</v>
          </cell>
          <cell r="F1024"/>
          <cell r="G1024">
            <v>3.8249999999999999E-2</v>
          </cell>
          <cell r="H1024" t="str">
            <v>I44</v>
          </cell>
        </row>
        <row r="1025">
          <cell r="A1025" t="str">
            <v>DO.ETY-5635</v>
          </cell>
          <cell r="B1025" t="str">
            <v>DOKURO VALVULA 13715-37030 TOYOTA COROLLA 2ZR 4CIL 1.8L 27.5*5.5*108.25</v>
          </cell>
          <cell r="C1025">
            <v>0.32500000000000001</v>
          </cell>
          <cell r="D1025"/>
          <cell r="E1025" t="str">
            <v>JUEGO 8</v>
          </cell>
          <cell r="F1025"/>
          <cell r="G1025">
            <v>4.0625000000000001E-2</v>
          </cell>
          <cell r="H1025" t="str">
            <v>I43</v>
          </cell>
        </row>
        <row r="1026">
          <cell r="A1026" t="str">
            <v>DO.ETY-5635AN</v>
          </cell>
          <cell r="B1026" t="str">
            <v>DOKURO VALVULA NEGRA 13715-37030 TOYOTA COROLLA 2ZR 4CIL 1.8L 27.5*5.5*108.25</v>
          </cell>
          <cell r="C1026">
            <v>0.32300000000000001</v>
          </cell>
          <cell r="D1026"/>
          <cell r="E1026" t="str">
            <v>JUEGO 8</v>
          </cell>
          <cell r="F1026"/>
          <cell r="G1026">
            <v>4.0375000000000001E-2</v>
          </cell>
          <cell r="H1026" t="str">
            <v>I43</v>
          </cell>
        </row>
        <row r="1027">
          <cell r="A1027" t="str">
            <v>DO.ETY-5639</v>
          </cell>
          <cell r="B1027" t="str">
            <v>DOKURO VALVULA 13715-40040 TOYOTA AYGO 1KR-FE 3CIL 1.0L 23.6*5*89.1</v>
          </cell>
          <cell r="C1027">
            <v>0.193</v>
          </cell>
          <cell r="D1027"/>
          <cell r="E1027" t="str">
            <v>JUEGO 6</v>
          </cell>
          <cell r="F1027"/>
          <cell r="G1027">
            <v>3.216666666666667E-2</v>
          </cell>
          <cell r="H1027" t="str">
            <v>I42</v>
          </cell>
        </row>
        <row r="1028">
          <cell r="A1028" t="str">
            <v>DO.ETY-5639AN</v>
          </cell>
          <cell r="B1028" t="str">
            <v>DOKURO VALVULA NEGRA 13715-40040 TOYOTA AYGO 1KR-FE 3CIL 1.0L 23.6*5*89.1</v>
          </cell>
          <cell r="C1028">
            <v>0.193</v>
          </cell>
          <cell r="D1028"/>
          <cell r="E1028" t="str">
            <v>JUEGO 6</v>
          </cell>
          <cell r="F1028"/>
          <cell r="G1028">
            <v>3.216666666666667E-2</v>
          </cell>
          <cell r="H1028" t="str">
            <v>I42</v>
          </cell>
        </row>
        <row r="1029">
          <cell r="A1029" t="str">
            <v>DO.ETY-5640</v>
          </cell>
          <cell r="B1029" t="str">
            <v>DOKURO VALVULA 13715-36020 TOYOTA HIGHLANDER 1AR 4CIL 2.7L 31*5.5*112.9</v>
          </cell>
          <cell r="C1029">
            <v>0.4</v>
          </cell>
          <cell r="D1029"/>
          <cell r="E1029" t="str">
            <v>JUEGO 8</v>
          </cell>
          <cell r="F1029"/>
          <cell r="G1029">
            <v>0.05</v>
          </cell>
          <cell r="H1029" t="str">
            <v>SIN STOCK</v>
          </cell>
        </row>
        <row r="1030">
          <cell r="A1030" t="str">
            <v>DO.ETY-5640AN</v>
          </cell>
          <cell r="B1030" t="str">
            <v>DOKURO VALVULA NEGRA 13715-36020 TOYOTA HIGHLANDER 1AR 4CIL 2.7L 31*5.5*112.9</v>
          </cell>
          <cell r="C1030">
            <v>0.39900000000000002</v>
          </cell>
          <cell r="D1030"/>
          <cell r="E1030" t="str">
            <v>JUEGO 8</v>
          </cell>
          <cell r="F1030"/>
          <cell r="G1030">
            <v>4.9875000000000003E-2</v>
          </cell>
          <cell r="H1030" t="str">
            <v>SIN STOCK</v>
          </cell>
        </row>
        <row r="1031">
          <cell r="A1031" t="str">
            <v>DO.ETY-5643AN</v>
          </cell>
          <cell r="B1031" t="str">
            <v>DOKURO VALVULA NEGRA</v>
          </cell>
          <cell r="C1031" t="str">
            <v xml:space="preserve"> </v>
          </cell>
          <cell r="D1031" t="str">
            <v>SIN STOCK</v>
          </cell>
          <cell r="E1031"/>
          <cell r="F1031"/>
          <cell r="G1031">
            <v>0.39</v>
          </cell>
          <cell r="H1031" t="str">
            <v>I41</v>
          </cell>
        </row>
        <row r="1032">
          <cell r="A1032" t="str">
            <v>DO.FSY1-10-280</v>
          </cell>
          <cell r="B1032" t="str">
            <v>DOKURO GUIA VALVULA FSY1-10-280 MAZDA 323-626 FS 4CIL 2.0L ADM / ESC</v>
          </cell>
          <cell r="C1032">
            <v>0.152</v>
          </cell>
          <cell r="D1032"/>
          <cell r="E1032" t="str">
            <v>JUEGO 8</v>
          </cell>
          <cell r="F1032"/>
          <cell r="G1032">
            <v>1.9E-2</v>
          </cell>
          <cell r="H1032" t="str">
            <v>S13</v>
          </cell>
        </row>
        <row r="1033">
          <cell r="A1033" t="str">
            <v>DO.ICH-0003AN</v>
          </cell>
          <cell r="B1033" t="str">
            <v>DOKURO VALVULA NEGRA</v>
          </cell>
          <cell r="C1033">
            <v>0.26600000000000001</v>
          </cell>
          <cell r="D1033"/>
          <cell r="E1033" t="str">
            <v>JUEGO 8</v>
          </cell>
          <cell r="F1033"/>
          <cell r="G1033">
            <v>3.3250000000000002E-2</v>
          </cell>
          <cell r="H1033" t="str">
            <v>SIN STOCK</v>
          </cell>
        </row>
        <row r="1034">
          <cell r="A1034" t="str">
            <v>DO.IDH-0010</v>
          </cell>
          <cell r="B1034" t="str">
            <v>DOKURO VALVULA 13711-87103 DAIHATSU CHARADE HC 4CIL 1.3L 30*6.6*112.6</v>
          </cell>
          <cell r="C1034">
            <v>0.44400000000000001</v>
          </cell>
          <cell r="D1034"/>
          <cell r="E1034" t="str">
            <v>JUEGO 8</v>
          </cell>
          <cell r="F1034"/>
          <cell r="G1034">
            <v>5.5500000000000001E-2</v>
          </cell>
          <cell r="H1034" t="str">
            <v>J50</v>
          </cell>
        </row>
        <row r="1035">
          <cell r="A1035" t="str">
            <v>DO.IDH-0018</v>
          </cell>
          <cell r="B1035" t="str">
            <v>DOKURO VALVULA 13711-97401 DAIHATSU TERIOS K3 4CIL 1.3L 26*5*88.2</v>
          </cell>
          <cell r="C1035">
            <v>0.25</v>
          </cell>
          <cell r="D1035"/>
          <cell r="E1035" t="str">
            <v>JUEGO 8</v>
          </cell>
          <cell r="F1035"/>
          <cell r="G1035">
            <v>3.125E-2</v>
          </cell>
          <cell r="H1035" t="str">
            <v>J50</v>
          </cell>
        </row>
        <row r="1036">
          <cell r="A1036" t="str">
            <v>DO.IDH-0018AN</v>
          </cell>
          <cell r="B1036" t="str">
            <v>DOKURO VALVULA NEGRA</v>
          </cell>
          <cell r="C1036" t="str">
            <v>SIN STOCK</v>
          </cell>
          <cell r="D1036" t="str">
            <v>SIN STOCK</v>
          </cell>
          <cell r="E1036"/>
          <cell r="F1036"/>
          <cell r="G1036"/>
          <cell r="H1036" t="str">
            <v>J50</v>
          </cell>
        </row>
        <row r="1037">
          <cell r="A1037" t="str">
            <v>DO.IDH-0021</v>
          </cell>
          <cell r="B1037" t="str">
            <v>DOKURO VALVULA 13711-BZ060 TOYOTA AVANZA 3SZ-VE 4CIL 1.5L 27.8*5*88.20</v>
          </cell>
          <cell r="C1037">
            <v>0.26300000000000001</v>
          </cell>
          <cell r="D1037"/>
          <cell r="E1037" t="str">
            <v>JUEGO 8</v>
          </cell>
          <cell r="F1037"/>
          <cell r="G1037">
            <v>3.2875000000000001E-2</v>
          </cell>
          <cell r="H1037" t="str">
            <v>J50</v>
          </cell>
        </row>
        <row r="1038">
          <cell r="A1038" t="str">
            <v>DO.IDH-0021AN</v>
          </cell>
          <cell r="B1038" t="str">
            <v>DOKURO VALVULA NEGRA 13711-BZ060 TOYOTA AVANZA 3SZ-VE 4CIL 1.5L 27.8*5*88.20</v>
          </cell>
          <cell r="C1038">
            <v>0.26200000000000001</v>
          </cell>
          <cell r="D1038"/>
          <cell r="E1038" t="str">
            <v>JUEGO 8</v>
          </cell>
          <cell r="F1038"/>
          <cell r="G1038">
            <v>3.2750000000000001E-2</v>
          </cell>
          <cell r="H1038" t="str">
            <v>J51</v>
          </cell>
        </row>
        <row r="1039">
          <cell r="A1039" t="str">
            <v>DO.IDW-0604</v>
          </cell>
          <cell r="B1039" t="str">
            <v>DOKURO VALVULA 96103129 DAEWOO LANOS VIVANT AD16S 4CIL 1.5L 30.3*6*102.5</v>
          </cell>
          <cell r="C1039">
            <v>0.32600000000000001</v>
          </cell>
          <cell r="D1039"/>
          <cell r="E1039" t="str">
            <v>JUEGO 4</v>
          </cell>
          <cell r="F1039"/>
          <cell r="G1039">
            <v>8.1500000000000003E-2</v>
          </cell>
          <cell r="H1039" t="str">
            <v>J51</v>
          </cell>
        </row>
        <row r="1040">
          <cell r="A1040" t="str">
            <v>DO.IDW-0605</v>
          </cell>
          <cell r="B1040" t="str">
            <v>DOKURO VALVULA 96440081 CHEVROLET AVEO 4CIL 1.4L 28.55*6*101.6</v>
          </cell>
          <cell r="C1040">
            <v>0.35</v>
          </cell>
          <cell r="D1040"/>
          <cell r="E1040" t="str">
            <v>JUEGO 8</v>
          </cell>
          <cell r="F1040"/>
          <cell r="G1040">
            <v>4.3749999999999997E-2</v>
          </cell>
          <cell r="H1040" t="str">
            <v>J52</v>
          </cell>
        </row>
        <row r="1041">
          <cell r="A1041" t="str">
            <v>DO.IDW-0605AN</v>
          </cell>
          <cell r="B1041" t="str">
            <v>DOKURO VALVULA NEGRA 96440081AN CHEVROLET AVEO 4CIL 1.4L 28.55*6*101.6</v>
          </cell>
          <cell r="C1041">
            <v>0.35199999999999998</v>
          </cell>
          <cell r="D1041"/>
          <cell r="E1041" t="str">
            <v>JUEGO 8</v>
          </cell>
          <cell r="F1041"/>
          <cell r="G1041">
            <v>4.3999999999999997E-2</v>
          </cell>
          <cell r="H1041" t="str">
            <v>J52</v>
          </cell>
        </row>
        <row r="1042">
          <cell r="A1042" t="str">
            <v>DO.IDW-0702</v>
          </cell>
          <cell r="B1042" t="str">
            <v>DOKURO VALVULA 90215492 DAEWOO RACER CIELO G15F 4CIL 1.5L 38*7*101.5</v>
          </cell>
          <cell r="C1042">
            <v>0.28799999999999998</v>
          </cell>
          <cell r="D1042"/>
          <cell r="E1042" t="str">
            <v>JUEGO 4</v>
          </cell>
          <cell r="F1042"/>
          <cell r="G1042">
            <v>7.1999999999999995E-2</v>
          </cell>
          <cell r="H1042" t="str">
            <v>J52</v>
          </cell>
        </row>
        <row r="1043">
          <cell r="A1043" t="str">
            <v>DO.IDW-0702AN</v>
          </cell>
          <cell r="B1043" t="str">
            <v>DOKURO VALVULA NEGRA 90215492 DAEWOO RACER CIELO G15F 4CIL 1.5L 31*7*101.5</v>
          </cell>
          <cell r="C1043">
            <v>0.28899999999999998</v>
          </cell>
          <cell r="D1043"/>
          <cell r="E1043" t="str">
            <v>JUEGO 4</v>
          </cell>
          <cell r="F1043"/>
          <cell r="G1043">
            <v>7.2249999999999995E-2</v>
          </cell>
          <cell r="H1043" t="str">
            <v>J53</v>
          </cell>
        </row>
        <row r="1044">
          <cell r="A1044" t="str">
            <v>DO.IIHN-0082AN</v>
          </cell>
          <cell r="B1044" t="str">
            <v>DOKURO VALVULA NEGRA</v>
          </cell>
          <cell r="C1044" t="str">
            <v>SIN STOCK</v>
          </cell>
          <cell r="D1044" t="str">
            <v>SIN STOCK</v>
          </cell>
          <cell r="E1044"/>
          <cell r="F1044"/>
          <cell r="G1044"/>
          <cell r="H1044" t="str">
            <v>J53</v>
          </cell>
        </row>
        <row r="1045">
          <cell r="A1045" t="str">
            <v>DO.IHO-0102</v>
          </cell>
          <cell r="B1045" t="str">
            <v>DOKURO VALVULA 14711-634000 HONDA CIVIC EN 4CIL 1.3L 36*6.6*109.5</v>
          </cell>
          <cell r="C1045">
            <v>0.28499999999999998</v>
          </cell>
          <cell r="D1045"/>
          <cell r="E1045" t="str">
            <v>JUEGO 4</v>
          </cell>
          <cell r="F1045"/>
          <cell r="G1045">
            <v>7.1249999999999994E-2</v>
          </cell>
          <cell r="H1045" t="str">
            <v>J53</v>
          </cell>
        </row>
        <row r="1046">
          <cell r="A1046" t="str">
            <v>DO.IHO-0112</v>
          </cell>
          <cell r="B1046" t="str">
            <v>DOKURO VALVULA 14711-PC6000 HONDA ACCORD ES-EY 4CIL 1.6L-1.8L 30*6.5*120.5</v>
          </cell>
          <cell r="C1046">
            <v>0.25800000000000001</v>
          </cell>
          <cell r="D1046"/>
          <cell r="E1046" t="str">
            <v>JUEGO 4</v>
          </cell>
          <cell r="F1046"/>
          <cell r="G1046">
            <v>6.4500000000000002E-2</v>
          </cell>
          <cell r="H1046" t="str">
            <v>J54</v>
          </cell>
        </row>
        <row r="1047">
          <cell r="A1047" t="str">
            <v>DO.IHO-0112AN</v>
          </cell>
          <cell r="B1047" t="str">
            <v>DOKURO VALVULA NEGRA 14711-PC6000 HONDA ACCORD ES-EY 4CIL 1.6L-1.8L 30*6.5*120.5</v>
          </cell>
          <cell r="C1047">
            <v>0.25800000000000001</v>
          </cell>
          <cell r="D1047"/>
          <cell r="E1047" t="str">
            <v>JUEGO 4</v>
          </cell>
          <cell r="F1047"/>
          <cell r="G1047">
            <v>6.4500000000000002E-2</v>
          </cell>
          <cell r="H1047" t="str">
            <v>J54</v>
          </cell>
        </row>
        <row r="1048">
          <cell r="A1048" t="str">
            <v>DO.IHO-0123</v>
          </cell>
          <cell r="B1048" t="str">
            <v>DOKURO VALVULA 14711-PE0660 HONDA CIVIC CRX EV-EW 4CIL 1.3L-1.5L 30*6.5*112.8</v>
          </cell>
          <cell r="C1048">
            <v>0.221</v>
          </cell>
          <cell r="D1048"/>
          <cell r="E1048" t="str">
            <v>JUEGO 4</v>
          </cell>
          <cell r="F1048"/>
          <cell r="G1048">
            <v>5.525E-2</v>
          </cell>
          <cell r="H1048" t="str">
            <v>J54</v>
          </cell>
        </row>
        <row r="1049">
          <cell r="A1049" t="str">
            <v>DO.IHO-0126</v>
          </cell>
          <cell r="B1049" t="str">
            <v>DOKURO VALVULA 14711-PM3000 HONDA CIVIC ZC 4CIL 1.6L 29*5.5*115.10</v>
          </cell>
          <cell r="C1049">
            <v>0.34399999999999997</v>
          </cell>
          <cell r="D1049"/>
          <cell r="E1049" t="str">
            <v>JUEGO 8</v>
          </cell>
          <cell r="F1049"/>
          <cell r="G1049">
            <v>4.2999999999999997E-2</v>
          </cell>
          <cell r="H1049" t="str">
            <v>J54</v>
          </cell>
        </row>
        <row r="1050">
          <cell r="A1050" t="str">
            <v>DO.IHO-0126AN</v>
          </cell>
          <cell r="B1050" t="str">
            <v>DOKURO VALVULA NEGRA 14711-PM3000 HONDA CIVIC ZC 4CIL 1.6L 29*5.5*115.10</v>
          </cell>
          <cell r="C1050">
            <v>0.34</v>
          </cell>
          <cell r="D1050"/>
          <cell r="E1050" t="str">
            <v>JUEGO 8</v>
          </cell>
          <cell r="F1050"/>
          <cell r="G1050">
            <v>4.2500000000000003E-2</v>
          </cell>
          <cell r="H1050" t="str">
            <v>J55</v>
          </cell>
        </row>
        <row r="1051">
          <cell r="A1051" t="str">
            <v>DO.IHO-0129</v>
          </cell>
          <cell r="B1051" t="str">
            <v>DOKURO VALVULA 14711-PR4A00 HONDA CIVIC ZC 4CIL 1.6L 31*6.5*105.4</v>
          </cell>
          <cell r="C1051">
            <v>0.46899999999999997</v>
          </cell>
          <cell r="D1051"/>
          <cell r="E1051" t="str">
            <v>JUEGO 8</v>
          </cell>
          <cell r="F1051"/>
          <cell r="G1051">
            <v>5.8624999999999997E-2</v>
          </cell>
          <cell r="H1051" t="str">
            <v>J55</v>
          </cell>
        </row>
        <row r="1052">
          <cell r="A1052" t="str">
            <v>DO.IHO-0141</v>
          </cell>
          <cell r="B1052" t="str">
            <v>DOKURO VALVULA 14731-PE0000 HONDA CIVIC CRX EV-EW 4CIL 1.3L-1.5L 12*6.5*89.2</v>
          </cell>
          <cell r="C1052">
            <v>0.13700000000000001</v>
          </cell>
          <cell r="D1052"/>
          <cell r="E1052" t="str">
            <v>JUEGO 4</v>
          </cell>
          <cell r="F1052"/>
          <cell r="G1052">
            <v>3.4250000000000003E-2</v>
          </cell>
          <cell r="H1052" t="str">
            <v>J55</v>
          </cell>
        </row>
        <row r="1053">
          <cell r="A1053" t="str">
            <v>DO.IHO-0701</v>
          </cell>
          <cell r="B1053" t="str">
            <v>DOKURO VALVULA 14711-PT0000 HONDA ACCORD F18-F20 4CIL 1.8L-2.0L 32*5.5*112</v>
          </cell>
          <cell r="C1053">
            <v>0.40899999999999997</v>
          </cell>
          <cell r="D1053"/>
          <cell r="E1053" t="str">
            <v>JUEGO 8</v>
          </cell>
          <cell r="F1053"/>
          <cell r="G1053">
            <v>5.1124999999999997E-2</v>
          </cell>
          <cell r="H1053" t="str">
            <v>J55</v>
          </cell>
        </row>
        <row r="1054">
          <cell r="A1054" t="str">
            <v>DO.IHO-0702</v>
          </cell>
          <cell r="B1054" t="str">
            <v>DOKURO VALVULA 14711-890000 HONDA ACCORD CB-CD 4CIL 2.0L 36*7*127</v>
          </cell>
          <cell r="C1054">
            <v>0.29199999999999998</v>
          </cell>
          <cell r="D1054"/>
          <cell r="E1054" t="str">
            <v>JUEGO 4</v>
          </cell>
          <cell r="F1054"/>
          <cell r="G1054">
            <v>7.2999999999999995E-2</v>
          </cell>
          <cell r="H1054" t="str">
            <v>J55</v>
          </cell>
        </row>
        <row r="1055">
          <cell r="A1055" t="str">
            <v>DO.IHO-0704</v>
          </cell>
          <cell r="B1055" t="str">
            <v>DOKURO VALVULA 14711-PT5000 HONDA ACCORD F22A 4CIL 2.2L 34*5.5*112.2</v>
          </cell>
          <cell r="C1055">
            <v>0.41199999999999998</v>
          </cell>
          <cell r="D1055"/>
          <cell r="E1055" t="str">
            <v>JUEGO 8</v>
          </cell>
          <cell r="F1055"/>
          <cell r="G1055">
            <v>5.1499999999999997E-2</v>
          </cell>
          <cell r="H1055" t="str">
            <v>SIN STOCK</v>
          </cell>
        </row>
        <row r="1056">
          <cell r="A1056" t="str">
            <v>DO.IHO-0704AN</v>
          </cell>
          <cell r="B1056" t="str">
            <v>DOKURO VALVULA NEGRA 14711-PT5000 HONDA ACCORD F22A 4CIL 2.2L 34*5.5*112.2</v>
          </cell>
          <cell r="C1056">
            <v>0.41199999999999998</v>
          </cell>
          <cell r="D1056"/>
          <cell r="E1056" t="str">
            <v>JUEGO 8</v>
          </cell>
          <cell r="F1056"/>
          <cell r="G1056">
            <v>5.1499999999999997E-2</v>
          </cell>
          <cell r="H1056" t="str">
            <v>J55</v>
          </cell>
        </row>
        <row r="1057">
          <cell r="A1057" t="str">
            <v>DO.IHO-0709</v>
          </cell>
          <cell r="B1057" t="str">
            <v>DOKURO VALVULA 14711-P08000 HONDA CIVIC D16 4CIL 1.6L 30*5.5*118.5</v>
          </cell>
          <cell r="C1057">
            <v>0.38100000000000001</v>
          </cell>
          <cell r="D1057"/>
          <cell r="E1057" t="str">
            <v>JUEGO 8</v>
          </cell>
          <cell r="F1057"/>
          <cell r="G1057">
            <v>4.7625000000000001E-2</v>
          </cell>
          <cell r="H1057" t="str">
            <v>J56</v>
          </cell>
        </row>
        <row r="1058">
          <cell r="A1058" t="str">
            <v>DO.IHO-0711</v>
          </cell>
          <cell r="B1058" t="str">
            <v>DOKURO VALVULA 14711-P0A000 HONDA ODYSSEY F22B 4CIL 2.2L 34*5.5*116.1</v>
          </cell>
          <cell r="C1058">
            <v>0.42799999999999999</v>
          </cell>
          <cell r="D1058"/>
          <cell r="E1058" t="str">
            <v>JUEGO 8</v>
          </cell>
          <cell r="F1058"/>
          <cell r="G1058">
            <v>5.3499999999999999E-2</v>
          </cell>
          <cell r="H1058" t="str">
            <v>J56</v>
          </cell>
        </row>
        <row r="1059">
          <cell r="A1059" t="str">
            <v>DO.IHO-0713</v>
          </cell>
          <cell r="B1059" t="str">
            <v>DOKURO VALVULA 14711-P07000 HONDA CIVIC D15 4CIL 1.5L 27.5*5.5*120</v>
          </cell>
          <cell r="C1059">
            <v>0.35699999999999998</v>
          </cell>
          <cell r="D1059"/>
          <cell r="E1059" t="str">
            <v>JUEGO 4</v>
          </cell>
          <cell r="F1059"/>
          <cell r="G1059">
            <v>8.9249999999999996E-2</v>
          </cell>
          <cell r="H1059" t="str">
            <v>J49</v>
          </cell>
        </row>
        <row r="1060">
          <cell r="A1060" t="str">
            <v>DO.IHO-0713AN</v>
          </cell>
          <cell r="B1060" t="str">
            <v>DOKURO VALVULA NEGRA 14711-P07000 HONDA CIVIC D15 4CIL 1.5L 27.5*5.5*120</v>
          </cell>
          <cell r="C1060">
            <v>0.35099999999999998</v>
          </cell>
          <cell r="D1060"/>
          <cell r="E1060" t="str">
            <v>JUEGO 8</v>
          </cell>
          <cell r="F1060"/>
          <cell r="G1060">
            <v>4.3874999999999997E-2</v>
          </cell>
          <cell r="H1060" t="str">
            <v>J49</v>
          </cell>
        </row>
        <row r="1061">
          <cell r="A1061" t="str">
            <v>DO.IHO-0714</v>
          </cell>
          <cell r="B1061" t="str">
            <v>DOKURO VALVULA 14711-P2A000 HONDA CIVIC D16-D17 4CIL 1.6L 30*5.5*118.6</v>
          </cell>
          <cell r="C1061">
            <v>0.38</v>
          </cell>
          <cell r="D1061"/>
          <cell r="E1061" t="str">
            <v>JUEGO 8</v>
          </cell>
          <cell r="F1061"/>
          <cell r="G1061">
            <v>4.7500000000000001E-2</v>
          </cell>
          <cell r="H1061" t="str">
            <v>J49</v>
          </cell>
        </row>
        <row r="1062">
          <cell r="A1062" t="str">
            <v>DO.IHO-0719AN</v>
          </cell>
          <cell r="B1062" t="str">
            <v>DOKURO VALVULA NEGRA</v>
          </cell>
          <cell r="C1062" t="str">
            <v>SIN STOCK</v>
          </cell>
          <cell r="D1062" t="str">
            <v>SIN STOCK</v>
          </cell>
          <cell r="E1062"/>
          <cell r="F1062"/>
          <cell r="G1062"/>
          <cell r="H1062" t="str">
            <v>J48</v>
          </cell>
        </row>
        <row r="1063">
          <cell r="A1063" t="str">
            <v>DO.IHO-0721</v>
          </cell>
          <cell r="B1063" t="str">
            <v>DOKURO VALVULA 14711-PWA000 HONDA CIVIC FIT L15A 4CIL 1.3L 44.2*5.50*108.60</v>
          </cell>
          <cell r="C1063">
            <v>0.224</v>
          </cell>
          <cell r="D1063"/>
          <cell r="E1063" t="str">
            <v>JUEGO 8</v>
          </cell>
          <cell r="F1063"/>
          <cell r="G1063">
            <v>2.8000000000000001E-2</v>
          </cell>
          <cell r="H1063" t="str">
            <v>J48</v>
          </cell>
        </row>
        <row r="1064">
          <cell r="A1064" t="str">
            <v>DO.IHO-0721AN</v>
          </cell>
          <cell r="B1064" t="str">
            <v>DOKURO VALVULA NEGRA 14711-PWA000 HONDA CIVIC FIT L13A1 4CIL 1.3L 44.2*5.50*108.60</v>
          </cell>
          <cell r="C1064">
            <v>0.222</v>
          </cell>
          <cell r="D1064"/>
          <cell r="E1064" t="str">
            <v>JUEGO 8</v>
          </cell>
          <cell r="F1064"/>
          <cell r="G1064">
            <v>2.775E-2</v>
          </cell>
          <cell r="H1064" t="str">
            <v>J47</v>
          </cell>
        </row>
        <row r="1065">
          <cell r="A1065" t="str">
            <v>DO.IHO-0722AN</v>
          </cell>
          <cell r="B1065" t="str">
            <v>DOKURO VALVULA NEGRA 14711-PWC000 HONDA CIVIC FIT L15A 4CIL 1.5L 34*5.5*99.10</v>
          </cell>
          <cell r="C1065">
            <v>0.35599999999999998</v>
          </cell>
          <cell r="D1065"/>
          <cell r="E1065" t="str">
            <v>JUEGO 8</v>
          </cell>
          <cell r="F1065"/>
          <cell r="G1065">
            <v>4.4499999999999998E-2</v>
          </cell>
          <cell r="H1065" t="str">
            <v>J47</v>
          </cell>
        </row>
        <row r="1066">
          <cell r="A1066" t="str">
            <v>DO.IHO-0724AN</v>
          </cell>
          <cell r="B1066" t="str">
            <v>DOKURO VALVULA NEGRA</v>
          </cell>
          <cell r="C1066">
            <v>0.74</v>
          </cell>
          <cell r="D1066"/>
          <cell r="E1066" t="str">
            <v xml:space="preserve">JUEGO 12 </v>
          </cell>
          <cell r="F1066"/>
          <cell r="G1066">
            <v>6.1666666666666668E-2</v>
          </cell>
          <cell r="H1066" t="str">
            <v>J46</v>
          </cell>
        </row>
        <row r="1067">
          <cell r="A1067" t="str">
            <v>DO.IHO-0725</v>
          </cell>
          <cell r="B1067" t="str">
            <v>DOKURO VALVULA 14711-R40A00 HONDA CR-V K24A 4CIL 2.4L 36*5.5*108.75</v>
          </cell>
          <cell r="C1067">
            <v>0.42299999999999999</v>
          </cell>
          <cell r="D1067"/>
          <cell r="E1067" t="str">
            <v>JUEGO 8</v>
          </cell>
          <cell r="F1067"/>
          <cell r="G1067">
            <v>5.2874999999999998E-2</v>
          </cell>
          <cell r="H1067" t="str">
            <v>J46</v>
          </cell>
        </row>
        <row r="1068">
          <cell r="A1068" t="str">
            <v>DO.IHO-0725AN</v>
          </cell>
          <cell r="B1068" t="str">
            <v>DOKURO VALVULA NEGRA 14711-R40A00 HONDA CR-V K24A 4CIL 2.4L 36*5.5*108.75</v>
          </cell>
          <cell r="C1068">
            <v>0.42299999999999999</v>
          </cell>
          <cell r="D1068"/>
          <cell r="E1068" t="str">
            <v>JUEGO 4</v>
          </cell>
          <cell r="F1068"/>
          <cell r="G1068">
            <v>0.10575</v>
          </cell>
          <cell r="H1068" t="str">
            <v>SIN STOCK</v>
          </cell>
        </row>
        <row r="1069">
          <cell r="A1069" t="str">
            <v>DO.IHO-0726</v>
          </cell>
          <cell r="B1069" t="str">
            <v>DOKURO VALVULA 14711-RNAA01 HONDA CIVIC R18 4CIL 1.8L 32*5.5*116.70</v>
          </cell>
          <cell r="C1069">
            <v>0.38500000000000001</v>
          </cell>
          <cell r="D1069"/>
          <cell r="E1069" t="str">
            <v>JUEGO 8</v>
          </cell>
          <cell r="F1069"/>
          <cell r="G1069">
            <v>4.8125000000000001E-2</v>
          </cell>
          <cell r="H1069" t="str">
            <v>J46</v>
          </cell>
        </row>
        <row r="1070">
          <cell r="A1070" t="str">
            <v>DO.IHO-0726AN</v>
          </cell>
          <cell r="B1070" t="str">
            <v>DOKURO VALVULA NEGRA 14711-RNAA01 HONDA CIVIC R18 4CIL 1.8L 32*5.5*116.70</v>
          </cell>
          <cell r="C1070">
            <v>0.38300000000000001</v>
          </cell>
          <cell r="D1070"/>
          <cell r="E1070" t="str">
            <v>JUEGO 8</v>
          </cell>
          <cell r="F1070"/>
          <cell r="G1070">
            <v>4.7875000000000001E-2</v>
          </cell>
          <cell r="H1070" t="str">
            <v>J46</v>
          </cell>
        </row>
        <row r="1071">
          <cell r="A1071" t="str">
            <v>DO.IHO-0727</v>
          </cell>
          <cell r="B1071" t="str">
            <v>DOKURO VALVULA 14711-PXK000 HONDA PILOT J35-J37 6CIL 3.5L 35*5.5*116.10</v>
          </cell>
          <cell r="C1071">
            <v>0.71899999999999997</v>
          </cell>
          <cell r="D1071"/>
          <cell r="E1071" t="str">
            <v>JUEGO 6</v>
          </cell>
          <cell r="F1071"/>
          <cell r="G1071">
            <v>0.11983333333333333</v>
          </cell>
          <cell r="H1071" t="str">
            <v>J45</v>
          </cell>
        </row>
        <row r="1072">
          <cell r="A1072" t="str">
            <v>DO.IHO-0727AN</v>
          </cell>
          <cell r="B1072" t="str">
            <v>DOKURO VALVULA NEGRA 14711-PXK000 HONDA PILOT J35-J37 6CIL 3.5L 35*5.5*116.10</v>
          </cell>
          <cell r="C1072">
            <v>0.72599999999999998</v>
          </cell>
          <cell r="D1072"/>
          <cell r="E1072" t="str">
            <v>JUEGO 6</v>
          </cell>
          <cell r="F1072"/>
          <cell r="G1072">
            <v>0.121</v>
          </cell>
          <cell r="H1072" t="str">
            <v>J45</v>
          </cell>
        </row>
        <row r="1073">
          <cell r="A1073" t="str">
            <v>DO.IIS-0186</v>
          </cell>
          <cell r="B1073" t="str">
            <v>DOKURO VALVULA 8942512750 ISUZU IMPULSE 4ZD1 4CIL 2L 42.3*8*110.7</v>
          </cell>
          <cell r="C1073">
            <v>0.38200000000000001</v>
          </cell>
          <cell r="D1073"/>
          <cell r="E1073" t="str">
            <v>JUEGO 4</v>
          </cell>
          <cell r="F1073"/>
          <cell r="G1073">
            <v>9.5500000000000002E-2</v>
          </cell>
          <cell r="H1073" t="str">
            <v>J45</v>
          </cell>
        </row>
        <row r="1074">
          <cell r="A1074" t="str">
            <v>DO.IIS-0190</v>
          </cell>
          <cell r="B1074" t="str">
            <v>DOKURO VALVULA 8942509770 ISUZU GEMINI 4XC1 4CIL 1.5L 36*7*105.2</v>
          </cell>
          <cell r="C1074">
            <v>0.26500000000000001</v>
          </cell>
          <cell r="D1074"/>
          <cell r="E1074" t="str">
            <v>JUEGO 4</v>
          </cell>
          <cell r="F1074"/>
          <cell r="G1074">
            <v>6.6250000000000003E-2</v>
          </cell>
          <cell r="H1074" t="str">
            <v>J45</v>
          </cell>
        </row>
        <row r="1075">
          <cell r="A1075" t="str">
            <v>DO.IIS-0192</v>
          </cell>
          <cell r="B1075" t="str">
            <v>DOKURO VALVULA 8941332751 ISUZU ELF 4JA1 4CIL 2.5L 40*8*118.2</v>
          </cell>
          <cell r="C1075">
            <v>0.41499999999999998</v>
          </cell>
          <cell r="D1075"/>
          <cell r="E1075" t="str">
            <v>JUEGO 4</v>
          </cell>
          <cell r="F1075"/>
          <cell r="G1075">
            <v>0.10375</v>
          </cell>
          <cell r="H1075" t="str">
            <v>J45</v>
          </cell>
        </row>
        <row r="1076">
          <cell r="A1076" t="str">
            <v>DO.IIS-0232AN</v>
          </cell>
          <cell r="B1076" t="str">
            <v>DOKURO VALVULA NEGRA</v>
          </cell>
          <cell r="C1076" t="str">
            <v xml:space="preserve">       </v>
          </cell>
          <cell r="D1076" t="str">
            <v>SIN STOCK</v>
          </cell>
          <cell r="E1076"/>
          <cell r="F1076"/>
          <cell r="G1076">
            <v>0.39700000000000002</v>
          </cell>
          <cell r="H1076" t="str">
            <v>J44</v>
          </cell>
        </row>
        <row r="1077">
          <cell r="A1077" t="str">
            <v>DO.IIS-0236</v>
          </cell>
          <cell r="B1077" t="str">
            <v>DOKURO VALVULA 8973096751 ISUZU NPR 4JJ1 4CIL 3.0L 33*7*107.5</v>
          </cell>
          <cell r="C1077">
            <v>0.29299999999999998</v>
          </cell>
          <cell r="D1077"/>
          <cell r="E1077" t="str">
            <v>JUEGO 8</v>
          </cell>
          <cell r="F1077"/>
          <cell r="G1077">
            <v>3.6624999999999998E-2</v>
          </cell>
          <cell r="H1077" t="str">
            <v>J44</v>
          </cell>
        </row>
        <row r="1078">
          <cell r="A1078" t="str">
            <v>DO.IMB-0305</v>
          </cell>
          <cell r="B1078" t="str">
            <v>DOKURO VALVULA MD016460 MITSUBISHI LANCER G15 4CIL 1.5L 34*6.6*102</v>
          </cell>
          <cell r="C1078">
            <v>0.248</v>
          </cell>
          <cell r="D1078"/>
          <cell r="E1078" t="str">
            <v>JUEGO 4</v>
          </cell>
          <cell r="F1078"/>
          <cell r="G1078">
            <v>6.2E-2</v>
          </cell>
          <cell r="H1078" t="str">
            <v>J44</v>
          </cell>
        </row>
        <row r="1079">
          <cell r="A1079" t="str">
            <v>DO.IMB-0313</v>
          </cell>
          <cell r="B1079" t="str">
            <v>DOKURO VALVULA ME011244 MITSUBISHI CANTER 4D30 4CIL 3.3L 44*9*137.1</v>
          </cell>
          <cell r="C1079">
            <v>0.56000000000000005</v>
          </cell>
          <cell r="D1079"/>
          <cell r="E1079" t="str">
            <v>JUEGO 4</v>
          </cell>
          <cell r="F1079"/>
          <cell r="G1079">
            <v>0.14000000000000001</v>
          </cell>
          <cell r="H1079" t="str">
            <v>SIN STOCK</v>
          </cell>
        </row>
        <row r="1080">
          <cell r="A1080" t="str">
            <v>DO.IMB-0313AN</v>
          </cell>
          <cell r="B1080" t="str">
            <v>DOKURO VALVULA NEGRA</v>
          </cell>
          <cell r="C1080">
            <v>0.56000000000000005</v>
          </cell>
          <cell r="D1080"/>
          <cell r="E1080" t="str">
            <v>JUEGO 4</v>
          </cell>
          <cell r="F1080"/>
          <cell r="G1080">
            <v>0.14000000000000001</v>
          </cell>
          <cell r="H1080" t="str">
            <v>SIN STOCK</v>
          </cell>
        </row>
        <row r="1081">
          <cell r="A1081" t="str">
            <v>DO.IMB-0315</v>
          </cell>
          <cell r="B1081" t="str">
            <v>DOKURO VALVULA ME031937 MITSUBISHI TRUCK 6D15 6CIL 6.9L 49*9*137</v>
          </cell>
          <cell r="C1081" t="str">
            <v>SIN STOCK</v>
          </cell>
          <cell r="D1081"/>
          <cell r="E1081" t="str">
            <v>JUEGO 6</v>
          </cell>
          <cell r="F1081"/>
          <cell r="G1081"/>
          <cell r="H1081" t="str">
            <v>SIN STOCK</v>
          </cell>
        </row>
        <row r="1082">
          <cell r="A1082" t="str">
            <v>DO.IMB-0319</v>
          </cell>
          <cell r="B1082" t="str">
            <v>DOKURO VALVULA MD070694 MITSUBISHI MONTERO 4G63 4CIL 1.8L 43*8*110.1</v>
          </cell>
          <cell r="C1082">
            <v>0.40400000000000003</v>
          </cell>
          <cell r="D1082"/>
          <cell r="E1082" t="str">
            <v>JUEGO 4</v>
          </cell>
          <cell r="F1082"/>
          <cell r="G1082">
            <v>0.10100000000000001</v>
          </cell>
          <cell r="H1082" t="str">
            <v>SIN STOCK</v>
          </cell>
        </row>
        <row r="1083">
          <cell r="A1083" t="str">
            <v>DO.IMB-0319AN</v>
          </cell>
          <cell r="B1083" t="str">
            <v>DOKURO VALVULA NEGRA MD070694 MITSUBISHI MONTERO 4G63 4CIL 1.8L 43*8*110.1</v>
          </cell>
          <cell r="C1083">
            <v>0.40400000000000003</v>
          </cell>
          <cell r="D1083"/>
          <cell r="E1083" t="str">
            <v>JUEGO 4</v>
          </cell>
          <cell r="F1083"/>
          <cell r="G1083">
            <v>0.10100000000000001</v>
          </cell>
          <cell r="H1083" t="str">
            <v>SIN STOCK</v>
          </cell>
        </row>
        <row r="1084">
          <cell r="A1084" t="str">
            <v>DO.IMB-0320</v>
          </cell>
          <cell r="B1084" t="str">
            <v>DOKURO VALVULA MD050100 MITSUBISHI CANTER 4D55 4CIL 2.5L 40*8*136.5</v>
          </cell>
          <cell r="C1084">
            <v>0.40100000000000002</v>
          </cell>
          <cell r="D1084"/>
          <cell r="E1084" t="str">
            <v>JUEGO 4</v>
          </cell>
          <cell r="F1084"/>
          <cell r="G1084">
            <v>0.10025000000000001</v>
          </cell>
          <cell r="H1084" t="str">
            <v>J44</v>
          </cell>
        </row>
        <row r="1085">
          <cell r="A1085" t="str">
            <v>DO.IMB-0346</v>
          </cell>
          <cell r="B1085" t="str">
            <v>DOKURO VALVULA MD127840 MITSUBISHI GALANT 4G64 16VALV 4CIL 2.0L 34*6.6*109.7</v>
          </cell>
          <cell r="C1085">
            <v>0.52</v>
          </cell>
          <cell r="D1085"/>
          <cell r="E1085" t="str">
            <v>JUEGO 4</v>
          </cell>
          <cell r="F1085"/>
          <cell r="G1085">
            <v>0.13</v>
          </cell>
          <cell r="H1085" t="str">
            <v>J43</v>
          </cell>
        </row>
        <row r="1086">
          <cell r="A1086" t="str">
            <v>DO.IMB-0346AN</v>
          </cell>
          <cell r="B1086" t="str">
            <v>DOKURO VALVULA NEGRA MD127840 MITSUBISHI GALANT 4G64 16VALV 4CIL 2.0L 34*6.6*109.7</v>
          </cell>
          <cell r="C1086">
            <v>0.52</v>
          </cell>
          <cell r="D1086"/>
          <cell r="E1086" t="str">
            <v>JUEGO 8</v>
          </cell>
          <cell r="F1086"/>
          <cell r="G1086">
            <v>6.5000000000000002E-2</v>
          </cell>
          <cell r="H1086" t="str">
            <v>J43</v>
          </cell>
        </row>
        <row r="1087">
          <cell r="A1087" t="str">
            <v>DO.IMB-0347</v>
          </cell>
          <cell r="B1087" t="str">
            <v>DOKURO VALVULA MD085253 MITSUBISHI GALANT 4G64 4CIL 2.4L 46*8*107</v>
          </cell>
          <cell r="C1087">
            <v>0.439</v>
          </cell>
          <cell r="D1087"/>
          <cell r="E1087" t="str">
            <v>JUEGO 4</v>
          </cell>
          <cell r="F1087"/>
          <cell r="G1087">
            <v>0.10975</v>
          </cell>
          <cell r="H1087" t="str">
            <v>J36</v>
          </cell>
        </row>
        <row r="1088">
          <cell r="A1088" t="str">
            <v>DO.IMB-0350</v>
          </cell>
          <cell r="B1088" t="str">
            <v>DOKURO VALVULA MD128434 MITSUBISHI LANCER 4G15 12VALV 4CIL 1.5L 26*6.6*100.9</v>
          </cell>
          <cell r="C1088">
            <v>0.19600000000000001</v>
          </cell>
          <cell r="D1088"/>
          <cell r="E1088" t="str">
            <v>JUEGO 4</v>
          </cell>
          <cell r="F1088"/>
          <cell r="G1088">
            <v>4.9000000000000002E-2</v>
          </cell>
          <cell r="H1088" t="str">
            <v>J36</v>
          </cell>
        </row>
        <row r="1089">
          <cell r="A1089" t="str">
            <v>DO.IMB-0350AN</v>
          </cell>
          <cell r="B1089" t="str">
            <v>DOKURO VALVULA NEGRA MD128434 MITSUBISHI LANCER 4G15 12VALV 4CIL 1.5L 26*6.6*100.9</v>
          </cell>
          <cell r="C1089">
            <v>0.19800000000000001</v>
          </cell>
          <cell r="D1089"/>
          <cell r="E1089" t="str">
            <v>JUEGO 4</v>
          </cell>
          <cell r="F1089"/>
          <cell r="G1089">
            <v>4.9500000000000002E-2</v>
          </cell>
          <cell r="H1089" t="str">
            <v>SIN STOCK</v>
          </cell>
        </row>
        <row r="1090">
          <cell r="A1090" t="str">
            <v>DO.IMB-0352</v>
          </cell>
          <cell r="B1090" t="str">
            <v>DOKURO VALVULA MD159502 MITSUBISHI PAJERO 4G64 4CIL 2.6L 33*6*112.2</v>
          </cell>
          <cell r="C1090">
            <v>0.439</v>
          </cell>
          <cell r="D1090"/>
          <cell r="E1090" t="str">
            <v>JUEGO 4</v>
          </cell>
          <cell r="F1090"/>
          <cell r="G1090">
            <v>0.10975</v>
          </cell>
          <cell r="H1090" t="str">
            <v>J36</v>
          </cell>
        </row>
        <row r="1091">
          <cell r="A1091" t="str">
            <v>DO.IMB-0352AN</v>
          </cell>
          <cell r="B1091" t="str">
            <v>DOKURO VALVULA NEGRA</v>
          </cell>
          <cell r="C1091" t="str">
            <v xml:space="preserve"> </v>
          </cell>
          <cell r="D1091" t="str">
            <v>SIN STOCK</v>
          </cell>
          <cell r="E1091"/>
          <cell r="F1091"/>
          <cell r="G1091">
            <v>0.441</v>
          </cell>
          <cell r="H1091" t="str">
            <v>J36</v>
          </cell>
        </row>
        <row r="1092">
          <cell r="A1092" t="str">
            <v>DO.IMB-0361</v>
          </cell>
          <cell r="B1092" t="str">
            <v>DOKURO VALVULA MD-186756 MITSUBISHI LANCER 4D65 4CIL 2.0L 36*8*114.3</v>
          </cell>
          <cell r="C1092">
            <v>0.33300000000000002</v>
          </cell>
          <cell r="D1092"/>
          <cell r="E1092" t="str">
            <v>JUEGO 4</v>
          </cell>
          <cell r="F1092"/>
          <cell r="G1092">
            <v>8.3250000000000005E-2</v>
          </cell>
          <cell r="H1092" t="str">
            <v>J36</v>
          </cell>
        </row>
        <row r="1093">
          <cell r="A1093" t="str">
            <v>DO.IMB-0363AN</v>
          </cell>
          <cell r="B1093" t="str">
            <v>DOKURO VALVULA NEGRA</v>
          </cell>
          <cell r="C1093">
            <v>0.749</v>
          </cell>
          <cell r="D1093"/>
          <cell r="E1093" t="str">
            <v xml:space="preserve">JUEGO 12 </v>
          </cell>
          <cell r="F1093"/>
          <cell r="G1093">
            <v>6.2416666666666669E-2</v>
          </cell>
          <cell r="H1093" t="str">
            <v>J37</v>
          </cell>
        </row>
        <row r="1094">
          <cell r="A1094" t="str">
            <v>DO.IMB-0364</v>
          </cell>
          <cell r="B1094" t="str">
            <v>DOKURO VALVULA ME202687 MITSUBISHI PAJERO 4M40 4CIL 2.8L 41*8*108.6</v>
          </cell>
          <cell r="C1094">
            <v>0.4</v>
          </cell>
          <cell r="D1094"/>
          <cell r="E1094" t="str">
            <v>JUEGO 4</v>
          </cell>
          <cell r="F1094"/>
          <cell r="G1094">
            <v>0.1</v>
          </cell>
          <cell r="H1094" t="str">
            <v>SIN STOCK</v>
          </cell>
        </row>
        <row r="1095">
          <cell r="A1095" t="str">
            <v>DO.IMB-0365AN</v>
          </cell>
          <cell r="B1095" t="str">
            <v>DOKURO VALVULA NEGRA</v>
          </cell>
          <cell r="C1095">
            <v>0.47</v>
          </cell>
          <cell r="D1095"/>
          <cell r="E1095" t="str">
            <v>JUEGO 8</v>
          </cell>
          <cell r="F1095"/>
          <cell r="G1095">
            <v>5.8749999999999997E-2</v>
          </cell>
          <cell r="H1095" t="str">
            <v>SIN STOCK</v>
          </cell>
        </row>
        <row r="1096">
          <cell r="A1096" t="str">
            <v>DO.IMB-0369AN</v>
          </cell>
          <cell r="B1096" t="str">
            <v xml:space="preserve">DOKURO VALVULA NEGRA </v>
          </cell>
          <cell r="C1096">
            <v>0.41299999999999998</v>
          </cell>
          <cell r="D1096"/>
          <cell r="E1096" t="str">
            <v>JUEGO 4</v>
          </cell>
          <cell r="F1096"/>
          <cell r="G1096">
            <v>0.10324999999999999</v>
          </cell>
          <cell r="H1096" t="str">
            <v>J38</v>
          </cell>
        </row>
        <row r="1097">
          <cell r="A1097" t="str">
            <v>DO.IMB-0371</v>
          </cell>
          <cell r="B1097" t="str">
            <v>DOKURO VALVULA 22211-22003 HYUNDAI ACCENT G4EK 4CIL 1.3L 27.5*6*99</v>
          </cell>
          <cell r="C1097">
            <v>0.183</v>
          </cell>
          <cell r="D1097"/>
          <cell r="E1097" t="str">
            <v>JUEGO 4</v>
          </cell>
          <cell r="F1097"/>
          <cell r="G1097">
            <v>4.5749999999999999E-2</v>
          </cell>
          <cell r="H1097" t="str">
            <v>J38</v>
          </cell>
        </row>
        <row r="1098">
          <cell r="A1098" t="str">
            <v>DO.IMB-0372AN</v>
          </cell>
          <cell r="B1098" t="str">
            <v>DOKURO VALVULA NEGRA 22211-42200 HYUNDAI H100 D4BB 4CIL 2.5L 42*8*136.00</v>
          </cell>
          <cell r="C1098">
            <v>0.437</v>
          </cell>
          <cell r="D1098"/>
          <cell r="E1098" t="str">
            <v>JUEGO 4</v>
          </cell>
          <cell r="F1098"/>
          <cell r="G1098">
            <v>0.10925</v>
          </cell>
          <cell r="H1098" t="str">
            <v>J38</v>
          </cell>
        </row>
        <row r="1099">
          <cell r="A1099" t="str">
            <v>DO.IMB-0374</v>
          </cell>
          <cell r="B1099" t="str">
            <v>DOKURO VALVULA MD175527 MITSUBISHI GALANT 6G73 6CIL 2.5L 33*6.5*107.3</v>
          </cell>
          <cell r="C1099">
            <v>0.72699999999999998</v>
          </cell>
          <cell r="D1099"/>
          <cell r="E1099" t="str">
            <v>JUEGO 6</v>
          </cell>
          <cell r="F1099"/>
          <cell r="G1099">
            <v>0.12116666666666666</v>
          </cell>
          <cell r="H1099" t="str">
            <v>J38</v>
          </cell>
        </row>
        <row r="1100">
          <cell r="A1100" t="str">
            <v>DO.IMB-0378</v>
          </cell>
          <cell r="B1100" t="str">
            <v>DOKURO VALVULA MD339752 MITSUBISHI LANCER 4G18 4CIL 1.6L 29*5.5*111.8</v>
          </cell>
          <cell r="C1100">
            <v>0.378</v>
          </cell>
          <cell r="D1100"/>
          <cell r="E1100" t="str">
            <v>JUEGO 4</v>
          </cell>
          <cell r="F1100"/>
          <cell r="G1100">
            <v>9.4500000000000001E-2</v>
          </cell>
          <cell r="H1100" t="str">
            <v>J39</v>
          </cell>
        </row>
        <row r="1101">
          <cell r="A1101" t="str">
            <v>DO.IMB-0378AN</v>
          </cell>
          <cell r="B1101" t="str">
            <v>DOKURO VALVULA NEGRA MD339752 MITSUBISHI LANCER 4G18 4CIL 1.6L 29*5.5*111.8</v>
          </cell>
          <cell r="C1101">
            <v>0.34200000000000003</v>
          </cell>
          <cell r="D1101"/>
          <cell r="E1101" t="str">
            <v>JUEGO 8</v>
          </cell>
          <cell r="F1101"/>
          <cell r="G1101">
            <v>4.2750000000000003E-2</v>
          </cell>
          <cell r="H1101" t="str">
            <v>J39</v>
          </cell>
        </row>
        <row r="1102">
          <cell r="A1102" t="str">
            <v>DO.IMB-0381AN</v>
          </cell>
          <cell r="B1102" t="str">
            <v>DOKURO VALVULA NEGRA</v>
          </cell>
          <cell r="C1102" t="str">
            <v xml:space="preserve"> </v>
          </cell>
          <cell r="D1102" t="str">
            <v>SIN STOCK</v>
          </cell>
          <cell r="E1102"/>
          <cell r="F1102"/>
          <cell r="G1102">
            <v>0.252</v>
          </cell>
          <cell r="H1102" t="str">
            <v>J39</v>
          </cell>
        </row>
        <row r="1103">
          <cell r="A1103" t="str">
            <v>DO.IMB-0383AN</v>
          </cell>
          <cell r="B1103" t="str">
            <v>DOKURO VALVULA NEGRA 22211-37200 HYUNDAI SANTA FE G6BA 6CIL 2.7L 32*6*96.20</v>
          </cell>
          <cell r="C1103">
            <v>0.68799999999999994</v>
          </cell>
          <cell r="D1103"/>
          <cell r="E1103" t="str">
            <v>JUEGO 4</v>
          </cell>
          <cell r="F1103"/>
          <cell r="G1103">
            <v>0.17199999999999999</v>
          </cell>
          <cell r="H1103" t="str">
            <v>SIN STOCK</v>
          </cell>
        </row>
        <row r="1104">
          <cell r="A1104" t="str">
            <v>DO.IMB-0385</v>
          </cell>
          <cell r="B1104" t="str">
            <v>DOKURO VALVULA MD196745 MITSUBISHI MIRAGE 4G93 4CIL 1.6L 33*6*115.7</v>
          </cell>
          <cell r="C1104">
            <v>0.438</v>
          </cell>
          <cell r="D1104"/>
          <cell r="E1104" t="str">
            <v>JUEGO 8</v>
          </cell>
          <cell r="F1104"/>
          <cell r="G1104">
            <v>5.475E-2</v>
          </cell>
          <cell r="H1104" t="str">
            <v>J39</v>
          </cell>
        </row>
        <row r="1105">
          <cell r="A1105" t="str">
            <v>DO.IMB-0391</v>
          </cell>
          <cell r="B1105" t="str">
            <v>DOKURO VALVULA MD342090 MITSUBISHI JAC LANCER 4G13 16VALV 4CIL 1.3L 27*5.5*111.6</v>
          </cell>
          <cell r="C1105">
            <v>0.29899999999999999</v>
          </cell>
          <cell r="D1105"/>
          <cell r="E1105" t="str">
            <v>JUEGO 8</v>
          </cell>
          <cell r="F1105"/>
          <cell r="G1105">
            <v>3.7374999999999999E-2</v>
          </cell>
          <cell r="H1105" t="str">
            <v>J40</v>
          </cell>
        </row>
        <row r="1106">
          <cell r="A1106" t="str">
            <v>DO.IMB-0391AN</v>
          </cell>
          <cell r="B1106" t="str">
            <v>DOKURO VALVULA NEGRA MD342090 MITSUBISHI JAC LANCER 4G13 16VALV 4CIL 1.3L 27*5.5*111.6</v>
          </cell>
          <cell r="C1106">
            <v>0.30299999999999999</v>
          </cell>
          <cell r="D1106"/>
          <cell r="E1106" t="str">
            <v>JUEGO 8</v>
          </cell>
          <cell r="F1106"/>
          <cell r="G1106">
            <v>3.7874999999999999E-2</v>
          </cell>
          <cell r="H1106" t="str">
            <v>J40</v>
          </cell>
        </row>
        <row r="1107">
          <cell r="A1107" t="str">
            <v>DO.IMB-0394</v>
          </cell>
          <cell r="B1107" t="str">
            <v>DOKURO VALVULA ME203101 MITSUBISHI PAJERO 4M41 4CIL 3.2L 33*6.5*115.6</v>
          </cell>
          <cell r="C1107">
            <v>0.54300000000000004</v>
          </cell>
          <cell r="D1107"/>
          <cell r="E1107" t="str">
            <v>JUEGO 4</v>
          </cell>
          <cell r="F1107"/>
          <cell r="G1107">
            <v>0.13575000000000001</v>
          </cell>
          <cell r="H1107" t="str">
            <v>J40</v>
          </cell>
        </row>
        <row r="1108">
          <cell r="A1108" t="str">
            <v>DO.IMB-0395</v>
          </cell>
          <cell r="B1108" t="str">
            <v>DOKURO VALVULA MD191605 MITSUBISHI PAJERO JR 4A30 4CIL 6.6L 22.5*5*100.2</v>
          </cell>
          <cell r="C1108" t="str">
            <v>SIN STOCK</v>
          </cell>
          <cell r="D1108"/>
          <cell r="E1108" t="str">
            <v>JUEGO 8</v>
          </cell>
          <cell r="F1108"/>
          <cell r="G1108"/>
          <cell r="H1108" t="str">
            <v>SIN STOCK</v>
          </cell>
        </row>
        <row r="1109">
          <cell r="A1109" t="str">
            <v>DO.IMB-0396AN</v>
          </cell>
          <cell r="B1109" t="str">
            <v>DOKURO VALVULA NEGRA 22211-23100 HYUNDAI ELANTRA G4GR 4CIL 1.6L 30*6*102.90</v>
          </cell>
          <cell r="C1109">
            <v>0.42299999999999999</v>
          </cell>
          <cell r="D1109"/>
          <cell r="E1109" t="str">
            <v>JUEGO 4</v>
          </cell>
          <cell r="F1109"/>
          <cell r="G1109">
            <v>0.10575</v>
          </cell>
          <cell r="H1109" t="str">
            <v>J41</v>
          </cell>
        </row>
        <row r="1110">
          <cell r="A1110" t="str">
            <v>DO.IMB-0397AN</v>
          </cell>
          <cell r="B1110" t="str">
            <v>DOKURO VALVULA NEGRA 22211-23000 HYUNDAI ELANTRA G4 4CIL 1.8L 32*6*102.30</v>
          </cell>
          <cell r="C1110">
            <v>0.22</v>
          </cell>
          <cell r="D1110"/>
          <cell r="E1110" t="str">
            <v>JUEGO 4</v>
          </cell>
          <cell r="F1110"/>
          <cell r="G1110">
            <v>5.5E-2</v>
          </cell>
          <cell r="H1110" t="str">
            <v>J41</v>
          </cell>
        </row>
        <row r="1111">
          <cell r="A1111" t="str">
            <v>DO.IMB-0400AN</v>
          </cell>
          <cell r="B1111" t="str">
            <v>DOKURO VALVULA NEGRA 22211-23600 HYUNDAI KIA TUCSON G4GC 4CIL 2.0L 32*6*114.3</v>
          </cell>
          <cell r="C1111">
            <v>0.432</v>
          </cell>
          <cell r="D1111"/>
          <cell r="E1111" t="str">
            <v>JUEGO 8</v>
          </cell>
          <cell r="F1111"/>
          <cell r="G1111">
            <v>5.3999999999999999E-2</v>
          </cell>
          <cell r="H1111" t="str">
            <v>J41</v>
          </cell>
        </row>
        <row r="1112">
          <cell r="A1112" t="str">
            <v>DO.IMB-0401AN</v>
          </cell>
          <cell r="B1112" t="str">
            <v>DOKURO VALVULA NEGRA 22211-42860 HYUNDAI H100 D4BF 4CIL 2.5L 42*8*132.05</v>
          </cell>
          <cell r="C1112">
            <v>0.42899999999999999</v>
          </cell>
          <cell r="D1112"/>
          <cell r="E1112" t="str">
            <v>JUEGO 4</v>
          </cell>
          <cell r="F1112"/>
          <cell r="G1112">
            <v>0.10725</v>
          </cell>
          <cell r="H1112" t="str">
            <v>J42</v>
          </cell>
        </row>
        <row r="1113">
          <cell r="A1113" t="str">
            <v>DO.IMB-0403</v>
          </cell>
          <cell r="B1113" t="str">
            <v>DOKURO VALVULA MD202944 MITSUBISHI GREAT WALL LANCER ZOTIE 4G15 16VALV 4CIL 1.5L 27*6.6*100.9</v>
          </cell>
          <cell r="C1113">
            <v>0.372</v>
          </cell>
          <cell r="D1113"/>
          <cell r="E1113" t="str">
            <v>JUEGO 8</v>
          </cell>
          <cell r="F1113"/>
          <cell r="G1113">
            <v>4.65E-2</v>
          </cell>
          <cell r="H1113" t="str">
            <v>J42</v>
          </cell>
        </row>
        <row r="1114">
          <cell r="A1114" t="str">
            <v>DO.IMB-0403AN</v>
          </cell>
          <cell r="B1114" t="str">
            <v>DOKURO VALVULA NEGRA MD202944 MITSUBISHI GREAT WALL LANCER ZOTIE 4G15 16VALV 4CIL 1.5L 27*6.6*100.9</v>
          </cell>
          <cell r="C1114">
            <v>0.376</v>
          </cell>
          <cell r="D1114"/>
          <cell r="E1114" t="str">
            <v>JUEGO 8</v>
          </cell>
          <cell r="F1114"/>
          <cell r="G1114">
            <v>4.7E-2</v>
          </cell>
          <cell r="H1114" t="str">
            <v>SIN STOCK</v>
          </cell>
        </row>
        <row r="1115">
          <cell r="A1115" t="str">
            <v>DO.IMB-0407</v>
          </cell>
          <cell r="B1115" t="str">
            <v>DOKURO VALVULA 22211-02200 KIA PICANTO G4HG 4CIL 1.1.L 23.45*5.5*99.5</v>
          </cell>
          <cell r="C1115">
            <v>0.26800000000000002</v>
          </cell>
          <cell r="D1115"/>
          <cell r="E1115" t="str">
            <v>JUEGO 8</v>
          </cell>
          <cell r="F1115"/>
          <cell r="G1115">
            <v>3.3500000000000002E-2</v>
          </cell>
          <cell r="H1115" t="str">
            <v>J42</v>
          </cell>
        </row>
        <row r="1116">
          <cell r="A1116" t="str">
            <v>DO.IMB-0407AN</v>
          </cell>
          <cell r="B1116" t="str">
            <v>DOKURO VALVULA NEGRA 22211-02200 KIA PICANTO G4HG 4CIL 1.1.L 23.45*5.5*114.7</v>
          </cell>
          <cell r="C1116">
            <v>0.27</v>
          </cell>
          <cell r="D1116"/>
          <cell r="E1116" t="str">
            <v>JUEGO 8</v>
          </cell>
          <cell r="F1116"/>
          <cell r="G1116">
            <v>3.3750000000000002E-2</v>
          </cell>
          <cell r="H1116" t="str">
            <v>J35</v>
          </cell>
        </row>
        <row r="1117">
          <cell r="A1117" t="str">
            <v>DO.IMB-0408</v>
          </cell>
          <cell r="B1117" t="str">
            <v>DOKURO VALVULA MD321007 MITSUBISHI GALANT 6A13 6CIL 2.5L 28.45*6*113.1</v>
          </cell>
          <cell r="C1117">
            <v>0.54700000000000004</v>
          </cell>
          <cell r="D1117"/>
          <cell r="E1117" t="str">
            <v>JUEGO 6</v>
          </cell>
          <cell r="F1117"/>
          <cell r="G1117">
            <v>9.1166666666666674E-2</v>
          </cell>
          <cell r="H1117" t="str">
            <v>J35</v>
          </cell>
        </row>
        <row r="1118">
          <cell r="A1118" t="str">
            <v>DO.IMB-0408AN</v>
          </cell>
          <cell r="B1118" t="str">
            <v>DOKURO VALVULA NEGRA MD321007 MITSUBISHI GALANT 6A13 6CIL 2.5L 28.45*6*113.1</v>
          </cell>
          <cell r="C1118">
            <v>0.54700000000000004</v>
          </cell>
          <cell r="D1118"/>
          <cell r="E1118" t="str">
            <v>JUEGO 6</v>
          </cell>
          <cell r="F1118"/>
          <cell r="G1118">
            <v>9.1166666666666674E-2</v>
          </cell>
          <cell r="H1118" t="str">
            <v>J34</v>
          </cell>
        </row>
        <row r="1119">
          <cell r="A1119" t="str">
            <v>DO.IMB-0409</v>
          </cell>
          <cell r="B1119" t="str">
            <v>DOKURO VALVULA 22211-26000 HYUNDAI ACCENT G4EE 4CIL 1.4L 29.10*6*91.90</v>
          </cell>
          <cell r="C1119">
            <v>0.34799999999999998</v>
          </cell>
          <cell r="D1119"/>
          <cell r="E1119" t="str">
            <v>JUEGO 8</v>
          </cell>
          <cell r="F1119"/>
          <cell r="G1119">
            <v>4.3499999999999997E-2</v>
          </cell>
          <cell r="H1119" t="str">
            <v>J34-33</v>
          </cell>
        </row>
        <row r="1120">
          <cell r="A1120" t="str">
            <v>DO.IMB-0409AN</v>
          </cell>
          <cell r="B1120" t="str">
            <v>DOKURO VALVULA NEGRA 22211-26000 HYUNDAI ACCENT G4EE 4CIL 1.4L 29.10*6*91.90</v>
          </cell>
          <cell r="C1120">
            <v>0.35</v>
          </cell>
          <cell r="D1120"/>
          <cell r="E1120" t="str">
            <v>JUEGO 8</v>
          </cell>
          <cell r="F1120"/>
          <cell r="G1120">
            <v>4.3749999999999997E-2</v>
          </cell>
          <cell r="H1120" t="str">
            <v>J33</v>
          </cell>
        </row>
        <row r="1121">
          <cell r="A1121" t="str">
            <v>DO.IMB-0410</v>
          </cell>
          <cell r="B1121" t="str">
            <v>DOKURO VALVULA 22211-27001 HYUNDAI SANTA FE D4EA 4CIL 2.2L 28.55*6*95.80</v>
          </cell>
          <cell r="C1121">
            <v>0.371</v>
          </cell>
          <cell r="D1121"/>
          <cell r="E1121" t="str">
            <v>JUEGO 4</v>
          </cell>
          <cell r="F1121"/>
          <cell r="G1121">
            <v>9.2749999999999999E-2</v>
          </cell>
          <cell r="H1121" t="str">
            <v>J33</v>
          </cell>
        </row>
        <row r="1122">
          <cell r="A1122" t="str">
            <v>DO.IMB-0410AN</v>
          </cell>
          <cell r="B1122" t="str">
            <v>DOKURO VALVULA NEGRA 22211-27001 HYUNDAI SANTA FE D4EA 4CIL 2.2L 28.55*6*95.80</v>
          </cell>
          <cell r="C1122">
            <v>0.36699999999999999</v>
          </cell>
          <cell r="D1122"/>
          <cell r="E1122" t="str">
            <v>JUEGO 4</v>
          </cell>
          <cell r="F1122"/>
          <cell r="G1122">
            <v>9.1749999999999998E-2</v>
          </cell>
          <cell r="H1122" t="str">
            <v>J33</v>
          </cell>
        </row>
        <row r="1123">
          <cell r="A1123" t="str">
            <v>DO.IMB-0411AN</v>
          </cell>
          <cell r="B1123" t="str">
            <v>DOKURO VALVULA NEGRA</v>
          </cell>
          <cell r="C1123">
            <v>0.44900000000000001</v>
          </cell>
          <cell r="D1123"/>
          <cell r="E1123" t="str">
            <v>JUEGO 4</v>
          </cell>
          <cell r="F1123"/>
          <cell r="G1123">
            <v>0.11225</v>
          </cell>
          <cell r="H1123" t="str">
            <v>J32</v>
          </cell>
        </row>
        <row r="1124">
          <cell r="A1124" t="str">
            <v>DO.IMB-0415AN</v>
          </cell>
          <cell r="B1124" t="str">
            <v>DOKURO VALVULA NEGRA MD348769 MITSUBISHI GALANT 4G63-GDI 4CIL 2.0L 30.5*6.6*105.7</v>
          </cell>
          <cell r="C1124">
            <v>0.49399999999999999</v>
          </cell>
          <cell r="D1124"/>
          <cell r="E1124" t="str">
            <v>JUEGO 8</v>
          </cell>
          <cell r="F1124"/>
          <cell r="G1124">
            <v>6.1749999999999999E-2</v>
          </cell>
          <cell r="H1124" t="str">
            <v>J32</v>
          </cell>
        </row>
        <row r="1125">
          <cell r="A1125" t="str">
            <v>DO.IMB-0417AN</v>
          </cell>
          <cell r="B1125" t="str">
            <v xml:space="preserve">DOKURO VALVULA NEGRA </v>
          </cell>
          <cell r="C1125">
            <v>0.42799999999999999</v>
          </cell>
          <cell r="D1125"/>
          <cell r="E1125" t="str">
            <v>JUEGO 8</v>
          </cell>
          <cell r="F1125"/>
          <cell r="G1125">
            <v>5.3499999999999999E-2</v>
          </cell>
          <cell r="H1125" t="str">
            <v>J32</v>
          </cell>
        </row>
        <row r="1126">
          <cell r="A1126" t="str">
            <v>DO.IMB-0419AN</v>
          </cell>
          <cell r="B1126" t="str">
            <v xml:space="preserve">DOKURO VALVULA NEGRA </v>
          </cell>
          <cell r="C1126">
            <v>0.51100000000000001</v>
          </cell>
          <cell r="D1126"/>
          <cell r="E1126" t="str">
            <v>JUEGO 8</v>
          </cell>
          <cell r="F1126"/>
          <cell r="G1126">
            <v>6.3875000000000001E-2</v>
          </cell>
          <cell r="H1126" t="str">
            <v>J31</v>
          </cell>
        </row>
        <row r="1127">
          <cell r="A1127" t="str">
            <v>DO.IMB-0420</v>
          </cell>
          <cell r="B1127" t="str">
            <v>DOKURO VALVULA 22211-2A100 HYUNDAI ACCENT D4FA 4CIL 1.5L 21*5.50*93.70</v>
          </cell>
          <cell r="C1127">
            <v>0.28299999999999997</v>
          </cell>
          <cell r="D1127"/>
          <cell r="E1127" t="str">
            <v>JUEGO 8</v>
          </cell>
          <cell r="F1127"/>
          <cell r="G1127">
            <v>3.5374999999999997E-2</v>
          </cell>
          <cell r="H1127" t="str">
            <v>J31</v>
          </cell>
        </row>
        <row r="1128">
          <cell r="A1128" t="str">
            <v>DO.IMB-0420AN</v>
          </cell>
          <cell r="B1128" t="str">
            <v>DOKURO VALVULA NEGRA 22211-2A100 HYUNDAI ACCENT D4FA 4CIL 1.5L 21*5.50*93.70</v>
          </cell>
          <cell r="C1128">
            <v>0.28299999999999997</v>
          </cell>
          <cell r="D1128"/>
          <cell r="E1128" t="str">
            <v>JUEGO 8</v>
          </cell>
          <cell r="F1128"/>
          <cell r="G1128">
            <v>3.5374999999999997E-2</v>
          </cell>
          <cell r="H1128" t="str">
            <v>J31</v>
          </cell>
        </row>
        <row r="1129">
          <cell r="A1129" t="str">
            <v>DO.IMB-0424AN</v>
          </cell>
          <cell r="B1129" t="str">
            <v>DOKURO VALVULA NEGRA 1010A243 MITSUBISHI ASX 4B11 4CIL 2.0L 35*5.5*113.1</v>
          </cell>
          <cell r="C1129">
            <v>0.42699999999999999</v>
          </cell>
          <cell r="D1129"/>
          <cell r="E1129" t="str">
            <v>JUEGO 8</v>
          </cell>
          <cell r="F1129"/>
          <cell r="G1129">
            <v>5.3374999999999999E-2</v>
          </cell>
          <cell r="H1129" t="str">
            <v>SIN STOCK</v>
          </cell>
        </row>
        <row r="1130">
          <cell r="A1130" t="str">
            <v>DO.IMB-0425</v>
          </cell>
          <cell r="B1130" t="str">
            <v>DOKURO VALVULA MD357503 MITSUBISHI MIRAGE 4G15-GDI 4CIL 1.5L 29.95*5.5*105.85</v>
          </cell>
          <cell r="C1130">
            <v>0.35399999999999998</v>
          </cell>
          <cell r="D1130"/>
          <cell r="E1130" t="str">
            <v>JUEGO 8</v>
          </cell>
          <cell r="F1130"/>
          <cell r="G1130">
            <v>4.4249999999999998E-2</v>
          </cell>
          <cell r="H1130" t="str">
            <v>SIN STOCK</v>
          </cell>
        </row>
        <row r="1131">
          <cell r="A1131" t="str">
            <v>DO.IMB-0425AN</v>
          </cell>
          <cell r="B1131" t="str">
            <v>DOKURO VALVULA NEGRA MD357503 MITSUBISHI MIRAGE 4G15-GDI 4CIL 1.5L 29.95*5.5*105.85</v>
          </cell>
          <cell r="C1131">
            <v>0.35199999999999998</v>
          </cell>
          <cell r="D1131"/>
          <cell r="E1131" t="str">
            <v>JUEGO 8</v>
          </cell>
          <cell r="F1131"/>
          <cell r="G1131">
            <v>4.3999999999999997E-2</v>
          </cell>
          <cell r="H1131" t="str">
            <v>J30</v>
          </cell>
        </row>
        <row r="1132">
          <cell r="A1132" t="str">
            <v>DO.IMB-0426</v>
          </cell>
          <cell r="B1132" t="str">
            <v>DOKURO VALVULA ME072980 MITSUBISHI BUS 6D17 4CIL 7.5L 40*8*128.1</v>
          </cell>
          <cell r="C1132">
            <v>1.234</v>
          </cell>
          <cell r="D1132"/>
          <cell r="E1132" t="str">
            <v>JUEGO 6</v>
          </cell>
          <cell r="F1132"/>
          <cell r="G1132">
            <v>0.20566666666666666</v>
          </cell>
          <cell r="H1132" t="str">
            <v>J30</v>
          </cell>
        </row>
        <row r="1133">
          <cell r="A1133" t="str">
            <v>DO.IMB-0429</v>
          </cell>
          <cell r="B1133" t="str">
            <v>DOKURO VALVULA 1010A138 MITSUBISHI OUTLANDER 6B31 6CIL 2.5L 35*6*111.85</v>
          </cell>
          <cell r="C1133">
            <v>0.70799999999999996</v>
          </cell>
          <cell r="D1133"/>
          <cell r="E1133" t="str">
            <v>JUEGO 6</v>
          </cell>
          <cell r="F1133"/>
          <cell r="G1133">
            <v>0.11799999999999999</v>
          </cell>
          <cell r="H1133" t="str">
            <v>J29</v>
          </cell>
        </row>
        <row r="1134">
          <cell r="A1134" t="str">
            <v>DO.IMB-0429AN</v>
          </cell>
          <cell r="B1134" t="str">
            <v>DOKURO VALVULA NEGRA 1010A138 MITSUBISHI OUTLANDER 6B31 6CIL 2.5L 35*6*111.85</v>
          </cell>
          <cell r="C1134">
            <v>0.70699999999999996</v>
          </cell>
          <cell r="D1134"/>
          <cell r="E1134" t="str">
            <v xml:space="preserve">JUEGO 12 </v>
          </cell>
          <cell r="F1134"/>
          <cell r="G1134">
            <v>5.8916666666666666E-2</v>
          </cell>
          <cell r="H1134" t="str">
            <v>J29</v>
          </cell>
        </row>
        <row r="1135">
          <cell r="A1135" t="str">
            <v>DO.IMB-0431AN</v>
          </cell>
          <cell r="B1135" t="str">
            <v>DOKURO VALVULA NEGRA</v>
          </cell>
          <cell r="C1135">
            <v>0.433</v>
          </cell>
          <cell r="D1135"/>
          <cell r="E1135" t="str">
            <v>JUEGO 8</v>
          </cell>
          <cell r="F1135"/>
          <cell r="G1135">
            <v>5.4125E-2</v>
          </cell>
          <cell r="H1135" t="str">
            <v>SIN STOCK</v>
          </cell>
        </row>
        <row r="1136">
          <cell r="A1136" t="str">
            <v>DO.IMB-0433AN</v>
          </cell>
          <cell r="B1136" t="str">
            <v>DOKURO VALVULA NEGRA 22211-2B400 KIA ACCENT G4FA 4CIL 1.6L 31.5*5.5*93.15</v>
          </cell>
          <cell r="C1136">
            <v>0.35799999999999998</v>
          </cell>
          <cell r="D1136"/>
          <cell r="E1136" t="str">
            <v>JUEGO 8</v>
          </cell>
          <cell r="F1136"/>
          <cell r="G1136">
            <v>4.4749999999999998E-2</v>
          </cell>
          <cell r="H1136" t="str">
            <v>J29</v>
          </cell>
        </row>
        <row r="1137">
          <cell r="A1137" t="str">
            <v>DO.IMB-1350</v>
          </cell>
          <cell r="B1137" t="str">
            <v>DOKURO VALVULA MD128435 MITSUBISHI LANCER 4G15 12VALV 4CIL 1.5L 31*6.6*100.8</v>
          </cell>
          <cell r="C1137">
            <v>0.221</v>
          </cell>
          <cell r="D1137"/>
          <cell r="E1137" t="str">
            <v>JUEGO 4</v>
          </cell>
          <cell r="F1137"/>
          <cell r="G1137">
            <v>5.525E-2</v>
          </cell>
          <cell r="H1137" t="str">
            <v>J22</v>
          </cell>
        </row>
        <row r="1138">
          <cell r="A1138" t="str">
            <v>DO.IMD-0201AN</v>
          </cell>
          <cell r="B1138" t="str">
            <v>DOKURO VALVULA NEGRA</v>
          </cell>
          <cell r="C1138" t="str">
            <v>SIN STOCK</v>
          </cell>
          <cell r="D1138" t="str">
            <v>SIN STOCK</v>
          </cell>
          <cell r="E1138"/>
          <cell r="F1138"/>
          <cell r="G1138"/>
          <cell r="H1138" t="str">
            <v>J22</v>
          </cell>
        </row>
        <row r="1139">
          <cell r="A1139" t="str">
            <v>DO.IMZ-0257</v>
          </cell>
          <cell r="B1139" t="str">
            <v>DOKURO VALVULA 0324-12111 MAZDA LASER EE5 4CIL 1.5L 36*8*105.5</v>
          </cell>
          <cell r="C1139">
            <v>0.32600000000000001</v>
          </cell>
          <cell r="D1139"/>
          <cell r="E1139" t="str">
            <v>JUEGO 4</v>
          </cell>
          <cell r="F1139"/>
          <cell r="G1139">
            <v>8.1500000000000003E-2</v>
          </cell>
          <cell r="H1139" t="str">
            <v>J22</v>
          </cell>
        </row>
        <row r="1140">
          <cell r="A1140" t="str">
            <v>DO.IMZ-0275</v>
          </cell>
          <cell r="B1140" t="str">
            <v>DOKURO VALVULA F801-12111 MAZDA BONGO E2000 FE 4CIL 2.0L 41*8*112</v>
          </cell>
          <cell r="C1140">
            <v>0.39900000000000002</v>
          </cell>
          <cell r="D1140"/>
          <cell r="E1140" t="str">
            <v>JUEGO 4</v>
          </cell>
          <cell r="F1140"/>
          <cell r="G1140">
            <v>9.9750000000000005E-2</v>
          </cell>
          <cell r="H1140" t="str">
            <v>J22</v>
          </cell>
        </row>
        <row r="1141">
          <cell r="A1141" t="str">
            <v>DO.IMZ-0278</v>
          </cell>
          <cell r="B1141" t="str">
            <v>DOKURO VALVULA RF01-12111 MAZDA CAPELLA RF 4CIL 2.2L 41*8*107</v>
          </cell>
          <cell r="C1141">
            <v>0.41199999999999998</v>
          </cell>
          <cell r="D1141"/>
          <cell r="E1141" t="str">
            <v>JUEGO 4</v>
          </cell>
          <cell r="F1141"/>
          <cell r="G1141">
            <v>0.10299999999999999</v>
          </cell>
          <cell r="H1141" t="str">
            <v>J23</v>
          </cell>
        </row>
        <row r="1142">
          <cell r="A1142" t="str">
            <v>DO.IMZ-0284AN</v>
          </cell>
          <cell r="B1142" t="str">
            <v>DOKURO VALVULA NEGRA B695-12111 MAZDA LASER B5 4CIL 1.5L 31*6*105.5</v>
          </cell>
          <cell r="C1142">
            <v>0.376</v>
          </cell>
          <cell r="D1142"/>
          <cell r="E1142" t="str">
            <v>JUEGO 8</v>
          </cell>
          <cell r="F1142"/>
          <cell r="G1142">
            <v>4.7E-2</v>
          </cell>
          <cell r="H1142" t="str">
            <v>J23</v>
          </cell>
        </row>
        <row r="1143">
          <cell r="A1143" t="str">
            <v>DO.IMZ-0285</v>
          </cell>
          <cell r="B1143" t="str">
            <v>DOKURO VALVULA F201-12111 MAZDA PROBE F2 12VALV 4CIL 2.2L 32.5*7*115.9</v>
          </cell>
          <cell r="C1143">
            <v>0.55800000000000005</v>
          </cell>
          <cell r="D1143"/>
          <cell r="E1143" t="str">
            <v>JUEGO 4</v>
          </cell>
          <cell r="F1143"/>
          <cell r="G1143">
            <v>0.13950000000000001</v>
          </cell>
          <cell r="H1143" t="str">
            <v>J23</v>
          </cell>
        </row>
        <row r="1144">
          <cell r="A1144" t="str">
            <v>DO.IMZ-0290</v>
          </cell>
          <cell r="B1144" t="str">
            <v>DOKURO VALVULA KK153-12111 MAZDA 323 KIA B3 4CIL 1.3L 32*7*105.3</v>
          </cell>
          <cell r="C1144">
            <v>0.441</v>
          </cell>
          <cell r="D1144"/>
          <cell r="E1144" t="str">
            <v>JUEGO 4</v>
          </cell>
          <cell r="F1144"/>
          <cell r="G1144">
            <v>0.11025</v>
          </cell>
          <cell r="H1144" t="str">
            <v>J23</v>
          </cell>
        </row>
        <row r="1145">
          <cell r="A1145" t="str">
            <v>DO.IMZ-0290AN</v>
          </cell>
          <cell r="B1145" t="str">
            <v>DOKURO VALVULA NEGRA KK153-12111 MAZDA 323 KIA B3 4CIL 1.3L 32*7*105.3</v>
          </cell>
          <cell r="C1145">
            <v>0.44900000000000001</v>
          </cell>
          <cell r="D1145"/>
          <cell r="E1145" t="str">
            <v>JUEGO 4</v>
          </cell>
          <cell r="F1145"/>
          <cell r="G1145">
            <v>0.11225</v>
          </cell>
          <cell r="H1145" t="str">
            <v>J24</v>
          </cell>
        </row>
        <row r="1146">
          <cell r="A1146" t="str">
            <v>DO.IMZ-0296</v>
          </cell>
          <cell r="B1146" t="str">
            <v>DOKURO VALVULA B3C7-12111 MAZDA FAMILIA B3 4CIL 1.3L 25.5*6*108.3</v>
          </cell>
          <cell r="C1146">
            <v>0.32200000000000001</v>
          </cell>
          <cell r="D1146"/>
          <cell r="E1146" t="str">
            <v>JUEGO 4</v>
          </cell>
          <cell r="F1146"/>
          <cell r="G1146">
            <v>8.0500000000000002E-2</v>
          </cell>
          <cell r="H1146" t="str">
            <v>J25</v>
          </cell>
        </row>
        <row r="1147">
          <cell r="A1147" t="str">
            <v>DO.IMZ-0299</v>
          </cell>
          <cell r="B1147" t="str">
            <v>DOKURO VALVULA FE3N-12111 MAZDA 626 FE 4CIL 2.0L 33.7*6*103.2</v>
          </cell>
          <cell r="C1147">
            <v>0.24299999999999999</v>
          </cell>
          <cell r="D1147"/>
          <cell r="E1147" t="str">
            <v>JUEGO 4</v>
          </cell>
          <cell r="F1147"/>
          <cell r="G1147">
            <v>6.0749999999999998E-2</v>
          </cell>
          <cell r="H1147" t="str">
            <v>SIN STOCK</v>
          </cell>
        </row>
        <row r="1148">
          <cell r="A1148" t="str">
            <v>DO.IMZ-0304</v>
          </cell>
          <cell r="B1148" t="str">
            <v>DOKURO VALVULA WL01-12111 MAZDA E2500 WL 12VALV 4CIL 2.5L 32.7*7*111.9</v>
          </cell>
          <cell r="C1148">
            <v>0.60399999999999998</v>
          </cell>
          <cell r="D1148"/>
          <cell r="E1148" t="str">
            <v>JUEGO 4</v>
          </cell>
          <cell r="F1148"/>
          <cell r="G1148">
            <v>0.151</v>
          </cell>
          <cell r="H1148" t="str">
            <v>J25</v>
          </cell>
        </row>
        <row r="1149">
          <cell r="A1149" t="str">
            <v>DO.IMZ-0304AN</v>
          </cell>
          <cell r="B1149" t="str">
            <v>DOKURO VALVULA NEGRA WL01-12111 MAZDA E2500 WL 12VALV 4CIL 2.5L 32.7*7*111.9</v>
          </cell>
          <cell r="C1149">
            <v>0.30399999999999999</v>
          </cell>
          <cell r="D1149"/>
          <cell r="E1149" t="str">
            <v>JUEGO 4</v>
          </cell>
          <cell r="F1149"/>
          <cell r="G1149">
            <v>7.5999999999999998E-2</v>
          </cell>
          <cell r="H1149" t="str">
            <v>J25</v>
          </cell>
        </row>
        <row r="1150">
          <cell r="A1150" t="str">
            <v>DO.IMZ-0310AN</v>
          </cell>
          <cell r="B1150" t="str">
            <v>DOKURO VALVULA NEGRA 0K65A-1212A KIA K2700 J2 4CIL 2.7L 42.4*8.5*112.9</v>
          </cell>
          <cell r="C1150">
            <v>0.45100000000000001</v>
          </cell>
          <cell r="D1150"/>
          <cell r="E1150" t="str">
            <v>JUEGO 4</v>
          </cell>
          <cell r="F1150"/>
          <cell r="G1150">
            <v>0.11275</v>
          </cell>
          <cell r="H1150" t="str">
            <v>J25</v>
          </cell>
        </row>
        <row r="1151">
          <cell r="A1151" t="str">
            <v>DO.IMZ-0317</v>
          </cell>
          <cell r="B1151" t="str">
            <v>DOKURO VALVULA 0K30E-12111 KIA RIO A5D 4CIL 1.5L 27.75*5.5*96.5</v>
          </cell>
          <cell r="C1151">
            <v>0.30099999999999999</v>
          </cell>
          <cell r="D1151"/>
          <cell r="E1151" t="str">
            <v>JUEGO 8</v>
          </cell>
          <cell r="F1151"/>
          <cell r="G1151">
            <v>3.7624999999999999E-2</v>
          </cell>
          <cell r="H1151" t="str">
            <v>J25</v>
          </cell>
        </row>
        <row r="1152">
          <cell r="A1152" t="str">
            <v>DO.IMZ-0317AN</v>
          </cell>
          <cell r="B1152" t="str">
            <v>DOKURO VALVULA NEGRA 0K30E-12111 KIA RIO A5D 4CIL 1.5L 27.75*5.5*96.5</v>
          </cell>
          <cell r="C1152">
            <v>0.30099999999999999</v>
          </cell>
          <cell r="D1152"/>
          <cell r="E1152" t="str">
            <v>JUEGO 8</v>
          </cell>
          <cell r="F1152"/>
          <cell r="G1152">
            <v>3.7624999999999999E-2</v>
          </cell>
          <cell r="H1152" t="str">
            <v>J26</v>
          </cell>
        </row>
        <row r="1153">
          <cell r="A1153" t="str">
            <v>DO.IMZ-0318AN</v>
          </cell>
          <cell r="B1153" t="str">
            <v>DOKURO VALVULA NEGRA</v>
          </cell>
          <cell r="C1153" t="str">
            <v xml:space="preserve"> </v>
          </cell>
          <cell r="D1153" t="str">
            <v>SIN STOCK</v>
          </cell>
          <cell r="E1153"/>
          <cell r="F1153"/>
          <cell r="G1153">
            <v>0.17399999999999999</v>
          </cell>
          <cell r="H1153" t="str">
            <v>J27</v>
          </cell>
        </row>
        <row r="1154">
          <cell r="A1154" t="str">
            <v>DO.IMZ-0320</v>
          </cell>
          <cell r="B1154" t="str">
            <v>DOKURO VALVULA 0K247-12111 KIA CARENS T8D 4CIL 1.8L 31.55*6*102.95</v>
          </cell>
          <cell r="C1154">
            <v>0.39100000000000001</v>
          </cell>
          <cell r="D1154"/>
          <cell r="E1154" t="str">
            <v>JUEGO 8</v>
          </cell>
          <cell r="F1154"/>
          <cell r="G1154">
            <v>4.8875000000000002E-2</v>
          </cell>
          <cell r="H1154" t="str">
            <v>J27</v>
          </cell>
        </row>
        <row r="1155">
          <cell r="A1155" t="str">
            <v>DO.IMZ-0320AN</v>
          </cell>
          <cell r="B1155" t="str">
            <v>DOKURO VALVULA NEGRA  KIA CARENS T8D 4CIL 1.8L 31.55*6*102.95</v>
          </cell>
          <cell r="C1155">
            <v>0.38700000000000001</v>
          </cell>
          <cell r="D1155"/>
          <cell r="E1155" t="str">
            <v>JUEGO 8</v>
          </cell>
          <cell r="F1155"/>
          <cell r="G1155">
            <v>4.8375000000000001E-2</v>
          </cell>
          <cell r="H1155" t="str">
            <v>J27</v>
          </cell>
        </row>
        <row r="1156">
          <cell r="A1156" t="str">
            <v>DO.IMZ-0323</v>
          </cell>
          <cell r="B1156" t="str">
            <v>DOKURO VALVULA LF02-12111 MAZDA MAZDA5 LF 4CIL 2.0L 35*5.5*103.5</v>
          </cell>
          <cell r="C1156">
            <v>0.42599999999999999</v>
          </cell>
          <cell r="D1156"/>
          <cell r="E1156" t="str">
            <v>JUEGO 8</v>
          </cell>
          <cell r="F1156"/>
          <cell r="G1156">
            <v>5.3249999999999999E-2</v>
          </cell>
          <cell r="H1156" t="str">
            <v>J27</v>
          </cell>
        </row>
        <row r="1157">
          <cell r="A1157" t="str">
            <v>DO.IMZ-0323AN</v>
          </cell>
          <cell r="B1157" t="str">
            <v>DOKURO VALVULA NEGRA LF02-12111 MAZDA MAZDA5 LF-DE 4CIL 2.0L 35*5.5*103.5</v>
          </cell>
          <cell r="C1157">
            <v>0.42599999999999999</v>
          </cell>
          <cell r="D1157"/>
          <cell r="E1157" t="str">
            <v>JUEGO 8</v>
          </cell>
          <cell r="F1157"/>
          <cell r="G1157">
            <v>5.3249999999999999E-2</v>
          </cell>
          <cell r="H1157" t="str">
            <v>SIN STOCK</v>
          </cell>
        </row>
        <row r="1158">
          <cell r="A1158" t="str">
            <v>DO.IMZ-0327</v>
          </cell>
          <cell r="B1158" t="str">
            <v>DOKURO VALVULA WE01-12111 MAZDA BT50 WL 16VALV 4CIL 3.0L 31*6*112</v>
          </cell>
          <cell r="C1158">
            <v>0.40300000000000002</v>
          </cell>
          <cell r="D1158"/>
          <cell r="E1158" t="str">
            <v>JUEGO 4</v>
          </cell>
          <cell r="F1158"/>
          <cell r="G1158">
            <v>0.10075000000000001</v>
          </cell>
          <cell r="H1158" t="str">
            <v>SIN STOCK</v>
          </cell>
        </row>
        <row r="1159">
          <cell r="A1159" t="str">
            <v>DO.IMZ-0327AN</v>
          </cell>
          <cell r="B1159" t="str">
            <v>DOKURO VALVULA NEGRA WE01-12111 MAZDA BT50 WL 16VALV 4CIL 3.0L 31*6*112</v>
          </cell>
          <cell r="C1159">
            <v>0.39800000000000002</v>
          </cell>
          <cell r="D1159"/>
          <cell r="E1159" t="str">
            <v>JUEGO 8</v>
          </cell>
          <cell r="F1159"/>
          <cell r="G1159">
            <v>4.9750000000000003E-2</v>
          </cell>
          <cell r="H1159" t="str">
            <v>J27</v>
          </cell>
        </row>
        <row r="1160">
          <cell r="A1160" t="str">
            <v>DO.INS-0407AN</v>
          </cell>
          <cell r="B1160" t="str">
            <v>DOKURO VALVULA NEGRA</v>
          </cell>
          <cell r="C1160">
            <v>0.35699999999999998</v>
          </cell>
          <cell r="D1160"/>
          <cell r="E1160" t="str">
            <v>JUEGO 4</v>
          </cell>
          <cell r="F1160"/>
          <cell r="G1160">
            <v>8.9249999999999996E-2</v>
          </cell>
          <cell r="H1160" t="str">
            <v>J28</v>
          </cell>
        </row>
        <row r="1161">
          <cell r="A1161" t="str">
            <v>DO.INS-0409AN</v>
          </cell>
          <cell r="B1161" t="str">
            <v>DOKURO VALVULA NEGRA 13202-21003 NISSAN PICK UP L18 4CIL 1.8L 42*8*116.4</v>
          </cell>
          <cell r="C1161">
            <v>0.372</v>
          </cell>
          <cell r="D1161"/>
          <cell r="E1161" t="str">
            <v>JUEGO 4</v>
          </cell>
          <cell r="F1161"/>
          <cell r="G1161">
            <v>9.2999999999999999E-2</v>
          </cell>
          <cell r="H1161" t="str">
            <v>J28</v>
          </cell>
        </row>
        <row r="1162">
          <cell r="A1162" t="str">
            <v>DO.INS-0421AN</v>
          </cell>
          <cell r="B1162" t="str">
            <v>DOKURO VALVULA NEGRA</v>
          </cell>
          <cell r="C1162">
            <v>0.41799999999999998</v>
          </cell>
          <cell r="D1162"/>
          <cell r="E1162" t="str">
            <v>JUEGO 4</v>
          </cell>
          <cell r="F1162"/>
          <cell r="G1162">
            <v>0.1045</v>
          </cell>
          <cell r="H1162" t="str">
            <v>SIN STOCK</v>
          </cell>
        </row>
        <row r="1163">
          <cell r="A1163" t="str">
            <v>DO.INS-0429</v>
          </cell>
          <cell r="B1163" t="str">
            <v>DOKURO VALVULA 13201-Z5000 NISSAN CONDOR FD6 6CIL 6.0L 47*9*129.5</v>
          </cell>
          <cell r="C1163">
            <v>0.55400000000000005</v>
          </cell>
          <cell r="D1163"/>
          <cell r="E1163" t="str">
            <v>JUEGO 4</v>
          </cell>
          <cell r="F1163"/>
          <cell r="G1163">
            <v>0.13850000000000001</v>
          </cell>
          <cell r="H1163" t="str">
            <v>J21</v>
          </cell>
        </row>
        <row r="1164">
          <cell r="A1164" t="str">
            <v>DO.INS-0429AN</v>
          </cell>
          <cell r="B1164" t="str">
            <v>DOKURO VALVULA NEGRA 13201-Z5000 NISSAN CONDOR FD6 6CIL 6.0L 47*9*129.5</v>
          </cell>
          <cell r="C1164">
            <v>0.55700000000000005</v>
          </cell>
          <cell r="D1164"/>
          <cell r="E1164" t="str">
            <v>JUEGO 4</v>
          </cell>
          <cell r="F1164"/>
          <cell r="G1164">
            <v>0.13925000000000001</v>
          </cell>
          <cell r="H1164" t="str">
            <v>J21</v>
          </cell>
        </row>
        <row r="1165">
          <cell r="A1165" t="str">
            <v>DO.INS-0431</v>
          </cell>
          <cell r="B1165" t="str">
            <v>DOKURO VALVULA 13201-01W01 NISSAN DATSUN J16 4CIL 1.5L 38*8.7*109.6</v>
          </cell>
          <cell r="C1165">
            <v>0.36</v>
          </cell>
          <cell r="D1165"/>
          <cell r="E1165" t="str">
            <v>JUEGO 4</v>
          </cell>
          <cell r="F1165"/>
          <cell r="G1165">
            <v>0.09</v>
          </cell>
          <cell r="H1165" t="str">
            <v>SIN STOCK</v>
          </cell>
        </row>
        <row r="1166">
          <cell r="A1166" t="str">
            <v>DO.INS-0431AN</v>
          </cell>
          <cell r="B1166" t="str">
            <v>DOKURO VALVULA NEGRA 13201-01W01 NISSAN DATSUN J16 4CIL 1.5L 38*8.7*109.6</v>
          </cell>
          <cell r="C1166">
            <v>0.36299999999999999</v>
          </cell>
          <cell r="D1166"/>
          <cell r="E1166" t="str">
            <v>JUEGO 4</v>
          </cell>
          <cell r="F1166"/>
          <cell r="G1166">
            <v>9.0749999999999997E-2</v>
          </cell>
          <cell r="H1166" t="str">
            <v>J20</v>
          </cell>
        </row>
        <row r="1167">
          <cell r="A1167" t="str">
            <v>DO.INS-0433AN</v>
          </cell>
          <cell r="B1167" t="str">
            <v>DOKURO VALVULA NEGRA 13201-15M00 NISSAN SUNNY E15E 4CIL 1.5L 37*7*119.7</v>
          </cell>
          <cell r="C1167">
            <v>0.28299999999999997</v>
          </cell>
          <cell r="D1167"/>
          <cell r="E1167" t="str">
            <v>JUEGO 4</v>
          </cell>
          <cell r="F1167"/>
          <cell r="G1167">
            <v>7.0749999999999993E-2</v>
          </cell>
          <cell r="H1167" t="str">
            <v>J20</v>
          </cell>
        </row>
        <row r="1168">
          <cell r="A1168" t="str">
            <v>DO.INS-0444AN</v>
          </cell>
          <cell r="B1168" t="str">
            <v>DOKURO VALVULA NEGRA 13201-31M00 NISSAN SUNNY E16 4CIL 1.6L 37*7*116.7</v>
          </cell>
          <cell r="C1168" t="str">
            <v>SIN STOCK</v>
          </cell>
          <cell r="D1168"/>
          <cell r="E1168" t="str">
            <v>JUEGO 4</v>
          </cell>
          <cell r="F1168"/>
          <cell r="G1168"/>
          <cell r="H1168" t="str">
            <v>SIN STOCK</v>
          </cell>
        </row>
        <row r="1169">
          <cell r="A1169" t="str">
            <v>DO.INS-0446AN</v>
          </cell>
          <cell r="B1169" t="str">
            <v>DOKURO VALVULA NEGRA</v>
          </cell>
          <cell r="C1169">
            <v>0.30299999999999999</v>
          </cell>
          <cell r="D1169"/>
          <cell r="E1169" t="str">
            <v>JUEGO 4</v>
          </cell>
          <cell r="F1169"/>
          <cell r="G1169">
            <v>7.5749999999999998E-2</v>
          </cell>
          <cell r="H1169" t="str">
            <v>J20</v>
          </cell>
        </row>
        <row r="1170">
          <cell r="A1170" t="str">
            <v>DO.INS-0455AN</v>
          </cell>
          <cell r="B1170" t="str">
            <v>DOKURO VALVULA NEGRA</v>
          </cell>
          <cell r="C1170">
            <v>0.443</v>
          </cell>
          <cell r="D1170"/>
          <cell r="E1170" t="str">
            <v>JUEGO 4</v>
          </cell>
          <cell r="F1170"/>
          <cell r="G1170">
            <v>0.11075</v>
          </cell>
          <cell r="H1170" t="str">
            <v>J19</v>
          </cell>
        </row>
        <row r="1171">
          <cell r="A1171" t="str">
            <v>DO.INS-0457</v>
          </cell>
          <cell r="B1171" t="str">
            <v>DOKURO VALVULA 13201-84A00 NISSAN SUNNY GA16I 12VALV 4CIL 1.6L 29*6*113.7</v>
          </cell>
          <cell r="C1171">
            <v>0.40600000000000003</v>
          </cell>
          <cell r="D1171"/>
          <cell r="E1171" t="str">
            <v>JUEGO 4</v>
          </cell>
          <cell r="F1171"/>
          <cell r="G1171">
            <v>0.10150000000000001</v>
          </cell>
          <cell r="H1171" t="str">
            <v>J19</v>
          </cell>
        </row>
        <row r="1172">
          <cell r="A1172" t="str">
            <v>DO.INS-0457AN</v>
          </cell>
          <cell r="B1172" t="str">
            <v>DOKURO VALVULA NEGRA 13201-84A00 NISSAN SUNNY GA16I 12VALV 4CIL 1.6L 29*6*113.7</v>
          </cell>
          <cell r="C1172">
            <v>0.40600000000000003</v>
          </cell>
          <cell r="D1172"/>
          <cell r="E1172" t="str">
            <v>JUEGO 4</v>
          </cell>
          <cell r="F1172"/>
          <cell r="G1172">
            <v>0.10150000000000001</v>
          </cell>
          <cell r="H1172" t="str">
            <v>SIN STOCK</v>
          </cell>
        </row>
        <row r="1173">
          <cell r="A1173" t="str">
            <v>DO.INS-0467</v>
          </cell>
          <cell r="B1173" t="str">
            <v>DOKURO VALVULA 13201-40F00 NISSAN PICK UP KA24E 12VALV 4CIL 2.4L 34*7*121.4</v>
          </cell>
          <cell r="C1173">
            <v>0.28799999999999998</v>
          </cell>
          <cell r="D1173"/>
          <cell r="E1173" t="str">
            <v>JUEGO 4</v>
          </cell>
          <cell r="F1173"/>
          <cell r="G1173">
            <v>7.1999999999999995E-2</v>
          </cell>
          <cell r="H1173" t="str">
            <v>SIN STOCK</v>
          </cell>
        </row>
        <row r="1174">
          <cell r="A1174" t="str">
            <v>DO.INS-0468</v>
          </cell>
          <cell r="B1174" t="str">
            <v>DOKURO VALVULA 13201-57Y00 NISSAN SENTRA GA16D 4CIL 1.5L 30*5.5*92.3</v>
          </cell>
          <cell r="C1174">
            <v>0.307</v>
          </cell>
          <cell r="D1174"/>
          <cell r="E1174" t="str">
            <v>JUEGO 8</v>
          </cell>
          <cell r="F1174"/>
          <cell r="G1174">
            <v>3.8374999999999999E-2</v>
          </cell>
          <cell r="H1174" t="str">
            <v>J18</v>
          </cell>
        </row>
        <row r="1175">
          <cell r="A1175" t="str">
            <v>DO.INS-0468AN</v>
          </cell>
          <cell r="B1175" t="str">
            <v>DOKURO VALVULA NEGRA 13201-57Y00 NISSAN SENTRA GA16D 4CIL 1.5L 30*5.5*92.3</v>
          </cell>
          <cell r="C1175">
            <v>0.309</v>
          </cell>
          <cell r="D1175"/>
          <cell r="E1175" t="str">
            <v>JUEGO 8</v>
          </cell>
          <cell r="F1175"/>
          <cell r="G1175">
            <v>3.8625E-2</v>
          </cell>
          <cell r="H1175" t="str">
            <v>J18</v>
          </cell>
        </row>
        <row r="1176">
          <cell r="A1176" t="str">
            <v>DO.INS-0471</v>
          </cell>
          <cell r="B1176" t="str">
            <v>DOKURO VALVULA 13201-Z5502 NISSAN TRUCK FE6B 6CIL 7.0L 48.5*9*130.7</v>
          </cell>
          <cell r="C1176">
            <v>0.91500000000000004</v>
          </cell>
          <cell r="D1176"/>
          <cell r="E1176" t="str">
            <v>JUEGO 6</v>
          </cell>
          <cell r="F1176"/>
          <cell r="G1176">
            <v>0.1525</v>
          </cell>
          <cell r="H1176" t="str">
            <v>J17</v>
          </cell>
        </row>
        <row r="1177">
          <cell r="A1177" t="str">
            <v>DO.INS-0473</v>
          </cell>
          <cell r="B1177" t="str">
            <v>DOKURO VALVULA 13201-73Y00 NISSAN SENTRA GA15D 4CIL 1.5L 29*5.5*92.3</v>
          </cell>
          <cell r="C1177">
            <v>0.29699999999999999</v>
          </cell>
          <cell r="D1177"/>
          <cell r="E1177" t="str">
            <v>JUEGO 8</v>
          </cell>
          <cell r="F1177"/>
          <cell r="G1177">
            <v>3.7124999999999998E-2</v>
          </cell>
          <cell r="H1177" t="str">
            <v>J17</v>
          </cell>
        </row>
        <row r="1178">
          <cell r="A1178" t="str">
            <v>DO.INS-0473AN</v>
          </cell>
          <cell r="B1178" t="str">
            <v>DOKURO VALVULA NEGRA</v>
          </cell>
          <cell r="C1178" t="str">
            <v xml:space="preserve"> </v>
          </cell>
          <cell r="D1178" t="str">
            <v>SIN STOCK</v>
          </cell>
          <cell r="E1178"/>
          <cell r="F1178"/>
          <cell r="G1178">
            <v>0.29799999999999999</v>
          </cell>
          <cell r="H1178" t="str">
            <v>J17</v>
          </cell>
        </row>
        <row r="1179">
          <cell r="A1179" t="str">
            <v>DO.INS-0474AN</v>
          </cell>
          <cell r="B1179" t="str">
            <v>DOKURO VALVULA NEGRA 13201-72Y00 NISSAN SENTRA GA13 4CIL 1.3L 26.5*5.5*92.3</v>
          </cell>
          <cell r="C1179">
            <v>0.27</v>
          </cell>
          <cell r="D1179"/>
          <cell r="E1179" t="str">
            <v>JUEGO 8</v>
          </cell>
          <cell r="F1179"/>
          <cell r="G1179">
            <v>3.3750000000000002E-2</v>
          </cell>
          <cell r="H1179" t="str">
            <v>J17</v>
          </cell>
        </row>
        <row r="1180">
          <cell r="A1180" t="str">
            <v>DO.INS-0484</v>
          </cell>
          <cell r="B1180" t="str">
            <v>DOKURO VALVULA 13201-57J02 NISSAN AVENIR CD20 4CIL 2.0L 39.2*7*100.7</v>
          </cell>
          <cell r="C1180">
            <v>0.33700000000000002</v>
          </cell>
          <cell r="D1180"/>
          <cell r="E1180" t="str">
            <v>JUEGO 4</v>
          </cell>
          <cell r="F1180"/>
          <cell r="G1180">
            <v>8.4250000000000005E-2</v>
          </cell>
          <cell r="H1180" t="str">
            <v>J16</v>
          </cell>
        </row>
        <row r="1181">
          <cell r="A1181" t="str">
            <v>DO.INS-0484AN</v>
          </cell>
          <cell r="B1181" t="str">
            <v>DOKURO VALVULA NEGRA 13201-57J02 NISSAN AVENIR CD20 4CIL 2.0L 39.2*7*100.7</v>
          </cell>
          <cell r="C1181">
            <v>0.33800000000000002</v>
          </cell>
          <cell r="D1181"/>
          <cell r="E1181" t="str">
            <v>JUEGO 4</v>
          </cell>
          <cell r="F1181"/>
          <cell r="G1181">
            <v>8.4500000000000006E-2</v>
          </cell>
          <cell r="H1181" t="str">
            <v>J16</v>
          </cell>
        </row>
        <row r="1182">
          <cell r="A1182" t="str">
            <v>DO.INS-0485</v>
          </cell>
          <cell r="B1182" t="str">
            <v>DOKURO VALVULA 13201-01T00 NISSAN ATLAS FD35 4CIL 3.5L 48.5*9*129.5</v>
          </cell>
          <cell r="C1182">
            <v>0.61699999999999999</v>
          </cell>
          <cell r="D1182"/>
          <cell r="E1182" t="str">
            <v>JUEGO 4</v>
          </cell>
          <cell r="F1182"/>
          <cell r="G1182">
            <v>0.15425</v>
          </cell>
          <cell r="H1182" t="str">
            <v>J16</v>
          </cell>
        </row>
        <row r="1183">
          <cell r="A1183" t="str">
            <v>DO.INS-0486</v>
          </cell>
          <cell r="B1183" t="str">
            <v>DOKURO VALVULA 13201-53J00 NISSAN PRIMERA SR20DE 4CIL 2.0L 34.1*6*101.5</v>
          </cell>
          <cell r="C1183">
            <v>0.45200000000000001</v>
          </cell>
          <cell r="D1183"/>
          <cell r="E1183" t="str">
            <v>JUEGO 4</v>
          </cell>
          <cell r="F1183"/>
          <cell r="G1183">
            <v>0.113</v>
          </cell>
          <cell r="H1183" t="str">
            <v>J15</v>
          </cell>
        </row>
        <row r="1184">
          <cell r="A1184" t="str">
            <v>DO.INS-0487</v>
          </cell>
          <cell r="B1184" t="str">
            <v>DOKURO VALVULA 13201-60J02 NISSAN AD WAGON CD20 4CIL 2.0L 39.1*7*99.8</v>
          </cell>
          <cell r="C1184">
            <v>0.32200000000000001</v>
          </cell>
          <cell r="D1184"/>
          <cell r="E1184" t="str">
            <v>JUEGO 4</v>
          </cell>
          <cell r="F1184"/>
          <cell r="G1184">
            <v>8.0500000000000002E-2</v>
          </cell>
          <cell r="H1184" t="str">
            <v>SIN STOCK</v>
          </cell>
        </row>
        <row r="1185">
          <cell r="A1185" t="str">
            <v>DO.INS-0487AN</v>
          </cell>
          <cell r="B1185" t="str">
            <v>DOKURO VALVULA NEGRA 13201-60J02 NISSAN AD WAGON CD20 4CIL 2.0L 39.1*7*99.8</v>
          </cell>
          <cell r="C1185">
            <v>0.32300000000000001</v>
          </cell>
          <cell r="D1185"/>
          <cell r="E1185" t="str">
            <v>JUEGO 4</v>
          </cell>
          <cell r="F1185"/>
          <cell r="G1185">
            <v>8.0750000000000002E-2</v>
          </cell>
          <cell r="H1185" t="str">
            <v>J15</v>
          </cell>
        </row>
        <row r="1186">
          <cell r="A1186" t="str">
            <v>DO.INS-0489AN</v>
          </cell>
          <cell r="B1186" t="str">
            <v>DOKURO VALVULA NEGRA</v>
          </cell>
          <cell r="C1186">
            <v>0.45500000000000002</v>
          </cell>
          <cell r="D1186"/>
          <cell r="E1186" t="str">
            <v>JUEGO 4</v>
          </cell>
          <cell r="F1186"/>
          <cell r="G1186">
            <v>0.11375</v>
          </cell>
          <cell r="H1186" t="str">
            <v>J15</v>
          </cell>
        </row>
        <row r="1187">
          <cell r="A1187" t="str">
            <v>DO.INS-0491</v>
          </cell>
          <cell r="B1187" t="str">
            <v>DOKURO VALVULA 13201-53F00 NISSAN MAXIMA KA24E 4CIL 2.4L 36.6*7*101.5</v>
          </cell>
          <cell r="C1187">
            <v>0.54600000000000004</v>
          </cell>
          <cell r="D1187"/>
          <cell r="E1187" t="str">
            <v>JUEGO 4</v>
          </cell>
          <cell r="F1187"/>
          <cell r="G1187">
            <v>0.13650000000000001</v>
          </cell>
          <cell r="H1187" t="str">
            <v>J15</v>
          </cell>
        </row>
        <row r="1188">
          <cell r="A1188" t="str">
            <v>DO.INS-0501</v>
          </cell>
          <cell r="B1188" t="str">
            <v>DOKURO VALVULA 13201-97E00 NISSAN MAXIMA VG30DET 6CIL 3.0L 35*6*110.6</v>
          </cell>
          <cell r="C1188">
            <v>0.71599999999999997</v>
          </cell>
          <cell r="D1188"/>
          <cell r="E1188" t="str">
            <v>JUEGO 6</v>
          </cell>
          <cell r="F1188"/>
          <cell r="G1188">
            <v>0.11933333333333333</v>
          </cell>
          <cell r="H1188" t="str">
            <v>J8</v>
          </cell>
        </row>
        <row r="1189">
          <cell r="A1189" t="str">
            <v>DO.INS-0503</v>
          </cell>
          <cell r="B1189" t="str">
            <v>DOKURO VALVULA 13201-2Y001 NISSAN SERENA LD23 4CIL 2.3L 29.15*6*99.8</v>
          </cell>
          <cell r="C1189">
            <v>0.41699999999999998</v>
          </cell>
          <cell r="D1189"/>
          <cell r="E1189" t="str">
            <v>JUEGO 4</v>
          </cell>
          <cell r="F1189"/>
          <cell r="G1189">
            <v>0.10425</v>
          </cell>
          <cell r="H1189" t="str">
            <v>J8</v>
          </cell>
        </row>
        <row r="1190">
          <cell r="A1190" t="str">
            <v>DO.INS-0504</v>
          </cell>
          <cell r="B1190" t="str">
            <v>DOKURO VALVULA 13201-3T900 NISSAN D22 PICKUP NA20 4CIL 2.0L 38.1*8*122</v>
          </cell>
          <cell r="C1190">
            <v>0.33400000000000002</v>
          </cell>
          <cell r="D1190"/>
          <cell r="E1190" t="str">
            <v>JUEGO 4</v>
          </cell>
          <cell r="F1190"/>
          <cell r="G1190">
            <v>8.3500000000000005E-2</v>
          </cell>
          <cell r="H1190" t="str">
            <v>SIN STOCK</v>
          </cell>
        </row>
        <row r="1191">
          <cell r="A1191" t="str">
            <v>DO.INS-0504AN</v>
          </cell>
          <cell r="B1191" t="str">
            <v>DOKURO VALVULA NEGRA 13201-3T900 NISSAN D22 PICKUP NA20 4CIL 2.0L 38.1*8*122</v>
          </cell>
          <cell r="C1191">
            <v>0.33600000000000002</v>
          </cell>
          <cell r="D1191"/>
          <cell r="E1191" t="str">
            <v>JUEGO 4</v>
          </cell>
          <cell r="F1191"/>
          <cell r="G1191">
            <v>8.4000000000000005E-2</v>
          </cell>
          <cell r="H1191" t="str">
            <v>J8</v>
          </cell>
        </row>
        <row r="1192">
          <cell r="A1192" t="str">
            <v>DO.INS-0507AN</v>
          </cell>
          <cell r="B1192" t="str">
            <v>DOKURO VALVULA NEGRA 13202-64Y00 NISSAN SERENA SR20DET 4CIL 2.0L 30.1*6*102.3</v>
          </cell>
          <cell r="C1192">
            <v>0.45</v>
          </cell>
          <cell r="D1192"/>
          <cell r="E1192" t="str">
            <v>JUEGO 4</v>
          </cell>
          <cell r="F1192"/>
          <cell r="G1192">
            <v>0.1125</v>
          </cell>
          <cell r="H1192" t="str">
            <v>J8</v>
          </cell>
        </row>
        <row r="1193">
          <cell r="A1193" t="str">
            <v>DO.INS-0509</v>
          </cell>
          <cell r="B1193" t="str">
            <v>DOKURO VALVULA 13201-0M600 NISSAN AD WAGON QG15DE 4CIL 1.3L 26.55*5.5*92.3</v>
          </cell>
          <cell r="C1193">
            <v>0.28699999999999998</v>
          </cell>
          <cell r="D1193"/>
          <cell r="E1193" t="str">
            <v>JUEGO 8</v>
          </cell>
          <cell r="F1193"/>
          <cell r="G1193">
            <v>3.5874999999999997E-2</v>
          </cell>
          <cell r="H1193" t="str">
            <v>J8</v>
          </cell>
        </row>
        <row r="1194">
          <cell r="A1194" t="str">
            <v>DO.INS-0509AN</v>
          </cell>
          <cell r="B1194" t="str">
            <v>DOKURO VALVULA NEGRA 13201-0M600 NISSAN AD WAGON QG15DE 4CIL 1.3L 26.55*5.5*92.3</v>
          </cell>
          <cell r="C1194">
            <v>0.28899999999999998</v>
          </cell>
          <cell r="D1194"/>
          <cell r="E1194" t="str">
            <v>JUEGO 8</v>
          </cell>
          <cell r="F1194"/>
          <cell r="G1194">
            <v>3.6124999999999997E-2</v>
          </cell>
          <cell r="H1194" t="str">
            <v>J9</v>
          </cell>
        </row>
        <row r="1195">
          <cell r="A1195" t="str">
            <v>DO.INS-0510AN</v>
          </cell>
          <cell r="B1195" t="str">
            <v>DOKURO VALVULA NEGRA</v>
          </cell>
          <cell r="C1195" t="str">
            <v xml:space="preserve"> </v>
          </cell>
          <cell r="D1195" t="str">
            <v>SIN STOCK</v>
          </cell>
          <cell r="E1195"/>
          <cell r="F1195"/>
          <cell r="G1195">
            <v>0.49299999999999999</v>
          </cell>
          <cell r="H1195" t="str">
            <v>J9</v>
          </cell>
        </row>
        <row r="1196">
          <cell r="A1196" t="str">
            <v>DO.INS-0514AN</v>
          </cell>
          <cell r="B1196" t="str">
            <v>DOKURO VALVULA NEGRA 13201-AD200 NISSAN NAVARA YD25 4CIL 2.5L 28.15*6*106.75</v>
          </cell>
          <cell r="C1196">
            <v>0.38</v>
          </cell>
          <cell r="D1196"/>
          <cell r="E1196" t="str">
            <v>JUEGO 8</v>
          </cell>
          <cell r="F1196"/>
          <cell r="G1196">
            <v>4.7500000000000001E-2</v>
          </cell>
          <cell r="H1196" t="str">
            <v>J10</v>
          </cell>
        </row>
        <row r="1197">
          <cell r="A1197" t="str">
            <v>DO.INS-0515</v>
          </cell>
          <cell r="B1197" t="str">
            <v>DOKURO VALVULA 13201-41B00 NISSAN MARCH CR12 4CIL 1.3L 27.5*5.5*95.75</v>
          </cell>
          <cell r="C1197">
            <v>0.32200000000000001</v>
          </cell>
          <cell r="D1197"/>
          <cell r="E1197" t="str">
            <v>JUEGO 8</v>
          </cell>
          <cell r="F1197"/>
          <cell r="G1197">
            <v>4.0250000000000001E-2</v>
          </cell>
          <cell r="H1197" t="str">
            <v>J10</v>
          </cell>
        </row>
        <row r="1198">
          <cell r="A1198" t="str">
            <v>DO.INS-0517AN</v>
          </cell>
          <cell r="B1198" t="str">
            <v>DOKURO VALVULA NEGRA</v>
          </cell>
          <cell r="C1198" t="str">
            <v xml:space="preserve"> </v>
          </cell>
          <cell r="D1198" t="str">
            <v>SIN STOCK</v>
          </cell>
          <cell r="E1198"/>
          <cell r="F1198"/>
          <cell r="G1198">
            <v>0.53100000000000003</v>
          </cell>
          <cell r="H1198" t="str">
            <v>J10</v>
          </cell>
        </row>
        <row r="1199">
          <cell r="A1199" t="str">
            <v>DO.INS-0518AN</v>
          </cell>
          <cell r="B1199" t="str">
            <v>DOKURO VALVULA NEGRA 13201-6N200 NISSAN X-TRAIL QR20DE 4CIL 2.5L 35.7*6*97.2</v>
          </cell>
          <cell r="C1199">
            <v>0.50800000000000001</v>
          </cell>
          <cell r="D1199"/>
          <cell r="E1199" t="str">
            <v>JUEGO 4</v>
          </cell>
          <cell r="F1199"/>
          <cell r="G1199">
            <v>0.127</v>
          </cell>
          <cell r="H1199" t="str">
            <v>J11</v>
          </cell>
        </row>
        <row r="1200">
          <cell r="A1200" t="str">
            <v>DO.INS-0521AN</v>
          </cell>
          <cell r="B1200" t="str">
            <v>DOKURO VALVULA NEGRA</v>
          </cell>
          <cell r="C1200">
            <v>0.56599999999999995</v>
          </cell>
          <cell r="D1200"/>
          <cell r="E1200" t="str">
            <v>JUEGO 8</v>
          </cell>
          <cell r="F1200"/>
          <cell r="G1200">
            <v>7.0749999999999993E-2</v>
          </cell>
          <cell r="H1200" t="str">
            <v>SIN STOCK</v>
          </cell>
        </row>
        <row r="1201">
          <cell r="A1201" t="str">
            <v>DO.INS-0522</v>
          </cell>
          <cell r="B1201" t="str">
            <v>DOKURO VALVULA 13201-4M700 NISSAN PRIMERA QG16DE 4CIL 1.8L 30*5.5*92.3</v>
          </cell>
          <cell r="C1201">
            <v>0.3</v>
          </cell>
          <cell r="D1201"/>
          <cell r="E1201" t="str">
            <v>JUEGO 8</v>
          </cell>
          <cell r="F1201"/>
          <cell r="G1201">
            <v>3.7499999999999999E-2</v>
          </cell>
          <cell r="H1201" t="str">
            <v>J11</v>
          </cell>
        </row>
        <row r="1202">
          <cell r="A1202" t="str">
            <v>DO.INS-0524</v>
          </cell>
          <cell r="B1202" t="str">
            <v>DOKURO VALVULA 13201-EN20B NISSAN SENTRA MR18DE 4CIL 2.0L 33.9*5.5*106.3</v>
          </cell>
          <cell r="C1202">
            <v>0.38400000000000001</v>
          </cell>
          <cell r="D1202"/>
          <cell r="E1202" t="str">
            <v>JUEGO 8</v>
          </cell>
          <cell r="F1202"/>
          <cell r="G1202">
            <v>4.8000000000000001E-2</v>
          </cell>
          <cell r="H1202" t="str">
            <v>J11</v>
          </cell>
        </row>
        <row r="1203">
          <cell r="A1203" t="str">
            <v>DO.INS-0525</v>
          </cell>
          <cell r="B1203" t="str">
            <v>DOKURO VALVULA 13201-2J201 NISSAN BLUEBIRD SR20DE 4CIL 2.0L 34.1*6*98.4</v>
          </cell>
          <cell r="C1203">
            <v>0.42499999999999999</v>
          </cell>
          <cell r="D1203"/>
          <cell r="E1203" t="str">
            <v>JUEGO 8</v>
          </cell>
          <cell r="F1203"/>
          <cell r="G1203">
            <v>5.3124999999999999E-2</v>
          </cell>
          <cell r="H1203" t="str">
            <v>J11</v>
          </cell>
        </row>
        <row r="1204">
          <cell r="A1204" t="str">
            <v>DO.INS-0525AN</v>
          </cell>
          <cell r="B1204" t="str">
            <v>DOKURO VALVULA NEGRA 13201-2J201 NISSAN BLUEBIRD SR20DE 4CIL 2.0L 34.1*6*98.4</v>
          </cell>
          <cell r="C1204">
            <v>0.42399999999999999</v>
          </cell>
          <cell r="D1204"/>
          <cell r="E1204" t="str">
            <v>JUEGO 8</v>
          </cell>
          <cell r="F1204"/>
          <cell r="G1204">
            <v>5.2999999999999999E-2</v>
          </cell>
          <cell r="H1204" t="str">
            <v>SIN STOCK</v>
          </cell>
        </row>
        <row r="1205">
          <cell r="A1205" t="str">
            <v>DO.INS-0526</v>
          </cell>
          <cell r="B1205" t="str">
            <v>DOKURO VALVULA 13201-7S000 NISSAN TERRANO VQ40DE 6CIL 4.0L 37.2*6*96.45</v>
          </cell>
          <cell r="C1205">
            <v>0.78800000000000003</v>
          </cell>
          <cell r="D1205"/>
          <cell r="E1205" t="str">
            <v>JUEGO 8</v>
          </cell>
          <cell r="F1205"/>
          <cell r="G1205">
            <v>9.8500000000000004E-2</v>
          </cell>
          <cell r="H1205" t="str">
            <v>J12</v>
          </cell>
        </row>
        <row r="1206">
          <cell r="A1206" t="str">
            <v>DO.INS-0528</v>
          </cell>
          <cell r="B1206" t="str">
            <v>DOKURO VALVULA 13201-ED000 NISSAN TIIDA HR15DE 4CIL 1.6L 31.1*5*101.75</v>
          </cell>
          <cell r="C1206">
            <v>0.311</v>
          </cell>
          <cell r="D1206"/>
          <cell r="E1206" t="str">
            <v>JUEGO 8</v>
          </cell>
          <cell r="F1206"/>
          <cell r="G1206">
            <v>3.8875E-2</v>
          </cell>
          <cell r="H1206" t="str">
            <v>J12</v>
          </cell>
        </row>
        <row r="1207">
          <cell r="A1207" t="str">
            <v>DO.INS-0528AN</v>
          </cell>
          <cell r="B1207" t="str">
            <v>DOKURO VALVULA NEGRA 13201-ED000 NISSAN TIIDA HR15DE 4CIL 1.6L 31.1*5*101.75</v>
          </cell>
          <cell r="C1207">
            <v>0.31900000000000001</v>
          </cell>
          <cell r="D1207"/>
          <cell r="E1207" t="str">
            <v>JUEGO 8</v>
          </cell>
          <cell r="F1207"/>
          <cell r="G1207">
            <v>3.9875000000000001E-2</v>
          </cell>
          <cell r="H1207" t="str">
            <v>J12</v>
          </cell>
        </row>
        <row r="1208">
          <cell r="A1208" t="str">
            <v>DO.ISB-0613</v>
          </cell>
          <cell r="B1208" t="str">
            <v>DOKURO VALVULA 13201-AA001 SUBARU LEONE EA82 4CIL 1.8L 42.1*7*107.7</v>
          </cell>
          <cell r="C1208">
            <v>0.32600000000000001</v>
          </cell>
          <cell r="D1208"/>
          <cell r="E1208" t="str">
            <v>JUEGO 4</v>
          </cell>
          <cell r="F1208"/>
          <cell r="G1208">
            <v>8.1500000000000003E-2</v>
          </cell>
          <cell r="H1208" t="str">
            <v>J12</v>
          </cell>
        </row>
        <row r="1209">
          <cell r="A1209" t="str">
            <v>DO.ISB-0613AN</v>
          </cell>
          <cell r="B1209" t="str">
            <v>DOKURO VALVULA NEGRA 13201-AA001 SUBARU LEONE EA82 4CIL 1.8L 42.1*7*107.7</v>
          </cell>
          <cell r="C1209">
            <v>0.33100000000000002</v>
          </cell>
          <cell r="D1209"/>
          <cell r="E1209" t="str">
            <v>JUEGO 4</v>
          </cell>
          <cell r="F1209"/>
          <cell r="G1209">
            <v>8.2750000000000004E-2</v>
          </cell>
          <cell r="H1209" t="str">
            <v>J13</v>
          </cell>
        </row>
        <row r="1210">
          <cell r="A1210" t="str">
            <v>DO.ISB-0618AN</v>
          </cell>
          <cell r="B1210" t="str">
            <v>DOKURO VALVULA NEGRA 13201-AA072 SUBARU IMPREZA EJ18 4CIL 1.8L 31*6*101</v>
          </cell>
          <cell r="C1210">
            <v>0.40799999999999997</v>
          </cell>
          <cell r="D1210"/>
          <cell r="E1210" t="str">
            <v>JUEGO 4</v>
          </cell>
          <cell r="F1210"/>
          <cell r="G1210">
            <v>0.10199999999999999</v>
          </cell>
          <cell r="H1210" t="str">
            <v>J13</v>
          </cell>
        </row>
        <row r="1211">
          <cell r="A1211" t="str">
            <v>DO.ISB-0619AN</v>
          </cell>
          <cell r="B1211" t="str">
            <v>DOKURO VALVULA NEGRA 13201-AA310 SUBARU LEGACY EJ25 4CIL 2.5L 36*6*106</v>
          </cell>
          <cell r="C1211">
            <v>0.504</v>
          </cell>
          <cell r="D1211"/>
          <cell r="E1211" t="str">
            <v>JUEGO 4</v>
          </cell>
          <cell r="F1211"/>
          <cell r="G1211">
            <v>0.126</v>
          </cell>
          <cell r="H1211" t="str">
            <v>J13</v>
          </cell>
        </row>
        <row r="1212">
          <cell r="A1212" t="str">
            <v>DO.ISB-0620AN</v>
          </cell>
          <cell r="B1212" t="str">
            <v>DOKURO VALVULA NEGRA 13201-AA390 SUBARU FORESTER EJ25 4CIL 2.5L 36*6*104.5</v>
          </cell>
          <cell r="C1212">
            <v>0.496</v>
          </cell>
          <cell r="D1212"/>
          <cell r="E1212" t="str">
            <v>JUEGO 4</v>
          </cell>
          <cell r="F1212"/>
          <cell r="G1212">
            <v>0.124</v>
          </cell>
          <cell r="H1212" t="str">
            <v>J13</v>
          </cell>
        </row>
        <row r="1213">
          <cell r="A1213" t="str">
            <v>DO.ISZ-0651</v>
          </cell>
          <cell r="B1213" t="str">
            <v>DOKURO VALVULA 12911-73000 SUZUKI ALTO F10A 4CIL 1.0L 31.6*7*110</v>
          </cell>
          <cell r="C1213">
            <v>0.252</v>
          </cell>
          <cell r="D1213"/>
          <cell r="E1213" t="str">
            <v>JUEGO 4</v>
          </cell>
          <cell r="F1213"/>
          <cell r="G1213">
            <v>6.3E-2</v>
          </cell>
          <cell r="H1213" t="str">
            <v>J14</v>
          </cell>
        </row>
        <row r="1214">
          <cell r="A1214" t="str">
            <v>DO.ISZ-0651AN</v>
          </cell>
          <cell r="B1214" t="str">
            <v>DOKURO VALVULA NEGRA 12911-73000 SUZUKI ALTO F10A 4CIL 1.0L 31.6*7*110</v>
          </cell>
          <cell r="C1214">
            <v>0.251</v>
          </cell>
          <cell r="D1214"/>
          <cell r="E1214" t="str">
            <v>JUEGO 4</v>
          </cell>
          <cell r="F1214"/>
          <cell r="G1214">
            <v>6.275E-2</v>
          </cell>
          <cell r="H1214" t="str">
            <v>J14</v>
          </cell>
        </row>
        <row r="1215">
          <cell r="A1215" t="str">
            <v>DO.ISZ-0653AN</v>
          </cell>
          <cell r="B1215" t="str">
            <v>DOKURO VALVULA NEGRA 12911-60A10 SUZUKI SWIFT G16A 4CIL 1.6L 36.6*7*115.7</v>
          </cell>
          <cell r="C1215">
            <v>0.28799999999999998</v>
          </cell>
          <cell r="D1215"/>
          <cell r="E1215" t="str">
            <v>JUEGO 8</v>
          </cell>
          <cell r="F1215"/>
          <cell r="G1215">
            <v>3.5999999999999997E-2</v>
          </cell>
          <cell r="H1215" t="str">
            <v>SIN STOCK</v>
          </cell>
        </row>
        <row r="1216">
          <cell r="A1216" t="str">
            <v>DO.ISZ-0655</v>
          </cell>
          <cell r="B1216" t="str">
            <v>DOKURO VALVULA 12911-71C20 SUZUKI APV G16A 16VALV 4CIL 1.6L 29.2*5.5*92.2</v>
          </cell>
          <cell r="C1216">
            <v>0.24399999999999999</v>
          </cell>
          <cell r="D1216"/>
          <cell r="E1216" t="str">
            <v>JUEGO 4</v>
          </cell>
          <cell r="F1216"/>
          <cell r="G1216">
            <v>6.0999999999999999E-2</v>
          </cell>
          <cell r="H1216" t="str">
            <v>SIN STOCK</v>
          </cell>
        </row>
        <row r="1217">
          <cell r="A1217" t="str">
            <v>DO.ISZ-0655AN</v>
          </cell>
          <cell r="B1217" t="str">
            <v>DOKURO VALVULA NEGRA</v>
          </cell>
          <cell r="C1217">
            <v>0.32200000000000001</v>
          </cell>
          <cell r="D1217"/>
          <cell r="E1217" t="str">
            <v>JUEGO 8</v>
          </cell>
          <cell r="F1217"/>
          <cell r="G1217">
            <v>4.0250000000000001E-2</v>
          </cell>
          <cell r="H1217" t="str">
            <v>SIN STOCK</v>
          </cell>
        </row>
        <row r="1218">
          <cell r="A1218" t="str">
            <v>DO.ISZ-0656</v>
          </cell>
          <cell r="B1218" t="str">
            <v>DOKURO VALVULA 12911-86511 SUZUKI GRAND VITARA G13A 4CIL 1.3L 29*5.5*105.2</v>
          </cell>
          <cell r="C1218">
            <v>0.32800000000000001</v>
          </cell>
          <cell r="D1218"/>
          <cell r="E1218" t="str">
            <v>JUEGO 8</v>
          </cell>
          <cell r="F1218"/>
          <cell r="G1218">
            <v>4.1000000000000002E-2</v>
          </cell>
          <cell r="H1218" t="str">
            <v>J14</v>
          </cell>
        </row>
        <row r="1219">
          <cell r="A1219" t="str">
            <v>DO.ISZ-0656AN</v>
          </cell>
          <cell r="B1219" t="str">
            <v>DOKURO VALVULA NEGRA 12911-86511 SUZUKI GRAND VITARA G13A 4CIL 1.3L 29*5.5*105.2</v>
          </cell>
          <cell r="C1219">
            <v>0.36</v>
          </cell>
          <cell r="D1219"/>
          <cell r="E1219" t="str">
            <v>JUEGO 4</v>
          </cell>
          <cell r="F1219"/>
          <cell r="G1219">
            <v>0.09</v>
          </cell>
          <cell r="H1219" t="str">
            <v>J14</v>
          </cell>
        </row>
        <row r="1220">
          <cell r="A1220" t="str">
            <v>DO.ISZ-0662</v>
          </cell>
          <cell r="B1220" t="str">
            <v>DOKURO VALVULA 12911-54G50 SUZUKI JIMNY M16A 4CIL 1.6L 30*5.5*100.81</v>
          </cell>
          <cell r="C1220">
            <v>0.34399999999999997</v>
          </cell>
          <cell r="D1220"/>
          <cell r="E1220" t="str">
            <v>JUEGO 8</v>
          </cell>
          <cell r="F1220"/>
          <cell r="G1220">
            <v>4.2999999999999997E-2</v>
          </cell>
          <cell r="H1220" t="str">
            <v>SIN STOCK</v>
          </cell>
        </row>
        <row r="1221">
          <cell r="A1221" t="str">
            <v>DO.ISZ-0663AN</v>
          </cell>
          <cell r="B1221" t="str">
            <v>DOKURO VALVULA NEGRA 12911-69G00 SUZUKI SX4 M13A 4CIL 1.3L 30*6*100.8</v>
          </cell>
          <cell r="C1221">
            <v>0.378</v>
          </cell>
          <cell r="D1221"/>
          <cell r="E1221" t="str">
            <v>JUEGO 8</v>
          </cell>
          <cell r="F1221"/>
          <cell r="G1221">
            <v>4.725E-2</v>
          </cell>
          <cell r="H1221" t="str">
            <v>J7</v>
          </cell>
        </row>
        <row r="1222">
          <cell r="A1222" t="str">
            <v>DO.ISZ-0665</v>
          </cell>
          <cell r="B1222" t="str">
            <v>DOKURO VALVULA 12911-78J10 SUZUKI GRAND NOMADE J20A 4CIL 2.0L 36.95*6*101.1</v>
          </cell>
          <cell r="C1222">
            <v>0.47099999999999997</v>
          </cell>
          <cell r="D1222"/>
          <cell r="E1222" t="str">
            <v>JUEGO 8</v>
          </cell>
          <cell r="F1222"/>
          <cell r="G1222">
            <v>5.8874999999999997E-2</v>
          </cell>
          <cell r="H1222" t="str">
            <v>SIN STOCK</v>
          </cell>
        </row>
        <row r="1223">
          <cell r="A1223" t="str">
            <v>DO.ISZ-0665AN</v>
          </cell>
          <cell r="B1223" t="str">
            <v>DOKURO VALVULA NEGRA 12911-78J10 SUZUKI GRAND NOMADE J20A 4CIL 2.0L 36.95*6*101.1</v>
          </cell>
          <cell r="C1223">
            <v>0.46700000000000003</v>
          </cell>
          <cell r="D1223"/>
          <cell r="E1223" t="str">
            <v>JUEGO 8</v>
          </cell>
          <cell r="F1223"/>
          <cell r="G1223">
            <v>5.8375000000000003E-2</v>
          </cell>
          <cell r="H1223" t="str">
            <v>J7</v>
          </cell>
        </row>
        <row r="1224">
          <cell r="A1224" t="str">
            <v>DO.ISZ-0666AN</v>
          </cell>
          <cell r="B1224" t="str">
            <v>DOKURO VALVULA NEGRA 12911-65J01 SUZUKI GRAND VITARA XL-7 H27 6CIL 2.7L 32,95*6*93.5</v>
          </cell>
          <cell r="C1224">
            <v>0.59399999999999997</v>
          </cell>
          <cell r="D1224"/>
          <cell r="E1224" t="str">
            <v>JUEGO 4</v>
          </cell>
          <cell r="F1224"/>
          <cell r="G1224">
            <v>0.14849999999999999</v>
          </cell>
          <cell r="H1224" t="str">
            <v>J7</v>
          </cell>
        </row>
        <row r="1225">
          <cell r="A1225" t="str">
            <v>DO.ISZ-0667</v>
          </cell>
          <cell r="B1225" t="str">
            <v>DOKURO VALVULA 12911-78K00 SUZUKI GRAND NOMADE J24B 4CIL 2.4L 35.5*5.5*100.65</v>
          </cell>
          <cell r="C1225">
            <v>0.436</v>
          </cell>
          <cell r="D1225"/>
          <cell r="E1225" t="str">
            <v>JUEGO 8</v>
          </cell>
          <cell r="F1225"/>
          <cell r="G1225">
            <v>5.45E-2</v>
          </cell>
          <cell r="H1225" t="str">
            <v>J6</v>
          </cell>
        </row>
        <row r="1226">
          <cell r="A1226" t="str">
            <v>DO.ISZ-0667AN</v>
          </cell>
          <cell r="B1226" t="str">
            <v>DOKURO VALVULA NEGRA 12911-78K00 SUZUKI GRAND NOMADE J24B 4CIL 2.4L 35.5*5.5*100.65</v>
          </cell>
          <cell r="C1226">
            <v>0.441</v>
          </cell>
          <cell r="D1226"/>
          <cell r="E1226" t="str">
            <v>JUEGO 8</v>
          </cell>
          <cell r="F1226"/>
          <cell r="G1226">
            <v>5.5125E-2</v>
          </cell>
          <cell r="H1226" t="str">
            <v>J6</v>
          </cell>
        </row>
        <row r="1227">
          <cell r="A1227" t="str">
            <v>DO.ITY-0504</v>
          </cell>
          <cell r="B1227" t="str">
            <v>DOKURO VALVULA 13715-24012 TOYOTA COROLLA 5K 4CIL 1.5L 36*8*100</v>
          </cell>
          <cell r="C1227">
            <v>0.30299999999999999</v>
          </cell>
          <cell r="D1227"/>
          <cell r="E1227" t="str">
            <v>JUEGO 4</v>
          </cell>
          <cell r="F1227"/>
          <cell r="G1227">
            <v>7.5749999999999998E-2</v>
          </cell>
          <cell r="H1227" t="str">
            <v>J6</v>
          </cell>
        </row>
        <row r="1228">
          <cell r="A1228" t="str">
            <v>DO.ITY-0504AN</v>
          </cell>
          <cell r="B1228" t="str">
            <v>DOKURO VALVULA NEGRA 13715-24012 TOYOTA COROLLA 5K 4CIL 1.5L 36*8*100</v>
          </cell>
          <cell r="C1228">
            <v>0.30399999999999999</v>
          </cell>
          <cell r="D1228"/>
          <cell r="E1228" t="str">
            <v>JUEGO 4</v>
          </cell>
          <cell r="F1228"/>
          <cell r="G1228">
            <v>7.5999999999999998E-2</v>
          </cell>
          <cell r="H1228" t="str">
            <v>J6</v>
          </cell>
        </row>
        <row r="1229">
          <cell r="A1229" t="str">
            <v>DO.ITY-0507</v>
          </cell>
          <cell r="B1229" t="str">
            <v>DOKURO VALVULA</v>
          </cell>
          <cell r="C1229">
            <v>0.378</v>
          </cell>
          <cell r="D1229"/>
          <cell r="E1229" t="str">
            <v>JUEGO 4</v>
          </cell>
          <cell r="F1229"/>
          <cell r="G1229">
            <v>9.4500000000000001E-2</v>
          </cell>
          <cell r="H1229" t="str">
            <v>J6</v>
          </cell>
        </row>
        <row r="1230">
          <cell r="A1230" t="str">
            <v>DO.ITY-0507AN</v>
          </cell>
          <cell r="B1230" t="str">
            <v>DOKURO VALVULA NEGRA</v>
          </cell>
          <cell r="C1230">
            <v>0.378</v>
          </cell>
          <cell r="D1230"/>
          <cell r="E1230" t="str">
            <v>JUEGO 4</v>
          </cell>
          <cell r="F1230"/>
          <cell r="G1230">
            <v>9.4500000000000001E-2</v>
          </cell>
          <cell r="H1230" t="str">
            <v>J6</v>
          </cell>
        </row>
        <row r="1231">
          <cell r="A1231" t="str">
            <v>DO.ITY-0546</v>
          </cell>
          <cell r="B1231" t="str">
            <v>DOKURO VALVULA 13711-15010 TOYOTA COROLLA 4A 4CIL 1.5L 36*7*106.7</v>
          </cell>
          <cell r="C1231">
            <v>0.28000000000000003</v>
          </cell>
          <cell r="D1231"/>
          <cell r="E1231" t="str">
            <v>JUEGO 4</v>
          </cell>
          <cell r="F1231"/>
          <cell r="G1231">
            <v>7.0000000000000007E-2</v>
          </cell>
          <cell r="H1231" t="str">
            <v>J5</v>
          </cell>
        </row>
        <row r="1232">
          <cell r="A1232" t="str">
            <v>DO.ITY-0546AN</v>
          </cell>
          <cell r="B1232" t="str">
            <v>DOKURO VALVULA NEGRA 13711-15010 TOYOTA COROLLA 4A 4CIL 1.5L 36*7*106.7</v>
          </cell>
          <cell r="C1232">
            <v>0.28100000000000003</v>
          </cell>
          <cell r="D1232"/>
          <cell r="E1232" t="str">
            <v>JUEGO 4</v>
          </cell>
          <cell r="F1232"/>
          <cell r="G1232">
            <v>7.0250000000000007E-2</v>
          </cell>
          <cell r="H1232" t="str">
            <v>J5</v>
          </cell>
        </row>
        <row r="1233">
          <cell r="A1233" t="str">
            <v>DO.ITY-0549</v>
          </cell>
          <cell r="B1233" t="str">
            <v>DOKURO VALVULA 13711-48010 TOYOTA TOYOACE 2J 4CIL 2.5L 40.5*9*120.9</v>
          </cell>
          <cell r="C1233">
            <v>0.47099999999999997</v>
          </cell>
          <cell r="D1233"/>
          <cell r="E1233" t="str">
            <v>JUEGO 4</v>
          </cell>
          <cell r="F1233"/>
          <cell r="G1233">
            <v>0.11774999999999999</v>
          </cell>
          <cell r="H1233" t="str">
            <v>J5</v>
          </cell>
        </row>
        <row r="1234">
          <cell r="A1234" t="str">
            <v>DO.ITY-0552</v>
          </cell>
          <cell r="B1234" t="str">
            <v>DOKURO VALVULA 13711-64010 TOYOTA COROLLA 2C 4CIL 2.0L 38.5*8*106.5</v>
          </cell>
          <cell r="C1234">
            <v>0.378</v>
          </cell>
          <cell r="D1234"/>
          <cell r="E1234" t="str">
            <v>JUEGO 4</v>
          </cell>
          <cell r="F1234"/>
          <cell r="G1234">
            <v>9.4500000000000001E-2</v>
          </cell>
          <cell r="H1234" t="str">
            <v>J4</v>
          </cell>
        </row>
        <row r="1235">
          <cell r="A1235" t="str">
            <v>DO.ITY-0552AN</v>
          </cell>
          <cell r="B1235" t="str">
            <v>DOKURO VALVULA NEGRA</v>
          </cell>
          <cell r="C1235">
            <v>0.38100000000000001</v>
          </cell>
          <cell r="D1235"/>
          <cell r="E1235" t="str">
            <v>JUEGO 4</v>
          </cell>
          <cell r="F1235"/>
          <cell r="G1235">
            <v>9.5250000000000001E-2</v>
          </cell>
          <cell r="H1235" t="str">
            <v>J3</v>
          </cell>
        </row>
        <row r="1236">
          <cell r="A1236" t="str">
            <v>DO.ITY-0553AN</v>
          </cell>
          <cell r="B1236" t="str">
            <v>DOKURO VALVULA NEGRA 13711-71010 TOYOTA H ILUX 2Y 4CIL 2.0L 40*8*108.3</v>
          </cell>
          <cell r="C1236">
            <v>0.376</v>
          </cell>
          <cell r="D1236"/>
          <cell r="E1236" t="str">
            <v>JUEGO 4</v>
          </cell>
          <cell r="F1236"/>
          <cell r="G1236">
            <v>9.4E-2</v>
          </cell>
          <cell r="H1236" t="str">
            <v>J3</v>
          </cell>
        </row>
        <row r="1237">
          <cell r="A1237" t="str">
            <v>DO.ITY-0569</v>
          </cell>
          <cell r="B1237" t="str">
            <v>DOKURO VALVULA 13711-15010 TOYOTA COROLLA 5A 4CIL 1.6L 30*6*91.5</v>
          </cell>
          <cell r="C1237">
            <v>0.39400000000000002</v>
          </cell>
          <cell r="D1237"/>
          <cell r="E1237" t="str">
            <v>JUEGO 4</v>
          </cell>
          <cell r="F1237"/>
          <cell r="G1237">
            <v>9.8500000000000004E-2</v>
          </cell>
          <cell r="H1237" t="str">
            <v>J2</v>
          </cell>
        </row>
        <row r="1238">
          <cell r="A1238" t="str">
            <v>DO.ITY-0569AN</v>
          </cell>
          <cell r="B1238" t="str">
            <v>DOKURO VALVULA NEGRA 13711-15010 TOYOTA COROLLA 5A 4CIL 1.6L 30*6*91.5</v>
          </cell>
          <cell r="C1238">
            <v>0.38800000000000001</v>
          </cell>
          <cell r="D1238"/>
          <cell r="E1238" t="str">
            <v>JUEGO 4</v>
          </cell>
          <cell r="F1238"/>
          <cell r="G1238">
            <v>9.7000000000000003E-2</v>
          </cell>
          <cell r="H1238" t="str">
            <v>J2</v>
          </cell>
        </row>
        <row r="1239">
          <cell r="A1239" t="str">
            <v>DO.ITY-0570</v>
          </cell>
          <cell r="B1239" t="str">
            <v>DOKURO VALVULA 13711-54020 TOYOTA H ILUX 3L 4CIL 2.8L 42.4*8*103.5</v>
          </cell>
          <cell r="C1239">
            <v>0.42599999999999999</v>
          </cell>
          <cell r="D1239"/>
          <cell r="E1239" t="str">
            <v>JUEGO 4</v>
          </cell>
          <cell r="F1239"/>
          <cell r="G1239">
            <v>0.1065</v>
          </cell>
          <cell r="H1239" t="str">
            <v>J1</v>
          </cell>
        </row>
        <row r="1240">
          <cell r="A1240" t="str">
            <v>DO.ITY-0570AN</v>
          </cell>
          <cell r="B1240" t="str">
            <v>DOKURO VALVULA NEGRA 13711-54020 TOYOTA H ILUX 3L 4CIL 2.8L 42.4*8*103.5</v>
          </cell>
          <cell r="C1240">
            <v>0.42299999999999999</v>
          </cell>
          <cell r="D1240"/>
          <cell r="E1240" t="str">
            <v>JUEGO 4</v>
          </cell>
          <cell r="F1240"/>
          <cell r="G1240">
            <v>0.10575</v>
          </cell>
          <cell r="H1240" t="str">
            <v>J1</v>
          </cell>
        </row>
        <row r="1241">
          <cell r="A1241" t="str">
            <v>DO.ITY-0572</v>
          </cell>
          <cell r="B1241" t="str">
            <v>DOKURO VALVULA 13711-74020 TOYOTA CORONA 3S 4CIL 2.0L 32.1*6*100.6</v>
          </cell>
          <cell r="C1241">
            <v>0.42</v>
          </cell>
          <cell r="D1241"/>
          <cell r="E1241" t="str">
            <v>JUEGO 4</v>
          </cell>
          <cell r="F1241"/>
          <cell r="G1241">
            <v>0.105</v>
          </cell>
          <cell r="H1241" t="str">
            <v>J1</v>
          </cell>
        </row>
        <row r="1242">
          <cell r="A1242" t="str">
            <v>DO.ITY-0573AN</v>
          </cell>
          <cell r="B1242" t="str">
            <v>DOKURO VALVULA NEGRA 13711-58020 TOYOTA DYNA 14B 4CIL 3.7L 46*9*127</v>
          </cell>
          <cell r="C1242">
            <v>0.56000000000000005</v>
          </cell>
          <cell r="D1242"/>
          <cell r="E1242" t="str">
            <v>JUEGO 4</v>
          </cell>
          <cell r="F1242"/>
          <cell r="G1242">
            <v>0.14000000000000001</v>
          </cell>
          <cell r="H1242" t="str">
            <v>J1</v>
          </cell>
        </row>
        <row r="1243">
          <cell r="A1243" t="str">
            <v>DO.ITY-0577</v>
          </cell>
          <cell r="B1243" t="str">
            <v>DOKURO VALVULA 13711-10020 TOYOTA COROLLA 2E 4CIL 1.3L 30*6*92.3</v>
          </cell>
          <cell r="C1243">
            <v>0.19600000000000001</v>
          </cell>
          <cell r="D1243"/>
          <cell r="E1243" t="str">
            <v>JUEGO 4</v>
          </cell>
          <cell r="F1243"/>
          <cell r="G1243">
            <v>4.9000000000000002E-2</v>
          </cell>
          <cell r="H1243" t="str">
            <v>I56</v>
          </cell>
        </row>
        <row r="1244">
          <cell r="A1244" t="str">
            <v>DO.ITY-0577AN</v>
          </cell>
          <cell r="B1244" t="str">
            <v>DOKURO VALVULA NEGRA 13711-10020 TOYOTA COROLLA 2E 4CIL 1.3L 30*6*92.3</v>
          </cell>
          <cell r="C1244">
            <v>0.19600000000000001</v>
          </cell>
          <cell r="D1244"/>
          <cell r="E1244" t="str">
            <v>JUEGO 4</v>
          </cell>
          <cell r="F1244"/>
          <cell r="G1244">
            <v>4.9000000000000002E-2</v>
          </cell>
          <cell r="H1244" t="str">
            <v>I55</v>
          </cell>
        </row>
        <row r="1245">
          <cell r="A1245" t="str">
            <v>DO.ITY-0584</v>
          </cell>
          <cell r="B1245" t="str">
            <v>DOKURO VALVULA 13711-11010 TOYOTA TERCEL 5EFE 4CIL 1.5L 28.6*6*93.6</v>
          </cell>
          <cell r="C1245">
            <v>0.35299999999999998</v>
          </cell>
          <cell r="D1245"/>
          <cell r="E1245" t="str">
            <v>JUEGO 4</v>
          </cell>
          <cell r="F1245"/>
          <cell r="G1245">
            <v>8.8249999999999995E-2</v>
          </cell>
          <cell r="H1245" t="str">
            <v>I54</v>
          </cell>
        </row>
        <row r="1246">
          <cell r="A1246" t="str">
            <v>DO.ITY-0584AN</v>
          </cell>
          <cell r="B1246" t="str">
            <v>DOKURO VALVULA NEGRA 13711-11010 TOYOTA TERCEL 5EFE 4CIL 1.5L 28.6*6*93.6</v>
          </cell>
          <cell r="C1246">
            <v>0.35299999999999998</v>
          </cell>
          <cell r="D1246"/>
          <cell r="E1246" t="str">
            <v>JUEGO 4</v>
          </cell>
          <cell r="F1246"/>
          <cell r="G1246">
            <v>8.8249999999999995E-2</v>
          </cell>
          <cell r="H1246" t="str">
            <v>I54</v>
          </cell>
        </row>
        <row r="1247">
          <cell r="A1247" t="str">
            <v>DO.ITY-0587</v>
          </cell>
          <cell r="B1247" t="str">
            <v>DOKURO VALVULA 13711-65010 TOYOTA CAMRY 3VZ 6CIL 3.0L 42*8*1043</v>
          </cell>
          <cell r="C1247">
            <v>1.1339999999999999</v>
          </cell>
          <cell r="D1247"/>
          <cell r="E1247" t="str">
            <v>JUEGO 6</v>
          </cell>
          <cell r="F1247"/>
          <cell r="G1247">
            <v>0.18899999999999997</v>
          </cell>
          <cell r="H1247" t="str">
            <v>I53</v>
          </cell>
        </row>
        <row r="1248">
          <cell r="A1248" t="str">
            <v>DO.ITY-0589</v>
          </cell>
          <cell r="B1248" t="str">
            <v>DOKURO VALVULA 13711-16060 TOYOTA COROLLA 4AFE 16VALV 4CIL 1.8L 31*6*101</v>
          </cell>
          <cell r="C1248">
            <v>0.33700000000000002</v>
          </cell>
          <cell r="D1248"/>
          <cell r="E1248" t="str">
            <v>JUEGO 8</v>
          </cell>
          <cell r="F1248"/>
          <cell r="G1248">
            <v>4.2125000000000003E-2</v>
          </cell>
          <cell r="H1248" t="str">
            <v>I53</v>
          </cell>
        </row>
        <row r="1249">
          <cell r="A1249" t="str">
            <v>DO.ITY-0589AN</v>
          </cell>
          <cell r="B1249" t="str">
            <v>DOKURO VALVULA NEGRA</v>
          </cell>
          <cell r="C1249">
            <v>0.34100000000000003</v>
          </cell>
          <cell r="D1249"/>
          <cell r="E1249" t="str">
            <v>JUEGO 8</v>
          </cell>
          <cell r="F1249"/>
          <cell r="G1249">
            <v>4.2625000000000003E-2</v>
          </cell>
          <cell r="H1249" t="str">
            <v>I53-52</v>
          </cell>
        </row>
        <row r="1250">
          <cell r="A1250" t="str">
            <v>DO.ITY-0590</v>
          </cell>
          <cell r="B1250" t="str">
            <v>DOKURO VALVULA 13711-64011 TOYOTA COROLLA 3C 4CIL 2.0L 38.5*8*105</v>
          </cell>
          <cell r="C1250">
            <v>0.38100000000000001</v>
          </cell>
          <cell r="D1250"/>
          <cell r="E1250" t="str">
            <v>JUEGO 4</v>
          </cell>
          <cell r="F1250"/>
          <cell r="G1250">
            <v>9.5250000000000001E-2</v>
          </cell>
          <cell r="H1250" t="str">
            <v>I52</v>
          </cell>
        </row>
        <row r="1251">
          <cell r="A1251" t="str">
            <v>DO.ITY-0590AN</v>
          </cell>
          <cell r="B1251" t="str">
            <v>DOKURO VALVULA NEGRA 13711-64011 TOYOTA COROLLA 3C 4CIL 2.0L 38.5*8*105</v>
          </cell>
          <cell r="C1251">
            <v>0.38</v>
          </cell>
          <cell r="D1251"/>
          <cell r="E1251" t="str">
            <v>JUEGO 4</v>
          </cell>
          <cell r="F1251"/>
          <cell r="G1251">
            <v>9.5000000000000001E-2</v>
          </cell>
          <cell r="H1251" t="str">
            <v>SIN STOCK</v>
          </cell>
        </row>
        <row r="1252">
          <cell r="A1252" t="str">
            <v>DO.ITY-0591AN</v>
          </cell>
          <cell r="B1252" t="str">
            <v>DOKURO VALVULA NEGRA 13711-74080 TOYOTA CORONA 3S 4CIL 2.0L 32*6*97.5</v>
          </cell>
          <cell r="C1252">
            <v>0.19600000000000001</v>
          </cell>
          <cell r="D1252"/>
          <cell r="E1252" t="str">
            <v>JUEGO 4</v>
          </cell>
          <cell r="F1252"/>
          <cell r="G1252">
            <v>4.9000000000000002E-2</v>
          </cell>
          <cell r="H1252" t="str">
            <v>SIN STOCK</v>
          </cell>
        </row>
        <row r="1253">
          <cell r="A1253" t="str">
            <v>DO.ITY-0598</v>
          </cell>
          <cell r="B1253" t="str">
            <v>DOKURO VALVULA 13711-15090 TOYOTA COROLLA 4AFE 4CIL 1.8L 31*6*87.5</v>
          </cell>
          <cell r="C1253">
            <v>0.35599999999999998</v>
          </cell>
          <cell r="D1253"/>
          <cell r="E1253" t="str">
            <v>JUEGO 4</v>
          </cell>
          <cell r="F1253"/>
          <cell r="G1253">
            <v>8.8999999999999996E-2</v>
          </cell>
          <cell r="H1253" t="str">
            <v>I52</v>
          </cell>
        </row>
        <row r="1254">
          <cell r="A1254" t="str">
            <v>DO.ITY-0598AN</v>
          </cell>
          <cell r="B1254" t="str">
            <v>DOKURO VALVULA NEGRA 13711-15090 TOYOTA COROLLA 4AFE 4CIL 1.8L 31*6*87.5</v>
          </cell>
          <cell r="C1254">
            <v>0.35399999999999998</v>
          </cell>
          <cell r="D1254"/>
          <cell r="E1254" t="str">
            <v>JUEGO 4</v>
          </cell>
          <cell r="F1254"/>
          <cell r="G1254">
            <v>8.8499999999999995E-2</v>
          </cell>
          <cell r="H1254" t="str">
            <v>I51</v>
          </cell>
        </row>
        <row r="1255">
          <cell r="A1255" t="str">
            <v>DO.ITY-0602</v>
          </cell>
          <cell r="B1255" t="str">
            <v>DOKURO VALVULA 13711-75060 TOYOTA H ILUX 3RZFE 4CIL 2.7L 37.5*6*103.5</v>
          </cell>
          <cell r="C1255">
            <v>0.49299999999999999</v>
          </cell>
          <cell r="D1255"/>
          <cell r="E1255" t="str">
            <v>JUEGO 4</v>
          </cell>
          <cell r="F1255"/>
          <cell r="G1255">
            <v>0.12325</v>
          </cell>
          <cell r="H1255" t="str">
            <v>I51</v>
          </cell>
        </row>
        <row r="1256">
          <cell r="A1256" t="str">
            <v>DO.ITY-0602AN</v>
          </cell>
          <cell r="B1256" t="str">
            <v>DOKURO VALVULA NEGRA 13711-75060 TOYOTA H ILUX 3RZFE 4CIL 2.7L 37.5*6*103.5</v>
          </cell>
          <cell r="C1256">
            <v>0.49</v>
          </cell>
          <cell r="D1256"/>
          <cell r="E1256" t="str">
            <v>JUEGO 8</v>
          </cell>
          <cell r="F1256"/>
          <cell r="G1256">
            <v>6.1249999999999999E-2</v>
          </cell>
          <cell r="H1256" t="str">
            <v>I51</v>
          </cell>
        </row>
        <row r="1257">
          <cell r="A1257" t="str">
            <v>DO.ITY-0603</v>
          </cell>
          <cell r="B1257" t="str">
            <v>DOKURO VALVULA 13711-16040 TOYOTA COROLLA 4AGE 20VALV 4CIL 1.6L 26.5*5*98.6</v>
          </cell>
          <cell r="C1257">
            <v>0.14399999999999999</v>
          </cell>
          <cell r="D1257"/>
          <cell r="E1257" t="str">
            <v>JUEGO 4</v>
          </cell>
          <cell r="F1257"/>
          <cell r="G1257">
            <v>3.5999999999999997E-2</v>
          </cell>
          <cell r="H1257" t="str">
            <v>I51</v>
          </cell>
        </row>
        <row r="1258">
          <cell r="A1258" t="str">
            <v>DO.ITY-0609</v>
          </cell>
          <cell r="B1258" t="str">
            <v>DOKURO VALVULA 13711-54030 TOYOTA H ILUX 5L 4CIL 3.0L 42.5*8*104.4</v>
          </cell>
          <cell r="C1258">
            <v>0.42199999999999999</v>
          </cell>
          <cell r="D1258"/>
          <cell r="E1258" t="str">
            <v>JUEGO 4</v>
          </cell>
          <cell r="F1258"/>
          <cell r="G1258">
            <v>0.1055</v>
          </cell>
          <cell r="H1258" t="str">
            <v>I50</v>
          </cell>
        </row>
        <row r="1259">
          <cell r="A1259" t="str">
            <v>DO.ITY-0609AN</v>
          </cell>
          <cell r="B1259" t="str">
            <v>DOKURO VALVULA NEGRA 13711-54030 TOYOTA H ILUX 5L 4CIL 3.0L 42.5*8*104.4</v>
          </cell>
          <cell r="C1259">
            <v>0.436</v>
          </cell>
          <cell r="D1259"/>
          <cell r="E1259" t="str">
            <v>JUEGO 4</v>
          </cell>
          <cell r="F1259"/>
          <cell r="G1259">
            <v>0.109</v>
          </cell>
          <cell r="H1259" t="str">
            <v>I50</v>
          </cell>
        </row>
        <row r="1260">
          <cell r="A1260" t="str">
            <v>DO.ITY-0611AN</v>
          </cell>
          <cell r="B1260" t="str">
            <v>DOKURO VALVULA NEGRA</v>
          </cell>
          <cell r="C1260">
            <v>0.23599999999999999</v>
          </cell>
          <cell r="D1260"/>
          <cell r="E1260" t="str">
            <v>JUEGO 4</v>
          </cell>
          <cell r="F1260"/>
          <cell r="G1260">
            <v>5.8999999999999997E-2</v>
          </cell>
          <cell r="H1260" t="str">
            <v>SIN STOCK</v>
          </cell>
        </row>
        <row r="1261">
          <cell r="A1261" t="str">
            <v>DO.ITY-0612</v>
          </cell>
          <cell r="B1261" t="str">
            <v>DOKURO VALVULA 13711-21010 TOYOTA PROBOX 2NZFE 4CIL 1.3L 30.5*5*89.2</v>
          </cell>
          <cell r="C1261">
            <v>0.33300000000000002</v>
          </cell>
          <cell r="D1261"/>
          <cell r="E1261" t="str">
            <v>JUEGO 8</v>
          </cell>
          <cell r="F1261"/>
          <cell r="G1261">
            <v>4.1625000000000002E-2</v>
          </cell>
          <cell r="H1261" t="str">
            <v>I50</v>
          </cell>
        </row>
        <row r="1262">
          <cell r="A1262" t="str">
            <v>DO.ITY-0612AN</v>
          </cell>
          <cell r="B1262" t="str">
            <v>DOKURO VALVULA NEGRA</v>
          </cell>
          <cell r="C1262">
            <v>0.32500000000000001</v>
          </cell>
          <cell r="D1262"/>
          <cell r="E1262" t="str">
            <v>JUEGO 8</v>
          </cell>
          <cell r="F1262"/>
          <cell r="G1262">
            <v>4.0625000000000001E-2</v>
          </cell>
          <cell r="H1262" t="str">
            <v>I49</v>
          </cell>
        </row>
        <row r="1263">
          <cell r="A1263" t="str">
            <v>DO.ITY-0614</v>
          </cell>
          <cell r="B1263" t="str">
            <v>DOKURO VALVULA 13711-22030 TOYOTA CELICA 1ZZFE 4CIL 1.8L 32*5.5*88.8</v>
          </cell>
          <cell r="C1263">
            <v>0.34300000000000003</v>
          </cell>
          <cell r="D1263"/>
          <cell r="E1263" t="str">
            <v>JUEGO 8</v>
          </cell>
          <cell r="F1263"/>
          <cell r="G1263">
            <v>4.2875000000000003E-2</v>
          </cell>
          <cell r="H1263" t="str">
            <v>I49</v>
          </cell>
        </row>
        <row r="1264">
          <cell r="A1264" t="str">
            <v>DO.ITY-0614AN</v>
          </cell>
          <cell r="B1264" t="str">
            <v>DOKURO VALVULA NEGRA 13711-22030 TOYOTA CELICA 1ZZFE 4CIL 1.8L 32*5.5*88.8</v>
          </cell>
          <cell r="C1264">
            <v>0.34200000000000003</v>
          </cell>
          <cell r="D1264"/>
          <cell r="E1264" t="str">
            <v>JUEGO 8</v>
          </cell>
          <cell r="F1264"/>
          <cell r="G1264">
            <v>4.2750000000000003E-2</v>
          </cell>
          <cell r="H1264" t="str">
            <v>I48</v>
          </cell>
        </row>
        <row r="1265">
          <cell r="A1265" t="str">
            <v>DO.ITY-0615AN</v>
          </cell>
          <cell r="B1265" t="str">
            <v>DOKURO VALVULA NEGRA 13711-22040 TOYOTA COROLLA 3ZZFE 4CIL 1.6L 31*5.5*88.8</v>
          </cell>
          <cell r="C1265">
            <v>0.36799999999999999</v>
          </cell>
          <cell r="D1265"/>
          <cell r="E1265" t="str">
            <v>JUEGO 8</v>
          </cell>
          <cell r="F1265"/>
          <cell r="G1265">
            <v>4.5999999999999999E-2</v>
          </cell>
          <cell r="H1265" t="str">
            <v>I48</v>
          </cell>
        </row>
        <row r="1266">
          <cell r="A1266" t="str">
            <v>DO.ITY-0618</v>
          </cell>
          <cell r="B1266" t="str">
            <v>DOKURO VALVULA 13711-88600 TOYOTA CELICA 2ZZ-GE 4CIL 1.8L 34*5.5*111.3</v>
          </cell>
          <cell r="C1266">
            <v>0.39400000000000002</v>
          </cell>
          <cell r="D1266"/>
          <cell r="E1266" t="str">
            <v>JUEGO 8</v>
          </cell>
          <cell r="F1266"/>
          <cell r="G1266">
            <v>4.9250000000000002E-2</v>
          </cell>
          <cell r="H1266" t="str">
            <v>I48</v>
          </cell>
        </row>
        <row r="1267">
          <cell r="A1267" t="str">
            <v>DO.ITY-0621</v>
          </cell>
          <cell r="B1267" t="str">
            <v>DOKURO VALVULA 13711-28010 TOYOTA CAMRY 1AZ 4CIL 2.0L 34*5.5*101.7</v>
          </cell>
          <cell r="C1267">
            <v>0.38800000000000001</v>
          </cell>
          <cell r="D1267"/>
          <cell r="E1267" t="str">
            <v>JUEGO 8</v>
          </cell>
          <cell r="F1267"/>
          <cell r="G1267">
            <v>4.8500000000000001E-2</v>
          </cell>
          <cell r="H1267" t="str">
            <v>I47</v>
          </cell>
        </row>
        <row r="1268">
          <cell r="A1268" t="str">
            <v>DO.ITY-0621AN</v>
          </cell>
          <cell r="B1268" t="str">
            <v>DOKURO VALVULA NEGRA 13711-28010 TOYOTA CAMRY 1AZ 4CIL 2.0L 34*5.5*101.7</v>
          </cell>
          <cell r="C1268">
            <v>0.38700000000000001</v>
          </cell>
          <cell r="D1268"/>
          <cell r="E1268" t="str">
            <v>JUEGO 8</v>
          </cell>
          <cell r="F1268"/>
          <cell r="G1268">
            <v>4.8375000000000001E-2</v>
          </cell>
          <cell r="H1268" t="str">
            <v>I47</v>
          </cell>
        </row>
        <row r="1269">
          <cell r="A1269" t="str">
            <v>DO.ITY-0623</v>
          </cell>
          <cell r="B1269" t="str">
            <v>DOKURO VALVULA 13711-33040 TOYOTA SUCCEED 1ND 4CIL 1.4L 30.7*6*100</v>
          </cell>
          <cell r="C1269">
            <v>0.39900000000000002</v>
          </cell>
          <cell r="D1269"/>
          <cell r="E1269" t="str">
            <v>JUEGO 8</v>
          </cell>
          <cell r="F1269"/>
          <cell r="G1269">
            <v>4.9875000000000003E-2</v>
          </cell>
          <cell r="H1269" t="str">
            <v>I47</v>
          </cell>
        </row>
        <row r="1270">
          <cell r="A1270" t="str">
            <v>DO.ITY-0623AN</v>
          </cell>
          <cell r="B1270" t="str">
            <v>DOKURO VALVULA NEGRA 13711-33040 TOYOTA SUCCEED 1ND 4CIL 1.4L 30.7*6*100</v>
          </cell>
          <cell r="C1270">
            <v>0.39500000000000002</v>
          </cell>
          <cell r="D1270"/>
          <cell r="E1270" t="str">
            <v>JUEGO 8</v>
          </cell>
          <cell r="F1270"/>
          <cell r="G1270">
            <v>4.9375000000000002E-2</v>
          </cell>
          <cell r="H1270" t="str">
            <v>I46</v>
          </cell>
        </row>
        <row r="1271">
          <cell r="A1271" t="str">
            <v>DO.ITY-0624AN</v>
          </cell>
          <cell r="B1271" t="str">
            <v>DOKURO VALVULA NEGRA</v>
          </cell>
          <cell r="C1271">
            <v>0.43099999999999999</v>
          </cell>
          <cell r="D1271"/>
          <cell r="E1271" t="str">
            <v>JUEGO 8</v>
          </cell>
          <cell r="F1271"/>
          <cell r="G1271">
            <v>5.3874999999999999E-2</v>
          </cell>
          <cell r="H1271" t="str">
            <v>I46</v>
          </cell>
        </row>
        <row r="1272">
          <cell r="A1272" t="str">
            <v>DO.ITY-0625AN</v>
          </cell>
          <cell r="B1272" t="str">
            <v>DOKURO VALVULA NEGRA</v>
          </cell>
          <cell r="C1272">
            <v>0.40400000000000003</v>
          </cell>
          <cell r="D1272"/>
          <cell r="E1272" t="str">
            <v>JUEGO 8</v>
          </cell>
          <cell r="F1272"/>
          <cell r="G1272">
            <v>5.0500000000000003E-2</v>
          </cell>
          <cell r="H1272" t="str">
            <v>I46</v>
          </cell>
        </row>
        <row r="1273">
          <cell r="A1273" t="str">
            <v>DO.ITY-0628AN</v>
          </cell>
          <cell r="B1273" t="str">
            <v>DOKURO VALVULA NEGRA 13711-23020 TOYOTA VITZ 1SZ 4CIL 1.0L 26.0*5.0*88.2</v>
          </cell>
          <cell r="C1273">
            <v>0.26300000000000001</v>
          </cell>
          <cell r="D1273"/>
          <cell r="E1273" t="str">
            <v>JUEGO 8</v>
          </cell>
          <cell r="F1273"/>
          <cell r="G1273">
            <v>3.2875000000000001E-2</v>
          </cell>
          <cell r="H1273" t="str">
            <v>SIN STOCK</v>
          </cell>
        </row>
        <row r="1274">
          <cell r="A1274" t="str">
            <v>DO.ITY-0630</v>
          </cell>
          <cell r="B1274" t="str">
            <v>DOKURO VALVULA 13711--75100 TOYOTA H ILUX 2TR-FE 4CIL 2.7L 37.5*5.5*106.3</v>
          </cell>
          <cell r="C1274">
            <v>0.46400000000000002</v>
          </cell>
          <cell r="D1274"/>
          <cell r="E1274" t="str">
            <v>JUEGO 8</v>
          </cell>
          <cell r="F1274"/>
          <cell r="G1274">
            <v>5.8000000000000003E-2</v>
          </cell>
          <cell r="H1274" t="str">
            <v>I45</v>
          </cell>
        </row>
        <row r="1275">
          <cell r="A1275" t="str">
            <v>DO.ITY-0630AN</v>
          </cell>
          <cell r="B1275" t="str">
            <v>DOKURO VALVULA NEGRA 13711--75100 TOYOTA H ILUX 2TR-FE 4CIL 2.7L 37.5*5.5*106.3</v>
          </cell>
          <cell r="C1275">
            <v>0.46400000000000002</v>
          </cell>
          <cell r="D1275"/>
          <cell r="E1275" t="str">
            <v>JUEGO 8</v>
          </cell>
          <cell r="F1275"/>
          <cell r="G1275">
            <v>5.8000000000000003E-2</v>
          </cell>
          <cell r="H1275" t="str">
            <v>I45</v>
          </cell>
        </row>
        <row r="1276">
          <cell r="A1276" t="str">
            <v>DO.ITY-0632</v>
          </cell>
          <cell r="B1276" t="str">
            <v>DOKURO VALVULA 13711-31070 TOYOTA PRADO 1GR-FE 6CIL 4.0L 36.5*5.5*107</v>
          </cell>
          <cell r="C1276">
            <v>0.69799999999999995</v>
          </cell>
          <cell r="D1276"/>
          <cell r="E1276" t="str">
            <v>JUEGO 6</v>
          </cell>
          <cell r="F1276"/>
          <cell r="G1276">
            <v>0.11633333333333333</v>
          </cell>
          <cell r="H1276" t="str">
            <v>I44</v>
          </cell>
        </row>
        <row r="1277">
          <cell r="A1277" t="str">
            <v>DO.ITY-0634</v>
          </cell>
          <cell r="B1277" t="str">
            <v>DOKURO VALVULA 13715-21040 TOYOTA COROLLA FIELDER 1NZ-FE 4CIL 1.5L 25.5*5.5*103.4</v>
          </cell>
          <cell r="C1277">
            <v>0.37</v>
          </cell>
          <cell r="D1277"/>
          <cell r="E1277" t="str">
            <v>JUEGO 8</v>
          </cell>
          <cell r="F1277"/>
          <cell r="G1277">
            <v>4.6249999999999999E-2</v>
          </cell>
          <cell r="H1277" t="str">
            <v>I44</v>
          </cell>
        </row>
        <row r="1278">
          <cell r="A1278" t="str">
            <v>DO.ITY-0634AN</v>
          </cell>
          <cell r="B1278" t="str">
            <v xml:space="preserve">DOKURO VALVULA NEGRA </v>
          </cell>
          <cell r="C1278">
            <v>0.37</v>
          </cell>
          <cell r="D1278"/>
          <cell r="E1278" t="str">
            <v>JUEGO 8</v>
          </cell>
          <cell r="F1278"/>
          <cell r="G1278">
            <v>4.6249999999999999E-2</v>
          </cell>
          <cell r="H1278" t="str">
            <v>I43</v>
          </cell>
        </row>
        <row r="1279">
          <cell r="A1279" t="str">
            <v>DO.ITY-0635</v>
          </cell>
          <cell r="B1279" t="str">
            <v>DOKURO VALVULA 13711-37020 TOYOTA COROLLA 2ZR 4CIL 1.8L 32.05*5.5*10935</v>
          </cell>
          <cell r="C1279">
            <v>0.38900000000000001</v>
          </cell>
          <cell r="D1279"/>
          <cell r="E1279" t="str">
            <v>JUEGO 8</v>
          </cell>
          <cell r="F1279"/>
          <cell r="G1279">
            <v>4.8625000000000002E-2</v>
          </cell>
          <cell r="H1279" t="str">
            <v>I43</v>
          </cell>
        </row>
        <row r="1280">
          <cell r="A1280" t="str">
            <v>DO.ITY-0635AN</v>
          </cell>
          <cell r="B1280" t="str">
            <v>DOKURO VALVULA NEGRA 13711-37020 TOYOTA COROLLA 2ZR 4CIL 1.8L 32.05*5.5*10935</v>
          </cell>
          <cell r="C1280">
            <v>0.38900000000000001</v>
          </cell>
          <cell r="D1280"/>
          <cell r="E1280" t="str">
            <v>JUEGO 8</v>
          </cell>
          <cell r="F1280"/>
          <cell r="G1280">
            <v>4.8625000000000002E-2</v>
          </cell>
          <cell r="H1280" t="str">
            <v>I42</v>
          </cell>
        </row>
        <row r="1281">
          <cell r="A1281" t="str">
            <v>DO.ITY-0639</v>
          </cell>
          <cell r="B1281" t="str">
            <v>DOKURO VALVULA 13711-40040 TOYOTA AYGO 1KR-FE 3CIL 1.0L 27.5*5*88.35</v>
          </cell>
          <cell r="C1281">
            <v>0.215</v>
          </cell>
          <cell r="D1281"/>
          <cell r="E1281" t="str">
            <v>JUEGO 6</v>
          </cell>
          <cell r="F1281"/>
          <cell r="G1281">
            <v>3.5833333333333335E-2</v>
          </cell>
          <cell r="H1281" t="str">
            <v>I42</v>
          </cell>
        </row>
        <row r="1282">
          <cell r="A1282" t="str">
            <v>DO.ITY-0639AN</v>
          </cell>
          <cell r="B1282" t="str">
            <v>DOKURO VALVULA NEGRA 13711-40040 TOYOTA AYGO 1KR-FE 3CIL 1.0L 27.5*5*88.35</v>
          </cell>
          <cell r="C1282">
            <v>0.216</v>
          </cell>
          <cell r="D1282"/>
          <cell r="E1282" t="str">
            <v>JUEGO 6</v>
          </cell>
          <cell r="F1282"/>
          <cell r="G1282">
            <v>3.5999999999999997E-2</v>
          </cell>
          <cell r="H1282" t="str">
            <v>I41</v>
          </cell>
        </row>
        <row r="1283">
          <cell r="A1283" t="str">
            <v>DO.ITY-0640</v>
          </cell>
          <cell r="B1283" t="str">
            <v>DOKURO VALVULA 13711-36020 TOYOTA HIGHLANDER 1AR 4CIL 2.7L 35.5*5.5*103.95</v>
          </cell>
          <cell r="C1283">
            <v>0.44700000000000001</v>
          </cell>
          <cell r="D1283"/>
          <cell r="E1283" t="str">
            <v>JUEGO 8</v>
          </cell>
          <cell r="F1283"/>
          <cell r="G1283">
            <v>5.5875000000000001E-2</v>
          </cell>
          <cell r="H1283" t="str">
            <v>SIN STOCK</v>
          </cell>
        </row>
        <row r="1284">
          <cell r="A1284" t="str">
            <v>DO.ITY-0640AN</v>
          </cell>
          <cell r="B1284" t="str">
            <v>DOKURO VALVULA NEGRA 13711-36020 TOYOTA HIGHLANDER 1AR 4CIL 2.7L 35.5*5.5*103.95</v>
          </cell>
          <cell r="C1284">
            <v>0.44400000000000001</v>
          </cell>
          <cell r="D1284"/>
          <cell r="E1284" t="str">
            <v>JUEGO 8</v>
          </cell>
          <cell r="F1284"/>
          <cell r="G1284">
            <v>5.5500000000000001E-2</v>
          </cell>
          <cell r="H1284" t="str">
            <v>I41</v>
          </cell>
        </row>
        <row r="1285">
          <cell r="A1285" t="str">
            <v>DO.ITY-0643AN</v>
          </cell>
          <cell r="B1285" t="str">
            <v>DOKURO VALVULA NEGRA</v>
          </cell>
          <cell r="C1285" t="str">
            <v xml:space="preserve"> </v>
          </cell>
          <cell r="D1285" t="str">
            <v>SIN STOCK</v>
          </cell>
          <cell r="E1285"/>
          <cell r="F1285"/>
          <cell r="G1285">
            <v>0.40200000000000002</v>
          </cell>
          <cell r="H1285" t="str">
            <v>I41</v>
          </cell>
        </row>
        <row r="1286">
          <cell r="A1286" t="str">
            <v>DO.ITY-0677</v>
          </cell>
          <cell r="B1286" t="str">
            <v>DOKURO VALVULA 13712-10010 TOYOTA COROLLA 2E 4CIL 1.3L 21.1*6*98.7</v>
          </cell>
          <cell r="C1286">
            <v>0.156</v>
          </cell>
          <cell r="D1286"/>
          <cell r="E1286" t="str">
            <v>JUEGO 4</v>
          </cell>
          <cell r="F1286"/>
          <cell r="G1286">
            <v>3.9E-2</v>
          </cell>
          <cell r="H1286" t="str">
            <v>I40</v>
          </cell>
        </row>
        <row r="1287">
          <cell r="A1287" t="str">
            <v>DO.ITY-0677AN</v>
          </cell>
          <cell r="B1287" t="str">
            <v>DOKURO VALVULA NEGRA 13712-10010 TOYOTA COROLLA 2E 4CIL 1.3L 21.1*6*98.7</v>
          </cell>
          <cell r="C1287">
            <v>0.158</v>
          </cell>
          <cell r="D1287"/>
          <cell r="E1287" t="str">
            <v>JUEGO 4</v>
          </cell>
          <cell r="F1287"/>
          <cell r="G1287">
            <v>3.95E-2</v>
          </cell>
          <cell r="H1287" t="str">
            <v>I40</v>
          </cell>
        </row>
        <row r="1288">
          <cell r="A1288" t="str">
            <v>DO.FSY1-10-20</v>
          </cell>
          <cell r="B1288" t="str">
            <v xml:space="preserve">DOKURO GUIA VALVULA </v>
          </cell>
          <cell r="C1288"/>
          <cell r="D1288" t="str">
            <v>SIN STOCK</v>
          </cell>
          <cell r="E1288" t="str">
            <v>JUEGO 8</v>
          </cell>
          <cell r="F1288"/>
          <cell r="G1288"/>
          <cell r="H1288" t="str">
            <v>S13</v>
          </cell>
        </row>
        <row r="1289">
          <cell r="A1289" t="str">
            <v>DO.MD-016441</v>
          </cell>
          <cell r="B1289" t="str">
            <v xml:space="preserve">DOKURO GUIA VALVULA </v>
          </cell>
          <cell r="C1289">
            <v>0.20699999999999999</v>
          </cell>
          <cell r="D1289"/>
          <cell r="E1289" t="str">
            <v>JUEGO 8</v>
          </cell>
          <cell r="F1289"/>
          <cell r="G1289">
            <v>2.5874999999999999E-2</v>
          </cell>
          <cell r="H1289" t="str">
            <v>S13</v>
          </cell>
        </row>
        <row r="1290">
          <cell r="A1290" t="str">
            <v>DO.MD-016445</v>
          </cell>
          <cell r="B1290" t="str">
            <v>DOKURO GUIA VALVULA MD016445 MITSUBISHI LANCER 4G15 4CIL 1.5L 50*12.07*6.6 ESCAPE</v>
          </cell>
          <cell r="C1290">
            <v>0.23</v>
          </cell>
          <cell r="D1290"/>
          <cell r="E1290" t="str">
            <v>JUEGO 8</v>
          </cell>
          <cell r="F1290"/>
          <cell r="G1290">
            <v>2.8750000000000001E-2</v>
          </cell>
          <cell r="H1290" t="str">
            <v>S13</v>
          </cell>
        </row>
        <row r="1291">
          <cell r="A1291" t="str">
            <v>DO.MD-020561</v>
          </cell>
          <cell r="B1291" t="str">
            <v>DOKURO GUIA VALVULA MD020561 MITSUBISHI L200 4G63-6G72 4CIL-6CIL 2.0L-3.0L 52*13.07*8 ESCAPE</v>
          </cell>
          <cell r="C1291">
            <v>0.248</v>
          </cell>
          <cell r="D1291"/>
          <cell r="E1291" t="str">
            <v>JUEGO 8</v>
          </cell>
          <cell r="F1291"/>
          <cell r="G1291">
            <v>3.1E-2</v>
          </cell>
          <cell r="H1291" t="str">
            <v>S13</v>
          </cell>
        </row>
        <row r="1292">
          <cell r="A1292" t="str">
            <v>DO.MD-050523</v>
          </cell>
          <cell r="B1292" t="str">
            <v>DOKURO GUIA VALVULA MD050523 MITSUBISHI TRUCK L200 4D56 4CIL 2.5L 71*13.07*8 ADMISION</v>
          </cell>
          <cell r="C1292">
            <v>0.34499999999999997</v>
          </cell>
          <cell r="D1292"/>
          <cell r="E1292" t="str">
            <v>JUEGO 8</v>
          </cell>
          <cell r="F1292"/>
          <cell r="G1292">
            <v>4.3124999999999997E-2</v>
          </cell>
          <cell r="H1292" t="str">
            <v>S13</v>
          </cell>
        </row>
        <row r="1293">
          <cell r="A1293" t="str">
            <v>DO.MD-050527</v>
          </cell>
          <cell r="B1293" t="str">
            <v>DOKURO GUIA VALVULA MD050527 MITSUBISHI TRUCK L200 4D56 4CIL 2.5L 74*13.07*8 ESCAPE</v>
          </cell>
          <cell r="C1293">
            <v>0.36</v>
          </cell>
          <cell r="D1293"/>
          <cell r="E1293" t="str">
            <v>JUEGO 8</v>
          </cell>
          <cell r="F1293"/>
          <cell r="G1293">
            <v>4.4999999999999998E-2</v>
          </cell>
          <cell r="H1293" t="str">
            <v>S13</v>
          </cell>
        </row>
        <row r="1294">
          <cell r="A1294" t="str">
            <v>DO.MD-076354</v>
          </cell>
          <cell r="B1294" t="str">
            <v>DOKURO GUIA VALVULA MD076354 MITSUBISHI LIBERO 4D68 4CIL 2.8L 56*13.12*8 ADMISION</v>
          </cell>
          <cell r="C1294">
            <v>0.27</v>
          </cell>
          <cell r="D1294"/>
          <cell r="E1294" t="str">
            <v>JUEGO 8</v>
          </cell>
          <cell r="F1294"/>
          <cell r="G1294">
            <v>3.3750000000000002E-2</v>
          </cell>
          <cell r="H1294" t="str">
            <v>S14</v>
          </cell>
        </row>
        <row r="1295">
          <cell r="A1295" t="str">
            <v>DO.MD337622</v>
          </cell>
          <cell r="B1295" t="str">
            <v>DOKURO GUIA VALVULA MD337622 MITSUBISHI MONTERO 6B31 6CIL 3.0L ADMISION</v>
          </cell>
          <cell r="C1295">
            <v>0.186</v>
          </cell>
          <cell r="D1295"/>
          <cell r="E1295" t="str">
            <v>JUEGO 8</v>
          </cell>
          <cell r="F1295"/>
          <cell r="G1295">
            <v>2.325E-2</v>
          </cell>
          <cell r="H1295" t="str">
            <v>S14</v>
          </cell>
        </row>
        <row r="1296">
          <cell r="A1296" t="str">
            <v>DO.MD337625</v>
          </cell>
          <cell r="B1296" t="str">
            <v>DOKURO GUIA VALVULA MD337625 MITSUBISHI MONTERO 6B31 6CIL 3.0L ESCAPE</v>
          </cell>
          <cell r="C1296">
            <v>0.21299999999999999</v>
          </cell>
          <cell r="D1296"/>
          <cell r="E1296" t="str">
            <v>JUEGO 8</v>
          </cell>
          <cell r="F1296"/>
          <cell r="G1296">
            <v>2.6624999999999999E-2</v>
          </cell>
          <cell r="H1296" t="str">
            <v>S14</v>
          </cell>
        </row>
        <row r="1297">
          <cell r="A1297" t="str">
            <v>DO.ME-031886</v>
          </cell>
          <cell r="B1297" t="str">
            <v>DOKURO GUIA VALVULA ME-031886 MITSUBISHI CANTER 4D31 4CIL 3.3L-3.7L 64*15.04*9 ADMISION</v>
          </cell>
          <cell r="C1297">
            <v>0.38900000000000001</v>
          </cell>
          <cell r="D1297"/>
          <cell r="E1297" t="str">
            <v>JUEGO 8</v>
          </cell>
          <cell r="F1297"/>
          <cell r="G1297">
            <v>4.8625000000000002E-2</v>
          </cell>
          <cell r="H1297" t="str">
            <v>S14</v>
          </cell>
        </row>
        <row r="1298">
          <cell r="A1298" t="str">
            <v>DO.ME-031888</v>
          </cell>
          <cell r="B1298" t="str">
            <v>DOKURO GUIA VALVULA ME-031888 MITSUBISHI CANTER 4D31 4CIL 3.3L-3.7L 71.65*15.04*9 ESCAPE</v>
          </cell>
          <cell r="C1298">
            <v>0.45800000000000002</v>
          </cell>
          <cell r="D1298"/>
          <cell r="E1298" t="str">
            <v>JUEGO 8</v>
          </cell>
          <cell r="F1298"/>
          <cell r="G1298">
            <v>5.7250000000000002E-2</v>
          </cell>
          <cell r="H1298" t="str">
            <v>S14</v>
          </cell>
        </row>
        <row r="1299">
          <cell r="A1299" t="str">
            <v>DO.ME-200007</v>
          </cell>
          <cell r="B1299" t="str">
            <v xml:space="preserve">DOKURO GUIA VALVULA </v>
          </cell>
          <cell r="C1299">
            <v>0.217</v>
          </cell>
          <cell r="D1299"/>
          <cell r="E1299" t="str">
            <v>JUEGO 8</v>
          </cell>
          <cell r="F1299"/>
          <cell r="G1299">
            <v>2.7125E-2</v>
          </cell>
          <cell r="H1299" t="str">
            <v>S14</v>
          </cell>
        </row>
        <row r="1300">
          <cell r="A1300" t="str">
            <v>DO.ME-200009</v>
          </cell>
          <cell r="B1300" t="str">
            <v xml:space="preserve">DOKURO GUIA VALVULA </v>
          </cell>
          <cell r="C1300">
            <v>0.23699999999999999</v>
          </cell>
          <cell r="D1300"/>
          <cell r="E1300" t="str">
            <v>JUEGO 8</v>
          </cell>
          <cell r="F1300"/>
          <cell r="G1300">
            <v>2.9624999999999999E-2</v>
          </cell>
          <cell r="H1300" t="str">
            <v>S14</v>
          </cell>
        </row>
        <row r="1301">
          <cell r="A1301" t="str">
            <v>DO.RF01-10-280</v>
          </cell>
          <cell r="B1301" t="str">
            <v>DOKURO GUIA VALVULA RF01-10-280 MAZDA BONGO R2-RF 4CIL 2.0L 40.6*14.05*8 ADMISION</v>
          </cell>
          <cell r="C1301">
            <v>0.22800000000000001</v>
          </cell>
          <cell r="D1301"/>
          <cell r="E1301" t="str">
            <v>JUEGO 8</v>
          </cell>
          <cell r="F1301"/>
          <cell r="G1301">
            <v>2.8500000000000001E-2</v>
          </cell>
          <cell r="H1301" t="str">
            <v>S14</v>
          </cell>
        </row>
        <row r="1302">
          <cell r="A1302" t="str">
            <v>DO.RF01-10-290</v>
          </cell>
          <cell r="B1302" t="str">
            <v>DOKURO GUIA VALVULA RF01-10-290 MAZDA BONGO R2-RF 4CIL 2.0L 37.7*14.05*8 ESCAPE</v>
          </cell>
          <cell r="C1302">
            <v>0.20599999999999999</v>
          </cell>
          <cell r="D1302"/>
          <cell r="E1302" t="str">
            <v>JUEGO 8</v>
          </cell>
          <cell r="F1302"/>
          <cell r="G1302">
            <v>2.5749999999999999E-2</v>
          </cell>
          <cell r="H1302" t="str">
            <v>S14</v>
          </cell>
        </row>
        <row r="1303">
          <cell r="A1303" t="str">
            <v>DO.ZJY1-10-281</v>
          </cell>
          <cell r="B1303" t="str">
            <v>DOKURO GUIA VALVULA ZJY1-10-281 MAZDA MAZDA 2 ZY 4CIL 1.5L ADM / ESC</v>
          </cell>
          <cell r="C1303">
            <v>0.16600000000000001</v>
          </cell>
          <cell r="D1303"/>
          <cell r="E1303" t="str">
            <v>JUEGO 8</v>
          </cell>
          <cell r="F1303"/>
          <cell r="G1303">
            <v>2.0750000000000001E-2</v>
          </cell>
          <cell r="H1303" t="str">
            <v>SIN STOCK</v>
          </cell>
        </row>
        <row r="1304">
          <cell r="A1304" t="str">
            <v>DR.DFP4100</v>
          </cell>
          <cell r="B1304" t="str">
            <v>DREIK BOMBA GASOLINA 8118-13-350 UNIVERSAL 1987-UP 12V CARBURADO</v>
          </cell>
          <cell r="C1304">
            <v>0.435</v>
          </cell>
          <cell r="D1304"/>
          <cell r="E1304">
            <v>1</v>
          </cell>
          <cell r="F1304"/>
          <cell r="G1304"/>
          <cell r="H1304" t="str">
            <v>SIN STOCK</v>
          </cell>
        </row>
        <row r="1305">
          <cell r="A1305" t="str">
            <v>DR.DFP4220</v>
          </cell>
          <cell r="B1305" t="str">
            <v>DREIK BOMBA GASOLINA 15100-77300 UNIVERSAL 1987-UP 12V CARBURADO</v>
          </cell>
          <cell r="C1305">
            <v>0.60799999999999998</v>
          </cell>
          <cell r="D1305"/>
          <cell r="E1305">
            <v>1</v>
          </cell>
          <cell r="F1305"/>
          <cell r="G1305"/>
          <cell r="H1305" t="str">
            <v>SIN STOCK</v>
          </cell>
        </row>
        <row r="1306">
          <cell r="A1306" t="str">
            <v>DR.DFP4300</v>
          </cell>
          <cell r="B1306" t="str">
            <v xml:space="preserve">DREIK BOMBA GASOLINA </v>
          </cell>
          <cell r="C1306">
            <v>0.35099999999999998</v>
          </cell>
          <cell r="D1306"/>
          <cell r="E1306">
            <v>1</v>
          </cell>
          <cell r="F1306"/>
          <cell r="G1306"/>
          <cell r="H1306" t="str">
            <v>SIN STOCK</v>
          </cell>
        </row>
        <row r="1307">
          <cell r="A1307" t="str">
            <v>DR.DFP4305</v>
          </cell>
          <cell r="B1307" t="str">
            <v>DREIK BOMBA GASOLINA</v>
          </cell>
          <cell r="C1307">
            <v>0.27500000000000002</v>
          </cell>
          <cell r="D1307"/>
          <cell r="E1307">
            <v>1</v>
          </cell>
          <cell r="F1307"/>
          <cell r="G1307"/>
          <cell r="H1307" t="str">
            <v>K-46</v>
          </cell>
        </row>
        <row r="1308">
          <cell r="A1308" t="str">
            <v>DR.DIS-3700</v>
          </cell>
          <cell r="B1308" t="str">
            <v>DREIK CHAPA CONTACTO 25150-B5000 NISSAN J15 12V 5 TERM</v>
          </cell>
          <cell r="C1308">
            <v>0.14899999999999999</v>
          </cell>
          <cell r="D1308"/>
          <cell r="E1308">
            <v>1</v>
          </cell>
          <cell r="F1308"/>
          <cell r="G1308"/>
          <cell r="H1308" t="str">
            <v>K-46</v>
          </cell>
        </row>
        <row r="1309">
          <cell r="A1309" t="str">
            <v>DR.DIS-3850</v>
          </cell>
          <cell r="B1309" t="str">
            <v>DREIK CHAPA CONTACTO S-116 UNIVERSAL 12V 4 TERM</v>
          </cell>
          <cell r="C1309">
            <v>0.186</v>
          </cell>
          <cell r="D1309"/>
          <cell r="E1309">
            <v>1</v>
          </cell>
          <cell r="F1309"/>
          <cell r="G1309"/>
          <cell r="H1309" t="str">
            <v>K-46</v>
          </cell>
        </row>
        <row r="1310">
          <cell r="A1310" t="str">
            <v>DR.DIS-3900</v>
          </cell>
          <cell r="B1310" t="str">
            <v>DREIK CHAPA CONTACTO SI-07 NISSAN 24V 6 TERM</v>
          </cell>
          <cell r="C1310">
            <v>0.29799999999999999</v>
          </cell>
          <cell r="D1310"/>
          <cell r="E1310">
            <v>1</v>
          </cell>
          <cell r="F1310"/>
          <cell r="G1310"/>
          <cell r="H1310" t="str">
            <v>K-45</v>
          </cell>
        </row>
        <row r="1311">
          <cell r="A1311" t="str">
            <v>DR.DOP-1130</v>
          </cell>
          <cell r="B1311" t="str">
            <v xml:space="preserve">DREIK SWITCH ACEITE </v>
          </cell>
          <cell r="C1311">
            <v>5.1999999999999998E-2</v>
          </cell>
          <cell r="D1311"/>
          <cell r="E1311">
            <v>1</v>
          </cell>
          <cell r="F1311"/>
          <cell r="G1311"/>
          <cell r="H1311" t="str">
            <v>K-45</v>
          </cell>
        </row>
        <row r="1312">
          <cell r="A1312" t="str">
            <v>DR.DOP-1150</v>
          </cell>
          <cell r="B1312" t="str">
            <v>DREIK SWITCH ACEITE 83530-30100 TOYOTA VARIOS MODELOS 1987-UP 0.125 TERM REDON</v>
          </cell>
          <cell r="C1312">
            <v>3.6999999999999998E-2</v>
          </cell>
          <cell r="D1312"/>
          <cell r="E1312">
            <v>1</v>
          </cell>
          <cell r="F1312">
            <v>10</v>
          </cell>
          <cell r="G1312"/>
          <cell r="H1312" t="str">
            <v>K-45</v>
          </cell>
        </row>
        <row r="1313">
          <cell r="A1313" t="str">
            <v>DR.DOP-1177</v>
          </cell>
          <cell r="B1313" t="str">
            <v>DREIK SWITCH ACEITE 25240-4M400 NISSAN VARIOS MODELOS 1987-UP 0.125 TERM REDON</v>
          </cell>
          <cell r="C1313">
            <v>0.05</v>
          </cell>
          <cell r="D1313"/>
          <cell r="E1313">
            <v>1</v>
          </cell>
          <cell r="F1313">
            <v>10</v>
          </cell>
          <cell r="G1313"/>
          <cell r="H1313" t="str">
            <v>K-45</v>
          </cell>
        </row>
        <row r="1314">
          <cell r="A1314" t="str">
            <v>EL.27301-2B000</v>
          </cell>
          <cell r="B1314" t="str">
            <v>ELIM BOBINA ENCENDIDO 27301-2B000 HYUNDAI ELANTRA KIA CERATO i30 2007-UP 4CIL 1.4L</v>
          </cell>
          <cell r="C1314">
            <v>0.441</v>
          </cell>
          <cell r="D1314"/>
          <cell r="E1314">
            <v>1</v>
          </cell>
          <cell r="F1314"/>
          <cell r="G1314"/>
          <cell r="H1314" t="str">
            <v>S-F71</v>
          </cell>
        </row>
        <row r="1315">
          <cell r="A1315" t="str">
            <v>EL.27301-2B100</v>
          </cell>
          <cell r="B1315" t="str">
            <v>ELIM BOBINA ENCENDIDO 27301-2B100 HYUNDAI ACCENT ELANTRA 2011-2015 4CIL 1.6L</v>
          </cell>
          <cell r="C1315" t="str">
            <v>SIN STOCK</v>
          </cell>
          <cell r="D1315"/>
          <cell r="E1315">
            <v>1</v>
          </cell>
          <cell r="F1315"/>
          <cell r="G1315"/>
          <cell r="H1315" t="str">
            <v>SIN STOCK</v>
          </cell>
        </row>
        <row r="1316">
          <cell r="A1316" t="str">
            <v>FU.FJ-174/175</v>
          </cell>
          <cell r="B1316" t="str">
            <v>FUJI CARBON ARRANCADOR FJ-174/175 MITSUBISHI FUSO BUS 6D14 8DC 9*30*23</v>
          </cell>
          <cell r="C1316">
            <v>0.249</v>
          </cell>
          <cell r="D1316"/>
          <cell r="E1316">
            <v>1</v>
          </cell>
          <cell r="F1316">
            <v>5</v>
          </cell>
          <cell r="G1316"/>
          <cell r="H1316" t="str">
            <v>E-42</v>
          </cell>
        </row>
        <row r="1317">
          <cell r="A1317" t="str">
            <v>FU.FN-175/176</v>
          </cell>
          <cell r="B1317" t="str">
            <v>FUJI CARBON ARRANCADOR FN-175/176 NISSAN CIVILIAN TD27 CD17 7*19*16</v>
          </cell>
          <cell r="C1317">
            <v>0.121</v>
          </cell>
          <cell r="D1317"/>
          <cell r="E1317">
            <v>1</v>
          </cell>
          <cell r="F1317">
            <v>5</v>
          </cell>
          <cell r="G1317"/>
          <cell r="H1317" t="str">
            <v>SIN STOCK</v>
          </cell>
        </row>
        <row r="1318">
          <cell r="A1318" t="str">
            <v>FU.FT-130</v>
          </cell>
          <cell r="B1318" t="str">
            <v>FUJI CARBON ARRANCADOR MK-217 TOYOTA COROLLA CORONA 3E 4E 3T 6.5*10*16</v>
          </cell>
          <cell r="C1318">
            <v>1.7999999999999999E-2</v>
          </cell>
          <cell r="D1318"/>
          <cell r="E1318">
            <v>1</v>
          </cell>
          <cell r="F1318">
            <v>10</v>
          </cell>
          <cell r="G1318"/>
          <cell r="H1318" t="str">
            <v>E-42</v>
          </cell>
        </row>
        <row r="1319">
          <cell r="A1319" t="str">
            <v>FU.FT-305</v>
          </cell>
          <cell r="B1319" t="str">
            <v>FUJI CARBON ALTERNADOR MK-2042 TOYOTA HIACE HILUX 2L 3L 3Y 2Y 5*8*18</v>
          </cell>
          <cell r="C1319">
            <v>1.7999999999999999E-2</v>
          </cell>
          <cell r="D1319"/>
          <cell r="E1319">
            <v>1</v>
          </cell>
          <cell r="F1319">
            <v>10</v>
          </cell>
          <cell r="G1319"/>
          <cell r="H1319" t="str">
            <v>SIN STOCK</v>
          </cell>
        </row>
        <row r="1320">
          <cell r="A1320" t="str">
            <v>FW.P9912</v>
          </cell>
          <cell r="B1320" t="str">
            <v>FEW SOLENOIDE BOMBA INYECCION CV-12 TOYOTA NISSAN MITSUBISHI MAZDA ISUZU HYUNDAI KIA 12V</v>
          </cell>
          <cell r="C1320">
            <v>9.0999999999999998E-2</v>
          </cell>
          <cell r="D1320"/>
          <cell r="E1320">
            <v>1</v>
          </cell>
          <cell r="F1320">
            <v>10</v>
          </cell>
          <cell r="G1320"/>
          <cell r="H1320" t="str">
            <v>Q8</v>
          </cell>
        </row>
        <row r="1321">
          <cell r="A1321" t="str">
            <v>FW.P9924</v>
          </cell>
          <cell r="B1321" t="str">
            <v>FEW SOLENOIDE BOMBA INYECCION CV-24 TOYOTA NISSAN MITSUBISHI MAZDA ISUZU HYUNDAI KIA 24V</v>
          </cell>
          <cell r="C1321">
            <v>8.8999999999999996E-2</v>
          </cell>
          <cell r="D1321"/>
          <cell r="E1321">
            <v>1</v>
          </cell>
          <cell r="F1321">
            <v>10</v>
          </cell>
          <cell r="G1321"/>
          <cell r="H1321" t="str">
            <v>Q8</v>
          </cell>
        </row>
        <row r="1322">
          <cell r="A1322" t="str">
            <v>FW.R121</v>
          </cell>
          <cell r="B1322" t="str">
            <v xml:space="preserve">FEW TAPA RADIADOR </v>
          </cell>
          <cell r="C1322">
            <v>7.3999999999999996E-2</v>
          </cell>
          <cell r="D1322"/>
          <cell r="E1322">
            <v>1</v>
          </cell>
          <cell r="F1322">
            <v>10</v>
          </cell>
          <cell r="G1322"/>
          <cell r="H1322" t="str">
            <v>Q8</v>
          </cell>
        </row>
        <row r="1323">
          <cell r="A1323" t="str">
            <v>FW.R123</v>
          </cell>
          <cell r="B1323" t="str">
            <v>FEW TAPA RADIADOR 16401-48030 TOYOTA NISSAN MITSUBISHI MAZDA ISUZU HYUNDAI KIA 0.9Kg/cm2</v>
          </cell>
          <cell r="C1323">
            <v>8.2000000000000003E-2</v>
          </cell>
          <cell r="D1323"/>
          <cell r="E1323">
            <v>1</v>
          </cell>
          <cell r="F1323">
            <v>10</v>
          </cell>
          <cell r="G1323"/>
          <cell r="H1323" t="str">
            <v>Q8</v>
          </cell>
        </row>
        <row r="1324">
          <cell r="A1324" t="str">
            <v>FW.R124</v>
          </cell>
          <cell r="B1324" t="str">
            <v xml:space="preserve">FEW TAPA RADIADOR </v>
          </cell>
          <cell r="C1324">
            <v>0.05</v>
          </cell>
          <cell r="D1324"/>
          <cell r="E1324">
            <v>1</v>
          </cell>
          <cell r="F1324">
            <v>10</v>
          </cell>
          <cell r="G1324"/>
          <cell r="H1324" t="str">
            <v>Q9</v>
          </cell>
        </row>
        <row r="1325">
          <cell r="A1325" t="str">
            <v>FW.R125</v>
          </cell>
          <cell r="B1325" t="str">
            <v>FEW TAPA RADIADOR 16401-15520 TOYOTA NISSAN MITSUBISHI MAZDA ISUZU HYUNDAI KIA 0.9Kg/cm2 BOTON</v>
          </cell>
          <cell r="C1325">
            <v>0.04</v>
          </cell>
          <cell r="D1325"/>
          <cell r="E1325">
            <v>1</v>
          </cell>
          <cell r="F1325">
            <v>10</v>
          </cell>
          <cell r="G1325"/>
          <cell r="H1325" t="str">
            <v>Q9</v>
          </cell>
        </row>
        <row r="1326">
          <cell r="A1326" t="str">
            <v>FW.R126</v>
          </cell>
          <cell r="B1326" t="str">
            <v xml:space="preserve">FEW TAPA RADIADOR 16401-282880 TOYOTA NISSAN MITSUBISHI MAZDA ISUZU HYUNDAI </v>
          </cell>
          <cell r="C1326">
            <v>0.04</v>
          </cell>
          <cell r="D1326"/>
          <cell r="E1326">
            <v>1</v>
          </cell>
          <cell r="F1326">
            <v>10</v>
          </cell>
          <cell r="G1326"/>
          <cell r="H1326" t="str">
            <v>Q10</v>
          </cell>
        </row>
        <row r="1327">
          <cell r="A1327" t="str">
            <v>FW.R128</v>
          </cell>
          <cell r="B1327" t="str">
            <v xml:space="preserve">FEW TAPA RADIADOR </v>
          </cell>
          <cell r="C1327">
            <v>0.54400000000000004</v>
          </cell>
          <cell r="D1327"/>
          <cell r="E1327">
            <v>1</v>
          </cell>
          <cell r="F1327">
            <v>10</v>
          </cell>
          <cell r="G1327"/>
          <cell r="H1327" t="str">
            <v>Q10</v>
          </cell>
        </row>
        <row r="1328">
          <cell r="A1328" t="str">
            <v>FW.R148</v>
          </cell>
          <cell r="B1328" t="str">
            <v>FEW TAPA RADIADOR 16401-32020 TOYOTA NISSAN MITSUBISHI MAZDA ISUZU HYUNDAI KIA 1.1Kg/cm2 RESORTE</v>
          </cell>
          <cell r="C1328">
            <v>4.9000000000000002E-2</v>
          </cell>
          <cell r="D1328"/>
          <cell r="E1328">
            <v>1</v>
          </cell>
          <cell r="F1328">
            <v>10</v>
          </cell>
          <cell r="G1328"/>
          <cell r="H1328" t="str">
            <v>Q10</v>
          </cell>
        </row>
        <row r="1329">
          <cell r="A1329" t="str">
            <v>FW.S5132</v>
          </cell>
          <cell r="B1329" t="str">
            <v>FEW TERMOSWITCH 21595-63A01 NISSAN SENTRA 1984-2001 M16*1.6 85°-80° 2 TERM</v>
          </cell>
          <cell r="C1329">
            <v>5.1999999999999998E-2</v>
          </cell>
          <cell r="D1329"/>
          <cell r="E1329">
            <v>1</v>
          </cell>
          <cell r="F1329">
            <v>10</v>
          </cell>
          <cell r="G1329"/>
          <cell r="H1329" t="str">
            <v>Q11</v>
          </cell>
        </row>
        <row r="1330">
          <cell r="A1330" t="str">
            <v>FW.S5132L</v>
          </cell>
          <cell r="B1330" t="str">
            <v>FEW TERMOSWITCH 21595-63A01 NISSAN SENTRA 1984-2001 M16*1.6 87°-82° 2 TERM</v>
          </cell>
          <cell r="C1330">
            <v>0.05</v>
          </cell>
          <cell r="D1330"/>
          <cell r="E1330">
            <v>1</v>
          </cell>
          <cell r="F1330">
            <v>10</v>
          </cell>
          <cell r="G1330"/>
          <cell r="H1330" t="str">
            <v>Q11</v>
          </cell>
        </row>
        <row r="1331">
          <cell r="A1331" t="str">
            <v>FW.S5222</v>
          </cell>
          <cell r="B1331" t="str">
            <v>FEW TERMOSWITCH 89428-10100 TOYOTA COROLLA 1989-1993</v>
          </cell>
          <cell r="C1331">
            <v>2.8000000000000001E-2</v>
          </cell>
          <cell r="D1331"/>
          <cell r="E1331">
            <v>1</v>
          </cell>
          <cell r="F1331">
            <v>10</v>
          </cell>
          <cell r="G1331"/>
          <cell r="H1331" t="str">
            <v>Q11</v>
          </cell>
        </row>
        <row r="1332">
          <cell r="A1332" t="str">
            <v>FW.S5225</v>
          </cell>
          <cell r="B1332" t="str">
            <v>FEW TERMOSWITCH 89428-12150 TOYOTA CARINA COROLLA CELICA TERCEL STARLET</v>
          </cell>
          <cell r="C1332">
            <v>2.9000000000000001E-2</v>
          </cell>
          <cell r="D1332"/>
          <cell r="E1332">
            <v>1</v>
          </cell>
          <cell r="F1332">
            <v>10</v>
          </cell>
          <cell r="G1332"/>
          <cell r="H1332" t="str">
            <v>Q11</v>
          </cell>
        </row>
        <row r="1333">
          <cell r="A1333" t="str">
            <v>FW.S5226</v>
          </cell>
          <cell r="B1333" t="str">
            <v>FEW TERMOSWITCH 89428-12160 TOYOTA COROLLA TERCEL 1992-2000 M16*1.5 90° 1 TERM</v>
          </cell>
          <cell r="C1333">
            <v>2.9000000000000001E-2</v>
          </cell>
          <cell r="D1333"/>
          <cell r="E1333">
            <v>1</v>
          </cell>
          <cell r="F1333">
            <v>10</v>
          </cell>
          <cell r="G1333"/>
          <cell r="H1333" t="str">
            <v>Q12</v>
          </cell>
        </row>
        <row r="1334">
          <cell r="A1334" t="str">
            <v>FW.S5229</v>
          </cell>
          <cell r="B1334" t="str">
            <v>FEW TERMOSWITCH 89428-24010 TOYOTA COROLLA 1990-2005 M16*1.5 90°-85° 2 TERM</v>
          </cell>
          <cell r="C1334">
            <v>3.7999999999999999E-2</v>
          </cell>
          <cell r="D1334"/>
          <cell r="E1334">
            <v>1</v>
          </cell>
          <cell r="F1334">
            <v>10</v>
          </cell>
          <cell r="G1334"/>
          <cell r="H1334" t="str">
            <v>Q12</v>
          </cell>
        </row>
        <row r="1335">
          <cell r="A1335" t="str">
            <v>FW.S5229L</v>
          </cell>
          <cell r="B1335" t="str">
            <v>FEW TERMOSWITCH 89428-24010 TOYOTA COROLLA 1990-2005 M16*1.5 85°-80° 2 TERM</v>
          </cell>
          <cell r="C1335">
            <v>3.7999999999999999E-2</v>
          </cell>
          <cell r="D1335"/>
          <cell r="E1335">
            <v>1</v>
          </cell>
          <cell r="F1335">
            <v>10</v>
          </cell>
          <cell r="G1335"/>
          <cell r="H1335" t="str">
            <v>Q12</v>
          </cell>
        </row>
        <row r="1336">
          <cell r="A1336" t="str">
            <v>FW.S5233</v>
          </cell>
          <cell r="B1336" t="str">
            <v xml:space="preserve">FEW TERMOSWITCH 89428-32020 TOYOTA COROLLA 1985-1992 </v>
          </cell>
          <cell r="C1336">
            <v>3.6999999999999998E-2</v>
          </cell>
          <cell r="D1336"/>
          <cell r="E1336">
            <v>1</v>
          </cell>
          <cell r="F1336">
            <v>10</v>
          </cell>
          <cell r="G1336"/>
          <cell r="H1336" t="str">
            <v>Q12</v>
          </cell>
        </row>
        <row r="1337">
          <cell r="A1337" t="str">
            <v>FW.S5915</v>
          </cell>
          <cell r="B1337" t="str">
            <v>FEW TERMOSWITCH 17680-50F70 SUZUKI SWIFT 1998-2015</v>
          </cell>
          <cell r="C1337">
            <v>4.2999999999999997E-2</v>
          </cell>
          <cell r="D1337"/>
          <cell r="E1337">
            <v>1</v>
          </cell>
          <cell r="F1337">
            <v>10</v>
          </cell>
          <cell r="G1337"/>
          <cell r="H1337" t="str">
            <v>Q13</v>
          </cell>
        </row>
        <row r="1338">
          <cell r="A1338" t="str">
            <v>FW.S6102</v>
          </cell>
          <cell r="B1338" t="str">
            <v>FEW SWITCH ACEITE 25240-89900 NISSAN VARIOS MODELOS 1987-2000 1/8 TERM REDON</v>
          </cell>
          <cell r="C1338">
            <v>4.7E-2</v>
          </cell>
          <cell r="D1338"/>
          <cell r="E1338">
            <v>1</v>
          </cell>
          <cell r="F1338">
            <v>10</v>
          </cell>
          <cell r="G1338"/>
          <cell r="H1338" t="str">
            <v>Q13</v>
          </cell>
        </row>
        <row r="1339">
          <cell r="A1339" t="str">
            <v>FW.S6104</v>
          </cell>
          <cell r="B1339" t="str">
            <v>FEW SWITCH ACEITE 25240-V5000 NISSAN VARIOS MODELOS 1989-2004 1/8 TERM PLANO</v>
          </cell>
          <cell r="C1339">
            <v>4.7E-2</v>
          </cell>
          <cell r="D1339"/>
          <cell r="E1339">
            <v>1</v>
          </cell>
          <cell r="F1339">
            <v>10</v>
          </cell>
          <cell r="G1339"/>
          <cell r="H1339" t="str">
            <v>Q13</v>
          </cell>
        </row>
        <row r="1340">
          <cell r="A1340" t="str">
            <v>FW.S6105</v>
          </cell>
          <cell r="B1340" t="str">
            <v>FEW SWITCH ACEITE 25240-89960 NISSAN VARIOS MODELOS 1986-1998</v>
          </cell>
          <cell r="C1340">
            <v>4.8000000000000001E-2</v>
          </cell>
          <cell r="D1340"/>
          <cell r="E1340">
            <v>1</v>
          </cell>
          <cell r="F1340">
            <v>10</v>
          </cell>
          <cell r="G1340"/>
          <cell r="H1340" t="str">
            <v>Q14</v>
          </cell>
        </row>
        <row r="1341">
          <cell r="A1341" t="str">
            <v>FW.S6203</v>
          </cell>
          <cell r="B1341" t="str">
            <v>FEW SWITCH ACEITE 83530-30022 TOYOTA VARIOS MODELOS 1983-2000 1/8 TERM BOTON</v>
          </cell>
          <cell r="C1341">
            <v>4.7E-2</v>
          </cell>
          <cell r="D1341"/>
          <cell r="E1341">
            <v>1</v>
          </cell>
          <cell r="F1341">
            <v>10</v>
          </cell>
          <cell r="G1341"/>
          <cell r="H1341" t="str">
            <v>Q14</v>
          </cell>
        </row>
        <row r="1342">
          <cell r="A1342" t="str">
            <v>FW.S6207</v>
          </cell>
          <cell r="B1342" t="str">
            <v>FEW SWITCH ACEITE</v>
          </cell>
          <cell r="C1342">
            <v>0.504</v>
          </cell>
          <cell r="D1342"/>
          <cell r="E1342">
            <v>1</v>
          </cell>
          <cell r="F1342">
            <v>10</v>
          </cell>
          <cell r="G1342"/>
          <cell r="H1342" t="str">
            <v>Q14</v>
          </cell>
        </row>
        <row r="1343">
          <cell r="A1343" t="str">
            <v>GB.G5-1306X</v>
          </cell>
          <cell r="B1343" t="str">
            <v>GMB CRUZETA CARDAN 1823224337 UNIVERSAL 80.5*27.4 SEGUR INT C/GRASER</v>
          </cell>
          <cell r="C1343">
            <v>0.499</v>
          </cell>
          <cell r="D1343"/>
          <cell r="E1343">
            <v>1</v>
          </cell>
          <cell r="F1343"/>
          <cell r="G1343"/>
          <cell r="H1343" t="str">
            <v>Q22</v>
          </cell>
        </row>
        <row r="1344">
          <cell r="A1344" t="str">
            <v>GB.GAT10010</v>
          </cell>
          <cell r="B1344" t="str">
            <v>GMB TEMPLADOR FAJA ALTERNADOR 25281-25000 HYUNDAI KIA SANTA FE IX35 G4KD-G4KE 4CIL 2.0L-2.4L 27*65*110</v>
          </cell>
          <cell r="C1344">
            <v>0.93899999999999995</v>
          </cell>
          <cell r="D1344"/>
          <cell r="E1344">
            <v>1</v>
          </cell>
          <cell r="F1344"/>
          <cell r="G1344"/>
          <cell r="H1344" t="str">
            <v>R-25</v>
          </cell>
        </row>
        <row r="1345">
          <cell r="A1345" t="str">
            <v>GB.GAT10020</v>
          </cell>
          <cell r="B1345" t="str">
            <v>GMB TEMPLADOR FAJA ALTERNADOR 25281-2B000 HYUNDAI KIA CERATO RIO G4FC-G4FA 4CIL 1.4L-1.6L 31*76*89</v>
          </cell>
          <cell r="C1345">
            <v>1.022</v>
          </cell>
          <cell r="D1345"/>
          <cell r="E1345">
            <v>1</v>
          </cell>
          <cell r="F1345"/>
          <cell r="G1345"/>
          <cell r="H1345" t="str">
            <v>R-26</v>
          </cell>
        </row>
        <row r="1346">
          <cell r="A1346" t="str">
            <v>GB.GAT10050</v>
          </cell>
          <cell r="B1346" t="str">
            <v>GMB TEMPLADOR FAJA ALTERNADOR 25281-27000 HYUNDAI KIA TUCSON D4EA 4CIL 2.0L 29*70*106</v>
          </cell>
          <cell r="C1346">
            <v>0.89900000000000002</v>
          </cell>
          <cell r="D1346"/>
          <cell r="E1346">
            <v>1</v>
          </cell>
          <cell r="F1346"/>
          <cell r="G1346"/>
          <cell r="H1346" t="str">
            <v>R-26</v>
          </cell>
        </row>
        <row r="1347">
          <cell r="A1347" t="str">
            <v>GB.GAT10060</v>
          </cell>
          <cell r="B1347" t="str">
            <v>GMB TEMPLADOR FAJA ALTERNADOR 25281-4A000 HYUNDAI KIA SORENTO D4CB 4CIL 2.5L 33*76*107</v>
          </cell>
          <cell r="C1347">
            <v>1.218</v>
          </cell>
          <cell r="D1347"/>
          <cell r="E1347">
            <v>1</v>
          </cell>
          <cell r="F1347"/>
          <cell r="G1347"/>
          <cell r="H1347" t="str">
            <v>R-26</v>
          </cell>
        </row>
        <row r="1348">
          <cell r="A1348" t="str">
            <v>GB.GAT30020</v>
          </cell>
          <cell r="B1348" t="str">
            <v>GMB 11955-1KC0A TEMPLADOR FAJA ALTERNADOR NISSAN MRA8 SENTRA  4CIL 1.8L</v>
          </cell>
          <cell r="C1348">
            <v>0</v>
          </cell>
          <cell r="D1348"/>
          <cell r="E1348">
            <v>1</v>
          </cell>
          <cell r="F1348"/>
          <cell r="G1348"/>
          <cell r="H1348" t="str">
            <v>R-30</v>
          </cell>
        </row>
        <row r="1349">
          <cell r="A1349" t="str">
            <v>GB.GAT30050</v>
          </cell>
          <cell r="B1349" t="str">
            <v>GMB 16620-0L020 TEMPLADOR FAJA ALTERNADOR TOYOTA 1KD-2KD HILUX 2001-2011 4CIL 2.5L</v>
          </cell>
          <cell r="C1349">
            <v>2.593</v>
          </cell>
          <cell r="D1349"/>
          <cell r="E1349">
            <v>1</v>
          </cell>
          <cell r="F1349"/>
          <cell r="G1349"/>
          <cell r="H1349" t="str">
            <v>R-28</v>
          </cell>
        </row>
        <row r="1350">
          <cell r="A1350" t="str">
            <v>GB.GAT31640</v>
          </cell>
          <cell r="B1350" t="str">
            <v>GMB 11955JD21A TEMPLADOR FAJA ALTERNADOR NISSAN MR20 QASHQAI  4CIL 2.0L</v>
          </cell>
          <cell r="C1350">
            <v>0.71199999999999997</v>
          </cell>
          <cell r="D1350"/>
          <cell r="E1350"/>
          <cell r="F1350"/>
          <cell r="G1350"/>
          <cell r="H1350" t="str">
            <v>R-27</v>
          </cell>
        </row>
        <row r="1351">
          <cell r="A1351" t="str">
            <v>GB.GAT31640</v>
          </cell>
          <cell r="B1351" t="str">
            <v>GMB 11955JD21A TEMPLADOR FAJA ALTERNADOR NISSAN MR20 QASHQAI  4CIL 2.0L</v>
          </cell>
          <cell r="C1351">
            <v>0.71199999999999997</v>
          </cell>
          <cell r="D1351"/>
          <cell r="E1351"/>
          <cell r="F1351"/>
          <cell r="G1351"/>
          <cell r="H1351" t="str">
            <v>R-27</v>
          </cell>
        </row>
        <row r="1352">
          <cell r="A1352" t="str">
            <v>GB.GAT31670</v>
          </cell>
          <cell r="B1352" t="str">
            <v>GMB 17540-77E10 TEMPLADOR FAJA ALTERNADOR SUZUKI J20A GRAND NOMADE  4CIL 2.0L</v>
          </cell>
          <cell r="C1352">
            <v>0.77700000000000002</v>
          </cell>
          <cell r="D1352" t="str">
            <v>SIN STOCK</v>
          </cell>
          <cell r="E1352">
            <v>1</v>
          </cell>
          <cell r="F1352"/>
          <cell r="G1352">
            <v>0.77500000000000002</v>
          </cell>
          <cell r="H1352" t="str">
            <v>R-27</v>
          </cell>
        </row>
        <row r="1353">
          <cell r="A1353" t="str">
            <v>GB.GAT31680</v>
          </cell>
          <cell r="B1353" t="str">
            <v>GMB 11955JA00C TEMPLADOR FAJA ALTERNADOR NISSAN QR25 X-TRAIL  4CIL 2.5L</v>
          </cell>
          <cell r="C1353">
            <v>1.1100000000000001</v>
          </cell>
          <cell r="D1353"/>
          <cell r="E1353"/>
          <cell r="F1353"/>
          <cell r="G1353"/>
          <cell r="H1353" t="str">
            <v>R-27</v>
          </cell>
        </row>
        <row r="1354">
          <cell r="A1354" t="str">
            <v>GB.GAT31680</v>
          </cell>
          <cell r="B1354" t="str">
            <v>GMB 11955JA00C TEMPLADOR FAJA ALTERNADOR NISSAN QR25 X-TRAIL  4CIL 2.5L</v>
          </cell>
          <cell r="C1354">
            <v>1.1100000000000001</v>
          </cell>
          <cell r="D1354"/>
          <cell r="E1354"/>
          <cell r="F1354"/>
          <cell r="G1354"/>
          <cell r="H1354" t="str">
            <v>R-27</v>
          </cell>
        </row>
        <row r="1355">
          <cell r="A1355" t="str">
            <v>GB.GAT31640</v>
          </cell>
          <cell r="B1355" t="str">
            <v>GMB 11955JD21A TEMPLADOR FAJA ALTERNADOR NISSAN MR20 QASHQAI  4CIL 2.0L</v>
          </cell>
          <cell r="C1355">
            <v>0.71199999999999997</v>
          </cell>
          <cell r="D1355"/>
          <cell r="E1355"/>
          <cell r="F1355"/>
          <cell r="G1355"/>
          <cell r="H1355" t="str">
            <v>R27</v>
          </cell>
        </row>
        <row r="1356">
          <cell r="A1356" t="str">
            <v>GB.GAT31740</v>
          </cell>
          <cell r="B1356" t="str">
            <v xml:space="preserve">GMB TEMPLADOR FAJA ALTERNADOR </v>
          </cell>
          <cell r="C1356">
            <v>1.012</v>
          </cell>
          <cell r="D1356" t="str">
            <v>SIN STOCK</v>
          </cell>
          <cell r="E1356"/>
          <cell r="F1356"/>
          <cell r="G1356">
            <v>1.01</v>
          </cell>
          <cell r="H1356" t="str">
            <v>R-28</v>
          </cell>
        </row>
        <row r="1357">
          <cell r="A1357" t="str">
            <v>GB.GAT32680</v>
          </cell>
          <cell r="B1357" t="str">
            <v>GMB 119555X00E TEMPLADOR FAJA ALTERNADOR NISSAN NV350-YD25 URVAN  4CIL 2.5L</v>
          </cell>
          <cell r="C1357">
            <v>1.4470000000000001</v>
          </cell>
          <cell r="D1357" t="str">
            <v>SIN STOCK</v>
          </cell>
          <cell r="E1357">
            <v>1</v>
          </cell>
          <cell r="F1357"/>
          <cell r="G1357">
            <v>1.444</v>
          </cell>
          <cell r="H1357" t="str">
            <v>R-28</v>
          </cell>
        </row>
        <row r="1358">
          <cell r="A1358" t="str">
            <v>GB.GFHY-202</v>
          </cell>
          <cell r="B1358" t="str">
            <v>GMB EMBRAGUE VENTILADOR</v>
          </cell>
          <cell r="C1358">
            <v>1.3220000000000001</v>
          </cell>
          <cell r="D1358"/>
          <cell r="E1358">
            <v>1</v>
          </cell>
          <cell r="F1358"/>
          <cell r="G1358"/>
          <cell r="H1358" t="str">
            <v>Q35</v>
          </cell>
        </row>
        <row r="1359">
          <cell r="A1359" t="str">
            <v>GB.GFHY-209</v>
          </cell>
          <cell r="B1359" t="str">
            <v>GMB EMBRAGUE VENTILADOR</v>
          </cell>
          <cell r="C1359">
            <v>1.401</v>
          </cell>
          <cell r="D1359"/>
          <cell r="E1359">
            <v>1</v>
          </cell>
          <cell r="F1359"/>
          <cell r="G1359"/>
          <cell r="H1359" t="str">
            <v>Q35</v>
          </cell>
        </row>
        <row r="1360">
          <cell r="A1360" t="str">
            <v>GB.GFHY-210</v>
          </cell>
          <cell r="B1360" t="str">
            <v>GMB EMBRAGUE VENTILADOR</v>
          </cell>
          <cell r="C1360">
            <v>1.399</v>
          </cell>
          <cell r="D1360"/>
          <cell r="E1360">
            <v>1</v>
          </cell>
          <cell r="F1360"/>
          <cell r="G1360"/>
          <cell r="H1360" t="str">
            <v>Q34</v>
          </cell>
        </row>
        <row r="1361">
          <cell r="A1361" t="str">
            <v>GB.GFHY-213</v>
          </cell>
          <cell r="B1361" t="str">
            <v>GMB EMBRAGUE VENTILADOR</v>
          </cell>
          <cell r="C1361">
            <v>1.3919999999999999</v>
          </cell>
          <cell r="D1361"/>
          <cell r="E1361">
            <v>1</v>
          </cell>
          <cell r="F1361"/>
          <cell r="G1361"/>
          <cell r="H1361" t="str">
            <v>Q33</v>
          </cell>
        </row>
        <row r="1362">
          <cell r="A1362" t="str">
            <v>GB.GFIS-209</v>
          </cell>
          <cell r="B1362" t="str">
            <v>GMB EMBRAGUE VENTILADOR 8-94311-252-0 ISUZU PICK UP 1987-2006 4ZD1-4ZE1 4CIL 2.6L</v>
          </cell>
          <cell r="C1362">
            <v>1.024</v>
          </cell>
          <cell r="D1362"/>
          <cell r="E1362">
            <v>1</v>
          </cell>
          <cell r="F1362"/>
          <cell r="G1362"/>
          <cell r="H1362" t="str">
            <v>Q34</v>
          </cell>
        </row>
        <row r="1363">
          <cell r="A1363" t="str">
            <v>GB.GFM-200</v>
          </cell>
          <cell r="B1363" t="str">
            <v>GMB EMBRAGUE VENTILADOR</v>
          </cell>
          <cell r="C1363">
            <v>1.2450000000000001</v>
          </cell>
          <cell r="D1363"/>
          <cell r="E1363">
            <v>1</v>
          </cell>
          <cell r="F1363"/>
          <cell r="G1363"/>
          <cell r="H1363" t="str">
            <v>Q33</v>
          </cell>
        </row>
        <row r="1364">
          <cell r="A1364" t="str">
            <v>GB.GFM-204</v>
          </cell>
          <cell r="B1364" t="str">
            <v>GMB EMBRAGUE VENTILADOR</v>
          </cell>
          <cell r="C1364" t="str">
            <v>SIN STOCK</v>
          </cell>
          <cell r="D1364" t="str">
            <v>SIN STOCK</v>
          </cell>
          <cell r="E1364">
            <v>1</v>
          </cell>
          <cell r="F1364"/>
          <cell r="G1364"/>
          <cell r="H1364" t="str">
            <v>Q33</v>
          </cell>
        </row>
        <row r="1365">
          <cell r="A1365" t="str">
            <v>GB.GFM-206</v>
          </cell>
          <cell r="B1365" t="str">
            <v>GMB EMBRAGUE VENTILADOR MD331586 MITSUBISHI TRITON 1996-2003 4D56 4CIL 2.5L</v>
          </cell>
          <cell r="C1365">
            <v>1.409</v>
          </cell>
          <cell r="D1365"/>
          <cell r="E1365">
            <v>1</v>
          </cell>
          <cell r="F1365">
            <v>10</v>
          </cell>
          <cell r="G1365"/>
          <cell r="H1365" t="str">
            <v>Q34</v>
          </cell>
        </row>
        <row r="1366">
          <cell r="A1366" t="str">
            <v>GB.GFM-220</v>
          </cell>
          <cell r="B1366" t="str">
            <v>GMB EMBRAGUE VENTILADOR</v>
          </cell>
          <cell r="C1366">
            <v>2.181</v>
          </cell>
          <cell r="D1366"/>
          <cell r="E1366">
            <v>1</v>
          </cell>
          <cell r="F1366"/>
          <cell r="G1366"/>
          <cell r="H1366" t="str">
            <v>Q32</v>
          </cell>
        </row>
        <row r="1367">
          <cell r="A1367" t="str">
            <v>GB.GFN-212</v>
          </cell>
          <cell r="B1367" t="str">
            <v>GMB EMBRAGUE VENTILADOR 21082-88G00 NISSAN TERRANO 1989-1995 VG30E 6CIL 3.0L</v>
          </cell>
          <cell r="C1367">
            <v>1.256</v>
          </cell>
          <cell r="D1367"/>
          <cell r="E1367">
            <v>1</v>
          </cell>
          <cell r="F1367"/>
          <cell r="G1367"/>
          <cell r="H1367" t="str">
            <v>Q33</v>
          </cell>
        </row>
        <row r="1368">
          <cell r="A1368" t="str">
            <v>GB.GFN-215</v>
          </cell>
          <cell r="B1368" t="str">
            <v>GMB EMBRAGUE VENTILADOR 21082-06J01 NISSAN SAFARI PATROL 1997-2004 TD42-SD33 4CIL 4.2L</v>
          </cell>
          <cell r="C1368">
            <v>0.98799999999999999</v>
          </cell>
          <cell r="D1368"/>
          <cell r="E1368">
            <v>1</v>
          </cell>
          <cell r="F1368"/>
          <cell r="G1368"/>
          <cell r="H1368" t="str">
            <v>Q34</v>
          </cell>
        </row>
        <row r="1369">
          <cell r="A1369" t="str">
            <v>GB.GFN-220</v>
          </cell>
          <cell r="B1369" t="str">
            <v>GMB EMBRAGUE VENTILADOR 21082-R9210 NISSAN FIERA 1985-1993 TD23-NA20 4CIL 2.3L</v>
          </cell>
          <cell r="C1369">
            <v>1.0269999999999999</v>
          </cell>
          <cell r="D1369"/>
          <cell r="E1369">
            <v>1</v>
          </cell>
          <cell r="F1369"/>
          <cell r="G1369"/>
          <cell r="H1369" t="str">
            <v>Q33</v>
          </cell>
        </row>
        <row r="1370">
          <cell r="A1370" t="str">
            <v>GB.GFN-221</v>
          </cell>
          <cell r="B1370" t="str">
            <v>GMB EMBRAGUE VENTILADOR</v>
          </cell>
          <cell r="C1370">
            <v>0.95</v>
          </cell>
          <cell r="D1370"/>
          <cell r="E1370">
            <v>1</v>
          </cell>
          <cell r="F1370"/>
          <cell r="G1370"/>
          <cell r="H1370" t="str">
            <v>Q32</v>
          </cell>
        </row>
        <row r="1371">
          <cell r="A1371" t="str">
            <v>GB.GFN-238</v>
          </cell>
          <cell r="B1371" t="str">
            <v xml:space="preserve">GMB EMBRAGUE VENTILADOR </v>
          </cell>
          <cell r="C1371">
            <v>1.7629999999999999</v>
          </cell>
          <cell r="D1371"/>
          <cell r="E1371">
            <v>1</v>
          </cell>
          <cell r="F1371"/>
          <cell r="G1371"/>
          <cell r="H1371" t="str">
            <v>Q32</v>
          </cell>
        </row>
        <row r="1372">
          <cell r="A1372" t="str">
            <v>GB.GFN-239</v>
          </cell>
          <cell r="B1372" t="str">
            <v>GMB EMBRAGUE VENTILADOR 21082-EB70B NISSAN NAVARA 2007-2011 YD25 4CIL 2.5L</v>
          </cell>
          <cell r="C1372">
            <v>2.1589999999999998</v>
          </cell>
          <cell r="D1372"/>
          <cell r="E1372">
            <v>1</v>
          </cell>
          <cell r="F1372">
            <v>10</v>
          </cell>
          <cell r="G1372"/>
          <cell r="H1372" t="str">
            <v>Q33</v>
          </cell>
        </row>
        <row r="1373">
          <cell r="A1373" t="str">
            <v>GB.GFHY-210</v>
          </cell>
          <cell r="B1373" t="str">
            <v xml:space="preserve">GMB BOMBA AGUA </v>
          </cell>
          <cell r="C1373"/>
          <cell r="D1373"/>
          <cell r="E1373"/>
          <cell r="F1373"/>
          <cell r="G1373"/>
          <cell r="H1373" t="str">
            <v>Q35</v>
          </cell>
        </row>
        <row r="1374">
          <cell r="A1374" t="str">
            <v>GB.GFN-247W</v>
          </cell>
          <cell r="B1374" t="str">
            <v xml:space="preserve">GMB BOMBA AGUA </v>
          </cell>
          <cell r="C1374">
            <v>3.266</v>
          </cell>
          <cell r="D1374"/>
          <cell r="E1374">
            <v>1</v>
          </cell>
          <cell r="F1374"/>
          <cell r="G1374"/>
          <cell r="H1374" t="str">
            <v>Q32</v>
          </cell>
        </row>
        <row r="1375">
          <cell r="A1375" t="str">
            <v>GB.GFS-202</v>
          </cell>
          <cell r="B1375" t="str">
            <v>GMB EMBRAGUE VENTILADOR 17120-77E00 SUZUKI GRAN VITARA 1998-2010 J20A 4CIL 2.5L</v>
          </cell>
          <cell r="C1375">
            <v>1.2589999999999999</v>
          </cell>
          <cell r="D1375"/>
          <cell r="E1375">
            <v>1</v>
          </cell>
          <cell r="F1375"/>
          <cell r="G1375"/>
          <cell r="H1375" t="str">
            <v>Q32</v>
          </cell>
        </row>
        <row r="1376">
          <cell r="A1376" t="str">
            <v>GB.GFS-204</v>
          </cell>
          <cell r="B1376" t="str">
            <v>GMB EMBRAGUE VENTILADOR 17120-52D10 SUZUKI XL7 2008-UP N36A 6CIL 3.6L</v>
          </cell>
          <cell r="C1376">
            <v>1.6559999999999999</v>
          </cell>
          <cell r="D1376"/>
          <cell r="E1376">
            <v>1</v>
          </cell>
          <cell r="F1376"/>
          <cell r="G1376"/>
          <cell r="H1376" t="str">
            <v>Q32</v>
          </cell>
        </row>
        <row r="1377">
          <cell r="A1377" t="str">
            <v>GB.GFT-200</v>
          </cell>
          <cell r="B1377" t="str">
            <v>GMB 16210-44010 EMBRAGUE VENTILADOR TOYOTA HIACE HILUX 3Y 2.0L 1982-1995</v>
          </cell>
          <cell r="C1377">
            <v>0</v>
          </cell>
          <cell r="D1377"/>
          <cell r="E1377">
            <v>1</v>
          </cell>
          <cell r="F1377"/>
          <cell r="G1377"/>
          <cell r="H1377" t="str">
            <v>Q5</v>
          </cell>
        </row>
        <row r="1378">
          <cell r="A1378" t="str">
            <v>GB.GFT-204</v>
          </cell>
          <cell r="B1378" t="str">
            <v>GMB EMBRAGUE VENTILADOR 16210-35020 TOYOTA H ILUX 1992-1995 22R 4CIL 2.4L</v>
          </cell>
          <cell r="C1378">
            <v>1.0129999999999999</v>
          </cell>
          <cell r="D1378"/>
          <cell r="E1378">
            <v>1</v>
          </cell>
          <cell r="F1378"/>
          <cell r="G1378"/>
          <cell r="H1378" t="str">
            <v>Q4</v>
          </cell>
        </row>
        <row r="1379">
          <cell r="A1379" t="str">
            <v>GB.GFT-207</v>
          </cell>
          <cell r="B1379" t="str">
            <v>GMB EMBRAGUE VENTILADOR 16210-54140 TOYOTA H ILUX 1987-1994 2L 4CIL 2.4L ALTO</v>
          </cell>
          <cell r="C1379">
            <v>1.387</v>
          </cell>
          <cell r="D1379"/>
          <cell r="E1379">
            <v>1</v>
          </cell>
          <cell r="F1379"/>
          <cell r="G1379"/>
          <cell r="H1379" t="str">
            <v>Q31</v>
          </cell>
        </row>
        <row r="1380">
          <cell r="A1380" t="str">
            <v>GB.GFT-208</v>
          </cell>
          <cell r="B1380" t="str">
            <v>GMB EMBRAGUE VENTILADOR 16210-54200 TOYOTA H ILUX 1987-1997 3L-5L 4CIL 2.8L</v>
          </cell>
          <cell r="C1380">
            <v>1.827</v>
          </cell>
          <cell r="D1380"/>
          <cell r="E1380">
            <v>1</v>
          </cell>
          <cell r="F1380">
            <v>10</v>
          </cell>
          <cell r="G1380"/>
          <cell r="H1380" t="str">
            <v>Q31</v>
          </cell>
        </row>
        <row r="1381">
          <cell r="A1381" t="str">
            <v>GB.GFT-214</v>
          </cell>
          <cell r="B1381" t="str">
            <v>GMB EMBRAGUE VENTILADOR 16210-67030 TOYOTA H ILUX 1995-2002 2KD 4CIL 2.5L</v>
          </cell>
          <cell r="C1381">
            <v>1.8360000000000001</v>
          </cell>
          <cell r="D1381"/>
          <cell r="E1381">
            <v>1</v>
          </cell>
          <cell r="F1381">
            <v>10</v>
          </cell>
          <cell r="G1381"/>
          <cell r="H1381" t="str">
            <v>Q30</v>
          </cell>
        </row>
        <row r="1382">
          <cell r="A1382" t="str">
            <v>GB.GFT-220</v>
          </cell>
          <cell r="B1382" t="str">
            <v>GMB EMBRAGUE VENTILADOR 16210-31030 TOYOTA LAND CRUISER 2009-UP 1FZFE 4CIL 4.0L</v>
          </cell>
          <cell r="C1382">
            <v>1.895</v>
          </cell>
          <cell r="D1382"/>
          <cell r="E1382">
            <v>1</v>
          </cell>
          <cell r="F1382"/>
          <cell r="G1382"/>
          <cell r="H1382" t="str">
            <v>Q30</v>
          </cell>
        </row>
        <row r="1383">
          <cell r="A1383" t="str">
            <v>GB.GFT-221</v>
          </cell>
          <cell r="B1383" t="str">
            <v>GMB EMBRAGUE VENTILADOR 16210-75040 TOYOTA TACOMA 4 RUNNER 1993-2004 3RZ 4CIL 2.7L</v>
          </cell>
          <cell r="C1383">
            <v>1.8480000000000001</v>
          </cell>
          <cell r="D1383"/>
          <cell r="E1383">
            <v>1</v>
          </cell>
          <cell r="F1383"/>
          <cell r="G1383"/>
          <cell r="H1383" t="str">
            <v>Q3</v>
          </cell>
        </row>
        <row r="1384">
          <cell r="A1384" t="str">
            <v>GB.GFT-224</v>
          </cell>
          <cell r="B1384" t="str">
            <v>GMB EMBRAGUE VENTILADOR 16210-54130 TOYOTA H ILUX 1987-1994 2L 4CIL 2.5L BAJO</v>
          </cell>
          <cell r="C1384">
            <v>1.7909999999999999</v>
          </cell>
          <cell r="D1384"/>
          <cell r="E1384">
            <v>1</v>
          </cell>
          <cell r="F1384"/>
          <cell r="G1384"/>
          <cell r="H1384" t="str">
            <v>Q3</v>
          </cell>
        </row>
        <row r="1385">
          <cell r="A1385" t="str">
            <v>GB.GFT-233</v>
          </cell>
          <cell r="B1385" t="str">
            <v>GMB EMBRAGUE VENTILADOR 16210-31021 TOYOTA LANDCRUSIER 2007-UP 1GR 6CIL 4.0L</v>
          </cell>
          <cell r="C1385">
            <v>1.8420000000000001</v>
          </cell>
          <cell r="D1385"/>
          <cell r="E1385">
            <v>1</v>
          </cell>
          <cell r="F1385"/>
          <cell r="G1385"/>
          <cell r="H1385" t="str">
            <v>Q30</v>
          </cell>
        </row>
        <row r="1386">
          <cell r="A1386" t="str">
            <v>GB.GFT-234</v>
          </cell>
          <cell r="B1386" t="str">
            <v>GMB EMBRAGUE VENTILADOR 16210-30030 TOYOTA H ILUX 2010-UP 2KD-1KZ 4CIL 3.0L</v>
          </cell>
          <cell r="C1386">
            <v>1.833</v>
          </cell>
          <cell r="D1386"/>
          <cell r="E1386">
            <v>1</v>
          </cell>
          <cell r="F1386"/>
          <cell r="G1386"/>
          <cell r="H1386" t="str">
            <v>Q29</v>
          </cell>
        </row>
        <row r="1387">
          <cell r="A1387" t="str">
            <v>GB.GHAT-01</v>
          </cell>
          <cell r="B1387" t="str">
            <v>GMB TEMPLADOR HIDRAULICO 16601-28050 TOYOTA AVENSIS CAMRY 2003-2008 1AZ-2AZ 4CIL 2.0L-2.4L 10.1*95*41</v>
          </cell>
          <cell r="C1387">
            <v>0.222</v>
          </cell>
          <cell r="D1387"/>
          <cell r="E1387"/>
          <cell r="F1387"/>
          <cell r="G1387"/>
          <cell r="H1387" t="str">
            <v>R-28</v>
          </cell>
        </row>
        <row r="1388">
          <cell r="A1388" t="str">
            <v>GB.GHAT-01</v>
          </cell>
          <cell r="B1388" t="str">
            <v>GMB TEMPLADOR HIDRAULICO 16601-28050 TOYOTA AVENSIS CAMRY 2003-2008 1AZ-2AZ 4CIL 2.0L-2.4L 10.1*95*41</v>
          </cell>
          <cell r="C1388">
            <v>0.222</v>
          </cell>
          <cell r="D1388"/>
          <cell r="E1388"/>
          <cell r="F1388"/>
          <cell r="G1388"/>
          <cell r="H1388" t="str">
            <v>R-28</v>
          </cell>
        </row>
        <row r="1389">
          <cell r="A1389" t="str">
            <v>GB.GHAT-02</v>
          </cell>
          <cell r="B1389" t="str">
            <v>GMB TEMPLADOR HIDRAULICO 11752-2W20A NISSAN TOYOTA PATROL AVENSIS COROLLA 2005-UP ZD30DDTI-3ZZ-1ZZ 4CIL 1.6L-1.8L-3.0L 8.2*95*41</v>
          </cell>
          <cell r="C1389">
            <v>0.20300000000000001</v>
          </cell>
          <cell r="D1389"/>
          <cell r="E1389">
            <v>1</v>
          </cell>
          <cell r="F1389"/>
          <cell r="G1389"/>
          <cell r="H1389" t="str">
            <v>R-28</v>
          </cell>
        </row>
        <row r="1390">
          <cell r="A1390" t="str">
            <v>GB.GHAT-03</v>
          </cell>
          <cell r="B1390" t="str">
            <v>GMB TEMPLADOR HIDRAULICO 13540-0L010 TOYOTA H ILUX 2001-2013 2KD 4CIL 2.5L 25*90.5*55.4</v>
          </cell>
          <cell r="C1390">
            <v>0.18</v>
          </cell>
          <cell r="D1390"/>
          <cell r="E1390">
            <v>1</v>
          </cell>
          <cell r="F1390"/>
          <cell r="G1390"/>
          <cell r="H1390" t="str">
            <v>R-28</v>
          </cell>
        </row>
        <row r="1391">
          <cell r="A1391" t="str">
            <v>GB.GHAT-100</v>
          </cell>
          <cell r="B1391" t="str">
            <v>GMB TEMPLADOR HIDRAULICO 24410-37100 HYUNDAI SANTA FE 2001-2006 G6BA 6CIL 2.7L 50*105*70</v>
          </cell>
          <cell r="C1391">
            <v>0.39500000000000002</v>
          </cell>
          <cell r="D1391"/>
          <cell r="E1391">
            <v>1</v>
          </cell>
          <cell r="F1391"/>
          <cell r="G1391"/>
          <cell r="H1391" t="str">
            <v>R-28</v>
          </cell>
        </row>
        <row r="1392">
          <cell r="A1392" t="str">
            <v>GB.GHAT-101</v>
          </cell>
          <cell r="B1392" t="str">
            <v xml:space="preserve">GMB TEMPLADOR HIDRAULICO </v>
          </cell>
          <cell r="C1392">
            <v>0.39100000000000001</v>
          </cell>
          <cell r="D1392"/>
          <cell r="E1392">
            <v>1</v>
          </cell>
          <cell r="F1392"/>
          <cell r="G1392"/>
          <cell r="H1392" t="str">
            <v>R-28</v>
          </cell>
        </row>
        <row r="1393">
          <cell r="A1393" t="str">
            <v>GB.GHAT-102</v>
          </cell>
          <cell r="B1393" t="str">
            <v>GMB TEMPLADOR HIDRAULICO 24410-38001 HYUNDAI H1 STAREX SANTA FE 1997-2006 G4JS 4CIL 2.4L 60*99</v>
          </cell>
          <cell r="C1393">
            <v>0.39900000000000002</v>
          </cell>
          <cell r="D1393"/>
          <cell r="E1393">
            <v>1</v>
          </cell>
          <cell r="F1393"/>
          <cell r="G1393"/>
          <cell r="H1393" t="str">
            <v>R-28</v>
          </cell>
        </row>
        <row r="1394">
          <cell r="A1394" t="str">
            <v>GB.GHAT-104</v>
          </cell>
          <cell r="B1394" t="str">
            <v xml:space="preserve">GMB TEMPLADOR HIDRAULICO </v>
          </cell>
          <cell r="C1394">
            <v>0.438</v>
          </cell>
          <cell r="D1394"/>
          <cell r="E1394">
            <v>1</v>
          </cell>
          <cell r="F1394"/>
          <cell r="G1394"/>
          <cell r="H1394" t="str">
            <v>R-34</v>
          </cell>
        </row>
        <row r="1395">
          <cell r="A1395" t="str">
            <v>GB.GHAT-129</v>
          </cell>
          <cell r="B1395" t="str">
            <v xml:space="preserve">GMB MD197622 TEMPLADOR HIDRAULICO MITSUBISHI 6G75 MONTERO 2005-2012 6CIL 3.8L </v>
          </cell>
          <cell r="C1395">
            <v>0.23499999999999999</v>
          </cell>
          <cell r="D1395"/>
          <cell r="E1395">
            <v>1</v>
          </cell>
          <cell r="F1395"/>
          <cell r="G1395"/>
          <cell r="H1395" t="str">
            <v>R-34</v>
          </cell>
        </row>
        <row r="1396">
          <cell r="A1396" t="str">
            <v>GB.GHAT-132</v>
          </cell>
          <cell r="B1396" t="str">
            <v>GMB MD362861 TEMPLADOR HIDRAULICO MITSUBISHI 6G74 NATIVA 2010-UP 6CIL 3.5L</v>
          </cell>
          <cell r="C1396">
            <v>0</v>
          </cell>
          <cell r="D1396"/>
          <cell r="E1396">
            <v>1</v>
          </cell>
          <cell r="F1396"/>
          <cell r="G1396"/>
          <cell r="H1396" t="str">
            <v>R-34</v>
          </cell>
        </row>
        <row r="1397">
          <cell r="A1397" t="str">
            <v>GB.GHAT-133</v>
          </cell>
          <cell r="B1397" t="str">
            <v>GMB TEMPLADOR HIDRAULICO MR984375 MITSUBISHI GRANDIS 2004-UP 4G69 60*220*100</v>
          </cell>
          <cell r="C1397">
            <v>0</v>
          </cell>
          <cell r="D1397"/>
          <cell r="E1397">
            <v>1</v>
          </cell>
          <cell r="F1397"/>
          <cell r="G1397"/>
          <cell r="H1397" t="str">
            <v>R-34</v>
          </cell>
        </row>
        <row r="1398">
          <cell r="A1398" t="str">
            <v>GB.GHAT-134</v>
          </cell>
          <cell r="B1398" t="str">
            <v xml:space="preserve">GMB TEMPLADOR HIDRAULICO </v>
          </cell>
          <cell r="C1398">
            <v>0.25600000000000001</v>
          </cell>
          <cell r="D1398"/>
          <cell r="E1398">
            <v>1</v>
          </cell>
          <cell r="F1398"/>
          <cell r="G1398"/>
          <cell r="H1398" t="str">
            <v>R-34</v>
          </cell>
        </row>
        <row r="1399">
          <cell r="A1399" t="str">
            <v>GB.GHAT-139</v>
          </cell>
          <cell r="B1399" t="str">
            <v xml:space="preserve">GMB TEMPLADOR HIDRAULICO </v>
          </cell>
          <cell r="C1399">
            <v>0.24199999999999999</v>
          </cell>
          <cell r="D1399"/>
          <cell r="E1399">
            <v>1</v>
          </cell>
          <cell r="F1399"/>
          <cell r="G1399"/>
          <cell r="H1399" t="str">
            <v>R-34</v>
          </cell>
        </row>
        <row r="1400">
          <cell r="A1400" t="str">
            <v>GB.GHAT-147</v>
          </cell>
          <cell r="B1400" t="str">
            <v xml:space="preserve">GMB TEMPLADOR HIDRAULICO </v>
          </cell>
          <cell r="C1400">
            <v>0.92600000000000005</v>
          </cell>
          <cell r="D1400"/>
          <cell r="E1400"/>
          <cell r="F1400"/>
          <cell r="G1400"/>
          <cell r="H1400" t="str">
            <v>R-34</v>
          </cell>
        </row>
        <row r="1401">
          <cell r="A1401" t="str">
            <v>GB.GHAT-152</v>
          </cell>
          <cell r="B1401" t="str">
            <v>GMB TEMPLADOR HIDRAULICO 24410-3E500 HYUNDAI KIA CARNIVAL 2007-2009 G6BA 6CIL 2.7L 80*80</v>
          </cell>
          <cell r="C1401">
            <v>0.217</v>
          </cell>
          <cell r="D1401"/>
          <cell r="E1401">
            <v>1</v>
          </cell>
          <cell r="F1401"/>
          <cell r="G1401"/>
          <cell r="H1401" t="str">
            <v>R-34</v>
          </cell>
        </row>
        <row r="1402">
          <cell r="A1402" t="str">
            <v>GB.GHAT-173</v>
          </cell>
          <cell r="B1402" t="str">
            <v>GMB TEMPLADOR HIDRAULICO 1145A031 MITSUBISHI L200 2010-UP 4D56 4CIL 2.5L 25*93.9*32</v>
          </cell>
          <cell r="C1402">
            <v>0.21099999999999999</v>
          </cell>
          <cell r="D1402"/>
          <cell r="E1402">
            <v>1</v>
          </cell>
          <cell r="F1402"/>
          <cell r="G1402"/>
          <cell r="H1402" t="str">
            <v>R-34</v>
          </cell>
        </row>
        <row r="1403">
          <cell r="A1403" t="str">
            <v>GB.GHAT-178</v>
          </cell>
          <cell r="B1403" t="str">
            <v>GMB TEMPLADOR HIDRAULICO 31170-RWK-005 HONDA CIVIC 2006-UP R18A-R20A 4CIL 1.8L-2.0L 8.2*95*41</v>
          </cell>
          <cell r="C1403">
            <v>0.20399999999999999</v>
          </cell>
          <cell r="D1403"/>
          <cell r="E1403"/>
          <cell r="F1403"/>
          <cell r="G1403"/>
          <cell r="H1403" t="str">
            <v>R-33</v>
          </cell>
        </row>
        <row r="1404">
          <cell r="A1404" t="str">
            <v>GB.GHAT-179</v>
          </cell>
          <cell r="B1404" t="str">
            <v>GMB TEMPLADOR HIDRAULICO PE03-15-980A MAZDA CX-5 2011-UP PEY6-PEY7 4CIL 2.0L 8.2*95*41</v>
          </cell>
          <cell r="C1404">
            <v>0.192</v>
          </cell>
          <cell r="D1404"/>
          <cell r="E1404"/>
          <cell r="F1404"/>
          <cell r="G1404"/>
          <cell r="H1404" t="str">
            <v>R-33</v>
          </cell>
        </row>
        <row r="1405">
          <cell r="A1405" t="str">
            <v>GB.GHAT-178</v>
          </cell>
          <cell r="B1405" t="str">
            <v>GMB TEMPLADOR HIDRAULICO 31170-RWK-005 HONDA CIVIC 2006-UP R18A-R20A 4CIL 1.8L-2.0L 8.2*95*41</v>
          </cell>
          <cell r="C1405">
            <v>0.20399999999999999</v>
          </cell>
          <cell r="D1405"/>
          <cell r="E1405"/>
          <cell r="F1405"/>
          <cell r="G1405"/>
          <cell r="H1405" t="str">
            <v>R-33</v>
          </cell>
        </row>
        <row r="1406">
          <cell r="A1406" t="str">
            <v>GB.GHAT-179</v>
          </cell>
          <cell r="B1406" t="str">
            <v>GMB TEMPLADOR HIDRAULICO PE03-15-980A MAZDA CX-5 2011-UP PEY6-PEY7 4CIL 2.0L 8.2*95*41</v>
          </cell>
          <cell r="C1406">
            <v>0.192</v>
          </cell>
          <cell r="D1406"/>
          <cell r="E1406"/>
          <cell r="F1406"/>
          <cell r="G1406"/>
          <cell r="H1406" t="str">
            <v>R-33</v>
          </cell>
        </row>
        <row r="1407">
          <cell r="A1407" t="str">
            <v>GB.GHAT-181</v>
          </cell>
          <cell r="B1407" t="str">
            <v>GMB TEMPLADOR HIDRAULICO 25281-3C100 KIA SORENTO 2007-UP G6DB 6CIL 3.3L</v>
          </cell>
          <cell r="C1407">
            <v>0.72199999999999998</v>
          </cell>
          <cell r="D1407"/>
          <cell r="E1407">
            <v>1</v>
          </cell>
          <cell r="F1407"/>
          <cell r="G1407"/>
          <cell r="H1407" t="str">
            <v>R-33</v>
          </cell>
        </row>
        <row r="1408">
          <cell r="A1408" t="str">
            <v>GB.GHAT-182</v>
          </cell>
          <cell r="B1408" t="str">
            <v>GMB 6652000070 TEMPLADOR HIDRAULICO SSANGYONG D20D ACTYON  4CIL 2.0L</v>
          </cell>
          <cell r="C1408">
            <v>0.84699999999999998</v>
          </cell>
          <cell r="D1408"/>
          <cell r="E1408">
            <v>1</v>
          </cell>
          <cell r="F1408"/>
          <cell r="G1408"/>
          <cell r="H1408" t="str">
            <v>R-33</v>
          </cell>
        </row>
        <row r="1409">
          <cell r="A1409" t="str">
            <v>GB.GHAT-196</v>
          </cell>
          <cell r="B1409" t="str">
            <v>GMB TEMPLADOR HIDRAULICO</v>
          </cell>
          <cell r="C1409">
            <v>0.998</v>
          </cell>
          <cell r="D1409"/>
          <cell r="E1409">
            <v>1</v>
          </cell>
          <cell r="F1409"/>
          <cell r="G1409"/>
          <cell r="H1409" t="str">
            <v>R-9</v>
          </cell>
        </row>
        <row r="1410">
          <cell r="A1410" t="str">
            <v>GB.GHAT-197</v>
          </cell>
          <cell r="B1410" t="str">
            <v>GMB TEMPLADOR HIDRAULICO</v>
          </cell>
          <cell r="C1410">
            <v>1.1100000000000001</v>
          </cell>
          <cell r="D1410"/>
          <cell r="E1410">
            <v>1</v>
          </cell>
          <cell r="F1410"/>
          <cell r="G1410"/>
          <cell r="H1410" t="str">
            <v>R-9</v>
          </cell>
        </row>
        <row r="1411">
          <cell r="A1411" t="str">
            <v>GB.GHAT-207</v>
          </cell>
          <cell r="B1411" t="str">
            <v>GMB 31170-R0A-015 TEMPLADOR HIDRAULICO HONDA CIVIC ACCORD 2011-UP R18A 4CIL 1.8L</v>
          </cell>
          <cell r="C1411">
            <v>0</v>
          </cell>
          <cell r="D1411"/>
          <cell r="E1411">
            <v>1</v>
          </cell>
          <cell r="F1411"/>
          <cell r="G1411"/>
          <cell r="H1411" t="str">
            <v>R-9</v>
          </cell>
        </row>
        <row r="1412">
          <cell r="A1412" t="str">
            <v>GB.GHAT-210</v>
          </cell>
          <cell r="B1412" t="str">
            <v>GMB TEMPLADOR HIDRAULICO WE01-12-700 MAZDA BT50 RANGER 2006-2015 WE 4CIL 3.0L</v>
          </cell>
          <cell r="C1412">
            <v>0.76400000000000001</v>
          </cell>
          <cell r="D1412"/>
          <cell r="E1412">
            <v>1</v>
          </cell>
          <cell r="F1412"/>
          <cell r="G1412"/>
          <cell r="H1412" t="str">
            <v>R-33</v>
          </cell>
        </row>
        <row r="1413">
          <cell r="A1413" t="str">
            <v>GB.GHAT-244</v>
          </cell>
          <cell r="B1413" t="str">
            <v>GMB 117502W20C TEMPLADOR HIDRAULICO NISSAN ZD30 FRONTIER 2005-2011 4CIL 3.0L</v>
          </cell>
          <cell r="C1413">
            <v>0</v>
          </cell>
          <cell r="D1413"/>
          <cell r="E1413">
            <v>1</v>
          </cell>
          <cell r="F1413"/>
          <cell r="G1413"/>
          <cell r="H1413" t="str">
            <v>R-10</v>
          </cell>
        </row>
        <row r="1414">
          <cell r="A1414" t="str">
            <v>GB.GKDW0004</v>
          </cell>
          <cell r="B1414" t="str">
            <v>GMB GKDW0004 KIT DISTRIBUCION CHEVROLET DAEWOO 127DR AVEO NUBIRA 2007-2013  1.4L</v>
          </cell>
          <cell r="C1414">
            <v>0.96399999999999997</v>
          </cell>
          <cell r="D1414"/>
          <cell r="E1414"/>
          <cell r="F1414"/>
          <cell r="G1414"/>
          <cell r="H1414" t="str">
            <v>R-32</v>
          </cell>
        </row>
        <row r="1415">
          <cell r="A1415" t="str">
            <v>GB.GKDW0008</v>
          </cell>
          <cell r="B1415" t="str">
            <v>GMB GKDW0008 KIT DISTRIBUCION CHEVROLET DAEWOO 169DR NUBIRA X20Z 2007-2013 4CIL 1.8L-2.0L</v>
          </cell>
          <cell r="C1415">
            <v>1</v>
          </cell>
          <cell r="D1415"/>
          <cell r="E1415"/>
          <cell r="F1415"/>
          <cell r="G1415"/>
          <cell r="H1415" t="str">
            <v>R-32</v>
          </cell>
        </row>
        <row r="1416">
          <cell r="A1416" t="str">
            <v>GB.GKHY0003</v>
          </cell>
          <cell r="B1416" t="str">
            <v>GMB GKHY0003 KIT DISTRIBUCION HYUNDAI KIA 105DR ACCENT RIO G4ED 2005-UP</v>
          </cell>
          <cell r="C1416">
            <v>0.88800000000000001</v>
          </cell>
          <cell r="D1416"/>
          <cell r="E1416"/>
          <cell r="F1416"/>
          <cell r="G1416"/>
          <cell r="H1416" t="str">
            <v>R-32</v>
          </cell>
        </row>
        <row r="1417">
          <cell r="A1417" t="str">
            <v>GB.GKHY0013</v>
          </cell>
          <cell r="B1417" t="str">
            <v>GMB GKHY0013 KIT DISTRIBUCION HYUNDAI KIA 163DR/99DR ACCENT STAREX BONGO D4BH 1995-UP</v>
          </cell>
          <cell r="C1417">
            <v>1.536</v>
          </cell>
          <cell r="D1417"/>
          <cell r="E1417"/>
          <cell r="F1417"/>
          <cell r="G1417"/>
          <cell r="H1417" t="str">
            <v>R-31</v>
          </cell>
        </row>
        <row r="1418">
          <cell r="A1418" t="str">
            <v>GB.GKHY0014</v>
          </cell>
          <cell r="B1418" t="str">
            <v>GMB GKHY0014 KIT DISTRIBUCION HYUNDAI 163DR/88DR STAREX GRACE 4D56 D4BF D4BA 1995-UP</v>
          </cell>
          <cell r="C1418">
            <v>1.512</v>
          </cell>
          <cell r="D1418"/>
          <cell r="E1418"/>
          <cell r="F1418"/>
          <cell r="G1418"/>
          <cell r="H1418" t="str">
            <v>R-31</v>
          </cell>
        </row>
        <row r="1419">
          <cell r="A1419" t="str">
            <v>GB.GKHY0021</v>
          </cell>
          <cell r="B1419" t="str">
            <v>GMB GKHY0021 KIT DISTRIBUCION HYUNDAI KIA 113DR CERATO G4CG 2002-UP 4CIL 2.0L</v>
          </cell>
          <cell r="C1419">
            <v>1.08</v>
          </cell>
          <cell r="D1419"/>
          <cell r="E1419"/>
          <cell r="F1419"/>
          <cell r="G1419"/>
          <cell r="H1419" t="str">
            <v>R-31</v>
          </cell>
        </row>
        <row r="1420">
          <cell r="A1420" t="str">
            <v>GB.GKN0008</v>
          </cell>
          <cell r="B1420" t="str">
            <v>GMB GKN0008 KIT DISTRIBUCION NISSAN 106DC SUNNY E15 E16 1990-UP</v>
          </cell>
          <cell r="C1420">
            <v>0.44800000000000001</v>
          </cell>
          <cell r="D1420"/>
          <cell r="E1420"/>
          <cell r="F1420"/>
          <cell r="G1420"/>
          <cell r="H1420" t="str">
            <v>R-30</v>
          </cell>
        </row>
        <row r="1421">
          <cell r="A1421" t="str">
            <v>GB.GKT0023</v>
          </cell>
          <cell r="B1421" t="str">
            <v>GMB GKT0023 KIT DISTRIBUCION TOYOTA 97DR HILUX HIACE 1KD 2KD 2005-UP</v>
          </cell>
          <cell r="C1421">
            <v>0.69</v>
          </cell>
          <cell r="D1421"/>
          <cell r="E1421"/>
          <cell r="F1421"/>
          <cell r="G1421"/>
          <cell r="H1421" t="str">
            <v>R-30</v>
          </cell>
        </row>
        <row r="1422">
          <cell r="A1422" t="str">
            <v>GB.GT10010</v>
          </cell>
          <cell r="B1422" t="str">
            <v>GMB TEMPLADOR FAJA DISTRIBUCION 24410-21014 HYUNDAI ELANTRA EXCEL G4DJ 4CIL 1.5L 26*60*35.1</v>
          </cell>
          <cell r="C1422">
            <v>0.39300000000000002</v>
          </cell>
          <cell r="D1422"/>
          <cell r="E1422">
            <v>1</v>
          </cell>
          <cell r="F1422"/>
          <cell r="G1422"/>
          <cell r="H1422" t="str">
            <v>R6</v>
          </cell>
        </row>
        <row r="1423">
          <cell r="A1423" t="str">
            <v>GB.GT10022</v>
          </cell>
          <cell r="B1423" t="str">
            <v>GMB TEMPLADOR FAJA DISTRIBUCION 24410-26000 HYUNDAI KIA ACCENT RIO CERATO G4ED 4CIL 1.6L 29*60*36.2</v>
          </cell>
          <cell r="C1423">
            <v>0.39400000000000002</v>
          </cell>
          <cell r="D1423"/>
          <cell r="E1423">
            <v>1</v>
          </cell>
          <cell r="F1423"/>
          <cell r="G1423"/>
          <cell r="H1423" t="str">
            <v>R6</v>
          </cell>
        </row>
        <row r="1424">
          <cell r="A1424" t="str">
            <v>GB.GT10031</v>
          </cell>
          <cell r="B1424" t="str">
            <v>GMB TEMPLADOR FAJA DISTRIBUCION MD011536 MITSUBISHI L300 4G63-4G64 4CIL 2.4L 26*60*33</v>
          </cell>
          <cell r="C1424">
            <v>0.41599999999999998</v>
          </cell>
          <cell r="D1424"/>
          <cell r="E1424">
            <v>1</v>
          </cell>
          <cell r="F1424"/>
          <cell r="G1424"/>
          <cell r="H1424" t="str">
            <v>R6</v>
          </cell>
        </row>
        <row r="1425">
          <cell r="A1425" t="str">
            <v>GB.GT10040</v>
          </cell>
          <cell r="B1425" t="str">
            <v>GMB TEMPLADOR FAJA DISTRIBUCION 23357-32000 HYUNDAI STAREX H1 G4CS 4CIL 2.4L 19.5*60*24.5</v>
          </cell>
          <cell r="C1425">
            <v>0.217</v>
          </cell>
          <cell r="D1425"/>
          <cell r="E1425">
            <v>1</v>
          </cell>
          <cell r="F1425"/>
          <cell r="G1425"/>
          <cell r="H1425" t="str">
            <v>R10</v>
          </cell>
        </row>
        <row r="1426">
          <cell r="A1426" t="str">
            <v>GB.GT10050</v>
          </cell>
          <cell r="B1426" t="str">
            <v>GMB TEMPLADOR FAJA DISTRIBUCION MD121993 MITSUBISHI L200 4G63 4CIL 2.4L 32*60*39.5</v>
          </cell>
          <cell r="C1426">
            <v>0</v>
          </cell>
          <cell r="D1426"/>
          <cell r="E1426">
            <v>1</v>
          </cell>
          <cell r="F1426"/>
          <cell r="G1426"/>
          <cell r="H1426" t="str">
            <v>R10</v>
          </cell>
        </row>
        <row r="1427">
          <cell r="A1427" t="str">
            <v>GB.GT10060</v>
          </cell>
          <cell r="B1427" t="str">
            <v>GMB TEMPLADOR FAJA DISTRIBUCION</v>
          </cell>
          <cell r="C1427">
            <v>0.314</v>
          </cell>
          <cell r="D1427"/>
          <cell r="E1427">
            <v>1</v>
          </cell>
          <cell r="F1427"/>
          <cell r="G1427"/>
          <cell r="H1427" t="str">
            <v>R11</v>
          </cell>
        </row>
        <row r="1428">
          <cell r="A1428" t="str">
            <v>GB.GT10061</v>
          </cell>
          <cell r="B1428" t="str">
            <v>GMB TEMPLADOR FAJA DISTRIBUCION 24450-38001 HYUNDAI KIA SONATA G4JS 4CIL 2.0L 19.5*55</v>
          </cell>
          <cell r="C1428">
            <v>0.29099999999999998</v>
          </cell>
          <cell r="D1428"/>
          <cell r="E1428">
            <v>1</v>
          </cell>
          <cell r="F1428"/>
          <cell r="G1428"/>
          <cell r="H1428" t="str">
            <v>R5</v>
          </cell>
        </row>
        <row r="1429">
          <cell r="A1429" t="str">
            <v>GB.GT10070</v>
          </cell>
          <cell r="B1429" t="str">
            <v>GMB TEMPLADOR FAJA DISTRIBUCION MD115976 MITSUBISHI L200 4G63 4CIL 2.4L 19.5*55</v>
          </cell>
          <cell r="C1429">
            <v>0.191</v>
          </cell>
          <cell r="D1429"/>
          <cell r="E1429">
            <v>1</v>
          </cell>
          <cell r="F1429"/>
          <cell r="G1429"/>
          <cell r="H1429" t="str">
            <v>R5</v>
          </cell>
        </row>
        <row r="1430">
          <cell r="A1430" t="str">
            <v>GB.GT10072</v>
          </cell>
          <cell r="B1430" t="str">
            <v>GMB TEMPLADOR FAJA DISTRIBUCION</v>
          </cell>
          <cell r="C1430">
            <v>0.255</v>
          </cell>
          <cell r="D1430"/>
          <cell r="E1430">
            <v>1</v>
          </cell>
          <cell r="F1430"/>
          <cell r="G1430"/>
          <cell r="H1430" t="str">
            <v>R5</v>
          </cell>
        </row>
        <row r="1431">
          <cell r="A1431" t="str">
            <v>GB.GT10080</v>
          </cell>
          <cell r="B1431" t="str">
            <v>GMB TEMPLADOR FAJA DISTRIBUCION</v>
          </cell>
          <cell r="C1431">
            <v>0.39</v>
          </cell>
          <cell r="D1431"/>
          <cell r="E1431">
            <v>1</v>
          </cell>
          <cell r="F1431"/>
          <cell r="G1431"/>
          <cell r="H1431" t="str">
            <v>R12</v>
          </cell>
        </row>
        <row r="1432">
          <cell r="A1432" t="str">
            <v>GB.GT10100</v>
          </cell>
          <cell r="B1432" t="str">
            <v>GMB TEMPLADOR FAJA DISTRIBUCION</v>
          </cell>
          <cell r="C1432">
            <v>0.372</v>
          </cell>
          <cell r="D1432"/>
          <cell r="E1432">
            <v>1</v>
          </cell>
          <cell r="F1432"/>
          <cell r="G1432"/>
          <cell r="H1432" t="str">
            <v>R5</v>
          </cell>
        </row>
        <row r="1433">
          <cell r="A1433" t="str">
            <v>GB.GT10110</v>
          </cell>
          <cell r="B1433" t="str">
            <v>GMB TEMPLADOR FAJA DISTRIBUCION 34810-35510 HYUNDAI KIA SORENTO KARNIVAL G6CU 6CIL 3.5L 38.7*57.4</v>
          </cell>
          <cell r="C1433">
            <v>0.315</v>
          </cell>
          <cell r="D1433"/>
          <cell r="E1433">
            <v>1</v>
          </cell>
          <cell r="F1433"/>
          <cell r="G1433"/>
          <cell r="H1433" t="str">
            <v>R5</v>
          </cell>
        </row>
        <row r="1434">
          <cell r="A1434" t="str">
            <v>GB.GT10111</v>
          </cell>
          <cell r="B1434" t="str">
            <v>GMB TEMPLADOR FAJA DISTRIBUCION 24810-37120 HYUNDAI KIA TUCSON SPORTAGE G6BA 6CIL 2.7L 38.7*57.4 CON PESTAÑA</v>
          </cell>
          <cell r="C1434">
            <v>0.41499999999999998</v>
          </cell>
          <cell r="D1434"/>
          <cell r="E1434">
            <v>1</v>
          </cell>
          <cell r="F1434"/>
          <cell r="G1434"/>
          <cell r="H1434" t="str">
            <v>R4</v>
          </cell>
        </row>
        <row r="1435">
          <cell r="A1435" t="str">
            <v>GB.GT10130</v>
          </cell>
          <cell r="B1435" t="str">
            <v>GMB TEMPLADOR FAJA DISTRIBUCION MD050125 MITSUBISHI CANTER STAREX H1 4D56 4CIL 2.5L 23*57*28.8 BAJO</v>
          </cell>
          <cell r="C1435">
            <v>0.45400000000000001</v>
          </cell>
          <cell r="D1435"/>
          <cell r="E1435">
            <v>1</v>
          </cell>
          <cell r="F1435"/>
          <cell r="G1435"/>
          <cell r="H1435" t="str">
            <v>R4</v>
          </cell>
        </row>
        <row r="1436">
          <cell r="A1436" t="str">
            <v>GB.GT10140</v>
          </cell>
          <cell r="B1436" t="str">
            <v>GMB TEMPLADOR FAJA DISTRIBUCION MD329625 MITSUBISHI CANTER STAREX H1 4D56 4CIL 2.5L 33*60*42.5 ALTO</v>
          </cell>
          <cell r="C1436">
            <v>0.60699999999999998</v>
          </cell>
          <cell r="D1436"/>
          <cell r="E1436">
            <v>1</v>
          </cell>
          <cell r="F1436"/>
          <cell r="G1436"/>
          <cell r="H1436" t="str">
            <v>R4</v>
          </cell>
        </row>
        <row r="1437">
          <cell r="A1437" t="str">
            <v>GB.GT10150</v>
          </cell>
          <cell r="B1437" t="str">
            <v>GMB TEMPLADOR FAJA DISTRIBUCION 24410-23500 HYUNDAI KIA ELANTRA 2003-2006 CERATO G4GC 4CIL 2.0L 30*70*39.7 GRANDE</v>
          </cell>
          <cell r="C1437">
            <v>0.52</v>
          </cell>
          <cell r="D1437"/>
          <cell r="E1437">
            <v>1</v>
          </cell>
          <cell r="F1437"/>
          <cell r="G1437"/>
          <cell r="H1437" t="str">
            <v>R-4</v>
          </cell>
        </row>
        <row r="1438">
          <cell r="A1438" t="str">
            <v>GB.GT10160</v>
          </cell>
          <cell r="B1438" t="str">
            <v>GMB TEMPLADOR FAJA DISTRIBUCION 24810-23400 HYUNDAI KIA ELANTRA 2003-2006 CERATO G4GC 4CIL 2.0L 28.5*60*29.9</v>
          </cell>
          <cell r="C1438">
            <v>0.312</v>
          </cell>
          <cell r="D1438"/>
          <cell r="E1438">
            <v>1</v>
          </cell>
          <cell r="F1438"/>
          <cell r="G1438"/>
          <cell r="H1438" t="str">
            <v>R13</v>
          </cell>
        </row>
        <row r="1439">
          <cell r="A1439" t="str">
            <v>GB.GT10170</v>
          </cell>
          <cell r="B1439" t="str">
            <v>GMB TEMPLADOR FAJA DISTRIBUCION 24810-26020 HYUNDAI KIA ACCENT RIO G4EB-G4EC 4CIL 1.5L 25*55*29.5</v>
          </cell>
          <cell r="C1439">
            <v>0.26600000000000001</v>
          </cell>
          <cell r="D1439"/>
          <cell r="E1439">
            <v>1</v>
          </cell>
          <cell r="F1439"/>
          <cell r="G1439"/>
          <cell r="H1439" t="str">
            <v>R13</v>
          </cell>
        </row>
        <row r="1440">
          <cell r="A1440" t="str">
            <v>GB.GT10240</v>
          </cell>
          <cell r="B1440" t="str">
            <v>GMB TEMPLADOR FAJA DISTRIBUCION 24410-02550 HYUNDAI KIA i10 EON PICANTO G4HG 4CIL 1.1L 26*57*33.2</v>
          </cell>
          <cell r="C1440">
            <v>0.28100000000000003</v>
          </cell>
          <cell r="D1440"/>
          <cell r="E1440">
            <v>1</v>
          </cell>
          <cell r="F1440"/>
          <cell r="G1440"/>
          <cell r="H1440" t="str">
            <v>R3</v>
          </cell>
        </row>
        <row r="1441">
          <cell r="A1441" t="str">
            <v>GB.GT10390</v>
          </cell>
          <cell r="B1441" t="str">
            <v>GMB POLEA FAJA 25286-4A000 HYUNDAI KIA H1 STAREX 4CIL 33*76 METAL</v>
          </cell>
          <cell r="C1441">
            <v>0.33800000000000002</v>
          </cell>
          <cell r="D1441"/>
          <cell r="E1441">
            <v>1</v>
          </cell>
          <cell r="F1441"/>
          <cell r="G1441"/>
          <cell r="H1441" t="str">
            <v>R3</v>
          </cell>
        </row>
        <row r="1442">
          <cell r="A1442" t="str">
            <v>GB.GT10510</v>
          </cell>
          <cell r="B1442" t="str">
            <v>GMB TEMPLADOR FAJA DISTRIBUCION</v>
          </cell>
          <cell r="C1442">
            <v>0.314</v>
          </cell>
          <cell r="D1442"/>
          <cell r="E1442">
            <v>1</v>
          </cell>
          <cell r="F1442"/>
          <cell r="G1442">
            <v>0.315</v>
          </cell>
          <cell r="H1442" t="str">
            <v>R3</v>
          </cell>
        </row>
        <row r="1443">
          <cell r="A1443" t="str">
            <v>GB.GT10520</v>
          </cell>
          <cell r="B1443" t="str">
            <v>GMB TEMPLADOR FAJA DISTRIBUCION 24810-27750 HYUNDAI CARENS D4EA 4CIL 2.0L 32*58</v>
          </cell>
          <cell r="C1443">
            <v>0.42899999999999999</v>
          </cell>
          <cell r="D1443"/>
          <cell r="E1443">
            <v>1</v>
          </cell>
          <cell r="F1443"/>
          <cell r="G1443"/>
          <cell r="H1443" t="str">
            <v>R3</v>
          </cell>
        </row>
        <row r="1444">
          <cell r="A1444" t="str">
            <v>GB.GT20010</v>
          </cell>
          <cell r="B1444" t="str">
            <v>GMB TEMPLADOR FAJA DISTRIBUCION</v>
          </cell>
          <cell r="C1444">
            <v>0.24</v>
          </cell>
          <cell r="D1444"/>
          <cell r="E1444">
            <v>1</v>
          </cell>
          <cell r="F1444"/>
          <cell r="G1444"/>
          <cell r="H1444" t="str">
            <v>R14</v>
          </cell>
        </row>
        <row r="1445">
          <cell r="A1445" t="str">
            <v>GB.GT20020</v>
          </cell>
          <cell r="B1445" t="str">
            <v>GMB TEMPLADOR FAJA DISTRIBUCION</v>
          </cell>
          <cell r="C1445">
            <v>0.33100000000000002</v>
          </cell>
          <cell r="D1445"/>
          <cell r="E1445">
            <v>1</v>
          </cell>
          <cell r="F1445"/>
          <cell r="G1445"/>
          <cell r="H1445" t="str">
            <v>R2</v>
          </cell>
        </row>
        <row r="1446">
          <cell r="A1446" t="str">
            <v>GB.GT20030</v>
          </cell>
          <cell r="B1446" t="str">
            <v>GMB TEMPLADOR FAJA DISTRIBUCION 0K954-12-730 KIA SPORTAGE FE FE 4CIL 2.0L 30*60*32</v>
          </cell>
          <cell r="C1446">
            <v>0.32700000000000001</v>
          </cell>
          <cell r="D1446"/>
          <cell r="E1446">
            <v>1</v>
          </cell>
          <cell r="F1446"/>
          <cell r="G1446"/>
          <cell r="H1446" t="str">
            <v>R2</v>
          </cell>
        </row>
        <row r="1447">
          <cell r="A1447" t="str">
            <v>GB.GT20040</v>
          </cell>
          <cell r="B1447" t="str">
            <v>GMB TEMPLADOR FAJA DISTRIBUCION MB63012700E KIA FORD FESTIVA B3-B6 4CIL 1.3L 25*52*32.3</v>
          </cell>
          <cell r="C1447">
            <v>0.20200000000000001</v>
          </cell>
          <cell r="D1447"/>
          <cell r="E1447">
            <v>1</v>
          </cell>
          <cell r="F1447"/>
          <cell r="G1447"/>
          <cell r="H1447" t="str">
            <v>R2</v>
          </cell>
        </row>
        <row r="1448">
          <cell r="A1448" t="str">
            <v>GB.GT20050</v>
          </cell>
          <cell r="B1448" t="str">
            <v>GMB TEMPLADOR FAJA DISTRIBUCION B66012700A~F MAZDA 323 B6-BP 4CIL 1.6L 25*52*31.3</v>
          </cell>
          <cell r="C1448">
            <v>0.24299999999999999</v>
          </cell>
          <cell r="D1448"/>
          <cell r="E1448">
            <v>1</v>
          </cell>
          <cell r="F1448"/>
          <cell r="G1448"/>
          <cell r="H1448" t="str">
            <v>R2</v>
          </cell>
        </row>
        <row r="1449">
          <cell r="A1449" t="str">
            <v>GB.GT20060</v>
          </cell>
          <cell r="B1449" t="str">
            <v>GMB TEMPLADOR FAJA DISTRIBUCION B660-12-730 MAZDA 323 B6-BP 4CIL 1.6L 25*52*31.3</v>
          </cell>
          <cell r="C1449">
            <v>0.23200000000000001</v>
          </cell>
          <cell r="D1449"/>
          <cell r="E1449">
            <v>1</v>
          </cell>
          <cell r="F1449"/>
          <cell r="G1449"/>
          <cell r="H1449" t="str">
            <v>R20</v>
          </cell>
        </row>
        <row r="1450">
          <cell r="A1450" t="str">
            <v>GB.GT20070</v>
          </cell>
          <cell r="B1450" t="str">
            <v>GMB TEMPLADOR FAJA DISTRIBUCION 0K9BV-12-730 KIA CARNIVAL K5 6CIL 2.5L 35.5*70.4*52</v>
          </cell>
          <cell r="C1450">
            <v>0.48</v>
          </cell>
          <cell r="D1450"/>
          <cell r="E1450">
            <v>1</v>
          </cell>
          <cell r="F1450"/>
          <cell r="G1450"/>
          <cell r="H1450" t="str">
            <v>R19</v>
          </cell>
        </row>
        <row r="1451">
          <cell r="A1451" t="str">
            <v>GB.GT20140</v>
          </cell>
          <cell r="B1451" t="str">
            <v>GMB TEMPLADOR FAJA DISTRIBUCION 24410-2Y000 KIA CARENS T8D 4CIL 1.8L 28.4*52*33.4</v>
          </cell>
          <cell r="C1451">
            <v>0.23200000000000001</v>
          </cell>
          <cell r="D1451"/>
          <cell r="E1451">
            <v>1</v>
          </cell>
          <cell r="F1451"/>
          <cell r="G1451"/>
          <cell r="H1451" t="str">
            <v>R2</v>
          </cell>
        </row>
        <row r="1452">
          <cell r="A1452" t="str">
            <v>GB.GT30010</v>
          </cell>
          <cell r="B1452" t="str">
            <v>GMB TEMPLADOR FAJA DISTRIBUCION 12810-81400 DAEWOO TICO F8C 3CIL 0.8L 28*42*34.5</v>
          </cell>
          <cell r="C1452">
            <v>0.17299999999999999</v>
          </cell>
          <cell r="D1452"/>
          <cell r="E1452">
            <v>1</v>
          </cell>
          <cell r="F1452"/>
          <cell r="G1452"/>
          <cell r="H1452" t="str">
            <v>R1</v>
          </cell>
        </row>
        <row r="1453">
          <cell r="A1453" t="str">
            <v>GB.GT30620</v>
          </cell>
          <cell r="B1453" t="str">
            <v>GMB TEMPLADOR FAJA DISTRIBUCION 03L109244G VOLKSWAGEN AMAROK CDBA CNFA 4CIL 2.0L 29*40*47</v>
          </cell>
          <cell r="C1453">
            <v>0.23200000000000001</v>
          </cell>
          <cell r="D1453"/>
          <cell r="E1453">
            <v>1</v>
          </cell>
          <cell r="F1453"/>
          <cell r="G1453"/>
          <cell r="H1453" t="str">
            <v>R1</v>
          </cell>
        </row>
        <row r="1454">
          <cell r="A1454" t="str">
            <v>GB.GT40010</v>
          </cell>
          <cell r="B1454" t="str">
            <v xml:space="preserve">GMB TEMPLADOR FAJA DISTRIBUCION </v>
          </cell>
          <cell r="C1454">
            <v>0.27400000000000002</v>
          </cell>
          <cell r="D1454"/>
          <cell r="E1454">
            <v>1</v>
          </cell>
          <cell r="F1454"/>
          <cell r="G1454"/>
          <cell r="H1454" t="str">
            <v>R19</v>
          </cell>
        </row>
        <row r="1455">
          <cell r="A1455" t="str">
            <v>GB.GT40930</v>
          </cell>
          <cell r="B1455" t="str">
            <v>GMB TEMPLADOR FAJA DISTRIBUCION 038-109-244J VOLKSWAGEN AMAROK CDBA CNFA 4CIL 2.0L 35.5*40*51</v>
          </cell>
          <cell r="C1455">
            <v>0.245</v>
          </cell>
          <cell r="D1455"/>
          <cell r="E1455">
            <v>1</v>
          </cell>
          <cell r="F1455"/>
          <cell r="G1455"/>
          <cell r="H1455" t="str">
            <v>R1</v>
          </cell>
        </row>
        <row r="1456">
          <cell r="A1456" t="str">
            <v>GB.GT40940</v>
          </cell>
          <cell r="B1456" t="str">
            <v>GMB TEMPLADOR FAJA DISTRIBUCION</v>
          </cell>
          <cell r="C1456">
            <v>0.107</v>
          </cell>
          <cell r="D1456"/>
          <cell r="E1456">
            <v>1</v>
          </cell>
          <cell r="F1456"/>
          <cell r="G1456"/>
          <cell r="H1456" t="str">
            <v>R1</v>
          </cell>
        </row>
        <row r="1457">
          <cell r="A1457" t="str">
            <v>GB.GT40950</v>
          </cell>
          <cell r="B1457" t="str">
            <v>GMB TEMPLADOR FAJA DISTRIBUCION 1145A020 MITSUBISHI L200 4D56 4CIL 2.5L 28.5*60</v>
          </cell>
          <cell r="C1457">
            <v>0.96099999999999997</v>
          </cell>
          <cell r="D1457"/>
          <cell r="E1457">
            <v>1</v>
          </cell>
          <cell r="F1457"/>
          <cell r="G1457"/>
          <cell r="H1457" t="str">
            <v>R1</v>
          </cell>
        </row>
        <row r="1458">
          <cell r="A1458" t="str">
            <v>GB.GT40960</v>
          </cell>
          <cell r="B1458" t="str">
            <v>GMB TEMPLADOR FAJA DISTRIBUCION</v>
          </cell>
          <cell r="C1458">
            <v>0.53200000000000003</v>
          </cell>
          <cell r="D1458"/>
          <cell r="E1458"/>
          <cell r="F1458"/>
          <cell r="G1458"/>
          <cell r="H1458" t="str">
            <v>R1</v>
          </cell>
        </row>
        <row r="1459">
          <cell r="A1459" t="str">
            <v>GB.GT40970</v>
          </cell>
          <cell r="B1459" t="str">
            <v>GMB TEMPLADOR FAJA DISTRIBUCION 0K551-27-40A KIA CARNIVAL J3 4CIL 2.9L 34.2*55.2*41.7</v>
          </cell>
          <cell r="C1459">
            <v>0.224</v>
          </cell>
          <cell r="D1459"/>
          <cell r="E1459">
            <v>1</v>
          </cell>
          <cell r="F1459"/>
          <cell r="G1459"/>
          <cell r="H1459" t="str">
            <v>R9</v>
          </cell>
        </row>
        <row r="1460">
          <cell r="A1460" t="str">
            <v>GB.GT50010</v>
          </cell>
          <cell r="B1460" t="str">
            <v>GMB POLEA FAJA A162-200-30-70 SSANGYONG KORANDO MUSSO 4CIL 26*86 PLASTICO</v>
          </cell>
          <cell r="C1460">
            <v>0.23899999999999999</v>
          </cell>
          <cell r="D1460"/>
          <cell r="E1460">
            <v>1</v>
          </cell>
          <cell r="F1460"/>
          <cell r="G1460"/>
          <cell r="H1460" t="str">
            <v>R9</v>
          </cell>
        </row>
        <row r="1461">
          <cell r="A1461" t="str">
            <v>GB.GT50030</v>
          </cell>
          <cell r="B1461" t="str">
            <v xml:space="preserve">GMB POLEA FAJA </v>
          </cell>
          <cell r="C1461">
            <v>0.20899999999999999</v>
          </cell>
          <cell r="D1461"/>
          <cell r="E1461">
            <v>1</v>
          </cell>
          <cell r="F1461"/>
          <cell r="G1461"/>
          <cell r="H1461" t="str">
            <v>R9</v>
          </cell>
        </row>
        <row r="1462">
          <cell r="A1462" t="str">
            <v>GB.GT50680</v>
          </cell>
          <cell r="B1462" t="str">
            <v>GMB POLEA FAJA 38942-PHM-004 HONDA CIVIC 2006-UP 4CIL 26*80 METAL</v>
          </cell>
          <cell r="C1462">
            <v>0.249</v>
          </cell>
          <cell r="D1462"/>
          <cell r="E1462">
            <v>1</v>
          </cell>
          <cell r="F1462"/>
          <cell r="G1462"/>
          <cell r="H1462" t="str">
            <v>R17</v>
          </cell>
        </row>
        <row r="1463">
          <cell r="A1463" t="str">
            <v>GB.GT50550</v>
          </cell>
          <cell r="B1463" t="str">
            <v>GMB TEMPLADOR FAJA DISTRIBUCION</v>
          </cell>
          <cell r="C1463">
            <v>0.30099999999999999</v>
          </cell>
          <cell r="D1463"/>
          <cell r="E1463"/>
          <cell r="F1463"/>
          <cell r="G1463"/>
          <cell r="H1463" t="str">
            <v>R9</v>
          </cell>
        </row>
        <row r="1464">
          <cell r="A1464" t="str">
            <v>GB.GT50680</v>
          </cell>
          <cell r="B1464" t="str">
            <v>GMB POLEA FAJA 38942-PHM-004 HONDA CIVIC 2006-UP 4CIL 26*80 METAL</v>
          </cell>
          <cell r="C1464">
            <v>0.249</v>
          </cell>
          <cell r="D1464"/>
          <cell r="E1464"/>
          <cell r="F1464"/>
          <cell r="G1464"/>
          <cell r="H1464" t="str">
            <v>R-9</v>
          </cell>
        </row>
        <row r="1465">
          <cell r="A1465" t="str">
            <v>GB.GT50920</v>
          </cell>
          <cell r="B1465" t="str">
            <v>GMB TEMPLADOR FAJA DISTRIBUCION 03L 109 244 J VOLKSWAGEN AMAROK CDBA-CNFA 4CIL 2.0L 29*80*29.4</v>
          </cell>
          <cell r="C1465">
            <v>0.77600000000000002</v>
          </cell>
          <cell r="D1465"/>
          <cell r="E1465">
            <v>1</v>
          </cell>
          <cell r="F1465"/>
          <cell r="G1465"/>
          <cell r="H1465" t="str">
            <v>R9</v>
          </cell>
        </row>
        <row r="1466">
          <cell r="A1466" t="str">
            <v>GB.GT60030</v>
          </cell>
          <cell r="B1466" t="str">
            <v>GMB TEMPLADOR FAJA DISTRIBUCION MD356509 MITSUBISHI LANCER 4G13-4G15 4CIL 1.3L-1.5L 31*57*39 PERNO 29MM</v>
          </cell>
          <cell r="C1466">
            <v>0.30599999999999999</v>
          </cell>
          <cell r="D1466"/>
          <cell r="E1466">
            <v>1</v>
          </cell>
          <cell r="F1466"/>
          <cell r="G1466"/>
          <cell r="H1466" t="str">
            <v>R-10</v>
          </cell>
        </row>
        <row r="1467">
          <cell r="A1467" t="str">
            <v>GB.GT60040</v>
          </cell>
          <cell r="B1467" t="str">
            <v>GMB POLEA FAJA MD374877 MITSUBISHI GALANT 4CIL 30*90*32 METAL</v>
          </cell>
          <cell r="C1467">
            <v>0.60499999999999998</v>
          </cell>
          <cell r="D1467"/>
          <cell r="E1467">
            <v>1</v>
          </cell>
          <cell r="F1467"/>
          <cell r="G1467"/>
          <cell r="H1467" t="str">
            <v>R17</v>
          </cell>
        </row>
        <row r="1468">
          <cell r="A1468" t="str">
            <v>GB.GT60040</v>
          </cell>
          <cell r="B1468" t="str">
            <v xml:space="preserve">GMB TEMPLADOR FAJA DISTRIBUCION </v>
          </cell>
          <cell r="C1468">
            <v>0.60499999999999998</v>
          </cell>
          <cell r="D1468"/>
          <cell r="E1468">
            <v>1</v>
          </cell>
          <cell r="F1468"/>
          <cell r="G1468"/>
          <cell r="H1468" t="str">
            <v>R16</v>
          </cell>
        </row>
        <row r="1469">
          <cell r="A1469" t="str">
            <v>GB.GT60050</v>
          </cell>
          <cell r="B1469" t="str">
            <v>GMB TEMPLADOR FAJA DISTRIBUCION MN137247 MITSUBISHI OUTLANDER 4G69 4CIL 2.4L 26*60</v>
          </cell>
          <cell r="C1469">
            <v>0.311</v>
          </cell>
          <cell r="D1469"/>
          <cell r="E1469">
            <v>1</v>
          </cell>
          <cell r="F1469"/>
          <cell r="G1469"/>
          <cell r="H1469" t="str">
            <v>R10</v>
          </cell>
        </row>
        <row r="1470">
          <cell r="A1470" t="str">
            <v>GB.GT60160</v>
          </cell>
          <cell r="B1470" t="str">
            <v>GMB TEMPLADOR FAJA DISTRIBUCION WL0112700 MAZDA B2500 MPV WL 4CIL 2.5L 32*58*37</v>
          </cell>
          <cell r="C1470">
            <v>0.30499999999999999</v>
          </cell>
          <cell r="D1470"/>
          <cell r="E1470">
            <v>1</v>
          </cell>
          <cell r="F1470"/>
          <cell r="G1470"/>
          <cell r="H1470" t="str">
            <v>R16</v>
          </cell>
        </row>
        <row r="1471">
          <cell r="A1471" t="str">
            <v>GB.GT60270</v>
          </cell>
          <cell r="B1471" t="str">
            <v>GMB TEMPLADOR FAJA DISTRIBUCION 13073-AA200 SUBARU IMPRESA LEGACY EJ20T-EJ25 4CIL 2.0L-2.5L 34*31*45</v>
          </cell>
          <cell r="C1471">
            <v>0.115</v>
          </cell>
          <cell r="D1471"/>
          <cell r="E1471">
            <v>1</v>
          </cell>
          <cell r="F1471"/>
          <cell r="G1471"/>
          <cell r="H1471" t="str">
            <v>R10</v>
          </cell>
        </row>
        <row r="1472">
          <cell r="A1472" t="str">
            <v>GB.GT60360</v>
          </cell>
          <cell r="B1472" t="str">
            <v>GMB TEMPLADOR FAJA DISTRIBUCION 13505-97201 DAIHATSU CHARADE EJ-VE 3CIL 1.0L 27*50*31.5</v>
          </cell>
          <cell r="C1472">
            <v>0.30199999999999999</v>
          </cell>
          <cell r="D1472"/>
          <cell r="E1472">
            <v>1</v>
          </cell>
          <cell r="F1472"/>
          <cell r="G1472"/>
          <cell r="H1472" t="str">
            <v>R10</v>
          </cell>
        </row>
        <row r="1473">
          <cell r="A1473" t="str">
            <v>GB.GT60470</v>
          </cell>
          <cell r="B1473" t="str">
            <v>GMB TEMPLADOR FAJA DISTRIBUCION MD129355 MITSUBISHI GALANT 4G63 4CIL 2.0L 32.6*60</v>
          </cell>
          <cell r="C1473">
            <v>0.315</v>
          </cell>
          <cell r="D1473"/>
          <cell r="E1473">
            <v>1</v>
          </cell>
          <cell r="F1473"/>
          <cell r="G1473"/>
          <cell r="H1473" t="str">
            <v>R10</v>
          </cell>
        </row>
        <row r="1474">
          <cell r="A1474" t="str">
            <v>GB.GT60480</v>
          </cell>
          <cell r="B1474" t="str">
            <v>GMB TEMPLADOR FAJA DISTRIBUCION MN 137248 MITSUBISHI GRANDIS 4G69 4CIL 2.4L 24*60*35.5</v>
          </cell>
          <cell r="C1474">
            <v>0.33200000000000002</v>
          </cell>
          <cell r="D1474"/>
          <cell r="E1474">
            <v>1</v>
          </cell>
          <cell r="F1474"/>
          <cell r="G1474"/>
          <cell r="H1474" t="str">
            <v>R10</v>
          </cell>
        </row>
        <row r="1475">
          <cell r="A1475" t="str">
            <v>GB.GT70320</v>
          </cell>
          <cell r="B1475" t="str">
            <v>GMB TEMPLADOR FAJA DISTRIBUCION MD169592 MITSUBISHI CARISMA 4G93 4CIL 1.8L 34*57.4</v>
          </cell>
          <cell r="C1475">
            <v>0.32400000000000001</v>
          </cell>
          <cell r="D1475"/>
          <cell r="E1475">
            <v>1</v>
          </cell>
          <cell r="F1475"/>
          <cell r="G1475"/>
          <cell r="H1475" t="str">
            <v>R10</v>
          </cell>
        </row>
        <row r="1476">
          <cell r="A1476" t="str">
            <v>GB.GT70720</v>
          </cell>
          <cell r="B1476" t="str">
            <v>GMB TEMPLADOR FAJA DISTRIBUCION BF5T6B209 FORD RANGER C34D 4CIL 2.8L 39*67</v>
          </cell>
          <cell r="C1476">
            <v>0.51900000000000002</v>
          </cell>
          <cell r="D1476"/>
          <cell r="E1476">
            <v>1</v>
          </cell>
          <cell r="F1476"/>
          <cell r="G1476"/>
          <cell r="H1476" t="str">
            <v>R10</v>
          </cell>
        </row>
        <row r="1477">
          <cell r="A1477" t="str">
            <v>GB.GT70930</v>
          </cell>
          <cell r="B1477" t="str">
            <v>GMB TEMPLADOR FAJA DISTRIBUCION 1145A078 MITSUBISHI L200 4D56 4CIL 2.5L 28.5*60 ANCHO</v>
          </cell>
          <cell r="C1477">
            <v>0.29099999999999998</v>
          </cell>
          <cell r="D1477"/>
          <cell r="E1477">
            <v>1</v>
          </cell>
          <cell r="F1477"/>
          <cell r="G1477"/>
          <cell r="H1477" t="str">
            <v>R11</v>
          </cell>
        </row>
        <row r="1478">
          <cell r="A1478" t="str">
            <v>GB.GT80010</v>
          </cell>
          <cell r="B1478" t="str">
            <v>GMB TEMPLADOR FAJA DISTRIBUCION 13505-15041 TOYOTA COROLLA 2A-4A 4CIL 1.3L-1.6L 23*52*30.5</v>
          </cell>
          <cell r="C1478">
            <v>0.251</v>
          </cell>
          <cell r="D1478"/>
          <cell r="E1478">
            <v>1</v>
          </cell>
          <cell r="F1478"/>
          <cell r="G1478"/>
          <cell r="H1478" t="str">
            <v>R11</v>
          </cell>
        </row>
        <row r="1479">
          <cell r="A1479" t="str">
            <v>GB.GT80020</v>
          </cell>
          <cell r="B1479" t="str">
            <v>GMB TEMPLADOR FAJA DISTRIBUCION 13505-74011 TOYOTA CARINA 3S-FE 4CIL 2.0L 29*58*33.5</v>
          </cell>
          <cell r="C1479">
            <v>0.371</v>
          </cell>
          <cell r="D1479"/>
          <cell r="E1479">
            <v>1</v>
          </cell>
          <cell r="F1479"/>
          <cell r="G1479"/>
          <cell r="H1479" t="str">
            <v>R11</v>
          </cell>
        </row>
        <row r="1480">
          <cell r="A1480" t="str">
            <v>GB.GT80030</v>
          </cell>
          <cell r="B1480" t="str">
            <v>GMB TEMPLADOR FAJA DISTRIBUCION</v>
          </cell>
          <cell r="C1480">
            <v>0.25800000000000001</v>
          </cell>
          <cell r="D1480"/>
          <cell r="E1480">
            <v>1</v>
          </cell>
          <cell r="F1480"/>
          <cell r="G1480"/>
          <cell r="H1480" t="str">
            <v>R11</v>
          </cell>
        </row>
        <row r="1481">
          <cell r="A1481" t="str">
            <v>GB.GT80080</v>
          </cell>
          <cell r="B1481" t="str">
            <v>GMB TEMPLADOR FAJA DISTRIBUCION 12810-53A00 SUZUKI ALTO F8A 3CIL-4CIL 0.5L-0.8L 22*52*31.4</v>
          </cell>
          <cell r="C1481">
            <v>0.28699999999999998</v>
          </cell>
          <cell r="D1481"/>
          <cell r="E1481">
            <v>1</v>
          </cell>
          <cell r="F1481"/>
          <cell r="G1481"/>
          <cell r="H1481" t="str">
            <v>R11</v>
          </cell>
        </row>
        <row r="1482">
          <cell r="A1482" t="str">
            <v>GB.GT80090</v>
          </cell>
          <cell r="B1482" t="str">
            <v xml:space="preserve">GMB TEMPLADOR FAJA DISTRIBUCION </v>
          </cell>
          <cell r="C1482">
            <v>0.42699999999999999</v>
          </cell>
          <cell r="D1482"/>
          <cell r="E1482">
            <v>1</v>
          </cell>
          <cell r="F1482"/>
          <cell r="G1482"/>
          <cell r="H1482" t="str">
            <v>R11</v>
          </cell>
        </row>
        <row r="1483">
          <cell r="A1483" t="str">
            <v>GB.GT80100</v>
          </cell>
          <cell r="B1483" t="str">
            <v>GMB TEMPLADOR FAJA DISTRIBUCION 14510-PM7-003 HONDA CIVIC D16A D15B 4CIL 1.5L 26*56.7*43.5</v>
          </cell>
          <cell r="C1483">
            <v>0.35199999999999998</v>
          </cell>
          <cell r="D1483"/>
          <cell r="E1483">
            <v>1</v>
          </cell>
          <cell r="F1483"/>
          <cell r="G1483"/>
          <cell r="H1483" t="str">
            <v>R12</v>
          </cell>
        </row>
        <row r="1484">
          <cell r="A1484" t="str">
            <v>GB.GT80110</v>
          </cell>
          <cell r="B1484" t="str">
            <v>GMB TEMPLADOR FAJA DISTRIBUCION 13070-01M00 NISSAN SUNNY E15 4CIL 1.5L 26*60*31.4</v>
          </cell>
          <cell r="C1484">
            <v>0.219</v>
          </cell>
          <cell r="D1484"/>
          <cell r="E1484">
            <v>1</v>
          </cell>
          <cell r="F1484"/>
          <cell r="G1484"/>
          <cell r="H1484" t="str">
            <v>R12</v>
          </cell>
        </row>
        <row r="1485">
          <cell r="A1485" t="str">
            <v>GB.GT80140</v>
          </cell>
          <cell r="B1485" t="str">
            <v>GMB TEMPLADOR FAJA DISTRIBUCION 13505-54010 TOYOTA HILUX HIACE 2L 4CIL 2.4L 32.5*60*42.5 GRANDE</v>
          </cell>
          <cell r="C1485">
            <v>0.72599999999999998</v>
          </cell>
          <cell r="D1485"/>
          <cell r="E1485">
            <v>1</v>
          </cell>
          <cell r="F1485"/>
          <cell r="G1485"/>
          <cell r="H1485" t="str">
            <v>R12</v>
          </cell>
        </row>
        <row r="1486">
          <cell r="A1486" t="str">
            <v>GB.GT80150</v>
          </cell>
          <cell r="B1486" t="str">
            <v>GMB TEMPLADOR FAJA DISTRIBUCION 13503-54010 TOYOTA HILUX HIACE 2L 4CIL 2.4L 30*60*36 CHICO</v>
          </cell>
          <cell r="C1486">
            <v>0.48199999999999998</v>
          </cell>
          <cell r="D1486"/>
          <cell r="E1486">
            <v>1</v>
          </cell>
          <cell r="F1486"/>
          <cell r="G1486"/>
          <cell r="H1486" t="str">
            <v>R12</v>
          </cell>
        </row>
        <row r="1487">
          <cell r="A1487" t="str">
            <v>GB.GT80250</v>
          </cell>
          <cell r="B1487" t="str">
            <v>GMB TEMPLADOR FAJA DISTRIBUCION 94215197 CHEVROLET ISUZU LUV TROOPER 4ZC1-4ZD1 4CIL 2.3L 25.4*60*33</v>
          </cell>
          <cell r="C1487">
            <v>0.69099999999999995</v>
          </cell>
          <cell r="D1487"/>
          <cell r="E1487">
            <v>1</v>
          </cell>
          <cell r="F1487"/>
          <cell r="G1487"/>
          <cell r="H1487" t="str">
            <v>R12</v>
          </cell>
        </row>
        <row r="1488">
          <cell r="A1488" t="str">
            <v>GB.GT80310</v>
          </cell>
          <cell r="B1488" t="str">
            <v>GMB TEMPLADOR FAJA DISTRIBUCION 12810-86500 SUZUKI SWIFT G13B 4CIL 1.3L 24*42*24.5</v>
          </cell>
          <cell r="C1488">
            <v>0.14000000000000001</v>
          </cell>
          <cell r="D1488"/>
          <cell r="E1488">
            <v>1</v>
          </cell>
          <cell r="F1488"/>
          <cell r="G1488"/>
          <cell r="H1488" t="str">
            <v>R13</v>
          </cell>
        </row>
        <row r="1489">
          <cell r="A1489" t="str">
            <v>GB.GT80320</v>
          </cell>
          <cell r="B1489" t="str">
            <v>GMB TEMPLADOR FAJA DISTRIBUCION 12810-82001 SUZUKI VITARA G16A 4CIL 1.6L 24*58*25</v>
          </cell>
          <cell r="C1489">
            <v>0.152</v>
          </cell>
          <cell r="D1489"/>
          <cell r="E1489">
            <v>1</v>
          </cell>
          <cell r="F1489"/>
          <cell r="G1489"/>
          <cell r="H1489" t="str">
            <v>R13</v>
          </cell>
        </row>
        <row r="1490">
          <cell r="A1490" t="str">
            <v>GB.GT80330</v>
          </cell>
          <cell r="B1490" t="str">
            <v>GMB TEMPLADOR FAJA DISTRIBUCION 13503-64021 TOYOTA COROLLA 1C-2C 4CIL 1.8L-2.0L 28.5*62 CHICO</v>
          </cell>
          <cell r="C1490">
            <v>0.19600000000000001</v>
          </cell>
          <cell r="D1490"/>
          <cell r="E1490">
            <v>1</v>
          </cell>
          <cell r="F1490"/>
          <cell r="G1490"/>
          <cell r="H1490" t="str">
            <v>R13</v>
          </cell>
        </row>
        <row r="1491">
          <cell r="A1491" t="str">
            <v>GB.GT80370</v>
          </cell>
          <cell r="B1491" t="str">
            <v>GMB TEMPLADOR FAJA DISTRIBUCION 13505-63010 TOYOTA CAMRY CORONA 1S-2S 4CIL 1.8L-2.0L 29*58*33.5</v>
          </cell>
          <cell r="C1491">
            <v>0.36199999999999999</v>
          </cell>
          <cell r="D1491"/>
          <cell r="E1491">
            <v>1</v>
          </cell>
          <cell r="F1491"/>
          <cell r="G1491"/>
          <cell r="H1491" t="str">
            <v>R13</v>
          </cell>
        </row>
        <row r="1492">
          <cell r="A1492" t="str">
            <v>GB.GT80380</v>
          </cell>
          <cell r="B1492" t="str">
            <v>GMB TEMPLADOR FAJA DISTRIBUCION 0 13503-11030 TOYOTA COROLLA 4E-5E 4CIL 1.3L-1.5L 29.5*54 CHICO</v>
          </cell>
          <cell r="C1492">
            <v>0.28299999999999997</v>
          </cell>
          <cell r="D1492"/>
          <cell r="E1492">
            <v>1</v>
          </cell>
          <cell r="F1492"/>
          <cell r="G1492"/>
          <cell r="H1492" t="str">
            <v>R13</v>
          </cell>
        </row>
        <row r="1493">
          <cell r="A1493" t="str">
            <v>GB.GT80390</v>
          </cell>
          <cell r="B1493" t="str">
            <v>GMB TEMPLADOR FAJA DISTRIBUCION 13404-PT0-003 HONDA ACCORD F23A-F23B 4CIL 2.3L 19*70*25</v>
          </cell>
          <cell r="C1493">
            <v>0.39</v>
          </cell>
          <cell r="D1493"/>
          <cell r="E1493">
            <v>1</v>
          </cell>
          <cell r="F1493"/>
          <cell r="G1493"/>
          <cell r="H1493" t="str">
            <v>R14</v>
          </cell>
        </row>
        <row r="1494">
          <cell r="A1494" t="str">
            <v>GB.GT80400</v>
          </cell>
          <cell r="B1494" t="str">
            <v xml:space="preserve">GMB TEMPLADOR FAJA DISTRIBUCION </v>
          </cell>
          <cell r="C1494">
            <v>0.39</v>
          </cell>
          <cell r="D1494"/>
          <cell r="E1494">
            <v>1</v>
          </cell>
          <cell r="F1494"/>
          <cell r="G1494"/>
          <cell r="H1494" t="str">
            <v>R14</v>
          </cell>
        </row>
        <row r="1495">
          <cell r="A1495" t="str">
            <v>GB.GT80410</v>
          </cell>
          <cell r="B1495" t="str">
            <v>GMB TEMPLADOR FAJA DISTRIBUCION 13505-87102 DAIHATSU FEROZA HDC-HDE 4CIL 1.6L 27*50*30.3</v>
          </cell>
          <cell r="C1495">
            <v>0.24099999999999999</v>
          </cell>
          <cell r="D1495"/>
          <cell r="E1495">
            <v>1</v>
          </cell>
          <cell r="F1495"/>
          <cell r="G1495"/>
          <cell r="H1495" t="str">
            <v>R13</v>
          </cell>
        </row>
        <row r="1496">
          <cell r="A1496" t="str">
            <v>GB.GT80420</v>
          </cell>
          <cell r="B1496" t="str">
            <v>GMB TEMPLADOR FAJA DISTRIBUCION 13505-11040 TOYOTA COROLLA 4E-5E 4CIL 1.3L-1.5L 29*56*42.3 GRANDE</v>
          </cell>
          <cell r="C1496">
            <v>0.34699999999999998</v>
          </cell>
          <cell r="D1496"/>
          <cell r="E1496">
            <v>1</v>
          </cell>
          <cell r="F1496"/>
          <cell r="G1496"/>
          <cell r="H1496" t="str">
            <v>R14</v>
          </cell>
        </row>
        <row r="1497">
          <cell r="A1497" t="str">
            <v>GB.GT80430</v>
          </cell>
          <cell r="B1497" t="str">
            <v>GMB TEMPLADOR FAJA DISTRIBUCION 13505-02030 TOYOTA COROLLA 4A-5A 4CIL 1.6L-1.5L 25*57*33</v>
          </cell>
          <cell r="C1497">
            <v>0.28699999999999998</v>
          </cell>
          <cell r="D1497"/>
          <cell r="E1497">
            <v>1</v>
          </cell>
          <cell r="F1497"/>
          <cell r="G1497"/>
          <cell r="H1497" t="str">
            <v>R14</v>
          </cell>
        </row>
        <row r="1498">
          <cell r="A1498" t="str">
            <v>GB.GT80440</v>
          </cell>
          <cell r="B1498" t="str">
            <v>GMB TEMPLADOR FAJA DISTRIBUCION</v>
          </cell>
          <cell r="C1498">
            <v>0.41399999999999998</v>
          </cell>
          <cell r="D1498"/>
          <cell r="E1498">
            <v>1</v>
          </cell>
          <cell r="F1498"/>
          <cell r="G1498"/>
          <cell r="H1498" t="str">
            <v>R20</v>
          </cell>
        </row>
        <row r="1499">
          <cell r="A1499" t="str">
            <v>GB.GT80450</v>
          </cell>
          <cell r="B1499" t="str">
            <v>GMB TEMPLADOR FAJA DISTRIBUCION</v>
          </cell>
          <cell r="C1499">
            <v>0.313</v>
          </cell>
          <cell r="D1499"/>
          <cell r="E1499">
            <v>1</v>
          </cell>
          <cell r="F1499"/>
          <cell r="G1499"/>
          <cell r="H1499" t="str">
            <v>R20</v>
          </cell>
        </row>
        <row r="1500">
          <cell r="A1500" t="str">
            <v>GB.GT80470</v>
          </cell>
          <cell r="B1500" t="str">
            <v>GMB TEMPLADOR FAJA DISTRIBUCION 13505-54020 TOYOTA H ILUX 2L-3L 4CIL 2.4L-2.8L 35*62*43.5</v>
          </cell>
          <cell r="C1500">
            <v>0.56399999999999995</v>
          </cell>
          <cell r="D1500"/>
          <cell r="E1500">
            <v>1</v>
          </cell>
          <cell r="F1500"/>
          <cell r="G1500"/>
          <cell r="H1500" t="str">
            <v>R14</v>
          </cell>
        </row>
        <row r="1501">
          <cell r="A1501" t="str">
            <v>GB.GT80490</v>
          </cell>
          <cell r="B1501" t="str">
            <v>GMB TEMPLADOR FAJA DISTRIBUCION D4FZ6K254A FORD ESCORT AMERICANO 4CIL 2.0L 30*47*37.5</v>
          </cell>
          <cell r="C1501">
            <v>0.442</v>
          </cell>
          <cell r="D1501"/>
          <cell r="E1501"/>
          <cell r="F1501"/>
          <cell r="G1501"/>
          <cell r="H1501" t="str">
            <v>R-14</v>
          </cell>
        </row>
        <row r="1502">
          <cell r="A1502" t="str">
            <v>GB.GT80550</v>
          </cell>
          <cell r="B1502" t="str">
            <v>GMB TEMPLADOR FAJA DISTRIBUCION 14510-PH7-003 HONDA LEGEND C20A-C27A 6CIL 2.7L 32*65*35</v>
          </cell>
          <cell r="C1502">
            <v>0.48499999999999999</v>
          </cell>
          <cell r="D1502"/>
          <cell r="E1502">
            <v>1</v>
          </cell>
          <cell r="F1502"/>
          <cell r="G1502"/>
          <cell r="H1502" t="str">
            <v>R20</v>
          </cell>
        </row>
        <row r="1503">
          <cell r="A1503" t="str">
            <v>GB.GT80560</v>
          </cell>
          <cell r="B1503" t="str">
            <v>GMB TEMPLADOR FAJA DISTRIBUCION 13070-AA000 SUBARU LEONE EA82 4CIL 1.8L 42*52*27.5</v>
          </cell>
          <cell r="C1503">
            <v>0.30599999999999999</v>
          </cell>
          <cell r="D1503"/>
          <cell r="E1503">
            <v>1</v>
          </cell>
          <cell r="F1503"/>
          <cell r="G1503"/>
          <cell r="H1503" t="str">
            <v>R20</v>
          </cell>
        </row>
        <row r="1504">
          <cell r="A1504" t="str">
            <v>GB.GT80570</v>
          </cell>
          <cell r="B1504" t="str">
            <v>GMB TEMPLADOR FAJA DISTRIBUCION 13071-AA001 SUBARU LEONE EA82 4CIL 1.8L 40*52*27.5</v>
          </cell>
          <cell r="C1504">
            <v>0.371</v>
          </cell>
          <cell r="D1504"/>
          <cell r="E1504">
            <v>1</v>
          </cell>
          <cell r="F1504"/>
          <cell r="G1504"/>
          <cell r="H1504" t="str">
            <v>R20</v>
          </cell>
        </row>
        <row r="1505">
          <cell r="A1505" t="str">
            <v>GB.GT80580</v>
          </cell>
          <cell r="B1505" t="str">
            <v>GMB TEMPLADOR FAJA DISTRIBUCION 14510-P30-003 HONDA CIVIC B16A 4CIL 1.6L 30*55*37</v>
          </cell>
          <cell r="C1505">
            <v>0.30599999999999999</v>
          </cell>
          <cell r="D1505"/>
          <cell r="E1505">
            <v>1</v>
          </cell>
          <cell r="F1505"/>
          <cell r="G1505"/>
          <cell r="H1505" t="str">
            <v>R-20</v>
          </cell>
        </row>
        <row r="1506">
          <cell r="A1506" t="str">
            <v>GB.GT80630</v>
          </cell>
          <cell r="B1506" t="str">
            <v>GMB TEMPLADOR FAJA DISTRIBUCION 13505-02020 TOYOTA COROLLA 4A-FE 4CIL 1.6L 23*55*30.5</v>
          </cell>
          <cell r="C1506">
            <v>0.29499999999999998</v>
          </cell>
          <cell r="D1506"/>
          <cell r="E1506">
            <v>1</v>
          </cell>
          <cell r="F1506"/>
          <cell r="G1506"/>
          <cell r="H1506" t="str">
            <v>R20</v>
          </cell>
        </row>
        <row r="1507">
          <cell r="A1507" t="str">
            <v>GB.GT80640</v>
          </cell>
          <cell r="B1507" t="str">
            <v>GMB TEMPLADOR FAJA DISTRIBUCION 12810-71C00 SUZUKI JIMNY G13B 4CIL 1.3L 28*51*30.3</v>
          </cell>
          <cell r="C1507">
            <v>0.26600000000000001</v>
          </cell>
          <cell r="D1507"/>
          <cell r="E1507">
            <v>1</v>
          </cell>
          <cell r="F1507"/>
          <cell r="G1507"/>
          <cell r="H1507" t="str">
            <v>R20</v>
          </cell>
        </row>
        <row r="1508">
          <cell r="A1508" t="str">
            <v>GB.GT80690</v>
          </cell>
          <cell r="B1508" t="str">
            <v xml:space="preserve">GMB TEMPLADOR FAJA DISTRIBUCION </v>
          </cell>
          <cell r="C1508">
            <v>0.27500000000000002</v>
          </cell>
          <cell r="D1508"/>
          <cell r="E1508">
            <v>1</v>
          </cell>
          <cell r="F1508"/>
          <cell r="G1508"/>
          <cell r="H1508" t="str">
            <v>R18</v>
          </cell>
        </row>
        <row r="1509">
          <cell r="A1509" t="str">
            <v>GB.GT80700</v>
          </cell>
          <cell r="B1509" t="str">
            <v>GMB TEMPLADOR FAJA DISTRIBUCION 13505-11010 TOYOTA COROLLA 2E-3E 4CIL 1.3L-1.5L 27*50*42 GRANDE</v>
          </cell>
          <cell r="C1509">
            <v>0.29099999999999998</v>
          </cell>
          <cell r="D1509"/>
          <cell r="E1509">
            <v>1</v>
          </cell>
          <cell r="F1509"/>
          <cell r="G1509"/>
          <cell r="H1509" t="str">
            <v>R19</v>
          </cell>
        </row>
        <row r="1510">
          <cell r="A1510" t="str">
            <v>GB.GT80710</v>
          </cell>
          <cell r="B1510" t="str">
            <v>GMB TEMPLADOR FAJA DISTRIBUCION 13505-64011 TOYOTA COROLLA 1C-2C 4CIL 1.8L-2.0L 31*62*41 GRANDE</v>
          </cell>
          <cell r="C1510">
            <v>0.31</v>
          </cell>
          <cell r="D1510"/>
          <cell r="E1510">
            <v>1</v>
          </cell>
          <cell r="F1510"/>
          <cell r="G1510"/>
          <cell r="H1510" t="str">
            <v>R19</v>
          </cell>
        </row>
        <row r="1511">
          <cell r="A1511" t="str">
            <v>GB.GT80720</v>
          </cell>
          <cell r="B1511" t="str">
            <v>GMB TEMPLADOR FAJA DISTRIBUCION 13503-54030 TOYOTA H ILUX 2L-3L 4CIL 2.4L-2.8L 35.3*83.5 TIPO PIÑON</v>
          </cell>
          <cell r="C1511">
            <v>0.28799999999999998</v>
          </cell>
          <cell r="D1511"/>
          <cell r="E1511">
            <v>1</v>
          </cell>
          <cell r="F1511"/>
          <cell r="G1511"/>
          <cell r="H1511" t="str">
            <v>R-24</v>
          </cell>
        </row>
        <row r="1512">
          <cell r="A1512" t="str">
            <v>GB.GT80730</v>
          </cell>
          <cell r="B1512" t="str">
            <v>GMB TEMPLADOR FAJA DISTRIBUCION 13503-10011 TOYOTA COROLLA 2E-3E 4CIL 1.3L-1.5L 27*50.3 CHICO</v>
          </cell>
          <cell r="C1512">
            <v>0.14699999999999999</v>
          </cell>
          <cell r="D1512"/>
          <cell r="E1512">
            <v>1</v>
          </cell>
          <cell r="F1512"/>
          <cell r="G1512"/>
          <cell r="H1512" t="str">
            <v>R19</v>
          </cell>
        </row>
        <row r="1513">
          <cell r="A1513" t="str">
            <v>GB.GT80740</v>
          </cell>
          <cell r="B1513" t="str">
            <v>GMB TEMPLADOR FAJA DISTRIBUCION</v>
          </cell>
          <cell r="C1513">
            <v>0.54800000000000004</v>
          </cell>
          <cell r="D1513"/>
          <cell r="E1513">
            <v>1</v>
          </cell>
          <cell r="F1513"/>
          <cell r="G1513"/>
          <cell r="H1513" t="str">
            <v>R19</v>
          </cell>
        </row>
        <row r="1514">
          <cell r="A1514" t="str">
            <v>GB.GT80750</v>
          </cell>
          <cell r="B1514" t="str">
            <v>GMB TEMPLADOR FAJA DISTRIBUCION 25191263 DAEWOO AVEO VIVANT A16D-F16D 4CIL 1.5L 29*64*33.5</v>
          </cell>
          <cell r="C1514">
            <v>0.20799999999999999</v>
          </cell>
          <cell r="D1514"/>
          <cell r="E1514">
            <v>1</v>
          </cell>
          <cell r="F1514"/>
          <cell r="G1514"/>
          <cell r="H1514" t="str">
            <v>R18</v>
          </cell>
        </row>
        <row r="1515">
          <cell r="A1515" t="str">
            <v>GB.GT80760</v>
          </cell>
          <cell r="B1515" t="str">
            <v>GMB TEMPLADOR FAJA DISTRIBUCION 13070-2J600 NISSAN ALMERA CD20 4CIL 2.0L 30.2*70*43.6</v>
          </cell>
          <cell r="C1515">
            <v>0.54900000000000004</v>
          </cell>
          <cell r="D1515"/>
          <cell r="E1515">
            <v>1</v>
          </cell>
          <cell r="F1515"/>
          <cell r="G1515"/>
          <cell r="H1515" t="str">
            <v>R18</v>
          </cell>
        </row>
        <row r="1516">
          <cell r="A1516" t="str">
            <v>GB.GT80770</v>
          </cell>
          <cell r="B1516" t="str">
            <v>GMB TEMPLADOR FAJA DISTRIBUCION 13070-05E00 NISSAN VANETTE LD20 4CIL 2.0L 35*60</v>
          </cell>
          <cell r="C1516">
            <v>0.34399999999999997</v>
          </cell>
          <cell r="D1516"/>
          <cell r="E1516">
            <v>1</v>
          </cell>
          <cell r="F1516"/>
          <cell r="G1516"/>
          <cell r="H1516" t="str">
            <v>R18</v>
          </cell>
        </row>
        <row r="1517">
          <cell r="A1517" t="str">
            <v>GB.GT80780</v>
          </cell>
          <cell r="B1517" t="str">
            <v>GMB TEMPLADOR FAJA DISTRIBUCION 13070-01B00 NISSAN MARCH MA10 4CIL 1.0L-1.2L 22.5*50*27.2</v>
          </cell>
          <cell r="C1517">
            <v>0.19500000000000001</v>
          </cell>
          <cell r="D1517"/>
          <cell r="E1517">
            <v>1</v>
          </cell>
          <cell r="F1517"/>
          <cell r="G1517"/>
          <cell r="H1517" t="str">
            <v>R16</v>
          </cell>
        </row>
        <row r="1518">
          <cell r="A1518" t="str">
            <v>GB.GT80800</v>
          </cell>
          <cell r="B1518" t="str">
            <v>GMB TEMPLADOR FAJA DISTRIBUCION MD182537 MITSUBISHI L200 4G63 4CIL 2.4L 32.6*60</v>
          </cell>
          <cell r="C1518">
            <v>0.32400000000000001</v>
          </cell>
          <cell r="D1518"/>
          <cell r="E1518">
            <v>1</v>
          </cell>
          <cell r="F1518"/>
          <cell r="G1518"/>
          <cell r="H1518" t="str">
            <v>R-18</v>
          </cell>
        </row>
        <row r="1519">
          <cell r="A1519" t="str">
            <v>GB.GT80810</v>
          </cell>
          <cell r="B1519" t="str">
            <v>GMB TEMPLADOR FAJA DISTRIBUCION 13077-54A00 NISSAN SUNNY CD17-CD20 4CIL 1.7L 29*60*61 ALTO</v>
          </cell>
          <cell r="C1519">
            <v>0.34899999999999998</v>
          </cell>
          <cell r="D1519"/>
          <cell r="E1519">
            <v>1</v>
          </cell>
          <cell r="F1519"/>
          <cell r="G1519"/>
          <cell r="H1519" t="str">
            <v>R18</v>
          </cell>
        </row>
        <row r="1520">
          <cell r="A1520" t="str">
            <v>GB.GT80940</v>
          </cell>
          <cell r="B1520" t="str">
            <v>GMB TEMPLADOR FAJA DISTRIBUCION 12810-53B00 SUZUKI SWIFT G13B 4CIL 1.3L 28*42*30.4</v>
          </cell>
          <cell r="C1520">
            <v>0.17699999999999999</v>
          </cell>
          <cell r="D1520"/>
          <cell r="E1520">
            <v>1</v>
          </cell>
          <cell r="F1520"/>
          <cell r="G1520"/>
          <cell r="H1520" t="str">
            <v>R18</v>
          </cell>
        </row>
        <row r="1521">
          <cell r="A1521" t="str">
            <v>GB.GT80980</v>
          </cell>
          <cell r="B1521" t="str">
            <v>GMB TEMPLADOR FAJA DISTRIBUCION Z501-12-730A MAZDA 323 Z5-DE 4CIL 1.5L 25.5*57.4*31.4</v>
          </cell>
          <cell r="C1521">
            <v>0.28399999999999997</v>
          </cell>
          <cell r="D1521"/>
          <cell r="E1521">
            <v>1</v>
          </cell>
          <cell r="F1521"/>
          <cell r="G1521"/>
          <cell r="H1521" t="str">
            <v>R18</v>
          </cell>
        </row>
        <row r="1522">
          <cell r="A1522" t="str">
            <v>GB.GT80990</v>
          </cell>
          <cell r="B1522" t="str">
            <v>GMB TEMPLADOR FAJA DISTRIBUCION</v>
          </cell>
          <cell r="C1522">
            <v>0.315</v>
          </cell>
          <cell r="D1522"/>
          <cell r="E1522"/>
          <cell r="F1522"/>
          <cell r="G1522"/>
          <cell r="H1522" t="str">
            <v>R17</v>
          </cell>
        </row>
        <row r="1523">
          <cell r="A1523" t="str">
            <v>GB.GT90000</v>
          </cell>
          <cell r="B1523" t="str">
            <v>GMB TEMPLADOR FAJA DISTRIBUCION 928M6K254AC FORD ESCORT EUROPEO ZETEC 4CIL 1.6L 30*86*49.5 16V</v>
          </cell>
          <cell r="C1523">
            <v>0.39100000000000001</v>
          </cell>
          <cell r="D1523"/>
          <cell r="E1523">
            <v>1</v>
          </cell>
          <cell r="F1523"/>
          <cell r="G1523"/>
          <cell r="H1523" t="str">
            <v>R25</v>
          </cell>
        </row>
        <row r="1524">
          <cell r="A1524" t="str">
            <v>GB.GT90020</v>
          </cell>
          <cell r="B1524" t="str">
            <v>GMB TEMPLADOR FAJA DISTRIBUCION 13073-AA081 SUBARU IMPRESA EJ16 4CIL 1.6L-2.0L 35*60 CHICO</v>
          </cell>
          <cell r="C1524">
            <v>0</v>
          </cell>
          <cell r="D1524"/>
          <cell r="E1524">
            <v>1</v>
          </cell>
          <cell r="F1524"/>
          <cell r="G1524"/>
          <cell r="H1524" t="str">
            <v>R26</v>
          </cell>
        </row>
        <row r="1525">
          <cell r="A1525" t="str">
            <v>GB.GT90040</v>
          </cell>
          <cell r="B1525" t="str">
            <v>GMB TEMPLADOR FAJA DISTRIBUCION</v>
          </cell>
          <cell r="C1525">
            <v>0.30099999999999999</v>
          </cell>
          <cell r="D1525"/>
          <cell r="E1525">
            <v>1</v>
          </cell>
          <cell r="F1525"/>
          <cell r="G1525"/>
          <cell r="H1525" t="str">
            <v>R17</v>
          </cell>
        </row>
        <row r="1526">
          <cell r="A1526" t="str">
            <v>GB.GT90080</v>
          </cell>
          <cell r="B1526" t="str">
            <v>GMB TEMPLADOR FAJA DISTRIBUCION 13069-AA034 SUBARU IMPRESA EJ18 4CIL 1.8L 34*70*35.5 CON PERNO</v>
          </cell>
          <cell r="C1526">
            <v>0.65700000000000003</v>
          </cell>
          <cell r="D1526"/>
          <cell r="E1526">
            <v>1</v>
          </cell>
          <cell r="F1526"/>
          <cell r="G1526"/>
          <cell r="H1526" t="str">
            <v>R26</v>
          </cell>
        </row>
        <row r="1527">
          <cell r="A1527" t="str">
            <v>GB.GT90130</v>
          </cell>
          <cell r="B1527" t="str">
            <v xml:space="preserve">GMB TEMPLADOR FAJA DISTRIBUCION </v>
          </cell>
          <cell r="C1527">
            <v>0.42899999999999999</v>
          </cell>
          <cell r="D1527"/>
          <cell r="E1527">
            <v>1</v>
          </cell>
          <cell r="F1527"/>
          <cell r="G1527"/>
          <cell r="H1527" t="str">
            <v>SIN STOCK</v>
          </cell>
        </row>
        <row r="1528">
          <cell r="A1528" t="str">
            <v>GB.GT90150</v>
          </cell>
          <cell r="B1528" t="str">
            <v>GMB TEMPLADOR FAJA DISTRIBUCION 8-94433-821-0 ISUZU TROOPER 4JB1-4ZB1 4CIL 2.8L 38.5*67*43 CON BASE</v>
          </cell>
          <cell r="C1528">
            <v>0</v>
          </cell>
          <cell r="D1528"/>
          <cell r="E1528">
            <v>1</v>
          </cell>
          <cell r="F1528"/>
          <cell r="G1528"/>
          <cell r="H1528" t="str">
            <v>SIN STOCK</v>
          </cell>
        </row>
        <row r="1529">
          <cell r="A1529" t="str">
            <v>GB.GT90170</v>
          </cell>
          <cell r="B1529" t="str">
            <v>GMB TEMPLADOR FAJA DISTRIBUCION 8-94433-820-0 ISUZU TROOPER 4JB1-4ZB1 4CIL 2.8L 38.5*67*41</v>
          </cell>
          <cell r="C1529">
            <v>0.56799999999999995</v>
          </cell>
          <cell r="D1529"/>
          <cell r="E1529">
            <v>1</v>
          </cell>
          <cell r="F1529"/>
          <cell r="G1529"/>
          <cell r="H1529" t="str">
            <v>R-17</v>
          </cell>
        </row>
        <row r="1530">
          <cell r="A1530" t="str">
            <v>GB.GT90210</v>
          </cell>
          <cell r="B1530" t="str">
            <v>GMB TEMPLADOR FAJA DISTRIBUCION 13505-0L010 TOYOTA H ILUX 1KD-2KD-1KZ 4CIL 2.5L-3.0L 28.5*62*36</v>
          </cell>
          <cell r="C1530">
            <v>0.44700000000000001</v>
          </cell>
          <cell r="D1530"/>
          <cell r="E1530">
            <v>1</v>
          </cell>
          <cell r="F1530"/>
          <cell r="G1530"/>
          <cell r="H1530" t="str">
            <v>R17</v>
          </cell>
        </row>
        <row r="1531">
          <cell r="A1531" t="str">
            <v>GB.GT90280</v>
          </cell>
          <cell r="B1531" t="str">
            <v>GMB TEMPLADOR FAJA DISTRIBUCION 13073-AA081 SUBARU IMPRESA EJ18 4CIL 1.8L 35*60 SOLO POLEA</v>
          </cell>
          <cell r="C1531">
            <v>0.433</v>
          </cell>
          <cell r="D1531"/>
          <cell r="E1531">
            <v>1</v>
          </cell>
          <cell r="F1531"/>
          <cell r="G1531"/>
          <cell r="H1531" t="str">
            <v>R17</v>
          </cell>
        </row>
        <row r="1532">
          <cell r="A1532" t="str">
            <v>GB.GT90360</v>
          </cell>
          <cell r="B1532" t="str">
            <v>GMB TEMPLADOR FAJA DISTRIBUCION F5RZ-6M250-A FORD ESCORT EUROPEO ZETEC 4CIL 1.6L 28.6*60*30</v>
          </cell>
          <cell r="C1532">
            <v>0.13600000000000001</v>
          </cell>
          <cell r="D1532"/>
          <cell r="E1532">
            <v>1</v>
          </cell>
          <cell r="F1532"/>
          <cell r="G1532"/>
          <cell r="H1532" t="str">
            <v>R16</v>
          </cell>
        </row>
        <row r="1533">
          <cell r="A1533" t="str">
            <v>GB.GT90380</v>
          </cell>
          <cell r="B1533" t="str">
            <v>GMB TEMPLADOR FAJA DISTRIBUCION 14510-P8A-A01 HONDA ACCORD J30A 6CIL 3.0L 30*55*37.5</v>
          </cell>
          <cell r="C1533">
            <v>0.48399999999999999</v>
          </cell>
          <cell r="D1533"/>
          <cell r="E1533"/>
          <cell r="F1533"/>
          <cell r="G1533"/>
          <cell r="H1533" t="str">
            <v>R-16</v>
          </cell>
        </row>
        <row r="1534">
          <cell r="A1534" t="str">
            <v>GB.GT90540</v>
          </cell>
          <cell r="B1534" t="str">
            <v>GMB TEMPLADOR FAJA DISTRIBUCION 90411782 DAEWOO NUBIRA X20 4CIL 1.8L-2.0L 29.5*52.4</v>
          </cell>
          <cell r="C1534">
            <v>0.153</v>
          </cell>
          <cell r="D1534"/>
          <cell r="E1534">
            <v>1</v>
          </cell>
          <cell r="F1534"/>
          <cell r="G1534"/>
          <cell r="H1534" t="str">
            <v>R16</v>
          </cell>
        </row>
        <row r="1535">
          <cell r="A1535" t="str">
            <v>GB.GT90610</v>
          </cell>
          <cell r="B1535" t="str">
            <v>GMB TEMPLADOR FAJA DISTRIBUCION 12810-M76G00 SUZUKI ALTO F6A 3CIL 0.7L 28*51*32</v>
          </cell>
          <cell r="C1535">
            <v>0.24099999999999999</v>
          </cell>
          <cell r="D1535"/>
          <cell r="E1535">
            <v>1</v>
          </cell>
          <cell r="F1535"/>
          <cell r="G1535"/>
          <cell r="H1535" t="str">
            <v>R16</v>
          </cell>
        </row>
        <row r="1536">
          <cell r="A1536" t="str">
            <v>GB.GT90700</v>
          </cell>
          <cell r="B1536" t="str">
            <v>GMB TEMPLADOR FAJA DISTRIBUCION MD185544 MITSUBISHI GALANT 4G64-GDI 4CIL 2.4L 18.3*55*18.8</v>
          </cell>
          <cell r="C1536">
            <v>0.26200000000000001</v>
          </cell>
          <cell r="D1536"/>
          <cell r="E1536">
            <v>1</v>
          </cell>
          <cell r="F1536"/>
          <cell r="G1536"/>
          <cell r="H1536" t="str">
            <v>R16</v>
          </cell>
        </row>
        <row r="1537">
          <cell r="A1537" t="str">
            <v>GB.GT90730</v>
          </cell>
          <cell r="B1537" t="str">
            <v>GMB TEMPLADOR FAJA DISTRIBUCION</v>
          </cell>
          <cell r="C1537">
            <v>0.20799999999999999</v>
          </cell>
          <cell r="D1537"/>
          <cell r="E1537">
            <v>1</v>
          </cell>
          <cell r="F1537"/>
          <cell r="G1537"/>
          <cell r="H1537" t="str">
            <v>R25</v>
          </cell>
        </row>
        <row r="1538">
          <cell r="A1538" t="str">
            <v>GB.GT90740</v>
          </cell>
          <cell r="B1538" t="str">
            <v>GMB TEMPLADOR FAJA DISTRIBUCION 13073-AA190 SUBARU IMPRESA LEGACY EJ20 4CIL 2.0L 32.5*60</v>
          </cell>
          <cell r="C1538">
            <v>0.32500000000000001</v>
          </cell>
          <cell r="D1538"/>
          <cell r="E1538">
            <v>1</v>
          </cell>
          <cell r="F1538"/>
          <cell r="G1538"/>
          <cell r="H1538" t="str">
            <v>R16</v>
          </cell>
        </row>
        <row r="1539">
          <cell r="A1539" t="str">
            <v>GB.GT90760</v>
          </cell>
          <cell r="B1539" t="str">
            <v>GMB TEMPLADOR FAJA DISTRIBUCION</v>
          </cell>
          <cell r="C1539">
            <v>0.42099999999999999</v>
          </cell>
          <cell r="D1539"/>
          <cell r="E1539">
            <v>1</v>
          </cell>
          <cell r="F1539"/>
          <cell r="G1539"/>
          <cell r="H1539" t="str">
            <v>R26</v>
          </cell>
        </row>
        <row r="1540">
          <cell r="A1540" t="str">
            <v>GB.GT90840</v>
          </cell>
          <cell r="B1540" t="str">
            <v>GMB TEMPLADOR FAJA DISTRIBUCION 13033-AA001 SUBARU IMPRESA LEGACY EJ16 4CIL 2.0L 32*60*34</v>
          </cell>
          <cell r="C1540">
            <v>0.29899999999999999</v>
          </cell>
          <cell r="D1540"/>
          <cell r="E1540">
            <v>1</v>
          </cell>
          <cell r="F1540"/>
          <cell r="G1540"/>
          <cell r="H1540" t="str">
            <v>R26</v>
          </cell>
        </row>
        <row r="1541">
          <cell r="A1541" t="str">
            <v>GB.GT90845</v>
          </cell>
          <cell r="B1541" t="str">
            <v>GMB TEMPLADOR FAJA DISTRIBUCION 13033-AA001 SUBARU IMPREZA EJ16 4CIL 1.6L 31*60*35</v>
          </cell>
          <cell r="C1541">
            <v>0.28899999999999998</v>
          </cell>
          <cell r="D1541"/>
          <cell r="E1541">
            <v>1</v>
          </cell>
          <cell r="F1541"/>
          <cell r="G1541"/>
          <cell r="H1541" t="str">
            <v>SIN STOCK</v>
          </cell>
        </row>
        <row r="1542">
          <cell r="A1542" t="str">
            <v>GB.GTA0050</v>
          </cell>
          <cell r="B1542" t="str">
            <v>GMB POLEA FAJA MW 3062 3983 NISSAN MICRA III 4CIL 30*60*17 PLASTICO</v>
          </cell>
          <cell r="C1542">
            <v>0.111</v>
          </cell>
          <cell r="D1542"/>
          <cell r="E1542">
            <v>1</v>
          </cell>
          <cell r="F1542"/>
          <cell r="G1542"/>
          <cell r="H1542" t="str">
            <v>R16</v>
          </cell>
        </row>
        <row r="1543">
          <cell r="A1543" t="str">
            <v>GB.GTA0060</v>
          </cell>
          <cell r="B1543" t="str">
            <v>GMB POLEA FAJA 25281-27000 HYUNDAI KIA TODOS 4CIL 28*70*17 METAL</v>
          </cell>
          <cell r="C1543">
            <v>0.21099999999999999</v>
          </cell>
          <cell r="D1543"/>
          <cell r="E1543">
            <v>1</v>
          </cell>
          <cell r="F1543"/>
          <cell r="G1543"/>
          <cell r="H1543" t="str">
            <v>R16</v>
          </cell>
        </row>
        <row r="1544">
          <cell r="A1544" t="str">
            <v>GB.GTA0070</v>
          </cell>
          <cell r="B1544" t="str">
            <v>GMB POLEA FAJA</v>
          </cell>
          <cell r="C1544">
            <v>0.11600000000000001</v>
          </cell>
          <cell r="D1544"/>
          <cell r="E1544"/>
          <cell r="F1544"/>
          <cell r="G1544"/>
          <cell r="H1544" t="str">
            <v>R16</v>
          </cell>
        </row>
        <row r="1545">
          <cell r="A1545" t="str">
            <v>GB.GTA0120</v>
          </cell>
          <cell r="B1545" t="str">
            <v>GMB POLEA FAJA 6200285 TOYOTA YARIS 4CIL 26*70*17 PLASTICO</v>
          </cell>
          <cell r="C1545">
            <v>0.115</v>
          </cell>
          <cell r="D1545"/>
          <cell r="E1545">
            <v>1</v>
          </cell>
          <cell r="F1545"/>
          <cell r="G1545"/>
          <cell r="H1545" t="str">
            <v>T-15</v>
          </cell>
        </row>
        <row r="1546">
          <cell r="A1546" t="str">
            <v>GB.GTA0210</v>
          </cell>
          <cell r="B1546" t="str">
            <v>GMB POLEA FAJA 1139712 FORD FOCUS 4CIL 25.5*74/69*17 PLASTICO</v>
          </cell>
          <cell r="C1546">
            <v>0.13</v>
          </cell>
          <cell r="D1546"/>
          <cell r="E1546">
            <v>1</v>
          </cell>
          <cell r="F1546"/>
          <cell r="G1546"/>
          <cell r="H1546" t="str">
            <v>T-15</v>
          </cell>
        </row>
        <row r="1547">
          <cell r="A1547" t="str">
            <v>GB.GTA0290</v>
          </cell>
          <cell r="B1547" t="str">
            <v>GMB POLEA FAJA 46537101 FIAT PALIO 4CIL 25*70*17 PLASTICO</v>
          </cell>
          <cell r="C1547">
            <v>0</v>
          </cell>
          <cell r="D1547"/>
          <cell r="E1547">
            <v>1</v>
          </cell>
          <cell r="F1547"/>
          <cell r="G1547"/>
          <cell r="H1547" t="str">
            <v>T23</v>
          </cell>
        </row>
        <row r="1548">
          <cell r="A1548" t="str">
            <v>GB.GTA0320</v>
          </cell>
          <cell r="B1548" t="str">
            <v>GMB POLEA FAJA 25287-37101 HYUNDAI KIA SONATA 4CIL 25*82*17 PLASTICO</v>
          </cell>
          <cell r="C1548">
            <v>0.129</v>
          </cell>
          <cell r="D1548"/>
          <cell r="E1548">
            <v>1</v>
          </cell>
          <cell r="F1548"/>
          <cell r="G1548"/>
          <cell r="H1548" t="str">
            <v>T-15</v>
          </cell>
        </row>
        <row r="1549">
          <cell r="A1549" t="str">
            <v>GB.GTA0330</v>
          </cell>
          <cell r="B1549" t="str">
            <v>GMB POLEA FAJA 1J0 145 276 VOLKSWAGEN GOLF JETTA PASSAT 4CIL 26*76*17 PLASTICO</v>
          </cell>
          <cell r="C1549">
            <v>0.124</v>
          </cell>
          <cell r="D1549"/>
          <cell r="E1549">
            <v>1</v>
          </cell>
          <cell r="F1549"/>
          <cell r="G1549"/>
          <cell r="H1549" t="str">
            <v>R23</v>
          </cell>
        </row>
        <row r="1550">
          <cell r="A1550" t="str">
            <v>GB.GTA0370</v>
          </cell>
          <cell r="B1550" t="str">
            <v>GMB POLEA FAJA 11 95 5BN 703 NISSAN SENTRA ALMERA 4CIL 26*65*17 PLASTICO</v>
          </cell>
          <cell r="C1550">
            <v>0.11799999999999999</v>
          </cell>
          <cell r="D1550"/>
          <cell r="E1550">
            <v>1</v>
          </cell>
          <cell r="F1550"/>
          <cell r="G1550"/>
          <cell r="H1550" t="str">
            <v>R23</v>
          </cell>
        </row>
        <row r="1551">
          <cell r="A1551" t="str">
            <v>GB.GTA0430</v>
          </cell>
          <cell r="B1551" t="str">
            <v>GMB POLEA FAJA 04792581AB JEEP TODOS 6CIL 29.5*76.2 METAL</v>
          </cell>
          <cell r="C1551">
            <v>0.255</v>
          </cell>
          <cell r="D1551"/>
          <cell r="E1551">
            <v>1</v>
          </cell>
          <cell r="F1551"/>
          <cell r="G1551"/>
          <cell r="H1551" t="str">
            <v>R23</v>
          </cell>
        </row>
        <row r="1552">
          <cell r="A1552" t="str">
            <v>GB.GTA0570</v>
          </cell>
          <cell r="B1552" t="str">
            <v>GMB POLEA FAJA 11 95 5ET 00A NISSAN TIIDA X-TRAIL QASHQAI 4CIL 26*70 METAL</v>
          </cell>
          <cell r="C1552">
            <v>0.215</v>
          </cell>
          <cell r="D1552"/>
          <cell r="E1552">
            <v>1</v>
          </cell>
          <cell r="F1552"/>
          <cell r="G1552"/>
          <cell r="H1552" t="str">
            <v>R23</v>
          </cell>
        </row>
        <row r="1553">
          <cell r="A1553" t="str">
            <v>GB.GTA0600</v>
          </cell>
          <cell r="B1553" t="str">
            <v>GMB POLEA FAJA 38942-P01-003 HONDA ACCORD 1998-2012 CIVIC 4CIL 19.2*70 4PK METAL</v>
          </cell>
          <cell r="C1553">
            <v>0.223</v>
          </cell>
          <cell r="D1553"/>
          <cell r="E1553">
            <v>1</v>
          </cell>
          <cell r="F1553"/>
          <cell r="G1553"/>
          <cell r="H1553" t="str">
            <v>R23</v>
          </cell>
        </row>
        <row r="1554">
          <cell r="A1554" t="str">
            <v>GB.GTA0740</v>
          </cell>
          <cell r="B1554" t="str">
            <v>GMB POLEA FAJA 97706-22061 HYUNDAI KIA ACCENT 4CIL 20*73 METAL</v>
          </cell>
          <cell r="C1554">
            <v>0.25800000000000001</v>
          </cell>
          <cell r="D1554"/>
          <cell r="E1554">
            <v>1</v>
          </cell>
          <cell r="F1554"/>
          <cell r="G1554"/>
          <cell r="H1554" t="str">
            <v>R24</v>
          </cell>
        </row>
        <row r="1555">
          <cell r="A1555" t="str">
            <v>GB.GTB0010</v>
          </cell>
          <cell r="B1555" t="str">
            <v>GMB TEMPLADOR FAJA DISTRIBUCION 5094008601 CHEVROLET DAEWOO AVEO 2005-UP 1.4L NUBIRA 4CIL 1.6L 29*60*51.5</v>
          </cell>
          <cell r="C1555">
            <v>0.41399999999999998</v>
          </cell>
          <cell r="D1555"/>
          <cell r="E1555">
            <v>1</v>
          </cell>
          <cell r="F1555"/>
          <cell r="G1555"/>
          <cell r="H1555" t="str">
            <v>R24</v>
          </cell>
        </row>
        <row r="1556">
          <cell r="A1556" t="str">
            <v>GB.GTB0050</v>
          </cell>
          <cell r="B1556" t="str">
            <v>GMB TEMPLADOR FAJA DISTRIBUCION 5636738 CHEVROLET DAEWOO NUBIRA X20Z 4CIL 1.8L-2.0L 26*59*33.5</v>
          </cell>
          <cell r="C1556">
            <v>0.34499999999999997</v>
          </cell>
          <cell r="D1556"/>
          <cell r="E1556">
            <v>1</v>
          </cell>
          <cell r="F1556" t="str">
            <v xml:space="preserve"> </v>
          </cell>
          <cell r="G1556" t="str">
            <v>GMB TEMPLADOR FAJA DISTRIBUCION 5636738 CHEVROLET DAEWOO NUBIRA X20Z 4CIL 1.8L-2.0L 26*59*33.5</v>
          </cell>
          <cell r="H1556" t="str">
            <v>R24</v>
          </cell>
        </row>
        <row r="1557">
          <cell r="A1557" t="str">
            <v>GB.GTB0060</v>
          </cell>
          <cell r="B1557" t="str">
            <v>GMB TEMPLADOR FAJA DISTRIBUCION</v>
          </cell>
          <cell r="C1557">
            <v>0.51200000000000001</v>
          </cell>
          <cell r="D1557"/>
          <cell r="E1557">
            <v>1</v>
          </cell>
          <cell r="F1557"/>
          <cell r="G1557"/>
          <cell r="H1557" t="str">
            <v>R25</v>
          </cell>
        </row>
        <row r="1558">
          <cell r="A1558" t="str">
            <v>GB.GTB0750</v>
          </cell>
          <cell r="B1558" t="str">
            <v xml:space="preserve">GMB 0K88R-12-700 TEMPLADOR FAJA DISTRIBUCION KIA J3 CARNIVAL  4CIL 2.9L </v>
          </cell>
          <cell r="C1558">
            <v>0</v>
          </cell>
          <cell r="D1558"/>
          <cell r="E1558"/>
          <cell r="F1558"/>
          <cell r="G1558"/>
          <cell r="H1558" t="str">
            <v>R26</v>
          </cell>
        </row>
        <row r="1559">
          <cell r="A1559" t="str">
            <v>GB.GTB0780</v>
          </cell>
          <cell r="B1559" t="str">
            <v xml:space="preserve">GMB TEMPLADOR FAJA DISTRIBUCION </v>
          </cell>
          <cell r="C1559">
            <v>0.33400000000000002</v>
          </cell>
          <cell r="D1559"/>
          <cell r="E1559">
            <v>1</v>
          </cell>
          <cell r="F1559"/>
          <cell r="G1559"/>
          <cell r="H1559" t="str">
            <v>R25</v>
          </cell>
        </row>
        <row r="1560">
          <cell r="A1560" t="str">
            <v>GB.GTB0780</v>
          </cell>
          <cell r="B1560" t="str">
            <v>GMB TEMPLADOR FAJA DSITRIBUCION</v>
          </cell>
          <cell r="C1560">
            <v>0.33400000000000002</v>
          </cell>
          <cell r="D1560"/>
          <cell r="E1560">
            <v>1</v>
          </cell>
          <cell r="F1560"/>
          <cell r="G1560"/>
          <cell r="H1560" t="str">
            <v>R25</v>
          </cell>
        </row>
        <row r="1561">
          <cell r="A1561" t="str">
            <v>GB.GU-1000</v>
          </cell>
          <cell r="B1561" t="str">
            <v>GMB CRUZETA CARDAN 25100-41000 UNIVERSAL 81.75*26.99 SEGUR EXT C/GRASER</v>
          </cell>
          <cell r="C1561">
            <v>0.45600000000000002</v>
          </cell>
          <cell r="D1561"/>
          <cell r="E1561">
            <v>1</v>
          </cell>
          <cell r="F1561"/>
          <cell r="G1561"/>
          <cell r="H1561" t="str">
            <v>Q22</v>
          </cell>
        </row>
        <row r="1562">
          <cell r="A1562" t="str">
            <v>GB.GU-1770</v>
          </cell>
          <cell r="B1562" t="str">
            <v>GMB CRUZETA CARDAN 81770-06000 FORD 64*22.06 SEGUR EXT C/GRASER</v>
          </cell>
          <cell r="C1562">
            <v>0.27900000000000003</v>
          </cell>
          <cell r="D1562"/>
          <cell r="E1562">
            <v>1</v>
          </cell>
          <cell r="F1562"/>
          <cell r="G1562"/>
          <cell r="H1562" t="str">
            <v>Q22</v>
          </cell>
        </row>
        <row r="1563">
          <cell r="A1563" t="str">
            <v>GB.GU-2200</v>
          </cell>
          <cell r="B1563" t="str">
            <v>GMB CRUZETA CARDAN OK53A-28700 CHEVROLET 92.05*30.18 SEGUR EXT S/GRASER</v>
          </cell>
          <cell r="C1563">
            <v>0.70399999999999996</v>
          </cell>
          <cell r="D1563"/>
          <cell r="E1563">
            <v>1</v>
          </cell>
          <cell r="F1563"/>
          <cell r="G1563"/>
          <cell r="H1563" t="str">
            <v>Q22</v>
          </cell>
        </row>
        <row r="1564">
          <cell r="A1564" t="str">
            <v>GB.GU-2300</v>
          </cell>
          <cell r="B1564" t="str">
            <v>GMB CRUZETA CARDAN 25100-23001 CHEVROLET FORD 4WD 106.3*34.92 SEGUR EXT C/GRASER</v>
          </cell>
          <cell r="C1564">
            <v>1.18</v>
          </cell>
          <cell r="D1564"/>
          <cell r="E1564">
            <v>1</v>
          </cell>
          <cell r="F1564"/>
          <cell r="G1564"/>
          <cell r="H1564" t="str">
            <v>Q23</v>
          </cell>
        </row>
        <row r="1565">
          <cell r="A1565" t="str">
            <v>GB.GUH-65</v>
          </cell>
          <cell r="B1565" t="str">
            <v>GMB GUH-65 CRUZETA CARDAN HINO      110.30*36 3.5TON-4.5TON</v>
          </cell>
          <cell r="C1565">
            <v>1.3129999999999999</v>
          </cell>
          <cell r="D1565"/>
          <cell r="E1565">
            <v>1</v>
          </cell>
          <cell r="F1565"/>
          <cell r="G1565"/>
          <cell r="H1565" t="str">
            <v>Q23</v>
          </cell>
        </row>
        <row r="1566">
          <cell r="A1566" t="str">
            <v>GB.GUH-72</v>
          </cell>
          <cell r="B1566" t="str">
            <v>GMB GUH-72 CRUZETA CARDAN HINO      144*47 3.5TON-4.5TON</v>
          </cell>
          <cell r="C1566">
            <v>3.0419999999999998</v>
          </cell>
          <cell r="D1566"/>
          <cell r="E1566">
            <v>1</v>
          </cell>
          <cell r="F1566"/>
          <cell r="G1566"/>
          <cell r="H1566" t="str">
            <v>Q23</v>
          </cell>
        </row>
        <row r="1567">
          <cell r="A1567" t="str">
            <v>GB.GUH-74</v>
          </cell>
          <cell r="B1567" t="str">
            <v>GMB GUH-74 CRUZETA CARDAN HINO      115.6*36 3.5TON-4.5TON</v>
          </cell>
          <cell r="C1567">
            <v>1.3839999999999999</v>
          </cell>
          <cell r="D1567"/>
          <cell r="E1567">
            <v>1</v>
          </cell>
          <cell r="F1567"/>
          <cell r="G1567"/>
          <cell r="H1567" t="str">
            <v>Q23</v>
          </cell>
        </row>
        <row r="1568">
          <cell r="A1568" t="str">
            <v>GB.GUIS-58</v>
          </cell>
          <cell r="B1568" t="str">
            <v>GMB CRUZETA CARDAN GUIS-58 ISUZU DYNA  97*36</v>
          </cell>
          <cell r="C1568">
            <v>1.26</v>
          </cell>
          <cell r="D1568"/>
          <cell r="E1568">
            <v>1</v>
          </cell>
          <cell r="F1568"/>
          <cell r="G1568"/>
          <cell r="H1568" t="str">
            <v>Q23</v>
          </cell>
        </row>
        <row r="1569">
          <cell r="A1569" t="str">
            <v>GB.GUIS-66</v>
          </cell>
          <cell r="B1569" t="str">
            <v>GMB GUIS-66 CRUZETA CARDAN ISUZU CAMION  NPR NKR 4JB1   93*33</v>
          </cell>
          <cell r="C1569">
            <v>0.86599999999999999</v>
          </cell>
          <cell r="D1569"/>
          <cell r="E1569">
            <v>1</v>
          </cell>
          <cell r="F1569"/>
          <cell r="G1569"/>
          <cell r="H1569" t="str">
            <v>Q34</v>
          </cell>
        </row>
        <row r="1570">
          <cell r="A1570" t="str">
            <v>GB.GUIS-67</v>
          </cell>
          <cell r="B1570" t="str">
            <v>GMB CRUZETA CARDAN GUIS-67 ISUZU CAMION 174*56</v>
          </cell>
          <cell r="C1570">
            <v>4.5060000000000002</v>
          </cell>
          <cell r="D1570"/>
          <cell r="E1570">
            <v>1</v>
          </cell>
          <cell r="F1570"/>
          <cell r="G1570"/>
          <cell r="H1570" t="str">
            <v>Q24</v>
          </cell>
        </row>
        <row r="1571">
          <cell r="A1571" t="str">
            <v>GB.GUK-12</v>
          </cell>
          <cell r="B1571" t="str">
            <v>GMB CRUZETA CARDAN 49140-43001 HYUNDAI SANTA FE 27*80 SEGUR EXT C/GRASER</v>
          </cell>
          <cell r="C1571">
            <v>0.496</v>
          </cell>
          <cell r="D1571"/>
          <cell r="E1571">
            <v>1</v>
          </cell>
          <cell r="F1571"/>
          <cell r="G1571"/>
          <cell r="H1571" t="str">
            <v>Q24</v>
          </cell>
        </row>
        <row r="1572">
          <cell r="A1572" t="str">
            <v>GB.GUK-13</v>
          </cell>
          <cell r="B1572" t="str">
            <v>GMB CRUZETA CARDAN 96624772 HYUNDAI CHEVROLET SANTA FE CAPTIVA 24.06*74.5 SEGUR EXT S/GRASER</v>
          </cell>
          <cell r="C1572">
            <v>0.41799999999999998</v>
          </cell>
          <cell r="D1572"/>
          <cell r="E1572">
            <v>1</v>
          </cell>
          <cell r="F1572"/>
          <cell r="G1572"/>
          <cell r="H1572" t="str">
            <v>Q24</v>
          </cell>
        </row>
        <row r="1573">
          <cell r="A1573" t="str">
            <v>GB.GUK-15</v>
          </cell>
          <cell r="B1573" t="str">
            <v>GMB CRUZETA CARDAN T240-0116-4 HYUNDAI MITSUBISHI HD65-HD72 34.92*72.1 SEGUR INT C/GRASER</v>
          </cell>
          <cell r="C1573">
            <v>1.1639999999999999</v>
          </cell>
          <cell r="D1573"/>
          <cell r="E1573">
            <v>1</v>
          </cell>
          <cell r="F1573"/>
          <cell r="G1573"/>
          <cell r="H1573" t="str">
            <v>Q24</v>
          </cell>
        </row>
        <row r="1574">
          <cell r="A1574" t="str">
            <v>GB.GUM-73</v>
          </cell>
          <cell r="B1574" t="str">
            <v>GMB CRUZETA CARDAN GPW-7043 KIA KORANDO 81.75*27 SEGUR EXT C/GRASER</v>
          </cell>
          <cell r="C1574">
            <v>0.46</v>
          </cell>
          <cell r="D1574"/>
          <cell r="E1574">
            <v>1</v>
          </cell>
          <cell r="F1574"/>
          <cell r="G1574"/>
          <cell r="H1574" t="str">
            <v>Q24</v>
          </cell>
        </row>
        <row r="1575">
          <cell r="A1575" t="str">
            <v>GB.GUM-75</v>
          </cell>
          <cell r="B1575" t="str">
            <v>GMB CRUZETA CARDAN MC834856 MITSUBISHI CANTER 102*31.75 SEGUR EXT C/GRASER</v>
          </cell>
          <cell r="C1575">
            <v>0.80500000000000005</v>
          </cell>
          <cell r="D1575"/>
          <cell r="E1575">
            <v>1</v>
          </cell>
          <cell r="F1575"/>
          <cell r="G1575"/>
          <cell r="H1575" t="str">
            <v>Q25</v>
          </cell>
        </row>
        <row r="1576">
          <cell r="A1576" t="str">
            <v>GB.GUM-78</v>
          </cell>
          <cell r="B1576" t="str">
            <v xml:space="preserve">GMB CURZETA CARDAN </v>
          </cell>
          <cell r="C1576">
            <v>0.32900000000000001</v>
          </cell>
          <cell r="D1576"/>
          <cell r="E1576">
            <v>1</v>
          </cell>
          <cell r="F1576"/>
          <cell r="G1576">
            <v>0.33</v>
          </cell>
          <cell r="H1576" t="str">
            <v>Q-25</v>
          </cell>
        </row>
        <row r="1577">
          <cell r="A1577" t="str">
            <v>GB.GUM-81</v>
          </cell>
          <cell r="B1577" t="str">
            <v>GMB CRUZETA CARDAN MB000345 MITSUBISHI L200 4WD 63.8*25 SEGUR EXT C/GRASER</v>
          </cell>
          <cell r="C1577">
            <v>0.32100000000000001</v>
          </cell>
          <cell r="D1577"/>
          <cell r="E1577">
            <v>1</v>
          </cell>
          <cell r="F1577"/>
          <cell r="G1577"/>
          <cell r="H1577" t="str">
            <v>Q25</v>
          </cell>
        </row>
        <row r="1578">
          <cell r="A1578" t="str">
            <v>GB.GUM-82</v>
          </cell>
          <cell r="B1578" t="str">
            <v>GMB CRUZETA CARDAN MC860230 MITSUBISHI CARRO CHINO 104*38 SEGUR EXT C/GRASER</v>
          </cell>
          <cell r="C1578">
            <v>1.288</v>
          </cell>
          <cell r="D1578"/>
          <cell r="E1578">
            <v>1</v>
          </cell>
          <cell r="F1578"/>
          <cell r="G1578"/>
          <cell r="H1578" t="str">
            <v>Q25</v>
          </cell>
        </row>
        <row r="1579">
          <cell r="A1579" t="str">
            <v>GB.GUM-88</v>
          </cell>
          <cell r="B1579" t="str">
            <v>GMB CRUZETA CARDAN MB000823 MITSUBISHI L200 2WD 76.8*25 SEGUR EXT C/GRASER</v>
          </cell>
          <cell r="C1579">
            <v>0.42399999999999999</v>
          </cell>
          <cell r="D1579"/>
          <cell r="E1579">
            <v>1</v>
          </cell>
          <cell r="F1579"/>
          <cell r="G1579"/>
          <cell r="H1579" t="str">
            <v>Q26</v>
          </cell>
        </row>
        <row r="1580">
          <cell r="A1580" t="str">
            <v>GB.GUM-91</v>
          </cell>
          <cell r="B1580" t="str">
            <v>GMB CRUZETA CARDAN MB000948 MITSUBISHI MONTERO 76.8*25 SEGUR EXT C/GRASER</v>
          </cell>
          <cell r="C1580">
            <v>0.40600000000000003</v>
          </cell>
          <cell r="D1580"/>
          <cell r="E1580">
            <v>1</v>
          </cell>
          <cell r="F1580"/>
          <cell r="G1580"/>
          <cell r="H1580" t="str">
            <v>Q26</v>
          </cell>
        </row>
        <row r="1581">
          <cell r="A1581" t="str">
            <v>GB.GUM-93</v>
          </cell>
          <cell r="B1581" t="str">
            <v>GMB CRUZETA CARDAN MB000267 MITSUBISHI CANTER STAREX H1 58.1*30 SEGUR INT C/GRASER</v>
          </cell>
          <cell r="C1581">
            <v>0.61</v>
          </cell>
          <cell r="D1581"/>
          <cell r="E1581">
            <v>1</v>
          </cell>
          <cell r="F1581"/>
          <cell r="G1581"/>
          <cell r="H1581" t="str">
            <v>Q26</v>
          </cell>
        </row>
        <row r="1582">
          <cell r="A1582" t="str">
            <v>GB.GUM-99</v>
          </cell>
          <cell r="B1582" t="str">
            <v>GMB CRUZETA CARDAN MR165561 MITSUBISHI L200 DAKAR PAJERO 4WD 74.1*30 SEGUR INT C/GRASER</v>
          </cell>
          <cell r="C1582">
            <v>0.79200000000000004</v>
          </cell>
          <cell r="D1582"/>
          <cell r="E1582">
            <v>1</v>
          </cell>
          <cell r="F1582"/>
          <cell r="G1582"/>
          <cell r="H1582" t="str">
            <v>Q26</v>
          </cell>
        </row>
        <row r="1583">
          <cell r="A1583" t="str">
            <v>GB.GUMZ-2</v>
          </cell>
          <cell r="B1583" t="str">
            <v>GMB CRUZETA CARDAN GUMZ-2 MAZDA 55*20.02</v>
          </cell>
          <cell r="C1583">
            <v>0.19</v>
          </cell>
          <cell r="D1583"/>
          <cell r="E1583">
            <v>1</v>
          </cell>
          <cell r="F1583"/>
          <cell r="G1583"/>
          <cell r="H1583" t="str">
            <v>Q26</v>
          </cell>
        </row>
        <row r="1584">
          <cell r="A1584" t="str">
            <v>GB.GUMZ-3</v>
          </cell>
          <cell r="B1584" t="str">
            <v>GMB CRUZETA CARDAN 0153-25-060 MAZDA KIA 2TON 3.5TON 57*32.01 SEGUR INT C/GRASER</v>
          </cell>
          <cell r="C1584">
            <v>0.78600000000000003</v>
          </cell>
          <cell r="D1584"/>
          <cell r="E1584">
            <v>1</v>
          </cell>
          <cell r="F1584"/>
          <cell r="G1584"/>
          <cell r="H1584" t="str">
            <v>Q27</v>
          </cell>
        </row>
        <row r="1585">
          <cell r="A1585" t="str">
            <v>GB.GUN-27</v>
          </cell>
          <cell r="B1585" t="str">
            <v>GMB CRUZETA CARDAN 37124-P3000 NISSAN PICK UP 44*25 SEGUR INT C/GRASER</v>
          </cell>
          <cell r="C1585">
            <v>0.32200000000000001</v>
          </cell>
          <cell r="D1585"/>
          <cell r="E1585">
            <v>1</v>
          </cell>
          <cell r="F1585"/>
          <cell r="G1585"/>
          <cell r="H1585" t="str">
            <v>Q27</v>
          </cell>
        </row>
        <row r="1586">
          <cell r="A1586" t="str">
            <v>GB.GUN-29</v>
          </cell>
          <cell r="B1586" t="str">
            <v>GMB CRUZETA CARDAN 37126-C9425 NISSAN FIERA URVAN 4WD 56.*28 SEGUR INT C/GRASER</v>
          </cell>
          <cell r="C1586">
            <v>0.50900000000000001</v>
          </cell>
          <cell r="D1586"/>
          <cell r="E1586">
            <v>1</v>
          </cell>
          <cell r="F1586"/>
          <cell r="G1586"/>
          <cell r="H1586" t="str">
            <v>Q27</v>
          </cell>
        </row>
        <row r="1587">
          <cell r="A1587" t="str">
            <v>GB.GUN-32</v>
          </cell>
          <cell r="B1587" t="str">
            <v>GMB CRUZETA CARDAN 37125-58000 NISSAN 6TON 119*35.5 SEGUR EXT C/GRASER</v>
          </cell>
          <cell r="C1587">
            <v>1.29</v>
          </cell>
          <cell r="D1587"/>
          <cell r="E1587">
            <v>1</v>
          </cell>
          <cell r="F1587"/>
          <cell r="G1587"/>
          <cell r="H1587" t="str">
            <v>SIN STOCK</v>
          </cell>
        </row>
        <row r="1588">
          <cell r="A1588" t="str">
            <v>GB.GUN-34</v>
          </cell>
          <cell r="B1588" t="str">
            <v>GMB CRUZETA CARDAN 37125-76000 NISSAN JUNIOR 56*26 SEGUR INT C/GRASER</v>
          </cell>
          <cell r="C1588">
            <v>0.41799999999999998</v>
          </cell>
          <cell r="D1588"/>
          <cell r="E1588">
            <v>1</v>
          </cell>
          <cell r="F1588"/>
          <cell r="G1588"/>
          <cell r="H1588" t="str">
            <v>Q27</v>
          </cell>
        </row>
        <row r="1589">
          <cell r="A1589" t="str">
            <v>GB.GUN-46</v>
          </cell>
          <cell r="B1589" t="str">
            <v>GMB CRUZETA CARDAN 37125-01G25 NISSAN NAVARA FIERA 4WD 49.1*27 SEGUR INT C/GRASER</v>
          </cell>
          <cell r="C1589">
            <v>0.42599999999999999</v>
          </cell>
          <cell r="D1589"/>
          <cell r="E1589">
            <v>1</v>
          </cell>
          <cell r="F1589"/>
          <cell r="G1589"/>
          <cell r="H1589" t="str">
            <v>Q27</v>
          </cell>
        </row>
        <row r="1590">
          <cell r="A1590" t="str">
            <v>GB.GUS-8</v>
          </cell>
          <cell r="B1590" t="str">
            <v>GMB CRUZETA CARDAN 2710L-61J00 SUZUKI APV 50*29 SEGUR INT C/GRASER</v>
          </cell>
          <cell r="C1590">
            <v>0.52100000000000002</v>
          </cell>
          <cell r="D1590"/>
          <cell r="E1590">
            <v>1</v>
          </cell>
          <cell r="F1590"/>
          <cell r="G1590"/>
          <cell r="H1590" t="str">
            <v>Q28</v>
          </cell>
        </row>
        <row r="1591">
          <cell r="A1591" t="str">
            <v>GB.GUT-12</v>
          </cell>
          <cell r="B1591" t="str">
            <v>GMB CRUZETA CARDAN 04371-30011 TOYOTA COROLLA 56*26 SEGUR INT C/GRASER</v>
          </cell>
          <cell r="C1591">
            <v>0.46500000000000002</v>
          </cell>
          <cell r="D1591"/>
          <cell r="E1591">
            <v>1</v>
          </cell>
          <cell r="F1591"/>
          <cell r="G1591"/>
          <cell r="H1591" t="str">
            <v>Q28</v>
          </cell>
        </row>
        <row r="1592">
          <cell r="A1592" t="str">
            <v>GB.GUT-13</v>
          </cell>
          <cell r="B1592" t="str">
            <v>GMB CRUZETA CARDAN 04371-20010 TOYOTA COROLLA 46.8*26 SEGUR INT C/GRASER</v>
          </cell>
          <cell r="C1592">
            <v>0.36599999999999999</v>
          </cell>
          <cell r="D1592"/>
          <cell r="E1592">
            <v>1</v>
          </cell>
          <cell r="F1592"/>
          <cell r="G1592"/>
          <cell r="H1592" t="str">
            <v>Q28</v>
          </cell>
        </row>
        <row r="1593">
          <cell r="A1593" t="str">
            <v>GB.GUT-20</v>
          </cell>
          <cell r="B1593" t="str">
            <v>GMB CRUZETA CARDAN 04371-36020 TOYOTA COASTER DYNA LAND CRUISER 64*32 SEGUR INT C/GRASER</v>
          </cell>
          <cell r="C1593">
            <v>0.77900000000000003</v>
          </cell>
          <cell r="D1593"/>
          <cell r="E1593">
            <v>1</v>
          </cell>
          <cell r="F1593"/>
          <cell r="G1593"/>
          <cell r="H1593" t="str">
            <v>Q28</v>
          </cell>
        </row>
        <row r="1594">
          <cell r="A1594" t="str">
            <v>GB.GUT-21</v>
          </cell>
          <cell r="B1594" t="str">
            <v>GMB CRUZETA CARDAN 04371-35020 TOYOTA HILUX 2KD 4WD 52*29 SEGUR INT C/GRASER</v>
          </cell>
          <cell r="C1594">
            <v>0.50800000000000001</v>
          </cell>
          <cell r="D1594"/>
          <cell r="E1594">
            <v>1</v>
          </cell>
          <cell r="F1594"/>
          <cell r="G1594"/>
          <cell r="H1594" t="str">
            <v>Q21</v>
          </cell>
        </row>
        <row r="1595">
          <cell r="A1595" t="str">
            <v>GB.GUT-21BO</v>
          </cell>
          <cell r="B1595" t="str">
            <v>GMB CRUZETA CARDAN 04371-35020 TOYOTA HILUX 2KD 4WD 52*29 SEGUR INT C/GRASER</v>
          </cell>
          <cell r="C1595">
            <v>0.505</v>
          </cell>
          <cell r="D1595"/>
          <cell r="E1595">
            <v>1</v>
          </cell>
          <cell r="F1595"/>
          <cell r="G1595"/>
          <cell r="H1595" t="str">
            <v>Q21</v>
          </cell>
        </row>
        <row r="1596">
          <cell r="A1596" t="str">
            <v>GB.GUT-23</v>
          </cell>
          <cell r="B1596" t="str">
            <v>GMB CRUZETA CARDAN 04371-35030 TOYOTA H ILUX 4WD 52*29 SEGUR INT C/GRASER</v>
          </cell>
          <cell r="C1596">
            <v>0.53</v>
          </cell>
          <cell r="D1596"/>
          <cell r="E1596">
            <v>1</v>
          </cell>
          <cell r="F1596"/>
          <cell r="G1596"/>
          <cell r="H1596" t="str">
            <v>Q21</v>
          </cell>
        </row>
        <row r="1597">
          <cell r="A1597" t="str">
            <v>GB.GUT-24</v>
          </cell>
          <cell r="B1597" t="str">
            <v>GMB CRUZETA CARDAN 04371-13020 TOYOTA H ILUX 4WD 57.5*22.06 SEGUR EXT C/GRASER</v>
          </cell>
          <cell r="C1597">
            <v>0.22900000000000001</v>
          </cell>
          <cell r="D1597"/>
          <cell r="E1597">
            <v>1</v>
          </cell>
          <cell r="F1597"/>
          <cell r="G1597"/>
          <cell r="H1597" t="str">
            <v>Q21</v>
          </cell>
        </row>
        <row r="1598">
          <cell r="A1598" t="str">
            <v>GB.GUT-25</v>
          </cell>
          <cell r="B1598" t="str">
            <v>GMB CRUZETA CARDAN 04371-04010 TOYOTA 4 RUNNER PICKUP 81.8*27 SEGUR EXT C/GRASER</v>
          </cell>
          <cell r="C1598">
            <v>0.51700000000000002</v>
          </cell>
          <cell r="D1598"/>
          <cell r="E1598">
            <v>1</v>
          </cell>
          <cell r="F1598"/>
          <cell r="G1598"/>
          <cell r="H1598" t="str">
            <v>Q21</v>
          </cell>
        </row>
        <row r="1599">
          <cell r="A1599" t="str">
            <v>GB.GUT-27</v>
          </cell>
          <cell r="B1599" t="str">
            <v>GMB CRUZETA CARDAN 04371-35090 TOYOTA H ILUX 4WD 53.8*28.57 SEGUR INT C/GRASER</v>
          </cell>
          <cell r="C1599">
            <v>0.53800000000000003</v>
          </cell>
          <cell r="D1599"/>
          <cell r="E1599">
            <v>1</v>
          </cell>
          <cell r="F1599"/>
          <cell r="G1599"/>
          <cell r="H1599" t="str">
            <v>Q21</v>
          </cell>
        </row>
        <row r="1600">
          <cell r="A1600" t="str">
            <v>GB.GUT-29</v>
          </cell>
          <cell r="B1600" t="str">
            <v>GMB CRUZETA CARDAN 04371-0K080 TOYOTA H ILUX 92.1*26.99 SEGUR EXT C/GRASER</v>
          </cell>
          <cell r="C1600">
            <v>0.60699999999999998</v>
          </cell>
          <cell r="D1600"/>
          <cell r="E1600">
            <v>1</v>
          </cell>
          <cell r="F1600"/>
          <cell r="G1600"/>
          <cell r="H1600" t="str">
            <v>Q20</v>
          </cell>
        </row>
        <row r="1601">
          <cell r="A1601" t="str">
            <v>GB.GUT-31</v>
          </cell>
          <cell r="B1601" t="str">
            <v>GMB CRUZETA CARDAN 04371-BZ010 TOYOTA AVANZA 50*29 SEGUR INT C/GRASER</v>
          </cell>
          <cell r="C1601">
            <v>0.52700000000000002</v>
          </cell>
          <cell r="D1601"/>
          <cell r="E1601">
            <v>1</v>
          </cell>
          <cell r="F1601"/>
          <cell r="G1601"/>
          <cell r="H1601" t="str">
            <v>Q20</v>
          </cell>
        </row>
        <row r="1602">
          <cell r="A1602" t="str">
            <v>GB.GWCR-06A</v>
          </cell>
          <cell r="B1602" t="str">
            <v xml:space="preserve">GMB BOMBA AGUA </v>
          </cell>
          <cell r="C1602">
            <v>1.5680000000000001</v>
          </cell>
          <cell r="D1602"/>
          <cell r="E1602">
            <v>1</v>
          </cell>
          <cell r="F1602"/>
          <cell r="G1602"/>
          <cell r="H1602" t="str">
            <v>P1</v>
          </cell>
        </row>
        <row r="1603">
          <cell r="A1603" t="str">
            <v>GB.GWD-33A</v>
          </cell>
          <cell r="B1603" t="str">
            <v>GMB 16100-87394 BOMBA AGUA DAIHATSU RUGER 1990-UP DL 4CIL 2.8L</v>
          </cell>
          <cell r="C1603">
            <v>3.1840000000000002</v>
          </cell>
          <cell r="D1603"/>
          <cell r="E1603">
            <v>1</v>
          </cell>
          <cell r="F1603"/>
          <cell r="G1603"/>
          <cell r="H1603" t="str">
            <v>P1</v>
          </cell>
        </row>
        <row r="1604">
          <cell r="A1604" t="str">
            <v>GB.GWD-34A</v>
          </cell>
          <cell r="B1604" t="str">
            <v>GMB BOMBA AGUA 16100-87731 DAIHATSU CHARADE 1987-1993 CB 3CIL 1.0L</v>
          </cell>
          <cell r="C1604">
            <v>1.1020000000000001</v>
          </cell>
          <cell r="D1604"/>
          <cell r="E1604">
            <v>1</v>
          </cell>
          <cell r="F1604"/>
          <cell r="G1604"/>
          <cell r="H1604" t="str">
            <v>P1</v>
          </cell>
        </row>
        <row r="1605">
          <cell r="A1605" t="str">
            <v>GB.GWD-57A</v>
          </cell>
          <cell r="B1605" t="str">
            <v>GMB BOMBA AGUA 16100-B9150 DAIHATSU TERIOS 2000-2005 K3VE 4CIL 1.3L</v>
          </cell>
          <cell r="C1605">
            <v>0.82599999999999996</v>
          </cell>
          <cell r="D1605"/>
          <cell r="E1605">
            <v>1</v>
          </cell>
          <cell r="F1605"/>
          <cell r="G1605"/>
          <cell r="H1605" t="str">
            <v>P1</v>
          </cell>
        </row>
        <row r="1606">
          <cell r="A1606" t="str">
            <v>GB.GWDW-18A</v>
          </cell>
          <cell r="B1606" t="str">
            <v>GMB BOMBA AGUA 96353151 CHEVROLET EPICA 2004-2007 T20SED 4CIL 2.0L</v>
          </cell>
          <cell r="C1606">
            <v>1.006</v>
          </cell>
          <cell r="D1606"/>
          <cell r="E1606">
            <v>1</v>
          </cell>
          <cell r="F1606"/>
          <cell r="G1606"/>
          <cell r="H1606" t="str">
            <v>SIN STOCK</v>
          </cell>
        </row>
        <row r="1607">
          <cell r="A1607" t="str">
            <v>GB.GWDW-38A</v>
          </cell>
          <cell r="B1607" t="str">
            <v>GMB BOMBA AGUA 96518977 CHEVROLET SPARK 2005-UP 4CIL 1.0L-1.2L</v>
          </cell>
          <cell r="C1607">
            <v>0.78300000000000003</v>
          </cell>
          <cell r="D1607"/>
          <cell r="E1607">
            <v>1</v>
          </cell>
          <cell r="F1607"/>
          <cell r="G1607"/>
          <cell r="H1607" t="str">
            <v>P1</v>
          </cell>
        </row>
        <row r="1608">
          <cell r="A1608" t="str">
            <v>GB.GWDW-47A</v>
          </cell>
          <cell r="B1608" t="str">
            <v>GMB BOMBA AGUA 96307717 CHEVROLET AVEO CRUZE 2010-UP   1.4L</v>
          </cell>
          <cell r="C1608">
            <v>0.71499999999999997</v>
          </cell>
          <cell r="D1608"/>
          <cell r="E1608">
            <v>1</v>
          </cell>
          <cell r="F1608"/>
          <cell r="G1608"/>
          <cell r="H1608" t="str">
            <v>P2</v>
          </cell>
        </row>
        <row r="1609">
          <cell r="A1609" t="str">
            <v>GB.GWDW-90A</v>
          </cell>
          <cell r="B1609" t="str">
            <v>GMB BOMBA AGUA 96352648 CHEVROLET DAEWOO KALOS LANOS NUBIRA 2005-UP   1.2L</v>
          </cell>
          <cell r="C1609">
            <v>0.91400000000000003</v>
          </cell>
          <cell r="D1609"/>
          <cell r="E1609">
            <v>1</v>
          </cell>
          <cell r="F1609"/>
          <cell r="G1609"/>
          <cell r="H1609" t="str">
            <v>P2</v>
          </cell>
        </row>
        <row r="1610">
          <cell r="A1610" t="str">
            <v>GB.GWDW-92A</v>
          </cell>
          <cell r="B1610" t="str">
            <v>GMB BOMBA AGUA 96352650 CHEVROLET DAEWOO KALOS LANOS NUBIRA 2005-UP   1.4L</v>
          </cell>
          <cell r="C1610">
            <v>0.94699999999999995</v>
          </cell>
          <cell r="D1610"/>
          <cell r="E1610">
            <v>1</v>
          </cell>
          <cell r="F1610">
            <v>20</v>
          </cell>
          <cell r="G1610"/>
          <cell r="H1610" t="str">
            <v>P2</v>
          </cell>
        </row>
        <row r="1611">
          <cell r="A1611" t="str">
            <v>GB.GWG-108AM</v>
          </cell>
          <cell r="B1611" t="str">
            <v>GMB BOMBA AGUA 9025153 CHEVROLET SAIL 2014-UP 4CIL 1.2L</v>
          </cell>
          <cell r="C1611">
            <v>0.86899999999999999</v>
          </cell>
          <cell r="D1611"/>
          <cell r="E1611">
            <v>1</v>
          </cell>
          <cell r="F1611"/>
          <cell r="G1611"/>
          <cell r="H1611" t="str">
            <v>P2</v>
          </cell>
        </row>
        <row r="1612">
          <cell r="A1612" t="str">
            <v>GB.GWG-110A</v>
          </cell>
          <cell r="B1612" t="str">
            <v>GMB BOMBA AGUA 24405895 CHEVROLET TRAKER CRUZE 2010-UP 1.6L-2.0L</v>
          </cell>
          <cell r="C1612">
            <v>0.71399999999999997</v>
          </cell>
          <cell r="D1612"/>
          <cell r="E1612">
            <v>1</v>
          </cell>
          <cell r="F1612"/>
          <cell r="G1612"/>
          <cell r="H1612" t="str">
            <v>P2</v>
          </cell>
        </row>
        <row r="1613">
          <cell r="A1613" t="str">
            <v>GB.GWG-111A</v>
          </cell>
          <cell r="B1613" t="str">
            <v xml:space="preserve">GMB BOMBA AGUA </v>
          </cell>
          <cell r="C1613">
            <v>1.232</v>
          </cell>
          <cell r="D1613"/>
          <cell r="E1613">
            <v>1</v>
          </cell>
          <cell r="F1613"/>
          <cell r="G1613"/>
          <cell r="H1613" t="str">
            <v>P2</v>
          </cell>
        </row>
        <row r="1614">
          <cell r="A1614" t="str">
            <v>GB.GWG-201A</v>
          </cell>
          <cell r="B1614" t="str">
            <v>GMB BOMBA AGUA 24405895 CHEVROLET CRUZE 2009-UP  4CIL 1.8L</v>
          </cell>
          <cell r="C1614">
            <v>0.76200000000000001</v>
          </cell>
          <cell r="D1614"/>
          <cell r="E1614">
            <v>1</v>
          </cell>
          <cell r="F1614"/>
          <cell r="G1614"/>
          <cell r="H1614" t="str">
            <v>P3</v>
          </cell>
        </row>
        <row r="1615">
          <cell r="A1615" t="str">
            <v>GB.GWG-203A</v>
          </cell>
          <cell r="B1615" t="str">
            <v>GMB BOMBA AGUA 96416294 CHEVROLET SPARK 2010-UP  4CIL 1.0L</v>
          </cell>
          <cell r="C1615">
            <v>1.032</v>
          </cell>
          <cell r="D1615"/>
          <cell r="E1615">
            <v>1</v>
          </cell>
          <cell r="F1615"/>
          <cell r="G1615"/>
          <cell r="H1615" t="str">
            <v>P3</v>
          </cell>
        </row>
        <row r="1616">
          <cell r="A1616" t="str">
            <v>GB.GWH-13A</v>
          </cell>
          <cell r="B1616" t="str">
            <v xml:space="preserve">GMB BOMBA AGUA </v>
          </cell>
          <cell r="C1616">
            <v>2.0859999999999999</v>
          </cell>
          <cell r="D1616"/>
          <cell r="E1616">
            <v>1</v>
          </cell>
          <cell r="F1616"/>
          <cell r="G1616"/>
          <cell r="H1616" t="str">
            <v>P3</v>
          </cell>
        </row>
        <row r="1617">
          <cell r="A1617" t="str">
            <v>GB.GWHO-21A</v>
          </cell>
          <cell r="B1617" t="str">
            <v>GMB BOMBA AGUA 19200-PC6-000 HONDA ACCORD 1983-1989 EY 4CIL 1.8L</v>
          </cell>
          <cell r="C1617">
            <v>0.69299999999999995</v>
          </cell>
          <cell r="D1617"/>
          <cell r="E1617">
            <v>1</v>
          </cell>
          <cell r="F1617"/>
          <cell r="G1617"/>
          <cell r="H1617" t="str">
            <v>P3</v>
          </cell>
        </row>
        <row r="1618">
          <cell r="A1618" t="str">
            <v>GB.GWHO-26A</v>
          </cell>
          <cell r="B1618" t="str">
            <v xml:space="preserve">GMB BOMBA AGUA </v>
          </cell>
          <cell r="C1618">
            <v>0.69899999999999995</v>
          </cell>
          <cell r="D1618"/>
          <cell r="E1618">
            <v>1</v>
          </cell>
          <cell r="F1618"/>
          <cell r="G1618"/>
          <cell r="H1618" t="str">
            <v>P4</v>
          </cell>
        </row>
        <row r="1619">
          <cell r="A1619" t="str">
            <v>GB.GWHO-28A</v>
          </cell>
          <cell r="B1619" t="str">
            <v xml:space="preserve">GMB BOMBA AGUA </v>
          </cell>
          <cell r="C1619">
            <v>0.78100000000000003</v>
          </cell>
          <cell r="D1619"/>
          <cell r="E1619">
            <v>1</v>
          </cell>
          <cell r="F1619"/>
          <cell r="G1619"/>
          <cell r="H1619" t="str">
            <v>P3</v>
          </cell>
        </row>
        <row r="1620">
          <cell r="A1620" t="str">
            <v>GB.GWHO-39A</v>
          </cell>
          <cell r="B1620" t="str">
            <v>GMB BOMBA AGUA 19200-P2A-003 HONDA CIVIC 1995-2000 D13B 4CIL 1.3L</v>
          </cell>
          <cell r="C1620">
            <v>0.92200000000000004</v>
          </cell>
          <cell r="D1620"/>
          <cell r="E1620">
            <v>1</v>
          </cell>
          <cell r="F1620"/>
          <cell r="G1620"/>
          <cell r="H1620" t="str">
            <v>P4</v>
          </cell>
        </row>
        <row r="1621">
          <cell r="A1621" t="str">
            <v>GB.GWHO-47A</v>
          </cell>
          <cell r="B1621" t="str">
            <v>GMB BOMBA AGUA 19200-PWA-003 HONDA FIT 2001-2009 L15A 4CIL 1.5L</v>
          </cell>
          <cell r="C1621">
            <v>0.71899999999999997</v>
          </cell>
          <cell r="D1621"/>
          <cell r="E1621">
            <v>1</v>
          </cell>
          <cell r="F1621"/>
          <cell r="G1621"/>
          <cell r="H1621" t="str">
            <v>P4</v>
          </cell>
        </row>
        <row r="1622">
          <cell r="A1622" t="str">
            <v>GB.GWHO-48A</v>
          </cell>
          <cell r="B1622" t="str">
            <v>GMB BOMBA AGUA</v>
          </cell>
          <cell r="C1622">
            <v>0.85499999999999998</v>
          </cell>
          <cell r="D1622"/>
          <cell r="E1622">
            <v>1</v>
          </cell>
          <cell r="F1622"/>
          <cell r="G1622"/>
          <cell r="H1622" t="str">
            <v>P4</v>
          </cell>
        </row>
        <row r="1623">
          <cell r="A1623" t="str">
            <v>GB.GWHO-50A</v>
          </cell>
          <cell r="B1623" t="str">
            <v>GMB BOMBA AGUA</v>
          </cell>
          <cell r="C1623">
            <v>1.123</v>
          </cell>
          <cell r="D1623"/>
          <cell r="E1623">
            <v>1</v>
          </cell>
          <cell r="F1623"/>
          <cell r="G1623"/>
          <cell r="H1623" t="str">
            <v>P4</v>
          </cell>
        </row>
        <row r="1624">
          <cell r="A1624" t="str">
            <v>GB.GWHO-51A</v>
          </cell>
          <cell r="B1624" t="str">
            <v>GMB BOMBA AGUA 19200-PRB-A01 HONDA INTEGRA 2001-2012 K20A 4CIL 2.0L</v>
          </cell>
          <cell r="C1624">
            <v>1.2769999999999999</v>
          </cell>
          <cell r="D1624"/>
          <cell r="E1624">
            <v>1</v>
          </cell>
          <cell r="F1624"/>
          <cell r="G1624"/>
          <cell r="H1624" t="str">
            <v>P4</v>
          </cell>
        </row>
        <row r="1625">
          <cell r="A1625" t="str">
            <v>GB.GWHO-53A</v>
          </cell>
          <cell r="B1625" t="str">
            <v xml:space="preserve">GMB BOMBA AGUA </v>
          </cell>
          <cell r="C1625">
            <v>1.252</v>
          </cell>
          <cell r="D1625"/>
          <cell r="E1625">
            <v>1</v>
          </cell>
          <cell r="F1625"/>
          <cell r="G1625"/>
          <cell r="H1625" t="str">
            <v>P4</v>
          </cell>
        </row>
        <row r="1626">
          <cell r="A1626" t="str">
            <v>GB.GWHO-59A</v>
          </cell>
          <cell r="B1626" t="str">
            <v xml:space="preserve">GMB BOMBA AGUA </v>
          </cell>
          <cell r="C1626">
            <v>0.85699999999999998</v>
          </cell>
          <cell r="D1626"/>
          <cell r="E1626">
            <v>1</v>
          </cell>
          <cell r="F1626"/>
          <cell r="G1626"/>
          <cell r="H1626" t="str">
            <v>P5</v>
          </cell>
        </row>
        <row r="1627">
          <cell r="A1627" t="str">
            <v>GB.GWHO-63A</v>
          </cell>
          <cell r="B1627" t="str">
            <v xml:space="preserve">GMB BOMBA AGUA </v>
          </cell>
          <cell r="C1627">
            <v>0.78500000000000003</v>
          </cell>
          <cell r="D1627"/>
          <cell r="E1627">
            <v>1</v>
          </cell>
          <cell r="F1627"/>
          <cell r="G1627"/>
          <cell r="H1627" t="str">
            <v>P5</v>
          </cell>
        </row>
        <row r="1628">
          <cell r="A1628" t="str">
            <v>GB.GWHO-65A</v>
          </cell>
          <cell r="B1628" t="str">
            <v xml:space="preserve">GMB BOMBA AGUA </v>
          </cell>
          <cell r="C1628">
            <v>1.258</v>
          </cell>
          <cell r="D1628"/>
          <cell r="E1628">
            <v>1</v>
          </cell>
          <cell r="F1628"/>
          <cell r="G1628"/>
          <cell r="H1628" t="str">
            <v>P5</v>
          </cell>
        </row>
        <row r="1629">
          <cell r="A1629" t="str">
            <v>GB.GWHY-106A</v>
          </cell>
          <cell r="B1629" t="str">
            <v xml:space="preserve">GMB BOMBA AGUA </v>
          </cell>
          <cell r="C1629">
            <v>2.2749999999999999</v>
          </cell>
          <cell r="D1629"/>
          <cell r="E1629">
            <v>1</v>
          </cell>
          <cell r="F1629"/>
          <cell r="G1629"/>
          <cell r="H1629" t="str">
            <v>P7</v>
          </cell>
        </row>
        <row r="1630">
          <cell r="A1630" t="str">
            <v>GB.GWHY-110A</v>
          </cell>
          <cell r="B1630" t="str">
            <v>GMB BOMBA AGUA 25100-03010 HYUNDAI KIA I10 PICANTO 2014-UP G4HC 4CIL 1.2L</v>
          </cell>
          <cell r="C1630">
            <v>0</v>
          </cell>
          <cell r="D1630"/>
          <cell r="E1630">
            <v>1</v>
          </cell>
          <cell r="F1630"/>
          <cell r="G1630"/>
          <cell r="H1630" t="str">
            <v>P7</v>
          </cell>
        </row>
        <row r="1631">
          <cell r="A1631" t="str">
            <v>GB.GWHY-11A</v>
          </cell>
          <cell r="B1631" t="str">
            <v>GMB BOMBA AGUA 25100-38200 HYUNDAI SANTA FE 2001-UP G4JP 4CIL 2.4L</v>
          </cell>
          <cell r="C1631">
            <v>1.095</v>
          </cell>
          <cell r="D1631"/>
          <cell r="E1631">
            <v>1</v>
          </cell>
          <cell r="F1631"/>
          <cell r="G1631"/>
          <cell r="H1631" t="str">
            <v>P5</v>
          </cell>
        </row>
        <row r="1632">
          <cell r="A1632" t="str">
            <v>GB.GWHY-125A</v>
          </cell>
          <cell r="B1632" t="str">
            <v>GMB BOMBA AGUA 25100-25002 HYUNDAI KIA SONATA CARENS TUCSON 2008-UP G4KA 4CIL 2.0L</v>
          </cell>
          <cell r="C1632">
            <v>0.84299999999999997</v>
          </cell>
          <cell r="D1632"/>
          <cell r="E1632">
            <v>1</v>
          </cell>
          <cell r="F1632">
            <v>10</v>
          </cell>
          <cell r="G1632"/>
          <cell r="H1632" t="str">
            <v>P8</v>
          </cell>
        </row>
        <row r="1633">
          <cell r="A1633" t="str">
            <v>GB.GWHY-19A</v>
          </cell>
          <cell r="B1633" t="str">
            <v>GMB BOMBA AGUA 25100-02500 HYUNDAI KIA PICANTO 2004-2012 G4HG 4CIL 1.1L</v>
          </cell>
          <cell r="C1633">
            <v>0.71099999999999997</v>
          </cell>
          <cell r="D1633"/>
          <cell r="E1633">
            <v>1</v>
          </cell>
          <cell r="F1633"/>
          <cell r="G1633"/>
          <cell r="H1633" t="str">
            <v>P5</v>
          </cell>
        </row>
        <row r="1634">
          <cell r="A1634" t="str">
            <v>GB.GWHY-22A</v>
          </cell>
          <cell r="B1634" t="str">
            <v>GMB BOMBA AGUA 25100-38450 HYUNDAI KIA SORENTO 2003-UP G4CS 4CIL 2.4L</v>
          </cell>
          <cell r="C1634">
            <v>1.206</v>
          </cell>
          <cell r="D1634"/>
          <cell r="E1634">
            <v>1</v>
          </cell>
          <cell r="F1634"/>
          <cell r="G1634"/>
          <cell r="H1634" t="str">
            <v>P6</v>
          </cell>
        </row>
        <row r="1635">
          <cell r="A1635" t="str">
            <v>GB.GWHY-23A</v>
          </cell>
          <cell r="B1635" t="str">
            <v>GMB BOMBA AGUA 25100-26015 HYUNDAI KIA ACCENT RIO 1995-UP G4EE 4CIL 1.4L</v>
          </cell>
          <cell r="C1635">
            <v>0</v>
          </cell>
          <cell r="D1635"/>
          <cell r="E1635">
            <v>1</v>
          </cell>
          <cell r="F1635"/>
          <cell r="G1635"/>
          <cell r="H1635" t="str">
            <v>P6</v>
          </cell>
        </row>
        <row r="1636">
          <cell r="A1636" t="str">
            <v>GB.GWHY-35A</v>
          </cell>
          <cell r="B1636" t="str">
            <v>GMB BOMBA AGUA 25100-23001 HYUNDAI ELANTRA I30 2008-UP G4DF 4CIL 2.0L</v>
          </cell>
          <cell r="C1636">
            <v>0.90700000000000003</v>
          </cell>
          <cell r="D1636"/>
          <cell r="E1636">
            <v>1</v>
          </cell>
          <cell r="F1636"/>
          <cell r="G1636"/>
          <cell r="H1636" t="str">
            <v>P6</v>
          </cell>
        </row>
        <row r="1637">
          <cell r="A1637" t="str">
            <v>GB.GWHY-601A</v>
          </cell>
          <cell r="B1637" t="str">
            <v xml:space="preserve">GMB BOMBA AGUA </v>
          </cell>
          <cell r="C1637">
            <v>0.7</v>
          </cell>
          <cell r="D1637"/>
          <cell r="E1637">
            <v>1</v>
          </cell>
          <cell r="F1637"/>
          <cell r="G1637"/>
          <cell r="H1637" t="str">
            <v>P8</v>
          </cell>
        </row>
        <row r="1638">
          <cell r="A1638" t="str">
            <v>GB.GWHY-606A</v>
          </cell>
          <cell r="B1638" t="str">
            <v xml:space="preserve">GMB BOMBA AGUA </v>
          </cell>
          <cell r="C1638">
            <v>0.72199999999999998</v>
          </cell>
          <cell r="D1638"/>
          <cell r="E1638">
            <v>1</v>
          </cell>
          <cell r="F1638"/>
          <cell r="G1638"/>
          <cell r="H1638" t="str">
            <v>P8</v>
          </cell>
        </row>
        <row r="1639">
          <cell r="A1639" t="str">
            <v>GB.GWHY-607A</v>
          </cell>
          <cell r="B1639" t="str">
            <v>GMB BOMBA AGUA 25100-2E000 HYUNDAI KIA TUCSON SPORTAGE 2012-UP G4ND 4CIL 2.0L</v>
          </cell>
          <cell r="C1639">
            <v>1.0720000000000001</v>
          </cell>
          <cell r="D1639"/>
          <cell r="E1639">
            <v>1</v>
          </cell>
          <cell r="F1639"/>
          <cell r="G1639"/>
          <cell r="H1639" t="str">
            <v>P8</v>
          </cell>
        </row>
        <row r="1640">
          <cell r="A1640" t="str">
            <v>GB.GWHY-615A</v>
          </cell>
          <cell r="B1640" t="str">
            <v>GMB BOMBA AGUA 25100-4A800 HYUNDAI KIA PORTER BONGO 2010-UP D4CB 4CIL 2.5L</v>
          </cell>
          <cell r="C1640">
            <v>1.6619999999999999</v>
          </cell>
          <cell r="D1640"/>
          <cell r="E1640">
            <v>1</v>
          </cell>
          <cell r="F1640"/>
          <cell r="G1640"/>
          <cell r="H1640" t="str">
            <v>P9</v>
          </cell>
        </row>
        <row r="1641">
          <cell r="A1641" t="str">
            <v>GB.GWHY-618A</v>
          </cell>
          <cell r="B1641" t="str">
            <v>GMB BOMBA AGUA 5110-2G510 HYUNDAI KIA TUCSON OPTIMA 2012-UP G4KD 4CIL 2.0L</v>
          </cell>
          <cell r="C1641">
            <v>0.82</v>
          </cell>
          <cell r="D1641"/>
          <cell r="E1641">
            <v>1</v>
          </cell>
          <cell r="F1641"/>
          <cell r="G1641"/>
          <cell r="H1641" t="str">
            <v>P9</v>
          </cell>
        </row>
        <row r="1642">
          <cell r="A1642" t="str">
            <v>GB.GWHY-61A</v>
          </cell>
          <cell r="B1642" t="str">
            <v xml:space="preserve">GMB BOMBA AGUA </v>
          </cell>
          <cell r="C1642">
            <v>0.72099999999999997</v>
          </cell>
          <cell r="D1642"/>
          <cell r="E1642">
            <v>1</v>
          </cell>
          <cell r="F1642"/>
          <cell r="G1642"/>
          <cell r="H1642" t="str">
            <v>P6</v>
          </cell>
        </row>
        <row r="1643">
          <cell r="A1643" t="str">
            <v>GB.GWHY-67A</v>
          </cell>
          <cell r="B1643" t="str">
            <v>GMB BOMBA AGUA 25100-3A100 HYUNDAI KIA VERACRUZ 2008-2012 D6EA 6CIL 3.0L</v>
          </cell>
          <cell r="C1643">
            <v>0.998</v>
          </cell>
          <cell r="D1643"/>
          <cell r="E1643"/>
          <cell r="F1643"/>
          <cell r="G1643"/>
          <cell r="H1643" t="str">
            <v>P7</v>
          </cell>
        </row>
        <row r="1644">
          <cell r="A1644" t="str">
            <v>GB.GWHY-621A</v>
          </cell>
          <cell r="B1644" t="str">
            <v>GMB 25100-2G510 BOMBA AGUA HYUNDAI KIA SANTA FE SORENTO TUCSON 2010-UP G4KA 4CIL 2.4L</v>
          </cell>
          <cell r="C1644">
            <v>1.5109999999999999</v>
          </cell>
          <cell r="D1644"/>
          <cell r="E1644">
            <v>1</v>
          </cell>
          <cell r="F1644"/>
          <cell r="G1644"/>
          <cell r="H1644" t="str">
            <v>P9</v>
          </cell>
        </row>
        <row r="1645">
          <cell r="A1645" t="str">
            <v>GB.GWHY-70A</v>
          </cell>
          <cell r="B1645" t="str">
            <v xml:space="preserve">GMB BOMBA AGUA </v>
          </cell>
          <cell r="C1645">
            <v>1.575</v>
          </cell>
          <cell r="D1645"/>
          <cell r="E1645">
            <v>1</v>
          </cell>
          <cell r="F1645"/>
          <cell r="G1645"/>
          <cell r="H1645" t="str">
            <v>P7</v>
          </cell>
        </row>
        <row r="1646">
          <cell r="A1646" t="str">
            <v>GB.GWHY-85A</v>
          </cell>
          <cell r="B1646" t="str">
            <v xml:space="preserve">GMB BOMBA AGUA </v>
          </cell>
          <cell r="C1646">
            <v>0.74099999999999999</v>
          </cell>
          <cell r="D1646"/>
          <cell r="E1646">
            <v>1</v>
          </cell>
          <cell r="F1646"/>
          <cell r="G1646"/>
          <cell r="H1646" t="str">
            <v>P7</v>
          </cell>
        </row>
        <row r="1647">
          <cell r="A1647" t="str">
            <v>GB.GWIS-22A</v>
          </cell>
          <cell r="B1647" t="str">
            <v>GMB BOMBA AGUA 8-64332637 CHEVROLET PICK UP 1986-1995 4ZD1 4CIL 2.3L</v>
          </cell>
          <cell r="C1647">
            <v>1.375</v>
          </cell>
          <cell r="D1647"/>
          <cell r="E1647">
            <v>1</v>
          </cell>
          <cell r="F1647">
            <v>10</v>
          </cell>
          <cell r="G1647"/>
          <cell r="H1647" t="str">
            <v>P9</v>
          </cell>
        </row>
        <row r="1648">
          <cell r="A1648" t="str">
            <v>GB.GWIS-25A</v>
          </cell>
          <cell r="B1648" t="str">
            <v>GMB BOMBA AGUA 8-94140341 ISUZU ELF250 JOURNEY 1984-1986 4JA1 4CIL 2.8L</v>
          </cell>
          <cell r="C1648">
            <v>1.4370000000000001</v>
          </cell>
          <cell r="D1648"/>
          <cell r="E1648">
            <v>1</v>
          </cell>
          <cell r="F1648"/>
          <cell r="G1648"/>
          <cell r="H1648" t="str">
            <v>P9</v>
          </cell>
        </row>
        <row r="1649">
          <cell r="A1649" t="str">
            <v>GB.GWIS-35A</v>
          </cell>
          <cell r="B1649" t="str">
            <v>GMB BOMBA AGUA</v>
          </cell>
          <cell r="C1649">
            <v>5</v>
          </cell>
          <cell r="D1649"/>
          <cell r="E1649">
            <v>1</v>
          </cell>
          <cell r="F1649"/>
          <cell r="G1649"/>
          <cell r="H1649" t="str">
            <v>SIN STOCK</v>
          </cell>
        </row>
        <row r="1650">
          <cell r="A1650" t="str">
            <v>GB.GWIS-50A</v>
          </cell>
          <cell r="B1650" t="str">
            <v>GMB 8-97312147-3 BOMBA AGUA ISUZU NPR300 2007-UP 4JJ1 4CIL 3.0L</v>
          </cell>
          <cell r="C1650">
            <v>1.6040000000000001</v>
          </cell>
          <cell r="D1650"/>
          <cell r="E1650">
            <v>1</v>
          </cell>
          <cell r="F1650"/>
          <cell r="G1650"/>
          <cell r="H1650" t="str">
            <v>P10</v>
          </cell>
        </row>
        <row r="1651">
          <cell r="A1651" t="str">
            <v>GB.GWIS-55A</v>
          </cell>
          <cell r="B1651" t="str">
            <v>GMB 8-98042848-2 BOMBA AGUA ISUZU TRUCK FVZ 2006-UP 6CIL 7.8L  3.5TON-4.5TON</v>
          </cell>
          <cell r="C1651">
            <v>6.6639999999999997</v>
          </cell>
          <cell r="D1651"/>
          <cell r="E1651">
            <v>1</v>
          </cell>
          <cell r="F1651"/>
          <cell r="G1651"/>
          <cell r="H1651" t="str">
            <v>P10</v>
          </cell>
        </row>
        <row r="1652">
          <cell r="A1652" t="str">
            <v>GB.GWIS-56A</v>
          </cell>
          <cell r="B1652" t="str">
            <v>GMB BOMBA AGUA 8-97363478-0 ISUZU NPR75N 2006-2015 4HK1T 4CIL 5.2L</v>
          </cell>
          <cell r="C1652">
            <v>2.1469999999999998</v>
          </cell>
          <cell r="D1652"/>
          <cell r="E1652">
            <v>1</v>
          </cell>
          <cell r="F1652"/>
          <cell r="G1652"/>
          <cell r="H1652" t="str">
            <v>P10</v>
          </cell>
        </row>
        <row r="1653">
          <cell r="A1653" t="str">
            <v>GB.GWK-15A</v>
          </cell>
          <cell r="B1653" t="str">
            <v>GMB BOMBA AGUA OK65A15100 KIA PRIDE 1999-2010 J2 4CIL 1.8L</v>
          </cell>
          <cell r="C1653">
            <v>1.2589999999999999</v>
          </cell>
          <cell r="D1653"/>
          <cell r="E1653">
            <v>1</v>
          </cell>
          <cell r="F1653"/>
          <cell r="G1653"/>
          <cell r="H1653" t="str">
            <v>P10</v>
          </cell>
        </row>
        <row r="1654">
          <cell r="A1654" t="str">
            <v>GB.GWK-19A</v>
          </cell>
          <cell r="B1654" t="str">
            <v>GMB BOMBA AGUA</v>
          </cell>
          <cell r="C1654">
            <v>1.1220000000000001</v>
          </cell>
          <cell r="D1654"/>
          <cell r="E1654">
            <v>1</v>
          </cell>
          <cell r="F1654"/>
          <cell r="G1654"/>
          <cell r="H1654" t="str">
            <v>P10</v>
          </cell>
        </row>
        <row r="1655">
          <cell r="A1655" t="str">
            <v>GB.GWK-21A</v>
          </cell>
          <cell r="B1655" t="str">
            <v>GMB BOMBA AGUA OK9BV15010 KIA CARNIVAL 1999-UP K5 6CIL 2.5L</v>
          </cell>
          <cell r="C1655">
            <v>1.2629999999999999</v>
          </cell>
          <cell r="D1655"/>
          <cell r="E1655">
            <v>1</v>
          </cell>
          <cell r="F1655"/>
          <cell r="G1655"/>
          <cell r="H1655" t="str">
            <v>P11</v>
          </cell>
        </row>
        <row r="1656">
          <cell r="A1656" t="str">
            <v>GB.GWK-22A</v>
          </cell>
          <cell r="B1656" t="str">
            <v>GMB BOMBA AGUA 25100-2Y000 KIA CARENS 2000-2011 T8 4CIL 1.6L</v>
          </cell>
          <cell r="C1656">
            <v>1.0469999999999999</v>
          </cell>
          <cell r="D1656"/>
          <cell r="E1656">
            <v>1</v>
          </cell>
          <cell r="F1656">
            <v>10</v>
          </cell>
          <cell r="G1656"/>
          <cell r="H1656" t="str">
            <v>P11</v>
          </cell>
        </row>
        <row r="1657">
          <cell r="A1657" t="str">
            <v>GB.GWM-100A</v>
          </cell>
          <cell r="B1657" t="str">
            <v>GMB BOMBA AGUA 1300A045 MITSUBISHI PAJERO 2006-2008 4D56 4CIL 2.5L</v>
          </cell>
          <cell r="C1657">
            <v>2.2890000000000001</v>
          </cell>
          <cell r="D1657"/>
          <cell r="E1657">
            <v>1</v>
          </cell>
          <cell r="F1657"/>
          <cell r="G1657"/>
          <cell r="H1657" t="str">
            <v>P23</v>
          </cell>
        </row>
        <row r="1658">
          <cell r="A1658" t="str">
            <v>GB.GWM-101A</v>
          </cell>
          <cell r="B1658" t="str">
            <v xml:space="preserve">GMB BOMBA AGUA </v>
          </cell>
          <cell r="C1658">
            <v>1.5589999999999999</v>
          </cell>
          <cell r="D1658"/>
          <cell r="E1658">
            <v>1</v>
          </cell>
          <cell r="F1658"/>
          <cell r="G1658"/>
          <cell r="H1658" t="str">
            <v>P15</v>
          </cell>
        </row>
        <row r="1659">
          <cell r="A1659" t="str">
            <v>GB.GWM-108A</v>
          </cell>
          <cell r="B1659" t="str">
            <v xml:space="preserve">GMB BOMBA AGUA </v>
          </cell>
          <cell r="C1659">
            <v>2.0979999999999999</v>
          </cell>
          <cell r="D1659"/>
          <cell r="E1659">
            <v>1</v>
          </cell>
          <cell r="F1659"/>
          <cell r="G1659"/>
          <cell r="H1659" t="str">
            <v>P15</v>
          </cell>
        </row>
        <row r="1660">
          <cell r="A1660" t="str">
            <v>GB.GWM-110AM</v>
          </cell>
          <cell r="B1660" t="str">
            <v xml:space="preserve">GMB BOMBA AGUA </v>
          </cell>
          <cell r="C1660">
            <v>0.97199999999999998</v>
          </cell>
          <cell r="D1660"/>
          <cell r="E1660">
            <v>1</v>
          </cell>
          <cell r="F1660"/>
          <cell r="G1660"/>
          <cell r="H1660" t="str">
            <v>P16</v>
          </cell>
        </row>
        <row r="1661">
          <cell r="A1661" t="str">
            <v>GB.GWM-110AMH</v>
          </cell>
          <cell r="B1661" t="str">
            <v xml:space="preserve">GMB BOMBA AGUA </v>
          </cell>
          <cell r="C1661">
            <v>2.6070000000000002</v>
          </cell>
          <cell r="D1661"/>
          <cell r="E1661">
            <v>1</v>
          </cell>
          <cell r="F1661">
            <v>10</v>
          </cell>
          <cell r="G1661"/>
          <cell r="H1661" t="str">
            <v>P16</v>
          </cell>
        </row>
        <row r="1662">
          <cell r="A1662" t="str">
            <v>GB.GWM-17A</v>
          </cell>
          <cell r="B1662" t="str">
            <v>GMB BOMBA AGUA MD030863 HYUNDAI EXCEL 1992-2004 G11B 4CIL 1.3L</v>
          </cell>
          <cell r="C1662">
            <v>1.016</v>
          </cell>
          <cell r="D1662"/>
          <cell r="E1662">
            <v>1</v>
          </cell>
          <cell r="F1662"/>
          <cell r="G1662"/>
          <cell r="H1662" t="str">
            <v>P11</v>
          </cell>
        </row>
        <row r="1663">
          <cell r="A1663" t="str">
            <v>GB.GWM-32A</v>
          </cell>
          <cell r="B1663" t="str">
            <v>GMB BOMBA AGUA MD050450 MITSUBISHI DELICA 1986-1997 4D55 4CIL 2.3L</v>
          </cell>
          <cell r="C1663">
            <v>2.2440000000000002</v>
          </cell>
          <cell r="D1663"/>
          <cell r="E1663">
            <v>1</v>
          </cell>
          <cell r="F1663">
            <v>10</v>
          </cell>
          <cell r="G1663"/>
          <cell r="H1663" t="str">
            <v>P11</v>
          </cell>
        </row>
        <row r="1664">
          <cell r="A1664" t="str">
            <v>GB.GWM-33A</v>
          </cell>
          <cell r="B1664" t="str">
            <v>GMB BOMBA AGUA ME013406 MITSUBISHI CANTER 1983-UP 4D30 4CIL 3.3L</v>
          </cell>
          <cell r="C1664">
            <v>2.2650000000000001</v>
          </cell>
          <cell r="D1664"/>
          <cell r="E1664">
            <v>1</v>
          </cell>
          <cell r="F1664"/>
          <cell r="G1664"/>
          <cell r="H1664" t="str">
            <v>P11</v>
          </cell>
        </row>
        <row r="1665">
          <cell r="A1665" t="str">
            <v>GB.GWM-40A</v>
          </cell>
          <cell r="B1665" t="str">
            <v>GMB BOMBA AGUA MD972004 MITSUBISHI PAJERO 1985-1999 6G72 6CIL 3.0L</v>
          </cell>
          <cell r="C1665">
            <v>1.282</v>
          </cell>
          <cell r="D1665"/>
          <cell r="E1665">
            <v>1</v>
          </cell>
          <cell r="F1665">
            <v>10</v>
          </cell>
          <cell r="G1665"/>
          <cell r="H1665" t="str">
            <v>P12</v>
          </cell>
        </row>
        <row r="1666">
          <cell r="A1666" t="str">
            <v>GB.GWM-52A</v>
          </cell>
          <cell r="B1666" t="str">
            <v>GMB BOMBA AGUA MD972002 MITSUBISHI L200 H100 1993-2005 4D56 4CIL 2.5L</v>
          </cell>
          <cell r="C1666">
            <v>2.101</v>
          </cell>
          <cell r="D1666"/>
          <cell r="E1666">
            <v>1</v>
          </cell>
          <cell r="F1666"/>
          <cell r="G1666"/>
          <cell r="H1666" t="str">
            <v>P12</v>
          </cell>
        </row>
        <row r="1667">
          <cell r="A1667" t="str">
            <v>GB.GWM-54A</v>
          </cell>
          <cell r="B1667" t="str">
            <v>GMB BOMBA AGUA MD323372 MITSUBISHI LANCER 1995-2002 4G15 4CIL 1.5L</v>
          </cell>
          <cell r="C1667">
            <v>0.93500000000000005</v>
          </cell>
          <cell r="D1667"/>
          <cell r="E1667">
            <v>1</v>
          </cell>
          <cell r="F1667"/>
          <cell r="G1667"/>
          <cell r="H1667" t="str">
            <v>P12</v>
          </cell>
        </row>
        <row r="1668">
          <cell r="A1668" t="str">
            <v>GB.GWM-56A</v>
          </cell>
          <cell r="B1668" t="str">
            <v xml:space="preserve">GMB BOMBA AGUA </v>
          </cell>
          <cell r="C1668">
            <v>1.0620000000000001</v>
          </cell>
          <cell r="D1668"/>
          <cell r="E1668">
            <v>1</v>
          </cell>
          <cell r="F1668"/>
          <cell r="G1668"/>
          <cell r="H1668" t="str">
            <v>P12</v>
          </cell>
        </row>
        <row r="1669">
          <cell r="A1669" t="str">
            <v>GB.GWM-57A</v>
          </cell>
          <cell r="B1669" t="str">
            <v xml:space="preserve">GMB BOMBA AGUA </v>
          </cell>
          <cell r="C1669">
            <v>1.222</v>
          </cell>
          <cell r="D1669"/>
          <cell r="E1669">
            <v>1</v>
          </cell>
          <cell r="F1669"/>
          <cell r="G1669"/>
          <cell r="H1669" t="str">
            <v>P12</v>
          </cell>
        </row>
        <row r="1670">
          <cell r="A1670" t="str">
            <v>GB.GWM-58A</v>
          </cell>
          <cell r="B1670" t="str">
            <v xml:space="preserve">GMB BOMBA AGUA </v>
          </cell>
          <cell r="C1670">
            <v>0.97</v>
          </cell>
          <cell r="D1670"/>
          <cell r="E1670">
            <v>1</v>
          </cell>
          <cell r="F1670"/>
          <cell r="G1670"/>
          <cell r="H1670" t="str">
            <v>P13</v>
          </cell>
        </row>
        <row r="1671">
          <cell r="A1671" t="str">
            <v>GB.GWM-59A</v>
          </cell>
          <cell r="B1671" t="str">
            <v>GMB BOMBA AGUA MD309756 MITSUBISHI LANCER 2000-2005 4G93 4CIL 2.0L</v>
          </cell>
          <cell r="C1671">
            <v>0.97599999999999998</v>
          </cell>
          <cell r="D1671"/>
          <cell r="E1671">
            <v>1</v>
          </cell>
          <cell r="F1671">
            <v>10</v>
          </cell>
          <cell r="G1671"/>
          <cell r="H1671" t="str">
            <v>P12</v>
          </cell>
        </row>
        <row r="1672">
          <cell r="A1672" t="str">
            <v>GB.GWM-65A</v>
          </cell>
          <cell r="B1672" t="str">
            <v>GMB BOMBA AGUA ME015217 MITSUBISHI CANTER 1993-2004 4D34 4CIL 3.9L ALUMIN</v>
          </cell>
          <cell r="C1672">
            <v>1.9359999999999999</v>
          </cell>
          <cell r="D1672"/>
          <cell r="E1672">
            <v>1</v>
          </cell>
          <cell r="F1672">
            <v>10</v>
          </cell>
          <cell r="G1672"/>
          <cell r="H1672" t="str">
            <v>P13</v>
          </cell>
        </row>
        <row r="1673">
          <cell r="A1673" t="str">
            <v>GB.GWM-68A</v>
          </cell>
          <cell r="B1673" t="str">
            <v>GMB BOMBA AGUA ME013169 MITSUBISHI CANTER 1989-1993 4D34 4CIL 3.9L FIERRO</v>
          </cell>
          <cell r="C1673">
            <v>2.7570000000000001</v>
          </cell>
          <cell r="D1673"/>
          <cell r="E1673">
            <v>1</v>
          </cell>
          <cell r="F1673"/>
          <cell r="G1673"/>
          <cell r="H1673" t="str">
            <v>P13</v>
          </cell>
        </row>
        <row r="1674">
          <cell r="A1674" t="str">
            <v>GB.GWM-78A</v>
          </cell>
          <cell r="B1674" t="str">
            <v xml:space="preserve">GMB BOMBA AGUA </v>
          </cell>
          <cell r="C1674">
            <v>1.0740000000000001</v>
          </cell>
          <cell r="D1674"/>
          <cell r="E1674">
            <v>1</v>
          </cell>
          <cell r="F1674"/>
          <cell r="G1674"/>
          <cell r="H1674" t="str">
            <v>P13</v>
          </cell>
        </row>
        <row r="1675">
          <cell r="A1675" t="str">
            <v>GB.GWM-81A</v>
          </cell>
          <cell r="B1675" t="str">
            <v xml:space="preserve">GMB BOMBA AGUA </v>
          </cell>
          <cell r="C1675">
            <v>1.0549999999999999</v>
          </cell>
          <cell r="D1675"/>
          <cell r="E1675">
            <v>1</v>
          </cell>
          <cell r="F1675"/>
          <cell r="G1675"/>
          <cell r="H1675" t="str">
            <v>P13</v>
          </cell>
        </row>
        <row r="1676">
          <cell r="A1676" t="str">
            <v>GB.GWM-91A</v>
          </cell>
          <cell r="B1676" t="str">
            <v xml:space="preserve">GMB BOMBA AGUA </v>
          </cell>
          <cell r="C1676">
            <v>0.64600000000000002</v>
          </cell>
          <cell r="D1676"/>
          <cell r="E1676">
            <v>1</v>
          </cell>
          <cell r="F1676"/>
          <cell r="G1676"/>
          <cell r="H1676" t="str">
            <v>P14</v>
          </cell>
        </row>
        <row r="1677">
          <cell r="A1677" t="str">
            <v>GB.GWM-94A</v>
          </cell>
          <cell r="B1677" t="str">
            <v xml:space="preserve">GMB BOMBA AGUA </v>
          </cell>
          <cell r="C1677">
            <v>6.282</v>
          </cell>
          <cell r="D1677"/>
          <cell r="E1677">
            <v>1</v>
          </cell>
          <cell r="F1677"/>
          <cell r="G1677"/>
          <cell r="H1677" t="str">
            <v>P14</v>
          </cell>
        </row>
        <row r="1678">
          <cell r="A1678" t="str">
            <v>GB.GWM-95A</v>
          </cell>
          <cell r="B1678" t="str">
            <v>GMB BOMBA AGUA</v>
          </cell>
          <cell r="C1678">
            <v>6.1280000000000001</v>
          </cell>
          <cell r="D1678"/>
          <cell r="E1678">
            <v>1</v>
          </cell>
          <cell r="F1678"/>
          <cell r="G1678"/>
          <cell r="H1678" t="str">
            <v>P14</v>
          </cell>
        </row>
        <row r="1679">
          <cell r="A1679" t="str">
            <v>GB.GWM-96A</v>
          </cell>
          <cell r="B1679" t="str">
            <v>GMB BOMBA AGUA</v>
          </cell>
          <cell r="C1679">
            <v>6.4180000000000001</v>
          </cell>
          <cell r="D1679"/>
          <cell r="E1679"/>
          <cell r="F1679"/>
          <cell r="G1679"/>
          <cell r="H1679" t="str">
            <v>P14</v>
          </cell>
        </row>
        <row r="1680">
          <cell r="A1680" t="str">
            <v>GB.GWM-97A</v>
          </cell>
          <cell r="B1680" t="str">
            <v>GMB BOMBA AGUA ME995072 MITSUBISHI CANTER 1997-1999 4M51 4CIL 5.2L</v>
          </cell>
          <cell r="C1680">
            <v>1.5429999999999999</v>
          </cell>
          <cell r="D1680"/>
          <cell r="E1680">
            <v>1</v>
          </cell>
          <cell r="F1680"/>
          <cell r="G1680"/>
          <cell r="H1680" t="str">
            <v>P14</v>
          </cell>
        </row>
        <row r="1681">
          <cell r="A1681" t="str">
            <v>GB.GWM-98AM</v>
          </cell>
          <cell r="B1681" t="str">
            <v>GMB BOMBA AGUA ME996811 MITSUBISHI PAJERO 1995-1999 6D15 6CIL 6.5L</v>
          </cell>
          <cell r="C1681">
            <v>7.218</v>
          </cell>
          <cell r="D1681"/>
          <cell r="E1681">
            <v>1</v>
          </cell>
          <cell r="F1681"/>
          <cell r="G1681"/>
          <cell r="H1681" t="str">
            <v>P16</v>
          </cell>
        </row>
        <row r="1682">
          <cell r="A1682" t="str">
            <v>GB.GWMZ-29A</v>
          </cell>
          <cell r="B1682" t="str">
            <v xml:space="preserve">GMB BOMBA AGUA </v>
          </cell>
          <cell r="C1682">
            <v>1.089</v>
          </cell>
          <cell r="D1682"/>
          <cell r="E1682">
            <v>1</v>
          </cell>
          <cell r="F1682"/>
          <cell r="G1682"/>
          <cell r="H1682" t="str">
            <v>P17</v>
          </cell>
        </row>
        <row r="1683">
          <cell r="A1683" t="str">
            <v>GB.GWMZ-31A</v>
          </cell>
          <cell r="B1683" t="str">
            <v xml:space="preserve">GMB BOMBA AGUA </v>
          </cell>
          <cell r="C1683">
            <v>0.999</v>
          </cell>
          <cell r="D1683"/>
          <cell r="E1683">
            <v>1</v>
          </cell>
          <cell r="F1683"/>
          <cell r="G1683"/>
          <cell r="H1683" t="str">
            <v>P16</v>
          </cell>
        </row>
        <row r="1684">
          <cell r="A1684" t="str">
            <v>GB.GWMZ-32A</v>
          </cell>
          <cell r="B1684" t="str">
            <v xml:space="preserve">GMB BOMBA AGUA </v>
          </cell>
          <cell r="C1684">
            <v>1.125</v>
          </cell>
          <cell r="D1684"/>
          <cell r="E1684">
            <v>1</v>
          </cell>
          <cell r="F1684"/>
          <cell r="G1684"/>
          <cell r="H1684" t="str">
            <v>P16</v>
          </cell>
        </row>
        <row r="1685">
          <cell r="A1685" t="str">
            <v>GB.GWMZ-39A</v>
          </cell>
          <cell r="B1685" t="str">
            <v>GMB BOMBA AGUA 8ABB-15-010 MAZDA FAMILIA 1994-1999 B5 4CIL 1.8L</v>
          </cell>
          <cell r="C1685">
            <v>1.232</v>
          </cell>
          <cell r="D1685"/>
          <cell r="E1685">
            <v>1</v>
          </cell>
          <cell r="F1685"/>
          <cell r="G1685"/>
          <cell r="H1685" t="str">
            <v>P17</v>
          </cell>
        </row>
        <row r="1686">
          <cell r="A1686" t="str">
            <v>GB.GWMZ-40A</v>
          </cell>
          <cell r="B1686" t="str">
            <v>GMB BOMBA AGUA 8AW8-15-100 MAZDA TITAN 1994-1999 SL 4CIL 3.5L</v>
          </cell>
          <cell r="C1686">
            <v>2.2879999999999998</v>
          </cell>
          <cell r="D1686"/>
          <cell r="E1686">
            <v>1</v>
          </cell>
          <cell r="F1686"/>
          <cell r="G1686"/>
          <cell r="H1686" t="str">
            <v>P17</v>
          </cell>
        </row>
        <row r="1687">
          <cell r="A1687" t="str">
            <v>GB.GWMZ-49A</v>
          </cell>
          <cell r="B1687" t="str">
            <v xml:space="preserve">GMB BOMBA AGUA </v>
          </cell>
          <cell r="C1687">
            <v>1.1639999999999999</v>
          </cell>
          <cell r="D1687"/>
          <cell r="E1687">
            <v>1</v>
          </cell>
          <cell r="F1687"/>
          <cell r="G1687"/>
          <cell r="H1687" t="str">
            <v>P17</v>
          </cell>
        </row>
        <row r="1688">
          <cell r="A1688" t="str">
            <v>GB.GWMZ-57A</v>
          </cell>
          <cell r="B1688" t="str">
            <v>GMB BOMBA AGUA ZJ01-15-010A MAZDA DEMIO 2003-2011 ZJVE 4CIL 1.5L</v>
          </cell>
          <cell r="C1688">
            <v>1.0409999999999999</v>
          </cell>
          <cell r="D1688"/>
          <cell r="E1688">
            <v>1</v>
          </cell>
          <cell r="F1688"/>
          <cell r="G1688"/>
          <cell r="H1688" t="str">
            <v>P18</v>
          </cell>
        </row>
        <row r="1689">
          <cell r="A1689" t="str">
            <v>GB.GWMZ-58A</v>
          </cell>
          <cell r="B1689" t="str">
            <v>GMB BOMBA AGUA L327-15-100 MAZDA ATENZA 2003-2012 L3VE 4CIL 2.0L</v>
          </cell>
          <cell r="C1689">
            <v>0.77300000000000002</v>
          </cell>
          <cell r="D1689"/>
          <cell r="E1689">
            <v>1</v>
          </cell>
          <cell r="F1689"/>
          <cell r="G1689"/>
          <cell r="H1689" t="str">
            <v>P18</v>
          </cell>
        </row>
        <row r="1690">
          <cell r="A1690" t="str">
            <v>GB.GWMZ-79AL</v>
          </cell>
          <cell r="B1690" t="str">
            <v xml:space="preserve">GMB BOMBA AGUA </v>
          </cell>
          <cell r="C1690">
            <v>0.64100000000000001</v>
          </cell>
          <cell r="D1690"/>
          <cell r="E1690">
            <v>1</v>
          </cell>
          <cell r="F1690">
            <v>10</v>
          </cell>
          <cell r="G1690"/>
          <cell r="H1690" t="str">
            <v>P17</v>
          </cell>
        </row>
        <row r="1691">
          <cell r="A1691" t="str">
            <v>GB.GWN-01A</v>
          </cell>
          <cell r="B1691" t="str">
            <v>GMB BOMBA AGUA 21010-13200 NISSAN DATSUN 1980-1982 J15 4CIL 1.6L</v>
          </cell>
          <cell r="C1691">
            <v>1.0549999999999999</v>
          </cell>
          <cell r="D1691"/>
          <cell r="E1691">
            <v>1</v>
          </cell>
          <cell r="F1691"/>
          <cell r="G1691"/>
          <cell r="H1691" t="str">
            <v>P17</v>
          </cell>
        </row>
        <row r="1692">
          <cell r="A1692" t="str">
            <v>GB.GWN-03A</v>
          </cell>
          <cell r="B1692" t="str">
            <v>GMB BOMBA AGUA 21010-21000 NISSAN SUNNY 1982-1989 L18 4CIL 2.0L</v>
          </cell>
          <cell r="C1692">
            <v>0.82499999999999996</v>
          </cell>
          <cell r="D1692"/>
          <cell r="E1692">
            <v>1</v>
          </cell>
          <cell r="F1692"/>
          <cell r="G1692"/>
          <cell r="H1692" t="str">
            <v>P18</v>
          </cell>
        </row>
        <row r="1693">
          <cell r="A1693" t="str">
            <v>GB.GWN-05A</v>
          </cell>
          <cell r="B1693" t="str">
            <v xml:space="preserve">GMB BOMBA AGUA </v>
          </cell>
          <cell r="C1693">
            <v>0.99299999999999999</v>
          </cell>
          <cell r="D1693"/>
          <cell r="E1693">
            <v>1</v>
          </cell>
          <cell r="F1693">
            <v>30</v>
          </cell>
          <cell r="G1693"/>
          <cell r="H1693" t="str">
            <v>P18</v>
          </cell>
        </row>
        <row r="1694">
          <cell r="A1694" t="str">
            <v>GB.GWN-101A</v>
          </cell>
          <cell r="B1694" t="str">
            <v>GMB BOMBA AGUA B1010-1KC0A NISSAN JUKE SENTRA  MR10-MR18 4CIL 1.8L</v>
          </cell>
          <cell r="C1694">
            <v>0.57099999999999995</v>
          </cell>
          <cell r="D1694"/>
          <cell r="E1694">
            <v>1</v>
          </cell>
          <cell r="F1694">
            <v>20</v>
          </cell>
          <cell r="G1694"/>
          <cell r="H1694" t="str">
            <v>P25</v>
          </cell>
        </row>
        <row r="1695">
          <cell r="A1695" t="str">
            <v>GB.GWN-103A</v>
          </cell>
          <cell r="B1695" t="str">
            <v>GMB BOMBA AGUA 21010-EB70A NISSAN NAVARA 2007-UP YD25DDTI 4CIL 2.5L</v>
          </cell>
          <cell r="C1695">
            <v>1.9430000000000001</v>
          </cell>
          <cell r="D1695"/>
          <cell r="E1695">
            <v>1</v>
          </cell>
          <cell r="F1695"/>
          <cell r="G1695"/>
          <cell r="H1695" t="str">
            <v>P25</v>
          </cell>
        </row>
        <row r="1696">
          <cell r="A1696" t="str">
            <v>GB.GWN-104A</v>
          </cell>
          <cell r="B1696" t="str">
            <v xml:space="preserve">GMB BOMBA AGUA </v>
          </cell>
          <cell r="C1696">
            <v>1.0129999999999999</v>
          </cell>
          <cell r="D1696"/>
          <cell r="E1696">
            <v>1</v>
          </cell>
          <cell r="F1696"/>
          <cell r="G1696"/>
          <cell r="H1696" t="str">
            <v>P25</v>
          </cell>
        </row>
        <row r="1697">
          <cell r="A1697" t="str">
            <v>GB.GWN-106A</v>
          </cell>
          <cell r="B1697" t="str">
            <v>GMB BOMBA AGUA 21010-Z5504 NISSAN UD TRUCK 1980-UP FD6 6CIL 6.0L</v>
          </cell>
          <cell r="C1697">
            <v>6.4969999999999999</v>
          </cell>
          <cell r="D1697"/>
          <cell r="E1697">
            <v>1</v>
          </cell>
          <cell r="F1697"/>
          <cell r="G1697"/>
          <cell r="H1697" t="str">
            <v>P25</v>
          </cell>
        </row>
        <row r="1698">
          <cell r="A1698" t="str">
            <v>GB.GWN-107A</v>
          </cell>
          <cell r="B1698" t="str">
            <v xml:space="preserve">GMB BOMBA AGUA </v>
          </cell>
          <cell r="C1698">
            <v>0.57699999999999996</v>
          </cell>
          <cell r="D1698"/>
          <cell r="E1698">
            <v>1</v>
          </cell>
          <cell r="F1698">
            <v>30</v>
          </cell>
          <cell r="G1698"/>
          <cell r="H1698" t="str">
            <v>P25</v>
          </cell>
        </row>
        <row r="1699">
          <cell r="A1699" t="str">
            <v>GB.GWN-108A</v>
          </cell>
          <cell r="B1699" t="str">
            <v xml:space="preserve">GMB BOMBA AGUA </v>
          </cell>
          <cell r="C1699">
            <v>6.2190000000000003</v>
          </cell>
          <cell r="D1699"/>
          <cell r="E1699">
            <v>1</v>
          </cell>
          <cell r="F1699"/>
          <cell r="G1699"/>
          <cell r="H1699" t="str">
            <v>P15</v>
          </cell>
        </row>
        <row r="1700">
          <cell r="A1700" t="str">
            <v>GB.GWN-23AF</v>
          </cell>
          <cell r="B1700" t="str">
            <v xml:space="preserve">GMB BOMBA AGUA </v>
          </cell>
          <cell r="C1700">
            <v>1.869</v>
          </cell>
          <cell r="D1700"/>
          <cell r="E1700">
            <v>1</v>
          </cell>
          <cell r="F1700"/>
          <cell r="G1700"/>
          <cell r="H1700" t="str">
            <v>P18</v>
          </cell>
        </row>
        <row r="1701">
          <cell r="A1701" t="str">
            <v>GB.GWN-24A</v>
          </cell>
          <cell r="B1701" t="str">
            <v>GMB BOMBA AGUA 21010-01M00 NISSAN SUNNY 1982-1987 E13 4CIL 1.5L</v>
          </cell>
          <cell r="C1701">
            <v>0.61199999999999999</v>
          </cell>
          <cell r="D1701"/>
          <cell r="E1701">
            <v>1</v>
          </cell>
          <cell r="F1701"/>
          <cell r="G1701"/>
          <cell r="H1701" t="str">
            <v>P19</v>
          </cell>
        </row>
        <row r="1702">
          <cell r="A1702" t="str">
            <v>GB.GWN-38A</v>
          </cell>
          <cell r="B1702" t="str">
            <v xml:space="preserve">GMB BOMBA AGUA </v>
          </cell>
          <cell r="C1702">
            <v>3.8879999999999999</v>
          </cell>
          <cell r="D1702"/>
          <cell r="E1702">
            <v>1</v>
          </cell>
          <cell r="F1702"/>
          <cell r="G1702"/>
          <cell r="H1702" t="str">
            <v>P19</v>
          </cell>
        </row>
        <row r="1703">
          <cell r="A1703" t="str">
            <v>GB.GWN-39A</v>
          </cell>
          <cell r="B1703" t="str">
            <v>GMB BOMBA AGUA 21010-77A00 NISSAN PULSAR 1987-1990 GA15 4CIL 1.5L</v>
          </cell>
          <cell r="C1703">
            <v>0.65100000000000002</v>
          </cell>
          <cell r="D1703"/>
          <cell r="E1703">
            <v>1</v>
          </cell>
          <cell r="F1703">
            <v>20</v>
          </cell>
          <cell r="G1703"/>
          <cell r="H1703" t="str">
            <v>P19</v>
          </cell>
        </row>
        <row r="1704">
          <cell r="A1704" t="str">
            <v>GB.GWN-40A</v>
          </cell>
          <cell r="B1704" t="str">
            <v>GMB BOMBA AGUA 21010-86G00 NISSAN FRONTIER 1992-1998 KA24E 4CIL 2.4L</v>
          </cell>
          <cell r="C1704">
            <v>1.022</v>
          </cell>
          <cell r="D1704"/>
          <cell r="E1704">
            <v>1</v>
          </cell>
          <cell r="F1704">
            <v>20</v>
          </cell>
          <cell r="G1704"/>
          <cell r="H1704" t="str">
            <v>P20</v>
          </cell>
        </row>
        <row r="1705">
          <cell r="A1705" t="str">
            <v>GB.GWN-42A</v>
          </cell>
          <cell r="B1705" t="str">
            <v>GMB BOMBA AGUA 21010-03M00 NISSAN SENTRA 1990-1998 GA13DS 4CIL 1.6L</v>
          </cell>
          <cell r="C1705">
            <v>0.65400000000000003</v>
          </cell>
          <cell r="D1705"/>
          <cell r="E1705">
            <v>1</v>
          </cell>
          <cell r="F1705">
            <v>5</v>
          </cell>
          <cell r="G1705"/>
          <cell r="H1705" t="str">
            <v>P20</v>
          </cell>
        </row>
        <row r="1706">
          <cell r="A1706" t="str">
            <v>GB.GWN-46AF</v>
          </cell>
          <cell r="B1706" t="str">
            <v>GMB BOMBA AGUA 21010-2S525 NISSAN PICKUP TRUCK 1987-2002 TD23 4CIL 2.3L</v>
          </cell>
          <cell r="C1706">
            <v>3.9380000000000002</v>
          </cell>
          <cell r="D1706"/>
          <cell r="E1706">
            <v>1</v>
          </cell>
          <cell r="F1706"/>
          <cell r="G1706"/>
          <cell r="H1706" t="str">
            <v>P20</v>
          </cell>
        </row>
        <row r="1707">
          <cell r="A1707" t="str">
            <v>GB.GWN-47AF</v>
          </cell>
          <cell r="B1707" t="str">
            <v>GMB BOMBA AGUA 21010-02N03 NISSAN CARAVAN 1987-2002 TD23 4CIL 2.3L</v>
          </cell>
          <cell r="C1707">
            <v>3.968</v>
          </cell>
          <cell r="D1707"/>
          <cell r="E1707">
            <v>1</v>
          </cell>
          <cell r="F1707"/>
          <cell r="G1707"/>
          <cell r="H1707" t="str">
            <v>P20</v>
          </cell>
        </row>
        <row r="1708">
          <cell r="A1708" t="str">
            <v>GB.GWN-48A</v>
          </cell>
          <cell r="B1708" t="str">
            <v>GMB BOMBA AGUA 1N11-15-010 NISSAN PRIMERA BLUE BIRD 1995-2007 SR18D 4CIL 2.0L</v>
          </cell>
          <cell r="C1708">
            <v>0.71499999999999997</v>
          </cell>
          <cell r="D1708"/>
          <cell r="E1708">
            <v>1</v>
          </cell>
          <cell r="F1708">
            <v>20</v>
          </cell>
          <cell r="G1708"/>
          <cell r="H1708" t="str">
            <v>P21</v>
          </cell>
        </row>
        <row r="1709">
          <cell r="A1709" t="str">
            <v>GB.GWN-49A</v>
          </cell>
          <cell r="B1709" t="str">
            <v>GMB BOMBA AGUA 21010-50A11 NISSAN SUNNY 1985-1990 E13S 4CIL 1.5L</v>
          </cell>
          <cell r="C1709">
            <v>0.70899999999999996</v>
          </cell>
          <cell r="D1709"/>
          <cell r="E1709">
            <v>1</v>
          </cell>
          <cell r="F1709"/>
          <cell r="G1709"/>
          <cell r="H1709" t="str">
            <v>P21</v>
          </cell>
        </row>
        <row r="1710">
          <cell r="A1710" t="str">
            <v>GB.GWN-50A</v>
          </cell>
          <cell r="B1710" t="str">
            <v>GMB BOMBA AGUA 21010-0Z800 NISSAN BLUEBIRD 1993-UP KA24DE 4CIL 2.4L</v>
          </cell>
          <cell r="C1710">
            <v>0.72899999999999998</v>
          </cell>
          <cell r="D1710"/>
          <cell r="E1710">
            <v>1</v>
          </cell>
          <cell r="F1710"/>
          <cell r="G1710"/>
          <cell r="H1710" t="str">
            <v>P21</v>
          </cell>
        </row>
        <row r="1711">
          <cell r="A1711" t="str">
            <v>GB.GWN-51A</v>
          </cell>
          <cell r="B1711" t="str">
            <v>GMB BOMBA AGUA 21010-31U00 NISSAN MAXIMA 1994-2006 VQ35DE 6CIL 3.0L</v>
          </cell>
          <cell r="C1711">
            <v>0.92800000000000005</v>
          </cell>
          <cell r="D1711"/>
          <cell r="E1711">
            <v>1</v>
          </cell>
          <cell r="F1711">
            <v>20</v>
          </cell>
          <cell r="G1711"/>
          <cell r="H1711" t="str">
            <v>P21</v>
          </cell>
        </row>
        <row r="1712">
          <cell r="A1712" t="str">
            <v>GB.GWN-52A</v>
          </cell>
          <cell r="B1712" t="str">
            <v>GMB BOMBA AGUA 21010-57J26 NISSAN SUNNY 1994-1999 CD20 4CIL 2.0L</v>
          </cell>
          <cell r="C1712">
            <v>0.82399999999999995</v>
          </cell>
          <cell r="D1712"/>
          <cell r="E1712">
            <v>1</v>
          </cell>
          <cell r="F1712">
            <v>20</v>
          </cell>
          <cell r="G1712"/>
          <cell r="H1712" t="str">
            <v>P22</v>
          </cell>
        </row>
        <row r="1713">
          <cell r="A1713" t="str">
            <v>GB.GWN-55A</v>
          </cell>
          <cell r="B1713" t="str">
            <v>GMB BOMBA AGUA 21010-54A15 NISSAN AVENIR 1985-1997 CD17 4CIL 1.7L</v>
          </cell>
          <cell r="C1713">
            <v>0.86299999999999999</v>
          </cell>
          <cell r="D1713"/>
          <cell r="E1713">
            <v>1</v>
          </cell>
          <cell r="F1713">
            <v>20</v>
          </cell>
          <cell r="G1713"/>
          <cell r="H1713" t="str">
            <v>P22</v>
          </cell>
        </row>
        <row r="1714">
          <cell r="A1714" t="str">
            <v>GB.GWN-65AF</v>
          </cell>
          <cell r="B1714" t="str">
            <v>GMB BOMBA AGUA 21010-0F002 NISSAN TERRANO 1988-1995 D21 4CIL 2.7L</v>
          </cell>
          <cell r="C1714">
            <v>0</v>
          </cell>
          <cell r="D1714"/>
          <cell r="E1714">
            <v>1</v>
          </cell>
          <cell r="F1714"/>
          <cell r="G1714"/>
          <cell r="H1714" t="str">
            <v>P24</v>
          </cell>
        </row>
        <row r="1715">
          <cell r="A1715" t="str">
            <v>GB.GWN-73A</v>
          </cell>
          <cell r="B1715" t="str">
            <v>GMB BOMBA AGUA 21010-4M500 NISSAN ALMERA 1998-2002 QG13DE 4CIL 1.8L</v>
          </cell>
          <cell r="C1715">
            <v>0.81699999999999995</v>
          </cell>
          <cell r="D1715"/>
          <cell r="E1715">
            <v>1</v>
          </cell>
          <cell r="F1715"/>
          <cell r="G1715"/>
          <cell r="H1715" t="str">
            <v>P22</v>
          </cell>
        </row>
        <row r="1716">
          <cell r="A1716" t="str">
            <v>GB.GWN-84A</v>
          </cell>
          <cell r="B1716" t="str">
            <v xml:space="preserve">GMB BOMBA AGUA </v>
          </cell>
          <cell r="C1716">
            <v>1.6659999999999999</v>
          </cell>
          <cell r="D1716"/>
          <cell r="E1716">
            <v>1</v>
          </cell>
          <cell r="F1716"/>
          <cell r="G1716"/>
          <cell r="H1716" t="str">
            <v>P23</v>
          </cell>
        </row>
        <row r="1717">
          <cell r="A1717" t="str">
            <v>GB.GWN-86A</v>
          </cell>
          <cell r="B1717" t="str">
            <v xml:space="preserve">GMB BOMBA AGUA </v>
          </cell>
          <cell r="C1717">
            <v>0.86199999999999999</v>
          </cell>
          <cell r="D1717"/>
          <cell r="E1717">
            <v>1</v>
          </cell>
          <cell r="F1717"/>
          <cell r="G1717"/>
          <cell r="H1717" t="str">
            <v>P23</v>
          </cell>
        </row>
        <row r="1718">
          <cell r="A1718" t="str">
            <v>GB.GWN-87A</v>
          </cell>
          <cell r="B1718" t="str">
            <v>GMB BOMBA AGUA 21010-ED325 NISSAN TILDA 2004-2008 HR15DE 4CIL 1.5L</v>
          </cell>
          <cell r="C1718">
            <v>0.61799999999999999</v>
          </cell>
          <cell r="D1718"/>
          <cell r="E1718">
            <v>1</v>
          </cell>
          <cell r="F1718"/>
          <cell r="G1718"/>
          <cell r="H1718" t="str">
            <v>P23</v>
          </cell>
        </row>
        <row r="1719">
          <cell r="A1719" t="str">
            <v>GB.GWN-88A</v>
          </cell>
          <cell r="B1719" t="str">
            <v>GMB BOMBA AGUA 21010-EE025 NISSAN TIIDA NOTE 2008-2012 HR15DE 4CIL 1.5L</v>
          </cell>
          <cell r="C1719">
            <v>0.56699999999999995</v>
          </cell>
          <cell r="D1719"/>
          <cell r="E1719">
            <v>1</v>
          </cell>
          <cell r="F1719"/>
          <cell r="G1719"/>
          <cell r="H1719" t="str">
            <v>P24</v>
          </cell>
        </row>
        <row r="1720">
          <cell r="A1720" t="str">
            <v>GB.GWN-89A</v>
          </cell>
          <cell r="B1720" t="str">
            <v>GMB BOMBA AGUA B1010-ED00A NISSAN TIIDA 2006-UP HR16DE 4CIL 1.6L</v>
          </cell>
          <cell r="C1720">
            <v>0.57499999999999996</v>
          </cell>
          <cell r="D1720"/>
          <cell r="E1720">
            <v>1</v>
          </cell>
          <cell r="F1720"/>
          <cell r="G1720"/>
          <cell r="H1720" t="str">
            <v>P24</v>
          </cell>
        </row>
        <row r="1721">
          <cell r="A1721" t="str">
            <v>GB.GWN-90A</v>
          </cell>
          <cell r="B1721" t="str">
            <v xml:space="preserve">GMB BOMBA AGUA </v>
          </cell>
          <cell r="C1721">
            <v>1.026</v>
          </cell>
          <cell r="D1721"/>
          <cell r="E1721">
            <v>1</v>
          </cell>
          <cell r="F1721"/>
          <cell r="G1721"/>
          <cell r="H1721" t="str">
            <v>P27</v>
          </cell>
        </row>
        <row r="1722">
          <cell r="A1722" t="str">
            <v>GB.GWN-92A</v>
          </cell>
          <cell r="B1722" t="str">
            <v>GMB BOMBA AGUA 21010-AX000 NISSAN MARCH 2002-2012 CR12DE 4CIL 1.4L</v>
          </cell>
          <cell r="C1722">
            <v>0.60399999999999998</v>
          </cell>
          <cell r="D1722"/>
          <cell r="E1722">
            <v>1</v>
          </cell>
          <cell r="F1722"/>
          <cell r="G1722"/>
          <cell r="H1722" t="str">
            <v>P24</v>
          </cell>
        </row>
        <row r="1723">
          <cell r="A1723" t="str">
            <v>GB.GWR-14A</v>
          </cell>
          <cell r="B1723" t="str">
            <v xml:space="preserve">GMB BOMBA AGUA </v>
          </cell>
          <cell r="C1723">
            <v>0.85099999999999998</v>
          </cell>
          <cell r="D1723"/>
          <cell r="E1723">
            <v>1</v>
          </cell>
          <cell r="F1723"/>
          <cell r="G1723"/>
          <cell r="H1723" t="str">
            <v>P26</v>
          </cell>
        </row>
        <row r="1724">
          <cell r="A1724" t="str">
            <v>GB.GWR-15A</v>
          </cell>
          <cell r="B1724" t="str">
            <v xml:space="preserve">GMB BOMBA AGUA </v>
          </cell>
          <cell r="C1724">
            <v>1.052</v>
          </cell>
          <cell r="D1724"/>
          <cell r="E1724">
            <v>1</v>
          </cell>
          <cell r="F1724"/>
          <cell r="G1724"/>
          <cell r="H1724" t="str">
            <v>P26</v>
          </cell>
        </row>
        <row r="1725">
          <cell r="A1725" t="str">
            <v>GB.GWS-11A</v>
          </cell>
          <cell r="B1725" t="str">
            <v>GMB BOMBA AGUA 17400-73820 SUZUKI CARRY 1983-1989 F10A 4CIL 0.6L</v>
          </cell>
          <cell r="C1725">
            <v>0.80500000000000005</v>
          </cell>
          <cell r="D1725"/>
          <cell r="E1725">
            <v>1</v>
          </cell>
          <cell r="F1725"/>
          <cell r="G1725"/>
          <cell r="H1725" t="str">
            <v>P26</v>
          </cell>
        </row>
        <row r="1726">
          <cell r="A1726" t="str">
            <v>GB.GWS-14A</v>
          </cell>
          <cell r="B1726" t="str">
            <v>GMB BOMBA AGUA 17400-70D00 SUZUKI CARRY 1995-1998 F6A 4CIL 0.7L</v>
          </cell>
          <cell r="C1726">
            <v>0.85699999999999998</v>
          </cell>
          <cell r="D1726"/>
          <cell r="E1726">
            <v>1</v>
          </cell>
          <cell r="F1726">
            <v>20</v>
          </cell>
          <cell r="G1726"/>
          <cell r="H1726" t="str">
            <v>P27</v>
          </cell>
        </row>
        <row r="1727">
          <cell r="A1727" t="str">
            <v>GB.GWS-15A</v>
          </cell>
          <cell r="B1727" t="str">
            <v>GMB BOMBA AGUA 17400-82840 SUZUKI CARRY 1988-2001 G10 4CIL 1.3L</v>
          </cell>
          <cell r="C1727">
            <v>0.97199999999999998</v>
          </cell>
          <cell r="D1727"/>
          <cell r="E1727">
            <v>1</v>
          </cell>
          <cell r="F1727"/>
          <cell r="G1727"/>
          <cell r="H1727" t="str">
            <v>P27</v>
          </cell>
        </row>
        <row r="1728">
          <cell r="A1728" t="str">
            <v>GB.GWS-16A</v>
          </cell>
          <cell r="B1728" t="str">
            <v>GMB BOMBA AGUA 17400-60815 SUZUKI BALENO 1988-1997 G16A 4CIL 1.6L</v>
          </cell>
          <cell r="C1728">
            <v>0.86399999999999999</v>
          </cell>
          <cell r="D1728"/>
          <cell r="E1728">
            <v>1</v>
          </cell>
          <cell r="F1728"/>
          <cell r="G1728"/>
          <cell r="H1728" t="str">
            <v>P27</v>
          </cell>
        </row>
        <row r="1729">
          <cell r="A1729" t="str">
            <v>GB.GWS-21A</v>
          </cell>
          <cell r="B1729" t="str">
            <v>GMB BOMBA AGUA 17400-70830 SUZUKI ALTO 1991-1995 F6A 3CIL 0.7L</v>
          </cell>
          <cell r="C1729">
            <v>0.72799999999999998</v>
          </cell>
          <cell r="D1729"/>
          <cell r="E1729">
            <v>1</v>
          </cell>
          <cell r="F1729"/>
          <cell r="G1729"/>
          <cell r="H1729" t="str">
            <v>P27</v>
          </cell>
        </row>
        <row r="1730">
          <cell r="A1730" t="str">
            <v>GB.GWS-23A</v>
          </cell>
          <cell r="B1730" t="str">
            <v>GMB BOMBA AGUA</v>
          </cell>
          <cell r="C1730">
            <v>0.83099999999999996</v>
          </cell>
          <cell r="D1730"/>
          <cell r="E1730">
            <v>1</v>
          </cell>
          <cell r="F1730"/>
          <cell r="G1730"/>
          <cell r="H1730" t="str">
            <v>P27</v>
          </cell>
        </row>
        <row r="1731">
          <cell r="A1731" t="str">
            <v>GB.GWS-30A</v>
          </cell>
          <cell r="B1731" t="str">
            <v>GMB BOMBA AGUA</v>
          </cell>
          <cell r="C1731">
            <v>0.86</v>
          </cell>
          <cell r="D1731"/>
          <cell r="E1731">
            <v>1</v>
          </cell>
          <cell r="F1731"/>
          <cell r="G1731"/>
          <cell r="H1731" t="str">
            <v>P29</v>
          </cell>
        </row>
        <row r="1732">
          <cell r="A1732" t="str">
            <v>GB.GWS-34A</v>
          </cell>
          <cell r="B1732" t="str">
            <v>GMB BOMBA AGUA</v>
          </cell>
          <cell r="C1732">
            <v>0.68200000000000005</v>
          </cell>
          <cell r="D1732"/>
          <cell r="E1732">
            <v>1</v>
          </cell>
          <cell r="F1732"/>
          <cell r="G1732"/>
          <cell r="H1732" t="str">
            <v>P28</v>
          </cell>
        </row>
        <row r="1733">
          <cell r="A1733" t="str">
            <v>GB.GWS-36A</v>
          </cell>
          <cell r="B1733" t="str">
            <v>GMB BOMBA AGUA</v>
          </cell>
          <cell r="C1733">
            <v>0.96699999999999997</v>
          </cell>
          <cell r="D1733"/>
          <cell r="E1733">
            <v>1</v>
          </cell>
          <cell r="F1733"/>
          <cell r="G1733"/>
          <cell r="H1733" t="str">
            <v>P28</v>
          </cell>
        </row>
        <row r="1734">
          <cell r="A1734" t="str">
            <v>GB.GWS-44A</v>
          </cell>
          <cell r="B1734" t="str">
            <v>GMB BOMBA AGUA 17400-76G70 SUZUKI ALTO 2000-UP F8D 4CIL 1.0L</v>
          </cell>
          <cell r="C1734">
            <v>0.76200000000000001</v>
          </cell>
          <cell r="D1734"/>
          <cell r="E1734">
            <v>1</v>
          </cell>
          <cell r="F1734">
            <v>20</v>
          </cell>
          <cell r="G1734"/>
          <cell r="H1734" t="str">
            <v>P28</v>
          </cell>
        </row>
        <row r="1735">
          <cell r="A1735" t="str">
            <v>GB.GWS-45A</v>
          </cell>
          <cell r="B1735" t="str">
            <v>GMB BOMBA AGUA 17400-69L00 SUZUKI SWIFT CELERIO 2010-UP K10B K12B 4CIL 1.0L</v>
          </cell>
          <cell r="C1735">
            <v>0.68500000000000005</v>
          </cell>
          <cell r="D1735"/>
          <cell r="E1735">
            <v>1</v>
          </cell>
          <cell r="F1735"/>
          <cell r="G1735"/>
          <cell r="H1735" t="str">
            <v>P28</v>
          </cell>
        </row>
        <row r="1736">
          <cell r="A1736" t="str">
            <v>GB.GWS-46A</v>
          </cell>
          <cell r="B1736" t="str">
            <v>GMB BOMBA AGUA 17400-50821 SUZUKI ALTO 2012-2015 R06A 4CIL 0.6L</v>
          </cell>
          <cell r="C1736">
            <v>0.60199999999999998</v>
          </cell>
          <cell r="D1736"/>
          <cell r="E1736">
            <v>1</v>
          </cell>
          <cell r="F1736"/>
          <cell r="G1736"/>
          <cell r="H1736" t="str">
            <v>P28</v>
          </cell>
        </row>
        <row r="1737">
          <cell r="A1737" t="str">
            <v>GB.GWSU-03A</v>
          </cell>
          <cell r="B1737" t="str">
            <v>GMB BOMBA AGUA 21110-AA060 SUBARU LEGACY 1979-1984 EA81 4CIL 1.8L</v>
          </cell>
          <cell r="C1737">
            <v>1.0960000000000001</v>
          </cell>
          <cell r="D1737"/>
          <cell r="E1737">
            <v>1</v>
          </cell>
          <cell r="F1737"/>
          <cell r="G1737"/>
          <cell r="H1737" t="str">
            <v>P28</v>
          </cell>
        </row>
        <row r="1738">
          <cell r="A1738" t="str">
            <v>GB.GWSU-12A</v>
          </cell>
          <cell r="B1738" t="str">
            <v xml:space="preserve">GMB BOMBA AGUA </v>
          </cell>
          <cell r="C1738">
            <v>1.3919999999999999</v>
          </cell>
          <cell r="D1738"/>
          <cell r="E1738">
            <v>1</v>
          </cell>
          <cell r="F1738"/>
          <cell r="G1738"/>
          <cell r="H1738" t="str">
            <v>P31</v>
          </cell>
        </row>
        <row r="1739">
          <cell r="A1739" t="str">
            <v>GB.GWSU-23A</v>
          </cell>
          <cell r="B1739" t="str">
            <v>GMB BOMBA AGUA 21111-AA230 SUBARU LEGACY 2010-UP EJ25 4CIL</v>
          </cell>
          <cell r="C1739">
            <v>1.4339999999999999</v>
          </cell>
          <cell r="D1739"/>
          <cell r="E1739">
            <v>1</v>
          </cell>
          <cell r="F1739">
            <v>10</v>
          </cell>
          <cell r="G1739"/>
          <cell r="H1739" t="str">
            <v>P29</v>
          </cell>
        </row>
        <row r="1740">
          <cell r="A1740" t="str">
            <v>GB.GWSU-24A</v>
          </cell>
          <cell r="B1740" t="str">
            <v>GMB BOMBA AGUA 21111-AA250 SUBARU IMPREZA 2007-2011 EJ20 4CIL 2.0L</v>
          </cell>
          <cell r="C1740">
            <v>1.5349999999999999</v>
          </cell>
          <cell r="D1740"/>
          <cell r="E1740">
            <v>1</v>
          </cell>
          <cell r="F1740"/>
          <cell r="G1740"/>
          <cell r="H1740" t="str">
            <v>P29</v>
          </cell>
        </row>
        <row r="1741">
          <cell r="A1741" t="str">
            <v>GB.GWSU-25A</v>
          </cell>
          <cell r="B1741" t="str">
            <v>GMB BOMBA AGUA 21111-AA320 SUBARU IMPREZA 2009-2012 EJ25 4CIL 2.5L</v>
          </cell>
          <cell r="C1741">
            <v>1.522</v>
          </cell>
          <cell r="D1741"/>
          <cell r="E1741">
            <v>1</v>
          </cell>
          <cell r="F1741"/>
          <cell r="G1741"/>
          <cell r="H1741" t="str">
            <v>P29</v>
          </cell>
        </row>
        <row r="1742">
          <cell r="A1742" t="str">
            <v>GB.GWSU-26A</v>
          </cell>
          <cell r="B1742" t="str">
            <v>GMB BOMBA AGUA 21110-AA690 SUBARU IMPREZA 2012-UP FB16 4CIL 2.0L</v>
          </cell>
          <cell r="C1742">
            <v>0.72699999999999998</v>
          </cell>
          <cell r="D1742"/>
          <cell r="E1742">
            <v>1</v>
          </cell>
          <cell r="F1742"/>
          <cell r="G1742"/>
          <cell r="H1742" t="str">
            <v>P29</v>
          </cell>
        </row>
        <row r="1743">
          <cell r="A1743" t="str">
            <v>GB.GWSY-200A</v>
          </cell>
          <cell r="B1743" t="str">
            <v>GMB 6612004120 BOMBA AGUA SSANGYONG KORANDO MUSSO REXTON  OM601 4CIL 2.3L</v>
          </cell>
          <cell r="C1743">
            <v>1.504</v>
          </cell>
          <cell r="D1743"/>
          <cell r="E1743">
            <v>1</v>
          </cell>
          <cell r="F1743"/>
          <cell r="G1743"/>
          <cell r="H1743" t="str">
            <v>P29</v>
          </cell>
        </row>
        <row r="1744">
          <cell r="A1744" t="str">
            <v>GB.GWT-100A</v>
          </cell>
          <cell r="B1744" t="str">
            <v xml:space="preserve">GMB BOMBA AGUA </v>
          </cell>
          <cell r="C1744">
            <v>0.65800000000000003</v>
          </cell>
          <cell r="D1744"/>
          <cell r="E1744">
            <v>1</v>
          </cell>
          <cell r="F1744"/>
          <cell r="G1744"/>
          <cell r="H1744" t="str">
            <v>P36</v>
          </cell>
        </row>
        <row r="1745">
          <cell r="A1745" t="str">
            <v>GB.GWT-101A</v>
          </cell>
          <cell r="B1745" t="str">
            <v>GMB BOMBA AGUA 16100-29155 TOYOTA COROLLA 1999-2012 1NZ 4CIL 1.5L</v>
          </cell>
          <cell r="C1745">
            <v>0.57299999999999995</v>
          </cell>
          <cell r="D1745"/>
          <cell r="E1745">
            <v>1</v>
          </cell>
          <cell r="F1745">
            <v>30</v>
          </cell>
          <cell r="G1745"/>
          <cell r="H1745" t="str">
            <v>P36</v>
          </cell>
        </row>
        <row r="1746">
          <cell r="A1746" t="str">
            <v>GB.GWT-102A</v>
          </cell>
          <cell r="B1746" t="str">
            <v xml:space="preserve">GMB BOMBA AGUA </v>
          </cell>
          <cell r="C1746">
            <v>0.69299999999999995</v>
          </cell>
          <cell r="D1746"/>
          <cell r="E1746">
            <v>1</v>
          </cell>
          <cell r="F1746"/>
          <cell r="G1746"/>
          <cell r="H1746" t="str">
            <v>P36</v>
          </cell>
        </row>
        <row r="1747">
          <cell r="A1747" t="str">
            <v>GB.GWT-110A</v>
          </cell>
          <cell r="B1747" t="str">
            <v>GMB BOMBA AGUA 16100-59245 TOYOTA COASTER 1986-2004 3B 4CIL 3.4L</v>
          </cell>
          <cell r="C1747">
            <v>5.0030000000000001</v>
          </cell>
          <cell r="D1747"/>
          <cell r="E1747">
            <v>1</v>
          </cell>
          <cell r="F1747"/>
          <cell r="G1747"/>
          <cell r="H1747" t="str">
            <v>P36</v>
          </cell>
        </row>
        <row r="1748">
          <cell r="A1748" t="str">
            <v>GB.GWT-113A</v>
          </cell>
          <cell r="B1748" t="str">
            <v>GMB BOMBA AGUA 16100-55010 TOYOTA COROLLA 1986-1999 1NT 4CIL 1.5L</v>
          </cell>
          <cell r="C1748">
            <v>1.748</v>
          </cell>
          <cell r="D1748"/>
          <cell r="E1748">
            <v>1</v>
          </cell>
          <cell r="F1748">
            <v>10</v>
          </cell>
          <cell r="G1748"/>
          <cell r="H1748" t="str">
            <v>Q36</v>
          </cell>
        </row>
        <row r="1749">
          <cell r="A1749" t="str">
            <v>GB.GWT-116AH</v>
          </cell>
          <cell r="B1749" t="str">
            <v xml:space="preserve">GMB BOMBA AGUA </v>
          </cell>
          <cell r="C1749">
            <v>2.347</v>
          </cell>
          <cell r="D1749"/>
          <cell r="E1749">
            <v>1</v>
          </cell>
          <cell r="F1749"/>
          <cell r="G1749"/>
          <cell r="H1749" t="str">
            <v>Q36</v>
          </cell>
        </row>
        <row r="1750">
          <cell r="A1750" t="str">
            <v>GB.GWT-117AH</v>
          </cell>
          <cell r="B1750" t="str">
            <v>GMB BOMBA AGUA 16100-19055 TOYOTA COROLLA 1991-2002 2E 4CIL 1.5L</v>
          </cell>
          <cell r="C1750">
            <v>1.244</v>
          </cell>
          <cell r="D1750"/>
          <cell r="E1750">
            <v>1</v>
          </cell>
          <cell r="F1750"/>
          <cell r="G1750"/>
          <cell r="H1750" t="str">
            <v>Q36</v>
          </cell>
        </row>
        <row r="1751">
          <cell r="A1751" t="str">
            <v>GB.GWT-119A</v>
          </cell>
          <cell r="B1751" t="str">
            <v xml:space="preserve">GMB BOMBA AGUA </v>
          </cell>
          <cell r="C1751">
            <v>0.82799999999999996</v>
          </cell>
          <cell r="D1751"/>
          <cell r="E1751">
            <v>1</v>
          </cell>
          <cell r="F1751"/>
          <cell r="G1751"/>
          <cell r="H1751" t="str">
            <v>Q36</v>
          </cell>
        </row>
        <row r="1752">
          <cell r="A1752" t="str">
            <v>GB.GWT-126A</v>
          </cell>
          <cell r="B1752" t="str">
            <v>GMB BOMBA AGUA 16100-78010 TOYOTA DINA 1995-UP 1W 4CIL 4.0L  3.5TON-4.5TON</v>
          </cell>
          <cell r="C1752">
            <v>2.0569999999999999</v>
          </cell>
          <cell r="D1752"/>
          <cell r="E1752">
            <v>1</v>
          </cell>
          <cell r="F1752"/>
          <cell r="G1752"/>
          <cell r="H1752" t="str">
            <v>P35</v>
          </cell>
        </row>
        <row r="1753">
          <cell r="A1753" t="str">
            <v>GB.GWT-131A</v>
          </cell>
          <cell r="B1753" t="str">
            <v xml:space="preserve">GMB BOMBA AGUA </v>
          </cell>
          <cell r="C1753">
            <v>1.492</v>
          </cell>
          <cell r="D1753"/>
          <cell r="E1753">
            <v>1</v>
          </cell>
          <cell r="F1753"/>
          <cell r="G1753"/>
          <cell r="H1753" t="str">
            <v>P35</v>
          </cell>
        </row>
        <row r="1754">
          <cell r="A1754" t="str">
            <v>GB.GWT-132A</v>
          </cell>
          <cell r="B1754" t="str">
            <v>GMB BOMBA AGUA 16100-19275 TOYOTA COROLLA 1999-2007 7K 4CIL 1.8L</v>
          </cell>
          <cell r="C1754">
            <v>1.262</v>
          </cell>
          <cell r="D1754"/>
          <cell r="E1754">
            <v>1</v>
          </cell>
          <cell r="F1754"/>
          <cell r="G1754"/>
          <cell r="H1754" t="str">
            <v>Q36</v>
          </cell>
        </row>
        <row r="1755">
          <cell r="A1755" t="str">
            <v>GB.GWT-133A</v>
          </cell>
          <cell r="B1755" t="str">
            <v xml:space="preserve">GMB BOMBA AGUA </v>
          </cell>
          <cell r="C1755">
            <v>0.90500000000000003</v>
          </cell>
          <cell r="D1755"/>
          <cell r="E1755">
            <v>1</v>
          </cell>
          <cell r="F1755"/>
          <cell r="G1755"/>
          <cell r="H1755" t="str">
            <v>Q37</v>
          </cell>
        </row>
        <row r="1756">
          <cell r="A1756" t="str">
            <v>GB.GWT-135A</v>
          </cell>
          <cell r="B1756" t="str">
            <v>GMB BOMBA AGUA 16100-29195 TOYOTA PROBOX 2002-2007 1NDTV 4CIL 1.4L</v>
          </cell>
          <cell r="C1756">
            <v>0.57599999999999996</v>
          </cell>
          <cell r="D1756"/>
          <cell r="E1756">
            <v>1</v>
          </cell>
          <cell r="F1756"/>
          <cell r="G1756"/>
          <cell r="H1756" t="str">
            <v>Q37</v>
          </cell>
        </row>
        <row r="1757">
          <cell r="A1757" t="str">
            <v>GB.GWT-136A</v>
          </cell>
          <cell r="B1757" t="str">
            <v xml:space="preserve">GMB BOMBA AGUA </v>
          </cell>
          <cell r="C1757">
            <v>0.628</v>
          </cell>
          <cell r="D1757"/>
          <cell r="E1757">
            <v>1</v>
          </cell>
          <cell r="F1757"/>
          <cell r="G1757"/>
          <cell r="H1757" t="str">
            <v>Q37</v>
          </cell>
        </row>
        <row r="1758">
          <cell r="A1758" t="str">
            <v>GB.GWT-142A</v>
          </cell>
          <cell r="B1758" t="str">
            <v>GMB BOMBA AGUA 16100-09240 TOYOTA VITZ 2004-UP 1KRFE 3CIL 1.0L</v>
          </cell>
          <cell r="C1758">
            <v>1.0680000000000001</v>
          </cell>
          <cell r="D1758"/>
          <cell r="E1758">
            <v>1</v>
          </cell>
          <cell r="F1758"/>
          <cell r="G1758"/>
          <cell r="H1758" t="str">
            <v>Q37</v>
          </cell>
        </row>
        <row r="1759">
          <cell r="A1759" t="str">
            <v>GB.GWT-144A</v>
          </cell>
          <cell r="B1759" t="str">
            <v xml:space="preserve">GMB BOMBA AGUA </v>
          </cell>
          <cell r="C1759">
            <v>1.159</v>
          </cell>
          <cell r="D1759"/>
          <cell r="E1759">
            <v>1</v>
          </cell>
          <cell r="F1759"/>
          <cell r="G1759"/>
          <cell r="H1759" t="str">
            <v>Q38</v>
          </cell>
        </row>
        <row r="1760">
          <cell r="A1760" t="str">
            <v>GB.GWT-145A</v>
          </cell>
          <cell r="B1760" t="str">
            <v xml:space="preserve">GMB BOMBA AGUA </v>
          </cell>
          <cell r="C1760">
            <v>1.905</v>
          </cell>
          <cell r="D1760"/>
          <cell r="E1760">
            <v>1</v>
          </cell>
          <cell r="F1760"/>
          <cell r="G1760"/>
          <cell r="H1760" t="str">
            <v>Q38</v>
          </cell>
        </row>
        <row r="1761">
          <cell r="A1761" t="str">
            <v>GB.GWT-149AM</v>
          </cell>
          <cell r="B1761" t="str">
            <v>GMB BOMBA AGUA 16100-80004 TOYOTA URBAN CRUISER 2010-UP 1NFE 4CIL 1.3L</v>
          </cell>
          <cell r="C1761">
            <v>1.113</v>
          </cell>
          <cell r="D1761"/>
          <cell r="E1761">
            <v>1</v>
          </cell>
          <cell r="F1761"/>
          <cell r="G1761"/>
          <cell r="H1761" t="str">
            <v>Q38</v>
          </cell>
        </row>
        <row r="1762">
          <cell r="A1762" t="str">
            <v>GB.GWT-150A</v>
          </cell>
          <cell r="B1762" t="str">
            <v xml:space="preserve">GMB BOMBA AGUA </v>
          </cell>
          <cell r="C1762">
            <v>2.4129999999999998</v>
          </cell>
          <cell r="D1762"/>
          <cell r="E1762">
            <v>1</v>
          </cell>
          <cell r="F1762"/>
          <cell r="G1762"/>
          <cell r="H1762" t="str">
            <v>Q39</v>
          </cell>
        </row>
        <row r="1763">
          <cell r="A1763" t="str">
            <v>GB.GWT-156AM</v>
          </cell>
          <cell r="B1763" t="str">
            <v>GMB BOMBA AGUA 16100-39506 TOYOTA LAND CRUISER 2009-2015 1URFSE 6CIL 5.0L</v>
          </cell>
          <cell r="C1763">
            <v>1.2889999999999999</v>
          </cell>
          <cell r="D1763"/>
          <cell r="E1763">
            <v>1</v>
          </cell>
          <cell r="F1763"/>
          <cell r="G1763"/>
          <cell r="H1763" t="str">
            <v>Q39</v>
          </cell>
        </row>
        <row r="1764">
          <cell r="A1764" t="str">
            <v>GB.GWT-161A</v>
          </cell>
          <cell r="B1764" t="str">
            <v>GMB BOMBA AGUA 16100-09711 TOYOTA H ILUX 2015-UP 2GDFTV 4CIL 2.4L</v>
          </cell>
          <cell r="C1764">
            <v>2.016</v>
          </cell>
          <cell r="D1764"/>
          <cell r="E1764">
            <v>1</v>
          </cell>
          <cell r="F1764">
            <v>10</v>
          </cell>
          <cell r="G1764"/>
          <cell r="H1764" t="str">
            <v>Q39</v>
          </cell>
        </row>
        <row r="1765">
          <cell r="A1765" t="str">
            <v>GB.GWT-162A</v>
          </cell>
          <cell r="B1765" t="str">
            <v>GMB BOMBA AGUA 16100-B9490 TOYOTA YARIS 2015-UP 1NRFKE 4CIL 1.5L</v>
          </cell>
          <cell r="C1765">
            <v>1.0880000000000001</v>
          </cell>
          <cell r="D1765"/>
          <cell r="E1765">
            <v>1</v>
          </cell>
          <cell r="F1765"/>
          <cell r="G1765"/>
          <cell r="H1765" t="str">
            <v>Q40</v>
          </cell>
        </row>
        <row r="1766">
          <cell r="A1766" t="str">
            <v>GB.GWT-164AM</v>
          </cell>
          <cell r="B1766" t="str">
            <v>GMB 16100-39455 BOMBA AGUA TOYOTA HIGHLANDER LEXUS 2007-2015 2GR 6CIL 3.5L</v>
          </cell>
          <cell r="C1766">
            <v>1.5920000000000001</v>
          </cell>
          <cell r="D1766"/>
          <cell r="E1766">
            <v>1</v>
          </cell>
          <cell r="F1766"/>
          <cell r="G1766"/>
          <cell r="H1766" t="str">
            <v>Q40</v>
          </cell>
        </row>
        <row r="1767">
          <cell r="A1767" t="str">
            <v>GB.GWT-164AM</v>
          </cell>
          <cell r="B1767" t="str">
            <v>GMB 16100-39455 BOMBA AGUA TOYOTA HIGHLANDER LEXUS 2007-2015 2GR 6CIL 3.5L</v>
          </cell>
          <cell r="C1767">
            <v>1.5920000000000001</v>
          </cell>
          <cell r="D1767"/>
          <cell r="E1767"/>
          <cell r="F1767"/>
          <cell r="G1767"/>
          <cell r="H1767" t="str">
            <v>Q40</v>
          </cell>
        </row>
        <row r="1768">
          <cell r="A1768" t="str">
            <v>GB.GWT-166A</v>
          </cell>
          <cell r="B1768" t="str">
            <v xml:space="preserve">GMB BOMBA AGUA </v>
          </cell>
          <cell r="C1768">
            <v>1.224</v>
          </cell>
          <cell r="D1768"/>
          <cell r="E1768">
            <v>1</v>
          </cell>
          <cell r="F1768"/>
          <cell r="G1768"/>
          <cell r="H1768" t="str">
            <v>Q40</v>
          </cell>
        </row>
        <row r="1769">
          <cell r="A1769" t="str">
            <v>GB.GWT-26AF</v>
          </cell>
          <cell r="B1769" t="str">
            <v xml:space="preserve">GMB BOMBA AGUA </v>
          </cell>
          <cell r="C1769">
            <v>1.754</v>
          </cell>
          <cell r="D1769"/>
          <cell r="E1769">
            <v>1</v>
          </cell>
          <cell r="F1769"/>
          <cell r="G1769"/>
          <cell r="H1769" t="str">
            <v>P29</v>
          </cell>
        </row>
        <row r="1770">
          <cell r="A1770" t="str">
            <v>GB.GWT-27A</v>
          </cell>
          <cell r="B1770" t="str">
            <v>GMB BOMBA AGUA 16120-34100 TOYOTA CORONA 1975-1978 16R 4CIL 2.0L</v>
          </cell>
          <cell r="C1770">
            <v>0.73599999999999999</v>
          </cell>
          <cell r="D1770"/>
          <cell r="E1770">
            <v>1</v>
          </cell>
          <cell r="F1770">
            <v>30</v>
          </cell>
          <cell r="G1770"/>
          <cell r="H1770" t="str">
            <v>P30</v>
          </cell>
        </row>
        <row r="1771">
          <cell r="A1771" t="str">
            <v>GB.GWT-31A</v>
          </cell>
          <cell r="B1771" t="str">
            <v>GMB BOMBA AGUA 16110-18010 TOYOTA CORONA 1976-1986 2T 4CIL 1.8L</v>
          </cell>
          <cell r="C1771">
            <v>0.99299999999999999</v>
          </cell>
          <cell r="D1771"/>
          <cell r="E1771">
            <v>1</v>
          </cell>
          <cell r="F1771"/>
          <cell r="G1771"/>
          <cell r="H1771" t="str">
            <v>P30</v>
          </cell>
        </row>
        <row r="1772">
          <cell r="A1772" t="str">
            <v>GB.GWT-53A</v>
          </cell>
          <cell r="B1772" t="str">
            <v>GMB BOMBA AGUA 16110-63010 TOYOTA CORONA 1981-1988 1S 4CIL 2.0L</v>
          </cell>
          <cell r="C1772">
            <v>0.876</v>
          </cell>
          <cell r="D1772"/>
          <cell r="E1772">
            <v>1</v>
          </cell>
          <cell r="F1772"/>
          <cell r="G1772"/>
          <cell r="H1772" t="str">
            <v>P31</v>
          </cell>
        </row>
        <row r="1773">
          <cell r="A1773" t="str">
            <v>GB.GWT-54A</v>
          </cell>
          <cell r="B1773" t="str">
            <v>GMB BOMBA AGUA 16100-76036 TOYOTA H ILUX 1982-1994 1Y 4CIL 2.2L</v>
          </cell>
          <cell r="C1773">
            <v>0.89500000000000002</v>
          </cell>
          <cell r="D1773"/>
          <cell r="E1773">
            <v>1</v>
          </cell>
          <cell r="F1773">
            <v>20</v>
          </cell>
          <cell r="G1773"/>
          <cell r="H1773" t="str">
            <v>P31</v>
          </cell>
        </row>
        <row r="1774">
          <cell r="A1774" t="str">
            <v>GB.GWT-57A</v>
          </cell>
          <cell r="B1774" t="str">
            <v>GMB BOMBA AGUA 16100-69085 TOYOTA COROLLA 1985-UP 1C 4CIL 1.8L</v>
          </cell>
          <cell r="C1774">
            <v>1.738</v>
          </cell>
          <cell r="D1774"/>
          <cell r="E1774">
            <v>1</v>
          </cell>
          <cell r="F1774">
            <v>10</v>
          </cell>
          <cell r="G1774"/>
          <cell r="H1774" t="str">
            <v>P31</v>
          </cell>
        </row>
        <row r="1775">
          <cell r="A1775" t="str">
            <v>GB.GWT-61A</v>
          </cell>
          <cell r="B1775" t="str">
            <v>GMB BOMBA AGUA 16100-59135 TOYOTA H ILUX 1986-1994 2L 4CIL 2.4L</v>
          </cell>
          <cell r="C1775">
            <v>1.2589999999999999</v>
          </cell>
          <cell r="D1775"/>
          <cell r="E1775">
            <v>1</v>
          </cell>
          <cell r="F1775"/>
          <cell r="G1775"/>
          <cell r="H1775" t="str">
            <v>P32</v>
          </cell>
        </row>
        <row r="1776">
          <cell r="A1776" t="str">
            <v>GB.GWT-64A</v>
          </cell>
          <cell r="B1776" t="str">
            <v>GMB BOMBA AGUA 16100-39316 TOYOTA H ILUX 1984-1997 22R 4CIL 2.4L</v>
          </cell>
          <cell r="C1776">
            <v>1.093</v>
          </cell>
          <cell r="D1776"/>
          <cell r="E1776">
            <v>1</v>
          </cell>
          <cell r="F1776"/>
          <cell r="G1776"/>
          <cell r="H1776" t="str">
            <v>P32</v>
          </cell>
        </row>
        <row r="1777">
          <cell r="A1777" t="str">
            <v>GB.GWT-67A</v>
          </cell>
          <cell r="B1777" t="str">
            <v xml:space="preserve">GMB BOMBA AGUA </v>
          </cell>
          <cell r="C1777">
            <v>0.88800000000000001</v>
          </cell>
          <cell r="D1777"/>
          <cell r="E1777">
            <v>1</v>
          </cell>
          <cell r="F1777"/>
          <cell r="G1777"/>
          <cell r="H1777" t="str">
            <v>P32</v>
          </cell>
        </row>
        <row r="1778">
          <cell r="A1778" t="str">
            <v>GB.GWT-68A</v>
          </cell>
          <cell r="B1778" t="str">
            <v>GMB BOMBA AGUA 16110-19055 TOYOTA TERCEL 1988-1993 2ELU 4CIL 1.3L</v>
          </cell>
          <cell r="C1778">
            <v>0.68899999999999995</v>
          </cell>
          <cell r="D1778"/>
          <cell r="E1778">
            <v>1</v>
          </cell>
          <cell r="F1778"/>
          <cell r="G1778"/>
          <cell r="H1778" t="str">
            <v>P33</v>
          </cell>
        </row>
        <row r="1779">
          <cell r="A1779" t="str">
            <v>GB.GWT-77A</v>
          </cell>
          <cell r="B1779" t="str">
            <v>GMB BOMBA AGUA 16110-09010 TOYOTA CORONA 1992-1997 3S 4CIL 2.0L</v>
          </cell>
          <cell r="C1779">
            <v>0.92400000000000004</v>
          </cell>
          <cell r="D1779"/>
          <cell r="E1779">
            <v>1</v>
          </cell>
          <cell r="F1779"/>
          <cell r="G1779"/>
          <cell r="H1779" t="str">
            <v>P33</v>
          </cell>
        </row>
        <row r="1780">
          <cell r="A1780" t="str">
            <v>GB.GWT-78A</v>
          </cell>
          <cell r="B1780" t="str">
            <v>GMB BOMBA AGUA 16110-09021 TOYOTA COROLLA 1987-1992 4AF 4CIL 1.6L</v>
          </cell>
          <cell r="C1780">
            <v>0.97599999999999998</v>
          </cell>
          <cell r="D1780"/>
          <cell r="E1780">
            <v>1</v>
          </cell>
          <cell r="F1780">
            <v>20</v>
          </cell>
          <cell r="G1780"/>
          <cell r="H1780" t="str">
            <v>P33</v>
          </cell>
        </row>
        <row r="1781">
          <cell r="A1781" t="str">
            <v>GB.GWT-79A</v>
          </cell>
          <cell r="B1781" t="str">
            <v>GMB BOMBA AGUA 16100-59155 TOYOTA H ILUX 1988-2004 2L 4CIL 3.0L</v>
          </cell>
          <cell r="C1781">
            <v>1.3779999999999999</v>
          </cell>
          <cell r="D1781"/>
          <cell r="E1781">
            <v>1</v>
          </cell>
          <cell r="F1781">
            <v>20</v>
          </cell>
          <cell r="G1781"/>
          <cell r="H1781" t="str">
            <v>P34</v>
          </cell>
        </row>
        <row r="1782">
          <cell r="A1782" t="str">
            <v>GB.GWT-83A</v>
          </cell>
          <cell r="B1782" t="str">
            <v>GMB BOMBA AGUA 16100-19295 TOYOTA COROLLA 1992-2001 4AFE 4CIL 1.6L</v>
          </cell>
          <cell r="C1782">
            <v>0.95799999999999996</v>
          </cell>
          <cell r="D1782"/>
          <cell r="E1782">
            <v>1</v>
          </cell>
          <cell r="F1782">
            <v>20</v>
          </cell>
          <cell r="G1782"/>
          <cell r="H1782" t="str">
            <v>P34</v>
          </cell>
        </row>
        <row r="1783">
          <cell r="A1783" t="str">
            <v>GB.GWT-85A</v>
          </cell>
          <cell r="B1783" t="str">
            <v xml:space="preserve">GMB BOMBA AGUA </v>
          </cell>
          <cell r="C1783">
            <v>1.3149999999999999</v>
          </cell>
          <cell r="D1783"/>
          <cell r="E1783">
            <v>1</v>
          </cell>
          <cell r="F1783"/>
          <cell r="G1783"/>
          <cell r="H1783" t="str">
            <v>P34</v>
          </cell>
        </row>
        <row r="1784">
          <cell r="A1784" t="str">
            <v>GB.GWT-86A</v>
          </cell>
          <cell r="B1784" t="str">
            <v>GMB BOMBA AGUA 16110-19185 TOYOTA CORONA 1990-2003 7AFE 4CIL 1.8L</v>
          </cell>
          <cell r="C1784">
            <v>0.98299999999999998</v>
          </cell>
          <cell r="D1784"/>
          <cell r="E1784">
            <v>1</v>
          </cell>
          <cell r="F1784"/>
          <cell r="G1784"/>
          <cell r="H1784" t="str">
            <v>P34</v>
          </cell>
        </row>
        <row r="1785">
          <cell r="A1785" t="str">
            <v>GB.GWT-87A</v>
          </cell>
          <cell r="B1785" t="str">
            <v>GMB BOMBA AGUA 16101-76030 TOYOTA PREVIA 1992-1999 2TZFE 4CIL 2.4L</v>
          </cell>
          <cell r="C1785" t="str">
            <v>0,762</v>
          </cell>
          <cell r="D1785"/>
          <cell r="E1785">
            <v>1</v>
          </cell>
          <cell r="F1785"/>
          <cell r="G1785"/>
          <cell r="H1785" t="str">
            <v>P35</v>
          </cell>
        </row>
        <row r="1786">
          <cell r="A1786" t="str">
            <v>GB.GWT-91A</v>
          </cell>
          <cell r="B1786" t="str">
            <v>GMB BOMBA AGUA 16100-19235 TOYOTA DYNA 1990-2004 1HZ 6CIL 4.2L</v>
          </cell>
          <cell r="C1786">
            <v>1.792</v>
          </cell>
          <cell r="D1786"/>
          <cell r="E1786">
            <v>1</v>
          </cell>
          <cell r="F1786"/>
          <cell r="G1786"/>
          <cell r="H1786" t="str">
            <v>P35</v>
          </cell>
        </row>
        <row r="1787">
          <cell r="A1787" t="str">
            <v>GB.GWT-93A</v>
          </cell>
          <cell r="B1787" t="str">
            <v>GMB BOMBA AGUA 16110-19095 TOYOTA COROLLA 1988-1998 2E 4CIL 1.5L</v>
          </cell>
          <cell r="C1787">
            <v>0.84499999999999997</v>
          </cell>
          <cell r="D1787"/>
          <cell r="E1787">
            <v>1</v>
          </cell>
          <cell r="F1787">
            <v>30</v>
          </cell>
          <cell r="G1787"/>
          <cell r="H1787" t="str">
            <v>P35</v>
          </cell>
        </row>
        <row r="1788">
          <cell r="A1788" t="str">
            <v>GB.GWT-96A</v>
          </cell>
          <cell r="B1788" t="str">
            <v xml:space="preserve">GMB BOMBA AGUA </v>
          </cell>
          <cell r="C1788">
            <v>1.4970000000000001</v>
          </cell>
          <cell r="D1788"/>
          <cell r="E1788">
            <v>1</v>
          </cell>
          <cell r="F1788"/>
          <cell r="G1788"/>
          <cell r="H1788" t="str">
            <v>P35</v>
          </cell>
        </row>
        <row r="1789">
          <cell r="A1789" t="str">
            <v>GB.GWT-98A</v>
          </cell>
          <cell r="B1789" t="str">
            <v>GMB BOMBA AGUA 16100-29095 TOYOTA COROLLA 1998-2004 1ZZGE 4CIL 1.8L</v>
          </cell>
          <cell r="C1789">
            <v>0.96399999999999997</v>
          </cell>
          <cell r="D1789"/>
          <cell r="E1789">
            <v>1</v>
          </cell>
          <cell r="F1789"/>
          <cell r="G1789"/>
          <cell r="H1789" t="str">
            <v>P35</v>
          </cell>
        </row>
        <row r="1790">
          <cell r="A1790" t="str">
            <v>GB.GWVW-26A</v>
          </cell>
          <cell r="B1790" t="str">
            <v xml:space="preserve">GMB BOMBA AGUA </v>
          </cell>
          <cell r="C1790">
            <v>0.75600000000000001</v>
          </cell>
          <cell r="D1790"/>
          <cell r="E1790">
            <v>1</v>
          </cell>
          <cell r="F1790"/>
          <cell r="G1790"/>
          <cell r="H1790" t="str">
            <v>P35</v>
          </cell>
        </row>
        <row r="1791">
          <cell r="A1791" t="str">
            <v>GB.ST-1540</v>
          </cell>
          <cell r="B1791" t="str">
            <v>GMB CRUZETA TIMON VKUA4521 UNIVERSAL 40*15.05</v>
          </cell>
          <cell r="C1791">
            <v>9.4E-2</v>
          </cell>
          <cell r="D1791"/>
          <cell r="E1791">
            <v>1</v>
          </cell>
          <cell r="F1791"/>
          <cell r="G1791"/>
          <cell r="H1791" t="str">
            <v>Q20</v>
          </cell>
        </row>
        <row r="1792">
          <cell r="A1792" t="str">
            <v>GB.ST-1638</v>
          </cell>
          <cell r="B1792" t="str">
            <v>GMB CRUZETA TIMON UJ80045 UNIVERSAL 38*16.05</v>
          </cell>
          <cell r="C1792">
            <v>9.7000000000000003E-2</v>
          </cell>
          <cell r="D1792"/>
          <cell r="E1792">
            <v>1</v>
          </cell>
          <cell r="F1792"/>
          <cell r="G1792"/>
          <cell r="H1792" t="str">
            <v>Q20</v>
          </cell>
        </row>
        <row r="1793">
          <cell r="A1793" t="str">
            <v>GB.ST-1640</v>
          </cell>
          <cell r="B1793" t="str">
            <v>GMB CRUZETA TIMON 4526020220 UNIVERSAL 40*6.05</v>
          </cell>
          <cell r="C1793">
            <v>0.1</v>
          </cell>
          <cell r="D1793"/>
          <cell r="E1793">
            <v>1</v>
          </cell>
          <cell r="F1793"/>
          <cell r="G1793"/>
          <cell r="H1793" t="str">
            <v>Q19</v>
          </cell>
        </row>
        <row r="1794">
          <cell r="A1794" t="str">
            <v>GB.ST-1948</v>
          </cell>
          <cell r="B1794" t="str">
            <v>GMB CRUZETA TIMON 1948-1950 UNIVERSAL 48*19.06</v>
          </cell>
          <cell r="C1794">
            <v>0.161</v>
          </cell>
          <cell r="D1794"/>
          <cell r="E1794">
            <v>1</v>
          </cell>
          <cell r="F1794"/>
          <cell r="G1794"/>
          <cell r="H1794" t="str">
            <v>Q19</v>
          </cell>
        </row>
        <row r="1795">
          <cell r="A1795" t="str">
            <v>GM.12583151</v>
          </cell>
          <cell r="B1795" t="str">
            <v xml:space="preserve">GENERAL MOTORS DAMPER CIGÜEÑAL </v>
          </cell>
          <cell r="C1795">
            <v>2.0590000000000002</v>
          </cell>
          <cell r="D1795" t="str">
            <v>SIN STOCK</v>
          </cell>
          <cell r="E1795"/>
          <cell r="F1795"/>
          <cell r="H1795" t="str">
            <v>F3</v>
          </cell>
        </row>
        <row r="1796">
          <cell r="A1796" t="str">
            <v>GM.13331988</v>
          </cell>
          <cell r="B1796" t="str">
            <v xml:space="preserve">GENERAL MOTORS AMORTIGUADOR SUSPENSION </v>
          </cell>
          <cell r="C1796">
            <v>4.516</v>
          </cell>
          <cell r="D1796" t="str">
            <v>SIN STOCK</v>
          </cell>
          <cell r="E1796"/>
          <cell r="F1796"/>
          <cell r="H1796" t="str">
            <v>F2</v>
          </cell>
        </row>
        <row r="1797">
          <cell r="A1797" t="str">
            <v>GM.13332639</v>
          </cell>
          <cell r="B1797" t="str">
            <v>GENERAL MOTORS AMORTIGUADOR SUSPENSION 13332639 CHEVROLET CRUZE 2009-UP POST</v>
          </cell>
          <cell r="C1797">
            <v>1.79</v>
          </cell>
          <cell r="D1797"/>
          <cell r="E1797">
            <v>1</v>
          </cell>
          <cell r="F1797"/>
          <cell r="G1797"/>
          <cell r="H1797" t="str">
            <v>SIN STOCK</v>
          </cell>
        </row>
        <row r="1798">
          <cell r="A1798" t="str">
            <v>GM.13465094</v>
          </cell>
          <cell r="B1798" t="str">
            <v>GENERAL MOTORS DEPOSITO AGUA</v>
          </cell>
          <cell r="C1798">
            <v>0.501</v>
          </cell>
          <cell r="D1798"/>
          <cell r="E1798">
            <v>1</v>
          </cell>
          <cell r="F1798"/>
          <cell r="G1798"/>
          <cell r="H1798" t="str">
            <v>F1</v>
          </cell>
        </row>
        <row r="1799">
          <cell r="A1799" t="str">
            <v>GM.13502353</v>
          </cell>
          <cell r="B1799" t="str">
            <v>GENERAL MOTORS TAPA DEPOSITO AGUA I13502353 CHEVROLET SPARK 2016-UP 4CIL 1.4L</v>
          </cell>
          <cell r="C1799">
            <v>5.6000000000000001E-2</v>
          </cell>
          <cell r="D1799"/>
          <cell r="E1799">
            <v>1</v>
          </cell>
          <cell r="F1799"/>
          <cell r="G1799"/>
          <cell r="H1799" t="str">
            <v>SIN STOCK</v>
          </cell>
        </row>
        <row r="1800">
          <cell r="A1800" t="str">
            <v>GM.20941129</v>
          </cell>
          <cell r="B1800" t="str">
            <v xml:space="preserve">GENERAL MOTORS RAMAL DIRECCIONAL </v>
          </cell>
          <cell r="C1800">
            <v>0.155</v>
          </cell>
          <cell r="D1800"/>
          <cell r="E1800">
            <v>1</v>
          </cell>
          <cell r="F1800"/>
          <cell r="G1800"/>
          <cell r="H1800" t="str">
            <v>F3</v>
          </cell>
        </row>
        <row r="1801">
          <cell r="A1801" t="str">
            <v>GM.25185280</v>
          </cell>
          <cell r="B1801" t="str">
            <v>GENERAL MOTORS SENSOR POSICION CIGÜEÑAL</v>
          </cell>
          <cell r="C1801">
            <v>3.2000000000000001E-2</v>
          </cell>
          <cell r="D1801" t="str">
            <v>SIN STOCK</v>
          </cell>
          <cell r="E1801"/>
          <cell r="F1801"/>
          <cell r="H1801" t="str">
            <v>F3</v>
          </cell>
        </row>
        <row r="1802">
          <cell r="A1802" t="str">
            <v>GM.25188413</v>
          </cell>
          <cell r="B1802" t="str">
            <v>GENERAL MOTORS BASE BRIDA AGUA 25188413 CHEVROLET SPARK 2013-2015 4CIL 1.2L</v>
          </cell>
          <cell r="C1802">
            <v>0.50900000000000001</v>
          </cell>
          <cell r="D1802"/>
          <cell r="E1802">
            <v>1</v>
          </cell>
          <cell r="F1802"/>
          <cell r="G1802"/>
          <cell r="H1802" t="str">
            <v>F3</v>
          </cell>
        </row>
        <row r="1803">
          <cell r="A1803" t="str">
            <v>GM.25190790</v>
          </cell>
          <cell r="B1803" t="str">
            <v xml:space="preserve">GENERAL MOTORS ARRANCADOR COMPLETO </v>
          </cell>
          <cell r="C1803">
            <v>2.5190000000000001</v>
          </cell>
          <cell r="D1803" t="str">
            <v>SIN STOCK</v>
          </cell>
          <cell r="E1803"/>
          <cell r="F1803"/>
          <cell r="H1803" t="str">
            <v>F2</v>
          </cell>
        </row>
        <row r="1804">
          <cell r="A1804" t="str">
            <v>GM.25193343</v>
          </cell>
          <cell r="B1804" t="str">
            <v>GENERAL MOTORS VALVULA PCV</v>
          </cell>
          <cell r="C1804">
            <v>0.123</v>
          </cell>
          <cell r="D1804" t="str">
            <v>SIN STOCK</v>
          </cell>
          <cell r="E1804"/>
          <cell r="F1804"/>
          <cell r="H1804" t="str">
            <v>F2</v>
          </cell>
        </row>
        <row r="1805">
          <cell r="A1805" t="str">
            <v>GM.25195107</v>
          </cell>
          <cell r="B1805" t="str">
            <v>GENERAL MOTORS BOBINA ENCENDIDO 25195107 CHEVROLET CRUZE 2014-2015</v>
          </cell>
          <cell r="C1805" t="str">
            <v xml:space="preserve"> </v>
          </cell>
          <cell r="D1805"/>
          <cell r="E1805"/>
          <cell r="F1805"/>
          <cell r="G1805"/>
          <cell r="H1805" t="str">
            <v>F01</v>
          </cell>
        </row>
        <row r="1806">
          <cell r="A1806" t="str">
            <v>GM.37820A82010-000</v>
          </cell>
          <cell r="B1806" t="str">
            <v>GENERAL MOTORS SWITCH ACEITE 37820A82010-000 DAEWOO DAMAS 1995-UP 0.125 1 TERM</v>
          </cell>
          <cell r="C1806">
            <v>4.4999999999999998E-2</v>
          </cell>
          <cell r="D1806"/>
          <cell r="E1806">
            <v>1</v>
          </cell>
          <cell r="F1806"/>
          <cell r="G1806"/>
          <cell r="H1806" t="str">
            <v>F3</v>
          </cell>
        </row>
        <row r="1807">
          <cell r="A1807" t="str">
            <v>GM.42342265</v>
          </cell>
          <cell r="B1807" t="str">
            <v>GENERAL MOTORS VEHICLE SPEED SENSOR</v>
          </cell>
          <cell r="C1807">
            <v>4.2999999999999997E-2</v>
          </cell>
          <cell r="D1807" t="str">
            <v>SIN STOCK</v>
          </cell>
          <cell r="E1807"/>
          <cell r="F1807"/>
          <cell r="H1807" t="str">
            <v>F3</v>
          </cell>
        </row>
        <row r="1808">
          <cell r="A1808" t="str">
            <v>GM.55353806</v>
          </cell>
          <cell r="B1808" t="str">
            <v>GENERAL MOTORS INYECTOR 55353806 CHEVROLET CRUZE 2010-UP 4CIL 1.8L</v>
          </cell>
          <cell r="C1808">
            <v>3.5999999999999997E-2</v>
          </cell>
          <cell r="D1808"/>
          <cell r="E1808">
            <v>1</v>
          </cell>
          <cell r="F1808"/>
          <cell r="G1808"/>
          <cell r="H1808" t="str">
            <v>F3</v>
          </cell>
        </row>
        <row r="1809">
          <cell r="A1809" t="str">
            <v>GM.55563530</v>
          </cell>
          <cell r="B1809" t="str">
            <v>GENERAL MOTORS TERMOSWITCH 55563530 CHEVROLET CRUZE 2010-UP ORING 2 TERM</v>
          </cell>
          <cell r="C1809">
            <v>2.1999999999999999E-2</v>
          </cell>
          <cell r="D1809"/>
          <cell r="E1809">
            <v>1</v>
          </cell>
          <cell r="F1809"/>
          <cell r="G1809"/>
          <cell r="H1809" t="str">
            <v>F3</v>
          </cell>
        </row>
        <row r="1810">
          <cell r="A1810" t="str">
            <v>GM.55565709</v>
          </cell>
          <cell r="B1810" t="str">
            <v xml:space="preserve">GENERAL MOTORS SENSOR POSICION CIGÜEÑAL </v>
          </cell>
          <cell r="C1810">
            <v>1.9E-2</v>
          </cell>
          <cell r="D1810"/>
          <cell r="E1810">
            <v>1</v>
          </cell>
          <cell r="F1810"/>
          <cell r="G1810"/>
          <cell r="H1810" t="str">
            <v>SIN STOCK</v>
          </cell>
        </row>
        <row r="1811">
          <cell r="A1811" t="str">
            <v>GM.55570284</v>
          </cell>
          <cell r="B1811" t="str">
            <v>GENERAL MOTORS INYECTOR 55570284 CHEVROLET CRUZE SONIC 2011-2015 4CIL 1.8L</v>
          </cell>
          <cell r="C1811">
            <v>5.2999999999999999E-2</v>
          </cell>
          <cell r="D1811"/>
          <cell r="E1811">
            <v>1</v>
          </cell>
          <cell r="F1811"/>
          <cell r="G1811"/>
          <cell r="H1811" t="str">
            <v>SIN STOCK</v>
          </cell>
        </row>
        <row r="1812">
          <cell r="A1812" t="str">
            <v>GM.55591002</v>
          </cell>
          <cell r="B1812" t="str">
            <v>GENERAL MOTORS TERMOSWITCH 55591002 CHEVROLET CRUZE 2011-2015 ORING 2 TERM</v>
          </cell>
          <cell r="C1812">
            <v>2.1000000000000001E-2</v>
          </cell>
          <cell r="D1812"/>
          <cell r="E1812">
            <v>1</v>
          </cell>
          <cell r="F1812"/>
          <cell r="G1812"/>
          <cell r="H1812" t="str">
            <v>F3</v>
          </cell>
        </row>
        <row r="1813">
          <cell r="A1813" t="str">
            <v>GM.93741069</v>
          </cell>
          <cell r="B1813" t="str">
            <v>GENERAL MOTORS CONMUTADOR</v>
          </cell>
          <cell r="C1813">
            <v>3.4000000000000002E-2</v>
          </cell>
          <cell r="D1813"/>
          <cell r="E1813">
            <v>1</v>
          </cell>
          <cell r="F1813"/>
          <cell r="G1813"/>
          <cell r="H1813" t="str">
            <v>F3</v>
          </cell>
        </row>
        <row r="1814">
          <cell r="A1814" t="str">
            <v>GM.94737994</v>
          </cell>
          <cell r="B1814" t="str">
            <v>GENERAL MOTORS CONMUTADOR 94737994 CHEVROLET CRUZE 2015-UP</v>
          </cell>
          <cell r="C1814">
            <v>0.08</v>
          </cell>
          <cell r="D1814"/>
          <cell r="E1814">
            <v>1</v>
          </cell>
          <cell r="F1814"/>
          <cell r="G1814"/>
          <cell r="H1814" t="str">
            <v>F3</v>
          </cell>
        </row>
        <row r="1815">
          <cell r="A1815" t="str">
            <v>GM.95216947</v>
          </cell>
          <cell r="B1815" t="str">
            <v>GENERAL MOTORS SWITCH RETROCESO 95216947 CHEVROLET SPARK 2013-2015 M14*1.25 2 TERM</v>
          </cell>
          <cell r="C1815">
            <v>8.2000000000000003E-2</v>
          </cell>
          <cell r="D1815"/>
          <cell r="E1815">
            <v>1</v>
          </cell>
          <cell r="F1815"/>
          <cell r="G1815"/>
          <cell r="H1815" t="str">
            <v>F3</v>
          </cell>
        </row>
        <row r="1816">
          <cell r="A1816" t="str">
            <v>GM.95259955</v>
          </cell>
          <cell r="B1816" t="str">
            <v>GENERAL MOTORS AMORTIGUADOR SUSPENSION 95259955 CHEVROLET SPARK 2013-2015 POST</v>
          </cell>
          <cell r="C1816">
            <v>1.5389999999999999</v>
          </cell>
          <cell r="D1816"/>
          <cell r="E1816">
            <v>1</v>
          </cell>
          <cell r="F1816"/>
          <cell r="G1816"/>
          <cell r="H1816" t="str">
            <v>F3</v>
          </cell>
        </row>
        <row r="1817">
          <cell r="A1817" t="str">
            <v>GM.95919456</v>
          </cell>
          <cell r="B1817" t="str">
            <v>GENERAL MOTORS CONMUTADOR</v>
          </cell>
          <cell r="C1817" t="str">
            <v xml:space="preserve"> </v>
          </cell>
          <cell r="D1817" t="str">
            <v>SIN STOCK</v>
          </cell>
          <cell r="E1817"/>
          <cell r="F1817"/>
          <cell r="G1817">
            <v>6.6000000000000003E-2</v>
          </cell>
          <cell r="H1817" t="str">
            <v>F2</v>
          </cell>
        </row>
        <row r="1818">
          <cell r="A1818" t="str">
            <v>GM.95961440</v>
          </cell>
          <cell r="B1818" t="str">
            <v>GENERAL MOTORS CONMUTADOR 95961440 CHEVROLET SPARK 2013-2015</v>
          </cell>
          <cell r="C1818">
            <v>6.6000000000000003E-2</v>
          </cell>
          <cell r="D1818"/>
          <cell r="E1818">
            <v>1</v>
          </cell>
          <cell r="F1818"/>
          <cell r="G1818"/>
          <cell r="H1818" t="str">
            <v>F3</v>
          </cell>
        </row>
        <row r="1819">
          <cell r="A1819" t="str">
            <v>GM.96183228</v>
          </cell>
          <cell r="B1819" t="str">
            <v>GENERAL MOTORS SENSOR TEMPERATURA 96183228 CHEVROLET DAEWOO CRUZE LEGANZA NUBIRA VIVANT 1997-2009 ORING 2 TERM</v>
          </cell>
          <cell r="C1819">
            <v>1.2999999999999999E-2</v>
          </cell>
          <cell r="D1819"/>
          <cell r="E1819">
            <v>1</v>
          </cell>
          <cell r="F1819"/>
          <cell r="G1819"/>
          <cell r="H1819" t="str">
            <v>F2</v>
          </cell>
        </row>
        <row r="1820">
          <cell r="A1820" t="str">
            <v>GM.96183235</v>
          </cell>
          <cell r="B1820" t="str">
            <v>GENERAL MOTORS SENSOR POSICION CIGÜEÑAL</v>
          </cell>
          <cell r="C1820">
            <v>8.5000000000000006E-2</v>
          </cell>
          <cell r="D1820"/>
          <cell r="E1820">
            <v>1</v>
          </cell>
          <cell r="F1820"/>
          <cell r="G1820"/>
          <cell r="H1820" t="str">
            <v>F2</v>
          </cell>
        </row>
        <row r="1821">
          <cell r="A1821" t="str">
            <v>GM.96190708</v>
          </cell>
          <cell r="B1821" t="str">
            <v>GENERAL MOTORS VEHICLE SPEED SENSOR</v>
          </cell>
          <cell r="C1821">
            <v>4.4999999999999998E-2</v>
          </cell>
          <cell r="D1821"/>
          <cell r="E1821">
            <v>1</v>
          </cell>
          <cell r="F1821"/>
          <cell r="G1821"/>
          <cell r="H1821" t="str">
            <v>F3</v>
          </cell>
        </row>
        <row r="1822">
          <cell r="A1822" t="str">
            <v>GM.96192077</v>
          </cell>
          <cell r="B1822" t="str">
            <v xml:space="preserve">GENERAL MOTORS SWITCH RETROCESO </v>
          </cell>
          <cell r="C1822">
            <v>1.7000000000000001E-2</v>
          </cell>
          <cell r="D1822"/>
          <cell r="E1822">
            <v>1</v>
          </cell>
          <cell r="F1822"/>
          <cell r="G1822"/>
          <cell r="H1822" t="str">
            <v>SIN STOCK</v>
          </cell>
        </row>
        <row r="1823">
          <cell r="A1823" t="str">
            <v>GM.96213551</v>
          </cell>
          <cell r="B1823" t="str">
            <v>GENERAL MOTORS VEHICLE SPEED SENSOR</v>
          </cell>
          <cell r="C1823" t="str">
            <v xml:space="preserve"> </v>
          </cell>
          <cell r="D1823" t="str">
            <v>SIN STOCK</v>
          </cell>
          <cell r="E1823"/>
          <cell r="F1823"/>
          <cell r="G1823">
            <v>4.3999999999999997E-2</v>
          </cell>
          <cell r="H1823" t="str">
            <v>F3</v>
          </cell>
        </row>
        <row r="1824">
          <cell r="A1824" t="str">
            <v>GM.96253544</v>
          </cell>
          <cell r="B1824" t="str">
            <v xml:space="preserve">GENERAL MOTORS SENSOR EJE LEVAS </v>
          </cell>
          <cell r="C1824">
            <v>5.8999999999999997E-2</v>
          </cell>
          <cell r="D1824"/>
          <cell r="E1824">
            <v>1</v>
          </cell>
          <cell r="F1824"/>
          <cell r="G1824"/>
          <cell r="H1824" t="str">
            <v>F2</v>
          </cell>
        </row>
        <row r="1825">
          <cell r="A1825" t="str">
            <v>GM.96253545</v>
          </cell>
          <cell r="B1825" t="str">
            <v>GENERAL MOTORS SENSOR KNOCK</v>
          </cell>
          <cell r="C1825" t="str">
            <v xml:space="preserve"> </v>
          </cell>
          <cell r="D1825" t="str">
            <v>SIN STOCK</v>
          </cell>
          <cell r="E1825"/>
          <cell r="F1825"/>
          <cell r="G1825">
            <v>7.4999999999999997E-2</v>
          </cell>
          <cell r="H1825" t="str">
            <v>F2</v>
          </cell>
        </row>
        <row r="1826">
          <cell r="A1826" t="str">
            <v>GM.96253573</v>
          </cell>
          <cell r="B1826" t="str">
            <v>GENERAL MOTORS INYECTOR</v>
          </cell>
          <cell r="C1826" t="str">
            <v xml:space="preserve"> </v>
          </cell>
          <cell r="D1826" t="str">
            <v>SIN STOCK</v>
          </cell>
          <cell r="E1826"/>
          <cell r="F1826"/>
          <cell r="G1826">
            <v>6.6000000000000003E-2</v>
          </cell>
          <cell r="H1826" t="str">
            <v>F3</v>
          </cell>
        </row>
        <row r="1827">
          <cell r="A1827" t="str">
            <v>GM.96289637</v>
          </cell>
          <cell r="B1827" t="str">
            <v>GENERAL MOTORS SWITCH FRENO</v>
          </cell>
          <cell r="C1827" t="str">
            <v xml:space="preserve"> </v>
          </cell>
          <cell r="D1827" t="str">
            <v>SIN STOCK</v>
          </cell>
          <cell r="E1827"/>
          <cell r="F1827"/>
          <cell r="G1827">
            <v>0.06</v>
          </cell>
          <cell r="H1827" t="str">
            <v>F3</v>
          </cell>
        </row>
        <row r="1828">
          <cell r="A1828" t="str">
            <v>GM.96317980</v>
          </cell>
          <cell r="B1828" t="str">
            <v>GENERAL MOTORS BRIDA AGUA 96317980 CHEVROLET DAEWOO MATIZ 1998-UP 4CIL 1.0L</v>
          </cell>
          <cell r="C1828">
            <v>0.111</v>
          </cell>
          <cell r="D1828"/>
          <cell r="E1828">
            <v>1</v>
          </cell>
          <cell r="F1828"/>
          <cell r="G1828"/>
          <cell r="H1828" t="str">
            <v>F3</v>
          </cell>
        </row>
        <row r="1829">
          <cell r="A1829" t="str">
            <v>GM.96325868</v>
          </cell>
          <cell r="B1829" t="str">
            <v>GENERAL MOTORS SENSOR POSICION CIGUEÑAL 96325868 CHEVROLET SPARK AVEO 2008-UP 4CIL 1.4L</v>
          </cell>
          <cell r="C1829">
            <v>8.4000000000000005E-2</v>
          </cell>
          <cell r="D1829"/>
          <cell r="E1829">
            <v>1</v>
          </cell>
          <cell r="F1829"/>
          <cell r="G1829"/>
          <cell r="H1829" t="str">
            <v>SIN STOCK</v>
          </cell>
        </row>
        <row r="1830">
          <cell r="A1830" t="str">
            <v>GM.96325870</v>
          </cell>
          <cell r="B1830" t="str">
            <v>GENERAL MOTORS SENSOR MAP</v>
          </cell>
          <cell r="C1830" t="str">
            <v xml:space="preserve"> </v>
          </cell>
          <cell r="D1830" t="str">
            <v>SIN STOCK</v>
          </cell>
          <cell r="E1830"/>
          <cell r="F1830"/>
          <cell r="G1830">
            <v>8.7999999999999995E-2</v>
          </cell>
          <cell r="H1830" t="str">
            <v>F2</v>
          </cell>
        </row>
        <row r="1831">
          <cell r="A1831" t="str">
            <v>GM.96334068</v>
          </cell>
          <cell r="B1831" t="str">
            <v xml:space="preserve">GENERAL MOTORS REGULADOR PRESION GASOLINA </v>
          </cell>
          <cell r="C1831" t="str">
            <v xml:space="preserve"> </v>
          </cell>
          <cell r="D1831" t="str">
            <v>SIN STOCK</v>
          </cell>
          <cell r="E1831"/>
          <cell r="F1831"/>
          <cell r="G1831">
            <v>0.09</v>
          </cell>
          <cell r="H1831" t="str">
            <v>F2</v>
          </cell>
        </row>
        <row r="1832">
          <cell r="A1832" t="str">
            <v>GM.96452986</v>
          </cell>
          <cell r="B1832" t="str">
            <v xml:space="preserve">GENERAL MOTORS SENSOR POSICION CIGÜEÑAL </v>
          </cell>
          <cell r="C1832">
            <v>9.4E-2</v>
          </cell>
          <cell r="D1832"/>
          <cell r="E1832">
            <v>1</v>
          </cell>
          <cell r="F1832"/>
          <cell r="G1832"/>
          <cell r="H1832" t="str">
            <v>SIN STOCK</v>
          </cell>
        </row>
        <row r="1833">
          <cell r="A1833" t="str">
            <v>GM.96453420</v>
          </cell>
          <cell r="B1833" t="str">
            <v xml:space="preserve">GENERAL MOTORS BOBINA ENCENDIDO </v>
          </cell>
          <cell r="C1833" t="str">
            <v xml:space="preserve"> </v>
          </cell>
          <cell r="D1833" t="str">
            <v>SIN STOCK</v>
          </cell>
          <cell r="E1833"/>
          <cell r="F1833"/>
          <cell r="G1833">
            <v>0.74199999999999999</v>
          </cell>
          <cell r="H1833" t="str">
            <v>F1</v>
          </cell>
        </row>
        <row r="1834">
          <cell r="A1834" t="str">
            <v>GM.96476965</v>
          </cell>
          <cell r="B1834" t="str">
            <v>GENERAL MOTORS TERMOSWITCH</v>
          </cell>
          <cell r="C1834" t="str">
            <v xml:space="preserve"> </v>
          </cell>
          <cell r="D1834" t="str">
            <v>SIN STOCK</v>
          </cell>
          <cell r="E1834"/>
          <cell r="F1834"/>
          <cell r="G1834">
            <v>1.7000000000000001E-2</v>
          </cell>
          <cell r="H1834" t="str">
            <v>F2</v>
          </cell>
        </row>
        <row r="1835">
          <cell r="A1835" t="str">
            <v>GM.96518620</v>
          </cell>
          <cell r="B1835" t="str">
            <v>GENERAL MOTORS INYECTOR 96518620 CHEVROLET DAEWOO SPARK MATIZ 2008-UP 4CIL 1.0L</v>
          </cell>
          <cell r="C1835">
            <v>6.6000000000000003E-2</v>
          </cell>
          <cell r="D1835"/>
          <cell r="E1835">
            <v>1</v>
          </cell>
          <cell r="F1835"/>
          <cell r="G1835"/>
          <cell r="H1835" t="str">
            <v>SIN STOCK</v>
          </cell>
        </row>
        <row r="1836">
          <cell r="A1836" t="str">
            <v>GM.96540683</v>
          </cell>
          <cell r="B1836" t="str">
            <v xml:space="preserve">GENERAL MOTORS RAMAL DIRECCIONAL </v>
          </cell>
          <cell r="C1836" t="str">
            <v xml:space="preserve"> </v>
          </cell>
          <cell r="D1836" t="str">
            <v>SIN STOCK</v>
          </cell>
          <cell r="E1836"/>
          <cell r="F1836"/>
          <cell r="G1836">
            <v>0.14599999999999999</v>
          </cell>
          <cell r="H1836" t="str">
            <v>F2</v>
          </cell>
        </row>
        <row r="1837">
          <cell r="A1837" t="str">
            <v>GM.96540684</v>
          </cell>
          <cell r="B1837" t="str">
            <v xml:space="preserve">GENERAL MOTORS RAMAL DIRECCIONAL </v>
          </cell>
          <cell r="C1837" t="str">
            <v>SIN STOCK</v>
          </cell>
          <cell r="D1837" t="str">
            <v>SIN STOCK</v>
          </cell>
          <cell r="E1837"/>
          <cell r="F1837"/>
          <cell r="G1837"/>
          <cell r="H1837" t="str">
            <v>SIN STOCK</v>
          </cell>
        </row>
        <row r="1838">
          <cell r="A1838" t="str">
            <v>GM.96985767</v>
          </cell>
          <cell r="B1838" t="str">
            <v>GENERAL MOTORS SENSOR KNOCK</v>
          </cell>
          <cell r="C1838">
            <v>0.14799999999999999</v>
          </cell>
          <cell r="D1838"/>
          <cell r="E1838">
            <v>1</v>
          </cell>
          <cell r="F1838"/>
          <cell r="G1838"/>
          <cell r="H1838" t="str">
            <v>F1</v>
          </cell>
        </row>
        <row r="1839">
          <cell r="A1839" t="str">
            <v>GN.CBS-1</v>
          </cell>
          <cell r="B1839" t="str">
            <v>GEN CONMUTADOR 48750-E4700 NISSAN SUNNY 1977-1981 5 TERM</v>
          </cell>
          <cell r="C1839">
            <v>5.2999999999999999E-2</v>
          </cell>
          <cell r="D1839"/>
          <cell r="E1839">
            <v>1</v>
          </cell>
          <cell r="F1839">
            <v>10</v>
          </cell>
          <cell r="G1839"/>
          <cell r="H1839" t="str">
            <v>K22</v>
          </cell>
        </row>
        <row r="1840">
          <cell r="A1840" t="str">
            <v>GN.CBS-2</v>
          </cell>
          <cell r="B1840" t="str">
            <v>GEN CONMUTADOR 48750-D0100 NISSAN SENTRA 1982-UP 5 TERM</v>
          </cell>
          <cell r="C1840">
            <v>5.1999999999999998E-2</v>
          </cell>
          <cell r="D1840"/>
          <cell r="E1840">
            <v>1</v>
          </cell>
          <cell r="F1840">
            <v>10</v>
          </cell>
          <cell r="G1840"/>
          <cell r="H1840" t="str">
            <v>K22</v>
          </cell>
        </row>
        <row r="1841">
          <cell r="A1841" t="str">
            <v>GN.CBS-32</v>
          </cell>
          <cell r="B1841" t="str">
            <v>GEN CONMUTADOR 48750-R8000 NISSAN TRUCK 1985-UP 5 TERM</v>
          </cell>
          <cell r="C1841">
            <v>0.114</v>
          </cell>
          <cell r="D1841"/>
          <cell r="E1841">
            <v>1</v>
          </cell>
          <cell r="F1841">
            <v>10</v>
          </cell>
          <cell r="G1841"/>
          <cell r="H1841" t="str">
            <v>K22</v>
          </cell>
        </row>
        <row r="1842">
          <cell r="A1842" t="str">
            <v>GN.CBS-68</v>
          </cell>
          <cell r="B1842" t="str">
            <v>GEN CONMUTADOR 84450-20260 TOYOTA HIACE COROLLA 1992-UP 7 TERM</v>
          </cell>
          <cell r="C1842">
            <v>8.1000000000000003E-2</v>
          </cell>
          <cell r="D1842"/>
          <cell r="E1842">
            <v>1</v>
          </cell>
          <cell r="F1842">
            <v>10</v>
          </cell>
          <cell r="G1842"/>
          <cell r="H1842" t="str">
            <v>K-22</v>
          </cell>
        </row>
        <row r="1843">
          <cell r="A1843" t="str">
            <v>GN.CBS-M09</v>
          </cell>
          <cell r="B1843" t="str">
            <v>GEN CONMUTADOR MB903644 MITSUBISHI LANCER 1993-UP 6 TERM</v>
          </cell>
          <cell r="C1843">
            <v>7.1999999999999995E-2</v>
          </cell>
          <cell r="D1843"/>
          <cell r="E1843"/>
          <cell r="F1843"/>
          <cell r="G1843"/>
          <cell r="H1843" t="str">
            <v>K-22</v>
          </cell>
        </row>
        <row r="1844">
          <cell r="A1844" t="str">
            <v>GN.CBS-N01</v>
          </cell>
          <cell r="B1844" t="str">
            <v>GEN CONMUTADOR</v>
          </cell>
          <cell r="C1844">
            <v>5.8000000000000003E-2</v>
          </cell>
          <cell r="D1844"/>
          <cell r="E1844">
            <v>1</v>
          </cell>
          <cell r="F1844">
            <v>10</v>
          </cell>
          <cell r="G1844"/>
          <cell r="H1844" t="str">
            <v>K22</v>
          </cell>
        </row>
        <row r="1845">
          <cell r="A1845" t="str">
            <v>GN.CBS-N04</v>
          </cell>
          <cell r="B1845" t="str">
            <v>GEN CONMUTADOR 48750-2M000 NISSAN SUNNY SENTRA B12 B13 B14 1995-1998 6 TERM</v>
          </cell>
          <cell r="C1845">
            <v>0.13500000000000001</v>
          </cell>
          <cell r="D1845"/>
          <cell r="E1845">
            <v>1</v>
          </cell>
          <cell r="F1845">
            <v>10</v>
          </cell>
          <cell r="G1845"/>
          <cell r="H1845" t="str">
            <v>K22</v>
          </cell>
        </row>
        <row r="1846">
          <cell r="A1846" t="str">
            <v>GN.CBS-N09</v>
          </cell>
          <cell r="B1846" t="str">
            <v>GEN CONMUTADOR 48750-75Y00 NISSAN SENTRA B13 1992-1994 5 TERM</v>
          </cell>
          <cell r="C1846">
            <v>0.14599999999999999</v>
          </cell>
          <cell r="D1846"/>
          <cell r="E1846">
            <v>1</v>
          </cell>
          <cell r="F1846">
            <v>10</v>
          </cell>
          <cell r="G1846"/>
          <cell r="H1846" t="str">
            <v>K22</v>
          </cell>
        </row>
        <row r="1847">
          <cell r="A1847" t="str">
            <v>GN.CBS-N14</v>
          </cell>
          <cell r="B1847" t="str">
            <v>GEN CONMUTADOR 48750-G5102 NISSAN VANETTE 1992-UP 5 TERM</v>
          </cell>
          <cell r="C1847">
            <v>0.14899999999999999</v>
          </cell>
          <cell r="D1847"/>
          <cell r="E1847">
            <v>1</v>
          </cell>
          <cell r="F1847">
            <v>10</v>
          </cell>
          <cell r="G1847"/>
          <cell r="H1847" t="str">
            <v>K23</v>
          </cell>
        </row>
        <row r="1848">
          <cell r="A1848" t="str">
            <v>GN.CBS-N70</v>
          </cell>
          <cell r="B1848" t="str">
            <v>GEN CONMUTADOR 48750-T8001 NISSAN PICK UP 1985-1988 5 TERM</v>
          </cell>
          <cell r="C1848">
            <v>0.158</v>
          </cell>
          <cell r="D1848"/>
          <cell r="E1848">
            <v>1</v>
          </cell>
          <cell r="F1848">
            <v>10</v>
          </cell>
          <cell r="G1848"/>
          <cell r="H1848" t="str">
            <v>K23</v>
          </cell>
        </row>
        <row r="1849">
          <cell r="A1849" t="str">
            <v>GN.CBS-OP01</v>
          </cell>
          <cell r="B1849" t="str">
            <v>GEN CONMUTADOR 914850 CHEVROLET ASTRA CORSA 1993-1995 5 TERM</v>
          </cell>
          <cell r="C1849">
            <v>3.3000000000000002E-2</v>
          </cell>
          <cell r="D1849"/>
          <cell r="E1849">
            <v>1</v>
          </cell>
          <cell r="F1849">
            <v>10</v>
          </cell>
          <cell r="G1849"/>
          <cell r="H1849" t="str">
            <v>K23</v>
          </cell>
        </row>
        <row r="1850">
          <cell r="A1850" t="str">
            <v>GN.CBS-TY40</v>
          </cell>
          <cell r="B1850" t="str">
            <v>GEN CONMUTADOR 84450-52010 TOYOTA COROLLA TERCEL RAV 2000-2010 6 TERM</v>
          </cell>
          <cell r="C1850">
            <v>7.4999999999999997E-2</v>
          </cell>
          <cell r="D1850"/>
          <cell r="E1850">
            <v>1</v>
          </cell>
          <cell r="F1850">
            <v>10</v>
          </cell>
          <cell r="G1850"/>
          <cell r="H1850" t="str">
            <v>K23</v>
          </cell>
        </row>
        <row r="1851">
          <cell r="A1851" t="str">
            <v>GN.CBS-W03</v>
          </cell>
          <cell r="B1851" t="str">
            <v>GEN CONMUTADOR 93741069 CHEVROLET DAEWOO LEMANS RACER 1988-1993 6 TERM</v>
          </cell>
          <cell r="C1851">
            <v>0.04</v>
          </cell>
          <cell r="D1851"/>
          <cell r="E1851">
            <v>1</v>
          </cell>
          <cell r="F1851">
            <v>10</v>
          </cell>
          <cell r="G1851"/>
          <cell r="H1851" t="str">
            <v>K23</v>
          </cell>
        </row>
        <row r="1852">
          <cell r="A1852" t="str">
            <v>GN.GB-352</v>
          </cell>
          <cell r="B1852" t="str">
            <v>GEN SWITCH RETROCESO MC842731 MITSUBISHI FUSO 1988-1992 8DC8 M18*1.25 2 TERM</v>
          </cell>
          <cell r="C1852">
            <v>0.1</v>
          </cell>
          <cell r="D1852"/>
          <cell r="E1852">
            <v>1</v>
          </cell>
          <cell r="F1852">
            <v>10</v>
          </cell>
          <cell r="G1852"/>
          <cell r="H1852" t="str">
            <v>K24</v>
          </cell>
        </row>
        <row r="1853">
          <cell r="A1853" t="str">
            <v>GN.GB-859</v>
          </cell>
          <cell r="B1853" t="str">
            <v>GEN SWITCH RETROCESO MC840590 MITSUBISHI CANTER 1995-1999 4D33 M14*1.5 2 TERM</v>
          </cell>
          <cell r="C1853">
            <v>7.9000000000000001E-2</v>
          </cell>
          <cell r="D1853"/>
          <cell r="E1853">
            <v>1</v>
          </cell>
          <cell r="F1853">
            <v>10</v>
          </cell>
          <cell r="G1853"/>
          <cell r="H1853" t="str">
            <v>K24</v>
          </cell>
        </row>
        <row r="1854">
          <cell r="A1854" t="str">
            <v>GN.GB-HY2</v>
          </cell>
          <cell r="B1854" t="str">
            <v>GEN SWITCH RETROCESO 93860-36100 HYUNDAI EXCEL ELANTRA SONATA 1995-2001 G15B M14*1.5 2 TERM</v>
          </cell>
          <cell r="C1854">
            <v>8.4000000000000005E-2</v>
          </cell>
          <cell r="D1854"/>
          <cell r="E1854">
            <v>1</v>
          </cell>
          <cell r="F1854">
            <v>10</v>
          </cell>
          <cell r="G1854"/>
          <cell r="H1854" t="str">
            <v>K24</v>
          </cell>
        </row>
        <row r="1855">
          <cell r="A1855" t="str">
            <v>GN.GB-M24</v>
          </cell>
          <cell r="B1855" t="str">
            <v>GEN SWITCH RETROCESO MC853341 MITSUBISHI FUSO 1993-1996 6D22</v>
          </cell>
          <cell r="C1855">
            <v>0.157</v>
          </cell>
          <cell r="D1855"/>
          <cell r="E1855">
            <v>1</v>
          </cell>
          <cell r="F1855">
            <v>10</v>
          </cell>
          <cell r="G1855"/>
          <cell r="H1855" t="str">
            <v>K24</v>
          </cell>
        </row>
        <row r="1856">
          <cell r="A1856" t="str">
            <v>GN.GC-NS46</v>
          </cell>
          <cell r="B1856" t="str">
            <v>GEN RAMAL DIRECCIONAL 25540-75P08 NISSAN FIERA 1993-UP</v>
          </cell>
          <cell r="C1856">
            <v>0.28499999999999998</v>
          </cell>
          <cell r="D1856"/>
          <cell r="E1856">
            <v>1</v>
          </cell>
          <cell r="F1856">
            <v>10</v>
          </cell>
          <cell r="G1856"/>
          <cell r="H1856" t="str">
            <v>K25</v>
          </cell>
        </row>
        <row r="1857">
          <cell r="A1857" t="str">
            <v>GN.GIC-118</v>
          </cell>
          <cell r="B1857" t="str">
            <v>GEN BOBINA ENCENDIDO C1Z-500 UNIVERSAL 12V TODOS LOS MODELOS CON PLATINO Y CONDENSADOR</v>
          </cell>
          <cell r="C1857">
            <v>0.68400000000000005</v>
          </cell>
          <cell r="D1857"/>
          <cell r="E1857">
            <v>1</v>
          </cell>
          <cell r="F1857">
            <v>20</v>
          </cell>
          <cell r="G1857"/>
          <cell r="H1857" t="str">
            <v>K25</v>
          </cell>
        </row>
        <row r="1858">
          <cell r="A1858" t="str">
            <v>GN.GPV-4</v>
          </cell>
          <cell r="B1858" t="str">
            <v>GEN VALVULA PCV 12204-15030 TOYOTA VARIOS MODELOS 1993-UP RECTA</v>
          </cell>
          <cell r="C1858">
            <v>0</v>
          </cell>
          <cell r="D1858"/>
          <cell r="E1858">
            <v>1</v>
          </cell>
          <cell r="F1858">
            <v>10</v>
          </cell>
          <cell r="G1858"/>
          <cell r="H1858" t="str">
            <v>K25</v>
          </cell>
        </row>
        <row r="1859">
          <cell r="A1859" t="str">
            <v>GN.GPV-6</v>
          </cell>
          <cell r="B1859" t="str">
            <v>GEN VALVULA PCV 12204-10020 TOYOTA VARIOS MODELOS 1993-UP CURVA</v>
          </cell>
          <cell r="C1859">
            <v>2.1999999999999999E-2</v>
          </cell>
          <cell r="D1859"/>
          <cell r="E1859">
            <v>1</v>
          </cell>
          <cell r="F1859">
            <v>10</v>
          </cell>
          <cell r="G1859"/>
          <cell r="H1859" t="str">
            <v>K26</v>
          </cell>
        </row>
        <row r="1860">
          <cell r="A1860" t="str">
            <v>GN.GPV-23</v>
          </cell>
          <cell r="B1860" t="str">
            <v>GEN VALVULA PCV 12204-11060 TOYOTA YARIS 1984-2000 CURVA</v>
          </cell>
          <cell r="C1860">
            <v>3.7999999999999999E-2</v>
          </cell>
          <cell r="D1860"/>
          <cell r="E1860">
            <v>1</v>
          </cell>
          <cell r="F1860">
            <v>10</v>
          </cell>
          <cell r="G1860"/>
          <cell r="H1860" t="str">
            <v>K26</v>
          </cell>
        </row>
        <row r="1861">
          <cell r="A1861" t="str">
            <v>GN.GS-N1</v>
          </cell>
          <cell r="B1861" t="str">
            <v>GEN SWITCH FRENO 84340-87202 NISSAN VARIOS MODELOS 1983-2000 M10*1.25 2 CABL UNIVERSAL ON/OFF</v>
          </cell>
          <cell r="C1861">
            <v>3.5000000000000003E-2</v>
          </cell>
          <cell r="D1861"/>
          <cell r="E1861">
            <v>1</v>
          </cell>
          <cell r="F1861">
            <v>10</v>
          </cell>
          <cell r="G1861"/>
          <cell r="H1861" t="str">
            <v>K26</v>
          </cell>
        </row>
        <row r="1862">
          <cell r="A1862" t="str">
            <v>GN.KN-9</v>
          </cell>
          <cell r="B1862" t="str">
            <v>GEN CHAPA CONTACTO 25150-B5000 NISSAN J15 4CIL 12V 5 TERM</v>
          </cell>
          <cell r="C1862">
            <v>0.155</v>
          </cell>
          <cell r="D1862"/>
          <cell r="E1862">
            <v>1</v>
          </cell>
          <cell r="F1862">
            <v>10</v>
          </cell>
          <cell r="G1862"/>
          <cell r="H1862" t="str">
            <v>K-25</v>
          </cell>
        </row>
        <row r="1863">
          <cell r="A1863" t="str">
            <v>GT.7240</v>
          </cell>
          <cell r="B1863" t="str">
            <v>GATES FAJA ALTERNADOR 24" UNIVERSAL DENTADA 3/8"</v>
          </cell>
          <cell r="C1863">
            <v>0.115</v>
          </cell>
          <cell r="D1863"/>
          <cell r="E1863">
            <v>1</v>
          </cell>
          <cell r="F1863"/>
          <cell r="G1863"/>
          <cell r="H1863" t="str">
            <v>CJ-01 / L-33</v>
          </cell>
        </row>
        <row r="1864">
          <cell r="A1864" t="str">
            <v>GT.7250</v>
          </cell>
          <cell r="B1864" t="str">
            <v>GATES FAJA ALTERNADOR 25" UNIVERSAL DENTADA 3/8"</v>
          </cell>
          <cell r="C1864">
            <v>0.126</v>
          </cell>
          <cell r="D1864"/>
          <cell r="E1864">
            <v>1</v>
          </cell>
          <cell r="F1864"/>
          <cell r="G1864"/>
          <cell r="H1864" t="str">
            <v>CJ-01 / L-33</v>
          </cell>
        </row>
        <row r="1865">
          <cell r="A1865" t="str">
            <v>GT.7260</v>
          </cell>
          <cell r="B1865" t="str">
            <v>GATES FAJA ALTERNADOR 26" UNIVERSAL DENTADA 3/8"</v>
          </cell>
          <cell r="C1865">
            <v>0.123</v>
          </cell>
          <cell r="D1865"/>
          <cell r="E1865">
            <v>1</v>
          </cell>
          <cell r="F1865"/>
          <cell r="G1865"/>
          <cell r="H1865" t="str">
            <v>CJ-01 / L-33</v>
          </cell>
        </row>
        <row r="1866">
          <cell r="A1866" t="str">
            <v>GT.7270</v>
          </cell>
          <cell r="B1866" t="str">
            <v>GATES FAJA ALTERNADOR 27" UNIVERSAL DENTADA 3/8"</v>
          </cell>
          <cell r="C1866">
            <v>0.13200000000000001</v>
          </cell>
          <cell r="D1866"/>
          <cell r="E1866">
            <v>1</v>
          </cell>
          <cell r="F1866"/>
          <cell r="G1866"/>
          <cell r="H1866" t="str">
            <v>CJ-01 / L-33</v>
          </cell>
        </row>
        <row r="1867">
          <cell r="A1867" t="str">
            <v>GT.7290</v>
          </cell>
          <cell r="B1867" t="str">
            <v>GATES FAJA ALTERNADOR 29" UNIVERSAL DENTADA 3/8"</v>
          </cell>
          <cell r="C1867">
            <v>0.13200000000000001</v>
          </cell>
          <cell r="D1867"/>
          <cell r="E1867">
            <v>1</v>
          </cell>
          <cell r="F1867"/>
          <cell r="G1867"/>
          <cell r="H1867" t="str">
            <v>CJ-01 / L-33</v>
          </cell>
        </row>
        <row r="1868">
          <cell r="A1868" t="str">
            <v>GT.7300</v>
          </cell>
          <cell r="B1868" t="str">
            <v>GATES FAJA ALTERNADOR 30" UNIVERSAL DENTADA 3/8"</v>
          </cell>
          <cell r="C1868">
            <v>0.14099999999999999</v>
          </cell>
          <cell r="D1868"/>
          <cell r="E1868">
            <v>1</v>
          </cell>
          <cell r="F1868"/>
          <cell r="G1868"/>
          <cell r="H1868" t="str">
            <v>CJ-02 / L-33</v>
          </cell>
        </row>
        <row r="1869">
          <cell r="A1869" t="str">
            <v>GT.7312</v>
          </cell>
          <cell r="B1869" t="str">
            <v>GATES FAJA ALTERNADOR 31" UNIVERSAL DENTADA 3/8"</v>
          </cell>
          <cell r="C1869">
            <v>6.6000000000000003E-2</v>
          </cell>
          <cell r="D1869"/>
          <cell r="E1869">
            <v>1</v>
          </cell>
          <cell r="F1869"/>
          <cell r="G1869"/>
          <cell r="H1869" t="str">
            <v>CJ-02 / L-33</v>
          </cell>
        </row>
        <row r="1870">
          <cell r="A1870" t="str">
            <v>GT.7320</v>
          </cell>
          <cell r="B1870" t="str">
            <v>GATES FAJA ALTERNADOR 32" UNIVERSAL DENTADA 3/8"</v>
          </cell>
          <cell r="C1870">
            <v>0.154</v>
          </cell>
          <cell r="D1870"/>
          <cell r="E1870">
            <v>1</v>
          </cell>
          <cell r="F1870"/>
          <cell r="G1870"/>
          <cell r="H1870" t="str">
            <v>CJ-02 / L-33</v>
          </cell>
        </row>
        <row r="1871">
          <cell r="A1871" t="str">
            <v>GT.7330</v>
          </cell>
          <cell r="B1871" t="str">
            <v>GATES FAJA ALTERNADOR 33" UNIVERSAL DENTADA 3/8"</v>
          </cell>
          <cell r="C1871">
            <v>0.157</v>
          </cell>
          <cell r="D1871"/>
          <cell r="E1871">
            <v>1</v>
          </cell>
          <cell r="F1871"/>
          <cell r="G1871"/>
          <cell r="H1871" t="str">
            <v>CJ-02 / L-33</v>
          </cell>
        </row>
        <row r="1872">
          <cell r="A1872" t="str">
            <v>GT.7350</v>
          </cell>
          <cell r="B1872" t="str">
            <v>GATES FAJA ALTERNADOR 35" UNIVERSAL DENTADA 3/8"</v>
          </cell>
          <cell r="C1872">
            <v>0.159</v>
          </cell>
          <cell r="D1872"/>
          <cell r="E1872">
            <v>1</v>
          </cell>
          <cell r="F1872"/>
          <cell r="G1872"/>
          <cell r="H1872" t="str">
            <v>CJ-02 / L-33</v>
          </cell>
        </row>
        <row r="1873">
          <cell r="A1873" t="str">
            <v>GT.7360</v>
          </cell>
          <cell r="B1873" t="str">
            <v>GATES FAJA ALTERNADOR 36" UNIVERSAL DENTADA 3/8"</v>
          </cell>
          <cell r="C1873">
            <v>0.16500000000000001</v>
          </cell>
          <cell r="D1873"/>
          <cell r="E1873">
            <v>1</v>
          </cell>
          <cell r="F1873"/>
          <cell r="G1873"/>
          <cell r="H1873" t="str">
            <v>CJ-02 / L-33</v>
          </cell>
        </row>
        <row r="1874">
          <cell r="A1874" t="str">
            <v>GT.7390</v>
          </cell>
          <cell r="B1874" t="str">
            <v>GATES FAJA ALTERNADOR 39" UNIVERSAL DENTADA 3/8"</v>
          </cell>
          <cell r="C1874">
            <v>0.17599999999999999</v>
          </cell>
          <cell r="D1874"/>
          <cell r="E1874">
            <v>1</v>
          </cell>
          <cell r="F1874"/>
          <cell r="G1874"/>
          <cell r="H1874" t="str">
            <v>CJ-03 / L-34</v>
          </cell>
        </row>
        <row r="1875">
          <cell r="A1875" t="str">
            <v>GT.7395</v>
          </cell>
          <cell r="B1875" t="str">
            <v>GATES FAJA ALTERNADOR 39.5" UNIVERSAL DENTADA 3/8"</v>
          </cell>
          <cell r="C1875">
            <v>0.17899999999999999</v>
          </cell>
          <cell r="D1875"/>
          <cell r="E1875">
            <v>1</v>
          </cell>
          <cell r="F1875"/>
          <cell r="G1875"/>
          <cell r="H1875" t="str">
            <v>CJ-03 / L-34</v>
          </cell>
        </row>
        <row r="1876">
          <cell r="A1876" t="str">
            <v>GT.7400</v>
          </cell>
          <cell r="B1876" t="str">
            <v>GATES FAJA ALTERNADOR 40" UNIVERSAL DENTADA 3/8"</v>
          </cell>
          <cell r="C1876">
            <v>0.18099999999999999</v>
          </cell>
          <cell r="D1876"/>
          <cell r="E1876">
            <v>1</v>
          </cell>
          <cell r="F1876"/>
          <cell r="G1876"/>
          <cell r="H1876" t="str">
            <v>CJ-04 / L-34</v>
          </cell>
        </row>
        <row r="1877">
          <cell r="A1877" t="str">
            <v>GT.7420</v>
          </cell>
          <cell r="B1877" t="str">
            <v>GATES FAJA ALTERNADOR 42" UNIVERSAL DENTADA 3/8"</v>
          </cell>
          <cell r="C1877">
            <v>0.185</v>
          </cell>
          <cell r="D1877"/>
          <cell r="E1877">
            <v>1</v>
          </cell>
          <cell r="F1877"/>
          <cell r="G1877"/>
          <cell r="H1877" t="str">
            <v>CJ-04 / L-34</v>
          </cell>
        </row>
        <row r="1878">
          <cell r="A1878" t="str">
            <v>GT.7430</v>
          </cell>
          <cell r="B1878" t="str">
            <v>GATES FAJA ALTERNADOR 43" UNIVERSAL DENTADA 3/8"</v>
          </cell>
          <cell r="C1878">
            <v>8.7999999999999995E-2</v>
          </cell>
          <cell r="D1878"/>
          <cell r="E1878"/>
          <cell r="F1878"/>
          <cell r="G1878"/>
          <cell r="H1878" t="str">
            <v>CJ-01 / L-33</v>
          </cell>
        </row>
        <row r="1879">
          <cell r="A1879" t="str">
            <v>GT.7440</v>
          </cell>
          <cell r="B1879" t="str">
            <v>GATES FAJA ALTERNADOR 44" UNIVERSAL DENTADA 3/8"</v>
          </cell>
          <cell r="C1879">
            <v>0.19400000000000001</v>
          </cell>
          <cell r="D1879"/>
          <cell r="E1879">
            <v>1</v>
          </cell>
          <cell r="F1879"/>
          <cell r="G1879"/>
          <cell r="H1879" t="str">
            <v>CJ-04 / L-34</v>
          </cell>
        </row>
        <row r="1880">
          <cell r="A1880" t="str">
            <v>GT.7500</v>
          </cell>
          <cell r="B1880" t="str">
            <v>GATES FAJA ALTERNADOR 50" UNIVERSAL DENTADA 3/8"</v>
          </cell>
          <cell r="C1880">
            <v>0.10199999999999999</v>
          </cell>
          <cell r="D1880"/>
          <cell r="E1880">
            <v>1</v>
          </cell>
          <cell r="F1880"/>
          <cell r="G1880"/>
          <cell r="H1880" t="str">
            <v>CJ-04 / L-34</v>
          </cell>
        </row>
        <row r="1881">
          <cell r="A1881" t="str">
            <v>GT.7512</v>
          </cell>
          <cell r="B1881" t="str">
            <v>GATES FAJA ALTERNADOR 51" UNIVERSAL DENTADA 3/8"</v>
          </cell>
          <cell r="C1881">
            <v>0.106</v>
          </cell>
          <cell r="D1881"/>
          <cell r="E1881">
            <v>1</v>
          </cell>
          <cell r="F1881"/>
          <cell r="G1881"/>
          <cell r="H1881" t="str">
            <v>CJ-04 / L-34</v>
          </cell>
        </row>
        <row r="1882">
          <cell r="A1882" t="str">
            <v>GT.7520</v>
          </cell>
          <cell r="B1882" t="str">
            <v>GATES FAJA ALTERNADOR 52" UNIVERSAL DENTADA 3/8"</v>
          </cell>
          <cell r="C1882">
            <v>0.23599999999999999</v>
          </cell>
          <cell r="D1882"/>
          <cell r="E1882">
            <v>1</v>
          </cell>
          <cell r="F1882"/>
          <cell r="G1882"/>
          <cell r="H1882" t="str">
            <v>CJ-05 / L-35</v>
          </cell>
        </row>
        <row r="1883">
          <cell r="A1883" t="str">
            <v>GT.7530</v>
          </cell>
          <cell r="B1883" t="str">
            <v>GATES FAJA ALTERNADOR 53" UNIVERSAL DENTADA 3/8"</v>
          </cell>
          <cell r="C1883">
            <v>0.24</v>
          </cell>
          <cell r="D1883"/>
          <cell r="E1883">
            <v>1</v>
          </cell>
          <cell r="F1883"/>
          <cell r="G1883"/>
          <cell r="H1883" t="str">
            <v>CJ-05 / L-35</v>
          </cell>
        </row>
        <row r="1884">
          <cell r="A1884" t="str">
            <v>GT.7541</v>
          </cell>
          <cell r="B1884" t="str">
            <v>GATES FAJA ALTERNADOR 54" UNIVERSAL DENTADA 3/8"</v>
          </cell>
          <cell r="C1884">
            <v>0.108</v>
          </cell>
          <cell r="D1884"/>
          <cell r="E1884">
            <v>1</v>
          </cell>
          <cell r="F1884"/>
          <cell r="G1884"/>
          <cell r="H1884" t="str">
            <v>CJ-04 / L-34</v>
          </cell>
        </row>
        <row r="1885">
          <cell r="A1885" t="str">
            <v>GT.7550</v>
          </cell>
          <cell r="B1885" t="str">
            <v>GATES FAJA ALTERNADOR 55" UNIVERSAL DENTADA 3/8"</v>
          </cell>
          <cell r="C1885">
            <v>0.11799999999999999</v>
          </cell>
          <cell r="D1885"/>
          <cell r="E1885">
            <v>1</v>
          </cell>
          <cell r="F1885"/>
          <cell r="G1885"/>
          <cell r="H1885" t="str">
            <v>CJ-05 / L-35</v>
          </cell>
        </row>
        <row r="1886">
          <cell r="A1886" t="str">
            <v>GT.7560</v>
          </cell>
          <cell r="B1886" t="str">
            <v>GATES FAJA ALTERNADOR 56" UNIVERSAL DENTADA 3/8"</v>
          </cell>
          <cell r="C1886">
            <v>0.24</v>
          </cell>
          <cell r="D1886"/>
          <cell r="E1886">
            <v>1</v>
          </cell>
          <cell r="F1886"/>
          <cell r="G1886"/>
          <cell r="H1886" t="str">
            <v>CJ-05 / L-35</v>
          </cell>
        </row>
        <row r="1887">
          <cell r="A1887" t="str">
            <v>GT.7743</v>
          </cell>
          <cell r="B1887" t="str">
            <v>GATES FAJA ALTERNADOR 74" UNIVERSAL DENTADA 3/8"</v>
          </cell>
          <cell r="C1887">
            <v>0.15</v>
          </cell>
          <cell r="D1887"/>
          <cell r="E1887">
            <v>1</v>
          </cell>
          <cell r="F1887"/>
          <cell r="G1887"/>
          <cell r="H1887" t="str">
            <v>CJ-05 / L-35</v>
          </cell>
        </row>
        <row r="1888">
          <cell r="A1888" t="str">
            <v>GT.9319</v>
          </cell>
          <cell r="B1888" t="str">
            <v>GATES FAJA ALTERNADOR AX-30" UNIVERSAL DENTADA 1/2"</v>
          </cell>
          <cell r="C1888">
            <v>0.19600000000000001</v>
          </cell>
          <cell r="D1888"/>
          <cell r="E1888">
            <v>1</v>
          </cell>
          <cell r="F1888"/>
          <cell r="G1888"/>
          <cell r="H1888" t="str">
            <v>CJ-06 / L-35</v>
          </cell>
        </row>
        <row r="1889">
          <cell r="A1889" t="str">
            <v>GT.9330</v>
          </cell>
          <cell r="B1889" t="str">
            <v>GATES FAJA ALTERNADOR AX-31" UNIVERSAL DENTADA 1/2"</v>
          </cell>
          <cell r="C1889">
            <v>0.19600000000000001</v>
          </cell>
          <cell r="D1889"/>
          <cell r="E1889">
            <v>1</v>
          </cell>
          <cell r="F1889"/>
          <cell r="G1889"/>
          <cell r="H1889" t="str">
            <v>CJ-06 / L-35</v>
          </cell>
        </row>
        <row r="1890">
          <cell r="A1890" t="str">
            <v>GT.9341</v>
          </cell>
          <cell r="B1890" t="str">
            <v>GATES FAJA ALTERNADOR AX-32" UNIVERSAL DENTADA 1/2"</v>
          </cell>
          <cell r="C1890">
            <v>7.8E-2</v>
          </cell>
          <cell r="D1890"/>
          <cell r="E1890"/>
          <cell r="F1890"/>
          <cell r="G1890"/>
          <cell r="H1890" t="str">
            <v>CJ-06 / L-35</v>
          </cell>
        </row>
        <row r="1891">
          <cell r="A1891" t="str">
            <v>GT.9360</v>
          </cell>
          <cell r="B1891" t="str">
            <v>GATES FAJA ALTERNADOR AX-34" UNIVERSAL DENTADA 1/2"</v>
          </cell>
          <cell r="C1891">
            <v>0.22</v>
          </cell>
          <cell r="D1891"/>
          <cell r="E1891">
            <v>1</v>
          </cell>
          <cell r="F1891"/>
          <cell r="G1891"/>
          <cell r="H1891" t="str">
            <v>CJ-06 / L-35</v>
          </cell>
        </row>
        <row r="1892">
          <cell r="A1892" t="str">
            <v>GT.9370</v>
          </cell>
          <cell r="B1892" t="str">
            <v>GATES FAJA ALTERNADOR AX-35" UNIVERSAL DENTADA 1/2"</v>
          </cell>
          <cell r="C1892">
            <v>0.223</v>
          </cell>
          <cell r="D1892"/>
          <cell r="E1892">
            <v>1</v>
          </cell>
          <cell r="F1892"/>
          <cell r="G1892"/>
          <cell r="H1892" t="str">
            <v>CJ-07 / L-36</v>
          </cell>
        </row>
        <row r="1893">
          <cell r="A1893" t="str">
            <v>GT.9390</v>
          </cell>
          <cell r="B1893" t="str">
            <v>GATES FAJA ALTERNADOR</v>
          </cell>
          <cell r="C1893">
            <v>0.108</v>
          </cell>
          <cell r="D1893"/>
          <cell r="E1893">
            <v>1</v>
          </cell>
          <cell r="F1893"/>
          <cell r="G1893"/>
          <cell r="H1893" t="str">
            <v>CJ-07 / L-36</v>
          </cell>
        </row>
        <row r="1894">
          <cell r="A1894" t="str">
            <v>GT.9400</v>
          </cell>
          <cell r="B1894" t="str">
            <v>GATES FAJA ALTERNADOR AX-38" UNIVERSAL DENTADA 1/2"</v>
          </cell>
          <cell r="C1894">
            <v>0.254</v>
          </cell>
          <cell r="D1894"/>
          <cell r="E1894">
            <v>1</v>
          </cell>
          <cell r="F1894"/>
          <cell r="G1894"/>
          <cell r="H1894" t="str">
            <v>CJ-07 / L-36</v>
          </cell>
        </row>
        <row r="1895">
          <cell r="A1895" t="str">
            <v>GT.9405</v>
          </cell>
          <cell r="B1895" t="str">
            <v>GATES FAJA ALTERNADOR AX-39" UNIVERSAL DENTADA 1/2"</v>
          </cell>
          <cell r="C1895">
            <v>0.24299999999999999</v>
          </cell>
          <cell r="D1895"/>
          <cell r="E1895">
            <v>1</v>
          </cell>
          <cell r="F1895"/>
          <cell r="G1895"/>
          <cell r="H1895" t="str">
            <v>CJ-07 / L-36</v>
          </cell>
        </row>
        <row r="1896">
          <cell r="A1896" t="str">
            <v>GT.9412</v>
          </cell>
          <cell r="B1896" t="str">
            <v>GATES FAJA ALTERNADOR AX-39" UNIVERSAL DENTADA 1/2"</v>
          </cell>
          <cell r="C1896">
            <v>0.11600000000000001</v>
          </cell>
          <cell r="D1896"/>
          <cell r="E1896">
            <v>1</v>
          </cell>
          <cell r="F1896"/>
          <cell r="G1896"/>
          <cell r="H1896" t="str">
            <v>CJ-08 / L-36</v>
          </cell>
        </row>
        <row r="1897">
          <cell r="A1897" t="str">
            <v>GT.9420</v>
          </cell>
          <cell r="B1897" t="str">
            <v>GATES FAJA ALTERNADOR AX-40" UNIVERSAL DENTADA 1/2"</v>
          </cell>
          <cell r="C1897">
            <v>0.11600000000000001</v>
          </cell>
          <cell r="D1897"/>
          <cell r="E1897">
            <v>1</v>
          </cell>
          <cell r="F1897"/>
          <cell r="G1897"/>
          <cell r="H1897" t="str">
            <v>CJ-08 / L-36</v>
          </cell>
        </row>
        <row r="1898">
          <cell r="A1898" t="str">
            <v>GT.9430</v>
          </cell>
          <cell r="B1898" t="str">
            <v>GATES FAJA ALTERNADOR AX-41" UNIVERSAL DENTADA 1/2"</v>
          </cell>
          <cell r="C1898">
            <v>0.27100000000000002</v>
          </cell>
          <cell r="D1898"/>
          <cell r="E1898">
            <v>1</v>
          </cell>
          <cell r="F1898"/>
          <cell r="G1898"/>
          <cell r="H1898" t="str">
            <v>SIN STOCK</v>
          </cell>
        </row>
        <row r="1899">
          <cell r="A1899" t="str">
            <v>GT.9440</v>
          </cell>
          <cell r="B1899" t="str">
            <v>GATES FAJA ALTERNADOR</v>
          </cell>
          <cell r="C1899">
            <v>0.11600000000000001</v>
          </cell>
          <cell r="D1899" t="str">
            <v>SIN STOCK</v>
          </cell>
          <cell r="E1899"/>
          <cell r="F1899"/>
          <cell r="G1899">
            <v>0.11799999999999999</v>
          </cell>
          <cell r="H1899" t="str">
            <v>SIN STOCK</v>
          </cell>
        </row>
        <row r="1900">
          <cell r="A1900" t="str">
            <v>GT.9447</v>
          </cell>
          <cell r="B1900" t="str">
            <v>GATES FAJA ALTERNADOR</v>
          </cell>
          <cell r="C1900">
            <v>0.122</v>
          </cell>
          <cell r="D1900"/>
          <cell r="E1900">
            <v>1</v>
          </cell>
          <cell r="F1900"/>
          <cell r="G1900"/>
          <cell r="H1900" t="str">
            <v>CJ-08 / L-36</v>
          </cell>
        </row>
        <row r="1901">
          <cell r="A1901" t="str">
            <v>GT.9455</v>
          </cell>
          <cell r="B1901" t="str">
            <v>GATES FAJA ALTERNADOR AX-44" UNIVERSAL DENTADA 1/2"</v>
          </cell>
          <cell r="C1901">
            <v>0.124</v>
          </cell>
          <cell r="D1901"/>
          <cell r="E1901">
            <v>1</v>
          </cell>
          <cell r="F1901"/>
          <cell r="G1901"/>
          <cell r="H1901" t="str">
            <v>CJ-08 / L-36</v>
          </cell>
        </row>
        <row r="1902">
          <cell r="A1902" t="str">
            <v>GT.9470</v>
          </cell>
          <cell r="B1902" t="str">
            <v>GATES FAJA ALTERNADOR AX-45" UNIVERSAL DENTADA 1/2"</v>
          </cell>
          <cell r="C1902">
            <v>0.126</v>
          </cell>
          <cell r="D1902"/>
          <cell r="E1902">
            <v>1</v>
          </cell>
          <cell r="F1902"/>
          <cell r="G1902"/>
          <cell r="H1902" t="str">
            <v>CJ-09 / L-38</v>
          </cell>
        </row>
        <row r="1903">
          <cell r="A1903" t="str">
            <v>GT.9480</v>
          </cell>
          <cell r="B1903" t="str">
            <v>GATES FAJA ALTERNADOR AX-46" UNIVERSAL DENTADA 1/2"</v>
          </cell>
          <cell r="C1903">
            <v>0.13200000000000001</v>
          </cell>
          <cell r="D1903"/>
          <cell r="E1903">
            <v>1</v>
          </cell>
          <cell r="F1903"/>
          <cell r="G1903"/>
          <cell r="H1903" t="str">
            <v>CJ-09 / L-38</v>
          </cell>
        </row>
        <row r="1904">
          <cell r="A1904" t="str">
            <v>GT.9490</v>
          </cell>
          <cell r="B1904" t="str">
            <v xml:space="preserve">GATES FAJA ALTERNADOR </v>
          </cell>
          <cell r="C1904">
            <v>0.13500000000000001</v>
          </cell>
          <cell r="D1904"/>
          <cell r="E1904">
            <v>1</v>
          </cell>
          <cell r="F1904"/>
          <cell r="G1904"/>
          <cell r="H1904" t="str">
            <v>CJ-09 / L-38</v>
          </cell>
        </row>
        <row r="1905">
          <cell r="A1905" t="str">
            <v>GT.9500</v>
          </cell>
          <cell r="B1905" t="str">
            <v xml:space="preserve">GATES FAJA ALTERNADOR </v>
          </cell>
          <cell r="C1905">
            <v>0.13700000000000001</v>
          </cell>
          <cell r="D1905"/>
          <cell r="E1905">
            <v>1</v>
          </cell>
          <cell r="F1905"/>
          <cell r="G1905"/>
          <cell r="H1905" t="str">
            <v>CJ-09 / L-38</v>
          </cell>
        </row>
        <row r="1906">
          <cell r="A1906" t="str">
            <v>GT.9510</v>
          </cell>
          <cell r="B1906" t="str">
            <v>GATES FAJA ALTERNADOR AX-49" UNIVERSAL DENTADA 1/2"</v>
          </cell>
          <cell r="C1906">
            <v>0.14000000000000001</v>
          </cell>
          <cell r="D1906"/>
          <cell r="E1906">
            <v>1</v>
          </cell>
          <cell r="F1906"/>
          <cell r="G1906"/>
          <cell r="H1906" t="str">
            <v>CJ-10 / L-38</v>
          </cell>
        </row>
        <row r="1907">
          <cell r="A1907" t="str">
            <v>GT.9520</v>
          </cell>
          <cell r="B1907" t="str">
            <v>GATES FAJA ALTERNADOR AX-50" UNIVERSAL DENTADA 1/2"</v>
          </cell>
          <cell r="C1907">
            <v>0.14599999999999999</v>
          </cell>
          <cell r="D1907"/>
          <cell r="E1907">
            <v>1</v>
          </cell>
          <cell r="F1907"/>
          <cell r="G1907"/>
          <cell r="H1907" t="str">
            <v>CJ-10 / L-38</v>
          </cell>
        </row>
        <row r="1908">
          <cell r="A1908" t="str">
            <v>GT.9530</v>
          </cell>
          <cell r="B1908" t="str">
            <v>GATES FAJA ALTERNADOR AX-51" UNIVERSAL DENTADA 1/2"</v>
          </cell>
          <cell r="C1908">
            <v>0.14199999999999999</v>
          </cell>
          <cell r="D1908"/>
          <cell r="E1908">
            <v>1</v>
          </cell>
          <cell r="F1908"/>
          <cell r="G1908"/>
          <cell r="H1908" t="str">
            <v>CJ-10 / L-38</v>
          </cell>
        </row>
        <row r="1909">
          <cell r="A1909" t="str">
            <v>GT.9540</v>
          </cell>
          <cell r="B1909" t="str">
            <v>GATES FAJA ALTERNADOR AX-52" UNIVERSAL DENTADA 1/2"</v>
          </cell>
          <cell r="C1909">
            <v>0.14599999999999999</v>
          </cell>
          <cell r="D1909"/>
          <cell r="E1909">
            <v>1</v>
          </cell>
          <cell r="F1909"/>
          <cell r="G1909"/>
          <cell r="H1909" t="str">
            <v>CJ-10 / L-38</v>
          </cell>
        </row>
        <row r="1910">
          <cell r="A1910" t="str">
            <v>GT.9550</v>
          </cell>
          <cell r="B1910" t="str">
            <v>GATES FAJA ALTERNADOR AX-53" UNIVERSAL DENTADA 1/2"</v>
          </cell>
          <cell r="C1910">
            <v>0.14799999999999999</v>
          </cell>
          <cell r="D1910"/>
          <cell r="E1910">
            <v>1</v>
          </cell>
          <cell r="F1910"/>
          <cell r="G1910"/>
          <cell r="H1910" t="str">
            <v>CJ-10 / L-38</v>
          </cell>
        </row>
        <row r="1911">
          <cell r="A1911" t="str">
            <v>GT.9560</v>
          </cell>
          <cell r="B1911" t="str">
            <v>GATES FAJA ALTERNADOR AX-54" UNIVERSAL DENTADA 1/2"</v>
          </cell>
          <cell r="C1911">
            <v>0.158</v>
          </cell>
          <cell r="D1911"/>
          <cell r="E1911">
            <v>1</v>
          </cell>
          <cell r="F1911"/>
          <cell r="G1911"/>
          <cell r="H1911" t="str">
            <v>CJ-11 / L-39</v>
          </cell>
        </row>
        <row r="1912">
          <cell r="A1912" t="str">
            <v>GT.9570</v>
          </cell>
          <cell r="B1912" t="str">
            <v>GATES FAJA ALTERNADOR AX-55" UNIVERSAL DENTADA 1/2"</v>
          </cell>
          <cell r="C1912">
            <v>0.156</v>
          </cell>
          <cell r="D1912"/>
          <cell r="E1912">
            <v>1</v>
          </cell>
          <cell r="F1912"/>
          <cell r="G1912"/>
          <cell r="H1912" t="str">
            <v>CJ-11 / L-39</v>
          </cell>
        </row>
        <row r="1913">
          <cell r="A1913" t="str">
            <v>GT.9580</v>
          </cell>
          <cell r="B1913" t="str">
            <v>GATES FAJA ALTERNADOR AX-56" UNIVERSAL DENTADA 1/2"</v>
          </cell>
          <cell r="C1913">
            <v>0.158</v>
          </cell>
          <cell r="D1913"/>
          <cell r="E1913">
            <v>1</v>
          </cell>
          <cell r="F1913"/>
          <cell r="G1913"/>
          <cell r="H1913" t="str">
            <v>CJ-11 / L-39</v>
          </cell>
        </row>
        <row r="1914">
          <cell r="A1914" t="str">
            <v>GT.9590</v>
          </cell>
          <cell r="B1914" t="str">
            <v>GATES FAJA ALTERNADOR AX-57" UNIVERSAL DENTADA 1/2"</v>
          </cell>
          <cell r="C1914">
            <v>0.15</v>
          </cell>
          <cell r="D1914"/>
          <cell r="E1914">
            <v>1</v>
          </cell>
          <cell r="F1914"/>
          <cell r="G1914"/>
          <cell r="H1914" t="str">
            <v>CJ-12 / L-39</v>
          </cell>
        </row>
        <row r="1915">
          <cell r="A1915" t="str">
            <v>GT.9600</v>
          </cell>
          <cell r="B1915" t="str">
            <v>GATES FAJA ALTERNADOR AX-58" UNIVERSAL DENTADA 1/2"</v>
          </cell>
          <cell r="C1915">
            <v>0.16</v>
          </cell>
          <cell r="D1915"/>
          <cell r="E1915">
            <v>1</v>
          </cell>
          <cell r="F1915"/>
          <cell r="G1915"/>
          <cell r="H1915" t="str">
            <v>CJ-12 / L-39</v>
          </cell>
        </row>
        <row r="1916">
          <cell r="A1916" t="str">
            <v>GT.9610</v>
          </cell>
          <cell r="B1916" t="str">
            <v>GATES FAJA ALTERNADOR AX-59" UNIVERSAL DENTADA 1/2"</v>
          </cell>
          <cell r="C1916">
            <v>0.16200000000000001</v>
          </cell>
          <cell r="D1916"/>
          <cell r="E1916">
            <v>1</v>
          </cell>
          <cell r="F1916"/>
          <cell r="G1916"/>
          <cell r="H1916" t="str">
            <v>CJ-12 / L-39</v>
          </cell>
        </row>
        <row r="1917">
          <cell r="A1917" t="str">
            <v>GT.9620</v>
          </cell>
          <cell r="B1917" t="str">
            <v>GATES FAJA ALTERNADOR AX-60" UNIVERSAL DENTADA 1/2"</v>
          </cell>
          <cell r="C1917">
            <v>0.16600000000000001</v>
          </cell>
          <cell r="D1917"/>
          <cell r="E1917">
            <v>1</v>
          </cell>
          <cell r="F1917"/>
          <cell r="G1917"/>
          <cell r="H1917" t="str">
            <v>CJ-12 / L-39</v>
          </cell>
        </row>
        <row r="1918">
          <cell r="A1918" t="str">
            <v>GT.9630</v>
          </cell>
          <cell r="B1918" t="str">
            <v>GATES FAJA ALTERNADOR AX-61" UNIVERSAL DENTADA 1/2"</v>
          </cell>
          <cell r="C1918">
            <v>0.17</v>
          </cell>
          <cell r="D1918"/>
          <cell r="E1918">
            <v>1</v>
          </cell>
          <cell r="F1918"/>
          <cell r="G1918"/>
          <cell r="H1918" t="str">
            <v>CJ-12 / L-39</v>
          </cell>
        </row>
        <row r="1919">
          <cell r="A1919" t="str">
            <v>GT.9640</v>
          </cell>
          <cell r="B1919" t="str">
            <v>GATES FAJA ALTERNADOR AX-62" UNIVERSAL DENTADA 1/2"</v>
          </cell>
          <cell r="C1919">
            <v>0.16200000000000001</v>
          </cell>
          <cell r="D1919"/>
          <cell r="E1919">
            <v>1</v>
          </cell>
          <cell r="F1919"/>
          <cell r="G1919"/>
          <cell r="H1919" t="str">
            <v>CJ-13 / L-40</v>
          </cell>
        </row>
        <row r="1920">
          <cell r="A1920" t="str">
            <v>GT.9650</v>
          </cell>
          <cell r="B1920" t="str">
            <v>GATES FAJA ALTERNADOR AX-63" UNIVERSAL DENTADA 1/2"</v>
          </cell>
          <cell r="C1920">
            <v>0.17199999999999999</v>
          </cell>
          <cell r="D1920"/>
          <cell r="E1920">
            <v>1</v>
          </cell>
          <cell r="F1920"/>
          <cell r="G1920"/>
          <cell r="H1920" t="str">
            <v>CJ-13 / L-40</v>
          </cell>
        </row>
        <row r="1921">
          <cell r="A1921" t="str">
            <v>GT.9660</v>
          </cell>
          <cell r="B1921" t="str">
            <v>GATES FAJA ALTERNADOR AX-64" UNIVERSAL DENTADA 1/2"</v>
          </cell>
          <cell r="C1921">
            <v>0.17599999999999999</v>
          </cell>
          <cell r="D1921"/>
          <cell r="E1921">
            <v>1</v>
          </cell>
          <cell r="F1921"/>
          <cell r="G1921"/>
          <cell r="H1921" t="str">
            <v>CJ-13 / L-40</v>
          </cell>
        </row>
        <row r="1922">
          <cell r="A1922" t="str">
            <v>GT.9670</v>
          </cell>
          <cell r="B1922" t="str">
            <v>GATES FAJA ALTERNADOR AX-65" UNIVERSAL DENTADA 1/2"</v>
          </cell>
          <cell r="C1922">
            <v>0.18</v>
          </cell>
          <cell r="D1922"/>
          <cell r="E1922">
            <v>1</v>
          </cell>
          <cell r="F1922"/>
          <cell r="G1922"/>
          <cell r="H1922" t="str">
            <v>CJ-13 / L-40</v>
          </cell>
        </row>
        <row r="1923">
          <cell r="A1923" t="str">
            <v>GT.9680</v>
          </cell>
          <cell r="B1923" t="str">
            <v>GATES FAJA ALTERNADOR AX-66" UNIVERSAL DENTADA 1/2"</v>
          </cell>
          <cell r="C1923">
            <v>0.14799999999999999</v>
          </cell>
          <cell r="D1923"/>
          <cell r="E1923">
            <v>1</v>
          </cell>
          <cell r="F1923"/>
          <cell r="G1923"/>
          <cell r="H1923" t="str">
            <v>CJ-14 / L-40</v>
          </cell>
        </row>
        <row r="1924">
          <cell r="A1924" t="str">
            <v>GT.9690</v>
          </cell>
          <cell r="B1924" t="str">
            <v>GATES FAJA ALTERNADOR AX-67" UNIVERSAL DENTADA 1/2"</v>
          </cell>
          <cell r="C1924">
            <v>0.184</v>
          </cell>
          <cell r="D1924"/>
          <cell r="E1924">
            <v>1</v>
          </cell>
          <cell r="F1924"/>
          <cell r="G1924"/>
          <cell r="H1924" t="str">
            <v>CJ-14 / L-40</v>
          </cell>
        </row>
        <row r="1925">
          <cell r="A1925" t="str">
            <v>GT.9700</v>
          </cell>
          <cell r="B1925" t="str">
            <v>GATES FAJA ALTERNADOR AX-68" UNIVERSAL DENTADA 1/2"</v>
          </cell>
          <cell r="C1925">
            <v>0.18099999999999999</v>
          </cell>
          <cell r="D1925"/>
          <cell r="E1925">
            <v>1</v>
          </cell>
          <cell r="F1925"/>
          <cell r="G1925"/>
          <cell r="H1925" t="str">
            <v>CJ-14 / L-40</v>
          </cell>
        </row>
        <row r="1926">
          <cell r="A1926" t="str">
            <v>GT.9710</v>
          </cell>
          <cell r="B1926" t="str">
            <v>GATES FAJA ALTERNADOR AX-69" UNIVERSAL DENTADA 1/2"</v>
          </cell>
          <cell r="C1926">
            <v>0.186</v>
          </cell>
          <cell r="D1926"/>
          <cell r="E1926">
            <v>1</v>
          </cell>
          <cell r="F1926"/>
          <cell r="G1926"/>
          <cell r="H1926" t="str">
            <v>CJ-14 / L-40</v>
          </cell>
        </row>
        <row r="1927">
          <cell r="A1927" t="str">
            <v>GT.9720</v>
          </cell>
          <cell r="B1927" t="str">
            <v>GATES FAJA ALTERNADOR AX-70" UNIVERSAL DENTADA 1/2"</v>
          </cell>
          <cell r="C1927">
            <v>0.187</v>
          </cell>
          <cell r="D1927"/>
          <cell r="E1927">
            <v>1</v>
          </cell>
          <cell r="F1927"/>
          <cell r="G1927"/>
          <cell r="H1927" t="str">
            <v>CJ-15 / L-41</v>
          </cell>
        </row>
        <row r="1928">
          <cell r="A1928" t="str">
            <v>GT.9730</v>
          </cell>
          <cell r="B1928" t="str">
            <v>GATES FAJA ALTERNADOR AX-71" UNIVERSAL DENTADA 1/2"</v>
          </cell>
          <cell r="C1928">
            <v>0.19</v>
          </cell>
          <cell r="D1928"/>
          <cell r="E1928">
            <v>1</v>
          </cell>
          <cell r="F1928"/>
          <cell r="G1928"/>
          <cell r="H1928" t="str">
            <v>CJ-15 / L-41</v>
          </cell>
        </row>
        <row r="1929">
          <cell r="A1929" t="str">
            <v>GT.9740</v>
          </cell>
          <cell r="B1929" t="str">
            <v>GATES FAJA ALTERNADOR AX-72" UNIVERSAL DENTADA 1/2"</v>
          </cell>
          <cell r="C1929">
            <v>0.19500000000000001</v>
          </cell>
          <cell r="D1929"/>
          <cell r="E1929">
            <v>1</v>
          </cell>
          <cell r="F1929"/>
          <cell r="G1929"/>
          <cell r="H1929" t="str">
            <v>CJ-16 / L-41</v>
          </cell>
        </row>
        <row r="1930">
          <cell r="A1930" t="str">
            <v>GT.9755</v>
          </cell>
          <cell r="B1930" t="str">
            <v>GATES FAJA ALTERNADOR AX-74" UNIVERSAL DENTADA 1/2"</v>
          </cell>
          <cell r="C1930">
            <v>0.18099999999999999</v>
          </cell>
          <cell r="D1930"/>
          <cell r="E1930">
            <v>1</v>
          </cell>
          <cell r="F1930"/>
          <cell r="G1930"/>
          <cell r="H1930" t="str">
            <v>CJ-15 / L-41</v>
          </cell>
        </row>
        <row r="1931">
          <cell r="A1931" t="str">
            <v>GT.9770</v>
          </cell>
          <cell r="B1931" t="str">
            <v>GATES FAJA ALTERNADOR AX-75" UNIVERSAL DENTADA 1/2"</v>
          </cell>
          <cell r="C1931">
            <v>0.2</v>
          </cell>
          <cell r="D1931"/>
          <cell r="E1931">
            <v>1</v>
          </cell>
          <cell r="F1931"/>
          <cell r="G1931"/>
          <cell r="H1931" t="str">
            <v>CJ-15 / L-41</v>
          </cell>
        </row>
        <row r="1932">
          <cell r="A1932" t="str">
            <v>GT.C51"</v>
          </cell>
          <cell r="B1932" t="str">
            <v>GATES FAJA ALTERNADOR C-51" UNIVERSAL LISA 7/8"</v>
          </cell>
          <cell r="C1932">
            <v>0.51600000000000001</v>
          </cell>
          <cell r="D1932"/>
          <cell r="E1932">
            <v>1</v>
          </cell>
          <cell r="F1932"/>
          <cell r="G1932"/>
          <cell r="H1932" t="str">
            <v>CJ-17 / L-42</v>
          </cell>
        </row>
        <row r="1933">
          <cell r="A1933" t="str">
            <v>GT.G25175-1210 12G-10FJX45S</v>
          </cell>
          <cell r="B1933" t="str">
            <v>GATES ACC MANGUERA HIDRAULICA G25175-1210 12G-10FJX45S</v>
          </cell>
          <cell r="C1933">
            <v>0.31</v>
          </cell>
          <cell r="D1933"/>
          <cell r="E1933">
            <v>1</v>
          </cell>
          <cell r="F1933"/>
          <cell r="G1933"/>
          <cell r="H1933" t="str">
            <v>CJ-17 / L-42</v>
          </cell>
        </row>
        <row r="1934">
          <cell r="A1934" t="str">
            <v>GT.K030245</v>
          </cell>
          <cell r="B1934" t="str">
            <v>GATES FAJA ALTERNADOR 3PK625 UNIVERSAL ACANALADA</v>
          </cell>
          <cell r="C1934">
            <v>3.5999999999999997E-2</v>
          </cell>
          <cell r="D1934"/>
          <cell r="E1934">
            <v>1</v>
          </cell>
          <cell r="F1934"/>
          <cell r="G1934"/>
          <cell r="H1934" t="str">
            <v>CJ-18 / L-42</v>
          </cell>
        </row>
        <row r="1935">
          <cell r="A1935" t="str">
            <v>GT.K030250</v>
          </cell>
          <cell r="B1935" t="str">
            <v>GATES FAJA ALTERNADOR 3PK639 UNIVERSAL ACANALADA</v>
          </cell>
          <cell r="C1935">
            <v>3.5000000000000003E-2</v>
          </cell>
          <cell r="D1935"/>
          <cell r="E1935">
            <v>1</v>
          </cell>
          <cell r="F1935"/>
          <cell r="G1935"/>
          <cell r="H1935" t="str">
            <v>CJ-18 / L-42</v>
          </cell>
        </row>
        <row r="1936">
          <cell r="A1936" t="str">
            <v>GT.K030265</v>
          </cell>
          <cell r="B1936" t="str">
            <v>GATES FAJA ALTERNADOR 3PK674 UNIVERSAL ACANALADA</v>
          </cell>
          <cell r="C1936">
            <v>3.5000000000000003E-2</v>
          </cell>
          <cell r="D1936"/>
          <cell r="E1936">
            <v>1</v>
          </cell>
          <cell r="F1936"/>
          <cell r="G1936"/>
          <cell r="H1936" t="str">
            <v>CJ-18 / L-42</v>
          </cell>
        </row>
        <row r="1937">
          <cell r="A1937" t="str">
            <v>GT.K030280</v>
          </cell>
          <cell r="B1937" t="str">
            <v>GATES FAJA ALTERNADOR 3PK715 UNIVERSAL ACANALADA</v>
          </cell>
          <cell r="C1937">
            <v>3.9E-2</v>
          </cell>
          <cell r="D1937"/>
          <cell r="E1937">
            <v>1</v>
          </cell>
          <cell r="F1937"/>
          <cell r="G1937"/>
          <cell r="H1937" t="str">
            <v>CJ-18 / L-42</v>
          </cell>
        </row>
        <row r="1938">
          <cell r="A1938" t="str">
            <v>GT.K030290</v>
          </cell>
          <cell r="B1938" t="str">
            <v>GATES FAJA ALTERNADOR 3PK740 UNIVERSAL ACANALADA</v>
          </cell>
          <cell r="C1938">
            <v>0.04</v>
          </cell>
          <cell r="D1938"/>
          <cell r="E1938">
            <v>1</v>
          </cell>
          <cell r="F1938"/>
          <cell r="G1938"/>
          <cell r="H1938" t="str">
            <v>CJ-18 / L-42</v>
          </cell>
        </row>
        <row r="1939">
          <cell r="A1939" t="str">
            <v>GT.K030295</v>
          </cell>
          <cell r="B1939" t="str">
            <v>GATES FAJA ALTERNADOR 3PK750 UNIVERSAL ACANALADA</v>
          </cell>
          <cell r="C1939">
            <v>4.1000000000000002E-2</v>
          </cell>
          <cell r="D1939"/>
          <cell r="E1939">
            <v>1</v>
          </cell>
          <cell r="F1939"/>
          <cell r="G1939"/>
          <cell r="H1939" t="str">
            <v>CJ-18 / L-42</v>
          </cell>
        </row>
        <row r="1940">
          <cell r="A1940" t="str">
            <v>GT.K030323</v>
          </cell>
          <cell r="B1940" t="str">
            <v>GATES FAJA ALTERNADOR 3PK821 UNIVERSAL ACANALADA</v>
          </cell>
          <cell r="C1940">
            <v>4.2999999999999997E-2</v>
          </cell>
          <cell r="D1940"/>
          <cell r="E1940">
            <v>1</v>
          </cell>
          <cell r="F1940"/>
          <cell r="G1940"/>
          <cell r="H1940" t="str">
            <v>CJ-18 / L-42</v>
          </cell>
        </row>
        <row r="1941">
          <cell r="A1941" t="str">
            <v>GT.K030334</v>
          </cell>
          <cell r="B1941" t="str">
            <v>GATES FAJA ALTERNADOR 3PK850 UNIVERSAL ACANALADA</v>
          </cell>
          <cell r="C1941">
            <v>4.7E-2</v>
          </cell>
          <cell r="D1941"/>
          <cell r="E1941">
            <v>1</v>
          </cell>
          <cell r="F1941"/>
          <cell r="G1941"/>
          <cell r="H1941" t="str">
            <v>CJ-18 / L-42</v>
          </cell>
        </row>
        <row r="1942">
          <cell r="A1942" t="str">
            <v>GT.K030340</v>
          </cell>
          <cell r="B1942" t="str">
            <v>GATES FAJA ALTERNADOR 3PK867 UNIVERSAL ACANALADA</v>
          </cell>
          <cell r="C1942">
            <v>4.9000000000000002E-2</v>
          </cell>
          <cell r="D1942"/>
          <cell r="E1942">
            <v>1</v>
          </cell>
          <cell r="F1942"/>
          <cell r="G1942"/>
          <cell r="H1942" t="str">
            <v>CJ-18 / L-42</v>
          </cell>
        </row>
        <row r="1943">
          <cell r="A1943" t="str">
            <v>GT.K040233</v>
          </cell>
          <cell r="B1943" t="str">
            <v>GATES FAJA ALTERNADOR</v>
          </cell>
          <cell r="C1943">
            <v>4.5999999999999999E-2</v>
          </cell>
          <cell r="D1943"/>
          <cell r="E1943">
            <v>1</v>
          </cell>
          <cell r="F1943"/>
          <cell r="G1943"/>
          <cell r="H1943" t="str">
            <v>CJ-19 / L-43</v>
          </cell>
        </row>
        <row r="1944">
          <cell r="A1944" t="str">
            <v>GT.K040245</v>
          </cell>
          <cell r="B1944" t="str">
            <v>GATES FAJA ALTERNADOR 4PK630 UNIVERSAL ACANALADA</v>
          </cell>
          <cell r="C1944">
            <v>4.5999999999999999E-2</v>
          </cell>
          <cell r="D1944"/>
          <cell r="E1944">
            <v>1</v>
          </cell>
          <cell r="F1944"/>
          <cell r="G1944"/>
          <cell r="H1944" t="str">
            <v>CJ-19 / L-43</v>
          </cell>
        </row>
        <row r="1945">
          <cell r="A1945" t="str">
            <v>GT.K040265</v>
          </cell>
          <cell r="B1945" t="str">
            <v>GATES FAJA ALTERNADOR 4PK670 UNIVERSAL ACANALADA</v>
          </cell>
          <cell r="C1945">
            <v>5.0999999999999997E-2</v>
          </cell>
          <cell r="D1945"/>
          <cell r="E1945">
            <v>1</v>
          </cell>
          <cell r="F1945"/>
          <cell r="G1945"/>
          <cell r="H1945" t="str">
            <v>CJ-19 / L-43</v>
          </cell>
        </row>
        <row r="1946">
          <cell r="A1946" t="str">
            <v>GT.K040285</v>
          </cell>
          <cell r="B1946" t="str">
            <v>GATES FAJA ALTERNADOR 4PK730 UNIVERSAL ACANALADA</v>
          </cell>
          <cell r="C1946">
            <v>5.1999999999999998E-2</v>
          </cell>
          <cell r="D1946"/>
          <cell r="E1946">
            <v>1</v>
          </cell>
          <cell r="F1946"/>
          <cell r="G1946"/>
          <cell r="H1946" t="str">
            <v>CJ-19 / L-43</v>
          </cell>
        </row>
        <row r="1947">
          <cell r="A1947" t="str">
            <v>GT.K040305</v>
          </cell>
          <cell r="B1947" t="str">
            <v>GATES FAJA ALTERNADOR 4PK780 UNIVERSAL ACANALADA</v>
          </cell>
          <cell r="C1947">
            <v>0.13</v>
          </cell>
          <cell r="D1947"/>
          <cell r="E1947">
            <v>1</v>
          </cell>
          <cell r="F1947"/>
          <cell r="G1947"/>
          <cell r="H1947" t="str">
            <v>CJ-19 / L-43</v>
          </cell>
        </row>
        <row r="1948">
          <cell r="A1948" t="str">
            <v>GT.K040315</v>
          </cell>
          <cell r="B1948" t="str">
            <v>GATES FAJA ALTERNADOR 4PK805 UNIVERSAL ACANALADA</v>
          </cell>
          <cell r="C1948">
            <v>5.7000000000000002E-2</v>
          </cell>
          <cell r="D1948"/>
          <cell r="E1948">
            <v>1</v>
          </cell>
          <cell r="F1948"/>
          <cell r="G1948"/>
          <cell r="H1948" t="str">
            <v>CJ-20 / L-43</v>
          </cell>
        </row>
        <row r="1949">
          <cell r="A1949" t="str">
            <v>GT.K040319</v>
          </cell>
          <cell r="B1949" t="str">
            <v>GATES FAJA ALTERNADOR 4PK810 UNIVERSAL ACANALADA</v>
          </cell>
          <cell r="C1949">
            <v>5.8000000000000003E-2</v>
          </cell>
          <cell r="D1949"/>
          <cell r="E1949">
            <v>1</v>
          </cell>
          <cell r="F1949"/>
          <cell r="G1949"/>
          <cell r="H1949" t="str">
            <v>CJ-20 / L-43</v>
          </cell>
        </row>
        <row r="1950">
          <cell r="A1950" t="str">
            <v>GT.K040320</v>
          </cell>
          <cell r="B1950" t="str">
            <v xml:space="preserve">GATES FAJA ALTERNADOR </v>
          </cell>
          <cell r="C1950">
            <v>5.7000000000000002E-2</v>
          </cell>
          <cell r="D1950"/>
          <cell r="E1950">
            <v>1</v>
          </cell>
          <cell r="F1950"/>
          <cell r="G1950"/>
          <cell r="H1950" t="str">
            <v>CJ-20 / L-43</v>
          </cell>
        </row>
        <row r="1951">
          <cell r="A1951" t="str">
            <v>GT.K040322</v>
          </cell>
          <cell r="B1951" t="str">
            <v xml:space="preserve">GATES FAJA ALTERNADOR </v>
          </cell>
          <cell r="C1951">
            <v>5.8999999999999997E-2</v>
          </cell>
          <cell r="D1951"/>
          <cell r="E1951">
            <v>1</v>
          </cell>
          <cell r="F1951"/>
          <cell r="G1951"/>
          <cell r="H1951" t="str">
            <v>CJ-20 / L-43</v>
          </cell>
        </row>
        <row r="1952">
          <cell r="A1952" t="str">
            <v>GT.K040325</v>
          </cell>
          <cell r="B1952" t="str">
            <v xml:space="preserve">GATES FAJA ALTERNADOR </v>
          </cell>
          <cell r="C1952">
            <v>0.06</v>
          </cell>
          <cell r="D1952" t="str">
            <v>SIN STOCK</v>
          </cell>
          <cell r="E1952"/>
          <cell r="F1952"/>
          <cell r="G1952">
            <v>0.06</v>
          </cell>
          <cell r="H1952" t="str">
            <v>CJ-20 / L-43</v>
          </cell>
        </row>
        <row r="1953">
          <cell r="A1953" t="str">
            <v>GT.K040335</v>
          </cell>
          <cell r="B1953" t="str">
            <v>GATES FAJA ALTERNADOR 4PK850 UNIVERSAL ACANALADA</v>
          </cell>
          <cell r="C1953">
            <v>5.8999999999999997E-2</v>
          </cell>
          <cell r="D1953"/>
          <cell r="E1953">
            <v>1</v>
          </cell>
          <cell r="F1953"/>
          <cell r="G1953"/>
          <cell r="H1953" t="str">
            <v>CJ-20 / L-43</v>
          </cell>
        </row>
        <row r="1954">
          <cell r="A1954" t="str">
            <v>GT.K040336</v>
          </cell>
          <cell r="B1954" t="str">
            <v>GATES FAJA ALTERNADOR 4PK855 UNIVERSAL ACANALADA</v>
          </cell>
          <cell r="C1954">
            <v>0.14299999999999999</v>
          </cell>
          <cell r="D1954"/>
          <cell r="E1954">
            <v>1</v>
          </cell>
          <cell r="F1954"/>
          <cell r="G1954"/>
          <cell r="H1954" t="str">
            <v>CJ-20 / L-43</v>
          </cell>
        </row>
        <row r="1955">
          <cell r="A1955" t="str">
            <v>GT.K040340</v>
          </cell>
          <cell r="B1955" t="str">
            <v xml:space="preserve">GATES FAJA ALTERNADOR </v>
          </cell>
          <cell r="C1955">
            <v>0.06</v>
          </cell>
          <cell r="D1955"/>
          <cell r="E1955">
            <v>1</v>
          </cell>
          <cell r="F1955"/>
          <cell r="G1955"/>
          <cell r="H1955" t="str">
            <v>CJ-21 / L-43</v>
          </cell>
        </row>
        <row r="1956">
          <cell r="A1956" t="str">
            <v>GT.K040343</v>
          </cell>
          <cell r="B1956" t="str">
            <v>GATES FAJA ALTERNADOR 4PK870 UNIVERSAL ACANALADA</v>
          </cell>
          <cell r="C1956">
            <v>6.2E-2</v>
          </cell>
          <cell r="D1956"/>
          <cell r="E1956">
            <v>1</v>
          </cell>
          <cell r="F1956"/>
          <cell r="G1956"/>
          <cell r="H1956" t="str">
            <v>CJ-21 / L-43</v>
          </cell>
        </row>
        <row r="1957">
          <cell r="A1957" t="str">
            <v>GT.K040345</v>
          </cell>
          <cell r="B1957" t="str">
            <v>GATES FAJA ALTERNADOR 4PK875 UNIVERSAL ACANALADA</v>
          </cell>
          <cell r="C1957">
            <v>6.0999999999999999E-2</v>
          </cell>
          <cell r="D1957"/>
          <cell r="E1957">
            <v>1</v>
          </cell>
          <cell r="F1957"/>
          <cell r="G1957"/>
          <cell r="H1957" t="str">
            <v>CJ-21 / L-43</v>
          </cell>
        </row>
        <row r="1958">
          <cell r="A1958" t="str">
            <v>GT.K040362SF</v>
          </cell>
          <cell r="B1958" t="str">
            <v>GATES FAJA ALTERNADOR 4PK920 UNIVERSAL ACANALADA</v>
          </cell>
          <cell r="C1958">
            <v>7.0000000000000007E-2</v>
          </cell>
          <cell r="D1958"/>
          <cell r="E1958">
            <v>1</v>
          </cell>
          <cell r="F1958"/>
          <cell r="G1958"/>
          <cell r="H1958" t="str">
            <v>CJ-21 / L-43</v>
          </cell>
        </row>
        <row r="1959">
          <cell r="A1959" t="str">
            <v>GT.K040365</v>
          </cell>
          <cell r="B1959" t="str">
            <v>GATES FAJA ALTERNADOR 4PK930 UNIVERSAL ACANALADA</v>
          </cell>
          <cell r="C1959">
            <v>6.6000000000000003E-2</v>
          </cell>
          <cell r="D1959"/>
          <cell r="E1959">
            <v>1</v>
          </cell>
          <cell r="F1959"/>
          <cell r="G1959"/>
          <cell r="H1959" t="str">
            <v>CJ-21 / L-43</v>
          </cell>
        </row>
        <row r="1960">
          <cell r="A1960" t="str">
            <v>GT.K040370</v>
          </cell>
          <cell r="B1960" t="str">
            <v>GATES FAJA ALTERNADOR 4PK940 UNIVERSAL ACANALADA</v>
          </cell>
          <cell r="C1960">
            <v>6.6000000000000003E-2</v>
          </cell>
          <cell r="D1960"/>
          <cell r="E1960">
            <v>1</v>
          </cell>
          <cell r="F1960"/>
          <cell r="G1960"/>
          <cell r="H1960" t="str">
            <v>CJ-21 / L-43</v>
          </cell>
        </row>
        <row r="1961">
          <cell r="A1961" t="str">
            <v>GT.K040378</v>
          </cell>
          <cell r="B1961" t="str">
            <v>GATES FAJA ALTERNADOR 4PK960 UNIVERSAL ACANALADA</v>
          </cell>
          <cell r="C1961">
            <v>7.0000000000000007E-2</v>
          </cell>
          <cell r="D1961"/>
          <cell r="E1961">
            <v>1</v>
          </cell>
          <cell r="F1961"/>
          <cell r="G1961"/>
          <cell r="H1961" t="str">
            <v>CJ-21 / L-43</v>
          </cell>
        </row>
        <row r="1962">
          <cell r="A1962" t="str">
            <v>GT.K040390</v>
          </cell>
          <cell r="B1962" t="str">
            <v>GATES FAJA ALTERNADOR 4PK994 UNIVERSAL ACANALADA</v>
          </cell>
          <cell r="C1962">
            <v>6.8000000000000005E-2</v>
          </cell>
          <cell r="D1962"/>
          <cell r="E1962"/>
          <cell r="F1962"/>
          <cell r="G1962"/>
          <cell r="H1962" t="str">
            <v>CJ-21 / L-43</v>
          </cell>
        </row>
        <row r="1963">
          <cell r="A1963" t="str">
            <v>GT.K040395</v>
          </cell>
          <cell r="B1963" t="str">
            <v>GATES FAJA ALTERNADOR</v>
          </cell>
          <cell r="C1963">
            <v>6.2E-2</v>
          </cell>
          <cell r="D1963"/>
          <cell r="E1963">
            <v>1</v>
          </cell>
          <cell r="F1963"/>
          <cell r="G1963"/>
          <cell r="H1963" t="str">
            <v>CJ-21 / L-43</v>
          </cell>
        </row>
        <row r="1964">
          <cell r="A1964" t="str">
            <v>GT.K040398</v>
          </cell>
          <cell r="B1964" t="str">
            <v>GATES FAJA ALTERNADOR</v>
          </cell>
          <cell r="C1964">
            <v>6.9000000000000006E-2</v>
          </cell>
          <cell r="D1964"/>
          <cell r="E1964">
            <v>1</v>
          </cell>
          <cell r="F1964"/>
          <cell r="G1964"/>
          <cell r="H1964" t="str">
            <v>CJ-22 / L-43</v>
          </cell>
        </row>
        <row r="1965">
          <cell r="A1965" t="str">
            <v>GT.K040438</v>
          </cell>
          <cell r="B1965" t="str">
            <v>GATES FAJA ALTERNADOR 4PK1110 UNIVERSAL ACANALADA</v>
          </cell>
          <cell r="C1965">
            <v>7.6999999999999999E-2</v>
          </cell>
          <cell r="D1965"/>
          <cell r="E1965">
            <v>1</v>
          </cell>
          <cell r="F1965"/>
          <cell r="G1965"/>
          <cell r="H1965" t="str">
            <v>CJ-22 / L-43</v>
          </cell>
        </row>
        <row r="1966">
          <cell r="A1966" t="str">
            <v>GT.K040440</v>
          </cell>
          <cell r="B1966" t="str">
            <v>GATES FAJA ALTERNADOR 4PK1120 UNIVERSAL ACANALADA</v>
          </cell>
          <cell r="C1966">
            <v>7.5999999999999998E-2</v>
          </cell>
          <cell r="D1966"/>
          <cell r="E1966">
            <v>1</v>
          </cell>
          <cell r="F1966"/>
          <cell r="G1966"/>
          <cell r="H1966" t="str">
            <v>CJ-22 / L-43</v>
          </cell>
        </row>
        <row r="1967">
          <cell r="A1967" t="str">
            <v>GT.K040465</v>
          </cell>
          <cell r="B1967" t="str">
            <v>GATES FAJA ALTERNADOR4PK1180 UNIVERSAL ACANALADA</v>
          </cell>
          <cell r="C1967">
            <v>8.1000000000000003E-2</v>
          </cell>
          <cell r="D1967"/>
          <cell r="E1967">
            <v>1</v>
          </cell>
          <cell r="F1967"/>
          <cell r="G1967"/>
          <cell r="H1967" t="str">
            <v>CJ-22 / L-43</v>
          </cell>
        </row>
        <row r="1968">
          <cell r="A1968" t="str">
            <v>GT.K040470</v>
          </cell>
          <cell r="B1968" t="str">
            <v>GATES FAJA ALTERNADOR 4PK1195 UNIVERSAL ACANALADA</v>
          </cell>
          <cell r="C1968">
            <v>8.2000000000000003E-2</v>
          </cell>
          <cell r="D1968"/>
          <cell r="E1968">
            <v>1</v>
          </cell>
          <cell r="F1968"/>
          <cell r="G1968"/>
          <cell r="H1968" t="str">
            <v>CJ-22 / L-43</v>
          </cell>
        </row>
        <row r="1969">
          <cell r="A1969" t="str">
            <v>GT.K040575</v>
          </cell>
          <cell r="B1969" t="str">
            <v>GATES FAJA ALTERNADOR 4PK1460 UNIVERSAL ACANALADA</v>
          </cell>
          <cell r="C1969">
            <v>9.5000000000000001E-2</v>
          </cell>
          <cell r="D1969"/>
          <cell r="E1969">
            <v>1</v>
          </cell>
          <cell r="F1969"/>
          <cell r="G1969"/>
          <cell r="H1969" t="str">
            <v>CJ-22 / L-43</v>
          </cell>
        </row>
        <row r="1970">
          <cell r="A1970" t="str">
            <v>GT.K040685</v>
          </cell>
          <cell r="B1970" t="str">
            <v>GATES FAJA ALTERNADOR 4PK1740 UNIVERSAL ACANALADA</v>
          </cell>
          <cell r="C1970">
            <v>0.112</v>
          </cell>
          <cell r="D1970"/>
          <cell r="E1970">
            <v>1</v>
          </cell>
          <cell r="F1970"/>
          <cell r="G1970"/>
          <cell r="H1970" t="str">
            <v>CJ-22 / L-43</v>
          </cell>
        </row>
        <row r="1971">
          <cell r="A1971" t="str">
            <v>GT.K050213</v>
          </cell>
          <cell r="B1971" t="str">
            <v>GATES FAJA ALTERNADOR 5PK540  UNIVERSAL ACANALADA</v>
          </cell>
          <cell r="C1971">
            <v>4.8000000000000001E-2</v>
          </cell>
          <cell r="D1971"/>
          <cell r="E1971">
            <v>1</v>
          </cell>
          <cell r="F1971"/>
          <cell r="G1971"/>
          <cell r="H1971" t="str">
            <v>CJ-23 / L-44</v>
          </cell>
        </row>
        <row r="1972">
          <cell r="A1972" t="str">
            <v>GT.K050344</v>
          </cell>
          <cell r="B1972" t="str">
            <v>GATES FAJA ALTERNADOR</v>
          </cell>
          <cell r="C1972">
            <v>6.7000000000000004E-2</v>
          </cell>
          <cell r="D1972"/>
          <cell r="E1972">
            <v>1</v>
          </cell>
          <cell r="F1972"/>
          <cell r="G1972"/>
          <cell r="H1972" t="str">
            <v>CJ-23 / L-44</v>
          </cell>
        </row>
        <row r="1973">
          <cell r="A1973" t="str">
            <v>GT.K050350</v>
          </cell>
          <cell r="B1973" t="str">
            <v>GATES FAJA ALTERNADOR 5PK890 UNIVERSAL ACANALADA</v>
          </cell>
          <cell r="C1973">
            <v>7.3999999999999996E-2</v>
          </cell>
          <cell r="D1973"/>
          <cell r="E1973">
            <v>1</v>
          </cell>
          <cell r="F1973"/>
          <cell r="G1973"/>
          <cell r="H1973" t="str">
            <v>CJ-23 / L-44</v>
          </cell>
        </row>
        <row r="1974">
          <cell r="A1974" t="str">
            <v>GT.K050355</v>
          </cell>
          <cell r="B1974" t="str">
            <v>GATES FAJA ALTERNADOR 5PK900 UNIVERSAL ACANALADA</v>
          </cell>
          <cell r="C1974">
            <v>7.5999999999999998E-2</v>
          </cell>
          <cell r="D1974"/>
          <cell r="E1974">
            <v>1</v>
          </cell>
          <cell r="F1974"/>
          <cell r="G1974"/>
          <cell r="H1974" t="str">
            <v>CJ-23 / L-44</v>
          </cell>
        </row>
        <row r="1975">
          <cell r="A1975" t="str">
            <v>GT.K050364</v>
          </cell>
          <cell r="B1975" t="str">
            <v>GATES FAJA ALTERNADOR</v>
          </cell>
          <cell r="C1975">
            <v>7.0000000000000007E-2</v>
          </cell>
          <cell r="D1975" t="str">
            <v>SIN STOCK</v>
          </cell>
          <cell r="E1975"/>
          <cell r="F1975"/>
          <cell r="G1975">
            <v>7.4999999999999997E-2</v>
          </cell>
          <cell r="H1975" t="str">
            <v>CJ-23 / L-44</v>
          </cell>
        </row>
        <row r="1976">
          <cell r="A1976" t="str">
            <v>GT.K050380</v>
          </cell>
          <cell r="B1976" t="str">
            <v>GATES FAJA ALTERNADOR</v>
          </cell>
          <cell r="C1976">
            <v>7.8E-2</v>
          </cell>
          <cell r="D1976"/>
          <cell r="E1976">
            <v>1</v>
          </cell>
          <cell r="F1976"/>
          <cell r="G1976"/>
          <cell r="H1976" t="str">
            <v>CJ-23 / L-44</v>
          </cell>
        </row>
        <row r="1977">
          <cell r="A1977" t="str">
            <v>GT.K050385</v>
          </cell>
          <cell r="B1977" t="str">
            <v>GATES FAJA ALTERNADOR</v>
          </cell>
          <cell r="C1977">
            <v>7.6999999999999999E-2</v>
          </cell>
          <cell r="D1977"/>
          <cell r="E1977">
            <v>1</v>
          </cell>
          <cell r="F1977"/>
          <cell r="G1977"/>
          <cell r="H1977" t="str">
            <v>CJ-23 / L-44</v>
          </cell>
        </row>
        <row r="1978">
          <cell r="A1978" t="str">
            <v>GT.K050433</v>
          </cell>
          <cell r="B1978" t="str">
            <v>GATES FAJA ALTERNADOR 5PK1100 UNIVERSAL ACANALADA</v>
          </cell>
          <cell r="C1978">
            <v>9.8000000000000004E-2</v>
          </cell>
          <cell r="D1978"/>
          <cell r="E1978">
            <v>1</v>
          </cell>
          <cell r="F1978"/>
          <cell r="G1978"/>
          <cell r="H1978" t="str">
            <v>CJ-23 / L-44</v>
          </cell>
        </row>
        <row r="1979">
          <cell r="A1979" t="str">
            <v>GT.K050435</v>
          </cell>
          <cell r="B1979" t="str">
            <v>GATES FAJA ALTERNADOR 5PK1110 UNIVERSAL ACANALADA</v>
          </cell>
          <cell r="C1979">
            <v>9.4E-2</v>
          </cell>
          <cell r="D1979"/>
          <cell r="E1979">
            <v>1</v>
          </cell>
          <cell r="F1979"/>
          <cell r="G1979"/>
          <cell r="H1979" t="str">
            <v>CJ-23 / L-44</v>
          </cell>
        </row>
        <row r="1980">
          <cell r="A1980" t="str">
            <v>GT.K050440</v>
          </cell>
          <cell r="B1980" t="str">
            <v>GATES FAJA ALTERNADOR 5PK1120 UNIVERSAL ACANALADA</v>
          </cell>
          <cell r="C1980">
            <v>9.4E-2</v>
          </cell>
          <cell r="D1980"/>
          <cell r="E1980">
            <v>1</v>
          </cell>
          <cell r="F1980"/>
          <cell r="G1980"/>
          <cell r="H1980" t="str">
            <v>CJ-23 / L-44</v>
          </cell>
        </row>
        <row r="1981">
          <cell r="A1981" t="str">
            <v>GT.K050470</v>
          </cell>
          <cell r="B1981" t="str">
            <v>GATES FAJA ALTERNADOR 5PK1200 UNIVERSAL ACANALADA</v>
          </cell>
          <cell r="C1981">
            <v>9.1999999999999998E-2</v>
          </cell>
          <cell r="D1981"/>
          <cell r="E1981">
            <v>1</v>
          </cell>
          <cell r="F1981"/>
          <cell r="G1981"/>
          <cell r="H1981" t="str">
            <v>CJ-23 / L-44</v>
          </cell>
        </row>
        <row r="1982">
          <cell r="A1982" t="str">
            <v>GT.K050474</v>
          </cell>
          <cell r="B1982" t="str">
            <v>GATES FAJA ALTERNADOR 5PK1205 UNIVERSAL ACANALADA</v>
          </cell>
          <cell r="C1982">
            <v>9.6000000000000002E-2</v>
          </cell>
          <cell r="D1982"/>
          <cell r="E1982">
            <v>1</v>
          </cell>
          <cell r="F1982"/>
          <cell r="G1982"/>
          <cell r="H1982" t="str">
            <v>CJ-23 / L-44</v>
          </cell>
        </row>
        <row r="1983">
          <cell r="A1983" t="str">
            <v>GT.K060335</v>
          </cell>
          <cell r="B1983" t="str">
            <v>GATES FAJA ALTERNADOR 6PK850 UNIVERSAL ACANALADA</v>
          </cell>
          <cell r="C1983">
            <v>8.4000000000000005E-2</v>
          </cell>
          <cell r="D1983"/>
          <cell r="E1983">
            <v>1</v>
          </cell>
          <cell r="F1983"/>
          <cell r="G1983"/>
          <cell r="H1983" t="str">
            <v>CJ-24 / L-44</v>
          </cell>
        </row>
        <row r="1984">
          <cell r="A1984" t="str">
            <v>GT.K060355</v>
          </cell>
          <cell r="B1984" t="str">
            <v>GATES 6PK905 FAJA ALTERNADOR UNIVERSAL ACANALADA</v>
          </cell>
          <cell r="C1984">
            <v>8.8999999999999996E-2</v>
          </cell>
          <cell r="D1984"/>
          <cell r="E1984">
            <v>1</v>
          </cell>
          <cell r="F1984"/>
          <cell r="G1984"/>
          <cell r="H1984" t="str">
            <v>CJ-24 / L-44</v>
          </cell>
        </row>
        <row r="1985">
          <cell r="A1985" t="str">
            <v>GT.K060365</v>
          </cell>
          <cell r="B1985" t="str">
            <v>GATES FAJA ALTERNADOR 6PK930 UNIVERSAL ACANALADA</v>
          </cell>
          <cell r="C1985">
            <v>9.2999999999999999E-2</v>
          </cell>
          <cell r="D1985"/>
          <cell r="E1985">
            <v>1</v>
          </cell>
          <cell r="F1985"/>
          <cell r="G1985"/>
          <cell r="H1985" t="str">
            <v>CJ-24 / L-44</v>
          </cell>
        </row>
        <row r="1986">
          <cell r="A1986" t="str">
            <v>GT.K060374</v>
          </cell>
          <cell r="B1986" t="str">
            <v>GATES 6PK950 FAJA ALTERNADOR UNIVERSAL ACANALADA</v>
          </cell>
          <cell r="C1986">
            <v>9.4E-2</v>
          </cell>
          <cell r="D1986"/>
          <cell r="E1986">
            <v>1</v>
          </cell>
          <cell r="F1986"/>
          <cell r="G1986"/>
          <cell r="H1986" t="str">
            <v>CJ-24 / L-44</v>
          </cell>
        </row>
        <row r="1987">
          <cell r="A1987" t="str">
            <v>GT.K060378</v>
          </cell>
          <cell r="B1987" t="str">
            <v>GATES 6PK960 FAJA ALTERNADOR UNIVERSAL ACANALADA</v>
          </cell>
          <cell r="C1987">
            <v>9.2999999999999999E-2</v>
          </cell>
          <cell r="D1987"/>
          <cell r="E1987">
            <v>1</v>
          </cell>
          <cell r="F1987"/>
          <cell r="G1987"/>
          <cell r="H1987" t="str">
            <v>CJ-24 / L-44</v>
          </cell>
        </row>
        <row r="1988">
          <cell r="A1988" t="str">
            <v>GT.K060418</v>
          </cell>
          <cell r="B1988" t="str">
            <v>GATES FAJA ALTERNADOR 6PK1060 UNIVERSAL ACANALADA</v>
          </cell>
          <cell r="C1988">
            <v>9.8000000000000004E-2</v>
          </cell>
          <cell r="D1988"/>
          <cell r="E1988">
            <v>1</v>
          </cell>
          <cell r="F1988"/>
          <cell r="G1988"/>
          <cell r="H1988" t="str">
            <v>CJ-24 / L-44</v>
          </cell>
        </row>
        <row r="1989">
          <cell r="A1989" t="str">
            <v>GT.K060470</v>
          </cell>
          <cell r="B1989" t="str">
            <v>GATES FAJA ALTERNADOR 6PK1200 UNIVERSAL ACANALADA</v>
          </cell>
          <cell r="C1989">
            <v>0.112</v>
          </cell>
          <cell r="D1989"/>
          <cell r="E1989">
            <v>1</v>
          </cell>
          <cell r="F1989"/>
          <cell r="G1989"/>
          <cell r="H1989" t="str">
            <v>CJ-24 / L-44</v>
          </cell>
        </row>
        <row r="1990">
          <cell r="A1990" t="str">
            <v>GT.K060505</v>
          </cell>
          <cell r="B1990" t="str">
            <v>GATES FAJA ALTERNADOR 6PK1280 UNIVERSAL ACANALADA</v>
          </cell>
          <cell r="C1990">
            <v>0.124</v>
          </cell>
          <cell r="D1990"/>
          <cell r="E1990">
            <v>1</v>
          </cell>
          <cell r="F1990"/>
          <cell r="G1990"/>
          <cell r="H1990" t="str">
            <v>CJ-24 / L-44</v>
          </cell>
        </row>
        <row r="1991">
          <cell r="A1991" t="str">
            <v>GT.K060588</v>
          </cell>
          <cell r="B1991" t="str">
            <v>GATES FAJA ALTERNADOR</v>
          </cell>
          <cell r="C1991">
            <v>0.13200000000000001</v>
          </cell>
          <cell r="D1991" t="str">
            <v>SIN STOCK</v>
          </cell>
          <cell r="E1991"/>
          <cell r="F1991"/>
          <cell r="G1991">
            <v>0.13200000000000001</v>
          </cell>
          <cell r="H1991" t="str">
            <v>CJ-24 / L-44</v>
          </cell>
        </row>
        <row r="1992">
          <cell r="A1992" t="str">
            <v>GT.K060609</v>
          </cell>
          <cell r="B1992" t="str">
            <v>GATES FAJA ALTERNADOR 6PK1550 UNIVERSAL ACANALADA</v>
          </cell>
          <cell r="C1992">
            <v>0.14699999999999999</v>
          </cell>
          <cell r="D1992"/>
          <cell r="E1992">
            <v>1</v>
          </cell>
          <cell r="F1992"/>
          <cell r="G1992"/>
          <cell r="H1992" t="str">
            <v>CJ-24 / L-44</v>
          </cell>
        </row>
        <row r="1993">
          <cell r="A1993" t="str">
            <v>GT.K060612</v>
          </cell>
          <cell r="B1993" t="str">
            <v>GATES FAJA ALTERNADOR</v>
          </cell>
          <cell r="C1993">
            <v>0.14499999999999999</v>
          </cell>
          <cell r="D1993"/>
          <cell r="E1993">
            <v>1</v>
          </cell>
          <cell r="F1993"/>
          <cell r="G1993"/>
          <cell r="H1993" t="str">
            <v>SIN STOCK</v>
          </cell>
        </row>
        <row r="1994">
          <cell r="A1994" t="str">
            <v>GT.K060630</v>
          </cell>
          <cell r="B1994" t="str">
            <v>GATES FAJA ALTERNADOR 6PK1601 UNIVERSAL ACANALADA</v>
          </cell>
          <cell r="C1994">
            <v>0.152</v>
          </cell>
          <cell r="D1994"/>
          <cell r="E1994"/>
          <cell r="F1994"/>
          <cell r="G1994"/>
          <cell r="H1994" t="str">
            <v>SIN STOCK</v>
          </cell>
        </row>
        <row r="1995">
          <cell r="A1995" t="str">
            <v>GT.K060675</v>
          </cell>
          <cell r="B1995" t="str">
            <v>GATES FAJA ALTERNADOR 6PK1720 UNIVERSAL ACANALADA</v>
          </cell>
          <cell r="C1995">
            <v>0.154</v>
          </cell>
          <cell r="D1995"/>
          <cell r="E1995">
            <v>1</v>
          </cell>
          <cell r="F1995"/>
          <cell r="G1995"/>
          <cell r="H1995" t="str">
            <v>CJ-25 / L-44</v>
          </cell>
        </row>
        <row r="1996">
          <cell r="A1996" t="str">
            <v>GT.K060705</v>
          </cell>
          <cell r="B1996" t="str">
            <v>GATES FAJA ALTERNADOR 6PK1790 UNIVERSAL ACANALADA</v>
          </cell>
          <cell r="C1996">
            <v>0.17</v>
          </cell>
          <cell r="D1996"/>
          <cell r="E1996">
            <v>1</v>
          </cell>
          <cell r="F1996"/>
          <cell r="G1996"/>
          <cell r="H1996" t="str">
            <v>CJ-25 / L-44</v>
          </cell>
        </row>
        <row r="1997">
          <cell r="A1997" t="str">
            <v>GT.K060747</v>
          </cell>
          <cell r="B1997" t="str">
            <v>GATES FAJA ALTERNADOR 6PK1900 UNIVERSAL ACANALADA</v>
          </cell>
          <cell r="C1997">
            <v>0.17100000000000001</v>
          </cell>
          <cell r="D1997"/>
          <cell r="E1997">
            <v>1</v>
          </cell>
          <cell r="F1997"/>
          <cell r="G1997"/>
          <cell r="H1997" t="str">
            <v>CJ-25 / L-44</v>
          </cell>
        </row>
        <row r="1998">
          <cell r="A1998" t="str">
            <v>GT.K060802</v>
          </cell>
          <cell r="B1998" t="str">
            <v>GATES 6PK2040 FAJA ALTERNADOR UNIVERSAL ACANALADA</v>
          </cell>
          <cell r="C1998">
            <v>0.192</v>
          </cell>
          <cell r="D1998"/>
          <cell r="E1998">
            <v>1</v>
          </cell>
          <cell r="F1998"/>
          <cell r="G1998"/>
          <cell r="H1998" t="str">
            <v>CJ-25 / L-44</v>
          </cell>
        </row>
        <row r="1999">
          <cell r="A1999" t="str">
            <v>GT.K060806</v>
          </cell>
          <cell r="B1999" t="str">
            <v>GATES FAJA ALTERNADOR</v>
          </cell>
          <cell r="C1999">
            <v>0.16700000000000001</v>
          </cell>
          <cell r="D1999"/>
          <cell r="E1999">
            <v>1</v>
          </cell>
          <cell r="F1999"/>
          <cell r="G1999"/>
          <cell r="H1999" t="str">
            <v>CJ-25 / L-44</v>
          </cell>
        </row>
        <row r="2000">
          <cell r="A2000" t="str">
            <v>GT.K060815</v>
          </cell>
          <cell r="B2000" t="str">
            <v>GATES FAJA ALTERNADOR 6PK2070 UNIVERSAL ACANALADA</v>
          </cell>
          <cell r="C2000">
            <v>0.186</v>
          </cell>
          <cell r="D2000"/>
          <cell r="E2000">
            <v>1</v>
          </cell>
          <cell r="F2000"/>
          <cell r="G2000"/>
          <cell r="H2000" t="str">
            <v>CJ-26 / L-44</v>
          </cell>
        </row>
        <row r="2001">
          <cell r="A2001" t="str">
            <v>GT.K060845</v>
          </cell>
          <cell r="B2001" t="str">
            <v>GATES FAJA ALTERNADOR</v>
          </cell>
          <cell r="C2001">
            <v>0.19500000000000001</v>
          </cell>
          <cell r="D2001"/>
          <cell r="E2001">
            <v>1</v>
          </cell>
          <cell r="F2001"/>
          <cell r="G2001"/>
          <cell r="H2001" t="str">
            <v>CJ-26 / L-44</v>
          </cell>
        </row>
        <row r="2002">
          <cell r="A2002" t="str">
            <v>GT.K060883</v>
          </cell>
          <cell r="B2002" t="str">
            <v>GATES FAJA ALTERNADOR 6PK2244 UNIVERSAL ACANALADA</v>
          </cell>
          <cell r="C2002">
            <v>0.21199999999999999</v>
          </cell>
          <cell r="D2002"/>
          <cell r="E2002">
            <v>1</v>
          </cell>
          <cell r="F2002"/>
          <cell r="G2002"/>
          <cell r="H2002" t="str">
            <v>CJ-26 / L-44</v>
          </cell>
        </row>
        <row r="2003">
          <cell r="A2003" t="str">
            <v>GT.K060886</v>
          </cell>
          <cell r="B2003" t="str">
            <v>GATES FAJA ALTERNADOR 6PK2250 UNIVERSAL ACANALADA</v>
          </cell>
          <cell r="C2003">
            <v>0.20799999999999999</v>
          </cell>
          <cell r="D2003"/>
          <cell r="E2003">
            <v>1</v>
          </cell>
          <cell r="F2003"/>
          <cell r="G2003"/>
          <cell r="H2003" t="str">
            <v>CJ-26 / L-44</v>
          </cell>
        </row>
        <row r="2004">
          <cell r="A2004" t="str">
            <v>GT.K060891</v>
          </cell>
          <cell r="B2004" t="str">
            <v>GATES 6PK2265 FAJA ALTERNADOR UNIVERSAL ACANALADA</v>
          </cell>
          <cell r="C2004">
            <v>0.20499999999999999</v>
          </cell>
          <cell r="D2004"/>
          <cell r="E2004">
            <v>1</v>
          </cell>
          <cell r="F2004"/>
          <cell r="G2004"/>
          <cell r="H2004" t="str">
            <v>CJ-26 / L-44</v>
          </cell>
        </row>
        <row r="2005">
          <cell r="A2005" t="str">
            <v>GT.K061016</v>
          </cell>
          <cell r="B2005" t="str">
            <v>GATES FAJA ALTERNADOR</v>
          </cell>
          <cell r="C2005">
            <v>0.24</v>
          </cell>
          <cell r="D2005"/>
          <cell r="E2005">
            <v>1</v>
          </cell>
          <cell r="F2005"/>
          <cell r="G2005"/>
          <cell r="H2005" t="str">
            <v>CJ-27 / L-44</v>
          </cell>
        </row>
        <row r="2006">
          <cell r="A2006" t="str">
            <v>GT.K070425</v>
          </cell>
          <cell r="B2006" t="str">
            <v>GATES FAJA ALTERNADOR 7PK1080 UNIVERSAL ACANALADA</v>
          </cell>
          <cell r="C2006">
            <v>0.26400000000000001</v>
          </cell>
          <cell r="D2006"/>
          <cell r="E2006">
            <v>1</v>
          </cell>
          <cell r="F2006"/>
          <cell r="G2006"/>
          <cell r="H2006" t="str">
            <v>CJ-27 / L-44</v>
          </cell>
        </row>
        <row r="2007">
          <cell r="A2007" t="str">
            <v>GT.K070430</v>
          </cell>
          <cell r="B2007" t="str">
            <v>GATES FAJA ALTERNADOR 7PK1095 UNIVERSAL ACANALADA</v>
          </cell>
          <cell r="C2007">
            <v>0.28399999999999997</v>
          </cell>
          <cell r="D2007"/>
          <cell r="E2007">
            <v>1</v>
          </cell>
          <cell r="F2007"/>
          <cell r="G2007"/>
          <cell r="H2007" t="str">
            <v>CJ-27 / L-44</v>
          </cell>
        </row>
        <row r="2008">
          <cell r="A2008" t="str">
            <v>GT.K070443</v>
          </cell>
          <cell r="B2008" t="str">
            <v>GATES FAJA ALTERNADOR</v>
          </cell>
          <cell r="C2008">
            <v>0.12</v>
          </cell>
          <cell r="D2008"/>
          <cell r="E2008"/>
          <cell r="F2008"/>
          <cell r="G2008"/>
          <cell r="H2008" t="str">
            <v>CJ-27 / L-44</v>
          </cell>
        </row>
        <row r="2009">
          <cell r="A2009" t="str">
            <v>GT.K070448</v>
          </cell>
          <cell r="B2009" t="str">
            <v>GATES FAJA ALTERNADOR</v>
          </cell>
          <cell r="C2009">
            <v>0.127</v>
          </cell>
          <cell r="D2009"/>
          <cell r="E2009">
            <v>1</v>
          </cell>
          <cell r="F2009"/>
          <cell r="G2009"/>
          <cell r="H2009" t="str">
            <v>CJ-27 / L-44</v>
          </cell>
        </row>
        <row r="2010">
          <cell r="A2010" t="str">
            <v>GT.K070500</v>
          </cell>
          <cell r="B2010" t="str">
            <v>GATES FAJA ALTERNADOR</v>
          </cell>
          <cell r="C2010">
            <v>0.14199999999999999</v>
          </cell>
          <cell r="D2010"/>
          <cell r="E2010">
            <v>1</v>
          </cell>
          <cell r="F2010"/>
          <cell r="G2010"/>
          <cell r="H2010" t="str">
            <v>CJ-28 / L-45</v>
          </cell>
        </row>
        <row r="2011">
          <cell r="A2011" t="str">
            <v>GT.K070596</v>
          </cell>
          <cell r="B2011" t="str">
            <v>GATES FAJA ALTERNADOR</v>
          </cell>
          <cell r="C2011">
            <v>0.16800000000000001</v>
          </cell>
          <cell r="D2011"/>
          <cell r="E2011">
            <v>1</v>
          </cell>
          <cell r="F2011"/>
          <cell r="G2011"/>
          <cell r="H2011" t="str">
            <v>CJ-28 / L-45</v>
          </cell>
        </row>
        <row r="2012">
          <cell r="A2012" t="str">
            <v>GT.K070615</v>
          </cell>
          <cell r="B2012" t="str">
            <v>GATES 7PK1570 FAJA ALTERNADOR UNIVERSAL ACANALADA</v>
          </cell>
          <cell r="C2012">
            <v>0.375</v>
          </cell>
          <cell r="D2012"/>
          <cell r="E2012">
            <v>1</v>
          </cell>
          <cell r="F2012"/>
          <cell r="G2012"/>
          <cell r="H2012" t="str">
            <v>CJ-28 / L-45</v>
          </cell>
        </row>
        <row r="2013">
          <cell r="A2013" t="str">
            <v>GT.K070669</v>
          </cell>
          <cell r="B2013" t="str">
            <v>GATES FAJA ALTERNADOR</v>
          </cell>
          <cell r="C2013">
            <v>0.186</v>
          </cell>
          <cell r="D2013"/>
          <cell r="E2013">
            <v>1</v>
          </cell>
          <cell r="F2013"/>
          <cell r="G2013"/>
          <cell r="H2013" t="str">
            <v>CJ-28 / L-45</v>
          </cell>
        </row>
        <row r="2014">
          <cell r="A2014" t="str">
            <v>GT.K070690</v>
          </cell>
          <cell r="B2014" t="str">
            <v>GATES FAJA ALTERNADOR</v>
          </cell>
          <cell r="C2014">
            <v>0.19500000000000001</v>
          </cell>
          <cell r="D2014"/>
          <cell r="E2014">
            <v>1</v>
          </cell>
          <cell r="F2014"/>
          <cell r="G2014"/>
          <cell r="H2014" t="str">
            <v>CJ-29 / L-45</v>
          </cell>
        </row>
        <row r="2015">
          <cell r="A2015" t="str">
            <v>GT.K070705</v>
          </cell>
          <cell r="B2015" t="str">
            <v>GATES FAJA ALTERNADOR 7PK1790 UNIVERSAL ACANALADA</v>
          </cell>
          <cell r="C2015">
            <v>0.2</v>
          </cell>
          <cell r="D2015"/>
          <cell r="E2015">
            <v>1</v>
          </cell>
          <cell r="F2015"/>
          <cell r="G2015"/>
          <cell r="H2015" t="str">
            <v>CJ-30 / L-45</v>
          </cell>
        </row>
        <row r="2016">
          <cell r="A2016" t="str">
            <v>GT.K070763</v>
          </cell>
          <cell r="B2016" t="str">
            <v>GATES 7PK1940 FAJA ALTERNADOR UNIVERSAL ACANALADA</v>
          </cell>
          <cell r="C2016">
            <v>0.20399999999999999</v>
          </cell>
          <cell r="D2016"/>
          <cell r="E2016">
            <v>1</v>
          </cell>
          <cell r="F2016"/>
          <cell r="G2016"/>
          <cell r="H2016" t="str">
            <v>CJ-30 / L-45</v>
          </cell>
        </row>
        <row r="2017">
          <cell r="A2017" t="str">
            <v>GT.K070801</v>
          </cell>
          <cell r="B2017" t="str">
            <v>GATES FAJA ALTERNADOR</v>
          </cell>
          <cell r="C2017">
            <v>0.218</v>
          </cell>
          <cell r="D2017"/>
          <cell r="E2017">
            <v>1</v>
          </cell>
          <cell r="F2017"/>
          <cell r="G2017"/>
          <cell r="H2017" t="str">
            <v>CJ-30 / L-45</v>
          </cell>
        </row>
        <row r="2018">
          <cell r="A2018" t="str">
            <v>GT.K070805HD</v>
          </cell>
          <cell r="B2018" t="str">
            <v>GATES FAJA ALTERNADOR</v>
          </cell>
          <cell r="C2018">
            <v>0.224</v>
          </cell>
          <cell r="D2018"/>
          <cell r="E2018">
            <v>1</v>
          </cell>
          <cell r="F2018"/>
          <cell r="G2018"/>
          <cell r="H2018" t="str">
            <v>CJ-30 / L-45</v>
          </cell>
        </row>
        <row r="2019">
          <cell r="A2019" t="str">
            <v>GT.K070807A</v>
          </cell>
          <cell r="B2019" t="str">
            <v>GATES FAJA ALTERNADOR</v>
          </cell>
          <cell r="C2019">
            <v>0.22500000000000001</v>
          </cell>
          <cell r="D2019"/>
          <cell r="E2019">
            <v>1</v>
          </cell>
          <cell r="F2019"/>
          <cell r="G2019"/>
          <cell r="H2019" t="str">
            <v>CJ-30 / L-45</v>
          </cell>
        </row>
        <row r="2020">
          <cell r="A2020" t="str">
            <v>GT.K070834</v>
          </cell>
          <cell r="B2020" t="str">
            <v>GATES 7PK2120 FAJA ALTERNADOR UNIVERSAL ACANALADA</v>
          </cell>
          <cell r="C2020">
            <v>0.218</v>
          </cell>
          <cell r="D2020"/>
          <cell r="E2020">
            <v>1</v>
          </cell>
          <cell r="F2020"/>
          <cell r="G2020"/>
          <cell r="H2020" t="str">
            <v>CJ-31 / L-46</v>
          </cell>
        </row>
        <row r="2021">
          <cell r="A2021" t="str">
            <v>GT.K080570</v>
          </cell>
          <cell r="B2021" t="str">
            <v>GATES FAJA ALTERNADOR 8PK1450 UNIVERSAL ACANALADA</v>
          </cell>
          <cell r="C2021">
            <v>0.17799999999999999</v>
          </cell>
          <cell r="D2021"/>
          <cell r="E2021">
            <v>1</v>
          </cell>
          <cell r="F2021"/>
          <cell r="G2021"/>
          <cell r="H2021" t="str">
            <v>CJ-31 / L-46</v>
          </cell>
        </row>
        <row r="2022">
          <cell r="A2022" t="str">
            <v>GT.K080594</v>
          </cell>
          <cell r="B2022" t="str">
            <v>GATES FAJA ALTERNADOR 8PK1510 UNIVERSAL ACANALADA</v>
          </cell>
          <cell r="C2022">
            <v>0.19400000000000001</v>
          </cell>
          <cell r="D2022"/>
          <cell r="E2022">
            <v>1</v>
          </cell>
          <cell r="F2022"/>
          <cell r="G2022"/>
          <cell r="H2022" t="str">
            <v>CJ-31 / L-46</v>
          </cell>
        </row>
        <row r="2023">
          <cell r="A2023" t="str">
            <v>GT.K080615</v>
          </cell>
          <cell r="B2023" t="str">
            <v>GATES 8PK1560 FAJA ALTERNADOR UNIVERSAL ACANALADA</v>
          </cell>
          <cell r="C2023">
            <v>0.19800000000000001</v>
          </cell>
          <cell r="D2023"/>
          <cell r="E2023">
            <v>1</v>
          </cell>
          <cell r="F2023"/>
          <cell r="G2023"/>
          <cell r="H2023" t="str">
            <v>CJ-31 / L-46</v>
          </cell>
        </row>
        <row r="2024">
          <cell r="A2024" t="str">
            <v>GT.K080630</v>
          </cell>
          <cell r="B2024" t="str">
            <v>GATES FAJA ALTERNADOR 8PK1600 UNIVERSAL ACANALADA</v>
          </cell>
          <cell r="C2024">
            <v>0.20399999999999999</v>
          </cell>
          <cell r="D2024"/>
          <cell r="E2024">
            <v>1</v>
          </cell>
          <cell r="F2024"/>
          <cell r="G2024"/>
          <cell r="H2024" t="str">
            <v>CJ-31 / L-46</v>
          </cell>
        </row>
        <row r="2025">
          <cell r="A2025" t="str">
            <v>GT.K080635</v>
          </cell>
          <cell r="B2025" t="str">
            <v>GATES 8PK1620 FAJA ALTERNADOR UNIVERSAL ACANALADA</v>
          </cell>
          <cell r="C2025">
            <v>0.19800000000000001</v>
          </cell>
          <cell r="D2025"/>
          <cell r="E2025">
            <v>1</v>
          </cell>
          <cell r="F2025"/>
          <cell r="G2025"/>
          <cell r="H2025" t="str">
            <v>CJ-31 / L-46</v>
          </cell>
        </row>
        <row r="2026">
          <cell r="A2026" t="str">
            <v>GT.K080653</v>
          </cell>
          <cell r="B2026" t="str">
            <v>GATES 8PK1660 FAJA ALTERNADOR UNIVERSAL ACANALADA</v>
          </cell>
          <cell r="C2026">
            <v>0.20399999999999999</v>
          </cell>
          <cell r="D2026"/>
          <cell r="E2026">
            <v>1</v>
          </cell>
          <cell r="F2026"/>
          <cell r="G2026"/>
          <cell r="H2026" t="str">
            <v>CJ-31 / L-46</v>
          </cell>
        </row>
        <row r="2027">
          <cell r="A2027" t="str">
            <v>GT.K080670</v>
          </cell>
          <cell r="B2027" t="str">
            <v>GATES FAJA ALTERNADOR</v>
          </cell>
          <cell r="C2027">
            <v>0.20399999999999999</v>
          </cell>
          <cell r="D2027"/>
          <cell r="E2027">
            <v>1</v>
          </cell>
          <cell r="F2027"/>
          <cell r="G2027"/>
          <cell r="H2027" t="str">
            <v>CJ-31 / L-46</v>
          </cell>
        </row>
        <row r="2028">
          <cell r="A2028" t="str">
            <v>GT.K080710</v>
          </cell>
          <cell r="B2028" t="str">
            <v>GATES FAJA ALTERNADOR 8PK1800 UNIVERSAL ACANALADA</v>
          </cell>
          <cell r="C2028">
            <v>0.218</v>
          </cell>
          <cell r="D2028"/>
          <cell r="E2028">
            <v>1</v>
          </cell>
          <cell r="F2028"/>
          <cell r="G2028"/>
          <cell r="H2028" t="str">
            <v>CJ-32 / L-47</v>
          </cell>
        </row>
        <row r="2029">
          <cell r="A2029" t="str">
            <v>GT.K080720</v>
          </cell>
          <cell r="B2029" t="str">
            <v xml:space="preserve">GATES FAJA ALTERNADOR </v>
          </cell>
          <cell r="C2029">
            <v>0.23</v>
          </cell>
          <cell r="D2029"/>
          <cell r="E2029">
            <v>1</v>
          </cell>
          <cell r="F2029"/>
          <cell r="G2029"/>
          <cell r="H2029" t="str">
            <v>CJ-32 / L-47</v>
          </cell>
        </row>
        <row r="2030">
          <cell r="A2030" t="str">
            <v>GT.K080806</v>
          </cell>
          <cell r="B2030" t="str">
            <v>GATES 8PK2040 FAJA ALTERNADOR UNIVERSAL ACANALADA</v>
          </cell>
          <cell r="C2030">
            <v>0.217</v>
          </cell>
          <cell r="D2030"/>
          <cell r="E2030">
            <v>1</v>
          </cell>
          <cell r="F2030"/>
          <cell r="G2030"/>
          <cell r="H2030" t="str">
            <v>CJ-32 / L-47</v>
          </cell>
        </row>
        <row r="2031">
          <cell r="A2031" t="str">
            <v>GT.K080810</v>
          </cell>
          <cell r="B2031" t="str">
            <v>GATES 8PK2060 FAJA ALTERNADOR UNIVERSAL ACANALADA</v>
          </cell>
          <cell r="C2031">
            <v>0.254</v>
          </cell>
          <cell r="D2031"/>
          <cell r="E2031">
            <v>1</v>
          </cell>
          <cell r="F2031"/>
          <cell r="G2031"/>
          <cell r="H2031" t="str">
            <v>CJ-32 / L-47</v>
          </cell>
        </row>
        <row r="2032">
          <cell r="A2032" t="str">
            <v>GT.K080816</v>
          </cell>
          <cell r="B2032" t="str">
            <v xml:space="preserve">GATES FAJA ALTERNADOR </v>
          </cell>
          <cell r="C2032">
            <v>0.25600000000000001</v>
          </cell>
          <cell r="D2032"/>
          <cell r="E2032">
            <v>1</v>
          </cell>
          <cell r="F2032"/>
          <cell r="G2032"/>
          <cell r="H2032" t="str">
            <v>CJ-33 / L-47</v>
          </cell>
        </row>
        <row r="2033">
          <cell r="A2033" t="str">
            <v>GT.K080820</v>
          </cell>
          <cell r="B2033" t="str">
            <v>GATES 8PK2080 FAJA ALTERNADOR UNIVERSAL ACANALADA</v>
          </cell>
          <cell r="C2033">
            <v>0.25</v>
          </cell>
          <cell r="D2033"/>
          <cell r="E2033">
            <v>1</v>
          </cell>
          <cell r="F2033"/>
          <cell r="G2033"/>
          <cell r="H2033" t="str">
            <v>CJ-33 / L-47</v>
          </cell>
        </row>
        <row r="2034">
          <cell r="A2034" t="str">
            <v>GT.K080830</v>
          </cell>
          <cell r="B2034" t="str">
            <v>GATES FAJA ALTERNADOR 8PK2113 UNIVERSAL ACANALADA</v>
          </cell>
          <cell r="C2034" t="str">
            <v>SIN STOCK</v>
          </cell>
          <cell r="D2034"/>
          <cell r="E2034">
            <v>1</v>
          </cell>
          <cell r="F2034"/>
          <cell r="G2034"/>
          <cell r="H2034" t="str">
            <v>SIN STOCK</v>
          </cell>
        </row>
        <row r="2035">
          <cell r="A2035" t="str">
            <v>GT.K100572</v>
          </cell>
          <cell r="B2035" t="str">
            <v>GATES FAJA ALTERNADOR</v>
          </cell>
          <cell r="C2035">
            <v>0.22700000000000001</v>
          </cell>
          <cell r="D2035"/>
          <cell r="E2035">
            <v>1</v>
          </cell>
          <cell r="F2035"/>
          <cell r="G2035"/>
          <cell r="H2035" t="str">
            <v>CJ-33 / L-47</v>
          </cell>
        </row>
        <row r="2036">
          <cell r="A2036" t="str">
            <v>GT.K100579</v>
          </cell>
          <cell r="B2036" t="str">
            <v>GATES FAJA ALTERNADOR</v>
          </cell>
          <cell r="C2036">
            <v>0.22800000000000001</v>
          </cell>
          <cell r="D2036" t="str">
            <v>SIN STOCK</v>
          </cell>
          <cell r="E2036"/>
          <cell r="F2036"/>
          <cell r="G2036">
            <v>0.22500000000000001</v>
          </cell>
          <cell r="H2036" t="str">
            <v>CJ-33 / L-47</v>
          </cell>
        </row>
        <row r="2037">
          <cell r="A2037" t="str">
            <v>GT.K100658</v>
          </cell>
          <cell r="B2037" t="str">
            <v>GATES FAJA ALTERNADOR</v>
          </cell>
          <cell r="C2037">
            <v>0.25800000000000001</v>
          </cell>
          <cell r="D2037"/>
          <cell r="E2037">
            <v>1</v>
          </cell>
          <cell r="F2037"/>
          <cell r="G2037"/>
          <cell r="H2037" t="str">
            <v>CJ-33 / L-47</v>
          </cell>
        </row>
        <row r="2038">
          <cell r="A2038" t="str">
            <v>GT.T022</v>
          </cell>
          <cell r="B2038" t="str">
            <v>GATES FAJA DISTRIBUCION</v>
          </cell>
          <cell r="C2038">
            <v>0.13100000000000001</v>
          </cell>
          <cell r="D2038"/>
          <cell r="E2038">
            <v>1</v>
          </cell>
          <cell r="F2038"/>
          <cell r="G2038"/>
          <cell r="H2038" t="str">
            <v>L-06</v>
          </cell>
        </row>
        <row r="2039">
          <cell r="A2039" t="str">
            <v>GT.T036</v>
          </cell>
          <cell r="B2039" t="str">
            <v>GATES FAJA DISTRIBUCION A352L075 TOYOTA COROLLA 4A-5A 1.6L-1.5L 94DC*19MM 9.5</v>
          </cell>
          <cell r="C2039">
            <v>0.13700000000000001</v>
          </cell>
          <cell r="D2039"/>
          <cell r="E2039">
            <v>1</v>
          </cell>
          <cell r="F2039"/>
          <cell r="G2039"/>
          <cell r="H2039" t="str">
            <v>L-06</v>
          </cell>
        </row>
        <row r="2040">
          <cell r="A2040" t="str">
            <v>GT.T045</v>
          </cell>
          <cell r="B2040" t="str">
            <v>GATES FAJA DISTRIBUCION A416L100 TOYOTA MARK II 1G 2.0L 111DC*25MM 9.5</v>
          </cell>
          <cell r="C2040">
            <v>0.111</v>
          </cell>
          <cell r="D2040"/>
          <cell r="E2040">
            <v>1</v>
          </cell>
          <cell r="F2040"/>
          <cell r="G2040"/>
          <cell r="H2040" t="str">
            <v>L-06</v>
          </cell>
        </row>
        <row r="2041">
          <cell r="A2041" t="str">
            <v>GT.T070</v>
          </cell>
          <cell r="B2041" t="str">
            <v>GATES FAJA DISTRIBUCION A330L075 TOYOTA CARINA 4A 1.6L 88DC*19MM 9.5</v>
          </cell>
          <cell r="C2041">
            <v>0.13600000000000001</v>
          </cell>
          <cell r="D2041"/>
          <cell r="E2041">
            <v>1</v>
          </cell>
          <cell r="F2041"/>
          <cell r="G2041"/>
          <cell r="H2041" t="str">
            <v>L-05</v>
          </cell>
        </row>
        <row r="2042">
          <cell r="A2042" t="str">
            <v>GT.T073</v>
          </cell>
          <cell r="B2042" t="str">
            <v>GATES FAJA DISTRIBUCION A345L075 HYUNDAI EXCEL G4DG-G4DJ 1.3L-1.5L 92DC*19MM 9.5</v>
          </cell>
          <cell r="C2042">
            <v>0.13700000000000001</v>
          </cell>
          <cell r="D2042"/>
          <cell r="E2042">
            <v>1</v>
          </cell>
          <cell r="F2042"/>
          <cell r="G2042"/>
          <cell r="H2042" t="str">
            <v>L-05</v>
          </cell>
        </row>
        <row r="2043">
          <cell r="A2043" t="str">
            <v>GT.T077</v>
          </cell>
          <cell r="B2043" t="str">
            <v>GATES FAJA DISTRIBUCION A397L075 NISSAN SUNNY E15 1.5L 106DC*19MM 9.5</v>
          </cell>
          <cell r="C2043">
            <v>0.14899999999999999</v>
          </cell>
          <cell r="D2043"/>
          <cell r="E2043">
            <v>1</v>
          </cell>
          <cell r="F2043"/>
          <cell r="G2043"/>
          <cell r="H2043" t="str">
            <v>L-05</v>
          </cell>
        </row>
        <row r="2044">
          <cell r="A2044" t="str">
            <v>GT.T084</v>
          </cell>
          <cell r="B2044" t="str">
            <v>GATES FAJA DISTRIBUCION A487R100 TOYOTA HI ACE 2L 2.4L 130DR*25MM 9.5</v>
          </cell>
          <cell r="C2044">
            <v>0.23200000000000001</v>
          </cell>
          <cell r="D2044"/>
          <cell r="E2044">
            <v>1</v>
          </cell>
          <cell r="F2044"/>
          <cell r="G2044"/>
          <cell r="H2044" t="str">
            <v>L-05</v>
          </cell>
        </row>
        <row r="2045">
          <cell r="A2045" t="str">
            <v>GT.T086</v>
          </cell>
          <cell r="B2045" t="str">
            <v>GATES FAJA DISTRIBUCION</v>
          </cell>
          <cell r="C2045">
            <v>0.11799999999999999</v>
          </cell>
          <cell r="D2045"/>
          <cell r="E2045">
            <v>1</v>
          </cell>
          <cell r="F2045"/>
          <cell r="G2045"/>
          <cell r="H2045" t="str">
            <v>SIN STOCK</v>
          </cell>
        </row>
        <row r="2046">
          <cell r="A2046" t="str">
            <v>GT.T087</v>
          </cell>
          <cell r="B2046" t="str">
            <v>GATES FAJA DISTRIBUCION A521L100 TOYOTA CARINA 1S-2S 1.8L-2.0L 139DC*25MM 9.5</v>
          </cell>
          <cell r="C2046" t="str">
            <v>SIN STOCK</v>
          </cell>
          <cell r="D2046"/>
          <cell r="E2046">
            <v>1</v>
          </cell>
          <cell r="F2046"/>
          <cell r="G2046"/>
          <cell r="H2046" t="str">
            <v>SIN STOCK</v>
          </cell>
        </row>
        <row r="2047">
          <cell r="A2047" t="str">
            <v>GT.T089</v>
          </cell>
          <cell r="B2047" t="str">
            <v>GATES FAJA DISTRIBUCION</v>
          </cell>
          <cell r="C2047">
            <v>0.18099999999999999</v>
          </cell>
          <cell r="D2047"/>
          <cell r="E2047">
            <v>1</v>
          </cell>
          <cell r="F2047"/>
          <cell r="G2047"/>
          <cell r="H2047" t="str">
            <v>L-04</v>
          </cell>
        </row>
        <row r="2048">
          <cell r="A2048" t="str">
            <v>GT.T091</v>
          </cell>
          <cell r="B2048" t="str">
            <v>GATES FAJA DISTRIBUCION</v>
          </cell>
          <cell r="C2048">
            <v>0.28999999999999998</v>
          </cell>
          <cell r="D2048"/>
          <cell r="E2048">
            <v>1</v>
          </cell>
          <cell r="F2048"/>
          <cell r="G2048"/>
          <cell r="H2048" t="str">
            <v>L-04</v>
          </cell>
        </row>
        <row r="2049">
          <cell r="A2049" t="str">
            <v>GT.T094</v>
          </cell>
          <cell r="B2049" t="str">
            <v>GATES FAJA DISTRIBUCION</v>
          </cell>
          <cell r="C2049">
            <v>0.17499999999999999</v>
          </cell>
          <cell r="D2049"/>
          <cell r="E2049">
            <v>1</v>
          </cell>
          <cell r="F2049"/>
          <cell r="G2049"/>
          <cell r="H2049" t="str">
            <v>L-04</v>
          </cell>
        </row>
        <row r="2050">
          <cell r="A2050" t="str">
            <v>GT.T096</v>
          </cell>
          <cell r="B2050" t="str">
            <v>GATES FAJA DISTRIBUCION A439M100 NISSAN SENTRA CD17 1.5L 117DC*25MM 9.5</v>
          </cell>
          <cell r="C2050">
            <v>0.19500000000000001</v>
          </cell>
          <cell r="D2050"/>
          <cell r="E2050">
            <v>1</v>
          </cell>
          <cell r="F2050"/>
          <cell r="G2050"/>
          <cell r="H2050" t="str">
            <v>L-03</v>
          </cell>
        </row>
        <row r="2051">
          <cell r="A2051" t="str">
            <v>GT.T098</v>
          </cell>
          <cell r="B2051" t="str">
            <v>GATES FAJA DISTRIBUCION</v>
          </cell>
          <cell r="C2051">
            <v>0.28999999999999998</v>
          </cell>
          <cell r="D2051"/>
          <cell r="E2051">
            <v>1</v>
          </cell>
          <cell r="F2051"/>
          <cell r="G2051"/>
          <cell r="H2051" t="str">
            <v>L-01</v>
          </cell>
        </row>
        <row r="2052">
          <cell r="A2052" t="str">
            <v>GT.T168</v>
          </cell>
          <cell r="B2052" t="str">
            <v>GATES FAJA DISTRIBUCION A205YU050 MITSUBISHI GALANT 4G63 2.0L 65DR*13MM 8</v>
          </cell>
          <cell r="C2052">
            <v>9.8000000000000004E-2</v>
          </cell>
          <cell r="D2052"/>
          <cell r="E2052">
            <v>1</v>
          </cell>
          <cell r="F2052"/>
          <cell r="G2052"/>
          <cell r="H2052" t="str">
            <v>L-12</v>
          </cell>
        </row>
        <row r="2053">
          <cell r="A2053" t="str">
            <v>GT.T1005</v>
          </cell>
          <cell r="B2053" t="str">
            <v>GATES FAJA DISTRIBUCION A386RU24MM HONDA CIVIC D15B 1.5L 103DR*24MM 9.5</v>
          </cell>
          <cell r="C2053">
            <v>0.187</v>
          </cell>
          <cell r="D2053"/>
          <cell r="E2053">
            <v>1</v>
          </cell>
          <cell r="F2053"/>
          <cell r="G2053"/>
          <cell r="H2053" t="str">
            <v>L-20</v>
          </cell>
        </row>
        <row r="2054">
          <cell r="A2054" t="str">
            <v>GT.T1013</v>
          </cell>
          <cell r="B2054" t="str">
            <v>GATES FAJA DISTRIBUCION A318YU20MM HYUNDAI KIA I10 PICANTO G4HC 1.1L 101DR*20MM 8</v>
          </cell>
          <cell r="C2054">
            <v>0.14699999999999999</v>
          </cell>
          <cell r="D2054"/>
          <cell r="E2054">
            <v>1</v>
          </cell>
          <cell r="F2054"/>
          <cell r="G2054"/>
          <cell r="H2054" t="str">
            <v>L-20</v>
          </cell>
        </row>
        <row r="2055">
          <cell r="A2055" t="str">
            <v>GT.T1016</v>
          </cell>
          <cell r="B2055" t="str">
            <v>GATES FAJA DISTRIBUCION 59XR22 KIA CARNIVAL KV6 2.5L 59DR*22MM 9.5</v>
          </cell>
          <cell r="C2055">
            <v>0.112</v>
          </cell>
          <cell r="D2055"/>
          <cell r="E2055">
            <v>1</v>
          </cell>
          <cell r="F2055"/>
          <cell r="G2055"/>
          <cell r="H2055" t="str">
            <v>L-20</v>
          </cell>
        </row>
        <row r="2056">
          <cell r="A2056" t="str">
            <v>GT.T1022</v>
          </cell>
          <cell r="B2056" t="str">
            <v>GATES A460YS20MM FAJA DISTRIBUCION CHEVROLET KADETT 1994-1998 C18NZ 4CIL 1.8L 146DR*20MM</v>
          </cell>
          <cell r="C2056">
            <v>0.156</v>
          </cell>
          <cell r="D2056"/>
          <cell r="E2056">
            <v>1</v>
          </cell>
          <cell r="F2056"/>
          <cell r="G2056"/>
          <cell r="H2056" t="str">
            <v>L-20</v>
          </cell>
        </row>
        <row r="2057">
          <cell r="A2057" t="str">
            <v>GT.T1039</v>
          </cell>
          <cell r="B2057" t="str">
            <v>GATES FAJA DISTRIBUCION A345RU22MM HYUNDAI EXCEL G4DG-G4DJ 1.3L-1.5L 92DR*22MM 9.5</v>
          </cell>
          <cell r="C2057">
            <v>0.156</v>
          </cell>
          <cell r="D2057"/>
          <cell r="E2057">
            <v>1</v>
          </cell>
          <cell r="F2057"/>
          <cell r="G2057"/>
          <cell r="H2057" t="str">
            <v>L-20</v>
          </cell>
        </row>
        <row r="2058">
          <cell r="A2058" t="str">
            <v>GT.T1045</v>
          </cell>
          <cell r="B2058" t="str">
            <v>GATES FAJA DISTRIBUCION A296RU075 NISSAN SUNNY CD20 2.0L 79DR*19MM 9.5</v>
          </cell>
          <cell r="C2058">
            <v>0.11600000000000001</v>
          </cell>
          <cell r="D2058"/>
          <cell r="E2058">
            <v>1</v>
          </cell>
          <cell r="F2058"/>
          <cell r="G2058"/>
          <cell r="H2058" t="str">
            <v>L-30</v>
          </cell>
        </row>
        <row r="2059">
          <cell r="A2059" t="str">
            <v>GT.T1073</v>
          </cell>
          <cell r="B2059" t="str">
            <v>GATES FAJA DISTRIBUCION T1073 VOLKSWAGEN GOLF 1.4L-1.6L 130DR*20MM 8</v>
          </cell>
          <cell r="C2059">
            <v>0.151</v>
          </cell>
          <cell r="D2059"/>
          <cell r="E2059">
            <v>1</v>
          </cell>
          <cell r="F2059"/>
          <cell r="G2059"/>
          <cell r="H2059" t="str">
            <v>L-30</v>
          </cell>
        </row>
        <row r="2060">
          <cell r="A2060" t="str">
            <v>GT.T1078</v>
          </cell>
          <cell r="B2060" t="str">
            <v>GATES FAJA DISTRIBUCION T1078 RENAULT KANGOO EXPRESS 1.9L 151DR*25MM 9.5</v>
          </cell>
          <cell r="C2060">
            <v>0.248</v>
          </cell>
          <cell r="D2060"/>
          <cell r="E2060">
            <v>1</v>
          </cell>
          <cell r="F2060"/>
          <cell r="G2060"/>
          <cell r="H2060" t="str">
            <v>L-29</v>
          </cell>
        </row>
        <row r="2061">
          <cell r="A2061" t="str">
            <v>GT.T1084</v>
          </cell>
          <cell r="B2061" t="str">
            <v>GATES FAJA DISTRIBUCION</v>
          </cell>
          <cell r="C2061">
            <v>0.223</v>
          </cell>
          <cell r="D2061"/>
          <cell r="E2061">
            <v>1</v>
          </cell>
          <cell r="F2061"/>
          <cell r="G2061"/>
          <cell r="H2061" t="str">
            <v>L-29</v>
          </cell>
        </row>
        <row r="2062">
          <cell r="A2062" t="str">
            <v>GT.T1089</v>
          </cell>
          <cell r="B2062" t="str">
            <v>GATES FAJA DISTRIBUCION</v>
          </cell>
          <cell r="C2062">
            <v>0.13300000000000001</v>
          </cell>
          <cell r="D2062"/>
          <cell r="E2062">
            <v>1</v>
          </cell>
          <cell r="F2062"/>
          <cell r="G2062"/>
          <cell r="H2062" t="str">
            <v>L-31</v>
          </cell>
        </row>
        <row r="2063">
          <cell r="A2063" t="str">
            <v>GT.T1092</v>
          </cell>
          <cell r="B2063" t="str">
            <v>GATES FAJA DISTRIBUCION</v>
          </cell>
          <cell r="C2063">
            <v>0.28199999999999997</v>
          </cell>
          <cell r="D2063"/>
          <cell r="E2063">
            <v>1</v>
          </cell>
          <cell r="F2063"/>
          <cell r="G2063"/>
          <cell r="H2063" t="str">
            <v>L-29</v>
          </cell>
        </row>
        <row r="2064">
          <cell r="A2064" t="str">
            <v>GT.T1095</v>
          </cell>
          <cell r="B2064" t="str">
            <v>GATES FAJA DISTRIBUCION T1095 RENAULT STEPWAY LOGAN CLIO 1.4L-1.6L 132DR*27MM 9.5</v>
          </cell>
          <cell r="C2064">
            <v>0.23300000000000001</v>
          </cell>
          <cell r="D2064"/>
          <cell r="E2064">
            <v>1</v>
          </cell>
          <cell r="F2064"/>
          <cell r="G2064"/>
          <cell r="H2064" t="str">
            <v>L-29</v>
          </cell>
        </row>
        <row r="2065">
          <cell r="A2065" t="str">
            <v>GT.T1098</v>
          </cell>
          <cell r="B2065" t="str">
            <v>GATES FAJA DISTRIBUCION</v>
          </cell>
          <cell r="C2065">
            <v>0.20499999999999999</v>
          </cell>
          <cell r="D2065"/>
          <cell r="E2065">
            <v>1</v>
          </cell>
          <cell r="F2065"/>
          <cell r="G2065"/>
          <cell r="H2065" t="str">
            <v>L-28</v>
          </cell>
        </row>
        <row r="2066">
          <cell r="A2066" t="str">
            <v>GT.T122</v>
          </cell>
          <cell r="B2066" t="str">
            <v>GATES FAJA DISTRIBUCION</v>
          </cell>
          <cell r="C2066">
            <v>0.153</v>
          </cell>
          <cell r="D2066"/>
          <cell r="E2066">
            <v>1</v>
          </cell>
          <cell r="F2066"/>
          <cell r="G2066"/>
          <cell r="H2066" t="str">
            <v>L-03</v>
          </cell>
        </row>
        <row r="2067">
          <cell r="A2067" t="str">
            <v>GT.T124</v>
          </cell>
          <cell r="B2067" t="str">
            <v>GATES FAJA DISTRIBUCION T124 MITSUBISHI SONATA 2.4L 123DR*19MM 9.5</v>
          </cell>
          <cell r="C2067">
            <v>0.16500000000000001</v>
          </cell>
          <cell r="D2067"/>
          <cell r="E2067">
            <v>1</v>
          </cell>
          <cell r="F2067"/>
          <cell r="G2067"/>
          <cell r="H2067" t="str">
            <v>L-03</v>
          </cell>
        </row>
        <row r="2068">
          <cell r="A2068" t="str">
            <v>GT.T1249</v>
          </cell>
          <cell r="B2068" t="str">
            <v>GATES FAJA DISTRIBUCION</v>
          </cell>
          <cell r="C2068">
            <v>0.253</v>
          </cell>
          <cell r="D2068"/>
          <cell r="E2068">
            <v>1</v>
          </cell>
          <cell r="F2068"/>
          <cell r="G2068"/>
          <cell r="H2068" t="str">
            <v>L-28</v>
          </cell>
        </row>
        <row r="2069">
          <cell r="A2069" t="str">
            <v>GT.T128</v>
          </cell>
          <cell r="B2069" t="str">
            <v>GATES FAJA DISTRIBUCION</v>
          </cell>
          <cell r="C2069">
            <v>0.14799999999999999</v>
          </cell>
          <cell r="D2069"/>
          <cell r="E2069">
            <v>1</v>
          </cell>
          <cell r="F2069"/>
          <cell r="G2069"/>
          <cell r="H2069" t="str">
            <v>L-03</v>
          </cell>
        </row>
        <row r="2070">
          <cell r="A2070" t="str">
            <v>GT.T135</v>
          </cell>
          <cell r="B2070" t="str">
            <v>GATES T135 FAJA DISTRIBUCION SUBARU JUSTY 1987-1995</v>
          </cell>
          <cell r="C2070">
            <v>0.13600000000000001</v>
          </cell>
          <cell r="D2070"/>
          <cell r="E2070">
            <v>1</v>
          </cell>
          <cell r="F2070"/>
          <cell r="G2070"/>
          <cell r="H2070" t="str">
            <v>L-03</v>
          </cell>
        </row>
        <row r="2071">
          <cell r="A2071" t="str">
            <v>GT.T136</v>
          </cell>
          <cell r="B2071" t="str">
            <v>GATES FAJA DISTRIBUCION</v>
          </cell>
          <cell r="C2071">
            <v>0.182</v>
          </cell>
          <cell r="D2071" t="str">
            <v>SIN STOCK</v>
          </cell>
          <cell r="E2071"/>
          <cell r="F2071"/>
          <cell r="G2071">
            <v>0.17799999999999999</v>
          </cell>
          <cell r="H2071" t="str">
            <v>L-02</v>
          </cell>
        </row>
        <row r="2072">
          <cell r="A2072" t="str">
            <v>GT.T138</v>
          </cell>
          <cell r="B2072" t="str">
            <v>GATES FAJA DISTRIBUCION</v>
          </cell>
          <cell r="C2072">
            <v>0.252</v>
          </cell>
          <cell r="D2072"/>
          <cell r="E2072">
            <v>1</v>
          </cell>
          <cell r="F2072"/>
          <cell r="G2072"/>
          <cell r="H2072" t="str">
            <v>L-02</v>
          </cell>
        </row>
        <row r="2073">
          <cell r="A2073" t="str">
            <v>GT.T143</v>
          </cell>
          <cell r="B2073" t="str">
            <v>GATES FAJA DISTRIBUCION T143 HONDA CIVIC 1.5L 106DR*24MM 9.5</v>
          </cell>
          <cell r="C2073">
            <v>0.17799999999999999</v>
          </cell>
          <cell r="D2073"/>
          <cell r="E2073">
            <v>1</v>
          </cell>
          <cell r="F2073"/>
          <cell r="G2073"/>
          <cell r="H2073" t="str">
            <v>L-02</v>
          </cell>
        </row>
        <row r="2074">
          <cell r="A2074" t="str">
            <v>GT.T148</v>
          </cell>
          <cell r="B2074" t="str">
            <v xml:space="preserve">GATES FAJA DISTRIBUCION </v>
          </cell>
          <cell r="C2074">
            <v>0.15</v>
          </cell>
          <cell r="D2074"/>
          <cell r="E2074">
            <v>1</v>
          </cell>
          <cell r="F2074"/>
          <cell r="G2074"/>
          <cell r="H2074" t="str">
            <v>L-10</v>
          </cell>
        </row>
        <row r="2075">
          <cell r="A2075" t="str">
            <v>GT.T1503</v>
          </cell>
          <cell r="B2075" t="str">
            <v>GATES FAJA DISTRIBUCION T1503 PEUGEOT 406 307 2.0L 153DR*25MM 9.5</v>
          </cell>
          <cell r="C2075">
            <v>0.23300000000000001</v>
          </cell>
          <cell r="D2075"/>
          <cell r="E2075">
            <v>1</v>
          </cell>
          <cell r="F2075"/>
          <cell r="G2075"/>
          <cell r="H2075" t="str">
            <v>L-28</v>
          </cell>
        </row>
        <row r="2076">
          <cell r="A2076" t="str">
            <v>GT.T1505</v>
          </cell>
          <cell r="B2076" t="str">
            <v>GATES FAJA DISTRIBUCION T1505 PEUGEOT 306 307 406 2.0L 141DR*25MM 9.5</v>
          </cell>
          <cell r="C2076">
            <v>0.219</v>
          </cell>
          <cell r="D2076"/>
          <cell r="E2076">
            <v>1</v>
          </cell>
          <cell r="F2076"/>
          <cell r="G2076"/>
          <cell r="H2076" t="str">
            <v>L-28</v>
          </cell>
        </row>
        <row r="2077">
          <cell r="A2077" t="str">
            <v>GT.T1511</v>
          </cell>
          <cell r="B2077" t="str">
            <v>GATES FAJA DISTRIBUCION T1511 TOYOTA HILUX HIACE 1KD-2KD 2.5L 3.0L 97DR*25MM 10</v>
          </cell>
          <cell r="C2077">
            <v>0.158</v>
          </cell>
          <cell r="D2077"/>
          <cell r="E2077">
            <v>1</v>
          </cell>
          <cell r="F2077"/>
          <cell r="G2077"/>
          <cell r="H2077" t="str">
            <v>L-27</v>
          </cell>
        </row>
        <row r="2078">
          <cell r="A2078" t="str">
            <v>GT.T153</v>
          </cell>
          <cell r="B2078" t="str">
            <v>GATES FAJA DISTRIBUCION</v>
          </cell>
          <cell r="C2078">
            <v>0.20699999999999999</v>
          </cell>
          <cell r="D2078"/>
          <cell r="E2078">
            <v>1</v>
          </cell>
          <cell r="F2078"/>
          <cell r="G2078"/>
          <cell r="H2078" t="str">
            <v>L-02</v>
          </cell>
        </row>
        <row r="2079">
          <cell r="A2079" t="str">
            <v>GT.T1570</v>
          </cell>
          <cell r="B2079" t="str">
            <v>GATES FAJA DISTRIBUCION A343YU100 CHERY QQ DAEWOO MATIZ 1.0L 109DR*25MM 8</v>
          </cell>
          <cell r="C2079" t="str">
            <v>SIN STOCK</v>
          </cell>
          <cell r="D2079"/>
          <cell r="E2079">
            <v>1</v>
          </cell>
          <cell r="F2079"/>
          <cell r="G2079"/>
          <cell r="H2079" t="str">
            <v>SIN STOCK</v>
          </cell>
        </row>
        <row r="2080">
          <cell r="A2080" t="str">
            <v>GT.T1581</v>
          </cell>
          <cell r="B2080" t="str">
            <v>GATES FAJA DISTRIBUCION T1581 PEUGEOT 206 307 1.1L 1.7L 134DR*25MM 9.5</v>
          </cell>
          <cell r="C2080">
            <v>0.214</v>
          </cell>
          <cell r="D2080"/>
          <cell r="E2080">
            <v>1</v>
          </cell>
          <cell r="F2080"/>
          <cell r="G2080"/>
          <cell r="H2080" t="str">
            <v>L-27</v>
          </cell>
        </row>
        <row r="2081">
          <cell r="A2081" t="str">
            <v>GT.T1602</v>
          </cell>
          <cell r="B2081" t="str">
            <v>GATES FAJA DISTRIBUCION H577RU25MM MITSUBISHI L200 4D56 2.5L 154DR*25MM 9.5</v>
          </cell>
          <cell r="C2081">
            <v>0.23100000000000001</v>
          </cell>
          <cell r="D2081"/>
          <cell r="E2081">
            <v>1</v>
          </cell>
          <cell r="F2081"/>
          <cell r="G2081"/>
          <cell r="H2081" t="str">
            <v>L-31</v>
          </cell>
        </row>
        <row r="2082">
          <cell r="A2082" t="str">
            <v>GT.T162</v>
          </cell>
          <cell r="B2082" t="str">
            <v>GATES FAJA DISTRIBUCION</v>
          </cell>
          <cell r="C2082">
            <v>0.157</v>
          </cell>
          <cell r="D2082"/>
          <cell r="E2082">
            <v>1</v>
          </cell>
          <cell r="F2082"/>
          <cell r="G2082"/>
          <cell r="H2082" t="str">
            <v>L-12</v>
          </cell>
        </row>
        <row r="2083">
          <cell r="A2083" t="str">
            <v>GT.T163</v>
          </cell>
          <cell r="B2083" t="str">
            <v>GATES FAJA DISTRIBUCION A469R20MM DAEWOO ESPERO 1977 C20LE 2.0L 125DR*20MM 9.5</v>
          </cell>
          <cell r="C2083">
            <v>0.19500000000000001</v>
          </cell>
          <cell r="D2083"/>
          <cell r="E2083">
            <v>1</v>
          </cell>
          <cell r="F2083"/>
          <cell r="G2083"/>
          <cell r="H2083" t="str">
            <v>L-12</v>
          </cell>
        </row>
        <row r="2084">
          <cell r="A2084" t="str">
            <v>GT.T1637</v>
          </cell>
          <cell r="B2084" t="str">
            <v>GATES FAJA DISTRIBUCION T1637 FIAT PALIOT PUNTO SIENA 1.4L 129DR*22MM 8</v>
          </cell>
          <cell r="C2084">
            <v>0.16500000000000001</v>
          </cell>
          <cell r="D2084"/>
          <cell r="E2084">
            <v>1</v>
          </cell>
          <cell r="F2084"/>
          <cell r="G2084"/>
          <cell r="H2084" t="str">
            <v>L-27</v>
          </cell>
        </row>
        <row r="2085">
          <cell r="A2085" t="str">
            <v>GT.T1660</v>
          </cell>
          <cell r="B2085" t="str">
            <v>GATES FAJA DISTRIBUCION</v>
          </cell>
          <cell r="C2085">
            <v>0.20599999999999999</v>
          </cell>
          <cell r="D2085"/>
          <cell r="E2085">
            <v>1</v>
          </cell>
          <cell r="F2085"/>
          <cell r="G2085"/>
          <cell r="H2085" t="str">
            <v>L-26</v>
          </cell>
        </row>
        <row r="2086">
          <cell r="A2086" t="str">
            <v>GT.T172</v>
          </cell>
          <cell r="B2086" t="str">
            <v>GATES FAJA DISTRIBUCION A664YU30MM SUBARU LEGACY EJ20-EJ22 2.2L 211DR*30MM 8</v>
          </cell>
          <cell r="C2086">
            <v>0.35599999999999998</v>
          </cell>
          <cell r="D2086"/>
          <cell r="E2086">
            <v>1</v>
          </cell>
          <cell r="F2086"/>
          <cell r="G2086"/>
          <cell r="H2086" t="str">
            <v>L-12</v>
          </cell>
        </row>
        <row r="2087">
          <cell r="A2087" t="str">
            <v>GT.T180</v>
          </cell>
          <cell r="B2087" t="str">
            <v>GATES FAJA DISTRIBUCION A718YU32MM NISSAN MAXIMA CG30DE 3.0L 228DR*32MM 8</v>
          </cell>
          <cell r="C2087">
            <v>0.38</v>
          </cell>
          <cell r="D2087"/>
          <cell r="E2087">
            <v>1</v>
          </cell>
          <cell r="F2087"/>
          <cell r="G2087"/>
          <cell r="H2087" t="str">
            <v>L-11</v>
          </cell>
        </row>
        <row r="2088">
          <cell r="A2088" t="str">
            <v>GT.T185</v>
          </cell>
          <cell r="B2088" t="str">
            <v>GATES FAJA DISTRIBUCION A337YU22MM MAZDA FAMILIA 323 B3 1.3L 107DR*22MM 8</v>
          </cell>
          <cell r="C2088">
            <v>0.154</v>
          </cell>
          <cell r="D2088"/>
          <cell r="E2088">
            <v>1</v>
          </cell>
          <cell r="F2088"/>
          <cell r="G2088"/>
          <cell r="H2088" t="str">
            <v>L-11</v>
          </cell>
        </row>
        <row r="2089">
          <cell r="A2089" t="str">
            <v>GT.T186</v>
          </cell>
          <cell r="B2089" t="str">
            <v>GATES FAJA DISTRIBUCION</v>
          </cell>
          <cell r="C2089">
            <v>0.157</v>
          </cell>
          <cell r="D2089"/>
          <cell r="E2089">
            <v>1</v>
          </cell>
          <cell r="F2089"/>
          <cell r="G2089"/>
          <cell r="H2089" t="str">
            <v>L-11</v>
          </cell>
        </row>
        <row r="2090">
          <cell r="A2090" t="str">
            <v>GT.T191</v>
          </cell>
          <cell r="B2090" t="str">
            <v>GATES FAJA DISTRIBUCION T191 HYUNDAI ACCENT 4G15 1.5L 92DR*22MM 9.5</v>
          </cell>
          <cell r="C2090">
            <v>0.16800000000000001</v>
          </cell>
          <cell r="D2090"/>
          <cell r="E2090">
            <v>1</v>
          </cell>
          <cell r="F2090"/>
          <cell r="G2090"/>
          <cell r="H2090" t="str">
            <v>L-10</v>
          </cell>
        </row>
        <row r="2091">
          <cell r="A2091" t="str">
            <v>GT.T194</v>
          </cell>
          <cell r="B2091" t="str">
            <v>GATES FAJA DISTRIBUCION A364R25MM TOYOTA H ILUX 1KD-2KD 3.0L 97DR*25MM 9.5</v>
          </cell>
          <cell r="C2091">
            <v>0.16500000000000001</v>
          </cell>
          <cell r="D2091"/>
          <cell r="E2091">
            <v>1</v>
          </cell>
          <cell r="F2091"/>
          <cell r="G2091"/>
          <cell r="H2091" t="str">
            <v>L-10</v>
          </cell>
        </row>
        <row r="2092">
          <cell r="A2092" t="str">
            <v>GT.T203</v>
          </cell>
          <cell r="B2092" t="str">
            <v>GATES FAJA DISTRIBUCION A416R17MM DAEWOO RACER CHEVROLET CORSA 1.2L 111DR*17MM 9.5</v>
          </cell>
          <cell r="C2092">
            <v>0.156</v>
          </cell>
          <cell r="D2092"/>
          <cell r="E2092">
            <v>1</v>
          </cell>
          <cell r="F2092"/>
          <cell r="G2092"/>
          <cell r="H2092" t="str">
            <v>L-07</v>
          </cell>
        </row>
        <row r="2093">
          <cell r="A2093" t="str">
            <v>GT.T208</v>
          </cell>
          <cell r="B2093" t="str">
            <v>GATES FAJA DISTRIBUCION</v>
          </cell>
          <cell r="C2093">
            <v>0.184</v>
          </cell>
          <cell r="D2093"/>
          <cell r="E2093">
            <v>1</v>
          </cell>
          <cell r="F2093"/>
          <cell r="G2093"/>
          <cell r="H2093" t="str">
            <v>L-07</v>
          </cell>
        </row>
        <row r="2094">
          <cell r="A2094" t="str">
            <v>GT.T212</v>
          </cell>
          <cell r="B2094" t="str">
            <v>GATES FAJA DISTRIBUCION A386RU100 SUZUKI CULTUS G15A-G16A 1.5L-1.6L 103DR*25MM 9.5</v>
          </cell>
          <cell r="C2094">
            <v>0.17399999999999999</v>
          </cell>
          <cell r="D2094"/>
          <cell r="E2094">
            <v>1</v>
          </cell>
          <cell r="F2094"/>
          <cell r="G2094"/>
          <cell r="H2094" t="str">
            <v>L-10</v>
          </cell>
        </row>
        <row r="2095">
          <cell r="A2095" t="str">
            <v>GT.T223</v>
          </cell>
          <cell r="B2095" t="str">
            <v>GATES FAJA DISTRIBUCION T223 HONDA CIVIC 1.5L 103DR*24MM 9.5</v>
          </cell>
          <cell r="C2095">
            <v>0.16400000000000001</v>
          </cell>
          <cell r="D2095"/>
          <cell r="E2095">
            <v>1</v>
          </cell>
          <cell r="F2095"/>
          <cell r="G2095"/>
          <cell r="H2095" t="str">
            <v>L-10</v>
          </cell>
        </row>
        <row r="2096">
          <cell r="A2096" t="str">
            <v>GT.T224</v>
          </cell>
          <cell r="B2096" t="str">
            <v>GATES FAJA DISTRIBUCION A390RU24MM HONDA CIVIC D17A 1.7L 104DR*24MM 9.5</v>
          </cell>
          <cell r="C2096">
            <v>0.16900000000000001</v>
          </cell>
          <cell r="D2096"/>
          <cell r="E2096">
            <v>1</v>
          </cell>
          <cell r="F2096"/>
          <cell r="G2096"/>
          <cell r="H2096" t="str">
            <v>L-09</v>
          </cell>
        </row>
        <row r="2097">
          <cell r="A2097" t="str">
            <v>GT.T228</v>
          </cell>
          <cell r="B2097" t="str">
            <v>GATES FAJA DISTRIBUCION A425YU100 MAZDA FAMILIA FS 2.0L 135DR*25MM 8</v>
          </cell>
          <cell r="C2097">
            <v>0.188</v>
          </cell>
          <cell r="D2097"/>
          <cell r="E2097">
            <v>1</v>
          </cell>
          <cell r="F2097"/>
          <cell r="G2097"/>
          <cell r="H2097" t="str">
            <v>L-09</v>
          </cell>
        </row>
        <row r="2098">
          <cell r="A2098" t="str">
            <v>GT.T232</v>
          </cell>
          <cell r="B2098" t="str">
            <v>GATES FAJA DISTRIBUCION</v>
          </cell>
          <cell r="C2098">
            <v>0.215</v>
          </cell>
          <cell r="D2098"/>
          <cell r="E2098">
            <v>1</v>
          </cell>
          <cell r="F2098"/>
          <cell r="G2098"/>
          <cell r="H2098" t="str">
            <v>L-09</v>
          </cell>
        </row>
        <row r="2099">
          <cell r="A2099" t="str">
            <v>GT.T233</v>
          </cell>
          <cell r="B2099" t="str">
            <v>GATES FAJA DISTRIBUCION A400Y24MM TOYOTA TERCEL 3E 1.5L 127DR*24MM 8</v>
          </cell>
          <cell r="C2099">
            <v>0.17299999999999999</v>
          </cell>
          <cell r="D2099"/>
          <cell r="E2099">
            <v>1</v>
          </cell>
          <cell r="F2099"/>
          <cell r="G2099"/>
          <cell r="H2099" t="str">
            <v>L-09</v>
          </cell>
        </row>
        <row r="2100">
          <cell r="A2100" t="str">
            <v>GT.T236</v>
          </cell>
          <cell r="B2100" t="str">
            <v>GATES FAJA DISTRIBUCION A368Y21MM TOYOTA COROLLA 4A-5A 1.6L-1.5L 117DR*21MM 8</v>
          </cell>
          <cell r="C2100">
            <v>0.156</v>
          </cell>
          <cell r="D2100"/>
          <cell r="E2100">
            <v>1</v>
          </cell>
          <cell r="F2100"/>
          <cell r="G2100"/>
          <cell r="H2100" t="str">
            <v>L-08</v>
          </cell>
        </row>
        <row r="2101">
          <cell r="A2101" t="str">
            <v>GT.T242</v>
          </cell>
          <cell r="B2101" t="str">
            <v>GATES FAJA DISTRIBUCION</v>
          </cell>
          <cell r="C2101">
            <v>0.216</v>
          </cell>
          <cell r="D2101"/>
          <cell r="E2101">
            <v>1</v>
          </cell>
          <cell r="F2101"/>
          <cell r="G2101"/>
          <cell r="H2101" t="str">
            <v>L-08</v>
          </cell>
        </row>
        <row r="2102">
          <cell r="A2102" t="str">
            <v>GT.T244</v>
          </cell>
          <cell r="B2102" t="str">
            <v>GATES FAJA DISTRIBUCION</v>
          </cell>
          <cell r="C2102">
            <v>0.185</v>
          </cell>
          <cell r="D2102"/>
          <cell r="E2102">
            <v>1</v>
          </cell>
          <cell r="F2102"/>
          <cell r="G2102"/>
          <cell r="H2102" t="str">
            <v>L-08</v>
          </cell>
        </row>
        <row r="2103">
          <cell r="A2103" t="str">
            <v>GT.T249</v>
          </cell>
          <cell r="B2103" t="str">
            <v>GATES FAJA DISTRIBUCION</v>
          </cell>
          <cell r="C2103">
            <v>0.20899999999999999</v>
          </cell>
          <cell r="D2103"/>
          <cell r="E2103">
            <v>1</v>
          </cell>
          <cell r="F2103"/>
          <cell r="G2103"/>
          <cell r="H2103" t="str">
            <v>L-08</v>
          </cell>
        </row>
        <row r="2104">
          <cell r="A2104" t="str">
            <v>GT.T256</v>
          </cell>
          <cell r="B2104" t="str">
            <v>GATES FAJA DISTRIBUCION H577RU29MM MITSUBISHI GALANT 4G64 2.4L 154DR*29MM 9.5</v>
          </cell>
          <cell r="C2104">
            <v>0.27200000000000002</v>
          </cell>
          <cell r="D2104"/>
          <cell r="E2104">
            <v>1</v>
          </cell>
          <cell r="F2104"/>
          <cell r="G2104"/>
          <cell r="H2104" t="str">
            <v>L-08</v>
          </cell>
        </row>
        <row r="2105">
          <cell r="A2105" t="str">
            <v>GT.T259</v>
          </cell>
          <cell r="B2105" t="str">
            <v>GATES FAJA DISTRIBUCION</v>
          </cell>
          <cell r="C2105" t="str">
            <v>SIN STOCK</v>
          </cell>
          <cell r="D2105" t="str">
            <v>SIN STOCK</v>
          </cell>
          <cell r="E2105"/>
          <cell r="F2105"/>
          <cell r="G2105"/>
          <cell r="H2105" t="str">
            <v>SIN STOCK</v>
          </cell>
        </row>
        <row r="2106">
          <cell r="A2106" t="str">
            <v>GT.T274</v>
          </cell>
          <cell r="B2106" t="str">
            <v>GATES FAJA DISTRIBUCION</v>
          </cell>
          <cell r="C2106">
            <v>0.13400000000000001</v>
          </cell>
          <cell r="D2106"/>
          <cell r="E2106">
            <v>1</v>
          </cell>
          <cell r="F2106"/>
          <cell r="G2106"/>
          <cell r="H2106" t="str">
            <v>L-18</v>
          </cell>
        </row>
        <row r="2107">
          <cell r="A2107" t="str">
            <v>GT.T277</v>
          </cell>
          <cell r="B2107" t="str">
            <v>GATES FAJA DISTRIBUCION A885YU30MM SUBARU IMPREZA LEGACY EJ20 2.0L 281DR*30MM 8</v>
          </cell>
          <cell r="C2107">
            <v>0.38400000000000001</v>
          </cell>
          <cell r="D2107"/>
          <cell r="E2107">
            <v>1</v>
          </cell>
          <cell r="F2107"/>
          <cell r="G2107"/>
          <cell r="H2107" t="str">
            <v>L-18</v>
          </cell>
        </row>
        <row r="2108">
          <cell r="A2108" t="str">
            <v>GT.T281</v>
          </cell>
          <cell r="B2108" t="str">
            <v>GATES FAJA DISTRIBUCION</v>
          </cell>
          <cell r="C2108">
            <v>0.23100000000000001</v>
          </cell>
          <cell r="D2108"/>
          <cell r="E2108">
            <v>1</v>
          </cell>
          <cell r="F2108"/>
          <cell r="G2108"/>
          <cell r="H2108" t="str">
            <v>L-18</v>
          </cell>
        </row>
        <row r="2109">
          <cell r="A2109" t="str">
            <v>GT.T282</v>
          </cell>
          <cell r="B2109" t="str">
            <v>GATES FAJA DISTRIBUCION A394RU22MM HYUNDAI KIA ACCENT G4E 1.5L-1.6L 105DR*22MM 9.5</v>
          </cell>
          <cell r="C2109">
            <v>0.161</v>
          </cell>
          <cell r="D2109"/>
          <cell r="E2109">
            <v>1</v>
          </cell>
          <cell r="F2109"/>
          <cell r="G2109"/>
          <cell r="H2109" t="str">
            <v>L-18</v>
          </cell>
        </row>
        <row r="2110">
          <cell r="A2110" t="str">
            <v>GT.T284</v>
          </cell>
          <cell r="B2110" t="str">
            <v>GATES FAJA DISTRIBUCION</v>
          </cell>
          <cell r="C2110">
            <v>0.192</v>
          </cell>
          <cell r="D2110"/>
          <cell r="E2110">
            <v>1</v>
          </cell>
          <cell r="F2110"/>
          <cell r="G2110"/>
          <cell r="H2110" t="str">
            <v>L-17</v>
          </cell>
        </row>
        <row r="2111">
          <cell r="A2111" t="str">
            <v>GT.T286</v>
          </cell>
          <cell r="B2111" t="str">
            <v>GATES FAJA DISTRIBUCION A620YU26MM HONDA ACCORD J35A 2.3L 197DR*26MM 8</v>
          </cell>
          <cell r="C2111">
            <v>0.28199999999999997</v>
          </cell>
          <cell r="D2111"/>
          <cell r="E2111">
            <v>1</v>
          </cell>
          <cell r="F2111"/>
          <cell r="G2111"/>
          <cell r="H2111" t="str">
            <v>L-17</v>
          </cell>
        </row>
        <row r="2112">
          <cell r="A2112" t="str">
            <v>GT.T287</v>
          </cell>
          <cell r="B2112" t="str">
            <v>GATES FAJA DISTRIBUCION</v>
          </cell>
          <cell r="C2112">
            <v>0.373</v>
          </cell>
          <cell r="D2112"/>
          <cell r="E2112">
            <v>1</v>
          </cell>
          <cell r="F2112"/>
          <cell r="G2112"/>
          <cell r="H2112" t="str">
            <v>L-17</v>
          </cell>
        </row>
        <row r="2113">
          <cell r="A2113" t="str">
            <v>GT.T289</v>
          </cell>
          <cell r="B2113" t="str">
            <v>GATES FAJA DISTRIBUCION</v>
          </cell>
          <cell r="C2113">
            <v>0.16600000000000001</v>
          </cell>
          <cell r="D2113"/>
          <cell r="E2113">
            <v>1</v>
          </cell>
          <cell r="F2113"/>
          <cell r="G2113"/>
          <cell r="H2113" t="str">
            <v>L-17</v>
          </cell>
        </row>
        <row r="2114">
          <cell r="A2114" t="str">
            <v>GT.T296</v>
          </cell>
          <cell r="B2114" t="str">
            <v>GATES FAJA DISTRIBUCION T296 VOLKSWAGEN POLO BORA 1.6L 2.0L 138DR*23MM 8</v>
          </cell>
          <cell r="C2114">
            <v>0.17599999999999999</v>
          </cell>
          <cell r="D2114"/>
          <cell r="E2114">
            <v>1</v>
          </cell>
          <cell r="F2114"/>
          <cell r="G2114"/>
          <cell r="H2114" t="str">
            <v>L-17</v>
          </cell>
        </row>
        <row r="2115">
          <cell r="A2115" t="str">
            <v>GT.T299</v>
          </cell>
          <cell r="B2115" t="str">
            <v>GATES FAJA DISTRIBUCION T299 SUBARU GL-XT EA82 1.8L (L) 119DR*19MM 9.5</v>
          </cell>
          <cell r="C2115" t="str">
            <v>SIN STOCK</v>
          </cell>
          <cell r="D2115"/>
          <cell r="E2115">
            <v>1</v>
          </cell>
          <cell r="F2115"/>
          <cell r="G2115"/>
          <cell r="H2115" t="str">
            <v>SIN STOCK</v>
          </cell>
        </row>
        <row r="2116">
          <cell r="A2116" t="str">
            <v>GT.T300</v>
          </cell>
          <cell r="B2116" t="str">
            <v>GATES FAJA DISTRIBUCION T300 SUBARU GL-XT EA82 1.8L (R) 98DR*19MM 9.5</v>
          </cell>
          <cell r="C2116">
            <v>0.14399999999999999</v>
          </cell>
          <cell r="D2116"/>
          <cell r="E2116">
            <v>1</v>
          </cell>
          <cell r="F2116"/>
          <cell r="G2116"/>
          <cell r="H2116" t="str">
            <v>L-16</v>
          </cell>
        </row>
        <row r="2117">
          <cell r="A2117" t="str">
            <v>GT.T304</v>
          </cell>
          <cell r="B2117" t="str">
            <v>GATES FAJA DISTRIBUCION</v>
          </cell>
          <cell r="C2117">
            <v>0.30399999999999999</v>
          </cell>
          <cell r="D2117"/>
          <cell r="E2117">
            <v>1</v>
          </cell>
          <cell r="F2117"/>
          <cell r="G2117"/>
          <cell r="H2117" t="str">
            <v>L-16</v>
          </cell>
        </row>
        <row r="2118">
          <cell r="A2118" t="str">
            <v>GT.T306</v>
          </cell>
          <cell r="B2118" t="str">
            <v>GATES FAJA DISTRIBUCION T306 VOLKSWAGEN BORA 1.8L 150DR*23MM 8</v>
          </cell>
          <cell r="C2118">
            <v>0.19400000000000001</v>
          </cell>
          <cell r="D2118"/>
          <cell r="E2118">
            <v>1</v>
          </cell>
          <cell r="F2118"/>
          <cell r="G2118"/>
          <cell r="H2118" t="str">
            <v>L-16</v>
          </cell>
        </row>
        <row r="2119">
          <cell r="A2119" t="str">
            <v>GT.T307</v>
          </cell>
          <cell r="B2119" t="str">
            <v>GATES FAJA DISTRIBUCION A702YU27MM SUBARU IMPRESA LEGACY EJ15-EJ20 1.5L-2.0L 223DR*27MM 8</v>
          </cell>
          <cell r="C2119">
            <v>0.29199999999999998</v>
          </cell>
          <cell r="D2119"/>
          <cell r="E2119">
            <v>1</v>
          </cell>
          <cell r="F2119"/>
          <cell r="G2119"/>
          <cell r="H2119" t="str">
            <v>L-16</v>
          </cell>
        </row>
        <row r="2120">
          <cell r="A2120" t="str">
            <v>GT.T309</v>
          </cell>
          <cell r="B2120" t="str">
            <v>GATES FAJA DISTRIBUCION</v>
          </cell>
          <cell r="C2120">
            <v>0.216</v>
          </cell>
          <cell r="D2120"/>
          <cell r="E2120">
            <v>1</v>
          </cell>
          <cell r="F2120"/>
          <cell r="G2120"/>
          <cell r="H2120" t="str">
            <v>L-15</v>
          </cell>
        </row>
        <row r="2121">
          <cell r="A2121" t="str">
            <v>GT.T310</v>
          </cell>
          <cell r="B2121" t="str">
            <v>GATES FAJA DISTRIBUCION</v>
          </cell>
          <cell r="C2121">
            <v>0.20699999999999999</v>
          </cell>
          <cell r="D2121"/>
          <cell r="E2121">
            <v>1</v>
          </cell>
          <cell r="F2121"/>
          <cell r="G2121"/>
          <cell r="H2121" t="str">
            <v>L-15</v>
          </cell>
        </row>
        <row r="2122">
          <cell r="A2122" t="str">
            <v>GT.T312</v>
          </cell>
          <cell r="B2122" t="str">
            <v>GATES FAJA DISTRIBUCION T312 HONDA CIVIC 1.7L 104DR*22MM 9.5</v>
          </cell>
          <cell r="C2122">
            <v>0.16600000000000001</v>
          </cell>
          <cell r="D2122"/>
          <cell r="E2122">
            <v>1</v>
          </cell>
          <cell r="F2122"/>
          <cell r="G2122"/>
          <cell r="H2122" t="str">
            <v>L-15</v>
          </cell>
        </row>
        <row r="2123">
          <cell r="A2123" t="str">
            <v>GT.T313</v>
          </cell>
          <cell r="B2123" t="str">
            <v>GATES FAJA DISTRIBUCION</v>
          </cell>
          <cell r="C2123">
            <v>0.25</v>
          </cell>
          <cell r="D2123"/>
          <cell r="E2123">
            <v>1</v>
          </cell>
          <cell r="F2123"/>
          <cell r="G2123"/>
          <cell r="H2123" t="str">
            <v>L-13</v>
          </cell>
        </row>
        <row r="2124">
          <cell r="A2124" t="str">
            <v>GT.T314</v>
          </cell>
          <cell r="B2124" t="str">
            <v>GATES FAJA DISTRIBUCION</v>
          </cell>
          <cell r="C2124">
            <v>8.5999999999999993E-2</v>
          </cell>
          <cell r="D2124"/>
          <cell r="E2124">
            <v>1</v>
          </cell>
          <cell r="F2124"/>
          <cell r="G2124"/>
          <cell r="H2124" t="str">
            <v>L-15</v>
          </cell>
        </row>
        <row r="2125">
          <cell r="A2125" t="str">
            <v>GT.T315</v>
          </cell>
          <cell r="B2125" t="str">
            <v>GATES FAJA DISTRIBUCION A652YU32MM HYUNDAI KIA TUCSON SPORTAGE G6 2.7L 207DR*32MM 8</v>
          </cell>
          <cell r="C2125">
            <v>0.33400000000000002</v>
          </cell>
          <cell r="D2125"/>
          <cell r="E2125">
            <v>1</v>
          </cell>
          <cell r="F2125"/>
          <cell r="G2125"/>
          <cell r="H2125" t="str">
            <v>L-14</v>
          </cell>
        </row>
        <row r="2126">
          <cell r="A2126" t="str">
            <v>GT.T318</v>
          </cell>
          <cell r="B2126" t="str">
            <v>GATES FAJA DISTRIBUCION</v>
          </cell>
          <cell r="C2126">
            <v>0.17899999999999999</v>
          </cell>
          <cell r="D2126"/>
          <cell r="E2126">
            <v>1</v>
          </cell>
          <cell r="F2126"/>
          <cell r="G2126"/>
          <cell r="H2126" t="str">
            <v>L-14</v>
          </cell>
        </row>
        <row r="2127">
          <cell r="A2127" t="str">
            <v>GT.T321</v>
          </cell>
          <cell r="B2127" t="str">
            <v>GATES FAJA DISTRIBUCION T321 VOLKSWAGEN GOLF JETTA TD1 1.9L 141DR*25MM 9.5</v>
          </cell>
          <cell r="C2127">
            <v>0.218</v>
          </cell>
          <cell r="D2127"/>
          <cell r="E2127">
            <v>1</v>
          </cell>
          <cell r="F2127"/>
          <cell r="G2127"/>
          <cell r="H2127" t="str">
            <v>L-14</v>
          </cell>
        </row>
        <row r="2128">
          <cell r="A2128" t="str">
            <v>GT.T328</v>
          </cell>
          <cell r="B2128" t="str">
            <v>GATES FAJA DISTRIBUCION T328 SUBARU IMPREZA LEGACY 2.5L 281DR*29MM 8</v>
          </cell>
          <cell r="C2128">
            <v>0.36399999999999999</v>
          </cell>
          <cell r="D2128"/>
          <cell r="E2128">
            <v>1</v>
          </cell>
          <cell r="F2128"/>
          <cell r="G2128"/>
          <cell r="H2128" t="str">
            <v>L-14</v>
          </cell>
        </row>
        <row r="2129">
          <cell r="A2129" t="str">
            <v>GT.T329</v>
          </cell>
          <cell r="B2129" t="str">
            <v>GATES FAJA DISTRIBUCION T329 HONDA ACCORD J30A 3.0L 197DR*20MM 8</v>
          </cell>
          <cell r="C2129">
            <v>0.20799999999999999</v>
          </cell>
          <cell r="D2129"/>
          <cell r="E2129">
            <v>1</v>
          </cell>
          <cell r="F2129"/>
          <cell r="G2129"/>
          <cell r="H2129" t="str">
            <v>L-37</v>
          </cell>
        </row>
        <row r="2130">
          <cell r="A2130" t="str">
            <v>GT.T332</v>
          </cell>
          <cell r="B2130" t="str">
            <v>GATES FAJA DISTRIBUCION A457RU20MM MITSUBISHI ECLIPSE 4G64 2.4L 122DR*20MM 9.5</v>
          </cell>
          <cell r="C2130">
            <v>0.16700000000000001</v>
          </cell>
          <cell r="D2130"/>
          <cell r="E2130">
            <v>1</v>
          </cell>
          <cell r="F2130"/>
          <cell r="G2130"/>
          <cell r="H2130" t="str">
            <v>L-24</v>
          </cell>
        </row>
        <row r="2131">
          <cell r="A2131" t="str">
            <v>GT.T333</v>
          </cell>
          <cell r="B2131" t="str">
            <v>GATES FAJA DISTRIBUCION T333 VOLKSWAGEN BORA 1.9L 120DR*30MM 9.5</v>
          </cell>
          <cell r="C2131">
            <v>0.22800000000000001</v>
          </cell>
          <cell r="D2131"/>
          <cell r="E2131">
            <v>1</v>
          </cell>
          <cell r="F2131"/>
          <cell r="G2131"/>
          <cell r="H2131" t="str">
            <v>L-24</v>
          </cell>
        </row>
        <row r="2132">
          <cell r="A2132" t="str">
            <v>GT.T346</v>
          </cell>
          <cell r="B2132" t="str">
            <v>GATES FAJA DISTRIBUCION T346 VOLKSWAGEN AMAROK 2.0L 160DR*25MM 9.5</v>
          </cell>
          <cell r="C2132">
            <v>0.24299999999999999</v>
          </cell>
          <cell r="D2132"/>
          <cell r="E2132">
            <v>1</v>
          </cell>
          <cell r="F2132"/>
          <cell r="G2132"/>
          <cell r="H2132" t="str">
            <v>L-24</v>
          </cell>
        </row>
        <row r="2133">
          <cell r="A2133" t="str">
            <v>GT.T612</v>
          </cell>
          <cell r="B2133" t="str">
            <v>GATES FAJA DISTRIBUCION A485YU29MM MITSUBISHI GALANT LANCER 4G93 1.8L 154DR*29MM 8</v>
          </cell>
          <cell r="C2133">
            <v>0.247</v>
          </cell>
          <cell r="D2133"/>
          <cell r="E2133">
            <v>1</v>
          </cell>
          <cell r="F2133"/>
          <cell r="G2133"/>
          <cell r="H2133" t="str">
            <v>L-24</v>
          </cell>
        </row>
        <row r="2134">
          <cell r="A2134" t="str">
            <v>GT.T616</v>
          </cell>
          <cell r="B2134" t="str">
            <v>GATES FAJA DISTRIBUCION</v>
          </cell>
          <cell r="C2134">
            <v>0.20899999999999999</v>
          </cell>
          <cell r="D2134"/>
          <cell r="E2134">
            <v>1</v>
          </cell>
          <cell r="F2134"/>
          <cell r="G2134"/>
          <cell r="H2134" t="str">
            <v>L-24</v>
          </cell>
        </row>
        <row r="2135">
          <cell r="A2135" t="str">
            <v>GT.T68</v>
          </cell>
          <cell r="B2135" t="str">
            <v>GATES FAJA DISTRIBUCION</v>
          </cell>
          <cell r="C2135">
            <v>0.1</v>
          </cell>
          <cell r="D2135"/>
          <cell r="E2135">
            <v>1</v>
          </cell>
          <cell r="F2135"/>
          <cell r="G2135"/>
          <cell r="H2135"/>
        </row>
        <row r="2136">
          <cell r="A2136" t="str">
            <v>GT.T724</v>
          </cell>
          <cell r="B2136" t="str">
            <v>GATES FAJA DISTRIBUCION A312YU075 MITSUBISHI L200 H100 4D56 2.5L 99DR*19MM 8</v>
          </cell>
          <cell r="C2136">
            <v>0.13500000000000001</v>
          </cell>
          <cell r="D2136"/>
          <cell r="E2136">
            <v>1</v>
          </cell>
          <cell r="F2136"/>
          <cell r="G2136"/>
          <cell r="H2136" t="str">
            <v>L-32</v>
          </cell>
        </row>
        <row r="2137">
          <cell r="A2137" t="str">
            <v>GT.T741</v>
          </cell>
          <cell r="B2137" t="str">
            <v>GATES FAJA DISTRIBUCION A379RU30MM MAZDA BONGO WL 2.5L 101DR*30MM 9.5</v>
          </cell>
          <cell r="C2137">
            <v>0.193</v>
          </cell>
          <cell r="D2137"/>
          <cell r="E2137">
            <v>1</v>
          </cell>
          <cell r="F2137"/>
          <cell r="G2137"/>
          <cell r="H2137" t="str">
            <v>L-23</v>
          </cell>
        </row>
        <row r="2138">
          <cell r="A2138" t="str">
            <v>GT.T777</v>
          </cell>
          <cell r="B2138" t="str">
            <v>GATES FAJA DISTRIBUCION A557Y100 TOYOTA CELICA 3SGE 2.0L 177DR*25MM 8</v>
          </cell>
          <cell r="C2138">
            <v>0.21199999999999999</v>
          </cell>
          <cell r="D2138"/>
          <cell r="E2138">
            <v>1</v>
          </cell>
          <cell r="F2138"/>
          <cell r="G2138"/>
          <cell r="H2138" t="str">
            <v>L-23</v>
          </cell>
        </row>
        <row r="2139">
          <cell r="A2139" t="str">
            <v>GT.T803</v>
          </cell>
          <cell r="B2139" t="str">
            <v>GATES FAJA DISTRIBUCION</v>
          </cell>
          <cell r="C2139">
            <v>0.13700000000000001</v>
          </cell>
          <cell r="D2139"/>
          <cell r="E2139">
            <v>1</v>
          </cell>
          <cell r="F2139"/>
          <cell r="G2139"/>
          <cell r="H2139" t="str">
            <v>L-13</v>
          </cell>
        </row>
        <row r="2140">
          <cell r="A2140" t="str">
            <v>GT.T818</v>
          </cell>
          <cell r="B2140" t="str">
            <v>GATES FAJA DISTRIBUCION</v>
          </cell>
          <cell r="C2140">
            <v>0.158</v>
          </cell>
          <cell r="D2140"/>
          <cell r="E2140">
            <v>1</v>
          </cell>
          <cell r="F2140"/>
          <cell r="G2140"/>
          <cell r="H2140" t="str">
            <v>L-23</v>
          </cell>
        </row>
        <row r="2141">
          <cell r="A2141" t="str">
            <v>GT.T823</v>
          </cell>
          <cell r="B2141" t="str">
            <v>GATES FAJA DISTRIBUCION A387Y24MM TOYOTA COROLLA 2E 1.3L 123DR*24MM 8</v>
          </cell>
          <cell r="C2141">
            <v>0.185</v>
          </cell>
          <cell r="D2141"/>
          <cell r="E2141">
            <v>1</v>
          </cell>
          <cell r="F2141"/>
          <cell r="G2141"/>
          <cell r="H2141" t="str">
            <v>L-23</v>
          </cell>
        </row>
        <row r="2142">
          <cell r="A2142" t="str">
            <v>GT.T835</v>
          </cell>
          <cell r="B2142" t="str">
            <v>GATES FAJA DISTRIBUCION A484R31MM TOYOTA H ILUX 2L-3L 2.8L 129DR*31MM 9.5</v>
          </cell>
          <cell r="C2142">
            <v>0.23799999999999999</v>
          </cell>
          <cell r="D2142"/>
          <cell r="E2142">
            <v>1</v>
          </cell>
          <cell r="F2142"/>
          <cell r="G2142"/>
          <cell r="H2142" t="str">
            <v>L-22</v>
          </cell>
        </row>
        <row r="2143">
          <cell r="A2143" t="str">
            <v>GT.T863</v>
          </cell>
          <cell r="B2143" t="str">
            <v>GATES FAJA DISTRIBUCION A510YS25MM MAZDA B2200 RF 2.0L 162DR*25MM 8</v>
          </cell>
          <cell r="C2143">
            <v>0.224</v>
          </cell>
          <cell r="D2143"/>
          <cell r="E2143">
            <v>1</v>
          </cell>
          <cell r="F2143"/>
          <cell r="G2143"/>
          <cell r="H2143" t="str">
            <v>L-22</v>
          </cell>
        </row>
        <row r="2144">
          <cell r="A2144" t="str">
            <v>GT.T888</v>
          </cell>
          <cell r="B2144" t="str">
            <v>GATES FAJA DISTRIBUCION A529M30MM NISSAN LAUREL LD20 2.0L 141DR*30MM 9.5</v>
          </cell>
          <cell r="C2144">
            <v>0.24199999999999999</v>
          </cell>
          <cell r="D2144"/>
          <cell r="E2144">
            <v>1</v>
          </cell>
          <cell r="F2144"/>
          <cell r="G2144"/>
          <cell r="H2144" t="str">
            <v>L-22</v>
          </cell>
        </row>
        <row r="2145">
          <cell r="A2145" t="str">
            <v>GT.T900</v>
          </cell>
          <cell r="B2145" t="str">
            <v>GATES FAJA DISTRIBUCION</v>
          </cell>
          <cell r="C2145">
            <v>0.183</v>
          </cell>
          <cell r="D2145"/>
          <cell r="E2145">
            <v>1</v>
          </cell>
          <cell r="F2145"/>
          <cell r="G2145"/>
          <cell r="H2145" t="str">
            <v>L-19</v>
          </cell>
        </row>
        <row r="2146">
          <cell r="A2146" t="str">
            <v>GT.T911</v>
          </cell>
          <cell r="B2146" t="str">
            <v>GATES FAJA DISTRIBUCION T911 PEUGEOT 206 1.1L 104DR*17MM 9.5</v>
          </cell>
          <cell r="C2146">
            <v>0.14199999999999999</v>
          </cell>
          <cell r="D2146"/>
          <cell r="E2146">
            <v>1</v>
          </cell>
          <cell r="F2146"/>
          <cell r="G2146"/>
          <cell r="H2146" t="str">
            <v>L-22</v>
          </cell>
        </row>
        <row r="2147">
          <cell r="A2147" t="str">
            <v>GT.T915</v>
          </cell>
          <cell r="B2147" t="str">
            <v>GATES FAJA DISTRIBUCION T915 PEUGEOT 306 405 406 1.5L 136DR*25MM 9.5</v>
          </cell>
          <cell r="C2147">
            <v>0.19800000000000001</v>
          </cell>
          <cell r="D2147"/>
          <cell r="E2147">
            <v>1</v>
          </cell>
          <cell r="F2147"/>
          <cell r="G2147"/>
          <cell r="H2147" t="str">
            <v>L-21</v>
          </cell>
        </row>
        <row r="2148">
          <cell r="A2148" t="str">
            <v>GT.T918</v>
          </cell>
          <cell r="B2148" t="str">
            <v>GATES FAJA DISTRIBUCION T918 FIAT FIORINO C10 1.4L-1.6L 138DR*15MM 8</v>
          </cell>
          <cell r="C2148">
            <v>0.154</v>
          </cell>
          <cell r="D2148"/>
          <cell r="E2148">
            <v>1</v>
          </cell>
          <cell r="F2148"/>
          <cell r="G2148"/>
          <cell r="H2148" t="str">
            <v>L-21</v>
          </cell>
        </row>
        <row r="2149">
          <cell r="A2149" t="str">
            <v>GT.T961</v>
          </cell>
          <cell r="B2149" t="str">
            <v>GATES FAJA DISTRIBUCION A611RU100 MITSUBISHI STAREX L200 4D56 2.5L 163DR*25MM 9.5</v>
          </cell>
          <cell r="C2149">
            <v>0.26500000000000001</v>
          </cell>
          <cell r="D2149"/>
          <cell r="E2149">
            <v>1</v>
          </cell>
          <cell r="F2149"/>
          <cell r="G2149"/>
          <cell r="H2149" t="str">
            <v>L-25</v>
          </cell>
        </row>
        <row r="2150">
          <cell r="A2150" t="str">
            <v>GT.T980</v>
          </cell>
          <cell r="B2150" t="str">
            <v>GATES FAJA DISTRIBUCION T980 PEUGEOT 205 306 405 114 DIENTES 114DR*17MM 9.5</v>
          </cell>
          <cell r="C2150">
            <v>0.13400000000000001</v>
          </cell>
          <cell r="D2150"/>
          <cell r="E2150">
            <v>1</v>
          </cell>
          <cell r="F2150"/>
          <cell r="G2150"/>
          <cell r="H2150" t="str">
            <v>L-21</v>
          </cell>
        </row>
        <row r="2151">
          <cell r="A2151" t="str">
            <v>GT.T981</v>
          </cell>
          <cell r="B2151" t="str">
            <v>GATES FAJA DISTRIBUCION T981 DAEWOO DAMAS 0.8L 107DR*25MM 8</v>
          </cell>
          <cell r="C2151">
            <v>0.16900000000000001</v>
          </cell>
          <cell r="D2151"/>
          <cell r="E2151">
            <v>1</v>
          </cell>
          <cell r="F2151"/>
          <cell r="G2151"/>
          <cell r="H2151" t="str">
            <v>L-21</v>
          </cell>
        </row>
        <row r="2152">
          <cell r="A2152" t="str">
            <v>GT.T996</v>
          </cell>
          <cell r="B2152" t="str">
            <v>GATES FAJA DISTRIBUCION T996 TOYOTA STARLET 1N 1.5L 127DR*25MM 9.5</v>
          </cell>
          <cell r="C2152">
            <v>0.19700000000000001</v>
          </cell>
          <cell r="D2152"/>
          <cell r="E2152">
            <v>1</v>
          </cell>
          <cell r="F2152"/>
          <cell r="G2152"/>
          <cell r="H2152" t="str">
            <v>L-20</v>
          </cell>
        </row>
        <row r="2153">
          <cell r="A2153" t="str">
            <v>GT.TCK1041</v>
          </cell>
          <cell r="B2153" t="str">
            <v>GATES EMBRAGUE VENTILADOR TCK1041 TOYOTA HIACE HILUX 3Y 2.0L 1982-1995</v>
          </cell>
          <cell r="C2153">
            <v>0.58599999999999997</v>
          </cell>
          <cell r="D2153"/>
          <cell r="E2153">
            <v>1</v>
          </cell>
          <cell r="F2153"/>
          <cell r="G2153"/>
          <cell r="H2153" t="str">
            <v>L-26</v>
          </cell>
        </row>
        <row r="2154">
          <cell r="A2154" t="str">
            <v>GT.TR22588</v>
          </cell>
          <cell r="B2154" t="str">
            <v>GATES FAJA ALTERNADOR BX-57" UNIVERSAL DENTADA 5/8"</v>
          </cell>
          <cell r="C2154">
            <v>0.21199999999999999</v>
          </cell>
          <cell r="D2154"/>
          <cell r="E2154">
            <v>1</v>
          </cell>
          <cell r="F2154"/>
          <cell r="G2154"/>
          <cell r="H2154" t="str">
            <v>CJ-34 / L-48</v>
          </cell>
        </row>
        <row r="2155">
          <cell r="A2155" t="str">
            <v>GT.TR22607</v>
          </cell>
          <cell r="B2155" t="str">
            <v>GATES FAJA ALTERNADOR BX-58" UNIVERSAL DENTADA 5/8"</v>
          </cell>
          <cell r="C2155">
            <v>0.53600000000000003</v>
          </cell>
          <cell r="D2155"/>
          <cell r="E2155">
            <v>1</v>
          </cell>
          <cell r="F2155"/>
          <cell r="G2155"/>
          <cell r="H2155" t="str">
            <v>CJ-34 / L-48</v>
          </cell>
        </row>
        <row r="2156">
          <cell r="A2156" t="str">
            <v>GT.TR22625</v>
          </cell>
          <cell r="B2156" t="str">
            <v>GATES FAJA ALTERNADOR BX-60" UNIVERSAL DENTADA 5/8"</v>
          </cell>
          <cell r="C2156">
            <v>0.25800000000000001</v>
          </cell>
          <cell r="D2156"/>
          <cell r="E2156"/>
          <cell r="F2156"/>
          <cell r="G2156"/>
          <cell r="H2156" t="str">
            <v>CJ-34 / L-48</v>
          </cell>
        </row>
        <row r="2157">
          <cell r="A2157" t="str">
            <v>GT.TR22657</v>
          </cell>
          <cell r="B2157" t="str">
            <v>GATES FAJA ALTERNADOR BX-63" UNIVERSAL DENTADA 5/8"</v>
          </cell>
          <cell r="C2157">
            <v>0.27600000000000002</v>
          </cell>
          <cell r="D2157"/>
          <cell r="E2157">
            <v>1</v>
          </cell>
          <cell r="F2157"/>
          <cell r="G2157"/>
          <cell r="H2157" t="str">
            <v>CJ-34 / L-48</v>
          </cell>
        </row>
        <row r="2158">
          <cell r="A2158" t="str">
            <v>HA.0K50F18840</v>
          </cell>
          <cell r="B2158" t="str">
            <v>HANNA SENSOR TEMPERATURA 0K50F18840 KIA RIO 2005-UP M12*1.5 3 TERM</v>
          </cell>
          <cell r="C2158">
            <v>0.06</v>
          </cell>
          <cell r="D2158"/>
          <cell r="E2158">
            <v>1</v>
          </cell>
          <cell r="F2158"/>
          <cell r="G2158"/>
          <cell r="H2158" t="str">
            <v>D5</v>
          </cell>
        </row>
        <row r="2159">
          <cell r="A2159" t="str">
            <v>HA.24529-42501</v>
          </cell>
          <cell r="B2159" t="str">
            <v>HANNA BALANCIN</v>
          </cell>
          <cell r="C2159" t="str">
            <v xml:space="preserve"> </v>
          </cell>
          <cell r="D2159" t="str">
            <v>SIN STOCK</v>
          </cell>
          <cell r="E2159"/>
          <cell r="F2159"/>
          <cell r="G2159">
            <v>9.7000000000000003E-2</v>
          </cell>
          <cell r="H2159" t="str">
            <v>D6</v>
          </cell>
        </row>
        <row r="2160">
          <cell r="A2160" t="str">
            <v>HA.24531-42501</v>
          </cell>
          <cell r="B2160" t="str">
            <v>HANNA BALANCIN</v>
          </cell>
          <cell r="C2160"/>
          <cell r="D2160" t="str">
            <v>SIN STOCK</v>
          </cell>
          <cell r="E2160"/>
          <cell r="F2160"/>
          <cell r="G2160">
            <v>9.9000000000000005E-2</v>
          </cell>
          <cell r="H2160" t="str">
            <v>D6</v>
          </cell>
        </row>
        <row r="2161">
          <cell r="A2161" t="str">
            <v>HA.24511-42500</v>
          </cell>
          <cell r="B2161" t="str">
            <v xml:space="preserve">HANNA EJE BALANCIN </v>
          </cell>
          <cell r="C2161" t="str">
            <v xml:space="preserve"> </v>
          </cell>
          <cell r="D2161" t="str">
            <v>SIN STOCK</v>
          </cell>
          <cell r="E2161"/>
          <cell r="F2161"/>
          <cell r="G2161">
            <v>0.69899999999999995</v>
          </cell>
          <cell r="H2161" t="str">
            <v>D6</v>
          </cell>
        </row>
        <row r="2162">
          <cell r="A2162" t="str">
            <v>HA.25182450</v>
          </cell>
          <cell r="B2162" t="str">
            <v>HANNA SENSOR POSICION CIGUEÑAL 25182450 CHEVROLET DAEWOO AVEO NUBIRA 2005-2015 4CIL 1.3L-1.5L</v>
          </cell>
          <cell r="C2162">
            <v>0.183</v>
          </cell>
          <cell r="D2162"/>
          <cell r="E2162">
            <v>1</v>
          </cell>
          <cell r="F2162">
            <v>10</v>
          </cell>
          <cell r="G2162"/>
          <cell r="H2162" t="str">
            <v>D1</v>
          </cell>
        </row>
        <row r="2163">
          <cell r="A2163" t="str">
            <v>HA.25360-21200</v>
          </cell>
          <cell r="B2163" t="str">
            <v>HANNA TERMOSWITCH</v>
          </cell>
          <cell r="C2163">
            <v>7.4999999999999997E-2</v>
          </cell>
          <cell r="D2163"/>
          <cell r="E2163">
            <v>1</v>
          </cell>
          <cell r="F2163"/>
          <cell r="G2163"/>
          <cell r="H2163" t="str">
            <v>D3</v>
          </cell>
        </row>
        <row r="2164">
          <cell r="A2164" t="str">
            <v>HA.27300-2E000</v>
          </cell>
          <cell r="B2164" t="str">
            <v xml:space="preserve">HANNA BOBINA ENCENDIDO </v>
          </cell>
          <cell r="C2164">
            <v>0.22700000000000001</v>
          </cell>
          <cell r="D2164"/>
          <cell r="E2164">
            <v>1</v>
          </cell>
          <cell r="F2164"/>
          <cell r="G2164"/>
          <cell r="H2164" t="str">
            <v>D13</v>
          </cell>
        </row>
        <row r="2165">
          <cell r="A2165" t="str">
            <v>HA.27300-3F100</v>
          </cell>
          <cell r="B2165" t="str">
            <v>HANNA BOBINA ENCENDIDO 27300-3F100 HYUNDAI SANTA FE SONATA 2013-2015</v>
          </cell>
          <cell r="C2165">
            <v>0.54700000000000004</v>
          </cell>
          <cell r="D2165"/>
          <cell r="E2165">
            <v>1</v>
          </cell>
          <cell r="F2165"/>
          <cell r="G2165"/>
          <cell r="H2165" t="str">
            <v>SIN STOCK</v>
          </cell>
        </row>
        <row r="2166">
          <cell r="A2166" t="str">
            <v>HA.27301-3C000</v>
          </cell>
          <cell r="B2166" t="str">
            <v xml:space="preserve">HANNA BOBINA ENCENDIDO </v>
          </cell>
          <cell r="C2166">
            <v>0.52500000000000002</v>
          </cell>
          <cell r="D2166" t="str">
            <v>SIN STOCK</v>
          </cell>
          <cell r="E2166"/>
          <cell r="F2166"/>
          <cell r="G2166">
            <v>0.23799999999999999</v>
          </cell>
          <cell r="H2166" t="str">
            <v>D13</v>
          </cell>
        </row>
        <row r="2167">
          <cell r="A2167" t="str">
            <v>HA.27301-3E100</v>
          </cell>
          <cell r="B2167" t="str">
            <v xml:space="preserve">HANNA BOBINA ENCENDIDO </v>
          </cell>
          <cell r="C2167">
            <v>0.52700000000000002</v>
          </cell>
          <cell r="D2167" t="str">
            <v>SIN STOCK</v>
          </cell>
          <cell r="E2167"/>
          <cell r="F2167"/>
          <cell r="G2167">
            <v>0.23799999999999999</v>
          </cell>
          <cell r="H2167" t="str">
            <v>D13</v>
          </cell>
        </row>
        <row r="2168">
          <cell r="A2168" t="str">
            <v>HA.27301-3E400</v>
          </cell>
          <cell r="B2168" t="str">
            <v xml:space="preserve">HANNA BOBINA ENCENDIDO </v>
          </cell>
          <cell r="C2168">
            <v>0.52600000000000002</v>
          </cell>
          <cell r="D2168" t="str">
            <v>SIN STOCK</v>
          </cell>
          <cell r="E2168"/>
          <cell r="F2168"/>
          <cell r="G2168">
            <v>0.24299999999999999</v>
          </cell>
          <cell r="H2168" t="str">
            <v>D14</v>
          </cell>
        </row>
        <row r="2169">
          <cell r="A2169" t="str">
            <v>HA.27301-03200</v>
          </cell>
          <cell r="B2169" t="str">
            <v>HANNA BOBINA ENCENDIDO 27301-03200 HYUNDAI KIA ACCENT RIO 2013</v>
          </cell>
          <cell r="C2169">
            <v>0.41799999999999998</v>
          </cell>
          <cell r="D2169"/>
          <cell r="E2169">
            <v>1</v>
          </cell>
          <cell r="F2169"/>
          <cell r="G2169"/>
          <cell r="H2169" t="str">
            <v>SIN STOCK</v>
          </cell>
        </row>
        <row r="2170">
          <cell r="A2170" t="str">
            <v>HA.27301-22600</v>
          </cell>
          <cell r="B2170" t="str">
            <v>HANNA BOBINA ENCENDIDO 27301-22600 HYUNDAI ACCENT 1999-2006</v>
          </cell>
          <cell r="C2170">
            <v>2.2069999999999999</v>
          </cell>
          <cell r="D2170"/>
          <cell r="E2170">
            <v>1</v>
          </cell>
          <cell r="F2170"/>
          <cell r="G2170"/>
          <cell r="H2170" t="str">
            <v>SIN STOCK</v>
          </cell>
        </row>
        <row r="2171">
          <cell r="A2171" t="str">
            <v>HA.27301-23400</v>
          </cell>
          <cell r="B2171" t="str">
            <v>HANNA BOBINA ENCENDIDO 27301-23400 HYUNDAI KIA OPTIMA SONATA 1999-2008</v>
          </cell>
          <cell r="C2171">
            <v>0.52700000000000002</v>
          </cell>
          <cell r="D2171"/>
          <cell r="E2171">
            <v>1</v>
          </cell>
          <cell r="F2171"/>
          <cell r="G2171"/>
          <cell r="H2171" t="str">
            <v>SIN STOCK</v>
          </cell>
        </row>
        <row r="2172">
          <cell r="A2172" t="str">
            <v>HA.27301-2B000</v>
          </cell>
          <cell r="B2172" t="str">
            <v>HANNA BOBINA ENCENDIDO 27301-2B000 HYUNDAI ELANTRA KIA CERATO i30 2007-UP</v>
          </cell>
          <cell r="C2172">
            <v>0.503</v>
          </cell>
          <cell r="D2172"/>
          <cell r="E2172">
            <v>1</v>
          </cell>
          <cell r="F2172"/>
          <cell r="G2172"/>
          <cell r="H2172" t="str">
            <v>SIN STOCK</v>
          </cell>
        </row>
        <row r="2173">
          <cell r="A2173" t="str">
            <v>HA.27301-2B010</v>
          </cell>
          <cell r="B2173" t="str">
            <v>HANNA BOBINA ENCENDIDO 27301-2B010 HYUNDAI KIA CERATO SOUL HYUNDAI I30 2010-2019</v>
          </cell>
          <cell r="C2173">
            <v>0.5</v>
          </cell>
          <cell r="D2173"/>
          <cell r="E2173">
            <v>1</v>
          </cell>
          <cell r="F2173"/>
          <cell r="G2173"/>
          <cell r="H2173" t="str">
            <v>SIN STOCK</v>
          </cell>
        </row>
        <row r="2174">
          <cell r="A2174" t="str">
            <v>HA.27301-3C000</v>
          </cell>
          <cell r="B2174" t="str">
            <v>HANNA BOBINA ENCENDIDO 27301-3C000 HYUNDAI KIA GENESIS SANTA FE SONATA OPTIMA SORENTO 2006-2012</v>
          </cell>
          <cell r="C2174">
            <v>0.52500000000000002</v>
          </cell>
          <cell r="D2174"/>
          <cell r="E2174">
            <v>1</v>
          </cell>
          <cell r="F2174"/>
          <cell r="G2174"/>
          <cell r="H2174" t="str">
            <v>D-13</v>
          </cell>
        </row>
        <row r="2175">
          <cell r="A2175" t="str">
            <v>HA.27301-3E100</v>
          </cell>
          <cell r="B2175" t="str">
            <v>HANNA BOBINA ENCENDIDO 27301-3E100 HYUNDAI SANTA FE 2006-UP</v>
          </cell>
          <cell r="C2175">
            <v>0.52700000000000002</v>
          </cell>
          <cell r="D2175"/>
          <cell r="E2175">
            <v>1</v>
          </cell>
          <cell r="F2175"/>
          <cell r="G2175"/>
          <cell r="H2175" t="str">
            <v>D-13</v>
          </cell>
        </row>
        <row r="2176">
          <cell r="A2176" t="str">
            <v>HA.27301-3E400</v>
          </cell>
          <cell r="B2176" t="str">
            <v>HANNA BOBINA ENCENDIDO 27301-3E400 HYUNDAI SANTA FE MAGENTIS OPTIMA RONDO 2007-2010</v>
          </cell>
          <cell r="C2176">
            <v>0.52600000000000002</v>
          </cell>
          <cell r="D2176"/>
          <cell r="E2176">
            <v>1</v>
          </cell>
          <cell r="F2176"/>
          <cell r="G2176"/>
          <cell r="H2176" t="str">
            <v>D-14</v>
          </cell>
        </row>
        <row r="2177">
          <cell r="A2177" t="str">
            <v>HA.27310-22600</v>
          </cell>
          <cell r="B2177" t="str">
            <v>HANNA BOBINA ENCENDIDO</v>
          </cell>
          <cell r="C2177" t="str">
            <v xml:space="preserve"> </v>
          </cell>
          <cell r="D2177" t="str">
            <v>SIN STOCK</v>
          </cell>
          <cell r="E2177"/>
          <cell r="F2177"/>
          <cell r="G2177">
            <v>0.27500000000000002</v>
          </cell>
          <cell r="H2177" t="str">
            <v>D13</v>
          </cell>
        </row>
        <row r="2178">
          <cell r="A2178" t="str">
            <v>HA.35150-26900</v>
          </cell>
          <cell r="B2178" t="str">
            <v>HANNA SENSOR IAC 35150-26900 HYUNDAI KIA ACCENT RIO 2006-2011 4CIL 1.4L</v>
          </cell>
          <cell r="C2178">
            <v>0.43</v>
          </cell>
          <cell r="D2178"/>
          <cell r="E2178">
            <v>1</v>
          </cell>
          <cell r="F2178"/>
          <cell r="G2178"/>
          <cell r="H2178" t="str">
            <v>D5</v>
          </cell>
        </row>
        <row r="2179">
          <cell r="A2179" t="str">
            <v>HA.35170-37100</v>
          </cell>
          <cell r="B2179" t="str">
            <v>HANNA SENSOR TPS TH293 HYUNDAI KIA TIBURON SPORTAGE TUCSON 1999-2010 6CIL 2.5L</v>
          </cell>
          <cell r="C2179">
            <v>7.2999999999999995E-2</v>
          </cell>
          <cell r="D2179"/>
          <cell r="E2179">
            <v>1</v>
          </cell>
          <cell r="F2179"/>
          <cell r="G2179"/>
          <cell r="H2179" t="str">
            <v>SIN STOCK</v>
          </cell>
        </row>
        <row r="2180">
          <cell r="A2180" t="str">
            <v>HA.37820A82001-000</v>
          </cell>
          <cell r="B2180" t="str">
            <v>HANNA SWITCH ACEITE</v>
          </cell>
          <cell r="C2180" t="str">
            <v xml:space="preserve"> </v>
          </cell>
          <cell r="D2180" t="str">
            <v>SIN STOCK</v>
          </cell>
          <cell r="E2180"/>
          <cell r="F2180"/>
          <cell r="G2180">
            <v>4.1000000000000002E-2</v>
          </cell>
          <cell r="H2180" t="str">
            <v>D6</v>
          </cell>
        </row>
        <row r="2181">
          <cell r="A2181" t="str">
            <v>HA.39180-03000</v>
          </cell>
          <cell r="B2181" t="str">
            <v>HANNA SENSOR POSICION CIGÜEÑAL</v>
          </cell>
          <cell r="C2181" t="str">
            <v xml:space="preserve"> </v>
          </cell>
          <cell r="D2181" t="str">
            <v>SIN STOCK</v>
          </cell>
          <cell r="E2181"/>
          <cell r="F2181"/>
          <cell r="G2181">
            <v>3.5000000000000003E-2</v>
          </cell>
          <cell r="H2181" t="str">
            <v>D4</v>
          </cell>
        </row>
        <row r="2182">
          <cell r="A2182" t="str">
            <v>HA.39180-22600</v>
          </cell>
          <cell r="B2182" t="str">
            <v>HANNA SENSOR POSICION CIGÜEÑAL</v>
          </cell>
          <cell r="C2182" t="str">
            <v xml:space="preserve"> </v>
          </cell>
          <cell r="D2182" t="str">
            <v>SIN STOCK</v>
          </cell>
          <cell r="E2182"/>
          <cell r="F2182"/>
          <cell r="G2182">
            <v>5.6000000000000001E-2</v>
          </cell>
          <cell r="H2182" t="str">
            <v>D4</v>
          </cell>
        </row>
        <row r="2183">
          <cell r="A2183" t="str">
            <v>HA.39180-23500</v>
          </cell>
          <cell r="B2183" t="str">
            <v>HANNA SENSOR POSICION CIGUEÑAL 39180-23500 HYUNDAI KIA ELANTRA TUCSON CERATO SPORTAGE 2004-UP 4CIL 2.0L</v>
          </cell>
          <cell r="C2183">
            <v>0.42</v>
          </cell>
          <cell r="D2183"/>
          <cell r="E2183">
            <v>1</v>
          </cell>
          <cell r="F2183">
            <v>10</v>
          </cell>
          <cell r="G2183"/>
          <cell r="H2183" t="str">
            <v>D1</v>
          </cell>
        </row>
        <row r="2184">
          <cell r="A2184" t="str">
            <v>HA.39180-23910</v>
          </cell>
          <cell r="B2184" t="str">
            <v>HANNA SENSOR POSICION CIGUEÑAL 39180-23910 HYUNDAI KIA ELANTRA TUCSON CERATO SPORTAGE 2004-2012 4CIL 1.4L-1.6L-2.0L</v>
          </cell>
          <cell r="C2184">
            <v>4.2000000000000003E-2</v>
          </cell>
          <cell r="D2184"/>
          <cell r="E2184">
            <v>1</v>
          </cell>
          <cell r="F2184">
            <v>10</v>
          </cell>
          <cell r="G2184"/>
          <cell r="H2184" t="str">
            <v>D4</v>
          </cell>
        </row>
        <row r="2185">
          <cell r="A2185" t="str">
            <v>HA.39180-27000</v>
          </cell>
          <cell r="B2185" t="str">
            <v>HANNA SENSOR POSICION CIGUEÑAL 39180-27000 HYUNDAI KIA ELANTRA CERATO 2000-2005 4CIL 1.4L-1.6L</v>
          </cell>
          <cell r="C2185">
            <v>0.15</v>
          </cell>
          <cell r="D2185"/>
          <cell r="E2185">
            <v>1</v>
          </cell>
          <cell r="F2185"/>
          <cell r="G2185"/>
          <cell r="H2185" t="str">
            <v>D3</v>
          </cell>
        </row>
        <row r="2186">
          <cell r="A2186" t="str">
            <v>HA.39220-21320</v>
          </cell>
          <cell r="B2186" t="str">
            <v>HANNA SENSOR TEMPERATURA 39220-21320 HYUNDAI H100 EXCEL 1990-1998 0.375 2 TERM</v>
          </cell>
          <cell r="C2186">
            <v>6.8000000000000005E-2</v>
          </cell>
          <cell r="D2186"/>
          <cell r="E2186">
            <v>1</v>
          </cell>
          <cell r="F2186"/>
          <cell r="G2186"/>
          <cell r="H2186" t="str">
            <v>D5</v>
          </cell>
        </row>
        <row r="2187">
          <cell r="A2187" t="str">
            <v>HA.39220-21330</v>
          </cell>
          <cell r="B2187" t="str">
            <v xml:space="preserve">HANNA SENSOR TEMPERATURA </v>
          </cell>
          <cell r="C2187">
            <v>0.03</v>
          </cell>
          <cell r="D2187"/>
          <cell r="E2187">
            <v>1</v>
          </cell>
          <cell r="F2187"/>
          <cell r="G2187"/>
          <cell r="H2187" t="str">
            <v>SIN STOCK</v>
          </cell>
        </row>
        <row r="2188">
          <cell r="A2188" t="str">
            <v>HA.39220-35510</v>
          </cell>
          <cell r="B2188" t="str">
            <v>HANNA SENSOR TEMPERATURA 39220-35510 HYUNDAI ACCENT ELANTRA SONATA 1990-1998 0.375 2 TERM</v>
          </cell>
          <cell r="C2188">
            <v>6.4000000000000001E-2</v>
          </cell>
          <cell r="D2188"/>
          <cell r="E2188">
            <v>1</v>
          </cell>
          <cell r="F2188"/>
          <cell r="G2188"/>
          <cell r="H2188" t="str">
            <v>SIN STOCK</v>
          </cell>
        </row>
        <row r="2189">
          <cell r="A2189" t="str">
            <v>HA.39220-38020</v>
          </cell>
          <cell r="B2189" t="str">
            <v xml:space="preserve">HANNA SENSOR TEMPERATURA </v>
          </cell>
          <cell r="C2189">
            <v>3.5999999999999997E-2</v>
          </cell>
          <cell r="D2189"/>
          <cell r="E2189">
            <v>1</v>
          </cell>
          <cell r="F2189"/>
          <cell r="G2189"/>
          <cell r="H2189" t="str">
            <v>D5</v>
          </cell>
        </row>
        <row r="2190">
          <cell r="A2190" t="str">
            <v>HA.39220-38030</v>
          </cell>
          <cell r="B2190" t="str">
            <v>HANNA SENSOR TEMPERATURA 39220-38030 HYUNDAI ACCENT 2013-UP 0.375 3 TERM</v>
          </cell>
          <cell r="C2190">
            <v>7.9000000000000001E-2</v>
          </cell>
          <cell r="D2190"/>
          <cell r="E2190">
            <v>1</v>
          </cell>
          <cell r="F2190">
            <v>10</v>
          </cell>
          <cell r="G2190"/>
          <cell r="H2190" t="str">
            <v>D5</v>
          </cell>
        </row>
        <row r="2191">
          <cell r="A2191" t="str">
            <v>HA.39310-02200</v>
          </cell>
          <cell r="B2191" t="str">
            <v>HANNA SENSOR POSICION CIGÜEÑAL</v>
          </cell>
          <cell r="C2191" t="str">
            <v xml:space="preserve"> </v>
          </cell>
          <cell r="D2191" t="str">
            <v>SIN STOCK</v>
          </cell>
          <cell r="E2191"/>
          <cell r="F2191"/>
          <cell r="G2191">
            <v>8.4000000000000005E-2</v>
          </cell>
          <cell r="H2191" t="str">
            <v>D5</v>
          </cell>
        </row>
        <row r="2192">
          <cell r="A2192" t="str">
            <v>HA.39310-02600</v>
          </cell>
          <cell r="B2192" t="str">
            <v>HANNA SENSOR POSICION CIGUEÑAL 39310-02600 HYUNDAI ATOS i10 1999-2014 4CIL 1.0L</v>
          </cell>
          <cell r="C2192">
            <v>0.11899999999999999</v>
          </cell>
          <cell r="D2192"/>
          <cell r="E2192">
            <v>1</v>
          </cell>
          <cell r="F2192">
            <v>10</v>
          </cell>
          <cell r="G2192"/>
          <cell r="H2192" t="str">
            <v>D2</v>
          </cell>
        </row>
        <row r="2193">
          <cell r="A2193" t="str">
            <v>HA.39310-38050</v>
          </cell>
          <cell r="B2193" t="str">
            <v>HANNA SENSOR EJE LEVAS 39310-38050 HYUNDAI KIA SONATA OPTIMA 1999-2005 4CIL 2.4L</v>
          </cell>
          <cell r="C2193">
            <v>5.0999999999999997E-2</v>
          </cell>
          <cell r="D2193"/>
          <cell r="E2193">
            <v>1</v>
          </cell>
          <cell r="F2193"/>
          <cell r="G2193"/>
          <cell r="H2193" t="str">
            <v>SIN STOCK</v>
          </cell>
        </row>
        <row r="2194">
          <cell r="A2194" t="str">
            <v>HA.39350-22040</v>
          </cell>
          <cell r="B2194" t="str">
            <v>HANNA SENSOR EJE LEVAS 39350-22040 HYUNDAI ACCENT 1995-2000 4CIL 1.4L</v>
          </cell>
          <cell r="C2194">
            <v>9.5000000000000001E-2</v>
          </cell>
          <cell r="D2194"/>
          <cell r="E2194">
            <v>1</v>
          </cell>
          <cell r="F2194"/>
          <cell r="G2194"/>
          <cell r="H2194" t="str">
            <v>SIN STOCK</v>
          </cell>
        </row>
        <row r="2195">
          <cell r="A2195" t="str">
            <v>HA.39350-22600</v>
          </cell>
          <cell r="B2195" t="str">
            <v xml:space="preserve">HANNA SENSOR EJE LEVAS </v>
          </cell>
          <cell r="C2195">
            <v>3.1E-2</v>
          </cell>
          <cell r="D2195"/>
          <cell r="E2195">
            <v>1</v>
          </cell>
          <cell r="F2195"/>
          <cell r="G2195"/>
          <cell r="H2195" t="str">
            <v>D3</v>
          </cell>
        </row>
        <row r="2196">
          <cell r="A2196" t="str">
            <v>HA.39350-23500</v>
          </cell>
          <cell r="B2196" t="str">
            <v xml:space="preserve">HANNA SENSOR EJE LEVAS </v>
          </cell>
          <cell r="C2196">
            <v>3.3000000000000002E-2</v>
          </cell>
          <cell r="D2196"/>
          <cell r="E2196">
            <v>1</v>
          </cell>
          <cell r="F2196"/>
          <cell r="G2196"/>
          <cell r="H2196" t="str">
            <v>D3</v>
          </cell>
        </row>
        <row r="2197">
          <cell r="A2197" t="str">
            <v>HA.39350-26900</v>
          </cell>
          <cell r="B2197" t="str">
            <v xml:space="preserve">HANNA SENSOR EJE LEVAS </v>
          </cell>
          <cell r="C2197">
            <v>2.3E-2</v>
          </cell>
          <cell r="D2197"/>
          <cell r="E2197">
            <v>1</v>
          </cell>
          <cell r="F2197">
            <v>10</v>
          </cell>
          <cell r="G2197"/>
          <cell r="H2197" t="str">
            <v>D3</v>
          </cell>
        </row>
        <row r="2198">
          <cell r="A2198" t="str">
            <v>HA.55563530</v>
          </cell>
          <cell r="B2198" t="str">
            <v>HANNA TERMOSWITCH 55563530 CHEVROLET CRUZE 2010-UP ORING 2 TERM</v>
          </cell>
          <cell r="C2198">
            <v>2.9000000000000001E-2</v>
          </cell>
          <cell r="D2198"/>
          <cell r="E2198">
            <v>1</v>
          </cell>
          <cell r="F2198"/>
          <cell r="G2198"/>
          <cell r="H2198" t="str">
            <v>SIN STOCK</v>
          </cell>
        </row>
        <row r="2199">
          <cell r="A2199" t="str">
            <v>HA.57100-4A010</v>
          </cell>
          <cell r="B2199" t="str">
            <v>HANNA BOMBA DIRECCION HIDRAULICA</v>
          </cell>
          <cell r="C2199" t="str">
            <v xml:space="preserve"> </v>
          </cell>
          <cell r="D2199" t="str">
            <v>SIN STOCK</v>
          </cell>
          <cell r="E2199"/>
          <cell r="F2199"/>
          <cell r="G2199">
            <v>2.2400000000000002</v>
          </cell>
          <cell r="H2199" t="str">
            <v>D14</v>
          </cell>
        </row>
        <row r="2200">
          <cell r="A2200" t="str">
            <v>HA.93110-2D000</v>
          </cell>
          <cell r="B2200" t="str">
            <v>HANNA CONMUTADOR</v>
          </cell>
          <cell r="C2200">
            <v>7.2999999999999995E-2</v>
          </cell>
          <cell r="D2200"/>
          <cell r="E2200">
            <v>1</v>
          </cell>
          <cell r="F2200"/>
          <cell r="G2200"/>
          <cell r="H2200" t="str">
            <v>D5</v>
          </cell>
        </row>
        <row r="2201">
          <cell r="A2201" t="str">
            <v>HA.93110-32000</v>
          </cell>
          <cell r="B2201" t="str">
            <v>HANNA CONMUTADOR 93110-32000 HYUNDAI EXCEL 1992-2002 6 TERM</v>
          </cell>
          <cell r="C2201">
            <v>0.27100000000000002</v>
          </cell>
          <cell r="D2201"/>
          <cell r="E2201">
            <v>1</v>
          </cell>
          <cell r="F2201"/>
          <cell r="G2201"/>
          <cell r="H2201" t="str">
            <v>SIN STOCK</v>
          </cell>
        </row>
        <row r="2202">
          <cell r="A2202" t="str">
            <v>HA.93110-3K000</v>
          </cell>
          <cell r="B2202" t="str">
            <v>HANNA CONMUTADOR 93110-3K000 HYUNDAI KIA ACCENT SANTA FE RIO 2005-2012 6 TERM</v>
          </cell>
          <cell r="C2202">
            <v>0.183</v>
          </cell>
          <cell r="D2202"/>
          <cell r="E2202">
            <v>1</v>
          </cell>
          <cell r="F2202"/>
          <cell r="G2202"/>
          <cell r="H2202" t="str">
            <v>SIN STOCK</v>
          </cell>
        </row>
        <row r="2203">
          <cell r="A2203" t="str">
            <v>HA.93110-3S000</v>
          </cell>
          <cell r="B2203" t="str">
            <v>HANNA CONMUTADOR 93110-3S000 HYUNDAI ELANTRA SONATA TUCSON 2009-2015 6 TERM</v>
          </cell>
          <cell r="C2203">
            <v>0.106</v>
          </cell>
          <cell r="D2203"/>
          <cell r="E2203">
            <v>1</v>
          </cell>
          <cell r="F2203"/>
          <cell r="G2203"/>
          <cell r="H2203" t="str">
            <v>SIN STOCK</v>
          </cell>
        </row>
        <row r="2204">
          <cell r="A2204" t="str">
            <v>HA.93741069</v>
          </cell>
          <cell r="B2204" t="str">
            <v>HANNA CONMUTADOR 93741069 DAEWOO CHEVROLET MATIZ SPARK 1988-2005 6 TERM</v>
          </cell>
          <cell r="C2204">
            <v>6.6000000000000003E-2</v>
          </cell>
          <cell r="D2204"/>
          <cell r="E2204">
            <v>1</v>
          </cell>
          <cell r="F2204"/>
          <cell r="G2204"/>
          <cell r="H2204" t="str">
            <v>D4</v>
          </cell>
        </row>
        <row r="2205">
          <cell r="A2205" t="str">
            <v>HA.93830-45003</v>
          </cell>
          <cell r="B2205" t="str">
            <v xml:space="preserve">HANNA SWITCH RETROCESO </v>
          </cell>
          <cell r="C2205" t="str">
            <v xml:space="preserve"> </v>
          </cell>
          <cell r="D2205" t="str">
            <v>SIN STOCK</v>
          </cell>
          <cell r="E2205"/>
          <cell r="F2205"/>
          <cell r="G2205">
            <v>8.6999999999999994E-2</v>
          </cell>
          <cell r="H2205" t="str">
            <v>D6</v>
          </cell>
        </row>
        <row r="2206">
          <cell r="A2206" t="str">
            <v>HA.93860-02001</v>
          </cell>
          <cell r="B2206" t="str">
            <v>HANNA SWITCH RETROCESO 93860-02001 HYUNDAI ATOS 1999-2003 M12*1.25 2 TERM</v>
          </cell>
          <cell r="C2206">
            <v>0.14799999999999999</v>
          </cell>
          <cell r="D2206"/>
          <cell r="E2206">
            <v>1</v>
          </cell>
          <cell r="F2206"/>
          <cell r="G2206"/>
          <cell r="H2206" t="str">
            <v>SIN STOCK</v>
          </cell>
        </row>
        <row r="2207">
          <cell r="A2207" t="str">
            <v>HA.93860-39012</v>
          </cell>
          <cell r="B2207" t="str">
            <v>HANNA SWITCH RETROCESO 93860-39012 HYUNDAI KIA ACCENT ELANTRA RIO 2006-UP M14*1.5 2 TERM</v>
          </cell>
          <cell r="C2207">
            <v>0.14299999999999999</v>
          </cell>
          <cell r="D2207"/>
          <cell r="E2207">
            <v>1</v>
          </cell>
          <cell r="F2207"/>
          <cell r="G2207"/>
          <cell r="H2207" t="str">
            <v>D6</v>
          </cell>
        </row>
        <row r="2208">
          <cell r="A2208" t="str">
            <v>HA.93860-49600</v>
          </cell>
          <cell r="B2208" t="str">
            <v>HANNA SWITCH RETROCESO 93860-49600 HYUNDAI KIA ACCENT ELANTRA 2010-UP M14*2 2 TERM</v>
          </cell>
          <cell r="C2208">
            <v>8.7999999999999995E-2</v>
          </cell>
          <cell r="D2208"/>
          <cell r="E2208">
            <v>1</v>
          </cell>
          <cell r="F2208"/>
          <cell r="G2208"/>
          <cell r="H2208" t="str">
            <v>SIN STOCK</v>
          </cell>
        </row>
        <row r="2209">
          <cell r="A2209" t="str">
            <v>HA.94650-32520</v>
          </cell>
          <cell r="B2209" t="str">
            <v>HANNA SWITCH TEMPERATURA 94650-32520 HYUNDAI ACCENT 2006-2011 0.125 1 TERM</v>
          </cell>
          <cell r="C2209">
            <v>3.3000000000000002E-2</v>
          </cell>
          <cell r="D2209"/>
          <cell r="E2209">
            <v>1</v>
          </cell>
          <cell r="F2209"/>
          <cell r="G2209"/>
          <cell r="H2209" t="str">
            <v>D4</v>
          </cell>
        </row>
        <row r="2210">
          <cell r="A2210" t="str">
            <v>HA.94650-42000</v>
          </cell>
          <cell r="B2210" t="str">
            <v>HANNA SWITCH TEMPERATURA 94650-42000 HYUNDAI ELANTRA SONATA 1995-2000 M16*1.5 2 TERM</v>
          </cell>
          <cell r="C2210">
            <v>6.8000000000000005E-2</v>
          </cell>
          <cell r="D2210"/>
          <cell r="E2210">
            <v>1</v>
          </cell>
          <cell r="F2210"/>
          <cell r="G2210"/>
          <cell r="H2210" t="str">
            <v>SIN STOCK</v>
          </cell>
        </row>
        <row r="2211">
          <cell r="A2211" t="str">
            <v>HA.94650-42050</v>
          </cell>
          <cell r="B2211" t="str">
            <v>HANNA SENSOR TEMPERATURA 94650-42050 HYUNDAI H100 MINI BUS 1993-2007 M16*1.5 2 TERM</v>
          </cell>
          <cell r="C2211">
            <v>7.4999999999999997E-2</v>
          </cell>
          <cell r="D2211"/>
          <cell r="E2211">
            <v>1</v>
          </cell>
          <cell r="F2211"/>
          <cell r="G2211"/>
          <cell r="H2211" t="str">
            <v>SIN STOCK</v>
          </cell>
        </row>
        <row r="2212">
          <cell r="A2212" t="str">
            <v>HA.95224-29000</v>
          </cell>
          <cell r="B2212" t="str">
            <v xml:space="preserve">HANNA RELAY LUCES </v>
          </cell>
          <cell r="C2212" t="str">
            <v xml:space="preserve"> </v>
          </cell>
          <cell r="D2212" t="str">
            <v>SIN STOCK</v>
          </cell>
          <cell r="E2212"/>
          <cell r="F2212"/>
          <cell r="G2212">
            <v>0.02</v>
          </cell>
          <cell r="H2212" t="str">
            <v>D6</v>
          </cell>
        </row>
        <row r="2213">
          <cell r="A2213" t="str">
            <v>HA.95224-29850</v>
          </cell>
          <cell r="B2213" t="str">
            <v xml:space="preserve">HANNA RELAY LUCES </v>
          </cell>
          <cell r="C2213" t="str">
            <v xml:space="preserve"> </v>
          </cell>
          <cell r="D2213" t="str">
            <v>SIN STOCK</v>
          </cell>
          <cell r="E2213"/>
          <cell r="F2213"/>
          <cell r="G2213">
            <v>5.8000000000000003E-2</v>
          </cell>
          <cell r="H2213" t="str">
            <v>D6</v>
          </cell>
        </row>
        <row r="2214">
          <cell r="A2214" t="str">
            <v>HA.94750-21030</v>
          </cell>
          <cell r="B2214" t="str">
            <v>HANNA SWITCH ACEITE 94750-21030 HYUNDAI KIA ACCENT ELANTRA RIO 1990-2010 0.125 TERM PLANO</v>
          </cell>
          <cell r="C2214">
            <v>8.7999999999999995E-2</v>
          </cell>
          <cell r="D2214"/>
          <cell r="E2214">
            <v>1</v>
          </cell>
          <cell r="F2214"/>
          <cell r="G2214"/>
          <cell r="H2214" t="str">
            <v>D6</v>
          </cell>
        </row>
        <row r="2215">
          <cell r="A2215" t="str">
            <v>HA.94750-37000</v>
          </cell>
          <cell r="B2215" t="str">
            <v>HANNA SWITCH ACEITE 94750-37100 HYUNDAI ACCENT 2013-2014 0.125 1 TERM</v>
          </cell>
          <cell r="C2215">
            <v>8.2000000000000003E-2</v>
          </cell>
          <cell r="D2215"/>
          <cell r="E2215">
            <v>1</v>
          </cell>
          <cell r="F2215"/>
          <cell r="G2215"/>
          <cell r="H2215" t="str">
            <v>SIN STOCK</v>
          </cell>
        </row>
        <row r="2216">
          <cell r="A2216" t="str">
            <v>HA.95550-34000</v>
          </cell>
          <cell r="B2216" t="str">
            <v>HANNA FLASHER 95550-34000 HYUNDAI KIA STAREX RIO 2004-UP</v>
          </cell>
          <cell r="C2216">
            <v>7.4999999999999997E-2</v>
          </cell>
          <cell r="D2216"/>
          <cell r="E2216">
            <v>1</v>
          </cell>
          <cell r="F2216"/>
          <cell r="G2216"/>
          <cell r="H2216" t="str">
            <v>SIN STOCK</v>
          </cell>
        </row>
        <row r="2217">
          <cell r="A2217" t="str">
            <v>HA.96182634</v>
          </cell>
          <cell r="B2217" t="str">
            <v>HANNA TERMOSWITCH 96182634 DAEWOO RACER CIELO ESPERO 1992-UP M12*1.5 2 TERM</v>
          </cell>
          <cell r="C2217">
            <v>5.7000000000000002E-2</v>
          </cell>
          <cell r="D2217"/>
          <cell r="E2217">
            <v>1</v>
          </cell>
          <cell r="F2217"/>
          <cell r="G2217"/>
          <cell r="H2217" t="str">
            <v>D4</v>
          </cell>
        </row>
        <row r="2218">
          <cell r="A2218" t="str">
            <v>HA.96192077</v>
          </cell>
          <cell r="B2218" t="str">
            <v>HANNA SWITCH RETROCESO 96192077 CHEVROLET AVEO 2004-2011 M12*1.5 2 TERM</v>
          </cell>
          <cell r="C2218">
            <v>8.8999999999999996E-2</v>
          </cell>
          <cell r="D2218"/>
          <cell r="E2218">
            <v>1</v>
          </cell>
          <cell r="F2218"/>
          <cell r="G2218"/>
          <cell r="H2218" t="str">
            <v>SIN STOCK</v>
          </cell>
        </row>
        <row r="2219">
          <cell r="A2219" t="str">
            <v>HA.96213551</v>
          </cell>
          <cell r="B2219" t="str">
            <v>HANNA VEHICLE SPEED SENSOR 96213551 DAEWOO ESPERO LANOS NEXIA 1997-UP 4CIL 1.4L-1.6L</v>
          </cell>
          <cell r="C2219">
            <v>8.4000000000000005E-2</v>
          </cell>
          <cell r="D2219"/>
          <cell r="E2219">
            <v>1</v>
          </cell>
          <cell r="F2219"/>
          <cell r="G2219"/>
          <cell r="H2219" t="str">
            <v>D5</v>
          </cell>
        </row>
        <row r="2220">
          <cell r="A2220" t="str">
            <v>HA.96253544</v>
          </cell>
          <cell r="B2220" t="str">
            <v xml:space="preserve">HANNA SENSOR EJE LEVAS </v>
          </cell>
          <cell r="C2220">
            <v>3.7999999999999999E-2</v>
          </cell>
          <cell r="D2220"/>
          <cell r="E2220">
            <v>1</v>
          </cell>
          <cell r="F2220"/>
          <cell r="G2220"/>
          <cell r="H2220" t="str">
            <v>SIN STOCK</v>
          </cell>
        </row>
        <row r="2221">
          <cell r="A2221" t="str">
            <v>HA.96253555</v>
          </cell>
          <cell r="B2221" t="str">
            <v>HANNA BOBINA ENCENDIDO 96253555 CHEVROLET AVEO NUBIRA 2006-2015</v>
          </cell>
          <cell r="C2221">
            <v>2.0390000000000001</v>
          </cell>
          <cell r="D2221"/>
          <cell r="E2221">
            <v>1</v>
          </cell>
          <cell r="F2221"/>
          <cell r="G2221"/>
          <cell r="H2221" t="str">
            <v>D6</v>
          </cell>
        </row>
        <row r="2222">
          <cell r="A2222" t="str">
            <v>HA.96289637</v>
          </cell>
          <cell r="B2222" t="str">
            <v>HANNA SWITCH FRENO</v>
          </cell>
          <cell r="C2222">
            <v>5.5E-2</v>
          </cell>
          <cell r="D2222"/>
          <cell r="E2222">
            <v>1</v>
          </cell>
          <cell r="F2222"/>
          <cell r="G2222"/>
          <cell r="H2222" t="str">
            <v>D5</v>
          </cell>
        </row>
        <row r="2223">
          <cell r="A2223" t="str">
            <v>HA.96325868</v>
          </cell>
          <cell r="B2223" t="str">
            <v>HANNA SENSOR POSICION CIGUEÑAL 96325868 CHEVROLET SPARK AVEO 2008-UP 4CIL 1.4L</v>
          </cell>
          <cell r="C2223">
            <v>0.16800000000000001</v>
          </cell>
          <cell r="D2223"/>
          <cell r="E2223">
            <v>1</v>
          </cell>
          <cell r="F2223">
            <v>10</v>
          </cell>
          <cell r="G2223"/>
          <cell r="H2223" t="str">
            <v>D2</v>
          </cell>
        </row>
        <row r="2224">
          <cell r="A2224" t="str">
            <v>HA.96453420</v>
          </cell>
          <cell r="B2224" t="str">
            <v>HANNA BOBINA ENCENDIDO 96453420 CHEVROLET DAEWOO NUBIRA OPTRA FORENZA 2004-2012</v>
          </cell>
          <cell r="C2224">
            <v>1.651</v>
          </cell>
          <cell r="D2224"/>
          <cell r="E2224">
            <v>1</v>
          </cell>
          <cell r="F2224"/>
          <cell r="G2224"/>
          <cell r="H2224" t="str">
            <v>SIN STOCK</v>
          </cell>
        </row>
        <row r="2225">
          <cell r="A2225" t="str">
            <v>HA.96476979</v>
          </cell>
          <cell r="B2225" t="str">
            <v>HANNA BOBINA ENCENDIDO</v>
          </cell>
          <cell r="C2225">
            <v>1.5389999999999999</v>
          </cell>
          <cell r="D2225"/>
          <cell r="E2225">
            <v>1</v>
          </cell>
          <cell r="F2225"/>
          <cell r="G2225"/>
          <cell r="H2225" t="str">
            <v>D14</v>
          </cell>
        </row>
        <row r="2226">
          <cell r="A2226" t="str">
            <v>HI.FIJ0002</v>
          </cell>
          <cell r="B2226" t="str">
            <v>HITACHI INYECTOR 16600-5L300 NISSAN SENTRA 2001-2003 QG18</v>
          </cell>
          <cell r="C2226">
            <v>0.19</v>
          </cell>
          <cell r="D2226"/>
          <cell r="E2226">
            <v>1</v>
          </cell>
          <cell r="F2226"/>
          <cell r="G2226"/>
          <cell r="H2226" t="str">
            <v>K-49</v>
          </cell>
        </row>
        <row r="2227">
          <cell r="A2227" t="str">
            <v>HI.FIJ0010</v>
          </cell>
          <cell r="B2227" t="str">
            <v>HITACHI INYECTOR 16600-10Y01 NISSAN SR20 1995-1998</v>
          </cell>
          <cell r="C2227">
            <v>0.251</v>
          </cell>
          <cell r="D2227"/>
          <cell r="E2227">
            <v>1</v>
          </cell>
          <cell r="F2227"/>
          <cell r="G2227"/>
          <cell r="H2227" t="str">
            <v>SIN STOCK</v>
          </cell>
        </row>
        <row r="2228">
          <cell r="A2228" t="str">
            <v>HI.FIJ0017</v>
          </cell>
          <cell r="B2228" t="str">
            <v>HITACHI INYECTOR 16600-53J03 NISSAN SENTRA TSURU 1992-1996</v>
          </cell>
          <cell r="C2228">
            <v>0.25800000000000001</v>
          </cell>
          <cell r="D2228"/>
          <cell r="E2228">
            <v>1</v>
          </cell>
          <cell r="F2228"/>
          <cell r="G2228"/>
          <cell r="H2228" t="str">
            <v>SIN STOCK</v>
          </cell>
        </row>
        <row r="2229">
          <cell r="A2229" t="str">
            <v>HI.FIJ0018</v>
          </cell>
          <cell r="B2229" t="str">
            <v>HITACHI INYECTOR 16600-57Y01 NISSAN SENTRA 1995-1999 2.0L</v>
          </cell>
          <cell r="C2229">
            <v>0.26</v>
          </cell>
          <cell r="D2229"/>
          <cell r="E2229">
            <v>1</v>
          </cell>
          <cell r="F2229"/>
          <cell r="G2229"/>
          <cell r="H2229" t="str">
            <v>SIN STOCK</v>
          </cell>
        </row>
        <row r="2230">
          <cell r="A2230" t="str">
            <v>HI.FIJ0027</v>
          </cell>
          <cell r="B2230" t="str">
            <v>HITACHI INYECTOR 16611-AA300 SUBARU IMPREZA 1995-1998 2.2-2.5L</v>
          </cell>
          <cell r="C2230">
            <v>0.26900000000000002</v>
          </cell>
          <cell r="D2230"/>
          <cell r="E2230">
            <v>1</v>
          </cell>
          <cell r="F2230"/>
          <cell r="G2230"/>
          <cell r="H2230" t="str">
            <v>K-49</v>
          </cell>
        </row>
        <row r="2231">
          <cell r="A2231" t="str">
            <v>HI.FIJ0028</v>
          </cell>
          <cell r="B2231" t="str">
            <v>HITACHI INYECTOR 16611-AA350 SUBARU IMPREZA 1999 2.5L</v>
          </cell>
          <cell r="C2231">
            <v>0.22500000000000001</v>
          </cell>
          <cell r="D2231"/>
          <cell r="E2231">
            <v>1</v>
          </cell>
          <cell r="F2231"/>
          <cell r="G2231"/>
          <cell r="H2231" t="str">
            <v>K-49</v>
          </cell>
        </row>
        <row r="2232">
          <cell r="A2232" t="str">
            <v>HI.FIJ0029</v>
          </cell>
          <cell r="B2232" t="str">
            <v>HITACHI INYECTOR 16611-AA430 SUBARU IMPREZA 2000-2003 V6 2.7L</v>
          </cell>
          <cell r="C2232">
            <v>0.23100000000000001</v>
          </cell>
          <cell r="D2232"/>
          <cell r="E2232">
            <v>1</v>
          </cell>
          <cell r="F2232"/>
          <cell r="G2232"/>
          <cell r="H2232" t="str">
            <v>K-49</v>
          </cell>
        </row>
        <row r="2233">
          <cell r="A2233" t="str">
            <v>HI.IGC0011</v>
          </cell>
          <cell r="B2233" t="str">
            <v>HITACHI BOBINA ENCENDIDO 24448-EA000 NISSAN FRONTIER X-TRAIL 2005-2012 QR25DE 4CIL 2.5L</v>
          </cell>
          <cell r="C2233">
            <v>0.67</v>
          </cell>
          <cell r="D2233"/>
          <cell r="E2233">
            <v>1</v>
          </cell>
          <cell r="F2233"/>
          <cell r="G2233"/>
          <cell r="H2233" t="str">
            <v>K-48</v>
          </cell>
        </row>
        <row r="2234">
          <cell r="A2234" t="str">
            <v>HI.KNS0001</v>
          </cell>
          <cell r="B2234" t="str">
            <v>HITACHI SENSOR KNOCK 22060 30P00 NISSAN SENTRA</v>
          </cell>
          <cell r="C2234">
            <v>0.247</v>
          </cell>
          <cell r="D2234"/>
          <cell r="E2234">
            <v>1</v>
          </cell>
          <cell r="F2234"/>
          <cell r="G2234"/>
          <cell r="H2234" t="str">
            <v>SIN STOCK</v>
          </cell>
        </row>
        <row r="2235">
          <cell r="A2235" t="str">
            <v>HI.KNS0003</v>
          </cell>
          <cell r="B2235" t="str">
            <v>HITACHI SENSOR KNOCK 22060 7B000 NISSAN PATHFINDER 1999-2004 2.0L</v>
          </cell>
          <cell r="C2235">
            <v>0.245</v>
          </cell>
          <cell r="D2235"/>
          <cell r="E2235">
            <v>1</v>
          </cell>
          <cell r="F2235"/>
          <cell r="G2235"/>
          <cell r="H2235" t="str">
            <v>K-48</v>
          </cell>
        </row>
        <row r="2236">
          <cell r="A2236" t="str">
            <v>HI.OFC0007</v>
          </cell>
          <cell r="B2236" t="str">
            <v>HITACHI BOMBA ACEITE 13500-53J00 NISSAN 1992-1999 SR18-SR20</v>
          </cell>
          <cell r="C2236">
            <v>3.294</v>
          </cell>
          <cell r="D2236"/>
          <cell r="E2236">
            <v>1</v>
          </cell>
          <cell r="F2236"/>
          <cell r="G2236"/>
          <cell r="H2236" t="str">
            <v>K-48</v>
          </cell>
        </row>
        <row r="2237">
          <cell r="A2237" t="str">
            <v>HI.PSP0053</v>
          </cell>
          <cell r="B2237" t="str">
            <v>HITACHI BOMBA DIRECCION HIDRAULICA 49110-EB700 NISSAN FRONTIER 2007-UP YD25DDTI D40D</v>
          </cell>
          <cell r="C2237">
            <v>6.202</v>
          </cell>
          <cell r="D2237"/>
          <cell r="E2237">
            <v>1</v>
          </cell>
          <cell r="F2237"/>
          <cell r="G2237"/>
          <cell r="H2237" t="str">
            <v>K-47</v>
          </cell>
        </row>
        <row r="2238">
          <cell r="A2238" t="str">
            <v>HI.TMS0003</v>
          </cell>
          <cell r="B2238" t="str">
            <v>HITACHI SENSOR TEMPERATURA 22630 1S700 NISSAN SENTRA 2001-2007</v>
          </cell>
          <cell r="C2238">
            <v>0.14599999999999999</v>
          </cell>
          <cell r="D2238"/>
          <cell r="E2238">
            <v>1</v>
          </cell>
          <cell r="F2238"/>
          <cell r="G2238"/>
          <cell r="H2238" t="str">
            <v>K-47</v>
          </cell>
        </row>
        <row r="2239">
          <cell r="A2239" t="str">
            <v>HK.PS-202</v>
          </cell>
          <cell r="B2239" t="str">
            <v>HKT BUJIA INCANDECENTE PS-202 KUBOTA TRACTOR</v>
          </cell>
          <cell r="C2239">
            <v>6.6000000000000003E-2</v>
          </cell>
          <cell r="D2239"/>
          <cell r="E2239">
            <v>1</v>
          </cell>
          <cell r="F2239">
            <v>10</v>
          </cell>
          <cell r="G2239"/>
          <cell r="H2239" t="str">
            <v>V-13</v>
          </cell>
        </row>
        <row r="2240">
          <cell r="A2240" t="str">
            <v>HM.MPG1</v>
          </cell>
          <cell r="B2240" t="str">
            <v>MAHLE  PLASTIGAGE PG-1 UNIVERSAL MOTORES A GASOLINA</v>
          </cell>
          <cell r="C2240">
            <v>1E-3</v>
          </cell>
          <cell r="D2240"/>
          <cell r="E2240">
            <v>1</v>
          </cell>
          <cell r="F2240">
            <v>12</v>
          </cell>
          <cell r="G2240"/>
          <cell r="H2240" t="str">
            <v>E-26</v>
          </cell>
        </row>
        <row r="2241">
          <cell r="A2241" t="str">
            <v>HM.MPR1</v>
          </cell>
          <cell r="B2241" t="str">
            <v>MAHLE PLASTIGAGE PR-1 UNIVERSAL MOTORES A DIESEL</v>
          </cell>
          <cell r="C2241">
            <v>1E-3</v>
          </cell>
          <cell r="D2241"/>
          <cell r="E2241">
            <v>1</v>
          </cell>
          <cell r="F2241">
            <v>12</v>
          </cell>
          <cell r="G2241"/>
          <cell r="H2241" t="str">
            <v>E-26</v>
          </cell>
        </row>
        <row r="2242">
          <cell r="A2242" t="str">
            <v>HM.MS49</v>
          </cell>
          <cell r="B2242" t="str">
            <v>MAHLE 11.130.631 ARRANCADOR COMPLETO MASSEY FERGUSON PERKINS ISKRA 10 DIENTES 12V LUCAS 17645N</v>
          </cell>
          <cell r="C2242">
            <v>12.542999999999999</v>
          </cell>
          <cell r="D2242"/>
          <cell r="E2242">
            <v>1</v>
          </cell>
          <cell r="F2242">
            <v>12</v>
          </cell>
          <cell r="G2242"/>
          <cell r="H2242" t="str">
            <v>E-49</v>
          </cell>
        </row>
        <row r="2243">
          <cell r="A2243" t="str">
            <v>HO.3801</v>
          </cell>
          <cell r="B2243" t="str">
            <v>HOLLE BUJIA INCANDECENTE PT-103 TOYOTA BLIZZARD CROWN HIACE MARK II TOYOACE L 12V 72 MM</v>
          </cell>
          <cell r="C2243">
            <v>7.0999999999999994E-2</v>
          </cell>
          <cell r="D2243"/>
          <cell r="E2243">
            <v>1</v>
          </cell>
          <cell r="F2243">
            <v>10</v>
          </cell>
          <cell r="G2243"/>
          <cell r="H2243" t="str">
            <v>V-13</v>
          </cell>
        </row>
        <row r="2244">
          <cell r="A2244" t="str">
            <v>HO.3886</v>
          </cell>
          <cell r="B2244" t="str">
            <v>HOLLE BUJIA INCANDECENTE PM-161 MITSUBISHI PAJERO 1982 4D55-4D55T 12V 72 MM</v>
          </cell>
          <cell r="C2244">
            <v>7.2999999999999995E-2</v>
          </cell>
          <cell r="D2244"/>
          <cell r="E2244">
            <v>1</v>
          </cell>
          <cell r="F2244">
            <v>10</v>
          </cell>
          <cell r="G2244"/>
          <cell r="H2244" t="str">
            <v>V-13</v>
          </cell>
        </row>
        <row r="2245">
          <cell r="A2245" t="str">
            <v>HR.TKMB204A04</v>
          </cell>
          <cell r="B2245" t="str">
            <v>HOMER CADENA MOTOR ME200244 MITSUBISHI PAJERO 4M40 4CIL 2.8L P/DOBLE 98 ESLABONES</v>
          </cell>
          <cell r="C2245">
            <v>1.5720000000000001</v>
          </cell>
          <cell r="D2245"/>
          <cell r="E2245">
            <v>1</v>
          </cell>
          <cell r="F2245"/>
          <cell r="G2245"/>
          <cell r="H2245" t="str">
            <v>SIN STOCK</v>
          </cell>
        </row>
        <row r="2246">
          <cell r="A2246" t="str">
            <v>IC.12761-54G00</v>
          </cell>
          <cell r="B2246" t="str">
            <v>CAMELLIA CADENA MOTOR</v>
          </cell>
          <cell r="C2246">
            <v>0.436</v>
          </cell>
          <cell r="D2246" t="str">
            <v>SIN STOCK</v>
          </cell>
          <cell r="E2246"/>
          <cell r="F2246"/>
          <cell r="G2246">
            <v>0.433</v>
          </cell>
          <cell r="H2246" t="str">
            <v>O16</v>
          </cell>
        </row>
        <row r="2247">
          <cell r="A2247" t="str">
            <v>IC.12761-66J00</v>
          </cell>
          <cell r="B2247" t="str">
            <v>CAMELLIA CADENA MOTOR 12761-66J00 SUZUKI GRAND VITARA H27A 6CIL 2.7L P/SIMPLE 152 ESLAB</v>
          </cell>
          <cell r="C2247">
            <v>0.47499999999999998</v>
          </cell>
          <cell r="D2247"/>
          <cell r="E2247">
            <v>1</v>
          </cell>
          <cell r="F2247"/>
          <cell r="G2247"/>
          <cell r="H2247" t="str">
            <v>O16</v>
          </cell>
        </row>
        <row r="2248">
          <cell r="A2248" t="str">
            <v>IC.12761-85FA0</v>
          </cell>
          <cell r="B2248" t="str">
            <v>CAMELLIA CADENA MOTOR 12761-85FA0 SUZUKI GRAN NOMADE H25-H27 6CIL 2.5L P/DOBLE 174 ESLAB</v>
          </cell>
          <cell r="C2248">
            <v>0.60799999999999998</v>
          </cell>
          <cell r="D2248"/>
          <cell r="E2248">
            <v>1</v>
          </cell>
          <cell r="F2248"/>
          <cell r="G2248"/>
          <cell r="H2248" t="str">
            <v>O17</v>
          </cell>
        </row>
        <row r="2249">
          <cell r="A2249" t="str">
            <v>IC.12762-85FA0</v>
          </cell>
          <cell r="B2249" t="str">
            <v>CAMELLIA CADENA MOTOR 12762-85FA0 SUZUKI GRAN NOMADE H25-H27 6CIL 2.5L P/DOBLE 56 ESLAB</v>
          </cell>
          <cell r="C2249">
            <v>0.20899999999999999</v>
          </cell>
          <cell r="D2249"/>
          <cell r="E2249">
            <v>1</v>
          </cell>
          <cell r="F2249"/>
          <cell r="G2249"/>
          <cell r="H2249" t="str">
            <v>O17</v>
          </cell>
        </row>
        <row r="2250">
          <cell r="A2250" t="str">
            <v>IC.12763-66J00</v>
          </cell>
          <cell r="B2250" t="str">
            <v>CAMELLIA CADENA MOTOR 12763-66J00 SUZUKI GRAND VITARA H27A 6CIL 2.7L P/SIMPLE 54 ESLAB</v>
          </cell>
          <cell r="C2250">
            <v>0.24299999999999999</v>
          </cell>
          <cell r="D2250"/>
          <cell r="E2250">
            <v>1</v>
          </cell>
          <cell r="F2250"/>
          <cell r="G2250"/>
          <cell r="H2250" t="str">
            <v>O17</v>
          </cell>
        </row>
        <row r="2251">
          <cell r="A2251" t="str">
            <v>IC.12763-85FA0</v>
          </cell>
          <cell r="B2251" t="str">
            <v>CAMELLIA CADENA MOTOR 12763-85FA0 SUZUKI GRAN NOMADE H25-H27 6CIL 2.5L P/DOBLE 54 ESLAB</v>
          </cell>
          <cell r="C2251">
            <v>0.44600000000000001</v>
          </cell>
          <cell r="D2251"/>
          <cell r="E2251">
            <v>1</v>
          </cell>
          <cell r="F2251"/>
          <cell r="G2251"/>
          <cell r="H2251" t="str">
            <v>O17</v>
          </cell>
        </row>
        <row r="2252">
          <cell r="A2252" t="str">
            <v>IC.12771-85FA0</v>
          </cell>
          <cell r="B2252" t="str">
            <v>CAMELLIA GUIA CADENA 12771-85FA0 SUZUKI ESCUDO H25-H27 6CIL 2.5L-2.7L</v>
          </cell>
          <cell r="C2252">
            <v>6.3E-2</v>
          </cell>
          <cell r="D2252"/>
          <cell r="E2252">
            <v>1</v>
          </cell>
          <cell r="F2252"/>
          <cell r="G2252"/>
          <cell r="H2252" t="str">
            <v>O10</v>
          </cell>
        </row>
        <row r="2253">
          <cell r="A2253" t="str">
            <v>IC.12772-85FA0</v>
          </cell>
          <cell r="B2253" t="str">
            <v>CAMELLIA GUIA CADENA 12772-85FA0 SUZUKI ESCUDO H25-H27 6CIL 2.5L-2.7L</v>
          </cell>
          <cell r="C2253">
            <v>3.3000000000000002E-2</v>
          </cell>
          <cell r="D2253"/>
          <cell r="E2253">
            <v>1</v>
          </cell>
          <cell r="F2253"/>
          <cell r="G2253"/>
          <cell r="H2253" t="str">
            <v>O10</v>
          </cell>
        </row>
        <row r="2254">
          <cell r="A2254" t="str">
            <v>IC.12811-85FA0</v>
          </cell>
          <cell r="B2254" t="str">
            <v>CAMELLIA GUIA CADENA 12811-85FA0 SUZUKI ESCUDO H25-H27 6CIL 2.5L-2.7L</v>
          </cell>
          <cell r="C2254">
            <v>0.16700000000000001</v>
          </cell>
          <cell r="D2254"/>
          <cell r="E2254">
            <v>1</v>
          </cell>
          <cell r="F2254"/>
          <cell r="G2254"/>
          <cell r="H2254" t="str">
            <v>O10</v>
          </cell>
        </row>
        <row r="2255">
          <cell r="A2255" t="str">
            <v>IC.12831-77E02</v>
          </cell>
          <cell r="B2255" t="str">
            <v>CAMELLIA TEMPLADOR CADENA 12831-77E02 SUZUKI VITARA J18A-J20A 4CIL 1.8L-2.0L</v>
          </cell>
          <cell r="C2255">
            <v>0.17399999999999999</v>
          </cell>
          <cell r="D2255"/>
          <cell r="E2255">
            <v>1</v>
          </cell>
          <cell r="F2255"/>
          <cell r="G2255"/>
          <cell r="H2255" t="str">
            <v>O13</v>
          </cell>
        </row>
        <row r="2256">
          <cell r="A2256" t="str">
            <v>IC.13021-03G00</v>
          </cell>
          <cell r="B2256" t="str">
            <v>CAMELLIA PIÑON CIGUEÑAL 13021-03G00 NISSAN PICK UP NA20 H20 Z24 4CIL 2.4L 20 DIENTES</v>
          </cell>
          <cell r="C2256">
            <v>0.19400000000000001</v>
          </cell>
          <cell r="D2256"/>
          <cell r="E2256">
            <v>1</v>
          </cell>
          <cell r="F2256"/>
          <cell r="G2256"/>
          <cell r="H2256" t="str">
            <v>O5</v>
          </cell>
        </row>
        <row r="2257">
          <cell r="A2257" t="str">
            <v>IC.13021-53Y01</v>
          </cell>
          <cell r="B2257" t="str">
            <v>CAMELLIA PIÑON CIGUEÑAL 13021-53Y01 NISSAN SENTRA GA16 4CIL 1.6L 18 DIENTES</v>
          </cell>
          <cell r="C2257">
            <v>0.125</v>
          </cell>
          <cell r="D2257"/>
          <cell r="E2257">
            <v>1</v>
          </cell>
          <cell r="F2257"/>
          <cell r="G2257"/>
          <cell r="H2257" t="str">
            <v>O5</v>
          </cell>
        </row>
        <row r="2258">
          <cell r="A2258" t="str">
            <v>IC.13021-U8010</v>
          </cell>
          <cell r="B2258" t="str">
            <v>CAMELLIA PIÑON CIGUEÑAL 13021-U8010 NISSAN LAUREL L18 LD20 Z20 4CIL 2.0L 20 DIENTES</v>
          </cell>
          <cell r="C2258">
            <v>0.23499999999999999</v>
          </cell>
          <cell r="D2258"/>
          <cell r="E2258">
            <v>1</v>
          </cell>
          <cell r="F2258"/>
          <cell r="G2258"/>
          <cell r="H2258" t="str">
            <v>O16</v>
          </cell>
        </row>
        <row r="2259">
          <cell r="A2259" t="str">
            <v>IC.13024-53Y02</v>
          </cell>
          <cell r="B2259" t="str">
            <v>CAMELLIA PIÑON LEVAS 13024-53Y02 NISSAN SENTRA GA15 4CIL 1.5L 25 DIENTES</v>
          </cell>
          <cell r="C2259">
            <v>0.16400000000000001</v>
          </cell>
          <cell r="D2259"/>
          <cell r="E2259">
            <v>1</v>
          </cell>
          <cell r="F2259"/>
          <cell r="G2259"/>
          <cell r="H2259" t="str">
            <v>O17</v>
          </cell>
        </row>
        <row r="2260">
          <cell r="A2260" t="str">
            <v>IC.13028-03G00</v>
          </cell>
          <cell r="B2260" t="str">
            <v>CAMELLIA CADENA MOTOR 222-S106T2 NISSAN FIERA Z24 4CIL 2.4L P/SIMPLE 106 ESLAB</v>
          </cell>
          <cell r="C2260">
            <v>0.45300000000000001</v>
          </cell>
          <cell r="D2260"/>
          <cell r="E2260">
            <v>1</v>
          </cell>
          <cell r="F2260"/>
          <cell r="G2260"/>
          <cell r="H2260" t="str">
            <v>O17</v>
          </cell>
        </row>
        <row r="2261">
          <cell r="A2261" t="str">
            <v>IC.13028-10601</v>
          </cell>
          <cell r="B2261" t="str">
            <v>CAMELLIA CADENA MOTOR 13028-10601 NISSAN DATSUN J15 4CIL 1.5L P/DOBLE 52 ESLAB</v>
          </cell>
          <cell r="C2261">
            <v>0.38900000000000001</v>
          </cell>
          <cell r="D2261"/>
          <cell r="E2261">
            <v>1</v>
          </cell>
          <cell r="F2261"/>
          <cell r="G2261"/>
          <cell r="H2261" t="str">
            <v>O17</v>
          </cell>
        </row>
        <row r="2262">
          <cell r="A2262" t="str">
            <v>IC.13028-10W00</v>
          </cell>
          <cell r="B2262" t="str">
            <v>CAMELLIA CADENA MOTOR 13028-10W00 NISSAN FIERA Z24 4CIL 2.4L P/DOBLE 106 ESLAB</v>
          </cell>
          <cell r="C2262">
            <v>0.78300000000000003</v>
          </cell>
          <cell r="D2262"/>
          <cell r="E2262">
            <v>1</v>
          </cell>
          <cell r="F2262"/>
          <cell r="G2262"/>
          <cell r="H2262" t="str">
            <v>O17</v>
          </cell>
        </row>
        <row r="2263">
          <cell r="A2263" t="str">
            <v>IC.13028-2W200</v>
          </cell>
          <cell r="B2263" t="str">
            <v>CAMELLIA CADENA MOTOR</v>
          </cell>
          <cell r="C2263">
            <v>0.436</v>
          </cell>
          <cell r="D2263" t="str">
            <v>SIN STOCK</v>
          </cell>
          <cell r="E2263"/>
          <cell r="F2263"/>
          <cell r="G2263">
            <v>0.433</v>
          </cell>
          <cell r="H2263" t="str">
            <v>O17</v>
          </cell>
        </row>
        <row r="2264">
          <cell r="A2264" t="str">
            <v>IC.13028-31U10</v>
          </cell>
          <cell r="B2264" t="str">
            <v>CAMELLIA CADENA MOTOR 13028-31U10 NISSAN MAXIMA VQ30-VQ35 4CIL 2.0L P/SIMPLE 44 ESLAB</v>
          </cell>
          <cell r="C2264">
            <v>0.19400000000000001</v>
          </cell>
          <cell r="D2264"/>
          <cell r="E2264">
            <v>1</v>
          </cell>
          <cell r="F2264"/>
          <cell r="G2264"/>
          <cell r="H2264" t="str">
            <v>O18</v>
          </cell>
        </row>
        <row r="2265">
          <cell r="A2265" t="str">
            <v>IC.13028-40F01</v>
          </cell>
          <cell r="B2265" t="str">
            <v>CAMELLIA CADENA MOTOR 13028-40F01 NISSAN FIERA KA24 4CIL 2.4L P/SIMPLE 102 ESLAB</v>
          </cell>
          <cell r="C2265">
            <v>0.436</v>
          </cell>
          <cell r="D2265"/>
          <cell r="E2265">
            <v>1</v>
          </cell>
          <cell r="F2265"/>
          <cell r="G2265"/>
          <cell r="H2265" t="str">
            <v>O18</v>
          </cell>
        </row>
        <row r="2266">
          <cell r="A2266" t="str">
            <v>IC.13028-4M512</v>
          </cell>
          <cell r="B2266" t="str">
            <v>CAMELLIA CADENA MOTOR</v>
          </cell>
          <cell r="C2266" t="str">
            <v xml:space="preserve"> </v>
          </cell>
          <cell r="D2266" t="str">
            <v>SIN STOCK</v>
          </cell>
          <cell r="E2266"/>
          <cell r="F2266"/>
          <cell r="G2266">
            <v>0.41199999999999998</v>
          </cell>
          <cell r="H2266" t="str">
            <v>O18</v>
          </cell>
        </row>
        <row r="2267">
          <cell r="A2267" t="str">
            <v>IC.13028-53J03</v>
          </cell>
          <cell r="B2267" t="str">
            <v>CAMELLIA CADENA MOTOR</v>
          </cell>
          <cell r="C2267">
            <v>0.53</v>
          </cell>
          <cell r="D2267" t="str">
            <v>SIN STOCK</v>
          </cell>
          <cell r="E2267"/>
          <cell r="F2267"/>
          <cell r="G2267">
            <v>0.52600000000000002</v>
          </cell>
          <cell r="H2267" t="str">
            <v>O18</v>
          </cell>
        </row>
        <row r="2268">
          <cell r="A2268" t="str">
            <v>IC.13028-53F02</v>
          </cell>
          <cell r="B2268" t="str">
            <v>CAMELLIA CADENA MOTOR 13028-53F02 NISSAN FRONTIER KA24 16V 4CIL 2.4L P/SIMPLE 92 ESLAB</v>
          </cell>
          <cell r="C2268">
            <v>0.39500000000000002</v>
          </cell>
          <cell r="D2268"/>
          <cell r="E2268">
            <v>1</v>
          </cell>
          <cell r="F2268"/>
          <cell r="G2268"/>
          <cell r="H2268" t="str">
            <v>O4</v>
          </cell>
        </row>
        <row r="2269">
          <cell r="A2269" t="str">
            <v>IC.13028-53Y00</v>
          </cell>
          <cell r="B2269" t="str">
            <v>CAMELLIA CADENA MOTOR 13028-53Y00 NISSAN SENTRA GA15-GA16 4CIL 1.5L P/SIMPLE 80 ESLAB</v>
          </cell>
          <cell r="C2269">
            <v>0.318</v>
          </cell>
          <cell r="D2269"/>
          <cell r="E2269">
            <v>1</v>
          </cell>
          <cell r="F2269"/>
          <cell r="G2269"/>
          <cell r="H2269" t="str">
            <v>O4</v>
          </cell>
        </row>
        <row r="2270">
          <cell r="A2270" t="str">
            <v>IC.13028-53Y10</v>
          </cell>
          <cell r="B2270" t="str">
            <v>CAMELLIA CADENA MOTOR 13028-53Y10 NISSAN SENTRA GA14-GA15 4CIL 1.5L P/SIMPLE 54 ESLAB</v>
          </cell>
          <cell r="C2270">
            <v>0.23499999999999999</v>
          </cell>
          <cell r="D2270"/>
          <cell r="E2270">
            <v>1</v>
          </cell>
          <cell r="F2270"/>
          <cell r="G2270"/>
          <cell r="H2270" t="str">
            <v>O17</v>
          </cell>
        </row>
        <row r="2271">
          <cell r="A2271" t="str">
            <v>IC.13028-9E010</v>
          </cell>
          <cell r="B2271" t="str">
            <v>CAMELLIA CADENA MOTOR</v>
          </cell>
          <cell r="C2271">
            <v>0.22</v>
          </cell>
          <cell r="D2271" t="str">
            <v>SIN STOCK</v>
          </cell>
          <cell r="E2271"/>
          <cell r="F2271"/>
          <cell r="G2271">
            <v>0.218</v>
          </cell>
          <cell r="H2271" t="str">
            <v>O18</v>
          </cell>
        </row>
        <row r="2272">
          <cell r="A2272" t="str">
            <v>IC.13028-AD212</v>
          </cell>
          <cell r="B2272" t="str">
            <v>CAMELLIA CADENA MOTOR</v>
          </cell>
          <cell r="C2272">
            <v>0.58599999999999997</v>
          </cell>
          <cell r="D2272" t="str">
            <v>SIN STOCK</v>
          </cell>
          <cell r="E2272"/>
          <cell r="F2272"/>
          <cell r="G2272">
            <v>0.58199999999999996</v>
          </cell>
          <cell r="H2272" t="str">
            <v>O7</v>
          </cell>
        </row>
        <row r="2273">
          <cell r="A2273" t="str">
            <v>IC.13028-ED000</v>
          </cell>
          <cell r="B2273" t="str">
            <v>CAMELLIA CADENA MOTOR</v>
          </cell>
          <cell r="C2273">
            <v>0.41</v>
          </cell>
          <cell r="D2273" t="str">
            <v>SIN STOCK</v>
          </cell>
          <cell r="E2273"/>
          <cell r="F2273"/>
          <cell r="G2273">
            <v>0.40799999999999997</v>
          </cell>
          <cell r="H2273" t="str">
            <v>O7</v>
          </cell>
        </row>
        <row r="2274">
          <cell r="A2274" t="str">
            <v>IC.13028-JK00A</v>
          </cell>
          <cell r="B2274" t="str">
            <v>CAMELLIA CADENA MOTOR 13028-JK00A NISSAN MURANO VQ35DE 6CIL 3.5L P/ORUGA 196 ESLAB</v>
          </cell>
          <cell r="C2274" t="str">
            <v>SIN STOCK</v>
          </cell>
          <cell r="D2274"/>
          <cell r="E2274">
            <v>1</v>
          </cell>
          <cell r="F2274"/>
          <cell r="G2274"/>
          <cell r="H2274" t="str">
            <v>O13</v>
          </cell>
        </row>
        <row r="2275">
          <cell r="A2275" t="str">
            <v>IC.13028-JK20B</v>
          </cell>
          <cell r="B2275" t="str">
            <v>CAMELLIA CADENA MOTOR 13028-JK20B NISSAN MURANO VQ35DE 6CIL 3.5L P/ORUGA 66 ESLAB</v>
          </cell>
          <cell r="C2275">
            <v>0.188</v>
          </cell>
          <cell r="D2275"/>
          <cell r="E2275">
            <v>1</v>
          </cell>
          <cell r="F2275"/>
          <cell r="G2275"/>
          <cell r="H2275" t="str">
            <v>O7</v>
          </cell>
        </row>
        <row r="2276">
          <cell r="A2276" t="str">
            <v>IC.13028-N8400</v>
          </cell>
          <cell r="B2276" t="str">
            <v>CAMELLIA CADENA MOTOR 13028-N8400 NISSAN CIVILIAN Z20 4CIL 2.0L P/DOBLE 102 ESLAB</v>
          </cell>
          <cell r="C2276">
            <v>0.753</v>
          </cell>
          <cell r="D2276"/>
          <cell r="E2276">
            <v>1</v>
          </cell>
          <cell r="F2276"/>
          <cell r="G2276"/>
          <cell r="H2276" t="str">
            <v>O14</v>
          </cell>
        </row>
        <row r="2277">
          <cell r="A2277" t="str">
            <v>IC.13070-21002</v>
          </cell>
          <cell r="B2277" t="str">
            <v>CAMELLIA TEMPLADOR CADENA 13070-21002 NISSAN PICK UP L18 Z20 4CIL 1.8L</v>
          </cell>
          <cell r="C2277">
            <v>0.20300000000000001</v>
          </cell>
          <cell r="D2277"/>
          <cell r="E2277">
            <v>1</v>
          </cell>
          <cell r="F2277"/>
          <cell r="G2277"/>
          <cell r="H2277" t="str">
            <v>O13</v>
          </cell>
        </row>
        <row r="2278">
          <cell r="A2278" t="str">
            <v>IC.13070-40F06</v>
          </cell>
          <cell r="B2278" t="str">
            <v>CAMELLIA TEMPLADOR CADENA 13070-40F06 NISSAN PICK UP KA24 4CIL 2.4L</v>
          </cell>
          <cell r="C2278">
            <v>0.23100000000000001</v>
          </cell>
          <cell r="D2278"/>
          <cell r="E2278">
            <v>1</v>
          </cell>
          <cell r="F2278"/>
          <cell r="G2278"/>
          <cell r="H2278" t="str">
            <v>O13</v>
          </cell>
        </row>
        <row r="2279">
          <cell r="A2279" t="str">
            <v>IC.13070-53F16</v>
          </cell>
          <cell r="B2279" t="str">
            <v xml:space="preserve">CAMELLIA TEMPLADOR DE CADENA </v>
          </cell>
          <cell r="C2279">
            <v>0.39300000000000002</v>
          </cell>
          <cell r="D2279"/>
          <cell r="E2279">
            <v>1</v>
          </cell>
          <cell r="F2279"/>
          <cell r="G2279"/>
          <cell r="H2279" t="str">
            <v>O13</v>
          </cell>
        </row>
        <row r="2280">
          <cell r="A2280" t="str">
            <v>IC.13070-53Y00</v>
          </cell>
          <cell r="B2280" t="str">
            <v xml:space="preserve">CAMELLIA TEMPLADOR DE CADENA </v>
          </cell>
          <cell r="C2280">
            <v>0.21299999999999999</v>
          </cell>
          <cell r="D2280"/>
          <cell r="E2280">
            <v>1</v>
          </cell>
          <cell r="F2280"/>
          <cell r="G2280"/>
          <cell r="H2280" t="str">
            <v>O13</v>
          </cell>
        </row>
        <row r="2281">
          <cell r="A2281" t="str">
            <v>IC.13070-6N215</v>
          </cell>
          <cell r="B2281" t="str">
            <v>CAMELLIA TEMPLADOR CADENA 13070-6N215 NISSAN X-TRAIL QR25DE 4CIL 2.5L</v>
          </cell>
          <cell r="C2281">
            <v>0.245</v>
          </cell>
          <cell r="D2281"/>
          <cell r="E2281">
            <v>1</v>
          </cell>
          <cell r="F2281"/>
          <cell r="G2281"/>
          <cell r="H2281" t="str">
            <v>O9</v>
          </cell>
        </row>
        <row r="2282">
          <cell r="A2282" t="str">
            <v>IC.13070-AD20A</v>
          </cell>
          <cell r="B2282" t="str">
            <v xml:space="preserve">CAMELLIA TEMPLADOR DE CADENA </v>
          </cell>
          <cell r="C2282">
            <v>0.29599999999999999</v>
          </cell>
          <cell r="D2282"/>
          <cell r="E2282">
            <v>1</v>
          </cell>
          <cell r="F2282"/>
          <cell r="G2282"/>
          <cell r="H2282" t="str">
            <v>O14</v>
          </cell>
        </row>
        <row r="2283">
          <cell r="A2283" t="str">
            <v>IC.13070-AN201</v>
          </cell>
          <cell r="B2283" t="str">
            <v>CAMELLIA TEMPLADOR CADENA 13070-53Y13 NISSAN SENTRA GA15-GA16 4CIL 1.5L ZAPATITO</v>
          </cell>
          <cell r="C2283">
            <v>0.318</v>
          </cell>
          <cell r="D2283"/>
          <cell r="E2283">
            <v>1</v>
          </cell>
          <cell r="F2283"/>
          <cell r="G2283"/>
          <cell r="H2283" t="str">
            <v>O3</v>
          </cell>
        </row>
        <row r="2284">
          <cell r="A2284" t="str">
            <v>IC.13070-AU000</v>
          </cell>
          <cell r="B2284" t="str">
            <v>CAMELLIA TEMPLADOR CADENA 13070-5M000 NISSAN AD ALMERA QG15-QG16-QG18 4CIL 1.5L</v>
          </cell>
          <cell r="C2284">
            <v>0.374</v>
          </cell>
          <cell r="D2284"/>
          <cell r="E2284">
            <v>1</v>
          </cell>
          <cell r="F2284"/>
          <cell r="G2284"/>
          <cell r="H2284" t="str">
            <v>O3</v>
          </cell>
        </row>
        <row r="2285">
          <cell r="A2285" t="str">
            <v>IC.13070-JK21B</v>
          </cell>
          <cell r="B2285" t="str">
            <v>CAMELLIA TEMPLADOR CADENA 13070-JK21B NISSAN MURANO VQ35DE 6CIL 3.5L</v>
          </cell>
          <cell r="C2285">
            <v>0.161</v>
          </cell>
          <cell r="D2285"/>
          <cell r="E2285">
            <v>1</v>
          </cell>
          <cell r="F2285"/>
          <cell r="G2285"/>
          <cell r="H2285" t="str">
            <v>O9</v>
          </cell>
        </row>
        <row r="2286">
          <cell r="A2286" t="str">
            <v>IC.13070-VB001</v>
          </cell>
          <cell r="B2286" t="str">
            <v>CAMELLIA TEMPLADOR CADENA 13070-VB001 NISSAN PATROL TB42-TB45 6CIL 4.2L</v>
          </cell>
          <cell r="C2286">
            <v>0.254</v>
          </cell>
          <cell r="D2286"/>
          <cell r="E2286">
            <v>1</v>
          </cell>
          <cell r="F2286"/>
          <cell r="G2286"/>
          <cell r="H2286" t="str">
            <v>O9</v>
          </cell>
        </row>
        <row r="2287">
          <cell r="A2287" t="str">
            <v>IC.13085-0M300</v>
          </cell>
          <cell r="B2287" t="str">
            <v>CAMELLIA GUIA CADENA 13085-0M300 NISSAN SENTRA GA13-GA15-GA16 4CIL 1.3L-1.5L</v>
          </cell>
          <cell r="C2287">
            <v>0.20599999999999999</v>
          </cell>
          <cell r="D2287"/>
          <cell r="E2287">
            <v>1</v>
          </cell>
          <cell r="F2287"/>
          <cell r="G2287"/>
          <cell r="H2287" t="str">
            <v>O10</v>
          </cell>
        </row>
        <row r="2288">
          <cell r="A2288" t="str">
            <v>IC.13085-10W10</v>
          </cell>
          <cell r="B2288" t="str">
            <v>CAMELLIA GUIA CADENA 13085-10W10 NISSAN FIERA Z24 4CIL 2.4L</v>
          </cell>
          <cell r="C2288">
            <v>0.157</v>
          </cell>
          <cell r="D2288"/>
          <cell r="E2288">
            <v>1</v>
          </cell>
          <cell r="F2288"/>
          <cell r="G2288"/>
          <cell r="H2288" t="str">
            <v>O10</v>
          </cell>
        </row>
        <row r="2289">
          <cell r="A2289" t="str">
            <v>IC.13085-1E401</v>
          </cell>
          <cell r="B2289" t="str">
            <v>CAMELLIA GUIA CADENA 13085-1E401 NISSAN FRONTIER ALTIMA SENTRA KA24 16V 4CIL 2.4L</v>
          </cell>
          <cell r="C2289">
            <v>0.114</v>
          </cell>
          <cell r="D2289"/>
          <cell r="E2289">
            <v>1</v>
          </cell>
          <cell r="F2289"/>
          <cell r="G2289"/>
          <cell r="H2289" t="str">
            <v>O10</v>
          </cell>
        </row>
        <row r="2290">
          <cell r="A2290" t="str">
            <v>IC.13085-1N500</v>
          </cell>
          <cell r="B2290" t="str">
            <v xml:space="preserve">CAMELLIA GUIA CADENA </v>
          </cell>
          <cell r="C2290" t="str">
            <v xml:space="preserve"> </v>
          </cell>
          <cell r="D2290" t="str">
            <v>SIN STOCK</v>
          </cell>
          <cell r="E2290"/>
          <cell r="F2290"/>
          <cell r="G2290">
            <v>0.32300000000000001</v>
          </cell>
          <cell r="H2290" t="str">
            <v>O10</v>
          </cell>
        </row>
        <row r="2291">
          <cell r="A2291" t="str">
            <v>IC.13085-21002</v>
          </cell>
          <cell r="B2291" t="str">
            <v xml:space="preserve">CAMELLIA GUIA CADENA </v>
          </cell>
          <cell r="C2291" t="str">
            <v xml:space="preserve"> </v>
          </cell>
          <cell r="D2291" t="str">
            <v>SIN STOCK</v>
          </cell>
          <cell r="E2291"/>
          <cell r="F2291"/>
          <cell r="G2291">
            <v>0.23899999999999999</v>
          </cell>
          <cell r="H2291" t="str">
            <v>O10</v>
          </cell>
        </row>
        <row r="2292">
          <cell r="A2292" t="str">
            <v>IC.13085-31U16</v>
          </cell>
          <cell r="B2292" t="str">
            <v>CAMELLIA GUIA CADENA 13085-31U15 NISSAN MURANO VQ30-VQ35 6CIL 3.0L-3.5L</v>
          </cell>
          <cell r="C2292">
            <v>2.9000000000000001E-2</v>
          </cell>
          <cell r="D2292"/>
          <cell r="E2292">
            <v>1</v>
          </cell>
          <cell r="F2292"/>
          <cell r="G2292"/>
          <cell r="H2292" t="str">
            <v>O10</v>
          </cell>
        </row>
        <row r="2293">
          <cell r="A2293" t="str">
            <v>IC.13085-40F10</v>
          </cell>
          <cell r="B2293" t="str">
            <v>CAMELLIA GUIA CADENA 13085-40F10 NISSAN PICK UP KA24 4CIL 2.4L</v>
          </cell>
          <cell r="C2293">
            <v>0.219</v>
          </cell>
          <cell r="D2293"/>
          <cell r="E2293">
            <v>1</v>
          </cell>
          <cell r="F2293"/>
          <cell r="G2293"/>
          <cell r="H2293" t="str">
            <v>O10</v>
          </cell>
        </row>
        <row r="2294">
          <cell r="A2294" t="str">
            <v>IC.13085-4M500</v>
          </cell>
          <cell r="B2294" t="str">
            <v>CAMELLIA GUIA CADENA 13085-4M500 NISSAN AD SENTRA QG15-QG16-QG18 4CIL 1.3L-1.5L</v>
          </cell>
          <cell r="C2294">
            <v>0.22</v>
          </cell>
          <cell r="D2294"/>
          <cell r="E2294">
            <v>1</v>
          </cell>
          <cell r="F2294"/>
          <cell r="G2294"/>
          <cell r="H2294" t="str">
            <v>O11</v>
          </cell>
        </row>
        <row r="2295">
          <cell r="A2295" t="str">
            <v>IC.13085-77A03</v>
          </cell>
          <cell r="B2295" t="str">
            <v>CAMELLIA GUIA CADENA 13085-77A03 NISSAN SENTRA GA13-GA15-GA16 4CIL 1.3L-1.5L</v>
          </cell>
          <cell r="C2295">
            <v>6.0999999999999999E-2</v>
          </cell>
          <cell r="D2295"/>
          <cell r="E2295">
            <v>1</v>
          </cell>
          <cell r="F2295"/>
          <cell r="G2295"/>
          <cell r="H2295" t="str">
            <v>O11</v>
          </cell>
        </row>
        <row r="2296">
          <cell r="A2296" t="str">
            <v>IC.13085-85G00</v>
          </cell>
          <cell r="B2296" t="str">
            <v xml:space="preserve">CAMELLIA GUIA CADENA </v>
          </cell>
          <cell r="C2296" t="str">
            <v xml:space="preserve"> </v>
          </cell>
          <cell r="D2296" t="str">
            <v>SIN STOCK</v>
          </cell>
          <cell r="E2296"/>
          <cell r="F2296"/>
          <cell r="G2296">
            <v>0.16700000000000001</v>
          </cell>
          <cell r="H2296" t="str">
            <v>O11</v>
          </cell>
        </row>
        <row r="2297">
          <cell r="A2297" t="str">
            <v>IC.13085-N8400</v>
          </cell>
          <cell r="B2297" t="str">
            <v>CAMELLIA GUIA CADENA 13085-N8400 NISSAN PICK UP Z20 4CIL 2.0L</v>
          </cell>
          <cell r="C2297">
            <v>0.155</v>
          </cell>
          <cell r="D2297"/>
          <cell r="E2297">
            <v>1</v>
          </cell>
          <cell r="F2297"/>
          <cell r="G2297"/>
          <cell r="H2297" t="str">
            <v>O17</v>
          </cell>
        </row>
        <row r="2298">
          <cell r="A2298" t="str">
            <v>IC.13091-10W00</v>
          </cell>
          <cell r="B2298" t="str">
            <v xml:space="preserve">CAMELLIA GUIA CADENA </v>
          </cell>
          <cell r="C2298">
            <v>0.20699999999999999</v>
          </cell>
          <cell r="D2298"/>
          <cell r="E2298">
            <v>1</v>
          </cell>
          <cell r="F2298"/>
          <cell r="G2298"/>
          <cell r="H2298" t="str">
            <v>O18</v>
          </cell>
        </row>
        <row r="2299">
          <cell r="A2299" t="str">
            <v>IC.13091-2Y001</v>
          </cell>
          <cell r="B2299" t="str">
            <v>CAMELLIA GUIA CADENA 13091-2Y001 NISSAN MURANO VQ30-VQ35 6CIL 3.0L-3.5L</v>
          </cell>
          <cell r="C2299">
            <v>0.219</v>
          </cell>
          <cell r="D2299"/>
          <cell r="E2299">
            <v>1</v>
          </cell>
          <cell r="F2299"/>
          <cell r="G2299"/>
          <cell r="H2299" t="str">
            <v>O18</v>
          </cell>
        </row>
        <row r="2300">
          <cell r="A2300" t="str">
            <v>IC.13091-4M500</v>
          </cell>
          <cell r="B2300" t="str">
            <v xml:space="preserve">CAMELLIA GUIA CADENA </v>
          </cell>
          <cell r="C2300">
            <v>0.27200000000000002</v>
          </cell>
          <cell r="D2300"/>
          <cell r="E2300">
            <v>1</v>
          </cell>
          <cell r="F2300"/>
          <cell r="G2300"/>
          <cell r="H2300" t="str">
            <v>O18</v>
          </cell>
        </row>
        <row r="2301">
          <cell r="A2301" t="str">
            <v>IC.13091-53Y01</v>
          </cell>
          <cell r="B2301" t="str">
            <v>CAMELLIA GUIA CADENA 13091-53Y01 NISSAN SENTRA GA13-GA15-GA16 4CIL 1.3L-1.5L</v>
          </cell>
          <cell r="C2301">
            <v>0.184</v>
          </cell>
          <cell r="D2301"/>
          <cell r="E2301">
            <v>1</v>
          </cell>
          <cell r="F2301"/>
          <cell r="G2301"/>
          <cell r="H2301" t="str">
            <v>O18</v>
          </cell>
        </row>
        <row r="2302">
          <cell r="A2302" t="str">
            <v>IC.13091-9E000</v>
          </cell>
          <cell r="B2302" t="str">
            <v>CAMELLIA GUIA CADENA 13091-9E000 NISSAN FRONTIER ALTIMA SENTRA KA24DE 4CIL 2.4L</v>
          </cell>
          <cell r="C2302">
            <v>0.17399999999999999</v>
          </cell>
          <cell r="D2302"/>
          <cell r="E2302">
            <v>1</v>
          </cell>
          <cell r="F2302"/>
          <cell r="G2302"/>
          <cell r="H2302" t="str">
            <v>O7</v>
          </cell>
        </row>
        <row r="2303">
          <cell r="A2303" t="str">
            <v>IC.13091-W0400</v>
          </cell>
          <cell r="B2303" t="str">
            <v xml:space="preserve">CAMELLIA GUIA CADENA </v>
          </cell>
          <cell r="C2303">
            <v>0.17899999999999999</v>
          </cell>
          <cell r="D2303"/>
          <cell r="E2303">
            <v>1</v>
          </cell>
          <cell r="F2303"/>
          <cell r="G2303"/>
          <cell r="H2303" t="str">
            <v>O7</v>
          </cell>
        </row>
        <row r="2304">
          <cell r="A2304" t="str">
            <v>IC.13441-PNA-004</v>
          </cell>
          <cell r="B2304" t="str">
            <v>CAMELLIA CADENA MOTOR 13441-PNA-004 HONDA CIVIC CR-V K20A 4CIL 2.0L P/ORUGA 62 ESLAB</v>
          </cell>
          <cell r="C2304">
            <v>0.16600000000000001</v>
          </cell>
          <cell r="D2304"/>
          <cell r="E2304">
            <v>1</v>
          </cell>
          <cell r="F2304"/>
          <cell r="G2304"/>
          <cell r="H2304" t="str">
            <v>O7</v>
          </cell>
        </row>
        <row r="2305">
          <cell r="A2305" t="str">
            <v>IC.13441-R40-A01</v>
          </cell>
          <cell r="B2305" t="str">
            <v>CAMELLIA CADENA MOTOR 13441-R40-A01 HONDA CR-V K24 4CIL 2.4L P/ORUGA 62 ESLAB</v>
          </cell>
          <cell r="C2305">
            <v>0.16600000000000001</v>
          </cell>
          <cell r="D2305"/>
          <cell r="E2305">
            <v>1</v>
          </cell>
          <cell r="F2305"/>
          <cell r="G2305"/>
          <cell r="H2305" t="str">
            <v>O7</v>
          </cell>
        </row>
        <row r="2306">
          <cell r="A2306" t="str">
            <v>IC.13506-11011</v>
          </cell>
          <cell r="B2306" t="str">
            <v>CAMELLIA 13506-11011 CADENA MOTOR TOYOTA HILUX REVO 2015-UP 1GD 2GD 4CIL 2.8L 2.4L</v>
          </cell>
          <cell r="C2306">
            <v>0.33300000000000002</v>
          </cell>
          <cell r="D2306"/>
          <cell r="E2306">
            <v>1</v>
          </cell>
          <cell r="F2306"/>
          <cell r="G2306"/>
          <cell r="H2306" t="str">
            <v>O7</v>
          </cell>
        </row>
        <row r="2307">
          <cell r="A2307" t="str">
            <v>IC.13506-25010</v>
          </cell>
          <cell r="B2307" t="str">
            <v>CAMELLIA CADENA MOTOR 13506-25010 TOYOTA H ILUX 2T-3T-3Y-4Y 4CIL 2.2L P/DOBLE 60 ESLAB</v>
          </cell>
          <cell r="C2307">
            <v>0.44600000000000001</v>
          </cell>
          <cell r="D2307"/>
          <cell r="E2307">
            <v>1</v>
          </cell>
          <cell r="F2307"/>
          <cell r="G2307"/>
          <cell r="H2307" t="str">
            <v>O14</v>
          </cell>
        </row>
        <row r="2308">
          <cell r="A2308" t="str">
            <v>IC.13506-33020</v>
          </cell>
          <cell r="B2308" t="str">
            <v>CAMELLIA CADENA MOTOR 13506-33020 TOYOTA YARIS 1ND 4CIL 1.4L P/SIMPLE 106 ESLAB</v>
          </cell>
          <cell r="C2308">
            <v>0.55400000000000005</v>
          </cell>
          <cell r="D2308"/>
          <cell r="E2308">
            <v>1</v>
          </cell>
          <cell r="F2308"/>
          <cell r="G2308"/>
          <cell r="H2308" t="str">
            <v>O15</v>
          </cell>
        </row>
        <row r="2309">
          <cell r="A2309" t="str">
            <v>IC.13506-35010</v>
          </cell>
          <cell r="B2309" t="str">
            <v>CAMELLIA CADENA MOTOR 13506-35010 TOYOTA H ILUX 21R-22R 4CIL 2.2L P/SIMPLE 98 ESLAB</v>
          </cell>
          <cell r="C2309">
            <v>0.38900000000000001</v>
          </cell>
          <cell r="D2309"/>
          <cell r="E2309">
            <v>1</v>
          </cell>
          <cell r="F2309"/>
          <cell r="G2309"/>
          <cell r="H2309" t="str">
            <v>O15</v>
          </cell>
        </row>
        <row r="2310">
          <cell r="A2310" t="str">
            <v>IC.13506-35030</v>
          </cell>
          <cell r="B2310" t="str">
            <v>CAMELLIA CADENA MOTOR 13506-35030 TOYOTA H ILUX 22R 4CIL 2.2L P/SIMPLE 96 ESLAB</v>
          </cell>
          <cell r="C2310">
            <v>0.38100000000000001</v>
          </cell>
          <cell r="D2310"/>
          <cell r="E2310">
            <v>1</v>
          </cell>
          <cell r="F2310"/>
          <cell r="G2310"/>
          <cell r="H2310" t="str">
            <v>O8</v>
          </cell>
        </row>
        <row r="2311">
          <cell r="A2311" t="str">
            <v>IC.13506-75010</v>
          </cell>
          <cell r="B2311" t="str">
            <v>CAMELLIA CADENA MOTOR 13506-75010 TOYOTA PREVIA 2TZ 4CIL 2.4L P/SIMPLE 102 ESLAB</v>
          </cell>
          <cell r="C2311">
            <v>0.435</v>
          </cell>
          <cell r="D2311"/>
          <cell r="E2311">
            <v>1</v>
          </cell>
          <cell r="F2311"/>
          <cell r="G2311"/>
          <cell r="H2311" t="str">
            <v>O15</v>
          </cell>
        </row>
        <row r="2312">
          <cell r="A2312" t="str">
            <v>IC.13507-11011</v>
          </cell>
          <cell r="B2312" t="str">
            <v>CAMELLIA 13507-11011 CADENA MOTOR TOYOTA HILUX REVO 2015-UP 1GD 2GD 4CIL 2.8L 2.4L</v>
          </cell>
          <cell r="C2312">
            <v>0.39400000000000002</v>
          </cell>
          <cell r="D2312"/>
          <cell r="E2312">
            <v>1</v>
          </cell>
          <cell r="F2312"/>
          <cell r="G2312"/>
          <cell r="H2312" t="str">
            <v>O6</v>
          </cell>
        </row>
        <row r="2313">
          <cell r="A2313" t="str">
            <v>IC.13508-11011</v>
          </cell>
          <cell r="B2313" t="str">
            <v>CAMELLIA 13508-11011 CADENA MOTOR TOYOTA HILUX REVO 2015-UP 1GD 2GD 4CIL 2.8L 2.4L</v>
          </cell>
          <cell r="C2313">
            <v>0.191</v>
          </cell>
          <cell r="D2313"/>
          <cell r="E2313">
            <v>1</v>
          </cell>
          <cell r="F2313"/>
          <cell r="G2313"/>
          <cell r="H2313" t="str">
            <v>O5</v>
          </cell>
        </row>
        <row r="2314">
          <cell r="A2314" t="str">
            <v>IC.13540-11010</v>
          </cell>
          <cell r="B2314" t="str">
            <v>CAMELLIA 13540-11010 TEMPLADOR CADENA TOYOTA HILUX REVO 2015-UP 1GD 2GD 4CIL 2.8L 2.4L</v>
          </cell>
          <cell r="C2314">
            <v>0.23100000000000001</v>
          </cell>
          <cell r="D2314"/>
          <cell r="E2314">
            <v>1</v>
          </cell>
          <cell r="F2314"/>
          <cell r="G2314"/>
          <cell r="H2314" t="str">
            <v>O15</v>
          </cell>
        </row>
        <row r="2315">
          <cell r="A2315" t="str">
            <v>IC.13540-22022</v>
          </cell>
          <cell r="B2315" t="str">
            <v>CAMELLIA TEMPLADOR CADENA 13540-22022 TOYOTA COROLLA 1ZZ 4CIL 1.4L</v>
          </cell>
          <cell r="C2315">
            <v>0.25</v>
          </cell>
          <cell r="D2315"/>
          <cell r="E2315">
            <v>1</v>
          </cell>
          <cell r="F2315"/>
          <cell r="G2315"/>
          <cell r="H2315" t="str">
            <v>O11</v>
          </cell>
        </row>
        <row r="2316">
          <cell r="A2316" t="str">
            <v>IC.13540-25010</v>
          </cell>
          <cell r="B2316" t="str">
            <v>CAMELLIA TEMPLADOR CADENA 13540-25010 TOYOTA CORONA 3T 4CIL 1.8L</v>
          </cell>
          <cell r="C2316">
            <v>0.26800000000000002</v>
          </cell>
          <cell r="D2316"/>
          <cell r="E2316">
            <v>1</v>
          </cell>
          <cell r="F2316"/>
          <cell r="G2316"/>
          <cell r="H2316" t="str">
            <v>O11</v>
          </cell>
        </row>
        <row r="2317">
          <cell r="A2317" t="str">
            <v>IC.13540-33014</v>
          </cell>
          <cell r="B2317" t="str">
            <v>CAMELLIA TEMPLADOR CADENA</v>
          </cell>
          <cell r="C2317" t="str">
            <v xml:space="preserve"> </v>
          </cell>
          <cell r="D2317" t="str">
            <v>SIN STOCK</v>
          </cell>
          <cell r="E2317"/>
          <cell r="F2317"/>
          <cell r="G2317">
            <v>0.23300000000000001</v>
          </cell>
          <cell r="H2317" t="str">
            <v>O12</v>
          </cell>
        </row>
        <row r="2318">
          <cell r="A2318" t="str">
            <v>IC.13540-35011</v>
          </cell>
          <cell r="B2318" t="str">
            <v>CAMELLIA TEMPLADOR CADENA 13540-35011 TOYOTA 4 RUNNER 22R 4CIL 2.4L</v>
          </cell>
          <cell r="C2318">
            <v>0.252</v>
          </cell>
          <cell r="D2318"/>
          <cell r="E2318">
            <v>1</v>
          </cell>
          <cell r="F2318"/>
          <cell r="G2318"/>
          <cell r="H2318" t="str">
            <v>O12</v>
          </cell>
        </row>
        <row r="2319">
          <cell r="A2319" t="str">
            <v>IC.13540-38012-B</v>
          </cell>
          <cell r="B2319" t="str">
            <v>CAMELLIA TEMPLADOR CADENA 13540-38012 TOYOTA H ILUX 21R 4CIL 2.2L</v>
          </cell>
          <cell r="C2319">
            <v>0.28100000000000003</v>
          </cell>
          <cell r="D2319"/>
          <cell r="E2319">
            <v>1</v>
          </cell>
          <cell r="F2319"/>
          <cell r="G2319"/>
          <cell r="H2319" t="str">
            <v>O12</v>
          </cell>
        </row>
        <row r="2320">
          <cell r="A2320" t="str">
            <v>IC.13540-75020</v>
          </cell>
          <cell r="B2320" t="str">
            <v>CAMELLIA TEMPLADOR CADENA 13540-75020 TOYOTA H ILUX 3RZ 4CIL 2.7L</v>
          </cell>
          <cell r="C2320">
            <v>0.29499999999999998</v>
          </cell>
          <cell r="D2320"/>
          <cell r="E2320">
            <v>1</v>
          </cell>
          <cell r="F2320"/>
          <cell r="G2320"/>
          <cell r="H2320" t="str">
            <v>O12</v>
          </cell>
        </row>
        <row r="2321">
          <cell r="A2321" t="str">
            <v>IC.13540-88600</v>
          </cell>
          <cell r="B2321" t="str">
            <v>CAMELLIA TEMPLADOR CADENA</v>
          </cell>
          <cell r="C2321" t="str">
            <v xml:space="preserve"> </v>
          </cell>
          <cell r="D2321" t="str">
            <v>SIN STOCK</v>
          </cell>
          <cell r="E2321"/>
          <cell r="F2321"/>
          <cell r="G2321">
            <v>0.28999999999999998</v>
          </cell>
          <cell r="H2321" t="str">
            <v>O12</v>
          </cell>
        </row>
        <row r="2322">
          <cell r="A2322" t="str">
            <v>IC.13545-23010</v>
          </cell>
          <cell r="B2322" t="str">
            <v>CAMELLIA TEMPLADOR CADENA</v>
          </cell>
          <cell r="C2322" t="str">
            <v xml:space="preserve">  </v>
          </cell>
          <cell r="D2322" t="str">
            <v>SIN STOCK</v>
          </cell>
          <cell r="E2322"/>
          <cell r="F2322"/>
          <cell r="G2322">
            <v>0.20699999999999999</v>
          </cell>
          <cell r="H2322" t="str">
            <v>O6</v>
          </cell>
        </row>
        <row r="2323">
          <cell r="A2323" t="str">
            <v>IC.13550-11010</v>
          </cell>
          <cell r="B2323" t="str">
            <v>CAMELLIA 13550-11010 TEMPLADOR CADENA TOYOTA HILUX REVO 2015-UP 1GD 2GD 4CIL 2.8L 2.4L</v>
          </cell>
          <cell r="C2323">
            <v>0.214</v>
          </cell>
          <cell r="D2323"/>
          <cell r="E2323">
            <v>1</v>
          </cell>
          <cell r="F2323"/>
          <cell r="G2323"/>
          <cell r="H2323" t="str">
            <v>O6</v>
          </cell>
        </row>
        <row r="2324">
          <cell r="A2324" t="str">
            <v>IC.13559-11010</v>
          </cell>
          <cell r="B2324" t="str">
            <v>CAMELLIA 13559-11010 GUIA CADENA TOYOTA HILUX REVO 2015-UP 1GD 2GD 4CIL 2.8L 2.4L</v>
          </cell>
          <cell r="C2324">
            <v>0.16500000000000001</v>
          </cell>
          <cell r="D2324"/>
          <cell r="E2324">
            <v>1</v>
          </cell>
          <cell r="F2324"/>
          <cell r="G2324"/>
          <cell r="H2324" t="str">
            <v>O6</v>
          </cell>
        </row>
        <row r="2325">
          <cell r="A2325" t="str">
            <v>IC.13559-11020</v>
          </cell>
          <cell r="B2325" t="str">
            <v>CAMELLIA 13559-11020 GUIA CADENA TOYOTA HILUX REVO 2015-UP 1GD 2GD 4CIL 2.8L 2.4L</v>
          </cell>
          <cell r="C2325">
            <v>0.10100000000000001</v>
          </cell>
          <cell r="D2325"/>
          <cell r="E2325">
            <v>1</v>
          </cell>
          <cell r="F2325"/>
          <cell r="G2325"/>
          <cell r="H2325" t="str">
            <v>O7</v>
          </cell>
        </row>
        <row r="2326">
          <cell r="A2326" t="str">
            <v>IC.13559-22011</v>
          </cell>
          <cell r="B2326" t="str">
            <v>CAMELLIA GUIA CADENA 13559-22010 TOYOTA COROLLA 1ZZ-3ZZ 4CIL 1.8L</v>
          </cell>
          <cell r="C2326">
            <v>0.20100000000000001</v>
          </cell>
          <cell r="D2326"/>
          <cell r="E2326">
            <v>1</v>
          </cell>
          <cell r="F2326"/>
          <cell r="G2326"/>
          <cell r="H2326" t="str">
            <v>O7</v>
          </cell>
        </row>
        <row r="2327">
          <cell r="A2327" t="str">
            <v>IC.13559-22020</v>
          </cell>
          <cell r="B2327" t="str">
            <v>CAMELLIA GUIA CADENA 13559-22020 TOYOTA COROLLA 1ZZ 4CIL 1.8L</v>
          </cell>
          <cell r="C2327">
            <v>0.155</v>
          </cell>
          <cell r="D2327"/>
          <cell r="E2327">
            <v>1</v>
          </cell>
          <cell r="F2327"/>
          <cell r="G2327"/>
          <cell r="H2327" t="str">
            <v>O8</v>
          </cell>
        </row>
        <row r="2328">
          <cell r="A2328" t="str">
            <v>IC.13559-75011</v>
          </cell>
          <cell r="B2328" t="str">
            <v>CAMELLIA GUIA CADENA 13559-75010 TOYOTA PREVIA 2TZ 4CIL 2.4L</v>
          </cell>
          <cell r="C2328">
            <v>0.35899999999999999</v>
          </cell>
          <cell r="D2328"/>
          <cell r="E2328">
            <v>1</v>
          </cell>
          <cell r="F2328"/>
          <cell r="G2328"/>
          <cell r="H2328" t="str">
            <v>O8</v>
          </cell>
        </row>
        <row r="2329">
          <cell r="A2329" t="str">
            <v>IC.13560-11011</v>
          </cell>
          <cell r="B2329" t="str">
            <v>CAMELLIA 13560-11011 TEMPLADOR CADENA TOYOTA HILUX REVO 2015-UP 1GD 2GD 4CIL 2.8L 2.4L</v>
          </cell>
          <cell r="C2329">
            <v>0.15</v>
          </cell>
          <cell r="D2329"/>
          <cell r="E2329">
            <v>1</v>
          </cell>
          <cell r="F2329"/>
          <cell r="G2329"/>
          <cell r="H2329" t="str">
            <v>O8</v>
          </cell>
        </row>
        <row r="2330">
          <cell r="A2330" t="str">
            <v>IC.13561-11011</v>
          </cell>
          <cell r="B2330" t="str">
            <v>CAMELLIA 13561-11011 GUIA CADENA TOYOTA HILUX REVO 2015-UP 1GD 2GD 4CIL 2.8L 2.4L</v>
          </cell>
          <cell r="C2330">
            <v>8.4000000000000005E-2</v>
          </cell>
          <cell r="D2330"/>
          <cell r="E2330">
            <v>1</v>
          </cell>
          <cell r="F2330"/>
          <cell r="G2330"/>
          <cell r="H2330" t="str">
            <v>O8</v>
          </cell>
        </row>
        <row r="2331">
          <cell r="A2331" t="str">
            <v>IC.13561-25010</v>
          </cell>
          <cell r="B2331" t="str">
            <v>CAMELLIA GUIA CADENA 13561-25010 TOYOTA CORONA 3T 4CIL 1.8L</v>
          </cell>
          <cell r="C2331">
            <v>9.6000000000000002E-2</v>
          </cell>
          <cell r="D2331"/>
          <cell r="E2331">
            <v>1</v>
          </cell>
          <cell r="F2331"/>
          <cell r="G2331"/>
          <cell r="H2331" t="str">
            <v>O8</v>
          </cell>
        </row>
        <row r="2332">
          <cell r="A2332" t="str">
            <v>IC.13561-34010</v>
          </cell>
          <cell r="B2332" t="str">
            <v xml:space="preserve">CAMELLIA GUIA CADENA </v>
          </cell>
          <cell r="C2332">
            <v>0.111</v>
          </cell>
          <cell r="D2332"/>
          <cell r="E2332">
            <v>1</v>
          </cell>
          <cell r="F2332"/>
          <cell r="G2332"/>
          <cell r="H2332" t="str">
            <v>O6</v>
          </cell>
        </row>
        <row r="2333">
          <cell r="A2333" t="str">
            <v>IC.13561-35020</v>
          </cell>
          <cell r="B2333" t="str">
            <v>CAMELLIA GUIA CADENA 13561-35020 TOYOTA H ILUX 22R 4CIL 2.2L</v>
          </cell>
          <cell r="C2333">
            <v>7.0999999999999994E-2</v>
          </cell>
          <cell r="D2333"/>
          <cell r="E2333">
            <v>1</v>
          </cell>
          <cell r="F2333"/>
          <cell r="G2333"/>
          <cell r="H2333" t="str">
            <v>O15</v>
          </cell>
        </row>
        <row r="2334">
          <cell r="A2334" t="str">
            <v>IC.13562-11010</v>
          </cell>
          <cell r="B2334" t="str">
            <v>CAMELLIA 13562-11010 GUIA CADENA TOYOTA HILUX REVO 2015-UP 1GD 2GD 4CIL 2.8L 2.4L</v>
          </cell>
          <cell r="C2334">
            <v>0.11799999999999999</v>
          </cell>
          <cell r="D2334"/>
          <cell r="E2334">
            <v>1</v>
          </cell>
          <cell r="F2334"/>
          <cell r="G2334"/>
          <cell r="H2334" t="str">
            <v>O8</v>
          </cell>
        </row>
        <row r="2335">
          <cell r="A2335" t="str">
            <v>IC.13562-35020</v>
          </cell>
          <cell r="B2335" t="str">
            <v>CAMELLIA GUIA CADENA 13562-35020 TOYOTA H ILUX 22R 4CIL 2.2L</v>
          </cell>
          <cell r="C2335">
            <v>5.6000000000000001E-2</v>
          </cell>
          <cell r="D2335"/>
          <cell r="E2335">
            <v>1</v>
          </cell>
          <cell r="F2335"/>
          <cell r="G2335"/>
          <cell r="H2335" t="str">
            <v>O15</v>
          </cell>
        </row>
        <row r="2336">
          <cell r="A2336" t="str">
            <v>IC.13566-11030</v>
          </cell>
          <cell r="B2336" t="str">
            <v>CAMELLIA 13566-11030 GUIA CADENA TOYOTA HILUX REVO 2015-UP 1GD 2GD 4CIL 2.8L 2.4L</v>
          </cell>
          <cell r="C2336">
            <v>7.3999999999999996E-2</v>
          </cell>
          <cell r="D2336"/>
          <cell r="E2336">
            <v>1</v>
          </cell>
          <cell r="F2336"/>
          <cell r="G2336"/>
          <cell r="H2336" t="str">
            <v>O15</v>
          </cell>
        </row>
        <row r="2337">
          <cell r="A2337" t="str">
            <v>IC.14401-PNA-004</v>
          </cell>
          <cell r="B2337" t="str">
            <v>CAMELLIA CADENA MOTOR 14401-PNA004 HONDA CR V K20A 4CIL 2.0L P/ORUGA 170 ESLAB</v>
          </cell>
          <cell r="C2337">
            <v>0.42699999999999999</v>
          </cell>
          <cell r="D2337"/>
          <cell r="E2337">
            <v>1</v>
          </cell>
          <cell r="F2337"/>
          <cell r="G2337"/>
          <cell r="H2337" t="str">
            <v>O7</v>
          </cell>
        </row>
        <row r="2338">
          <cell r="A2338" t="str">
            <v>IC.14401-PPA-004</v>
          </cell>
          <cell r="B2338" t="str">
            <v>CAMELLIA CADENA MOTOR 14401-PPA004 HONDA CR V K24A 4CIL 2.4L P/ORUGA 176 ESLAB</v>
          </cell>
          <cell r="C2338">
            <v>0.442</v>
          </cell>
          <cell r="D2338"/>
          <cell r="E2338">
            <v>1</v>
          </cell>
          <cell r="F2338"/>
          <cell r="G2338"/>
          <cell r="H2338" t="str">
            <v>O7</v>
          </cell>
        </row>
        <row r="2339">
          <cell r="A2339" t="str">
            <v>IC.14401-PWC-004</v>
          </cell>
          <cell r="B2339" t="str">
            <v>CAMELLIA CADENA MOTOR 14401-PWC004 HONDA FIT L15A1 4CIL 1.5L P/ORUGA 132 ESLAB</v>
          </cell>
          <cell r="C2339">
            <v>0.33800000000000002</v>
          </cell>
          <cell r="D2339"/>
          <cell r="E2339">
            <v>1</v>
          </cell>
          <cell r="F2339"/>
          <cell r="G2339"/>
          <cell r="H2339" t="str">
            <v>O8</v>
          </cell>
        </row>
        <row r="2340">
          <cell r="A2340" t="str">
            <v>IC.14401-RNA-A01</v>
          </cell>
          <cell r="B2340" t="str">
            <v>CAMELLIA CADENA MOTOR 14401-RNAA01 HONDA CIVIC HRV R18A 4CIL 1.8L P/ORUGA 136 ESLAB</v>
          </cell>
          <cell r="C2340">
            <v>0.28599999999999998</v>
          </cell>
          <cell r="D2340"/>
          <cell r="E2340">
            <v>1</v>
          </cell>
          <cell r="F2340"/>
          <cell r="G2340"/>
          <cell r="H2340" t="str">
            <v>O8</v>
          </cell>
        </row>
        <row r="2341">
          <cell r="A2341" t="str">
            <v>IC.15041-6N215</v>
          </cell>
          <cell r="B2341" t="str">
            <v>CAMELLIA CADENA MOTOR</v>
          </cell>
          <cell r="C2341" t="str">
            <v xml:space="preserve"> </v>
          </cell>
          <cell r="D2341" t="str">
            <v>SIN STOCK</v>
          </cell>
          <cell r="E2341"/>
          <cell r="F2341"/>
          <cell r="G2341">
            <v>0.19700000000000001</v>
          </cell>
          <cell r="H2341" t="str">
            <v>O8</v>
          </cell>
        </row>
        <row r="2342">
          <cell r="A2342" t="str">
            <v>IC.15041-EN20A</v>
          </cell>
          <cell r="B2342" t="str">
            <v>CAMELLIA CADENA MOTOR 15041-EN20A NISSAN TIIDA VERSA MR18 MR20 4CIL 1.6L-1.8L P/ORUGA 64 ESLAB</v>
          </cell>
          <cell r="C2342">
            <v>0.17899999999999999</v>
          </cell>
          <cell r="D2342"/>
          <cell r="E2342">
            <v>1</v>
          </cell>
          <cell r="F2342"/>
          <cell r="G2342"/>
          <cell r="H2342" t="str">
            <v>O8</v>
          </cell>
        </row>
        <row r="2343">
          <cell r="A2343" t="str">
            <v>IC.16760-85FA0</v>
          </cell>
          <cell r="B2343" t="str">
            <v>CAMELLIA CADENA MOTOR 16760-85FAO SUZUKI GRAND VITARA H25A-H27A 4CIL 2.7L P/DOBLE 64 ESLAB</v>
          </cell>
          <cell r="C2343">
            <v>0.13300000000000001</v>
          </cell>
          <cell r="D2343"/>
          <cell r="E2343">
            <v>1</v>
          </cell>
          <cell r="F2343"/>
          <cell r="G2343"/>
          <cell r="H2343" t="str">
            <v>O8</v>
          </cell>
        </row>
        <row r="2344">
          <cell r="A2344" t="str">
            <v>IC.8-94201-9622</v>
          </cell>
          <cell r="B2344" t="str">
            <v>CAMELLIA GUIA CADENA 8942019622 ISUZU TRUCK G180 4CIL 1.8L</v>
          </cell>
          <cell r="C2344">
            <v>0.152</v>
          </cell>
          <cell r="D2344"/>
          <cell r="E2344">
            <v>1</v>
          </cell>
          <cell r="F2344"/>
          <cell r="G2344"/>
          <cell r="H2344" t="str">
            <v>O6</v>
          </cell>
        </row>
        <row r="2345">
          <cell r="A2345" t="str">
            <v>IC.CDK-017PG</v>
          </cell>
          <cell r="B2345" t="str">
            <v>CAMELLIA KIT DISTRIBUCION CDK-017 TOYOTA TACOMA 3RZ 4CIL 2.7L</v>
          </cell>
          <cell r="C2345">
            <v>2.5099999999999998</v>
          </cell>
          <cell r="D2345"/>
          <cell r="E2345">
            <v>1</v>
          </cell>
          <cell r="F2345"/>
          <cell r="G2345"/>
          <cell r="H2345" t="str">
            <v>O15</v>
          </cell>
        </row>
        <row r="2346">
          <cell r="A2346" t="str">
            <v>IC.JF01-12-770B</v>
          </cell>
          <cell r="B2346" t="str">
            <v>CAMELLIA TEMPLADOR HIDRAULICO JF01-12-770B MAZDA 929 MPV JF 6CIL 3.0L</v>
          </cell>
          <cell r="C2346">
            <v>0.315</v>
          </cell>
          <cell r="D2346"/>
          <cell r="E2346">
            <v>1</v>
          </cell>
          <cell r="F2346"/>
          <cell r="G2346"/>
          <cell r="H2346" t="str">
            <v>O8</v>
          </cell>
        </row>
        <row r="2347">
          <cell r="A2347" t="str">
            <v>IC.MD002921</v>
          </cell>
          <cell r="B2347" t="str">
            <v>CAMELLIA CADENA MOTOR MD002921 MITSUBISHI COLT 4G32 4CIL 1.2L P/DOBLE 96 ESLAB</v>
          </cell>
          <cell r="C2347">
            <v>0.71</v>
          </cell>
          <cell r="D2347"/>
          <cell r="E2347">
            <v>1</v>
          </cell>
          <cell r="F2347"/>
          <cell r="G2347"/>
          <cell r="H2347" t="str">
            <v>O15</v>
          </cell>
        </row>
        <row r="2348">
          <cell r="A2348" t="str">
            <v>IC.MD021233</v>
          </cell>
          <cell r="B2348" t="str">
            <v>CAMELLIA TEMPLADOR CADENA MD021233 MITSUBISHI GALANT 4G54 4CIL 2.6L</v>
          </cell>
          <cell r="C2348">
            <v>8.8999999999999996E-2</v>
          </cell>
          <cell r="D2348"/>
          <cell r="E2348">
            <v>1</v>
          </cell>
          <cell r="F2348"/>
          <cell r="G2348"/>
          <cell r="H2348" t="str">
            <v>O15</v>
          </cell>
        </row>
        <row r="2349">
          <cell r="A2349" t="str">
            <v>IC.MD164533</v>
          </cell>
          <cell r="B2349" t="str">
            <v>CAMELLIA TEMPLADOR HIDRAULICO MD164533 MITSUBISHI ECLIPSE 4G62 4CIL 1.8L</v>
          </cell>
          <cell r="C2349">
            <v>0.39700000000000002</v>
          </cell>
          <cell r="D2349"/>
          <cell r="E2349">
            <v>1</v>
          </cell>
          <cell r="F2349"/>
          <cell r="G2349"/>
          <cell r="H2349" t="str">
            <v>O15</v>
          </cell>
        </row>
        <row r="2350">
          <cell r="A2350" t="str">
            <v>IZ.131018771975</v>
          </cell>
          <cell r="B2350" t="str">
            <v>IZUMI PISTON MOTOR D7601C-030 DAIHATSU CHARADE 1987-1995 CB 3CIL 1.0L HUECO</v>
          </cell>
          <cell r="C2350">
            <v>0.69199999999999995</v>
          </cell>
          <cell r="D2350"/>
          <cell r="E2350">
            <v>1</v>
          </cell>
          <cell r="F2350"/>
          <cell r="G2350"/>
          <cell r="H2350" t="str">
            <v>G55</v>
          </cell>
        </row>
        <row r="2351">
          <cell r="A2351" t="str">
            <v>IZ.EF05E 120LRE</v>
          </cell>
          <cell r="B2351" t="str">
            <v>IZUMI 13506-21030 CADENA MOTOR TOYOTA YARIS  2NZ 4CIL 1.3L 120 ESLAB P/SIMPLE</v>
          </cell>
          <cell r="C2351">
            <v>0.81599999999999995</v>
          </cell>
          <cell r="D2351"/>
          <cell r="E2351">
            <v>1</v>
          </cell>
          <cell r="F2351"/>
          <cell r="G2351"/>
          <cell r="H2351" t="str">
            <v>G54</v>
          </cell>
        </row>
        <row r="2352">
          <cell r="A2352" t="str">
            <v>IZ.EF05E 124LRE</v>
          </cell>
          <cell r="B2352" t="str">
            <v>IZUMI CADENA MOTOR 13506-21020 TOYOTA YARIS PROBOX VIOS 1NZ 4CIL 1.5L P/SIMPLE 124 ESLAB</v>
          </cell>
          <cell r="C2352">
            <v>0.84399999999999997</v>
          </cell>
          <cell r="D2352"/>
          <cell r="E2352">
            <v>1</v>
          </cell>
          <cell r="F2352"/>
          <cell r="G2352"/>
          <cell r="H2352" t="str">
            <v>G54</v>
          </cell>
        </row>
        <row r="2353">
          <cell r="A2353" t="str">
            <v>IZ.EF05E 130LRE</v>
          </cell>
          <cell r="B2353" t="str">
            <v>IZUMI 13506-22030-C CADENA MOTOR TOYOTA COROLLA 1ZZ 4CIL 1.8L 130 ESLAB P/SIMPLE</v>
          </cell>
          <cell r="C2353">
            <v>0.88</v>
          </cell>
          <cell r="D2353"/>
          <cell r="E2353">
            <v>1</v>
          </cell>
          <cell r="F2353"/>
          <cell r="G2353"/>
          <cell r="H2353" t="str">
            <v>G54</v>
          </cell>
        </row>
        <row r="2354">
          <cell r="A2354" t="str">
            <v>IZ.EF05E 134LRE</v>
          </cell>
          <cell r="B2354" t="str">
            <v>IZUMI 13506-28020 CADENA MOTOR TOYOTA RAV-4  1AZ-2AZ 4CIL 2.0L 134 ESLAB P/SIMPLE</v>
          </cell>
          <cell r="C2354">
            <v>0.91100000000000003</v>
          </cell>
          <cell r="D2354"/>
          <cell r="E2354">
            <v>1</v>
          </cell>
          <cell r="F2354"/>
          <cell r="G2354"/>
          <cell r="H2354" t="str">
            <v>G54</v>
          </cell>
        </row>
        <row r="2355">
          <cell r="A2355" t="str">
            <v>IZ.EF05E 140LRE</v>
          </cell>
          <cell r="B2355" t="str">
            <v>IZUMI 13506-0T010 CADENA MOTOR TOYOTA COROLLA  2ZR 4CIL 1.6L 140 ESLAB P/SIMPLE</v>
          </cell>
          <cell r="C2355">
            <v>0.94599999999999995</v>
          </cell>
          <cell r="D2355"/>
          <cell r="E2355">
            <v>1</v>
          </cell>
          <cell r="F2355"/>
          <cell r="G2355"/>
          <cell r="H2355" t="str">
            <v>G53</v>
          </cell>
        </row>
        <row r="2356">
          <cell r="A2356" t="str">
            <v>IZ.EF05E 142LRE</v>
          </cell>
          <cell r="B2356" t="str">
            <v>IZUMI 13506-37090 CADENA MOTOR TOYOTA VOXI NOAH PREMIO 3ZR 4CIL 2.0L 142ESLAB P/SIMPLE</v>
          </cell>
          <cell r="C2356">
            <v>0.96099999999999997</v>
          </cell>
          <cell r="D2356"/>
          <cell r="E2356">
            <v>1</v>
          </cell>
          <cell r="F2356"/>
          <cell r="G2356"/>
          <cell r="H2356" t="str">
            <v>G53</v>
          </cell>
        </row>
        <row r="2357">
          <cell r="A2357" t="str">
            <v>IZ.EF05E 82LRE</v>
          </cell>
          <cell r="B2357" t="str">
            <v>IZUMI 13507-0C010 CADENA MOTOR TOYOTA HILUX  3ZR 4CIL 2.7L 82 ESLAB P/SIMPLE</v>
          </cell>
          <cell r="C2357">
            <v>0.56200000000000006</v>
          </cell>
          <cell r="D2357"/>
          <cell r="E2357">
            <v>1</v>
          </cell>
          <cell r="F2357"/>
          <cell r="G2357"/>
          <cell r="H2357" t="str">
            <v>G55</v>
          </cell>
        </row>
        <row r="2358">
          <cell r="A2358" t="str">
            <v>IZ.EF05E 98LRE</v>
          </cell>
          <cell r="B2358" t="str">
            <v>IZUMI 12761-77E10 CADENA MOTOR SUZUKI GRAN NOMADE  J18A-J20A 4CIL 2.0L 98 ESLAB P/SIMPLE</v>
          </cell>
          <cell r="C2358">
            <v>0.66600000000000004</v>
          </cell>
          <cell r="D2358"/>
          <cell r="E2358">
            <v>1</v>
          </cell>
          <cell r="F2358"/>
          <cell r="G2358"/>
          <cell r="H2358" t="str">
            <v>G55</v>
          </cell>
        </row>
        <row r="2359">
          <cell r="A2359" t="str">
            <v>IZ.EF317E 102LRE</v>
          </cell>
          <cell r="B2359" t="str">
            <v>IZUMI 13028-40F01 CADENA MOTOR NISSAN FIERA  KA24 4CIL 2.4L 102 ESLAB P/SIMPLE</v>
          </cell>
          <cell r="C2359">
            <v>0.89900000000000002</v>
          </cell>
          <cell r="D2359"/>
          <cell r="E2359">
            <v>1</v>
          </cell>
          <cell r="F2359"/>
          <cell r="G2359"/>
          <cell r="H2359" t="str">
            <v>G52</v>
          </cell>
        </row>
        <row r="2360">
          <cell r="A2360" t="str">
            <v>IZ.EF317E 106LRE</v>
          </cell>
          <cell r="B2360" t="str">
            <v>IZUMI CADENA MOTOR 13506-75030 TOYOTA HILUX PRADO 3RZ 4CIL 2.7L P/SIMPLE 106 ESLAB</v>
          </cell>
          <cell r="C2360">
            <v>0.93700000000000006</v>
          </cell>
          <cell r="D2360"/>
          <cell r="E2360">
            <v>1</v>
          </cell>
          <cell r="F2360"/>
          <cell r="G2360"/>
          <cell r="H2360" t="str">
            <v>G52</v>
          </cell>
        </row>
        <row r="2361">
          <cell r="A2361" t="str">
            <v>IZ.EF317E 124LRE</v>
          </cell>
          <cell r="B2361" t="str">
            <v>IZUMI 13028-53J03 CADENA MOTOR NISSAN PRIMERA  SR18-SR20 4CIL 1.8L 124 ESLAB P/SIMPLE</v>
          </cell>
          <cell r="C2361">
            <v>1.0980000000000001</v>
          </cell>
          <cell r="D2361"/>
          <cell r="E2361">
            <v>1</v>
          </cell>
          <cell r="F2361"/>
          <cell r="G2361"/>
          <cell r="H2361" t="str">
            <v>G52</v>
          </cell>
        </row>
        <row r="2362">
          <cell r="A2362" t="str">
            <v>IZ.EF317E 48LRE</v>
          </cell>
          <cell r="B2362" t="str">
            <v>IZUMI 13028-9E010 CADENA MOTOR NISSAN FRONTIER  KA24 4CIL 2.4L 48 ESLAB P/SIMPLE</v>
          </cell>
          <cell r="C2362">
            <v>0.432</v>
          </cell>
          <cell r="D2362"/>
          <cell r="E2362">
            <v>1</v>
          </cell>
          <cell r="F2362"/>
          <cell r="G2362"/>
          <cell r="H2362" t="str">
            <v>G53</v>
          </cell>
        </row>
        <row r="2363">
          <cell r="A2363" t="str">
            <v>IZ.EF317E 54LRE</v>
          </cell>
          <cell r="B2363" t="str">
            <v>IZUMI 13028-53Y10  CADENA MOTOR NISSAN SENTRA GA14-GA15 4CIL 1.5L 54 ESLAB P/SIMPLE</v>
          </cell>
          <cell r="C2363">
            <v>0.48299999999999998</v>
          </cell>
          <cell r="D2363"/>
          <cell r="E2363">
            <v>1</v>
          </cell>
          <cell r="F2363"/>
          <cell r="G2363"/>
          <cell r="H2363" t="str">
            <v>G53</v>
          </cell>
        </row>
        <row r="2364">
          <cell r="A2364" t="str">
            <v>IZ.EF317E 80LRE</v>
          </cell>
          <cell r="B2364" t="str">
            <v>IZUMI 13028-53Y00 CADENA MOTOR NISSAN SENTRA  GA15-GA16 4CIL 1.5L 80 ESLAB P/SIMPLE</v>
          </cell>
          <cell r="C2364" t="str">
            <v>0,710</v>
          </cell>
          <cell r="D2364"/>
          <cell r="E2364">
            <v>1</v>
          </cell>
          <cell r="F2364"/>
          <cell r="G2364"/>
          <cell r="H2364" t="str">
            <v>G53</v>
          </cell>
        </row>
        <row r="2365">
          <cell r="A2365" t="str">
            <v>IZ.ES317R-1 96LRE</v>
          </cell>
          <cell r="B2365" t="str">
            <v>IZUMI 13506-35030 CADENA MOTOR TOYOTA HILUX 22R 4CIL 2.2L 96 ESLAB P/SIMPLE</v>
          </cell>
          <cell r="C2365">
            <v>0.79800000000000004</v>
          </cell>
          <cell r="D2365"/>
          <cell r="E2365">
            <v>1</v>
          </cell>
          <cell r="F2365"/>
          <cell r="G2365"/>
          <cell r="H2365" t="str">
            <v>G52</v>
          </cell>
        </row>
        <row r="2366">
          <cell r="A2366" t="str">
            <v>IZ.ES317R-1 98LRE</v>
          </cell>
          <cell r="B2366" t="str">
            <v>IZUMI 13506-35010 CADENA MOTOR TOYOTA HILUX  21R-22R 4CIL 2.2L 98 ESLAB P/SIMPLE</v>
          </cell>
          <cell r="C2366">
            <v>0.81399999999999995</v>
          </cell>
          <cell r="D2366"/>
          <cell r="E2366">
            <v>1</v>
          </cell>
          <cell r="F2366"/>
          <cell r="G2366"/>
          <cell r="H2366" t="str">
            <v>G52</v>
          </cell>
        </row>
        <row r="2367">
          <cell r="A2367" t="str">
            <v>IZ.ES317R-2 106LRE</v>
          </cell>
          <cell r="B2367" t="str">
            <v>IZUMI 13028-10W00 CADENA MOTOR NISSAN FIERA  Z24 4CIL 2.4L 106 ESLAB P/DOBLE</v>
          </cell>
          <cell r="C2367">
            <v>1.6579999999999999</v>
          </cell>
          <cell r="D2367"/>
          <cell r="E2367">
            <v>1</v>
          </cell>
          <cell r="F2367"/>
          <cell r="G2367"/>
          <cell r="H2367" t="str">
            <v>SIN STOCK</v>
          </cell>
        </row>
        <row r="2368">
          <cell r="A2368" t="str">
            <v>IZ.ES317R-2 52LRE</v>
          </cell>
          <cell r="B2368" t="str">
            <v>IZUMI 13028-10601  CADENA MOTOR NISSAN DATSUN  J15 4CIL 1.5L 52 ESLAB P/DOBLE</v>
          </cell>
          <cell r="C2368">
            <v>0.82199999999999995</v>
          </cell>
          <cell r="D2368"/>
          <cell r="E2368">
            <v>1</v>
          </cell>
          <cell r="F2368"/>
          <cell r="G2368"/>
          <cell r="H2368" t="str">
            <v>G52</v>
          </cell>
        </row>
        <row r="2369">
          <cell r="A2369" t="str">
            <v>IZ.ES317R-2 56LRE</v>
          </cell>
          <cell r="B2369" t="str">
            <v>IZUMI 13506-22010 CADENA MOTOR TOYOTA COROLLA 3K-4K 4CIL 1.3L 56 ESLAB P/SIMPLE</v>
          </cell>
          <cell r="C2369">
            <v>0.88200000000000001</v>
          </cell>
          <cell r="D2369"/>
          <cell r="E2369">
            <v>1</v>
          </cell>
          <cell r="F2369"/>
          <cell r="G2369"/>
          <cell r="H2369" t="str">
            <v>G51</v>
          </cell>
        </row>
        <row r="2370">
          <cell r="A2370" t="str">
            <v>IZ.ES317R-2 60LRE</v>
          </cell>
          <cell r="B2370" t="str">
            <v>IZUMI 13506-25010 CADENA MOTOR TOYOTA HILUX 2T-3T-3Y-4Y 4CIL 2.2L 60 ESLAB P/DOBLE</v>
          </cell>
          <cell r="C2370">
            <v>0.94399999999999995</v>
          </cell>
          <cell r="D2370"/>
          <cell r="E2370">
            <v>1</v>
          </cell>
          <cell r="F2370"/>
          <cell r="G2370"/>
          <cell r="H2370" t="str">
            <v>G51</v>
          </cell>
        </row>
        <row r="2371">
          <cell r="A2371" t="str">
            <v>IZ.ES317R-2 62LRE</v>
          </cell>
          <cell r="B2371" t="str">
            <v>IZUMI 13506-33010 CADENA MOTOR TOYOTA CORONA 18R 4CIL 1.8L 62 ESLAB P/DOBLE</v>
          </cell>
          <cell r="C2371">
            <v>0.97199999999999998</v>
          </cell>
          <cell r="D2371"/>
          <cell r="E2371">
            <v>1</v>
          </cell>
          <cell r="F2371"/>
          <cell r="G2371"/>
          <cell r="H2371" t="str">
            <v>G51</v>
          </cell>
        </row>
        <row r="2372">
          <cell r="A2372" t="str">
            <v>JP.JSP-2474</v>
          </cell>
          <cell r="B2372" t="str">
            <v>JUMPS PERNO ARRANCADOR 19024332 BOSCH KB 12V</v>
          </cell>
          <cell r="C2372">
            <v>8.5000000000000006E-2</v>
          </cell>
          <cell r="D2372"/>
          <cell r="E2372">
            <v>1</v>
          </cell>
          <cell r="F2372"/>
          <cell r="G2372"/>
          <cell r="H2372" t="str">
            <v>S-F77</v>
          </cell>
        </row>
        <row r="2373">
          <cell r="A2373" t="str">
            <v>KL.C9119</v>
          </cell>
          <cell r="B2373" t="str">
            <v>KESSEL BUJIA INCANDECENTE WG-457 PEUGEOT MAHINDRA 1987-UP 4CIL 2.0L 77MM/12*1.25 12V</v>
          </cell>
          <cell r="C2373">
            <v>0.03</v>
          </cell>
          <cell r="D2373"/>
          <cell r="E2373">
            <v>1</v>
          </cell>
          <cell r="F2373">
            <v>10</v>
          </cell>
          <cell r="G2373"/>
          <cell r="H2373" t="str">
            <v>K21</v>
          </cell>
        </row>
        <row r="2374">
          <cell r="A2374" t="str">
            <v>KL.C9176</v>
          </cell>
          <cell r="B2374" t="str">
            <v>KESSEL BUJIA INCANDECENTE MK667112 MITSUBISHI CANTER 2005 4D35 153MM/8*1 12V</v>
          </cell>
          <cell r="C2374">
            <v>0.03</v>
          </cell>
          <cell r="D2374"/>
          <cell r="E2374">
            <v>1</v>
          </cell>
          <cell r="F2374">
            <v>10</v>
          </cell>
          <cell r="G2374"/>
          <cell r="H2374" t="str">
            <v>K21</v>
          </cell>
        </row>
        <row r="2375">
          <cell r="A2375" t="str">
            <v>KL.C9210</v>
          </cell>
          <cell r="B2375" t="str">
            <v>KESSEL BUJIA INCANDECENTE C9210 FORD RANGER 4CIL 2.2L 151MM/10*1 12V</v>
          </cell>
          <cell r="C2375">
            <v>4.8000000000000001E-2</v>
          </cell>
          <cell r="D2375"/>
          <cell r="E2375">
            <v>1</v>
          </cell>
          <cell r="F2375">
            <v>10</v>
          </cell>
          <cell r="G2375"/>
          <cell r="H2375" t="str">
            <v>K21</v>
          </cell>
        </row>
        <row r="2376">
          <cell r="A2376" t="str">
            <v>KL.C9212</v>
          </cell>
          <cell r="B2376" t="str">
            <v>KESSEL BUJIA INCANDECENTE</v>
          </cell>
          <cell r="C2376">
            <v>0.06</v>
          </cell>
          <cell r="D2376"/>
          <cell r="E2376">
            <v>1</v>
          </cell>
          <cell r="F2376">
            <v>10</v>
          </cell>
          <cell r="G2376"/>
          <cell r="H2376" t="str">
            <v>SIN STOCK</v>
          </cell>
        </row>
        <row r="2377">
          <cell r="A2377" t="str">
            <v>KL.C9360</v>
          </cell>
          <cell r="B2377" t="str">
            <v>KESSEL BUJIA INCANDECENTE PT-150 TOYOTA CORONA 1987-UP 1C-2C 4CIL 2.0L 101MM/10*1.25 12V</v>
          </cell>
          <cell r="C2377">
            <v>3.5999999999999997E-2</v>
          </cell>
          <cell r="D2377"/>
          <cell r="E2377">
            <v>1</v>
          </cell>
          <cell r="F2377">
            <v>10</v>
          </cell>
          <cell r="G2377"/>
          <cell r="H2377" t="str">
            <v>K21</v>
          </cell>
        </row>
        <row r="2378">
          <cell r="A2378" t="str">
            <v>KL.C9375</v>
          </cell>
          <cell r="B2378" t="str">
            <v>KESSEL BUJIA INCANDECENTE</v>
          </cell>
          <cell r="C2378">
            <v>7.0000000000000007E-2</v>
          </cell>
          <cell r="D2378"/>
          <cell r="E2378">
            <v>1</v>
          </cell>
          <cell r="F2378">
            <v>10</v>
          </cell>
          <cell r="G2378"/>
          <cell r="H2378" t="str">
            <v>SIN STOCK</v>
          </cell>
        </row>
        <row r="2379">
          <cell r="A2379" t="str">
            <v>KL.C9483</v>
          </cell>
          <cell r="B2379" t="str">
            <v>KESSEL BUJIA INCANDECENTE PN-124 NISSAN ATLAS CARAVAN SAFARI CONDOR SD23-SD25-SD33T 72MM/10*1.25 24V</v>
          </cell>
          <cell r="C2379">
            <v>2.8000000000000001E-2</v>
          </cell>
          <cell r="D2379"/>
          <cell r="E2379">
            <v>1</v>
          </cell>
          <cell r="F2379">
            <v>10</v>
          </cell>
          <cell r="G2379"/>
          <cell r="H2379" t="str">
            <v>K20</v>
          </cell>
        </row>
        <row r="2380">
          <cell r="A2380" t="str">
            <v>KL.C9538</v>
          </cell>
          <cell r="B2380" t="str">
            <v>KESSEL BUJIA INCANDECENTE PM-163 MITSUBISHI CANTER 4D32-4D33-4D36-4D34T 130MM/10*1.25 24V</v>
          </cell>
          <cell r="C2380">
            <v>0.05</v>
          </cell>
          <cell r="D2380"/>
          <cell r="E2380">
            <v>1</v>
          </cell>
          <cell r="F2380">
            <v>10</v>
          </cell>
          <cell r="G2380"/>
          <cell r="H2380" t="str">
            <v>SIN STOCK</v>
          </cell>
        </row>
        <row r="2381">
          <cell r="A2381" t="str">
            <v>KL.C9588</v>
          </cell>
          <cell r="B2381" t="str">
            <v>KESSEL BUJIA INCANDECENTE CP-02 NISSAN DATSUN 1991-UP CD20 4CIL 2.0L 101MM/10*1.25 12V</v>
          </cell>
          <cell r="C2381">
            <v>4.2000000000000003E-2</v>
          </cell>
          <cell r="D2381"/>
          <cell r="E2381">
            <v>1</v>
          </cell>
          <cell r="F2381">
            <v>10</v>
          </cell>
          <cell r="G2381"/>
          <cell r="H2381" t="str">
            <v>K20</v>
          </cell>
        </row>
        <row r="2382">
          <cell r="A2382" t="str">
            <v>KL.C9600</v>
          </cell>
          <cell r="B2382" t="str">
            <v>KESSEL BUJIA INCANDECENTE CP-07 MITSUBISHI L200 PAJERO 1993-UP 4D68T 4CIL 2.0L 86MM/10*1.25 12V</v>
          </cell>
          <cell r="C2382">
            <v>3.1E-2</v>
          </cell>
          <cell r="D2382"/>
          <cell r="E2382">
            <v>1</v>
          </cell>
          <cell r="F2382">
            <v>10</v>
          </cell>
          <cell r="G2382"/>
          <cell r="H2382" t="str">
            <v>K20</v>
          </cell>
        </row>
        <row r="2383">
          <cell r="A2383" t="str">
            <v>KL.C9685</v>
          </cell>
          <cell r="B2383" t="str">
            <v>KESSEL BUJIA INCANDECENTE CP-72 NISSAN SUNNY 1999-UP YD25DD 4CIL 2.5L 182MM/10*1.25 12V</v>
          </cell>
          <cell r="C2383">
            <v>8.2000000000000003E-2</v>
          </cell>
          <cell r="D2383"/>
          <cell r="E2383">
            <v>1</v>
          </cell>
          <cell r="F2383">
            <v>10</v>
          </cell>
          <cell r="G2383"/>
          <cell r="H2383" t="str">
            <v>SIN STOCK</v>
          </cell>
        </row>
        <row r="2384">
          <cell r="A2384" t="str">
            <v>KL.C9687</v>
          </cell>
          <cell r="B2384" t="str">
            <v xml:space="preserve">KESSEL BUJIA INCANDECENTE </v>
          </cell>
          <cell r="C2384">
            <v>0.10100000000000001</v>
          </cell>
          <cell r="D2384"/>
          <cell r="E2384">
            <v>1</v>
          </cell>
          <cell r="F2384">
            <v>10</v>
          </cell>
          <cell r="G2384"/>
          <cell r="H2384" t="str">
            <v>K19</v>
          </cell>
        </row>
        <row r="2385">
          <cell r="A2385" t="str">
            <v>KL.C9692</v>
          </cell>
          <cell r="B2385" t="str">
            <v xml:space="preserve">KESSEL BUJIA INCANDECENTE </v>
          </cell>
          <cell r="C2385">
            <v>5.8999999999999997E-2</v>
          </cell>
          <cell r="D2385"/>
          <cell r="E2385">
            <v>1</v>
          </cell>
          <cell r="F2385">
            <v>10</v>
          </cell>
          <cell r="G2385"/>
          <cell r="H2385" t="str">
            <v>SIN STOCK</v>
          </cell>
        </row>
        <row r="2386">
          <cell r="A2386" t="str">
            <v>KL.C9717</v>
          </cell>
          <cell r="B2386" t="str">
            <v xml:space="preserve">KESSEL BUJIA INCANDECENTE </v>
          </cell>
          <cell r="C2386">
            <v>3.3000000000000002E-2</v>
          </cell>
          <cell r="D2386"/>
          <cell r="E2386">
            <v>1</v>
          </cell>
          <cell r="F2386">
            <v>10</v>
          </cell>
          <cell r="G2386"/>
          <cell r="H2386" t="str">
            <v>K19</v>
          </cell>
        </row>
        <row r="2387">
          <cell r="A2387" t="str">
            <v>KL.C9728</v>
          </cell>
          <cell r="B2387" t="str">
            <v>KESSEL BUJIA INCANDECENTE PT-103 TOYOTA HIACE HILUX 1979-1981 L 2L 4CIL 2.2L 96MM/10*1.25 12V</v>
          </cell>
          <cell r="C2387">
            <v>0.03</v>
          </cell>
          <cell r="D2387"/>
          <cell r="E2387">
            <v>1</v>
          </cell>
          <cell r="F2387">
            <v>10</v>
          </cell>
          <cell r="G2387"/>
          <cell r="H2387" t="str">
            <v>SIN STOCK</v>
          </cell>
        </row>
        <row r="2388">
          <cell r="A2388" t="str">
            <v>KL.C9741</v>
          </cell>
          <cell r="B2388" t="str">
            <v>KESSEL BUJIA INCANDECENTE PM-75 MITSUBISHI PAJERO 1982-UP 4D55 4CIL 2.5L 96MM/10*1.25 12V</v>
          </cell>
          <cell r="C2388">
            <v>3.5000000000000003E-2</v>
          </cell>
          <cell r="D2388"/>
          <cell r="E2388">
            <v>1</v>
          </cell>
          <cell r="F2388">
            <v>10</v>
          </cell>
          <cell r="G2388"/>
          <cell r="H2388" t="str">
            <v>K19</v>
          </cell>
        </row>
        <row r="2389">
          <cell r="A2389" t="str">
            <v>KL.C9922</v>
          </cell>
          <cell r="B2389" t="str">
            <v>KESSEL BUJIA INCANDECENTE PM-166 HYUNDAI KIA H100 2003-UP D4BB 4CIL 2.5L 97MM/10*1.25 12V</v>
          </cell>
          <cell r="C2389" t="str">
            <v xml:space="preserve"> </v>
          </cell>
          <cell r="D2389"/>
          <cell r="E2389"/>
          <cell r="F2389"/>
          <cell r="G2389"/>
          <cell r="H2389"/>
        </row>
        <row r="2390">
          <cell r="A2390" t="str">
            <v>KL.C9927</v>
          </cell>
          <cell r="B2390" t="str">
            <v>KESSEL BUJIA INCANDECENTE</v>
          </cell>
          <cell r="C2390">
            <v>3.1E-2</v>
          </cell>
          <cell r="D2390"/>
          <cell r="E2390">
            <v>1</v>
          </cell>
          <cell r="F2390">
            <v>10</v>
          </cell>
          <cell r="G2390"/>
          <cell r="H2390" t="str">
            <v>K18</v>
          </cell>
        </row>
        <row r="2391">
          <cell r="A2391" t="str">
            <v>KL.Q9958</v>
          </cell>
          <cell r="B2391" t="str">
            <v>KESSEL BUJIA INCANDECENTE</v>
          </cell>
          <cell r="C2391">
            <v>3.9E-2</v>
          </cell>
          <cell r="D2391"/>
          <cell r="E2391">
            <v>1</v>
          </cell>
          <cell r="F2391">
            <v>10</v>
          </cell>
          <cell r="G2391"/>
          <cell r="H2391" t="str">
            <v>K18</v>
          </cell>
        </row>
        <row r="2392">
          <cell r="A2392" t="str">
            <v>KO.0K2A213280</v>
          </cell>
          <cell r="B2392" t="str">
            <v>KOREA REGULADOR PRESION GASOLINA</v>
          </cell>
          <cell r="C2392" t="str">
            <v xml:space="preserve"> </v>
          </cell>
          <cell r="D2392" t="str">
            <v>SIN STOCK</v>
          </cell>
          <cell r="E2392"/>
          <cell r="F2392"/>
          <cell r="G2392">
            <v>6.9000000000000006E-2</v>
          </cell>
          <cell r="H2392" t="str">
            <v>V3</v>
          </cell>
        </row>
        <row r="2393">
          <cell r="A2393" t="str">
            <v>KO.1621533028</v>
          </cell>
          <cell r="B2393" t="str">
            <v>KOREA SENSOR POSICION CIGUEÑAL 1621533028 SSANGYONG ACTYON REXTON STAVIC KORANDO 4CIL 1.8L-2.0L</v>
          </cell>
          <cell r="C2393">
            <v>2.8000000000000001E-2</v>
          </cell>
          <cell r="D2393"/>
          <cell r="E2393">
            <v>1</v>
          </cell>
          <cell r="F2393"/>
          <cell r="G2393"/>
          <cell r="H2393" t="str">
            <v>V2</v>
          </cell>
        </row>
        <row r="2394">
          <cell r="A2394" t="str">
            <v>KO.1621580103</v>
          </cell>
          <cell r="B2394" t="str">
            <v>KOREA BOBINA ENCENDIDO 1621580103 SSANGYONG REXTON MUSSO 2002-UP</v>
          </cell>
          <cell r="C2394">
            <v>0.47299999999999998</v>
          </cell>
          <cell r="D2394"/>
          <cell r="E2394">
            <v>1</v>
          </cell>
          <cell r="F2394"/>
          <cell r="G2394"/>
          <cell r="H2394" t="str">
            <v>V6</v>
          </cell>
        </row>
        <row r="2395">
          <cell r="A2395" t="str">
            <v>KO.17108045</v>
          </cell>
          <cell r="B2395" t="str">
            <v>KOREA INYECTOR</v>
          </cell>
          <cell r="C2395" t="str">
            <v xml:space="preserve"> </v>
          </cell>
          <cell r="D2395" t="str">
            <v>SIN STOCK</v>
          </cell>
          <cell r="E2395"/>
          <cell r="F2395"/>
          <cell r="G2395">
            <v>9.5000000000000001E-2</v>
          </cell>
          <cell r="H2395" t="str">
            <v>V3</v>
          </cell>
        </row>
        <row r="2396">
          <cell r="A2396" t="str">
            <v>KO.24100-42500</v>
          </cell>
          <cell r="B2396" t="str">
            <v xml:space="preserve">KOREA EJE LEVAS </v>
          </cell>
          <cell r="C2396" t="str">
            <v xml:space="preserve"> </v>
          </cell>
          <cell r="D2396" t="str">
            <v>SIN STOCK</v>
          </cell>
          <cell r="E2396"/>
          <cell r="F2396"/>
          <cell r="G2396">
            <v>2.0870000000000002</v>
          </cell>
          <cell r="H2396" t="str">
            <v>V3</v>
          </cell>
        </row>
        <row r="2397">
          <cell r="A2397" t="str">
            <v>KO.25182404</v>
          </cell>
          <cell r="B2397" t="str">
            <v>KOREA INYECTOR</v>
          </cell>
          <cell r="C2397" t="str">
            <v xml:space="preserve"> </v>
          </cell>
          <cell r="D2397" t="str">
            <v>SIN STOCK</v>
          </cell>
          <cell r="E2397"/>
          <cell r="F2397"/>
          <cell r="G2397">
            <v>6.7000000000000004E-2</v>
          </cell>
          <cell r="H2397" t="str">
            <v>V3</v>
          </cell>
        </row>
        <row r="2398">
          <cell r="A2398" t="str">
            <v>KO.25182450</v>
          </cell>
          <cell r="B2398" t="str">
            <v>KOREA SENSOR POSICION CIGÜEÑAL</v>
          </cell>
          <cell r="C2398" t="str">
            <v xml:space="preserve"> </v>
          </cell>
          <cell r="D2398" t="str">
            <v>SIN STOCK</v>
          </cell>
          <cell r="E2398"/>
          <cell r="F2398"/>
          <cell r="G2398">
            <v>8.5000000000000006E-2</v>
          </cell>
          <cell r="H2398" t="str">
            <v>V2</v>
          </cell>
        </row>
        <row r="2399">
          <cell r="A2399" t="str">
            <v>KO.25195786</v>
          </cell>
          <cell r="B2399" t="str">
            <v>KOREA SENSOR MAP 96276354 CHEVROLET DAEWOO AVEO NUBIRA TACUMA VIVANT 2003-2008 4CIL 1.4L-1.6L-2.0L</v>
          </cell>
          <cell r="C2399">
            <v>6.6000000000000003E-2</v>
          </cell>
          <cell r="D2399"/>
          <cell r="E2399">
            <v>1</v>
          </cell>
          <cell r="F2399"/>
          <cell r="G2399"/>
          <cell r="H2399" t="str">
            <v>SIN STOCK</v>
          </cell>
        </row>
        <row r="2400">
          <cell r="A2400" t="str">
            <v>KO.25270-41601</v>
          </cell>
          <cell r="B2400" t="str">
            <v>KOREA DAMPER CIGÜEÑAL</v>
          </cell>
          <cell r="C2400" t="str">
            <v xml:space="preserve"> </v>
          </cell>
          <cell r="D2400" t="str">
            <v>SIN STOCK</v>
          </cell>
          <cell r="E2400"/>
          <cell r="F2400"/>
          <cell r="G2400">
            <v>5.14</v>
          </cell>
          <cell r="H2400" t="str">
            <v>SOTANO</v>
          </cell>
        </row>
        <row r="2401">
          <cell r="A2401" t="str">
            <v>KO.25360-37100</v>
          </cell>
          <cell r="B2401" t="str">
            <v>KOREA TERMOSWITCH</v>
          </cell>
          <cell r="C2401" t="str">
            <v xml:space="preserve"> </v>
          </cell>
          <cell r="D2401" t="str">
            <v>SIN STOCK</v>
          </cell>
          <cell r="E2401"/>
          <cell r="F2401"/>
          <cell r="G2401">
            <v>3.2000000000000001E-2</v>
          </cell>
          <cell r="H2401" t="str">
            <v>V2</v>
          </cell>
        </row>
        <row r="2402">
          <cell r="A2402" t="str">
            <v>KO.25360-37250</v>
          </cell>
          <cell r="B2402" t="str">
            <v>KOREA TERMOSWITCH</v>
          </cell>
          <cell r="C2402" t="str">
            <v xml:space="preserve"> </v>
          </cell>
          <cell r="D2402" t="str">
            <v>SIN STOCK</v>
          </cell>
          <cell r="E2402"/>
          <cell r="F2402"/>
          <cell r="G2402">
            <v>3.2000000000000001E-2</v>
          </cell>
          <cell r="H2402" t="str">
            <v>V2</v>
          </cell>
        </row>
        <row r="2403">
          <cell r="A2403" t="str">
            <v>KO.25429-4A000</v>
          </cell>
          <cell r="B2403" t="str">
            <v xml:space="preserve">KOREA DEPOSITO AGUA 25429-4A000 HYUNDAI STAREX H1 </v>
          </cell>
          <cell r="C2403">
            <v>0.82</v>
          </cell>
          <cell r="D2403"/>
          <cell r="E2403">
            <v>1</v>
          </cell>
          <cell r="F2403"/>
          <cell r="G2403"/>
          <cell r="H2403" t="str">
            <v>V7</v>
          </cell>
        </row>
        <row r="2404">
          <cell r="A2404" t="str">
            <v>KO.25431-1G000</v>
          </cell>
          <cell r="B2404" t="str">
            <v>KOREA DEPOSITO AGUA</v>
          </cell>
          <cell r="C2404" t="str">
            <v xml:space="preserve"> </v>
          </cell>
          <cell r="D2404" t="str">
            <v>SIN STOCK</v>
          </cell>
          <cell r="E2404"/>
          <cell r="F2404"/>
          <cell r="G2404">
            <v>0.191</v>
          </cell>
          <cell r="H2404" t="str">
            <v>SOTANO</v>
          </cell>
        </row>
        <row r="2405">
          <cell r="A2405" t="str">
            <v>KO.25500-23001</v>
          </cell>
          <cell r="B2405" t="str">
            <v>KOREA TERMOSTATO 25500-23001 HYUNDAI ACCENT ELANTRA 1992-1996 4CIL 1.5L</v>
          </cell>
          <cell r="C2405">
            <v>0.22900000000000001</v>
          </cell>
          <cell r="D2405"/>
          <cell r="E2405">
            <v>1</v>
          </cell>
          <cell r="F2405"/>
          <cell r="G2405"/>
          <cell r="H2405" t="str">
            <v>SIN STOCK</v>
          </cell>
        </row>
        <row r="2406">
          <cell r="A2406" t="str">
            <v>KO.25500-2B000</v>
          </cell>
          <cell r="B2406" t="str">
            <v>KOREA TERMOSTATO 25500-2B000 HYUNDAI ACCENT KIA PICANTO RIO PRIDE 2011-UP 2 4CIL 1.4L</v>
          </cell>
          <cell r="C2406">
            <v>9.5000000000000001E-2</v>
          </cell>
          <cell r="D2406"/>
          <cell r="E2406">
            <v>1</v>
          </cell>
          <cell r="F2406"/>
          <cell r="G2406"/>
          <cell r="H2406" t="str">
            <v>SIN STOCK</v>
          </cell>
        </row>
        <row r="2407">
          <cell r="A2407" t="str">
            <v>KO.25500-38001</v>
          </cell>
          <cell r="B2407" t="str">
            <v>KOREA TERMOSTATO 25500-38001 HYUNDAI KIA SONATA SANTA FE 1998-2006 4CIL 2.0L-2.4L</v>
          </cell>
          <cell r="C2407">
            <v>0.26900000000000002</v>
          </cell>
          <cell r="D2407"/>
          <cell r="E2407">
            <v>1</v>
          </cell>
          <cell r="F2407"/>
          <cell r="G2407"/>
          <cell r="H2407" t="str">
            <v>V2</v>
          </cell>
        </row>
        <row r="2408">
          <cell r="A2408" t="str">
            <v>KO.25510-42850</v>
          </cell>
          <cell r="B2408" t="str">
            <v>KOREA TERMOSTATO</v>
          </cell>
          <cell r="C2408" t="str">
            <v xml:space="preserve"> </v>
          </cell>
          <cell r="D2408" t="str">
            <v>SIN STOCK</v>
          </cell>
          <cell r="E2408"/>
          <cell r="F2408"/>
          <cell r="G2408">
            <v>0.106</v>
          </cell>
          <cell r="H2408" t="str">
            <v>V2</v>
          </cell>
        </row>
        <row r="2409">
          <cell r="A2409" t="str">
            <v>KO.26410-4F000</v>
          </cell>
          <cell r="B2409" t="str">
            <v>KOREA ENFRIADOR ACEITE</v>
          </cell>
          <cell r="C2409" t="str">
            <v xml:space="preserve"> </v>
          </cell>
          <cell r="D2409" t="str">
            <v>SIN STOCK</v>
          </cell>
          <cell r="E2409"/>
          <cell r="F2409"/>
          <cell r="G2409">
            <v>1.2210000000000001</v>
          </cell>
          <cell r="H2409" t="str">
            <v>SOTANO</v>
          </cell>
        </row>
        <row r="2410">
          <cell r="A2410" t="str">
            <v>KO.27301-04110</v>
          </cell>
          <cell r="B2410" t="str">
            <v>KOREA BOBINA ENCENDIDO 27301-04110 KIA PICANTO 2017-2021 4 PINES</v>
          </cell>
          <cell r="C2410">
            <v>0.24099999999999999</v>
          </cell>
          <cell r="D2410"/>
          <cell r="E2410">
            <v>1</v>
          </cell>
          <cell r="F2410">
            <v>5</v>
          </cell>
          <cell r="G2410"/>
          <cell r="H2410" t="str">
            <v>V6</v>
          </cell>
        </row>
        <row r="2411">
          <cell r="A2411" t="str">
            <v>KO.27301-23400</v>
          </cell>
          <cell r="B2411" t="str">
            <v>KOREA BOBINA ENCENDIDO 27301-23400 HYUNDAI KIA OPTIMA SONATA 1999-2008</v>
          </cell>
          <cell r="C2411">
            <v>0.54200000000000004</v>
          </cell>
          <cell r="D2411"/>
          <cell r="E2411">
            <v>1</v>
          </cell>
          <cell r="F2411"/>
          <cell r="G2411"/>
          <cell r="H2411" t="str">
            <v>V2</v>
          </cell>
        </row>
        <row r="2412">
          <cell r="A2412" t="str">
            <v>KO.27301-23500</v>
          </cell>
          <cell r="B2412" t="str">
            <v xml:space="preserve">KOREA BOBINA ENCENDIDO </v>
          </cell>
          <cell r="C2412" t="str">
            <v xml:space="preserve">  </v>
          </cell>
          <cell r="D2412" t="str">
            <v>SIN STOCK</v>
          </cell>
          <cell r="E2412"/>
          <cell r="F2412"/>
          <cell r="G2412">
            <v>1.2230000000000001</v>
          </cell>
          <cell r="H2412" t="str">
            <v>V6</v>
          </cell>
        </row>
        <row r="2413">
          <cell r="A2413" t="str">
            <v>KO.27301-26640</v>
          </cell>
          <cell r="B2413" t="str">
            <v xml:space="preserve">KOREA BOBINA ENCENDIDO </v>
          </cell>
          <cell r="C2413" t="str">
            <v xml:space="preserve"> </v>
          </cell>
          <cell r="D2413" t="str">
            <v>SIN STOCK</v>
          </cell>
          <cell r="E2413"/>
          <cell r="F2413"/>
          <cell r="G2413">
            <v>0.19</v>
          </cell>
          <cell r="H2413" t="str">
            <v>V3</v>
          </cell>
        </row>
        <row r="2414">
          <cell r="A2414" t="str">
            <v>KO.28164-22060</v>
          </cell>
          <cell r="B2414" t="str">
            <v>KOREA SENSOR MASS 28164-22060 HYUNDAI ACCENT 2005-UP</v>
          </cell>
          <cell r="C2414">
            <v>0.29699999999999999</v>
          </cell>
          <cell r="D2414"/>
          <cell r="E2414">
            <v>1</v>
          </cell>
          <cell r="F2414"/>
          <cell r="G2414"/>
          <cell r="H2414" t="str">
            <v>SIN STOCK</v>
          </cell>
        </row>
        <row r="2415">
          <cell r="A2415" t="str">
            <v>KO.28164-24520</v>
          </cell>
          <cell r="B2415" t="str">
            <v>KOREA SENSOR MASS 28164-24520 HYUNDAI EXCEL 1998-UP</v>
          </cell>
          <cell r="C2415">
            <v>0.51</v>
          </cell>
          <cell r="D2415"/>
          <cell r="E2415">
            <v>1</v>
          </cell>
          <cell r="F2415">
            <v>10</v>
          </cell>
          <cell r="G2415"/>
          <cell r="H2415" t="str">
            <v>V6</v>
          </cell>
        </row>
        <row r="2416">
          <cell r="A2416" t="str">
            <v>KO.28164-33100</v>
          </cell>
          <cell r="B2416" t="str">
            <v xml:space="preserve">KOREA SENSOR MASS 28164-33100 HYUNDAI SONATA 1988-1998 4CIL 1.8L </v>
          </cell>
          <cell r="C2416">
            <v>0.54700000000000004</v>
          </cell>
          <cell r="D2416"/>
          <cell r="E2416">
            <v>1</v>
          </cell>
          <cell r="F2416">
            <v>10</v>
          </cell>
          <cell r="G2416"/>
          <cell r="H2416" t="str">
            <v>V6</v>
          </cell>
        </row>
        <row r="2417">
          <cell r="A2417" t="str">
            <v>KO.28164-37200</v>
          </cell>
          <cell r="B2417" t="str">
            <v xml:space="preserve">KOREA SENSOR MASS </v>
          </cell>
          <cell r="C2417" t="str">
            <v xml:space="preserve"> </v>
          </cell>
          <cell r="D2417" t="str">
            <v>SIN STOCK</v>
          </cell>
          <cell r="E2417"/>
          <cell r="F2417"/>
          <cell r="G2417">
            <v>0.222</v>
          </cell>
          <cell r="H2417" t="str">
            <v>V5</v>
          </cell>
        </row>
        <row r="2418">
          <cell r="A2418" t="str">
            <v>KO.28910-22040</v>
          </cell>
          <cell r="B2418" t="str">
            <v xml:space="preserve">KOREA VALVULA CONTROL AIRE </v>
          </cell>
          <cell r="C2418" t="str">
            <v xml:space="preserve"> </v>
          </cell>
          <cell r="D2418" t="str">
            <v>SIN STOCK</v>
          </cell>
          <cell r="E2418"/>
          <cell r="F2418"/>
          <cell r="G2418">
            <v>8.2000000000000003E-2</v>
          </cell>
          <cell r="H2418" t="str">
            <v>V2</v>
          </cell>
        </row>
        <row r="2419">
          <cell r="A2419" t="str">
            <v>KO.35102-02910</v>
          </cell>
          <cell r="B2419" t="str">
            <v>KOREA SENSOR TPS</v>
          </cell>
          <cell r="C2419" t="str">
            <v xml:space="preserve"> </v>
          </cell>
          <cell r="D2419" t="str">
            <v>SIN STOCK</v>
          </cell>
          <cell r="E2419"/>
          <cell r="F2419"/>
          <cell r="G2419">
            <v>0.03</v>
          </cell>
          <cell r="H2419" t="str">
            <v>V2</v>
          </cell>
        </row>
        <row r="2420">
          <cell r="A2420" t="str">
            <v>KO.35150-22000</v>
          </cell>
          <cell r="B2420" t="str">
            <v>KOREA SENSOR IAC 35150-22000 HYUNDAI KIA ELANTRA EXCEL SPORTAGE 1995-2002 4CIL 1.5L</v>
          </cell>
          <cell r="C2420">
            <v>0.39</v>
          </cell>
          <cell r="D2420"/>
          <cell r="E2420">
            <v>1</v>
          </cell>
          <cell r="F2420"/>
          <cell r="G2420"/>
          <cell r="H2420" t="str">
            <v>V5</v>
          </cell>
        </row>
        <row r="2421">
          <cell r="A2421" t="str">
            <v>KO.35150-23500</v>
          </cell>
          <cell r="B2421" t="str">
            <v>KOREA SENSOR IAC 35150-23500 KIA OPTIMA 2001-2011 4CIL 2.0L</v>
          </cell>
          <cell r="C2421">
            <v>0.22</v>
          </cell>
          <cell r="D2421"/>
          <cell r="E2421">
            <v>1</v>
          </cell>
          <cell r="F2421"/>
          <cell r="G2421"/>
          <cell r="H2421" t="str">
            <v>V6</v>
          </cell>
        </row>
        <row r="2422">
          <cell r="A2422" t="str">
            <v>KO.35150-25700</v>
          </cell>
          <cell r="B2422" t="str">
            <v>KOREA SENSOR IAC 35150-25700 HYUNDAI KIA ELANTRA TUCSON CERATO SPORTAGE 2003-2010 4CIL 1.6L-1.8L-2.0L</v>
          </cell>
          <cell r="C2422">
            <v>0.40799999999999997</v>
          </cell>
          <cell r="D2422"/>
          <cell r="E2422">
            <v>1</v>
          </cell>
          <cell r="F2422"/>
          <cell r="G2422"/>
          <cell r="H2422" t="str">
            <v>SIN STOCK</v>
          </cell>
        </row>
        <row r="2423">
          <cell r="A2423" t="str">
            <v>KO.35301-22032</v>
          </cell>
          <cell r="B2423" t="str">
            <v>KOREA REGULADOR PRESION GASOLINA</v>
          </cell>
          <cell r="C2423" t="str">
            <v xml:space="preserve"> </v>
          </cell>
          <cell r="D2423" t="str">
            <v>SIN STOCK</v>
          </cell>
          <cell r="E2423"/>
          <cell r="F2423"/>
          <cell r="G2423">
            <v>9.8000000000000004E-2</v>
          </cell>
          <cell r="H2423" t="str">
            <v>V3</v>
          </cell>
        </row>
        <row r="2424">
          <cell r="A2424" t="str">
            <v>KO.35301-23002</v>
          </cell>
          <cell r="B2424" t="str">
            <v>KOREA REGULADOR PRESION GASOLINA</v>
          </cell>
          <cell r="C2424" t="str">
            <v xml:space="preserve"> </v>
          </cell>
          <cell r="D2424" t="str">
            <v>SIN STOCK</v>
          </cell>
          <cell r="E2424"/>
          <cell r="F2424"/>
          <cell r="G2424">
            <v>9.8000000000000004E-2</v>
          </cell>
          <cell r="H2424" t="str">
            <v>V3</v>
          </cell>
        </row>
        <row r="2425">
          <cell r="A2425" t="str">
            <v>KO.35301-25000</v>
          </cell>
          <cell r="B2425" t="str">
            <v>KOREA REGULADOR PRESION GASOLINA 35301-25000 HYUNDAI ACCENT 2000-2005 4CIL 1.4L</v>
          </cell>
          <cell r="C2425">
            <v>0</v>
          </cell>
          <cell r="D2425"/>
          <cell r="E2425">
            <v>1</v>
          </cell>
          <cell r="F2425"/>
          <cell r="G2425"/>
          <cell r="H2425" t="str">
            <v>SIN STOCK</v>
          </cell>
        </row>
        <row r="2426">
          <cell r="A2426" t="str">
            <v>KO.35310-23010</v>
          </cell>
          <cell r="B2426" t="str">
            <v>KOREA INYECTOR 35310-23010 HYUNDAI ELANTRA 1996-1998 4CIL 1.8L</v>
          </cell>
          <cell r="C2426">
            <v>0.09</v>
          </cell>
          <cell r="D2426"/>
          <cell r="E2426">
            <v>1</v>
          </cell>
          <cell r="F2426"/>
          <cell r="G2426"/>
          <cell r="H2426" t="str">
            <v>V3</v>
          </cell>
        </row>
        <row r="2427">
          <cell r="A2427" t="str">
            <v>KO.35310-23600</v>
          </cell>
          <cell r="B2427" t="str">
            <v>KOREA INYECTOR 35310-23600 HYUNDAI TUCSON ELANTRA 2008-UP</v>
          </cell>
          <cell r="C2427">
            <v>3.9E-2</v>
          </cell>
          <cell r="D2427"/>
          <cell r="E2427">
            <v>1</v>
          </cell>
          <cell r="F2427"/>
          <cell r="G2427"/>
          <cell r="H2427" t="str">
            <v>SIN STOCK</v>
          </cell>
        </row>
        <row r="2428">
          <cell r="A2428" t="str">
            <v>KO.36100-2G200</v>
          </cell>
          <cell r="B2428" t="str">
            <v>KOREA ARRANCADOR COMPLETO</v>
          </cell>
          <cell r="C2428" t="str">
            <v xml:space="preserve"> </v>
          </cell>
          <cell r="D2428" t="str">
            <v>SIN STOCK</v>
          </cell>
          <cell r="E2428"/>
          <cell r="F2428"/>
          <cell r="G2428">
            <v>2.7810000000000001</v>
          </cell>
          <cell r="H2428" t="str">
            <v>V4</v>
          </cell>
        </row>
        <row r="2429">
          <cell r="A2429" t="str">
            <v>KO.37300-45500</v>
          </cell>
          <cell r="B2429" t="str">
            <v>KOREA ALTERNADOR COMPLETO</v>
          </cell>
          <cell r="C2429" t="str">
            <v xml:space="preserve"> </v>
          </cell>
          <cell r="D2429" t="str">
            <v>SIN STOCK</v>
          </cell>
          <cell r="E2429"/>
          <cell r="F2429"/>
          <cell r="G2429">
            <v>6.6920000000000002</v>
          </cell>
          <cell r="H2429" t="str">
            <v>V4</v>
          </cell>
        </row>
        <row r="2430">
          <cell r="A2430" t="str">
            <v>KO.39180-22600</v>
          </cell>
          <cell r="B2430" t="str">
            <v>KOREA SENSOR POSICION CIGUEÑAL 39180-22600 HYUNDAI KIA ACCENT ELANTRA KIA RIO 2005-UP 4CIL 1.4L-1.6L</v>
          </cell>
          <cell r="C2430">
            <v>5.5E-2</v>
          </cell>
          <cell r="D2430"/>
          <cell r="E2430">
            <v>1</v>
          </cell>
          <cell r="F2430"/>
          <cell r="G2430"/>
          <cell r="H2430" t="str">
            <v>V2</v>
          </cell>
        </row>
        <row r="2431">
          <cell r="A2431" t="str">
            <v>KO.39200-42030</v>
          </cell>
          <cell r="B2431" t="str">
            <v>KOREA SENSOR MAP 39200-42030 HYUNDAI H1 H100 PORTER 2004-2010 4CIL 2.0L</v>
          </cell>
          <cell r="C2431">
            <v>2.5000000000000001E-2</v>
          </cell>
          <cell r="D2431"/>
          <cell r="E2431">
            <v>1</v>
          </cell>
          <cell r="F2431"/>
          <cell r="G2431"/>
          <cell r="H2431" t="str">
            <v>V3</v>
          </cell>
        </row>
        <row r="2432">
          <cell r="A2432" t="str">
            <v>KO.39220-38020</v>
          </cell>
          <cell r="B2432" t="str">
            <v>KOREA SENSOR TEMPERATURA 39230-26700 HYUNDAI ACCENT ELANTRA SONATA 2013-UP 0.375 3 TERM</v>
          </cell>
          <cell r="C2432">
            <v>8.4000000000000005E-2</v>
          </cell>
          <cell r="D2432"/>
          <cell r="E2432">
            <v>1</v>
          </cell>
          <cell r="F2432"/>
          <cell r="G2432"/>
          <cell r="H2432" t="str">
            <v>SIN STOCK</v>
          </cell>
        </row>
        <row r="2433">
          <cell r="A2433" t="str">
            <v>KO.39250-26900</v>
          </cell>
          <cell r="B2433" t="str">
            <v>KOREA SENSOR KNOCK</v>
          </cell>
          <cell r="C2433" t="str">
            <v xml:space="preserve"> </v>
          </cell>
          <cell r="D2433" t="str">
            <v>SIN STOCK</v>
          </cell>
          <cell r="E2433"/>
          <cell r="F2433"/>
          <cell r="G2433">
            <v>6.2E-2</v>
          </cell>
          <cell r="H2433" t="str">
            <v>V3</v>
          </cell>
        </row>
        <row r="2434">
          <cell r="A2434" t="str">
            <v>KO.39310-38050</v>
          </cell>
          <cell r="B2434" t="str">
            <v>KOREA SENSOR EJE LEVAS</v>
          </cell>
          <cell r="C2434" t="str">
            <v xml:space="preserve"> </v>
          </cell>
          <cell r="D2434" t="str">
            <v>SIN STOCK</v>
          </cell>
          <cell r="E2434"/>
          <cell r="F2434"/>
          <cell r="G2434">
            <v>2.9000000000000001E-2</v>
          </cell>
          <cell r="H2434" t="str">
            <v>V3</v>
          </cell>
        </row>
        <row r="2435">
          <cell r="A2435" t="str">
            <v>KO.39310-38060</v>
          </cell>
          <cell r="B2435" t="str">
            <v>KOREA SENSOR POSICION CIGÜEÑAL</v>
          </cell>
          <cell r="C2435" t="str">
            <v xml:space="preserve"> </v>
          </cell>
          <cell r="D2435" t="str">
            <v>SIN STOCK</v>
          </cell>
          <cell r="E2435"/>
          <cell r="F2435"/>
          <cell r="G2435">
            <v>7.0000000000000007E-2</v>
          </cell>
          <cell r="H2435" t="str">
            <v>V4</v>
          </cell>
        </row>
        <row r="2436">
          <cell r="A2436" t="str">
            <v>KO.39310-39110</v>
          </cell>
          <cell r="B2436" t="str">
            <v>KOREA SENSOR POSICION CIGÜEÑAL</v>
          </cell>
          <cell r="C2436" t="str">
            <v xml:space="preserve"> </v>
          </cell>
          <cell r="D2436" t="str">
            <v>SIN STOCK</v>
          </cell>
          <cell r="E2436"/>
          <cell r="F2436"/>
          <cell r="G2436">
            <v>5.6000000000000001E-2</v>
          </cell>
          <cell r="H2436" t="str">
            <v>V4</v>
          </cell>
        </row>
        <row r="2437">
          <cell r="A2437" t="str">
            <v>KO.39350-23910</v>
          </cell>
          <cell r="B2437" t="str">
            <v>KOREA SENSOR POSICION CIGÜEÑAL</v>
          </cell>
          <cell r="C2437" t="str">
            <v xml:space="preserve"> </v>
          </cell>
          <cell r="D2437" t="str">
            <v>SIN STOCK</v>
          </cell>
          <cell r="E2437"/>
          <cell r="F2437"/>
          <cell r="G2437">
            <v>2.7E-2</v>
          </cell>
          <cell r="H2437" t="str">
            <v>V4</v>
          </cell>
        </row>
        <row r="2438">
          <cell r="A2438" t="str">
            <v>KO.39350-2B000</v>
          </cell>
          <cell r="B2438" t="str">
            <v>KOREA SENSOR POSICION CIGÜEÑAL</v>
          </cell>
          <cell r="C2438" t="str">
            <v xml:space="preserve"> </v>
          </cell>
          <cell r="D2438" t="str">
            <v>SIN STOCK</v>
          </cell>
          <cell r="E2438"/>
          <cell r="F2438"/>
          <cell r="G2438">
            <v>3.1E-2</v>
          </cell>
          <cell r="H2438" t="str">
            <v>V5</v>
          </cell>
        </row>
        <row r="2439">
          <cell r="A2439" t="str">
            <v>KO.39350-25010</v>
          </cell>
          <cell r="B2439" t="str">
            <v xml:space="preserve">KOREA SENSOR POSICION CIGUEÑAL 39350-25010 HYUNDAI SANTA FE SONATA TUCSON 2009-UP 4CIL 2.4L </v>
          </cell>
          <cell r="C2439">
            <v>2.7E-2</v>
          </cell>
          <cell r="D2439"/>
          <cell r="E2439">
            <v>1</v>
          </cell>
          <cell r="F2439"/>
          <cell r="G2439"/>
          <cell r="H2439" t="str">
            <v>SIN STOCK</v>
          </cell>
        </row>
        <row r="2440">
          <cell r="A2440" t="str">
            <v>KO.39510-38021</v>
          </cell>
          <cell r="B2440" t="str">
            <v>KOREA SENSOR KNOCK</v>
          </cell>
          <cell r="C2440" t="str">
            <v xml:space="preserve"> </v>
          </cell>
          <cell r="D2440" t="str">
            <v>SIN STOCK</v>
          </cell>
          <cell r="E2440"/>
          <cell r="F2440"/>
          <cell r="G2440">
            <v>6.4000000000000001E-2</v>
          </cell>
          <cell r="H2440" t="str">
            <v>V3</v>
          </cell>
        </row>
        <row r="2441">
          <cell r="A2441" t="str">
            <v>KO.41600-4F000</v>
          </cell>
          <cell r="B2441" t="str">
            <v xml:space="preserve">KOREA BOMBA EMBRAGUE </v>
          </cell>
          <cell r="C2441" t="str">
            <v xml:space="preserve"> </v>
          </cell>
          <cell r="D2441" t="str">
            <v>SIN STOCK</v>
          </cell>
          <cell r="E2441"/>
          <cell r="F2441"/>
          <cell r="G2441">
            <v>0.29799999999999999</v>
          </cell>
          <cell r="H2441" t="str">
            <v>V5</v>
          </cell>
        </row>
        <row r="2442">
          <cell r="A2442" t="str">
            <v>KO.43740-5H001</v>
          </cell>
          <cell r="B2442" t="str">
            <v>KOREA CABLE PALANCA</v>
          </cell>
          <cell r="C2442" t="str">
            <v xml:space="preserve"> </v>
          </cell>
          <cell r="D2442" t="str">
            <v>SIN STOCK</v>
          </cell>
          <cell r="E2442"/>
          <cell r="F2442"/>
          <cell r="G2442">
            <v>1.01</v>
          </cell>
          <cell r="H2442" t="str">
            <v>SOTANO</v>
          </cell>
        </row>
        <row r="2443">
          <cell r="A2443" t="str">
            <v>KO.43750-5H002</v>
          </cell>
          <cell r="B2443" t="str">
            <v>KOREA CABLE PALANCA</v>
          </cell>
          <cell r="C2443" t="str">
            <v xml:space="preserve"> </v>
          </cell>
          <cell r="D2443" t="str">
            <v>SIN STOCK</v>
          </cell>
          <cell r="E2443"/>
          <cell r="F2443"/>
          <cell r="G2443">
            <v>1.1559999999999999</v>
          </cell>
          <cell r="H2443" t="str">
            <v>SOTANO</v>
          </cell>
        </row>
        <row r="2444">
          <cell r="A2444" t="str">
            <v>KO.43794-4F000</v>
          </cell>
          <cell r="B2444" t="str">
            <v>KOREA CABLE PALANCA</v>
          </cell>
          <cell r="C2444" t="str">
            <v xml:space="preserve">  </v>
          </cell>
          <cell r="D2444" t="str">
            <v>SIN STOCK</v>
          </cell>
          <cell r="E2444"/>
          <cell r="F2444"/>
          <cell r="G2444">
            <v>2.0070000000000001</v>
          </cell>
          <cell r="H2444" t="str">
            <v>SOTANO</v>
          </cell>
        </row>
        <row r="2445">
          <cell r="A2445" t="str">
            <v>KO.46517-39000</v>
          </cell>
          <cell r="B2445" t="str">
            <v xml:space="preserve">KOREA VEHICLE SPEED SENSOR </v>
          </cell>
          <cell r="C2445" t="str">
            <v xml:space="preserve"> </v>
          </cell>
          <cell r="D2445" t="str">
            <v>SIN STOCK</v>
          </cell>
          <cell r="E2445"/>
          <cell r="F2445"/>
          <cell r="G2445">
            <v>6.9000000000000006E-2</v>
          </cell>
          <cell r="H2445" t="str">
            <v>V2</v>
          </cell>
        </row>
        <row r="2446">
          <cell r="A2446" t="str">
            <v>KO.52755-47000</v>
          </cell>
          <cell r="B2446" t="str">
            <v xml:space="preserve">KOREA PERNO RUEDA </v>
          </cell>
          <cell r="C2446" t="str">
            <v xml:space="preserve"> </v>
          </cell>
          <cell r="D2446" t="str">
            <v>SIN STOCK</v>
          </cell>
          <cell r="E2446"/>
          <cell r="F2446"/>
          <cell r="G2446">
            <v>5.6000000000000001E-2</v>
          </cell>
          <cell r="H2446" t="str">
            <v>V2</v>
          </cell>
        </row>
        <row r="2447">
          <cell r="A2447" t="str">
            <v>KO.55565709</v>
          </cell>
          <cell r="B2447" t="str">
            <v>KOREA SENSOR POSICION CIGUEÑAL 55565709 CHEVROLET CRUZE SONIC 2010-2018 4CIL 1.8L-2.0L</v>
          </cell>
          <cell r="C2447">
            <v>0.02</v>
          </cell>
          <cell r="D2447"/>
          <cell r="E2447">
            <v>1</v>
          </cell>
          <cell r="F2447"/>
          <cell r="G2447"/>
          <cell r="H2447" t="str">
            <v>V2</v>
          </cell>
        </row>
        <row r="2448">
          <cell r="A2448" t="str">
            <v>KO.55578419</v>
          </cell>
          <cell r="B2448" t="str">
            <v>KOREA TERMOSTATO 55578419 CHEVROLET SPARK 2013-2015 4CIL 1.2L</v>
          </cell>
          <cell r="C2448">
            <v>0.58199999999999996</v>
          </cell>
          <cell r="D2448"/>
          <cell r="E2448">
            <v>1</v>
          </cell>
          <cell r="F2448"/>
          <cell r="G2448"/>
          <cell r="H2448" t="str">
            <v>SIN STOCK</v>
          </cell>
        </row>
        <row r="2449">
          <cell r="A2449" t="str">
            <v>KO.55591002</v>
          </cell>
          <cell r="B2449" t="str">
            <v>KOREA TERMOSWITCH 55591002 CHEVROLET CRUZE 2011-2015 ORING 2 TERM</v>
          </cell>
          <cell r="C2449">
            <v>1.2999999999999999E-2</v>
          </cell>
          <cell r="D2449"/>
          <cell r="E2449">
            <v>1</v>
          </cell>
          <cell r="F2449"/>
          <cell r="G2449"/>
          <cell r="H2449" t="str">
            <v>V3</v>
          </cell>
        </row>
        <row r="2450">
          <cell r="A2450" t="str">
            <v>KO.57100-1E000</v>
          </cell>
          <cell r="B2450" t="str">
            <v>KOREA BOMBA DIRECCION HIDRAULICA</v>
          </cell>
          <cell r="C2450" t="str">
            <v xml:space="preserve"> </v>
          </cell>
          <cell r="D2450" t="str">
            <v>SIN STOCK</v>
          </cell>
          <cell r="E2450"/>
          <cell r="F2450"/>
          <cell r="G2450">
            <v>2.1520000000000001</v>
          </cell>
          <cell r="H2450" t="str">
            <v>V3</v>
          </cell>
        </row>
        <row r="2451">
          <cell r="A2451" t="str">
            <v>KO.57100-4A000</v>
          </cell>
          <cell r="B2451" t="str">
            <v>KOREA BOMBA DIRECCION HIDRAULICA</v>
          </cell>
          <cell r="C2451" t="str">
            <v xml:space="preserve"> </v>
          </cell>
          <cell r="D2451" t="str">
            <v>SIN STOCK</v>
          </cell>
          <cell r="E2451"/>
          <cell r="F2451"/>
          <cell r="G2451">
            <v>2.609</v>
          </cell>
          <cell r="H2451" t="str">
            <v>V2</v>
          </cell>
        </row>
        <row r="2452">
          <cell r="A2452" t="str">
            <v>KO.57100-4A010</v>
          </cell>
          <cell r="B2452" t="str">
            <v>KOREA BOMBA DIRECCION HIDRAULICA</v>
          </cell>
          <cell r="C2452" t="str">
            <v xml:space="preserve"> </v>
          </cell>
          <cell r="D2452" t="str">
            <v>SIN STOCK</v>
          </cell>
          <cell r="E2452"/>
          <cell r="F2452"/>
          <cell r="G2452">
            <v>2.1819999999999999</v>
          </cell>
          <cell r="H2452" t="str">
            <v>V2</v>
          </cell>
        </row>
        <row r="2453">
          <cell r="A2453" t="str">
            <v>KO.58305-4FA01</v>
          </cell>
          <cell r="B2453" t="str">
            <v>KOREA ZAPATA FRENO</v>
          </cell>
          <cell r="C2453" t="str">
            <v xml:space="preserve"> </v>
          </cell>
          <cell r="D2453" t="str">
            <v>SIN STOCK</v>
          </cell>
          <cell r="E2453"/>
          <cell r="F2453"/>
          <cell r="G2453">
            <v>2.69</v>
          </cell>
          <cell r="H2453" t="str">
            <v>SOTANO</v>
          </cell>
        </row>
        <row r="2454">
          <cell r="A2454" t="str">
            <v>KO.59610-5H211</v>
          </cell>
          <cell r="B2454" t="str">
            <v xml:space="preserve">KOREA VALVULA FRENO </v>
          </cell>
          <cell r="C2454"/>
          <cell r="D2454" t="str">
            <v>SIN STOCK</v>
          </cell>
          <cell r="E2454"/>
          <cell r="F2454"/>
          <cell r="G2454">
            <v>2.1800000000000002</v>
          </cell>
          <cell r="H2454" t="str">
            <v>SOTANO</v>
          </cell>
        </row>
        <row r="2455">
          <cell r="A2455" t="str">
            <v>KO.59920-4F200</v>
          </cell>
          <cell r="B2455" t="str">
            <v>KOREA CABLE FRENO</v>
          </cell>
          <cell r="C2455" t="str">
            <v xml:space="preserve"> </v>
          </cell>
          <cell r="D2455" t="str">
            <v>SIN STOCK</v>
          </cell>
          <cell r="E2455"/>
          <cell r="F2455"/>
          <cell r="G2455">
            <v>0.90500000000000003</v>
          </cell>
          <cell r="H2455" t="str">
            <v>SOTANO</v>
          </cell>
        </row>
        <row r="2456">
          <cell r="A2456" t="str">
            <v>KO.59930-4F270</v>
          </cell>
          <cell r="B2456" t="str">
            <v>KOREA CABLE FRENO</v>
          </cell>
          <cell r="C2456" t="str">
            <v xml:space="preserve"> </v>
          </cell>
          <cell r="D2456" t="str">
            <v>SIN STOCK</v>
          </cell>
          <cell r="E2456"/>
          <cell r="F2456"/>
          <cell r="G2456">
            <v>1.2030000000000001</v>
          </cell>
          <cell r="H2456" t="str">
            <v>SOTANO</v>
          </cell>
        </row>
        <row r="2457">
          <cell r="A2457" t="str">
            <v>KO.6062030275</v>
          </cell>
          <cell r="B2457" t="str">
            <v>KOREA TERMOSTATO 6062030275 SSANGYONG REXTON STAVIC KORANDO 2004-UP 4CIL-5CIL 2.0L-2.5L-2.7L</v>
          </cell>
          <cell r="C2457">
            <v>0.13400000000000001</v>
          </cell>
          <cell r="D2457"/>
          <cell r="E2457">
            <v>1</v>
          </cell>
          <cell r="F2457"/>
          <cell r="G2457"/>
          <cell r="H2457" t="str">
            <v>V5</v>
          </cell>
        </row>
        <row r="2458">
          <cell r="A2458" t="str">
            <v>KO.6615423017</v>
          </cell>
          <cell r="B2458" t="str">
            <v>KOREA SENSOR TEMPERATURA 6615423017 SSANGYONG ACTYON REXTON STAVIC KORANDO M14*1.5 1 TERM</v>
          </cell>
          <cell r="C2458">
            <v>3.5000000000000003E-2</v>
          </cell>
          <cell r="D2458"/>
          <cell r="E2458">
            <v>1</v>
          </cell>
          <cell r="F2458"/>
          <cell r="G2458"/>
          <cell r="H2458" t="str">
            <v>V3</v>
          </cell>
        </row>
        <row r="2459">
          <cell r="A2459" t="str">
            <v>KO.93110-3K000</v>
          </cell>
          <cell r="B2459" t="str">
            <v>KOREA CONMUTADOR 93110-3K000 HYUNDAI KIA ACCENT SANTA FE RIO 2005-2012 6 TERM</v>
          </cell>
          <cell r="C2459">
            <v>8.4000000000000005E-2</v>
          </cell>
          <cell r="D2459"/>
          <cell r="E2459">
            <v>1</v>
          </cell>
          <cell r="F2459"/>
          <cell r="G2459"/>
          <cell r="H2459" t="str">
            <v>V3</v>
          </cell>
        </row>
        <row r="2460">
          <cell r="A2460" t="str">
            <v>KO.93490-2T210</v>
          </cell>
          <cell r="B2460" t="str">
            <v>KOREA CINTA TIMON 93490-2T210 HYUNDAI KIA SANTA FE OPTIMA 2012-UP</v>
          </cell>
          <cell r="C2460">
            <v>0.19800000000000001</v>
          </cell>
          <cell r="D2460"/>
          <cell r="E2460">
            <v>1</v>
          </cell>
          <cell r="F2460">
            <v>10</v>
          </cell>
          <cell r="G2460"/>
          <cell r="H2460" t="str">
            <v>SIN STOCK</v>
          </cell>
        </row>
        <row r="2461">
          <cell r="A2461" t="str">
            <v>KO.93830-45003</v>
          </cell>
          <cell r="B2461" t="str">
            <v xml:space="preserve">KOREA SWITCH RETROCESO 93830-45003 HYUNDAI MIGHTY 1990-UP 2 TERM </v>
          </cell>
          <cell r="C2461">
            <v>0.10199999999999999</v>
          </cell>
          <cell r="D2461"/>
          <cell r="E2461">
            <v>1</v>
          </cell>
          <cell r="F2461"/>
          <cell r="G2461"/>
          <cell r="H2461" t="str">
            <v>V4</v>
          </cell>
        </row>
        <row r="2462">
          <cell r="A2462" t="str">
            <v>KO.93860-49600</v>
          </cell>
          <cell r="B2462" t="str">
            <v xml:space="preserve">KOREA SWITCH RETROCESO </v>
          </cell>
          <cell r="C2462" t="str">
            <v xml:space="preserve">  </v>
          </cell>
          <cell r="D2462" t="str">
            <v>SIN STOCK</v>
          </cell>
          <cell r="E2462"/>
          <cell r="F2462"/>
          <cell r="G2462">
            <v>4.2999999999999997E-2</v>
          </cell>
          <cell r="H2462" t="str">
            <v>V2</v>
          </cell>
        </row>
        <row r="2463">
          <cell r="A2463" t="str">
            <v>KO.95224-29000</v>
          </cell>
          <cell r="B2463" t="str">
            <v>KOREA RELAY LUCES</v>
          </cell>
          <cell r="C2463" t="str">
            <v xml:space="preserve"> </v>
          </cell>
          <cell r="D2463" t="str">
            <v>SIN STOCK</v>
          </cell>
          <cell r="E2463"/>
          <cell r="F2463"/>
          <cell r="G2463">
            <v>0.02</v>
          </cell>
          <cell r="H2463" t="str">
            <v>V3</v>
          </cell>
        </row>
        <row r="2464">
          <cell r="A2464" t="str">
            <v>KO.95224-29850</v>
          </cell>
          <cell r="B2464" t="str">
            <v>KOREA RELAY LUCES</v>
          </cell>
          <cell r="C2464" t="str">
            <v xml:space="preserve"> </v>
          </cell>
          <cell r="D2464" t="str">
            <v>SIN STOCK</v>
          </cell>
          <cell r="E2464"/>
          <cell r="F2464"/>
          <cell r="G2464">
            <v>0.02</v>
          </cell>
          <cell r="H2464" t="str">
            <v>V3</v>
          </cell>
        </row>
        <row r="2465">
          <cell r="A2465" t="str">
            <v>KO.94580182</v>
          </cell>
          <cell r="B2465" t="str">
            <v>KOREA TERMOSTATO 94580182 DAEWOO TICO 1992-2002 4CIL 1.0L</v>
          </cell>
          <cell r="C2465">
            <v>0.152</v>
          </cell>
          <cell r="D2465"/>
          <cell r="E2465">
            <v>1</v>
          </cell>
          <cell r="F2465"/>
          <cell r="G2465"/>
          <cell r="H2465" t="str">
            <v>SIN STOCK</v>
          </cell>
        </row>
        <row r="2466">
          <cell r="A2466" t="str">
            <v>KO.95216947</v>
          </cell>
          <cell r="B2466" t="str">
            <v>KOREA SWITCH RETROCESO 95216947 CHEVROLET SPARK 2013-2015 M14*1.25 2 TERM</v>
          </cell>
          <cell r="C2466">
            <v>0.13700000000000001</v>
          </cell>
          <cell r="D2466"/>
          <cell r="E2466">
            <v>1</v>
          </cell>
          <cell r="F2466">
            <v>10</v>
          </cell>
          <cell r="G2466"/>
          <cell r="H2466" t="str">
            <v>SIN STOCK</v>
          </cell>
        </row>
        <row r="2467">
          <cell r="A2467" t="str">
            <v>KO.96183228</v>
          </cell>
          <cell r="B2467" t="str">
            <v>KOREA SENSOR TEMPERATURA 96183228 CHEVROLET DAEWOO CRUZE LEGANZA NUBIRA VIVANT 1997-2009 ORING 2 TERM</v>
          </cell>
          <cell r="C2467">
            <v>0.01</v>
          </cell>
          <cell r="D2467"/>
          <cell r="E2467">
            <v>1</v>
          </cell>
          <cell r="F2467"/>
          <cell r="G2467"/>
          <cell r="H2467" t="str">
            <v>V3</v>
          </cell>
        </row>
        <row r="2468">
          <cell r="A2468" t="str">
            <v>KO.96183235</v>
          </cell>
          <cell r="B2468" t="str">
            <v>KOREA SENSOR POSICION CIGUEÑAL 96183235 DAEWOO LANOS NUBIRA 1997-2001 4CIL 1.5L-1.6L</v>
          </cell>
          <cell r="C2468">
            <v>9.4E-2</v>
          </cell>
          <cell r="D2468"/>
          <cell r="E2468">
            <v>1</v>
          </cell>
          <cell r="F2468"/>
          <cell r="G2468"/>
          <cell r="H2468" t="str">
            <v>V4</v>
          </cell>
        </row>
        <row r="2469">
          <cell r="A2469" t="str">
            <v>KO.96213551</v>
          </cell>
          <cell r="B2469" t="str">
            <v xml:space="preserve">KOREA VEHICLE SPEED SENSOR </v>
          </cell>
          <cell r="C2469" t="str">
            <v xml:space="preserve"> </v>
          </cell>
          <cell r="D2469" t="str">
            <v>SIN STOCK</v>
          </cell>
          <cell r="E2469"/>
          <cell r="F2469"/>
          <cell r="G2469">
            <v>3.6999999999999998E-2</v>
          </cell>
          <cell r="H2469" t="str">
            <v>V2</v>
          </cell>
        </row>
        <row r="2470">
          <cell r="A2470" t="str">
            <v>KO.96273608</v>
          </cell>
          <cell r="B2470" t="str">
            <v>KOREA TUBO PROTECTOR 96273608 CHEVROLET CRUZE 2008-2018 4CIL 1.8-2.0L</v>
          </cell>
          <cell r="C2470">
            <v>0.186</v>
          </cell>
          <cell r="D2470"/>
          <cell r="E2470">
            <v>1</v>
          </cell>
          <cell r="F2470"/>
          <cell r="G2470"/>
          <cell r="H2470" t="str">
            <v>V1</v>
          </cell>
        </row>
        <row r="2471">
          <cell r="A2471" t="str">
            <v>KO.96279856</v>
          </cell>
          <cell r="B2471" t="str">
            <v xml:space="preserve">KOREA SENSOR TEMPERATURA </v>
          </cell>
          <cell r="C2471" t="str">
            <v xml:space="preserve"> </v>
          </cell>
          <cell r="D2471" t="str">
            <v>SIN STOCK</v>
          </cell>
          <cell r="E2471"/>
          <cell r="F2471"/>
          <cell r="G2471">
            <v>2.8000000000000001E-2</v>
          </cell>
          <cell r="H2471" t="str">
            <v>V2</v>
          </cell>
        </row>
        <row r="2472">
          <cell r="A2472" t="str">
            <v>KO.96325867</v>
          </cell>
          <cell r="B2472" t="str">
            <v>KOREA SENSOR EJE LEVAS</v>
          </cell>
          <cell r="C2472" t="str">
            <v xml:space="preserve"> </v>
          </cell>
          <cell r="D2472" t="str">
            <v>SIN STOCK</v>
          </cell>
          <cell r="E2472"/>
          <cell r="F2472"/>
          <cell r="G2472">
            <v>3.7999999999999999E-2</v>
          </cell>
          <cell r="H2472" t="str">
            <v>V4</v>
          </cell>
        </row>
        <row r="2473">
          <cell r="A2473" t="str">
            <v>KO.96325868</v>
          </cell>
          <cell r="B2473" t="str">
            <v xml:space="preserve">KOREA SENSOR POSICION CIGÜEÑAL </v>
          </cell>
          <cell r="C2473" t="str">
            <v xml:space="preserve"> </v>
          </cell>
          <cell r="D2473" t="str">
            <v>SIN STOCK</v>
          </cell>
          <cell r="E2473"/>
          <cell r="F2473"/>
          <cell r="G2473">
            <v>7.8E-2</v>
          </cell>
          <cell r="H2473" t="str">
            <v>V4</v>
          </cell>
        </row>
        <row r="2474">
          <cell r="A2474" t="str">
            <v>KO.96333468</v>
          </cell>
          <cell r="B2474" t="str">
            <v>KOREA SENSOR MAP</v>
          </cell>
          <cell r="C2474" t="str">
            <v xml:space="preserve"> </v>
          </cell>
          <cell r="D2474" t="str">
            <v>SIN STOCK</v>
          </cell>
          <cell r="E2474"/>
          <cell r="F2474"/>
          <cell r="G2474">
            <v>5.5E-2</v>
          </cell>
          <cell r="H2474" t="str">
            <v>V2</v>
          </cell>
        </row>
        <row r="2475">
          <cell r="A2475" t="str">
            <v>KO.96386780</v>
          </cell>
          <cell r="B2475" t="str">
            <v>KOREA INYECTOR</v>
          </cell>
          <cell r="C2475" t="str">
            <v xml:space="preserve"> </v>
          </cell>
          <cell r="D2475" t="str">
            <v>SIN STOCK</v>
          </cell>
          <cell r="E2475"/>
          <cell r="F2475"/>
          <cell r="G2475">
            <v>2.8000000000000001E-2</v>
          </cell>
          <cell r="H2475" t="str">
            <v>V3</v>
          </cell>
        </row>
        <row r="2476">
          <cell r="A2476" t="str">
            <v>KO.96452986</v>
          </cell>
          <cell r="B2476" t="str">
            <v>KOREA SENSOR POSICION CIGUEÑAL 96452986 CHEVROLET SPARK MATIZ 2000-2010 4CIL 1.0L-1.2L</v>
          </cell>
          <cell r="C2476">
            <v>7.5999999999999998E-2</v>
          </cell>
          <cell r="D2476"/>
          <cell r="E2476">
            <v>1</v>
          </cell>
          <cell r="F2476"/>
          <cell r="G2476"/>
          <cell r="H2476" t="str">
            <v>SIN STOCK</v>
          </cell>
        </row>
        <row r="2477">
          <cell r="A2477" t="str">
            <v>KO.96495288</v>
          </cell>
          <cell r="B2477" t="str">
            <v>KOREA VALVULA PCV 96495288 CHEVROLET AVEO OPTRA 2004-2011 4CIL 1.6L</v>
          </cell>
          <cell r="C2477">
            <v>3.5000000000000003E-2</v>
          </cell>
          <cell r="D2477"/>
          <cell r="E2477">
            <v>1</v>
          </cell>
          <cell r="F2477"/>
          <cell r="G2477"/>
          <cell r="H2477" t="str">
            <v>SIN STOCK</v>
          </cell>
        </row>
        <row r="2478">
          <cell r="A2478" t="str">
            <v>KO.96518620</v>
          </cell>
          <cell r="B2478" t="str">
            <v>KOREA INYECTOR 96518620 CHEVROLET DAEWOO MATIZ 1998-2010 4CIL 1.0L-1.2L</v>
          </cell>
          <cell r="C2478">
            <v>5.3999999999999999E-2</v>
          </cell>
          <cell r="D2478"/>
          <cell r="E2478">
            <v>1</v>
          </cell>
          <cell r="F2478"/>
          <cell r="G2478"/>
          <cell r="H2478" t="str">
            <v>V3</v>
          </cell>
        </row>
        <row r="2479">
          <cell r="A2479" t="str">
            <v>KO.96540684</v>
          </cell>
          <cell r="B2479" t="str">
            <v xml:space="preserve">KOREA RAMAL DIRECCIONAL 96540684 CHEVROLET AVEO MATIZ 2004-2011 4CIL 1.0L-1.2L </v>
          </cell>
          <cell r="C2479">
            <v>0.17100000000000001</v>
          </cell>
          <cell r="D2479"/>
          <cell r="E2479">
            <v>1</v>
          </cell>
          <cell r="F2479"/>
          <cell r="G2479"/>
          <cell r="H2479" t="str">
            <v>V6</v>
          </cell>
        </row>
        <row r="2480">
          <cell r="A2480" t="str">
            <v>KO.AA100-18-V00</v>
          </cell>
          <cell r="B2480" t="str">
            <v>KOREA TAPA DISTRIBUIDOR AA100-18-V00 ASIA KIA TOWNER 2000-UP 3CIL 0.9L</v>
          </cell>
          <cell r="C2480">
            <v>9.7000000000000003E-2</v>
          </cell>
          <cell r="D2480"/>
          <cell r="E2480">
            <v>1</v>
          </cell>
          <cell r="F2480"/>
          <cell r="G2480"/>
          <cell r="H2480" t="str">
            <v>V5</v>
          </cell>
        </row>
        <row r="2481">
          <cell r="A2481" t="str">
            <v>KO.AA100-18-V05</v>
          </cell>
          <cell r="B2481" t="str">
            <v>KOREA ROTOR DISTRIBUIDOR</v>
          </cell>
          <cell r="C2481">
            <v>0.02</v>
          </cell>
          <cell r="D2481"/>
          <cell r="E2481">
            <v>1</v>
          </cell>
          <cell r="F2481"/>
          <cell r="G2481"/>
          <cell r="H2481" t="str">
            <v>V5</v>
          </cell>
        </row>
        <row r="2482">
          <cell r="A2482" t="str">
            <v>KO.OK013-18-100</v>
          </cell>
          <cell r="B2482" t="str">
            <v xml:space="preserve">KOREA BOBINA ENCENDIDO </v>
          </cell>
          <cell r="C2482" t="str">
            <v xml:space="preserve"> </v>
          </cell>
          <cell r="D2482" t="str">
            <v>SIN STOCK</v>
          </cell>
          <cell r="E2482"/>
          <cell r="F2482"/>
          <cell r="G2482">
            <v>0.36699999999999999</v>
          </cell>
          <cell r="H2482" t="str">
            <v>V5</v>
          </cell>
        </row>
        <row r="2483">
          <cell r="A2483" t="str">
            <v>KY.NP-625</v>
          </cell>
          <cell r="B2483" t="str">
            <v xml:space="preserve">KYOSAN BOMBA GASOLINA </v>
          </cell>
          <cell r="C2483">
            <v>0.44500000000000001</v>
          </cell>
          <cell r="D2483"/>
          <cell r="E2483">
            <v>1</v>
          </cell>
          <cell r="F2483"/>
          <cell r="G2483"/>
          <cell r="H2483" t="str">
            <v>SIN STOCK</v>
          </cell>
        </row>
        <row r="2484">
          <cell r="A2484" t="str">
            <v>KY.NP-744</v>
          </cell>
          <cell r="B2484" t="str">
            <v>KYOSAN BOMBA GASOLINA NP-744 NISSAN SUNNY SENTRA 1985-1986 E15-E16</v>
          </cell>
          <cell r="C2484">
            <v>0.80700000000000005</v>
          </cell>
          <cell r="D2484"/>
          <cell r="E2484">
            <v>1</v>
          </cell>
          <cell r="F2484"/>
          <cell r="G2484"/>
          <cell r="H2484" t="str">
            <v>E30</v>
          </cell>
        </row>
        <row r="2485">
          <cell r="A2485" t="str">
            <v>KY.NP-779</v>
          </cell>
          <cell r="B2485" t="str">
            <v xml:space="preserve">KYOSAN BOMBA GASOLINA </v>
          </cell>
          <cell r="C2485">
            <v>0.61899999999999999</v>
          </cell>
          <cell r="D2485"/>
          <cell r="E2485">
            <v>1</v>
          </cell>
          <cell r="F2485"/>
          <cell r="G2485"/>
          <cell r="H2485" t="str">
            <v>SIN STOCK</v>
          </cell>
        </row>
        <row r="2486">
          <cell r="A2486" t="str">
            <v>KY.TP-621-1</v>
          </cell>
          <cell r="B2486" t="str">
            <v>KYOSAN BOMBA GASOLINA M60418 TOYOTA COROLLA 1981-1986 3A-4A 4CIL 1.5L 35 12V CARBURADO</v>
          </cell>
          <cell r="C2486">
            <v>1.0960000000000001</v>
          </cell>
          <cell r="D2486"/>
          <cell r="E2486">
            <v>1</v>
          </cell>
          <cell r="F2486"/>
          <cell r="G2486"/>
          <cell r="H2486" t="str">
            <v>E31</v>
          </cell>
        </row>
        <row r="2487">
          <cell r="A2487" t="str">
            <v>KY.TP-643</v>
          </cell>
          <cell r="B2487" t="str">
            <v>KYOSAN BOMBA GASOLINA M60416 TOYOTA H ILUX 1986-1996 22R 4CIL 2.2L 35 12V CARBURADO</v>
          </cell>
          <cell r="C2487">
            <v>1.2410000000000001</v>
          </cell>
          <cell r="D2487"/>
          <cell r="E2487">
            <v>1</v>
          </cell>
          <cell r="F2487"/>
          <cell r="G2487"/>
          <cell r="H2487" t="str">
            <v>E31</v>
          </cell>
        </row>
        <row r="2488">
          <cell r="A2488" t="str">
            <v>KY.TP-673</v>
          </cell>
          <cell r="B2488" t="str">
            <v>KYOSAN BOMBA GASOLINA</v>
          </cell>
          <cell r="C2488">
            <v>0.438</v>
          </cell>
          <cell r="D2488"/>
          <cell r="E2488">
            <v>1</v>
          </cell>
          <cell r="F2488"/>
          <cell r="G2488"/>
          <cell r="H2488" t="str">
            <v>E32</v>
          </cell>
        </row>
        <row r="2489">
          <cell r="A2489" t="str">
            <v>KY.TP-692</v>
          </cell>
          <cell r="B2489" t="str">
            <v>KYOSAN BOMBA GASOLINA</v>
          </cell>
          <cell r="C2489">
            <v>0.49299999999999999</v>
          </cell>
          <cell r="D2489"/>
          <cell r="E2489">
            <v>1</v>
          </cell>
          <cell r="F2489"/>
          <cell r="G2489"/>
          <cell r="H2489" t="str">
            <v>E32</v>
          </cell>
        </row>
        <row r="2490">
          <cell r="A2490" t="str">
            <v>KY.TP-733</v>
          </cell>
          <cell r="B2490" t="str">
            <v>KYOSAN BOMBA GASOLINA TP-733 TOYOTA H ILUX 1982-1989 4Y 4CIL 2.2L</v>
          </cell>
          <cell r="C2490">
            <v>1.1180000000000001</v>
          </cell>
          <cell r="D2490"/>
          <cell r="E2490">
            <v>1</v>
          </cell>
          <cell r="F2490"/>
          <cell r="G2490"/>
          <cell r="H2490" t="str">
            <v>E33</v>
          </cell>
        </row>
        <row r="2491">
          <cell r="A2491" t="str">
            <v>KY.TP-775</v>
          </cell>
          <cell r="B2491" t="str">
            <v>KYOSAN BOMBA GASOLINA</v>
          </cell>
          <cell r="C2491">
            <v>0.373</v>
          </cell>
          <cell r="D2491"/>
          <cell r="E2491">
            <v>1</v>
          </cell>
          <cell r="F2491"/>
          <cell r="G2491"/>
          <cell r="H2491" t="str">
            <v>E33</v>
          </cell>
        </row>
        <row r="2492">
          <cell r="A2492" t="str">
            <v>MI.1140A073</v>
          </cell>
          <cell r="B2492" t="str">
            <v>MITSUBISHI ELECTRIC CADENA MOTOR</v>
          </cell>
          <cell r="C2492">
            <v>0.49</v>
          </cell>
          <cell r="D2492" t="str">
            <v>SIN STOCK</v>
          </cell>
          <cell r="E2492"/>
          <cell r="F2492"/>
          <cell r="G2492">
            <v>0.48699999999999999</v>
          </cell>
          <cell r="H2492" t="str">
            <v>K14</v>
          </cell>
        </row>
        <row r="2493">
          <cell r="A2493" t="str">
            <v>MI.1140A081</v>
          </cell>
          <cell r="B2493" t="str">
            <v>MITSUBISHI ELECTRIC CADENA MOTOR</v>
          </cell>
          <cell r="C2493">
            <v>0.59799999999999998</v>
          </cell>
          <cell r="D2493" t="str">
            <v>SIN STOCK</v>
          </cell>
          <cell r="E2493"/>
          <cell r="F2493"/>
          <cell r="G2493">
            <v>0.59399999999999997</v>
          </cell>
          <cell r="H2493" t="str">
            <v>K14</v>
          </cell>
        </row>
        <row r="2494">
          <cell r="A2494" t="str">
            <v>MI.1140A083</v>
          </cell>
          <cell r="B2494" t="str">
            <v>MITSUBISHI ELECTRIC GUIA CADENA</v>
          </cell>
          <cell r="C2494">
            <v>0.19</v>
          </cell>
          <cell r="D2494" t="str">
            <v>SIN STOCK</v>
          </cell>
          <cell r="E2494"/>
          <cell r="F2494"/>
          <cell r="G2494">
            <v>0.188</v>
          </cell>
          <cell r="H2494" t="str">
            <v>K14</v>
          </cell>
        </row>
        <row r="2495">
          <cell r="A2495" t="str">
            <v>MI.1141A013</v>
          </cell>
          <cell r="B2495" t="str">
            <v>MITSUBISHI ELECTRIC TEMPLADOR</v>
          </cell>
          <cell r="C2495">
            <v>7.0000000000000007E-2</v>
          </cell>
          <cell r="D2495" t="str">
            <v>SIN STOCK</v>
          </cell>
          <cell r="E2495"/>
          <cell r="F2495"/>
          <cell r="G2495">
            <v>7.0000000000000007E-2</v>
          </cell>
          <cell r="H2495" t="str">
            <v>K14</v>
          </cell>
        </row>
        <row r="2496">
          <cell r="A2496" t="str">
            <v>MI.1141A099</v>
          </cell>
          <cell r="B2496" t="str">
            <v>MITSUBISHI ELECTRIC GUIA CADENA</v>
          </cell>
          <cell r="C2496">
            <v>7.0000000000000007E-2</v>
          </cell>
          <cell r="D2496" t="str">
            <v>SIN STOCK</v>
          </cell>
          <cell r="E2496"/>
          <cell r="F2496"/>
          <cell r="G2496">
            <v>6.9000000000000006E-2</v>
          </cell>
          <cell r="H2496" t="str">
            <v>K14</v>
          </cell>
        </row>
        <row r="2497">
          <cell r="A2497" t="str">
            <v>MI.1141A111</v>
          </cell>
          <cell r="B2497" t="str">
            <v>MITSUBISHI ELECTRIC TEMPLADOR</v>
          </cell>
          <cell r="C2497">
            <v>0.14599999999999999</v>
          </cell>
          <cell r="D2497" t="str">
            <v>SIN STOCK</v>
          </cell>
          <cell r="E2497"/>
          <cell r="F2497"/>
          <cell r="G2497">
            <v>0.14599999999999999</v>
          </cell>
          <cell r="H2497" t="str">
            <v>K14</v>
          </cell>
        </row>
        <row r="2498">
          <cell r="A2498" t="str">
            <v>MI.E001T14873</v>
          </cell>
          <cell r="B2498" t="str">
            <v>MITSUBISHI ELECTRIC SENSOR KNOCK</v>
          </cell>
          <cell r="C2498"/>
          <cell r="D2498"/>
          <cell r="E2498"/>
          <cell r="F2498"/>
          <cell r="G2498"/>
          <cell r="H2498" t="str">
            <v>K8</v>
          </cell>
        </row>
        <row r="2499">
          <cell r="A2499" t="str">
            <v>MI.E001T15578</v>
          </cell>
          <cell r="B2499" t="str">
            <v xml:space="preserve">MITSUBISHI ELECTRIC SENSOR KNOCK MD304933 MITSUBISHI LANCER </v>
          </cell>
          <cell r="C2499">
            <v>8.5999999999999993E-2</v>
          </cell>
          <cell r="D2499"/>
          <cell r="E2499">
            <v>1</v>
          </cell>
          <cell r="F2499"/>
          <cell r="G2499"/>
          <cell r="H2499" t="str">
            <v>K8</v>
          </cell>
        </row>
        <row r="2500">
          <cell r="A2500" t="str">
            <v>MI.E001T15683</v>
          </cell>
          <cell r="B2500" t="str">
            <v xml:space="preserve">MITSUBISHI ELECTRIC SENSOR KNOCK MR578117 MITSUBISHI LANCER </v>
          </cell>
          <cell r="C2500">
            <v>8.7999999999999995E-2</v>
          </cell>
          <cell r="D2500"/>
          <cell r="E2500">
            <v>1</v>
          </cell>
          <cell r="F2500"/>
          <cell r="G2500"/>
          <cell r="H2500" t="str">
            <v>SIN STOCK</v>
          </cell>
        </row>
        <row r="2501">
          <cell r="A2501" t="str">
            <v>MI.E001T16871</v>
          </cell>
          <cell r="B2501" t="str">
            <v>MITSUBISHI ELECTRIC SENSOR MAP MN153281 MITSUBISHI GALANT LANCER 2004-2010 4G69 4CIL 2.4L</v>
          </cell>
          <cell r="C2501">
            <v>3.9E-2</v>
          </cell>
          <cell r="D2501"/>
          <cell r="E2501">
            <v>1</v>
          </cell>
          <cell r="F2501"/>
          <cell r="G2501"/>
          <cell r="H2501" t="str">
            <v>K8</v>
          </cell>
        </row>
        <row r="2502">
          <cell r="A2502" t="str">
            <v>MI.E001T17771</v>
          </cell>
          <cell r="B2502" t="str">
            <v>MITSUBISHI ELECTRIC SENSOR MAP 1865-A052 MITSUBISHI LANCER EVOLUTION 2008-2015 4B11 4CIL 2.0L</v>
          </cell>
          <cell r="C2502">
            <v>0.04</v>
          </cell>
          <cell r="D2502"/>
          <cell r="E2502">
            <v>1</v>
          </cell>
          <cell r="F2502"/>
          <cell r="G2502"/>
          <cell r="H2502" t="str">
            <v>K8</v>
          </cell>
        </row>
        <row r="2503">
          <cell r="A2503" t="str">
            <v>MI.E001T18871A</v>
          </cell>
          <cell r="B2503" t="str">
            <v>MITSUBISHI ELECTRIC REGULADOR PRESION GASOLINA MR560127 MITSUBICHI PAJERO</v>
          </cell>
          <cell r="C2503">
            <v>7.0999999999999994E-2</v>
          </cell>
          <cell r="D2503"/>
          <cell r="E2503">
            <v>1</v>
          </cell>
          <cell r="F2503"/>
          <cell r="G2503"/>
          <cell r="H2503" t="str">
            <v>SIN STOCK</v>
          </cell>
        </row>
        <row r="2504">
          <cell r="A2504" t="str">
            <v>MI.E001T25271</v>
          </cell>
          <cell r="B2504" t="str">
            <v xml:space="preserve">MITSUBISHI ELECTRIC SENSOR KNOCK 18640-78G00 SUZUKI SX4 SWIFT GRAND VITARA </v>
          </cell>
          <cell r="C2504">
            <v>8.7999999999999995E-2</v>
          </cell>
          <cell r="D2504"/>
          <cell r="E2504">
            <v>1</v>
          </cell>
          <cell r="F2504"/>
          <cell r="G2504"/>
          <cell r="H2504" t="str">
            <v>K8</v>
          </cell>
        </row>
        <row r="2505">
          <cell r="A2505" t="str">
            <v>MI.E001T26771</v>
          </cell>
          <cell r="B2505" t="str">
            <v>MITSUBISHI ELECTRIC SENSOR MAP 18590-68H00 SUZUKI SWIFT ALTO GRAND VITARA 2008-UP H27A 4CIL 2.7L</v>
          </cell>
          <cell r="C2505">
            <v>3.5000000000000003E-2</v>
          </cell>
          <cell r="D2505"/>
          <cell r="E2505">
            <v>1</v>
          </cell>
          <cell r="F2505"/>
          <cell r="G2505"/>
          <cell r="H2505" t="str">
            <v>SIN STOCK</v>
          </cell>
        </row>
        <row r="2506">
          <cell r="A2506" t="str">
            <v>MI.E001T32371</v>
          </cell>
          <cell r="B2506" t="str">
            <v>MITSUBISHI ELECTRIC SENSOR MAP 8651-A025 MITSUBISHI ASX OUTLANDER 2005-UP 4B12 2.0LT 2.0L-2.4L</v>
          </cell>
          <cell r="C2506">
            <v>3.4000000000000002E-2</v>
          </cell>
          <cell r="D2506"/>
          <cell r="E2506">
            <v>1</v>
          </cell>
          <cell r="F2506"/>
          <cell r="G2506"/>
          <cell r="H2506" t="str">
            <v>K8</v>
          </cell>
        </row>
        <row r="2507">
          <cell r="A2507" t="str">
            <v>MI.E001T42471</v>
          </cell>
          <cell r="B2507" t="str">
            <v>MITSUBISHI ELECTRIC SENSOR MAP MN143855 MITSUBISHI LANCER 2011-UP 4G15 4CIL 1.5L</v>
          </cell>
          <cell r="C2507">
            <v>8.4000000000000005E-2</v>
          </cell>
          <cell r="D2507"/>
          <cell r="E2507">
            <v>1</v>
          </cell>
          <cell r="F2507"/>
          <cell r="G2507"/>
          <cell r="H2507" t="str">
            <v>SIN STOCK</v>
          </cell>
        </row>
        <row r="2508">
          <cell r="A2508" t="str">
            <v>MI.E001T52171</v>
          </cell>
          <cell r="B2508" t="str">
            <v xml:space="preserve">MITSUBISHI ELECTRIC SENSOR KNOCK MN137468 MITSUBISHI OUTLANDER LANCER </v>
          </cell>
          <cell r="C2508">
            <v>8.7999999999999995E-2</v>
          </cell>
          <cell r="D2508"/>
          <cell r="E2508">
            <v>1</v>
          </cell>
          <cell r="F2508"/>
          <cell r="G2508"/>
          <cell r="H2508" t="str">
            <v>K8</v>
          </cell>
        </row>
        <row r="2509">
          <cell r="A2509" t="str">
            <v>MI.E005T60571</v>
          </cell>
          <cell r="B2509" t="str">
            <v>MITSUBISHI ELECTRIC SENSOR MASS 1525-A014 MITSUBISHI L200 2006-UP 4D56 4CIL 2.5L</v>
          </cell>
          <cell r="C2509">
            <v>0.35499999999999998</v>
          </cell>
          <cell r="D2509"/>
          <cell r="E2509">
            <v>1</v>
          </cell>
          <cell r="F2509"/>
          <cell r="G2509"/>
          <cell r="H2509" t="str">
            <v>SIN STOCK</v>
          </cell>
        </row>
        <row r="2510">
          <cell r="A2510" t="str">
            <v>MI.E009T18171</v>
          </cell>
          <cell r="B2510" t="str">
            <v>MITSUBISHI ELECTRIC SENSOR IAC 18137-52D00 SUZUKI GRAND VITARA 2002-UP H27 6CIL 2.7L</v>
          </cell>
          <cell r="C2510">
            <v>0.13100000000000001</v>
          </cell>
          <cell r="D2510"/>
          <cell r="E2510">
            <v>1</v>
          </cell>
          <cell r="F2510"/>
          <cell r="G2510"/>
          <cell r="H2510" t="str">
            <v>K9</v>
          </cell>
        </row>
        <row r="2511">
          <cell r="A2511" t="str">
            <v>MI.G004T07071</v>
          </cell>
          <cell r="B2511" t="str">
            <v>MITSUBISHI ELECTRIC VEHICLE SPEED SENSOR MD759163 MITSUBISHI L200 PAJERO STAREX H1 2006 4D56 4CIL 2.5L</v>
          </cell>
          <cell r="C2511">
            <v>3.5000000000000003E-2</v>
          </cell>
          <cell r="D2511"/>
          <cell r="E2511">
            <v>1</v>
          </cell>
          <cell r="F2511"/>
          <cell r="G2511"/>
          <cell r="H2511" t="str">
            <v>K9</v>
          </cell>
        </row>
        <row r="2512">
          <cell r="A2512" t="str">
            <v>MI.G004T07692A</v>
          </cell>
          <cell r="B2512" t="str">
            <v>MITSUBISHI ELECTRIC SENSOR EJE LEVAS 89413-97202-A DAIHATSU TERIOS 2005-UP K3-3SZ 4CIL 1.3L</v>
          </cell>
          <cell r="C2512">
            <v>3.5999999999999997E-2</v>
          </cell>
          <cell r="D2512"/>
          <cell r="E2512">
            <v>1</v>
          </cell>
          <cell r="F2512"/>
          <cell r="G2512"/>
          <cell r="H2512" t="str">
            <v>K9</v>
          </cell>
        </row>
        <row r="2513">
          <cell r="A2513" t="str">
            <v>MI.H006T11371</v>
          </cell>
          <cell r="B2513" t="str">
            <v>MITSUBISHI ELECTRIC BOBINA ENCENDIDO 33400-65J00 SUZUKI SX4 SWIFT GRAND VITARA</v>
          </cell>
          <cell r="C2513">
            <v>0.22800000000000001</v>
          </cell>
          <cell r="D2513"/>
          <cell r="E2513">
            <v>1</v>
          </cell>
          <cell r="F2513"/>
          <cell r="G2513"/>
          <cell r="H2513" t="str">
            <v>K9</v>
          </cell>
        </row>
        <row r="2514">
          <cell r="A2514" t="str">
            <v>MI.H006T14171B</v>
          </cell>
          <cell r="B2514" t="str">
            <v xml:space="preserve">MITSUBISHI ELECTRIC SENSOR DE POSICION CIGÜEÑAL </v>
          </cell>
          <cell r="C2514" t="str">
            <v xml:space="preserve"> </v>
          </cell>
          <cell r="D2514" t="str">
            <v>SIN STOCK</v>
          </cell>
          <cell r="E2514"/>
          <cell r="F2514"/>
          <cell r="G2514">
            <v>0.27</v>
          </cell>
          <cell r="H2514" t="str">
            <v>K9</v>
          </cell>
        </row>
        <row r="2515">
          <cell r="A2515" t="str">
            <v>MI.J005T10171A</v>
          </cell>
          <cell r="B2515" t="str">
            <v xml:space="preserve">MITSUBISHI ELECTRIC SENSOR DE POSICION CIGÜEÑAL </v>
          </cell>
          <cell r="C2515"/>
          <cell r="D2515" t="str">
            <v>SIN STOCK</v>
          </cell>
          <cell r="E2515"/>
          <cell r="F2515"/>
          <cell r="G2515"/>
          <cell r="H2515" t="str">
            <v>K9</v>
          </cell>
        </row>
        <row r="2516">
          <cell r="A2516" t="str">
            <v>MI.J005T10771</v>
          </cell>
          <cell r="B2516" t="str">
            <v>MITSUBISHI ELECTRIC SENSOR POSICION CIGUEÑAL 33220-70E00 SUZUKI SWIFT VITARA 1995-2001 G13B 4CIL 1.3L</v>
          </cell>
          <cell r="C2516">
            <v>5.1999999999999998E-2</v>
          </cell>
          <cell r="D2516"/>
          <cell r="E2516">
            <v>1</v>
          </cell>
          <cell r="F2516"/>
          <cell r="G2516"/>
          <cell r="H2516" t="str">
            <v>K9</v>
          </cell>
        </row>
        <row r="2517">
          <cell r="A2517" t="str">
            <v>MI.J005T23191</v>
          </cell>
          <cell r="B2517" t="str">
            <v>MITSUBISHI ELECTRIC SENSOR EJE LEVAS 33220-50G02 SUZUKI SWIFT BALENO ESCUDO 1998-2003 G16B 4CIL 1.6L</v>
          </cell>
          <cell r="C2517">
            <v>3.4000000000000002E-2</v>
          </cell>
          <cell r="D2517"/>
          <cell r="E2517">
            <v>1</v>
          </cell>
          <cell r="F2517"/>
          <cell r="G2517"/>
          <cell r="H2517" t="str">
            <v>K9</v>
          </cell>
        </row>
        <row r="2518">
          <cell r="A2518" t="str">
            <v>MI.J005T23781</v>
          </cell>
          <cell r="B2518" t="str">
            <v xml:space="preserve">MITSUBISHI ELECTRIC SENSOR EJE LEVAS 22056-AA101 SUBARU LEGACY OUTBACK </v>
          </cell>
          <cell r="C2518">
            <v>3.6999999999999998E-2</v>
          </cell>
          <cell r="D2518"/>
          <cell r="E2518">
            <v>1</v>
          </cell>
          <cell r="F2518"/>
          <cell r="G2518"/>
          <cell r="H2518" t="str">
            <v>K9</v>
          </cell>
        </row>
        <row r="2519">
          <cell r="A2519" t="str">
            <v>MI.J005T23891</v>
          </cell>
          <cell r="B2519" t="str">
            <v>MITSUBISHI ELECTRIC SENSOR EJE LEVAS 33220-80G00 SUZUKI SWIFT SX4 VITARA 2005-2013 M13A 4CIL 1.3L</v>
          </cell>
          <cell r="C2519">
            <v>3.9E-2</v>
          </cell>
          <cell r="D2519"/>
          <cell r="E2519">
            <v>1</v>
          </cell>
          <cell r="F2519"/>
          <cell r="G2519"/>
          <cell r="H2519" t="str">
            <v>K10</v>
          </cell>
        </row>
        <row r="2520">
          <cell r="A2520" t="str">
            <v>MI.J005T24091</v>
          </cell>
          <cell r="B2520" t="str">
            <v>MITSUBISHI ELECTRIC SENSOR EJE LEVAS 22056-AA140 SUBARU IMPRESA FORESTER LEGACY 2004-2013 EJ25 4CIL 2.5L</v>
          </cell>
          <cell r="C2520">
            <v>3.6999999999999998E-2</v>
          </cell>
          <cell r="D2520"/>
          <cell r="E2520">
            <v>1</v>
          </cell>
          <cell r="F2520"/>
          <cell r="G2520"/>
          <cell r="H2520" t="str">
            <v>SIN STOCK</v>
          </cell>
        </row>
        <row r="2521">
          <cell r="A2521" t="str">
            <v>MI.J005T24281</v>
          </cell>
          <cell r="B2521" t="str">
            <v>MITSUBISHI ELECTRIC SENSOR EJE LEVAS MR507814 MITSUBISHI LANCER 2008-UP 4G64 4CIL 2.4L</v>
          </cell>
          <cell r="C2521">
            <v>3.5999999999999997E-2</v>
          </cell>
          <cell r="D2521"/>
          <cell r="E2521">
            <v>1</v>
          </cell>
          <cell r="F2521"/>
          <cell r="G2521"/>
          <cell r="H2521" t="str">
            <v>K10</v>
          </cell>
        </row>
        <row r="2522">
          <cell r="A2522" t="str">
            <v>MI.J005T25081</v>
          </cell>
          <cell r="B2522" t="str">
            <v>MITSUBISHI ELECTRIC SENSOR POSICION CIGUEÑAL MD303649 MITSUBISHI MONTERO 1994-2005 6G72 6CIL 3.5L</v>
          </cell>
          <cell r="C2522">
            <v>7.2999999999999995E-2</v>
          </cell>
          <cell r="D2522"/>
          <cell r="E2522">
            <v>1</v>
          </cell>
          <cell r="F2522"/>
          <cell r="G2522"/>
          <cell r="H2522" t="str">
            <v>SIN STOCK</v>
          </cell>
        </row>
        <row r="2523">
          <cell r="A2523" t="str">
            <v>MI.J005T25085</v>
          </cell>
          <cell r="B2523" t="str">
            <v>MITSUBISHI ELECTRIC SENSOR POSICION CIGUEÑAL MD319171 MITSUBISHI MONTERO 1994-2005 6G72 6CIL 3.5L</v>
          </cell>
          <cell r="C2523">
            <v>7.5999999999999998E-2</v>
          </cell>
          <cell r="D2523"/>
          <cell r="E2523">
            <v>1</v>
          </cell>
          <cell r="F2523"/>
          <cell r="G2523"/>
          <cell r="H2523" t="str">
            <v>K10</v>
          </cell>
        </row>
        <row r="2524">
          <cell r="A2524" t="str">
            <v>MI.J005T25174</v>
          </cell>
          <cell r="B2524" t="str">
            <v>MITSUBISHI ELECTRIC SENSOR POSICION CIGUEÑAL MD320754 MITSUBISHI L200 2006-UP 4D56 4CIL 2.5L</v>
          </cell>
          <cell r="C2524">
            <v>0.08</v>
          </cell>
          <cell r="D2524"/>
          <cell r="E2524">
            <v>1</v>
          </cell>
          <cell r="F2524"/>
          <cell r="G2524"/>
          <cell r="H2524" t="str">
            <v>K10</v>
          </cell>
        </row>
        <row r="2525">
          <cell r="A2525" t="str">
            <v>MI.J005T25471</v>
          </cell>
          <cell r="B2525" t="str">
            <v>MITSUBISHI ELECTRIC SENSOR POSICION CIGÜEÑAL MD199399 MITSUBISHI LANCER</v>
          </cell>
          <cell r="C2525">
            <v>7.0000000000000007E-2</v>
          </cell>
          <cell r="D2525"/>
          <cell r="E2525">
            <v>1</v>
          </cell>
          <cell r="F2525"/>
          <cell r="G2525"/>
          <cell r="H2525" t="str">
            <v>K10</v>
          </cell>
        </row>
        <row r="2526">
          <cell r="A2526" t="str">
            <v>MI.J005T26273</v>
          </cell>
          <cell r="B2526" t="str">
            <v>MITSUBISHI ELECTRIC SENSOR POSICION CIGUEÑAL MR420734 MITSUBISHI LANCER 2005-2008 4G13-4G15 4CIL 2.0L</v>
          </cell>
          <cell r="C2526">
            <v>6.3E-2</v>
          </cell>
          <cell r="D2526"/>
          <cell r="E2526">
            <v>1</v>
          </cell>
          <cell r="F2526"/>
          <cell r="G2526"/>
          <cell r="H2526" t="str">
            <v>K10</v>
          </cell>
        </row>
        <row r="2527">
          <cell r="A2527" t="str">
            <v>MI.J005T26274</v>
          </cell>
          <cell r="B2527" t="str">
            <v>MITSUBISHI ELECTRIC SENSOR POSICION CIGUEÑAL MR514131 MITSUBISHI LANCER 2005-UP 4G18 4CIL 1.8L</v>
          </cell>
          <cell r="C2527">
            <v>0.06</v>
          </cell>
          <cell r="D2527"/>
          <cell r="E2527">
            <v>1</v>
          </cell>
          <cell r="F2527"/>
          <cell r="G2527"/>
          <cell r="H2527" t="str">
            <v>K10</v>
          </cell>
        </row>
        <row r="2528">
          <cell r="A2528" t="str">
            <v>MI.J005T30471</v>
          </cell>
          <cell r="B2528" t="str">
            <v>MITSUBISHI ELECTRIC SENSOR POSICION CIGUEÑAL ZJ01-18-221 MAZDA 2 3 2003-2010 ZJ 4CIL 1.5L</v>
          </cell>
          <cell r="C2528">
            <v>4.1000000000000002E-2</v>
          </cell>
          <cell r="D2528"/>
          <cell r="E2528">
            <v>1</v>
          </cell>
          <cell r="F2528"/>
          <cell r="G2528"/>
          <cell r="H2528" t="str">
            <v>K10</v>
          </cell>
        </row>
        <row r="2529">
          <cell r="A2529" t="str">
            <v>MI.J005T30571</v>
          </cell>
          <cell r="B2529" t="str">
            <v>MITSUBISHI ELECTRIC SENSOR POSICION CIGUEÑAL ZJ01-18-230 MAZDA 2 3 2010-UP ZJ 4CIL 1.5L</v>
          </cell>
          <cell r="C2529">
            <v>4.1000000000000002E-2</v>
          </cell>
          <cell r="D2529"/>
          <cell r="E2529">
            <v>1</v>
          </cell>
          <cell r="F2529"/>
          <cell r="G2529"/>
          <cell r="H2529" t="str">
            <v>K10</v>
          </cell>
        </row>
        <row r="2530">
          <cell r="A2530" t="str">
            <v>MI.J005T30773</v>
          </cell>
          <cell r="B2530" t="str">
            <v>MITSUBISHI ELECTRIC SENSOR EJE LEVAS 33220-63J10 SUZUKI ALTO JIMNY SX4 GRAND VITARA 2003-1010 M16A 4CIL 1.6L</v>
          </cell>
          <cell r="C2530">
            <v>3.5999999999999997E-2</v>
          </cell>
          <cell r="D2530"/>
          <cell r="E2530">
            <v>1</v>
          </cell>
          <cell r="F2530"/>
          <cell r="G2530"/>
          <cell r="H2530" t="str">
            <v>SIN STOCK</v>
          </cell>
        </row>
        <row r="2531">
          <cell r="A2531" t="str">
            <v>MI.J005T30776</v>
          </cell>
          <cell r="B2531" t="str">
            <v>MITSUBISHI ELECTRIC SENSOR POSICION CIGUEÑAL 33220-50M30 SUZUKI SWIFT SX4 2006-UP M16A 4CIL 1.6L</v>
          </cell>
          <cell r="C2531">
            <v>3.6999999999999998E-2</v>
          </cell>
          <cell r="D2531"/>
          <cell r="E2531">
            <v>1</v>
          </cell>
          <cell r="F2531"/>
          <cell r="G2531"/>
          <cell r="H2531" t="str">
            <v>K11</v>
          </cell>
        </row>
        <row r="2532">
          <cell r="A2532" t="str">
            <v>MI.J005T32171</v>
          </cell>
          <cell r="B2532" t="str">
            <v>MITSUBISHI ELECTRIC SENSOR EJE LEVAS 33220-63J10 SUZUKI SWIFT 2004-2009</v>
          </cell>
          <cell r="C2532">
            <v>3.6999999999999998E-2</v>
          </cell>
          <cell r="D2532"/>
          <cell r="E2532">
            <v>1</v>
          </cell>
          <cell r="F2532"/>
          <cell r="G2532"/>
          <cell r="H2532" t="str">
            <v>K11</v>
          </cell>
        </row>
        <row r="2533">
          <cell r="A2533" t="str">
            <v>MI.J005T32371</v>
          </cell>
          <cell r="B2533" t="str">
            <v>MITSUBISHI ELECTRIC SENSOR POSICION CIGUEÑAL L3K9-18-221A MAZDA 3 6 CX7 2007-2013 L3 4CIL 2.3L</v>
          </cell>
          <cell r="C2533">
            <v>4.3999999999999997E-2</v>
          </cell>
          <cell r="D2533"/>
          <cell r="E2533">
            <v>1</v>
          </cell>
          <cell r="F2533"/>
          <cell r="G2533"/>
          <cell r="H2533" t="str">
            <v>K11</v>
          </cell>
        </row>
        <row r="2534">
          <cell r="A2534" t="str">
            <v>MI.J005T32471</v>
          </cell>
          <cell r="B2534" t="str">
            <v>MITSUBISHI ELECTRIC SENSOR EJE LEVAS L3K9-18-230A MAZDA</v>
          </cell>
          <cell r="C2534">
            <v>4.2000000000000003E-2</v>
          </cell>
          <cell r="D2534"/>
          <cell r="E2534">
            <v>1</v>
          </cell>
          <cell r="F2534"/>
          <cell r="G2534"/>
          <cell r="H2534" t="str">
            <v>K11</v>
          </cell>
        </row>
        <row r="2535">
          <cell r="A2535" t="str">
            <v>MI.J005T32771</v>
          </cell>
          <cell r="B2535" t="str">
            <v>MITSUBISHI ELECTRIC SENSOR EJE LEVAS 22056-AA210 SUBARU IMPRESA FORESTER LEGACY 2013-2016 EJ25 4CIL 2.5L</v>
          </cell>
          <cell r="C2535">
            <v>3.3000000000000002E-2</v>
          </cell>
          <cell r="D2535"/>
          <cell r="E2535">
            <v>1</v>
          </cell>
          <cell r="F2535"/>
          <cell r="G2535"/>
          <cell r="H2535" t="str">
            <v>K11</v>
          </cell>
        </row>
        <row r="2536">
          <cell r="A2536" t="str">
            <v>MI.J005T33071</v>
          </cell>
          <cell r="B2536" t="str">
            <v xml:space="preserve">MITSUBISHI ELECTRIC SENSOR EJE LEVAS </v>
          </cell>
          <cell r="C2536">
            <v>3.7999999999999999E-2</v>
          </cell>
          <cell r="D2536"/>
          <cell r="E2536">
            <v>1</v>
          </cell>
          <cell r="F2536"/>
          <cell r="G2536"/>
          <cell r="H2536" t="str">
            <v>SIN STOCK</v>
          </cell>
        </row>
        <row r="2537">
          <cell r="A2537" t="str">
            <v>MI.J005T33072</v>
          </cell>
          <cell r="B2537" t="str">
            <v>MITSUBISHI ELECTRIC SENSOR EJE LEVAS 33220-51K00 SUZUKI SX4 GRAND VITARA 2010-2013 J20A 4CIL 2.0L</v>
          </cell>
          <cell r="C2537">
            <v>3.7999999999999999E-2</v>
          </cell>
          <cell r="D2537" t="str">
            <v>SIN STOCK</v>
          </cell>
          <cell r="E2537"/>
          <cell r="F2537"/>
          <cell r="G2537">
            <v>3.6999999999999998E-2</v>
          </cell>
          <cell r="H2537" t="str">
            <v>K11</v>
          </cell>
        </row>
        <row r="2538">
          <cell r="A2538" t="str">
            <v>MI.J005T33172</v>
          </cell>
          <cell r="B2538" t="str">
            <v>MITSUBISHI ELECTRIC SENSOR EJE LEVAS 22056-AA270 SUBARU IMPRESA FORESTER LEGACY 2011-2017 EJ20-EJ25 4CIL 2.0L 2.5L</v>
          </cell>
          <cell r="C2538">
            <v>0.04</v>
          </cell>
          <cell r="D2538"/>
          <cell r="E2538">
            <v>1</v>
          </cell>
          <cell r="F2538"/>
          <cell r="G2538"/>
          <cell r="H2538" t="str">
            <v>K11</v>
          </cell>
        </row>
        <row r="2539">
          <cell r="A2539" t="str">
            <v>MI.J005T33173</v>
          </cell>
          <cell r="B2539" t="str">
            <v>MITSUBISHI ELECTRIC SENSOR EJE LEVAS 33220-50M40 SUZUKI CARRY 2008-UP K6A 3CIL 0.6L</v>
          </cell>
          <cell r="C2539">
            <v>0.04</v>
          </cell>
          <cell r="D2539"/>
          <cell r="E2539">
            <v>1</v>
          </cell>
          <cell r="F2539"/>
          <cell r="G2539"/>
          <cell r="H2539" t="str">
            <v>K11</v>
          </cell>
        </row>
        <row r="2540">
          <cell r="A2540" t="str">
            <v>MI.J005T33971</v>
          </cell>
          <cell r="B2540" t="str">
            <v>MITSUBISHI ELECTRIC SENSOR POSICION CIGUEÑAL 22056-AA250 SUBARU LEGACY TRIBECA 2010-2019 H6 6CIL 3.6L</v>
          </cell>
          <cell r="C2540">
            <v>4.1000000000000002E-2</v>
          </cell>
          <cell r="D2540"/>
          <cell r="E2540">
            <v>1</v>
          </cell>
          <cell r="F2540"/>
          <cell r="G2540"/>
          <cell r="H2540" t="str">
            <v>K12</v>
          </cell>
        </row>
        <row r="2541">
          <cell r="A2541" t="str">
            <v>MI.J005T34271</v>
          </cell>
          <cell r="B2541" t="str">
            <v>MITSUBISHI ELECTRIC SENSOR EJE LEVAS PE01-18-230 MAZDA 3 6 CX-5 2013-2015 PE0 4CIL 2.0L-2.5L</v>
          </cell>
          <cell r="C2541">
            <v>3.3000000000000002E-2</v>
          </cell>
          <cell r="D2541"/>
          <cell r="E2541">
            <v>1</v>
          </cell>
          <cell r="F2541"/>
          <cell r="G2541"/>
          <cell r="H2541" t="str">
            <v>K12</v>
          </cell>
        </row>
        <row r="2542">
          <cell r="A2542" t="str">
            <v>MI.J005T34471</v>
          </cell>
          <cell r="B2542" t="str">
            <v>MITSUBISHI ELECTRIC SENSOR EJE LEVAS 23731-LC30A NISSAN ALTIMA FRONTIER SENTRA 2010-UP ZD30 4CIL 3.0L</v>
          </cell>
          <cell r="C2542">
            <v>3.7999999999999999E-2</v>
          </cell>
          <cell r="D2542"/>
          <cell r="E2542">
            <v>1</v>
          </cell>
          <cell r="F2542"/>
          <cell r="G2542"/>
          <cell r="H2542" t="str">
            <v>K12</v>
          </cell>
        </row>
        <row r="2543">
          <cell r="A2543" t="str">
            <v>MI.J005T35071</v>
          </cell>
          <cell r="B2543" t="str">
            <v>MITSUBISHI ELECTRIC SENSOR POSICION CIGUEÑAL 33220-50M20 SUZUKI GRAND VITARA SX4 2010-2013 J20A 4CIL 2.0L</v>
          </cell>
          <cell r="C2543">
            <v>3.7999999999999999E-2</v>
          </cell>
          <cell r="D2543"/>
          <cell r="E2543">
            <v>1</v>
          </cell>
          <cell r="F2543"/>
          <cell r="G2543"/>
          <cell r="H2543" t="str">
            <v>K12</v>
          </cell>
        </row>
        <row r="2544">
          <cell r="A2544" t="str">
            <v>MI.J005T35571</v>
          </cell>
          <cell r="B2544" t="str">
            <v>MITSUBISHI ELECTRIC SENSOR EJE LEVAS MD327107 MITSUBISHI LANCER 2003-2006 4G64-4G93 4CIL 2.4L</v>
          </cell>
          <cell r="C2544">
            <v>3.7999999999999999E-2</v>
          </cell>
          <cell r="D2544"/>
          <cell r="E2544">
            <v>1</v>
          </cell>
          <cell r="F2544"/>
          <cell r="G2544"/>
          <cell r="H2544" t="str">
            <v>K12</v>
          </cell>
        </row>
        <row r="2545">
          <cell r="A2545" t="str">
            <v>MI.M008T85771ZZ9</v>
          </cell>
          <cell r="B2545" t="str">
            <v>MITSUBISHI ELECTRIC ARRANCADOR COMPLETO ME225158 MITSUBISHI CANTER ROSA 4M50T-4M51 11D CW 24V</v>
          </cell>
          <cell r="C2545">
            <v>6.97</v>
          </cell>
          <cell r="D2545" t="str">
            <v>K13</v>
          </cell>
          <cell r="E2545"/>
          <cell r="F2545"/>
          <cell r="G2545"/>
          <cell r="H2545" t="str">
            <v>K13</v>
          </cell>
        </row>
        <row r="2546">
          <cell r="A2546" t="str">
            <v>MI.M001T79781ZZ9</v>
          </cell>
          <cell r="B2546" t="str">
            <v>MITSUBISHI ELECTRIC ARRANCADOR COMPLETO MD320618 MITSUBISHI FORKLIFT CATERPILLAR 4G64 10D CW 12V</v>
          </cell>
          <cell r="C2546">
            <v>3.4790000000000001</v>
          </cell>
          <cell r="D2546"/>
          <cell r="E2546">
            <v>1</v>
          </cell>
          <cell r="F2546"/>
          <cell r="G2546"/>
          <cell r="H2546" t="str">
            <v>SIN STOCK</v>
          </cell>
        </row>
        <row r="2547">
          <cell r="A2547" t="str">
            <v>MI.M008T75074ZZ9</v>
          </cell>
          <cell r="B2547" t="str">
            <v>MITSUBISHI ELECTRIC ARRANCADOR COMPLETO ME202970 MITSUBISHI CANTER PAJERO 4M41 10D CW 12V</v>
          </cell>
          <cell r="C2547">
            <v>5.6050000000000004</v>
          </cell>
          <cell r="D2547"/>
          <cell r="E2547">
            <v>1</v>
          </cell>
          <cell r="F2547"/>
          <cell r="G2547"/>
          <cell r="H2547" t="str">
            <v>K12</v>
          </cell>
        </row>
        <row r="2548">
          <cell r="A2548" t="str">
            <v>MI.M009T60171ZZ9</v>
          </cell>
          <cell r="B2548" t="str">
            <v>MITSUBISHI ELECTRIC ARRANCADOR COMPLETO ME152487 MITSUBISHI FUSO EXCAVADOR 6D22 11D CW 24V</v>
          </cell>
          <cell r="C2548">
            <v>8.8119999999999994</v>
          </cell>
          <cell r="D2548"/>
          <cell r="E2548">
            <v>1</v>
          </cell>
          <cell r="F2548"/>
          <cell r="G2548"/>
          <cell r="H2548" t="str">
            <v>K13</v>
          </cell>
        </row>
        <row r="2549">
          <cell r="A2549" t="str">
            <v>MI.M191X67585</v>
          </cell>
          <cell r="B2549" t="str">
            <v>MITSUBISHI ELECTRIC BENDIX ARRANCADOR HNZ-887 MITSUBISHI CANTER FUSO 4D34 110*60*14.7 20D CW</v>
          </cell>
          <cell r="C2549">
            <v>0.64600000000000002</v>
          </cell>
          <cell r="D2549"/>
          <cell r="E2549">
            <v>1</v>
          </cell>
          <cell r="F2549"/>
          <cell r="G2549"/>
          <cell r="H2549" t="str">
            <v>SIN STOCK</v>
          </cell>
        </row>
        <row r="2550">
          <cell r="A2550" t="str">
            <v>MI.M357T71671</v>
          </cell>
          <cell r="B2550" t="str">
            <v>MITSUBISHI ELECTRIC BENDIX ARRANCADOR HNZ-957 MITSUBISHI CANTER 4D31 116.8*65*14.7 20D CW</v>
          </cell>
          <cell r="C2550">
            <v>0.60799999999999998</v>
          </cell>
          <cell r="D2550"/>
          <cell r="E2550">
            <v>1</v>
          </cell>
          <cell r="F2550"/>
          <cell r="G2550"/>
          <cell r="H2550" t="str">
            <v>K13</v>
          </cell>
        </row>
        <row r="2551">
          <cell r="A2551" t="str">
            <v>MI.MN183892</v>
          </cell>
          <cell r="B2551" t="str">
            <v>MITSUBISHI ELECTRIC GUIA CADENA</v>
          </cell>
          <cell r="C2551">
            <v>7.8E-2</v>
          </cell>
          <cell r="D2551" t="str">
            <v>SIN STOCK</v>
          </cell>
          <cell r="E2551"/>
          <cell r="F2551"/>
          <cell r="G2551">
            <v>7.8E-2</v>
          </cell>
          <cell r="H2551" t="str">
            <v>K14</v>
          </cell>
        </row>
        <row r="2552">
          <cell r="A2552" t="str">
            <v>MI.MN183893</v>
          </cell>
          <cell r="B2552" t="str">
            <v>MITSUBISHI ELECTRIC GUIA CADENA</v>
          </cell>
          <cell r="C2552">
            <v>0.122</v>
          </cell>
          <cell r="D2552" t="str">
            <v>SIN STOCK</v>
          </cell>
          <cell r="E2552"/>
          <cell r="F2552"/>
          <cell r="G2552">
            <v>0.12</v>
          </cell>
          <cell r="H2552" t="str">
            <v>K14</v>
          </cell>
        </row>
        <row r="2553">
          <cell r="A2553" t="str">
            <v>MI.MN183894</v>
          </cell>
          <cell r="B2553" t="str">
            <v>MITSUBISHI ELECTRIC TEMPLADOR</v>
          </cell>
          <cell r="C2553">
            <v>0.24399999999999999</v>
          </cell>
          <cell r="D2553" t="str">
            <v>SIN STOCK</v>
          </cell>
          <cell r="E2553"/>
          <cell r="F2553"/>
          <cell r="G2553">
            <v>0.24299999999999999</v>
          </cell>
          <cell r="H2553" t="str">
            <v>K14</v>
          </cell>
        </row>
        <row r="2554">
          <cell r="A2554" t="str">
            <v>MI.U001T11473</v>
          </cell>
          <cell r="B2554" t="str">
            <v>MITSUBISHI ELECTRIC SOLENOIDE ARRANCADOR ME202899 MITSUBISHI MONTERO SPORT 1998-2005 4M40 4CIL 2.8L</v>
          </cell>
          <cell r="C2554">
            <v>0.314</v>
          </cell>
          <cell r="D2554"/>
          <cell r="E2554">
            <v>1</v>
          </cell>
          <cell r="F2554"/>
          <cell r="G2554"/>
          <cell r="H2554" t="str">
            <v>K13</v>
          </cell>
        </row>
        <row r="2555">
          <cell r="A2555" t="str">
            <v>MK.MGI-08</v>
          </cell>
          <cell r="B2555" t="str">
            <v>MRK 5-11721-0160 GUIA VALVULA ISUZU TRUCK  4JA1 4CIL 2.8L 50*14.04*8 ADM / ESC</v>
          </cell>
          <cell r="C2555">
            <v>0.26200000000000001</v>
          </cell>
          <cell r="D2555"/>
          <cell r="E2555" t="str">
            <v>JUEGO 8</v>
          </cell>
          <cell r="F2555"/>
          <cell r="G2555">
            <v>3.2750000000000001E-2</v>
          </cell>
          <cell r="H2555" t="str">
            <v>Q17</v>
          </cell>
        </row>
        <row r="2556">
          <cell r="A2556" t="str">
            <v>MK.MGM-20</v>
          </cell>
          <cell r="B2556" t="str">
            <v>MRK MD050523 GUIA VALVULA MITSUBISHI TRUCK L200  4D56 4CIL 2.5L 71*13.07*8 ADMISION</v>
          </cell>
          <cell r="C2556">
            <v>0.318</v>
          </cell>
          <cell r="D2556"/>
          <cell r="E2556" t="str">
            <v>JUEGO 8</v>
          </cell>
          <cell r="F2556"/>
          <cell r="G2556">
            <v>3.9750000000000001E-2</v>
          </cell>
          <cell r="H2556" t="str">
            <v>Q17</v>
          </cell>
        </row>
        <row r="2557">
          <cell r="A2557" t="str">
            <v>MK.MGM-21</v>
          </cell>
          <cell r="B2557" t="str">
            <v>MRK MD050527 GUIA VALVULA MITSUBISHI TRUCK L200  4D56 4CIL 2.5L 74*13.07*8 ESCAPE</v>
          </cell>
          <cell r="C2557">
            <v>0.33200000000000002</v>
          </cell>
          <cell r="D2557"/>
          <cell r="E2557" t="str">
            <v>JUEGO 8</v>
          </cell>
          <cell r="F2557"/>
          <cell r="G2557">
            <v>4.1500000000000002E-2</v>
          </cell>
          <cell r="H2557" t="str">
            <v>Q17</v>
          </cell>
        </row>
        <row r="2558">
          <cell r="A2558" t="str">
            <v>MK.MGM-27</v>
          </cell>
          <cell r="B2558" t="str">
            <v>MRK MD172530 GUIA VALVULA MITSUBISHI LANCER PAJERO  4G92-4G93   50.5*11.1*6 ADMISION</v>
          </cell>
          <cell r="C2558">
            <v>0.19</v>
          </cell>
          <cell r="D2558"/>
          <cell r="E2558" t="str">
            <v>JUEGO 8</v>
          </cell>
          <cell r="F2558"/>
          <cell r="G2558">
            <v>2.375E-2</v>
          </cell>
          <cell r="H2558" t="str">
            <v>Q17</v>
          </cell>
        </row>
        <row r="2559">
          <cell r="A2559" t="str">
            <v>MK.MGM-29</v>
          </cell>
          <cell r="B2559" t="str">
            <v>MRK MD300702 GUIA VALVULA MITSUBISHI LANCER PAJERO  4G92-4G93   50.5*11.1*6 ESCAPE</v>
          </cell>
          <cell r="C2559">
            <v>0.17100000000000001</v>
          </cell>
          <cell r="D2559"/>
          <cell r="E2559" t="str">
            <v>JUEGO 8</v>
          </cell>
          <cell r="F2559"/>
          <cell r="G2559">
            <v>2.1375000000000002E-2</v>
          </cell>
          <cell r="H2559" t="str">
            <v>Q17</v>
          </cell>
        </row>
        <row r="2560">
          <cell r="A2560" t="str">
            <v>MK.MGM-32</v>
          </cell>
          <cell r="B2560" t="str">
            <v>MRK ME-031886 GUIA VALVULA MITSUBISHI CANTER  4D31 4CIL 3.3L-3.7L 64*15.04*9 ADMISION</v>
          </cell>
          <cell r="C2560">
            <v>0.38800000000000001</v>
          </cell>
          <cell r="D2560"/>
          <cell r="E2560" t="str">
            <v>JUEGO 8</v>
          </cell>
          <cell r="F2560"/>
          <cell r="G2560">
            <v>4.8500000000000001E-2</v>
          </cell>
          <cell r="H2560" t="str">
            <v>Q17</v>
          </cell>
        </row>
        <row r="2561">
          <cell r="A2561" t="str">
            <v>MK.MGM-33</v>
          </cell>
          <cell r="B2561" t="str">
            <v>MRK ME-031888 GUIA VALVULA MITSUBISHI CANTER  4D31 4CIL 3.3L-3.7L 71.65*15.04*9 ESCAPE</v>
          </cell>
          <cell r="C2561">
            <v>0.42199999999999999</v>
          </cell>
          <cell r="D2561"/>
          <cell r="E2561" t="str">
            <v>JUEGO 8</v>
          </cell>
          <cell r="F2561"/>
          <cell r="G2561">
            <v>5.2749999999999998E-2</v>
          </cell>
          <cell r="H2561" t="str">
            <v>Q17</v>
          </cell>
        </row>
        <row r="2562">
          <cell r="A2562" t="str">
            <v>MK.MGM-57</v>
          </cell>
          <cell r="B2562" t="str">
            <v>MRK 1011A074 GUIA VALVULA MITSUBISHI L200  4D56T 4CIL 2.5L  ESCAPE</v>
          </cell>
          <cell r="C2562">
            <v>0.18</v>
          </cell>
          <cell r="D2562"/>
          <cell r="E2562" t="str">
            <v>JUEGO 8</v>
          </cell>
          <cell r="F2562"/>
          <cell r="G2562">
            <v>2.2499999999999999E-2</v>
          </cell>
          <cell r="H2562" t="str">
            <v>Q17</v>
          </cell>
        </row>
        <row r="2563">
          <cell r="A2563" t="str">
            <v>MK.MGM-65</v>
          </cell>
          <cell r="B2563" t="str">
            <v>MRK 1010A109 GUIA VALVULA MITSUBISHI L200  4D56T 4CIL 2.5L  ADMISION</v>
          </cell>
          <cell r="C2563">
            <v>0.16900000000000001</v>
          </cell>
          <cell r="D2563"/>
          <cell r="E2563" t="str">
            <v>JUEGO 8</v>
          </cell>
          <cell r="F2563"/>
          <cell r="G2563">
            <v>2.1125000000000001E-2</v>
          </cell>
          <cell r="H2563" t="str">
            <v>Q17</v>
          </cell>
        </row>
        <row r="2564">
          <cell r="A2564" t="str">
            <v>MK.MGN-21</v>
          </cell>
          <cell r="B2564" t="str">
            <v>MRK 13212-AD260 GUIA VALVULA NISSAN FRONTIER X-TRAIL  YD25 4CIL 2.2L-2.5L  ADMISION</v>
          </cell>
          <cell r="C2564">
            <v>0.16800000000000001</v>
          </cell>
          <cell r="D2564"/>
          <cell r="E2564" t="str">
            <v>JUEGO 8</v>
          </cell>
          <cell r="F2564"/>
          <cell r="G2564">
            <v>2.1000000000000001E-2</v>
          </cell>
          <cell r="H2564" t="str">
            <v>Q16</v>
          </cell>
        </row>
        <row r="2565">
          <cell r="A2565" t="str">
            <v>MK.MGN-22</v>
          </cell>
          <cell r="B2565" t="str">
            <v>MRK 13213-AD260 GUIA VALVULA NISSAN FRONTIER X-TRAIL  YD25 4CIL 2.2L-2.5L  ESCAPE</v>
          </cell>
          <cell r="C2565">
            <v>0.126</v>
          </cell>
          <cell r="D2565"/>
          <cell r="E2565" t="str">
            <v>JUEGO 8</v>
          </cell>
          <cell r="F2565"/>
          <cell r="G2565">
            <v>1.575E-2</v>
          </cell>
          <cell r="H2565" t="str">
            <v>Q16</v>
          </cell>
        </row>
        <row r="2566">
          <cell r="A2566" t="str">
            <v>MK.MGN-65</v>
          </cell>
          <cell r="B2566" t="str">
            <v>MRK 13212-D0110 GUIA VALVULA NISSAN AD AVENIR  CD17 4CIL 1.7L-2.0L 45.2*11.05*7 ADMISION</v>
          </cell>
          <cell r="C2566">
            <v>0.13900000000000001</v>
          </cell>
          <cell r="D2566"/>
          <cell r="E2566" t="str">
            <v>JUEGO 8</v>
          </cell>
          <cell r="F2566"/>
          <cell r="G2566">
            <v>1.7375000000000002E-2</v>
          </cell>
          <cell r="H2566" t="str">
            <v>Q16</v>
          </cell>
        </row>
        <row r="2567">
          <cell r="A2567" t="str">
            <v>MK.MGN-66</v>
          </cell>
          <cell r="B2567" t="str">
            <v>MRK 13213-D0110 GUIA VALVULA NISSAN AD AVENIR  CD17 4CIL 1.7L-2.0L 45.2*11.05*7 ESCAPE</v>
          </cell>
          <cell r="C2567">
            <v>0.14299999999999999</v>
          </cell>
          <cell r="D2567"/>
          <cell r="E2567" t="str">
            <v>JUEGO 8</v>
          </cell>
          <cell r="F2567"/>
          <cell r="G2567">
            <v>1.7874999999999999E-2</v>
          </cell>
          <cell r="H2567" t="str">
            <v>Q16</v>
          </cell>
        </row>
        <row r="2568">
          <cell r="A2568" t="str">
            <v>MK.MGS-06</v>
          </cell>
          <cell r="B2568" t="str">
            <v>MRK 11115-54G00 GUIA VALVULA SUZUKI BALENO SWIFT  M13A 4CIL 1.3L  ADM / ESC</v>
          </cell>
          <cell r="C2568">
            <v>0.13100000000000001</v>
          </cell>
          <cell r="D2568"/>
          <cell r="E2568" t="str">
            <v>JUEGO 8</v>
          </cell>
          <cell r="F2568"/>
          <cell r="G2568">
            <v>1.6375000000000001E-2</v>
          </cell>
          <cell r="H2568" t="str">
            <v>Q16</v>
          </cell>
        </row>
        <row r="2569">
          <cell r="A2569" t="str">
            <v>MK.MGT-01</v>
          </cell>
          <cell r="B2569" t="str">
            <v>MRK 11122-10040 GUIA VALVULA TOYOTA TERCEL  2E 4CIL 1.3L 40.06*11.05*6 ADM / ESC</v>
          </cell>
          <cell r="C2569">
            <v>0.223</v>
          </cell>
          <cell r="D2569"/>
          <cell r="E2569" t="str">
            <v>JUEGO 8</v>
          </cell>
          <cell r="F2569"/>
          <cell r="G2569">
            <v>2.7875E-2</v>
          </cell>
          <cell r="H2569" t="str">
            <v>Q16</v>
          </cell>
        </row>
        <row r="2570">
          <cell r="A2570" t="str">
            <v>MK.MGT-07</v>
          </cell>
          <cell r="B2570" t="str">
            <v>MRK 11122-15030 GUIA VALVULA TOYOTA COROLLA  4AF-5AF 4CIL 1.6L 38.5*11.06*6 ADM / ESC</v>
          </cell>
          <cell r="C2570">
            <v>0.14399999999999999</v>
          </cell>
          <cell r="D2570"/>
          <cell r="E2570" t="str">
            <v>JUEGO 8</v>
          </cell>
          <cell r="F2570"/>
          <cell r="G2570">
            <v>1.7999999999999999E-2</v>
          </cell>
          <cell r="H2570" t="str">
            <v>Q16</v>
          </cell>
        </row>
        <row r="2571">
          <cell r="A2571" t="str">
            <v>MK.MGT-111R</v>
          </cell>
          <cell r="B2571" t="str">
            <v>MRK 11122-71020 GUIA VALVULA TOYOTA H ILUX  3Y-4Y 4CIL 2.0L 50*13.04*8 ADMISION</v>
          </cell>
          <cell r="C2571">
            <v>0.22800000000000001</v>
          </cell>
          <cell r="D2571"/>
          <cell r="E2571" t="str">
            <v>JUEGO 8</v>
          </cell>
          <cell r="F2571"/>
          <cell r="G2571">
            <v>2.8500000000000001E-2</v>
          </cell>
          <cell r="H2571" t="str">
            <v>Q15</v>
          </cell>
        </row>
        <row r="2572">
          <cell r="A2572" t="str">
            <v>MK.MGT-112R</v>
          </cell>
          <cell r="B2572" t="str">
            <v>MRK 11126-71020 GUIA VALVULA TOYOTA H ILUX  3Y-4Y 4CIL 2.0L 52*13.04*8 ESCAPE</v>
          </cell>
          <cell r="C2572">
            <v>0.23499999999999999</v>
          </cell>
          <cell r="D2572"/>
          <cell r="E2572" t="str">
            <v>JUEGO 8</v>
          </cell>
          <cell r="F2572"/>
          <cell r="G2572">
            <v>2.9374999999999998E-2</v>
          </cell>
          <cell r="H2572" t="str">
            <v>Q15</v>
          </cell>
        </row>
        <row r="2573">
          <cell r="A2573" t="str">
            <v>MK.MGT-24</v>
          </cell>
          <cell r="B2573" t="str">
            <v>MRK 11122-30020 GUIA VALVULA TOYOTA H ILUX  1KD-2KD 4CIL 2.0L-2.5L 40.06*11.05*6 ADM / ESC</v>
          </cell>
          <cell r="C2573">
            <v>0.15</v>
          </cell>
          <cell r="D2573"/>
          <cell r="E2573" t="str">
            <v>JUEGO 8</v>
          </cell>
          <cell r="F2573"/>
          <cell r="G2573">
            <v>1.8749999999999999E-2</v>
          </cell>
          <cell r="H2573" t="str">
            <v>Q16</v>
          </cell>
        </row>
        <row r="2574">
          <cell r="A2574" t="str">
            <v>MK.MGT-43</v>
          </cell>
          <cell r="B2574" t="str">
            <v>MRK 11122-33011 GUIA VALVULA TOYOTA CORONA  18R 4CIL 2.0L 53.18*14.04*8 ADMISION</v>
          </cell>
          <cell r="C2574">
            <v>0.27400000000000002</v>
          </cell>
          <cell r="D2574"/>
          <cell r="E2574" t="str">
            <v>JUEGO 8</v>
          </cell>
          <cell r="F2574"/>
          <cell r="G2574">
            <v>3.4250000000000003E-2</v>
          </cell>
          <cell r="H2574" t="str">
            <v>Q15</v>
          </cell>
        </row>
        <row r="2575">
          <cell r="A2575" t="str">
            <v>MK.MGT-44</v>
          </cell>
          <cell r="B2575" t="str">
            <v>MRK 11126-33011 GUIA VALVULA TOYOTA CORONA  18R 4CIL 2.0L 57.15*14.04*8 ESCAPE</v>
          </cell>
          <cell r="C2575">
            <v>0.30199999999999999</v>
          </cell>
          <cell r="D2575"/>
          <cell r="E2575" t="str">
            <v>JUEGO 8</v>
          </cell>
          <cell r="F2575"/>
          <cell r="G2575">
            <v>3.7749999999999999E-2</v>
          </cell>
          <cell r="H2575" t="str">
            <v>Q15</v>
          </cell>
        </row>
        <row r="2576">
          <cell r="A2576" t="str">
            <v>MK.MGT-77</v>
          </cell>
          <cell r="B2576" t="str">
            <v>MRK 11122-54020 GUIA VALVULA TOYOTA HI ACE  2L-3L 4CIL 2.0L-2.4L 40*13.06*8 ADM / ESC</v>
          </cell>
          <cell r="C2576">
            <v>0.187</v>
          </cell>
          <cell r="D2576"/>
          <cell r="E2576" t="str">
            <v>JUEGO 8</v>
          </cell>
          <cell r="F2576"/>
          <cell r="G2576">
            <v>2.3375E-2</v>
          </cell>
          <cell r="H2576" t="str">
            <v>Q15</v>
          </cell>
        </row>
        <row r="2577">
          <cell r="A2577" t="str">
            <v>MK.MGT-95</v>
          </cell>
          <cell r="B2577" t="str">
            <v>MRK 11122-64010 GUIA VALVULA TOYOTA COROLLA  2C 4CIL 1.8L-2.0L 46*13.07*8 ADMISION</v>
          </cell>
          <cell r="C2577">
            <v>0.20699999999999999</v>
          </cell>
          <cell r="D2577"/>
          <cell r="E2577" t="str">
            <v>JUEGO 8</v>
          </cell>
          <cell r="F2577"/>
          <cell r="G2577">
            <v>2.5874999999999999E-2</v>
          </cell>
          <cell r="H2577" t="str">
            <v>Q15</v>
          </cell>
        </row>
        <row r="2578">
          <cell r="A2578" t="str">
            <v>MK.MGT-98</v>
          </cell>
          <cell r="B2578" t="str">
            <v>MRK 11126-64010 GUIA VALVULA TOYOTA COROLLA  2C 4CIL 1.8L-2.0L 50*13.07*8 ESCAPE</v>
          </cell>
          <cell r="C2578">
            <v>0.22800000000000001</v>
          </cell>
          <cell r="D2578"/>
          <cell r="E2578" t="str">
            <v>JUEGO 8</v>
          </cell>
          <cell r="F2578"/>
          <cell r="G2578">
            <v>2.8500000000000001E-2</v>
          </cell>
          <cell r="H2578" t="str">
            <v>Q15</v>
          </cell>
        </row>
        <row r="2579">
          <cell r="A2579" t="str">
            <v>MO.0K50F18840</v>
          </cell>
          <cell r="B2579" t="str">
            <v>MOBIS SENSOR TEMPERATURA 0K50F18840 KIA RIO 2000-2005 4CIL 1.3L</v>
          </cell>
          <cell r="C2579">
            <v>3.2000000000000001E-2</v>
          </cell>
          <cell r="D2579"/>
          <cell r="E2579">
            <v>1</v>
          </cell>
          <cell r="F2579"/>
          <cell r="G2579"/>
          <cell r="H2579" t="str">
            <v>W11</v>
          </cell>
        </row>
        <row r="2580">
          <cell r="A2580" t="str">
            <v>MO.21512-21010</v>
          </cell>
          <cell r="B2580" t="str">
            <v xml:space="preserve">MOBIS TAPON CARTER </v>
          </cell>
          <cell r="C2580" t="str">
            <v xml:space="preserve"> </v>
          </cell>
          <cell r="D2580" t="str">
            <v>SIN STOCK</v>
          </cell>
          <cell r="E2580"/>
          <cell r="F2580"/>
          <cell r="G2580">
            <v>3.4000000000000002E-2</v>
          </cell>
          <cell r="H2580" t="str">
            <v>W6</v>
          </cell>
        </row>
        <row r="2581">
          <cell r="A2581" t="str">
            <v>MO.22231-27900</v>
          </cell>
          <cell r="B2581" t="str">
            <v>MOBIS BUZO MOTOR 22231-27900 HYUNDAI TUCSON 2003-2007 4CIL 2.4L</v>
          </cell>
          <cell r="C2581">
            <v>5.5E-2</v>
          </cell>
          <cell r="D2581"/>
          <cell r="E2581">
            <v>1</v>
          </cell>
          <cell r="F2581"/>
          <cell r="G2581"/>
          <cell r="H2581" t="str">
            <v>W11</v>
          </cell>
        </row>
        <row r="2582">
          <cell r="A2582" t="str">
            <v>MO.23347-42500</v>
          </cell>
          <cell r="B2582" t="str">
            <v>MOBIS MANGA DISTRIBUCION</v>
          </cell>
          <cell r="C2582" t="str">
            <v xml:space="preserve">  </v>
          </cell>
          <cell r="D2582" t="str">
            <v>SIN STOCK</v>
          </cell>
          <cell r="E2582"/>
          <cell r="F2582"/>
          <cell r="G2582">
            <v>0.01</v>
          </cell>
          <cell r="H2582" t="str">
            <v>W1</v>
          </cell>
        </row>
        <row r="2583">
          <cell r="A2583" t="str">
            <v>MO.23367-4A020</v>
          </cell>
          <cell r="B2583" t="str">
            <v>MOBIS GUIA CADENA 23367-4A020 HYUNDAI STAREX 1999-2006 D4CB 4CIL 2.4L-2.5L</v>
          </cell>
          <cell r="C2583">
            <v>0.11600000000000001</v>
          </cell>
          <cell r="D2583"/>
          <cell r="E2583">
            <v>1</v>
          </cell>
          <cell r="F2583"/>
          <cell r="G2583"/>
          <cell r="H2583" t="str">
            <v>W11</v>
          </cell>
        </row>
        <row r="2584">
          <cell r="A2584" t="str">
            <v>MO.24100-42500</v>
          </cell>
          <cell r="B2584" t="str">
            <v>MOBIS EJE LEVAS</v>
          </cell>
          <cell r="C2584" t="str">
            <v xml:space="preserve"> </v>
          </cell>
          <cell r="D2584" t="str">
            <v>SIN STOCK</v>
          </cell>
          <cell r="E2584"/>
          <cell r="F2584"/>
          <cell r="G2584">
            <v>2.2589999999999999</v>
          </cell>
          <cell r="H2584" t="str">
            <v>W8</v>
          </cell>
        </row>
        <row r="2585">
          <cell r="A2585" t="str">
            <v>MO.24335-4A000</v>
          </cell>
          <cell r="B2585" t="str">
            <v>MOBIS PIÑON CIGUEÑAL 24335-4A000 HYUNDAI H1 H100 PORTER 1999-2007 D4BH 4CIL 2.4L-2.5L</v>
          </cell>
          <cell r="C2585">
            <v>0.871</v>
          </cell>
          <cell r="D2585"/>
          <cell r="E2585">
            <v>1</v>
          </cell>
          <cell r="F2585"/>
          <cell r="G2585"/>
          <cell r="H2585" t="str">
            <v>W4</v>
          </cell>
        </row>
        <row r="2586">
          <cell r="A2586" t="str">
            <v>MO.24376-4A030</v>
          </cell>
          <cell r="B2586" t="str">
            <v>MOBIS GUIA CADENA 24376-4A020 HYUNDAI STAREX 1999-2006 D4CB 4CIL</v>
          </cell>
          <cell r="C2586">
            <v>0.123</v>
          </cell>
          <cell r="D2586"/>
          <cell r="E2586">
            <v>1</v>
          </cell>
          <cell r="F2586"/>
          <cell r="G2586"/>
          <cell r="H2586" t="str">
            <v>W11</v>
          </cell>
        </row>
        <row r="2587">
          <cell r="A2587" t="str">
            <v>MO.24610-03000</v>
          </cell>
          <cell r="B2587" t="str">
            <v>MOBIS BUZO MOTOR</v>
          </cell>
          <cell r="C2587" t="str">
            <v xml:space="preserve"> </v>
          </cell>
          <cell r="D2587" t="str">
            <v>SIN STOCK</v>
          </cell>
          <cell r="E2587"/>
          <cell r="F2587"/>
          <cell r="G2587">
            <v>0.02</v>
          </cell>
          <cell r="H2587" t="str">
            <v>W11</v>
          </cell>
        </row>
        <row r="2588">
          <cell r="A2588" t="str">
            <v>MO.24610-33050</v>
          </cell>
          <cell r="B2588" t="str">
            <v>MOBIS BUZO MOTOR 24610-33050 HYUNDAI SONATA 1992-2006 G4JP 4CIL 2.0L</v>
          </cell>
          <cell r="C2588">
            <v>5.8000000000000003E-2</v>
          </cell>
          <cell r="D2588"/>
          <cell r="E2588">
            <v>1</v>
          </cell>
          <cell r="F2588"/>
          <cell r="G2588"/>
          <cell r="H2588" t="str">
            <v>W11</v>
          </cell>
        </row>
        <row r="2589">
          <cell r="A2589" t="str">
            <v>MO.25125-42600</v>
          </cell>
          <cell r="B2589" t="str">
            <v>MOBIS BRIDA AGUA</v>
          </cell>
          <cell r="C2589" t="str">
            <v xml:space="preserve"> </v>
          </cell>
          <cell r="D2589" t="str">
            <v>SIN STOCK</v>
          </cell>
          <cell r="E2589"/>
          <cell r="F2589"/>
          <cell r="G2589">
            <v>0.129</v>
          </cell>
          <cell r="H2589" t="str">
            <v>W1</v>
          </cell>
        </row>
        <row r="2590">
          <cell r="A2590" t="str">
            <v>MO.25270-41520</v>
          </cell>
          <cell r="B2590" t="str">
            <v>MOBIS DAMPER CIGUEÑAL 25270-41520 MITSUBISHI HYUNDAI MIGHTY 1998-UP 4CIL 2.5L-2.7L</v>
          </cell>
          <cell r="C2590">
            <v>3.7</v>
          </cell>
          <cell r="D2590"/>
          <cell r="E2590">
            <v>1</v>
          </cell>
          <cell r="F2590"/>
          <cell r="G2590"/>
          <cell r="H2590" t="str">
            <v>W5</v>
          </cell>
        </row>
        <row r="2591">
          <cell r="A2591" t="str">
            <v>MO.25412-5H002</v>
          </cell>
          <cell r="B2591" t="str">
            <v xml:space="preserve">MOBIS MANGUERA RADIADOR </v>
          </cell>
          <cell r="C2591" t="str">
            <v xml:space="preserve"> </v>
          </cell>
          <cell r="D2591" t="str">
            <v>SIN STOCK</v>
          </cell>
          <cell r="E2591"/>
          <cell r="F2591"/>
          <cell r="G2591">
            <v>0.29199999999999998</v>
          </cell>
          <cell r="H2591" t="str">
            <v>W6</v>
          </cell>
        </row>
        <row r="2592">
          <cell r="A2592" t="str">
            <v>MO.26510-35000</v>
          </cell>
          <cell r="B2592" t="str">
            <v xml:space="preserve">MOBIS TAPA ACEITE </v>
          </cell>
          <cell r="C2592" t="str">
            <v xml:space="preserve"> </v>
          </cell>
          <cell r="D2592" t="str">
            <v>SIN STOCK</v>
          </cell>
          <cell r="E2592"/>
          <cell r="F2592"/>
          <cell r="G2592">
            <v>6.9000000000000006E-2</v>
          </cell>
          <cell r="H2592" t="str">
            <v>W1</v>
          </cell>
        </row>
        <row r="2593">
          <cell r="A2593" t="str">
            <v>MO.26621-42701</v>
          </cell>
          <cell r="B2593" t="str">
            <v>MOBIS FUNDA COMPLETA</v>
          </cell>
          <cell r="C2593" t="str">
            <v xml:space="preserve"> </v>
          </cell>
          <cell r="D2593" t="str">
            <v>SIN STOCK</v>
          </cell>
          <cell r="E2593"/>
          <cell r="F2593"/>
          <cell r="G2593">
            <v>0.20100000000000001</v>
          </cell>
          <cell r="H2593" t="str">
            <v>W5</v>
          </cell>
        </row>
        <row r="2594">
          <cell r="A2594" t="str">
            <v>MO.27300-2E000</v>
          </cell>
          <cell r="B2594" t="str">
            <v>MOBIS BOBINA ENCENDIDO</v>
          </cell>
          <cell r="C2594">
            <v>0.21199999999999999</v>
          </cell>
          <cell r="D2594"/>
          <cell r="E2594">
            <v>1</v>
          </cell>
          <cell r="F2594"/>
          <cell r="G2594"/>
          <cell r="H2594" t="str">
            <v>SIN STOCK</v>
          </cell>
        </row>
        <row r="2595">
          <cell r="A2595" t="str">
            <v>MO.27300-2E601</v>
          </cell>
          <cell r="B2595" t="str">
            <v>MOBIS BOBINA ENCENDIDO 27300-2E601 HYUNDAI KIA ELANTRA FORTE SOUL 2017-2021</v>
          </cell>
          <cell r="C2595">
            <v>0.25900000000000001</v>
          </cell>
          <cell r="D2595"/>
          <cell r="E2595">
            <v>1</v>
          </cell>
          <cell r="F2595"/>
          <cell r="G2595"/>
          <cell r="H2595" t="str">
            <v>W7</v>
          </cell>
        </row>
        <row r="2596">
          <cell r="A2596" t="str">
            <v>MO.27300-39800</v>
          </cell>
          <cell r="B2596" t="str">
            <v>MOBIS BOBINA ENCENDIDO</v>
          </cell>
          <cell r="C2596" t="str">
            <v xml:space="preserve"> </v>
          </cell>
          <cell r="D2596" t="str">
            <v>SIN STOCK</v>
          </cell>
          <cell r="E2596"/>
          <cell r="F2596"/>
          <cell r="G2596">
            <v>0.27500000000000002</v>
          </cell>
          <cell r="H2596" t="str">
            <v>W4</v>
          </cell>
        </row>
        <row r="2597">
          <cell r="A2597" t="str">
            <v>MO.27301-04000</v>
          </cell>
          <cell r="B2597" t="str">
            <v>MOBIS BOBINA ENCENDIDO 27301-04000 HYUNDAI KIA PICANTO 2010-2020</v>
          </cell>
          <cell r="C2597">
            <v>0.23200000000000001</v>
          </cell>
          <cell r="D2597"/>
          <cell r="E2597">
            <v>1</v>
          </cell>
          <cell r="F2597"/>
          <cell r="G2597"/>
          <cell r="H2597" t="str">
            <v>SIN STOCK</v>
          </cell>
        </row>
        <row r="2598">
          <cell r="A2598" t="str">
            <v>MO.27301-04110</v>
          </cell>
          <cell r="B2598" t="str">
            <v>MOBIS BOBINA ENCENDIDO 27301-04110 KIA PICANTO 2017-2021 4 PINES</v>
          </cell>
          <cell r="C2598">
            <v>0.24399999999999999</v>
          </cell>
          <cell r="D2598"/>
          <cell r="E2598">
            <v>1</v>
          </cell>
          <cell r="F2598"/>
          <cell r="G2598"/>
          <cell r="H2598" t="str">
            <v>SIN STOCK</v>
          </cell>
        </row>
        <row r="2599">
          <cell r="A2599" t="str">
            <v>MO.27301-23400</v>
          </cell>
          <cell r="B2599" t="str">
            <v>MOBIS BOBINA ENCENDIDO 27301-23400 HYUNDAI KIA OPTIMA SONATA 1999-2008</v>
          </cell>
          <cell r="C2599">
            <v>0.219</v>
          </cell>
          <cell r="D2599"/>
          <cell r="E2599">
            <v>1</v>
          </cell>
          <cell r="F2599"/>
          <cell r="G2599"/>
          <cell r="H2599" t="str">
            <v>W8</v>
          </cell>
        </row>
        <row r="2600">
          <cell r="A2600" t="str">
            <v>MO.27301-26640</v>
          </cell>
          <cell r="B2600" t="str">
            <v xml:space="preserve">MOBIS BOBINA ENCENDIDO </v>
          </cell>
          <cell r="C2600" t="str">
            <v xml:space="preserve"> </v>
          </cell>
          <cell r="D2600" t="str">
            <v>SIN STOCK</v>
          </cell>
          <cell r="E2600"/>
          <cell r="F2600"/>
          <cell r="G2600">
            <v>0.21299999999999999</v>
          </cell>
          <cell r="H2600" t="str">
            <v>W4</v>
          </cell>
        </row>
        <row r="2601">
          <cell r="A2601" t="str">
            <v>MO.27301-2B000</v>
          </cell>
          <cell r="B2601" t="str">
            <v>MOBIS BOBINA ENCENDIDO 27301-2B000 HYUNDAI ELANTRA KIA CERATO i30 2007-U</v>
          </cell>
          <cell r="C2601">
            <v>0.216</v>
          </cell>
          <cell r="D2601"/>
          <cell r="E2601">
            <v>1</v>
          </cell>
          <cell r="F2601"/>
          <cell r="G2601"/>
          <cell r="H2601" t="str">
            <v>W8</v>
          </cell>
        </row>
        <row r="2602">
          <cell r="A2602" t="str">
            <v>MO.27301-2B010</v>
          </cell>
          <cell r="B2602" t="str">
            <v>MOBIS BOBINA ENCENDIDO 27301-2B010 HYUNDAI KIA CERATO SOUL HYUNDAI I30 2010-2019</v>
          </cell>
          <cell r="C2602">
            <v>0.22</v>
          </cell>
          <cell r="D2602"/>
          <cell r="E2602">
            <v>1</v>
          </cell>
          <cell r="F2602"/>
          <cell r="G2602"/>
          <cell r="H2602" t="str">
            <v>W8</v>
          </cell>
        </row>
        <row r="2603">
          <cell r="A2603" t="str">
            <v>MO.27301-3C000</v>
          </cell>
          <cell r="B2603" t="str">
            <v>MOBIS BOBINA ENCENDIDO 27301-3C000 HYUNDAI KIA GENESIS SANTA FE SONATA OPTIMA SORENTO 2006-2012</v>
          </cell>
          <cell r="C2603">
            <v>0.23</v>
          </cell>
          <cell r="D2603"/>
          <cell r="E2603">
            <v>1</v>
          </cell>
          <cell r="F2603"/>
          <cell r="G2603"/>
          <cell r="H2603" t="str">
            <v>W8</v>
          </cell>
        </row>
        <row r="2604">
          <cell r="A2604" t="str">
            <v>MO.27301-3E100</v>
          </cell>
          <cell r="B2604" t="str">
            <v>MOBIS BOBINA ENCENDIDO</v>
          </cell>
          <cell r="C2604" t="str">
            <v xml:space="preserve"> </v>
          </cell>
          <cell r="D2604" t="str">
            <v>SIN STOCK</v>
          </cell>
          <cell r="E2604"/>
          <cell r="F2604"/>
          <cell r="G2604">
            <v>0.215</v>
          </cell>
          <cell r="H2604" t="str">
            <v>W4</v>
          </cell>
        </row>
        <row r="2605">
          <cell r="A2605" t="str">
            <v>MO.27301-3E400</v>
          </cell>
          <cell r="B2605" t="str">
            <v>MOBIS BOBINA ENCENDIDO</v>
          </cell>
          <cell r="C2605" t="str">
            <v xml:space="preserve"> </v>
          </cell>
          <cell r="D2605" t="str">
            <v>SIN STOCK</v>
          </cell>
          <cell r="E2605"/>
          <cell r="F2605"/>
          <cell r="G2605">
            <v>0.217</v>
          </cell>
          <cell r="H2605" t="str">
            <v>W4</v>
          </cell>
        </row>
        <row r="2606">
          <cell r="A2606" t="str">
            <v>MO.35102-33000</v>
          </cell>
          <cell r="B2606" t="str">
            <v>MOBIS SENSOR TPS</v>
          </cell>
          <cell r="C2606" t="str">
            <v xml:space="preserve"> </v>
          </cell>
          <cell r="D2606" t="str">
            <v>SIN STOCK</v>
          </cell>
          <cell r="E2606"/>
          <cell r="F2606"/>
          <cell r="G2606">
            <v>6.3E-2</v>
          </cell>
          <cell r="H2606" t="str">
            <v>W6</v>
          </cell>
        </row>
        <row r="2607">
          <cell r="A2607" t="str">
            <v>MO.35301-1G000</v>
          </cell>
          <cell r="B2607" t="str">
            <v>MOBIS REGULADOR PRESION GASOLINA 35301-1G000 HYUNDAI ELANTRA SONATA VELOSTER 2011-2020 4CIL 1.6L</v>
          </cell>
          <cell r="C2607">
            <v>2.7E-2</v>
          </cell>
          <cell r="D2607"/>
          <cell r="E2607">
            <v>1</v>
          </cell>
          <cell r="F2607"/>
          <cell r="G2607"/>
          <cell r="H2607" t="str">
            <v>W12</v>
          </cell>
        </row>
        <row r="2608">
          <cell r="A2608" t="str">
            <v>MO.35310-26010</v>
          </cell>
          <cell r="B2608" t="str">
            <v>MOBIS INYECTOR</v>
          </cell>
          <cell r="C2608" t="str">
            <v xml:space="preserve"> </v>
          </cell>
          <cell r="D2608" t="str">
            <v>SIN STOCK</v>
          </cell>
          <cell r="E2608"/>
          <cell r="F2608"/>
          <cell r="G2608">
            <v>9.8000000000000004E-2</v>
          </cell>
          <cell r="H2608" t="str">
            <v>W9</v>
          </cell>
        </row>
        <row r="2609">
          <cell r="A2609" t="str">
            <v>MO.39180-22600</v>
          </cell>
          <cell r="B2609" t="str">
            <v xml:space="preserve">MOBIS SENSOR POSICION CIGUEÑAL 39180-22600 HYUNDAI KIA ACCENT ELANTRA KIA RIO 2005-UP 4CIL 1.4L-1.6L </v>
          </cell>
          <cell r="C2609">
            <v>5.8000000000000003E-2</v>
          </cell>
          <cell r="D2609"/>
          <cell r="E2609">
            <v>1</v>
          </cell>
          <cell r="F2609"/>
          <cell r="G2609"/>
          <cell r="H2609" t="str">
            <v>SIN STOCK</v>
          </cell>
        </row>
        <row r="2610">
          <cell r="A2610" t="str">
            <v>MO.39180-23500</v>
          </cell>
          <cell r="B2610" t="str">
            <v xml:space="preserve">MOBIS SENSOR POSICION CIGUEÑAL 39180-23500 HYUNDAI KIA ELANTRA TUCSON CERATO SPORTAGE 2004-UP 4CIL 2.0L </v>
          </cell>
          <cell r="C2610">
            <v>2.1999999999999999E-2</v>
          </cell>
          <cell r="D2610"/>
          <cell r="E2610">
            <v>1</v>
          </cell>
          <cell r="F2610"/>
          <cell r="G2610"/>
          <cell r="H2610" t="str">
            <v>W11</v>
          </cell>
        </row>
        <row r="2611">
          <cell r="A2611" t="str">
            <v>MO.39180-23910</v>
          </cell>
          <cell r="B2611" t="str">
            <v>MOBIS SENSOR POSICION CIGUEÑAL 39180-23910 HYUNDAI ELANTRA TUCSON CERATO SPORTAGE 2004-2012 4CIL 1.4L-1.6L-2.0L</v>
          </cell>
          <cell r="C2611">
            <v>2.1000000000000001E-2</v>
          </cell>
          <cell r="D2611"/>
          <cell r="E2611">
            <v>1</v>
          </cell>
          <cell r="F2611"/>
          <cell r="G2611"/>
          <cell r="H2611" t="str">
            <v>W11</v>
          </cell>
        </row>
        <row r="2612">
          <cell r="A2612" t="str">
            <v>MO.39180-26900</v>
          </cell>
          <cell r="B2612" t="str">
            <v>MOBIS SENSOR POSICION CIGUEÑAL 39180-26900 HYUNDAI ACCENT RIO 2005-2011 4CIL 1.4L-1.6L</v>
          </cell>
          <cell r="C2612">
            <v>5.8999999999999997E-2</v>
          </cell>
          <cell r="D2612"/>
          <cell r="E2612">
            <v>1</v>
          </cell>
          <cell r="F2612"/>
          <cell r="G2612"/>
          <cell r="H2612" t="str">
            <v>W11</v>
          </cell>
        </row>
        <row r="2613">
          <cell r="A2613" t="str">
            <v>MO.39180-27000</v>
          </cell>
          <cell r="B2613" t="str">
            <v>MOBIS SENSOR POSICION CIGUEÑAL 39180-27000 HYUNDAI KIA ELANTRA CERATO 2000-2006 4CIL 1.4L-1.6L</v>
          </cell>
          <cell r="C2613">
            <v>7.2999999999999995E-2</v>
          </cell>
          <cell r="D2613"/>
          <cell r="E2613">
            <v>1</v>
          </cell>
          <cell r="F2613"/>
          <cell r="G2613"/>
          <cell r="H2613" t="str">
            <v>SIN STOCK</v>
          </cell>
        </row>
        <row r="2614">
          <cell r="A2614" t="str">
            <v>MO.39180-2C400</v>
          </cell>
          <cell r="B2614" t="str">
            <v>MOBIS SENSOR POSICION CIGUEÑAL 39180-2C400 15 MOBIS 39180-2C400 SENSOR POSICION CIGUEÑAL KIA OPTIMA HYUNDAI GRAND STAREX 2007</v>
          </cell>
          <cell r="C2614">
            <v>6.4000000000000001E-2</v>
          </cell>
          <cell r="D2614"/>
          <cell r="E2614">
            <v>1</v>
          </cell>
          <cell r="F2614"/>
          <cell r="G2614"/>
          <cell r="H2614" t="str">
            <v>W11</v>
          </cell>
        </row>
        <row r="2615">
          <cell r="A2615" t="str">
            <v>MO.39200-42030</v>
          </cell>
          <cell r="B2615" t="str">
            <v>MOBIS SENSOR MAP</v>
          </cell>
          <cell r="C2615" t="str">
            <v xml:space="preserve"> </v>
          </cell>
          <cell r="D2615" t="str">
            <v>SIN STOCK</v>
          </cell>
          <cell r="E2615"/>
          <cell r="F2615"/>
          <cell r="G2615">
            <v>0.04</v>
          </cell>
          <cell r="H2615" t="str">
            <v>W8</v>
          </cell>
        </row>
        <row r="2616">
          <cell r="A2616" t="str">
            <v>MO.39220-38010</v>
          </cell>
          <cell r="B2616" t="str">
            <v>MOBIS SENSOR TEMPERATURA 39220-38010 HYUNDAI SANTA FE SONATA 2009-UP ORING 4 TERM</v>
          </cell>
          <cell r="C2616">
            <v>4.5999999999999999E-2</v>
          </cell>
          <cell r="D2616"/>
          <cell r="E2616">
            <v>1</v>
          </cell>
          <cell r="F2616"/>
          <cell r="G2616"/>
          <cell r="H2616" t="str">
            <v>W11</v>
          </cell>
        </row>
        <row r="2617">
          <cell r="A2617" t="str">
            <v>MO.39230-26700</v>
          </cell>
          <cell r="B2617" t="str">
            <v>MOBIS SENSOR TEMPERATURA</v>
          </cell>
          <cell r="C2617" t="str">
            <v xml:space="preserve"> </v>
          </cell>
          <cell r="D2617" t="str">
            <v>SIN STOCK</v>
          </cell>
          <cell r="E2617"/>
          <cell r="F2617"/>
          <cell r="G2617">
            <v>3.9E-2</v>
          </cell>
          <cell r="H2617" t="str">
            <v>W12</v>
          </cell>
        </row>
        <row r="2618">
          <cell r="A2618" t="str">
            <v>MO.39250-23010</v>
          </cell>
          <cell r="B2618" t="str">
            <v>MOBIS SENSOR KNOCK</v>
          </cell>
          <cell r="C2618" t="str">
            <v xml:space="preserve"> </v>
          </cell>
          <cell r="D2618" t="str">
            <v>SIN STOCK</v>
          </cell>
          <cell r="E2618"/>
          <cell r="F2618"/>
          <cell r="G2618">
            <v>7.0999999999999994E-2</v>
          </cell>
          <cell r="H2618" t="str">
            <v>W11</v>
          </cell>
        </row>
        <row r="2619">
          <cell r="A2619" t="str">
            <v>MO.39250-23500</v>
          </cell>
          <cell r="B2619" t="str">
            <v>MOBIS SENSOR KNOCK 39250-23500 HYUNDAI KIA ELANTRA TUCSON SPORTAGE 2006-2010 4CIL 2.4L</v>
          </cell>
          <cell r="C2619">
            <v>6.4000000000000001E-2</v>
          </cell>
          <cell r="D2619"/>
          <cell r="E2619">
            <v>1</v>
          </cell>
          <cell r="F2619"/>
          <cell r="G2619"/>
          <cell r="H2619" t="str">
            <v>SIN STOCK</v>
          </cell>
        </row>
        <row r="2620">
          <cell r="A2620" t="str">
            <v>MO.39250-26900</v>
          </cell>
          <cell r="B2620" t="str">
            <v>MOBIS SENSOR KNOCK 39250-26900 HYUNDAI KIA ACCENT RIO 2006-2011 4CIL 1.4L</v>
          </cell>
          <cell r="C2620">
            <v>6.2E-2</v>
          </cell>
          <cell r="D2620"/>
          <cell r="E2620">
            <v>1</v>
          </cell>
          <cell r="F2620"/>
          <cell r="G2620"/>
          <cell r="H2620" t="str">
            <v>W10</v>
          </cell>
        </row>
        <row r="2621">
          <cell r="A2621" t="str">
            <v>MO.39300-22600</v>
          </cell>
          <cell r="B2621" t="str">
            <v xml:space="preserve">MOBIS SENSOR MAP </v>
          </cell>
          <cell r="C2621" t="str">
            <v xml:space="preserve"> </v>
          </cell>
          <cell r="D2621" t="str">
            <v>SIN STOCK</v>
          </cell>
          <cell r="E2621"/>
          <cell r="F2621"/>
          <cell r="G2621">
            <v>3.7999999999999999E-2</v>
          </cell>
          <cell r="H2621" t="str">
            <v>W11</v>
          </cell>
        </row>
        <row r="2622">
          <cell r="A2622" t="str">
            <v>MO.39310-39010</v>
          </cell>
          <cell r="B2622" t="str">
            <v>MOBIS SENSOR POSICION CIGUEÑAL 39310-39010 HYUNDAI KIA SEDONA 2002-2005 4CIL 1.8L</v>
          </cell>
          <cell r="C2622">
            <v>6.6000000000000003E-2</v>
          </cell>
          <cell r="D2622"/>
          <cell r="E2622">
            <v>1</v>
          </cell>
          <cell r="F2622"/>
          <cell r="G2622"/>
          <cell r="H2622" t="str">
            <v>SIN STOCK</v>
          </cell>
        </row>
        <row r="2623">
          <cell r="A2623" t="str">
            <v>MO.39310-39110</v>
          </cell>
          <cell r="B2623" t="str">
            <v>MOBIS SENSOR POSICION CIGUEÑAL 39310-39110 HYUNDAI KIA SEDONA 2001-2005 3497 6V 3.0L-3.5L</v>
          </cell>
          <cell r="C2623">
            <v>0</v>
          </cell>
          <cell r="D2623"/>
          <cell r="E2623">
            <v>1</v>
          </cell>
          <cell r="F2623"/>
          <cell r="G2623"/>
          <cell r="H2623" t="str">
            <v>W11</v>
          </cell>
        </row>
        <row r="2624">
          <cell r="A2624" t="str">
            <v>MO.39310-3C600</v>
          </cell>
          <cell r="B2624" t="str">
            <v>MOBIS SENSOR POSICION CIGUEÑAL 39310-3C600 HYUNDAI KIA SANTA FE SORENTO 2014-UP 4CIL 2.0L</v>
          </cell>
          <cell r="C2624">
            <v>5.2999999999999999E-2</v>
          </cell>
          <cell r="D2624"/>
          <cell r="E2624">
            <v>1</v>
          </cell>
          <cell r="F2624"/>
          <cell r="G2624"/>
          <cell r="H2624" t="str">
            <v>W11</v>
          </cell>
        </row>
        <row r="2625">
          <cell r="A2625" t="str">
            <v>MO.39318-39800</v>
          </cell>
          <cell r="B2625" t="str">
            <v>MOBIS SENSOR EJE LEVAS</v>
          </cell>
          <cell r="C2625" t="str">
            <v xml:space="preserve"> </v>
          </cell>
          <cell r="D2625" t="str">
            <v>SIN STOCK</v>
          </cell>
          <cell r="E2625"/>
          <cell r="F2625"/>
          <cell r="G2625">
            <v>5.5E-2</v>
          </cell>
          <cell r="H2625" t="str">
            <v>W12</v>
          </cell>
        </row>
        <row r="2626">
          <cell r="A2626" t="str">
            <v>MO.39340-37100</v>
          </cell>
          <cell r="B2626" t="str">
            <v xml:space="preserve">MOBIS SENSOR TEMPERATURA </v>
          </cell>
          <cell r="C2626" t="str">
            <v xml:space="preserve"> </v>
          </cell>
          <cell r="D2626" t="str">
            <v>SIN STOCK</v>
          </cell>
          <cell r="E2626"/>
          <cell r="F2626"/>
          <cell r="G2626">
            <v>1.2999999999999999E-2</v>
          </cell>
          <cell r="H2626" t="str">
            <v>W12</v>
          </cell>
        </row>
        <row r="2627">
          <cell r="A2627" t="str">
            <v>MO.39350-26900</v>
          </cell>
          <cell r="B2627" t="str">
            <v>MOBIS SENSOR EJE LEVAS 39350-26900 HYUNDAI KIA ACCENT RIO 2006-2011 4CIL 1.4L</v>
          </cell>
          <cell r="C2627">
            <v>6.2E-2</v>
          </cell>
          <cell r="D2627"/>
          <cell r="E2627">
            <v>1</v>
          </cell>
          <cell r="F2627"/>
          <cell r="G2627"/>
          <cell r="H2627" t="str">
            <v>W12</v>
          </cell>
        </row>
        <row r="2628">
          <cell r="A2628" t="str">
            <v>MO.39350-2B000</v>
          </cell>
          <cell r="B2628" t="str">
            <v xml:space="preserve">MOBIS SENSOR POSICION CIGUEÑAL 39350-2B000 KIA CERATO 2006-UP 4CIL 1.6L </v>
          </cell>
          <cell r="C2628">
            <v>0.03</v>
          </cell>
          <cell r="D2628"/>
          <cell r="E2628">
            <v>1</v>
          </cell>
          <cell r="F2628"/>
          <cell r="G2628"/>
          <cell r="H2628" t="str">
            <v>W10</v>
          </cell>
        </row>
        <row r="2629">
          <cell r="A2629" t="str">
            <v>MO.39350-37100</v>
          </cell>
          <cell r="B2629" t="str">
            <v>MOBIS SENSOR EJE LEVAS 39350-37100 HYUNDAI KIA ACCENT TIBURON SPORTAGE 1999-2009 6CIL 2.7L</v>
          </cell>
          <cell r="C2629">
            <v>4.4999999999999998E-2</v>
          </cell>
          <cell r="D2629"/>
          <cell r="E2629">
            <v>1</v>
          </cell>
          <cell r="F2629"/>
          <cell r="G2629"/>
          <cell r="H2629" t="str">
            <v>SIN STOCK</v>
          </cell>
        </row>
        <row r="2630">
          <cell r="A2630" t="str">
            <v>MO.39510-38021</v>
          </cell>
          <cell r="B2630" t="str">
            <v>MOBIS SENSOR KNOCK</v>
          </cell>
          <cell r="C2630" t="str">
            <v xml:space="preserve"> </v>
          </cell>
          <cell r="D2630" t="str">
            <v>SIN STOCK</v>
          </cell>
          <cell r="E2630"/>
          <cell r="F2630"/>
          <cell r="G2630">
            <v>6.5000000000000002E-2</v>
          </cell>
          <cell r="H2630" t="str">
            <v>W10</v>
          </cell>
        </row>
        <row r="2631">
          <cell r="A2631" t="str">
            <v>MO.41553-4F005</v>
          </cell>
          <cell r="B2631" t="str">
            <v xml:space="preserve">MOBIS DEPOSITO ACEITE EMBRAGUE </v>
          </cell>
          <cell r="C2631" t="str">
            <v xml:space="preserve"> </v>
          </cell>
          <cell r="D2631" t="str">
            <v>SIN STOCK</v>
          </cell>
          <cell r="E2631"/>
          <cell r="F2631"/>
          <cell r="G2631">
            <v>0.51900000000000002</v>
          </cell>
          <cell r="H2631" t="str">
            <v>W1</v>
          </cell>
        </row>
        <row r="2632">
          <cell r="A2632" t="str">
            <v>MO.41600-4F000</v>
          </cell>
          <cell r="B2632" t="str">
            <v xml:space="preserve">MOBIS BOMBA EMBRAGUE </v>
          </cell>
          <cell r="C2632" t="str">
            <v xml:space="preserve"> </v>
          </cell>
          <cell r="D2632" t="str">
            <v>SIN STOCK</v>
          </cell>
          <cell r="E2632"/>
          <cell r="F2632"/>
          <cell r="G2632">
            <v>0.34100000000000003</v>
          </cell>
          <cell r="H2632" t="str">
            <v>W1</v>
          </cell>
        </row>
        <row r="2633">
          <cell r="A2633" t="str">
            <v>MO.42531-42500</v>
          </cell>
          <cell r="B2633" t="str">
            <v>MOBIS REGULADOR BALANCIN</v>
          </cell>
          <cell r="C2633" t="str">
            <v xml:space="preserve"> </v>
          </cell>
          <cell r="D2633" t="str">
            <v>SIN STOCK</v>
          </cell>
          <cell r="E2633"/>
          <cell r="F2633"/>
          <cell r="G2633">
            <v>1.4E-2</v>
          </cell>
          <cell r="H2633" t="str">
            <v>W2</v>
          </cell>
        </row>
        <row r="2634">
          <cell r="A2634" t="str">
            <v>MO.43350-3C600</v>
          </cell>
          <cell r="B2634" t="str">
            <v>MOBIS SINCRONIZADOR 43350-3C600 HYUNDAI STAREX D4CB</v>
          </cell>
          <cell r="C2634">
            <v>0.21099999999999999</v>
          </cell>
          <cell r="D2634"/>
          <cell r="E2634">
            <v>1</v>
          </cell>
          <cell r="F2634"/>
          <cell r="G2634"/>
          <cell r="H2634" t="str">
            <v>W10</v>
          </cell>
        </row>
        <row r="2635">
          <cell r="A2635" t="str">
            <v>MO.52951-47000</v>
          </cell>
          <cell r="B2635" t="str">
            <v xml:space="preserve">MOBIS TUERCA RUEDA </v>
          </cell>
          <cell r="C2635" t="str">
            <v xml:space="preserve">  </v>
          </cell>
          <cell r="D2635" t="str">
            <v>SIN STOCK</v>
          </cell>
          <cell r="E2635"/>
          <cell r="F2635"/>
          <cell r="G2635">
            <v>3.6999999999999998E-2</v>
          </cell>
          <cell r="H2635" t="str">
            <v>W5</v>
          </cell>
        </row>
        <row r="2636">
          <cell r="A2636" t="str">
            <v>MO.54300-5L500</v>
          </cell>
          <cell r="B2636" t="str">
            <v>MOBIS AMORTIGUADOR SUSPENSION</v>
          </cell>
          <cell r="C2636" t="str">
            <v xml:space="preserve"> </v>
          </cell>
          <cell r="D2636" t="str">
            <v>SIN STOCK</v>
          </cell>
          <cell r="E2636"/>
          <cell r="F2636"/>
          <cell r="G2636">
            <v>1.7250000000000001</v>
          </cell>
          <cell r="H2636" t="str">
            <v>W11</v>
          </cell>
        </row>
        <row r="2637">
          <cell r="A2637" t="str">
            <v>MO.54650-1Y001</v>
          </cell>
          <cell r="B2637" t="str">
            <v>MOBIS AMORTIGUADOR SUSPENSION</v>
          </cell>
          <cell r="C2637" t="str">
            <v xml:space="preserve"> </v>
          </cell>
          <cell r="D2637" t="str">
            <v>SIN STOCK</v>
          </cell>
          <cell r="E2637"/>
          <cell r="F2637"/>
          <cell r="G2637">
            <v>4.08</v>
          </cell>
          <cell r="H2637" t="str">
            <v>SOTANO</v>
          </cell>
        </row>
        <row r="2638">
          <cell r="A2638" t="str">
            <v>MO.54660-1Y001</v>
          </cell>
          <cell r="B2638" t="str">
            <v>MOBIS AMORTIGUADOR SUSPENSION</v>
          </cell>
          <cell r="C2638" t="str">
            <v xml:space="preserve"> </v>
          </cell>
          <cell r="D2638" t="str">
            <v>SIN STOCK</v>
          </cell>
          <cell r="E2638"/>
          <cell r="F2638"/>
          <cell r="G2638">
            <v>4.0599999999999996</v>
          </cell>
          <cell r="H2638" t="str">
            <v>SOTANO</v>
          </cell>
        </row>
        <row r="2639">
          <cell r="A2639" t="str">
            <v>MO.55300-5L700</v>
          </cell>
          <cell r="B2639" t="str">
            <v>MOBIS AMORTIGUADOR SUSPENSION</v>
          </cell>
          <cell r="C2639" t="str">
            <v xml:space="preserve"> </v>
          </cell>
          <cell r="D2639" t="str">
            <v>SIN STOCK</v>
          </cell>
          <cell r="E2639"/>
          <cell r="F2639"/>
          <cell r="G2639">
            <v>1.532</v>
          </cell>
          <cell r="H2639" t="str">
            <v>W7</v>
          </cell>
        </row>
        <row r="2640">
          <cell r="A2640" t="str">
            <v>MO.56150-4F000E</v>
          </cell>
          <cell r="B2640" t="str">
            <v xml:space="preserve">MOBIS TAPA TIMON </v>
          </cell>
          <cell r="C2640" t="str">
            <v>SIN STOCK</v>
          </cell>
          <cell r="D2640" t="str">
            <v>SIN STOCK</v>
          </cell>
          <cell r="E2640"/>
          <cell r="F2640"/>
          <cell r="G2640"/>
          <cell r="H2640" t="str">
            <v>W5</v>
          </cell>
        </row>
        <row r="2641">
          <cell r="A2641" t="str">
            <v>MO.57100-4F100</v>
          </cell>
          <cell r="B2641" t="str">
            <v>MOBIS BOMBA DIRECCION HIDRAULICA</v>
          </cell>
          <cell r="C2641" t="str">
            <v xml:space="preserve"> </v>
          </cell>
          <cell r="D2641" t="str">
            <v>SIN STOCK</v>
          </cell>
          <cell r="E2641"/>
          <cell r="F2641"/>
          <cell r="G2641">
            <v>1.8839999999999999</v>
          </cell>
          <cell r="H2641" t="str">
            <v>W3</v>
          </cell>
        </row>
        <row r="2642">
          <cell r="A2642" t="str">
            <v>MO.57110-22002</v>
          </cell>
          <cell r="B2642" t="str">
            <v>MOBIS BOMBA DIRECCION HIDRAULICA 57110-22002 HYUNDAI EXCEL 1994-UP 4CIL 1.5L</v>
          </cell>
          <cell r="C2642">
            <v>1.736</v>
          </cell>
          <cell r="D2642"/>
          <cell r="E2642">
            <v>1</v>
          </cell>
          <cell r="F2642"/>
          <cell r="G2642"/>
          <cell r="H2642" t="str">
            <v>W10</v>
          </cell>
        </row>
        <row r="2643">
          <cell r="A2643" t="str">
            <v>MO.58320-4F000</v>
          </cell>
          <cell r="B2643" t="str">
            <v xml:space="preserve">MOBIS BOMBIN FRENO </v>
          </cell>
          <cell r="C2643" t="str">
            <v xml:space="preserve"> </v>
          </cell>
          <cell r="D2643" t="str">
            <v>SIN STOCK</v>
          </cell>
          <cell r="E2643"/>
          <cell r="F2643"/>
          <cell r="G2643">
            <v>0.41499999999999998</v>
          </cell>
          <cell r="H2643" t="str">
            <v>W2</v>
          </cell>
        </row>
        <row r="2644">
          <cell r="A2644" t="str">
            <v>MO.58330-4F000</v>
          </cell>
          <cell r="B2644" t="str">
            <v xml:space="preserve">MOBIS BOMBIN FRENO </v>
          </cell>
          <cell r="C2644" t="str">
            <v xml:space="preserve"> </v>
          </cell>
          <cell r="D2644" t="str">
            <v>SIN STOCK</v>
          </cell>
          <cell r="E2644"/>
          <cell r="F2644"/>
          <cell r="G2644">
            <v>0.41299999999999998</v>
          </cell>
          <cell r="H2644" t="str">
            <v>W2</v>
          </cell>
        </row>
        <row r="2645">
          <cell r="A2645" t="str">
            <v>MO.58610-4F010</v>
          </cell>
          <cell r="B2645" t="str">
            <v>MOBIS HIDROVAC</v>
          </cell>
          <cell r="C2645" t="str">
            <v xml:space="preserve"> </v>
          </cell>
          <cell r="D2645" t="str">
            <v>SIN STOCK</v>
          </cell>
          <cell r="E2645"/>
          <cell r="F2645"/>
          <cell r="G2645">
            <v>4.226</v>
          </cell>
          <cell r="H2645" t="str">
            <v>W2</v>
          </cell>
        </row>
        <row r="2646">
          <cell r="A2646" t="str">
            <v>MO.59610-5H211</v>
          </cell>
          <cell r="B2646" t="str">
            <v>MOBIS VALVULA FRENO</v>
          </cell>
          <cell r="C2646" t="str">
            <v xml:space="preserve"> </v>
          </cell>
          <cell r="D2646" t="str">
            <v>SIN STOCK</v>
          </cell>
          <cell r="E2646"/>
          <cell r="F2646"/>
          <cell r="G2646">
            <v>3.05</v>
          </cell>
          <cell r="H2646" t="str">
            <v>SOTANO</v>
          </cell>
        </row>
        <row r="2647">
          <cell r="A2647" t="str">
            <v>MO.59710-4F000</v>
          </cell>
          <cell r="B2647" t="str">
            <v xml:space="preserve">MOBIS PALANCA FRENO MANO </v>
          </cell>
          <cell r="C2647" t="str">
            <v xml:space="preserve"> </v>
          </cell>
          <cell r="D2647" t="str">
            <v>SIN STOCK</v>
          </cell>
          <cell r="E2647"/>
          <cell r="F2647"/>
          <cell r="G2647">
            <v>1.129</v>
          </cell>
          <cell r="H2647" t="str">
            <v>W5</v>
          </cell>
        </row>
        <row r="2648">
          <cell r="A2648" t="str">
            <v>MO.59830-A7300</v>
          </cell>
          <cell r="B2648" t="str">
            <v>MOBIS 59830-A7300 SENSOR ABS KIA RIO 2014-UP     DEL DER</v>
          </cell>
          <cell r="C2648">
            <v>0.16200000000000001</v>
          </cell>
          <cell r="D2648"/>
          <cell r="E2648">
            <v>1</v>
          </cell>
          <cell r="F2648"/>
          <cell r="G2648"/>
          <cell r="H2648" t="str">
            <v>SIN STOCK</v>
          </cell>
        </row>
        <row r="2649">
          <cell r="A2649" t="str">
            <v>MO.59910-4F300</v>
          </cell>
          <cell r="B2649" t="str">
            <v>MOBIS CABLE FRENO</v>
          </cell>
          <cell r="C2649" t="str">
            <v xml:space="preserve"> </v>
          </cell>
          <cell r="D2649" t="str">
            <v>SIN STOCK</v>
          </cell>
          <cell r="E2649"/>
          <cell r="F2649"/>
          <cell r="G2649">
            <v>0.61299999999999999</v>
          </cell>
          <cell r="H2649" t="str">
            <v>W1</v>
          </cell>
        </row>
        <row r="2650">
          <cell r="A2650" t="str">
            <v>MO.81770-4H000</v>
          </cell>
          <cell r="B2650" t="str">
            <v>MOBIS AMORTIGUADOR COMPUERTA 81770-4H000 HYUNDAI GRAND STAREX DER IZQ</v>
          </cell>
          <cell r="C2650">
            <v>0.48399999999999999</v>
          </cell>
          <cell r="D2650"/>
          <cell r="E2650">
            <v>1</v>
          </cell>
          <cell r="F2650"/>
          <cell r="G2650"/>
          <cell r="H2650" t="str">
            <v>W4</v>
          </cell>
        </row>
        <row r="2651">
          <cell r="A2651" t="str">
            <v>MO.81970-4FA00</v>
          </cell>
          <cell r="B2651" t="str">
            <v xml:space="preserve">MOBIS CHAPA PUERTA </v>
          </cell>
          <cell r="C2651" t="str">
            <v xml:space="preserve"> </v>
          </cell>
          <cell r="D2651" t="str">
            <v>SIN STOCK</v>
          </cell>
          <cell r="E2651"/>
          <cell r="F2651"/>
          <cell r="G2651">
            <v>0.124</v>
          </cell>
          <cell r="H2651" t="str">
            <v>W3</v>
          </cell>
        </row>
        <row r="2652">
          <cell r="A2652" t="str">
            <v>MO.81980-4FA00</v>
          </cell>
          <cell r="B2652" t="str">
            <v xml:space="preserve">MOBIS CHAPA PUERTA </v>
          </cell>
          <cell r="C2652" t="str">
            <v xml:space="preserve"> </v>
          </cell>
          <cell r="D2652" t="str">
            <v>SIN STOCK</v>
          </cell>
          <cell r="E2652"/>
          <cell r="F2652"/>
          <cell r="G2652">
            <v>0.124</v>
          </cell>
          <cell r="H2652" t="str">
            <v>W3</v>
          </cell>
        </row>
        <row r="2653">
          <cell r="A2653" t="str">
            <v>MO.82340-5H002</v>
          </cell>
          <cell r="B2653" t="str">
            <v>MOBIS MANIJA PUERTA</v>
          </cell>
          <cell r="C2653" t="str">
            <v xml:space="preserve"> </v>
          </cell>
          <cell r="D2653" t="str">
            <v>SIN STOCK</v>
          </cell>
          <cell r="E2653"/>
          <cell r="F2653"/>
          <cell r="G2653">
            <v>0.156</v>
          </cell>
          <cell r="H2653" t="str">
            <v>W2</v>
          </cell>
        </row>
        <row r="2654">
          <cell r="A2654" t="str">
            <v>MO.82650-4F000CA</v>
          </cell>
          <cell r="B2654" t="str">
            <v>MOBIS MANIJA PUERTA</v>
          </cell>
          <cell r="C2654" t="str">
            <v xml:space="preserve"> </v>
          </cell>
          <cell r="D2654" t="str">
            <v>SIN STOCK</v>
          </cell>
          <cell r="E2654"/>
          <cell r="F2654"/>
          <cell r="G2654">
            <v>0.252</v>
          </cell>
          <cell r="H2654" t="str">
            <v>W1</v>
          </cell>
        </row>
        <row r="2655">
          <cell r="A2655" t="str">
            <v>MO.82660-4F000CA</v>
          </cell>
          <cell r="B2655" t="str">
            <v>MOBIS MANIJA PUERTA</v>
          </cell>
          <cell r="C2655" t="str">
            <v xml:space="preserve"> </v>
          </cell>
          <cell r="D2655" t="str">
            <v>SIN STOCK</v>
          </cell>
          <cell r="E2655"/>
          <cell r="F2655"/>
          <cell r="G2655">
            <v>0.26</v>
          </cell>
          <cell r="H2655" t="str">
            <v>W1</v>
          </cell>
        </row>
        <row r="2656">
          <cell r="A2656" t="str">
            <v>MO.93110-4F000</v>
          </cell>
          <cell r="B2656" t="str">
            <v>MOBIS CONMUTADOR</v>
          </cell>
          <cell r="C2656" t="str">
            <v xml:space="preserve"> </v>
          </cell>
          <cell r="D2656" t="str">
            <v>SIN STOCK</v>
          </cell>
          <cell r="E2656"/>
          <cell r="F2656"/>
          <cell r="G2656">
            <v>5.7000000000000002E-2</v>
          </cell>
          <cell r="H2656" t="str">
            <v>W6</v>
          </cell>
        </row>
        <row r="2657">
          <cell r="A2657" t="str">
            <v>MO.93110-1R000</v>
          </cell>
          <cell r="B2657" t="str">
            <v>MOBIS CONMUTADOR 93110-1R000 HYUNDAI KIA ACCENT ELANTRA 2011-2017 6 TERM</v>
          </cell>
          <cell r="C2657">
            <v>5.8000000000000003E-2</v>
          </cell>
          <cell r="D2657"/>
          <cell r="E2657">
            <v>1</v>
          </cell>
          <cell r="F2657"/>
          <cell r="G2657"/>
          <cell r="H2657" t="str">
            <v>W6</v>
          </cell>
        </row>
        <row r="2658">
          <cell r="A2658" t="str">
            <v>MO.93110-3K000</v>
          </cell>
          <cell r="B2658" t="str">
            <v>MOBIS CONMUTADOR 93110-3K000 HYUNDAI KIA ACCENT SANTA FE RIO 2005-2012 6 TERM</v>
          </cell>
          <cell r="C2658">
            <v>0.10299999999999999</v>
          </cell>
          <cell r="D2658"/>
          <cell r="E2658">
            <v>1</v>
          </cell>
          <cell r="F2658"/>
          <cell r="G2658"/>
          <cell r="H2658" t="str">
            <v>SIN STOCK</v>
          </cell>
        </row>
        <row r="2659">
          <cell r="A2659" t="str">
            <v>MO.93110-3S000</v>
          </cell>
          <cell r="B2659" t="str">
            <v>MOBIS CONMUTADOR 93110-3S000 HYUNDAI ELANTRA SONATA TUCSON 2009-2015 6 TERM</v>
          </cell>
          <cell r="C2659">
            <v>6.3E-2</v>
          </cell>
          <cell r="D2659"/>
          <cell r="E2659">
            <v>1</v>
          </cell>
          <cell r="F2659"/>
          <cell r="G2659"/>
          <cell r="H2659" t="str">
            <v>SIN STOCK</v>
          </cell>
        </row>
        <row r="2660">
          <cell r="A2660" t="str">
            <v>MO.93110-4A000</v>
          </cell>
          <cell r="B2660" t="str">
            <v>MOBIS CONMUTADOR 93110-4A000 HYUNDAI STAREX 1997-UP</v>
          </cell>
          <cell r="C2660">
            <v>0.10100000000000001</v>
          </cell>
          <cell r="D2660"/>
          <cell r="E2660">
            <v>1</v>
          </cell>
          <cell r="F2660"/>
          <cell r="G2660"/>
          <cell r="H2660" t="str">
            <v>SIN STOCK</v>
          </cell>
        </row>
        <row r="2661">
          <cell r="A2661" t="str">
            <v>MO.93410-1G000</v>
          </cell>
          <cell r="B2661" t="str">
            <v>MOBIS RAMAL DIRECCIONAL 93410-1G000 HYUNDAI KIA ACCENT RIO 2006-2011 4CIL 1.4L-1.8L</v>
          </cell>
          <cell r="C2661">
            <v>0.22700000000000001</v>
          </cell>
          <cell r="D2661"/>
          <cell r="E2661">
            <v>1</v>
          </cell>
          <cell r="F2661"/>
          <cell r="G2661"/>
          <cell r="H2661" t="str">
            <v>W9</v>
          </cell>
        </row>
        <row r="2662">
          <cell r="A2662" t="str">
            <v>MO.93410-1R000</v>
          </cell>
          <cell r="B2662" t="str">
            <v>MOBIS RAMAL DIRECCIONAL 93410-1R000 HYUNDAI ACCENT 2012-2014 4CIL 1.4L-1.8L</v>
          </cell>
          <cell r="C2662">
            <v>0.33600000000000002</v>
          </cell>
          <cell r="D2662"/>
          <cell r="E2662">
            <v>1</v>
          </cell>
          <cell r="F2662"/>
          <cell r="G2662"/>
          <cell r="H2662" t="str">
            <v>SIN STOCK</v>
          </cell>
        </row>
        <row r="2663">
          <cell r="A2663" t="str">
            <v>MO.93410-2M010</v>
          </cell>
          <cell r="B2663" t="str">
            <v>MOBIS PALANCA LUCES 93410-2M010 HYUNDAI TUCSON 2009-2013</v>
          </cell>
          <cell r="C2663">
            <v>0.32</v>
          </cell>
          <cell r="D2663"/>
          <cell r="E2663">
            <v>1</v>
          </cell>
          <cell r="F2663"/>
          <cell r="G2663"/>
          <cell r="H2663" t="str">
            <v>W9</v>
          </cell>
        </row>
        <row r="2664">
          <cell r="A2664" t="str">
            <v>MO.93410-4F000</v>
          </cell>
          <cell r="B2664" t="str">
            <v xml:space="preserve">MOBIS PALANCA LUCES </v>
          </cell>
          <cell r="C2664" t="str">
            <v xml:space="preserve"> </v>
          </cell>
          <cell r="D2664" t="str">
            <v>SIN STOCK</v>
          </cell>
          <cell r="E2664"/>
          <cell r="F2664"/>
          <cell r="G2664">
            <v>0.23400000000000001</v>
          </cell>
          <cell r="H2664" t="str">
            <v>W9</v>
          </cell>
        </row>
        <row r="2665">
          <cell r="A2665" t="str">
            <v>MO.93490-1R410</v>
          </cell>
          <cell r="B2665" t="str">
            <v>MOBIS CINTA TIMON 93490-1R410 HYUNDAI ACCENT 2011-UP</v>
          </cell>
          <cell r="C2665">
            <v>0.216</v>
          </cell>
          <cell r="D2665"/>
          <cell r="E2665">
            <v>1</v>
          </cell>
          <cell r="F2665"/>
          <cell r="G2665"/>
          <cell r="H2665" t="str">
            <v>SIN STOCK</v>
          </cell>
        </row>
        <row r="2666">
          <cell r="A2666" t="str">
            <v>MO.93490-2M000</v>
          </cell>
          <cell r="B2666" t="str">
            <v>MOBIS CINTA TIMON 93490-2M000 HYUNDAI KIA TUCSON SPORTAGE 2009-2013</v>
          </cell>
          <cell r="C2666">
            <v>0.217</v>
          </cell>
          <cell r="D2666"/>
          <cell r="E2666">
            <v>1</v>
          </cell>
          <cell r="F2666"/>
          <cell r="G2666"/>
          <cell r="H2666" t="str">
            <v>SIN STOCK</v>
          </cell>
        </row>
        <row r="2667">
          <cell r="A2667" t="str">
            <v>MO.93490-2T210</v>
          </cell>
          <cell r="B2667" t="str">
            <v>MOBIS CINTA TIMON 93490-2T210 HYUNDAI KIA SANTA FE OPTIMA 2012-UP</v>
          </cell>
          <cell r="C2667">
            <v>0.221</v>
          </cell>
          <cell r="D2667"/>
          <cell r="E2667">
            <v>1</v>
          </cell>
          <cell r="F2667"/>
          <cell r="G2667"/>
          <cell r="H2667" t="str">
            <v>SIN STOCK</v>
          </cell>
        </row>
        <row r="2668">
          <cell r="A2668" t="str">
            <v>MO.93490-G3140</v>
          </cell>
          <cell r="B2668" t="str">
            <v>MOBIS CINTA TIMON 93490-G3140 HYUNDAI KIA ACCENT ELANTRA RIO FORTE 2018-UP</v>
          </cell>
          <cell r="C2668">
            <v>0.27600000000000002</v>
          </cell>
          <cell r="D2668"/>
          <cell r="E2668">
            <v>1</v>
          </cell>
          <cell r="F2668"/>
          <cell r="G2668"/>
          <cell r="H2668" t="str">
            <v>SIN STOCK</v>
          </cell>
        </row>
        <row r="2669">
          <cell r="A2669" t="str">
            <v>MO.93810-38000</v>
          </cell>
          <cell r="B2669" t="str">
            <v>MOBIS SWITCH FRENO 93810-38000 HYUNDAI ELANTRA 2000-2006 M10*1.25 2 TER</v>
          </cell>
          <cell r="C2669">
            <v>0.04</v>
          </cell>
          <cell r="D2669"/>
          <cell r="E2669">
            <v>1</v>
          </cell>
          <cell r="F2669"/>
          <cell r="G2669"/>
          <cell r="H2669" t="str">
            <v>SIN STOCK</v>
          </cell>
        </row>
        <row r="2670">
          <cell r="A2670" t="str">
            <v>MO.93810-3K000</v>
          </cell>
          <cell r="B2670" t="str">
            <v>MOBIS SWITCH FRENO 93810-3K000 HYUNDAI ELANTRA SONATA 1995-2000 M10*1.25 4 TERM</v>
          </cell>
          <cell r="C2670">
            <v>4.5999999999999999E-2</v>
          </cell>
          <cell r="D2670"/>
          <cell r="E2670">
            <v>1</v>
          </cell>
          <cell r="F2670"/>
          <cell r="G2670"/>
          <cell r="H2670" t="str">
            <v>SIN STOCK</v>
          </cell>
        </row>
        <row r="2671">
          <cell r="A2671" t="str">
            <v>MO.93810-3S000</v>
          </cell>
          <cell r="B2671" t="str">
            <v>MOBIS SWITCH FRENO 93810-3S000 HYUNDAI ACCENT ELANTRA 2011-2014 M10*1.25 4 TERM</v>
          </cell>
          <cell r="C2671">
            <v>4.2999999999999997E-2</v>
          </cell>
          <cell r="D2671"/>
          <cell r="E2671">
            <v>1</v>
          </cell>
          <cell r="F2671"/>
          <cell r="G2671"/>
          <cell r="H2671" t="str">
            <v>SIN STOCK</v>
          </cell>
        </row>
        <row r="2672">
          <cell r="A2672" t="str">
            <v>MO.93810-5H000</v>
          </cell>
          <cell r="B2672" t="str">
            <v>MOBIS SWITCH FRENO 93810-5H000 HYUNDAI CANTER HD65-HD72 2012-UP M10*1.25 4 TERM</v>
          </cell>
          <cell r="C2672">
            <v>4.2000000000000003E-2</v>
          </cell>
          <cell r="D2672"/>
          <cell r="E2672">
            <v>1</v>
          </cell>
          <cell r="F2672"/>
          <cell r="G2672"/>
          <cell r="H2672" t="str">
            <v>W9</v>
          </cell>
        </row>
        <row r="2673">
          <cell r="A2673" t="str">
            <v>MO.93830-45003</v>
          </cell>
          <cell r="B2673" t="str">
            <v xml:space="preserve">MOBIS SWITCH RETROCESO </v>
          </cell>
          <cell r="C2673" t="str">
            <v xml:space="preserve"> </v>
          </cell>
          <cell r="D2673" t="str">
            <v>SIN STOCK</v>
          </cell>
          <cell r="E2673"/>
          <cell r="F2673"/>
          <cell r="G2673">
            <v>8.6999999999999994E-2</v>
          </cell>
          <cell r="H2673" t="str">
            <v>W2</v>
          </cell>
        </row>
        <row r="2674">
          <cell r="A2674" t="str">
            <v>MO.93840-3K000</v>
          </cell>
          <cell r="B2674" t="str">
            <v>MOBIS SWITCH FRENO 93840-3K000 HYUNDAI KIA ELANTRA KIA SPORTAGE 2011-2015 M10*1.25 2 TERM</v>
          </cell>
          <cell r="C2674">
            <v>0.48</v>
          </cell>
          <cell r="D2674"/>
          <cell r="E2674">
            <v>1</v>
          </cell>
          <cell r="F2674"/>
          <cell r="G2674"/>
          <cell r="H2674" t="str">
            <v>SIN STOCK</v>
          </cell>
        </row>
        <row r="2675">
          <cell r="A2675" t="str">
            <v>MO.93860-02001</v>
          </cell>
          <cell r="B2675" t="str">
            <v xml:space="preserve">MOBIS SWITCH RETROCESO 93860-02001 HYUNDAI ATOS 1999-2003 M12*1.25 2 TERM </v>
          </cell>
          <cell r="C2675">
            <v>6.5000000000000002E-2</v>
          </cell>
          <cell r="D2675"/>
          <cell r="E2675">
            <v>1</v>
          </cell>
          <cell r="F2675"/>
          <cell r="G2675"/>
          <cell r="H2675" t="str">
            <v>W10</v>
          </cell>
        </row>
        <row r="2676">
          <cell r="A2676" t="str">
            <v>MO.93860-39012</v>
          </cell>
          <cell r="B2676" t="str">
            <v xml:space="preserve">MOBIS SWITCH RETROCESO </v>
          </cell>
          <cell r="C2676" t="str">
            <v xml:space="preserve"> </v>
          </cell>
          <cell r="D2676" t="str">
            <v>SIN STOCK</v>
          </cell>
          <cell r="E2676"/>
          <cell r="F2676"/>
          <cell r="G2676"/>
          <cell r="H2676"/>
        </row>
        <row r="2677">
          <cell r="A2677" t="str">
            <v>MO.93860-49600</v>
          </cell>
          <cell r="B2677" t="str">
            <v>MOBIS SWITCH RETROCESO 93860-49600 HYUNDAI KIA ACCENT ELANTRA 2010-UP M14*2 2 TERM Unidad: UND/UND</v>
          </cell>
          <cell r="C2677">
            <v>2.9000000000000001E-2</v>
          </cell>
          <cell r="D2677"/>
          <cell r="E2677">
            <v>1</v>
          </cell>
          <cell r="F2677"/>
          <cell r="G2677"/>
          <cell r="H2677" t="str">
            <v>W12</v>
          </cell>
        </row>
        <row r="2678">
          <cell r="A2678" t="str">
            <v>MO.93860-4A010</v>
          </cell>
          <cell r="B2678" t="str">
            <v>MOBIS SWITCH RETROCESO 93860-4A010 HYUNDAI H1 H100 PORTER 2006-UP M12*1.25 2 TERM</v>
          </cell>
          <cell r="C2678">
            <v>5.8999999999999997E-2</v>
          </cell>
          <cell r="D2678"/>
          <cell r="E2678">
            <v>1</v>
          </cell>
          <cell r="F2678">
            <v>10</v>
          </cell>
          <cell r="G2678"/>
          <cell r="H2678" t="str">
            <v>SIN STOCK</v>
          </cell>
        </row>
        <row r="2679">
          <cell r="A2679" t="str">
            <v>MO.94600-8A500</v>
          </cell>
          <cell r="B2679" t="str">
            <v>MOBIS VEHICLE SPEED SENSOR</v>
          </cell>
          <cell r="C2679">
            <v>6.0999999999999999E-2</v>
          </cell>
          <cell r="D2679"/>
          <cell r="E2679">
            <v>1</v>
          </cell>
          <cell r="F2679"/>
          <cell r="G2679"/>
          <cell r="H2679" t="str">
            <v>SIN STOCK</v>
          </cell>
        </row>
        <row r="2680">
          <cell r="A2680" t="str">
            <v>MO.94650-32520</v>
          </cell>
          <cell r="B2680" t="str">
            <v>MOBIS SENSOR TEMPERATURA 94650-32520 HYUNDAI ACCENT 2006-2011 0.125 1 TERM</v>
          </cell>
          <cell r="C2680">
            <v>1.0999999999999999E-2</v>
          </cell>
          <cell r="D2680"/>
          <cell r="E2680">
            <v>1</v>
          </cell>
          <cell r="F2680"/>
          <cell r="G2680"/>
          <cell r="H2680" t="str">
            <v>W12</v>
          </cell>
        </row>
        <row r="2681">
          <cell r="A2681" t="str">
            <v>MO.94650-42050</v>
          </cell>
          <cell r="B2681" t="str">
            <v>MOBIS SENSOR TEMPERATURA 94650-42050 HYUNDAI H100 MINI BUS 1993-2007 M16*1.5 2 TERM</v>
          </cell>
          <cell r="C2681">
            <v>3.7999999999999999E-2</v>
          </cell>
          <cell r="D2681"/>
          <cell r="E2681">
            <v>1</v>
          </cell>
          <cell r="F2681"/>
          <cell r="G2681"/>
          <cell r="H2681" t="str">
            <v>SIN STOCK</v>
          </cell>
        </row>
        <row r="2682">
          <cell r="A2682" t="str">
            <v>MO.94750-37000</v>
          </cell>
          <cell r="B2682" t="str">
            <v xml:space="preserve">MOBIS SWITCH ACEITE </v>
          </cell>
          <cell r="C2682">
            <v>4.2999999999999997E-2</v>
          </cell>
          <cell r="D2682"/>
          <cell r="E2682">
            <v>1</v>
          </cell>
          <cell r="F2682"/>
          <cell r="G2682"/>
          <cell r="H2682" t="str">
            <v>SIN STOCK</v>
          </cell>
        </row>
        <row r="2683">
          <cell r="A2683" t="str">
            <v>MO.95550-34000</v>
          </cell>
          <cell r="B2683" t="str">
            <v>MOBIS FLASHER 95550-34000 HYUNDAI KIA STAREX RIO 2004-UP</v>
          </cell>
          <cell r="C2683">
            <v>4.7E-2</v>
          </cell>
          <cell r="D2683"/>
          <cell r="E2683">
            <v>1</v>
          </cell>
          <cell r="F2683"/>
          <cell r="G2683"/>
          <cell r="H2683" t="str">
            <v>SIN STOCK</v>
          </cell>
        </row>
        <row r="2684">
          <cell r="A2684" t="str">
            <v>MO.95670-D3000</v>
          </cell>
          <cell r="B2684" t="str">
            <v>MOBIS 95670-D3000 SENSOR ABS HYUNDAI KIA TUCSON SPORTAGE 2015-2021     DEL IZQ</v>
          </cell>
          <cell r="C2684">
            <v>9.6000000000000002E-2</v>
          </cell>
          <cell r="D2684"/>
          <cell r="E2684">
            <v>1</v>
          </cell>
          <cell r="F2684"/>
          <cell r="G2684"/>
          <cell r="H2684" t="str">
            <v>W12</v>
          </cell>
        </row>
        <row r="2685">
          <cell r="A2685" t="str">
            <v>MO.95671-1R000</v>
          </cell>
          <cell r="B2685" t="str">
            <v>MOBIS 95671-1R000 SENSOR ABS HYUNDAI KIA ACCENT RIO 2010-2017     DEL DER</v>
          </cell>
          <cell r="C2685">
            <v>0.105</v>
          </cell>
          <cell r="D2685"/>
          <cell r="E2685">
            <v>1</v>
          </cell>
          <cell r="F2685"/>
          <cell r="G2685"/>
          <cell r="H2685" t="str">
            <v>SIN STOCK</v>
          </cell>
        </row>
        <row r="2686">
          <cell r="A2686" t="str">
            <v>MO.95671-D3000</v>
          </cell>
          <cell r="B2686" t="str">
            <v>MOBIS 95671-D3000 SENSOR ABS HYUNDAI KIA TUCSON SPORTAGE 2015-2021     DEL DER</v>
          </cell>
          <cell r="C2686">
            <v>8.8999999999999996E-2</v>
          </cell>
          <cell r="D2686"/>
          <cell r="E2686">
            <v>1</v>
          </cell>
          <cell r="F2686"/>
          <cell r="G2686"/>
          <cell r="H2686" t="str">
            <v>SIN STOCK</v>
          </cell>
        </row>
        <row r="2687">
          <cell r="A2687" t="str">
            <v>MO.95680-1R000</v>
          </cell>
          <cell r="B2687" t="str">
            <v>MOBIS 95680-1R000 SENSOR ABS HYUNDAI KIA ACCENT RIO 2010-2017     POST IZQ</v>
          </cell>
          <cell r="C2687">
            <v>7.9000000000000001E-2</v>
          </cell>
          <cell r="D2687"/>
          <cell r="E2687">
            <v>1</v>
          </cell>
          <cell r="F2687"/>
          <cell r="G2687"/>
          <cell r="H2687" t="str">
            <v>SIN STOCK</v>
          </cell>
        </row>
        <row r="2688">
          <cell r="A2688" t="str">
            <v>MO.95680-2B000</v>
          </cell>
          <cell r="B2688" t="str">
            <v>MOBIS 95680-2B000 SENSOR ABS HYUNDAI SANTA FE 2006-2012     POST IZQ</v>
          </cell>
          <cell r="C2688">
            <v>0.16800000000000001</v>
          </cell>
          <cell r="D2688"/>
          <cell r="E2688">
            <v>1</v>
          </cell>
          <cell r="F2688"/>
          <cell r="G2688"/>
          <cell r="H2688" t="str">
            <v>W12</v>
          </cell>
        </row>
        <row r="2689">
          <cell r="A2689" t="str">
            <v>MO.95681-2B000</v>
          </cell>
          <cell r="B2689" t="str">
            <v>MOBIS 95681-2B000 SENSOR ABS HYUNDAI SANTA FE 2006-2012     POST DER</v>
          </cell>
          <cell r="C2689">
            <v>0.16700000000000001</v>
          </cell>
          <cell r="D2689"/>
          <cell r="E2689">
            <v>1</v>
          </cell>
          <cell r="F2689"/>
          <cell r="G2689"/>
          <cell r="H2689" t="str">
            <v>W12</v>
          </cell>
        </row>
        <row r="2690">
          <cell r="A2690" t="str">
            <v>MO.95681-2S300</v>
          </cell>
          <cell r="B2690" t="str">
            <v>MOBIS 95681-2S300 SENSOR ABS HYUNDAI KIA TUCSON SPORTAGE 2009-2016     POST DER</v>
          </cell>
          <cell r="C2690" t="str">
            <v>SIN STOCK</v>
          </cell>
          <cell r="D2690" t="str">
            <v>SIN STOCK</v>
          </cell>
          <cell r="E2690"/>
          <cell r="F2690"/>
          <cell r="G2690"/>
          <cell r="H2690" t="str">
            <v>SIN STOCK</v>
          </cell>
        </row>
        <row r="2691">
          <cell r="A2691" t="str">
            <v>MO.96420-4A000</v>
          </cell>
          <cell r="B2691" t="str">
            <v>MOBIS VEHICLE SPEED SENSOR</v>
          </cell>
          <cell r="C2691">
            <v>0.13700000000000001</v>
          </cell>
          <cell r="D2691"/>
          <cell r="E2691">
            <v>1</v>
          </cell>
          <cell r="F2691"/>
          <cell r="G2691"/>
          <cell r="H2691" t="str">
            <v>W9</v>
          </cell>
        </row>
        <row r="2692">
          <cell r="A2692" t="str">
            <v>MS.111MR17</v>
          </cell>
          <cell r="B2692" t="str">
            <v>MITSUBOSHI FAJA DISTRIBUCION A416R17MM DAEWOO RACER CHEVROLET CORSA 1994-2008 4CIL 1.2L 111DR*17MM 9.525</v>
          </cell>
          <cell r="C2692">
            <v>0.106</v>
          </cell>
          <cell r="D2692"/>
          <cell r="E2692">
            <v>1</v>
          </cell>
          <cell r="F2692"/>
          <cell r="G2692"/>
          <cell r="H2692" t="str">
            <v>SIN STOCK</v>
          </cell>
        </row>
        <row r="2693">
          <cell r="A2693" t="str">
            <v>MS.192XR28</v>
          </cell>
          <cell r="B2693" t="str">
            <v>MITSUBOSHI FAJA DISTRIBUCION A720RU28MM HONDA LEGEND 1985-1990 C27A-C27A 6CIL 2.0L-2.7L 192DR*18MM</v>
          </cell>
          <cell r="C2693">
            <v>0.77800000000000002</v>
          </cell>
          <cell r="D2693"/>
          <cell r="E2693">
            <v>1</v>
          </cell>
          <cell r="F2693"/>
          <cell r="G2693"/>
          <cell r="H2693" t="str">
            <v>S-F77</v>
          </cell>
        </row>
        <row r="2694">
          <cell r="A2694" t="str">
            <v>MS.251XY32</v>
          </cell>
          <cell r="B2694" t="str">
            <v>MITSUBOSHI FAJA DISTRIBUCION A790YU32MM MITSUBISHI 1995-2002 6G72-6G74 6CIL 2.5L-3.0L 251DR*32MM</v>
          </cell>
          <cell r="C2694">
            <v>0.377</v>
          </cell>
          <cell r="D2694"/>
          <cell r="E2694">
            <v>1</v>
          </cell>
          <cell r="F2694"/>
          <cell r="G2694"/>
          <cell r="H2694" t="str">
            <v>S-F77</v>
          </cell>
        </row>
        <row r="2695">
          <cell r="A2695" t="str">
            <v>MS.257XY32</v>
          </cell>
          <cell r="B2695" t="str">
            <v>MITSUBOSHI FAJA DISTRIBUCION H809YU32MM MITSUBISHI GTO 1990-2000 6G72 6CIL 3.0L 257DR*32MM</v>
          </cell>
          <cell r="C2695">
            <v>7.4999999999999997E-2</v>
          </cell>
          <cell r="D2695"/>
          <cell r="E2695">
            <v>1</v>
          </cell>
          <cell r="F2695"/>
          <cell r="G2695"/>
          <cell r="H2695" t="str">
            <v>S-F77</v>
          </cell>
        </row>
        <row r="2696">
          <cell r="A2696" t="str">
            <v>MS.92ZA19</v>
          </cell>
          <cell r="B2696" t="str">
            <v>MITSUBOSHI FAJA DISTRIBUCION A345L075 HYUNDAI EXCEL 1986-1989 G4DG-G4DJ 4CIL 1.3L-1.5L 92DC*19MM 9.525</v>
          </cell>
          <cell r="C2696">
            <v>7.4999999999999997E-2</v>
          </cell>
          <cell r="D2696"/>
          <cell r="E2696">
            <v>1</v>
          </cell>
          <cell r="F2696"/>
          <cell r="G2696"/>
          <cell r="H2696" t="str">
            <v>SIN STOCK</v>
          </cell>
        </row>
        <row r="2697">
          <cell r="A2697" t="str">
            <v>ND.27300-39800</v>
          </cell>
          <cell r="B2697" t="str">
            <v>NIPPON DENSO BOBINA ENCENDIDO 27300-39800 KIA SORENTO 2003-UP 6CIL</v>
          </cell>
          <cell r="C2697">
            <v>0.32</v>
          </cell>
          <cell r="D2697"/>
          <cell r="E2697">
            <v>1</v>
          </cell>
          <cell r="F2697"/>
          <cell r="G2697"/>
          <cell r="H2697" t="str">
            <v>W-4</v>
          </cell>
        </row>
        <row r="2698">
          <cell r="A2698" t="str">
            <v>NW.4NC-74</v>
          </cell>
          <cell r="B2698" t="str">
            <v>NEW ERA CONDENSADOR 33261-73010 TOYOTA COROLLA CORONA 0.25 µF 1 CABLE</v>
          </cell>
          <cell r="C2698">
            <v>1.7999999999999999E-2</v>
          </cell>
          <cell r="D2698"/>
          <cell r="E2698">
            <v>1</v>
          </cell>
          <cell r="F2698">
            <v>10</v>
          </cell>
          <cell r="G2698"/>
          <cell r="H2698" t="str">
            <v>T20</v>
          </cell>
        </row>
        <row r="2699">
          <cell r="A2699" t="str">
            <v>NW.4NC-82</v>
          </cell>
          <cell r="B2699" t="str">
            <v>NEW ERA CONDENSADOR 90099-52068 TOYOTA HIACE 0.25 µF 2 CABLES</v>
          </cell>
          <cell r="C2699">
            <v>2.5999999999999999E-2</v>
          </cell>
          <cell r="D2699"/>
          <cell r="E2699">
            <v>1</v>
          </cell>
          <cell r="F2699">
            <v>10</v>
          </cell>
          <cell r="G2699"/>
          <cell r="H2699" t="str">
            <v>T20</v>
          </cell>
        </row>
        <row r="2700">
          <cell r="A2700" t="str">
            <v>NW.4NC-84</v>
          </cell>
          <cell r="B2700" t="str">
            <v>NEW ERA CONDENSADOR 19133-16240 TOYOTA COROLLA TERCEL 0.47 µF 1 CABLE</v>
          </cell>
          <cell r="C2700">
            <v>1.4E-2</v>
          </cell>
          <cell r="D2700"/>
          <cell r="E2700">
            <v>1</v>
          </cell>
          <cell r="F2700">
            <v>10</v>
          </cell>
          <cell r="G2700"/>
          <cell r="H2700" t="str">
            <v>T20</v>
          </cell>
        </row>
        <row r="2701">
          <cell r="A2701" t="str">
            <v>NW.4NC-87</v>
          </cell>
          <cell r="B2701" t="str">
            <v>NEW ERA CONDENSADOR</v>
          </cell>
          <cell r="C2701">
            <v>1.7000000000000001E-2</v>
          </cell>
          <cell r="D2701"/>
          <cell r="E2701">
            <v>1</v>
          </cell>
          <cell r="F2701">
            <v>10</v>
          </cell>
          <cell r="G2701"/>
          <cell r="H2701" t="str">
            <v>T19</v>
          </cell>
        </row>
        <row r="2702">
          <cell r="A2702" t="str">
            <v>NW.4NC-8725</v>
          </cell>
          <cell r="B2702" t="str">
            <v>NEW ERA CONDENSADOR 49102-7801 NISSAN SUNNY FIERA 0.25 µF 1 CABLE</v>
          </cell>
          <cell r="C2702">
            <v>1.7999999999999999E-2</v>
          </cell>
          <cell r="D2702"/>
          <cell r="E2702">
            <v>1</v>
          </cell>
          <cell r="F2702">
            <v>10</v>
          </cell>
          <cell r="G2702"/>
          <cell r="H2702" t="str">
            <v>T19</v>
          </cell>
        </row>
        <row r="2703">
          <cell r="A2703" t="str">
            <v>NW.4NC-95</v>
          </cell>
          <cell r="B2703" t="str">
            <v>NEW ERA CONDENSADOR 22102-01M11 NISSAN PICK UP D21 0.22 µF 2 CABLES</v>
          </cell>
          <cell r="C2703">
            <v>2.1999999999999999E-2</v>
          </cell>
          <cell r="D2703"/>
          <cell r="E2703">
            <v>1</v>
          </cell>
          <cell r="F2703">
            <v>10</v>
          </cell>
          <cell r="G2703"/>
          <cell r="H2703" t="str">
            <v>T19</v>
          </cell>
        </row>
        <row r="2704">
          <cell r="A2704" t="str">
            <v>NW.AVR-551</v>
          </cell>
          <cell r="B2704" t="str">
            <v>NEW ERA RELAY ALTERNADOR 27700-22010 TOYOTA H ILUX 6 PINES 12V</v>
          </cell>
          <cell r="C2704">
            <v>0.39200000000000002</v>
          </cell>
          <cell r="D2704"/>
          <cell r="E2704">
            <v>1</v>
          </cell>
          <cell r="F2704"/>
          <cell r="G2704"/>
          <cell r="H2704" t="str">
            <v>T1</v>
          </cell>
        </row>
        <row r="2705">
          <cell r="A2705" t="str">
            <v>NW.AVR-572</v>
          </cell>
          <cell r="B2705" t="str">
            <v>NEW ERA RELAY ALTERNADOR AVR-572 TOYOTA LAND CRUISER</v>
          </cell>
          <cell r="C2705">
            <v>0.22600000000000001</v>
          </cell>
          <cell r="D2705"/>
          <cell r="E2705">
            <v>1</v>
          </cell>
          <cell r="F2705"/>
          <cell r="G2705"/>
          <cell r="H2705" t="str">
            <v>T1</v>
          </cell>
        </row>
        <row r="2706">
          <cell r="A2706" t="str">
            <v>NW.AVR-589</v>
          </cell>
          <cell r="B2706" t="str">
            <v>NEW ERA RELAY ALTERNADOR 27700-13090 TOYOTA H ILUX 6 PINES 12V</v>
          </cell>
          <cell r="C2706">
            <v>0.42699999999999999</v>
          </cell>
          <cell r="D2706"/>
          <cell r="E2706" t="str">
            <v>1</v>
          </cell>
          <cell r="F2706">
            <v>50</v>
          </cell>
          <cell r="G2706"/>
          <cell r="H2706" t="str">
            <v>T1</v>
          </cell>
        </row>
        <row r="2707">
          <cell r="A2707" t="str">
            <v>NW.AVR-714</v>
          </cell>
          <cell r="B2707" t="str">
            <v>NEW ERA RELAY ALTERNADOR 23500-J5502 NISSAN CARAVAN 5 PINES 24V</v>
          </cell>
          <cell r="C2707">
            <v>0.184</v>
          </cell>
          <cell r="D2707"/>
          <cell r="E2707">
            <v>1</v>
          </cell>
          <cell r="F2707"/>
          <cell r="G2707"/>
          <cell r="H2707" t="str">
            <v>T9</v>
          </cell>
        </row>
        <row r="2708">
          <cell r="A2708" t="str">
            <v>NW.AVR-811</v>
          </cell>
          <cell r="B2708" t="str">
            <v>NEW ERA RELAY ALTERNADOR 23500-14602 NISSAN SUNNY 6 PINES 12V</v>
          </cell>
          <cell r="C2708">
            <v>0.40400000000000003</v>
          </cell>
          <cell r="D2708"/>
          <cell r="E2708">
            <v>1</v>
          </cell>
          <cell r="F2708"/>
          <cell r="G2708"/>
          <cell r="H2708" t="str">
            <v>T1</v>
          </cell>
        </row>
        <row r="2709">
          <cell r="A2709" t="str">
            <v>NW.AVR-824</v>
          </cell>
          <cell r="B2709" t="str">
            <v>NEW ERA RELAY ALTERNADOR</v>
          </cell>
          <cell r="C2709" t="str">
            <v>SIN STOCK</v>
          </cell>
          <cell r="D2709" t="str">
            <v>SIN STOCK</v>
          </cell>
          <cell r="E2709"/>
          <cell r="F2709"/>
          <cell r="G2709">
            <v>0.40799999999999997</v>
          </cell>
          <cell r="H2709" t="str">
            <v>T9</v>
          </cell>
        </row>
        <row r="2710">
          <cell r="A2710" t="str">
            <v>NW.AVR-951</v>
          </cell>
          <cell r="B2710" t="str">
            <v>NEW ERA RELAY ALTERNADOR 0259-18-391 MITSUBISHI LANCER 6 PINES 12V</v>
          </cell>
          <cell r="C2710">
            <v>0.17399999999999999</v>
          </cell>
          <cell r="D2710"/>
          <cell r="E2710">
            <v>1</v>
          </cell>
          <cell r="F2710"/>
          <cell r="G2710"/>
          <cell r="H2710" t="str">
            <v>T9</v>
          </cell>
        </row>
        <row r="2711">
          <cell r="A2711" t="str">
            <v>NW.AVR-956</v>
          </cell>
          <cell r="B2711" t="str">
            <v>NEW ERA RELAY ALTERNADOR MD001810 MAZDA 323 626 929L  6 PINES 12V</v>
          </cell>
          <cell r="C2711">
            <v>0.41299999999999998</v>
          </cell>
          <cell r="D2711"/>
          <cell r="E2711">
            <v>1</v>
          </cell>
          <cell r="F2711"/>
          <cell r="G2711"/>
          <cell r="H2711" t="str">
            <v>T9</v>
          </cell>
        </row>
        <row r="2712">
          <cell r="A2712" t="str">
            <v>NW.BR-155</v>
          </cell>
          <cell r="B2712" t="str">
            <v>NEW ERA RELAY CORTACORRIENTE BR-155 KOMATSU FORKLIFT TRUCK 12V</v>
          </cell>
          <cell r="C2712">
            <v>0.89600000000000002</v>
          </cell>
          <cell r="D2712"/>
          <cell r="E2712">
            <v>1</v>
          </cell>
          <cell r="F2712"/>
          <cell r="G2712"/>
          <cell r="H2712" t="str">
            <v>T9</v>
          </cell>
        </row>
        <row r="2713">
          <cell r="A2713" t="str">
            <v>NW.BR-257</v>
          </cell>
          <cell r="B2713" t="str">
            <v>NEW ERA RELAY CORTACORRIENTE 60713-50450 HINO TRUCK 24V</v>
          </cell>
          <cell r="C2713">
            <v>0.82499999999999996</v>
          </cell>
          <cell r="D2713"/>
          <cell r="E2713">
            <v>1</v>
          </cell>
          <cell r="F2713"/>
          <cell r="G2713"/>
          <cell r="H2713" t="str">
            <v>T9</v>
          </cell>
        </row>
        <row r="2714">
          <cell r="A2714" t="str">
            <v>NW.D-001</v>
          </cell>
          <cell r="B2714" t="str">
            <v>NEW ERA PORTADIODO ALTERNADOR 23230-U0100 NISSAN DATSUN 12V HITACHI</v>
          </cell>
          <cell r="C2714">
            <v>0.439</v>
          </cell>
          <cell r="D2714"/>
          <cell r="E2714">
            <v>1</v>
          </cell>
          <cell r="F2714"/>
          <cell r="G2714"/>
          <cell r="H2714" t="str">
            <v>T9</v>
          </cell>
        </row>
        <row r="2715">
          <cell r="A2715" t="str">
            <v>NW.D-090</v>
          </cell>
          <cell r="B2715" t="str">
            <v xml:space="preserve">NEW ERA PORTADIODO </v>
          </cell>
          <cell r="C2715">
            <v>0.22900000000000001</v>
          </cell>
          <cell r="D2715"/>
          <cell r="E2715">
            <v>1</v>
          </cell>
          <cell r="F2715"/>
          <cell r="G2715"/>
          <cell r="H2715" t="str">
            <v>T9</v>
          </cell>
        </row>
        <row r="2716">
          <cell r="A2716" t="str">
            <v>NW.D-097</v>
          </cell>
          <cell r="B2716" t="str">
            <v>NEW ERA PORTADIODO ALTERNADOR 27357-20270 TOYOTA HILUX VIGO 2KD 12V DENSO</v>
          </cell>
          <cell r="C2716">
            <v>0.27700000000000002</v>
          </cell>
          <cell r="D2716"/>
          <cell r="E2716">
            <v>1</v>
          </cell>
          <cell r="F2716"/>
          <cell r="G2716"/>
          <cell r="H2716" t="str">
            <v>T9</v>
          </cell>
        </row>
        <row r="2717">
          <cell r="A2717" t="str">
            <v>NW.D-900</v>
          </cell>
          <cell r="B2717" t="str">
            <v>NEW ERA PORTADIODO ALTERNADOR 27357-0L050 TOYOTA HILUX VIGO 1KD 12V DENSO</v>
          </cell>
          <cell r="C2717">
            <v>0.20200000000000001</v>
          </cell>
          <cell r="D2717"/>
          <cell r="E2717">
            <v>1</v>
          </cell>
          <cell r="F2717">
            <v>30</v>
          </cell>
          <cell r="G2717"/>
          <cell r="H2717" t="str">
            <v>T10</v>
          </cell>
        </row>
        <row r="2718">
          <cell r="A2718" t="str">
            <v>NW.FLS-103</v>
          </cell>
          <cell r="B2718" t="str">
            <v xml:space="preserve">NEW ERA FLASHER </v>
          </cell>
          <cell r="C2718">
            <v>4.2999999999999997E-2</v>
          </cell>
          <cell r="D2718"/>
          <cell r="E2718">
            <v>1</v>
          </cell>
          <cell r="F2718"/>
          <cell r="G2718"/>
          <cell r="H2718" t="str">
            <v>T18</v>
          </cell>
        </row>
        <row r="2719">
          <cell r="A2719" t="str">
            <v>NW.IVR-108</v>
          </cell>
          <cell r="B2719" t="str">
            <v>NEW ERA RELAY ALTERNADOR</v>
          </cell>
          <cell r="C2719">
            <v>0.121</v>
          </cell>
          <cell r="D2719"/>
          <cell r="E2719">
            <v>1</v>
          </cell>
          <cell r="F2719"/>
          <cell r="G2719"/>
          <cell r="H2719" t="str">
            <v>T19</v>
          </cell>
        </row>
        <row r="2720">
          <cell r="A2720" t="str">
            <v>NW.IVR-109</v>
          </cell>
          <cell r="B2720" t="str">
            <v>NEW ERA RELAY ALTERNADOR</v>
          </cell>
          <cell r="C2720">
            <v>0.126</v>
          </cell>
          <cell r="D2720"/>
          <cell r="E2720">
            <v>1</v>
          </cell>
          <cell r="F2720"/>
          <cell r="G2720"/>
          <cell r="H2720" t="str">
            <v>T19</v>
          </cell>
        </row>
        <row r="2721">
          <cell r="A2721" t="str">
            <v>NW.IVR-256</v>
          </cell>
          <cell r="B2721" t="str">
            <v>NEW ERA RELAY ALTERNADOR 27700-1810 HINO TRUCK 6 PINES 24V</v>
          </cell>
          <cell r="C2721">
            <v>3.2000000000000001E-2</v>
          </cell>
          <cell r="D2721"/>
          <cell r="E2721">
            <v>1</v>
          </cell>
          <cell r="F2721"/>
          <cell r="G2721"/>
          <cell r="H2721" t="str">
            <v>T19</v>
          </cell>
        </row>
        <row r="2722">
          <cell r="A2722" t="str">
            <v>NW.IVR-303</v>
          </cell>
          <cell r="B2722" t="str">
            <v>NEW ERA RELAY ALTERNADOR 1116406 DELCO 20SI 21SI 22SI 2 PINES 12V</v>
          </cell>
          <cell r="C2722">
            <v>3.7999999999999999E-2</v>
          </cell>
          <cell r="D2722"/>
          <cell r="E2722">
            <v>1</v>
          </cell>
          <cell r="F2722"/>
          <cell r="G2722"/>
          <cell r="H2722" t="str">
            <v>T19</v>
          </cell>
        </row>
        <row r="2723">
          <cell r="A2723" t="str">
            <v>NW.IVR-401</v>
          </cell>
          <cell r="B2723" t="str">
            <v>NEW ERA RELAY ALTERNADOR 37370-22600 HYUNDAI VERNA ACCENT 2 PINES 12V</v>
          </cell>
          <cell r="C2723">
            <v>0.106</v>
          </cell>
          <cell r="D2723"/>
          <cell r="E2723">
            <v>1</v>
          </cell>
          <cell r="F2723"/>
          <cell r="G2723"/>
          <cell r="H2723" t="str">
            <v>T19</v>
          </cell>
        </row>
        <row r="2724">
          <cell r="A2724" t="str">
            <v>NW.IVR-402</v>
          </cell>
          <cell r="B2724" t="str">
            <v>NEW ERA RELAY ALTERNADOR</v>
          </cell>
          <cell r="C2724">
            <v>0.10199999999999999</v>
          </cell>
          <cell r="D2724"/>
          <cell r="E2724">
            <v>1</v>
          </cell>
          <cell r="F2724"/>
          <cell r="G2724"/>
          <cell r="H2724" t="str">
            <v>T18</v>
          </cell>
        </row>
        <row r="2725">
          <cell r="A2725" t="str">
            <v>NW.IVR-404</v>
          </cell>
          <cell r="B2725" t="str">
            <v>NEW ERA RELAY ALTERNADOR 93740796 CHEVROLET SPARKS 2 PINES 12V</v>
          </cell>
          <cell r="C2725">
            <v>4.2999999999999997E-2</v>
          </cell>
          <cell r="D2725"/>
          <cell r="E2725">
            <v>1</v>
          </cell>
          <cell r="F2725"/>
          <cell r="G2725"/>
          <cell r="H2725" t="str">
            <v>T18</v>
          </cell>
        </row>
        <row r="2726">
          <cell r="A2726" t="str">
            <v>NW.IVR-405</v>
          </cell>
          <cell r="B2726" t="str">
            <v>NEW ERA RELAY ALTERNADOR</v>
          </cell>
          <cell r="C2726" t="str">
            <v>SIN STOCK</v>
          </cell>
          <cell r="D2726" t="str">
            <v>SIN STOCK</v>
          </cell>
          <cell r="E2726"/>
          <cell r="F2726"/>
          <cell r="G2726">
            <v>8.2000000000000003E-2</v>
          </cell>
          <cell r="H2726" t="str">
            <v>T18</v>
          </cell>
        </row>
        <row r="2727">
          <cell r="A2727" t="str">
            <v>NW.IVR-406</v>
          </cell>
          <cell r="B2727" t="str">
            <v>NEW ERA RELAY ALTERNADOR 0K72B-18-W63 HYUNDAI KIA STAREX 2 PINES 12V</v>
          </cell>
          <cell r="C2727">
            <v>8.6999999999999994E-2</v>
          </cell>
          <cell r="D2727"/>
          <cell r="E2727">
            <v>1</v>
          </cell>
          <cell r="F2727"/>
          <cell r="G2727"/>
          <cell r="H2727" t="str">
            <v>T18</v>
          </cell>
        </row>
        <row r="2728">
          <cell r="A2728" t="str">
            <v>NW.IVR-407</v>
          </cell>
          <cell r="B2728" t="str">
            <v>NEW ERA RELAY ALTERNADOR 37370-42300 HYUNDAI KIA STAREX H1 H100 2 PINES 12V</v>
          </cell>
          <cell r="C2728">
            <v>0.125</v>
          </cell>
          <cell r="D2728"/>
          <cell r="E2728">
            <v>1</v>
          </cell>
          <cell r="F2728"/>
          <cell r="G2728"/>
          <cell r="H2728" t="str">
            <v>T18</v>
          </cell>
        </row>
        <row r="2729">
          <cell r="A2729" t="str">
            <v>NW.IVR-408</v>
          </cell>
          <cell r="B2729" t="str">
            <v>NEW ERA RELAY ALTERNADOR</v>
          </cell>
          <cell r="C2729">
            <v>0.10199999999999999</v>
          </cell>
          <cell r="D2729" t="str">
            <v>SIN STOCK</v>
          </cell>
          <cell r="E2729"/>
          <cell r="F2729"/>
          <cell r="G2729">
            <v>0.10199999999999999</v>
          </cell>
          <cell r="H2729" t="str">
            <v>T17</v>
          </cell>
        </row>
        <row r="2730">
          <cell r="A2730" t="str">
            <v>NW.IVR-410</v>
          </cell>
          <cell r="B2730" t="str">
            <v>NEW ERA RELAY ALTERNADOR 93740756 CHEVROLET AVEO 3 PINES 12V</v>
          </cell>
          <cell r="C2730">
            <v>8.5000000000000006E-2</v>
          </cell>
          <cell r="D2730"/>
          <cell r="E2730">
            <v>1</v>
          </cell>
          <cell r="F2730">
            <v>50</v>
          </cell>
          <cell r="G2730"/>
          <cell r="H2730" t="str">
            <v>T17</v>
          </cell>
        </row>
        <row r="2731">
          <cell r="A2731" t="str">
            <v>NW.IVR-417</v>
          </cell>
          <cell r="B2731" t="str">
            <v>NEW ERA RELAY ALTERNADOR</v>
          </cell>
          <cell r="C2731">
            <v>9.9000000000000005E-2</v>
          </cell>
          <cell r="D2731"/>
          <cell r="E2731">
            <v>1</v>
          </cell>
          <cell r="F2731"/>
          <cell r="G2731"/>
          <cell r="H2731" t="str">
            <v>T17</v>
          </cell>
        </row>
        <row r="2732">
          <cell r="A2732" t="str">
            <v>NW.IVR-418</v>
          </cell>
          <cell r="B2732" t="str">
            <v>NEW ERA RELAY ALTERNADOR</v>
          </cell>
          <cell r="C2732">
            <v>9.8000000000000004E-2</v>
          </cell>
          <cell r="D2732"/>
          <cell r="E2732">
            <v>1</v>
          </cell>
          <cell r="F2732"/>
          <cell r="G2732"/>
          <cell r="H2732" t="str">
            <v>T17</v>
          </cell>
        </row>
        <row r="2733">
          <cell r="A2733" t="str">
            <v>NW.IVR-420</v>
          </cell>
          <cell r="B2733" t="str">
            <v>NEW ERA RELAY ALTERNADOR 37370-25100 HYUNDAI KIA SONATA OPTIMA 3 PINES 12V</v>
          </cell>
          <cell r="C2733">
            <v>0.10299999999999999</v>
          </cell>
          <cell r="D2733"/>
          <cell r="E2733">
            <v>1</v>
          </cell>
          <cell r="F2733"/>
          <cell r="G2733"/>
          <cell r="H2733" t="str">
            <v>T17</v>
          </cell>
        </row>
        <row r="2734">
          <cell r="A2734" t="str">
            <v>NW.IVR-421</v>
          </cell>
          <cell r="B2734" t="str">
            <v>NEW ERA RELAY ALTERNADOR 37370-02550 HYUNDAI KIA PICANTO I10 2 PINES 12V</v>
          </cell>
          <cell r="C2734">
            <v>0.107</v>
          </cell>
          <cell r="D2734"/>
          <cell r="E2734">
            <v>1</v>
          </cell>
          <cell r="F2734"/>
          <cell r="G2734"/>
          <cell r="H2734" t="str">
            <v>T17</v>
          </cell>
        </row>
        <row r="2735">
          <cell r="A2735" t="str">
            <v>NW.IVR-422</v>
          </cell>
          <cell r="B2735" t="str">
            <v>NEW ERA RELAY ALTERNADOR</v>
          </cell>
          <cell r="C2735">
            <v>0.112</v>
          </cell>
          <cell r="D2735" t="str">
            <v>SIN STOCK</v>
          </cell>
          <cell r="E2735"/>
          <cell r="F2735"/>
          <cell r="G2735">
            <v>0.111</v>
          </cell>
          <cell r="H2735" t="str">
            <v>T17</v>
          </cell>
        </row>
        <row r="2736">
          <cell r="A2736" t="str">
            <v>NW.IVR-423</v>
          </cell>
          <cell r="B2736" t="str">
            <v>NEW ERA RELAY ALTERNADOR</v>
          </cell>
          <cell r="C2736">
            <v>8.4000000000000005E-2</v>
          </cell>
          <cell r="D2736"/>
          <cell r="E2736">
            <v>1</v>
          </cell>
          <cell r="F2736"/>
          <cell r="G2736"/>
          <cell r="H2736" t="str">
            <v>T17</v>
          </cell>
        </row>
        <row r="2737">
          <cell r="A2737" t="str">
            <v>NW.IVR-424</v>
          </cell>
          <cell r="B2737" t="str">
            <v>NEW ERA RELAY ALTERNADOR 37370-2B300 HYUNDAI KIA ACCENT RIO 3 PINES 12V</v>
          </cell>
          <cell r="C2737">
            <v>8.4000000000000005E-2</v>
          </cell>
          <cell r="D2737"/>
          <cell r="E2737">
            <v>1</v>
          </cell>
          <cell r="F2737"/>
          <cell r="G2737"/>
          <cell r="H2737" t="str">
            <v>T16</v>
          </cell>
        </row>
        <row r="2738">
          <cell r="A2738" t="str">
            <v>NW.IVR-425</v>
          </cell>
          <cell r="B2738" t="str">
            <v>NEW ERA RELAY ALTERNADOR</v>
          </cell>
          <cell r="C2738">
            <v>8.3000000000000004E-2</v>
          </cell>
          <cell r="D2738"/>
          <cell r="E2738">
            <v>1</v>
          </cell>
          <cell r="F2738"/>
          <cell r="G2738"/>
          <cell r="H2738" t="str">
            <v>T16</v>
          </cell>
        </row>
        <row r="2739">
          <cell r="A2739" t="str">
            <v>NW.IVR-427</v>
          </cell>
          <cell r="B2739" t="str">
            <v>NEW ERA RELAY ALTERNADOR 37370-4A700 HYUNDAI KIA SONATA BONGO 3 PINES 12V</v>
          </cell>
          <cell r="C2739">
            <v>8.1000000000000003E-2</v>
          </cell>
          <cell r="D2739"/>
          <cell r="E2739">
            <v>1</v>
          </cell>
          <cell r="F2739"/>
          <cell r="G2739"/>
          <cell r="H2739" t="str">
            <v>T16</v>
          </cell>
        </row>
        <row r="2740">
          <cell r="A2740" t="str">
            <v>NW.IVR-429</v>
          </cell>
          <cell r="B2740" t="str">
            <v>NEW ERA RELAY ALTERNADOR 37370-03800 HYUNDAI KIA ACCENT 3 PINES 12V</v>
          </cell>
          <cell r="C2740">
            <v>8.5000000000000006E-2</v>
          </cell>
          <cell r="D2740"/>
          <cell r="E2740">
            <v>1</v>
          </cell>
          <cell r="F2740"/>
          <cell r="G2740"/>
          <cell r="H2740" t="str">
            <v>T15</v>
          </cell>
        </row>
        <row r="2741">
          <cell r="A2741" t="str">
            <v>NW.IVR-5002</v>
          </cell>
          <cell r="B2741" t="str">
            <v>NEW ERA RELAY ALTERNADOR 8-97183613-0 ISUZU RODEO TROOPER 3 PINES 12V</v>
          </cell>
          <cell r="C2741">
            <v>8.3000000000000004E-2</v>
          </cell>
          <cell r="D2741"/>
          <cell r="E2741">
            <v>1</v>
          </cell>
          <cell r="F2741"/>
          <cell r="G2741"/>
          <cell r="H2741" t="str">
            <v>T16</v>
          </cell>
        </row>
        <row r="2742">
          <cell r="A2742" t="str">
            <v>NW.IVR-5003</v>
          </cell>
          <cell r="B2742" t="str">
            <v>NEW ERA RELAY ALTERNADOR</v>
          </cell>
          <cell r="C2742">
            <v>0.08</v>
          </cell>
          <cell r="D2742"/>
          <cell r="E2742">
            <v>1</v>
          </cell>
          <cell r="F2742"/>
          <cell r="G2742"/>
          <cell r="H2742" t="str">
            <v>T16</v>
          </cell>
        </row>
        <row r="2743">
          <cell r="A2743" t="str">
            <v>NW.IVR-5004</v>
          </cell>
          <cell r="B2743" t="str">
            <v>NEW ERA RELAY ALTERNADOR</v>
          </cell>
          <cell r="C2743">
            <v>8.5999999999999993E-2</v>
          </cell>
          <cell r="D2743"/>
          <cell r="E2743">
            <v>1</v>
          </cell>
          <cell r="F2743"/>
          <cell r="G2743"/>
          <cell r="H2743" t="str">
            <v>T16</v>
          </cell>
        </row>
        <row r="2744">
          <cell r="A2744" t="str">
            <v>NW.IVR-5006</v>
          </cell>
          <cell r="B2744" t="str">
            <v>NEW ERA RELAY ALTERNADOR 27700-21040 TOYOTA PROBOX 4 PINES 12V</v>
          </cell>
          <cell r="C2744">
            <v>8.4000000000000005E-2</v>
          </cell>
          <cell r="D2744"/>
          <cell r="E2744">
            <v>1</v>
          </cell>
          <cell r="F2744"/>
          <cell r="G2744"/>
          <cell r="H2744" t="str">
            <v>T16</v>
          </cell>
        </row>
        <row r="2745">
          <cell r="A2745" t="str">
            <v>NW.IVR-5017</v>
          </cell>
          <cell r="B2745" t="str">
            <v>NEW ERA RELAY ALTERNADOR 27700-50070 TOYOTA HILUX VIGO 2KD 4 PINES 12V</v>
          </cell>
          <cell r="C2745">
            <v>4.4999999999999998E-2</v>
          </cell>
          <cell r="D2745"/>
          <cell r="E2745">
            <v>1</v>
          </cell>
          <cell r="F2745"/>
          <cell r="G2745"/>
          <cell r="H2745" t="str">
            <v>T15</v>
          </cell>
        </row>
        <row r="2746">
          <cell r="A2746" t="str">
            <v>NW.IVR-5019</v>
          </cell>
          <cell r="B2746" t="str">
            <v>NEW ERA RELAY ALTERNADOR 27700-20090 TOYOTA LAND CRUISER 4 PINES 12V</v>
          </cell>
          <cell r="C2746">
            <v>3.9E-2</v>
          </cell>
          <cell r="D2746"/>
          <cell r="E2746">
            <v>1</v>
          </cell>
          <cell r="F2746"/>
          <cell r="G2746"/>
          <cell r="H2746" t="str">
            <v>T23</v>
          </cell>
        </row>
        <row r="2747">
          <cell r="A2747" t="str">
            <v>NW.IVR-502</v>
          </cell>
          <cell r="B2747" t="str">
            <v>NEW ERA RELAY ALTERNADOR MD604309 MITSUBISHI GALLANT PAJERO 3 PINES 12V</v>
          </cell>
          <cell r="C2747">
            <v>4.5999999999999999E-2</v>
          </cell>
          <cell r="D2747"/>
          <cell r="E2747">
            <v>1</v>
          </cell>
          <cell r="F2747"/>
          <cell r="G2747"/>
          <cell r="H2747" t="str">
            <v>T15</v>
          </cell>
        </row>
        <row r="2748">
          <cell r="A2748" t="str">
            <v>NW.IVR-5023</v>
          </cell>
          <cell r="B2748" t="str">
            <v>NEW ERA RELAY ALTERNADOR 27700-20060 TOYOTA RAV 3 PINES 12V</v>
          </cell>
          <cell r="C2748">
            <v>4.2000000000000003E-2</v>
          </cell>
          <cell r="D2748"/>
          <cell r="E2748">
            <v>1</v>
          </cell>
          <cell r="F2748"/>
          <cell r="G2748"/>
          <cell r="H2748" t="str">
            <v>T15</v>
          </cell>
        </row>
        <row r="2749">
          <cell r="A2749" t="str">
            <v>NW.IVR-5024</v>
          </cell>
          <cell r="B2749" t="str">
            <v>NEW ERA RELAY ALTERNADOR 27700-31050 TOYOTA H ILUX 4 PINES 12V</v>
          </cell>
          <cell r="C2749">
            <v>4.9000000000000002E-2</v>
          </cell>
          <cell r="D2749"/>
          <cell r="E2749">
            <v>1</v>
          </cell>
          <cell r="F2749"/>
          <cell r="G2749"/>
          <cell r="H2749" t="str">
            <v>T23</v>
          </cell>
        </row>
        <row r="2750">
          <cell r="A2750" t="str">
            <v>NW.IVR-5027</v>
          </cell>
          <cell r="B2750" t="str">
            <v>NEW ERA RELAY ALTERNADOR 1226600-4490 TOYOTA YARIS 2 PINES 12V</v>
          </cell>
          <cell r="C2750">
            <v>4.1000000000000002E-2</v>
          </cell>
          <cell r="D2750"/>
          <cell r="E2750">
            <v>1</v>
          </cell>
          <cell r="F2750"/>
          <cell r="G2750"/>
          <cell r="H2750" t="str">
            <v>T15</v>
          </cell>
        </row>
        <row r="2751">
          <cell r="A2751" t="str">
            <v>NW.IVR-507</v>
          </cell>
          <cell r="B2751" t="str">
            <v>NEW ERA RELAY ALTERNADOR 27700-64040 TOYOTA H ILUX 3 PINES 12V</v>
          </cell>
          <cell r="C2751">
            <v>4.8000000000000001E-2</v>
          </cell>
          <cell r="D2751"/>
          <cell r="E2751">
            <v>1</v>
          </cell>
          <cell r="F2751"/>
          <cell r="G2751"/>
          <cell r="H2751" t="str">
            <v>T15</v>
          </cell>
        </row>
        <row r="2752">
          <cell r="A2752" t="str">
            <v>NW.IVR-510J</v>
          </cell>
          <cell r="B2752" t="str">
            <v>NEW ERA RELAY ALTERNADOR 27700-63020 TOYOTA COROLLA 3 PINES 12V</v>
          </cell>
          <cell r="C2752">
            <v>8.6999999999999994E-2</v>
          </cell>
          <cell r="D2752"/>
          <cell r="E2752">
            <v>1</v>
          </cell>
          <cell r="F2752"/>
          <cell r="G2752"/>
          <cell r="H2752" t="str">
            <v>T15</v>
          </cell>
        </row>
        <row r="2753">
          <cell r="A2753" t="str">
            <v>NW.IVR-524</v>
          </cell>
          <cell r="B2753" t="str">
            <v>NEW ERA RELAY ALTERNADOR 27700-35040 TOYOTA COROLLA 3 PINES 12V</v>
          </cell>
          <cell r="C2753">
            <v>8.4000000000000005E-2</v>
          </cell>
          <cell r="D2753"/>
          <cell r="E2753">
            <v>1</v>
          </cell>
          <cell r="F2753"/>
          <cell r="G2753"/>
          <cell r="H2753" t="str">
            <v>T23</v>
          </cell>
        </row>
        <row r="2754">
          <cell r="A2754" t="str">
            <v>NW.IVR-528</v>
          </cell>
          <cell r="B2754" t="str">
            <v>NEW ERA RELAY ALTERNADOR</v>
          </cell>
          <cell r="C2754">
            <v>8.5999999999999993E-2</v>
          </cell>
          <cell r="D2754" t="str">
            <v>SIN STOCK</v>
          </cell>
          <cell r="E2754"/>
          <cell r="F2754"/>
          <cell r="G2754">
            <v>8.5000000000000006E-2</v>
          </cell>
          <cell r="H2754" t="str">
            <v>T23</v>
          </cell>
        </row>
        <row r="2755">
          <cell r="A2755" t="str">
            <v>NW.IVR-529</v>
          </cell>
          <cell r="B2755" t="str">
            <v>NEW ERA RELAY ALTERNADOR</v>
          </cell>
          <cell r="C2755">
            <v>0.20300000000000001</v>
          </cell>
          <cell r="D2755"/>
          <cell r="E2755">
            <v>1</v>
          </cell>
          <cell r="F2755"/>
          <cell r="G2755"/>
          <cell r="H2755" t="str">
            <v>T24</v>
          </cell>
        </row>
        <row r="2756">
          <cell r="A2756" t="str">
            <v>NW.IVR-543</v>
          </cell>
          <cell r="B2756" t="str">
            <v>NEW ERA RELAY ALTERNADOR 27700-35040 TOYOTA CAMRY 3 PINES 12V</v>
          </cell>
          <cell r="C2756">
            <v>8.4000000000000005E-2</v>
          </cell>
          <cell r="D2756"/>
          <cell r="E2756">
            <v>1</v>
          </cell>
          <cell r="F2756"/>
          <cell r="G2756"/>
          <cell r="H2756" t="str">
            <v>T24</v>
          </cell>
        </row>
        <row r="2757">
          <cell r="A2757" t="str">
            <v>NW.IVR-802</v>
          </cell>
          <cell r="B2757" t="str">
            <v>NEW ERA RELAY ALTERNADOR</v>
          </cell>
          <cell r="C2757">
            <v>2.1999999999999999E-2</v>
          </cell>
          <cell r="D2757"/>
          <cell r="E2757">
            <v>1</v>
          </cell>
          <cell r="F2757"/>
          <cell r="G2757"/>
          <cell r="H2757" t="str">
            <v>T23</v>
          </cell>
        </row>
        <row r="2758">
          <cell r="A2758" t="str">
            <v>NW.IVR-840</v>
          </cell>
          <cell r="B2758" t="str">
            <v>NEW ERA RELAY ALTERNADOR 23215-0C400 NISSAN BLUEBIRD 2 PINES 12V</v>
          </cell>
          <cell r="C2758">
            <v>6.6000000000000003E-2</v>
          </cell>
          <cell r="D2758"/>
          <cell r="E2758">
            <v>1</v>
          </cell>
          <cell r="F2758"/>
          <cell r="G2758"/>
          <cell r="H2758" t="str">
            <v>T24</v>
          </cell>
        </row>
        <row r="2759">
          <cell r="A2759" t="str">
            <v>NW.IVR-843</v>
          </cell>
          <cell r="B2759" t="str">
            <v>NEW ERA RELAY ALTERNADOR 23133-58S01 NISSAN SUNNY 2 PINES 12V</v>
          </cell>
          <cell r="C2759">
            <v>8.2000000000000003E-2</v>
          </cell>
          <cell r="D2759"/>
          <cell r="E2759">
            <v>1</v>
          </cell>
          <cell r="F2759"/>
          <cell r="G2759"/>
          <cell r="H2759" t="str">
            <v>T25</v>
          </cell>
        </row>
        <row r="2760">
          <cell r="A2760" t="str">
            <v>NW.IVR-845</v>
          </cell>
          <cell r="B2760" t="str">
            <v>NEW ERA RELAY ALTERNADOR</v>
          </cell>
          <cell r="C2760">
            <v>9.7000000000000003E-2</v>
          </cell>
          <cell r="D2760"/>
          <cell r="E2760">
            <v>1</v>
          </cell>
          <cell r="F2760"/>
          <cell r="G2760"/>
          <cell r="H2760" t="str">
            <v>T23</v>
          </cell>
        </row>
        <row r="2761">
          <cell r="A2761" t="str">
            <v>NW.IVR-855</v>
          </cell>
          <cell r="B2761" t="str">
            <v>NEW ERA RELAY ALTERNADOR 23215-85L00 NISSAN CEFIRO 2 PINES 12V</v>
          </cell>
          <cell r="C2761">
            <v>9.4E-2</v>
          </cell>
          <cell r="D2761"/>
          <cell r="E2761">
            <v>1</v>
          </cell>
          <cell r="F2761"/>
          <cell r="G2761"/>
          <cell r="H2761" t="str">
            <v>T25</v>
          </cell>
        </row>
        <row r="2762">
          <cell r="A2762" t="str">
            <v>NW.IVR-866</v>
          </cell>
          <cell r="B2762" t="str">
            <v>NEW ERA RELAY ALTERNADOR</v>
          </cell>
          <cell r="C2762">
            <v>0.1</v>
          </cell>
          <cell r="D2762"/>
          <cell r="E2762"/>
          <cell r="F2762"/>
          <cell r="G2762"/>
          <cell r="H2762" t="str">
            <v>T23</v>
          </cell>
        </row>
        <row r="2763">
          <cell r="A2763" t="str">
            <v>NW.IVR-911H</v>
          </cell>
          <cell r="B2763" t="str">
            <v>NEW ERA RELAY ALTERNADOR IM-224 MAZDA FORD B2200 TITAN COURIER 12V</v>
          </cell>
          <cell r="C2763">
            <v>8.4000000000000005E-2</v>
          </cell>
          <cell r="D2763"/>
          <cell r="E2763">
            <v>1</v>
          </cell>
          <cell r="F2763"/>
          <cell r="G2763"/>
          <cell r="H2763" t="str">
            <v>T25</v>
          </cell>
        </row>
        <row r="2764">
          <cell r="A2764" t="str">
            <v>NW.IVR-921H</v>
          </cell>
          <cell r="B2764" t="str">
            <v>NEW ERA RELAY ALTERNADOR IM-215 MITSUBISHI CANTER FUSO 4 PINES 24V</v>
          </cell>
          <cell r="C2764">
            <v>7.3999999999999996E-2</v>
          </cell>
          <cell r="D2764"/>
          <cell r="E2764">
            <v>1</v>
          </cell>
          <cell r="F2764"/>
          <cell r="G2764"/>
          <cell r="H2764" t="str">
            <v>T25</v>
          </cell>
        </row>
        <row r="2765">
          <cell r="A2765" t="str">
            <v>NW.IVR-923H</v>
          </cell>
          <cell r="B2765" t="str">
            <v>NEW ERA RELAY ALTERNADOR ME700571 MITSUBISHI CANTER 4 PINES 24V</v>
          </cell>
          <cell r="C2765">
            <v>7.5999999999999998E-2</v>
          </cell>
          <cell r="D2765"/>
          <cell r="E2765">
            <v>1</v>
          </cell>
          <cell r="F2765"/>
          <cell r="G2765"/>
          <cell r="H2765" t="str">
            <v>T23</v>
          </cell>
        </row>
        <row r="2766">
          <cell r="A2766" t="str">
            <v>NW.IVR-942</v>
          </cell>
          <cell r="B2766" t="str">
            <v>NEW ERA RELAY ALTERNADOR RFG1-18-W70 MITSUBISHI MONTERO PAJERO 2 PINES 12V</v>
          </cell>
          <cell r="C2766">
            <v>0.122</v>
          </cell>
          <cell r="D2766"/>
          <cell r="E2766">
            <v>1</v>
          </cell>
          <cell r="F2766"/>
          <cell r="G2766"/>
          <cell r="H2766" t="str">
            <v>T23</v>
          </cell>
        </row>
        <row r="2767">
          <cell r="A2767" t="str">
            <v>NW.IVR-943</v>
          </cell>
          <cell r="B2767" t="str">
            <v xml:space="preserve">NEW ERA REALY ALTERNADOR </v>
          </cell>
          <cell r="C2767">
            <v>0.11799999999999999</v>
          </cell>
          <cell r="D2767"/>
          <cell r="E2767"/>
          <cell r="F2767"/>
          <cell r="G2767"/>
          <cell r="H2767" t="str">
            <v>T23</v>
          </cell>
        </row>
        <row r="2768">
          <cell r="A2768" t="str">
            <v>NW.IVR-948</v>
          </cell>
          <cell r="B2768" t="str">
            <v>NEW ERA RELAY ALTERNADOR ME701399 MITSUBISHI CANTER 2 PINES 24V</v>
          </cell>
          <cell r="C2768">
            <v>0.126</v>
          </cell>
          <cell r="D2768"/>
          <cell r="E2768">
            <v>1</v>
          </cell>
          <cell r="F2768"/>
          <cell r="G2768"/>
          <cell r="H2768" t="str">
            <v>T24</v>
          </cell>
        </row>
        <row r="2769">
          <cell r="A2769" t="str">
            <v>NW.IVR-952</v>
          </cell>
          <cell r="B2769" t="str">
            <v>NEW ERA RELAY ALTERNADOR B675-18-W70A MAZDA FAMILIA CAPELLA 2 PINES 12V</v>
          </cell>
          <cell r="C2769">
            <v>9.2999999999999999E-2</v>
          </cell>
          <cell r="D2769"/>
          <cell r="E2769">
            <v>1</v>
          </cell>
          <cell r="F2769"/>
          <cell r="G2769"/>
          <cell r="H2769" t="str">
            <v>T24</v>
          </cell>
        </row>
        <row r="2770">
          <cell r="A2770" t="str">
            <v>NW.IVR-953</v>
          </cell>
          <cell r="B2770" t="str">
            <v>NEW ERA RELAY ALTERNADOR ME701196 MITSUBISHI FUSO TRUCK 2 PINES 24V</v>
          </cell>
          <cell r="C2770">
            <v>6.7000000000000004E-2</v>
          </cell>
          <cell r="D2770"/>
          <cell r="E2770">
            <v>1</v>
          </cell>
          <cell r="F2770"/>
          <cell r="G2770"/>
          <cell r="H2770" t="str">
            <v>T24</v>
          </cell>
        </row>
        <row r="2771">
          <cell r="A2771" t="str">
            <v>NW.IVR-955</v>
          </cell>
          <cell r="B2771" t="str">
            <v>NEW ERA RELAY ALTERNADOR F285-18-W70A MAZDA FAMILIA 2 PINES 12V</v>
          </cell>
          <cell r="C2771">
            <v>0.11</v>
          </cell>
          <cell r="D2771"/>
          <cell r="E2771">
            <v>1</v>
          </cell>
          <cell r="F2771"/>
          <cell r="G2771"/>
          <cell r="H2771" t="str">
            <v>T26</v>
          </cell>
        </row>
        <row r="2772">
          <cell r="A2772" t="str">
            <v>NW.IVR-956</v>
          </cell>
          <cell r="B2772" t="str">
            <v>NEW ERA RELAY ALTERNADOR ME701302 MITSUBISHI CANTER 2 PINES 24V</v>
          </cell>
          <cell r="C2772">
            <v>9.5000000000000001E-2</v>
          </cell>
          <cell r="D2772"/>
          <cell r="E2772">
            <v>1</v>
          </cell>
          <cell r="F2772"/>
          <cell r="G2772"/>
          <cell r="H2772" t="str">
            <v>T24</v>
          </cell>
        </row>
        <row r="2773">
          <cell r="A2773" t="str">
            <v>NW.IVR-964</v>
          </cell>
          <cell r="B2773" t="str">
            <v>NEW ERA RELAY ALTERNADOR F2G8-18-W70 MAZDA PICK UP B2200 2 PINES 12V</v>
          </cell>
          <cell r="C2773">
            <v>0.122</v>
          </cell>
          <cell r="D2773"/>
          <cell r="E2773">
            <v>1</v>
          </cell>
          <cell r="F2773"/>
          <cell r="G2773"/>
          <cell r="H2773" t="str">
            <v>T24</v>
          </cell>
        </row>
        <row r="2774">
          <cell r="A2774" t="str">
            <v>NW.IVR-976</v>
          </cell>
          <cell r="B2774" t="str">
            <v>NEW ERA RELAY ALTERNADOR</v>
          </cell>
          <cell r="C2774">
            <v>0.124</v>
          </cell>
          <cell r="D2774"/>
          <cell r="E2774">
            <v>1</v>
          </cell>
          <cell r="F2774"/>
          <cell r="G2774"/>
          <cell r="H2774" t="str">
            <v>T24</v>
          </cell>
        </row>
        <row r="2775">
          <cell r="A2775" t="str">
            <v>NW.IVR-992</v>
          </cell>
          <cell r="B2775" t="str">
            <v xml:space="preserve">NEW ERA RELAY ALTERNADOR </v>
          </cell>
          <cell r="C2775">
            <v>0.13800000000000001</v>
          </cell>
          <cell r="D2775"/>
          <cell r="E2775">
            <v>1</v>
          </cell>
          <cell r="F2775"/>
          <cell r="G2775"/>
          <cell r="H2775" t="str">
            <v>T27</v>
          </cell>
        </row>
        <row r="2776">
          <cell r="A2776" t="str">
            <v>NW.IVR-993</v>
          </cell>
          <cell r="B2776" t="str">
            <v xml:space="preserve">NEW ERA RELAY ALTERNADOR </v>
          </cell>
          <cell r="C2776">
            <v>0.13800000000000001</v>
          </cell>
          <cell r="D2776" t="str">
            <v>SIN STOCK</v>
          </cell>
          <cell r="E2776"/>
          <cell r="F2776"/>
          <cell r="G2776">
            <v>0.13700000000000001</v>
          </cell>
          <cell r="H2776" t="str">
            <v>T24</v>
          </cell>
        </row>
        <row r="2777">
          <cell r="A2777" t="str">
            <v>NW.LS-77</v>
          </cell>
          <cell r="B2777" t="str">
            <v>NEW ERA CHAPA LUZ 3201 UNIVERSAL 12V CON FUSIBLE</v>
          </cell>
          <cell r="C2777">
            <v>7.6999999999999999E-2</v>
          </cell>
          <cell r="D2777"/>
          <cell r="E2777">
            <v>1</v>
          </cell>
          <cell r="F2777"/>
          <cell r="G2777"/>
          <cell r="H2777" t="str">
            <v>T25</v>
          </cell>
        </row>
        <row r="2778">
          <cell r="A2778" t="str">
            <v>NW.LS-78</v>
          </cell>
          <cell r="B2778" t="str">
            <v>NEW ERA CHAPA LUZ 3202 UNIVERSAL 12V</v>
          </cell>
          <cell r="C2778">
            <v>7.3999999999999996E-2</v>
          </cell>
          <cell r="D2778"/>
          <cell r="E2778">
            <v>1</v>
          </cell>
          <cell r="F2778"/>
          <cell r="G2778"/>
          <cell r="H2778" t="str">
            <v>T25</v>
          </cell>
        </row>
        <row r="2779">
          <cell r="A2779" t="str">
            <v>NW.MIC-1000J</v>
          </cell>
          <cell r="B2779" t="str">
            <v>NEW ERA BOBINA ENCENDIDO C1Z-500 UNIVERSAL TODOS LOS MODELOS CON PLATINO Y CONDENSADOR</v>
          </cell>
          <cell r="C2779">
            <v>0.747</v>
          </cell>
          <cell r="D2779"/>
          <cell r="E2779">
            <v>1</v>
          </cell>
          <cell r="F2779">
            <v>20</v>
          </cell>
          <cell r="G2779"/>
          <cell r="H2779" t="str">
            <v>T25</v>
          </cell>
        </row>
        <row r="2780">
          <cell r="A2780" t="str">
            <v>NW.MIC-2000</v>
          </cell>
          <cell r="B2780" t="str">
            <v>NEW ERA BOBINA ENCENDIDO MIC-2000 UNIVERSAL TODOS LOS MODELOS CON PLATINO Y CONDENSADOR</v>
          </cell>
          <cell r="C2780">
            <v>0.61199999999999999</v>
          </cell>
          <cell r="D2780"/>
          <cell r="E2780">
            <v>1</v>
          </cell>
          <cell r="F2780">
            <v>20</v>
          </cell>
          <cell r="G2780"/>
          <cell r="H2780" t="str">
            <v>T25</v>
          </cell>
        </row>
        <row r="2781">
          <cell r="A2781" t="str">
            <v>NW.MIC-2001</v>
          </cell>
          <cell r="B2781" t="str">
            <v>NEW ERA BOBINA ENCENDIDO 22433-AA330 SUBARU IMPREZA 1993-UP 2 PINES</v>
          </cell>
          <cell r="C2781">
            <v>0.26200000000000001</v>
          </cell>
          <cell r="D2781"/>
          <cell r="E2781">
            <v>1</v>
          </cell>
          <cell r="F2781">
            <v>20</v>
          </cell>
          <cell r="G2781"/>
          <cell r="H2781" t="str">
            <v>T28</v>
          </cell>
        </row>
        <row r="2782">
          <cell r="A2782" t="str">
            <v>NW.MIC-2003</v>
          </cell>
          <cell r="B2782" t="str">
            <v>NEW ERA BOBINA ENCENDIDO 22433-56E11 NISSAN SENTRA 1990-1995</v>
          </cell>
          <cell r="C2782">
            <v>0.57399999999999995</v>
          </cell>
          <cell r="D2782"/>
          <cell r="E2782">
            <v>1</v>
          </cell>
          <cell r="F2782">
            <v>20</v>
          </cell>
          <cell r="G2782"/>
          <cell r="H2782" t="str">
            <v>T25</v>
          </cell>
        </row>
        <row r="2783">
          <cell r="A2783" t="str">
            <v>NW.MIC-2011</v>
          </cell>
          <cell r="B2783" t="str">
            <v>NEW ERA MD113511 BOBINA ENCENDIDO MITSUBISHI GALANT SIGMA1988-1994</v>
          </cell>
          <cell r="C2783">
            <v>0.46300000000000002</v>
          </cell>
          <cell r="D2783"/>
          <cell r="E2783">
            <v>1</v>
          </cell>
          <cell r="F2783">
            <v>20</v>
          </cell>
          <cell r="G2783"/>
          <cell r="H2783" t="str">
            <v>T26</v>
          </cell>
        </row>
        <row r="2784">
          <cell r="A2784" t="str">
            <v>NW.MIC-2021</v>
          </cell>
          <cell r="B2784" t="str">
            <v>NEW ERA BOBINA ENCENDIDO 90919-02164 TOYOTA COROLLA 1987-1999</v>
          </cell>
          <cell r="C2784">
            <v>0.442</v>
          </cell>
          <cell r="D2784"/>
          <cell r="E2784">
            <v>1</v>
          </cell>
          <cell r="F2784">
            <v>20</v>
          </cell>
          <cell r="G2784"/>
          <cell r="H2784" t="str">
            <v>T26</v>
          </cell>
        </row>
        <row r="2785">
          <cell r="A2785" t="str">
            <v>NW.MIC-2022</v>
          </cell>
          <cell r="B2785" t="str">
            <v>NEW ERA BOBINA ENCENDIDO 90080-19004 TOYOTA 4 RUNNER 1990-1995</v>
          </cell>
          <cell r="C2785">
            <v>0.44800000000000001</v>
          </cell>
          <cell r="D2785"/>
          <cell r="E2785">
            <v>1</v>
          </cell>
          <cell r="F2785">
            <v>20</v>
          </cell>
          <cell r="G2785"/>
          <cell r="H2785" t="str">
            <v>T26</v>
          </cell>
        </row>
        <row r="2786">
          <cell r="A2786" t="str">
            <v>NW.MIC-2027</v>
          </cell>
          <cell r="B2786" t="str">
            <v>NEW ERA BOBINA ENCENDIDO 10490192 CHEVROLET CORSA 1998-2006 4 PINES</v>
          </cell>
          <cell r="C2786">
            <v>0.45800000000000002</v>
          </cell>
          <cell r="D2786"/>
          <cell r="E2786">
            <v>1</v>
          </cell>
          <cell r="F2786">
            <v>20</v>
          </cell>
          <cell r="G2786"/>
          <cell r="H2786" t="str">
            <v>T30</v>
          </cell>
        </row>
        <row r="2787">
          <cell r="A2787" t="str">
            <v>NW.MIC-2028</v>
          </cell>
          <cell r="B2787" t="str">
            <v>NEW ERA BOBINA ENCENDIDO YF09-18-10X FORD ECO SPORT 2001-2008 3 PINES</v>
          </cell>
          <cell r="C2787">
            <v>0.69899999999999995</v>
          </cell>
          <cell r="D2787"/>
          <cell r="E2787">
            <v>1</v>
          </cell>
          <cell r="F2787">
            <v>20</v>
          </cell>
          <cell r="G2787"/>
          <cell r="H2787" t="str">
            <v>T30</v>
          </cell>
        </row>
        <row r="2788">
          <cell r="A2788" t="str">
            <v>NW.MIC-2030</v>
          </cell>
          <cell r="B2788" t="str">
            <v xml:space="preserve">NEW ERA BOBINA ENCENDIDO </v>
          </cell>
          <cell r="C2788">
            <v>0.46200000000000002</v>
          </cell>
          <cell r="D2788" t="str">
            <v>SIN STOCK</v>
          </cell>
          <cell r="E2788"/>
          <cell r="F2788"/>
          <cell r="G2788">
            <v>0.46</v>
          </cell>
          <cell r="H2788" t="str">
            <v>T26</v>
          </cell>
        </row>
        <row r="2789">
          <cell r="A2789" t="str">
            <v>NW.MIC-2031</v>
          </cell>
          <cell r="B2789" t="str">
            <v>NEW ERA BOBINA ENCENDIDO 96566260 CHEVROLET AVEO 2005-2011 3 PINES</v>
          </cell>
          <cell r="C2789">
            <v>0.41</v>
          </cell>
          <cell r="D2789"/>
          <cell r="E2789">
            <v>1</v>
          </cell>
          <cell r="F2789">
            <v>20</v>
          </cell>
          <cell r="G2789"/>
          <cell r="H2789" t="str">
            <v>T30</v>
          </cell>
        </row>
        <row r="2790">
          <cell r="A2790" t="str">
            <v>NW.MIC-2032</v>
          </cell>
          <cell r="B2790" t="str">
            <v>NEW ERA BOBINA ENCENDIDO 93248876 CHEVROLET ZAFIRA ASTRA 2005-2011 3 PINES</v>
          </cell>
          <cell r="C2790">
            <v>3.1E-2</v>
          </cell>
          <cell r="D2790"/>
          <cell r="E2790">
            <v>1</v>
          </cell>
          <cell r="F2790">
            <v>20</v>
          </cell>
          <cell r="G2790"/>
          <cell r="H2790" t="str">
            <v>T26</v>
          </cell>
        </row>
        <row r="2791">
          <cell r="A2791" t="str">
            <v>NW.MIC-2033</v>
          </cell>
          <cell r="B2791" t="str">
            <v>NEW ERA BOBINA ENCENDIDO 221503004 PEUGEOT PARTNER 1999-UP 4 PINES</v>
          </cell>
          <cell r="C2791">
            <v>1.1020000000000001</v>
          </cell>
          <cell r="D2791"/>
          <cell r="E2791">
            <v>1</v>
          </cell>
          <cell r="F2791">
            <v>20</v>
          </cell>
          <cell r="G2791"/>
          <cell r="H2791" t="str">
            <v>T26</v>
          </cell>
        </row>
        <row r="2792">
          <cell r="A2792" t="str">
            <v>NW.MIC-2035</v>
          </cell>
          <cell r="B2792" t="str">
            <v>NEW ERA BOBINA ENCENDIDO 90919-02197 TOYOTA PICK UP 1992-1997</v>
          </cell>
          <cell r="C2792">
            <v>0.46200000000000002</v>
          </cell>
          <cell r="D2792"/>
          <cell r="E2792">
            <v>1</v>
          </cell>
          <cell r="F2792">
            <v>20</v>
          </cell>
          <cell r="G2792"/>
          <cell r="H2792" t="str">
            <v>T27</v>
          </cell>
        </row>
        <row r="2793">
          <cell r="A2793" t="str">
            <v>NW.MIC-2036</v>
          </cell>
          <cell r="B2793" t="str">
            <v>NEW ERA BOBINA ENCENDIDO 96453420 CHEVROLET NUBIRA 2005-UP</v>
          </cell>
          <cell r="C2793">
            <v>0.78400000000000003</v>
          </cell>
          <cell r="D2793"/>
          <cell r="E2793">
            <v>1</v>
          </cell>
          <cell r="F2793">
            <v>20</v>
          </cell>
          <cell r="G2793"/>
          <cell r="H2793" t="str">
            <v>T10</v>
          </cell>
        </row>
        <row r="2794">
          <cell r="A2794" t="str">
            <v>NW.MIC-H3016A</v>
          </cell>
          <cell r="B2794" t="str">
            <v>NEW ERA BOBINA ENCENDIDO 30520-RNAA01 HONDA CIVIC 2006-2011 3 PINES</v>
          </cell>
          <cell r="C2794">
            <v>0.24199999999999999</v>
          </cell>
          <cell r="D2794"/>
          <cell r="E2794">
            <v>1</v>
          </cell>
          <cell r="F2794">
            <v>20</v>
          </cell>
          <cell r="G2794"/>
          <cell r="H2794" t="str">
            <v>T27</v>
          </cell>
        </row>
        <row r="2795">
          <cell r="A2795" t="str">
            <v>NW.MIC-M3027A</v>
          </cell>
          <cell r="B2795" t="str">
            <v>NEW ERA BOBINA ENCENDIDO MD362903 MITSUBISHI LANCER 2000-2008 3 PINES</v>
          </cell>
          <cell r="C2795">
            <v>0.85799999999999998</v>
          </cell>
          <cell r="D2795"/>
          <cell r="E2795">
            <v>1</v>
          </cell>
          <cell r="F2795">
            <v>20</v>
          </cell>
          <cell r="G2795"/>
          <cell r="H2795" t="str">
            <v>T11</v>
          </cell>
        </row>
        <row r="2796">
          <cell r="A2796" t="str">
            <v>NW.MIC-N3018</v>
          </cell>
          <cell r="B2796" t="str">
            <v>NEW ERA BOBINA ENCENDIDO 22448-4M500 NISSAN SENTRA 2000-2006 3 PINES</v>
          </cell>
          <cell r="C2796">
            <v>0.29599999999999999</v>
          </cell>
          <cell r="D2796"/>
          <cell r="E2796">
            <v>1</v>
          </cell>
          <cell r="F2796">
            <v>20</v>
          </cell>
          <cell r="G2796"/>
          <cell r="H2796" t="str">
            <v>T27</v>
          </cell>
        </row>
        <row r="2797">
          <cell r="A2797" t="str">
            <v>NW.MIC-N3020</v>
          </cell>
          <cell r="B2797" t="str">
            <v>NEW ERA BOBINA ENCENDIDO 22448-ED800 NISSAN TIIDA 2007-2013 3 PINES</v>
          </cell>
          <cell r="C2797">
            <v>0.27200000000000002</v>
          </cell>
          <cell r="D2797"/>
          <cell r="E2797">
            <v>1</v>
          </cell>
          <cell r="F2797">
            <v>20</v>
          </cell>
          <cell r="G2797"/>
          <cell r="H2797" t="str">
            <v>T27</v>
          </cell>
        </row>
        <row r="2798">
          <cell r="A2798" t="str">
            <v>NW.MIC-N3030</v>
          </cell>
          <cell r="B2798" t="str">
            <v>NEW ERA BOBINA ENCENDIDO 22448-6N015 NISSAN SENTRA 2001-2006 3 PINES</v>
          </cell>
          <cell r="C2798">
            <v>0.25800000000000001</v>
          </cell>
          <cell r="D2798"/>
          <cell r="E2798">
            <v>1</v>
          </cell>
          <cell r="F2798">
            <v>20</v>
          </cell>
          <cell r="G2798"/>
          <cell r="H2798" t="str">
            <v>T27</v>
          </cell>
        </row>
        <row r="2799">
          <cell r="A2799" t="str">
            <v>NW.MIC-N3031</v>
          </cell>
          <cell r="B2799" t="str">
            <v>NEW ERA BOBINA ENCENDIDO 22448-JA00C NISSAN VERSA 2007-2015 3 PINES</v>
          </cell>
          <cell r="C2799">
            <v>0.25800000000000001</v>
          </cell>
          <cell r="D2799"/>
          <cell r="E2799">
            <v>1</v>
          </cell>
          <cell r="F2799">
            <v>20</v>
          </cell>
          <cell r="G2799"/>
          <cell r="H2799" t="str">
            <v>T28</v>
          </cell>
        </row>
        <row r="2800">
          <cell r="A2800" t="str">
            <v>NW.MIC-N3059</v>
          </cell>
          <cell r="B2800" t="str">
            <v>NEW ERA BOBINA ENCENDIDO 22448-1HC0A NISSAN VERSA 2012-2016 3 PINES</v>
          </cell>
          <cell r="C2800">
            <v>0.251</v>
          </cell>
          <cell r="D2800"/>
          <cell r="E2800">
            <v>1</v>
          </cell>
          <cell r="F2800">
            <v>20</v>
          </cell>
          <cell r="G2800"/>
          <cell r="H2800" t="str">
            <v>T11</v>
          </cell>
        </row>
        <row r="2801">
          <cell r="A2801" t="str">
            <v>NW.MIC-S3012</v>
          </cell>
          <cell r="B2801" t="str">
            <v>NEW ERA BOBINA ENCENDIDO 33400-65G01 SUZUKI SWIFT 2007-2017 3 PINES</v>
          </cell>
          <cell r="C2801">
            <v>0.35299999999999998</v>
          </cell>
          <cell r="D2801"/>
          <cell r="E2801">
            <v>1</v>
          </cell>
          <cell r="F2801">
            <v>20</v>
          </cell>
          <cell r="G2801"/>
          <cell r="H2801" t="str">
            <v>T28</v>
          </cell>
        </row>
        <row r="2802">
          <cell r="A2802" t="str">
            <v>NW.MIC-S3033</v>
          </cell>
          <cell r="B2802" t="str">
            <v>NEW ERA BOBINA ENCENDIDO 33400-85K00 SUZUKI ALTO 2008-UP 3 PINES</v>
          </cell>
          <cell r="C2802">
            <v>0.20300000000000001</v>
          </cell>
          <cell r="D2802"/>
          <cell r="E2802">
            <v>1</v>
          </cell>
          <cell r="F2802">
            <v>20</v>
          </cell>
          <cell r="G2802"/>
          <cell r="H2802" t="str">
            <v>T11</v>
          </cell>
        </row>
        <row r="2803">
          <cell r="A2803" t="str">
            <v>NW.MIC-S3070A</v>
          </cell>
          <cell r="B2803" t="str">
            <v>NEW ERA BOBINA ENCENDIDO 33400-51K40 SUZUKI SWIFT 2009-2017 3 PINES</v>
          </cell>
          <cell r="C2803">
            <v>0.21199999999999999</v>
          </cell>
          <cell r="D2803"/>
          <cell r="E2803">
            <v>1</v>
          </cell>
          <cell r="F2803">
            <v>20</v>
          </cell>
          <cell r="G2803"/>
          <cell r="H2803" t="str">
            <v>T28</v>
          </cell>
        </row>
        <row r="2804">
          <cell r="A2804" t="str">
            <v>NW.MIC-S3100</v>
          </cell>
          <cell r="B2804" t="str">
            <v>NEW ERA BOBINA ENCENDIDO 33400-62J00 SUZUKI VITARA 2005-2011 3 PINES</v>
          </cell>
          <cell r="C2804">
            <v>0.373</v>
          </cell>
          <cell r="D2804"/>
          <cell r="E2804">
            <v>1</v>
          </cell>
          <cell r="F2804">
            <v>20</v>
          </cell>
          <cell r="G2804"/>
          <cell r="H2804" t="str">
            <v>T28</v>
          </cell>
        </row>
        <row r="2805">
          <cell r="A2805" t="str">
            <v>NW.MIC-S3105A</v>
          </cell>
          <cell r="B2805" t="str">
            <v>NEW ERA BOBINA ENCENDIDO 33400-65J00 SUZUKI GRAND VITARA 2006-2009 3 PINES</v>
          </cell>
          <cell r="C2805">
            <v>0.216</v>
          </cell>
          <cell r="D2805"/>
          <cell r="E2805">
            <v>1</v>
          </cell>
          <cell r="F2805">
            <v>20</v>
          </cell>
          <cell r="G2805"/>
          <cell r="H2805" t="str">
            <v>T30</v>
          </cell>
        </row>
        <row r="2806">
          <cell r="A2806" t="str">
            <v>NW.MIC-T3001</v>
          </cell>
          <cell r="B2806" t="str">
            <v>NEW ERA BOBINA ENCENDIDO 90919-02240 TOYOTA YARIS 2004-2018 4 PINES</v>
          </cell>
          <cell r="C2806">
            <v>0.27200000000000002</v>
          </cell>
          <cell r="D2806"/>
          <cell r="E2806">
            <v>1</v>
          </cell>
          <cell r="F2806">
            <v>20</v>
          </cell>
          <cell r="G2806"/>
          <cell r="H2806" t="str">
            <v>T30</v>
          </cell>
        </row>
        <row r="2807">
          <cell r="A2807" t="str">
            <v>NW.MIC-T3002</v>
          </cell>
          <cell r="B2807" t="str">
            <v>NEW ERA BOBINA ENCENDIDO 90919-02248 TOYOTA PROBOX 2005-2015 4 PINES</v>
          </cell>
          <cell r="C2807">
            <v>0.27400000000000002</v>
          </cell>
          <cell r="D2807"/>
          <cell r="E2807">
            <v>1</v>
          </cell>
          <cell r="F2807">
            <v>20</v>
          </cell>
          <cell r="G2807"/>
          <cell r="H2807" t="str">
            <v>T30</v>
          </cell>
        </row>
        <row r="2808">
          <cell r="A2808" t="str">
            <v>NW.MIC-T3003</v>
          </cell>
          <cell r="B2808" t="str">
            <v>NEW ERA BOBINA ENCENDIDO 90919-02239 TOYOTA COROLLA 2000-2008 4 PINES</v>
          </cell>
          <cell r="C2808">
            <v>0.27100000000000002</v>
          </cell>
          <cell r="D2808"/>
          <cell r="E2808">
            <v>1</v>
          </cell>
          <cell r="F2808">
            <v>20</v>
          </cell>
          <cell r="G2808"/>
          <cell r="H2808" t="str">
            <v>T30</v>
          </cell>
        </row>
        <row r="2809">
          <cell r="A2809" t="str">
            <v>NW.MIC-T3004</v>
          </cell>
          <cell r="B2809" t="str">
            <v>NEW ERA BOBINA ENCENDIDO 90919-02237 TOYOTA H ILUX 2000-2004 4 PINES</v>
          </cell>
          <cell r="C2809">
            <v>0.27700000000000002</v>
          </cell>
          <cell r="D2809"/>
          <cell r="E2809">
            <v>1</v>
          </cell>
          <cell r="F2809">
            <v>20</v>
          </cell>
          <cell r="G2809"/>
          <cell r="H2809" t="str">
            <v>T30</v>
          </cell>
        </row>
        <row r="2810">
          <cell r="A2810" t="str">
            <v>NW.MIC-T3007A</v>
          </cell>
          <cell r="B2810" t="str">
            <v>NEW ERA BOBINA ENCENDIDO 90919-02246 TOYOTA HIGHLANDER 2004-2008 4 PINES</v>
          </cell>
          <cell r="C2810">
            <v>0.27300000000000002</v>
          </cell>
          <cell r="D2810"/>
          <cell r="E2810">
            <v>1</v>
          </cell>
          <cell r="F2810">
            <v>20</v>
          </cell>
          <cell r="G2810"/>
          <cell r="H2810" t="str">
            <v>T30</v>
          </cell>
        </row>
        <row r="2811">
          <cell r="A2811" t="str">
            <v>NW.MIC-T3008A</v>
          </cell>
          <cell r="B2811" t="str">
            <v>NEW ERA BOBINA ENCENDIDO 90919-02258 TOYOTA COROLLA 2011-2020 4 PINES</v>
          </cell>
          <cell r="C2811">
            <v>0.23699999999999999</v>
          </cell>
          <cell r="D2811"/>
          <cell r="E2811">
            <v>1</v>
          </cell>
          <cell r="F2811">
            <v>20</v>
          </cell>
          <cell r="G2811"/>
          <cell r="H2811" t="str">
            <v>T31</v>
          </cell>
        </row>
        <row r="2812">
          <cell r="A2812" t="str">
            <v>NW.MIC-T3042A</v>
          </cell>
          <cell r="B2812" t="str">
            <v xml:space="preserve">NEW ERA BOBINA ENCENDIDO </v>
          </cell>
          <cell r="C2812">
            <v>0.27</v>
          </cell>
          <cell r="D2812" t="str">
            <v>SIN STOCK</v>
          </cell>
          <cell r="E2812"/>
          <cell r="F2812"/>
          <cell r="G2812">
            <v>0.26700000000000002</v>
          </cell>
          <cell r="H2812" t="str">
            <v>T31</v>
          </cell>
        </row>
        <row r="2813">
          <cell r="A2813" t="str">
            <v>NW.MIC-T3053A</v>
          </cell>
          <cell r="B2813" t="str">
            <v xml:space="preserve">NEW ERA BOBINA ENCENDIDO </v>
          </cell>
          <cell r="C2813" t="str">
            <v>SIN STOCK</v>
          </cell>
          <cell r="D2813" t="str">
            <v>SIN STOCK</v>
          </cell>
          <cell r="E2813"/>
          <cell r="F2813"/>
          <cell r="G2813"/>
          <cell r="H2813" t="str">
            <v>T13</v>
          </cell>
        </row>
        <row r="2814">
          <cell r="A2814" t="str">
            <v>NW.MIC-T3092</v>
          </cell>
          <cell r="B2814" t="str">
            <v>NEW ERA BOBINA ENCENDIDO 90919-02213 TOYOTA TERCEL 1994-1999 2 PINES</v>
          </cell>
          <cell r="C2814">
            <v>0.36399999999999999</v>
          </cell>
          <cell r="D2814"/>
          <cell r="E2814">
            <v>1</v>
          </cell>
          <cell r="F2814">
            <v>20</v>
          </cell>
          <cell r="G2814"/>
          <cell r="H2814" t="str">
            <v>T31</v>
          </cell>
        </row>
        <row r="2815">
          <cell r="A2815" t="str">
            <v>NW.MIC-T3107A</v>
          </cell>
          <cell r="B2815" t="str">
            <v xml:space="preserve">NEW ERA BOBINA ENCENDIDO </v>
          </cell>
          <cell r="C2815">
            <v>0.27</v>
          </cell>
          <cell r="D2815" t="str">
            <v>SIN STOCK</v>
          </cell>
          <cell r="E2815"/>
          <cell r="F2815"/>
          <cell r="G2815">
            <v>0.26700000000000002</v>
          </cell>
          <cell r="H2815" t="str">
            <v>T31</v>
          </cell>
        </row>
        <row r="2816">
          <cell r="A2816" t="str">
            <v>NW.MIC-X3026</v>
          </cell>
          <cell r="B2816" t="str">
            <v>NEW ERA BOBINA ENCENDIDO 27301-3C000 HYUNDAI KIA SANTA FE SORENTO 2006-2014 2 PINES</v>
          </cell>
          <cell r="C2816">
            <v>0.254</v>
          </cell>
          <cell r="D2816"/>
          <cell r="E2816">
            <v>1</v>
          </cell>
          <cell r="F2816">
            <v>20</v>
          </cell>
          <cell r="G2816"/>
          <cell r="H2816" t="str">
            <v>T31</v>
          </cell>
        </row>
        <row r="2817">
          <cell r="A2817" t="str">
            <v>NW.MIC-X3034</v>
          </cell>
          <cell r="B2817" t="str">
            <v>NEW ERA BOBINA ENCENDIDO 27301-23400 HYUNDAI KIA SONATA OPTIMA 1997-2001 3 PINES</v>
          </cell>
          <cell r="C2817">
            <v>0.24199999999999999</v>
          </cell>
          <cell r="D2817"/>
          <cell r="E2817">
            <v>1</v>
          </cell>
          <cell r="F2817">
            <v>20</v>
          </cell>
          <cell r="G2817"/>
          <cell r="H2817" t="str">
            <v>T32</v>
          </cell>
        </row>
        <row r="2818">
          <cell r="A2818" t="str">
            <v>NW.MIC-X3052</v>
          </cell>
          <cell r="B2818" t="str">
            <v>NEW ERA BOBINA ENCENDIDO 27300-2E000 HYUNDAI KIA ELANTRA CERATO 2010-2019 2 PINES</v>
          </cell>
          <cell r="C2818">
            <v>0.23200000000000001</v>
          </cell>
          <cell r="D2818"/>
          <cell r="E2818">
            <v>1</v>
          </cell>
          <cell r="F2818">
            <v>20</v>
          </cell>
          <cell r="G2818"/>
          <cell r="H2818" t="str">
            <v>T32</v>
          </cell>
        </row>
        <row r="2819">
          <cell r="A2819" t="str">
            <v>NW.MIC-X3072</v>
          </cell>
          <cell r="B2819" t="str">
            <v>NEW ERA BOBINA ENCENDIDO 27301-2B010 HYUNDAI KIA ACCENT RIO 2009-2016 2 PINES</v>
          </cell>
          <cell r="C2819">
            <v>0.23599999999999999</v>
          </cell>
          <cell r="D2819"/>
          <cell r="E2819">
            <v>1</v>
          </cell>
          <cell r="F2819">
            <v>20</v>
          </cell>
          <cell r="G2819"/>
          <cell r="H2819" t="str">
            <v>T32</v>
          </cell>
        </row>
        <row r="2820">
          <cell r="A2820" t="str">
            <v>NW.NCS-H001</v>
          </cell>
          <cell r="B2820" t="str">
            <v>NEW ERA 37840-RJH-006 SENSOR POSICION CIGUEÑAL HONDA CIVIC 2000-2010 D17A 4CIL</v>
          </cell>
          <cell r="C2820">
            <v>0.04</v>
          </cell>
          <cell r="D2820"/>
          <cell r="E2820">
            <v>1</v>
          </cell>
          <cell r="F2820">
            <v>20</v>
          </cell>
          <cell r="G2820"/>
          <cell r="H2820" t="str">
            <v>T10</v>
          </cell>
        </row>
        <row r="2821">
          <cell r="A2821" t="str">
            <v>NW.NCS-M001</v>
          </cell>
          <cell r="B2821" t="str">
            <v>NEW ERA MR420734 SENSOR POSICION CIGUEÑAL MITSUBISHI LANCER 2005-2008 4G13-4G15 4CIL 2.0L</v>
          </cell>
          <cell r="C2821">
            <v>6.8000000000000005E-2</v>
          </cell>
          <cell r="D2821"/>
          <cell r="E2821">
            <v>1</v>
          </cell>
          <cell r="F2821">
            <v>20</v>
          </cell>
          <cell r="G2821"/>
          <cell r="H2821" t="str">
            <v>T10</v>
          </cell>
        </row>
        <row r="2822">
          <cell r="A2822" t="str">
            <v>NW.NCS-M003</v>
          </cell>
          <cell r="B2822" t="str">
            <v>NEW ERA ME225366 SENSOR POSICION CIGUEÑAL MITSUBISHI CANTER 2005-2020 4M50 4CIL</v>
          </cell>
          <cell r="C2822">
            <v>0.112</v>
          </cell>
          <cell r="D2822"/>
          <cell r="E2822">
            <v>1</v>
          </cell>
          <cell r="F2822"/>
          <cell r="G2822"/>
          <cell r="H2822" t="str">
            <v>T10</v>
          </cell>
        </row>
        <row r="2823">
          <cell r="A2823" t="str">
            <v>NW.NCS-M004</v>
          </cell>
          <cell r="B2823" t="str">
            <v xml:space="preserve">NEW ERA MD327107 SENSOR POSICION CIGÜEÑAL </v>
          </cell>
          <cell r="C2823">
            <v>0.03</v>
          </cell>
          <cell r="D2823"/>
          <cell r="E2823">
            <v>1</v>
          </cell>
          <cell r="F2823"/>
          <cell r="G2823"/>
          <cell r="H2823" t="str">
            <v>T10</v>
          </cell>
        </row>
        <row r="2824">
          <cell r="A2824" t="str">
            <v>NW.NCS-N001</v>
          </cell>
          <cell r="B2824" t="str">
            <v>NEW ERA SENSOR POSICION LEVAS</v>
          </cell>
          <cell r="C2824">
            <v>3.5999999999999997E-2</v>
          </cell>
          <cell r="D2824" t="str">
            <v>SIN STOCK</v>
          </cell>
          <cell r="E2824"/>
          <cell r="F2824"/>
          <cell r="G2824">
            <v>3.5999999999999997E-2</v>
          </cell>
          <cell r="H2824" t="str">
            <v>T10</v>
          </cell>
        </row>
        <row r="2825">
          <cell r="A2825" t="str">
            <v>NW.NCS-N002</v>
          </cell>
          <cell r="B2825" t="str">
            <v>NEW ERA SENSOR POSICION CIGUEÑAL 23731-6J902 NISSAN SENTRA 2005-2015 4CIL 1.8L</v>
          </cell>
          <cell r="C2825">
            <v>3.3000000000000002E-2</v>
          </cell>
          <cell r="D2825"/>
          <cell r="E2825">
            <v>1</v>
          </cell>
          <cell r="F2825"/>
          <cell r="G2825"/>
          <cell r="H2825" t="str">
            <v>T11</v>
          </cell>
        </row>
        <row r="2826">
          <cell r="A2826" t="str">
            <v>NW.NCS-N003</v>
          </cell>
          <cell r="B2826" t="str">
            <v>NEW ERA 23731-7Y000 SENSOR POSICION CIGUEÑAL NISSAN FRONTIER ALTIMA 2005-2017  4CIL 2.5L</v>
          </cell>
          <cell r="C2826">
            <v>3.5999999999999997E-2</v>
          </cell>
          <cell r="D2826"/>
          <cell r="E2826">
            <v>1</v>
          </cell>
          <cell r="F2826"/>
          <cell r="G2826"/>
          <cell r="H2826" t="str">
            <v>T11</v>
          </cell>
        </row>
        <row r="2827">
          <cell r="A2827" t="str">
            <v>NW.NCS-N005</v>
          </cell>
          <cell r="B2827" t="str">
            <v>NEW ERA 23731-6N206 SENSOR POSICION CIGUEÑAL NISSAN XTRAIL ALTIMA 2010-UP QR20DE 4CIL</v>
          </cell>
          <cell r="C2827">
            <v>3.4000000000000002E-2</v>
          </cell>
          <cell r="D2827"/>
          <cell r="E2827">
            <v>1</v>
          </cell>
          <cell r="F2827">
            <v>10</v>
          </cell>
          <cell r="G2827"/>
          <cell r="H2827" t="str">
            <v>T11</v>
          </cell>
        </row>
        <row r="2828">
          <cell r="A2828" t="str">
            <v>NW.NCS-N006</v>
          </cell>
          <cell r="B2828" t="str">
            <v>NEW ERA 23731-1VA0A SENSOR POSICION CIGUEÑAL NISSAN XTRAIL SENTRA TIIDA 2013-UP MR18-MR20 HR16 4CIL</v>
          </cell>
          <cell r="C2828">
            <v>2.5999999999999999E-2</v>
          </cell>
          <cell r="D2828"/>
          <cell r="E2828">
            <v>1</v>
          </cell>
          <cell r="F2828"/>
          <cell r="G2828"/>
          <cell r="H2828" t="str">
            <v>T11</v>
          </cell>
        </row>
        <row r="2829">
          <cell r="A2829" t="str">
            <v>NW.NCS-N008</v>
          </cell>
          <cell r="B2829" t="str">
            <v>NEW ERA 23731-ED02A SENSOR POSICION CIGUEÑAL NISSAN TIIDA JUKE QASHQAI 2005-2013 HR16 4CIL</v>
          </cell>
          <cell r="C2829">
            <v>2.5999999999999999E-2</v>
          </cell>
          <cell r="D2829"/>
          <cell r="E2829">
            <v>1</v>
          </cell>
          <cell r="F2829"/>
          <cell r="G2829"/>
          <cell r="H2829" t="str">
            <v>T11</v>
          </cell>
        </row>
        <row r="2830">
          <cell r="A2830" t="str">
            <v>NW.NCS-S001</v>
          </cell>
          <cell r="B2830" t="str">
            <v>NEW ERA 33220-70E00 SENSOR POSICION CIGUEÑAL SUZUKI SWIFT VITARA 1995-2001 G13B 4CIL 1.3L</v>
          </cell>
          <cell r="C2830">
            <v>4.5999999999999999E-2</v>
          </cell>
          <cell r="D2830"/>
          <cell r="E2830">
            <v>1</v>
          </cell>
          <cell r="F2830"/>
          <cell r="G2830"/>
          <cell r="H2830" t="str">
            <v>T11</v>
          </cell>
        </row>
        <row r="2831">
          <cell r="A2831" t="str">
            <v>NW.NCS-T001</v>
          </cell>
          <cell r="B2831" t="str">
            <v>NEW ERA SENSOR POSICION CIGUEÑAL 90919-05050 TOYOTA HILUX VIGO 2KD 2012-UP 4CIL 2.5L</v>
          </cell>
          <cell r="C2831">
            <v>9.9000000000000005E-2</v>
          </cell>
          <cell r="D2831"/>
          <cell r="E2831">
            <v>1</v>
          </cell>
          <cell r="F2831"/>
          <cell r="G2831"/>
          <cell r="H2831" t="str">
            <v>T11</v>
          </cell>
        </row>
        <row r="2832">
          <cell r="A2832" t="str">
            <v>NW.NCS-T002</v>
          </cell>
          <cell r="B2832" t="str">
            <v>NEW ERA 90919-05070 SENSOR POSICION CIGUEÑAL TOYOTA YARIS COROLLA 2010-2020 1ZR 2ZR 4CIL</v>
          </cell>
          <cell r="C2832">
            <v>5.0999999999999997E-2</v>
          </cell>
          <cell r="D2832"/>
          <cell r="E2832">
            <v>1</v>
          </cell>
          <cell r="F2832"/>
          <cell r="G2832"/>
          <cell r="H2832" t="str">
            <v>T11</v>
          </cell>
        </row>
        <row r="2833">
          <cell r="A2833" t="str">
            <v>NW.NCS-T003</v>
          </cell>
          <cell r="B2833" t="str">
            <v>NEW ERA SENSOR POCISION CIGÜEÑAL</v>
          </cell>
          <cell r="C2833">
            <v>8.7999999999999995E-2</v>
          </cell>
          <cell r="D2833" t="str">
            <v>SIN STOCK</v>
          </cell>
          <cell r="E2833"/>
          <cell r="F2833"/>
          <cell r="G2833">
            <v>8.7999999999999995E-2</v>
          </cell>
          <cell r="H2833" t="str">
            <v>T11</v>
          </cell>
        </row>
        <row r="2834">
          <cell r="A2834" t="str">
            <v>NW.NCS-T007</v>
          </cell>
          <cell r="B2834" t="str">
            <v>NEW ERA 90919-05026 SENSOR POSICION CIGUEÑAL TOYOTA COROLLA 2000-2012 3ZZ 4CIL</v>
          </cell>
          <cell r="C2834">
            <v>4.1000000000000002E-2</v>
          </cell>
          <cell r="D2834"/>
          <cell r="E2834">
            <v>1</v>
          </cell>
          <cell r="F2834"/>
          <cell r="G2834"/>
          <cell r="H2834" t="str">
            <v>T6</v>
          </cell>
        </row>
        <row r="2835">
          <cell r="A2835" t="str">
            <v>NW.NCS-T008</v>
          </cell>
          <cell r="B2835" t="str">
            <v>NEW ERA 90919-05087 SENSOR POSICION CIGUEÑAL TOYOTA YARIS 2012-2013 1NZ 4CIL 1.5L</v>
          </cell>
          <cell r="C2835">
            <v>5.1999999999999998E-2</v>
          </cell>
          <cell r="D2835"/>
          <cell r="E2835">
            <v>1</v>
          </cell>
          <cell r="F2835"/>
          <cell r="G2835"/>
          <cell r="H2835" t="str">
            <v>T6</v>
          </cell>
        </row>
        <row r="2836">
          <cell r="A2836" t="str">
            <v>NW.NCS-X003</v>
          </cell>
          <cell r="B2836" t="str">
            <v>NEW ERA 25182450 SENSOR POSICION CIGUEÑAL CHEVROLET DAEWOO AVEO NUBIRA 2005-2015  4CIL 1.3L-1.5L</v>
          </cell>
          <cell r="C2836">
            <v>0.109</v>
          </cell>
          <cell r="D2836"/>
          <cell r="E2836">
            <v>1</v>
          </cell>
          <cell r="F2836"/>
          <cell r="G2836"/>
          <cell r="H2836" t="str">
            <v>T12</v>
          </cell>
        </row>
        <row r="2837">
          <cell r="A2837" t="str">
            <v>NW.NCS-X004</v>
          </cell>
          <cell r="B2837" t="str">
            <v>NEW ERA 96253544 SENSOR POSICION CIGUEÑAL CHEVROLET DAEWOO AVEO NUBIRA TACUMA VIVANT 2003-2009  4CIL 1.4L-1.6L-2.0L</v>
          </cell>
          <cell r="C2837">
            <v>4.4999999999999998E-2</v>
          </cell>
          <cell r="D2837"/>
          <cell r="E2837">
            <v>1</v>
          </cell>
          <cell r="F2837"/>
          <cell r="G2837"/>
          <cell r="H2837" t="str">
            <v>T12</v>
          </cell>
        </row>
        <row r="2838">
          <cell r="A2838" t="str">
            <v>NW.NCS-X005</v>
          </cell>
          <cell r="B2838" t="str">
            <v>NEW ERA 39180-2B000 SENSOR POSICION CIGUEÑAL HYUNDAI ACCENT ELANTRA 2011-UP  4CIL 1.4L</v>
          </cell>
          <cell r="C2838">
            <v>8.7999999999999995E-2</v>
          </cell>
          <cell r="D2838"/>
          <cell r="E2838">
            <v>1</v>
          </cell>
          <cell r="F2838"/>
          <cell r="G2838"/>
          <cell r="H2838" t="str">
            <v>T12</v>
          </cell>
        </row>
        <row r="2839">
          <cell r="A2839" t="str">
            <v>NW.NCS-X007</v>
          </cell>
          <cell r="B2839" t="str">
            <v>NEW ERA 39180-26900 SENSOR POSICION CIGUEÑAL HYUNDAI ACCENT RIO 2005-2011  4CIL 1.4L-1.6L</v>
          </cell>
          <cell r="C2839">
            <v>7.6999999999999999E-2</v>
          </cell>
          <cell r="D2839"/>
          <cell r="E2839">
            <v>1</v>
          </cell>
          <cell r="F2839"/>
          <cell r="G2839"/>
          <cell r="H2839" t="str">
            <v>T5</v>
          </cell>
        </row>
        <row r="2840">
          <cell r="A2840" t="str">
            <v>NW.NCS-X013</v>
          </cell>
          <cell r="B2840" t="str">
            <v>NEW ERA 39350-2B000 SENSOR POSICION CIGUEÑAL KIA CERATO 2006-UP  4CIL 1.6L</v>
          </cell>
          <cell r="C2840">
            <v>3.4000000000000002E-2</v>
          </cell>
          <cell r="D2840"/>
          <cell r="E2840">
            <v>1</v>
          </cell>
          <cell r="F2840"/>
          <cell r="G2840"/>
          <cell r="H2840" t="str">
            <v>T12</v>
          </cell>
        </row>
        <row r="2841">
          <cell r="A2841" t="str">
            <v>NW.NFP-001A</v>
          </cell>
          <cell r="B2841" t="str">
            <v xml:space="preserve">NEW ERA BOMBA DE GASOLINA </v>
          </cell>
          <cell r="C2841">
            <v>0.35199999999999998</v>
          </cell>
          <cell r="D2841"/>
          <cell r="E2841">
            <v>1</v>
          </cell>
          <cell r="F2841"/>
          <cell r="G2841"/>
          <cell r="H2841" t="str">
            <v>T12</v>
          </cell>
        </row>
        <row r="2842">
          <cell r="A2842" t="str">
            <v>NW.NFP-002A</v>
          </cell>
          <cell r="B2842" t="str">
            <v xml:space="preserve">NEW ERA BOMBA DE GASOLINA </v>
          </cell>
          <cell r="C2842" t="str">
            <v>SIN STOCK</v>
          </cell>
          <cell r="D2842" t="str">
            <v>SIN STOCK</v>
          </cell>
          <cell r="E2842"/>
          <cell r="F2842"/>
          <cell r="G2842">
            <v>0.35399999999999998</v>
          </cell>
          <cell r="H2842" t="str">
            <v>T4</v>
          </cell>
        </row>
        <row r="2843">
          <cell r="A2843" t="str">
            <v>NW.NFP-004JA</v>
          </cell>
          <cell r="B2843" t="str">
            <v xml:space="preserve">NEW ERA BOMBA DE GASOLINA </v>
          </cell>
          <cell r="C2843">
            <v>0.30199999999999999</v>
          </cell>
          <cell r="D2843" t="str">
            <v>SIN STOCK</v>
          </cell>
          <cell r="E2843"/>
          <cell r="F2843"/>
          <cell r="G2843">
            <v>0.3</v>
          </cell>
          <cell r="H2843" t="str">
            <v>T12</v>
          </cell>
        </row>
        <row r="2844">
          <cell r="A2844" t="str">
            <v>NW.NFP-009A</v>
          </cell>
          <cell r="B2844" t="str">
            <v>NEW ERA 23221-47030 BOMBA GASOLINA TOYOTA YARIS 2010-2020 1NZ 2NZ 1NR 2NR</v>
          </cell>
          <cell r="C2844">
            <v>0.35899999999999999</v>
          </cell>
          <cell r="D2844"/>
          <cell r="E2844">
            <v>1</v>
          </cell>
          <cell r="F2844"/>
          <cell r="G2844"/>
          <cell r="H2844" t="str">
            <v>T4</v>
          </cell>
        </row>
        <row r="2845">
          <cell r="A2845" t="str">
            <v>NW.NFP-100J2</v>
          </cell>
          <cell r="B2845" t="str">
            <v>NEW ERA BOMBA GASOLINA HEP-02A UNIVERSAL 1987-UP 12V CARBURADO</v>
          </cell>
          <cell r="C2845">
            <v>0.38400000000000001</v>
          </cell>
          <cell r="D2845"/>
          <cell r="E2845">
            <v>1</v>
          </cell>
          <cell r="F2845"/>
          <cell r="G2845"/>
          <cell r="H2845" t="str">
            <v>T12</v>
          </cell>
        </row>
        <row r="2846">
          <cell r="A2846" t="str">
            <v>NW.NFP-200J2</v>
          </cell>
          <cell r="B2846" t="str">
            <v>NEW ERA BOMBA GASOLINA 15100-77300 UNIVERSAL 1987-UP 12V CARBURADO</v>
          </cell>
          <cell r="C2846">
            <v>0.628</v>
          </cell>
          <cell r="D2846"/>
          <cell r="E2846">
            <v>1</v>
          </cell>
          <cell r="F2846"/>
          <cell r="G2846"/>
          <cell r="H2846" t="str">
            <v>T12</v>
          </cell>
        </row>
        <row r="2847">
          <cell r="A2847" t="str">
            <v>NW.NIG-001</v>
          </cell>
          <cell r="B2847" t="str">
            <v>NEW ERA CHAPA CONTACTO SI-05 UNIVERSAL 24V 6 TERM</v>
          </cell>
          <cell r="C2847">
            <v>0.30099999999999999</v>
          </cell>
          <cell r="D2847"/>
          <cell r="E2847">
            <v>1</v>
          </cell>
          <cell r="F2847"/>
          <cell r="G2847"/>
          <cell r="H2847" t="str">
            <v>T13</v>
          </cell>
        </row>
        <row r="2848">
          <cell r="A2848" t="str">
            <v>NW.NIG-003</v>
          </cell>
          <cell r="B2848" t="str">
            <v xml:space="preserve">NEW ERA CHAPA CONTACTO </v>
          </cell>
          <cell r="C2848">
            <v>0.191</v>
          </cell>
          <cell r="D2848"/>
          <cell r="E2848">
            <v>1</v>
          </cell>
          <cell r="F2848"/>
          <cell r="G2848"/>
          <cell r="H2848" t="str">
            <v>T13</v>
          </cell>
        </row>
        <row r="2849">
          <cell r="A2849" t="str">
            <v>NW.NIG-005</v>
          </cell>
          <cell r="B2849" t="str">
            <v>NEW ERA CHAPA CONTACTO 25150-B5000 NISSAN J15 12V 5 TERM</v>
          </cell>
          <cell r="C2849">
            <v>0.154</v>
          </cell>
          <cell r="D2849"/>
          <cell r="E2849">
            <v>1</v>
          </cell>
          <cell r="F2849">
            <v>20</v>
          </cell>
          <cell r="G2849"/>
          <cell r="H2849" t="str">
            <v>T3</v>
          </cell>
        </row>
        <row r="2850">
          <cell r="A2850" t="str">
            <v>NW.NLR-132</v>
          </cell>
          <cell r="B2850" t="str">
            <v>NEW ERA ELEVADOR LUZ NLR-132 UNIVERSAL</v>
          </cell>
          <cell r="C2850">
            <v>0.19400000000000001</v>
          </cell>
          <cell r="D2850"/>
          <cell r="E2850">
            <v>1</v>
          </cell>
          <cell r="F2850"/>
          <cell r="G2850"/>
          <cell r="H2850" t="str">
            <v>T13</v>
          </cell>
        </row>
        <row r="2851">
          <cell r="A2851" t="str">
            <v>NW.NLR-133</v>
          </cell>
          <cell r="B2851" t="str">
            <v>NEW ERA ELEVADOR LUZ NLR-133 UNIVERSAL 24V20AMP</v>
          </cell>
          <cell r="C2851">
            <v>0.186</v>
          </cell>
          <cell r="D2851"/>
          <cell r="E2851">
            <v>1</v>
          </cell>
          <cell r="F2851"/>
          <cell r="G2851"/>
          <cell r="H2851" t="str">
            <v>T3</v>
          </cell>
        </row>
        <row r="2852">
          <cell r="A2852" t="str">
            <v>NW.NOX-001</v>
          </cell>
          <cell r="B2852" t="str">
            <v>NEW ERA SENSOR OXIGENO 0 258 001 025 UNIVERSAL 1 CABLE</v>
          </cell>
          <cell r="C2852">
            <v>0.09</v>
          </cell>
          <cell r="D2852"/>
          <cell r="E2852">
            <v>1</v>
          </cell>
          <cell r="F2852"/>
          <cell r="G2852"/>
          <cell r="H2852" t="str">
            <v>T13</v>
          </cell>
        </row>
        <row r="2853">
          <cell r="A2853" t="str">
            <v>NW.NOX-002</v>
          </cell>
          <cell r="B2853" t="str">
            <v>NEW ERA SENSOR OXIGENO F00HL00091 UNIVERSAL 2 CABLES</v>
          </cell>
          <cell r="C2853">
            <v>9.4E-2</v>
          </cell>
          <cell r="D2853"/>
          <cell r="E2853">
            <v>1</v>
          </cell>
          <cell r="F2853"/>
          <cell r="G2853"/>
          <cell r="H2853" t="str">
            <v>T13</v>
          </cell>
        </row>
        <row r="2854">
          <cell r="A2854" t="str">
            <v>NW.NOX-003</v>
          </cell>
          <cell r="B2854" t="str">
            <v>NEW ERA SENSOR OXIGENO 0 258 986 502 UNIVERSAL 12V BOSCH 3 CABLES</v>
          </cell>
          <cell r="C2854">
            <v>0.10199999999999999</v>
          </cell>
          <cell r="D2854"/>
          <cell r="E2854">
            <v>1</v>
          </cell>
          <cell r="F2854"/>
          <cell r="G2854"/>
          <cell r="H2854" t="str">
            <v>T13</v>
          </cell>
        </row>
        <row r="2855">
          <cell r="A2855" t="str">
            <v>NW.NOX-004</v>
          </cell>
          <cell r="B2855" t="str">
            <v xml:space="preserve">NEW ERA SENSOR OXIGENO </v>
          </cell>
          <cell r="C2855">
            <v>0.106</v>
          </cell>
          <cell r="D2855"/>
          <cell r="E2855">
            <v>1</v>
          </cell>
          <cell r="F2855"/>
          <cell r="G2855"/>
          <cell r="H2855" t="str">
            <v>T13</v>
          </cell>
        </row>
        <row r="2856">
          <cell r="A2856" t="str">
            <v>NW.NPR-102</v>
          </cell>
          <cell r="B2856" t="str">
            <v>NEW ERA MINI RELAY LUCES 0-332-209-150 UNIVERSAL 12V 30AMP 4 TERM</v>
          </cell>
          <cell r="C2856">
            <v>3.6999999999999998E-2</v>
          </cell>
          <cell r="D2856"/>
          <cell r="E2856">
            <v>1</v>
          </cell>
          <cell r="F2856"/>
          <cell r="G2856"/>
          <cell r="H2856" t="str">
            <v>T14</v>
          </cell>
        </row>
        <row r="2857">
          <cell r="A2857" t="str">
            <v>NW.NPR-202</v>
          </cell>
          <cell r="B2857" t="str">
            <v>NEW ERA MINI RELAY LUCES 0-332-209-203 UNIVERSAL 24V20AMP 4 TERM</v>
          </cell>
          <cell r="C2857">
            <v>3.7999999999999999E-2</v>
          </cell>
          <cell r="D2857"/>
          <cell r="E2857">
            <v>1</v>
          </cell>
          <cell r="F2857"/>
          <cell r="G2857"/>
          <cell r="H2857" t="str">
            <v>T14</v>
          </cell>
        </row>
        <row r="2858">
          <cell r="A2858" t="str">
            <v>NW.NPR-504</v>
          </cell>
          <cell r="B2858" t="str">
            <v>NEW ERA MINI RELAY LUCES 90987-02006 TOYOTA 12V 5 TERM</v>
          </cell>
          <cell r="C2858">
            <v>4.3999999999999997E-2</v>
          </cell>
          <cell r="D2858"/>
          <cell r="E2858">
            <v>1</v>
          </cell>
          <cell r="F2858">
            <v>10</v>
          </cell>
          <cell r="G2858"/>
          <cell r="H2858" t="str">
            <v>T14</v>
          </cell>
        </row>
        <row r="2859">
          <cell r="A2859" t="str">
            <v>NW.NPS-106</v>
          </cell>
          <cell r="B2859" t="str">
            <v>NEW ERA PLATINO 04191-40010 TOYOTA CORONA 1500 S/VENTILACION</v>
          </cell>
          <cell r="C2859">
            <v>2.5000000000000001E-2</v>
          </cell>
          <cell r="D2859"/>
          <cell r="E2859">
            <v>1</v>
          </cell>
          <cell r="F2859">
            <v>10</v>
          </cell>
          <cell r="G2859"/>
          <cell r="H2859" t="str">
            <v>T14</v>
          </cell>
        </row>
        <row r="2860">
          <cell r="A2860" t="str">
            <v>NW.NPS-107C</v>
          </cell>
          <cell r="B2860" t="str">
            <v>NEW ERA PLATINO 04191-41010 TOYOTA COROLLA CORONA S/VENTILACION</v>
          </cell>
          <cell r="C2860">
            <v>2.8000000000000001E-2</v>
          </cell>
          <cell r="D2860"/>
          <cell r="E2860">
            <v>1</v>
          </cell>
          <cell r="F2860">
            <v>10</v>
          </cell>
          <cell r="G2860"/>
          <cell r="H2860" t="str">
            <v>T14</v>
          </cell>
        </row>
        <row r="2861">
          <cell r="A2861" t="str">
            <v>NW.NPS-107RC</v>
          </cell>
          <cell r="B2861" t="str">
            <v>NEW ERA PLATINO 19145-26060 TOYOTA COROLLA CORONA C/VENTILACION</v>
          </cell>
          <cell r="C2861">
            <v>2.7E-2</v>
          </cell>
          <cell r="D2861"/>
          <cell r="E2861">
            <v>1</v>
          </cell>
          <cell r="F2861">
            <v>10</v>
          </cell>
          <cell r="G2861"/>
          <cell r="H2861" t="str">
            <v>T14</v>
          </cell>
        </row>
        <row r="2862">
          <cell r="A2862" t="str">
            <v>NW.NPS-108</v>
          </cell>
          <cell r="B2862" t="str">
            <v>NEW ERA PLATINO 39146-4302 TOYOTA TERCEL S/VENTILACION</v>
          </cell>
          <cell r="C2862">
            <v>2.7E-2</v>
          </cell>
          <cell r="D2862"/>
          <cell r="E2862">
            <v>1</v>
          </cell>
          <cell r="F2862">
            <v>10</v>
          </cell>
          <cell r="G2862"/>
          <cell r="H2862" t="str">
            <v>T14</v>
          </cell>
        </row>
        <row r="2863">
          <cell r="A2863" t="str">
            <v>NW.NPS-113R</v>
          </cell>
          <cell r="B2863" t="str">
            <v>NEW ERA PLATINO 19145-37030 TOYOTA TERCEL C/VENTILACION</v>
          </cell>
          <cell r="C2863">
            <v>2.8000000000000001E-2</v>
          </cell>
          <cell r="D2863"/>
          <cell r="E2863">
            <v>1</v>
          </cell>
          <cell r="F2863">
            <v>10</v>
          </cell>
          <cell r="G2863"/>
          <cell r="H2863" t="str">
            <v>T14</v>
          </cell>
        </row>
        <row r="2864">
          <cell r="A2864" t="str">
            <v>NW.NPS-203</v>
          </cell>
          <cell r="B2864" t="str">
            <v>NEW ERA PLATINO 22145-16515 NISSAN SUNNY SENTRA S/VENTILACION</v>
          </cell>
          <cell r="C2864">
            <v>0.03</v>
          </cell>
          <cell r="D2864"/>
          <cell r="E2864">
            <v>1</v>
          </cell>
          <cell r="F2864">
            <v>10</v>
          </cell>
          <cell r="G2864"/>
          <cell r="H2864" t="str">
            <v>T20</v>
          </cell>
        </row>
        <row r="2865">
          <cell r="A2865" t="str">
            <v>NW.NPS-203R</v>
          </cell>
          <cell r="B2865" t="str">
            <v>NEW ERA PLATINO 22145-78506 NISSAN SUNNY SENTRA C/VENTILACION</v>
          </cell>
          <cell r="C2865">
            <v>2.9000000000000001E-2</v>
          </cell>
          <cell r="D2865"/>
          <cell r="E2865">
            <v>1</v>
          </cell>
          <cell r="F2865">
            <v>10</v>
          </cell>
          <cell r="G2865"/>
          <cell r="H2865" t="str">
            <v>T20</v>
          </cell>
        </row>
        <row r="2866">
          <cell r="A2866" t="str">
            <v>NW.NPS-411</v>
          </cell>
          <cell r="B2866" t="str">
            <v>NEW ERA PLATINO MD611245 MITSUBISHI PAJERO MONTERO S/VENTILACION</v>
          </cell>
          <cell r="C2866">
            <v>2.9000000000000001E-2</v>
          </cell>
          <cell r="D2866"/>
          <cell r="E2866">
            <v>1</v>
          </cell>
          <cell r="F2866">
            <v>10</v>
          </cell>
          <cell r="G2866"/>
          <cell r="H2866" t="str">
            <v>T20</v>
          </cell>
        </row>
        <row r="2867">
          <cell r="A2867" t="str">
            <v>NW.NS-011</v>
          </cell>
          <cell r="B2867" t="str">
            <v>NEW ERA SOLENOIDE ARRANCADOR</v>
          </cell>
          <cell r="C2867">
            <v>0.41599999999999998</v>
          </cell>
          <cell r="D2867" t="str">
            <v>SIN STOCK</v>
          </cell>
          <cell r="E2867"/>
          <cell r="F2867"/>
          <cell r="G2867">
            <v>0.41199999999999998</v>
          </cell>
          <cell r="H2867" t="str">
            <v>T20</v>
          </cell>
        </row>
        <row r="2868">
          <cell r="A2868" t="str">
            <v>NW.NS-012</v>
          </cell>
          <cell r="B2868" t="str">
            <v>NEW ERA SOLENOIDE ARRANCADOR</v>
          </cell>
          <cell r="C2868">
            <v>0.39200000000000002</v>
          </cell>
          <cell r="D2868"/>
          <cell r="E2868">
            <v>1</v>
          </cell>
          <cell r="F2868">
            <v>10</v>
          </cell>
          <cell r="G2868"/>
          <cell r="H2868" t="str">
            <v>T20</v>
          </cell>
        </row>
        <row r="2869">
          <cell r="A2869" t="str">
            <v>NW.SS-1209</v>
          </cell>
          <cell r="B2869" t="str">
            <v>NEW ERA SOLENOIDE ARRANCADOR 94201430 ISUZU CHEVROLET ELF LUV 12V</v>
          </cell>
          <cell r="C2869">
            <v>0.68400000000000005</v>
          </cell>
          <cell r="D2869"/>
          <cell r="E2869">
            <v>1</v>
          </cell>
          <cell r="F2869"/>
          <cell r="G2869"/>
          <cell r="H2869" t="str">
            <v>T6</v>
          </cell>
        </row>
        <row r="2870">
          <cell r="A2870" t="str">
            <v>NW.SS-1211</v>
          </cell>
          <cell r="B2870" t="str">
            <v>NEW ERA SOLENOIDE ARRANCADOR ZM-681 NISSAN SUNNY 12V</v>
          </cell>
          <cell r="C2870">
            <v>0.746</v>
          </cell>
          <cell r="D2870"/>
          <cell r="E2870">
            <v>1</v>
          </cell>
          <cell r="F2870"/>
          <cell r="G2870"/>
          <cell r="H2870" t="str">
            <v>T6</v>
          </cell>
        </row>
        <row r="2871">
          <cell r="A2871" t="str">
            <v>NW.SS-1219</v>
          </cell>
          <cell r="B2871" t="str">
            <v>NEW ERA SOLENOIDE ARRANCADOR ZM-710 NISSAN SUNNY 12V</v>
          </cell>
          <cell r="C2871">
            <v>0.63200000000000001</v>
          </cell>
          <cell r="D2871"/>
          <cell r="E2871">
            <v>1</v>
          </cell>
          <cell r="F2871"/>
          <cell r="G2871"/>
          <cell r="H2871" t="str">
            <v>T6</v>
          </cell>
        </row>
        <row r="2872">
          <cell r="A2872" t="str">
            <v>NW.SS-1227</v>
          </cell>
          <cell r="B2872" t="str">
            <v>NEW ERA SOLENOIDE ARRANCADOR ZM-1981 NISSAN PICK UP 12V</v>
          </cell>
          <cell r="C2872">
            <v>0.77400000000000002</v>
          </cell>
          <cell r="D2872"/>
          <cell r="E2872">
            <v>1</v>
          </cell>
          <cell r="F2872">
            <v>30</v>
          </cell>
          <cell r="G2872"/>
          <cell r="H2872" t="str">
            <v>T6</v>
          </cell>
        </row>
        <row r="2873">
          <cell r="A2873" t="str">
            <v>NW.SS-1508</v>
          </cell>
          <cell r="B2873" t="str">
            <v>NEW ERA SOLENOIDE ARRANCADOR ZM-692 NISSAN PICK UP 12V</v>
          </cell>
          <cell r="C2873">
            <v>0.752</v>
          </cell>
          <cell r="D2873"/>
          <cell r="E2873">
            <v>1</v>
          </cell>
          <cell r="F2873">
            <v>30</v>
          </cell>
          <cell r="G2873"/>
          <cell r="H2873" t="str">
            <v>T6</v>
          </cell>
        </row>
        <row r="2874">
          <cell r="A2874" t="str">
            <v>NW.SS-1515</v>
          </cell>
          <cell r="B2874" t="str">
            <v>NEW ERA SOLENOIDE ARRANCADOR ZM-894 MITSUBISHI CANTER 12V</v>
          </cell>
          <cell r="C2874">
            <v>1.1339999999999999</v>
          </cell>
          <cell r="D2874"/>
          <cell r="E2874">
            <v>1</v>
          </cell>
          <cell r="F2874">
            <v>30</v>
          </cell>
          <cell r="G2874"/>
          <cell r="H2874" t="str">
            <v>T6</v>
          </cell>
        </row>
        <row r="2875">
          <cell r="A2875" t="str">
            <v>NW.SS-1520</v>
          </cell>
          <cell r="B2875" t="str">
            <v>NEW ERA SOLENOIDE ARRANCADOR ZM-891 FORD RANGER 12V</v>
          </cell>
          <cell r="C2875">
            <v>1.129</v>
          </cell>
          <cell r="D2875"/>
          <cell r="E2875">
            <v>1</v>
          </cell>
          <cell r="F2875"/>
          <cell r="G2875"/>
          <cell r="H2875" t="str">
            <v>T5</v>
          </cell>
        </row>
        <row r="2876">
          <cell r="A2876" t="str">
            <v>NW.SS-1522</v>
          </cell>
          <cell r="B2876" t="str">
            <v>NEW ERA SOLENOIDE ARRANCADOR ZM-896 MITSUBISHI CANTER 24V</v>
          </cell>
          <cell r="C2876">
            <v>1.115</v>
          </cell>
          <cell r="D2876"/>
          <cell r="E2876">
            <v>1</v>
          </cell>
          <cell r="F2876"/>
          <cell r="G2876"/>
          <cell r="H2876" t="str">
            <v>T5</v>
          </cell>
        </row>
        <row r="2877">
          <cell r="A2877" t="str">
            <v>NW.SS-1529</v>
          </cell>
          <cell r="B2877" t="str">
            <v>NEW ERA SOLENOIDE ARRANCADOR ZM-696 HYUNDAI EXCEL 12V CON CABLE CONECTOR</v>
          </cell>
          <cell r="C2877">
            <v>0.71899999999999997</v>
          </cell>
          <cell r="D2877"/>
          <cell r="E2877">
            <v>1</v>
          </cell>
          <cell r="F2877"/>
          <cell r="G2877"/>
          <cell r="H2877" t="str">
            <v>T5</v>
          </cell>
        </row>
        <row r="2878">
          <cell r="A2878" t="str">
            <v>NW.SS-1532</v>
          </cell>
          <cell r="B2878" t="str">
            <v>NEW ERA SOLENOIDE ARRANCADOR ME701490 MITSUBISHI ROSA CANTER 24V</v>
          </cell>
          <cell r="C2878">
            <v>1.1359999999999999</v>
          </cell>
          <cell r="D2878"/>
          <cell r="E2878">
            <v>1</v>
          </cell>
          <cell r="F2878">
            <v>20</v>
          </cell>
          <cell r="G2878"/>
          <cell r="H2878" t="str">
            <v>T5</v>
          </cell>
        </row>
        <row r="2879">
          <cell r="A2879" t="str">
            <v>NW.SS-1535</v>
          </cell>
          <cell r="B2879" t="str">
            <v>NEW ERA SOLENOIDE ARRANCADOR ZM-4698 MITSUBISHI GALANT PAJERO SIGMA 12V</v>
          </cell>
          <cell r="C2879" t="str">
            <v>SIN STOCK</v>
          </cell>
          <cell r="D2879"/>
          <cell r="E2879">
            <v>1</v>
          </cell>
          <cell r="F2879"/>
          <cell r="G2879"/>
          <cell r="H2879" t="str">
            <v>T4</v>
          </cell>
        </row>
        <row r="2880">
          <cell r="A2880" t="str">
            <v>NW.SS-1541</v>
          </cell>
          <cell r="B2880" t="str">
            <v>NEW ERA SOLENOIDE ARRANCADOR ZM-898 MITSUBISHI FUSO 24V CON OREJAS GRANDE</v>
          </cell>
          <cell r="C2880">
            <v>1.244</v>
          </cell>
          <cell r="D2880"/>
          <cell r="E2880">
            <v>1</v>
          </cell>
          <cell r="F2880"/>
          <cell r="G2880"/>
          <cell r="H2880" t="str">
            <v>T5</v>
          </cell>
        </row>
        <row r="2881">
          <cell r="A2881" t="str">
            <v>NW.SS-1545</v>
          </cell>
          <cell r="B2881" t="str">
            <v>NEW ERA SOLENOIDE ARRANCADOR SS-1545 MITSUBISHI CANTER 24V CON OREJAS GRANDE</v>
          </cell>
          <cell r="C2881">
            <v>1.2390000000000001</v>
          </cell>
          <cell r="D2881"/>
          <cell r="E2881">
            <v>1</v>
          </cell>
          <cell r="F2881"/>
          <cell r="G2881"/>
          <cell r="H2881" t="str">
            <v>T5</v>
          </cell>
        </row>
        <row r="2882">
          <cell r="A2882" t="str">
            <v>NW.SS-1547</v>
          </cell>
          <cell r="B2882" t="str">
            <v>NEW ERA SOLENOIDE ARRANCADOR ZM-3897 MITSUBISHI FUSO 24V SIN OREJA</v>
          </cell>
          <cell r="C2882">
            <v>1.2070000000000001</v>
          </cell>
          <cell r="D2882"/>
          <cell r="E2882">
            <v>1</v>
          </cell>
          <cell r="F2882"/>
          <cell r="G2882"/>
          <cell r="H2882" t="str">
            <v>T4</v>
          </cell>
        </row>
        <row r="2883">
          <cell r="A2883" t="str">
            <v>NW.SS-1550</v>
          </cell>
          <cell r="B2883" t="str">
            <v>NEW ERA SOLENOIDE ARRANCADOR M009T64071 VOLVO CAMION 24V CON OREJAS GRANDE</v>
          </cell>
          <cell r="C2883">
            <v>1.274</v>
          </cell>
          <cell r="D2883"/>
          <cell r="E2883">
            <v>1</v>
          </cell>
          <cell r="F2883"/>
          <cell r="G2883"/>
          <cell r="H2883" t="str">
            <v>T4</v>
          </cell>
        </row>
        <row r="2884">
          <cell r="A2884" t="str">
            <v>NW.SS-1608</v>
          </cell>
          <cell r="B2884" t="str">
            <v>NEW ERA SOLENOIDE ARRANCADOR ZM-660 TOYOTA CELICA 12V</v>
          </cell>
          <cell r="C2884">
            <v>0.71699999999999997</v>
          </cell>
          <cell r="D2884"/>
          <cell r="E2884" t="str">
            <v>1</v>
          </cell>
          <cell r="F2884"/>
          <cell r="G2884"/>
          <cell r="H2884" t="str">
            <v>T5</v>
          </cell>
        </row>
        <row r="2885">
          <cell r="A2885" t="str">
            <v>NW.SS-1609</v>
          </cell>
          <cell r="B2885" t="str">
            <v>NEW ERA SOLENOIDE ARRANCADOR ZM-662 TOYOTA CORONA LANDCRUISER 12V</v>
          </cell>
          <cell r="C2885">
            <v>0.70099999999999996</v>
          </cell>
          <cell r="D2885"/>
          <cell r="E2885">
            <v>1</v>
          </cell>
          <cell r="F2885"/>
          <cell r="G2885"/>
          <cell r="H2885" t="str">
            <v>T4</v>
          </cell>
        </row>
        <row r="2886">
          <cell r="A2886" t="str">
            <v>NW.SS-1660</v>
          </cell>
          <cell r="B2886" t="str">
            <v>NEW ERA SOLENOIDE ARRANCADOR</v>
          </cell>
          <cell r="C2886">
            <v>0.66100000000000003</v>
          </cell>
          <cell r="D2886"/>
          <cell r="E2886">
            <v>1</v>
          </cell>
          <cell r="F2886">
            <v>30</v>
          </cell>
          <cell r="G2886"/>
          <cell r="H2886" t="str">
            <v>T4</v>
          </cell>
        </row>
        <row r="2887">
          <cell r="A2887" t="str">
            <v>NW.SS-1680</v>
          </cell>
          <cell r="B2887" t="str">
            <v>NEW ERA SOLENOIDE ARRANCADOR ZM-705 SUZUKI ALTO 12V</v>
          </cell>
          <cell r="C2887">
            <v>0.61699999999999999</v>
          </cell>
          <cell r="D2887"/>
          <cell r="E2887">
            <v>1</v>
          </cell>
          <cell r="F2887"/>
          <cell r="G2887"/>
          <cell r="H2887" t="str">
            <v>T4</v>
          </cell>
        </row>
        <row r="2888">
          <cell r="A2888" t="str">
            <v>NW.SS-1681</v>
          </cell>
          <cell r="B2888" t="str">
            <v>NEW ERA SOLENOIDE ARRANCADOR ZM-708 DAIHATSU HI JET850 12V</v>
          </cell>
          <cell r="C2888">
            <v>0.61399999999999999</v>
          </cell>
          <cell r="D2888"/>
          <cell r="E2888">
            <v>1</v>
          </cell>
          <cell r="F2888"/>
          <cell r="G2888"/>
          <cell r="H2888" t="str">
            <v>T4</v>
          </cell>
        </row>
        <row r="2889">
          <cell r="A2889" t="str">
            <v>NW.SS-1685</v>
          </cell>
          <cell r="B2889" t="str">
            <v xml:space="preserve">NEW ERA SOLENOIDE ARRANCADOR </v>
          </cell>
          <cell r="C2889">
            <v>0.58799999999999997</v>
          </cell>
          <cell r="D2889"/>
          <cell r="E2889">
            <v>1</v>
          </cell>
          <cell r="F2889"/>
          <cell r="G2889"/>
          <cell r="H2889" t="str">
            <v>T4</v>
          </cell>
        </row>
        <row r="2890">
          <cell r="A2890" t="str">
            <v>NW.SS-1686</v>
          </cell>
          <cell r="B2890" t="str">
            <v>NEW ERA SOLENOIDE ARRANCADOR ZM-4708 TOYOTA COROLLA 12V</v>
          </cell>
          <cell r="C2890">
            <v>0.58099999999999996</v>
          </cell>
          <cell r="D2890"/>
          <cell r="E2890">
            <v>1</v>
          </cell>
          <cell r="F2890"/>
          <cell r="G2890"/>
          <cell r="H2890" t="str">
            <v>T4</v>
          </cell>
        </row>
        <row r="2891">
          <cell r="A2891" t="str">
            <v>NW.SS-1688</v>
          </cell>
          <cell r="B2891" t="str">
            <v>NEW ERA SOLENOIDE ARRANCADOR SS-1688 TOYOTA CELICA CROWN 12V</v>
          </cell>
          <cell r="C2891">
            <v>0.59399999999999997</v>
          </cell>
          <cell r="D2891"/>
          <cell r="E2891">
            <v>1</v>
          </cell>
          <cell r="F2891"/>
          <cell r="G2891"/>
          <cell r="H2891" t="str">
            <v>T3</v>
          </cell>
        </row>
        <row r="2892">
          <cell r="A2892" t="str">
            <v>NW.SS-1689</v>
          </cell>
          <cell r="B2892" t="str">
            <v xml:space="preserve">NEW ERA SOLENOIDE ARRANCADOR </v>
          </cell>
          <cell r="C2892">
            <v>0.63400000000000001</v>
          </cell>
          <cell r="D2892"/>
          <cell r="E2892">
            <v>1</v>
          </cell>
          <cell r="F2892"/>
          <cell r="G2892"/>
          <cell r="H2892" t="str">
            <v>T3</v>
          </cell>
        </row>
        <row r="2893">
          <cell r="A2893" t="str">
            <v>NW.SS-1690</v>
          </cell>
          <cell r="B2893" t="str">
            <v>NEW ERA SOLENOIDE ARRANCADOR ZM-603 HONDA ACCORD 12V</v>
          </cell>
          <cell r="C2893">
            <v>0.624</v>
          </cell>
          <cell r="D2893"/>
          <cell r="E2893">
            <v>1</v>
          </cell>
          <cell r="F2893"/>
          <cell r="G2893"/>
          <cell r="H2893" t="str">
            <v>T3</v>
          </cell>
        </row>
        <row r="2894">
          <cell r="A2894" t="str">
            <v>NW.SS-1758</v>
          </cell>
          <cell r="B2894" t="str">
            <v>NEW ERA SOLENOIDE ARRANCADOR 0331402001 MERCEDEZ BENZ BOSCH 12V</v>
          </cell>
          <cell r="C2894">
            <v>1.327</v>
          </cell>
          <cell r="D2894"/>
          <cell r="E2894">
            <v>1</v>
          </cell>
          <cell r="F2894"/>
          <cell r="G2894"/>
          <cell r="H2894" t="str">
            <v>T2</v>
          </cell>
        </row>
        <row r="2895">
          <cell r="A2895" t="str">
            <v>NW.SS-1762</v>
          </cell>
          <cell r="B2895" t="str">
            <v>NEW ERA SOLENOIDE ARRANCADOR ZM-571 VOLKSWAGEN MODERNO 12V</v>
          </cell>
          <cell r="C2895">
            <v>0.85199999999999998</v>
          </cell>
          <cell r="D2895"/>
          <cell r="E2895">
            <v>1</v>
          </cell>
          <cell r="F2895"/>
          <cell r="G2895"/>
          <cell r="H2895" t="str">
            <v>T1</v>
          </cell>
        </row>
        <row r="2896">
          <cell r="A2896" t="str">
            <v>NW.SS-192</v>
          </cell>
          <cell r="B2896" t="str">
            <v>NEW ERA SOLENOIDE ARRANCADOR ZM-456 DELCO 42MT 12V</v>
          </cell>
          <cell r="C2896">
            <v>1.7230000000000001</v>
          </cell>
          <cell r="D2896"/>
          <cell r="E2896">
            <v>1</v>
          </cell>
          <cell r="F2896"/>
          <cell r="G2896"/>
          <cell r="H2896" t="str">
            <v>T3</v>
          </cell>
        </row>
        <row r="2897">
          <cell r="A2897" t="str">
            <v>NW.SS-193</v>
          </cell>
          <cell r="B2897" t="str">
            <v>NEW ERA SOLENOIDE ARRANCADOR ZM-461 DELCO 42MT 24V</v>
          </cell>
          <cell r="C2897">
            <v>1.833</v>
          </cell>
          <cell r="D2897"/>
          <cell r="E2897">
            <v>1</v>
          </cell>
          <cell r="F2897"/>
          <cell r="G2897"/>
          <cell r="H2897" t="str">
            <v>T3</v>
          </cell>
        </row>
        <row r="2898">
          <cell r="A2898" t="str">
            <v>NW.SS-2516</v>
          </cell>
          <cell r="B2898" t="str">
            <v>NEW ERA SOLENOIDE ARRANCADOR SS-2516 NISSAN CONDOR 24V</v>
          </cell>
          <cell r="C2898">
            <v>1.107</v>
          </cell>
          <cell r="D2898"/>
          <cell r="E2898">
            <v>1</v>
          </cell>
          <cell r="F2898"/>
          <cell r="G2898"/>
          <cell r="H2898" t="str">
            <v>T2</v>
          </cell>
        </row>
        <row r="2899">
          <cell r="A2899" t="str">
            <v>NW.SS-2529</v>
          </cell>
          <cell r="B2899" t="str">
            <v>NEW ERA SOLENOIDE ARRANCADOR</v>
          </cell>
          <cell r="C2899">
            <v>1.0069999999999999</v>
          </cell>
          <cell r="D2899"/>
          <cell r="E2899">
            <v>1</v>
          </cell>
          <cell r="F2899">
            <v>10</v>
          </cell>
          <cell r="G2899"/>
          <cell r="H2899" t="str">
            <v>T2</v>
          </cell>
        </row>
        <row r="2900">
          <cell r="A2900" t="str">
            <v>NW.SS-2602</v>
          </cell>
          <cell r="B2900" t="str">
            <v>NEW ERA SOLENOIDE ARRANCADOR 28150-66010 TOYOTA CAMION 24V</v>
          </cell>
          <cell r="C2900">
            <v>1.7090000000000001</v>
          </cell>
          <cell r="D2900"/>
          <cell r="E2900">
            <v>1</v>
          </cell>
          <cell r="F2900"/>
          <cell r="G2900"/>
          <cell r="H2900" t="str">
            <v>T2</v>
          </cell>
        </row>
        <row r="2901">
          <cell r="A2901" t="str">
            <v>NW.SS-2719</v>
          </cell>
          <cell r="B2901" t="str">
            <v>NEW ERA SOLENOIDE ARRANCADOR</v>
          </cell>
          <cell r="C2901">
            <v>1.851</v>
          </cell>
          <cell r="D2901"/>
          <cell r="E2901">
            <v>1</v>
          </cell>
          <cell r="F2901"/>
          <cell r="G2901"/>
          <cell r="H2901" t="str">
            <v>T2</v>
          </cell>
        </row>
        <row r="2902">
          <cell r="A2902" t="str">
            <v>NW.SS-2725</v>
          </cell>
          <cell r="B2902" t="str">
            <v>NEW ERA SOLENOIDE ARRANCADOR SS-2725 HINO TRUCK 24V</v>
          </cell>
          <cell r="C2902">
            <v>1.0720000000000001</v>
          </cell>
          <cell r="D2902"/>
          <cell r="E2902">
            <v>1</v>
          </cell>
          <cell r="F2902"/>
          <cell r="G2902"/>
          <cell r="H2902" t="str">
            <v>T2</v>
          </cell>
        </row>
        <row r="2903">
          <cell r="A2903" t="str">
            <v>NW.SS-728</v>
          </cell>
          <cell r="B2903" t="str">
            <v>NEW ERA SOLENOIDE ARRANCADOR ZM-613 PERKINS LUCAS M127 12V</v>
          </cell>
          <cell r="C2903">
            <v>1.0960000000000001</v>
          </cell>
          <cell r="D2903"/>
          <cell r="E2903">
            <v>1</v>
          </cell>
          <cell r="F2903"/>
          <cell r="G2903"/>
          <cell r="H2903" t="str">
            <v>T2</v>
          </cell>
        </row>
        <row r="2904">
          <cell r="A2904" t="str">
            <v>NW.SS-78</v>
          </cell>
          <cell r="B2904" t="str">
            <v>NEW ERA SOLENOIDE ARRANCADOR SS-78 UNIVERSAL 12V 100AMP</v>
          </cell>
          <cell r="C2904">
            <v>0.25800000000000001</v>
          </cell>
          <cell r="D2904"/>
          <cell r="E2904">
            <v>1</v>
          </cell>
          <cell r="F2904"/>
          <cell r="G2904"/>
          <cell r="H2904" t="str">
            <v>T1</v>
          </cell>
        </row>
        <row r="2905">
          <cell r="A2905" t="str">
            <v>NW.SS-83</v>
          </cell>
          <cell r="B2905" t="str">
            <v>NEW ERA SOLENOIDE ARRANCADOR SS-83 UNIVERSAL 24V 50AMP</v>
          </cell>
          <cell r="C2905">
            <v>0.248</v>
          </cell>
          <cell r="D2905"/>
          <cell r="E2905">
            <v>1</v>
          </cell>
          <cell r="F2905"/>
          <cell r="G2905"/>
          <cell r="H2905" t="str">
            <v>T1</v>
          </cell>
        </row>
        <row r="2906">
          <cell r="A2906" t="str">
            <v>NW.SSB-352</v>
          </cell>
          <cell r="B2906" t="str">
            <v>NEW ERA BOTON ARRANQUE</v>
          </cell>
          <cell r="C2906">
            <v>4.2000000000000003E-2</v>
          </cell>
          <cell r="D2906"/>
          <cell r="E2906">
            <v>1</v>
          </cell>
          <cell r="F2906">
            <v>15</v>
          </cell>
          <cell r="G2906"/>
          <cell r="H2906" t="str">
            <v>T2</v>
          </cell>
        </row>
        <row r="2907">
          <cell r="A2907" t="str">
            <v>NW.TVR-5400</v>
          </cell>
          <cell r="B2907" t="str">
            <v xml:space="preserve">NEW ERA RELAY ALTERNADOR </v>
          </cell>
          <cell r="C2907" t="str">
            <v>SIN STOCK</v>
          </cell>
          <cell r="D2907"/>
          <cell r="E2907">
            <v>1</v>
          </cell>
          <cell r="F2907">
            <v>100</v>
          </cell>
          <cell r="G2907"/>
          <cell r="H2907" t="str">
            <v>SIN STOCK</v>
          </cell>
        </row>
        <row r="2908">
          <cell r="A2908" t="str">
            <v>PX.19962</v>
          </cell>
          <cell r="B2908" t="str">
            <v>PERMATEX FIJADOR</v>
          </cell>
          <cell r="C2908"/>
          <cell r="D2908"/>
          <cell r="E2908"/>
          <cell r="F2908"/>
          <cell r="G2908"/>
          <cell r="H2908" t="str">
            <v>S19</v>
          </cell>
        </row>
        <row r="2909">
          <cell r="A2909" t="str">
            <v>PX.20539</v>
          </cell>
          <cell r="B2909" t="str">
            <v>PERMATEX GOMALACA G-001 MULTIUSO PARA SELLAR EMPAQUES Y JUNTAS FRASCO 2 ONZAS INDIAN</v>
          </cell>
          <cell r="C2909">
            <v>8.1000000000000003E-2</v>
          </cell>
          <cell r="D2909"/>
          <cell r="E2909">
            <v>1</v>
          </cell>
          <cell r="F2909">
            <v>12</v>
          </cell>
          <cell r="G2909"/>
          <cell r="H2909" t="str">
            <v>S11</v>
          </cell>
        </row>
        <row r="2910">
          <cell r="A2910" t="str">
            <v>PX.22074</v>
          </cell>
          <cell r="B2910" t="str">
            <v>PERMATEX SILICONA 999CH MULTIUSO FORMA EMPAQUE ALTO TORQUE COLOR GRIS RTV TUBO 0.5 ONZAS GREY 999</v>
          </cell>
          <cell r="C2910">
            <v>2.5000000000000001E-2</v>
          </cell>
          <cell r="D2910"/>
          <cell r="E2910">
            <v>1</v>
          </cell>
          <cell r="F2910"/>
          <cell r="G2910"/>
          <cell r="H2910" t="str">
            <v>S20</v>
          </cell>
        </row>
        <row r="2911">
          <cell r="A2911" t="str">
            <v>PX.22705</v>
          </cell>
          <cell r="B2911" t="str">
            <v>PERMATEX LIMPIADOR RUEDAS 22705 MULTIUSO PARA REMOLQUE DE CAMION DESENGRASANTE GALONERA 5 GL GREZ OFF</v>
          </cell>
          <cell r="C2911">
            <v>20.015999999999998</v>
          </cell>
          <cell r="D2911"/>
          <cell r="E2911">
            <v>1</v>
          </cell>
          <cell r="F2911"/>
          <cell r="G2911"/>
          <cell r="H2911" t="str">
            <v>SOTANO</v>
          </cell>
        </row>
        <row r="2912">
          <cell r="A2912" t="str">
            <v>PX.25050</v>
          </cell>
          <cell r="B2912" t="str">
            <v>PERMATEX LIQUIDO LIMPIA MANOS 25050 MULTIUSO TOALLAS REMUEVE MANCHAS DIFICILES CAJA 25 UND FAST ORANGE</v>
          </cell>
          <cell r="C2912">
            <v>0.27300000000000002</v>
          </cell>
          <cell r="D2912"/>
          <cell r="E2912">
            <v>1</v>
          </cell>
          <cell r="F2912"/>
          <cell r="G2912"/>
          <cell r="H2912" t="str">
            <v>S20</v>
          </cell>
        </row>
        <row r="2913">
          <cell r="A2913" t="str">
            <v>PX.25218</v>
          </cell>
          <cell r="B2913" t="str">
            <v>PERMATEX LIQUIDO LIMPIA MANOS</v>
          </cell>
          <cell r="C2913">
            <v>3.95</v>
          </cell>
          <cell r="D2913"/>
          <cell r="E2913">
            <v>1</v>
          </cell>
          <cell r="F2913"/>
          <cell r="G2913"/>
          <cell r="H2913" t="str">
            <v>S20</v>
          </cell>
        </row>
        <row r="2914">
          <cell r="A2914" t="str">
            <v>PX.27100P</v>
          </cell>
          <cell r="B2914" t="str">
            <v>PERMATEX FIJADOR 27100 UNIVERSAL PARA ROSCAS  ALTA RESISTENCIA ROJO TUBO 6 ML LOCTITE</v>
          </cell>
          <cell r="C2914">
            <v>1.7999999999999999E-2</v>
          </cell>
          <cell r="D2914"/>
          <cell r="E2914">
            <v>1</v>
          </cell>
          <cell r="F2914"/>
          <cell r="G2914"/>
          <cell r="H2914" t="str">
            <v>S9</v>
          </cell>
        </row>
        <row r="2915">
          <cell r="A2915" t="str">
            <v>PX.56521</v>
          </cell>
          <cell r="B2915" t="str">
            <v>PERMATEX SELLADOR ROSCA 56521 UNIVERSAL PARA ROSCAS ALTO RENDIMIENTO BLANCO TUBO 50 ML LOCTITE</v>
          </cell>
          <cell r="C2915">
            <v>0.114</v>
          </cell>
          <cell r="D2915"/>
          <cell r="E2915">
            <v>1</v>
          </cell>
          <cell r="F2915">
            <v>6</v>
          </cell>
          <cell r="G2915"/>
          <cell r="H2915" t="str">
            <v>S19</v>
          </cell>
        </row>
        <row r="2916">
          <cell r="A2916" t="str">
            <v>PX.80019</v>
          </cell>
          <cell r="B2916" t="str">
            <v>PERMATEX GOMALACA</v>
          </cell>
          <cell r="C2916">
            <v>0.16600000000000001</v>
          </cell>
          <cell r="D2916" t="str">
            <v>SIN STOCK</v>
          </cell>
          <cell r="E2916"/>
          <cell r="F2916"/>
          <cell r="G2916">
            <v>0.157</v>
          </cell>
          <cell r="H2916" t="str">
            <v>S19</v>
          </cell>
        </row>
        <row r="2917">
          <cell r="A2917" t="str">
            <v>PX.80036</v>
          </cell>
          <cell r="B2917" t="str">
            <v xml:space="preserve">PERMATEX CARBURUNDUM </v>
          </cell>
          <cell r="C2917">
            <v>0.84</v>
          </cell>
          <cell r="D2917" t="str">
            <v>SIN STOCK</v>
          </cell>
          <cell r="E2917"/>
          <cell r="F2917"/>
          <cell r="G2917">
            <v>0.06</v>
          </cell>
          <cell r="H2917" t="str">
            <v>S16</v>
          </cell>
        </row>
        <row r="2918">
          <cell r="A2918" t="str">
            <v>PX.80052</v>
          </cell>
          <cell r="B2918" t="str">
            <v>PERMATEX LUBRICANTE MULTIUSO</v>
          </cell>
          <cell r="C2918">
            <v>0.42699999999999999</v>
          </cell>
          <cell r="D2918"/>
          <cell r="E2918">
            <v>1</v>
          </cell>
          <cell r="F2918"/>
          <cell r="G2918"/>
          <cell r="H2918" t="str">
            <v>S18</v>
          </cell>
        </row>
        <row r="2919">
          <cell r="A2919" t="str">
            <v>PX.80070</v>
          </cell>
          <cell r="B2919" t="str">
            <v>PERMATEX ADITIVO 80070 MULTIUSO PARA CERRADURAS Y VENTANA ANTICRUJIDO AEROSOL 16 ONZAS SILICONE LUBRICANT</v>
          </cell>
          <cell r="C2919">
            <v>0.39200000000000002</v>
          </cell>
          <cell r="D2919"/>
          <cell r="E2919">
            <v>1</v>
          </cell>
          <cell r="F2919"/>
          <cell r="G2919"/>
          <cell r="H2919" t="str">
            <v>S17</v>
          </cell>
        </row>
        <row r="2920">
          <cell r="A2920" t="str">
            <v>PX.80075</v>
          </cell>
          <cell r="B2920" t="str">
            <v>PERMATEX LUBRICANTE 80075 MULTIUSO PARA CADENAS Y CABLES EXTIENDE VIDA UTIL AEROSOL 6 ONZAS CHAIN LUBE</v>
          </cell>
          <cell r="C2920">
            <v>0.22600000000000001</v>
          </cell>
          <cell r="D2920"/>
          <cell r="E2920">
            <v>1</v>
          </cell>
          <cell r="F2920">
            <v>12</v>
          </cell>
          <cell r="G2920"/>
          <cell r="H2920" t="str">
            <v>S17</v>
          </cell>
        </row>
        <row r="2921">
          <cell r="A2921" t="str">
            <v>PX.80079</v>
          </cell>
          <cell r="B2921" t="str">
            <v>PERMATEX LIMPIADOR CARBURADOR 80079 MULTIUSO PARA DISOLVER Y REMOVER RESIDUOS AEROSOL 16 ONZAS</v>
          </cell>
          <cell r="C2921">
            <v>0.433</v>
          </cell>
          <cell r="D2921"/>
          <cell r="E2921">
            <v>1</v>
          </cell>
          <cell r="F2921">
            <v>12</v>
          </cell>
          <cell r="G2921"/>
          <cell r="H2921" t="str">
            <v>S21</v>
          </cell>
        </row>
        <row r="2922">
          <cell r="A2922" t="str">
            <v>PX.80697</v>
          </cell>
          <cell r="B2922" t="str">
            <v>PERMATEX SELLADOR CULATA 80697 MULTIUSO SELLADOR DE ALTA TEMPERATURA AEROSOL 12 ONZAS COOPER SPRAY</v>
          </cell>
          <cell r="C2922">
            <v>0.34899999999999998</v>
          </cell>
          <cell r="D2922"/>
          <cell r="E2922">
            <v>1</v>
          </cell>
          <cell r="F2922">
            <v>12</v>
          </cell>
          <cell r="G2922"/>
          <cell r="H2922" t="str">
            <v>S16</v>
          </cell>
        </row>
        <row r="2923">
          <cell r="A2923" t="str">
            <v>PX.81150</v>
          </cell>
          <cell r="B2923" t="str">
            <v>PERMATEX GRASA DIELECTRICA</v>
          </cell>
          <cell r="C2923">
            <v>0.20399999999999999</v>
          </cell>
          <cell r="D2923"/>
          <cell r="E2923">
            <v>1</v>
          </cell>
          <cell r="F2923"/>
          <cell r="G2923"/>
          <cell r="H2923" t="str">
            <v>S17</v>
          </cell>
        </row>
        <row r="2924">
          <cell r="A2924" t="str">
            <v>PX.81158</v>
          </cell>
          <cell r="B2924" t="str">
            <v>PERMATEX SILICONA</v>
          </cell>
          <cell r="C2924">
            <v>1.448</v>
          </cell>
          <cell r="D2924" t="str">
            <v>SIN STOCK</v>
          </cell>
          <cell r="E2924"/>
          <cell r="F2924"/>
          <cell r="G2924">
            <v>0.109</v>
          </cell>
          <cell r="H2924" t="str">
            <v>S16</v>
          </cell>
        </row>
        <row r="2925">
          <cell r="A2925" t="str">
            <v>PX.82190</v>
          </cell>
          <cell r="B2925" t="str">
            <v>PERMATEX PEGAMENTO 82190 MULTIUSO ADHESIVO INSTANTANEO TUBO 2 G</v>
          </cell>
          <cell r="C2925">
            <v>1.7999999999999999E-2</v>
          </cell>
          <cell r="D2925"/>
          <cell r="E2925">
            <v>1</v>
          </cell>
          <cell r="F2925">
            <v>12</v>
          </cell>
          <cell r="G2925"/>
          <cell r="H2925" t="str">
            <v>S15</v>
          </cell>
        </row>
        <row r="2926">
          <cell r="A2926" t="str">
            <v>PX.82220</v>
          </cell>
          <cell r="B2926" t="str">
            <v>PERMATEX LIMPIADOR FRENO</v>
          </cell>
          <cell r="C2926">
            <v>0.50800000000000001</v>
          </cell>
          <cell r="D2926"/>
          <cell r="E2926">
            <v>1</v>
          </cell>
          <cell r="F2926"/>
          <cell r="G2926"/>
          <cell r="H2926" t="str">
            <v>S16</v>
          </cell>
        </row>
        <row r="2927">
          <cell r="A2927" t="str">
            <v>PX.84209</v>
          </cell>
          <cell r="B2927" t="str">
            <v>PERMATEX EPOXICO 84209 MULTIUSO PEGAMENTO USO GENERAL GRIS MULTIMETAL 5 MINUTOS TUBO 1 ONZAS</v>
          </cell>
          <cell r="C2927">
            <v>7.6999999999999999E-2</v>
          </cell>
          <cell r="D2927"/>
          <cell r="E2927">
            <v>1</v>
          </cell>
          <cell r="F2927">
            <v>12</v>
          </cell>
          <cell r="G2927"/>
          <cell r="H2927" t="str">
            <v>S16</v>
          </cell>
        </row>
        <row r="2928">
          <cell r="A2928" t="str">
            <v>PX.89147</v>
          </cell>
          <cell r="B2928" t="str">
            <v>PERMATEX SILICONA 89147 MULTIUSO FORMA EMPAQUE ALTO TORQUE COLOR GRIS RTV TUBO 3 ONZAS GREY 999</v>
          </cell>
          <cell r="C2928">
            <v>0.121</v>
          </cell>
          <cell r="D2928"/>
          <cell r="E2928">
            <v>1</v>
          </cell>
          <cell r="F2928">
            <v>12</v>
          </cell>
          <cell r="G2928"/>
          <cell r="H2928" t="str">
            <v>S15</v>
          </cell>
        </row>
        <row r="2929">
          <cell r="A2929" t="str">
            <v>RK.12003.STD</v>
          </cell>
          <cell r="B2929" t="str">
            <v xml:space="preserve">RIK ANILLO PISTON </v>
          </cell>
          <cell r="C2929">
            <v>1.9E-2</v>
          </cell>
          <cell r="D2929"/>
          <cell r="E2929">
            <v>1</v>
          </cell>
          <cell r="F2929"/>
          <cell r="G2929"/>
          <cell r="H2929" t="str">
            <v>C6</v>
          </cell>
        </row>
        <row r="2930">
          <cell r="A2930" t="str">
            <v>RK.12015.025</v>
          </cell>
          <cell r="B2930" t="str">
            <v>RIK ANILLO PISTON 12015-010 DAIHATSU CHARADE M100S EJ 3CIL 1.0L 72MM 1.2-1.2-2.5</v>
          </cell>
          <cell r="C2930">
            <v>0.66</v>
          </cell>
          <cell r="D2930"/>
          <cell r="E2930"/>
          <cell r="F2930"/>
          <cell r="G2930"/>
          <cell r="H2930" t="str">
            <v>C6</v>
          </cell>
        </row>
        <row r="2931">
          <cell r="A2931" t="str">
            <v>RK.12015.050</v>
          </cell>
          <cell r="B2931" t="str">
            <v>RIK ANILLO PISTON 12015-020 DAIHATSU PCHARADE M100S EJ 3CIL 1.0L 72MM 1.2-1.2-2.5</v>
          </cell>
          <cell r="C2931">
            <v>6.6000000000000003E-2</v>
          </cell>
          <cell r="D2931"/>
          <cell r="E2931">
            <v>1</v>
          </cell>
          <cell r="F2931">
            <v>1</v>
          </cell>
          <cell r="G2931"/>
          <cell r="H2931" t="str">
            <v>SIN STOCK</v>
          </cell>
        </row>
        <row r="2932">
          <cell r="A2932" t="str">
            <v>RK.12015.STD</v>
          </cell>
          <cell r="B2932" t="str">
            <v xml:space="preserve">RIK ANILLO PISTON </v>
          </cell>
          <cell r="C2932">
            <v>6.5000000000000002E-2</v>
          </cell>
          <cell r="D2932"/>
          <cell r="E2932">
            <v>1</v>
          </cell>
          <cell r="F2932">
            <v>1</v>
          </cell>
          <cell r="G2932"/>
          <cell r="H2932" t="str">
            <v>C6</v>
          </cell>
        </row>
        <row r="2933">
          <cell r="A2933" t="str">
            <v>RK.12025.025</v>
          </cell>
          <cell r="B2933" t="str">
            <v>RIK ANILLO PISTON 12025-010 DAIHATSU CHARADE EF 3CIL 0.7L 68MM 1.2-1.5-2.8</v>
          </cell>
          <cell r="C2933">
            <v>6.8000000000000005E-2</v>
          </cell>
          <cell r="D2933"/>
          <cell r="E2933">
            <v>1</v>
          </cell>
          <cell r="F2933">
            <v>1</v>
          </cell>
          <cell r="G2933"/>
          <cell r="H2933" t="str">
            <v>C5</v>
          </cell>
        </row>
        <row r="2934">
          <cell r="A2934" t="str">
            <v>RK.12100.STD</v>
          </cell>
          <cell r="B2934" t="str">
            <v>RIK ANILLO PISTON 12100-STD DAIHATSU DELTA CAMION DL-DL2 4CIL 2.7L 92MM 2.5-2-4</v>
          </cell>
          <cell r="C2934">
            <v>0.23100000000000001</v>
          </cell>
          <cell r="D2934"/>
          <cell r="E2934">
            <v>1</v>
          </cell>
          <cell r="F2934">
            <v>1</v>
          </cell>
          <cell r="G2934"/>
          <cell r="H2934" t="str">
            <v>C5</v>
          </cell>
        </row>
        <row r="2935">
          <cell r="A2935" t="str">
            <v>RK.12125.025</v>
          </cell>
          <cell r="B2935" t="str">
            <v>RIK ANILLO PISTON 12125-010 DAIHATSU TERIOS K3 4CIL 1.3L 72MM 1.2-1.2-2</v>
          </cell>
          <cell r="C2935">
            <v>7.2999999999999995E-2</v>
          </cell>
          <cell r="D2935"/>
          <cell r="E2935">
            <v>1</v>
          </cell>
          <cell r="F2935">
            <v>1</v>
          </cell>
          <cell r="G2935"/>
          <cell r="H2935" t="str">
            <v>C5</v>
          </cell>
        </row>
        <row r="2936">
          <cell r="A2936" t="str">
            <v>RK.12125.050</v>
          </cell>
          <cell r="B2936" t="str">
            <v>RIK ANILLO PISTON 12125-020 DAIHATSU TERIOS K3 4CIL 1.3L 72MM 1.2-1.2-2</v>
          </cell>
          <cell r="C2936">
            <v>7.3999999999999996E-2</v>
          </cell>
          <cell r="D2936"/>
          <cell r="E2936">
            <v>1</v>
          </cell>
          <cell r="F2936">
            <v>1</v>
          </cell>
          <cell r="G2936"/>
          <cell r="H2936" t="str">
            <v>C4</v>
          </cell>
        </row>
        <row r="2937">
          <cell r="A2937" t="str">
            <v>RK.12125.075</v>
          </cell>
          <cell r="B2937" t="str">
            <v>RIK ANILLO PISTON 12125-030 DAIHATSU TERIOS K3 4CIL 1.3L 72MM 1.2-1.2-2</v>
          </cell>
          <cell r="C2937">
            <v>7.2999999999999995E-2</v>
          </cell>
          <cell r="D2937"/>
          <cell r="E2937">
            <v>1</v>
          </cell>
          <cell r="F2937">
            <v>1</v>
          </cell>
          <cell r="G2937"/>
          <cell r="H2937" t="str">
            <v>C4</v>
          </cell>
        </row>
        <row r="2938">
          <cell r="A2938" t="str">
            <v>RK.12125.STD</v>
          </cell>
          <cell r="B2938" t="str">
            <v xml:space="preserve">RIK ANILLO PISTON </v>
          </cell>
          <cell r="C2938">
            <v>7.1999999999999995E-2</v>
          </cell>
          <cell r="D2938"/>
          <cell r="E2938">
            <v>1</v>
          </cell>
          <cell r="F2938">
            <v>1</v>
          </cell>
          <cell r="G2938"/>
          <cell r="H2938" t="str">
            <v>SIN STOCK</v>
          </cell>
        </row>
        <row r="2939">
          <cell r="A2939" t="str">
            <v>RK.12300.025</v>
          </cell>
          <cell r="B2939" t="str">
            <v>RIK ANILLO PISTON 12300-010 DAIHATSU CHARADE CB 3CIL 1.0L 76MM 1.5-1.5-2.8</v>
          </cell>
          <cell r="C2939" t="str">
            <v>0,085</v>
          </cell>
          <cell r="D2939"/>
          <cell r="E2939">
            <v>1</v>
          </cell>
          <cell r="F2939">
            <v>1</v>
          </cell>
          <cell r="G2939"/>
          <cell r="H2939" t="str">
            <v>C4</v>
          </cell>
        </row>
        <row r="2940">
          <cell r="A2940" t="str">
            <v>RK.12300.050</v>
          </cell>
          <cell r="B2940" t="str">
            <v>RIK ANILLO PISTON 12300-020 DAIHATSU CHARADE CB 3CIL 1.0L 76MM 1.5-1.5-2.8</v>
          </cell>
          <cell r="C2940" t="str">
            <v>0,085</v>
          </cell>
          <cell r="D2940"/>
          <cell r="E2940">
            <v>1</v>
          </cell>
          <cell r="F2940">
            <v>1</v>
          </cell>
          <cell r="G2940"/>
          <cell r="H2940" t="str">
            <v>C4</v>
          </cell>
        </row>
        <row r="2941">
          <cell r="A2941" t="str">
            <v>RK.12910.STD</v>
          </cell>
          <cell r="B2941" t="str">
            <v xml:space="preserve">RIK ANILLO PISTON </v>
          </cell>
          <cell r="C2941">
            <v>9.4E-2</v>
          </cell>
          <cell r="D2941"/>
          <cell r="E2941">
            <v>1</v>
          </cell>
          <cell r="F2941"/>
          <cell r="G2941"/>
          <cell r="H2941" t="str">
            <v>C3</v>
          </cell>
        </row>
        <row r="2942">
          <cell r="A2942" t="str">
            <v>RK.14001.STD</v>
          </cell>
          <cell r="B2942" t="str">
            <v>RIK ANILLO PISTON 14001-STD SUBARU LEGACY EJ25 4CIL 2.5L 99.5MM 1.2-1.5-2</v>
          </cell>
          <cell r="C2942">
            <v>0.13500000000000001</v>
          </cell>
          <cell r="D2942"/>
          <cell r="E2942">
            <v>1</v>
          </cell>
          <cell r="F2942">
            <v>1</v>
          </cell>
          <cell r="G2942"/>
          <cell r="H2942" t="str">
            <v>C3</v>
          </cell>
        </row>
        <row r="2943">
          <cell r="A2943" t="str">
            <v>RK.14070.050</v>
          </cell>
          <cell r="B2943" t="str">
            <v>RIK ANILLO PISTON 14070-020 SUBARU SEDAN COUPE EA71 4CIL 1.6L 92MM 1.2-1.5-4</v>
          </cell>
          <cell r="C2943">
            <v>0.156</v>
          </cell>
          <cell r="D2943"/>
          <cell r="E2943">
            <v>1</v>
          </cell>
          <cell r="F2943">
            <v>1</v>
          </cell>
          <cell r="G2943"/>
          <cell r="H2943" t="str">
            <v>C3</v>
          </cell>
        </row>
        <row r="2944">
          <cell r="A2944" t="str">
            <v>RK.14241.050</v>
          </cell>
          <cell r="B2944" t="str">
            <v>RIK ANILLO PISTON 14241-020 SUBARU LEGACY EJ20 4CIL 2.0L 92MM 1.2-1.5-3</v>
          </cell>
          <cell r="C2944">
            <v>0.13800000000000001</v>
          </cell>
          <cell r="D2944"/>
          <cell r="E2944">
            <v>1</v>
          </cell>
          <cell r="F2944">
            <v>1</v>
          </cell>
          <cell r="G2944"/>
          <cell r="H2944" t="str">
            <v>C3</v>
          </cell>
        </row>
        <row r="2945">
          <cell r="A2945" t="str">
            <v>RK.14241.075</v>
          </cell>
          <cell r="B2945" t="str">
            <v>RIK ANILLO PISTON 14241-030 SUBARU LEGACY EJ20 4CIL 2.0L 92MM 1.2-1.5-3</v>
          </cell>
          <cell r="C2945">
            <v>0.13800000000000001</v>
          </cell>
          <cell r="D2945"/>
          <cell r="E2945">
            <v>1</v>
          </cell>
          <cell r="F2945">
            <v>1</v>
          </cell>
          <cell r="G2945"/>
          <cell r="H2945" t="str">
            <v>C3</v>
          </cell>
        </row>
        <row r="2946">
          <cell r="A2946" t="str">
            <v>RK.14355.STD</v>
          </cell>
          <cell r="B2946" t="str">
            <v>RIK ANILLO PISTON 14355-STD SUBARU LEGACY EJ25 4CIL 2.5L 99.5MM 1.2-1.5-2.8</v>
          </cell>
          <cell r="C2946">
            <v>0.156</v>
          </cell>
          <cell r="D2946"/>
          <cell r="E2946">
            <v>1</v>
          </cell>
          <cell r="F2946">
            <v>1</v>
          </cell>
          <cell r="G2946"/>
          <cell r="H2946" t="str">
            <v>C2</v>
          </cell>
        </row>
        <row r="2947">
          <cell r="A2947" t="str">
            <v>RK.14510.050</v>
          </cell>
          <cell r="B2947" t="str">
            <v>RIK ANILLO PISTON 14510-020 SUBARU LEONE EA71-EA81 4CIL 1.6L 92MM 1.2-1.5-4</v>
          </cell>
          <cell r="C2947">
            <v>0.16800000000000001</v>
          </cell>
          <cell r="D2947"/>
          <cell r="E2947">
            <v>1</v>
          </cell>
          <cell r="F2947">
            <v>1</v>
          </cell>
          <cell r="G2947"/>
          <cell r="H2947" t="str">
            <v>C2</v>
          </cell>
        </row>
        <row r="2948">
          <cell r="A2948" t="str">
            <v>RK.14510.STD</v>
          </cell>
          <cell r="B2948" t="str">
            <v>RIK ANILLO PISTON 14510-STD SUBARU LEONE EA71-EA81 4CIL 1.6L 92MM 1.2-1.5-4</v>
          </cell>
          <cell r="C2948">
            <v>0.16700000000000001</v>
          </cell>
          <cell r="D2948"/>
          <cell r="E2948">
            <v>1</v>
          </cell>
          <cell r="F2948">
            <v>1</v>
          </cell>
          <cell r="G2948"/>
          <cell r="H2948" t="str">
            <v>C2</v>
          </cell>
        </row>
        <row r="2949">
          <cell r="A2949" t="str">
            <v>RK.15284.025</v>
          </cell>
          <cell r="B2949" t="str">
            <v>RIK ANILLO PISTON 15284-010 HINO DUTRO CAMION J08-J6C 6CIL 7.9L 114MM 2.5-2-4</v>
          </cell>
          <cell r="C2949">
            <v>0.47599999999999998</v>
          </cell>
          <cell r="D2949"/>
          <cell r="E2949">
            <v>1</v>
          </cell>
          <cell r="F2949">
            <v>1</v>
          </cell>
          <cell r="G2949"/>
          <cell r="H2949" t="str">
            <v>C1</v>
          </cell>
        </row>
        <row r="2950">
          <cell r="A2950" t="str">
            <v>RK.15284.STD</v>
          </cell>
          <cell r="B2950" t="str">
            <v>RIK ANILLO PISTON 15284-STD HINO DUTRO CAMION J08-J6C 6CIL 7.9L 114MM 2.5-2-4</v>
          </cell>
          <cell r="C2950">
            <v>0.47599999999999998</v>
          </cell>
          <cell r="D2950"/>
          <cell r="E2950">
            <v>1</v>
          </cell>
          <cell r="F2950" t="str">
            <v>Jgo. X 6</v>
          </cell>
          <cell r="G2950"/>
          <cell r="H2950" t="str">
            <v>C1</v>
          </cell>
        </row>
        <row r="2951">
          <cell r="A2951" t="str">
            <v>RK.16007.050</v>
          </cell>
          <cell r="B2951" t="str">
            <v>RIK ANILLO PISTON 16007-020 HONDA CIVIC EJ-EN 4CIL 1.3L 72MM 1.5-1.5-4</v>
          </cell>
          <cell r="C2951">
            <v>0.11</v>
          </cell>
          <cell r="D2951"/>
          <cell r="E2951">
            <v>1</v>
          </cell>
          <cell r="F2951">
            <v>1</v>
          </cell>
          <cell r="G2951"/>
          <cell r="H2951" t="str">
            <v>C12</v>
          </cell>
        </row>
        <row r="2952">
          <cell r="A2952" t="str">
            <v>RK.16007.075</v>
          </cell>
          <cell r="B2952" t="str">
            <v>RIK ANILLO PISTON 16007-030 HONDA CIVIC EJ-EN 4CIL 1.3L 72MM 1.5-1.5-4</v>
          </cell>
          <cell r="C2952">
            <v>0.11</v>
          </cell>
          <cell r="D2952"/>
          <cell r="E2952">
            <v>1</v>
          </cell>
          <cell r="F2952">
            <v>1</v>
          </cell>
          <cell r="G2952"/>
          <cell r="H2952" t="str">
            <v>C12</v>
          </cell>
        </row>
        <row r="2953">
          <cell r="A2953" t="str">
            <v>RK.16023.075</v>
          </cell>
          <cell r="B2953" t="str">
            <v>RIK ANILLO PISTON 16023-030 HONDA CIVIC EF 4CIL 1.3L 74MM 1.2-1.2-2.8</v>
          </cell>
          <cell r="C2953">
            <v>9.0999999999999998E-2</v>
          </cell>
          <cell r="D2953"/>
          <cell r="E2953">
            <v>1</v>
          </cell>
          <cell r="F2953">
            <v>1</v>
          </cell>
          <cell r="G2953"/>
          <cell r="H2953" t="str">
            <v>C12</v>
          </cell>
        </row>
        <row r="2954">
          <cell r="A2954" t="str">
            <v>RK.16025.025</v>
          </cell>
          <cell r="B2954" t="str">
            <v>RIK ANILLO PISTON 16025-010 HONDA ACCORD EK 4CIL 1.6L 77MM 1.5-1.5-4</v>
          </cell>
          <cell r="C2954">
            <v>0.11799999999999999</v>
          </cell>
          <cell r="D2954"/>
          <cell r="E2954">
            <v>1</v>
          </cell>
          <cell r="F2954">
            <v>1</v>
          </cell>
          <cell r="G2954"/>
          <cell r="H2954" t="str">
            <v>C12</v>
          </cell>
        </row>
        <row r="2955">
          <cell r="A2955" t="str">
            <v>RK.16025.050</v>
          </cell>
          <cell r="B2955" t="str">
            <v>RIK ANILLO PISTON 16025-020 HONDA ACCORD EK 4CIL 1.6L 77MM 1.5-1.5-4</v>
          </cell>
          <cell r="C2955">
            <v>0.11700000000000001</v>
          </cell>
          <cell r="D2955"/>
          <cell r="E2955">
            <v>1</v>
          </cell>
          <cell r="F2955">
            <v>1</v>
          </cell>
          <cell r="G2955"/>
          <cell r="H2955" t="str">
            <v>C12</v>
          </cell>
        </row>
        <row r="2956">
          <cell r="A2956" t="str">
            <v>RK.16025.STD</v>
          </cell>
          <cell r="B2956" t="str">
            <v>RIK ANILLO PISTON 16025-STD HONDA ACCORD EK 4CIL 1.6L 77MM 1.5-1.5-4</v>
          </cell>
          <cell r="C2956">
            <v>0.11700000000000001</v>
          </cell>
          <cell r="D2956"/>
          <cell r="E2956">
            <v>1</v>
          </cell>
          <cell r="F2956">
            <v>1</v>
          </cell>
          <cell r="G2956"/>
          <cell r="H2956" t="str">
            <v>C12</v>
          </cell>
        </row>
        <row r="2957">
          <cell r="A2957" t="str">
            <v>RK.16029.075</v>
          </cell>
          <cell r="B2957" t="str">
            <v>RIK ANILLO PISTON 16029-030 HONDA ACCORD PRELUDE ES-EY 4CIL 1.8L 80MM 1.5-1.5-4</v>
          </cell>
          <cell r="C2957">
            <v>0.129</v>
          </cell>
          <cell r="D2957"/>
          <cell r="E2957">
            <v>1</v>
          </cell>
          <cell r="F2957">
            <v>1</v>
          </cell>
          <cell r="G2957"/>
          <cell r="H2957" t="str">
            <v>C12</v>
          </cell>
        </row>
        <row r="2958">
          <cell r="A2958" t="str">
            <v>RK.16029.100</v>
          </cell>
          <cell r="B2958" t="str">
            <v>RIK ANILLO PISTON 16029-040 HONDA ACCORD PRELUDE ES-EY 4CIL 1.8L 80MM 1.5-1.5-4</v>
          </cell>
          <cell r="C2958">
            <v>0.129</v>
          </cell>
          <cell r="D2958"/>
          <cell r="E2958">
            <v>1</v>
          </cell>
          <cell r="F2958">
            <v>1</v>
          </cell>
          <cell r="G2958"/>
          <cell r="H2958" t="str">
            <v>C11</v>
          </cell>
        </row>
        <row r="2959">
          <cell r="A2959" t="str">
            <v>RK.16029.STD</v>
          </cell>
          <cell r="B2959" t="str">
            <v>RIK ANILLO PISTON 16029-STD HONDA ACCORD PRELUDE ES-EY 4CIL 1.8L 80MM 1.5-1.5-4</v>
          </cell>
          <cell r="C2959">
            <v>0.129</v>
          </cell>
          <cell r="D2959"/>
          <cell r="E2959">
            <v>1</v>
          </cell>
          <cell r="F2959">
            <v>1</v>
          </cell>
          <cell r="G2959"/>
          <cell r="H2959" t="str">
            <v>SIN STOCK</v>
          </cell>
        </row>
        <row r="2960">
          <cell r="A2960" t="str">
            <v>RK.16032.050</v>
          </cell>
          <cell r="B2960" t="str">
            <v>RIK ANILLO PISTON 16032-020 HONDA ACCORD F20A-F22B 4CIL 2.2L 85MM 1.2-1.2-2.8</v>
          </cell>
          <cell r="C2960">
            <v>0.11799999999999999</v>
          </cell>
          <cell r="D2960"/>
          <cell r="E2960">
            <v>1</v>
          </cell>
          <cell r="F2960">
            <v>1</v>
          </cell>
          <cell r="G2960"/>
          <cell r="H2960" t="str">
            <v>C11</v>
          </cell>
        </row>
        <row r="2961">
          <cell r="A2961" t="str">
            <v>RK.16032.STD</v>
          </cell>
          <cell r="B2961" t="str">
            <v>RIK ANILLO PISTON 16032-STD HONDA ACCORD F20A-F22B 4CIL 2.2L 85MM 1.2-1.2-2.8</v>
          </cell>
          <cell r="C2961">
            <v>0.115</v>
          </cell>
          <cell r="D2961"/>
          <cell r="E2961">
            <v>1</v>
          </cell>
          <cell r="F2961">
            <v>1</v>
          </cell>
          <cell r="G2961"/>
          <cell r="H2961" t="str">
            <v>C11</v>
          </cell>
        </row>
        <row r="2962">
          <cell r="A2962" t="str">
            <v>RK.16037.025</v>
          </cell>
          <cell r="B2962" t="str">
            <v>RIK ANILLO PISTON 16037-010 HONDA LEGEND C32A-C30A 6CIL 2.9L 90MM 1.2-1.2-2.8</v>
          </cell>
          <cell r="C2962">
            <v>0.17499999999999999</v>
          </cell>
          <cell r="D2962"/>
          <cell r="E2962">
            <v>1</v>
          </cell>
          <cell r="F2962">
            <v>1</v>
          </cell>
          <cell r="G2962"/>
          <cell r="H2962" t="str">
            <v>C11</v>
          </cell>
        </row>
        <row r="2963">
          <cell r="A2963" t="str">
            <v>RK.16037.STD</v>
          </cell>
          <cell r="B2963" t="str">
            <v>RIK ANILLO PISTON 16037-STD HONDA LEGEND C32A-C30A 6CIL 2.9L 90MM 1.2-1.2-2.8</v>
          </cell>
          <cell r="C2963">
            <v>0.17499999999999999</v>
          </cell>
          <cell r="D2963"/>
          <cell r="E2963">
            <v>1</v>
          </cell>
          <cell r="F2963">
            <v>1</v>
          </cell>
          <cell r="G2963"/>
          <cell r="H2963" t="str">
            <v>C11</v>
          </cell>
        </row>
        <row r="2964">
          <cell r="A2964" t="str">
            <v>RK.16040.025</v>
          </cell>
          <cell r="B2964" t="str">
            <v>RIK ANILLO PISTON 16040-010 HONDA CIVIC D17A 4CIL 1.7L 75MM 1-1.2-2</v>
          </cell>
          <cell r="C2964">
            <v>7.4999999999999997E-2</v>
          </cell>
          <cell r="D2964"/>
          <cell r="E2964">
            <v>1</v>
          </cell>
          <cell r="F2964">
            <v>1</v>
          </cell>
          <cell r="G2964"/>
          <cell r="H2964" t="str">
            <v>SIN STOCK</v>
          </cell>
        </row>
        <row r="2965">
          <cell r="A2965" t="str">
            <v>RK.16040.050</v>
          </cell>
          <cell r="B2965" t="str">
            <v>RIK ANILLO PISTON 16040-020 HONDA CIVIC D17A 4CIL 1.7L 75MM 1-1.2-2</v>
          </cell>
          <cell r="C2965">
            <v>7.5999999999999998E-2</v>
          </cell>
          <cell r="D2965"/>
          <cell r="E2965">
            <v>1</v>
          </cell>
          <cell r="F2965">
            <v>1</v>
          </cell>
          <cell r="G2965"/>
          <cell r="H2965" t="str">
            <v>SIN STOCK</v>
          </cell>
        </row>
        <row r="2966">
          <cell r="A2966" t="str">
            <v>RK.16040.STD</v>
          </cell>
          <cell r="B2966" t="str">
            <v>RIK ANILLO PISTON 16040-STD HONDA CIVIC D17A 4CIL 1.7L 75MM 1-1.2-2</v>
          </cell>
          <cell r="C2966">
            <v>7.4999999999999997E-2</v>
          </cell>
          <cell r="D2966"/>
          <cell r="E2966">
            <v>1</v>
          </cell>
          <cell r="F2966">
            <v>1</v>
          </cell>
          <cell r="G2966"/>
          <cell r="H2966" t="str">
            <v>C10</v>
          </cell>
        </row>
        <row r="2967">
          <cell r="A2967" t="str">
            <v>RK.16047.025</v>
          </cell>
          <cell r="B2967" t="str">
            <v>RIK ANILLO PISTON 16047-025 HONDA CRV ACCORD R20A 4CIL 2.0L 81MM 1.2-1.2-2</v>
          </cell>
          <cell r="C2967">
            <v>8.8999999999999996E-2</v>
          </cell>
          <cell r="D2967"/>
          <cell r="E2967">
            <v>1</v>
          </cell>
          <cell r="F2967">
            <v>1</v>
          </cell>
          <cell r="G2967"/>
          <cell r="H2967" t="str">
            <v>SIN STOCK</v>
          </cell>
        </row>
        <row r="2968">
          <cell r="A2968" t="str">
            <v>RK.16047.STD</v>
          </cell>
          <cell r="B2968" t="str">
            <v>RIK ANILLO PISTON 16047-STD HONDA CRV ACCORD R20A 4CIL 2.0L 81MM 1.2-1.2-2</v>
          </cell>
          <cell r="C2968">
            <v>8.7999999999999995E-2</v>
          </cell>
          <cell r="D2968"/>
          <cell r="E2968">
            <v>1</v>
          </cell>
          <cell r="F2968">
            <v>1</v>
          </cell>
          <cell r="G2968"/>
          <cell r="H2968" t="str">
            <v>C10</v>
          </cell>
        </row>
        <row r="2969">
          <cell r="A2969" t="str">
            <v>RK.16049.025</v>
          </cell>
          <cell r="B2969" t="str">
            <v>RIK ANILLO PISTON 16049-010 HONDA ACCORD PILOT J35A 6CIL 3.5L 89MM 1.2-1.2-2.8</v>
          </cell>
          <cell r="C2969">
            <v>0.16600000000000001</v>
          </cell>
          <cell r="D2969"/>
          <cell r="E2969">
            <v>1</v>
          </cell>
          <cell r="F2969">
            <v>1</v>
          </cell>
          <cell r="G2969"/>
          <cell r="H2969" t="str">
            <v>SIN STOCK</v>
          </cell>
        </row>
        <row r="2970">
          <cell r="A2970" t="str">
            <v>RK.16057.050</v>
          </cell>
          <cell r="B2970" t="str">
            <v>RIK ANILLO PISTON 16057-020 HONDA CIVIC R18A 4CIL 1.8L 81MM 1.2-1.2-2</v>
          </cell>
          <cell r="C2970">
            <v>8.8999999999999996E-2</v>
          </cell>
          <cell r="D2970"/>
          <cell r="E2970">
            <v>1</v>
          </cell>
          <cell r="F2970">
            <v>1</v>
          </cell>
          <cell r="G2970"/>
          <cell r="H2970" t="str">
            <v>C10</v>
          </cell>
        </row>
        <row r="2971">
          <cell r="A2971" t="str">
            <v>RK.16060.050</v>
          </cell>
          <cell r="B2971" t="str">
            <v>RIK ANILLO PISTON 16060-020 HONDA ACCORD K20A4 4CIL 2.0L 86MM 1.2-1.2-2.8</v>
          </cell>
          <cell r="C2971">
            <v>0.121</v>
          </cell>
          <cell r="D2971"/>
          <cell r="E2971">
            <v>1</v>
          </cell>
          <cell r="F2971">
            <v>1</v>
          </cell>
          <cell r="G2971"/>
          <cell r="H2971" t="str">
            <v>SIN STOCK</v>
          </cell>
        </row>
        <row r="2972">
          <cell r="A2972" t="str">
            <v>RK.16060.STD</v>
          </cell>
          <cell r="B2972" t="str">
            <v>RIK ANILLO PISTON 16060-STD HONDA ACCORD K20A4 4CIL 2.0L 86MM 1.2-1.2-2.8</v>
          </cell>
          <cell r="C2972">
            <v>0.12</v>
          </cell>
          <cell r="D2972"/>
          <cell r="E2972">
            <v>1</v>
          </cell>
          <cell r="F2972">
            <v>1</v>
          </cell>
          <cell r="G2972"/>
          <cell r="H2972" t="str">
            <v>C10</v>
          </cell>
        </row>
        <row r="2973">
          <cell r="A2973" t="str">
            <v>RK.16072.025</v>
          </cell>
          <cell r="B2973" t="str">
            <v>RIK ANILLO PISTON 16072-010 HONDA FIT CITY REA-2 4CIL 1.3L 73MM 1-1.2-2</v>
          </cell>
          <cell r="C2973">
            <v>7.0999999999999994E-2</v>
          </cell>
          <cell r="D2973"/>
          <cell r="E2973">
            <v>1</v>
          </cell>
          <cell r="F2973">
            <v>1</v>
          </cell>
          <cell r="G2973"/>
          <cell r="H2973" t="str">
            <v>SIN STOCK</v>
          </cell>
        </row>
        <row r="2974">
          <cell r="A2974" t="str">
            <v>RK.16072.STD</v>
          </cell>
          <cell r="B2974" t="str">
            <v>RIK ANILLO PISTON 16072-STD HONDA FIT CITY REA-2 4CIL 1.3L 73MM 1-1.2-2</v>
          </cell>
          <cell r="C2974">
            <v>7.1999999999999995E-2</v>
          </cell>
          <cell r="D2974"/>
          <cell r="E2974">
            <v>1</v>
          </cell>
          <cell r="F2974">
            <v>1</v>
          </cell>
          <cell r="G2974"/>
          <cell r="H2974" t="str">
            <v>C10</v>
          </cell>
        </row>
        <row r="2975">
          <cell r="A2975" t="str">
            <v>RK.16101.025</v>
          </cell>
          <cell r="B2975" t="str">
            <v>RIK ANILLO PISTON</v>
          </cell>
          <cell r="C2975">
            <v>9.8000000000000004E-2</v>
          </cell>
          <cell r="D2975"/>
          <cell r="E2975">
            <v>1</v>
          </cell>
          <cell r="F2975"/>
          <cell r="G2975"/>
          <cell r="H2975" t="str">
            <v>C10</v>
          </cell>
        </row>
        <row r="2976">
          <cell r="A2976" t="str">
            <v>RK.16101.050</v>
          </cell>
          <cell r="B2976" t="str">
            <v>RIK ANILLO PISTON</v>
          </cell>
          <cell r="C2976">
            <v>9.8000000000000004E-2</v>
          </cell>
          <cell r="D2976"/>
          <cell r="E2976">
            <v>1</v>
          </cell>
          <cell r="F2976"/>
          <cell r="G2976"/>
          <cell r="H2976" t="str">
            <v>SIN STOCK</v>
          </cell>
        </row>
        <row r="2977">
          <cell r="A2977" t="str">
            <v>RK.16101.075</v>
          </cell>
          <cell r="B2977" t="str">
            <v>RIK ANILLO PISTON 16101-030 HONDA CIVIC D15B 4CIL 1.5L 75MM 1.2-1.5-2.8</v>
          </cell>
          <cell r="C2977">
            <v>9.8000000000000004E-2</v>
          </cell>
          <cell r="D2977"/>
          <cell r="E2977">
            <v>1</v>
          </cell>
          <cell r="F2977">
            <v>1</v>
          </cell>
          <cell r="G2977"/>
          <cell r="H2977" t="str">
            <v>C09</v>
          </cell>
        </row>
        <row r="2978">
          <cell r="A2978" t="str">
            <v>RK.16101.STD</v>
          </cell>
          <cell r="B2978" t="str">
            <v>RIK ANILLO PISTON 16101-STD HONDA CIVIC D15B 4CIL 1.5L 75MM 1.2-1.5-2.8</v>
          </cell>
          <cell r="C2978">
            <v>9.7000000000000003E-2</v>
          </cell>
          <cell r="D2978"/>
          <cell r="E2978">
            <v>1</v>
          </cell>
          <cell r="F2978">
            <v>1</v>
          </cell>
          <cell r="G2978"/>
          <cell r="H2978" t="str">
            <v>C09</v>
          </cell>
        </row>
        <row r="2979">
          <cell r="A2979" t="str">
            <v>RK.16141.025</v>
          </cell>
          <cell r="B2979" t="str">
            <v>RIK ANILLO PISTON 16141-010 HONDA CIVIC D15-B6 4CIL 1.5L 75MM 1-1.2-2.8</v>
          </cell>
          <cell r="C2979">
            <v>8.6999999999999994E-2</v>
          </cell>
          <cell r="D2979"/>
          <cell r="E2979">
            <v>1</v>
          </cell>
          <cell r="F2979">
            <v>1</v>
          </cell>
          <cell r="G2979"/>
          <cell r="H2979" t="str">
            <v>C09</v>
          </cell>
        </row>
        <row r="2980">
          <cell r="A2980" t="str">
            <v>RK.16141.050</v>
          </cell>
          <cell r="B2980" t="str">
            <v>RIK ANILLO PISTON</v>
          </cell>
          <cell r="C2980">
            <v>8.7999999999999995E-2</v>
          </cell>
          <cell r="D2980"/>
          <cell r="E2980">
            <v>1</v>
          </cell>
          <cell r="F2980"/>
          <cell r="G2980"/>
          <cell r="H2980" t="str">
            <v>C09</v>
          </cell>
        </row>
        <row r="2981">
          <cell r="A2981" t="str">
            <v>RK.16141.STD</v>
          </cell>
          <cell r="B2981" t="str">
            <v>RIK ANILLO PISTON 16141-STD HONDA CIVIC D15-B6 4CIL 1.5L 75MM 1-1.2-2.8</v>
          </cell>
          <cell r="C2981">
            <v>7.0000000000000007E-2</v>
          </cell>
          <cell r="D2981"/>
          <cell r="E2981">
            <v>1</v>
          </cell>
          <cell r="F2981">
            <v>1</v>
          </cell>
          <cell r="G2981"/>
          <cell r="H2981" t="str">
            <v>SIN STOCK</v>
          </cell>
        </row>
        <row r="2982">
          <cell r="A2982" t="str">
            <v>RK.16365.025</v>
          </cell>
          <cell r="B2982" t="str">
            <v>RIK ANILLO PISTON 16365-010 HONDA CIVIC D15B 4CIL 1.5L 75MM 1.2-1.5-2.8</v>
          </cell>
          <cell r="C2982">
            <v>9.8000000000000004E-2</v>
          </cell>
          <cell r="D2982"/>
          <cell r="E2982">
            <v>1</v>
          </cell>
          <cell r="F2982">
            <v>1</v>
          </cell>
          <cell r="G2982"/>
          <cell r="H2982" t="str">
            <v>C09-08</v>
          </cell>
        </row>
        <row r="2983">
          <cell r="A2983" t="str">
            <v>RK.16365.050</v>
          </cell>
          <cell r="B2983" t="str">
            <v>RIK ANILLO PISTON 16365-020 HONDA CIVIC D15B 4CIL 1.5L 75MM 1.2-1.5-2.8</v>
          </cell>
          <cell r="C2983">
            <v>9.8000000000000004E-2</v>
          </cell>
          <cell r="D2983"/>
          <cell r="E2983">
            <v>1</v>
          </cell>
          <cell r="F2983">
            <v>1</v>
          </cell>
          <cell r="G2983"/>
          <cell r="H2983" t="str">
            <v>C08</v>
          </cell>
        </row>
        <row r="2984">
          <cell r="A2984" t="str">
            <v>RK.16365.075</v>
          </cell>
          <cell r="B2984" t="str">
            <v>RIK ANILLO PISTON 16365-030 HONDA CIVIC D15B 4CIL 1.5L 75MM 1.2-1.5-2.8</v>
          </cell>
          <cell r="C2984">
            <v>9.7000000000000003E-2</v>
          </cell>
          <cell r="D2984"/>
          <cell r="E2984">
            <v>1</v>
          </cell>
          <cell r="F2984">
            <v>1</v>
          </cell>
          <cell r="G2984"/>
          <cell r="H2984" t="str">
            <v>C08</v>
          </cell>
        </row>
        <row r="2985">
          <cell r="A2985" t="str">
            <v>RK.16365.STD</v>
          </cell>
          <cell r="B2985" t="str">
            <v>RIK ANILLO PISTON 16365-STD HONDA CIVIC D15B 4CIL 1.5L 75MM 1.2-1.5-2.8</v>
          </cell>
          <cell r="C2985">
            <v>9.7000000000000003E-2</v>
          </cell>
          <cell r="D2985"/>
          <cell r="E2985">
            <v>1</v>
          </cell>
          <cell r="F2985">
            <v>1</v>
          </cell>
          <cell r="G2985"/>
          <cell r="H2985" t="str">
            <v>C08</v>
          </cell>
        </row>
        <row r="2986">
          <cell r="A2986" t="str">
            <v>RK.16400.025</v>
          </cell>
          <cell r="B2986" t="str">
            <v>RIK ANILLO PISTON 16400-010 HONDA ACCORD K20A1 4CIL 2.0L 86MM 1.2-1.2-2</v>
          </cell>
          <cell r="C2986">
            <v>0.11</v>
          </cell>
          <cell r="D2986"/>
          <cell r="E2986">
            <v>1</v>
          </cell>
          <cell r="F2986">
            <v>1</v>
          </cell>
          <cell r="G2986"/>
          <cell r="H2986" t="str">
            <v>C07</v>
          </cell>
        </row>
        <row r="2987">
          <cell r="A2987" t="str">
            <v>RK.16400.STD</v>
          </cell>
          <cell r="B2987" t="str">
            <v>RIK ANILLO PISTON 16400-STD HONDA ACCORD K20A1 4CIL 2.0L 86MM 1.2-1.2-2</v>
          </cell>
          <cell r="C2987">
            <v>0.109</v>
          </cell>
          <cell r="D2987"/>
          <cell r="E2987">
            <v>1</v>
          </cell>
          <cell r="F2987">
            <v>1</v>
          </cell>
          <cell r="G2987"/>
          <cell r="H2987" t="str">
            <v>C07</v>
          </cell>
        </row>
        <row r="2988">
          <cell r="A2988" t="str">
            <v>RK.16585.025</v>
          </cell>
          <cell r="B2988" t="str">
            <v>RIK ANILLO PISTON 16585-010 HONDA FIT CITY REA 4CIL 1.3L 73MM 1-1.2-2.8</v>
          </cell>
          <cell r="C2988">
            <v>0.08</v>
          </cell>
          <cell r="D2988"/>
          <cell r="E2988">
            <v>1</v>
          </cell>
          <cell r="F2988">
            <v>1</v>
          </cell>
          <cell r="G2988"/>
          <cell r="H2988" t="str">
            <v>C07</v>
          </cell>
        </row>
        <row r="2989">
          <cell r="A2989" t="str">
            <v>RK.16585.STD</v>
          </cell>
          <cell r="B2989" t="str">
            <v>RIK ANILLO PISTON 16585-STD HONDA FIT CITY REA 4CIL 1.3L 73MM 1-1.2-2.8</v>
          </cell>
          <cell r="C2989">
            <v>7.9000000000000001E-2</v>
          </cell>
          <cell r="D2989"/>
          <cell r="E2989">
            <v>1</v>
          </cell>
          <cell r="F2989">
            <v>1</v>
          </cell>
          <cell r="G2989"/>
          <cell r="H2989" t="str">
            <v>C07</v>
          </cell>
        </row>
        <row r="2990">
          <cell r="A2990" t="str">
            <v>RK.16590.025</v>
          </cell>
          <cell r="B2990" t="str">
            <v xml:space="preserve">RIK ANILLO PISTON </v>
          </cell>
          <cell r="C2990">
            <v>7.0000000000000007E-2</v>
          </cell>
          <cell r="D2990"/>
          <cell r="E2990">
            <v>1</v>
          </cell>
          <cell r="F2990"/>
          <cell r="G2990"/>
          <cell r="H2990" t="str">
            <v>C07</v>
          </cell>
        </row>
        <row r="2991">
          <cell r="A2991" t="str">
            <v>RK.16590.050</v>
          </cell>
          <cell r="B2991" t="str">
            <v>RIK ANILLO PISTON 16590-020 HONDA FIT CITY REA 4CIL 1.3L 73MM 1-1.2-2</v>
          </cell>
          <cell r="C2991">
            <v>7.0999999999999994E-2</v>
          </cell>
          <cell r="D2991"/>
          <cell r="E2991">
            <v>1</v>
          </cell>
          <cell r="F2991">
            <v>1</v>
          </cell>
          <cell r="G2991"/>
          <cell r="H2991" t="str">
            <v>C07</v>
          </cell>
        </row>
        <row r="2992">
          <cell r="A2992" t="str">
            <v>RK.16590.STD</v>
          </cell>
          <cell r="B2992" t="str">
            <v>RIK ANILLO PISTON 16590-STD HONDA FIT CITY REA 4CIL 1.3L 73MM 1-1.2-2</v>
          </cell>
          <cell r="C2992">
            <v>7.0000000000000007E-2</v>
          </cell>
          <cell r="D2992"/>
          <cell r="E2992">
            <v>1</v>
          </cell>
          <cell r="F2992">
            <v>1</v>
          </cell>
          <cell r="G2992"/>
          <cell r="H2992" t="str">
            <v>C18</v>
          </cell>
        </row>
        <row r="2993">
          <cell r="A2993" t="str">
            <v>RK.17210.STD</v>
          </cell>
          <cell r="B2993" t="str">
            <v>RIK ANILLO PISTON 17210-STD ISUZU ELF TRUCK 4BB1-4BD1 4CIL 3.6L 102MM 3-2.5-5</v>
          </cell>
          <cell r="C2993">
            <v>0.35099999999999998</v>
          </cell>
          <cell r="D2993"/>
          <cell r="E2993">
            <v>1</v>
          </cell>
          <cell r="F2993">
            <v>1</v>
          </cell>
          <cell r="G2993"/>
          <cell r="H2993" t="str">
            <v>C18</v>
          </cell>
        </row>
        <row r="2994">
          <cell r="A2994" t="str">
            <v>RK.17211.025</v>
          </cell>
          <cell r="B2994" t="str">
            <v>RIK ANILLO PISTON 17211-010 ISUZU D-MAX TRUCK 4JG2 4CIL 3.0L 95.5MM 2.5-2-4</v>
          </cell>
          <cell r="C2994">
            <v>0.23799999999999999</v>
          </cell>
          <cell r="D2994"/>
          <cell r="E2994">
            <v>1</v>
          </cell>
          <cell r="F2994">
            <v>1</v>
          </cell>
          <cell r="G2994"/>
          <cell r="H2994" t="str">
            <v>C18</v>
          </cell>
        </row>
        <row r="2995">
          <cell r="A2995" t="str">
            <v>RK.17490.025</v>
          </cell>
          <cell r="B2995" t="str">
            <v>RIK ANILLO PISTON 17490-010 ISUZU ELF TRUCK 4JA1-4JB1 4CIL 2.5L 93MM 2-2-4</v>
          </cell>
          <cell r="C2995">
            <v>0.218</v>
          </cell>
          <cell r="D2995"/>
          <cell r="E2995">
            <v>1</v>
          </cell>
          <cell r="F2995">
            <v>1</v>
          </cell>
          <cell r="G2995"/>
          <cell r="H2995" t="str">
            <v>SIN STOCK</v>
          </cell>
        </row>
        <row r="2996">
          <cell r="A2996" t="str">
            <v>RK.17490.STD</v>
          </cell>
          <cell r="B2996" t="str">
            <v>RIK ANILLO PISTON 17490-STD ISUZU ELF TRUCK 4JA1-4JB1 4CIL 2.5L 93MM 2-2-4</v>
          </cell>
          <cell r="C2996">
            <v>0.219</v>
          </cell>
          <cell r="D2996"/>
          <cell r="E2996">
            <v>1</v>
          </cell>
          <cell r="F2996">
            <v>1</v>
          </cell>
          <cell r="G2996"/>
          <cell r="H2996" t="str">
            <v>C18</v>
          </cell>
        </row>
        <row r="2997">
          <cell r="A2997" t="str">
            <v>RK.17670.025</v>
          </cell>
          <cell r="B2997" t="str">
            <v>RIK ANILLO PISTON</v>
          </cell>
          <cell r="C2997">
            <v>0.152</v>
          </cell>
          <cell r="D2997"/>
          <cell r="E2997">
            <v>1</v>
          </cell>
          <cell r="F2997"/>
          <cell r="G2997"/>
          <cell r="H2997" t="str">
            <v>C18</v>
          </cell>
        </row>
        <row r="2998">
          <cell r="A2998" t="str">
            <v>RK.17670.050</v>
          </cell>
          <cell r="B2998" t="str">
            <v>RIK ANILLO PISTON 17670-020 ISUZU LUV PICK UP 4ZD1 4CIL 2.3L 89.3MM 1.5-1.5-4</v>
          </cell>
          <cell r="C2998">
            <v>0.156</v>
          </cell>
          <cell r="D2998"/>
          <cell r="E2998">
            <v>1</v>
          </cell>
          <cell r="F2998">
            <v>1</v>
          </cell>
          <cell r="G2998"/>
          <cell r="H2998" t="str">
            <v>C18</v>
          </cell>
        </row>
        <row r="2999">
          <cell r="A2999" t="str">
            <v>RK.17670.075</v>
          </cell>
          <cell r="B2999" t="str">
            <v>RIK ANILLO PISTON 17670-030 ISUZU LUV PICK UP 4ZD1 4CIL 2.3L 89.3MM 1.5-1.5-4</v>
          </cell>
          <cell r="C2999">
            <v>0.156</v>
          </cell>
          <cell r="D2999"/>
          <cell r="E2999"/>
          <cell r="F2999"/>
          <cell r="G2999"/>
          <cell r="H2999" t="str">
            <v>C18</v>
          </cell>
        </row>
        <row r="3000">
          <cell r="A3000" t="str">
            <v>RK.17915.025</v>
          </cell>
          <cell r="B3000" t="str">
            <v>RIK ANILLO PISTON 17915-010 ISUZU NPR 4HG1 4CIL 4.1L 115MM 3-2.5-4</v>
          </cell>
          <cell r="C3000">
            <v>0.35299999999999998</v>
          </cell>
          <cell r="D3000"/>
          <cell r="E3000">
            <v>1</v>
          </cell>
          <cell r="F3000">
            <v>1</v>
          </cell>
          <cell r="G3000"/>
          <cell r="H3000" t="str">
            <v>C18</v>
          </cell>
        </row>
        <row r="3001">
          <cell r="A3001" t="str">
            <v>RK.17915.STD</v>
          </cell>
          <cell r="B3001" t="str">
            <v>RIK ANILLO PISTON 17915-STD ISUZU NPR 4HG1 4CIL 4.1L 115MM 3-2.5-4</v>
          </cell>
          <cell r="C3001">
            <v>0.35199999999999998</v>
          </cell>
          <cell r="D3001"/>
          <cell r="E3001">
            <v>1</v>
          </cell>
          <cell r="F3001">
            <v>1</v>
          </cell>
          <cell r="G3001"/>
          <cell r="H3001" t="str">
            <v>SIN STOCK</v>
          </cell>
        </row>
        <row r="3002">
          <cell r="A3002" t="str">
            <v>RK.20004.025</v>
          </cell>
          <cell r="B3002" t="str">
            <v>RIK ANILLO PISTON 20004-010 MITSUBISHI LANCER 4G13 4CIL 1.3L 71MM 1.2-1.5-3</v>
          </cell>
          <cell r="C3002">
            <v>9.2999999999999999E-2</v>
          </cell>
          <cell r="D3002"/>
          <cell r="E3002">
            <v>1</v>
          </cell>
          <cell r="F3002">
            <v>1</v>
          </cell>
          <cell r="G3002"/>
          <cell r="H3002" t="str">
            <v>C17</v>
          </cell>
        </row>
        <row r="3003">
          <cell r="A3003" t="str">
            <v>RK.20004.050</v>
          </cell>
          <cell r="B3003" t="str">
            <v>RIK ANILLO PISTON 20004-020 MITSUBISHI LANCER 4G13 4CIL 1.3L 71MM 1.2-1.5-3</v>
          </cell>
          <cell r="C3003">
            <v>9.4E-2</v>
          </cell>
          <cell r="D3003"/>
          <cell r="E3003">
            <v>1</v>
          </cell>
          <cell r="F3003">
            <v>1</v>
          </cell>
          <cell r="G3003"/>
          <cell r="H3003" t="str">
            <v>C17</v>
          </cell>
        </row>
        <row r="3004">
          <cell r="A3004" t="str">
            <v>RK.20004.STD</v>
          </cell>
          <cell r="B3004" t="str">
            <v>RIK ANILLO PISTON 20004-STD MITSUBISHI LANCER 4G13 4CIL 1.3L 71MM 1.2-1.5-3</v>
          </cell>
          <cell r="C3004">
            <v>9.2999999999999999E-2</v>
          </cell>
          <cell r="D3004"/>
          <cell r="E3004">
            <v>1</v>
          </cell>
          <cell r="F3004">
            <v>1</v>
          </cell>
          <cell r="G3004"/>
          <cell r="H3004" t="str">
            <v>C17</v>
          </cell>
        </row>
        <row r="3005">
          <cell r="A3005" t="str">
            <v>RK.20006.100</v>
          </cell>
          <cell r="B3005" t="str">
            <v>RIK ANILLO PISTON 20006-040 MITSUBISHI MONTERO PAJERO 6G72 6CIL 3.0L 91.1MM 1.5-1.5-4</v>
          </cell>
          <cell r="C3005">
            <v>0.23</v>
          </cell>
          <cell r="D3005"/>
          <cell r="E3005">
            <v>1</v>
          </cell>
          <cell r="F3005">
            <v>1</v>
          </cell>
          <cell r="G3005"/>
          <cell r="H3005" t="str">
            <v>C17</v>
          </cell>
        </row>
        <row r="3006">
          <cell r="A3006" t="str">
            <v>RK.20007.025</v>
          </cell>
          <cell r="B3006" t="str">
            <v>RIK ANILLO PISTON 20007-010 MITSUBISHI PROTON 4G18 4CIL 1.8L 76MM 1.2-1.2-2.5</v>
          </cell>
          <cell r="C3006">
            <v>8.6999999999999994E-2</v>
          </cell>
          <cell r="D3006"/>
          <cell r="E3006">
            <v>1</v>
          </cell>
          <cell r="F3006">
            <v>1</v>
          </cell>
          <cell r="G3006"/>
          <cell r="H3006" t="str">
            <v>SIN STOCK</v>
          </cell>
        </row>
        <row r="3007">
          <cell r="A3007" t="str">
            <v>RK.20007.050</v>
          </cell>
          <cell r="B3007" t="str">
            <v>RIK ANILLO PISTON 20007-020 MITSUBISHI PROTON 4G18 4CIL 1.8L 76MM 1.2-1.2-2.5</v>
          </cell>
          <cell r="C3007">
            <v>8.8999999999999996E-2</v>
          </cell>
          <cell r="D3007"/>
          <cell r="E3007">
            <v>1</v>
          </cell>
          <cell r="F3007">
            <v>1</v>
          </cell>
          <cell r="G3007"/>
          <cell r="H3007" t="str">
            <v>C17</v>
          </cell>
        </row>
        <row r="3008">
          <cell r="A3008" t="str">
            <v>RK.20007.STD</v>
          </cell>
          <cell r="B3008" t="str">
            <v>RIK ANILLO PISTON 20007-STD MITSUBISHI PROTON 4G18 4CIL 1.8L 76MM 1.2-1.2-2.5</v>
          </cell>
          <cell r="C3008">
            <v>8.6999999999999994E-2</v>
          </cell>
          <cell r="D3008"/>
          <cell r="E3008">
            <v>1</v>
          </cell>
          <cell r="F3008">
            <v>1</v>
          </cell>
          <cell r="G3008"/>
          <cell r="H3008" t="str">
            <v>C17</v>
          </cell>
        </row>
        <row r="3009">
          <cell r="A3009" t="str">
            <v>RK.20016.025</v>
          </cell>
          <cell r="B3009" t="str">
            <v>RIK ANILLO PISTON 20016-010 MITSUBISHI CANTER 4D30 4CIL 3.3L 100MM 3-2-5 CONICO</v>
          </cell>
          <cell r="C3009">
            <v>0.30499999999999999</v>
          </cell>
          <cell r="D3009"/>
          <cell r="E3009">
            <v>1</v>
          </cell>
          <cell r="F3009">
            <v>1</v>
          </cell>
          <cell r="G3009"/>
          <cell r="H3009" t="str">
            <v>C16</v>
          </cell>
        </row>
        <row r="3010">
          <cell r="A3010" t="str">
            <v>RK.20016.STD</v>
          </cell>
          <cell r="B3010" t="str">
            <v>RIK ANILLO PISTON 20016-STD MITSUBISHI CANTER 4D30 4CIL 3.3L 100MM 3-2-5 CONICO</v>
          </cell>
          <cell r="C3010">
            <v>0.30399999999999999</v>
          </cell>
          <cell r="D3010"/>
          <cell r="E3010">
            <v>1</v>
          </cell>
          <cell r="F3010">
            <v>1</v>
          </cell>
          <cell r="G3010"/>
          <cell r="H3010" t="str">
            <v>C16</v>
          </cell>
        </row>
        <row r="3011">
          <cell r="A3011" t="str">
            <v>RK.20017.STD</v>
          </cell>
          <cell r="B3011" t="str">
            <v>RIK ANILLO PISTON 20017-STD MITSUBISHI CANTER 4D32 4CIL 3.6L 104MM 3-2-4 CONICO</v>
          </cell>
          <cell r="C3011">
            <v>0.30099999999999999</v>
          </cell>
          <cell r="D3011"/>
          <cell r="E3011">
            <v>1</v>
          </cell>
          <cell r="F3011">
            <v>1</v>
          </cell>
          <cell r="G3011"/>
          <cell r="H3011" t="str">
            <v>C16</v>
          </cell>
        </row>
        <row r="3012">
          <cell r="A3012" t="str">
            <v>RK.20018.025</v>
          </cell>
          <cell r="B3012" t="str">
            <v>RIK ANILLO PISTON 20018-010 MITSUBISHI MONTERO PAJERO 6G74 6CIL 3.5L 93MM 1.5-1.5-3</v>
          </cell>
          <cell r="C3012" t="str">
            <v>SIN STOCK</v>
          </cell>
          <cell r="D3012"/>
          <cell r="E3012">
            <v>1</v>
          </cell>
          <cell r="F3012">
            <v>1</v>
          </cell>
          <cell r="G3012"/>
          <cell r="H3012" t="str">
            <v>SIN STOCK</v>
          </cell>
        </row>
        <row r="3013">
          <cell r="A3013" t="str">
            <v>RK.20018.STD</v>
          </cell>
          <cell r="B3013" t="str">
            <v>RIK ANILLO PISTON 20018-STD MITSUBISHI MONTERO PAJERO 6G74 6CIL 3.5L 93MM 1.5-1.5-3</v>
          </cell>
          <cell r="C3013" t="str">
            <v>SIN STOCK</v>
          </cell>
          <cell r="D3013"/>
          <cell r="E3013">
            <v>1</v>
          </cell>
          <cell r="F3013">
            <v>1</v>
          </cell>
          <cell r="G3013"/>
          <cell r="H3013" t="str">
            <v>SIN STOCK</v>
          </cell>
        </row>
        <row r="3014">
          <cell r="A3014" t="str">
            <v>RK.20021.025</v>
          </cell>
          <cell r="B3014" t="str">
            <v>RIK ANILLO PISTON 20021-010 MITSUBISHI CANTER 4D33 4CIL 4.2L 108MM 3-2-4</v>
          </cell>
          <cell r="C3014">
            <v>0.32200000000000001</v>
          </cell>
          <cell r="D3014"/>
          <cell r="E3014">
            <v>1</v>
          </cell>
          <cell r="F3014">
            <v>1</v>
          </cell>
          <cell r="G3014"/>
          <cell r="H3014" t="str">
            <v>SIN STOCK</v>
          </cell>
        </row>
        <row r="3015">
          <cell r="A3015" t="str">
            <v>RK.20021.STD</v>
          </cell>
          <cell r="B3015" t="str">
            <v>RIK ANILLO PISTON 20021-STD MITSUBISHI CANTER 4D33 4CIL 4.2L 108MM 3-2-4</v>
          </cell>
          <cell r="C3015">
            <v>0.32300000000000001</v>
          </cell>
          <cell r="D3015"/>
          <cell r="E3015">
            <v>1</v>
          </cell>
          <cell r="F3015">
            <v>1</v>
          </cell>
          <cell r="G3015"/>
          <cell r="H3015" t="str">
            <v>C16-15</v>
          </cell>
        </row>
        <row r="3016">
          <cell r="A3016" t="str">
            <v>RK.20022.025</v>
          </cell>
          <cell r="B3016" t="str">
            <v>RIK ANILLO PISTON 20022-010 MITSUBISHI CANTER 4D33 4CIL 4.2L 108MM 3-2-4</v>
          </cell>
          <cell r="C3016">
            <v>0.313</v>
          </cell>
          <cell r="D3016"/>
          <cell r="E3016">
            <v>1</v>
          </cell>
          <cell r="F3016">
            <v>1</v>
          </cell>
          <cell r="G3016"/>
          <cell r="H3016" t="str">
            <v>C15</v>
          </cell>
        </row>
        <row r="3017">
          <cell r="A3017" t="str">
            <v>RK.20022.STD</v>
          </cell>
          <cell r="B3017" t="str">
            <v>RIK ANILLO PISTON 20022-STD MITSUBISHI CANTER 4D33 4CIL 4.2L 108MM 3-2-4</v>
          </cell>
          <cell r="C3017">
            <v>0.31</v>
          </cell>
          <cell r="D3017"/>
          <cell r="E3017">
            <v>1</v>
          </cell>
          <cell r="F3017">
            <v>1</v>
          </cell>
          <cell r="G3017"/>
          <cell r="H3017" t="str">
            <v>C15</v>
          </cell>
        </row>
        <row r="3018">
          <cell r="A3018" t="str">
            <v>RK.20025.STD</v>
          </cell>
          <cell r="B3018" t="str">
            <v>RIK ANILLO PISTON 20025-STD MITSUBISHI FUSO 6D14 6CIL 6.6L 110MM 3-2.5-5 CONICO</v>
          </cell>
          <cell r="C3018">
            <v>0.55800000000000005</v>
          </cell>
          <cell r="D3018"/>
          <cell r="E3018">
            <v>1</v>
          </cell>
          <cell r="F3018">
            <v>1</v>
          </cell>
          <cell r="G3018"/>
          <cell r="H3018" t="str">
            <v>C14</v>
          </cell>
        </row>
        <row r="3019">
          <cell r="A3019" t="str">
            <v>RK.20035.STD</v>
          </cell>
          <cell r="B3019" t="str">
            <v xml:space="preserve">RIK ANILLO PISTON </v>
          </cell>
          <cell r="C3019">
            <v>0.877</v>
          </cell>
          <cell r="D3019"/>
          <cell r="E3019">
            <v>1</v>
          </cell>
          <cell r="F3019"/>
          <cell r="G3019"/>
          <cell r="H3019" t="str">
            <v>C14</v>
          </cell>
        </row>
        <row r="3020">
          <cell r="A3020" t="str">
            <v>RK.20062.025</v>
          </cell>
          <cell r="B3020" t="str">
            <v>RIK ANILLO PISTON 20062-010 MITSUBISHI PAJERO LANCER 4G94 4CIL 2.0L 81.5MM 1.2-1.2-2.5</v>
          </cell>
          <cell r="C3020">
            <v>9.7000000000000003E-2</v>
          </cell>
          <cell r="D3020"/>
          <cell r="E3020">
            <v>1</v>
          </cell>
          <cell r="F3020">
            <v>1</v>
          </cell>
          <cell r="G3020"/>
          <cell r="H3020" t="str">
            <v>SIN STOCK</v>
          </cell>
        </row>
        <row r="3021">
          <cell r="A3021" t="str">
            <v>RK.20062.050</v>
          </cell>
          <cell r="B3021" t="str">
            <v>RIK ANILLO PISTON 20062-020 MITSUBISHI PAJERO LANCER 4G94 4CIL 2.0L 81.5MM 1.2-1.2-2.5</v>
          </cell>
          <cell r="C3021">
            <v>9.8000000000000004E-2</v>
          </cell>
          <cell r="D3021"/>
          <cell r="E3021">
            <v>1</v>
          </cell>
          <cell r="F3021">
            <v>1</v>
          </cell>
          <cell r="G3021"/>
          <cell r="H3021" t="str">
            <v>C14</v>
          </cell>
        </row>
        <row r="3022">
          <cell r="A3022" t="str">
            <v>RK.20062.STD</v>
          </cell>
          <cell r="B3022" t="str">
            <v xml:space="preserve">RIK ANILLO PISTON </v>
          </cell>
          <cell r="C3022">
            <v>9.7000000000000003E-2</v>
          </cell>
          <cell r="D3022"/>
          <cell r="E3022">
            <v>1</v>
          </cell>
          <cell r="F3022"/>
          <cell r="G3022"/>
          <cell r="H3022" t="str">
            <v>C14</v>
          </cell>
        </row>
        <row r="3023">
          <cell r="A3023" t="str">
            <v>RK.20065.025</v>
          </cell>
          <cell r="B3023" t="str">
            <v>RIK ANILLO PISTON 20065-010 MITSUBISHI LANCER 4A91 4CIL 1.5L 75MM 1.2-0.8-2</v>
          </cell>
          <cell r="C3023">
            <v>6.7000000000000004E-2</v>
          </cell>
          <cell r="D3023"/>
          <cell r="E3023">
            <v>1</v>
          </cell>
          <cell r="F3023">
            <v>1</v>
          </cell>
          <cell r="G3023"/>
          <cell r="H3023" t="str">
            <v>SIN STOCK</v>
          </cell>
        </row>
        <row r="3024">
          <cell r="A3024" t="str">
            <v>RK.20065.050</v>
          </cell>
          <cell r="B3024" t="str">
            <v>RIK ANILLO PISTON 20065-020 MITSUBISHI LANCER 4A91 4CIL 1.5L 75MM 1.2-0.8-2</v>
          </cell>
          <cell r="C3024">
            <v>6.8000000000000005E-2</v>
          </cell>
          <cell r="D3024"/>
          <cell r="E3024">
            <v>1</v>
          </cell>
          <cell r="F3024">
            <v>1</v>
          </cell>
          <cell r="G3024"/>
          <cell r="H3024" t="str">
            <v>C13</v>
          </cell>
        </row>
        <row r="3025">
          <cell r="A3025" t="str">
            <v>RK.20065.075</v>
          </cell>
          <cell r="B3025" t="str">
            <v>RIK ANILLO PISTON 20065-030 MITSUBISHI LANCER 4A91 4CIL 1.5L 75MM 1.2-0.8-2</v>
          </cell>
          <cell r="C3025">
            <v>6.8000000000000005E-2</v>
          </cell>
          <cell r="D3025"/>
          <cell r="E3025">
            <v>1</v>
          </cell>
          <cell r="F3025">
            <v>1</v>
          </cell>
          <cell r="G3025"/>
          <cell r="H3025" t="str">
            <v>C13</v>
          </cell>
        </row>
        <row r="3026">
          <cell r="A3026" t="str">
            <v>RK.20065.STD</v>
          </cell>
          <cell r="B3026" t="str">
            <v>RIK ANILLO PISTON 20065-STD MITSUBISHI LANCER 4A91 4CIL 1.5L 75MM 1.2-0.8-2</v>
          </cell>
          <cell r="C3026">
            <v>6.6000000000000003E-2</v>
          </cell>
          <cell r="D3026"/>
          <cell r="E3026">
            <v>1</v>
          </cell>
          <cell r="F3026">
            <v>1</v>
          </cell>
          <cell r="G3026"/>
          <cell r="H3026" t="str">
            <v>C13</v>
          </cell>
        </row>
        <row r="3027">
          <cell r="A3027" t="str">
            <v>RK.20066.025</v>
          </cell>
          <cell r="B3027" t="str">
            <v>RIK ANILLO PISTON 20066-025 MITSUBISHI LANCER 4G69 4CIL 2.4L 87MM 1.2-1.2-2</v>
          </cell>
          <cell r="C3027">
            <v>0.107</v>
          </cell>
          <cell r="D3027"/>
          <cell r="E3027">
            <v>1</v>
          </cell>
          <cell r="F3027">
            <v>1</v>
          </cell>
          <cell r="G3027"/>
          <cell r="H3027" t="str">
            <v>C13</v>
          </cell>
        </row>
        <row r="3028">
          <cell r="A3028" t="str">
            <v>RK.20066.STD</v>
          </cell>
          <cell r="B3028" t="str">
            <v>RIK ANILLO PISTON 20066-STD MITSUBISHI LANCER 4G69 4CIL 2.4L 87MM 1.2-1.2-2</v>
          </cell>
          <cell r="C3028">
            <v>0.107</v>
          </cell>
          <cell r="D3028"/>
          <cell r="E3028">
            <v>1</v>
          </cell>
          <cell r="F3028">
            <v>1</v>
          </cell>
          <cell r="G3028"/>
          <cell r="H3028" t="str">
            <v>SIN STOCK</v>
          </cell>
        </row>
        <row r="3029">
          <cell r="A3029" t="str">
            <v>RK.20083.STD</v>
          </cell>
          <cell r="B3029" t="str">
            <v>RIK ANILLO PISTON 20083-STD MITSUBISHI PAJERO 4D56 4CIL 2.4L 91.1MM 2.5-1.98-3</v>
          </cell>
          <cell r="C3029">
            <v>0.183</v>
          </cell>
          <cell r="D3029"/>
          <cell r="E3029">
            <v>1</v>
          </cell>
          <cell r="F3029">
            <v>1</v>
          </cell>
          <cell r="G3029"/>
          <cell r="H3029" t="str">
            <v>C24</v>
          </cell>
        </row>
        <row r="3030">
          <cell r="A3030" t="str">
            <v>RK.20084.025</v>
          </cell>
          <cell r="B3030" t="str">
            <v>RIK ANILLO PISTON 20084-010 MITSUBISHI LANCER 4G63 4CIL 2.0L 85MM 1.2-1.2-2</v>
          </cell>
          <cell r="C3030">
            <v>0.105</v>
          </cell>
          <cell r="D3030"/>
          <cell r="E3030">
            <v>1</v>
          </cell>
          <cell r="F3030">
            <v>1</v>
          </cell>
          <cell r="G3030"/>
          <cell r="H3030" t="str">
            <v>C24</v>
          </cell>
        </row>
        <row r="3031">
          <cell r="A3031" t="str">
            <v>RK.20087.025</v>
          </cell>
          <cell r="B3031" t="str">
            <v>RIK ANILLO PISTON 20087-010 MITSUBISHI CANTER 4M50-4M51 4CIL 5.2L 118MM 3-2-3</v>
          </cell>
          <cell r="C3031">
            <v>0.32</v>
          </cell>
          <cell r="D3031"/>
          <cell r="E3031">
            <v>1</v>
          </cell>
          <cell r="F3031">
            <v>1</v>
          </cell>
          <cell r="G3031"/>
          <cell r="H3031" t="str">
            <v>C24</v>
          </cell>
        </row>
        <row r="3032">
          <cell r="A3032" t="str">
            <v>RK.20087.STD</v>
          </cell>
          <cell r="B3032" t="str">
            <v>RIK ANILLO PISTON 20087-STD MITSUBISHI CANTER 4M50-4M51 4CIL 5.2L 118MM 3-2-3</v>
          </cell>
          <cell r="C3032">
            <v>0.31900000000000001</v>
          </cell>
          <cell r="D3032"/>
          <cell r="E3032">
            <v>1</v>
          </cell>
          <cell r="F3032">
            <v>1</v>
          </cell>
          <cell r="G3032"/>
          <cell r="H3032" t="str">
            <v>C24</v>
          </cell>
        </row>
        <row r="3033">
          <cell r="A3033" t="str">
            <v>RK.20091.050</v>
          </cell>
          <cell r="B3033" t="str">
            <v>RIK ANILLO PISTON 20091-020 MITSUBISHI LANCER 4B11 4CIL 2.0L 86MM 1.2-1.2-2</v>
          </cell>
          <cell r="C3033">
            <v>0.108</v>
          </cell>
          <cell r="D3033"/>
          <cell r="E3033">
            <v>1</v>
          </cell>
          <cell r="F3033">
            <v>1</v>
          </cell>
          <cell r="G3033"/>
          <cell r="H3033" t="str">
            <v>C23</v>
          </cell>
        </row>
        <row r="3034">
          <cell r="A3034" t="str">
            <v>RK.20091.STD</v>
          </cell>
          <cell r="B3034" t="str">
            <v>RIK ANILLO PISTON</v>
          </cell>
          <cell r="C3034">
            <v>0.105</v>
          </cell>
          <cell r="D3034"/>
          <cell r="E3034">
            <v>1</v>
          </cell>
          <cell r="F3034"/>
          <cell r="G3034"/>
          <cell r="H3034" t="str">
            <v>C23</v>
          </cell>
        </row>
        <row r="3035">
          <cell r="A3035" t="str">
            <v>RK.20094.025</v>
          </cell>
          <cell r="B3035" t="str">
            <v>RIK ANILLO PISTON 20094-025 MITSUBISHI OUTLANDER 6B31 6CIL 3.0L 87.6MM 1.2-1-2</v>
          </cell>
          <cell r="C3035">
            <v>0.13100000000000001</v>
          </cell>
          <cell r="D3035"/>
          <cell r="E3035">
            <v>1</v>
          </cell>
          <cell r="F3035">
            <v>1</v>
          </cell>
          <cell r="G3035"/>
          <cell r="H3035" t="str">
            <v>SIN STOCK</v>
          </cell>
        </row>
        <row r="3036">
          <cell r="A3036" t="str">
            <v>RK.20094.STD</v>
          </cell>
          <cell r="B3036" t="str">
            <v>RIK ANILLO PISTON</v>
          </cell>
          <cell r="C3036">
            <v>0.13100000000000001</v>
          </cell>
          <cell r="D3036"/>
          <cell r="E3036">
            <v>1</v>
          </cell>
          <cell r="F3036"/>
          <cell r="G3036"/>
          <cell r="H3036" t="str">
            <v>C23</v>
          </cell>
        </row>
        <row r="3037">
          <cell r="A3037" t="str">
            <v>RK.20095.025</v>
          </cell>
          <cell r="B3037" t="str">
            <v>RIK ANILLO PISTON 20095-025 MITSUBISHI OUTLANDER 4B12 4CIL 2.4L 88MM 1.2-1.2-2</v>
          </cell>
          <cell r="C3037">
            <v>0.112</v>
          </cell>
          <cell r="D3037"/>
          <cell r="E3037">
            <v>1</v>
          </cell>
          <cell r="F3037">
            <v>1</v>
          </cell>
          <cell r="G3037"/>
          <cell r="H3037" t="str">
            <v>C23</v>
          </cell>
        </row>
        <row r="3038">
          <cell r="A3038" t="str">
            <v>RK.20095.050</v>
          </cell>
          <cell r="B3038" t="str">
            <v>RIK ANILLO PISTON 20095-050 MITSUBISHI OUTLANDER 4B12 4CIL 2.4L 88MM 1.2-1.2-2</v>
          </cell>
          <cell r="C3038">
            <v>0.111</v>
          </cell>
          <cell r="D3038"/>
          <cell r="E3038">
            <v>1</v>
          </cell>
          <cell r="F3038">
            <v>1</v>
          </cell>
          <cell r="G3038"/>
          <cell r="H3038" t="str">
            <v>C23</v>
          </cell>
        </row>
        <row r="3039">
          <cell r="A3039" t="str">
            <v>RK.20095.075</v>
          </cell>
          <cell r="B3039" t="str">
            <v>RIK ANILLO PISTON 20095-030 MITSUBISHI OUTLANDER 4B12 4CIL 2.4L 88MM 1.2-1.2-2</v>
          </cell>
          <cell r="C3039">
            <v>0.111</v>
          </cell>
          <cell r="D3039"/>
          <cell r="E3039">
            <v>1</v>
          </cell>
          <cell r="F3039">
            <v>1</v>
          </cell>
          <cell r="G3039"/>
          <cell r="H3039" t="str">
            <v>C23</v>
          </cell>
        </row>
        <row r="3040">
          <cell r="A3040" t="str">
            <v>RK.20099.STD</v>
          </cell>
          <cell r="B3040" t="str">
            <v>RIK ANILLO PISTON</v>
          </cell>
          <cell r="C3040">
            <v>0.315</v>
          </cell>
          <cell r="D3040"/>
          <cell r="E3040">
            <v>1</v>
          </cell>
          <cell r="F3040"/>
          <cell r="G3040"/>
          <cell r="H3040" t="str">
            <v>C22</v>
          </cell>
        </row>
        <row r="3041">
          <cell r="A3041" t="str">
            <v>RK.20100.025</v>
          </cell>
          <cell r="B3041" t="str">
            <v>RIK ANILLO PISTON 20100-010 MITSUBISHI ROSA 4M50T 4CIL 4.9L 114MM 2.806-2-4</v>
          </cell>
          <cell r="C3041">
            <v>0.30199999999999999</v>
          </cell>
          <cell r="D3041"/>
          <cell r="E3041">
            <v>1</v>
          </cell>
          <cell r="F3041">
            <v>1</v>
          </cell>
          <cell r="G3041"/>
          <cell r="H3041" t="str">
            <v>C22</v>
          </cell>
        </row>
        <row r="3042">
          <cell r="A3042" t="str">
            <v>RK.20100.STD</v>
          </cell>
          <cell r="B3042" t="str">
            <v>RIK ANILLO PISTON 20100-STD MITSUBISHI ROSA 4M50T 4CIL 4.9L 114MM 2.806-2-4</v>
          </cell>
          <cell r="C3042">
            <v>0.307</v>
          </cell>
          <cell r="D3042"/>
          <cell r="E3042">
            <v>1</v>
          </cell>
          <cell r="F3042">
            <v>1</v>
          </cell>
          <cell r="G3042"/>
          <cell r="H3042" t="str">
            <v>C22</v>
          </cell>
        </row>
        <row r="3043">
          <cell r="A3043" t="str">
            <v>RK.20150.STD</v>
          </cell>
          <cell r="B3043" t="str">
            <v>RIK ANILLO PISTON</v>
          </cell>
          <cell r="C3043">
            <v>0.318</v>
          </cell>
          <cell r="D3043"/>
          <cell r="E3043">
            <v>1</v>
          </cell>
          <cell r="F3043"/>
          <cell r="G3043"/>
          <cell r="H3043" t="str">
            <v>C22</v>
          </cell>
        </row>
        <row r="3044">
          <cell r="A3044" t="str">
            <v>RK.20155.025</v>
          </cell>
          <cell r="B3044" t="str">
            <v>RIK ANILLO PISTON 20155-010 MITSUBISHI DELICA WAGON 4G64K 4CIL 2.4L 86.5MM 1.2-1.5-3</v>
          </cell>
          <cell r="C3044">
            <v>0.128</v>
          </cell>
          <cell r="D3044"/>
          <cell r="E3044">
            <v>1</v>
          </cell>
          <cell r="F3044">
            <v>1</v>
          </cell>
          <cell r="G3044"/>
          <cell r="H3044" t="str">
            <v>C22</v>
          </cell>
        </row>
        <row r="3045">
          <cell r="A3045" t="str">
            <v>RK.20213.STD</v>
          </cell>
          <cell r="B3045" t="str">
            <v>RIK ANILLO PISTON 20213-STD MITSUBISHI FUSO 6D16T 6CIL 7.5L 118MM 2.806K-2.5-4 CONICO</v>
          </cell>
          <cell r="C3045">
            <v>0.51600000000000001</v>
          </cell>
          <cell r="D3045"/>
          <cell r="E3045">
            <v>1</v>
          </cell>
          <cell r="F3045">
            <v>1</v>
          </cell>
          <cell r="G3045"/>
          <cell r="H3045" t="str">
            <v>C21</v>
          </cell>
        </row>
        <row r="3046">
          <cell r="A3046" t="str">
            <v>RK.20215.STD</v>
          </cell>
          <cell r="B3046" t="str">
            <v>RIK ANILLO PISTON 20215-STD MITSUBISHI L200 H100 STAREX 4D55 4CIL 2.3L 91.1MM 2.5-2-4</v>
          </cell>
          <cell r="C3046">
            <v>0.224</v>
          </cell>
          <cell r="D3046"/>
          <cell r="E3046">
            <v>1</v>
          </cell>
          <cell r="F3046">
            <v>1</v>
          </cell>
          <cell r="G3046"/>
          <cell r="H3046" t="str">
            <v>C21</v>
          </cell>
        </row>
        <row r="3047">
          <cell r="A3047" t="str">
            <v>RK.20270.025</v>
          </cell>
          <cell r="B3047" t="str">
            <v>RIK ANILLO PISTON 20270-010 MITSUBISHI DION 4G63-GDI 4CIL 2.0L 85MM 1.2-1.2-2</v>
          </cell>
          <cell r="C3047">
            <v>0.106</v>
          </cell>
          <cell r="D3047"/>
          <cell r="E3047">
            <v>1</v>
          </cell>
          <cell r="F3047">
            <v>1</v>
          </cell>
          <cell r="G3047"/>
          <cell r="H3047" t="str">
            <v>C21</v>
          </cell>
        </row>
        <row r="3048">
          <cell r="A3048" t="str">
            <v>RK.20270.STD</v>
          </cell>
          <cell r="B3048" t="str">
            <v>RIK ANILLO PISTON 20270-STD MITSUBISHI DION 4G63-GDI 4CIL 2.0L 85MM 1.2-1.2-2</v>
          </cell>
          <cell r="C3048">
            <v>0.105</v>
          </cell>
          <cell r="D3048"/>
          <cell r="E3048">
            <v>1</v>
          </cell>
          <cell r="F3048">
            <v>1</v>
          </cell>
          <cell r="G3048"/>
          <cell r="H3048" t="str">
            <v>SIN STOCK</v>
          </cell>
        </row>
        <row r="3049">
          <cell r="A3049" t="str">
            <v>RK.20281.025</v>
          </cell>
          <cell r="B3049" t="str">
            <v>RIK ANILLO PISTON 20281-010 MITSUBISHI FUSO 6D16 6CIL 7.5L 118MM 3-2.5-4</v>
          </cell>
          <cell r="C3049">
            <v>0.58899999999999997</v>
          </cell>
          <cell r="D3049"/>
          <cell r="E3049">
            <v>1</v>
          </cell>
          <cell r="F3049">
            <v>1</v>
          </cell>
          <cell r="G3049"/>
          <cell r="H3049" t="str">
            <v>C21</v>
          </cell>
        </row>
        <row r="3050">
          <cell r="A3050" t="str">
            <v>RK.20281.STD</v>
          </cell>
          <cell r="B3050" t="str">
            <v>RIK ANILLO PISTON 20281-STD MITSUBISHI FUSO 6D16 6CIL 7.5L 118MM 3-2.5-4</v>
          </cell>
          <cell r="C3050">
            <v>0.58299999999999996</v>
          </cell>
          <cell r="D3050"/>
          <cell r="E3050">
            <v>1</v>
          </cell>
          <cell r="F3050">
            <v>1</v>
          </cell>
          <cell r="G3050"/>
          <cell r="H3050" t="str">
            <v>C20</v>
          </cell>
        </row>
        <row r="3051">
          <cell r="A3051" t="str">
            <v>RK.20291.025</v>
          </cell>
          <cell r="B3051" t="str">
            <v>RIK ANILLO PISTON 20291-010 MITSUBISHI MONTERO GALANT 4G64 4CIL 2.4L 86.5MM 1.2-1.5-2.8</v>
          </cell>
          <cell r="C3051">
            <v>0.128</v>
          </cell>
          <cell r="D3051"/>
          <cell r="E3051">
            <v>1</v>
          </cell>
          <cell r="F3051">
            <v>1</v>
          </cell>
          <cell r="G3051"/>
          <cell r="H3051" t="str">
            <v>SIN STOCK</v>
          </cell>
        </row>
        <row r="3052">
          <cell r="A3052" t="str">
            <v>RK.20291.050</v>
          </cell>
          <cell r="B3052" t="str">
            <v>RIK ANILLO PISTON 20291-020 MITSUBISHI MONTERO GALANT 4G64 4CIL 2.4L 86.5MM 1.2-1.5-2.8</v>
          </cell>
          <cell r="C3052">
            <v>0.129</v>
          </cell>
          <cell r="D3052"/>
          <cell r="E3052">
            <v>1</v>
          </cell>
          <cell r="F3052">
            <v>1</v>
          </cell>
          <cell r="G3052"/>
          <cell r="H3052" t="str">
            <v>C20</v>
          </cell>
        </row>
        <row r="3053">
          <cell r="A3053" t="str">
            <v>RK.20291.STD</v>
          </cell>
          <cell r="B3053" t="str">
            <v>RIK ANILLO PISTON 20291-STD MITSUBISHI MONTERO GALANT 4G64 4CIL 2.4L 86.5MM 1.2-1.5-2.8</v>
          </cell>
          <cell r="C3053">
            <v>0.126</v>
          </cell>
          <cell r="D3053"/>
          <cell r="E3053">
            <v>1</v>
          </cell>
          <cell r="F3053">
            <v>1</v>
          </cell>
          <cell r="G3053"/>
          <cell r="H3053" t="str">
            <v>SIN STOCK</v>
          </cell>
        </row>
        <row r="3054">
          <cell r="A3054" t="str">
            <v>RK.20292.050</v>
          </cell>
          <cell r="B3054" t="str">
            <v xml:space="preserve">RIK ANILLO PISTON </v>
          </cell>
          <cell r="C3054">
            <v>9.4E-2</v>
          </cell>
          <cell r="D3054"/>
          <cell r="E3054">
            <v>1</v>
          </cell>
          <cell r="F3054"/>
          <cell r="G3054"/>
          <cell r="H3054" t="str">
            <v>C20</v>
          </cell>
        </row>
        <row r="3055">
          <cell r="A3055" t="str">
            <v>RK.20440.050</v>
          </cell>
          <cell r="B3055" t="str">
            <v>RIK ANILLO PISTON 20440-020 MITSUBISHI LANCER MIRAGE 4G13-H 4CIL 1.3L 71MM 1.5-1.5-4</v>
          </cell>
          <cell r="C3055">
            <v>0.113</v>
          </cell>
          <cell r="D3055"/>
          <cell r="E3055">
            <v>1</v>
          </cell>
          <cell r="F3055">
            <v>1</v>
          </cell>
          <cell r="G3055"/>
          <cell r="H3055" t="str">
            <v>C20</v>
          </cell>
        </row>
        <row r="3056">
          <cell r="A3056" t="str">
            <v>RK.20440.STD</v>
          </cell>
          <cell r="B3056" t="str">
            <v>RIK ANILLO PISTON 20440-STD MITSUBISHI LANCER MIRAGE 4G13-H 4CIL 1.3L 71MM 1.5-1.5-4</v>
          </cell>
          <cell r="C3056">
            <v>0.112</v>
          </cell>
          <cell r="D3056"/>
          <cell r="E3056">
            <v>1</v>
          </cell>
          <cell r="F3056">
            <v>1</v>
          </cell>
          <cell r="G3056"/>
          <cell r="H3056" t="str">
            <v>C20</v>
          </cell>
        </row>
        <row r="3057">
          <cell r="A3057" t="str">
            <v>RK.20441.025</v>
          </cell>
          <cell r="B3057" t="str">
            <v>RIK ANILLO PISTON 20441-010 MITSUBISHI CANTER 4D31T 4CIL 3.3L 100MM 3-2-4 CONICO</v>
          </cell>
          <cell r="C3057">
            <v>0.26700000000000002</v>
          </cell>
          <cell r="D3057"/>
          <cell r="E3057">
            <v>1</v>
          </cell>
          <cell r="F3057">
            <v>1</v>
          </cell>
          <cell r="G3057"/>
          <cell r="H3057" t="str">
            <v>SIN STOCK</v>
          </cell>
        </row>
        <row r="3058">
          <cell r="A3058" t="str">
            <v>RK.20441.STD</v>
          </cell>
          <cell r="B3058" t="str">
            <v>RIK ANILLO PISTON 20441-STD MITSUBISHI CANTER 4D31T 4CIL 3.3L 100MM 3-2-4 CONICO</v>
          </cell>
          <cell r="C3058">
            <v>0.26400000000000001</v>
          </cell>
          <cell r="D3058"/>
          <cell r="E3058">
            <v>1</v>
          </cell>
          <cell r="F3058">
            <v>1</v>
          </cell>
          <cell r="G3058"/>
          <cell r="H3058" t="str">
            <v>C20</v>
          </cell>
        </row>
        <row r="3059">
          <cell r="A3059" t="str">
            <v>RK.20475.025</v>
          </cell>
          <cell r="B3059" t="str">
            <v>RIK ANILLO PISTON</v>
          </cell>
          <cell r="C3059">
            <v>0.3</v>
          </cell>
          <cell r="D3059"/>
          <cell r="E3059">
            <v>1</v>
          </cell>
          <cell r="F3059"/>
          <cell r="G3059"/>
          <cell r="H3059" t="str">
            <v>SIN STOCK</v>
          </cell>
        </row>
        <row r="3060">
          <cell r="A3060" t="str">
            <v>RK.20475.STD</v>
          </cell>
          <cell r="B3060" t="str">
            <v>RIK ANILLO PISTON 20475-STD MITSUBISHI CANTER 4D32 4CIL 3.6L 104MM 3-2-4 CONICO</v>
          </cell>
          <cell r="C3060">
            <v>0.3</v>
          </cell>
          <cell r="D3060"/>
          <cell r="E3060">
            <v>1</v>
          </cell>
          <cell r="F3060">
            <v>1</v>
          </cell>
          <cell r="G3060"/>
          <cell r="H3060" t="str">
            <v>C19</v>
          </cell>
        </row>
        <row r="3061">
          <cell r="A3061" t="str">
            <v>RK.20485.025</v>
          </cell>
          <cell r="B3061" t="str">
            <v>RIK ANILLO PISTON 20485-010 MITSUBISHI CANTER 4D32 4CIL 3.6L 104MM 3-2-4(3.2) CONICO</v>
          </cell>
          <cell r="C3061">
            <v>0.30499999999999999</v>
          </cell>
          <cell r="D3061"/>
          <cell r="E3061">
            <v>1</v>
          </cell>
          <cell r="F3061">
            <v>1</v>
          </cell>
          <cell r="G3061"/>
          <cell r="H3061" t="str">
            <v>SIN STOCK</v>
          </cell>
        </row>
        <row r="3062">
          <cell r="A3062" t="str">
            <v>RK.20485.STD</v>
          </cell>
          <cell r="B3062" t="str">
            <v>RIK ANILLO PISTON</v>
          </cell>
          <cell r="C3062">
            <v>0.29799999999999999</v>
          </cell>
          <cell r="D3062"/>
          <cell r="E3062">
            <v>1</v>
          </cell>
          <cell r="F3062"/>
          <cell r="G3062"/>
          <cell r="H3062" t="str">
            <v>C19</v>
          </cell>
        </row>
        <row r="3063">
          <cell r="A3063" t="str">
            <v>RK.20503.025</v>
          </cell>
          <cell r="B3063" t="str">
            <v>RIK ANILLO PISTON 20503-010 MITSUBISHI L200 H100 STAREX 4D55T-4D56 4CIL 2.3L 91.1MM 2.5-2-4 CONICO</v>
          </cell>
          <cell r="C3063">
            <v>0.20899999999999999</v>
          </cell>
          <cell r="D3063"/>
          <cell r="E3063">
            <v>1</v>
          </cell>
          <cell r="F3063">
            <v>1</v>
          </cell>
          <cell r="G3063"/>
          <cell r="H3063" t="str">
            <v>C30</v>
          </cell>
        </row>
        <row r="3064">
          <cell r="A3064" t="str">
            <v>RK.20503.STD</v>
          </cell>
          <cell r="B3064" t="str">
            <v>RIK ANILLO PISTON 20503-STD MITSUBISHI L200 H100 STAREX 4D55T-4D56 4CIL 2.3L 91.1MM 2.5-2-4 CONICO</v>
          </cell>
          <cell r="C3064">
            <v>0.21299999999999999</v>
          </cell>
          <cell r="D3064"/>
          <cell r="E3064">
            <v>1</v>
          </cell>
          <cell r="F3064">
            <v>1</v>
          </cell>
          <cell r="G3064"/>
          <cell r="H3064" t="str">
            <v>C30</v>
          </cell>
        </row>
        <row r="3065">
          <cell r="A3065" t="str">
            <v>RK.20515.025</v>
          </cell>
          <cell r="B3065" t="str">
            <v>RIK ANILLO PISTON</v>
          </cell>
          <cell r="C3065">
            <v>0.28799999999999998</v>
          </cell>
          <cell r="D3065"/>
          <cell r="E3065">
            <v>1</v>
          </cell>
          <cell r="F3065"/>
          <cell r="G3065"/>
          <cell r="H3065" t="str">
            <v>SIN STOCK</v>
          </cell>
        </row>
        <row r="3066">
          <cell r="A3066" t="str">
            <v>RK.20515.STD</v>
          </cell>
          <cell r="B3066" t="str">
            <v>RIK ANILLO PISTON 20515-STD MITSUBISHI CANTER 4D32 4CIL 4.0L 104MM 3-2-4(2.5) CONICO</v>
          </cell>
          <cell r="C3066">
            <v>0.28699999999999998</v>
          </cell>
          <cell r="D3066"/>
          <cell r="E3066">
            <v>1</v>
          </cell>
          <cell r="F3066">
            <v>1</v>
          </cell>
          <cell r="G3066"/>
          <cell r="H3066" t="str">
            <v>C30</v>
          </cell>
        </row>
        <row r="3067">
          <cell r="A3067" t="str">
            <v>RK.20520.025</v>
          </cell>
          <cell r="B3067" t="str">
            <v>RIK ANILLO PISTON 20520-010 MITSUBISHI LANCER MIRAGE 4G15 4CIL 1.5L 75.5MM 1.5-1.5-4</v>
          </cell>
          <cell r="C3067">
            <v>0.11600000000000001</v>
          </cell>
          <cell r="D3067"/>
          <cell r="E3067">
            <v>1</v>
          </cell>
          <cell r="F3067">
            <v>1</v>
          </cell>
          <cell r="G3067"/>
          <cell r="H3067" t="str">
            <v>C29</v>
          </cell>
        </row>
        <row r="3068">
          <cell r="A3068" t="str">
            <v>RK.20520.050</v>
          </cell>
          <cell r="B3068" t="str">
            <v>RIK ANILLO PISTON 20520-020 MITSUBISHI LANCER MIRAGE 4G15 4CIL 1.5L 75.5MM 1.5-1.5-4</v>
          </cell>
          <cell r="C3068">
            <v>0.11600000000000001</v>
          </cell>
          <cell r="D3068"/>
          <cell r="E3068">
            <v>1</v>
          </cell>
          <cell r="F3068">
            <v>1</v>
          </cell>
          <cell r="G3068"/>
          <cell r="H3068" t="str">
            <v>C29</v>
          </cell>
        </row>
        <row r="3069">
          <cell r="A3069" t="str">
            <v>RK.20520.075</v>
          </cell>
          <cell r="B3069" t="str">
            <v>RIK ANILLO PISTON 20520-030 MITSUBISHI LANCER MIRAGE 4G15 4CIL 1.5L 75.5MM 1.5-1.5-4</v>
          </cell>
          <cell r="C3069">
            <v>0.11600000000000001</v>
          </cell>
          <cell r="D3069"/>
          <cell r="E3069">
            <v>1</v>
          </cell>
          <cell r="F3069">
            <v>1</v>
          </cell>
          <cell r="G3069"/>
          <cell r="H3069" t="str">
            <v>C29</v>
          </cell>
        </row>
        <row r="3070">
          <cell r="A3070" t="str">
            <v>RK.20520.STD</v>
          </cell>
          <cell r="B3070" t="str">
            <v>RIK ANILLO PISTON 20520-STD MITSUBISHI LANCER MIRAGE 4G15 4CIL 1.5L 75.5MM 1.5-1.5-4</v>
          </cell>
          <cell r="C3070">
            <v>0.11600000000000001</v>
          </cell>
          <cell r="D3070"/>
          <cell r="E3070">
            <v>1</v>
          </cell>
          <cell r="F3070">
            <v>1</v>
          </cell>
          <cell r="G3070"/>
          <cell r="H3070" t="str">
            <v>C29</v>
          </cell>
        </row>
        <row r="3071">
          <cell r="A3071" t="str">
            <v>RK.20585.025</v>
          </cell>
          <cell r="B3071" t="str">
            <v xml:space="preserve">RIK ANILLO PISTON </v>
          </cell>
          <cell r="C3071">
            <v>0.19700000000000001</v>
          </cell>
          <cell r="D3071"/>
          <cell r="E3071">
            <v>1</v>
          </cell>
          <cell r="F3071"/>
          <cell r="G3071"/>
          <cell r="H3071" t="str">
            <v>C29</v>
          </cell>
        </row>
        <row r="3072">
          <cell r="A3072" t="str">
            <v>RK.20585.STD</v>
          </cell>
          <cell r="B3072" t="str">
            <v xml:space="preserve">RIK ANILLO PISTON </v>
          </cell>
          <cell r="C3072">
            <v>0.19700000000000001</v>
          </cell>
          <cell r="D3072"/>
          <cell r="E3072">
            <v>1</v>
          </cell>
          <cell r="F3072"/>
          <cell r="G3072"/>
          <cell r="H3072" t="str">
            <v>C29</v>
          </cell>
        </row>
        <row r="3073">
          <cell r="A3073" t="str">
            <v>RK.20630.100</v>
          </cell>
          <cell r="B3073" t="str">
            <v>RIK ANILLO PISTON 20630-040 MITSUBISHI LANCER MIRAGE 4G15 4CIL 1.5L 75.5MM 1.2-1.5-3</v>
          </cell>
          <cell r="C3073">
            <v>0.10299999999999999</v>
          </cell>
          <cell r="D3073"/>
          <cell r="E3073">
            <v>1</v>
          </cell>
          <cell r="F3073">
            <v>1</v>
          </cell>
          <cell r="G3073"/>
          <cell r="H3073" t="str">
            <v>C28</v>
          </cell>
        </row>
        <row r="3074">
          <cell r="A3074" t="str">
            <v>RK.20661.STD</v>
          </cell>
          <cell r="B3074" t="str">
            <v>RIK ANILLO PISTON 20661-STD MITSUBISHI MONTERO PAJERO 4M40 4CIL 2.8L 95MM 2.3K-2-4 CONICO</v>
          </cell>
          <cell r="C3074">
            <v>0.214</v>
          </cell>
          <cell r="D3074"/>
          <cell r="E3074">
            <v>1</v>
          </cell>
          <cell r="F3074">
            <v>1</v>
          </cell>
          <cell r="G3074"/>
          <cell r="H3074" t="str">
            <v>C28</v>
          </cell>
        </row>
        <row r="3075">
          <cell r="A3075" t="str">
            <v>RK.20740.025</v>
          </cell>
          <cell r="B3075" t="str">
            <v>RIK ANILLO PISTON 20740-010 MITSUBISHI DELICA WAGON 4G92 4CIL 1.6L 81MM 1.2-1.2-2.8</v>
          </cell>
          <cell r="C3075">
            <v>0.10199999999999999</v>
          </cell>
          <cell r="D3075"/>
          <cell r="E3075">
            <v>1</v>
          </cell>
          <cell r="F3075">
            <v>1</v>
          </cell>
          <cell r="G3075"/>
          <cell r="H3075" t="str">
            <v>C28</v>
          </cell>
        </row>
        <row r="3076">
          <cell r="A3076" t="str">
            <v>RK.20740.050</v>
          </cell>
          <cell r="B3076" t="str">
            <v>RIK ANILLO PISTON 20740-020 MITSUBISHI DELICA WAGON 4G92 4CIL 1.6L 81MM 1.2-1.2-2.8</v>
          </cell>
          <cell r="C3076">
            <v>0.10199999999999999</v>
          </cell>
          <cell r="D3076"/>
          <cell r="E3076">
            <v>1</v>
          </cell>
          <cell r="F3076">
            <v>1</v>
          </cell>
          <cell r="G3076"/>
          <cell r="H3076" t="str">
            <v>C28</v>
          </cell>
        </row>
        <row r="3077">
          <cell r="A3077" t="str">
            <v>RK.20740.075</v>
          </cell>
          <cell r="B3077" t="str">
            <v>RIK ANILLO PISTON 20740-030 MITSUBISHI DELICA WAGON 4G92 4CIL 1.6L 81MM 1.2-1.2-2.8</v>
          </cell>
          <cell r="C3077">
            <v>0.10299999999999999</v>
          </cell>
          <cell r="D3077"/>
          <cell r="E3077">
            <v>1</v>
          </cell>
          <cell r="F3077">
            <v>1</v>
          </cell>
          <cell r="G3077"/>
          <cell r="H3077" t="str">
            <v>C28</v>
          </cell>
        </row>
        <row r="3078">
          <cell r="A3078" t="str">
            <v>RK.20740.STD</v>
          </cell>
          <cell r="B3078" t="str">
            <v>RIK ANILLO PISTON 20740-STD MITSUBISHI DELICA WAGON 4G92 4CIL 1.6L 81MM 1.2-1.2-2.8</v>
          </cell>
          <cell r="C3078">
            <v>0.10299999999999999</v>
          </cell>
          <cell r="D3078"/>
          <cell r="E3078">
            <v>1</v>
          </cell>
          <cell r="F3078">
            <v>1</v>
          </cell>
          <cell r="G3078"/>
          <cell r="H3078" t="str">
            <v>C28</v>
          </cell>
        </row>
        <row r="3079">
          <cell r="A3079" t="str">
            <v>RK.20763.STD</v>
          </cell>
          <cell r="B3079" t="str">
            <v>RIK ANILLO PISTON</v>
          </cell>
          <cell r="C3079">
            <v>0.72</v>
          </cell>
          <cell r="D3079"/>
          <cell r="E3079">
            <v>1</v>
          </cell>
          <cell r="F3079"/>
          <cell r="G3079"/>
          <cell r="H3079" t="str">
            <v>C28</v>
          </cell>
        </row>
        <row r="3080">
          <cell r="A3080" t="str">
            <v>RK.20765.STD</v>
          </cell>
          <cell r="B3080" t="str">
            <v>RIK ANILLO PISTON 20765-STD MITSUBISHI FUSO 6D16 6CIL 7.5L 118MM 2.806-2.5-4 CONICO</v>
          </cell>
          <cell r="C3080">
            <v>0.54200000000000004</v>
          </cell>
          <cell r="D3080"/>
          <cell r="E3080">
            <v>1</v>
          </cell>
          <cell r="F3080">
            <v>1</v>
          </cell>
          <cell r="G3080"/>
          <cell r="H3080" t="str">
            <v>SIN STOCK</v>
          </cell>
        </row>
        <row r="3081">
          <cell r="A3081" t="str">
            <v>RK.20845.025</v>
          </cell>
          <cell r="B3081" t="str">
            <v>RIK ANILLO PISTON 20845-010 MITSUBISHI CANTER 4D35 4CIL 4.6L 110MM 3-2.5-4</v>
          </cell>
          <cell r="C3081">
            <v>0.34799999999999998</v>
          </cell>
          <cell r="D3081"/>
          <cell r="E3081">
            <v>1</v>
          </cell>
          <cell r="F3081">
            <v>1</v>
          </cell>
          <cell r="G3081"/>
          <cell r="H3081" t="str">
            <v>C27</v>
          </cell>
        </row>
        <row r="3082">
          <cell r="A3082" t="str">
            <v>RK.20845.STD</v>
          </cell>
          <cell r="B3082" t="str">
            <v>RIK ANILLO PISTON 20845-STD MITSUBISHI CANTER 4D35 4CIL 4.6L 110MM 3-2.5-4</v>
          </cell>
          <cell r="C3082">
            <v>0.34899999999999998</v>
          </cell>
          <cell r="D3082"/>
          <cell r="E3082">
            <v>1</v>
          </cell>
          <cell r="F3082">
            <v>1</v>
          </cell>
          <cell r="G3082"/>
          <cell r="H3082" t="str">
            <v>C27</v>
          </cell>
        </row>
        <row r="3083">
          <cell r="A3083" t="str">
            <v>RK.20892.STD</v>
          </cell>
          <cell r="B3083" t="str">
            <v>RIK ANILLO PISTON 20892-STD MITSUBISHI MINICA 3G83 3CIL 0.7L 65MM 1.2-1.2-2.8</v>
          </cell>
          <cell r="C3083">
            <v>5.1999999999999998E-2</v>
          </cell>
          <cell r="D3083"/>
          <cell r="E3083"/>
          <cell r="F3083"/>
          <cell r="G3083"/>
          <cell r="H3083" t="str">
            <v>C-21</v>
          </cell>
        </row>
        <row r="3084">
          <cell r="A3084" t="str">
            <v>RK.20892.050</v>
          </cell>
          <cell r="B3084" t="str">
            <v>RIK ANILLO PISTON 20892-020 MITSUBISHI MINICA 3G83 3CIL 0.7L 65MM 1.2-1.2-2.8</v>
          </cell>
          <cell r="C3084">
            <v>5.1999999999999998E-2</v>
          </cell>
          <cell r="D3084"/>
          <cell r="E3084">
            <v>1</v>
          </cell>
          <cell r="F3084">
            <v>1</v>
          </cell>
          <cell r="G3084"/>
          <cell r="H3084" t="str">
            <v>SIN STOCK</v>
          </cell>
        </row>
        <row r="3085">
          <cell r="A3085" t="str">
            <v>RK.20901.STD</v>
          </cell>
          <cell r="B3085" t="str">
            <v>RIK ANILLO PISTON 20901-STD MITSUBISHI FUSO 6D15T 6CIL 7.0L 113MM 2.806-2.5-4 CONICO</v>
          </cell>
          <cell r="C3085">
            <v>0.47799999999999998</v>
          </cell>
          <cell r="D3085"/>
          <cell r="E3085">
            <v>1</v>
          </cell>
          <cell r="F3085">
            <v>1</v>
          </cell>
          <cell r="G3085"/>
          <cell r="H3085" t="str">
            <v>C27</v>
          </cell>
        </row>
        <row r="3086">
          <cell r="A3086" t="str">
            <v>RK.20911.STD</v>
          </cell>
          <cell r="B3086" t="str">
            <v>RIK ANILLO PISTON 20911-STD MITSUBISHI FUSO 6D15 6CIL 7.0L 113MM 3-2.5-5 CONICO</v>
          </cell>
          <cell r="C3086">
            <v>0.57899999999999996</v>
          </cell>
          <cell r="D3086"/>
          <cell r="E3086">
            <v>1</v>
          </cell>
          <cell r="F3086">
            <v>1</v>
          </cell>
          <cell r="G3086"/>
          <cell r="H3086" t="str">
            <v>C27</v>
          </cell>
        </row>
        <row r="3087">
          <cell r="A3087" t="str">
            <v>RK.20931.025</v>
          </cell>
          <cell r="B3087" t="str">
            <v>RIK ANILLO PISTON 20931-010 MITSUBISHI CANTER 4D34T 4CIL 3.9L 104MM 2.806-2-4 CONICO</v>
          </cell>
          <cell r="C3087">
            <v>0.27300000000000002</v>
          </cell>
          <cell r="D3087"/>
          <cell r="E3087">
            <v>1</v>
          </cell>
          <cell r="F3087">
            <v>1</v>
          </cell>
          <cell r="G3087"/>
          <cell r="H3087" t="str">
            <v>SIN STOCK</v>
          </cell>
        </row>
        <row r="3088">
          <cell r="A3088" t="str">
            <v>RK.20931.STD</v>
          </cell>
          <cell r="B3088" t="str">
            <v>RIK ANILLO PISTON 20931-STD MITSUBISHI CANTER 4D34T 4CIL 3.9L 104MM 2.806-2-4 CONICO</v>
          </cell>
          <cell r="C3088">
            <v>0.27300000000000002</v>
          </cell>
          <cell r="D3088"/>
          <cell r="E3088">
            <v>1</v>
          </cell>
          <cell r="F3088">
            <v>1</v>
          </cell>
          <cell r="G3088"/>
          <cell r="H3088" t="str">
            <v>C26</v>
          </cell>
        </row>
        <row r="3089">
          <cell r="A3089" t="str">
            <v>RK.20933.025</v>
          </cell>
          <cell r="B3089" t="str">
            <v>RIK ANILLO PISTON 20933-010 MITSUBISHI FUSO 6D14T 6CIL 6.6L 110MM 2.8-2.5-4 CONICO</v>
          </cell>
          <cell r="C3089">
            <v>0.45900000000000002</v>
          </cell>
          <cell r="D3089"/>
          <cell r="E3089">
            <v>1</v>
          </cell>
          <cell r="F3089">
            <v>1</v>
          </cell>
          <cell r="G3089"/>
          <cell r="H3089" t="str">
            <v>SIN STOCK</v>
          </cell>
        </row>
        <row r="3090">
          <cell r="A3090" t="str">
            <v>RK.20933.STD</v>
          </cell>
          <cell r="B3090" t="str">
            <v>RIK ANILLO PISTON 20933-STD MITSUBISHI FUSO 6D14T 6CIL 6.6L 110MM 2.8-2.5-4 CONICO</v>
          </cell>
          <cell r="C3090">
            <v>0.45600000000000002</v>
          </cell>
          <cell r="D3090"/>
          <cell r="E3090">
            <v>1</v>
          </cell>
          <cell r="F3090">
            <v>1</v>
          </cell>
          <cell r="G3090"/>
          <cell r="H3090" t="str">
            <v>C26</v>
          </cell>
        </row>
        <row r="3091">
          <cell r="A3091" t="str">
            <v>RK.20942.025</v>
          </cell>
          <cell r="B3091" t="str">
            <v>RIK ANILLO PISTON 20942-010 MITSUBISHI CANTER 4D32 4CIL 3.6L 104MM 3-2-4(2.5)</v>
          </cell>
          <cell r="C3091">
            <v>0.28699999999999998</v>
          </cell>
          <cell r="D3091"/>
          <cell r="E3091">
            <v>1</v>
          </cell>
          <cell r="F3091">
            <v>1</v>
          </cell>
          <cell r="G3091"/>
          <cell r="H3091" t="str">
            <v>C26</v>
          </cell>
        </row>
        <row r="3092">
          <cell r="A3092" t="str">
            <v>RK.20942.STD</v>
          </cell>
          <cell r="B3092" t="str">
            <v>RIK ANILLO PISTON 20942-STD MITSUBISHI CANTER 4D32 4CIL 3.6L 104MM 3-2-4(2.5) CONICO</v>
          </cell>
          <cell r="C3092">
            <v>0.28899999999999998</v>
          </cell>
          <cell r="D3092"/>
          <cell r="E3092">
            <v>1</v>
          </cell>
          <cell r="F3092">
            <v>1</v>
          </cell>
          <cell r="G3092"/>
          <cell r="H3092" t="str">
            <v>SIN STOCK</v>
          </cell>
        </row>
        <row r="3093">
          <cell r="A3093" t="str">
            <v>RK.20965.025</v>
          </cell>
          <cell r="B3093" t="str">
            <v>RIK ANILLO PISTON 20965-010 MITSUBISHI LANCER MIRAGE 4G13 4CIL 1.3L 71MM 1.2-1.5-2.8</v>
          </cell>
          <cell r="C3093">
            <v>8.6999999999999994E-2</v>
          </cell>
          <cell r="D3093"/>
          <cell r="E3093">
            <v>1</v>
          </cell>
          <cell r="F3093">
            <v>1</v>
          </cell>
          <cell r="G3093"/>
          <cell r="H3093" t="str">
            <v>C25</v>
          </cell>
        </row>
        <row r="3094">
          <cell r="A3094" t="str">
            <v>RK.20965.050</v>
          </cell>
          <cell r="B3094" t="str">
            <v>RIK ANILLO PISTON 20965-020 MITSUBISHI LANCER MIRAGE 4G13 4CIL 1.3L 71MM 1.2-1.5-2.8</v>
          </cell>
          <cell r="C3094">
            <v>8.7999999999999995E-2</v>
          </cell>
          <cell r="D3094"/>
          <cell r="E3094">
            <v>1</v>
          </cell>
          <cell r="F3094">
            <v>1</v>
          </cell>
          <cell r="G3094"/>
          <cell r="H3094" t="str">
            <v>C25</v>
          </cell>
        </row>
        <row r="3095">
          <cell r="A3095" t="str">
            <v>RK.20965.075</v>
          </cell>
          <cell r="B3095" t="str">
            <v>RIK ANILLO PISTON 20965-030 MITSUBISHI LANCER MIRAGE 4G13 4CIL 1.3L 71MM 1.2-1.5-2.8</v>
          </cell>
          <cell r="C3095">
            <v>8.6999999999999994E-2</v>
          </cell>
          <cell r="D3095"/>
          <cell r="E3095">
            <v>1</v>
          </cell>
          <cell r="F3095">
            <v>1</v>
          </cell>
          <cell r="G3095"/>
          <cell r="H3095" t="str">
            <v>C25</v>
          </cell>
        </row>
        <row r="3096">
          <cell r="A3096" t="str">
            <v>RK.20965.STD</v>
          </cell>
          <cell r="B3096" t="str">
            <v>RIK ANILLO PISTON 20965-STD MITSUBISHI LANCER MIRAGE 4G13 4CIL 1.3L 71MM 1.2-1.5-2.8</v>
          </cell>
          <cell r="C3096">
            <v>8.6999999999999994E-2</v>
          </cell>
          <cell r="D3096"/>
          <cell r="E3096">
            <v>1</v>
          </cell>
          <cell r="F3096">
            <v>1</v>
          </cell>
          <cell r="G3096"/>
          <cell r="H3096" t="str">
            <v>C25</v>
          </cell>
        </row>
        <row r="3097">
          <cell r="A3097" t="str">
            <v>RK.20999.025</v>
          </cell>
          <cell r="B3097" t="str">
            <v xml:space="preserve">RIK ANILLO PISTON </v>
          </cell>
          <cell r="C3097">
            <v>9.4E-2</v>
          </cell>
          <cell r="D3097"/>
          <cell r="E3097">
            <v>1</v>
          </cell>
          <cell r="F3097"/>
          <cell r="G3097"/>
          <cell r="H3097" t="str">
            <v>C25</v>
          </cell>
        </row>
        <row r="3098">
          <cell r="A3098" t="str">
            <v>RK.20999.STD</v>
          </cell>
          <cell r="B3098" t="str">
            <v>RIK ANILLO PISTON 20999-STD MITSUBISHI LANCER MIRAGE 4G15 4CIL 1.5L 75.5MM 1.2-1.5-2.8</v>
          </cell>
          <cell r="C3098">
            <v>9.4E-2</v>
          </cell>
          <cell r="D3098"/>
          <cell r="E3098">
            <v>1</v>
          </cell>
          <cell r="F3098">
            <v>1</v>
          </cell>
          <cell r="G3098"/>
          <cell r="H3098" t="str">
            <v>SIN STOCK</v>
          </cell>
        </row>
        <row r="3099">
          <cell r="A3099" t="str">
            <v>RK.23000.STD</v>
          </cell>
          <cell r="B3099" t="str">
            <v>RIK ANILLO PISTON 23000-STD NISSAN TRUCK ED33 4CIL 3.3L 100MM 3-2-4.5</v>
          </cell>
          <cell r="C3099">
            <v>0.29799999999999999</v>
          </cell>
          <cell r="D3099"/>
          <cell r="E3099">
            <v>1</v>
          </cell>
          <cell r="F3099">
            <v>1</v>
          </cell>
          <cell r="G3099"/>
          <cell r="H3099" t="str">
            <v>C25</v>
          </cell>
        </row>
        <row r="3100">
          <cell r="A3100" t="str">
            <v>RK.23001.025</v>
          </cell>
          <cell r="B3100" t="str">
            <v xml:space="preserve">RIK ANILLO PISTON </v>
          </cell>
          <cell r="C3100">
            <v>0.11700000000000001</v>
          </cell>
          <cell r="D3100"/>
          <cell r="E3100">
            <v>1</v>
          </cell>
          <cell r="F3100"/>
          <cell r="G3100"/>
          <cell r="H3100" t="str">
            <v>SIN STOCK</v>
          </cell>
        </row>
        <row r="3101">
          <cell r="A3101" t="str">
            <v>RK.23001.050</v>
          </cell>
          <cell r="B3101" t="str">
            <v xml:space="preserve">RIK ANILLO PISTON </v>
          </cell>
          <cell r="C3101">
            <v>0.11799999999999999</v>
          </cell>
          <cell r="D3101"/>
          <cell r="E3101">
            <v>1</v>
          </cell>
          <cell r="F3101"/>
          <cell r="G3101"/>
          <cell r="H3101" t="str">
            <v>C25</v>
          </cell>
        </row>
        <row r="3102">
          <cell r="A3102" t="str">
            <v>RK.23014.025</v>
          </cell>
          <cell r="B3102" t="str">
            <v>RIK ANILLO PISTON 23014-010 NISSAN URVAN E25 ZD30 4CIL 3.0L 96MM 2-1.2-2</v>
          </cell>
          <cell r="C3102">
            <v>0.14099999999999999</v>
          </cell>
          <cell r="D3102"/>
          <cell r="E3102">
            <v>1</v>
          </cell>
          <cell r="F3102">
            <v>1</v>
          </cell>
          <cell r="G3102"/>
          <cell r="H3102" t="str">
            <v>C36</v>
          </cell>
        </row>
        <row r="3103">
          <cell r="A3103" t="str">
            <v>RK.23014.STD</v>
          </cell>
          <cell r="B3103" t="str">
            <v>RIK ANILLO PISTON 23014-STD NISSAN URVAN E25 ZD30 4CIL 3.0L 96MM 2-1.2-2</v>
          </cell>
          <cell r="C3103">
            <v>0.14099999999999999</v>
          </cell>
          <cell r="D3103"/>
          <cell r="E3103">
            <v>1</v>
          </cell>
          <cell r="F3103">
            <v>1</v>
          </cell>
          <cell r="G3103"/>
          <cell r="H3103" t="str">
            <v>C36</v>
          </cell>
        </row>
        <row r="3104">
          <cell r="A3104" t="str">
            <v>RK.23036.025</v>
          </cell>
          <cell r="B3104" t="str">
            <v>RIK ANILLO PISTON 23036-010 NISSAN TIIDA VERSA HR15DE-HR16DE 4CIL 1.5L 78MM 1.2-1.2-2</v>
          </cell>
          <cell r="C3104" t="str">
            <v>SIN STOCK</v>
          </cell>
          <cell r="D3104"/>
          <cell r="E3104">
            <v>1</v>
          </cell>
          <cell r="F3104"/>
          <cell r="G3104"/>
          <cell r="H3104" t="str">
            <v>SIN STOCK</v>
          </cell>
        </row>
        <row r="3105">
          <cell r="A3105" t="str">
            <v>RK.23036.050</v>
          </cell>
          <cell r="B3105" t="str">
            <v>RIK ANILLO PISTON 23036-020 NISSAN TIIDA VERSA HR15DE-HR16DE 4CIL 1.5L 78MM 1.2-1.2-2</v>
          </cell>
          <cell r="C3105">
            <v>8.1000000000000003E-2</v>
          </cell>
          <cell r="D3105"/>
          <cell r="E3105">
            <v>1</v>
          </cell>
          <cell r="F3105"/>
          <cell r="G3105"/>
          <cell r="H3105" t="str">
            <v>SIN STOCK</v>
          </cell>
        </row>
        <row r="3106">
          <cell r="A3106" t="str">
            <v>RK.23036.075</v>
          </cell>
          <cell r="B3106" t="str">
            <v>RIK ANILLO PISTON 23036-030 NISSAN TIIDA VERSA HR15DE-HR16DE 4CIL 1.5L 78MM 1.2-1.2-2</v>
          </cell>
          <cell r="C3106">
            <v>8.1000000000000003E-2</v>
          </cell>
          <cell r="D3106"/>
          <cell r="E3106">
            <v>1</v>
          </cell>
          <cell r="F3106">
            <v>1</v>
          </cell>
          <cell r="G3106"/>
          <cell r="H3106" t="str">
            <v>C36</v>
          </cell>
        </row>
        <row r="3107">
          <cell r="A3107" t="str">
            <v>RK.23036.STD</v>
          </cell>
          <cell r="B3107" t="str">
            <v>RIK ANILLO PISTON 23036-STD NISSAN TIIDA VERSA HR15DE-HR16DE 4CIL 1.5L 78MM 1.2-1.2-2</v>
          </cell>
          <cell r="C3107">
            <v>8.1000000000000003E-2</v>
          </cell>
          <cell r="D3107"/>
          <cell r="E3107">
            <v>1</v>
          </cell>
          <cell r="F3107">
            <v>1</v>
          </cell>
          <cell r="G3107"/>
          <cell r="H3107" t="str">
            <v>C36</v>
          </cell>
        </row>
        <row r="3108">
          <cell r="A3108" t="str">
            <v>RK.23045.025</v>
          </cell>
          <cell r="B3108" t="str">
            <v>RIK ANILLO PISTON 23045-025 NISSAN TIIDA LAFESTA VERSA MR18-MR20 4CIL 1.8L 84MM 1.2-1.2-2</v>
          </cell>
          <cell r="C3108">
            <v>9.0999999999999998E-2</v>
          </cell>
          <cell r="D3108"/>
          <cell r="E3108">
            <v>1</v>
          </cell>
          <cell r="F3108">
            <v>1</v>
          </cell>
          <cell r="G3108"/>
          <cell r="H3108" t="str">
            <v>C36</v>
          </cell>
        </row>
        <row r="3109">
          <cell r="A3109" t="str">
            <v>RK.23045.050</v>
          </cell>
          <cell r="B3109" t="str">
            <v>RIK ANILLO PISTON 23045-050 NISSAN TIIDA LAFESTA VERSA MR18-MR20 4CIL 1.8L 84MM 1.2-1.2-2</v>
          </cell>
          <cell r="C3109">
            <v>9.1999999999999998E-2</v>
          </cell>
          <cell r="D3109"/>
          <cell r="E3109">
            <v>1</v>
          </cell>
          <cell r="F3109">
            <v>1</v>
          </cell>
          <cell r="G3109"/>
          <cell r="H3109" t="str">
            <v>C36</v>
          </cell>
        </row>
        <row r="3110">
          <cell r="A3110" t="str">
            <v>RK.23045.STD</v>
          </cell>
          <cell r="B3110" t="str">
            <v>RIK ANILLO PISTON 23045-STD NISSAN TIIDA LAFESTA VERSA MR18-MR20 4CIL 1.8L 84MM 1.2-1.2-2</v>
          </cell>
          <cell r="C3110">
            <v>9.0999999999999998E-2</v>
          </cell>
          <cell r="D3110"/>
          <cell r="E3110">
            <v>1</v>
          </cell>
          <cell r="F3110">
            <v>1</v>
          </cell>
          <cell r="G3110"/>
          <cell r="H3110" t="str">
            <v>C36</v>
          </cell>
        </row>
        <row r="3111">
          <cell r="A3111" t="str">
            <v>RK.23052.STD</v>
          </cell>
          <cell r="B3111" t="str">
            <v>RIK ANILLO PISTON 23052-STD NISSAN TRUCK FD35T 4CIL 3.5L 102.5MM 3-2-4 CONICO</v>
          </cell>
          <cell r="C3111">
            <v>0.28399999999999997</v>
          </cell>
          <cell r="D3111"/>
          <cell r="E3111">
            <v>1</v>
          </cell>
          <cell r="F3111">
            <v>1</v>
          </cell>
          <cell r="G3111"/>
          <cell r="H3111" t="str">
            <v>C35</v>
          </cell>
        </row>
        <row r="3112">
          <cell r="A3112" t="str">
            <v>RK.23080.STD</v>
          </cell>
          <cell r="B3112" t="str">
            <v xml:space="preserve">RIK ANILLO PISTON </v>
          </cell>
          <cell r="C3112">
            <v>0.09</v>
          </cell>
          <cell r="D3112"/>
          <cell r="E3112">
            <v>1</v>
          </cell>
          <cell r="F3112"/>
          <cell r="G3112"/>
          <cell r="H3112" t="str">
            <v>C35</v>
          </cell>
        </row>
        <row r="3113">
          <cell r="A3113" t="str">
            <v>RK.23120.050</v>
          </cell>
          <cell r="B3113" t="str">
            <v>RIK ANILLO PISTON 23120-020 NISSAN VANETTE XH1E-XH2E 4CIL 1.6L 78MM 1.2-1.2-2</v>
          </cell>
          <cell r="C3113">
            <v>8.1000000000000003E-2</v>
          </cell>
          <cell r="D3113"/>
          <cell r="E3113">
            <v>1</v>
          </cell>
          <cell r="F3113">
            <v>1</v>
          </cell>
          <cell r="G3113"/>
          <cell r="H3113" t="str">
            <v>C35</v>
          </cell>
        </row>
        <row r="3114">
          <cell r="A3114" t="str">
            <v>RK.23121.025</v>
          </cell>
          <cell r="B3114" t="str">
            <v>RIK ANILLO PISTON 23121-010 NISSAN PATROL SAFARI TB42-TB42E 6CIL 4.2L 96MM 2-2-4</v>
          </cell>
          <cell r="C3114">
            <v>0.29499999999999998</v>
          </cell>
          <cell r="D3114"/>
          <cell r="E3114">
            <v>1</v>
          </cell>
          <cell r="F3114">
            <v>1</v>
          </cell>
          <cell r="G3114"/>
          <cell r="H3114" t="str">
            <v>C35</v>
          </cell>
        </row>
        <row r="3115">
          <cell r="A3115" t="str">
            <v>RK.23128.STD</v>
          </cell>
          <cell r="B3115" t="str">
            <v>RIK ANILLO PISTON 23128-STD NISSAN MAXIMA VD20DE-VQ20 6CIL 2.0L 76MM 1.2-1.2-2.5</v>
          </cell>
          <cell r="C3115">
            <v>0.128</v>
          </cell>
          <cell r="D3115"/>
          <cell r="E3115">
            <v>1</v>
          </cell>
          <cell r="F3115">
            <v>1</v>
          </cell>
          <cell r="G3115"/>
          <cell r="H3115" t="str">
            <v>SIN STOCK</v>
          </cell>
        </row>
        <row r="3116">
          <cell r="A3116" t="str">
            <v>RK.23140.025</v>
          </cell>
          <cell r="B3116" t="str">
            <v>RIK ANILLO PISTON 23140-010 NISSAN SUNNY E13-E15 4CIL 1.3L 76MM 1.5-1.5-4</v>
          </cell>
          <cell r="C3116">
            <v>0.121</v>
          </cell>
          <cell r="D3116"/>
          <cell r="E3116">
            <v>1</v>
          </cell>
          <cell r="F3116">
            <v>1</v>
          </cell>
          <cell r="G3116"/>
          <cell r="H3116" t="str">
            <v>C35</v>
          </cell>
        </row>
        <row r="3117">
          <cell r="A3117" t="str">
            <v>RK.23140.050</v>
          </cell>
          <cell r="B3117" t="str">
            <v>RIK ANILLO PISTON 23140-020 NISSAN SUNNY E13-E15 4CIL 1.3L 76MM 1.5-1.5-4</v>
          </cell>
          <cell r="C3117">
            <v>0.121</v>
          </cell>
          <cell r="D3117"/>
          <cell r="E3117">
            <v>1</v>
          </cell>
          <cell r="F3117">
            <v>1</v>
          </cell>
          <cell r="G3117"/>
          <cell r="H3117" t="str">
            <v>C33</v>
          </cell>
        </row>
        <row r="3118">
          <cell r="A3118" t="str">
            <v>RK.23140.075</v>
          </cell>
          <cell r="B3118" t="str">
            <v>RIK ANILLO PISTON 23140-030 NISSAN SUNNY E13-E15 4CIL 1.3L 76MM 1.5-1.5-4</v>
          </cell>
          <cell r="C3118">
            <v>0.121</v>
          </cell>
          <cell r="D3118"/>
          <cell r="E3118">
            <v>1</v>
          </cell>
          <cell r="F3118">
            <v>1</v>
          </cell>
          <cell r="G3118"/>
          <cell r="H3118" t="str">
            <v>C33</v>
          </cell>
        </row>
        <row r="3119">
          <cell r="A3119" t="str">
            <v>RK.23140.100</v>
          </cell>
          <cell r="B3119" t="str">
            <v>RIK ANILLO PISTON 23140-040 NISSAN SUNNY E13-E15 4CIL 1.3L 76MM 1.5-1.5-4</v>
          </cell>
          <cell r="C3119">
            <v>0.122</v>
          </cell>
          <cell r="D3119"/>
          <cell r="E3119">
            <v>1</v>
          </cell>
          <cell r="F3119">
            <v>1</v>
          </cell>
          <cell r="G3119"/>
          <cell r="H3119" t="str">
            <v>C33</v>
          </cell>
        </row>
        <row r="3120">
          <cell r="A3120" t="str">
            <v>RK.23140.STD</v>
          </cell>
          <cell r="B3120" t="str">
            <v>RIK ANILLO PISTON 23140-STD NISSAN SUNNY E13-E15 4CIL 1.3L 76MM 1.5-1.5-4</v>
          </cell>
          <cell r="C3120">
            <v>0.121</v>
          </cell>
          <cell r="D3120"/>
          <cell r="E3120">
            <v>1</v>
          </cell>
          <cell r="F3120">
            <v>1</v>
          </cell>
          <cell r="G3120"/>
          <cell r="H3120" t="str">
            <v>C33</v>
          </cell>
        </row>
        <row r="3121">
          <cell r="A3121" t="str">
            <v>RK.23141.025</v>
          </cell>
          <cell r="B3121" t="str">
            <v>RIK ANILLO PISTON 23141-010 NISSAN CEDRIC H20 4CIL 2.0L 87.2MM 2.0-2.5-4.0</v>
          </cell>
          <cell r="C3121">
            <v>0.20399999999999999</v>
          </cell>
          <cell r="D3121"/>
          <cell r="E3121">
            <v>1</v>
          </cell>
          <cell r="F3121">
            <v>1</v>
          </cell>
          <cell r="G3121"/>
          <cell r="H3121" t="str">
            <v>C32</v>
          </cell>
        </row>
        <row r="3122">
          <cell r="A3122" t="str">
            <v>RK.23150.025</v>
          </cell>
          <cell r="B3122" t="str">
            <v>RIK ANILLO PISTON 23150-010 NISSAN PULSAR YD22 4CIL 2.2L 86MM 1.75-1.5-3</v>
          </cell>
          <cell r="C3122">
            <v>0.14399999999999999</v>
          </cell>
          <cell r="D3122"/>
          <cell r="E3122">
            <v>1</v>
          </cell>
          <cell r="F3122">
            <v>1</v>
          </cell>
          <cell r="G3122"/>
          <cell r="H3122" t="str">
            <v>C32</v>
          </cell>
        </row>
        <row r="3123">
          <cell r="A3123" t="str">
            <v>RK.23160.025</v>
          </cell>
          <cell r="B3123" t="str">
            <v>RIK ANILLO PISTON 23160-010 NISSAN SENTRA X-TRAIL QR25DE 4CIL 2.0L 89MM 1.2-.1.2-2.5</v>
          </cell>
          <cell r="C3123">
            <v>0.125</v>
          </cell>
          <cell r="D3123"/>
          <cell r="E3123">
            <v>1</v>
          </cell>
          <cell r="F3123">
            <v>1</v>
          </cell>
          <cell r="G3123"/>
          <cell r="H3123" t="str">
            <v>SIN STOCK</v>
          </cell>
        </row>
        <row r="3124">
          <cell r="A3124" t="str">
            <v>RK.23160.050</v>
          </cell>
          <cell r="B3124" t="str">
            <v>RIK ANILLO PISTON 23160-020 NISSAN SENTRA X-TRAIL QR25DE 4CIL 2.0L 89MM 1.2-.1.2-2.5</v>
          </cell>
          <cell r="C3124">
            <v>0.125</v>
          </cell>
          <cell r="D3124"/>
          <cell r="E3124">
            <v>1</v>
          </cell>
          <cell r="F3124">
            <v>1</v>
          </cell>
          <cell r="G3124"/>
          <cell r="H3124" t="str">
            <v>SIN STOCK</v>
          </cell>
        </row>
        <row r="3125">
          <cell r="A3125" t="str">
            <v>RK.23160.STD</v>
          </cell>
          <cell r="B3125" t="str">
            <v>RIK ANILLO PISTON 23160-STD NISSAN SENTRA X-TRAIL QR25DE 4CIL 2.0L 89MM 1.2-.1.2-2.5</v>
          </cell>
          <cell r="C3125">
            <v>0.124</v>
          </cell>
          <cell r="D3125"/>
          <cell r="E3125">
            <v>1</v>
          </cell>
          <cell r="F3125">
            <v>1</v>
          </cell>
          <cell r="G3125"/>
          <cell r="H3125" t="str">
            <v>C32</v>
          </cell>
        </row>
        <row r="3126">
          <cell r="A3126" t="str">
            <v>RK.23165.050</v>
          </cell>
          <cell r="B3126" t="str">
            <v>RIK ANILLO PISTON 23165-050 NISSAN ALTIMA KA24DE 4CIL 2.4L 89MM 1.2-1.2-2.5</v>
          </cell>
          <cell r="C3126">
            <v>0.125</v>
          </cell>
          <cell r="D3126"/>
          <cell r="E3126">
            <v>1</v>
          </cell>
          <cell r="F3126">
            <v>1</v>
          </cell>
          <cell r="G3126"/>
          <cell r="H3126" t="str">
            <v>C32</v>
          </cell>
        </row>
        <row r="3127">
          <cell r="A3127" t="str">
            <v>RK.23176.STD</v>
          </cell>
          <cell r="B3127" t="str">
            <v>RIK ANILLO PISTON 23176-STD NISSAN PATROL TERRANO ZD30 4CIL 3.0L 96MM 2.5-2-3 CONICO</v>
          </cell>
          <cell r="C3127">
            <v>0.219</v>
          </cell>
          <cell r="D3127"/>
          <cell r="E3127">
            <v>1</v>
          </cell>
          <cell r="F3127">
            <v>1</v>
          </cell>
          <cell r="G3127"/>
          <cell r="H3127" t="str">
            <v>C32</v>
          </cell>
        </row>
        <row r="3128">
          <cell r="A3128" t="str">
            <v>RK.23177.STD</v>
          </cell>
          <cell r="B3128" t="str">
            <v>RIK ANILLO PISTON 23177-STD NISSAN ZD30CTI 4CIL 96MM 2.5-2-2</v>
          </cell>
          <cell r="C3128">
            <v>0.19400000000000001</v>
          </cell>
          <cell r="D3128"/>
          <cell r="E3128">
            <v>1</v>
          </cell>
          <cell r="F3128">
            <v>1</v>
          </cell>
          <cell r="G3128"/>
          <cell r="H3128" t="str">
            <v>C31</v>
          </cell>
        </row>
        <row r="3129">
          <cell r="A3129" t="str">
            <v>RK.23180.050</v>
          </cell>
          <cell r="B3129" t="str">
            <v>RIK ANILLO PISTON 23180-020 NISSAN STANZA CA16 4CIL 1.6L 77.95MM 1.5-1.5-4</v>
          </cell>
          <cell r="C3129">
            <v>0.128</v>
          </cell>
          <cell r="D3129"/>
          <cell r="E3129">
            <v>1</v>
          </cell>
          <cell r="F3129">
            <v>1</v>
          </cell>
          <cell r="G3129"/>
          <cell r="H3129" t="str">
            <v>C31</v>
          </cell>
        </row>
        <row r="3130">
          <cell r="A3130" t="str">
            <v>RK.23210.025</v>
          </cell>
          <cell r="B3130" t="str">
            <v>RIK ANILLO PISTON 23210-010 NISSAN PICK UP J15-J16 4CIL 1.5L 77.95MM 2-2-4</v>
          </cell>
          <cell r="C3130">
            <v>0.155</v>
          </cell>
          <cell r="D3130"/>
          <cell r="E3130">
            <v>1</v>
          </cell>
          <cell r="F3130">
            <v>1</v>
          </cell>
          <cell r="G3130"/>
          <cell r="H3130" t="str">
            <v>C31</v>
          </cell>
        </row>
        <row r="3131">
          <cell r="A3131" t="str">
            <v>RK.23210.050</v>
          </cell>
          <cell r="B3131" t="str">
            <v>RIK ANILLO PISTON 23210-020 NISSAN PICK UP J15-J16 4CIL 1.5L 77.95MM 2-2-4</v>
          </cell>
          <cell r="C3131">
            <v>0.156</v>
          </cell>
          <cell r="D3131"/>
          <cell r="E3131">
            <v>1</v>
          </cell>
          <cell r="F3131">
            <v>1</v>
          </cell>
          <cell r="G3131"/>
          <cell r="H3131" t="str">
            <v>C31</v>
          </cell>
        </row>
        <row r="3132">
          <cell r="A3132" t="str">
            <v>RK.23210.075</v>
          </cell>
          <cell r="B3132" t="str">
            <v>RIK ANILLO PISTON 23210-030 NISSAN PICK UP J15-J16 4CIL 1.5L 77.95MM 2-2-4</v>
          </cell>
          <cell r="C3132">
            <v>0.156</v>
          </cell>
          <cell r="D3132"/>
          <cell r="E3132">
            <v>1</v>
          </cell>
          <cell r="F3132">
            <v>1</v>
          </cell>
          <cell r="G3132"/>
          <cell r="H3132" t="str">
            <v>C42</v>
          </cell>
        </row>
        <row r="3133">
          <cell r="A3133" t="str">
            <v>RK.23210.100</v>
          </cell>
          <cell r="B3133" t="str">
            <v>RIK ANILLO PISTON 23210-040 NISSAN PICK UP J15-J16 4CIL 1.5L 77.95MM 2-2-4</v>
          </cell>
          <cell r="C3133">
            <v>0.156</v>
          </cell>
          <cell r="D3133"/>
          <cell r="E3133">
            <v>1</v>
          </cell>
          <cell r="F3133">
            <v>1</v>
          </cell>
          <cell r="G3133"/>
          <cell r="H3133" t="str">
            <v>C42</v>
          </cell>
        </row>
        <row r="3134">
          <cell r="A3134" t="str">
            <v>RK.23210.STD</v>
          </cell>
          <cell r="B3134" t="str">
            <v>RIK ANILLO PISTON 23210-STD NISSAN PICK UP J15-J16 4CIL 1.5L 77.95MM 2-2-4</v>
          </cell>
          <cell r="C3134">
            <v>0.155</v>
          </cell>
          <cell r="D3134"/>
          <cell r="E3134">
            <v>1</v>
          </cell>
          <cell r="F3134">
            <v>1</v>
          </cell>
          <cell r="G3134"/>
          <cell r="H3134" t="str">
            <v>C42</v>
          </cell>
        </row>
        <row r="3135">
          <cell r="A3135" t="str">
            <v>RK.23251.025</v>
          </cell>
          <cell r="B3135" t="str">
            <v>RIK ANILLO PISTON 23251-010 NISSAN BLUEBIRD SR18DI 4CIL 1.8L 82.5MM 1.5-3</v>
          </cell>
          <cell r="C3135">
            <v>8.4000000000000005E-2</v>
          </cell>
          <cell r="D3135"/>
          <cell r="E3135">
            <v>1</v>
          </cell>
          <cell r="F3135">
            <v>1</v>
          </cell>
          <cell r="G3135"/>
          <cell r="H3135" t="str">
            <v>C41</v>
          </cell>
        </row>
        <row r="3136">
          <cell r="A3136" t="str">
            <v>RK.23251.STD</v>
          </cell>
          <cell r="B3136" t="str">
            <v>RIK ANILLO PISTON 23251-STD NISSAN BLUEBIRD SR18DI 4CIL 1.8L 82.5MM 1.5-3</v>
          </cell>
          <cell r="C3136">
            <v>8.4000000000000005E-2</v>
          </cell>
          <cell r="D3136"/>
          <cell r="E3136">
            <v>1</v>
          </cell>
          <cell r="F3136">
            <v>1</v>
          </cell>
          <cell r="G3136"/>
          <cell r="H3136" t="str">
            <v>C41</v>
          </cell>
        </row>
        <row r="3137">
          <cell r="A3137" t="str">
            <v>RK.23262.050</v>
          </cell>
          <cell r="B3137" t="str">
            <v>RIK ANILLO PISTON 23262-020 NISSAN SENTRA SUNNY CD20 4CIL 2.0L 84.5MM 2-2-3</v>
          </cell>
          <cell r="C3137">
            <v>0.154</v>
          </cell>
          <cell r="D3137"/>
          <cell r="E3137">
            <v>1</v>
          </cell>
          <cell r="F3137">
            <v>1</v>
          </cell>
          <cell r="G3137"/>
          <cell r="H3137" t="str">
            <v>SIN STOCK</v>
          </cell>
        </row>
        <row r="3138">
          <cell r="A3138" t="str">
            <v>RK.23265.025</v>
          </cell>
          <cell r="B3138" t="str">
            <v>RIK ANILLO PISTON 23265-010 NISSAN X-TRAIL YD25DD 4CIL 2.5L 89MM 2K-2-3 CONICO</v>
          </cell>
          <cell r="C3138">
            <v>0.17</v>
          </cell>
          <cell r="D3138"/>
          <cell r="E3138">
            <v>1</v>
          </cell>
          <cell r="F3138">
            <v>1</v>
          </cell>
          <cell r="G3138"/>
          <cell r="H3138" t="str">
            <v>C41</v>
          </cell>
        </row>
        <row r="3139">
          <cell r="A3139" t="str">
            <v>RK.23265.STD</v>
          </cell>
          <cell r="B3139" t="str">
            <v>RIK ANILLO PISTON 23265-STD NISSAN X-TRAIL YD25DD 4CIL 2.5L 89MM 2K-2-3 CONICO</v>
          </cell>
          <cell r="C3139">
            <v>0.16900000000000001</v>
          </cell>
          <cell r="D3139"/>
          <cell r="E3139">
            <v>1</v>
          </cell>
          <cell r="F3139">
            <v>1</v>
          </cell>
          <cell r="G3139"/>
          <cell r="H3139" t="str">
            <v>C41</v>
          </cell>
        </row>
        <row r="3140">
          <cell r="A3140" t="str">
            <v>RK.23285.025</v>
          </cell>
          <cell r="B3140" t="str">
            <v>RIK ANILLO PISTON 23285-010 NISSAN SENTRA SUNNY GA13DS 4CIL 1.3L 71MM 1.5-1.5-2.8</v>
          </cell>
          <cell r="C3140">
            <v>9.9000000000000005E-2</v>
          </cell>
          <cell r="D3140"/>
          <cell r="E3140">
            <v>1</v>
          </cell>
          <cell r="F3140">
            <v>1</v>
          </cell>
          <cell r="G3140"/>
          <cell r="H3140" t="str">
            <v>C41</v>
          </cell>
        </row>
        <row r="3141">
          <cell r="A3141" t="str">
            <v>RK.23285.050</v>
          </cell>
          <cell r="B3141" t="str">
            <v>RIK ANILLO PISTON 23285-020 NISSAN SENTRA SUNNY GA13DS 4CIL 1.3L 71MM 1.5-1.5-2.8</v>
          </cell>
          <cell r="C3141">
            <v>9.9000000000000005E-2</v>
          </cell>
          <cell r="D3141"/>
          <cell r="E3141">
            <v>1</v>
          </cell>
          <cell r="F3141">
            <v>1</v>
          </cell>
          <cell r="G3141"/>
          <cell r="H3141" t="str">
            <v>C40</v>
          </cell>
        </row>
        <row r="3142">
          <cell r="A3142" t="str">
            <v>RK.23285.075</v>
          </cell>
          <cell r="B3142" t="str">
            <v>RIK ANILLO PISTON 23285-030 NISSAN SENTRA SUNNY GA13DS 4CIL 1.3L 71MM 1.5-1.5-2.8</v>
          </cell>
          <cell r="C3142">
            <v>9.9000000000000005E-2</v>
          </cell>
          <cell r="D3142"/>
          <cell r="E3142">
            <v>1</v>
          </cell>
          <cell r="F3142">
            <v>1</v>
          </cell>
          <cell r="G3142"/>
          <cell r="H3142" t="str">
            <v>C40</v>
          </cell>
        </row>
        <row r="3143">
          <cell r="A3143" t="str">
            <v>RK.23285.STD</v>
          </cell>
          <cell r="B3143" t="str">
            <v>RIK ANILLO PISTON 23285-STD NISSAN SENTRA SUNNY GA13DS 4CIL 1.3L 71MM 1.5-1.5-2.8</v>
          </cell>
          <cell r="C3143">
            <v>9.9000000000000005E-2</v>
          </cell>
          <cell r="D3143"/>
          <cell r="E3143">
            <v>1</v>
          </cell>
          <cell r="F3143">
            <v>1</v>
          </cell>
          <cell r="G3143"/>
          <cell r="H3143" t="str">
            <v>SIN STOCK</v>
          </cell>
        </row>
        <row r="3144">
          <cell r="A3144" t="str">
            <v>RK.23292.STD</v>
          </cell>
          <cell r="B3144" t="str">
            <v>RIK ANILLO PISTON 23292-STD NISSAN SENTRA SUNNY GA15DS 4CIL 1.5L 73.6MM 1.5-1.5-2.8</v>
          </cell>
          <cell r="C3144">
            <v>0.10100000000000001</v>
          </cell>
          <cell r="D3144"/>
          <cell r="E3144">
            <v>1</v>
          </cell>
          <cell r="F3144">
            <v>1</v>
          </cell>
          <cell r="G3144"/>
          <cell r="H3144" t="str">
            <v>C40</v>
          </cell>
        </row>
        <row r="3145">
          <cell r="A3145" t="str">
            <v>RK.23295.025</v>
          </cell>
          <cell r="B3145" t="str">
            <v xml:space="preserve">RIK ANILLO PISTON </v>
          </cell>
          <cell r="C3145">
            <v>8.5999999999999993E-2</v>
          </cell>
          <cell r="D3145"/>
          <cell r="E3145">
            <v>1</v>
          </cell>
          <cell r="F3145"/>
          <cell r="G3145"/>
          <cell r="H3145" t="str">
            <v>C40</v>
          </cell>
        </row>
        <row r="3146">
          <cell r="A3146" t="str">
            <v>RK.23295.STD</v>
          </cell>
          <cell r="B3146" t="str">
            <v>RIK ANILLO PISTON 23295-STD NISSAN SENTRA SUNNY QG15DE 4CIL 1.5L 73.6MM 1.2-1.2-2.5</v>
          </cell>
          <cell r="C3146" t="str">
            <v>SIN STOCK</v>
          </cell>
          <cell r="D3146"/>
          <cell r="E3146">
            <v>1</v>
          </cell>
          <cell r="F3146">
            <v>1</v>
          </cell>
          <cell r="G3146"/>
          <cell r="H3146" t="str">
            <v>SIN STOCK</v>
          </cell>
        </row>
        <row r="3147">
          <cell r="A3147" t="str">
            <v>RK.23302.050</v>
          </cell>
          <cell r="B3147" t="str">
            <v>RIK ANILLO PISTON 23302-020 NISSAN MARCH CG10-CG13 4CIL 1.0L 71MM 1.5-1.5-2.8</v>
          </cell>
          <cell r="C3147">
            <v>9.6000000000000002E-2</v>
          </cell>
          <cell r="D3147"/>
          <cell r="E3147">
            <v>1</v>
          </cell>
          <cell r="F3147">
            <v>1</v>
          </cell>
          <cell r="G3147"/>
          <cell r="H3147" t="str">
            <v>C39</v>
          </cell>
        </row>
        <row r="3148">
          <cell r="A3148" t="str">
            <v>RK.23307.025</v>
          </cell>
          <cell r="B3148" t="str">
            <v>RIK ANILLO PISTON 23307-010 NISSAN CARAVAN TD27 4CIL 2.7L 96 MM 2.5-2.0-3.0</v>
          </cell>
          <cell r="C3148">
            <v>0.22500000000000001</v>
          </cell>
          <cell r="D3148"/>
          <cell r="E3148">
            <v>1</v>
          </cell>
          <cell r="F3148">
            <v>1</v>
          </cell>
          <cell r="G3148"/>
          <cell r="H3148" t="str">
            <v>C39</v>
          </cell>
        </row>
        <row r="3149">
          <cell r="A3149" t="str">
            <v>RK.23307.STD</v>
          </cell>
          <cell r="B3149" t="str">
            <v>RIK ANILLO PISTON 23307-STD NISSAN CARAVAN TD27 4CIL 2.7L 96 MM 2.5-2.0-3.0</v>
          </cell>
          <cell r="C3149">
            <v>0.22500000000000001</v>
          </cell>
          <cell r="D3149"/>
          <cell r="E3149">
            <v>1</v>
          </cell>
          <cell r="F3149">
            <v>1</v>
          </cell>
          <cell r="G3149"/>
          <cell r="H3149" t="str">
            <v>C39</v>
          </cell>
        </row>
        <row r="3150">
          <cell r="A3150" t="str">
            <v>RK.23331.STD</v>
          </cell>
          <cell r="B3150" t="str">
            <v>RIK ANILLO PISTON 23331-STD NISSAN SUNNY CD17 4CIL 1.7L 80MM 1.75-2-3</v>
          </cell>
          <cell r="C3150">
            <v>0.14699999999999999</v>
          </cell>
          <cell r="D3150"/>
          <cell r="E3150">
            <v>1</v>
          </cell>
          <cell r="F3150">
            <v>1</v>
          </cell>
          <cell r="G3150"/>
          <cell r="H3150" t="str">
            <v>C39</v>
          </cell>
        </row>
        <row r="3151">
          <cell r="A3151" t="str">
            <v>RK.23340.025</v>
          </cell>
          <cell r="B3151" t="str">
            <v>RIK ANILLO PISTON 23340-010 NISSAN SENTRA ALMERA QG18DE 4CIL 1.8L 80MM 1.2-1.2-2.5</v>
          </cell>
          <cell r="C3151">
            <v>9.9000000000000005E-2</v>
          </cell>
          <cell r="D3151"/>
          <cell r="E3151">
            <v>1</v>
          </cell>
          <cell r="F3151">
            <v>1</v>
          </cell>
          <cell r="G3151"/>
          <cell r="H3151" t="str">
            <v>C39</v>
          </cell>
        </row>
        <row r="3152">
          <cell r="A3152" t="str">
            <v>RK.23340.050</v>
          </cell>
          <cell r="B3152" t="str">
            <v>RIK ANILLO PISTON 23340-020 NISSAN SENTRA ALMERA QG18DE 4CIL 1.8L 80MM 1.2-1.2-2.5</v>
          </cell>
          <cell r="C3152">
            <v>0.1</v>
          </cell>
          <cell r="D3152"/>
          <cell r="E3152">
            <v>1</v>
          </cell>
          <cell r="F3152">
            <v>1</v>
          </cell>
          <cell r="G3152"/>
          <cell r="H3152" t="str">
            <v>C38</v>
          </cell>
        </row>
        <row r="3153">
          <cell r="A3153" t="str">
            <v>RK.23340.STD</v>
          </cell>
          <cell r="B3153" t="str">
            <v>RIK ANILLO PISTON 23340-STD NISSAN SENTRA ALMERA QG18DE 4CIL 1.8L 80MM 1.2-1.2-2.5</v>
          </cell>
          <cell r="C3153">
            <v>9.9000000000000005E-2</v>
          </cell>
          <cell r="D3153"/>
          <cell r="E3153">
            <v>1</v>
          </cell>
          <cell r="F3153">
            <v>1</v>
          </cell>
          <cell r="G3153"/>
          <cell r="H3153" t="str">
            <v>C38</v>
          </cell>
        </row>
        <row r="3154">
          <cell r="A3154" t="str">
            <v>RK.23442.025</v>
          </cell>
          <cell r="B3154" t="str">
            <v>RIK ANILLO PISTON 23442-010 NISSAN FIERA TRUCK Z24 4CIL 2.4L 89MM 2-1.5-4</v>
          </cell>
          <cell r="C3154">
            <v>0.16700000000000001</v>
          </cell>
          <cell r="D3154"/>
          <cell r="E3154">
            <v>1</v>
          </cell>
          <cell r="F3154">
            <v>1</v>
          </cell>
          <cell r="G3154"/>
          <cell r="H3154" t="str">
            <v>C38</v>
          </cell>
        </row>
        <row r="3155">
          <cell r="A3155" t="str">
            <v>RK.23442.050</v>
          </cell>
          <cell r="B3155" t="str">
            <v>RIK ANILLO PISTON 23442-020 NISSAN FIERA TRUCK Z24 4CIL 2.4L 89MM 2-1.5-4</v>
          </cell>
          <cell r="C3155">
            <v>0.16900000000000001</v>
          </cell>
          <cell r="D3155"/>
          <cell r="E3155">
            <v>1</v>
          </cell>
          <cell r="F3155">
            <v>1</v>
          </cell>
          <cell r="G3155"/>
          <cell r="H3155" t="str">
            <v>C38</v>
          </cell>
        </row>
        <row r="3156">
          <cell r="A3156" t="str">
            <v>RK.23442.075</v>
          </cell>
          <cell r="B3156" t="str">
            <v>RIK ANILLO PISTON 23442-030 NISSAN FIERA TRUCK Z24 4CIL 2.4L 89MM 2-1.5-4</v>
          </cell>
          <cell r="C3156">
            <v>0.16900000000000001</v>
          </cell>
          <cell r="D3156"/>
          <cell r="E3156">
            <v>1</v>
          </cell>
          <cell r="F3156">
            <v>1</v>
          </cell>
          <cell r="G3156"/>
          <cell r="H3156" t="str">
            <v>C38</v>
          </cell>
        </row>
        <row r="3157">
          <cell r="A3157" t="str">
            <v>RK.23442.STD</v>
          </cell>
          <cell r="B3157" t="str">
            <v>RIK ANILLO PISTON 23442-STD NISSAN FIERA TRUCK Z24 4CIL 2.4L 89MM 2-1.5-4</v>
          </cell>
          <cell r="C3157">
            <v>0.16600000000000001</v>
          </cell>
          <cell r="D3157"/>
          <cell r="E3157">
            <v>1</v>
          </cell>
          <cell r="F3157">
            <v>1</v>
          </cell>
          <cell r="G3157"/>
          <cell r="H3157" t="str">
            <v>C37</v>
          </cell>
        </row>
        <row r="3158">
          <cell r="A3158" t="str">
            <v>RK.23475.STD</v>
          </cell>
          <cell r="B3158" t="str">
            <v>RIK ANILLO PISTON 23475-STD NISSAN TRUCK FD35 4CIL 3.5L 102.5MM 2-2-4</v>
          </cell>
          <cell r="C3158">
            <v>0.249</v>
          </cell>
          <cell r="D3158"/>
          <cell r="E3158">
            <v>1</v>
          </cell>
          <cell r="F3158">
            <v>1</v>
          </cell>
          <cell r="G3158"/>
          <cell r="H3158" t="str">
            <v>C37</v>
          </cell>
        </row>
        <row r="3159">
          <cell r="A3159" t="str">
            <v>RK.23665.025</v>
          </cell>
          <cell r="B3159" t="str">
            <v xml:space="preserve">RIK ANILLO PISTON </v>
          </cell>
          <cell r="C3159">
            <v>0.28100000000000003</v>
          </cell>
          <cell r="D3159"/>
          <cell r="E3159">
            <v>1</v>
          </cell>
          <cell r="F3159"/>
          <cell r="G3159"/>
          <cell r="H3159" t="str">
            <v>C37</v>
          </cell>
        </row>
        <row r="3160">
          <cell r="A3160" t="str">
            <v>RK.23665.STD</v>
          </cell>
          <cell r="B3160" t="str">
            <v>RIK ANILLO PISTON 23665-STD NISSAN CIVILIAN PATROL TB45E 6CIL 4.5L 99.5MM 2-1.5-4</v>
          </cell>
          <cell r="C3160">
            <v>0.28299999999999997</v>
          </cell>
          <cell r="D3160"/>
          <cell r="E3160">
            <v>1</v>
          </cell>
          <cell r="F3160">
            <v>1</v>
          </cell>
          <cell r="G3160"/>
          <cell r="H3160" t="str">
            <v>SIN STOCK</v>
          </cell>
        </row>
        <row r="3161">
          <cell r="A3161" t="str">
            <v>RK.23695.025</v>
          </cell>
          <cell r="B3161" t="str">
            <v>RIK ANILLO PISTON 23695-010 NISSAN BLUEBIRD CIVILIAN SR20DE 4CIL 2.0L 86MM 1.5-1.5-3</v>
          </cell>
          <cell r="C3161">
            <v>0.13600000000000001</v>
          </cell>
          <cell r="D3161"/>
          <cell r="E3161"/>
          <cell r="F3161"/>
          <cell r="G3161"/>
          <cell r="H3161" t="str">
            <v>C37</v>
          </cell>
        </row>
        <row r="3162">
          <cell r="A3162" t="str">
            <v>RK.23695.050</v>
          </cell>
          <cell r="B3162" t="str">
            <v>RIK ANILLO PISTON 23695-020 NISSAN BLUEBIRD CIVILIAN SR20DE 4CIL 2.0L 86MM 1.5-1.5-3</v>
          </cell>
          <cell r="C3162">
            <v>0.13500000000000001</v>
          </cell>
          <cell r="D3162"/>
          <cell r="E3162">
            <v>1</v>
          </cell>
          <cell r="F3162">
            <v>1</v>
          </cell>
          <cell r="G3162"/>
          <cell r="H3162" t="str">
            <v>C37</v>
          </cell>
        </row>
        <row r="3163">
          <cell r="A3163" t="str">
            <v>RK.23695.STD</v>
          </cell>
          <cell r="B3163" t="str">
            <v>RIK ANILLO PISTON 23695-STD NISSAN BLUEBIRD CIVILIAN SR20DE 4CIL 2.0L 86MM 1.5-1.5-3</v>
          </cell>
          <cell r="C3163">
            <v>0.13500000000000001</v>
          </cell>
          <cell r="D3163"/>
          <cell r="E3163">
            <v>1</v>
          </cell>
          <cell r="F3163">
            <v>1</v>
          </cell>
          <cell r="G3163"/>
          <cell r="H3163" t="str">
            <v>SIN STOCK</v>
          </cell>
        </row>
        <row r="3164">
          <cell r="A3164" t="str">
            <v>RK.23701.025</v>
          </cell>
          <cell r="B3164" t="str">
            <v>RIK ANILLO PISTON 23701-010 NISSAN PICK UP J18 4CIL 1.8L 80.5MM 1.5-2-4</v>
          </cell>
          <cell r="C3164">
            <v>0.14499999999999999</v>
          </cell>
          <cell r="D3164"/>
          <cell r="E3164">
            <v>1</v>
          </cell>
          <cell r="F3164">
            <v>1</v>
          </cell>
          <cell r="G3164"/>
          <cell r="H3164" t="str">
            <v>C37</v>
          </cell>
        </row>
        <row r="3165">
          <cell r="A3165" t="str">
            <v>RK.23701.050</v>
          </cell>
          <cell r="B3165" t="str">
            <v>RIK ANILLO PISTON 23701-020 NISSAN PICK UP J18 4CIL 1.8L 80.5MM 1.5-2-4</v>
          </cell>
          <cell r="C3165">
            <v>0.14499999999999999</v>
          </cell>
          <cell r="D3165"/>
          <cell r="E3165">
            <v>1</v>
          </cell>
          <cell r="F3165">
            <v>1</v>
          </cell>
          <cell r="G3165"/>
          <cell r="H3165" t="str">
            <v>C48</v>
          </cell>
        </row>
        <row r="3166">
          <cell r="A3166" t="str">
            <v>RK.23701.075</v>
          </cell>
          <cell r="B3166" t="str">
            <v>RIK ANILLO PISTON 23701-030 NISSAN PICK UP J18 4CIL 1.8L 80.5MM 1.5-2-4</v>
          </cell>
          <cell r="C3166">
            <v>0.14599999999999999</v>
          </cell>
          <cell r="D3166"/>
          <cell r="E3166">
            <v>1</v>
          </cell>
          <cell r="F3166">
            <v>1</v>
          </cell>
          <cell r="G3166"/>
          <cell r="H3166" t="str">
            <v>C48</v>
          </cell>
        </row>
        <row r="3167">
          <cell r="A3167" t="str">
            <v>RK.23701.100</v>
          </cell>
          <cell r="B3167" t="str">
            <v>RIK ANILLO PISTON 23701-040 NISSAN PICK UP J18 4CIL 1.8L 80.5MM 1.5-2-4</v>
          </cell>
          <cell r="C3167">
            <v>0.14699999999999999</v>
          </cell>
          <cell r="D3167"/>
          <cell r="E3167">
            <v>1</v>
          </cell>
          <cell r="F3167">
            <v>1</v>
          </cell>
          <cell r="G3167"/>
          <cell r="H3167" t="str">
            <v>C48</v>
          </cell>
        </row>
        <row r="3168">
          <cell r="A3168" t="str">
            <v>RK.23701.STD</v>
          </cell>
          <cell r="B3168" t="str">
            <v>RIK ANILLO PISTON 23701-STD NISSAN PICK UP J18 4CIL 1.8L 80.5MM 1.5-2-4</v>
          </cell>
          <cell r="C3168">
            <v>0.14399999999999999</v>
          </cell>
          <cell r="D3168"/>
          <cell r="E3168">
            <v>1</v>
          </cell>
          <cell r="F3168">
            <v>1</v>
          </cell>
          <cell r="G3168"/>
          <cell r="H3168" t="str">
            <v>C48</v>
          </cell>
        </row>
        <row r="3169">
          <cell r="A3169" t="str">
            <v>RK.23720.025</v>
          </cell>
          <cell r="B3169" t="str">
            <v>RIK ANILLO PISTON 23720-010 NISSAN CARAVAN KA24GN 4CIL 2.0L 89MM 1.2-1.2-2.5</v>
          </cell>
          <cell r="C3169">
            <v>0.125</v>
          </cell>
          <cell r="D3169"/>
          <cell r="E3169">
            <v>1</v>
          </cell>
          <cell r="F3169">
            <v>1</v>
          </cell>
          <cell r="G3169"/>
          <cell r="H3169" t="str">
            <v>C48</v>
          </cell>
        </row>
        <row r="3170">
          <cell r="A3170" t="str">
            <v>RK.23720.050</v>
          </cell>
          <cell r="B3170" t="str">
            <v>RIK ANILLO PISTON 23720-020 NISSAN CARAVAN KA24GN 4CIL 2.0L 89MM 1.2-1.2-2.5</v>
          </cell>
          <cell r="C3170">
            <v>0.126</v>
          </cell>
          <cell r="D3170"/>
          <cell r="E3170">
            <v>1</v>
          </cell>
          <cell r="F3170">
            <v>1</v>
          </cell>
          <cell r="G3170"/>
          <cell r="H3170" t="str">
            <v>C47</v>
          </cell>
        </row>
        <row r="3171">
          <cell r="A3171" t="str">
            <v>RK.23720.STD</v>
          </cell>
          <cell r="B3171" t="str">
            <v>RIK ANILLO PISTON 23720-STD NISSAN CARAVAN KA24GN 4CIL 2.0L 89MM 1.2-1.2-2.5</v>
          </cell>
          <cell r="C3171">
            <v>0.124</v>
          </cell>
          <cell r="D3171"/>
          <cell r="E3171">
            <v>1</v>
          </cell>
          <cell r="F3171">
            <v>1</v>
          </cell>
          <cell r="G3171"/>
          <cell r="H3171" t="str">
            <v>C47</v>
          </cell>
        </row>
        <row r="3172">
          <cell r="A3172" t="str">
            <v>RK.23892.STD</v>
          </cell>
          <cell r="B3172" t="str">
            <v>RIK ANILLO PISTON 23892-STD NISSAN CARAVAN FIERA TD27 4CIL 2.7L 96MM 2.5-2-4</v>
          </cell>
          <cell r="C3172">
            <v>0.24199999999999999</v>
          </cell>
          <cell r="D3172"/>
          <cell r="E3172">
            <v>1</v>
          </cell>
          <cell r="F3172">
            <v>1</v>
          </cell>
          <cell r="G3172"/>
          <cell r="H3172" t="str">
            <v>C47</v>
          </cell>
        </row>
        <row r="3173">
          <cell r="A3173" t="str">
            <v>RK.23935.025</v>
          </cell>
          <cell r="B3173" t="str">
            <v>RIK ANILLO PISTON 23935-010 NISSAN ALTIMA KA24 4CIL 2.4L 89MM 1.5-1.5-2.8</v>
          </cell>
          <cell r="C3173">
            <v>0.14599999999999999</v>
          </cell>
          <cell r="D3173"/>
          <cell r="E3173">
            <v>1</v>
          </cell>
          <cell r="F3173">
            <v>1</v>
          </cell>
          <cell r="G3173"/>
          <cell r="H3173" t="str">
            <v>SIN STOCK</v>
          </cell>
        </row>
        <row r="3174">
          <cell r="A3174" t="str">
            <v>RK.23935.050</v>
          </cell>
          <cell r="B3174" t="str">
            <v>RIK ANILLO PISTON 23935-020 NISSAN ALTIMA KA24 4CIL 2.4L 89MM 1.5-1.5-2.8</v>
          </cell>
          <cell r="C3174">
            <v>0.14599999999999999</v>
          </cell>
          <cell r="D3174"/>
          <cell r="E3174">
            <v>1</v>
          </cell>
          <cell r="F3174">
            <v>1</v>
          </cell>
          <cell r="G3174"/>
          <cell r="H3174" t="str">
            <v>C47</v>
          </cell>
        </row>
        <row r="3175">
          <cell r="A3175" t="str">
            <v>RK.23935.STD</v>
          </cell>
          <cell r="B3175" t="str">
            <v>RIK ANILLO PISTON 23935-STD NISSAN ALTIMA KA24 4CIL 2.4L 89MM 1.5-1.5-2.8</v>
          </cell>
          <cell r="C3175">
            <v>0.14499999999999999</v>
          </cell>
          <cell r="D3175"/>
          <cell r="E3175">
            <v>1</v>
          </cell>
          <cell r="F3175">
            <v>1</v>
          </cell>
          <cell r="G3175"/>
          <cell r="H3175" t="str">
            <v>C46</v>
          </cell>
        </row>
        <row r="3176">
          <cell r="A3176" t="str">
            <v>RK.23985.025</v>
          </cell>
          <cell r="B3176" t="str">
            <v>RIK ANILLO PISTON 23985-010 NISSAN CARAVAN TRUCK QD32 4CIL 3.2L 99.2MM 2.5-2-4</v>
          </cell>
          <cell r="C3176">
            <v>0.23699999999999999</v>
          </cell>
          <cell r="D3176"/>
          <cell r="E3176">
            <v>1</v>
          </cell>
          <cell r="F3176">
            <v>1</v>
          </cell>
          <cell r="G3176"/>
          <cell r="H3176" t="str">
            <v>C46</v>
          </cell>
        </row>
        <row r="3177">
          <cell r="A3177" t="str">
            <v>RK.23985.050</v>
          </cell>
          <cell r="B3177" t="str">
            <v>RIK ANILLO PISTON 23985-020 NISSAN CARAVAN TRUCK QD32 4CIL 3.2L 99.2MM 2.5-2-3</v>
          </cell>
          <cell r="C3177">
            <v>0.23599999999999999</v>
          </cell>
          <cell r="D3177"/>
          <cell r="E3177">
            <v>1</v>
          </cell>
          <cell r="F3177">
            <v>1</v>
          </cell>
          <cell r="G3177"/>
          <cell r="H3177" t="str">
            <v>C46</v>
          </cell>
        </row>
        <row r="3178">
          <cell r="A3178" t="str">
            <v>RK.23985.STD</v>
          </cell>
          <cell r="B3178" t="str">
            <v>RIK ANILLO PISTON 23985-STD NISSAN CARAVAN TRUCK QD32 4CIL 3.2L 99.2MM 2.5-2-3</v>
          </cell>
          <cell r="C3178">
            <v>0.23400000000000001</v>
          </cell>
          <cell r="D3178"/>
          <cell r="E3178">
            <v>1</v>
          </cell>
          <cell r="F3178">
            <v>1</v>
          </cell>
          <cell r="G3178"/>
          <cell r="H3178" t="str">
            <v>C46-45</v>
          </cell>
        </row>
        <row r="3179">
          <cell r="A3179" t="str">
            <v>RK.23998.025</v>
          </cell>
          <cell r="B3179" t="str">
            <v>RIK ANILLO PISTON 25998-010 NISSAN SUNNY PULSAR GA16 4CIL 1.6L 76MM 1.5-1.5-2.8</v>
          </cell>
          <cell r="C3179">
            <v>0.106</v>
          </cell>
          <cell r="D3179"/>
          <cell r="E3179">
            <v>1</v>
          </cell>
          <cell r="F3179">
            <v>1</v>
          </cell>
          <cell r="G3179"/>
          <cell r="H3179" t="str">
            <v>C45</v>
          </cell>
        </row>
        <row r="3180">
          <cell r="A3180" t="str">
            <v>RK.23998.050</v>
          </cell>
          <cell r="B3180" t="str">
            <v>RIK ANILLO PISTON 25998-020 NISSAN SUNNY PULSAR GA16 4CIL 1.6L 76MM 1.5-1.5-2.8</v>
          </cell>
          <cell r="C3180">
            <v>0.107</v>
          </cell>
          <cell r="D3180"/>
          <cell r="E3180">
            <v>1</v>
          </cell>
          <cell r="F3180">
            <v>1</v>
          </cell>
          <cell r="G3180"/>
          <cell r="H3180" t="str">
            <v>C45</v>
          </cell>
        </row>
        <row r="3181">
          <cell r="A3181" t="str">
            <v>RK.23998.075</v>
          </cell>
          <cell r="B3181" t="str">
            <v>RIK ANILLO PISTON 25998-030 NISSAN SUNNY PULSAR GA16 4CIL 1.6L 76MM 1.5-1.5-2.8</v>
          </cell>
          <cell r="C3181">
            <v>0.107</v>
          </cell>
          <cell r="D3181"/>
          <cell r="E3181">
            <v>1</v>
          </cell>
          <cell r="F3181">
            <v>1</v>
          </cell>
          <cell r="G3181"/>
          <cell r="H3181" t="str">
            <v>C45</v>
          </cell>
        </row>
        <row r="3182">
          <cell r="A3182" t="str">
            <v>RK.23998.STD</v>
          </cell>
          <cell r="B3182" t="str">
            <v>RIK ANILLO PISTON 25998-STD NISSAN SUNNY PULSAR GA16 4CIL 1.6L 76MM 1.5-1.5-2.8</v>
          </cell>
          <cell r="C3182">
            <v>0.107</v>
          </cell>
          <cell r="D3182"/>
          <cell r="E3182">
            <v>1</v>
          </cell>
          <cell r="F3182">
            <v>1</v>
          </cell>
          <cell r="G3182"/>
          <cell r="H3182" t="str">
            <v>C44</v>
          </cell>
        </row>
        <row r="3183">
          <cell r="A3183" t="str">
            <v>RK.23999.025</v>
          </cell>
          <cell r="B3183" t="str">
            <v>RIK ANILLO PISTON 23999-010 NISSAN SENTRA SUNNY GA15DS 4CIL 1.5L 73.6MM 1.5-1.5-2.8</v>
          </cell>
          <cell r="C3183">
            <v>0.104</v>
          </cell>
          <cell r="D3183"/>
          <cell r="E3183">
            <v>1</v>
          </cell>
          <cell r="F3183">
            <v>1</v>
          </cell>
          <cell r="G3183"/>
          <cell r="H3183" t="str">
            <v>C44</v>
          </cell>
        </row>
        <row r="3184">
          <cell r="A3184" t="str">
            <v>RK.23999.050</v>
          </cell>
          <cell r="B3184" t="str">
            <v>RIK ANILLO PISTON 23999-020 NISSAN SENTRA SUNNY GA15DS 4CIL 1.5L 73.6MM 1.5-1.5-2.8</v>
          </cell>
          <cell r="C3184">
            <v>0.10299999999999999</v>
          </cell>
          <cell r="D3184"/>
          <cell r="E3184">
            <v>1</v>
          </cell>
          <cell r="F3184">
            <v>1</v>
          </cell>
          <cell r="G3184"/>
          <cell r="H3184" t="str">
            <v>C44</v>
          </cell>
        </row>
        <row r="3185">
          <cell r="A3185" t="str">
            <v>RK.23999.075</v>
          </cell>
          <cell r="B3185" t="str">
            <v>RIK ANILLO PISTON 23999-030 NISSAN SENTRA SUNNY GA15DS 4CIL 1.5L 73.6MM 1.5-1.5-2.8</v>
          </cell>
          <cell r="C3185">
            <v>0.10299999999999999</v>
          </cell>
          <cell r="D3185"/>
          <cell r="E3185">
            <v>1</v>
          </cell>
          <cell r="F3185">
            <v>1</v>
          </cell>
          <cell r="G3185"/>
          <cell r="H3185" t="str">
            <v>C43</v>
          </cell>
        </row>
        <row r="3186">
          <cell r="A3186" t="str">
            <v>RK.23999.STD</v>
          </cell>
          <cell r="B3186" t="str">
            <v>RIK ANILLO PISTON 23999-STD NISSAN SENTRA SUNNY GA15DS 4CIL 1.5L 73.6MM 1.5-1.5-2.9</v>
          </cell>
          <cell r="C3186">
            <v>0.10299999999999999</v>
          </cell>
          <cell r="D3186"/>
          <cell r="E3186">
            <v>1</v>
          </cell>
          <cell r="F3186">
            <v>1</v>
          </cell>
          <cell r="G3186"/>
          <cell r="H3186" t="str">
            <v>C43</v>
          </cell>
        </row>
        <row r="3187">
          <cell r="A3187" t="str">
            <v>RK.24095.025</v>
          </cell>
          <cell r="B3187" t="str">
            <v>RIK ANILLO PISTON 24095-010 NISSAN TRUCK FE6TA 6CIL 7.0L 108MM 3-2-4 CONICO</v>
          </cell>
          <cell r="C3187">
            <v>0.44800000000000001</v>
          </cell>
          <cell r="D3187"/>
          <cell r="E3187">
            <v>1</v>
          </cell>
          <cell r="F3187">
            <v>1</v>
          </cell>
          <cell r="G3187"/>
          <cell r="H3187" t="str">
            <v>C43</v>
          </cell>
        </row>
        <row r="3188">
          <cell r="A3188" t="str">
            <v>RK.24140.STD</v>
          </cell>
          <cell r="B3188" t="str">
            <v>RIK ANILLO PISTON 24140-STD NISSAN TRUCK BUS FD6T 6CIL 6.0L 100MM 3-2-4.5 CONICO</v>
          </cell>
          <cell r="C3188">
            <v>0.42599999999999999</v>
          </cell>
          <cell r="D3188"/>
          <cell r="E3188">
            <v>1</v>
          </cell>
          <cell r="F3188">
            <v>1</v>
          </cell>
          <cell r="G3188"/>
          <cell r="H3188" t="str">
            <v>C43</v>
          </cell>
        </row>
        <row r="3189">
          <cell r="A3189" t="str">
            <v>RK.24891.STD</v>
          </cell>
          <cell r="B3189" t="str">
            <v>RIK ANILLO PISTON 24891-STD NISSAN CARAVAN FIERA TD27 4CIL 2.7L 96MM 2.5-2-4</v>
          </cell>
          <cell r="C3189">
            <v>0.24199999999999999</v>
          </cell>
          <cell r="D3189"/>
          <cell r="E3189">
            <v>1</v>
          </cell>
          <cell r="F3189">
            <v>1</v>
          </cell>
          <cell r="G3189"/>
          <cell r="H3189" t="str">
            <v>C54</v>
          </cell>
        </row>
        <row r="3190">
          <cell r="A3190" t="str">
            <v>RK.25998.025</v>
          </cell>
          <cell r="B3190" t="str">
            <v>RIK ANILLO PISTON 25998-010 NISSAN SENTRA PULSAR GA16DE 4CIL 1.6L 76MM 1.5-1.5-2.8</v>
          </cell>
          <cell r="C3190">
            <v>0.106</v>
          </cell>
          <cell r="D3190"/>
          <cell r="E3190">
            <v>1</v>
          </cell>
          <cell r="F3190">
            <v>1</v>
          </cell>
          <cell r="G3190"/>
          <cell r="H3190" t="str">
            <v>C54</v>
          </cell>
        </row>
        <row r="3191">
          <cell r="A3191" t="str">
            <v>RK.25998.050</v>
          </cell>
          <cell r="B3191" t="str">
            <v>RIK ANILLO PISTON 25998-020 NISSAN SENTRA PULSAR GA16DE 4CIL 1.6L 76MM 1.5-1.5-2.8</v>
          </cell>
          <cell r="C3191">
            <v>0.107</v>
          </cell>
          <cell r="D3191"/>
          <cell r="E3191">
            <v>1</v>
          </cell>
          <cell r="F3191">
            <v>1</v>
          </cell>
          <cell r="G3191"/>
          <cell r="H3191" t="str">
            <v>C54</v>
          </cell>
        </row>
        <row r="3192">
          <cell r="A3192" t="str">
            <v>RK.25998.075</v>
          </cell>
          <cell r="B3192" t="str">
            <v>RIK ANILLO PISTON 25998-030 NISSAN SENTRA PULSAR GA16DE 4CIL 1.6L 76MM 1.5-1.5-2.8</v>
          </cell>
          <cell r="C3192">
            <v>0.106</v>
          </cell>
          <cell r="D3192"/>
          <cell r="E3192">
            <v>1</v>
          </cell>
          <cell r="F3192">
            <v>1</v>
          </cell>
          <cell r="G3192"/>
          <cell r="H3192" t="str">
            <v>C53</v>
          </cell>
        </row>
        <row r="3193">
          <cell r="A3193" t="str">
            <v>RK.25998.STD</v>
          </cell>
          <cell r="B3193" t="str">
            <v>RIK ANILLO PISTON 25998-STD NISSAN SENTRA PULSAR GA16DE 4CIL 1.6L 76MM 1.5-1.5-2.8</v>
          </cell>
          <cell r="C3193">
            <v>0.106</v>
          </cell>
          <cell r="D3193"/>
          <cell r="E3193">
            <v>1</v>
          </cell>
          <cell r="F3193">
            <v>1</v>
          </cell>
          <cell r="G3193"/>
          <cell r="H3193" t="str">
            <v>C53</v>
          </cell>
        </row>
        <row r="3194">
          <cell r="A3194" t="str">
            <v>RK.26007.025</v>
          </cell>
          <cell r="B3194" t="str">
            <v xml:space="preserve">RIK ANILLO PISTON </v>
          </cell>
          <cell r="C3194">
            <v>9.4E-2</v>
          </cell>
          <cell r="D3194"/>
          <cell r="E3194">
            <v>1</v>
          </cell>
          <cell r="F3194">
            <v>1</v>
          </cell>
          <cell r="G3194"/>
          <cell r="H3194" t="str">
            <v>C53</v>
          </cell>
        </row>
        <row r="3195">
          <cell r="A3195" t="str">
            <v>RK.26007.050</v>
          </cell>
          <cell r="B3195" t="str">
            <v>RIK ANILLO PISTON 26007-020 SUZUKI SWIFT M13A M15A 4CIL 1.3L 78MM 1.2-1.2-2.5</v>
          </cell>
          <cell r="C3195">
            <v>9.5000000000000001E-2</v>
          </cell>
          <cell r="D3195"/>
          <cell r="E3195">
            <v>1</v>
          </cell>
          <cell r="F3195">
            <v>1</v>
          </cell>
          <cell r="G3195"/>
          <cell r="H3195" t="str">
            <v>C53</v>
          </cell>
        </row>
        <row r="3196">
          <cell r="A3196" t="str">
            <v>RK.26007.STD</v>
          </cell>
          <cell r="B3196" t="str">
            <v>RIK ANILLO PISTON 26007-STD SUZUKI SWIFT M13A M15A 4CIL 1.3L 78MM 1.2-1.2-2.5</v>
          </cell>
          <cell r="C3196">
            <v>9.4E-2</v>
          </cell>
          <cell r="D3196"/>
          <cell r="E3196">
            <v>1</v>
          </cell>
          <cell r="F3196">
            <v>1</v>
          </cell>
          <cell r="G3196"/>
          <cell r="H3196" t="str">
            <v>C52</v>
          </cell>
        </row>
        <row r="3197">
          <cell r="A3197" t="str">
            <v>RK.26008.025</v>
          </cell>
          <cell r="B3197" t="str">
            <v>RIK ANILLO PISTON 26008-010 SUZUKI VITARA GRAND VITARA J18-J20 4CIL 1.8L 84MM 1.2-1.5-2.5</v>
          </cell>
          <cell r="C3197">
            <v>0.111</v>
          </cell>
          <cell r="D3197"/>
          <cell r="E3197">
            <v>1</v>
          </cell>
          <cell r="F3197">
            <v>1</v>
          </cell>
          <cell r="G3197"/>
          <cell r="H3197" t="str">
            <v>C52</v>
          </cell>
        </row>
        <row r="3198">
          <cell r="A3198" t="str">
            <v>RK.26008.050</v>
          </cell>
          <cell r="B3198" t="str">
            <v>RIK ANILLO PISTON 26008-020 SUZUKI VITARA GRAND VITARA J18-J20 4CIL 1.8L 84MM 1.2-1.5-2.5</v>
          </cell>
          <cell r="C3198">
            <v>0.112</v>
          </cell>
          <cell r="D3198"/>
          <cell r="E3198"/>
          <cell r="F3198"/>
          <cell r="G3198"/>
          <cell r="H3198" t="str">
            <v>C52</v>
          </cell>
        </row>
        <row r="3199">
          <cell r="A3199" t="str">
            <v>RK.26008.STD</v>
          </cell>
          <cell r="B3199" t="str">
            <v>RIK ANILLO PISTON 26008-STD SUZUKI VITARA GRAND VITARA J18-J20 4CIL 1.8L 84MM 1.2-1.5-2.5</v>
          </cell>
          <cell r="C3199">
            <v>0.11</v>
          </cell>
          <cell r="D3199"/>
          <cell r="E3199">
            <v>1</v>
          </cell>
          <cell r="F3199">
            <v>1</v>
          </cell>
          <cell r="G3199"/>
          <cell r="H3199" t="str">
            <v>SIN STOCK</v>
          </cell>
        </row>
        <row r="3200">
          <cell r="A3200" t="str">
            <v>RK.26009.025</v>
          </cell>
          <cell r="B3200" t="str">
            <v>RIK ANILLO PISTON 26009-010 SUZUKI ESCUDO SX-4 J20A 4CIL 2.0L 84MM 1.2-1.2-2.5</v>
          </cell>
          <cell r="C3200">
            <v>9.1999999999999998E-2</v>
          </cell>
          <cell r="D3200"/>
          <cell r="E3200">
            <v>1</v>
          </cell>
          <cell r="F3200">
            <v>1</v>
          </cell>
          <cell r="G3200"/>
          <cell r="H3200" t="str">
            <v>C52</v>
          </cell>
        </row>
        <row r="3201">
          <cell r="A3201" t="str">
            <v>RK.26009.050</v>
          </cell>
          <cell r="B3201" t="str">
            <v>RIK ANILLO PISTON 26009-020 SUZUKI ESCUDO SX-4 J20A 4CIL 2.0L 84MM 1.2-1.2-2.5</v>
          </cell>
          <cell r="C3201">
            <v>9.4E-2</v>
          </cell>
          <cell r="D3201"/>
          <cell r="E3201"/>
          <cell r="F3201"/>
          <cell r="G3201"/>
          <cell r="H3201" t="str">
            <v>C52</v>
          </cell>
        </row>
        <row r="3202">
          <cell r="A3202" t="str">
            <v>RK.26009.025</v>
          </cell>
          <cell r="B3202" t="str">
            <v>RIK ANILLO PISTON 26009-030 SUZUKI ESCUDO SX-4 J20A 4CIL 2.0L 84MM 1.2-1.2-2.5</v>
          </cell>
          <cell r="C3202">
            <v>9.1999999999999998E-2</v>
          </cell>
          <cell r="D3202"/>
          <cell r="E3202">
            <v>1</v>
          </cell>
          <cell r="F3202">
            <v>1</v>
          </cell>
          <cell r="G3202"/>
          <cell r="H3202" t="str">
            <v>C52</v>
          </cell>
        </row>
        <row r="3203">
          <cell r="A3203" t="str">
            <v>RK.26009.STD</v>
          </cell>
          <cell r="B3203" t="str">
            <v>RIK ANILLO PISTON 26009-STD SUZUKI ESCUDO SX-4 J20A 4CIL 2.0L 84MM 1.2-1.2-2.5</v>
          </cell>
          <cell r="C3203">
            <v>9.1999999999999998E-2</v>
          </cell>
          <cell r="D3203"/>
          <cell r="E3203">
            <v>1</v>
          </cell>
          <cell r="F3203">
            <v>1</v>
          </cell>
          <cell r="G3203"/>
          <cell r="H3203" t="str">
            <v>C51</v>
          </cell>
        </row>
        <row r="3204">
          <cell r="A3204" t="str">
            <v>RK.26014.025</v>
          </cell>
          <cell r="B3204" t="str">
            <v>RIK ANILLO PISTON 26014-010 SUZUKI KISASHI J24B 4CIL 2.4L 92MM 1.2-1.0-2</v>
          </cell>
          <cell r="C3204">
            <v>0.105</v>
          </cell>
          <cell r="D3204"/>
          <cell r="E3204">
            <v>1</v>
          </cell>
          <cell r="F3204">
            <v>1</v>
          </cell>
          <cell r="G3204"/>
          <cell r="H3204" t="str">
            <v>SIN STOCK</v>
          </cell>
        </row>
        <row r="3205">
          <cell r="A3205" t="str">
            <v>RK.26014.050</v>
          </cell>
          <cell r="B3205" t="str">
            <v>RIK ANILLO PISTON 26014-020 SUZUKI KISASHI J24B 4CIL 2.4L 92MM 1.2-1.0-2</v>
          </cell>
          <cell r="C3205">
            <v>0.105</v>
          </cell>
          <cell r="D3205"/>
          <cell r="E3205">
            <v>1</v>
          </cell>
          <cell r="F3205">
            <v>1</v>
          </cell>
          <cell r="G3205"/>
          <cell r="H3205" t="str">
            <v>C51</v>
          </cell>
        </row>
        <row r="3206">
          <cell r="A3206" t="str">
            <v>RK.26014.075</v>
          </cell>
          <cell r="B3206" t="str">
            <v xml:space="preserve">RIK ANILLO PISTON </v>
          </cell>
          <cell r="C3206">
            <v>0.105</v>
          </cell>
          <cell r="D3206"/>
          <cell r="E3206">
            <v>1</v>
          </cell>
          <cell r="F3206">
            <v>1</v>
          </cell>
          <cell r="G3206"/>
          <cell r="H3206" t="str">
            <v>C51</v>
          </cell>
        </row>
        <row r="3207">
          <cell r="A3207" t="str">
            <v>RK.26014.STD</v>
          </cell>
          <cell r="B3207" t="str">
            <v>RIK ANILLO PISTON 26014-STD SUZUKI KISASHI J24B 4CIL 2.4L 92MM 1.2-1.0-2</v>
          </cell>
          <cell r="C3207">
            <v>0.106</v>
          </cell>
          <cell r="D3207"/>
          <cell r="E3207">
            <v>1</v>
          </cell>
          <cell r="F3207">
            <v>1</v>
          </cell>
          <cell r="G3207"/>
          <cell r="H3207" t="str">
            <v>C51</v>
          </cell>
        </row>
        <row r="3208">
          <cell r="A3208" t="str">
            <v>RK.26018.025</v>
          </cell>
          <cell r="B3208" t="str">
            <v>RIK ANILLO PISTON 26018-010 SUZUKI ALTO F6AN 4CIL 0.6L 65MM 1.-1.2-2</v>
          </cell>
          <cell r="C3208">
            <v>0.04</v>
          </cell>
          <cell r="D3208"/>
          <cell r="E3208">
            <v>1</v>
          </cell>
          <cell r="F3208">
            <v>1</v>
          </cell>
          <cell r="G3208"/>
          <cell r="H3208" t="str">
            <v>C50</v>
          </cell>
        </row>
        <row r="3209">
          <cell r="A3209" t="str">
            <v>RK.26018.050</v>
          </cell>
          <cell r="B3209" t="str">
            <v>RIK ANILLO PISTON 26018-020 SUZUKI ALTO F6AN 4CIL 0.6L 65MM 1.-1.2-2</v>
          </cell>
          <cell r="C3209">
            <v>0.04</v>
          </cell>
          <cell r="D3209"/>
          <cell r="E3209">
            <v>1</v>
          </cell>
          <cell r="F3209">
            <v>1</v>
          </cell>
          <cell r="G3209"/>
          <cell r="H3209" t="str">
            <v>C50</v>
          </cell>
        </row>
        <row r="3210">
          <cell r="A3210" t="str">
            <v>RK.26018.075</v>
          </cell>
          <cell r="B3210" t="str">
            <v>RIK ANILLO PISTON 26018-030 SUZUKI ALTO F6AN 4CIL 0.6L 65MM 1.-1.2-2</v>
          </cell>
          <cell r="C3210">
            <v>0.04</v>
          </cell>
          <cell r="D3210"/>
          <cell r="E3210">
            <v>1</v>
          </cell>
          <cell r="F3210">
            <v>1</v>
          </cell>
          <cell r="G3210"/>
          <cell r="H3210" t="str">
            <v>C50</v>
          </cell>
        </row>
        <row r="3211">
          <cell r="A3211" t="str">
            <v>RK.26018.100</v>
          </cell>
          <cell r="B3211" t="str">
            <v>RIK ANILLO PISTON 26018-040 SUZUKI ALTO F6AN 4CIL 0.6L 65MM 1.-1.2-2</v>
          </cell>
          <cell r="C3211">
            <v>0.04</v>
          </cell>
          <cell r="D3211"/>
          <cell r="E3211">
            <v>1</v>
          </cell>
          <cell r="F3211">
            <v>1</v>
          </cell>
          <cell r="G3211"/>
          <cell r="H3211" t="str">
            <v>C50</v>
          </cell>
        </row>
        <row r="3212">
          <cell r="A3212" t="str">
            <v>RK.26018.STD</v>
          </cell>
          <cell r="B3212" t="str">
            <v>RIK ANILLO PISTON 26018-STD SUZUKI ALTO F6AN 4CIL 0.6L 65MM 1.-1.2-2</v>
          </cell>
          <cell r="C3212">
            <v>3.9E-2</v>
          </cell>
          <cell r="D3212"/>
          <cell r="E3212">
            <v>1</v>
          </cell>
          <cell r="F3212">
            <v>1</v>
          </cell>
          <cell r="G3212"/>
          <cell r="H3212" t="str">
            <v>C50</v>
          </cell>
        </row>
        <row r="3213">
          <cell r="A3213" t="str">
            <v>RK.26020.025</v>
          </cell>
          <cell r="B3213" t="str">
            <v>RIK ANILLO PISTON 26020-010 SUZUKI CARRY F10A 4CIL 1.0L 65.5MM 1.5-1.5-2.8</v>
          </cell>
          <cell r="C3213">
            <v>8.4000000000000005E-2</v>
          </cell>
          <cell r="D3213"/>
          <cell r="E3213">
            <v>1</v>
          </cell>
          <cell r="F3213">
            <v>1</v>
          </cell>
          <cell r="G3213"/>
          <cell r="H3213" t="str">
            <v>C50</v>
          </cell>
        </row>
        <row r="3214">
          <cell r="A3214" t="str">
            <v>RK.26020.050</v>
          </cell>
          <cell r="B3214" t="str">
            <v>RIK ANILLO PISTON 26020-020 SUZUKI CARRY F10A 4CIL 1.0L 65.5MM 1.5-1.5-2.8</v>
          </cell>
          <cell r="C3214">
            <v>8.5000000000000006E-2</v>
          </cell>
          <cell r="D3214"/>
          <cell r="E3214">
            <v>1</v>
          </cell>
          <cell r="F3214">
            <v>1</v>
          </cell>
          <cell r="G3214"/>
          <cell r="H3214" t="str">
            <v>SIN STOCK</v>
          </cell>
        </row>
        <row r="3215">
          <cell r="A3215" t="str">
            <v>RK.26020.075</v>
          </cell>
          <cell r="B3215" t="str">
            <v>RIK ANILLO PISTON 26020-030 SUZUKI CARRY F10A 4CIL 1.0L 65.5MM 1.5-1.5-2.8</v>
          </cell>
          <cell r="C3215">
            <v>8.5000000000000006E-2</v>
          </cell>
          <cell r="D3215"/>
          <cell r="E3215">
            <v>1</v>
          </cell>
          <cell r="F3215">
            <v>1</v>
          </cell>
          <cell r="G3215"/>
          <cell r="H3215" t="str">
            <v>C50</v>
          </cell>
        </row>
        <row r="3216">
          <cell r="A3216" t="str">
            <v>RK.26020.100</v>
          </cell>
          <cell r="B3216" t="str">
            <v>RIK ANILLO PISTON 26020-040 SUZUKI CARRY F10A 4CIL 1.0L 65.5MM 1.5-1.5-2.8</v>
          </cell>
          <cell r="C3216">
            <v>8.5000000000000006E-2</v>
          </cell>
          <cell r="D3216"/>
          <cell r="E3216">
            <v>1</v>
          </cell>
          <cell r="F3216">
            <v>1</v>
          </cell>
          <cell r="G3216"/>
          <cell r="H3216" t="str">
            <v>C50</v>
          </cell>
        </row>
        <row r="3217">
          <cell r="A3217" t="str">
            <v>RK.26020.STD</v>
          </cell>
          <cell r="B3217" t="str">
            <v>RIK ANILLO PISTON 26020-STD SUZUKI CARRY F10A 4CIL 1.0L 65.5MM 1.5-1.5-2.8</v>
          </cell>
          <cell r="C3217">
            <v>8.4000000000000005E-2</v>
          </cell>
          <cell r="D3217"/>
          <cell r="E3217">
            <v>1</v>
          </cell>
          <cell r="F3217">
            <v>1</v>
          </cell>
          <cell r="G3217"/>
          <cell r="H3217" t="str">
            <v>C49</v>
          </cell>
        </row>
        <row r="3218">
          <cell r="A3218" t="str">
            <v>RK.26024.025</v>
          </cell>
          <cell r="B3218" t="str">
            <v>RIK ANILLO PISTON 26024-010 SUZUKI BALENO G16B 4CIL 1.6L 75MM 1.2-1.2-2.5</v>
          </cell>
          <cell r="C3218">
            <v>0.09</v>
          </cell>
          <cell r="D3218"/>
          <cell r="E3218">
            <v>1</v>
          </cell>
          <cell r="F3218">
            <v>1</v>
          </cell>
          <cell r="G3218"/>
          <cell r="H3218" t="str">
            <v>C49</v>
          </cell>
        </row>
        <row r="3219">
          <cell r="A3219" t="str">
            <v>RK.26024.050</v>
          </cell>
          <cell r="B3219" t="str">
            <v>RIK ANILLO PISTON 26024-020 SUZUKI BALENO G16B 4CIL 1.6L 75MM 1.2-1.2-2.5</v>
          </cell>
          <cell r="C3219">
            <v>8.8999999999999996E-2</v>
          </cell>
          <cell r="D3219"/>
          <cell r="E3219">
            <v>1</v>
          </cell>
          <cell r="F3219">
            <v>1</v>
          </cell>
          <cell r="G3219"/>
          <cell r="H3219" t="str">
            <v>SIN STOCK</v>
          </cell>
        </row>
        <row r="3220">
          <cell r="A3220" t="str">
            <v>RK.26025.025</v>
          </cell>
          <cell r="B3220" t="str">
            <v>RIK ANILLO PISTON 26025-010 SUZUKI SWIFT G13B 4CIL 1.3L 74MM 1.2-1.2-2.5</v>
          </cell>
          <cell r="C3220">
            <v>8.8999999999999996E-2</v>
          </cell>
          <cell r="D3220"/>
          <cell r="E3220">
            <v>1</v>
          </cell>
          <cell r="F3220">
            <v>1</v>
          </cell>
          <cell r="G3220"/>
          <cell r="H3220" t="str">
            <v>C49</v>
          </cell>
        </row>
        <row r="3221">
          <cell r="A3221" t="str">
            <v>RK.26025.050</v>
          </cell>
          <cell r="B3221" t="str">
            <v xml:space="preserve">RIK ANILLO PISTON </v>
          </cell>
          <cell r="C3221">
            <v>8.8999999999999996E-2</v>
          </cell>
          <cell r="D3221"/>
          <cell r="E3221">
            <v>1</v>
          </cell>
          <cell r="F3221">
            <v>1</v>
          </cell>
          <cell r="G3221"/>
          <cell r="H3221" t="str">
            <v>D50</v>
          </cell>
        </row>
        <row r="3222">
          <cell r="A3222" t="str">
            <v>RK.26025.075</v>
          </cell>
          <cell r="B3222" t="str">
            <v xml:space="preserve">RIK ANILLO PISTON </v>
          </cell>
          <cell r="C3222">
            <v>8.8999999999999996E-2</v>
          </cell>
          <cell r="D3222"/>
          <cell r="E3222">
            <v>1</v>
          </cell>
          <cell r="F3222">
            <v>1</v>
          </cell>
          <cell r="G3222"/>
          <cell r="H3222" t="str">
            <v>SIN STOCK</v>
          </cell>
        </row>
        <row r="3223">
          <cell r="A3223" t="str">
            <v>RK.26025.STD</v>
          </cell>
          <cell r="B3223" t="str">
            <v xml:space="preserve">RIK ANILLO PISTON </v>
          </cell>
          <cell r="C3223">
            <v>0.09</v>
          </cell>
          <cell r="D3223"/>
          <cell r="E3223">
            <v>1</v>
          </cell>
          <cell r="F3223">
            <v>1</v>
          </cell>
          <cell r="G3223"/>
          <cell r="H3223" t="str">
            <v>D50</v>
          </cell>
        </row>
        <row r="3224">
          <cell r="A3224" t="str">
            <v>RK.26030.STD</v>
          </cell>
          <cell r="B3224" t="str">
            <v>RIK ANILLO PISTON 26030-STD SUZUKI CARRY JEEP SS410 F10A 4CIL 1.0L 65.5MM 1.5-1.5-2.8</v>
          </cell>
          <cell r="C3224">
            <v>8.5000000000000006E-2</v>
          </cell>
          <cell r="D3224"/>
          <cell r="E3224">
            <v>1</v>
          </cell>
          <cell r="F3224">
            <v>1</v>
          </cell>
          <cell r="G3224"/>
          <cell r="H3224" t="str">
            <v>D50</v>
          </cell>
        </row>
        <row r="3225">
          <cell r="A3225" t="str">
            <v>RK.26037.025</v>
          </cell>
          <cell r="B3225" t="str">
            <v>RIK ANILLO PISTON 26037-025 SUZUKI ALTO K10B 3CIL 1.0L 73MM 1-1.2-2</v>
          </cell>
          <cell r="C3225">
            <v>4.2999999999999997E-2</v>
          </cell>
          <cell r="D3225"/>
          <cell r="E3225">
            <v>1</v>
          </cell>
          <cell r="F3225">
            <v>1</v>
          </cell>
          <cell r="G3225"/>
          <cell r="H3225" t="str">
            <v>D50</v>
          </cell>
        </row>
        <row r="3226">
          <cell r="A3226" t="str">
            <v>RK.26037.050</v>
          </cell>
          <cell r="B3226" t="str">
            <v>RIK ANILLO PISTON 26037-050 SUZUKI ALTO K10B 3CIL 1.0L 73MM 1-1.2-2</v>
          </cell>
          <cell r="C3226">
            <v>4.2999999999999997E-2</v>
          </cell>
          <cell r="D3226"/>
          <cell r="E3226">
            <v>1</v>
          </cell>
          <cell r="F3226">
            <v>1</v>
          </cell>
          <cell r="G3226"/>
          <cell r="H3226" t="str">
            <v>SIN STOCK</v>
          </cell>
        </row>
        <row r="3227">
          <cell r="A3227" t="str">
            <v>RK.26037.075</v>
          </cell>
          <cell r="B3227" t="str">
            <v>RIK ANILLO PISTON 26037-030 SUZUKI ALTO K10B 3CIL 1.0L 73MM 1-1.2-2</v>
          </cell>
          <cell r="C3227">
            <v>4.2999999999999997E-2</v>
          </cell>
          <cell r="D3227"/>
          <cell r="E3227">
            <v>1</v>
          </cell>
          <cell r="F3227">
            <v>1</v>
          </cell>
          <cell r="G3227"/>
          <cell r="H3227" t="str">
            <v>SIN STOCK</v>
          </cell>
        </row>
        <row r="3228">
          <cell r="A3228" t="str">
            <v>RK.26037.STD</v>
          </cell>
          <cell r="B3228" t="str">
            <v>RIK ANILLO PISTON 26037-STD SUZUKI ALTO K10B 3CIL 1.0L 73MM 1-1.2-2</v>
          </cell>
          <cell r="C3228">
            <v>4.2999999999999997E-2</v>
          </cell>
          <cell r="D3228"/>
          <cell r="E3228">
            <v>1</v>
          </cell>
          <cell r="F3228">
            <v>1</v>
          </cell>
          <cell r="G3228"/>
          <cell r="H3228" t="str">
            <v>SIN STOCK</v>
          </cell>
        </row>
        <row r="3229">
          <cell r="A3229" t="str">
            <v>RK.26090.025</v>
          </cell>
          <cell r="B3229" t="str">
            <v>RIK ANILLO PISTON 26090-010 SUZUKI SAMURAI G13A-G13B 4CIL 1.3L 74MM 1.2-1.5-2.8</v>
          </cell>
          <cell r="C3229">
            <v>9.5000000000000001E-2</v>
          </cell>
          <cell r="D3229"/>
          <cell r="E3229">
            <v>1</v>
          </cell>
          <cell r="F3229">
            <v>1</v>
          </cell>
          <cell r="G3229"/>
          <cell r="H3229" t="str">
            <v>D50</v>
          </cell>
        </row>
        <row r="3230">
          <cell r="A3230" t="str">
            <v>RK.26090.050</v>
          </cell>
          <cell r="B3230" t="str">
            <v>RIK ANILLO PISTON 26090-020 SUZUKI SAMURAI G13A-G13B 4CIL 1.3L 74MM 1.2-1.5-2.8</v>
          </cell>
          <cell r="C3230">
            <v>2.7E-2</v>
          </cell>
          <cell r="D3230"/>
          <cell r="E3230">
            <v>1</v>
          </cell>
          <cell r="F3230">
            <v>1</v>
          </cell>
          <cell r="G3230"/>
          <cell r="H3230" t="str">
            <v>D50</v>
          </cell>
        </row>
        <row r="3231">
          <cell r="A3231" t="str">
            <v>RK.26090.STD</v>
          </cell>
          <cell r="B3231" t="str">
            <v>RIK ANILLO PISTON 26090-STD SUZUKI SAMURAI G13A-G13B 4CIL 1.3L 74MM 1.2-1.5-2.8</v>
          </cell>
          <cell r="C3231">
            <v>9.6000000000000002E-2</v>
          </cell>
          <cell r="D3231"/>
          <cell r="E3231">
            <v>1</v>
          </cell>
          <cell r="F3231">
            <v>1</v>
          </cell>
          <cell r="G3231"/>
          <cell r="H3231" t="str">
            <v>D50</v>
          </cell>
        </row>
        <row r="3232">
          <cell r="A3232" t="str">
            <v>RK.26100.025</v>
          </cell>
          <cell r="B3232" t="str">
            <v>RIK ANILLO PISTON</v>
          </cell>
          <cell r="C3232">
            <v>8.5000000000000006E-2</v>
          </cell>
          <cell r="D3232"/>
          <cell r="E3232">
            <v>1</v>
          </cell>
          <cell r="F3232">
            <v>1</v>
          </cell>
          <cell r="G3232"/>
          <cell r="H3232" t="str">
            <v>D51</v>
          </cell>
        </row>
        <row r="3233">
          <cell r="A3233" t="str">
            <v>RK.26100.STD</v>
          </cell>
          <cell r="B3233" t="str">
            <v>RIK ANILLO PISTON</v>
          </cell>
          <cell r="C3233">
            <v>8.4000000000000005E-2</v>
          </cell>
          <cell r="D3233"/>
          <cell r="E3233">
            <v>1</v>
          </cell>
          <cell r="F3233">
            <v>1</v>
          </cell>
          <cell r="G3233"/>
          <cell r="H3233" t="str">
            <v>D51</v>
          </cell>
        </row>
        <row r="3234">
          <cell r="A3234" t="str">
            <v>RK.26130.025</v>
          </cell>
          <cell r="B3234" t="str">
            <v>RIK ANILLO PISTON</v>
          </cell>
          <cell r="C3234">
            <v>2.1000000000000001E-2</v>
          </cell>
          <cell r="D3234"/>
          <cell r="E3234">
            <v>1</v>
          </cell>
          <cell r="F3234">
            <v>1</v>
          </cell>
          <cell r="G3234"/>
          <cell r="H3234" t="str">
            <v>D51</v>
          </cell>
        </row>
        <row r="3235">
          <cell r="A3235" t="str">
            <v>RK.26130.050</v>
          </cell>
          <cell r="B3235" t="str">
            <v>RIK ANILLO PISTON</v>
          </cell>
          <cell r="C3235">
            <v>2.1000000000000001E-2</v>
          </cell>
          <cell r="D3235"/>
          <cell r="E3235">
            <v>1</v>
          </cell>
          <cell r="F3235">
            <v>1</v>
          </cell>
          <cell r="G3235"/>
          <cell r="H3235" t="str">
            <v>D51</v>
          </cell>
        </row>
        <row r="3236">
          <cell r="A3236" t="str">
            <v>RK.26130.075</v>
          </cell>
          <cell r="B3236" t="str">
            <v>RIK ANILLO PISTON</v>
          </cell>
          <cell r="C3236">
            <v>2.1000000000000001E-2</v>
          </cell>
          <cell r="D3236"/>
          <cell r="E3236">
            <v>1</v>
          </cell>
          <cell r="F3236">
            <v>1</v>
          </cell>
          <cell r="G3236"/>
          <cell r="H3236" t="str">
            <v>D51</v>
          </cell>
        </row>
        <row r="3237">
          <cell r="A3237" t="str">
            <v>RK.26130.STD</v>
          </cell>
          <cell r="B3237" t="str">
            <v>RIK ANILLO PISTON</v>
          </cell>
          <cell r="C3237">
            <v>2.1000000000000001E-2</v>
          </cell>
          <cell r="D3237"/>
          <cell r="E3237">
            <v>1</v>
          </cell>
          <cell r="F3237">
            <v>1</v>
          </cell>
          <cell r="G3237"/>
          <cell r="H3237" t="str">
            <v>D51</v>
          </cell>
        </row>
        <row r="3238">
          <cell r="A3238" t="str">
            <v>RK.26140.025</v>
          </cell>
          <cell r="B3238" t="str">
            <v>RIK ANILLO PISTON 26140-010 SUZUKI VITARA G15A-G16A 4CIL 1.6L 75MM 1.2-1.5-2.8</v>
          </cell>
          <cell r="C3238">
            <v>9.6000000000000002E-2</v>
          </cell>
          <cell r="D3238"/>
          <cell r="E3238">
            <v>1</v>
          </cell>
          <cell r="F3238">
            <v>1</v>
          </cell>
          <cell r="G3238"/>
          <cell r="H3238" t="str">
            <v>D51</v>
          </cell>
        </row>
        <row r="3239">
          <cell r="A3239" t="str">
            <v>RK.26140.050</v>
          </cell>
          <cell r="B3239" t="str">
            <v>RIK ANILLO PISTON 26140-020 SUZUKI VITARA G15A-G16A 4CIL 1.6L 75MM 1.2-1.5-2.8</v>
          </cell>
          <cell r="C3239">
            <v>9.7000000000000003E-2</v>
          </cell>
          <cell r="D3239"/>
          <cell r="E3239">
            <v>1</v>
          </cell>
          <cell r="F3239">
            <v>1</v>
          </cell>
          <cell r="G3239"/>
          <cell r="H3239" t="str">
            <v>D52</v>
          </cell>
        </row>
        <row r="3240">
          <cell r="A3240" t="str">
            <v>RK.26140.075</v>
          </cell>
          <cell r="B3240" t="str">
            <v>RIK ANILLO PISTON 26140-030 SUZUKI VITARA G15A-G16A 4CIL 1.6L 75MM 1.2-1.5-2.8</v>
          </cell>
          <cell r="C3240">
            <v>9.7000000000000003E-2</v>
          </cell>
          <cell r="D3240"/>
          <cell r="E3240">
            <v>1</v>
          </cell>
          <cell r="F3240">
            <v>1</v>
          </cell>
          <cell r="G3240"/>
          <cell r="H3240" t="str">
            <v>D52</v>
          </cell>
        </row>
        <row r="3241">
          <cell r="A3241" t="str">
            <v>RK.26160.025</v>
          </cell>
          <cell r="B3241" t="str">
            <v>RIK ANILLO PISTON 26160-010 SUZUKI GRAND VITARA XL7 H27 6CIL 2.7L 88MM 1.2-1.5-2.8</v>
          </cell>
          <cell r="C3241" t="str">
            <v>SIN STOCK</v>
          </cell>
          <cell r="D3241"/>
          <cell r="E3241">
            <v>1</v>
          </cell>
          <cell r="F3241">
            <v>1</v>
          </cell>
          <cell r="G3241"/>
          <cell r="H3241" t="str">
            <v>SIN STOCK</v>
          </cell>
        </row>
        <row r="3242">
          <cell r="A3242" t="str">
            <v>RK.26160.STD</v>
          </cell>
          <cell r="B3242" t="str">
            <v>RIK ANILLO PISTON 26160-STD SUZUKI GRAND VITARA XL7 H27 6CIL 2.7L 88MM 1.2-1.5-2.8</v>
          </cell>
          <cell r="C3242">
            <v>0.17199999999999999</v>
          </cell>
          <cell r="D3242"/>
          <cell r="E3242">
            <v>1</v>
          </cell>
          <cell r="F3242">
            <v>1</v>
          </cell>
          <cell r="G3242"/>
          <cell r="H3242" t="str">
            <v>D52</v>
          </cell>
        </row>
        <row r="3243">
          <cell r="A3243" t="str">
            <v>RK.26195.025</v>
          </cell>
          <cell r="B3243" t="str">
            <v>RIK ANILLO PISTON 26195-010 SUZUKI JIMNY K6A 4CIL 0.6L 68MM 1-1.2-2</v>
          </cell>
          <cell r="C3243">
            <v>7.0000000000000007E-2</v>
          </cell>
          <cell r="D3243"/>
          <cell r="E3243">
            <v>1</v>
          </cell>
          <cell r="F3243">
            <v>1</v>
          </cell>
          <cell r="G3243"/>
          <cell r="H3243" t="str">
            <v>D52</v>
          </cell>
        </row>
        <row r="3244">
          <cell r="A3244" t="str">
            <v>RK.26195.050</v>
          </cell>
          <cell r="B3244" t="str">
            <v>RIK ANILLO PISTON 26195-020 SUZUKI JIMNY K6A 4CIL 0.6L 68MM 1-1.2-2</v>
          </cell>
          <cell r="C3244">
            <v>7.0000000000000007E-2</v>
          </cell>
          <cell r="D3244"/>
          <cell r="E3244">
            <v>1</v>
          </cell>
          <cell r="F3244">
            <v>1</v>
          </cell>
          <cell r="G3244"/>
          <cell r="H3244" t="str">
            <v>SIN STOCK</v>
          </cell>
        </row>
        <row r="3245">
          <cell r="A3245" t="str">
            <v>RK.26195.STD</v>
          </cell>
          <cell r="B3245" t="str">
            <v>RIK ANILLO PISTON 26195-STD SUZUKI JIMNY K6A 4CIL 0.6L 68MM 1-1.2-2</v>
          </cell>
          <cell r="C3245">
            <v>7.0000000000000007E-2</v>
          </cell>
          <cell r="D3245"/>
          <cell r="E3245">
            <v>1</v>
          </cell>
          <cell r="F3245">
            <v>1</v>
          </cell>
          <cell r="G3245"/>
          <cell r="H3245" t="str">
            <v>D52</v>
          </cell>
        </row>
        <row r="3246">
          <cell r="A3246" t="str">
            <v>RK.26197.050</v>
          </cell>
          <cell r="B3246" t="str">
            <v>RIK ANILLO PISTON 26197-020 SUZUKI WAGON K10A 4CIL 1.6L 68MM 1-1.2-2</v>
          </cell>
          <cell r="C3246">
            <v>7.0999999999999994E-2</v>
          </cell>
          <cell r="D3246"/>
          <cell r="E3246">
            <v>1</v>
          </cell>
          <cell r="F3246">
            <v>1</v>
          </cell>
          <cell r="G3246"/>
          <cell r="H3246" t="str">
            <v>D52</v>
          </cell>
        </row>
        <row r="3247">
          <cell r="A3247" t="str">
            <v>RK.26197.STD</v>
          </cell>
          <cell r="B3247" t="str">
            <v>RIK ANILLO PISTON 26197-STD SUZUKI WAGON K10A 4CIL 1.6L 68MM 1-1.2-2</v>
          </cell>
          <cell r="C3247">
            <v>7.0999999999999994E-2</v>
          </cell>
          <cell r="D3247"/>
          <cell r="E3247">
            <v>1</v>
          </cell>
          <cell r="F3247">
            <v>1</v>
          </cell>
          <cell r="G3247"/>
          <cell r="H3247" t="str">
            <v>D52</v>
          </cell>
        </row>
        <row r="3248">
          <cell r="A3248" t="str">
            <v>RK.26274.025</v>
          </cell>
          <cell r="B3248" t="str">
            <v>RIK ANILLO PISTON 26274-010 SUZUKI ALTO YA1 F6A 3CIL 0.7L 65MM 1.2-1.2-2.5</v>
          </cell>
          <cell r="C3248">
            <v>4.9000000000000002E-2</v>
          </cell>
          <cell r="D3248"/>
          <cell r="E3248">
            <v>1</v>
          </cell>
          <cell r="F3248">
            <v>1</v>
          </cell>
          <cell r="G3248"/>
          <cell r="H3248" t="str">
            <v>D52</v>
          </cell>
        </row>
        <row r="3249">
          <cell r="A3249" t="str">
            <v>RK.26274.050</v>
          </cell>
          <cell r="B3249" t="str">
            <v>RIK ANILLO PISTON 26274-020 SUZUKI ALTO YA1 F6A 3CIL 0.7L 65MM 1.2-1.2-2.5</v>
          </cell>
          <cell r="C3249">
            <v>0.05</v>
          </cell>
          <cell r="D3249"/>
          <cell r="E3249">
            <v>1</v>
          </cell>
          <cell r="F3249">
            <v>1</v>
          </cell>
          <cell r="G3249"/>
          <cell r="H3249" t="str">
            <v>D52</v>
          </cell>
        </row>
        <row r="3250">
          <cell r="A3250" t="str">
            <v>RK.26274.075</v>
          </cell>
          <cell r="B3250" t="str">
            <v>RIK ANILLO PISTON 26274-030 SUZUKI ALTO YA1 F6A 3CIL 0.7L 65MM 1.2-1.2-2.5</v>
          </cell>
          <cell r="C3250">
            <v>0.05</v>
          </cell>
          <cell r="D3250"/>
          <cell r="E3250">
            <v>1</v>
          </cell>
          <cell r="F3250">
            <v>1</v>
          </cell>
          <cell r="G3250"/>
          <cell r="H3250" t="str">
            <v>D53</v>
          </cell>
        </row>
        <row r="3251">
          <cell r="A3251" t="str">
            <v>RK.26274.STD</v>
          </cell>
          <cell r="B3251" t="str">
            <v>RIK ANILLO PISTON 26274-STD SUZUKI ALTO YA1 F6A 3CIL 0.7L 65MM 1.2-1.2-2.5</v>
          </cell>
          <cell r="C3251">
            <v>4.8000000000000001E-2</v>
          </cell>
          <cell r="D3251"/>
          <cell r="E3251">
            <v>1</v>
          </cell>
          <cell r="F3251">
            <v>1</v>
          </cell>
          <cell r="G3251"/>
          <cell r="H3251" t="str">
            <v>D53</v>
          </cell>
        </row>
        <row r="3252">
          <cell r="A3252" t="str">
            <v>RK.26313.100</v>
          </cell>
          <cell r="B3252" t="str">
            <v>RIK ANILLO PISTON 26313-040 SUZUKI ALTO F6A 3CIL 0.7L 65MM 1.2-1.5-2.5</v>
          </cell>
          <cell r="C3252">
            <v>5.1999999999999998E-2</v>
          </cell>
          <cell r="D3252"/>
          <cell r="E3252">
            <v>1</v>
          </cell>
          <cell r="F3252">
            <v>1</v>
          </cell>
          <cell r="G3252"/>
          <cell r="H3252" t="str">
            <v>D53</v>
          </cell>
        </row>
        <row r="3253">
          <cell r="A3253" t="str">
            <v>RK.26319.050</v>
          </cell>
          <cell r="B3253" t="str">
            <v>RIK ANILLO PISTON 26319-020 SUZUKI ALTO F6A 3CIL 0.6L 65MM 1.-1.2-2</v>
          </cell>
          <cell r="C3253">
            <v>4.1000000000000002E-2</v>
          </cell>
          <cell r="D3253"/>
          <cell r="E3253">
            <v>1</v>
          </cell>
          <cell r="F3253">
            <v>1</v>
          </cell>
          <cell r="G3253"/>
          <cell r="H3253" t="str">
            <v>D53</v>
          </cell>
        </row>
        <row r="3254">
          <cell r="A3254" t="str">
            <v>RK.26910.075</v>
          </cell>
          <cell r="B3254" t="str">
            <v>RIK ANILLO PISTON 26910-030 SUZUKI ALTO F8B 3CIL 0.8L 68.5MM 1.5-1.5-2.8</v>
          </cell>
          <cell r="C3254">
            <v>2.3E-2</v>
          </cell>
          <cell r="D3254"/>
          <cell r="E3254">
            <v>1</v>
          </cell>
          <cell r="F3254">
            <v>1</v>
          </cell>
          <cell r="G3254"/>
          <cell r="H3254" t="str">
            <v>SIN STOCK</v>
          </cell>
        </row>
        <row r="3255">
          <cell r="A3255" t="str">
            <v>RK.26910.STD</v>
          </cell>
          <cell r="B3255" t="str">
            <v>RIK ANILLO PISTON 26910-STD SUZUKI ALTO F8B 3CIL 0.8L 68.5MM 1.5-1.5-2.8</v>
          </cell>
          <cell r="C3255">
            <v>6.2E-2</v>
          </cell>
          <cell r="D3255"/>
          <cell r="E3255">
            <v>1</v>
          </cell>
          <cell r="F3255">
            <v>1</v>
          </cell>
          <cell r="G3255"/>
          <cell r="H3255" t="str">
            <v>D53</v>
          </cell>
        </row>
        <row r="3256">
          <cell r="A3256" t="str">
            <v>RK.26995.025</v>
          </cell>
          <cell r="B3256" t="str">
            <v>RIK ANILLO PISTON 26995-010 SUZUKI SWIFT K12A 4CIL 1.2L 71MM 1-1.2-2</v>
          </cell>
          <cell r="C3256">
            <v>7.1999999999999995E-2</v>
          </cell>
          <cell r="D3256"/>
          <cell r="E3256">
            <v>1</v>
          </cell>
          <cell r="F3256">
            <v>1</v>
          </cell>
          <cell r="G3256"/>
          <cell r="H3256" t="str">
            <v>D54</v>
          </cell>
        </row>
        <row r="3257">
          <cell r="A3257" t="str">
            <v>RK.26995.050</v>
          </cell>
          <cell r="B3257" t="str">
            <v>RIK ANILLO PISTON 26995-020 SUZUKI SWIFT K12A 4CIL 1.2L 71MM 1-1.2-2</v>
          </cell>
          <cell r="C3257">
            <v>7.1999999999999995E-2</v>
          </cell>
          <cell r="D3257"/>
          <cell r="E3257">
            <v>1</v>
          </cell>
          <cell r="F3257">
            <v>1</v>
          </cell>
          <cell r="G3257"/>
          <cell r="H3257" t="str">
            <v>D54</v>
          </cell>
        </row>
        <row r="3258">
          <cell r="A3258" t="str">
            <v>RK.26995.075</v>
          </cell>
          <cell r="B3258" t="str">
            <v>RIK ANILLO PISTON 26995-030 SUZUKI SWIFT K12A 4CIL 1.2L 71MM 1-1.2-3</v>
          </cell>
          <cell r="C3258">
            <v>7.1999999999999995E-2</v>
          </cell>
          <cell r="D3258"/>
          <cell r="E3258">
            <v>1</v>
          </cell>
          <cell r="F3258">
            <v>1</v>
          </cell>
          <cell r="G3258"/>
          <cell r="H3258" t="str">
            <v>D54</v>
          </cell>
        </row>
        <row r="3259">
          <cell r="A3259" t="str">
            <v>RK.26995.STD</v>
          </cell>
          <cell r="B3259" t="str">
            <v>RIK ANILLO PISTON 26995-STD SUZUKI SWIFT K12A 4CIL 1.2L 71MM 1-1.2-2</v>
          </cell>
          <cell r="C3259">
            <v>7.0999999999999994E-2</v>
          </cell>
          <cell r="D3259"/>
          <cell r="E3259">
            <v>1</v>
          </cell>
          <cell r="F3259">
            <v>1</v>
          </cell>
          <cell r="G3259"/>
          <cell r="H3259" t="str">
            <v>D54</v>
          </cell>
        </row>
        <row r="3260">
          <cell r="A3260" t="str">
            <v>RK.28003.STD</v>
          </cell>
          <cell r="B3260" t="str">
            <v>RIK ANILLO PISTON 28003-STD TOYOTA YARIS VITZ 2NZ-FE 4CIL 1.3L 75MM 1.2-1.2-3</v>
          </cell>
          <cell r="C3260">
            <v>8.1000000000000003E-2</v>
          </cell>
          <cell r="D3260"/>
          <cell r="E3260">
            <v>1</v>
          </cell>
          <cell r="F3260">
            <v>1</v>
          </cell>
          <cell r="G3260"/>
          <cell r="H3260" t="str">
            <v>SIN STOCK</v>
          </cell>
        </row>
        <row r="3261">
          <cell r="A3261" t="str">
            <v>RK.28006.025</v>
          </cell>
          <cell r="B3261" t="str">
            <v>RIK ANILLO PISTON 28006-010 TOYOTA HILUX HIACE 3L 4CIL 2.8L 96MM 2-2-4 CONICO</v>
          </cell>
          <cell r="C3261">
            <v>0.218</v>
          </cell>
          <cell r="D3261"/>
          <cell r="E3261">
            <v>1</v>
          </cell>
          <cell r="F3261">
            <v>1</v>
          </cell>
          <cell r="G3261"/>
          <cell r="H3261" t="str">
            <v>D54</v>
          </cell>
        </row>
        <row r="3262">
          <cell r="A3262" t="str">
            <v>RK.28006.050</v>
          </cell>
          <cell r="B3262" t="str">
            <v>RIK ANILLO PISTON 28006-020 TOYOTA HILUX HIACE 3L 4CIL 2.8L 96MM 2-2-4 CONICO</v>
          </cell>
          <cell r="C3262">
            <v>0.222</v>
          </cell>
          <cell r="D3262"/>
          <cell r="E3262"/>
          <cell r="F3262"/>
          <cell r="G3262"/>
          <cell r="H3262" t="str">
            <v>D54</v>
          </cell>
        </row>
        <row r="3263">
          <cell r="A3263" t="str">
            <v>RK.28006.STD</v>
          </cell>
          <cell r="B3263" t="str">
            <v>RIK ANILLO PISTON 28006-STD TOYOTA HILUX HIACE 3L 4CIL 2.8L 96MM 2-2-4 CONICO</v>
          </cell>
          <cell r="C3263">
            <v>0.219</v>
          </cell>
          <cell r="D3263"/>
          <cell r="E3263">
            <v>1</v>
          </cell>
          <cell r="F3263">
            <v>1</v>
          </cell>
          <cell r="G3263"/>
          <cell r="H3263" t="str">
            <v>D55</v>
          </cell>
        </row>
        <row r="3264">
          <cell r="A3264" t="str">
            <v>RK.28013.025</v>
          </cell>
          <cell r="B3264" t="str">
            <v>RIK ANILLO PISTON 28013-010 TOYOTA RAV-4 CALDINA 1AZ 4CIL 2.0L 86MM 1.2-1.2-2</v>
          </cell>
          <cell r="C3264">
            <v>0.104</v>
          </cell>
          <cell r="D3264"/>
          <cell r="E3264">
            <v>1</v>
          </cell>
          <cell r="F3264">
            <v>1</v>
          </cell>
          <cell r="G3264"/>
          <cell r="H3264" t="str">
            <v>D55</v>
          </cell>
        </row>
        <row r="3265">
          <cell r="A3265" t="str">
            <v>RK.28013.050</v>
          </cell>
          <cell r="B3265" t="str">
            <v>RIK ANILLO PISTON 28013-020 TOYOTA RAV-4 CALDINA 1AZ 4CIL 2.0L 86MM 1.2-1.2-2</v>
          </cell>
          <cell r="C3265">
            <v>0.106</v>
          </cell>
          <cell r="D3265"/>
          <cell r="E3265">
            <v>1</v>
          </cell>
          <cell r="F3265">
            <v>1</v>
          </cell>
          <cell r="G3265"/>
          <cell r="H3265" t="str">
            <v>D55</v>
          </cell>
        </row>
        <row r="3266">
          <cell r="A3266" t="str">
            <v>RK.28013.STD</v>
          </cell>
          <cell r="B3266" t="str">
            <v>RIK ANILLO PISTON 28013-STD TOYOTA RAV-4 CALDINA 1AZ 4CIL 2.0L 86MM 1.2-1.2-2</v>
          </cell>
          <cell r="C3266">
            <v>0.104</v>
          </cell>
          <cell r="D3266"/>
          <cell r="E3266">
            <v>1</v>
          </cell>
          <cell r="F3266">
            <v>1</v>
          </cell>
          <cell r="G3266"/>
          <cell r="H3266" t="str">
            <v>D55</v>
          </cell>
        </row>
        <row r="3267">
          <cell r="A3267" t="str">
            <v>RK.28017.025</v>
          </cell>
          <cell r="B3267" t="str">
            <v xml:space="preserve">RIK ANILLO PISTON </v>
          </cell>
          <cell r="C3267">
            <v>0.105</v>
          </cell>
          <cell r="D3267"/>
          <cell r="E3267">
            <v>1</v>
          </cell>
          <cell r="F3267">
            <v>1</v>
          </cell>
          <cell r="G3267"/>
          <cell r="H3267" t="str">
            <v>D55</v>
          </cell>
        </row>
        <row r="3268">
          <cell r="A3268" t="str">
            <v>RK.28018.025</v>
          </cell>
          <cell r="B3268" t="str">
            <v>RIK ANILLO PISTON 28018-010 TOYOTA VITZ PLATZ 1SZ-FE 4CIL 1.0L 69MM 1.2-1.2-2</v>
          </cell>
          <cell r="C3268">
            <v>7.0999999999999994E-2</v>
          </cell>
          <cell r="D3268"/>
          <cell r="E3268">
            <v>1</v>
          </cell>
          <cell r="F3268">
            <v>1</v>
          </cell>
          <cell r="G3268"/>
          <cell r="H3268" t="str">
            <v>D55</v>
          </cell>
        </row>
        <row r="3269">
          <cell r="A3269" t="str">
            <v>RK.28018.050</v>
          </cell>
          <cell r="B3269" t="str">
            <v>RIK ANILLO PISTON 28018-020 TOYOTA VITZ PLATZ 1SZ-FE 4CIL 1.0L 69MM 1.2-1.2-2</v>
          </cell>
          <cell r="C3269">
            <v>7.0999999999999994E-2</v>
          </cell>
          <cell r="D3269"/>
          <cell r="E3269">
            <v>1</v>
          </cell>
          <cell r="F3269">
            <v>1</v>
          </cell>
          <cell r="G3269"/>
          <cell r="H3269" t="str">
            <v>D55</v>
          </cell>
        </row>
        <row r="3270">
          <cell r="A3270" t="str">
            <v>RK.28018.STD</v>
          </cell>
          <cell r="B3270" t="str">
            <v>RIK ANILLO PISTON 28018-STD TOYOTA VITZ PLATZ 1SZ-FE 4CIL 1.0L 69MM 1.2-1.2-2</v>
          </cell>
          <cell r="C3270">
            <v>7.0999999999999994E-2</v>
          </cell>
          <cell r="D3270"/>
          <cell r="E3270">
            <v>1</v>
          </cell>
          <cell r="F3270">
            <v>1</v>
          </cell>
          <cell r="G3270"/>
          <cell r="H3270" t="str">
            <v>D56</v>
          </cell>
        </row>
        <row r="3271">
          <cell r="A3271" t="str">
            <v>RK.28019.025</v>
          </cell>
          <cell r="B3271" t="str">
            <v>RIK ANILLO PISTON 28019-010 TOYOTA COROLLA 5A-F 4CIL 1.5L 78.7MM 1.2-1.5-3</v>
          </cell>
          <cell r="C3271">
            <v>0.108</v>
          </cell>
          <cell r="D3271"/>
          <cell r="E3271">
            <v>1</v>
          </cell>
          <cell r="F3271">
            <v>1</v>
          </cell>
          <cell r="G3271"/>
          <cell r="H3271" t="str">
            <v>SIN STOCK</v>
          </cell>
        </row>
        <row r="3272">
          <cell r="A3272" t="str">
            <v>RK.28019.050</v>
          </cell>
          <cell r="B3272" t="str">
            <v>RIK ANILLO PISTON 28019-020 TOYOTA COROLLA 5A-F 4CIL 1.5L 78.7MM 1.2-1.5-3</v>
          </cell>
          <cell r="C3272">
            <v>0.109</v>
          </cell>
          <cell r="D3272"/>
          <cell r="E3272">
            <v>1</v>
          </cell>
          <cell r="F3272">
            <v>1</v>
          </cell>
          <cell r="G3272"/>
          <cell r="H3272" t="str">
            <v>D56</v>
          </cell>
        </row>
        <row r="3273">
          <cell r="A3273" t="str">
            <v>RK.28019.075</v>
          </cell>
          <cell r="B3273" t="str">
            <v xml:space="preserve">RIK ANILLO PISTON </v>
          </cell>
          <cell r="C3273">
            <v>0.109</v>
          </cell>
          <cell r="D3273"/>
          <cell r="E3273">
            <v>1</v>
          </cell>
          <cell r="F3273">
            <v>1</v>
          </cell>
          <cell r="G3273"/>
          <cell r="H3273" t="str">
            <v>SIN STOCK</v>
          </cell>
        </row>
        <row r="3274">
          <cell r="A3274" t="str">
            <v>RK.28019.STD</v>
          </cell>
          <cell r="B3274" t="str">
            <v>RIK ANILLO PISTON 28019-STD TOYOTA COROLLA 5A-F 4CIL 1.5L 78.7MM 1.2-1.5-3</v>
          </cell>
          <cell r="C3274">
            <v>0.108</v>
          </cell>
          <cell r="D3274"/>
          <cell r="E3274">
            <v>1</v>
          </cell>
          <cell r="F3274">
            <v>1</v>
          </cell>
          <cell r="G3274"/>
          <cell r="H3274" t="str">
            <v>D56</v>
          </cell>
        </row>
        <row r="3275">
          <cell r="A3275" t="str">
            <v>RK.28025.STD</v>
          </cell>
          <cell r="B3275" t="str">
            <v>RIK ANILLO PISTON 28025-STD TOYOTA CRESSIDA 4-RUNNER 22R 4CIL 2.4L 92MM 1.5-1.5-4</v>
          </cell>
          <cell r="C3275">
            <v>0.16</v>
          </cell>
          <cell r="D3275"/>
          <cell r="E3275"/>
          <cell r="F3275"/>
          <cell r="G3275"/>
          <cell r="H3275" t="str">
            <v>D33</v>
          </cell>
        </row>
        <row r="3276">
          <cell r="A3276" t="str">
            <v>RK.28028.050</v>
          </cell>
          <cell r="B3276" t="str">
            <v>RIK ANILLO PISTON</v>
          </cell>
          <cell r="C3276">
            <v>0.11799999999999999</v>
          </cell>
          <cell r="D3276"/>
          <cell r="E3276">
            <v>1</v>
          </cell>
          <cell r="F3276">
            <v>1</v>
          </cell>
          <cell r="G3276"/>
          <cell r="H3276" t="str">
            <v>D43</v>
          </cell>
        </row>
        <row r="3277">
          <cell r="A3277" t="str">
            <v>RK.28029.025</v>
          </cell>
          <cell r="B3277" t="str">
            <v>RIK ANILLO PISTON 28029-010 TOYOTA COROLLA 2C 4CIL 2.0L 86MM 2-2-3 CONICO</v>
          </cell>
          <cell r="C3277">
            <v>0.16500000000000001</v>
          </cell>
          <cell r="D3277"/>
          <cell r="E3277">
            <v>1</v>
          </cell>
          <cell r="F3277">
            <v>1</v>
          </cell>
          <cell r="G3277"/>
          <cell r="H3277" t="str">
            <v>D43</v>
          </cell>
        </row>
        <row r="3278">
          <cell r="A3278" t="str">
            <v>RK.28029.050</v>
          </cell>
          <cell r="B3278" t="str">
            <v>RIK ANILLO PISTON 28029-020 TOYOTA COROLLA 2C 4CIL 2.0L 86MM 2-2-3 CONICO</v>
          </cell>
          <cell r="C3278">
            <v>0.16600000000000001</v>
          </cell>
          <cell r="D3278"/>
          <cell r="E3278">
            <v>1</v>
          </cell>
          <cell r="F3278">
            <v>1</v>
          </cell>
          <cell r="G3278"/>
          <cell r="H3278" t="str">
            <v>SIN STOCK</v>
          </cell>
        </row>
        <row r="3279">
          <cell r="A3279" t="str">
            <v>RK.28029.STD</v>
          </cell>
          <cell r="B3279" t="str">
            <v>RIK ANILLO PISTON 28029-STD TOYOTA COROLLA 2C 4CIL 2.0L 86MM 2-2-3 CONICO</v>
          </cell>
          <cell r="C3279">
            <v>0.16500000000000001</v>
          </cell>
          <cell r="D3279"/>
          <cell r="E3279">
            <v>1</v>
          </cell>
          <cell r="F3279">
            <v>1</v>
          </cell>
          <cell r="G3279"/>
          <cell r="H3279" t="str">
            <v>D43</v>
          </cell>
        </row>
        <row r="3280">
          <cell r="A3280" t="str">
            <v>RK.28030.025</v>
          </cell>
          <cell r="B3280" t="str">
            <v>RIK ANILLO PISTON</v>
          </cell>
          <cell r="C3280">
            <v>0.188</v>
          </cell>
          <cell r="D3280"/>
          <cell r="E3280">
            <v>1</v>
          </cell>
          <cell r="F3280">
            <v>1</v>
          </cell>
          <cell r="G3280"/>
          <cell r="H3280" t="str">
            <v>SIN STOCK</v>
          </cell>
        </row>
        <row r="3281">
          <cell r="A3281" t="str">
            <v>RK.28030.050</v>
          </cell>
          <cell r="B3281" t="str">
            <v>RIK ANILLO PISTON</v>
          </cell>
          <cell r="C3281">
            <v>0.188</v>
          </cell>
          <cell r="D3281"/>
          <cell r="E3281">
            <v>1</v>
          </cell>
          <cell r="F3281">
            <v>1</v>
          </cell>
          <cell r="G3281"/>
          <cell r="H3281" t="str">
            <v>SIN STOCK</v>
          </cell>
        </row>
        <row r="3282">
          <cell r="A3282" t="str">
            <v>RK.28030.075</v>
          </cell>
          <cell r="B3282" t="str">
            <v>RIK ANILLO PISTON</v>
          </cell>
          <cell r="C3282">
            <v>0.189</v>
          </cell>
          <cell r="D3282"/>
          <cell r="E3282">
            <v>1</v>
          </cell>
          <cell r="F3282">
            <v>1</v>
          </cell>
          <cell r="G3282"/>
          <cell r="H3282" t="str">
            <v>D44</v>
          </cell>
        </row>
        <row r="3283">
          <cell r="A3283" t="str">
            <v>RK.28030.STD</v>
          </cell>
          <cell r="B3283" t="str">
            <v>RIK ANILLO PISTON 28030-STD TOYOTA CORONA COROLLA 2T-3T 4CIL 1.6L 85MM 2-2-4</v>
          </cell>
          <cell r="C3283">
            <v>0.189</v>
          </cell>
          <cell r="D3283"/>
          <cell r="E3283">
            <v>1</v>
          </cell>
          <cell r="F3283">
            <v>1</v>
          </cell>
          <cell r="G3283"/>
          <cell r="H3283" t="str">
            <v>D44</v>
          </cell>
        </row>
        <row r="3284">
          <cell r="A3284" t="str">
            <v>RK.28031.025</v>
          </cell>
          <cell r="B3284" t="str">
            <v>RIK ANILLO PISTON 28031-010 TOYOTA CAMRY 2S 4CIL 2.0L 84MM 1.5-1.5-4</v>
          </cell>
          <cell r="C3284">
            <v>0.14099999999999999</v>
          </cell>
          <cell r="D3284"/>
          <cell r="E3284">
            <v>1</v>
          </cell>
          <cell r="F3284">
            <v>1</v>
          </cell>
          <cell r="G3284"/>
          <cell r="H3284" t="str">
            <v>D44</v>
          </cell>
        </row>
        <row r="3285">
          <cell r="A3285" t="str">
            <v>RK.28031.STD</v>
          </cell>
          <cell r="B3285" t="str">
            <v>RIK ANILLO PISTON 28031-STD TOYOTA CAMRY 2S 4CIL 2.0L 84MM 1.5-1.5-4</v>
          </cell>
          <cell r="C3285">
            <v>0.14000000000000001</v>
          </cell>
          <cell r="D3285"/>
          <cell r="E3285">
            <v>1</v>
          </cell>
          <cell r="F3285">
            <v>1</v>
          </cell>
          <cell r="G3285"/>
          <cell r="H3285" t="str">
            <v>SIN STOCK</v>
          </cell>
        </row>
        <row r="3286">
          <cell r="A3286" t="str">
            <v>RK.28033.025</v>
          </cell>
          <cell r="B3286" t="str">
            <v>RIK ANILLO PISTON 28033-010 TOYOTA CAMRY LEXUS 1MZ 6CIL 3.0L 87.5MM 1.2-1.2-3</v>
          </cell>
          <cell r="C3286">
            <v>0.16</v>
          </cell>
          <cell r="D3286"/>
          <cell r="E3286">
            <v>1</v>
          </cell>
          <cell r="F3286">
            <v>1</v>
          </cell>
          <cell r="G3286"/>
          <cell r="H3286" t="str">
            <v>SIN STOCK</v>
          </cell>
        </row>
        <row r="3287">
          <cell r="A3287" t="str">
            <v>RK.28033.STD</v>
          </cell>
          <cell r="B3287" t="str">
            <v>RIK ANILLO PISTON 28033-STD TOYOTA CAMRY LEXUS 1MZ 6CIL 3.0L 87.5MM 1.2-1.2-3</v>
          </cell>
          <cell r="C3287">
            <v>0.161</v>
          </cell>
          <cell r="D3287"/>
          <cell r="E3287">
            <v>1</v>
          </cell>
          <cell r="F3287">
            <v>1</v>
          </cell>
          <cell r="G3287"/>
          <cell r="H3287" t="str">
            <v>D44</v>
          </cell>
        </row>
        <row r="3288">
          <cell r="A3288" t="str">
            <v>RK.28034.STD</v>
          </cell>
          <cell r="B3288" t="str">
            <v>RIK ANILLO PISTON 28034-STD TOYOTA COROLLA 2C-3C 4CIL 2.0L 86MM 1.968-2-3 CONICO</v>
          </cell>
          <cell r="C3288">
            <v>0.16</v>
          </cell>
          <cell r="D3288"/>
          <cell r="E3288">
            <v>1</v>
          </cell>
          <cell r="F3288">
            <v>1</v>
          </cell>
          <cell r="G3288"/>
          <cell r="H3288" t="str">
            <v>D45</v>
          </cell>
        </row>
        <row r="3289">
          <cell r="A3289" t="str">
            <v>RK.28036.025</v>
          </cell>
          <cell r="B3289" t="str">
            <v>RIK ANILLO PISTON</v>
          </cell>
          <cell r="C3289">
            <v>0.16200000000000001</v>
          </cell>
          <cell r="D3289"/>
          <cell r="E3289">
            <v>1</v>
          </cell>
          <cell r="F3289">
            <v>1</v>
          </cell>
          <cell r="G3289"/>
          <cell r="H3289" t="str">
            <v>SIN STOCK</v>
          </cell>
        </row>
        <row r="3290">
          <cell r="A3290" t="str">
            <v>RK.28036.050</v>
          </cell>
          <cell r="B3290" t="str">
            <v>RIK ANILLO PISTON 13011-30040 TOYOTA HILUX HIACE 1KD 4CIL 3.0L 96MM 2-1.5-3</v>
          </cell>
          <cell r="C3290">
            <v>0.16300000000000001</v>
          </cell>
          <cell r="D3290"/>
          <cell r="E3290">
            <v>1</v>
          </cell>
          <cell r="F3290">
            <v>1</v>
          </cell>
          <cell r="G3290"/>
          <cell r="H3290" t="str">
            <v>D45</v>
          </cell>
        </row>
        <row r="3291">
          <cell r="A3291" t="str">
            <v>RK.28036.STD</v>
          </cell>
          <cell r="B3291" t="str">
            <v>RIK ANILLO PISTON 28036-STD TOYOTA HILUX HIACE 1KD 4CIL 3.0L 96MM 2-1.5-3</v>
          </cell>
          <cell r="C3291">
            <v>0.16300000000000001</v>
          </cell>
          <cell r="D3291"/>
          <cell r="E3291">
            <v>1</v>
          </cell>
          <cell r="F3291">
            <v>1</v>
          </cell>
          <cell r="G3291"/>
          <cell r="H3291" t="str">
            <v>D45</v>
          </cell>
        </row>
        <row r="3292">
          <cell r="A3292" t="str">
            <v>RK.28041.025</v>
          </cell>
          <cell r="B3292" t="str">
            <v>RIK ANILLO PISTON 28041-010 TOYOTA LAND CRUISER 2TR 4CIL 2.7L 95MM 1.2-1.2-2</v>
          </cell>
          <cell r="C3292">
            <v>0.121</v>
          </cell>
          <cell r="D3292"/>
          <cell r="E3292">
            <v>1</v>
          </cell>
          <cell r="F3292">
            <v>1</v>
          </cell>
          <cell r="G3292"/>
          <cell r="H3292" t="str">
            <v>SIN STOCK</v>
          </cell>
        </row>
        <row r="3293">
          <cell r="A3293" t="str">
            <v>RK.28041.STD</v>
          </cell>
          <cell r="B3293" t="str">
            <v>RIK ANILLO PISTON 28041-STD TOYOTA LAND CRUISER 2TR 4CIL 2.7L 95MM 1.2-1.2-2</v>
          </cell>
          <cell r="C3293">
            <v>0.12</v>
          </cell>
          <cell r="D3293"/>
          <cell r="E3293">
            <v>1</v>
          </cell>
          <cell r="F3293">
            <v>1</v>
          </cell>
          <cell r="G3293"/>
          <cell r="H3293" t="str">
            <v>SIN STOCK</v>
          </cell>
        </row>
        <row r="3294">
          <cell r="A3294" t="str">
            <v>RK.28044.025</v>
          </cell>
          <cell r="B3294" t="str">
            <v>RIK ANILLO PISTON 28044-010 TOYOTA VITZ 1KR-FE 3CIL 1.0L 71MM 1.0-1.0-1.5</v>
          </cell>
          <cell r="C3294">
            <v>0.04</v>
          </cell>
          <cell r="D3294"/>
          <cell r="E3294">
            <v>1</v>
          </cell>
          <cell r="F3294">
            <v>1</v>
          </cell>
          <cell r="G3294"/>
          <cell r="H3294" t="str">
            <v>D46</v>
          </cell>
        </row>
        <row r="3295">
          <cell r="A3295" t="str">
            <v>RK.28044.050</v>
          </cell>
          <cell r="B3295" t="str">
            <v>RIK ANILLO PISTON 28044-020 TOYOTA VITZ 1KR-FE 3CIL 1.0L 71MM 1.0-1.0-1.5</v>
          </cell>
          <cell r="C3295">
            <v>0.04</v>
          </cell>
          <cell r="D3295"/>
          <cell r="E3295">
            <v>1</v>
          </cell>
          <cell r="F3295">
            <v>1</v>
          </cell>
          <cell r="G3295"/>
          <cell r="H3295" t="str">
            <v>D46</v>
          </cell>
        </row>
        <row r="3296">
          <cell r="A3296" t="str">
            <v>RK.28044.STD</v>
          </cell>
          <cell r="B3296" t="str">
            <v>RIK ANILLO PISTON 28044-STD TOYOTA VITZ 1KR-FE 3CIL 1.0L 71MM 1.0-1.0-1.5</v>
          </cell>
          <cell r="C3296">
            <v>0.04</v>
          </cell>
          <cell r="D3296"/>
          <cell r="E3296">
            <v>1</v>
          </cell>
          <cell r="F3296">
            <v>1</v>
          </cell>
          <cell r="G3296"/>
          <cell r="H3296" t="str">
            <v>D46</v>
          </cell>
        </row>
        <row r="3297">
          <cell r="A3297" t="str">
            <v>RK.28047.025</v>
          </cell>
          <cell r="B3297" t="str">
            <v>RIK ANILLO PISTON 28047-010 TOYOTA YARIS 2SZ-FE 4CIL 1.3L 72MM 1.2-1.2-2</v>
          </cell>
          <cell r="C3297">
            <v>7.1999999999999995E-2</v>
          </cell>
          <cell r="D3297"/>
          <cell r="E3297">
            <v>1</v>
          </cell>
          <cell r="F3297">
            <v>1</v>
          </cell>
          <cell r="G3297"/>
          <cell r="H3297" t="str">
            <v>D46</v>
          </cell>
        </row>
        <row r="3298">
          <cell r="A3298" t="str">
            <v>RK.28047.050</v>
          </cell>
          <cell r="B3298" t="str">
            <v>RIK ANILLO PISTON</v>
          </cell>
          <cell r="C3298">
            <v>7.1999999999999995E-2</v>
          </cell>
          <cell r="D3298"/>
          <cell r="E3298">
            <v>1</v>
          </cell>
          <cell r="F3298">
            <v>1</v>
          </cell>
          <cell r="G3298"/>
          <cell r="H3298" t="str">
            <v>D46</v>
          </cell>
        </row>
        <row r="3299">
          <cell r="A3299" t="str">
            <v>RK.28047.STD</v>
          </cell>
          <cell r="B3299" t="str">
            <v>RIK ANILLO PISTON 28047-STD TOYOTA YARIS 2SZ-FE 4CIL 1.3L 72MM 1.2-1.2-2</v>
          </cell>
          <cell r="C3299">
            <v>7.1999999999999995E-2</v>
          </cell>
          <cell r="D3299"/>
          <cell r="E3299">
            <v>1</v>
          </cell>
          <cell r="F3299">
            <v>1</v>
          </cell>
          <cell r="G3299"/>
          <cell r="H3299" t="str">
            <v>D46</v>
          </cell>
        </row>
        <row r="3300">
          <cell r="A3300" t="str">
            <v>RK.28059.025</v>
          </cell>
          <cell r="B3300" t="str">
            <v>RIK ANILLO PISTON 28059-025 TOYOTA 4RUNNER CRUSIER 1GR 6CIL 4.0L 94MM 1.2-1.2-2</v>
          </cell>
          <cell r="C3300">
            <v>0.16900000000000001</v>
          </cell>
          <cell r="D3300"/>
          <cell r="E3300">
            <v>1</v>
          </cell>
          <cell r="F3300">
            <v>1</v>
          </cell>
          <cell r="G3300"/>
          <cell r="H3300" t="str">
            <v>D47</v>
          </cell>
        </row>
        <row r="3301">
          <cell r="A3301" t="str">
            <v>RK.28059.STD</v>
          </cell>
          <cell r="B3301" t="str">
            <v>RIK ANILLO PISTON 28059-STD TOYOTA 4RUNNER CRUSIER 1GR 6CIL 4.0L 94MM 1.2-1.2-2</v>
          </cell>
          <cell r="C3301">
            <v>0.16800000000000001</v>
          </cell>
          <cell r="D3301"/>
          <cell r="E3301">
            <v>1</v>
          </cell>
          <cell r="F3301">
            <v>1</v>
          </cell>
          <cell r="G3301"/>
          <cell r="H3301" t="str">
            <v>SIN STOCK</v>
          </cell>
        </row>
        <row r="3302">
          <cell r="A3302" t="str">
            <v>RK.28073.STD</v>
          </cell>
          <cell r="B3302" t="str">
            <v>RIK ANILLO PISTON 28073-STD TOYOTA CAMRY RAV-4 2GR-FE 6CIL 3.5L 94MM 1.2-1.2-2</v>
          </cell>
          <cell r="C3302">
            <v>0.155</v>
          </cell>
          <cell r="D3302"/>
          <cell r="E3302">
            <v>1</v>
          </cell>
          <cell r="F3302">
            <v>1</v>
          </cell>
          <cell r="G3302"/>
          <cell r="H3302" t="str">
            <v>D47</v>
          </cell>
        </row>
        <row r="3303">
          <cell r="A3303" t="str">
            <v>RK.28074.050</v>
          </cell>
          <cell r="B3303" t="str">
            <v>RIK ANILLO PISTON 28074-020 TOYOTA RAV-4 1AZ 4CIL 2.0L 86MM 1.2-1.2-3</v>
          </cell>
          <cell r="C3303">
            <v>0.115</v>
          </cell>
          <cell r="D3303"/>
          <cell r="E3303">
            <v>1</v>
          </cell>
          <cell r="F3303">
            <v>1</v>
          </cell>
          <cell r="G3303"/>
          <cell r="H3303" t="str">
            <v>D47</v>
          </cell>
        </row>
        <row r="3304">
          <cell r="A3304" t="str">
            <v>RK.28074.STD</v>
          </cell>
          <cell r="B3304" t="str">
            <v>RIK ANILLO PISTON 28074-STD TOYOTA RAV-4 1AZ 4CIL 2.0L 86MM 1.2-1.2-3</v>
          </cell>
          <cell r="C3304">
            <v>0.114</v>
          </cell>
          <cell r="D3304"/>
          <cell r="E3304">
            <v>1</v>
          </cell>
          <cell r="F3304">
            <v>1</v>
          </cell>
          <cell r="G3304"/>
          <cell r="H3304" t="str">
            <v>D47</v>
          </cell>
        </row>
        <row r="3305">
          <cell r="A3305" t="str">
            <v>RK.28080.050</v>
          </cell>
          <cell r="B3305" t="str">
            <v>RIK ANILLO PISTON 28080-020 TOYOTA H ILUX 2KD 4CIL 2.5L 92MM 2-1.5-3</v>
          </cell>
          <cell r="C3305">
            <v>0.152</v>
          </cell>
          <cell r="D3305"/>
          <cell r="E3305">
            <v>1</v>
          </cell>
          <cell r="F3305">
            <v>1</v>
          </cell>
          <cell r="G3305"/>
          <cell r="H3305" t="str">
            <v>D47</v>
          </cell>
        </row>
        <row r="3306">
          <cell r="A3306" t="str">
            <v>RK.28080.STD</v>
          </cell>
          <cell r="B3306" t="str">
            <v>RIK ANILLO PISTON 28080-STD TOYOTA H ILUX 2KD 4CIL 2.5L 92MM 2-1.5-3</v>
          </cell>
          <cell r="C3306">
            <v>0.151</v>
          </cell>
          <cell r="D3306"/>
          <cell r="E3306">
            <v>1</v>
          </cell>
          <cell r="F3306">
            <v>1</v>
          </cell>
          <cell r="G3306"/>
          <cell r="H3306" t="str">
            <v>D48</v>
          </cell>
        </row>
        <row r="3307">
          <cell r="A3307" t="str">
            <v>RK.28101.025</v>
          </cell>
          <cell r="B3307" t="str">
            <v>RIK ANILLO PISTON 28101-010 TOYOTA ETIOS 2NR-FE 4CIL 1.5L 72.5MM 1-1-2</v>
          </cell>
          <cell r="C3307">
            <v>6.9000000000000006E-2</v>
          </cell>
          <cell r="D3307"/>
          <cell r="E3307">
            <v>1</v>
          </cell>
          <cell r="F3307">
            <v>1</v>
          </cell>
          <cell r="G3307"/>
          <cell r="H3307" t="str">
            <v>D48</v>
          </cell>
        </row>
        <row r="3308">
          <cell r="A3308" t="str">
            <v>RK.28101.STD</v>
          </cell>
          <cell r="B3308" t="str">
            <v>RIK ANILLO PISTON 28101-STD TOYOTA ETIOS 2NR-FE 4CIL 1.5L 72.5MM 1-1-2</v>
          </cell>
          <cell r="C3308">
            <v>6.9000000000000006E-2</v>
          </cell>
          <cell r="D3308"/>
          <cell r="E3308">
            <v>1</v>
          </cell>
          <cell r="F3308">
            <v>1</v>
          </cell>
          <cell r="G3308"/>
          <cell r="H3308" t="str">
            <v>D48</v>
          </cell>
        </row>
        <row r="3309">
          <cell r="A3309" t="str">
            <v>RK.28125.025</v>
          </cell>
          <cell r="B3309" t="str">
            <v>RIK ANILLO PISTON 28125-010 TOYOTA VITZ 2NZ-FE 4CIL 1.3L 75MM 1.2-1.2-2</v>
          </cell>
          <cell r="C3309">
            <v>7.9000000000000001E-2</v>
          </cell>
          <cell r="D3309"/>
          <cell r="E3309">
            <v>1</v>
          </cell>
          <cell r="F3309">
            <v>1</v>
          </cell>
          <cell r="G3309"/>
          <cell r="H3309" t="str">
            <v>D48</v>
          </cell>
        </row>
        <row r="3310">
          <cell r="A3310" t="str">
            <v>RK.28125.050</v>
          </cell>
          <cell r="B3310" t="str">
            <v>RIK ANILLO PISTON 28125-020 TOYOTA VITZ 2NZ-FE 4CIL 1.3L 75MM 1.2-1.2-2</v>
          </cell>
          <cell r="C3310">
            <v>7.9000000000000001E-2</v>
          </cell>
          <cell r="D3310"/>
          <cell r="E3310">
            <v>1</v>
          </cell>
          <cell r="F3310">
            <v>1</v>
          </cell>
          <cell r="G3310"/>
          <cell r="H3310" t="str">
            <v>D49</v>
          </cell>
        </row>
        <row r="3311">
          <cell r="A3311" t="str">
            <v>RK.28125.STD</v>
          </cell>
          <cell r="B3311" t="str">
            <v>RIK ANILLO PISTON 28125-STD TOYOTA VITZ 2NZ-FE 4CIL 1.3L 75MM 1.2-1.2-2</v>
          </cell>
          <cell r="C3311">
            <v>7.8E-2</v>
          </cell>
          <cell r="D3311"/>
          <cell r="E3311">
            <v>1</v>
          </cell>
          <cell r="F3311">
            <v>1</v>
          </cell>
          <cell r="G3311"/>
          <cell r="H3311" t="str">
            <v>D49</v>
          </cell>
        </row>
        <row r="3312">
          <cell r="A3312" t="str">
            <v>RK.28200.050</v>
          </cell>
          <cell r="B3312" t="str">
            <v>RIK ANILLO PISTON 28200-020 TOYOTA STOUT TOYOACE 3A 4CIL 1.5L 77.5MM 1.5-1.5-2.8</v>
          </cell>
          <cell r="C3312">
            <v>0.113</v>
          </cell>
          <cell r="D3312"/>
          <cell r="E3312">
            <v>1</v>
          </cell>
          <cell r="F3312">
            <v>1</v>
          </cell>
          <cell r="G3312"/>
          <cell r="H3312" t="str">
            <v>D49</v>
          </cell>
        </row>
        <row r="3313">
          <cell r="A3313" t="str">
            <v>RK.28200.075</v>
          </cell>
          <cell r="B3313" t="str">
            <v>RIK ANILLO PISTON 28200-030 TOYOTA STOUT TOYOACE 3A 4CIL 1.5L 77.5MM 1.5-1.5-2.8</v>
          </cell>
          <cell r="C3313">
            <v>0.113</v>
          </cell>
          <cell r="D3313"/>
          <cell r="E3313">
            <v>1</v>
          </cell>
          <cell r="F3313">
            <v>1</v>
          </cell>
          <cell r="G3313"/>
          <cell r="H3313" t="str">
            <v>D49</v>
          </cell>
        </row>
        <row r="3314">
          <cell r="A3314" t="str">
            <v>RK.28200.100</v>
          </cell>
          <cell r="B3314" t="str">
            <v>RIK ANILLO PISTON 28200-040 TOYOTA STOUT TOYOACE 3A 4CIL 1.5L 77.5MM 1.5-1.5-2.8</v>
          </cell>
          <cell r="C3314">
            <v>0.113</v>
          </cell>
          <cell r="D3314"/>
          <cell r="E3314">
            <v>1</v>
          </cell>
          <cell r="F3314">
            <v>1</v>
          </cell>
          <cell r="G3314"/>
          <cell r="H3314" t="str">
            <v>SIN STOCK</v>
          </cell>
        </row>
        <row r="3315">
          <cell r="A3315" t="str">
            <v>RK.28243.050</v>
          </cell>
          <cell r="B3315" t="str">
            <v>RIK ANILLO PISTON 28243-020 TOYOTA STARLET 1N-T 4CIL 1.5L 74MM 1.5K-1.5-3 CONICO</v>
          </cell>
          <cell r="C3315">
            <v>0.10100000000000001</v>
          </cell>
          <cell r="D3315"/>
          <cell r="E3315">
            <v>1</v>
          </cell>
          <cell r="F3315">
            <v>1</v>
          </cell>
          <cell r="G3315"/>
          <cell r="H3315" t="str">
            <v>D36</v>
          </cell>
        </row>
        <row r="3316">
          <cell r="A3316" t="str">
            <v>RK.28244.025</v>
          </cell>
          <cell r="B3316" t="str">
            <v>RIK ANILLO PISTON 28244-010 TOYOTA COROLLA 5A-F 4CIL 1.5L 78.7MM 1.5-1.5-3</v>
          </cell>
          <cell r="C3316">
            <v>0.111</v>
          </cell>
          <cell r="D3316"/>
          <cell r="E3316">
            <v>1</v>
          </cell>
          <cell r="F3316">
            <v>1</v>
          </cell>
          <cell r="G3316"/>
          <cell r="H3316" t="str">
            <v>D36</v>
          </cell>
        </row>
        <row r="3317">
          <cell r="A3317" t="str">
            <v>RK.28244.050</v>
          </cell>
          <cell r="B3317" t="str">
            <v>RIK ANILLO PISTON 28244-020 TOYOTA COROLLA 5A-F 4CIL 1.5L 78.7MM 1.5-1.5-3</v>
          </cell>
          <cell r="C3317">
            <v>0.112</v>
          </cell>
          <cell r="D3317"/>
          <cell r="E3317">
            <v>1</v>
          </cell>
          <cell r="F3317">
            <v>1</v>
          </cell>
          <cell r="G3317"/>
          <cell r="H3317" t="str">
            <v>D36</v>
          </cell>
        </row>
        <row r="3318">
          <cell r="A3318" t="str">
            <v>RK.28244.075</v>
          </cell>
          <cell r="B3318" t="str">
            <v xml:space="preserve">RIK ANILLO PISTON </v>
          </cell>
          <cell r="C3318">
            <v>0.113</v>
          </cell>
          <cell r="D3318"/>
          <cell r="E3318">
            <v>1</v>
          </cell>
          <cell r="F3318">
            <v>1</v>
          </cell>
          <cell r="G3318"/>
          <cell r="H3318" t="str">
            <v>SIN STOCK</v>
          </cell>
        </row>
        <row r="3319">
          <cell r="A3319" t="str">
            <v>RK.28256.025</v>
          </cell>
          <cell r="B3319" t="str">
            <v>RIK ANILLO PISTON 28256-010 TOYOTA COROLLA 4A-F 4CIL 1.6L 81MM 1.2-1.5-3.0</v>
          </cell>
          <cell r="C3319">
            <v>0.11</v>
          </cell>
          <cell r="D3319"/>
          <cell r="E3319">
            <v>1</v>
          </cell>
          <cell r="F3319">
            <v>1</v>
          </cell>
          <cell r="G3319"/>
          <cell r="H3319" t="str">
            <v>D37</v>
          </cell>
        </row>
        <row r="3320">
          <cell r="A3320" t="str">
            <v>RK.28256.050</v>
          </cell>
          <cell r="B3320" t="str">
            <v>RIK ANILLO PISTON 28256-020 TOYOTA COROLLA 4A-F 4CIL 1.6L 81MM 1.2-1.5-3.0</v>
          </cell>
          <cell r="C3320">
            <v>0.11</v>
          </cell>
          <cell r="D3320"/>
          <cell r="E3320">
            <v>1</v>
          </cell>
          <cell r="F3320">
            <v>1</v>
          </cell>
          <cell r="G3320"/>
          <cell r="H3320" t="str">
            <v>D37</v>
          </cell>
        </row>
        <row r="3321">
          <cell r="A3321" t="str">
            <v>RK.28256.STD</v>
          </cell>
          <cell r="B3321" t="str">
            <v>RIK ANILLO PISTON 28256-STD TOYOTA COROLLA 4A-F 4CIL 1.6L 81MM 1.2-1.5-3.0</v>
          </cell>
          <cell r="C3321">
            <v>0.11</v>
          </cell>
          <cell r="D3321"/>
          <cell r="E3321">
            <v>1</v>
          </cell>
          <cell r="F3321">
            <v>1</v>
          </cell>
          <cell r="G3321"/>
          <cell r="H3321" t="str">
            <v>D37</v>
          </cell>
        </row>
        <row r="3322">
          <cell r="A3322" t="str">
            <v>RK.28260.025</v>
          </cell>
          <cell r="B3322" t="str">
            <v xml:space="preserve">RIK ANILLO PISTON </v>
          </cell>
          <cell r="C3322">
            <v>0.11700000000000001</v>
          </cell>
          <cell r="D3322"/>
          <cell r="E3322">
            <v>1</v>
          </cell>
          <cell r="F3322">
            <v>1</v>
          </cell>
          <cell r="G3322"/>
          <cell r="H3322" t="str">
            <v>D37</v>
          </cell>
        </row>
        <row r="3323">
          <cell r="A3323" t="str">
            <v>RK.28260.050</v>
          </cell>
          <cell r="B3323" t="str">
            <v>RIK ANILLO PISTON 28260-020 TOYOTA COROLLA 4A-F 4CIL 1.6L 81MM 1.5-1.5-3</v>
          </cell>
          <cell r="C3323">
            <v>0.11799999999999999</v>
          </cell>
          <cell r="D3323"/>
          <cell r="E3323">
            <v>1</v>
          </cell>
          <cell r="F3323">
            <v>1</v>
          </cell>
          <cell r="G3323"/>
          <cell r="H3323" t="str">
            <v>D37</v>
          </cell>
        </row>
        <row r="3324">
          <cell r="A3324" t="str">
            <v>RK.28260.STD</v>
          </cell>
          <cell r="B3324" t="str">
            <v>RIK ANILLO PISTON 28260-STD TOYOTA COROLLA 4A-F 4CIL 1.6L 81MM 1.5-1.5-3</v>
          </cell>
          <cell r="C3324">
            <v>0.11700000000000001</v>
          </cell>
          <cell r="D3324"/>
          <cell r="E3324">
            <v>1</v>
          </cell>
          <cell r="F3324">
            <v>1</v>
          </cell>
          <cell r="G3324"/>
          <cell r="H3324" t="str">
            <v>D38</v>
          </cell>
        </row>
        <row r="3325">
          <cell r="A3325" t="str">
            <v>RK.28305.025</v>
          </cell>
          <cell r="B3325" t="str">
            <v>RIK ANILLO PISTON 28305-010 TOYOTA H ILUX 5VZ 6CIL 3.3L 93.5MM 1.5-1.5-4</v>
          </cell>
          <cell r="C3325">
            <v>0.22700000000000001</v>
          </cell>
          <cell r="D3325"/>
          <cell r="E3325">
            <v>1</v>
          </cell>
          <cell r="F3325">
            <v>1</v>
          </cell>
          <cell r="G3325"/>
          <cell r="H3325" t="str">
            <v>D38</v>
          </cell>
        </row>
        <row r="3326">
          <cell r="A3326" t="str">
            <v>RK.28305.050</v>
          </cell>
          <cell r="B3326" t="str">
            <v>RIK ANILLO PISTON 28305-020 TOYOTA H ILUX 5VZ 6CIL 3.3L 93.5MM 1.5-1.5-4</v>
          </cell>
          <cell r="C3326">
            <v>0.22800000000000001</v>
          </cell>
          <cell r="D3326"/>
          <cell r="E3326">
            <v>1</v>
          </cell>
          <cell r="F3326">
            <v>1</v>
          </cell>
          <cell r="G3326"/>
          <cell r="H3326" t="str">
            <v>D38</v>
          </cell>
        </row>
        <row r="3327">
          <cell r="A3327" t="str">
            <v>RK.28305.STD</v>
          </cell>
          <cell r="B3327" t="str">
            <v>RIK ANILLO PISTON 28305-STD TOYOTA H ILUX 5VZ 6CIL 3.3L 93.5MM 1.5-1.5-4</v>
          </cell>
          <cell r="C3327">
            <v>0.22600000000000001</v>
          </cell>
          <cell r="D3327"/>
          <cell r="E3327">
            <v>1</v>
          </cell>
          <cell r="F3327">
            <v>1</v>
          </cell>
          <cell r="G3327"/>
          <cell r="H3327" t="str">
            <v>D38</v>
          </cell>
        </row>
        <row r="3328">
          <cell r="A3328" t="str">
            <v>RK.28315.025</v>
          </cell>
          <cell r="B3328" t="str">
            <v xml:space="preserve">RIK ANILLO PISTON </v>
          </cell>
          <cell r="C3328">
            <v>0.17</v>
          </cell>
          <cell r="D3328"/>
          <cell r="E3328">
            <v>1</v>
          </cell>
          <cell r="F3328">
            <v>1</v>
          </cell>
          <cell r="G3328"/>
          <cell r="H3328" t="str">
            <v>D38</v>
          </cell>
        </row>
        <row r="3329">
          <cell r="A3329" t="str">
            <v>RK.28315.050</v>
          </cell>
          <cell r="B3329" t="str">
            <v>RIK ANILLO PISTON 28315-020 TOYOTA H ILUX 3RZ-FE 4CIL 2.7L 95MM 1.75-1.5-4</v>
          </cell>
          <cell r="C3329">
            <v>0.17199999999999999</v>
          </cell>
          <cell r="D3329"/>
          <cell r="E3329">
            <v>1</v>
          </cell>
          <cell r="F3329">
            <v>1</v>
          </cell>
          <cell r="G3329"/>
          <cell r="H3329" t="str">
            <v>D38</v>
          </cell>
        </row>
        <row r="3330">
          <cell r="A3330" t="str">
            <v>RK.28315.STD</v>
          </cell>
          <cell r="B3330" t="str">
            <v>RIK ANILLO PISTON 28315-STD TOYOTA H ILUX 3RZ-FE 4CIL 2.7L 95MM 1.75-1.5-4</v>
          </cell>
          <cell r="C3330">
            <v>0.17</v>
          </cell>
          <cell r="D3330"/>
          <cell r="E3330">
            <v>1</v>
          </cell>
          <cell r="F3330">
            <v>1</v>
          </cell>
          <cell r="G3330"/>
          <cell r="H3330" t="str">
            <v>D39</v>
          </cell>
        </row>
        <row r="3331">
          <cell r="A3331" t="str">
            <v>RK.28420.025</v>
          </cell>
          <cell r="B3331" t="str">
            <v>RIK ANILLO PISTON 28420-010 TOYOTA PICKUP 4WD 4Y 4CIL 2.2L 91MM 1.5-1.5-4</v>
          </cell>
          <cell r="C3331">
            <v>0.158</v>
          </cell>
          <cell r="D3331"/>
          <cell r="E3331">
            <v>1</v>
          </cell>
          <cell r="F3331">
            <v>1</v>
          </cell>
          <cell r="G3331"/>
          <cell r="H3331" t="str">
            <v>D39</v>
          </cell>
        </row>
        <row r="3332">
          <cell r="A3332" t="str">
            <v>RK.28420.STD</v>
          </cell>
          <cell r="B3332" t="str">
            <v>RIK ANILLO PISTON 28420-STD TOYOTA PICKUP 4WD 4Y 4CIL 2.2L 91MM 1.5-1.5-4</v>
          </cell>
          <cell r="C3332">
            <v>0.158</v>
          </cell>
          <cell r="D3332"/>
          <cell r="E3332">
            <v>1</v>
          </cell>
          <cell r="F3332">
            <v>1</v>
          </cell>
          <cell r="G3332"/>
          <cell r="H3332" t="str">
            <v>SIN STOCK</v>
          </cell>
        </row>
        <row r="3333">
          <cell r="A3333" t="str">
            <v>RK.28510.025</v>
          </cell>
          <cell r="B3333" t="str">
            <v>RIK ANILLO PISTON 28510-010 TOYOTA COROLLA 3K 4CIL 1.1L 75MM 2-2-4</v>
          </cell>
          <cell r="C3333">
            <v>0.14599999999999999</v>
          </cell>
          <cell r="D3333"/>
          <cell r="E3333">
            <v>1</v>
          </cell>
          <cell r="F3333">
            <v>1</v>
          </cell>
          <cell r="G3333"/>
          <cell r="H3333" t="str">
            <v>D39</v>
          </cell>
        </row>
        <row r="3334">
          <cell r="A3334" t="str">
            <v>RK.28510.STD</v>
          </cell>
          <cell r="B3334" t="str">
            <v>RIK ANILLO PISTON 28510-STD TOYOTA COROLLA 3K 4CIL 1.1L 75MM 2-2-4</v>
          </cell>
          <cell r="C3334">
            <v>0.14499999999999999</v>
          </cell>
          <cell r="D3334"/>
          <cell r="E3334">
            <v>1</v>
          </cell>
          <cell r="F3334">
            <v>1</v>
          </cell>
          <cell r="G3334"/>
          <cell r="H3334" t="str">
            <v>D39</v>
          </cell>
        </row>
        <row r="3335">
          <cell r="A3335" t="str">
            <v>RK.28540.025</v>
          </cell>
          <cell r="B3335" t="str">
            <v>RIK ANILLO PISTON 28540-010 TOYOTA H ILUX 22R 4CIL 2.4L 92MM 2-2.5-4</v>
          </cell>
          <cell r="C3335">
            <v>0.217</v>
          </cell>
          <cell r="D3335"/>
          <cell r="E3335">
            <v>1</v>
          </cell>
          <cell r="F3335">
            <v>1</v>
          </cell>
          <cell r="G3335"/>
          <cell r="H3335" t="str">
            <v>D39</v>
          </cell>
        </row>
        <row r="3336">
          <cell r="A3336" t="str">
            <v>RK.28540.050</v>
          </cell>
          <cell r="B3336" t="str">
            <v>RIK ANILLO PISTON 28540-020 TOYOTA H ILUX 22R 4CIL 2.4L 92MM 2-2.5-4</v>
          </cell>
          <cell r="C3336">
            <v>0.218</v>
          </cell>
          <cell r="D3336"/>
          <cell r="E3336">
            <v>1</v>
          </cell>
          <cell r="F3336">
            <v>1</v>
          </cell>
          <cell r="G3336"/>
          <cell r="H3336" t="str">
            <v>D39</v>
          </cell>
        </row>
        <row r="3337">
          <cell r="A3337" t="str">
            <v>RK.28540.STD</v>
          </cell>
          <cell r="B3337" t="str">
            <v>RIK ANILLO PISTON 28540-STD TOYOTA H ILUX 22R 4CIL 2.4L 92MM 2-2.5-4</v>
          </cell>
          <cell r="C3337">
            <v>0.216</v>
          </cell>
          <cell r="D3337"/>
          <cell r="E3337">
            <v>1</v>
          </cell>
          <cell r="F3337">
            <v>1</v>
          </cell>
          <cell r="G3337"/>
          <cell r="H3337" t="str">
            <v>D40</v>
          </cell>
        </row>
        <row r="3338">
          <cell r="A3338" t="str">
            <v>RK.28541.025</v>
          </cell>
          <cell r="B3338" t="str">
            <v>RIK ANILLO PISTON 28541-010 TOYOTA CRESSIDA 4 RUNNER 22R 4CIL 2.4L 92MM 1.5-1.5-4</v>
          </cell>
          <cell r="C3338">
            <v>0.16</v>
          </cell>
          <cell r="D3338"/>
          <cell r="E3338">
            <v>1</v>
          </cell>
          <cell r="F3338">
            <v>1</v>
          </cell>
          <cell r="G3338"/>
          <cell r="H3338" t="str">
            <v>D40</v>
          </cell>
        </row>
        <row r="3339">
          <cell r="A3339" t="str">
            <v>RK.28541.050</v>
          </cell>
          <cell r="B3339" t="str">
            <v>RIK ANILLO PISTON 28541-020 TOYOTA CRESSIDA 4 RUNNER 22R 4CIL 2.4L 92MM 1.5-1.5-4</v>
          </cell>
          <cell r="C3339">
            <v>0.16</v>
          </cell>
          <cell r="D3339"/>
          <cell r="E3339">
            <v>1</v>
          </cell>
          <cell r="F3339">
            <v>1</v>
          </cell>
          <cell r="G3339"/>
          <cell r="H3339" t="str">
            <v>D40</v>
          </cell>
        </row>
        <row r="3340">
          <cell r="A3340" t="str">
            <v>RK.28541.STD</v>
          </cell>
          <cell r="B3340" t="str">
            <v>RIK ANILLO PISTON 28541-STD TOYOTA CRESSIDA 4 RUNNER 22R 4CIL 2.4L 92MM 1.5-1.5-4</v>
          </cell>
          <cell r="C3340">
            <v>0.16</v>
          </cell>
          <cell r="D3340"/>
          <cell r="E3340">
            <v>1</v>
          </cell>
          <cell r="F3340">
            <v>1</v>
          </cell>
          <cell r="G3340"/>
          <cell r="H3340" t="str">
            <v>D40</v>
          </cell>
        </row>
        <row r="3341">
          <cell r="A3341" t="str">
            <v>RK.28553.025</v>
          </cell>
          <cell r="B3341" t="str">
            <v>RIK ANILLO PISTON 28553-010 TOYOTA HI ACE 5L 4CIL 3.0L 99.5MM 2-1.5-4.4</v>
          </cell>
          <cell r="C3341">
            <v>0.20300000000000001</v>
          </cell>
          <cell r="D3341"/>
          <cell r="E3341">
            <v>1</v>
          </cell>
          <cell r="F3341">
            <v>1</v>
          </cell>
          <cell r="G3341"/>
          <cell r="H3341" t="str">
            <v>SIN STOCK</v>
          </cell>
        </row>
        <row r="3342">
          <cell r="A3342" t="str">
            <v>RK.28553.STD</v>
          </cell>
          <cell r="B3342" t="str">
            <v>RIK ANILLO PISTON 28553-STD TOYOTA HI ACE 5L 4CIL 3.0L 99.5MM 2-1.5-4.4</v>
          </cell>
          <cell r="C3342">
            <v>0.20200000000000001</v>
          </cell>
          <cell r="D3342"/>
          <cell r="E3342">
            <v>1</v>
          </cell>
          <cell r="F3342">
            <v>1</v>
          </cell>
          <cell r="G3342"/>
          <cell r="H3342" t="str">
            <v>SIN STOCK</v>
          </cell>
        </row>
        <row r="3343">
          <cell r="A3343" t="str">
            <v>RK.28672.050</v>
          </cell>
          <cell r="B3343" t="str">
            <v>RIK ANILLO PISTON 28672-020 TOYOTA COROLLA 7A-FE 4CIL 1.8L 81.6MM 1.2-1.5-3</v>
          </cell>
          <cell r="C3343">
            <v>0.11</v>
          </cell>
          <cell r="D3343"/>
          <cell r="E3343">
            <v>1</v>
          </cell>
          <cell r="F3343">
            <v>1</v>
          </cell>
          <cell r="G3343"/>
          <cell r="H3343" t="str">
            <v>D40</v>
          </cell>
        </row>
        <row r="3344">
          <cell r="A3344" t="str">
            <v>RK.28680.025</v>
          </cell>
          <cell r="B3344" t="str">
            <v>RIK ANILLO PISTON 28680-010 TOYOTA LAND CRUISER COASTER 2H 6CIL 4.0L 91MM 2.52-2.52-4 CONICO</v>
          </cell>
          <cell r="C3344">
            <v>0.36699999999999999</v>
          </cell>
          <cell r="D3344"/>
          <cell r="E3344">
            <v>1</v>
          </cell>
          <cell r="F3344">
            <v>1</v>
          </cell>
          <cell r="G3344"/>
          <cell r="H3344" t="str">
            <v>D41</v>
          </cell>
        </row>
        <row r="3345">
          <cell r="A3345" t="str">
            <v>RK.28720.025</v>
          </cell>
          <cell r="B3345" t="str">
            <v>RIK ANILLO PISTON 28720-010 TOYOTA H ILUX 1Y-2Y-3Y 4CIL 2.0L 86MM 1.5-1.5-4</v>
          </cell>
          <cell r="C3345">
            <v>0.15</v>
          </cell>
          <cell r="D3345"/>
          <cell r="E3345">
            <v>1</v>
          </cell>
          <cell r="F3345">
            <v>1</v>
          </cell>
          <cell r="G3345"/>
          <cell r="H3345" t="str">
            <v>D41</v>
          </cell>
        </row>
        <row r="3346">
          <cell r="A3346" t="str">
            <v>RK.28720.050</v>
          </cell>
          <cell r="B3346" t="str">
            <v>RIK ANILLO PISTON 28720-020 TOYOTA H ILUX 1Y-2Y-3Y 4CIL 2.0L 86MM 1.5-1.5-4</v>
          </cell>
          <cell r="C3346">
            <v>0.151</v>
          </cell>
          <cell r="D3346"/>
          <cell r="E3346">
            <v>1</v>
          </cell>
          <cell r="F3346">
            <v>1</v>
          </cell>
          <cell r="G3346"/>
          <cell r="H3346" t="str">
            <v>D41</v>
          </cell>
        </row>
        <row r="3347">
          <cell r="A3347" t="str">
            <v>RK.28720.075</v>
          </cell>
          <cell r="B3347" t="str">
            <v>RIK ANILLO PISTON 28720-030 TOYOTA H ILUX 1Y-2Y-3Y 4CIL 2.0L 86MM 1.5-1.5-4</v>
          </cell>
          <cell r="C3347">
            <v>0.152</v>
          </cell>
          <cell r="D3347"/>
          <cell r="E3347">
            <v>1</v>
          </cell>
          <cell r="F3347">
            <v>1</v>
          </cell>
          <cell r="G3347"/>
          <cell r="H3347" t="str">
            <v>D41</v>
          </cell>
        </row>
        <row r="3348">
          <cell r="A3348" t="str">
            <v>RK.28720.STD</v>
          </cell>
          <cell r="B3348" t="str">
            <v>RIK ANILLO PISTON 28720-STD TOYOTA H ILUX 1Y-2Y-3Y 4CIL 2.0L 86MM 1.5-1.5-4</v>
          </cell>
          <cell r="C3348">
            <v>0.151</v>
          </cell>
          <cell r="D3348"/>
          <cell r="E3348">
            <v>1</v>
          </cell>
          <cell r="F3348">
            <v>1</v>
          </cell>
          <cell r="G3348"/>
          <cell r="H3348" t="str">
            <v>D41</v>
          </cell>
        </row>
        <row r="3349">
          <cell r="A3349" t="str">
            <v>RK.28740.025</v>
          </cell>
          <cell r="B3349" t="str">
            <v>RIK ANILLO PISTON 28740-010 TOYOTA CORONA 2L 4CIL 2.4L 92MM 2-2-4</v>
          </cell>
          <cell r="C3349">
            <v>0.22600000000000001</v>
          </cell>
          <cell r="D3349"/>
          <cell r="E3349">
            <v>1</v>
          </cell>
          <cell r="F3349">
            <v>1</v>
          </cell>
          <cell r="G3349"/>
          <cell r="H3349" t="str">
            <v>SIN STOCK</v>
          </cell>
        </row>
        <row r="3350">
          <cell r="A3350" t="str">
            <v>RK.28740.STD</v>
          </cell>
          <cell r="B3350" t="str">
            <v>RIK ANILLO PISTON 28740-STD TOYOTA CORONA 2L 4CIL 2.4L 92MM 2-2-4</v>
          </cell>
          <cell r="C3350">
            <v>0.22600000000000001</v>
          </cell>
          <cell r="D3350"/>
          <cell r="E3350">
            <v>1</v>
          </cell>
          <cell r="F3350">
            <v>1</v>
          </cell>
          <cell r="G3350"/>
          <cell r="H3350" t="str">
            <v>D42</v>
          </cell>
        </row>
        <row r="3351">
          <cell r="A3351" t="str">
            <v>RK.28775.025</v>
          </cell>
          <cell r="B3351" t="str">
            <v xml:space="preserve">RIK ANILLO PISTON </v>
          </cell>
          <cell r="C3351">
            <v>0.151</v>
          </cell>
          <cell r="D3351"/>
          <cell r="E3351">
            <v>1</v>
          </cell>
          <cell r="F3351">
            <v>1</v>
          </cell>
          <cell r="G3351"/>
          <cell r="H3351" t="str">
            <v>D42</v>
          </cell>
        </row>
        <row r="3352">
          <cell r="A3352" t="str">
            <v>RK.28775.050</v>
          </cell>
          <cell r="B3352" t="str">
            <v>RIK ANILLO PISTON 28775-020 TOYOTA HI ACE 1RZ 4CIL 2.0L 86MM 1.75-1.5-4</v>
          </cell>
          <cell r="C3352">
            <v>0.154</v>
          </cell>
          <cell r="D3352"/>
          <cell r="E3352">
            <v>1</v>
          </cell>
          <cell r="F3352">
            <v>1</v>
          </cell>
          <cell r="G3352"/>
          <cell r="H3352" t="str">
            <v>D42</v>
          </cell>
        </row>
        <row r="3353">
          <cell r="A3353" t="str">
            <v>RK.28775.STD</v>
          </cell>
          <cell r="B3353" t="str">
            <v>RIK ANILLO PISTON 28775-STD TOYOTA HI ACE 1RZ 4CIL 2.0L 86MM 1.75-1.5-4</v>
          </cell>
          <cell r="C3353">
            <v>0.152</v>
          </cell>
          <cell r="D3353"/>
          <cell r="E3353">
            <v>1</v>
          </cell>
          <cell r="F3353">
            <v>1</v>
          </cell>
          <cell r="G3353"/>
          <cell r="H3353" t="str">
            <v>D42</v>
          </cell>
        </row>
        <row r="3354">
          <cell r="A3354" t="str">
            <v>RK.28785.025</v>
          </cell>
          <cell r="B3354" t="str">
            <v>RIK ANILLO PISTON 28785-010 TOYOTA COROLLA 1ZZ 4CIL 1.8L 79MM 1.2-1.2-3</v>
          </cell>
          <cell r="C3354">
            <v>9.6000000000000002E-2</v>
          </cell>
          <cell r="D3354"/>
          <cell r="E3354">
            <v>1</v>
          </cell>
          <cell r="F3354">
            <v>1</v>
          </cell>
          <cell r="G3354"/>
          <cell r="H3354" t="str">
            <v>D42</v>
          </cell>
        </row>
        <row r="3355">
          <cell r="A3355" t="str">
            <v>RK.28785.050</v>
          </cell>
          <cell r="B3355" t="str">
            <v>RIK ANILLO PISTON 28785-020 TOYOTA COROLLA 1ZZ 4CIL 1.8L 79MM 1.2-1.2-3</v>
          </cell>
          <cell r="C3355">
            <v>9.6000000000000002E-2</v>
          </cell>
          <cell r="D3355"/>
          <cell r="E3355">
            <v>1</v>
          </cell>
          <cell r="F3355">
            <v>1</v>
          </cell>
          <cell r="G3355"/>
          <cell r="H3355" t="str">
            <v>D29</v>
          </cell>
        </row>
        <row r="3356">
          <cell r="A3356" t="str">
            <v>RK.28785.STD</v>
          </cell>
          <cell r="B3356" t="str">
            <v>RIK ANILLO PISTON 28785-STD TOYOTA COROLLA 1ZZ 4CIL 1.8L 79MM 1.2-1.2-3</v>
          </cell>
          <cell r="C3356">
            <v>9.6000000000000002E-2</v>
          </cell>
          <cell r="D3356"/>
          <cell r="E3356">
            <v>1</v>
          </cell>
          <cell r="F3356">
            <v>1</v>
          </cell>
          <cell r="G3356"/>
          <cell r="H3356" t="str">
            <v>D29</v>
          </cell>
        </row>
        <row r="3357">
          <cell r="A3357" t="str">
            <v>RK.28804.025</v>
          </cell>
          <cell r="B3357" t="str">
            <v>RIK ANILLO PISTON 28804-010 TOYOTA COROLLA 4E-FE 4CIL 1.3L 74MM 1.2-1.2-3</v>
          </cell>
          <cell r="C3357">
            <v>8.8999999999999996E-2</v>
          </cell>
          <cell r="D3357"/>
          <cell r="E3357">
            <v>1</v>
          </cell>
          <cell r="F3357">
            <v>1</v>
          </cell>
          <cell r="G3357"/>
          <cell r="H3357" t="str">
            <v>D29</v>
          </cell>
        </row>
        <row r="3358">
          <cell r="A3358" t="str">
            <v>RK.28804.050</v>
          </cell>
          <cell r="B3358" t="str">
            <v>RIK ANILLO PISTON 28804-020 TOYOTA COROLLA 4E-FE 4CIL 1.3L 74MM 1.2-1.2-3</v>
          </cell>
          <cell r="C3358">
            <v>8.8999999999999996E-2</v>
          </cell>
          <cell r="D3358"/>
          <cell r="E3358">
            <v>1</v>
          </cell>
          <cell r="F3358">
            <v>1</v>
          </cell>
          <cell r="G3358"/>
          <cell r="H3358" t="str">
            <v>D29</v>
          </cell>
        </row>
        <row r="3359">
          <cell r="A3359" t="str">
            <v>RK.28804.075</v>
          </cell>
          <cell r="B3359" t="str">
            <v>RIK ANILLO PISTON 28804-030 TOYOTA COROLLA 4E-FE 4CIL 1.3L 74MM 1.2-1.2-3</v>
          </cell>
          <cell r="C3359">
            <v>0.09</v>
          </cell>
          <cell r="D3359"/>
          <cell r="E3359">
            <v>1</v>
          </cell>
          <cell r="F3359">
            <v>1</v>
          </cell>
          <cell r="G3359"/>
          <cell r="H3359" t="str">
            <v>D29</v>
          </cell>
        </row>
        <row r="3360">
          <cell r="A3360" t="str">
            <v>RK.28804.100</v>
          </cell>
          <cell r="B3360" t="str">
            <v>RIK ANILLO PISTON 28804-040 TOYOTA COROLLA 4E-FE 4CIL 1.3L 74MM 1.2-1.2-3</v>
          </cell>
          <cell r="C3360">
            <v>0.09</v>
          </cell>
          <cell r="D3360"/>
          <cell r="E3360">
            <v>1</v>
          </cell>
          <cell r="F3360">
            <v>1</v>
          </cell>
          <cell r="G3360"/>
          <cell r="H3360" t="str">
            <v>D30</v>
          </cell>
        </row>
        <row r="3361">
          <cell r="A3361" t="str">
            <v>RK.28804.STD</v>
          </cell>
          <cell r="B3361" t="str">
            <v>RIK ANILLO PISTON 28804-STD TOYOTA COROLLA 4E-FE 4CIL 1.3L 74MM 1.2-1.2-3</v>
          </cell>
          <cell r="C3361">
            <v>8.8999999999999996E-2</v>
          </cell>
          <cell r="D3361"/>
          <cell r="E3361">
            <v>1</v>
          </cell>
          <cell r="F3361">
            <v>1</v>
          </cell>
          <cell r="G3361"/>
          <cell r="H3361" t="str">
            <v>D30</v>
          </cell>
        </row>
        <row r="3362">
          <cell r="A3362" t="str">
            <v>RK.28820.025</v>
          </cell>
          <cell r="B3362" t="str">
            <v>RIK ANILLO PISTON 28820-010 TOYOTA CORONA MARK-II 16R-18R 4CIL 1.8L 88.5MM 2-2.5-4</v>
          </cell>
          <cell r="C3362">
            <v>0.216</v>
          </cell>
          <cell r="D3362"/>
          <cell r="E3362">
            <v>1</v>
          </cell>
          <cell r="F3362">
            <v>1</v>
          </cell>
          <cell r="G3362"/>
          <cell r="H3362" t="str">
            <v>D30</v>
          </cell>
        </row>
        <row r="3363">
          <cell r="A3363" t="str">
            <v>RK.28820.050</v>
          </cell>
          <cell r="B3363" t="str">
            <v>RIK ANILLO PISTON 28820-020 TOYOTA CORONA MARK-II 16R-18R 4CIL 1.8L 88.5MM 2-2.5-4</v>
          </cell>
          <cell r="C3363">
            <v>0.216</v>
          </cell>
          <cell r="D3363"/>
          <cell r="E3363">
            <v>1</v>
          </cell>
          <cell r="F3363">
            <v>1</v>
          </cell>
          <cell r="G3363"/>
          <cell r="H3363" t="str">
            <v>D30</v>
          </cell>
        </row>
        <row r="3364">
          <cell r="A3364" t="str">
            <v>RK.28820.075</v>
          </cell>
          <cell r="B3364" t="str">
            <v>RIK ANILLO PISTON 28820-030 TOYOTA CORONA MARK-II 16R-18R 4CIL 1.8L 88.5MM 2-2.5-4</v>
          </cell>
          <cell r="C3364">
            <v>0.217</v>
          </cell>
          <cell r="D3364"/>
          <cell r="E3364">
            <v>1</v>
          </cell>
          <cell r="F3364">
            <v>1</v>
          </cell>
          <cell r="G3364"/>
          <cell r="H3364" t="str">
            <v>D30</v>
          </cell>
        </row>
        <row r="3365">
          <cell r="A3365" t="str">
            <v>RK.28820.100</v>
          </cell>
          <cell r="B3365" t="str">
            <v>RIK ANILLO PISTON 28820-040 TOYOTA CORONA MARK-II 16R-18R 4CIL 1.8L 88.5MM 2-2.5-4</v>
          </cell>
          <cell r="C3365">
            <v>0.217</v>
          </cell>
          <cell r="D3365"/>
          <cell r="E3365">
            <v>1</v>
          </cell>
          <cell r="F3365">
            <v>1</v>
          </cell>
          <cell r="G3365"/>
          <cell r="H3365" t="str">
            <v>D31</v>
          </cell>
        </row>
        <row r="3366">
          <cell r="A3366" t="str">
            <v>RK.28820.STD</v>
          </cell>
          <cell r="B3366" t="str">
            <v>RIK ANILLO PISTON 28820-STD TOYOTA CORONA MARK-II 16R-18R 4CIL 1.8L 88.5MM 2-2.5-4</v>
          </cell>
          <cell r="C3366">
            <v>0.214</v>
          </cell>
          <cell r="D3366"/>
          <cell r="E3366">
            <v>1</v>
          </cell>
          <cell r="F3366">
            <v>1</v>
          </cell>
          <cell r="G3366"/>
          <cell r="H3366" t="str">
            <v>D31</v>
          </cell>
        </row>
        <row r="3367">
          <cell r="A3367" t="str">
            <v>RK.28867.025</v>
          </cell>
          <cell r="B3367" t="str">
            <v>RIK ANILLO PISTON 28867-010 TOYOTA CAMRY CARINA 5K 4CIL 1.5L 80.5MM 1.5-1.5-4</v>
          </cell>
          <cell r="C3367">
            <v>0.13300000000000001</v>
          </cell>
          <cell r="D3367"/>
          <cell r="E3367">
            <v>1</v>
          </cell>
          <cell r="F3367">
            <v>1</v>
          </cell>
          <cell r="G3367"/>
          <cell r="H3367" t="str">
            <v>D31</v>
          </cell>
        </row>
        <row r="3368">
          <cell r="A3368" t="str">
            <v>RK.28900.025</v>
          </cell>
          <cell r="B3368" t="str">
            <v>RIK ANILLO PISTON 28900-010 TOYOTA CARINA CAMRY 2TU-3TU 4CIL 1.6L 85MM 1.5-1.5-4</v>
          </cell>
          <cell r="C3368">
            <v>0.15</v>
          </cell>
          <cell r="D3368"/>
          <cell r="E3368">
            <v>1</v>
          </cell>
          <cell r="F3368">
            <v>1</v>
          </cell>
          <cell r="G3368"/>
          <cell r="H3368" t="str">
            <v>D31</v>
          </cell>
        </row>
        <row r="3369">
          <cell r="A3369" t="str">
            <v>RK.28900.050</v>
          </cell>
          <cell r="B3369" t="str">
            <v>RIK ANILLO PISTON 28900-020 TOYOTA CARINA CAMRY 2TU-3TU 4CIL 1.6L 85MM 1.5-1.5-4</v>
          </cell>
          <cell r="C3369">
            <v>0.151</v>
          </cell>
          <cell r="D3369"/>
          <cell r="E3369">
            <v>1</v>
          </cell>
          <cell r="F3369">
            <v>1</v>
          </cell>
          <cell r="G3369"/>
          <cell r="H3369" t="str">
            <v>D31-32</v>
          </cell>
        </row>
        <row r="3370">
          <cell r="A3370" t="str">
            <v>RK.28900.075</v>
          </cell>
          <cell r="B3370" t="str">
            <v>RIK ANILLO PISTON 28900-030 TOYOTA CARINA CAMRY 2TU-3TU 4CIL 1.6L 85MM 1.5-1.5-4</v>
          </cell>
          <cell r="C3370">
            <v>0.151</v>
          </cell>
          <cell r="D3370"/>
          <cell r="E3370">
            <v>1</v>
          </cell>
          <cell r="F3370">
            <v>1</v>
          </cell>
          <cell r="G3370"/>
          <cell r="H3370" t="str">
            <v>D32</v>
          </cell>
        </row>
        <row r="3371">
          <cell r="A3371" t="str">
            <v>RK.28900.STD</v>
          </cell>
          <cell r="B3371" t="str">
            <v>RIK ANILLO PISTON 28900-STD TOYOTA CARINA CAMRY 2TU-3TU 4CIL 1.6L 85MM 1.5-1.5-4</v>
          </cell>
          <cell r="C3371">
            <v>0.14799999999999999</v>
          </cell>
          <cell r="D3371"/>
          <cell r="E3371">
            <v>1</v>
          </cell>
          <cell r="F3371">
            <v>1</v>
          </cell>
          <cell r="G3371"/>
          <cell r="H3371" t="str">
            <v>D32</v>
          </cell>
        </row>
        <row r="3372">
          <cell r="A3372" t="str">
            <v>RK.28900.100</v>
          </cell>
          <cell r="B3372" t="str">
            <v>RIK ANILLO PISTON 28900-040 TOYOTA CARINA CAMRY 2TU-3TU 4CIL 1.6L 85MM 1.5-1.5-4</v>
          </cell>
          <cell r="C3372">
            <v>0.152</v>
          </cell>
          <cell r="D3372"/>
          <cell r="E3372"/>
          <cell r="F3372"/>
          <cell r="G3372"/>
          <cell r="H3372" t="str">
            <v>D32</v>
          </cell>
        </row>
        <row r="3373">
          <cell r="A3373" t="str">
            <v>RK.28971.025</v>
          </cell>
          <cell r="B3373" t="str">
            <v>RIK ANILLO PISTON 28971-010 TOYOTA COROLLA 2E-3E 4CIL 1.3L 73MM 1.5-1.5-3</v>
          </cell>
          <cell r="C3373">
            <v>0.1</v>
          </cell>
          <cell r="D3373"/>
          <cell r="E3373">
            <v>1</v>
          </cell>
          <cell r="F3373">
            <v>1</v>
          </cell>
          <cell r="G3373"/>
          <cell r="H3373" t="str">
            <v>D32</v>
          </cell>
        </row>
        <row r="3374">
          <cell r="A3374" t="str">
            <v>RK.28971.050</v>
          </cell>
          <cell r="B3374" t="str">
            <v>RIK ANILLO PISTON 28971-020 TOYOTA COROLLA 2E-3E 4CIL 1.3L 73MM 1.5-1.5-3</v>
          </cell>
          <cell r="C3374">
            <v>0.10100000000000001</v>
          </cell>
          <cell r="D3374"/>
          <cell r="E3374">
            <v>1</v>
          </cell>
          <cell r="F3374">
            <v>1</v>
          </cell>
          <cell r="G3374"/>
          <cell r="H3374" t="str">
            <v>D32</v>
          </cell>
        </row>
        <row r="3375">
          <cell r="A3375" t="str">
            <v>RK.28971.075</v>
          </cell>
          <cell r="B3375" t="str">
            <v>RIK ANILLO PISTON 28971-030 TOYOTA COROLLA 2E-3E 4CIL 1.3L 73MM 1.5-1.5-3</v>
          </cell>
          <cell r="C3375">
            <v>0.10100000000000001</v>
          </cell>
          <cell r="D3375"/>
          <cell r="E3375">
            <v>1</v>
          </cell>
          <cell r="F3375">
            <v>1</v>
          </cell>
          <cell r="G3375"/>
          <cell r="H3375" t="str">
            <v>D33</v>
          </cell>
        </row>
        <row r="3376">
          <cell r="A3376" t="str">
            <v>RK.28971.100</v>
          </cell>
          <cell r="B3376" t="str">
            <v>RIK ANILLO PISTON 28971-040 TOYOTA COROLLA 2E-3E 4CIL 1.3L 73MM 1.5-1.5-3</v>
          </cell>
          <cell r="C3376">
            <v>0.10100000000000001</v>
          </cell>
          <cell r="D3376"/>
          <cell r="E3376">
            <v>1</v>
          </cell>
          <cell r="F3376">
            <v>1</v>
          </cell>
          <cell r="G3376"/>
          <cell r="H3376" t="str">
            <v>D33</v>
          </cell>
        </row>
        <row r="3377">
          <cell r="A3377" t="str">
            <v>RK.28971.STD</v>
          </cell>
          <cell r="B3377" t="str">
            <v>RIK ANILLO PISTON 28971-STD TOYOTA COROLLA 2E-3E 4CIL 1.3L 73MM 1.5-1.5-3</v>
          </cell>
          <cell r="C3377">
            <v>0.10100000000000001</v>
          </cell>
          <cell r="D3377"/>
          <cell r="E3377">
            <v>1</v>
          </cell>
          <cell r="F3377">
            <v>1</v>
          </cell>
          <cell r="G3377"/>
          <cell r="H3377" t="str">
            <v>D33</v>
          </cell>
        </row>
        <row r="3378">
          <cell r="A3378" t="str">
            <v>RK.28998.025</v>
          </cell>
          <cell r="B3378" t="str">
            <v>RIK ANILLO PISTON 28998-025 TOYOTA CARINA CAMRY 7K 4CIL 1.5L 80.5MM 1.5-1.5-4</v>
          </cell>
          <cell r="C3378">
            <v>0.128</v>
          </cell>
          <cell r="D3378"/>
          <cell r="E3378">
            <v>1</v>
          </cell>
          <cell r="F3378">
            <v>1</v>
          </cell>
          <cell r="G3378"/>
          <cell r="H3378" t="str">
            <v>D33</v>
          </cell>
        </row>
        <row r="3379">
          <cell r="A3379" t="str">
            <v>RK.28998.050</v>
          </cell>
          <cell r="B3379" t="str">
            <v>RIK ANILLO PISTON 28998-050 TOYOTA CARINA CAMRY 7K 4CIL 1.5L 80.5MM 1.5-1.5-4</v>
          </cell>
          <cell r="C3379">
            <v>0.128</v>
          </cell>
          <cell r="D3379"/>
          <cell r="E3379">
            <v>1</v>
          </cell>
          <cell r="F3379">
            <v>1</v>
          </cell>
          <cell r="G3379"/>
          <cell r="H3379" t="str">
            <v>D33</v>
          </cell>
        </row>
        <row r="3380">
          <cell r="A3380" t="str">
            <v>RK.28998.STD</v>
          </cell>
          <cell r="B3380" t="str">
            <v>RIK ANILLO PISTON 28998-STD TOYOTA CARINA CAMRY 7K 4CIL 1.5L 80.5MM 1.5-1.5-4</v>
          </cell>
          <cell r="C3380">
            <v>0.128</v>
          </cell>
          <cell r="D3380"/>
          <cell r="E3380">
            <v>1</v>
          </cell>
          <cell r="F3380">
            <v>1</v>
          </cell>
          <cell r="G3380"/>
          <cell r="H3380" t="str">
            <v>D33</v>
          </cell>
        </row>
        <row r="3381">
          <cell r="A3381" t="str">
            <v>RK.30004.025</v>
          </cell>
          <cell r="B3381" t="str">
            <v>RIK ANILLO PISTON 30004-010 MAZDA PICKUP TRUCK BT50 WL 4CIL 2.5L 93MM 2-1.5-2</v>
          </cell>
          <cell r="C3381">
            <v>0.152</v>
          </cell>
          <cell r="D3381"/>
          <cell r="E3381">
            <v>1</v>
          </cell>
          <cell r="F3381">
            <v>1</v>
          </cell>
          <cell r="G3381"/>
          <cell r="H3381" t="str">
            <v>D34</v>
          </cell>
        </row>
        <row r="3382">
          <cell r="A3382" t="str">
            <v>RK.30004.STD</v>
          </cell>
          <cell r="B3382" t="str">
            <v>RIK ANILLO PISTON 30004-STD MAZDA PICKUP TRUCK BT50 WL 4CIL 2.5L 93MM 2-1.5-2</v>
          </cell>
          <cell r="C3382">
            <v>0.153</v>
          </cell>
          <cell r="D3382"/>
          <cell r="E3382">
            <v>1</v>
          </cell>
          <cell r="F3382">
            <v>1</v>
          </cell>
          <cell r="G3382"/>
          <cell r="H3382" t="str">
            <v>SIN STOCK</v>
          </cell>
        </row>
        <row r="3383">
          <cell r="A3383" t="str">
            <v>RK.30008.025</v>
          </cell>
          <cell r="B3383" t="str">
            <v>RIK ANILLO PISTON 30008-025 MAZDA 6 ATENZA L3T 4CIL 2.5L 87.5MM 1.5-1.5-2</v>
          </cell>
          <cell r="C3383">
            <v>0.13300000000000001</v>
          </cell>
          <cell r="D3383"/>
          <cell r="E3383">
            <v>1</v>
          </cell>
          <cell r="F3383">
            <v>1</v>
          </cell>
          <cell r="G3383"/>
          <cell r="H3383" t="str">
            <v>SIN STOCK</v>
          </cell>
        </row>
        <row r="3384">
          <cell r="A3384" t="str">
            <v>RK.30008.STD</v>
          </cell>
          <cell r="B3384" t="str">
            <v>RIK ANILLO PISTON 30008-STD MAZDA 6 ATENZA L3T 4CIL 2.5L 87.5MM 1.5-1.5-2</v>
          </cell>
          <cell r="C3384">
            <v>0.13400000000000001</v>
          </cell>
          <cell r="D3384"/>
          <cell r="E3384">
            <v>1</v>
          </cell>
          <cell r="F3384">
            <v>1</v>
          </cell>
          <cell r="G3384"/>
          <cell r="H3384" t="str">
            <v>SIN STOCK</v>
          </cell>
        </row>
        <row r="3385">
          <cell r="A3385" t="str">
            <v>RK.30009.025</v>
          </cell>
          <cell r="B3385" t="str">
            <v>RIK ANILLO PISTON 30009-025 MAZDA 6 ATENZA L5X 4CIL 2.3L 89MM 1.2-1.2-2.5</v>
          </cell>
          <cell r="C3385">
            <v>0.11799999999999999</v>
          </cell>
          <cell r="D3385"/>
          <cell r="E3385">
            <v>1</v>
          </cell>
          <cell r="F3385">
            <v>1</v>
          </cell>
          <cell r="G3385"/>
          <cell r="H3385" t="str">
            <v>D34</v>
          </cell>
        </row>
        <row r="3386">
          <cell r="A3386" t="str">
            <v>RK.30009.STD</v>
          </cell>
          <cell r="B3386" t="str">
            <v>RIK ANILLO PISTON 30009-STD MAZDA 6 ATENZA L5X 4CIL 2.3L 89MM 1.2-1.2-2.5</v>
          </cell>
          <cell r="C3386">
            <v>0.11899999999999999</v>
          </cell>
          <cell r="D3386"/>
          <cell r="E3386">
            <v>1</v>
          </cell>
          <cell r="F3386">
            <v>1</v>
          </cell>
          <cell r="G3386"/>
          <cell r="H3386" t="str">
            <v>D34</v>
          </cell>
        </row>
        <row r="3387">
          <cell r="A3387" t="str">
            <v>RK.30090.025</v>
          </cell>
          <cell r="B3387" t="str">
            <v>RIK ANILLO PISTON 30090-010 MAZDA DEMIO ZYV 4CIL 1.5L 78MM 1.2-1.2-2.5</v>
          </cell>
          <cell r="C3387">
            <v>8.5000000000000006E-2</v>
          </cell>
          <cell r="D3387"/>
          <cell r="E3387">
            <v>1</v>
          </cell>
          <cell r="F3387">
            <v>1</v>
          </cell>
          <cell r="G3387"/>
          <cell r="H3387" t="str">
            <v>D34</v>
          </cell>
        </row>
        <row r="3388">
          <cell r="A3388" t="str">
            <v>RK.30090.050</v>
          </cell>
          <cell r="B3388" t="str">
            <v>RIK ANILLO PISTON 30090-050 MAZDA DEMIO ZYV 4CIL 1.5L 78MM 1.2-1.2-2.5</v>
          </cell>
          <cell r="C3388">
            <v>8.5999999999999993E-2</v>
          </cell>
          <cell r="D3388"/>
          <cell r="E3388">
            <v>1</v>
          </cell>
          <cell r="F3388">
            <v>1</v>
          </cell>
          <cell r="G3388"/>
          <cell r="H3388" t="str">
            <v>SIN STOCK</v>
          </cell>
        </row>
        <row r="3389">
          <cell r="A3389" t="str">
            <v>RK.30090.075</v>
          </cell>
          <cell r="B3389" t="str">
            <v>RIK ANILLO PISTON 30090-075 MAZDA DEMIO ZYV 4CIL 1.5L 78MM 1.2-1.2-2.5</v>
          </cell>
          <cell r="C3389">
            <v>8.5999999999999993E-2</v>
          </cell>
          <cell r="D3389"/>
          <cell r="E3389">
            <v>1</v>
          </cell>
          <cell r="F3389">
            <v>1</v>
          </cell>
          <cell r="G3389"/>
          <cell r="H3389" t="str">
            <v>D35</v>
          </cell>
        </row>
        <row r="3390">
          <cell r="A3390" t="str">
            <v>RK.30090.STD</v>
          </cell>
          <cell r="B3390" t="str">
            <v>RIK ANILLO PISTON 30090-STD MAZDA DEMIO ZYV 4CIL 1.5L 78MM 1.2-1.2-2.5</v>
          </cell>
          <cell r="C3390">
            <v>8.5999999999999993E-2</v>
          </cell>
          <cell r="D3390"/>
          <cell r="E3390">
            <v>1</v>
          </cell>
          <cell r="F3390">
            <v>1</v>
          </cell>
          <cell r="G3390"/>
          <cell r="H3390" t="str">
            <v>D35</v>
          </cell>
        </row>
        <row r="3391">
          <cell r="A3391" t="str">
            <v>RK.30141.025</v>
          </cell>
          <cell r="B3391" t="str">
            <v>RIK ANILLO PISTON 30141-010 MAZDA TITAN TRUCK SL 4CIL 3.5L 100.0MM 2.5-2-4.5</v>
          </cell>
          <cell r="C3391">
            <v>0.27900000000000003</v>
          </cell>
          <cell r="D3391"/>
          <cell r="E3391">
            <v>1</v>
          </cell>
          <cell r="F3391">
            <v>1</v>
          </cell>
          <cell r="G3391"/>
          <cell r="H3391" t="str">
            <v>D35</v>
          </cell>
        </row>
        <row r="3392">
          <cell r="A3392" t="str">
            <v>RK.30141.STD</v>
          </cell>
          <cell r="B3392" t="str">
            <v>RIK ANILLO PISTON 30141-STD MAZDA TITAN TRUCK SL 4CIL 3.5L 100.0MM 2.5-2-4.5</v>
          </cell>
          <cell r="C3392">
            <v>0.28000000000000003</v>
          </cell>
          <cell r="D3392"/>
          <cell r="E3392"/>
          <cell r="F3392"/>
          <cell r="G3392"/>
          <cell r="H3392" t="str">
            <v>D35</v>
          </cell>
        </row>
        <row r="3393">
          <cell r="A3393" t="str">
            <v>RK.30155.025</v>
          </cell>
          <cell r="B3393" t="str">
            <v>RIK ANILLO PISTON 30155-010 MAZDA 6 ATENZA LFD 4CIL 2.0L 87.5MM 1.2-1.2-2.5</v>
          </cell>
          <cell r="C3393">
            <v>0.113</v>
          </cell>
          <cell r="D3393"/>
          <cell r="E3393">
            <v>1</v>
          </cell>
          <cell r="F3393">
            <v>1</v>
          </cell>
          <cell r="G3393"/>
          <cell r="H3393" t="str">
            <v>D35</v>
          </cell>
        </row>
        <row r="3394">
          <cell r="A3394" t="str">
            <v>RK.30155.050</v>
          </cell>
          <cell r="B3394" t="str">
            <v>RIK ANILLO PISTON 30155-020 MAZDA 6 ATENZA LFD 4CIL 2.0L 87.5MM 1.2-1.2-2.5</v>
          </cell>
          <cell r="C3394">
            <v>0.114</v>
          </cell>
          <cell r="D3394"/>
          <cell r="E3394">
            <v>1</v>
          </cell>
          <cell r="F3394">
            <v>1</v>
          </cell>
          <cell r="G3394"/>
          <cell r="H3394" t="str">
            <v>SIN STOCK</v>
          </cell>
        </row>
        <row r="3395">
          <cell r="A3395" t="str">
            <v>RK.30155.075</v>
          </cell>
          <cell r="B3395" t="str">
            <v xml:space="preserve">RIK ANILLO PISTON </v>
          </cell>
          <cell r="C3395">
            <v>0.112</v>
          </cell>
          <cell r="D3395"/>
          <cell r="E3395">
            <v>1</v>
          </cell>
          <cell r="F3395">
            <v>1</v>
          </cell>
          <cell r="G3395"/>
          <cell r="H3395" t="str">
            <v>D22</v>
          </cell>
        </row>
        <row r="3396">
          <cell r="A3396" t="str">
            <v>RK.30160.025</v>
          </cell>
          <cell r="B3396" t="str">
            <v>RIK ANILLO PISTON 30160-010 FORD ESCAPE RANGER FOCUS L3V-KAI 4CIL 2.3L 87.5MM 1.2-1.2-2.5</v>
          </cell>
          <cell r="C3396">
            <v>0.112</v>
          </cell>
          <cell r="D3396"/>
          <cell r="E3396">
            <v>1</v>
          </cell>
          <cell r="F3396">
            <v>1</v>
          </cell>
          <cell r="G3396"/>
          <cell r="H3396" t="str">
            <v>SIN STOCK</v>
          </cell>
        </row>
        <row r="3397">
          <cell r="A3397" t="str">
            <v>RK.30160.050</v>
          </cell>
          <cell r="B3397" t="str">
            <v>RIK ANILLO PISTON 30160-020 FORD ESCAPE RANGER FOCUS L3V-KAI 4CIL 2.3L 87.5MM 1.2-1.2-2.5</v>
          </cell>
          <cell r="C3397">
            <v>0.112</v>
          </cell>
          <cell r="D3397"/>
          <cell r="E3397">
            <v>1</v>
          </cell>
          <cell r="F3397">
            <v>1</v>
          </cell>
          <cell r="G3397"/>
          <cell r="H3397" t="str">
            <v>D22</v>
          </cell>
        </row>
        <row r="3398">
          <cell r="A3398" t="str">
            <v>RK.30175.025</v>
          </cell>
          <cell r="B3398" t="str">
            <v>RIK ANILLO PISTON 30175-010 MAZDA BONGO BT50 WL 4CIL 2.5L 93MM 2.5-2-3</v>
          </cell>
          <cell r="C3398">
            <v>0.219</v>
          </cell>
          <cell r="D3398"/>
          <cell r="E3398">
            <v>1</v>
          </cell>
          <cell r="F3398">
            <v>1</v>
          </cell>
          <cell r="G3398"/>
          <cell r="H3398" t="str">
            <v>D22</v>
          </cell>
        </row>
        <row r="3399">
          <cell r="A3399" t="str">
            <v>RK.30175.STD</v>
          </cell>
          <cell r="B3399" t="str">
            <v>RIK ANILLO PISTON 30175-STD MAZDA BONGO BT50 WL 4CIL 2.5L 93MM 2.5-2-3</v>
          </cell>
          <cell r="C3399">
            <v>0.217</v>
          </cell>
          <cell r="D3399"/>
          <cell r="E3399">
            <v>1</v>
          </cell>
          <cell r="F3399">
            <v>1</v>
          </cell>
          <cell r="G3399"/>
          <cell r="H3399" t="str">
            <v>D22</v>
          </cell>
        </row>
        <row r="3400">
          <cell r="A3400" t="str">
            <v>RK.30273.025</v>
          </cell>
          <cell r="B3400" t="str">
            <v xml:space="preserve">RIK ANILLO PISTON </v>
          </cell>
          <cell r="C3400">
            <v>0.115</v>
          </cell>
          <cell r="D3400"/>
          <cell r="E3400">
            <v>1</v>
          </cell>
          <cell r="F3400">
            <v>1</v>
          </cell>
          <cell r="G3400"/>
          <cell r="H3400" t="str">
            <v>D22</v>
          </cell>
        </row>
        <row r="3401">
          <cell r="A3401" t="str">
            <v>RK.30273.050</v>
          </cell>
          <cell r="B3401" t="str">
            <v>RIK ANILLO PISTON 30273-020 MAZDA FAMILIA FS 4CIL 1.8L 83MM 1.2-1.5-3</v>
          </cell>
          <cell r="C3401">
            <v>0.115</v>
          </cell>
          <cell r="D3401"/>
          <cell r="E3401">
            <v>1</v>
          </cell>
          <cell r="F3401">
            <v>1</v>
          </cell>
          <cell r="G3401"/>
          <cell r="H3401" t="str">
            <v>D22</v>
          </cell>
        </row>
        <row r="3402">
          <cell r="A3402" t="str">
            <v>RK.30273.STD</v>
          </cell>
          <cell r="B3402" t="str">
            <v>RIK ANILLO PISTON 30273-STD MAZDA FAMILIA FS 4CIL 1.8L 83MM 1.2-1.5-3</v>
          </cell>
          <cell r="C3402">
            <v>0.115</v>
          </cell>
          <cell r="D3402"/>
          <cell r="E3402">
            <v>1</v>
          </cell>
          <cell r="F3402">
            <v>1</v>
          </cell>
          <cell r="G3402"/>
          <cell r="H3402" t="str">
            <v>D23</v>
          </cell>
        </row>
        <row r="3403">
          <cell r="A3403" t="str">
            <v>RK.30855.STD</v>
          </cell>
          <cell r="B3403" t="str">
            <v xml:space="preserve">RIK ANILLO PISTON </v>
          </cell>
          <cell r="C3403">
            <v>0.188</v>
          </cell>
          <cell r="D3403"/>
          <cell r="E3403">
            <v>1</v>
          </cell>
          <cell r="F3403">
            <v>1</v>
          </cell>
          <cell r="G3403"/>
          <cell r="H3403" t="str">
            <v>D23</v>
          </cell>
        </row>
        <row r="3404">
          <cell r="A3404" t="str">
            <v>RK.30990.STD</v>
          </cell>
          <cell r="B3404" t="str">
            <v>RIK ANILLO PISTON 30990-STD MAZDA PROTEGE Z5D 4CIL 1.5L 75.3MM 1-1.2-2.5</v>
          </cell>
          <cell r="C3404">
            <v>8.3000000000000004E-2</v>
          </cell>
          <cell r="D3404"/>
          <cell r="E3404">
            <v>1</v>
          </cell>
          <cell r="F3404">
            <v>1</v>
          </cell>
          <cell r="G3404"/>
          <cell r="H3404" t="str">
            <v>D23</v>
          </cell>
        </row>
        <row r="3405">
          <cell r="A3405" t="str">
            <v>RK.40021.025</v>
          </cell>
          <cell r="B3405" t="str">
            <v>RIK ANILLO PISTON 40021-010 DAEWOO TICO F6 3CIL 0.6L 68.5MM 1.5-1.5-2.8</v>
          </cell>
          <cell r="C3405">
            <v>6.0999999999999999E-2</v>
          </cell>
          <cell r="D3405"/>
          <cell r="E3405">
            <v>1</v>
          </cell>
          <cell r="F3405">
            <v>1</v>
          </cell>
          <cell r="G3405"/>
          <cell r="H3405" t="str">
            <v>D23</v>
          </cell>
        </row>
        <row r="3406">
          <cell r="A3406" t="str">
            <v>RK.40021.050</v>
          </cell>
          <cell r="B3406" t="str">
            <v>RIK ANILLO PISTON 40021-020 DAEWOO TICO F6 3CIL 0.6L 68.5MM 1.5-1.5-2.8</v>
          </cell>
          <cell r="C3406">
            <v>6.0999999999999999E-2</v>
          </cell>
          <cell r="D3406"/>
          <cell r="E3406">
            <v>1</v>
          </cell>
          <cell r="F3406">
            <v>1</v>
          </cell>
          <cell r="G3406"/>
          <cell r="H3406" t="str">
            <v>SIN STOCK</v>
          </cell>
        </row>
        <row r="3407">
          <cell r="A3407" t="str">
            <v>RK.40021.075</v>
          </cell>
          <cell r="B3407" t="str">
            <v>RIK ANILLO PISTON 40021-030 DAEWOO TICO F6 3CIL 0.6L 68.5MM 1.5-1.5-2.8</v>
          </cell>
          <cell r="C3407">
            <v>6.0999999999999999E-2</v>
          </cell>
          <cell r="D3407"/>
          <cell r="E3407">
            <v>1</v>
          </cell>
          <cell r="F3407">
            <v>1</v>
          </cell>
          <cell r="G3407"/>
          <cell r="H3407" t="str">
            <v>D23</v>
          </cell>
        </row>
        <row r="3408">
          <cell r="A3408" t="str">
            <v>RK.40021.STD</v>
          </cell>
          <cell r="B3408" t="str">
            <v>RIK ANILLO PISTON 40021-STD DAEWOO TICO F6 3CIL 0.6L 68.5MM 1.5-1.5-2.8</v>
          </cell>
          <cell r="C3408">
            <v>0.06</v>
          </cell>
          <cell r="D3408"/>
          <cell r="E3408">
            <v>1</v>
          </cell>
          <cell r="F3408">
            <v>1</v>
          </cell>
          <cell r="G3408"/>
          <cell r="H3408" t="str">
            <v>SIN STOCK</v>
          </cell>
        </row>
        <row r="3409">
          <cell r="A3409" t="str">
            <v>RK.40025.025</v>
          </cell>
          <cell r="B3409" t="str">
            <v>RIK ANILLO PISTON 40025-010 KIA K2700 PREGIO JS 4CIL 2.7L 94.5MM 2-2-3</v>
          </cell>
          <cell r="C3409">
            <v>0.188</v>
          </cell>
          <cell r="D3409"/>
          <cell r="E3409">
            <v>1</v>
          </cell>
          <cell r="F3409">
            <v>1</v>
          </cell>
          <cell r="G3409"/>
          <cell r="H3409" t="str">
            <v>D24</v>
          </cell>
        </row>
        <row r="3410">
          <cell r="A3410" t="str">
            <v>RK.40025.STD</v>
          </cell>
          <cell r="B3410" t="str">
            <v xml:space="preserve">RIK ANILLO PISTON </v>
          </cell>
          <cell r="C3410">
            <v>0.188</v>
          </cell>
          <cell r="D3410"/>
          <cell r="E3410">
            <v>1</v>
          </cell>
          <cell r="F3410">
            <v>1</v>
          </cell>
          <cell r="G3410"/>
          <cell r="H3410" t="str">
            <v>D24</v>
          </cell>
        </row>
        <row r="3411">
          <cell r="A3411" t="str">
            <v>RK.40044.025</v>
          </cell>
          <cell r="B3411" t="str">
            <v>RIK ANILLO PISTON 40044-010 HYUNDAI GRACE G4JS 4CIL 2.4L 86.5MM 1.5-1.5-4.0</v>
          </cell>
          <cell r="C3411">
            <v>0.156</v>
          </cell>
          <cell r="D3411"/>
          <cell r="E3411">
            <v>1</v>
          </cell>
          <cell r="F3411">
            <v>1</v>
          </cell>
          <cell r="G3411"/>
          <cell r="H3411" t="str">
            <v>D24</v>
          </cell>
        </row>
        <row r="3412">
          <cell r="A3412" t="str">
            <v>RK.40044.050</v>
          </cell>
          <cell r="B3412" t="str">
            <v>RIK ANILLO PISTON 40044-020 HYUNDAI GRACE G4JS 4CIL 2.4L 86.5MM 1.5-1.5-4.0</v>
          </cell>
          <cell r="C3412">
            <v>0.157</v>
          </cell>
          <cell r="D3412"/>
          <cell r="E3412">
            <v>1</v>
          </cell>
          <cell r="F3412">
            <v>1</v>
          </cell>
          <cell r="G3412"/>
          <cell r="H3412" t="str">
            <v>D24</v>
          </cell>
        </row>
        <row r="3413">
          <cell r="A3413" t="str">
            <v>RK.40044.STD</v>
          </cell>
          <cell r="B3413" t="str">
            <v xml:space="preserve">RIK ANILLOPISTON </v>
          </cell>
          <cell r="C3413">
            <v>0.155</v>
          </cell>
          <cell r="D3413"/>
          <cell r="E3413">
            <v>1</v>
          </cell>
          <cell r="F3413">
            <v>1</v>
          </cell>
          <cell r="G3413"/>
          <cell r="H3413" t="str">
            <v>D24</v>
          </cell>
        </row>
        <row r="3414">
          <cell r="A3414" t="str">
            <v>RK.40046.025</v>
          </cell>
          <cell r="B3414" t="str">
            <v>RIK ANILLO PISTON 40046-010 CHEVROLET AVEO F16D 4CIL 1.4L 79.0MM 1.2-1.5-3</v>
          </cell>
          <cell r="C3414">
            <v>0.11</v>
          </cell>
          <cell r="D3414"/>
          <cell r="E3414">
            <v>1</v>
          </cell>
          <cell r="F3414">
            <v>1</v>
          </cell>
          <cell r="G3414"/>
          <cell r="H3414" t="str">
            <v>SIN STOCK</v>
          </cell>
        </row>
        <row r="3415">
          <cell r="A3415" t="str">
            <v>RK.40046.STD</v>
          </cell>
          <cell r="B3415" t="str">
            <v>RIK ANILLO PISTON 40046-STD CHEVROLET AVEO F16D 4CIL 1.4L 79.0MM 1.2-1.5-3</v>
          </cell>
          <cell r="C3415">
            <v>0.11</v>
          </cell>
          <cell r="D3415"/>
          <cell r="E3415">
            <v>1</v>
          </cell>
          <cell r="F3415">
            <v>1</v>
          </cell>
          <cell r="G3415"/>
          <cell r="H3415" t="str">
            <v>SIN STOCK</v>
          </cell>
        </row>
        <row r="3416">
          <cell r="A3416" t="str">
            <v>RK.40063.025</v>
          </cell>
          <cell r="B3416" t="str">
            <v>RIK ANILLO PISTON 40063-010 HYUNDAI ACCENT G4EK 4CIL 1.5L 75MM 1.2-1.5-3</v>
          </cell>
          <cell r="C3416">
            <v>9.9000000000000005E-2</v>
          </cell>
          <cell r="D3416"/>
          <cell r="E3416">
            <v>1</v>
          </cell>
          <cell r="F3416">
            <v>1</v>
          </cell>
          <cell r="G3416"/>
          <cell r="H3416" t="str">
            <v>D25</v>
          </cell>
        </row>
        <row r="3417">
          <cell r="A3417" t="str">
            <v>RK.40063.STD</v>
          </cell>
          <cell r="B3417" t="str">
            <v>RIK ANILLO PISTON 40063-STD HYUNDAI ACCENT G4EK 4CIL 1.5L 75MM 1.2-1.5-3</v>
          </cell>
          <cell r="C3417">
            <v>0.1</v>
          </cell>
          <cell r="D3417"/>
          <cell r="E3417">
            <v>1</v>
          </cell>
          <cell r="F3417">
            <v>1</v>
          </cell>
          <cell r="G3417"/>
          <cell r="H3417" t="str">
            <v>D25</v>
          </cell>
        </row>
        <row r="3418">
          <cell r="A3418" t="str">
            <v>RK.40065.STD</v>
          </cell>
          <cell r="B3418" t="str">
            <v>RIK ANILLO PISTON 40065-STD CHEVROLET SPARK B10S 3CIL 0.8L 68.5MM 1.2-1.2-2.5</v>
          </cell>
          <cell r="C3418">
            <v>5.6000000000000001E-2</v>
          </cell>
          <cell r="D3418"/>
          <cell r="E3418">
            <v>1</v>
          </cell>
          <cell r="F3418">
            <v>1</v>
          </cell>
          <cell r="G3418"/>
          <cell r="H3418" t="str">
            <v>SIN STOCK</v>
          </cell>
        </row>
        <row r="3419">
          <cell r="A3419" t="str">
            <v>RK.40070.025</v>
          </cell>
          <cell r="B3419" t="str">
            <v>RIK ANILLO PISTON 40070-010 HYUNDAI ELANTRA SANTA FE G4ED 4CIL 1.6L 76.5MM 1.2-1.2-2.5</v>
          </cell>
          <cell r="C3419">
            <v>9.1999999999999998E-2</v>
          </cell>
          <cell r="D3419"/>
          <cell r="E3419">
            <v>1</v>
          </cell>
          <cell r="F3419">
            <v>1</v>
          </cell>
          <cell r="G3419"/>
          <cell r="H3419" t="str">
            <v>D25</v>
          </cell>
        </row>
        <row r="3420">
          <cell r="A3420" t="str">
            <v>RK.40070.050</v>
          </cell>
          <cell r="B3420" t="str">
            <v>RIK ANILLO PISTON 40070-020 HYUNDAI ELANTRA SANTA FE G4ED 4CIL 1.6L 76.5MM 1.2-1.2-2.5</v>
          </cell>
          <cell r="C3420">
            <v>9.1999999999999998E-2</v>
          </cell>
          <cell r="D3420"/>
          <cell r="E3420">
            <v>1</v>
          </cell>
          <cell r="F3420">
            <v>1</v>
          </cell>
          <cell r="G3420"/>
          <cell r="H3420" t="str">
            <v>D25</v>
          </cell>
        </row>
        <row r="3421">
          <cell r="A3421" t="str">
            <v>RK.40070.STD</v>
          </cell>
          <cell r="B3421" t="str">
            <v>RIK ANILLO PISTON 40070-STD HYUNDAI ELANTRA SANTA FE G4ED 4CIL 1.6L 76.5MM 1.2-1.2-2.5</v>
          </cell>
          <cell r="C3421">
            <v>9.1999999999999998E-2</v>
          </cell>
          <cell r="D3421"/>
          <cell r="E3421">
            <v>1</v>
          </cell>
          <cell r="F3421">
            <v>1</v>
          </cell>
          <cell r="G3421"/>
          <cell r="H3421" t="str">
            <v>SIN STOCK</v>
          </cell>
        </row>
        <row r="3422">
          <cell r="A3422" t="str">
            <v>RK.40082.025</v>
          </cell>
          <cell r="B3422" t="str">
            <v>RIK ANILLO PISTON 40082-010 HYUNDAI KIA RIO G4ED 4CIL 1.6L 76.5MM 1.2-1.2-2</v>
          </cell>
          <cell r="C3422">
            <v>8.4000000000000005E-2</v>
          </cell>
          <cell r="D3422"/>
          <cell r="E3422"/>
          <cell r="F3422"/>
          <cell r="G3422"/>
          <cell r="H3422" t="str">
            <v>D25</v>
          </cell>
        </row>
        <row r="3423">
          <cell r="A3423" t="str">
            <v>RK.40082.050</v>
          </cell>
          <cell r="B3423" t="str">
            <v>RIK ANILLO PISTON 40082-020 HYUNDAI KIA RIO G4ED 4CIL 1.6L 76.5MM 1.2-1.2-2</v>
          </cell>
          <cell r="C3423">
            <v>8.4000000000000005E-2</v>
          </cell>
          <cell r="D3423"/>
          <cell r="E3423">
            <v>1</v>
          </cell>
          <cell r="F3423">
            <v>1</v>
          </cell>
          <cell r="G3423"/>
          <cell r="H3423" t="str">
            <v>D25</v>
          </cell>
        </row>
        <row r="3424">
          <cell r="A3424" t="str">
            <v>RK.40082.STD</v>
          </cell>
          <cell r="B3424" t="str">
            <v>RIK ANILLO PISTON 40082-STD HYUNDAI KIA RIO G4ED 4CIL 1.6L 76.5MM 1.2-1.2-2</v>
          </cell>
          <cell r="C3424">
            <v>8.3000000000000004E-2</v>
          </cell>
          <cell r="D3424"/>
          <cell r="E3424">
            <v>1</v>
          </cell>
          <cell r="F3424">
            <v>1</v>
          </cell>
          <cell r="G3424"/>
          <cell r="H3424" t="str">
            <v>SIN STOCK</v>
          </cell>
        </row>
        <row r="3425">
          <cell r="A3425" t="str">
            <v>RK.40089.STD</v>
          </cell>
          <cell r="B3425" t="str">
            <v>RIK ANILLO PISTON 40089-STD HYUNDAI SANTA FE D4EA 4CIL 1.5L 83.0MM 1.915-2.0-3.0</v>
          </cell>
          <cell r="C3425">
            <v>0.151</v>
          </cell>
          <cell r="D3425"/>
          <cell r="E3425">
            <v>1</v>
          </cell>
          <cell r="F3425">
            <v>1</v>
          </cell>
          <cell r="G3425"/>
          <cell r="H3425" t="str">
            <v>D26</v>
          </cell>
        </row>
        <row r="3426">
          <cell r="A3426" t="str">
            <v>RK.40100.025</v>
          </cell>
          <cell r="B3426" t="str">
            <v>RIK ANILLO PISTON 40100-010 HYUNDAI H100 MIGHTY D4AE 4CIL 3.5L 100MM 3K-2-4 CONICO</v>
          </cell>
          <cell r="C3426">
            <v>0.252</v>
          </cell>
          <cell r="D3426"/>
          <cell r="E3426">
            <v>1</v>
          </cell>
          <cell r="F3426">
            <v>1</v>
          </cell>
          <cell r="G3426"/>
          <cell r="H3426" t="str">
            <v>D26</v>
          </cell>
        </row>
        <row r="3427">
          <cell r="A3427" t="str">
            <v>RK.40100.STD</v>
          </cell>
          <cell r="B3427" t="str">
            <v>RIK ANILLO PISTON 40100-STD HYUNDAI H100 MIGHTY D4AE 4CIL 3.5L 100MM 3K-2-4 CONICO</v>
          </cell>
          <cell r="C3427">
            <v>0.252</v>
          </cell>
          <cell r="D3427"/>
          <cell r="E3427">
            <v>1</v>
          </cell>
          <cell r="F3427">
            <v>1</v>
          </cell>
          <cell r="G3427"/>
          <cell r="H3427" t="str">
            <v>D26</v>
          </cell>
        </row>
        <row r="3428">
          <cell r="A3428" t="str">
            <v>RK.40105.025</v>
          </cell>
          <cell r="B3428" t="str">
            <v>RIK ANILLO PISTON 40105-010 DAEWOO MATIZ CHEVROLET SPARK 4EA 4CIL 1.0L 68.5MM 1.2-1.2-2.5</v>
          </cell>
          <cell r="C3428">
            <v>7.8E-2</v>
          </cell>
          <cell r="D3428"/>
          <cell r="E3428">
            <v>1</v>
          </cell>
          <cell r="F3428">
            <v>1</v>
          </cell>
          <cell r="G3428"/>
          <cell r="H3428" t="str">
            <v>D26</v>
          </cell>
        </row>
        <row r="3429">
          <cell r="A3429" t="str">
            <v>RK.40105.050</v>
          </cell>
          <cell r="B3429" t="str">
            <v>RIK ANILLO PISTON 40105-020 DAEWOO MATIZ CHEVROLET SPARK 4EA 4CIL 1.0L 68.5MM 1.2-1.2-2.5</v>
          </cell>
          <cell r="C3429">
            <v>7.9000000000000001E-2</v>
          </cell>
          <cell r="D3429"/>
          <cell r="E3429">
            <v>1</v>
          </cell>
          <cell r="F3429">
            <v>1</v>
          </cell>
          <cell r="G3429"/>
          <cell r="H3429" t="str">
            <v>D26</v>
          </cell>
        </row>
        <row r="3430">
          <cell r="A3430" t="str">
            <v>RK.40105.STD</v>
          </cell>
          <cell r="B3430" t="str">
            <v>RIK ANILLO PISTON 40105-STD DAEWOO MATIZ CHEVROLET SPARK 4EA 4CIL 1.0L 68.5MM 1.2-1.2-2.5</v>
          </cell>
          <cell r="C3430">
            <v>7.8E-2</v>
          </cell>
          <cell r="D3430"/>
          <cell r="E3430">
            <v>1</v>
          </cell>
          <cell r="F3430">
            <v>1</v>
          </cell>
          <cell r="G3430"/>
          <cell r="H3430" t="str">
            <v>D26</v>
          </cell>
        </row>
        <row r="3431">
          <cell r="A3431" t="str">
            <v>RK.40112.025</v>
          </cell>
          <cell r="B3431" t="str">
            <v>RIK ANILLO PISTON 40112-025 HYUNDAI KIA RIO ACCENT G4EE 4CIL 1.4L 75.5MM 1.2-1.2-2</v>
          </cell>
          <cell r="C3431">
            <v>8.7999999999999995E-2</v>
          </cell>
          <cell r="D3431"/>
          <cell r="E3431">
            <v>1</v>
          </cell>
          <cell r="F3431">
            <v>1</v>
          </cell>
          <cell r="G3431"/>
          <cell r="H3431" t="str">
            <v>D26</v>
          </cell>
        </row>
        <row r="3432">
          <cell r="A3432" t="str">
            <v>RK.40112.050</v>
          </cell>
          <cell r="B3432" t="str">
            <v>RIK ANILLO PISTON 40112-050 HYUNDAI KIA RIO ACCENT G4EE 4CIL 1.4L 75.5MM 1.2-1.2-2</v>
          </cell>
          <cell r="C3432">
            <v>8.8999999999999996E-2</v>
          </cell>
          <cell r="D3432"/>
          <cell r="E3432">
            <v>1</v>
          </cell>
          <cell r="F3432">
            <v>1</v>
          </cell>
          <cell r="G3432"/>
          <cell r="H3432" t="str">
            <v>D27</v>
          </cell>
        </row>
        <row r="3433">
          <cell r="A3433" t="str">
            <v>RK.40112.STD</v>
          </cell>
          <cell r="B3433" t="str">
            <v>RIK ANILLO PISTON 40112-STD HYUNDAI KIA RIO ACCENT G4EE 4CIL 1.4L 75.5MM 1.2-1.2-2</v>
          </cell>
          <cell r="C3433">
            <v>8.7999999999999995E-2</v>
          </cell>
          <cell r="D3433"/>
          <cell r="E3433">
            <v>1</v>
          </cell>
          <cell r="F3433">
            <v>1</v>
          </cell>
          <cell r="G3433"/>
          <cell r="H3433" t="str">
            <v>D27</v>
          </cell>
        </row>
        <row r="3434">
          <cell r="A3434" t="str">
            <v>RK.40119.STD</v>
          </cell>
          <cell r="B3434" t="str">
            <v>RIK ANILLO PISTON 40119-STD HYUNDAI KIA H1 PORTER D4BC 4CIL 2.5L 91.1MM 2.42-2-3 CONICO</v>
          </cell>
          <cell r="C3434">
            <v>0.189</v>
          </cell>
          <cell r="D3434"/>
          <cell r="E3434">
            <v>1</v>
          </cell>
          <cell r="F3434">
            <v>1</v>
          </cell>
          <cell r="G3434"/>
          <cell r="H3434" t="str">
            <v>D27</v>
          </cell>
        </row>
        <row r="3435">
          <cell r="A3435" t="str">
            <v>RK.40124.025</v>
          </cell>
          <cell r="B3435" t="str">
            <v>RIK ANILLO PISTON 40124-010 HYUNDAI KIA SONATA G4KD-GAKD 4CIL 2.0L 86MM 1.2-1.2-2.0</v>
          </cell>
          <cell r="C3435">
            <v>0.109</v>
          </cell>
          <cell r="D3435"/>
          <cell r="E3435">
            <v>1</v>
          </cell>
          <cell r="F3435">
            <v>1</v>
          </cell>
          <cell r="G3435"/>
          <cell r="H3435" t="str">
            <v>D27</v>
          </cell>
        </row>
        <row r="3436">
          <cell r="A3436" t="str">
            <v>RK.40124.050</v>
          </cell>
          <cell r="B3436" t="str">
            <v>RIK ANILLO PISTON 40124-020 HYUNDAI KIA SONATA G4KD-GAKD 4CIL 2.0L 86MM 1.2-1.2-2.0</v>
          </cell>
          <cell r="C3436">
            <v>0.109</v>
          </cell>
          <cell r="D3436"/>
          <cell r="E3436">
            <v>1</v>
          </cell>
          <cell r="F3436">
            <v>1</v>
          </cell>
          <cell r="G3436"/>
          <cell r="H3436" t="str">
            <v>D27-28</v>
          </cell>
        </row>
        <row r="3437">
          <cell r="A3437" t="str">
            <v>RK.40124.STD</v>
          </cell>
          <cell r="B3437" t="str">
            <v>RIK ANILLO PISTON</v>
          </cell>
          <cell r="C3437">
            <v>0.109</v>
          </cell>
          <cell r="D3437"/>
          <cell r="E3437">
            <v>1</v>
          </cell>
          <cell r="F3437">
            <v>1</v>
          </cell>
          <cell r="G3437"/>
          <cell r="H3437" t="str">
            <v>D28</v>
          </cell>
        </row>
        <row r="3438">
          <cell r="A3438" t="str">
            <v>RK.40151.025</v>
          </cell>
          <cell r="B3438" t="str">
            <v>RIK ANILLO PISTON 40151-010 CHEVROLET AVEO N200 N300 B12D1 4CIL 1.2L 69.7MM 1.2-1.2-2</v>
          </cell>
          <cell r="C3438">
            <v>7.3999999999999996E-2</v>
          </cell>
          <cell r="D3438"/>
          <cell r="E3438">
            <v>1</v>
          </cell>
          <cell r="F3438">
            <v>1</v>
          </cell>
          <cell r="G3438"/>
          <cell r="H3438" t="str">
            <v>D28</v>
          </cell>
        </row>
        <row r="3439">
          <cell r="A3439" t="str">
            <v>RK.40151.050</v>
          </cell>
          <cell r="B3439" t="str">
            <v>RIK ANILLO PISTON 40151-020 CHEVROLET AVEO N200 N300 B12D1 4CIL 1.2L 69.7MM 1.2-1.2-2</v>
          </cell>
          <cell r="C3439">
            <v>7.4999999999999997E-2</v>
          </cell>
          <cell r="D3439"/>
          <cell r="E3439">
            <v>1</v>
          </cell>
          <cell r="F3439">
            <v>1</v>
          </cell>
          <cell r="G3439"/>
          <cell r="H3439" t="str">
            <v>D28</v>
          </cell>
        </row>
        <row r="3440">
          <cell r="A3440" t="str">
            <v>RK.40151.075</v>
          </cell>
          <cell r="B3440" t="str">
            <v>RIK ANILLO PISTON 40151-030 CHEVROLET AVEO N200 N300 B12D1 4CIL 1.2L 69.7MM 1.2-1.2-2</v>
          </cell>
          <cell r="C3440">
            <v>7.4999999999999997E-2</v>
          </cell>
          <cell r="D3440"/>
          <cell r="E3440">
            <v>1</v>
          </cell>
          <cell r="F3440">
            <v>1</v>
          </cell>
          <cell r="G3440"/>
          <cell r="H3440" t="str">
            <v>D28</v>
          </cell>
        </row>
        <row r="3441">
          <cell r="A3441" t="str">
            <v>RK.40151.STD</v>
          </cell>
          <cell r="B3441" t="str">
            <v>RIK ANILLO PISTON 40151-STD CHEVROLET AVEO N200 N300 B12D1 4CIL 1.2L 69.7MM 1.2-1.2-2</v>
          </cell>
          <cell r="C3441">
            <v>7.3999999999999996E-2</v>
          </cell>
          <cell r="D3441"/>
          <cell r="E3441">
            <v>1</v>
          </cell>
          <cell r="F3441">
            <v>1</v>
          </cell>
          <cell r="G3441"/>
          <cell r="H3441" t="str">
            <v>D15</v>
          </cell>
        </row>
        <row r="3442">
          <cell r="A3442" t="str">
            <v>RK.40154.025</v>
          </cell>
          <cell r="B3442" t="str">
            <v>RIK ANILLO PISTON 40154-010 KIA HYUNDAI RIO ACCENT G4BB 4CIL 1.4L 75.5MM 1.2-1.2-2</v>
          </cell>
          <cell r="C3442">
            <v>8.7999999999999995E-2</v>
          </cell>
          <cell r="D3442"/>
          <cell r="E3442">
            <v>1</v>
          </cell>
          <cell r="F3442">
            <v>1</v>
          </cell>
          <cell r="G3442"/>
          <cell r="H3442" t="str">
            <v>D15</v>
          </cell>
        </row>
        <row r="3443">
          <cell r="A3443" t="str">
            <v>RK.40154.050</v>
          </cell>
          <cell r="B3443" t="str">
            <v>RIK ANILLO PISTON 40154-020 KIA HYUNDAI RIO ACCENT G4BB 4CIL 1.4L 75.5MM 1.2-1.2-2</v>
          </cell>
          <cell r="C3443">
            <v>8.7999999999999995E-2</v>
          </cell>
          <cell r="D3443"/>
          <cell r="E3443">
            <v>1</v>
          </cell>
          <cell r="F3443">
            <v>1</v>
          </cell>
          <cell r="G3443"/>
          <cell r="H3443" t="str">
            <v>D15</v>
          </cell>
        </row>
        <row r="3444">
          <cell r="A3444" t="str">
            <v>RK.40154.075</v>
          </cell>
          <cell r="B3444" t="str">
            <v>RIK ANILLO PISTON 40154-030 KIA HYUNDAI RIO ACCENT G4BB 4CIL 1.4L 75.5MM 1.2-1.2-2</v>
          </cell>
          <cell r="C3444">
            <v>8.8999999999999996E-2</v>
          </cell>
          <cell r="D3444"/>
          <cell r="E3444">
            <v>1</v>
          </cell>
          <cell r="F3444">
            <v>1</v>
          </cell>
          <cell r="G3444"/>
          <cell r="H3444" t="str">
            <v>D15</v>
          </cell>
        </row>
        <row r="3445">
          <cell r="A3445" t="str">
            <v>RK.40156.025</v>
          </cell>
          <cell r="B3445" t="str">
            <v xml:space="preserve">RIK ANILLO PISTON </v>
          </cell>
          <cell r="C3445">
            <v>0.127</v>
          </cell>
          <cell r="D3445"/>
          <cell r="E3445">
            <v>1</v>
          </cell>
          <cell r="F3445">
            <v>1</v>
          </cell>
          <cell r="G3445"/>
          <cell r="H3445" t="str">
            <v>SIN STOCK</v>
          </cell>
        </row>
        <row r="3446">
          <cell r="A3446" t="str">
            <v>RK.40156.STD</v>
          </cell>
          <cell r="B3446" t="str">
            <v xml:space="preserve">RIK ANILLO PISTON </v>
          </cell>
          <cell r="C3446">
            <v>0.127</v>
          </cell>
          <cell r="D3446"/>
          <cell r="E3446">
            <v>1</v>
          </cell>
          <cell r="F3446">
            <v>1</v>
          </cell>
          <cell r="G3446"/>
          <cell r="H3446" t="str">
            <v>D16</v>
          </cell>
        </row>
        <row r="3447">
          <cell r="A3447" t="str">
            <v>RK.40162.025</v>
          </cell>
          <cell r="B3447" t="str">
            <v xml:space="preserve">RIK ANILLO PISTON </v>
          </cell>
          <cell r="C3447">
            <v>9.0999999999999998E-2</v>
          </cell>
          <cell r="D3447"/>
          <cell r="E3447">
            <v>1</v>
          </cell>
          <cell r="F3447">
            <v>1</v>
          </cell>
          <cell r="G3447"/>
          <cell r="H3447" t="str">
            <v>SIN STOCK</v>
          </cell>
        </row>
        <row r="3448">
          <cell r="A3448" t="str">
            <v>RK.40162.050</v>
          </cell>
          <cell r="B3448" t="str">
            <v>RIK ANILLO PISTON 40162-020 HYUNDAI KIA TUCSON SPORTAGE G4GC 4CIL 1.6L 82MM 1.2-1.2-2</v>
          </cell>
          <cell r="C3448">
            <v>9.0999999999999998E-2</v>
          </cell>
          <cell r="D3448"/>
          <cell r="E3448">
            <v>1</v>
          </cell>
          <cell r="F3448">
            <v>1</v>
          </cell>
          <cell r="G3448"/>
          <cell r="H3448" t="str">
            <v>SIN STOCK</v>
          </cell>
        </row>
        <row r="3449">
          <cell r="A3449" t="str">
            <v>RK.40162.075</v>
          </cell>
          <cell r="B3449" t="str">
            <v>RIK ANILLO PISTON 40162-030 HYUNDAI KIA TUCSON SPORTAGE G4GC 4CIL 1.6L 82MM 1.2-1.2-2</v>
          </cell>
          <cell r="C3449">
            <v>9.0999999999999998E-2</v>
          </cell>
          <cell r="D3449"/>
          <cell r="E3449">
            <v>1</v>
          </cell>
          <cell r="F3449">
            <v>1</v>
          </cell>
          <cell r="G3449"/>
          <cell r="H3449" t="str">
            <v>D16</v>
          </cell>
        </row>
        <row r="3450">
          <cell r="A3450" t="str">
            <v>RK.40162.STD</v>
          </cell>
          <cell r="B3450" t="str">
            <v>RIK ANILLO PISTON 40162-STD HYUNDAI KIA TUCSON SPORTAGE G4GC 4CIL 1.6L 82MM 1.2-1.2-2</v>
          </cell>
          <cell r="C3450">
            <v>9.0999999999999998E-2</v>
          </cell>
          <cell r="D3450"/>
          <cell r="E3450">
            <v>1</v>
          </cell>
          <cell r="F3450">
            <v>1</v>
          </cell>
          <cell r="G3450"/>
          <cell r="H3450" t="str">
            <v>D16</v>
          </cell>
        </row>
        <row r="3451">
          <cell r="A3451" t="str">
            <v>RK.40166.025</v>
          </cell>
          <cell r="B3451" t="str">
            <v>RIK ANILLO PISTON 40166-010 HYUNDAI KIA ACCENT RIO G4FA 4CIL 1.4L 77MM 1.2-1.2-2</v>
          </cell>
          <cell r="C3451">
            <v>8.4000000000000005E-2</v>
          </cell>
          <cell r="D3451"/>
          <cell r="E3451">
            <v>1</v>
          </cell>
          <cell r="F3451">
            <v>1</v>
          </cell>
          <cell r="G3451"/>
          <cell r="H3451" t="str">
            <v>D16</v>
          </cell>
        </row>
        <row r="3452">
          <cell r="A3452" t="str">
            <v>RK.40166.050</v>
          </cell>
          <cell r="B3452" t="str">
            <v>RIK ANILLO PISTON 40166-020 HYUNDAI KIA ACCENT RIO G4FA 4CIL 1.4L 77MM  1.2-1.2-3</v>
          </cell>
          <cell r="C3452">
            <v>8.5000000000000006E-2</v>
          </cell>
          <cell r="D3452"/>
          <cell r="E3452">
            <v>1</v>
          </cell>
          <cell r="F3452">
            <v>1</v>
          </cell>
          <cell r="G3452"/>
          <cell r="H3452" t="str">
            <v>D17</v>
          </cell>
        </row>
        <row r="3453">
          <cell r="A3453" t="str">
            <v>RK.40166.075</v>
          </cell>
          <cell r="B3453" t="str">
            <v>RIK ANILLO PISTON 40166-030 HYUNDAI KIA ACCENT RIO G4FA 4CIL 1.4L 77MM 1.2-1.2-2</v>
          </cell>
          <cell r="C3453">
            <v>8.5000000000000006E-2</v>
          </cell>
          <cell r="D3453"/>
          <cell r="E3453">
            <v>1</v>
          </cell>
          <cell r="F3453">
            <v>1</v>
          </cell>
          <cell r="G3453"/>
          <cell r="H3453" t="str">
            <v>SIN STOCK</v>
          </cell>
        </row>
        <row r="3454">
          <cell r="A3454" t="str">
            <v>RK.40166.STD</v>
          </cell>
          <cell r="B3454" t="str">
            <v>RIK ANILLO PISTON 40166-STD HYUNDAI KIA ACCENT RIO G4FA 4CIL 1.4L 77MM 1.2-1.2-2</v>
          </cell>
          <cell r="C3454">
            <v>8.4000000000000005E-2</v>
          </cell>
          <cell r="D3454"/>
          <cell r="E3454">
            <v>1</v>
          </cell>
          <cell r="F3454">
            <v>1</v>
          </cell>
          <cell r="G3454"/>
          <cell r="H3454" t="str">
            <v>D17</v>
          </cell>
        </row>
        <row r="3455">
          <cell r="A3455" t="str">
            <v>RK.40168.025</v>
          </cell>
          <cell r="B3455" t="str">
            <v>RIK ANILLO PISTON 40168-010 HYUNDAI SONATA G4KC-G4KE 4CIL 2.4L 88MM 1.2-1.2-2</v>
          </cell>
          <cell r="C3455">
            <v>0.108</v>
          </cell>
          <cell r="D3455"/>
          <cell r="E3455">
            <v>1</v>
          </cell>
          <cell r="F3455">
            <v>1</v>
          </cell>
          <cell r="G3455"/>
          <cell r="H3455" t="str">
            <v>SIN STOCK</v>
          </cell>
        </row>
        <row r="3456">
          <cell r="A3456" t="str">
            <v>RK.40168.050</v>
          </cell>
          <cell r="B3456" t="str">
            <v>RIK ANILLO PISTON 40168-020 HYUNDAI SONATA G4KC-G4KE 4CIL 2.4L 88MM 1.2-1.2-2</v>
          </cell>
          <cell r="C3456">
            <v>0.11</v>
          </cell>
          <cell r="D3456"/>
          <cell r="E3456">
            <v>1</v>
          </cell>
          <cell r="F3456">
            <v>1</v>
          </cell>
          <cell r="G3456"/>
          <cell r="H3456" t="str">
            <v>D18</v>
          </cell>
        </row>
        <row r="3457">
          <cell r="A3457" t="str">
            <v>RK.40168.075</v>
          </cell>
          <cell r="B3457" t="str">
            <v>RIK ANILLO PISTON 40168-030 HYUNDAI SONATA G4KC-G4KE 4CIL 2.4L 88MM 1.2-1.2-2</v>
          </cell>
          <cell r="C3457">
            <v>0.11</v>
          </cell>
          <cell r="D3457"/>
          <cell r="E3457">
            <v>1</v>
          </cell>
          <cell r="F3457">
            <v>1</v>
          </cell>
          <cell r="G3457"/>
          <cell r="H3457" t="str">
            <v>SIN STOCK</v>
          </cell>
        </row>
        <row r="3458">
          <cell r="A3458" t="str">
            <v>RK.40168.STD</v>
          </cell>
          <cell r="B3458" t="str">
            <v xml:space="preserve">RIK ANILLO PISTON </v>
          </cell>
          <cell r="C3458">
            <v>0.108</v>
          </cell>
          <cell r="D3458"/>
          <cell r="E3458">
            <v>1</v>
          </cell>
          <cell r="F3458">
            <v>1</v>
          </cell>
          <cell r="G3458"/>
          <cell r="H3458" t="str">
            <v>SIN STOCK</v>
          </cell>
        </row>
        <row r="3459">
          <cell r="A3459" t="str">
            <v>RK.40172.025</v>
          </cell>
          <cell r="B3459" t="str">
            <v>RIK ANILLO PISTON 40172-010 CHEVROLET SAIL 4CIL 1.6L 73.8MM 1.2-1.2-2</v>
          </cell>
          <cell r="C3459">
            <v>7.8E-2</v>
          </cell>
          <cell r="D3459"/>
          <cell r="E3459">
            <v>1</v>
          </cell>
          <cell r="F3459">
            <v>1</v>
          </cell>
          <cell r="G3459"/>
          <cell r="H3459" t="str">
            <v>D19</v>
          </cell>
        </row>
        <row r="3460">
          <cell r="A3460" t="str">
            <v>RK.40172.050</v>
          </cell>
          <cell r="B3460" t="str">
            <v>RIK ANILLO PISTON 40172-020 CHEVROLET SAIL 4CIL 1.6L 73.8MM 1.2-1.2-2</v>
          </cell>
          <cell r="C3460">
            <v>7.8E-2</v>
          </cell>
          <cell r="D3460"/>
          <cell r="E3460">
            <v>1</v>
          </cell>
          <cell r="F3460">
            <v>1</v>
          </cell>
          <cell r="G3460"/>
          <cell r="H3460" t="str">
            <v>D19</v>
          </cell>
        </row>
        <row r="3461">
          <cell r="A3461" t="str">
            <v>RK.40172.STD</v>
          </cell>
          <cell r="B3461" t="str">
            <v>RIK ANILLO PISTON 40172-STD CHEVROLET SAIL 4CIL 1.6L 73.8MM 1.2-1.2-2</v>
          </cell>
          <cell r="C3461">
            <v>7.6999999999999999E-2</v>
          </cell>
          <cell r="D3461"/>
          <cell r="E3461">
            <v>1</v>
          </cell>
          <cell r="F3461">
            <v>1</v>
          </cell>
          <cell r="G3461"/>
          <cell r="H3461" t="str">
            <v>D19</v>
          </cell>
        </row>
        <row r="3462">
          <cell r="A3462" t="str">
            <v>RK.40174.025</v>
          </cell>
          <cell r="B3462" t="str">
            <v>RIK ANILLO PISTON 40174-010 CHEVROLET ASTRA C18NE 4CIL 1.6L 80.50MM 1.2-1.2-2</v>
          </cell>
          <cell r="C3462">
            <v>9.6000000000000002E-2</v>
          </cell>
          <cell r="D3462"/>
          <cell r="E3462">
            <v>1</v>
          </cell>
          <cell r="F3462">
            <v>1</v>
          </cell>
          <cell r="G3462"/>
          <cell r="H3462" t="str">
            <v>D19</v>
          </cell>
        </row>
        <row r="3463">
          <cell r="A3463" t="str">
            <v>RK.40174.050</v>
          </cell>
          <cell r="B3463" t="str">
            <v>RIK ANILLO PISTON 40174-020 CHEVROLET ASTRA C18NE 4CIL 1.6L 80.50MM 1.2-1.2-2</v>
          </cell>
          <cell r="C3463">
            <v>9.6000000000000002E-2</v>
          </cell>
          <cell r="D3463"/>
          <cell r="E3463">
            <v>1</v>
          </cell>
          <cell r="F3463">
            <v>1</v>
          </cell>
          <cell r="G3463"/>
          <cell r="H3463" t="str">
            <v>D20</v>
          </cell>
        </row>
        <row r="3464">
          <cell r="A3464" t="str">
            <v>RK.40174.STD</v>
          </cell>
          <cell r="B3464" t="str">
            <v xml:space="preserve">RIK ANILLO PISTON </v>
          </cell>
          <cell r="C3464">
            <v>9.6000000000000002E-2</v>
          </cell>
          <cell r="D3464"/>
          <cell r="E3464">
            <v>1</v>
          </cell>
          <cell r="F3464">
            <v>1</v>
          </cell>
          <cell r="G3464"/>
          <cell r="H3464" t="str">
            <v>D20</v>
          </cell>
        </row>
        <row r="3465">
          <cell r="A3465" t="str">
            <v>RK.40216.025</v>
          </cell>
          <cell r="B3465" t="str">
            <v>RIK ANILLO PISTON 40216-025 HYUNDAI SANTA FE D4EB 4CIL 2.0L 87MM 2.43-2-3</v>
          </cell>
          <cell r="C3465">
            <v>0.17799999999999999</v>
          </cell>
          <cell r="D3465"/>
          <cell r="E3465">
            <v>1</v>
          </cell>
          <cell r="F3465">
            <v>1</v>
          </cell>
          <cell r="G3465"/>
          <cell r="H3465" t="str">
            <v>D20</v>
          </cell>
        </row>
        <row r="3466">
          <cell r="A3466" t="str">
            <v>RK.40216.STD</v>
          </cell>
          <cell r="B3466" t="str">
            <v>RIK ANILLO PISTON 40216-STD HYUNDAI SANTA FE D4EB 4CIL 2.0L 87MM 2.43-2-3</v>
          </cell>
          <cell r="C3466">
            <v>0.17699999999999999</v>
          </cell>
          <cell r="D3466"/>
          <cell r="E3466">
            <v>1</v>
          </cell>
          <cell r="F3466">
            <v>1</v>
          </cell>
          <cell r="G3466"/>
          <cell r="H3466" t="str">
            <v>SIN STOCK</v>
          </cell>
        </row>
        <row r="3467">
          <cell r="A3467" t="str">
            <v>RK.40345.025</v>
          </cell>
          <cell r="B3467" t="str">
            <v>RIK ANILLO PISTON 40345-010 DAEWOO RACER LANOS LEMANS DG 4CIL 1.5L 76.5MM 1.5-1.5-3</v>
          </cell>
          <cell r="C3467">
            <v>0.105</v>
          </cell>
          <cell r="D3467"/>
          <cell r="E3467">
            <v>1</v>
          </cell>
          <cell r="F3467">
            <v>1</v>
          </cell>
          <cell r="G3467"/>
          <cell r="H3467" t="str">
            <v>D20</v>
          </cell>
        </row>
        <row r="3468">
          <cell r="A3468" t="str">
            <v>RK.40345.050</v>
          </cell>
          <cell r="B3468" t="str">
            <v>RIK ANILLO PISTON 40345-020 DAEWOO RACER LANOS LEMANS DG 4CIL 1.5L 76.5MM 1.5-1.5-3</v>
          </cell>
          <cell r="C3468">
            <v>0.106</v>
          </cell>
          <cell r="D3468"/>
          <cell r="E3468">
            <v>1</v>
          </cell>
          <cell r="F3468">
            <v>1</v>
          </cell>
          <cell r="G3468"/>
          <cell r="H3468" t="str">
            <v>D20</v>
          </cell>
        </row>
        <row r="3469">
          <cell r="A3469" t="str">
            <v>RK.40345.075</v>
          </cell>
          <cell r="B3469" t="str">
            <v>RIK ANILLO PISTON 40345-030 DAEWOO RACER LANOS LEMANS DG 4CIL 1.5L 76.5MM 1.5-1.5-3</v>
          </cell>
          <cell r="C3469">
            <v>0.106</v>
          </cell>
          <cell r="D3469"/>
          <cell r="E3469">
            <v>1</v>
          </cell>
          <cell r="F3469">
            <v>1</v>
          </cell>
          <cell r="G3469"/>
          <cell r="H3469" t="str">
            <v>D21</v>
          </cell>
        </row>
        <row r="3470">
          <cell r="A3470" t="str">
            <v>RK.40345.100</v>
          </cell>
          <cell r="B3470" t="str">
            <v>RIK ANILLO PISTON 40345-040 DAEWOO RACER LANOS LEMANS DG 4CIL 1.5L 76.5MM 1.5-1.5-3</v>
          </cell>
          <cell r="C3470">
            <v>0.107</v>
          </cell>
          <cell r="D3470"/>
          <cell r="E3470">
            <v>1</v>
          </cell>
          <cell r="F3470">
            <v>1</v>
          </cell>
          <cell r="G3470"/>
          <cell r="H3470" t="str">
            <v>SIN STOCK</v>
          </cell>
        </row>
        <row r="3471">
          <cell r="A3471" t="str">
            <v>RK.40345.STD</v>
          </cell>
          <cell r="B3471" t="str">
            <v xml:space="preserve">RIK ANILLO PISTON </v>
          </cell>
          <cell r="C3471">
            <v>0.105</v>
          </cell>
          <cell r="D3471"/>
          <cell r="E3471">
            <v>1</v>
          </cell>
          <cell r="F3471">
            <v>1</v>
          </cell>
          <cell r="G3471"/>
          <cell r="H3471" t="str">
            <v>D21</v>
          </cell>
        </row>
        <row r="3472">
          <cell r="A3472" t="str">
            <v>RK.40390.025</v>
          </cell>
          <cell r="B3472" t="str">
            <v>RIK ANILLO PISTON 40390-010 CHEVROLET CHEVI TAXI DAEWOO 4CIL 1.6L 79MM 1.2-1.5-3</v>
          </cell>
          <cell r="C3472">
            <v>0.107</v>
          </cell>
          <cell r="D3472"/>
          <cell r="E3472">
            <v>1</v>
          </cell>
          <cell r="F3472">
            <v>1</v>
          </cell>
          <cell r="G3472"/>
          <cell r="H3472" t="str">
            <v>D21</v>
          </cell>
        </row>
        <row r="3473">
          <cell r="A3473" t="str">
            <v>RK.40390.050</v>
          </cell>
          <cell r="B3473" t="str">
            <v>RIK ANILLO PISTON 40390-020 CHEVROLET CHEVI TAXI DAEWOO 4CIL 1.6L 79MM 1.2-1.5-3</v>
          </cell>
          <cell r="C3473">
            <v>0.107</v>
          </cell>
          <cell r="D3473"/>
          <cell r="E3473">
            <v>1</v>
          </cell>
          <cell r="F3473">
            <v>1</v>
          </cell>
          <cell r="G3473"/>
          <cell r="H3473" t="str">
            <v>D21</v>
          </cell>
        </row>
        <row r="3474">
          <cell r="A3474" t="str">
            <v>RK.40390.075</v>
          </cell>
          <cell r="B3474" t="str">
            <v>RIK ANILLO PISTON 40390-030 CHEVROLET CHEVI TAXI DAEWOO 4CIL 1.6L 79MM 1.2-1.5-3</v>
          </cell>
          <cell r="C3474">
            <v>0.108</v>
          </cell>
          <cell r="D3474"/>
          <cell r="E3474">
            <v>1</v>
          </cell>
          <cell r="F3474">
            <v>1</v>
          </cell>
          <cell r="G3474"/>
          <cell r="H3474" t="str">
            <v>D21</v>
          </cell>
        </row>
        <row r="3475">
          <cell r="A3475" t="str">
            <v>RK.40390.STD</v>
          </cell>
          <cell r="B3475" t="str">
            <v>RIK ANILLO PISTON 40390-STD CHEVROLET CHEVI TAXI DAEWOO 4CIL 1.6L 79MM 1.2-1.5-3</v>
          </cell>
          <cell r="C3475">
            <v>0.107</v>
          </cell>
          <cell r="D3475"/>
          <cell r="E3475">
            <v>1</v>
          </cell>
          <cell r="F3475">
            <v>1</v>
          </cell>
          <cell r="G3475"/>
          <cell r="H3475" t="str">
            <v>D8</v>
          </cell>
        </row>
        <row r="3476">
          <cell r="A3476" t="str">
            <v>RK.40470.025</v>
          </cell>
          <cell r="B3476" t="str">
            <v>RIK ANILLO PISTON 40470-010 CHEVROLET CORSA 4CIL 1.4L 77.6MM 1.5-1.5-3</v>
          </cell>
          <cell r="C3476">
            <v>0.11600000000000001</v>
          </cell>
          <cell r="D3476"/>
          <cell r="E3476">
            <v>1</v>
          </cell>
          <cell r="F3476">
            <v>1</v>
          </cell>
          <cell r="G3476"/>
          <cell r="H3476" t="str">
            <v>D8</v>
          </cell>
        </row>
        <row r="3477">
          <cell r="A3477" t="str">
            <v>RK.40525.025</v>
          </cell>
          <cell r="B3477" t="str">
            <v>RIK ANILLO PISTON 40525-010 HYUNDAI STAREX H100 D4BA-4D56 4CIL 2.5L 91.1MM 2-2-3</v>
          </cell>
          <cell r="C3477">
            <v>0.18099999999999999</v>
          </cell>
          <cell r="D3477"/>
          <cell r="E3477">
            <v>1</v>
          </cell>
          <cell r="F3477">
            <v>1</v>
          </cell>
          <cell r="G3477"/>
          <cell r="H3477" t="str">
            <v>D8</v>
          </cell>
        </row>
        <row r="3478">
          <cell r="A3478" t="str">
            <v>RK.40525.STD</v>
          </cell>
          <cell r="B3478" t="str">
            <v>RIK ANILLO PISTON 40525-STD HYUNDAI STAREX H100 D4BA-4D56 4CIL 2.5L 91.1MM 2-2-3</v>
          </cell>
          <cell r="C3478">
            <v>0.18099999999999999</v>
          </cell>
          <cell r="D3478"/>
          <cell r="E3478">
            <v>1</v>
          </cell>
          <cell r="F3478">
            <v>1</v>
          </cell>
          <cell r="G3478"/>
          <cell r="H3478" t="str">
            <v>D8</v>
          </cell>
        </row>
        <row r="3479">
          <cell r="A3479" t="str">
            <v>RK.40527.025</v>
          </cell>
          <cell r="B3479" t="str">
            <v>RIK ANILLO PISTON 40527-010 HYUNDAI ATOZ G4HC 4CIL 1.1L 66MM 1.2-1.2-2.5</v>
          </cell>
          <cell r="C3479">
            <v>7.4999999999999997E-2</v>
          </cell>
          <cell r="D3479"/>
          <cell r="E3479">
            <v>1</v>
          </cell>
          <cell r="F3479">
            <v>1</v>
          </cell>
          <cell r="G3479"/>
          <cell r="H3479" t="str">
            <v>D8</v>
          </cell>
        </row>
        <row r="3480">
          <cell r="A3480" t="str">
            <v>RK.40527.050</v>
          </cell>
          <cell r="B3480" t="str">
            <v>RIK ANILLO PISTON 40527-020 HYUNDAI ATOZ G4HC 4CIL 1.1L 66MM 1.2-1.2-2.5</v>
          </cell>
          <cell r="C3480">
            <v>7.5999999999999998E-2</v>
          </cell>
          <cell r="D3480"/>
          <cell r="E3480">
            <v>1</v>
          </cell>
          <cell r="F3480">
            <v>1</v>
          </cell>
          <cell r="G3480"/>
          <cell r="H3480" t="str">
            <v>D8</v>
          </cell>
        </row>
        <row r="3481">
          <cell r="A3481" t="str">
            <v>RK.40527.STD</v>
          </cell>
          <cell r="B3481" t="str">
            <v>RIK ANILLO PISTON 40527-STD HYUNDAI ATOZ G4HC 4CIL 1.1L 66MM 1.2-1.2-2.5</v>
          </cell>
          <cell r="C3481">
            <v>7.5999999999999998E-2</v>
          </cell>
          <cell r="D3481"/>
          <cell r="E3481">
            <v>1</v>
          </cell>
          <cell r="F3481">
            <v>1</v>
          </cell>
          <cell r="G3481"/>
          <cell r="H3481" t="str">
            <v>D9</v>
          </cell>
        </row>
        <row r="3482">
          <cell r="A3482" t="str">
            <v>RK.40528.025</v>
          </cell>
          <cell r="B3482" t="str">
            <v>RIK ANILLO PISTON 40528-010 KIA K2700 J2 4CIL 3.6L 94.5MM 2-2-3</v>
          </cell>
          <cell r="C3482">
            <v>0.189</v>
          </cell>
          <cell r="D3482"/>
          <cell r="E3482">
            <v>1</v>
          </cell>
          <cell r="F3482">
            <v>1</v>
          </cell>
          <cell r="G3482"/>
          <cell r="H3482" t="str">
            <v>SIN STOCK</v>
          </cell>
        </row>
        <row r="3483">
          <cell r="A3483" t="str">
            <v>RK.40528.STD</v>
          </cell>
          <cell r="B3483" t="str">
            <v xml:space="preserve">RIK ANILLO PISTON </v>
          </cell>
          <cell r="C3483">
            <v>0.188</v>
          </cell>
          <cell r="D3483"/>
          <cell r="E3483">
            <v>1</v>
          </cell>
          <cell r="F3483">
            <v>1</v>
          </cell>
          <cell r="G3483"/>
          <cell r="H3483" t="str">
            <v>D9</v>
          </cell>
        </row>
        <row r="3484">
          <cell r="A3484" t="str">
            <v>RK.40545.025</v>
          </cell>
          <cell r="B3484" t="str">
            <v>RIK ANILLO PISTON 40545-010 KIA K2400 BONGO SF 4CIL 2.4L 92MM 2.38-2.38-4</v>
          </cell>
          <cell r="C3484">
            <v>0.23300000000000001</v>
          </cell>
          <cell r="D3484"/>
          <cell r="E3484">
            <v>1</v>
          </cell>
          <cell r="F3484">
            <v>1</v>
          </cell>
          <cell r="G3484"/>
          <cell r="H3484" t="str">
            <v>D9</v>
          </cell>
        </row>
        <row r="3485">
          <cell r="A3485" t="str">
            <v>RK.40545.STD</v>
          </cell>
          <cell r="B3485" t="str">
            <v>RIK ANILLO PISTON 40545-STD KIA K2400 BONGO SF 4CIL 2.4L 92MM 2.38-2.38-4</v>
          </cell>
          <cell r="C3485">
            <v>0.23400000000000001</v>
          </cell>
          <cell r="D3485"/>
          <cell r="E3485">
            <v>1</v>
          </cell>
          <cell r="F3485">
            <v>1</v>
          </cell>
          <cell r="G3485"/>
          <cell r="H3485" t="str">
            <v>D9</v>
          </cell>
        </row>
        <row r="3486">
          <cell r="A3486" t="str">
            <v>RK.40738.025</v>
          </cell>
          <cell r="B3486" t="str">
            <v>RIK ANILLO PISTON 40738-010 KIA PRIDE FORD FESTIVA B3 4CIL 1.3L 71MM 1.2-1.5-3</v>
          </cell>
          <cell r="C3486">
            <v>8.8999999999999996E-2</v>
          </cell>
          <cell r="D3486"/>
          <cell r="E3486">
            <v>1</v>
          </cell>
          <cell r="F3486">
            <v>1</v>
          </cell>
          <cell r="G3486"/>
          <cell r="H3486" t="str">
            <v>D9</v>
          </cell>
        </row>
        <row r="3487">
          <cell r="A3487" t="str">
            <v>RK.40738.050</v>
          </cell>
          <cell r="B3487" t="str">
            <v>RIK ANILLO PISTON 40738-020 KIA PRIDE FORD FESTIVA B3 4CIL 1.3L 71MM 1.2-1.5-3</v>
          </cell>
          <cell r="C3487">
            <v>0.09</v>
          </cell>
          <cell r="D3487"/>
          <cell r="E3487">
            <v>1</v>
          </cell>
          <cell r="F3487">
            <v>1</v>
          </cell>
          <cell r="G3487"/>
          <cell r="H3487" t="str">
            <v>D10</v>
          </cell>
        </row>
        <row r="3488">
          <cell r="A3488" t="str">
            <v>RK.40738.075</v>
          </cell>
          <cell r="B3488" t="str">
            <v>RIK ANILLO PISTON 40738-030 KIA PRIDE FORD FESTIVA B3 4CIL 1.3L 71MM 1.2-1.5-3</v>
          </cell>
          <cell r="C3488">
            <v>8.8999999999999996E-2</v>
          </cell>
          <cell r="D3488"/>
          <cell r="E3488">
            <v>1</v>
          </cell>
          <cell r="F3488">
            <v>1</v>
          </cell>
          <cell r="G3488"/>
          <cell r="H3488" t="str">
            <v>D10</v>
          </cell>
        </row>
        <row r="3489">
          <cell r="A3489" t="str">
            <v>RK.40738.STD</v>
          </cell>
          <cell r="B3489" t="str">
            <v>RIK ANILLO PISTON 40738-STD KIA PRIDE FORD FESTIVA B3 4CIL 1.3L 71MM 1.2-1.5-3</v>
          </cell>
          <cell r="C3489">
            <v>8.8999999999999996E-2</v>
          </cell>
          <cell r="D3489"/>
          <cell r="E3489">
            <v>1</v>
          </cell>
          <cell r="F3489">
            <v>1</v>
          </cell>
          <cell r="G3489"/>
          <cell r="H3489" t="str">
            <v>SIN STOCK</v>
          </cell>
        </row>
        <row r="3490">
          <cell r="A3490" t="str">
            <v>RK.40765.050</v>
          </cell>
          <cell r="B3490" t="str">
            <v>RIK ANILLO PISTON 40765-020 HYUNDAI ACCENT G4AE 4CIL 1.5L 75.5MM 1.5-1.5-3</v>
          </cell>
          <cell r="C3490">
            <v>0.108</v>
          </cell>
          <cell r="D3490"/>
          <cell r="E3490">
            <v>1</v>
          </cell>
          <cell r="F3490">
            <v>1</v>
          </cell>
          <cell r="G3490"/>
          <cell r="H3490" t="str">
            <v>D10</v>
          </cell>
        </row>
        <row r="3491">
          <cell r="A3491" t="str">
            <v>RK.40770.025</v>
          </cell>
          <cell r="B3491" t="str">
            <v>RIK ANILLO PISTON 40770-010 HYUNDAI ACCENT G4EH 4CIL 1.3L 71.5MM 1.5-1.5-3</v>
          </cell>
          <cell r="C3491">
            <v>9.9000000000000005E-2</v>
          </cell>
          <cell r="D3491"/>
          <cell r="E3491">
            <v>1</v>
          </cell>
          <cell r="F3491">
            <v>1</v>
          </cell>
          <cell r="G3491"/>
          <cell r="H3491" t="str">
            <v>D10</v>
          </cell>
        </row>
        <row r="3492">
          <cell r="A3492" t="str">
            <v>RK.40770.050</v>
          </cell>
          <cell r="B3492" t="str">
            <v>RIK ANILLO PISTON 40770-020 HYUNDAI ACCENT G4EH 4CIL 1.3L 71.5MM 1.5-1.5-3</v>
          </cell>
          <cell r="C3492">
            <v>9.9000000000000005E-2</v>
          </cell>
          <cell r="D3492"/>
          <cell r="E3492">
            <v>1</v>
          </cell>
          <cell r="F3492">
            <v>1</v>
          </cell>
          <cell r="G3492"/>
          <cell r="H3492" t="str">
            <v>D10</v>
          </cell>
        </row>
        <row r="3493">
          <cell r="A3493" t="str">
            <v>RK.40770.075</v>
          </cell>
          <cell r="B3493" t="str">
            <v>RIK ANILLO PISTON 40770-030 HYUNDAI ACCENT G4EH 4CIL 1.3L 71.5MM 1.5-1.5-3</v>
          </cell>
          <cell r="C3493">
            <v>9.9000000000000005E-2</v>
          </cell>
          <cell r="D3493"/>
          <cell r="E3493">
            <v>1</v>
          </cell>
          <cell r="F3493">
            <v>1</v>
          </cell>
          <cell r="G3493"/>
          <cell r="H3493" t="str">
            <v>D11</v>
          </cell>
        </row>
        <row r="3494">
          <cell r="A3494" t="str">
            <v>RK.40832.025</v>
          </cell>
          <cell r="B3494" t="str">
            <v>RIK ANILLO PISTON 40832-010 HYUNDAI ELANTRA G4GB 4CIL 1.8L 82MM 1.2-1.2-2.5</v>
          </cell>
          <cell r="C3494">
            <v>0.106</v>
          </cell>
          <cell r="D3494"/>
          <cell r="E3494">
            <v>1</v>
          </cell>
          <cell r="F3494">
            <v>1</v>
          </cell>
          <cell r="G3494"/>
          <cell r="H3494" t="str">
            <v>D11</v>
          </cell>
        </row>
        <row r="3495">
          <cell r="A3495" t="str">
            <v>RK.40832.050</v>
          </cell>
          <cell r="B3495" t="str">
            <v>RIK ANILLO PISTON 40832-020 HYUNDAI ELANTRA G4GB 4CIL 1.8L 82MM 1.2-1.2-2.5</v>
          </cell>
          <cell r="C3495">
            <v>0.105</v>
          </cell>
          <cell r="D3495"/>
          <cell r="E3495">
            <v>1</v>
          </cell>
          <cell r="F3495">
            <v>1</v>
          </cell>
          <cell r="G3495"/>
          <cell r="H3495" t="str">
            <v>D11</v>
          </cell>
        </row>
        <row r="3496">
          <cell r="A3496" t="str">
            <v>RK.40832.STD</v>
          </cell>
          <cell r="B3496" t="str">
            <v>RIK ANILLO PISTON 40832-STD HYUNDAI ELANTRA G4GB 4CIL 1.8L 82MM 1.2-1.2-2.5</v>
          </cell>
          <cell r="C3496">
            <v>0.106</v>
          </cell>
          <cell r="D3496"/>
          <cell r="E3496">
            <v>1</v>
          </cell>
          <cell r="F3496">
            <v>1</v>
          </cell>
          <cell r="G3496"/>
          <cell r="H3496" t="str">
            <v>D11</v>
          </cell>
        </row>
        <row r="3497">
          <cell r="A3497" t="str">
            <v>RK.40880.025</v>
          </cell>
          <cell r="B3497" t="str">
            <v>RIK ANILLO PISTON 40880-010 HYUNDAI KIA ACCENT RIO A5D 4CIL 1.5L 75.5MM 1.2-1.2-2.5</v>
          </cell>
          <cell r="C3497">
            <v>9.0999999999999998E-2</v>
          </cell>
          <cell r="D3497"/>
          <cell r="E3497">
            <v>1</v>
          </cell>
          <cell r="F3497">
            <v>1</v>
          </cell>
          <cell r="G3497"/>
          <cell r="H3497" t="str">
            <v>D11</v>
          </cell>
        </row>
        <row r="3498">
          <cell r="A3498" t="str">
            <v>RK.40880.STD</v>
          </cell>
          <cell r="B3498" t="str">
            <v>RIK ANILLO PISTON 40880-STD HYUNDAI KIA ACCENT RIO A5D 4CIL 1.5L 75.5MM 1.2-1.2-2.5</v>
          </cell>
          <cell r="C3498">
            <v>9.0999999999999998E-2</v>
          </cell>
          <cell r="D3498"/>
          <cell r="E3498">
            <v>1</v>
          </cell>
          <cell r="F3498">
            <v>1</v>
          </cell>
          <cell r="G3498"/>
          <cell r="H3498" t="str">
            <v>D12</v>
          </cell>
        </row>
        <row r="3499">
          <cell r="A3499" t="str">
            <v>RK.40990.025</v>
          </cell>
          <cell r="B3499" t="str">
            <v>RIK ANILLO PISTON 40990-010 HYUNDAI KIA I10 PICANTO G4HC 4CIL 1.1L 67MM 1.2-1.2-2</v>
          </cell>
          <cell r="C3499">
            <v>7.1999999999999995E-2</v>
          </cell>
          <cell r="D3499"/>
          <cell r="E3499">
            <v>1</v>
          </cell>
          <cell r="F3499">
            <v>1</v>
          </cell>
          <cell r="G3499"/>
          <cell r="H3499" t="str">
            <v>D12</v>
          </cell>
        </row>
        <row r="3500">
          <cell r="A3500" t="str">
            <v>RK.40990.050</v>
          </cell>
          <cell r="B3500" t="str">
            <v xml:space="preserve">RIK ANILLO PISTON </v>
          </cell>
          <cell r="C3500">
            <v>7.2999999999999995E-2</v>
          </cell>
          <cell r="D3500"/>
          <cell r="E3500">
            <v>1</v>
          </cell>
          <cell r="F3500">
            <v>1</v>
          </cell>
          <cell r="G3500"/>
          <cell r="H3500" t="str">
            <v>D12</v>
          </cell>
        </row>
        <row r="3501">
          <cell r="A3501" t="str">
            <v>RK.40990.075</v>
          </cell>
          <cell r="B3501" t="str">
            <v>RIK ANILLO PISTON 40990-030 HYUNDAI KIA I10 PICANTO G4HC 4CIL 1.1L 67MM 1.2-1.2-2</v>
          </cell>
          <cell r="C3501">
            <v>7.1999999999999995E-2</v>
          </cell>
          <cell r="D3501"/>
          <cell r="E3501">
            <v>1</v>
          </cell>
          <cell r="F3501">
            <v>1</v>
          </cell>
          <cell r="G3501"/>
          <cell r="H3501" t="str">
            <v>SIN STOCK</v>
          </cell>
        </row>
        <row r="3502">
          <cell r="A3502" t="str">
            <v>RK.40990.STD</v>
          </cell>
          <cell r="B3502" t="str">
            <v>RIK ANILLO PISTON 40990-STD HYUNDAI KIA I10 PICANTO G4HC 4CIL 1.1L 67MM 1.2-1.2-2</v>
          </cell>
          <cell r="C3502">
            <v>7.2999999999999995E-2</v>
          </cell>
          <cell r="D3502"/>
          <cell r="E3502">
            <v>1</v>
          </cell>
          <cell r="F3502">
            <v>1</v>
          </cell>
          <cell r="G3502"/>
          <cell r="H3502" t="str">
            <v>D12</v>
          </cell>
        </row>
        <row r="3503">
          <cell r="A3503" t="str">
            <v>RK.41001.025</v>
          </cell>
          <cell r="B3503" t="str">
            <v>RIK ANILLO PISTON 41001-025 KIA CARNIVAL J3 4CIL 2.7L 97.1MM 2-2-3 CONICO</v>
          </cell>
          <cell r="C3503">
            <v>0.19400000000000001</v>
          </cell>
          <cell r="D3503"/>
          <cell r="E3503">
            <v>1</v>
          </cell>
          <cell r="F3503">
            <v>1</v>
          </cell>
          <cell r="G3503"/>
          <cell r="H3503" t="str">
            <v>D12</v>
          </cell>
        </row>
        <row r="3504">
          <cell r="A3504" t="str">
            <v>RT. CYKH-355-G</v>
          </cell>
          <cell r="B3504" t="str">
            <v>CTR AMORTIGUADOR SUSPENSION 55351-29155 HYUNDAI ELANTRA 1992-2002 POST IZQ</v>
          </cell>
          <cell r="C3504">
            <v>3.8969999999999998</v>
          </cell>
          <cell r="D3504"/>
          <cell r="E3504">
            <v>1</v>
          </cell>
          <cell r="F3504"/>
          <cell r="G3504"/>
          <cell r="H3504" t="str">
            <v>SIN STOCK</v>
          </cell>
        </row>
        <row r="3505">
          <cell r="A3505" t="str">
            <v>RT.CAN-18</v>
          </cell>
          <cell r="B3505" t="str">
            <v>CTR BRAZO GIRATORIO 48530-01G25 NISSAN DATSUN PICK UP D21# FD21 1985-UP LHD</v>
          </cell>
          <cell r="C3505">
            <v>1.345</v>
          </cell>
          <cell r="D3505"/>
          <cell r="E3505">
            <v>1</v>
          </cell>
          <cell r="F3505"/>
          <cell r="G3505"/>
          <cell r="H3505" t="str">
            <v>SIN STOCK</v>
          </cell>
        </row>
        <row r="3506">
          <cell r="A3506" t="str">
            <v>RT.CAN-20</v>
          </cell>
          <cell r="B3506" t="str">
            <v>CTR BRAZO GIRATORIO 48530-31G25 NISSAN DATSUN PICK UP 4WD TERRANO 1985-UP LHD</v>
          </cell>
          <cell r="C3506">
            <v>0</v>
          </cell>
          <cell r="D3506"/>
          <cell r="E3506">
            <v>1</v>
          </cell>
          <cell r="F3506"/>
          <cell r="G3506"/>
          <cell r="H3506" t="str">
            <v>A-89</v>
          </cell>
        </row>
        <row r="3507">
          <cell r="A3507" t="str">
            <v>RT.CAN-3</v>
          </cell>
          <cell r="B3507" t="str">
            <v>CTR BRAZO GIRATORIO</v>
          </cell>
          <cell r="C3507">
            <v>1.274</v>
          </cell>
          <cell r="D3507"/>
          <cell r="E3507">
            <v>1</v>
          </cell>
          <cell r="F3507"/>
          <cell r="G3507"/>
          <cell r="H3507" t="str">
            <v>SIN STOCK</v>
          </cell>
        </row>
        <row r="3508">
          <cell r="A3508" t="str">
            <v>RT.CAN-33</v>
          </cell>
          <cell r="B3508" t="str">
            <v>CTR BRAZO GIRATORIO</v>
          </cell>
          <cell r="C3508">
            <v>1.3280000000000001</v>
          </cell>
          <cell r="D3508"/>
          <cell r="E3508">
            <v>1</v>
          </cell>
          <cell r="F3508"/>
          <cell r="G3508"/>
          <cell r="H3508" t="str">
            <v>SIN STOCK</v>
          </cell>
        </row>
        <row r="3509">
          <cell r="A3509" t="str">
            <v>RT.CAT-15</v>
          </cell>
          <cell r="B3509" t="str">
            <v>CTR BRAZO GIRATORIO 45490-35140 TOYOTA H ILUX 1983-1985 LHD</v>
          </cell>
          <cell r="C3509">
            <v>1.4079999999999999</v>
          </cell>
          <cell r="D3509"/>
          <cell r="E3509"/>
          <cell r="F3509"/>
          <cell r="G3509"/>
          <cell r="H3509" t="str">
            <v>ACOPIO</v>
          </cell>
        </row>
        <row r="3510">
          <cell r="A3510" t="str">
            <v>RT.CAT-45</v>
          </cell>
          <cell r="B3510" t="str">
            <v>CTR BRAZO GIRATORIO 45490-39245 TOYOTA H ILUX 1985-1987 4WD LHD</v>
          </cell>
          <cell r="C3510">
            <v>2.5019999999999998</v>
          </cell>
          <cell r="D3510"/>
          <cell r="E3510">
            <v>1</v>
          </cell>
          <cell r="F3510"/>
          <cell r="G3510"/>
          <cell r="H3510" t="str">
            <v>SIN STOCK</v>
          </cell>
        </row>
        <row r="3511">
          <cell r="A3511" t="str">
            <v>RT.CAT-52</v>
          </cell>
          <cell r="B3511" t="str">
            <v>CTR BRAZO GIRATORIO 45490-39455 TOYOTA H ILUX 1997-UP 4WD</v>
          </cell>
          <cell r="C3511">
            <v>2.8679999999999999</v>
          </cell>
          <cell r="D3511"/>
          <cell r="E3511">
            <v>1</v>
          </cell>
          <cell r="F3511"/>
          <cell r="G3511"/>
          <cell r="H3511" t="str">
            <v>SIN STOCK</v>
          </cell>
        </row>
        <row r="3512">
          <cell r="A3512" t="str">
            <v>RT.CBD-6</v>
          </cell>
          <cell r="B3512" t="str">
            <v>CTR 48068-BZ320 ROTULA DIRECCION TOYOTA AGYA WIGO 2012-UP</v>
          </cell>
          <cell r="C3512">
            <v>0.32900000000000001</v>
          </cell>
          <cell r="D3512"/>
          <cell r="E3512">
            <v>1</v>
          </cell>
          <cell r="F3512"/>
          <cell r="G3512"/>
          <cell r="H3512" t="str">
            <v>A6</v>
          </cell>
        </row>
        <row r="3513">
          <cell r="A3513" t="str">
            <v>RT.CBF-44</v>
          </cell>
          <cell r="B3513" t="str">
            <v>CTR ROTULA DIRECCION EB3C3078C1C MAZDA BT-50 2011-UP M16*P1.5 46.20MM INF</v>
          </cell>
          <cell r="C3513">
            <v>0.86799999999999999</v>
          </cell>
          <cell r="D3513"/>
          <cell r="E3513">
            <v>1</v>
          </cell>
          <cell r="F3513"/>
          <cell r="G3513"/>
          <cell r="H3513" t="str">
            <v>A6</v>
          </cell>
        </row>
        <row r="3514">
          <cell r="A3514" t="str">
            <v>RT.CBHO-14</v>
          </cell>
          <cell r="B3514" t="str">
            <v>CTR ROTULA DIRECCION 51450-S84A01 HONDA ACCORD 1998-2002 M10*P</v>
          </cell>
          <cell r="C3514">
            <v>0.27800000000000002</v>
          </cell>
          <cell r="D3514"/>
          <cell r="E3514">
            <v>1</v>
          </cell>
          <cell r="F3514"/>
          <cell r="G3514"/>
          <cell r="H3514" t="str">
            <v>A6</v>
          </cell>
        </row>
        <row r="3515">
          <cell r="A3515" t="str">
            <v>RT.CBHO-44</v>
          </cell>
          <cell r="B3515" t="str">
            <v>CTR ROTULA DIRECCION 51220-STK-A01 HONDA CR-V 2006-UP M14*P1.5 INF</v>
          </cell>
          <cell r="C3515">
            <v>0.78</v>
          </cell>
          <cell r="D3515"/>
          <cell r="E3515">
            <v>1</v>
          </cell>
          <cell r="F3515"/>
          <cell r="G3515"/>
          <cell r="H3515" t="str">
            <v>A6</v>
          </cell>
        </row>
        <row r="3516">
          <cell r="A3516" t="str">
            <v>RT.CBHO-54L</v>
          </cell>
          <cell r="B3516" t="str">
            <v>CTR ROTULA DIRECCION 51230-SWA-A01 HONDA CR-V 2010-2011 M14*P1</v>
          </cell>
          <cell r="C3516">
            <v>0.83699999999999997</v>
          </cell>
          <cell r="D3516"/>
          <cell r="E3516">
            <v>1</v>
          </cell>
          <cell r="F3516"/>
          <cell r="G3516"/>
          <cell r="H3516" t="str">
            <v>A6</v>
          </cell>
        </row>
        <row r="3517">
          <cell r="A3517" t="str">
            <v>RT.CBHO-54R</v>
          </cell>
          <cell r="B3517" t="str">
            <v>CTR ROTULA DIRECCION 51220-SWA-A01 HONDA CR-V 2010-2011 M14*P1</v>
          </cell>
          <cell r="C3517">
            <v>0.83499999999999996</v>
          </cell>
          <cell r="D3517"/>
          <cell r="E3517">
            <v>1</v>
          </cell>
          <cell r="F3517"/>
          <cell r="G3517"/>
          <cell r="H3517" t="str">
            <v>A6</v>
          </cell>
        </row>
        <row r="3518">
          <cell r="A3518" t="str">
            <v>RT.CBIS-5</v>
          </cell>
          <cell r="B3518" t="str">
            <v>CTR ROTULA DIRECCION 8-94224-550-4 CHEVROLET FASTER 1981-UP</v>
          </cell>
          <cell r="C3518">
            <v>0.79</v>
          </cell>
          <cell r="D3518"/>
          <cell r="E3518">
            <v>1</v>
          </cell>
          <cell r="F3518"/>
          <cell r="G3518"/>
          <cell r="H3518" t="str">
            <v>A6</v>
          </cell>
        </row>
        <row r="3519">
          <cell r="A3519" t="str">
            <v>RT.CBKD-1</v>
          </cell>
          <cell r="B3519" t="str">
            <v>CTR ROTULA DIRECCION 94786917 DAEWOO LANOS 2000-2002 M12*P1.5 INF</v>
          </cell>
          <cell r="C3519">
            <v>0.67700000000000005</v>
          </cell>
          <cell r="D3519"/>
          <cell r="E3519">
            <v>1</v>
          </cell>
          <cell r="F3519"/>
          <cell r="G3519"/>
          <cell r="H3519" t="str">
            <v>A5</v>
          </cell>
        </row>
        <row r="3520">
          <cell r="A3520" t="str">
            <v>RT.CBKD-10</v>
          </cell>
          <cell r="B3520" t="str">
            <v>CTR ROTULA DIRECCION 96535089 CHEVROLET KALOS 2002-2011 M12*P</v>
          </cell>
          <cell r="C3520">
            <v>0.65200000000000002</v>
          </cell>
          <cell r="D3520"/>
          <cell r="E3520">
            <v>1</v>
          </cell>
          <cell r="F3520"/>
          <cell r="G3520"/>
          <cell r="H3520" t="str">
            <v>A4</v>
          </cell>
        </row>
        <row r="3521">
          <cell r="A3521" t="str">
            <v>RT.CBKD-11</v>
          </cell>
          <cell r="B3521" t="str">
            <v>CTR ROTULA DIRECCION 96490218 DAEWOO NUBIRA 2003-2011 M10*P1.25 72.9MM INF</v>
          </cell>
          <cell r="C3521">
            <v>0.68</v>
          </cell>
          <cell r="D3521"/>
          <cell r="E3521">
            <v>1</v>
          </cell>
          <cell r="F3521"/>
          <cell r="G3521"/>
          <cell r="H3521" t="str">
            <v>A4</v>
          </cell>
        </row>
        <row r="3522">
          <cell r="A3522" t="str">
            <v>RT.CBKD-14</v>
          </cell>
          <cell r="B3522" t="str">
            <v>CTR ROTULA DIRECCION 95032440 CHEVROLET SPARK 2009-UP INF</v>
          </cell>
          <cell r="C3522">
            <v>0.35599999999999998</v>
          </cell>
          <cell r="D3522"/>
          <cell r="E3522">
            <v>1</v>
          </cell>
          <cell r="F3522"/>
          <cell r="G3522"/>
          <cell r="H3522" t="str">
            <v>A4</v>
          </cell>
        </row>
        <row r="3523">
          <cell r="A3523" t="str">
            <v>RT.CBKD-15</v>
          </cell>
          <cell r="B3523" t="str">
            <v>CTR ROTULA DIRECCION 95017034 CHEVROLET SONIC 2011-2013 INF</v>
          </cell>
          <cell r="C3523">
            <v>0.58699999999999997</v>
          </cell>
          <cell r="D3523"/>
          <cell r="E3523">
            <v>1</v>
          </cell>
          <cell r="F3523"/>
          <cell r="G3523"/>
          <cell r="H3523" t="str">
            <v>A4</v>
          </cell>
        </row>
        <row r="3524">
          <cell r="A3524" t="str">
            <v>RT.CBKD-16</v>
          </cell>
          <cell r="B3524" t="str">
            <v>CTR ROTULA DIRECCION 95368367 CHEVROLET SPARK 2015-UP INF</v>
          </cell>
          <cell r="C3524">
            <v>0.39300000000000002</v>
          </cell>
          <cell r="D3524"/>
          <cell r="E3524">
            <v>1</v>
          </cell>
          <cell r="F3524"/>
          <cell r="G3524"/>
          <cell r="H3524" t="str">
            <v>A4</v>
          </cell>
        </row>
        <row r="3525">
          <cell r="A3525" t="str">
            <v>RT.CBKD-4</v>
          </cell>
          <cell r="B3525" t="str">
            <v>CTR ROTULA DIRECCION 96300648 DAEWOO NURIBA 1997-1999 INF</v>
          </cell>
          <cell r="C3525">
            <v>0.57199999999999995</v>
          </cell>
          <cell r="D3525"/>
          <cell r="E3525">
            <v>1</v>
          </cell>
          <cell r="F3525"/>
          <cell r="G3525"/>
          <cell r="H3525" t="str">
            <v>A6</v>
          </cell>
        </row>
        <row r="3526">
          <cell r="A3526" t="str">
            <v>RT.CBKD-5</v>
          </cell>
          <cell r="B3526" t="str">
            <v>CTR ROTULA DIRECCION 96213119 DAEWOO LEGANZA 1997-2002 INF</v>
          </cell>
          <cell r="C3526">
            <v>0.65400000000000003</v>
          </cell>
          <cell r="D3526"/>
          <cell r="E3526">
            <v>1</v>
          </cell>
          <cell r="F3526"/>
          <cell r="G3526"/>
          <cell r="H3526" t="str">
            <v>A6</v>
          </cell>
        </row>
        <row r="3527">
          <cell r="A3527" t="str">
            <v>RT.CBKD-7</v>
          </cell>
          <cell r="B3527" t="str">
            <v>CTR ROTULA DIRECCION 96328437 DAEWOO MAGNUS 1999-UP INF</v>
          </cell>
          <cell r="C3527">
            <v>0.56699999999999995</v>
          </cell>
          <cell r="D3527"/>
          <cell r="E3527">
            <v>1</v>
          </cell>
          <cell r="F3527"/>
          <cell r="G3527"/>
          <cell r="H3527" t="str">
            <v>A5</v>
          </cell>
        </row>
        <row r="3528">
          <cell r="A3528" t="str">
            <v>RT.CBKD-8</v>
          </cell>
          <cell r="B3528" t="str">
            <v xml:space="preserve">CTR ROTULA DIRECCION </v>
          </cell>
          <cell r="C3528">
            <v>0.53200000000000003</v>
          </cell>
          <cell r="D3528"/>
          <cell r="E3528"/>
          <cell r="F3528"/>
          <cell r="G3528"/>
          <cell r="H3528" t="str">
            <v>A5</v>
          </cell>
        </row>
        <row r="3529">
          <cell r="A3529" t="str">
            <v>RT.CBKD-9</v>
          </cell>
          <cell r="B3529" t="str">
            <v>CTR ROTULA DIRECCION 96261108 CHEVROLET VIVANT 2000-2011 70.9MM INF</v>
          </cell>
          <cell r="C3529">
            <v>0.54200000000000004</v>
          </cell>
          <cell r="D3529"/>
          <cell r="E3529">
            <v>1</v>
          </cell>
          <cell r="F3529"/>
          <cell r="G3529"/>
          <cell r="H3529" t="str">
            <v>A5</v>
          </cell>
        </row>
        <row r="3530">
          <cell r="A3530" t="str">
            <v>RT.CBKH-7</v>
          </cell>
          <cell r="B3530" t="str">
            <v>CTR ROTULA DIRECCION 54530-31600 HYUNDAI CERATO 2003-UP M12*P1.25 40.15MM INF</v>
          </cell>
          <cell r="C3530">
            <v>0.36799999999999999</v>
          </cell>
          <cell r="D3530"/>
          <cell r="E3530"/>
          <cell r="F3530"/>
          <cell r="G3530"/>
          <cell r="H3530" t="str">
            <v>A3</v>
          </cell>
        </row>
        <row r="3531">
          <cell r="A3531" t="str">
            <v>RT.CBKH-10</v>
          </cell>
          <cell r="B3531" t="str">
            <v xml:space="preserve">CTR ROTULA DIRECCION </v>
          </cell>
          <cell r="C3531">
            <v>0.61699999999999999</v>
          </cell>
          <cell r="D3531"/>
          <cell r="E3531">
            <v>1</v>
          </cell>
          <cell r="F3531">
            <v>30</v>
          </cell>
          <cell r="G3531"/>
          <cell r="H3531" t="str">
            <v>A3</v>
          </cell>
        </row>
        <row r="3532">
          <cell r="A3532" t="str">
            <v>RT.CBKH-11</v>
          </cell>
          <cell r="B3532" t="str">
            <v>CTR ROTULA DIRECCION 54431-44000 HYUNDAI PORTER 1987-1996 M14*P1.5 40.10MM SUP</v>
          </cell>
          <cell r="C3532">
            <v>0.42499999999999999</v>
          </cell>
          <cell r="D3532"/>
          <cell r="E3532">
            <v>1</v>
          </cell>
          <cell r="F3532"/>
          <cell r="G3532"/>
          <cell r="H3532" t="str">
            <v>A3</v>
          </cell>
        </row>
        <row r="3533">
          <cell r="A3533" t="str">
            <v>RT.CBKH-12</v>
          </cell>
          <cell r="B3533" t="str">
            <v>CTR ROTULA DIRECCION 54524-44000 HYUNDAI PORTER 1987-1996 M16*P1.5 INF</v>
          </cell>
          <cell r="C3533">
            <v>0.82499999999999996</v>
          </cell>
          <cell r="D3533"/>
          <cell r="E3533">
            <v>1</v>
          </cell>
          <cell r="F3533"/>
          <cell r="G3533"/>
          <cell r="H3533" t="str">
            <v>A3</v>
          </cell>
        </row>
        <row r="3534">
          <cell r="A3534" t="str">
            <v>RT.CBKH-16</v>
          </cell>
          <cell r="B3534" t="str">
            <v>CTR ROTULA DIRECCION 54530-4AA00 HYUNDAI STAREX 1997-2007 M16*P1.5 INF</v>
          </cell>
          <cell r="C3534">
            <v>1.4339999999999999</v>
          </cell>
          <cell r="D3534"/>
          <cell r="E3534">
            <v>1</v>
          </cell>
          <cell r="F3534"/>
          <cell r="G3534"/>
          <cell r="H3534" t="str">
            <v>A2</v>
          </cell>
        </row>
        <row r="3535">
          <cell r="A3535" t="str">
            <v>RT.CBKH-17</v>
          </cell>
          <cell r="B3535" t="str">
            <v xml:space="preserve">CTR ROTULA DIRECCION </v>
          </cell>
          <cell r="C3535">
            <v>0.85599999999999998</v>
          </cell>
          <cell r="D3535"/>
          <cell r="E3535"/>
          <cell r="F3535"/>
          <cell r="G3535"/>
          <cell r="H3535" t="str">
            <v>A2</v>
          </cell>
        </row>
        <row r="3536">
          <cell r="A3536" t="str">
            <v>RT.CBKH-18</v>
          </cell>
          <cell r="B3536" t="str">
            <v>CTR ROTULA DIRECCION 54528-4A800 HYUNDAI STAREX 1997-2007 M16*P1.5 INF DER</v>
          </cell>
          <cell r="C3536">
            <v>1.3149999999999999</v>
          </cell>
          <cell r="D3536"/>
          <cell r="E3536">
            <v>1</v>
          </cell>
          <cell r="F3536"/>
          <cell r="G3536"/>
          <cell r="H3536" t="str">
            <v>A2</v>
          </cell>
        </row>
        <row r="3537">
          <cell r="A3537" t="str">
            <v>RT.CBKH-19</v>
          </cell>
          <cell r="B3537" t="str">
            <v>CTR ROTULA DIRECCION 54530-4A800 HYUNDAI STAREX 1997-2007 M16*P1.5 INF IZQ</v>
          </cell>
          <cell r="C3537">
            <v>1.3180000000000001</v>
          </cell>
          <cell r="D3537"/>
          <cell r="E3537">
            <v>1</v>
          </cell>
          <cell r="F3537">
            <v>12</v>
          </cell>
          <cell r="G3537"/>
          <cell r="H3537" t="str">
            <v>A2</v>
          </cell>
        </row>
        <row r="3538">
          <cell r="A3538" t="str">
            <v>RT.CBKH-20</v>
          </cell>
          <cell r="B3538" t="str">
            <v>CTR ROTULA DIRECCION 51760-38000 HYUNDAI SONATA 1998-2004 M14*P1.5 INF</v>
          </cell>
          <cell r="C3538">
            <v>0.73099999999999998</v>
          </cell>
          <cell r="D3538"/>
          <cell r="E3538">
            <v>1</v>
          </cell>
          <cell r="F3538"/>
          <cell r="G3538"/>
          <cell r="H3538" t="str">
            <v>A1</v>
          </cell>
        </row>
        <row r="3539">
          <cell r="A3539" t="str">
            <v>RT.CBKH-24</v>
          </cell>
          <cell r="B3539" t="str">
            <v xml:space="preserve">CTR ROTULA DIRECCION </v>
          </cell>
          <cell r="C3539">
            <v>1.4239999999999999</v>
          </cell>
          <cell r="D3539"/>
          <cell r="E3539">
            <v>1</v>
          </cell>
          <cell r="F3539"/>
          <cell r="G3539"/>
          <cell r="H3539" t="str">
            <v>SIN STOCK</v>
          </cell>
        </row>
        <row r="3540">
          <cell r="A3540" t="str">
            <v>RT.CBKH-27</v>
          </cell>
          <cell r="B3540" t="str">
            <v>CTR ROTULA DIRECCION 51760-2E000 HYUNDAI TUCSON 2004-2009 M12*P1.25 INF</v>
          </cell>
          <cell r="C3540">
            <v>0.55300000000000005</v>
          </cell>
          <cell r="D3540"/>
          <cell r="E3540">
            <v>1</v>
          </cell>
          <cell r="F3540"/>
          <cell r="G3540"/>
          <cell r="H3540" t="str">
            <v>A1</v>
          </cell>
        </row>
        <row r="3541">
          <cell r="A3541" t="str">
            <v>RT.CBKH-28</v>
          </cell>
          <cell r="B3541" t="str">
            <v>CTR ROTULA DIRECCION 54403-38A00 HYUNDAI SONATA 1998-2004 M10*P1.25 33.8OMM SUP</v>
          </cell>
          <cell r="C3541">
            <v>0.26100000000000001</v>
          </cell>
          <cell r="D3541"/>
          <cell r="E3541">
            <v>1</v>
          </cell>
          <cell r="F3541"/>
          <cell r="G3541"/>
          <cell r="H3541" t="str">
            <v>A1</v>
          </cell>
        </row>
        <row r="3542">
          <cell r="A3542" t="str">
            <v>RT.CBKH-3</v>
          </cell>
          <cell r="B3542" t="str">
            <v>CTR ROTULA DIRECCION 54530-24A00 HYUNDAI EXCEL II 1989-1994 M12*P1.25 INF</v>
          </cell>
          <cell r="C3542">
            <v>0.61799999999999999</v>
          </cell>
          <cell r="D3542"/>
          <cell r="E3542">
            <v>1</v>
          </cell>
          <cell r="F3542"/>
          <cell r="G3542"/>
          <cell r="H3542" t="str">
            <v>A4</v>
          </cell>
        </row>
        <row r="3543">
          <cell r="A3543" t="str">
            <v>RT.CBKH-30</v>
          </cell>
          <cell r="B3543" t="str">
            <v>CTR ROTULA DIRECCION 51760-2H000 HYUNDAI AVANTE 2006-UP M12*P1.25 INF</v>
          </cell>
          <cell r="C3543">
            <v>0.54600000000000004</v>
          </cell>
          <cell r="D3543"/>
          <cell r="E3543">
            <v>1</v>
          </cell>
          <cell r="F3543"/>
          <cell r="G3543"/>
          <cell r="H3543" t="str">
            <v>A1</v>
          </cell>
        </row>
        <row r="3544">
          <cell r="A3544" t="str">
            <v>RT.CBKH-36</v>
          </cell>
          <cell r="B3544" t="str">
            <v>CTR ROTULA DIRECCION 51760-2E010 HYUNDAI TUCSON 2005-2010 M12*P1.25 INF</v>
          </cell>
          <cell r="C3544">
            <v>0.62</v>
          </cell>
          <cell r="D3544"/>
          <cell r="E3544">
            <v>1</v>
          </cell>
          <cell r="F3544">
            <v>10</v>
          </cell>
          <cell r="G3544"/>
          <cell r="H3544" t="str">
            <v>A12</v>
          </cell>
        </row>
        <row r="3545">
          <cell r="A3545" t="str">
            <v>RT.CBKH-37</v>
          </cell>
          <cell r="B3545" t="str">
            <v>CTR ROTULA DIRECCION 51770-2E010 HYUNDAI TUCSON 2005-2010 M12*P1.25 INF</v>
          </cell>
          <cell r="C3545">
            <v>0.59799999999999998</v>
          </cell>
          <cell r="D3545"/>
          <cell r="E3545">
            <v>1</v>
          </cell>
          <cell r="F3545"/>
          <cell r="G3545"/>
          <cell r="H3545" t="str">
            <v>A12</v>
          </cell>
        </row>
        <row r="3546">
          <cell r="A3546" t="str">
            <v>RT.CBKH-38</v>
          </cell>
          <cell r="B3546" t="str">
            <v>CTR ROTULA DIRECCION 54530-0U000 HYUNDAI AVANTE 2011-UP M12*P</v>
          </cell>
          <cell r="C3546">
            <v>0.372</v>
          </cell>
          <cell r="D3546"/>
          <cell r="E3546">
            <v>1</v>
          </cell>
          <cell r="F3546"/>
          <cell r="G3546"/>
          <cell r="H3546" t="str">
            <v>A12</v>
          </cell>
        </row>
        <row r="3547">
          <cell r="A3547" t="str">
            <v>RT.CBKH-39</v>
          </cell>
          <cell r="B3547" t="str">
            <v>CTR ROTULA DIRECCION 54530-3S000 HYUNDAI SONATA 2008-UP M12*P1.25 INF</v>
          </cell>
          <cell r="C3547">
            <v>0.85</v>
          </cell>
          <cell r="D3547"/>
          <cell r="E3547">
            <v>1</v>
          </cell>
          <cell r="F3547"/>
          <cell r="G3547"/>
          <cell r="H3547" t="str">
            <v>A12</v>
          </cell>
        </row>
        <row r="3548">
          <cell r="A3548" t="str">
            <v>RT.CBKH-40</v>
          </cell>
          <cell r="B3548" t="str">
            <v>CTR ROTULA DIRECCION 54530-3S100 HYUNDAI SANTA FE 2010-UP M12</v>
          </cell>
          <cell r="C3548">
            <v>0.90100000000000002</v>
          </cell>
          <cell r="D3548"/>
          <cell r="E3548">
            <v>1</v>
          </cell>
          <cell r="F3548"/>
          <cell r="G3548"/>
          <cell r="H3548" t="str">
            <v>A12</v>
          </cell>
        </row>
        <row r="3549">
          <cell r="A3549" t="str">
            <v>RT.CBKH-41</v>
          </cell>
          <cell r="B3549" t="str">
            <v xml:space="preserve">CTR ROTULA DIRECCION </v>
          </cell>
          <cell r="C3549">
            <v>0.27800000000000002</v>
          </cell>
          <cell r="D3549"/>
          <cell r="E3549"/>
          <cell r="F3549"/>
          <cell r="G3549"/>
          <cell r="H3549" t="str">
            <v>A12</v>
          </cell>
        </row>
        <row r="3550">
          <cell r="A3550" t="str">
            <v>RT.CBKH-42L</v>
          </cell>
          <cell r="B3550" t="str">
            <v>CTR 54530-C1000 ROTULA DIRECCION HYUNDAI KIA TUCSON SPORTAGE</v>
          </cell>
          <cell r="C3550">
            <v>0.76900000000000002</v>
          </cell>
          <cell r="D3550"/>
          <cell r="E3550">
            <v>1</v>
          </cell>
          <cell r="F3550"/>
          <cell r="G3550"/>
          <cell r="H3550" t="str">
            <v>A12</v>
          </cell>
        </row>
        <row r="3551">
          <cell r="A3551" t="str">
            <v>RT.CBKH-42R</v>
          </cell>
          <cell r="B3551" t="str">
            <v>CTR 54530-C1100 ROTULA DIRECCION HYUNDAI KIA TUCSON SPORTAGE</v>
          </cell>
          <cell r="C3551">
            <v>0.76700000000000002</v>
          </cell>
          <cell r="D3551"/>
          <cell r="E3551">
            <v>1</v>
          </cell>
          <cell r="F3551"/>
          <cell r="G3551"/>
          <cell r="H3551" t="str">
            <v>A11</v>
          </cell>
        </row>
        <row r="3552">
          <cell r="A3552" t="str">
            <v>RT.CBKH-43L</v>
          </cell>
          <cell r="B3552" t="str">
            <v>CTR ROTULA DIRECCION 54530-F2000 HYUNDAI AVANTE 2015-UP M12*P1.25 INF</v>
          </cell>
          <cell r="C3552">
            <v>0.80500000000000005</v>
          </cell>
          <cell r="D3552"/>
          <cell r="E3552">
            <v>1</v>
          </cell>
          <cell r="F3552"/>
          <cell r="G3552"/>
          <cell r="H3552" t="str">
            <v>A11</v>
          </cell>
        </row>
        <row r="3553">
          <cell r="A3553" t="str">
            <v>RT.CBKH-43R</v>
          </cell>
          <cell r="B3553" t="str">
            <v>CTR ROTULA DIRECCION 54530-F2100 HYUNDAI AVANTE 2015-UP M12*P1.25 INF</v>
          </cell>
          <cell r="C3553">
            <v>0.78900000000000003</v>
          </cell>
          <cell r="D3553"/>
          <cell r="E3553">
            <v>1</v>
          </cell>
          <cell r="F3553"/>
          <cell r="G3553"/>
          <cell r="H3553" t="str">
            <v>A11</v>
          </cell>
        </row>
        <row r="3554">
          <cell r="A3554" t="str">
            <v>RT.CBKH-44</v>
          </cell>
          <cell r="B3554" t="str">
            <v>CTR 54530-2S500 ROTULA DIRECCION HYUNDAI KIA TUCSON SPORTAGE 2009-2013     INF</v>
          </cell>
          <cell r="C3554">
            <v>0.9</v>
          </cell>
          <cell r="D3554"/>
          <cell r="E3554">
            <v>1</v>
          </cell>
          <cell r="F3554">
            <v>20</v>
          </cell>
          <cell r="G3554"/>
          <cell r="H3554" t="str">
            <v>A12</v>
          </cell>
        </row>
        <row r="3555">
          <cell r="A3555" t="str">
            <v>RT.CBKH-45L</v>
          </cell>
          <cell r="B3555" t="str">
            <v>CTR ROTULA DIRECCION 54530-J3AA0 HYUNDAI VELOSTER 2017-UP M12*P1.25 INF</v>
          </cell>
          <cell r="C3555">
            <v>0.83399999999999996</v>
          </cell>
          <cell r="D3555"/>
          <cell r="E3555">
            <v>1</v>
          </cell>
          <cell r="F3555"/>
          <cell r="G3555"/>
          <cell r="H3555" t="str">
            <v>A11</v>
          </cell>
        </row>
        <row r="3556">
          <cell r="A3556" t="str">
            <v>RT.CBKH-45R</v>
          </cell>
          <cell r="B3556" t="str">
            <v>CTR ROTULA DIRECCION 54530-J3BA0 HYUNDAI VELOSTER 2017-UP M12*P1.25 INF</v>
          </cell>
          <cell r="C3556">
            <v>0.83699999999999997</v>
          </cell>
          <cell r="D3556"/>
          <cell r="E3556">
            <v>1</v>
          </cell>
          <cell r="F3556">
            <v>10</v>
          </cell>
          <cell r="G3556"/>
          <cell r="H3556" t="str">
            <v>A11</v>
          </cell>
        </row>
        <row r="3557">
          <cell r="A3557" t="str">
            <v>RT.CBKH-7</v>
          </cell>
          <cell r="B3557" t="str">
            <v>CTR ROTULA DIRECCION 54530-31600 HYUNDAI CERATO 2003-UP M12*P1.25 40.15MM INF</v>
          </cell>
          <cell r="C3557" t="str">
            <v>SIN STOCK</v>
          </cell>
          <cell r="D3557"/>
          <cell r="E3557">
            <v>1</v>
          </cell>
          <cell r="F3557">
            <v>30</v>
          </cell>
          <cell r="G3557"/>
          <cell r="H3557" t="str">
            <v>A3</v>
          </cell>
        </row>
        <row r="3558">
          <cell r="A3558" t="str">
            <v>RT.CBKH-9</v>
          </cell>
          <cell r="B3558" t="str">
            <v>CTR ROTULA DIRECCION 54417-4AA00 HYUNDAI STAREX 1997-UP M16</v>
          </cell>
          <cell r="C3558">
            <v>0.84799999999999998</v>
          </cell>
          <cell r="D3558"/>
          <cell r="E3558">
            <v>1</v>
          </cell>
          <cell r="F3558">
            <v>20</v>
          </cell>
          <cell r="G3558"/>
          <cell r="H3558" t="str">
            <v>A3</v>
          </cell>
        </row>
        <row r="3559">
          <cell r="A3559" t="str">
            <v>RT.CBKK-2</v>
          </cell>
          <cell r="B3559" t="str">
            <v>CTR BRAZO GIRATORIO D031-34-310A KIA MAZDA PRIDE MAZDA DEL DEL IZQ</v>
          </cell>
          <cell r="C3559">
            <v>1.41</v>
          </cell>
          <cell r="D3559"/>
          <cell r="E3559"/>
          <cell r="F3559"/>
          <cell r="G3559"/>
          <cell r="H3559" t="str">
            <v>ACOPIO</v>
          </cell>
        </row>
        <row r="3560">
          <cell r="A3560" t="str">
            <v>RT.CBKK-14</v>
          </cell>
          <cell r="B3560" t="str">
            <v>CTR ROTULA DIRECCION 54570-3E001 HYUNDAI SORENTO 2002-2006 M20*P1.5 INF</v>
          </cell>
          <cell r="C3560">
            <v>1.89</v>
          </cell>
          <cell r="D3560"/>
          <cell r="E3560">
            <v>1</v>
          </cell>
          <cell r="F3560">
            <v>20</v>
          </cell>
          <cell r="G3560"/>
          <cell r="H3560" t="str">
            <v>A10</v>
          </cell>
        </row>
        <row r="3561">
          <cell r="A3561" t="str">
            <v>RT.CBKK-16</v>
          </cell>
          <cell r="B3561" t="str">
            <v>CTR ROTULA DIRECCION 54530-07000 KIA PICANTO 2004-2008 40.15MM INF</v>
          </cell>
          <cell r="C3561">
            <v>0.35099999999999998</v>
          </cell>
          <cell r="D3561"/>
          <cell r="E3561">
            <v>1</v>
          </cell>
          <cell r="F3561"/>
          <cell r="G3561"/>
          <cell r="H3561" t="str">
            <v>A10</v>
          </cell>
        </row>
        <row r="3562">
          <cell r="A3562" t="str">
            <v>RT.CBKK-20</v>
          </cell>
          <cell r="B3562" t="str">
            <v>CTR ROTULA DIRECCION 51760-1G000 KIA PRIDE 2005-2011 M12*P1.25 INF</v>
          </cell>
          <cell r="C3562">
            <v>0.497</v>
          </cell>
          <cell r="D3562"/>
          <cell r="E3562">
            <v>1</v>
          </cell>
          <cell r="F3562"/>
          <cell r="G3562"/>
          <cell r="H3562" t="str">
            <v>A10</v>
          </cell>
        </row>
        <row r="3563">
          <cell r="A3563" t="str">
            <v>RT.CBKK-22</v>
          </cell>
          <cell r="B3563" t="str">
            <v>CTR ROTULA DIRECCION 54530-4D000 KIA SEDONA 2005-2014 M12*P1.25 INF</v>
          </cell>
          <cell r="C3563">
            <v>1.1399999999999999</v>
          </cell>
          <cell r="D3563"/>
          <cell r="E3563">
            <v>1</v>
          </cell>
          <cell r="F3563"/>
          <cell r="G3563"/>
          <cell r="H3563" t="str">
            <v>A10</v>
          </cell>
        </row>
        <row r="3564">
          <cell r="A3564" t="str">
            <v>RT.CBKK-25</v>
          </cell>
          <cell r="B3564" t="str">
            <v>CTR ROTULA DIRECCION 54524-4E400 HYUNDAI BONGO III 2004-UP M20*P1.5 INF</v>
          </cell>
          <cell r="C3564">
            <v>1.0680000000000001</v>
          </cell>
          <cell r="D3564"/>
          <cell r="E3564">
            <v>1</v>
          </cell>
          <cell r="F3564"/>
          <cell r="G3564"/>
          <cell r="H3564" t="str">
            <v>A10</v>
          </cell>
        </row>
        <row r="3565">
          <cell r="A3565" t="str">
            <v>RT.CBKK-27</v>
          </cell>
          <cell r="B3565" t="str">
            <v>CTR ROTULA DIRECCION 54530-2K000 KIA PICANTO 2009-UP 39.75MM INF</v>
          </cell>
          <cell r="C3565">
            <v>0.36099999999999999</v>
          </cell>
          <cell r="D3565"/>
          <cell r="E3565">
            <v>1</v>
          </cell>
          <cell r="F3565">
            <v>30</v>
          </cell>
          <cell r="G3565"/>
          <cell r="H3565" t="str">
            <v>A9</v>
          </cell>
        </row>
        <row r="3566">
          <cell r="A3566" t="str">
            <v>RT.CBKK-28</v>
          </cell>
          <cell r="B3566" t="str">
            <v>CTR ROTULA DIRECCION 54530-2T010 KIA SORENTO 2010-UP INF</v>
          </cell>
          <cell r="C3566">
            <v>0.91400000000000003</v>
          </cell>
          <cell r="D3566"/>
          <cell r="E3566">
            <v>1</v>
          </cell>
          <cell r="F3566"/>
          <cell r="G3566"/>
          <cell r="H3566" t="str">
            <v>A9</v>
          </cell>
        </row>
        <row r="3567">
          <cell r="A3567" t="str">
            <v>RT.CBKK-29</v>
          </cell>
          <cell r="B3567" t="str">
            <v>CTR ROTULA DIRECCION 54530-3S000 HYUNDAI TUCSON 2008-UP M12*P1.25 74.8MM INF</v>
          </cell>
          <cell r="C3567">
            <v>0.85299999999999998</v>
          </cell>
          <cell r="D3567"/>
          <cell r="E3567">
            <v>1</v>
          </cell>
          <cell r="F3567"/>
          <cell r="G3567"/>
          <cell r="H3567" t="str">
            <v>A9</v>
          </cell>
        </row>
        <row r="3568">
          <cell r="A3568" t="str">
            <v>RT.CBKK-30</v>
          </cell>
          <cell r="B3568" t="str">
            <v>CTR ROTULA DIRECCION</v>
          </cell>
          <cell r="C3568">
            <v>1.208</v>
          </cell>
          <cell r="D3568"/>
          <cell r="E3568"/>
          <cell r="F3568"/>
          <cell r="G3568"/>
          <cell r="H3568" t="str">
            <v>A9</v>
          </cell>
        </row>
        <row r="3569">
          <cell r="A3569" t="str">
            <v>RT.CBKK-31</v>
          </cell>
          <cell r="B3569" t="str">
            <v>CTR ROTULA DIRECCION 54530-C5100 KIA SORENTO 2014-UP INF</v>
          </cell>
          <cell r="C3569">
            <v>0.92500000000000004</v>
          </cell>
          <cell r="D3569"/>
          <cell r="E3569">
            <v>1</v>
          </cell>
          <cell r="F3569"/>
          <cell r="G3569"/>
          <cell r="H3569" t="str">
            <v>A9</v>
          </cell>
        </row>
        <row r="3570">
          <cell r="A3570" t="str">
            <v>RT.CBKK-5</v>
          </cell>
          <cell r="B3570" t="str">
            <v>CTR ROTULA DIRECCION 0K710-34-540 KIA BESTA 1987-UP M16*P1.5 UP</v>
          </cell>
          <cell r="C3570">
            <v>0.78200000000000003</v>
          </cell>
          <cell r="D3570"/>
          <cell r="E3570">
            <v>1</v>
          </cell>
          <cell r="F3570"/>
          <cell r="G3570"/>
          <cell r="H3570" t="str">
            <v>A11</v>
          </cell>
        </row>
        <row r="3571">
          <cell r="A3571" t="str">
            <v>RT.CBKK-6</v>
          </cell>
          <cell r="B3571" t="str">
            <v>CTR ROTULA DIRECCION 0K710-34-510 KIA BESTA 1986-1996 M18*P1.5 INF</v>
          </cell>
          <cell r="C3571">
            <v>1.0449999999999999</v>
          </cell>
          <cell r="D3571"/>
          <cell r="E3571">
            <v>1</v>
          </cell>
          <cell r="F3571">
            <v>16</v>
          </cell>
          <cell r="G3571"/>
          <cell r="H3571" t="str">
            <v>A11</v>
          </cell>
        </row>
        <row r="3572">
          <cell r="A3572" t="str">
            <v>RT.CBKK-8</v>
          </cell>
          <cell r="B3572" t="str">
            <v>CTR ROTULA DIRECCION 0K011-34-510B KIA SPORTAGE 1993-2002 M16</v>
          </cell>
          <cell r="C3572">
            <v>0.95799999999999996</v>
          </cell>
          <cell r="D3572"/>
          <cell r="E3572">
            <v>1</v>
          </cell>
          <cell r="F3572"/>
          <cell r="G3572"/>
          <cell r="H3572" t="str">
            <v>A10</v>
          </cell>
        </row>
        <row r="3573">
          <cell r="A3573" t="str">
            <v>RT.CBKS-2</v>
          </cell>
          <cell r="B3573" t="str">
            <v>CTR ROTULA DIRECCION 44505-05000 SSANGYONG MUSSO 1993-UP M16*P1.5 INF</v>
          </cell>
          <cell r="C3573">
            <v>1.115</v>
          </cell>
          <cell r="D3573"/>
          <cell r="E3573">
            <v>1</v>
          </cell>
          <cell r="F3573"/>
          <cell r="G3573"/>
          <cell r="H3573" t="str">
            <v>A9</v>
          </cell>
        </row>
        <row r="3574">
          <cell r="A3574" t="str">
            <v>RT.CBKS-6</v>
          </cell>
          <cell r="B3574" t="str">
            <v>CTR ROTULA DIRECCION 45935-09000 SSANGYONG ACTYON 2006-UP M14*P1.5 44.00MM SUP</v>
          </cell>
          <cell r="C3574">
            <v>0.57799999999999996</v>
          </cell>
          <cell r="D3574"/>
          <cell r="E3574">
            <v>1</v>
          </cell>
          <cell r="F3574"/>
          <cell r="G3574"/>
          <cell r="H3574" t="str">
            <v>A9</v>
          </cell>
        </row>
        <row r="3575">
          <cell r="A3575" t="str">
            <v>RT.CBKS-7</v>
          </cell>
          <cell r="B3575" t="str">
            <v>CTR ROTULA DIRECCION 44541-09003 SSANGYONG ACTYON 2006-UP M16</v>
          </cell>
          <cell r="C3575">
            <v>0.746</v>
          </cell>
          <cell r="D3575"/>
          <cell r="E3575">
            <v>1</v>
          </cell>
          <cell r="F3575"/>
          <cell r="G3575"/>
          <cell r="H3575" t="str">
            <v>A8</v>
          </cell>
        </row>
        <row r="3576">
          <cell r="A3576" t="str">
            <v>RT.CBKS-9L</v>
          </cell>
          <cell r="B3576" t="str">
            <v>CTR ROTULA DIRECCION 44541-21100 SSANGYONG KORANDO 2013-UP INF</v>
          </cell>
          <cell r="C3576">
            <v>1.1850000000000001</v>
          </cell>
          <cell r="D3576"/>
          <cell r="E3576">
            <v>1</v>
          </cell>
          <cell r="F3576"/>
          <cell r="G3576"/>
          <cell r="H3576" t="str">
            <v>A8</v>
          </cell>
        </row>
        <row r="3577">
          <cell r="A3577" t="str">
            <v>RT.CBKS-9R</v>
          </cell>
          <cell r="B3577" t="str">
            <v>CTR ROTULA DIRECCION 44542-21100 SSANGYONG RODIUS 2013-UP INF DER</v>
          </cell>
          <cell r="C3577">
            <v>1.163</v>
          </cell>
          <cell r="D3577"/>
          <cell r="E3577">
            <v>1</v>
          </cell>
          <cell r="F3577"/>
          <cell r="G3577"/>
          <cell r="H3577" t="str">
            <v>A8</v>
          </cell>
        </row>
        <row r="3578">
          <cell r="A3578" t="str">
            <v>RT.CBM-11</v>
          </cell>
          <cell r="B3578" t="str">
            <v>CTR ROTULA DIRECCION MB303375 MITSUBISHI LANCER 1988-1993 M12*P1.25 40.15MM INF</v>
          </cell>
          <cell r="C3578">
            <v>0.36599999999999999</v>
          </cell>
          <cell r="D3578"/>
          <cell r="E3578">
            <v>1</v>
          </cell>
          <cell r="F3578"/>
          <cell r="G3578"/>
          <cell r="H3578" t="str">
            <v>A8</v>
          </cell>
        </row>
        <row r="3579">
          <cell r="A3579" t="str">
            <v>RT.CBM-13</v>
          </cell>
          <cell r="B3579" t="str">
            <v>CTR ROTULA DIRECCION MB527350 HYUNDAI DELICA 1994-UP</v>
          </cell>
          <cell r="C3579">
            <v>0.84799999999999998</v>
          </cell>
          <cell r="D3579"/>
          <cell r="E3579">
            <v>1</v>
          </cell>
          <cell r="F3579"/>
          <cell r="G3579"/>
          <cell r="H3579" t="str">
            <v>A8</v>
          </cell>
        </row>
        <row r="3580">
          <cell r="A3580" t="str">
            <v>RT.CBM-20</v>
          </cell>
          <cell r="B3580" t="str">
            <v xml:space="preserve">CTR ROTULA DIRECCION </v>
          </cell>
          <cell r="C3580">
            <v>0.42599999999999999</v>
          </cell>
          <cell r="D3580"/>
          <cell r="E3580"/>
          <cell r="F3580"/>
          <cell r="G3580"/>
          <cell r="H3580" t="str">
            <v>A7</v>
          </cell>
        </row>
        <row r="3581">
          <cell r="A3581" t="str">
            <v>RT.CBM-22</v>
          </cell>
          <cell r="B3581" t="str">
            <v>CTR ROTULA DIRECCION MB860829 MITSUBISHI PAJERO 1990-2004 M14*P1.5 SUP</v>
          </cell>
          <cell r="C3581">
            <v>0.63900000000000001</v>
          </cell>
          <cell r="D3581"/>
          <cell r="E3581">
            <v>1</v>
          </cell>
          <cell r="F3581"/>
          <cell r="G3581"/>
          <cell r="H3581" t="str">
            <v>A7</v>
          </cell>
        </row>
        <row r="3582">
          <cell r="A3582" t="str">
            <v>RT.CBM-23L</v>
          </cell>
          <cell r="B3582" t="str">
            <v>CTR ROTULA DIRECCION MB831037 MITSUBISHI PAJERO 1990-2004</v>
          </cell>
          <cell r="C3582">
            <v>1.5029999999999999</v>
          </cell>
          <cell r="D3582"/>
          <cell r="E3582">
            <v>1</v>
          </cell>
          <cell r="F3582"/>
          <cell r="G3582"/>
          <cell r="H3582" t="str">
            <v>A7</v>
          </cell>
        </row>
        <row r="3583">
          <cell r="A3583" t="str">
            <v>RT.CBM-23R</v>
          </cell>
          <cell r="B3583" t="str">
            <v>CTR ROTULA DIRECCION MB831038 MITSUBISHI PAJERO 1990-2004</v>
          </cell>
          <cell r="C3583">
            <v>1.5169999999999999</v>
          </cell>
          <cell r="D3583"/>
          <cell r="E3583">
            <v>1</v>
          </cell>
          <cell r="F3583"/>
          <cell r="G3583"/>
          <cell r="H3583" t="str">
            <v>SIN STOCK</v>
          </cell>
        </row>
        <row r="3584">
          <cell r="A3584" t="str">
            <v>RT.CBM-32</v>
          </cell>
          <cell r="B3584" t="str">
            <v>CTR ROTULA DIRECCION MR496792 MITSUBISHI PAJERO 2005-UP M14*P1.5 SUP</v>
          </cell>
          <cell r="C3584">
            <v>0.61099999999999999</v>
          </cell>
          <cell r="D3584"/>
          <cell r="E3584">
            <v>1</v>
          </cell>
          <cell r="F3584">
            <v>30</v>
          </cell>
          <cell r="G3584"/>
          <cell r="H3584" t="str">
            <v>A7</v>
          </cell>
        </row>
        <row r="3585">
          <cell r="A3585" t="str">
            <v>RT.CBM-33</v>
          </cell>
          <cell r="B3585" t="str">
            <v>CTR ROTULA DIRECCION MR496799 MITSUBISHI PAJERO 2005-UP M16*P1.5 INF</v>
          </cell>
          <cell r="C3585">
            <v>1.2789999999999999</v>
          </cell>
          <cell r="D3585"/>
          <cell r="E3585">
            <v>1</v>
          </cell>
          <cell r="F3585"/>
          <cell r="G3585"/>
          <cell r="H3585" t="str">
            <v>A7</v>
          </cell>
        </row>
        <row r="3586">
          <cell r="A3586" t="str">
            <v>RT.CBM-34</v>
          </cell>
          <cell r="B3586" t="str">
            <v>CTR ROTULA DIRECCION MR508130 MITSUBISHI PAJERO 2006-UP</v>
          </cell>
          <cell r="C3586">
            <v>1.1910000000000001</v>
          </cell>
          <cell r="D3586"/>
          <cell r="E3586">
            <v>1</v>
          </cell>
          <cell r="F3586"/>
          <cell r="G3586"/>
          <cell r="H3586" t="str">
            <v>A7</v>
          </cell>
        </row>
        <row r="3587">
          <cell r="A3587" t="str">
            <v>RT.CBM-36</v>
          </cell>
          <cell r="B3587" t="str">
            <v>CTR MR403420 ROTULA DIRECCION MITSUBISHI JEEP OUTLANDER COMPASS  2010-UP   43MM INF</v>
          </cell>
          <cell r="C3587">
            <v>0.40500000000000003</v>
          </cell>
          <cell r="D3587"/>
          <cell r="E3587">
            <v>1</v>
          </cell>
          <cell r="F3587"/>
          <cell r="G3587"/>
          <cell r="H3587" t="str">
            <v>A18</v>
          </cell>
        </row>
        <row r="3588">
          <cell r="A3588" t="str">
            <v>RT.CBM-7</v>
          </cell>
          <cell r="B3588" t="str">
            <v>CTR ROTULA DIRECCION ZB212100 MITSUBISHI GALLOPER 1991-2003 M16*P1.5 INF</v>
          </cell>
          <cell r="C3588">
            <v>1.377</v>
          </cell>
          <cell r="D3588"/>
          <cell r="E3588">
            <v>1</v>
          </cell>
          <cell r="F3588"/>
          <cell r="G3588"/>
          <cell r="H3588" t="str">
            <v>SIN STOCK</v>
          </cell>
        </row>
        <row r="3589">
          <cell r="A3589" t="str">
            <v>RT.CBM-9</v>
          </cell>
          <cell r="B3589" t="str">
            <v>CTR ROTULA DIRECCION 54524-44001 MITSUBISHI PORTER 1987-1996</v>
          </cell>
          <cell r="C3589">
            <v>0.82499999999999996</v>
          </cell>
          <cell r="D3589"/>
          <cell r="E3589">
            <v>1</v>
          </cell>
          <cell r="F3589"/>
          <cell r="G3589"/>
          <cell r="H3589" t="str">
            <v>A8</v>
          </cell>
        </row>
        <row r="3590">
          <cell r="A3590" t="str">
            <v>RT.CBMZ-13</v>
          </cell>
          <cell r="B3590" t="str">
            <v>CTR ROTULA DIRECCION 0K710-34-540 KIA FRONTIER 1987-UP M16*P1.5 SUP</v>
          </cell>
          <cell r="C3590">
            <v>0.77500000000000002</v>
          </cell>
          <cell r="D3590"/>
          <cell r="E3590">
            <v>1</v>
          </cell>
          <cell r="F3590"/>
          <cell r="G3590"/>
          <cell r="H3590" t="str">
            <v>A18</v>
          </cell>
        </row>
        <row r="3591">
          <cell r="A3591" t="str">
            <v>RT.CBMZ-17</v>
          </cell>
          <cell r="B3591" t="str">
            <v>CTR ROTULA DIRECCION G030-99-356 MAZDA CAPELLA 1990-UP</v>
          </cell>
          <cell r="C3591">
            <v>0.44400000000000001</v>
          </cell>
          <cell r="D3591"/>
          <cell r="E3591">
            <v>1</v>
          </cell>
          <cell r="F3591"/>
          <cell r="G3591"/>
          <cell r="H3591" t="str">
            <v>A18</v>
          </cell>
        </row>
        <row r="3592">
          <cell r="A3592" t="str">
            <v>RT.CBMZ-27</v>
          </cell>
          <cell r="B3592" t="str">
            <v>CTR ROTULA DIRECCION B01A-34-550 MAZDA FAMILLIA 1990-1998 M12*P1.25 INF</v>
          </cell>
          <cell r="C3592">
            <v>0.83499999999999996</v>
          </cell>
          <cell r="D3592"/>
          <cell r="E3592">
            <v>1</v>
          </cell>
          <cell r="F3592"/>
          <cell r="G3592"/>
          <cell r="H3592" t="str">
            <v>A18</v>
          </cell>
        </row>
        <row r="3593">
          <cell r="A3593" t="str">
            <v>RT.CBMZ-41</v>
          </cell>
          <cell r="B3593" t="str">
            <v>CTR ROTULA DIRECCION S47S-34-550A MAZDA BONGO 2002-UP. M20*P1.5 INF</v>
          </cell>
          <cell r="C3593">
            <v>1.369</v>
          </cell>
          <cell r="D3593"/>
          <cell r="E3593">
            <v>1</v>
          </cell>
          <cell r="F3593"/>
          <cell r="G3593"/>
          <cell r="H3593" t="str">
            <v>A18</v>
          </cell>
        </row>
        <row r="3594">
          <cell r="A3594" t="str">
            <v>RT.CBMZ-42</v>
          </cell>
          <cell r="B3594" t="str">
            <v xml:space="preserve">CTR ROTULA RIRECCION UR58-34-550 MAZDA BT-50 2006 UP </v>
          </cell>
          <cell r="C3594">
            <v>0.86199999999999999</v>
          </cell>
          <cell r="D3594"/>
          <cell r="E3594">
            <v>1</v>
          </cell>
          <cell r="F3594"/>
          <cell r="G3594"/>
          <cell r="H3594" t="str">
            <v>A18</v>
          </cell>
        </row>
        <row r="3595">
          <cell r="A3595" t="str">
            <v>RT.CBMZ-43</v>
          </cell>
          <cell r="B3595" t="str">
            <v>CTR ROTULA DIRECCION UR61-34-550 MAZDA BT-50 2006-UP M16*P1.5 INF</v>
          </cell>
          <cell r="C3595">
            <v>0.878</v>
          </cell>
          <cell r="D3595"/>
          <cell r="E3595">
            <v>1</v>
          </cell>
          <cell r="F3595"/>
          <cell r="G3595"/>
          <cell r="H3595" t="str">
            <v>A17</v>
          </cell>
        </row>
        <row r="3596">
          <cell r="A3596" t="str">
            <v>RT.CBMZ-44</v>
          </cell>
          <cell r="B3596" t="str">
            <v>CTR ROTULA DIRECCION UH71-34-540 MAZDA BT-50 2006-UP</v>
          </cell>
          <cell r="C3596">
            <v>0.47099999999999997</v>
          </cell>
          <cell r="D3596"/>
          <cell r="E3596">
            <v>1</v>
          </cell>
          <cell r="F3596"/>
          <cell r="G3596"/>
          <cell r="H3596" t="str">
            <v>A17</v>
          </cell>
        </row>
        <row r="3597">
          <cell r="A3597" t="str">
            <v>RT.CBMZ-46</v>
          </cell>
          <cell r="B3597" t="str">
            <v>CTR EG21-34-300D ROTULA DIRECCION MAZDA CX7 CX9  2010-UP   47MM INF</v>
          </cell>
          <cell r="C3597">
            <v>0.45100000000000001</v>
          </cell>
          <cell r="D3597"/>
          <cell r="E3597">
            <v>1</v>
          </cell>
          <cell r="F3597"/>
          <cell r="G3597"/>
          <cell r="H3597" t="str">
            <v>A17</v>
          </cell>
        </row>
        <row r="3598">
          <cell r="A3598" t="str">
            <v>RT.CBMZ-49</v>
          </cell>
          <cell r="B3598" t="str">
            <v>CTR ROTULA DIRECCION DG80-34-300A MAZDA MAZDA 2 2007-UP 38.70MM INF</v>
          </cell>
          <cell r="C3598">
            <v>0.32700000000000001</v>
          </cell>
          <cell r="D3598"/>
          <cell r="E3598">
            <v>1</v>
          </cell>
          <cell r="F3598"/>
          <cell r="G3598"/>
          <cell r="H3598" t="str">
            <v>A17</v>
          </cell>
        </row>
        <row r="3599">
          <cell r="A3599" t="str">
            <v>RT.CBMZ-50</v>
          </cell>
          <cell r="B3599" t="str">
            <v>CTR ROTULA DIRECCION GHP9-34-300J MAZDA MAZDA 3 2014-UP 42.60MM INF</v>
          </cell>
          <cell r="C3599">
            <v>0.42</v>
          </cell>
          <cell r="D3599"/>
          <cell r="E3599">
            <v>1</v>
          </cell>
          <cell r="F3599"/>
          <cell r="G3599"/>
          <cell r="H3599" t="str">
            <v>A17</v>
          </cell>
        </row>
        <row r="3600">
          <cell r="A3600" t="str">
            <v>RT.CBN-10</v>
          </cell>
          <cell r="B3600" t="str">
            <v>CTR ROTULA DIRECCION 40160-01A25 NISSAN SUNNY 1981-1985</v>
          </cell>
          <cell r="C3600">
            <v>0.59899999999999998</v>
          </cell>
          <cell r="D3600"/>
          <cell r="E3600">
            <v>1</v>
          </cell>
          <cell r="F3600"/>
          <cell r="G3600"/>
          <cell r="H3600" t="str">
            <v>A16</v>
          </cell>
        </row>
        <row r="3601">
          <cell r="A3601" t="str">
            <v>RT.CBN-11</v>
          </cell>
          <cell r="B3601" t="str">
            <v>CTR ROTULA DIRECCION 40110-01G26 NISSAN CEDRIC 1982-UP</v>
          </cell>
          <cell r="C3601">
            <v>0.68600000000000005</v>
          </cell>
          <cell r="D3601"/>
          <cell r="E3601">
            <v>1</v>
          </cell>
          <cell r="F3601"/>
          <cell r="G3601"/>
          <cell r="H3601" t="str">
            <v>A16</v>
          </cell>
        </row>
        <row r="3602">
          <cell r="A3602" t="str">
            <v>RT.CBN-21</v>
          </cell>
          <cell r="B3602" t="str">
            <v>CTR ROTULA DIRECCION 40160-50W25 NISSAN PICK UP 1983-1985 M18*P1.5 INF</v>
          </cell>
          <cell r="C3602">
            <v>1.093</v>
          </cell>
          <cell r="D3602"/>
          <cell r="E3602">
            <v>1</v>
          </cell>
          <cell r="F3602"/>
          <cell r="G3602"/>
          <cell r="H3602" t="str">
            <v>A16</v>
          </cell>
        </row>
        <row r="3603">
          <cell r="A3603" t="str">
            <v>RT.CBN-30</v>
          </cell>
          <cell r="B3603" t="str">
            <v>CTR ROTULA DIRECCION 40160-50A00 NISSAN SUNNY 2000-2006 M14*P1.5 38.20MM INF</v>
          </cell>
          <cell r="C3603">
            <v>0.34699999999999998</v>
          </cell>
          <cell r="D3603"/>
          <cell r="E3603">
            <v>1</v>
          </cell>
          <cell r="F3603"/>
          <cell r="G3603"/>
          <cell r="H3603" t="str">
            <v>A15</v>
          </cell>
        </row>
        <row r="3604">
          <cell r="A3604" t="str">
            <v>RT.CBN-31</v>
          </cell>
          <cell r="B3604" t="str">
            <v>CTR ROTULA DIRECCION 40160-01G50 NISSAN CARAVAN 1986-UP M18*P1.5 52.20MM INF</v>
          </cell>
          <cell r="C3604">
            <v>0.746</v>
          </cell>
          <cell r="D3604"/>
          <cell r="E3604">
            <v>1</v>
          </cell>
          <cell r="F3604">
            <v>20</v>
          </cell>
          <cell r="G3604"/>
          <cell r="H3604" t="str">
            <v>A15</v>
          </cell>
        </row>
        <row r="3605">
          <cell r="A3605" t="str">
            <v>RT.CBN-36</v>
          </cell>
          <cell r="B3605" t="str">
            <v>CTR ROTULA DIRECCION 40160-50Y00 NISSAN SUNNY 1990-1994 M14*P1.5 39.20MM INF</v>
          </cell>
          <cell r="C3605">
            <v>0.36</v>
          </cell>
          <cell r="D3605"/>
          <cell r="E3605">
            <v>1</v>
          </cell>
          <cell r="F3605">
            <v>30</v>
          </cell>
          <cell r="G3605"/>
          <cell r="H3605" t="str">
            <v>A14</v>
          </cell>
        </row>
        <row r="3606">
          <cell r="A3606" t="str">
            <v>RT.CBN-6</v>
          </cell>
          <cell r="B3606" t="str">
            <v>CTR ROTULA DIRECCION 40160-W5000 NISSAN SILVIA 1979-1981 M12*P1.25 INF</v>
          </cell>
          <cell r="C3606">
            <v>0.73799999999999999</v>
          </cell>
          <cell r="D3606"/>
          <cell r="E3606">
            <v>1</v>
          </cell>
          <cell r="F3606"/>
          <cell r="G3606"/>
          <cell r="H3606" t="str">
            <v>A17</v>
          </cell>
        </row>
        <row r="3607">
          <cell r="A3607" t="str">
            <v>RT.CBN-62</v>
          </cell>
          <cell r="B3607" t="str">
            <v>CTR ROTULA DIRECCION 40110-2S485 NISSAN PICK UP 1998-2000</v>
          </cell>
          <cell r="C3607">
            <v>0.61399999999999999</v>
          </cell>
          <cell r="D3607"/>
          <cell r="E3607">
            <v>1</v>
          </cell>
          <cell r="F3607">
            <v>30</v>
          </cell>
          <cell r="G3607"/>
          <cell r="H3607" t="str">
            <v>A14</v>
          </cell>
        </row>
        <row r="3608">
          <cell r="A3608" t="str">
            <v>RT.CBN-63</v>
          </cell>
          <cell r="B3608" t="str">
            <v>CTR ROTULA DIRECCION 40160-2S601 NISSAN PICK UP 1997-2004 M18*P1.5 43.10MM INF</v>
          </cell>
          <cell r="C3608">
            <v>0.79700000000000004</v>
          </cell>
          <cell r="D3608"/>
          <cell r="E3608">
            <v>1</v>
          </cell>
          <cell r="F3608">
            <v>20</v>
          </cell>
          <cell r="G3608"/>
          <cell r="H3608" t="str">
            <v>A13</v>
          </cell>
        </row>
        <row r="3609">
          <cell r="A3609" t="str">
            <v>RT.CBN-66</v>
          </cell>
          <cell r="B3609" t="str">
            <v xml:space="preserve">CTR ROTULA DIRECCION  </v>
          </cell>
          <cell r="C3609">
            <v>1.542</v>
          </cell>
          <cell r="D3609"/>
          <cell r="E3609">
            <v>1</v>
          </cell>
          <cell r="F3609">
            <v>12</v>
          </cell>
          <cell r="G3609"/>
          <cell r="H3609" t="str">
            <v>A13</v>
          </cell>
        </row>
        <row r="3610">
          <cell r="A3610" t="str">
            <v>RT.CBN-70</v>
          </cell>
          <cell r="B3610" t="str">
            <v>CTR ROTULA DIRECCION 40160-ED00A NISSAN SENTRA 2004-UP 38.35MM INF</v>
          </cell>
          <cell r="C3610">
            <v>0.30499999999999999</v>
          </cell>
          <cell r="D3610"/>
          <cell r="E3610">
            <v>1</v>
          </cell>
          <cell r="F3610">
            <v>30</v>
          </cell>
          <cell r="G3610"/>
          <cell r="H3610" t="str">
            <v>A24</v>
          </cell>
        </row>
        <row r="3611">
          <cell r="A3611" t="str">
            <v>RT.CBN-71</v>
          </cell>
          <cell r="B3611" t="str">
            <v>CTR ROTULA DIRECCION 40160-9W200 NISSAN MURANO</v>
          </cell>
          <cell r="C3611">
            <v>0.38400000000000001</v>
          </cell>
          <cell r="D3611"/>
          <cell r="E3611">
            <v>1</v>
          </cell>
          <cell r="F3611"/>
          <cell r="G3611"/>
          <cell r="H3611" t="str">
            <v>A24</v>
          </cell>
        </row>
        <row r="3612">
          <cell r="A3612" t="str">
            <v>RT.CBN-73</v>
          </cell>
          <cell r="B3612" t="str">
            <v>CTR ROTULA DIRECCION 54500-EB70A NISSAN NAVARA</v>
          </cell>
          <cell r="C3612">
            <v>0.66900000000000004</v>
          </cell>
          <cell r="D3612"/>
          <cell r="E3612">
            <v>1</v>
          </cell>
          <cell r="F3612"/>
          <cell r="G3612"/>
          <cell r="H3612" t="str">
            <v>A23</v>
          </cell>
        </row>
        <row r="3613">
          <cell r="A3613" t="str">
            <v>RT.CBN-74</v>
          </cell>
          <cell r="B3613" t="str">
            <v>CTR ROTULA DIRECCION 54524-EB70D NISSAN NAVARA 2004-2012 M14*P1.5 46.20MM SUP</v>
          </cell>
          <cell r="C3613">
            <v>0.45700000000000002</v>
          </cell>
          <cell r="D3613"/>
          <cell r="E3613">
            <v>1</v>
          </cell>
          <cell r="F3613"/>
          <cell r="G3613"/>
          <cell r="H3613" t="str">
            <v>A23</v>
          </cell>
        </row>
        <row r="3614">
          <cell r="A3614" t="str">
            <v>RT.CBN-75</v>
          </cell>
          <cell r="B3614" t="str">
            <v>CTR ROTULA DIRECCION 54055-HA001 NISSAN VANETTE</v>
          </cell>
          <cell r="C3614">
            <v>1.3180000000000001</v>
          </cell>
          <cell r="D3614"/>
          <cell r="E3614">
            <v>1</v>
          </cell>
          <cell r="F3614"/>
          <cell r="G3614"/>
          <cell r="H3614" t="str">
            <v>A23</v>
          </cell>
        </row>
        <row r="3615">
          <cell r="A3615" t="str">
            <v>RT.CBN-7L</v>
          </cell>
          <cell r="B3615" t="str">
            <v>CTR ROTULA DIRECCION 40161-48W25 NISSAN CEDRIC 1978-1986</v>
          </cell>
          <cell r="C3615">
            <v>1.5620000000000001</v>
          </cell>
          <cell r="D3615"/>
          <cell r="E3615">
            <v>1</v>
          </cell>
          <cell r="F3615"/>
          <cell r="G3615"/>
          <cell r="H3615" t="str">
            <v>A17</v>
          </cell>
        </row>
        <row r="3616">
          <cell r="A3616" t="str">
            <v>RT.CBN-7R</v>
          </cell>
          <cell r="B3616" t="str">
            <v>CTR ROTULA DIRECCION 40160-48W25 NISSAN CEDRIC 1978-1986</v>
          </cell>
          <cell r="C3616">
            <v>1.542</v>
          </cell>
          <cell r="D3616"/>
          <cell r="E3616">
            <v>1</v>
          </cell>
          <cell r="F3616"/>
          <cell r="G3616"/>
          <cell r="H3616" t="str">
            <v>A16</v>
          </cell>
        </row>
        <row r="3617">
          <cell r="A3617" t="str">
            <v>RT.CBN-83</v>
          </cell>
          <cell r="B3617" t="str">
            <v>CTR 54500-EB31A ROTULA DIRECCION NISSAN NAVARA PATHFINDER  2010-UP   62MM INF</v>
          </cell>
          <cell r="C3617">
            <v>0.65600000000000003</v>
          </cell>
          <cell r="D3617"/>
          <cell r="E3617">
            <v>1</v>
          </cell>
          <cell r="F3617"/>
          <cell r="G3617"/>
          <cell r="H3617" t="str">
            <v>A23</v>
          </cell>
        </row>
        <row r="3618">
          <cell r="A3618" t="str">
            <v>RT.CBS-10</v>
          </cell>
          <cell r="B3618" t="str">
            <v>CTR ROTULA DIRECCION 45201-63J00 SUZUKI KEI/SWIFT 2004-UP 40.30MM INF</v>
          </cell>
          <cell r="C3618">
            <v>0.32400000000000001</v>
          </cell>
          <cell r="D3618"/>
          <cell r="E3618">
            <v>1</v>
          </cell>
          <cell r="F3618"/>
          <cell r="G3618"/>
          <cell r="H3618" t="str">
            <v>A23</v>
          </cell>
        </row>
        <row r="3619">
          <cell r="A3619" t="str">
            <v>RT.CBSU-10</v>
          </cell>
          <cell r="B3619" t="str">
            <v>CTR 20252-FJ020 R ROTULA DIRECCION SUBARU IMPREZA LEGACY  2012-UP   47MM POST INF</v>
          </cell>
          <cell r="C3619">
            <v>0.38700000000000001</v>
          </cell>
          <cell r="D3619"/>
          <cell r="E3619">
            <v>1</v>
          </cell>
          <cell r="F3619"/>
          <cell r="G3619"/>
          <cell r="H3619" t="str">
            <v>A22</v>
          </cell>
        </row>
        <row r="3620">
          <cell r="A3620" t="str">
            <v>RT.CBSU-2</v>
          </cell>
          <cell r="B3620" t="str">
            <v>CTR ROTULA DIRECCION 7210-67003 SUBARU LEONE 1979-1984 M12*P1.25 34.90MM INF</v>
          </cell>
          <cell r="C3620">
            <v>0.33200000000000002</v>
          </cell>
          <cell r="D3620"/>
          <cell r="E3620">
            <v>1</v>
          </cell>
          <cell r="F3620"/>
          <cell r="G3620"/>
          <cell r="H3620" t="str">
            <v>A22</v>
          </cell>
        </row>
        <row r="3621">
          <cell r="A3621" t="str">
            <v>RT.CBSU-6</v>
          </cell>
          <cell r="B3621" t="str">
            <v>CTR 20206-FL00A ROTULA DIRECCION SUBARU IMPREZA  2015-UP   M12*P1.25 35.3MM INF</v>
          </cell>
          <cell r="C3621">
            <v>0.68100000000000005</v>
          </cell>
          <cell r="D3621"/>
          <cell r="E3621">
            <v>1</v>
          </cell>
          <cell r="F3621"/>
          <cell r="G3621"/>
          <cell r="H3621" t="str">
            <v>A22</v>
          </cell>
        </row>
        <row r="3622">
          <cell r="A3622" t="str">
            <v>RT.CBT-102</v>
          </cell>
          <cell r="B3622" t="str">
            <v>CTR ROTULA DIRECCION 48068-BZ160 TOYOTA AVANZA 2011-UP M14*P1.5 45.30MM INF</v>
          </cell>
          <cell r="C3622">
            <v>0.53800000000000003</v>
          </cell>
          <cell r="D3622"/>
          <cell r="E3622">
            <v>1</v>
          </cell>
          <cell r="F3622">
            <v>30</v>
          </cell>
          <cell r="G3622"/>
          <cell r="H3622" t="str">
            <v>A26</v>
          </cell>
        </row>
        <row r="3623">
          <cell r="A3623" t="str">
            <v>RT.CBT-103</v>
          </cell>
          <cell r="B3623" t="str">
            <v>CTR ROTULA DIRECCION 48610-60070 TOYOTA 4 RUNNER 2009-UP</v>
          </cell>
          <cell r="C3623">
            <v>0.56100000000000005</v>
          </cell>
          <cell r="D3623"/>
          <cell r="E3623">
            <v>1</v>
          </cell>
          <cell r="F3623"/>
          <cell r="G3623"/>
          <cell r="H3623" t="str">
            <v>A26</v>
          </cell>
        </row>
        <row r="3624">
          <cell r="A3624" t="str">
            <v>RT.CBT-105</v>
          </cell>
          <cell r="B3624" t="str">
            <v>CTR 48068-B4011 ROTULA DIRECCION TOYOTA DAIHATSU RUSH TERIOS  2008-UP    INF</v>
          </cell>
          <cell r="C3624">
            <v>0.52700000000000002</v>
          </cell>
          <cell r="D3624"/>
          <cell r="E3624">
            <v>1</v>
          </cell>
          <cell r="F3624"/>
          <cell r="G3624"/>
          <cell r="H3624" t="str">
            <v>A26</v>
          </cell>
        </row>
        <row r="3625">
          <cell r="A3625" t="str">
            <v>RT.CBT-13</v>
          </cell>
          <cell r="B3625" t="str">
            <v>CTR ROTULA DIRECCION 43330-29139 TOYOTA C0RONA 1983-1987 M14*P1.5 INF</v>
          </cell>
          <cell r="C3625">
            <v>0.748</v>
          </cell>
          <cell r="D3625"/>
          <cell r="E3625">
            <v>1</v>
          </cell>
          <cell r="F3625">
            <v>30</v>
          </cell>
          <cell r="G3625"/>
          <cell r="H3625" t="str">
            <v>A21</v>
          </cell>
        </row>
        <row r="3626">
          <cell r="A3626" t="str">
            <v>RT.CBT-14</v>
          </cell>
          <cell r="B3626" t="str">
            <v>CTR ROTULA DIRECCION 43350-39035 TOYOTA H ILUX 1983-1995 M14*P1.5 SUP</v>
          </cell>
          <cell r="C3626">
            <v>0.78300000000000003</v>
          </cell>
          <cell r="D3626"/>
          <cell r="E3626">
            <v>1</v>
          </cell>
          <cell r="F3626"/>
          <cell r="G3626"/>
          <cell r="H3626" t="str">
            <v>A21</v>
          </cell>
        </row>
        <row r="3627">
          <cell r="A3627" t="str">
            <v>RT.CBT-15</v>
          </cell>
          <cell r="B3627" t="str">
            <v>CTR ROTULA DIRECCION 43330-39165 TOYOTA H ILUX 1983-1989 M16</v>
          </cell>
          <cell r="C3627">
            <v>1.03</v>
          </cell>
          <cell r="D3627"/>
          <cell r="E3627">
            <v>1</v>
          </cell>
          <cell r="F3627"/>
          <cell r="G3627"/>
          <cell r="H3627">
            <v>11</v>
          </cell>
        </row>
        <row r="3628">
          <cell r="A3628" t="str">
            <v>RT.CBT-20</v>
          </cell>
          <cell r="B3628" t="str">
            <v>CTR ROTULA DIRECCION 43360-29076 TOYOTA HIACE 2L 3L 1982-1985 M16*P1.5 SUP</v>
          </cell>
          <cell r="C3628">
            <v>0.93899999999999995</v>
          </cell>
          <cell r="D3628"/>
          <cell r="E3628">
            <v>1</v>
          </cell>
          <cell r="F3628"/>
          <cell r="G3628"/>
          <cell r="H3628" t="str">
            <v>A21</v>
          </cell>
        </row>
        <row r="3629">
          <cell r="A3629" t="str">
            <v>RT.CBT-21</v>
          </cell>
          <cell r="B3629" t="str">
            <v>CTR ROTULA DIRECCION 43330-29125 TOYOTA HIACE 2L 3L 1985-1989 M16*P1.5 INF</v>
          </cell>
          <cell r="C3629">
            <v>1.228</v>
          </cell>
          <cell r="D3629"/>
          <cell r="E3629">
            <v>1</v>
          </cell>
          <cell r="F3629"/>
          <cell r="G3629"/>
          <cell r="H3629" t="str">
            <v>A21</v>
          </cell>
        </row>
        <row r="3630">
          <cell r="A3630" t="str">
            <v>RT.CBT-25</v>
          </cell>
          <cell r="B3630" t="str">
            <v>CTR ROTULA DIRECCION</v>
          </cell>
          <cell r="C3630">
            <v>1.1499999999999999</v>
          </cell>
          <cell r="D3630"/>
          <cell r="E3630"/>
          <cell r="F3630"/>
          <cell r="G3630"/>
          <cell r="H3630" t="str">
            <v>A21</v>
          </cell>
        </row>
        <row r="3631">
          <cell r="A3631" t="str">
            <v>RT.CBT-27</v>
          </cell>
          <cell r="B3631" t="str">
            <v>CTR ROTULA DIRECCION 43360-39075 TOYOTA H ILUX 1988-UP M16*P1.5 INF</v>
          </cell>
          <cell r="C3631">
            <v>1.02</v>
          </cell>
          <cell r="D3631"/>
          <cell r="E3631">
            <v>1</v>
          </cell>
          <cell r="F3631">
            <v>16</v>
          </cell>
          <cell r="G3631"/>
          <cell r="H3631" t="str">
            <v>A20</v>
          </cell>
        </row>
        <row r="3632">
          <cell r="A3632" t="str">
            <v>RT.CBT-28</v>
          </cell>
          <cell r="B3632" t="str">
            <v>CTR ROTULA DIRECCION 43330-39195 TOYOTA H ILUX 1985-1988 M16*P1.5 INF</v>
          </cell>
          <cell r="C3632">
            <v>0.97199999999999998</v>
          </cell>
          <cell r="D3632"/>
          <cell r="E3632">
            <v>1</v>
          </cell>
          <cell r="F3632"/>
          <cell r="G3632"/>
          <cell r="H3632" t="str">
            <v>A20</v>
          </cell>
        </row>
        <row r="3633">
          <cell r="A3633" t="str">
            <v>RT.CBT-29</v>
          </cell>
          <cell r="B3633" t="str">
            <v>CTR ROTULA DIRECCION</v>
          </cell>
          <cell r="C3633">
            <v>0.67600000000000005</v>
          </cell>
          <cell r="D3633"/>
          <cell r="E3633"/>
          <cell r="F3633"/>
          <cell r="G3633"/>
          <cell r="H3633" t="str">
            <v>A19</v>
          </cell>
        </row>
        <row r="3634">
          <cell r="A3634" t="str">
            <v>RT.CBT-33</v>
          </cell>
          <cell r="B3634" t="str">
            <v>CTR ROTULA DIRECCION 43330-29145 TOYOTA CORONA 1987-UP</v>
          </cell>
          <cell r="C3634">
            <v>0.79300000000000004</v>
          </cell>
          <cell r="D3634"/>
          <cell r="E3634">
            <v>1</v>
          </cell>
          <cell r="F3634">
            <v>30</v>
          </cell>
          <cell r="G3634"/>
          <cell r="H3634" t="str">
            <v>A19</v>
          </cell>
        </row>
        <row r="3635">
          <cell r="A3635" t="str">
            <v>RT.CBT-34</v>
          </cell>
          <cell r="B3635" t="str">
            <v>CTR ROTULA DIRECCION 43350-29065 TOYOTA HIACE 3L 1989-1995 M16*P1.5 SUP</v>
          </cell>
          <cell r="C3635">
            <v>1.232</v>
          </cell>
          <cell r="D3635"/>
          <cell r="E3635">
            <v>1</v>
          </cell>
          <cell r="F3635"/>
          <cell r="G3635"/>
          <cell r="H3635" t="str">
            <v>A19</v>
          </cell>
        </row>
        <row r="3636">
          <cell r="A3636" t="str">
            <v>RT.CBT-35</v>
          </cell>
          <cell r="B3636" t="str">
            <v>CTR ROTULA DIRECCION 43340-39225 TOYOTA HILUX 3Y 4Y 1988-UP</v>
          </cell>
          <cell r="C3636">
            <v>1.0840000000000001</v>
          </cell>
          <cell r="D3636"/>
          <cell r="E3636">
            <v>1</v>
          </cell>
          <cell r="F3636"/>
          <cell r="G3636"/>
          <cell r="H3636" t="str">
            <v>A19</v>
          </cell>
        </row>
        <row r="3637">
          <cell r="A3637" t="str">
            <v>RT.CBT-37</v>
          </cell>
          <cell r="B3637" t="str">
            <v xml:space="preserve">CTR ROTULA DIRECCION </v>
          </cell>
          <cell r="C3637">
            <v>1.214</v>
          </cell>
          <cell r="D3637"/>
          <cell r="E3637"/>
          <cell r="F3637"/>
          <cell r="G3637"/>
          <cell r="H3637" t="str">
            <v>A30</v>
          </cell>
        </row>
        <row r="3638">
          <cell r="A3638" t="str">
            <v>RT.CBT-38</v>
          </cell>
          <cell r="B3638" t="str">
            <v>CTR ROTULA DIRECCION 43330-19085 TOYOTA COROLA II 1990-1994</v>
          </cell>
          <cell r="C3638">
            <v>0.65200000000000002</v>
          </cell>
          <cell r="D3638"/>
          <cell r="E3638">
            <v>1</v>
          </cell>
          <cell r="F3638"/>
          <cell r="G3638"/>
          <cell r="H3638" t="str">
            <v>A30</v>
          </cell>
        </row>
        <row r="3639">
          <cell r="A3639" t="str">
            <v>RT.CBT-40</v>
          </cell>
          <cell r="B3639" t="str">
            <v>CTR ROTULA DIRECCION 43330-19095 TOYOTA COROLLA 1991-UP M14*P1.5 INF</v>
          </cell>
          <cell r="C3639">
            <v>0.67100000000000004</v>
          </cell>
          <cell r="D3639"/>
          <cell r="E3639">
            <v>1</v>
          </cell>
          <cell r="F3639">
            <v>30</v>
          </cell>
          <cell r="G3639"/>
          <cell r="H3639" t="str">
            <v>A30</v>
          </cell>
        </row>
        <row r="3640">
          <cell r="A3640" t="str">
            <v>RT.CBT-42</v>
          </cell>
          <cell r="B3640" t="str">
            <v>CTR ROTULA DIRECCION 43330-39265 TOYOTA H ILUX 1988-UP M16*P1.5 INF</v>
          </cell>
          <cell r="C3640">
            <v>1.0720000000000001</v>
          </cell>
          <cell r="D3640"/>
          <cell r="E3640">
            <v>1</v>
          </cell>
          <cell r="F3640"/>
          <cell r="G3640"/>
          <cell r="H3640" t="str">
            <v>A30</v>
          </cell>
        </row>
        <row r="3641">
          <cell r="A3641" t="str">
            <v>RT.CBT-51</v>
          </cell>
          <cell r="B3641" t="str">
            <v>CTR ROTULA DIRECCION 43350-39125 TOYOTA H ILUX 1997-UP M14*P1.5 SUP</v>
          </cell>
          <cell r="C3641">
            <v>0.82399999999999995</v>
          </cell>
          <cell r="D3641"/>
          <cell r="E3641">
            <v>1</v>
          </cell>
          <cell r="F3641"/>
          <cell r="G3641"/>
          <cell r="H3641" t="str">
            <v>A29</v>
          </cell>
        </row>
        <row r="3642">
          <cell r="A3642" t="str">
            <v>RT.CBT-52R</v>
          </cell>
          <cell r="B3642" t="str">
            <v>CTR ROTULA DIRECCION 43350-39105 TOYOTA TACOMA 1995-2004 M14*P1.5 SUP</v>
          </cell>
          <cell r="C3642">
            <v>0.72099999999999997</v>
          </cell>
          <cell r="D3642"/>
          <cell r="E3642">
            <v>1</v>
          </cell>
          <cell r="F3642"/>
          <cell r="G3642"/>
          <cell r="H3642" t="str">
            <v>A29</v>
          </cell>
        </row>
        <row r="3643">
          <cell r="A3643" t="str">
            <v>RT.CBT-56</v>
          </cell>
          <cell r="B3643" t="str">
            <v>CTR ROTULA DIRECCION 43308-59035 TOYOTA YARIS 1999-UP M12*P1.25 36.80MM INF</v>
          </cell>
          <cell r="C3643">
            <v>0.34300000000000003</v>
          </cell>
          <cell r="D3643"/>
          <cell r="E3643">
            <v>1</v>
          </cell>
          <cell r="F3643">
            <v>30</v>
          </cell>
          <cell r="G3643"/>
          <cell r="H3643" t="str">
            <v>A29</v>
          </cell>
        </row>
        <row r="3644">
          <cell r="A3644" t="str">
            <v>RT.CBT-60</v>
          </cell>
          <cell r="B3644" t="str">
            <v>CTR ROTULA DIRECCION 43330-09210 TOYOTA AVENSIS 2001-2003 M14*P1.5 INF</v>
          </cell>
          <cell r="C3644">
            <v>0.74299999999999999</v>
          </cell>
          <cell r="D3644"/>
          <cell r="E3644">
            <v>1</v>
          </cell>
          <cell r="F3644"/>
          <cell r="G3644"/>
          <cell r="H3644" t="str">
            <v>A29</v>
          </cell>
        </row>
        <row r="3645">
          <cell r="A3645" t="str">
            <v>RT.CBT-63</v>
          </cell>
          <cell r="B3645" t="str">
            <v>CTR ROTULA DIRECCION 43310-09015 TOYOTA HILUX 2KD 2004-UP M14*P1.5 43.80MM SUP</v>
          </cell>
          <cell r="C3645">
            <v>0.48199999999999998</v>
          </cell>
          <cell r="D3645"/>
          <cell r="E3645">
            <v>1</v>
          </cell>
          <cell r="F3645"/>
          <cell r="G3645"/>
          <cell r="H3645" t="str">
            <v>A29</v>
          </cell>
        </row>
        <row r="3646">
          <cell r="A3646" t="str">
            <v>RT.CBT-64</v>
          </cell>
          <cell r="B3646" t="str">
            <v>CTR ROTULA DIRECCION 43330-09295 TOYOTA H ILUX 2004-UP M14*P1.5 47.30MM INF</v>
          </cell>
          <cell r="C3646">
            <v>0.71</v>
          </cell>
          <cell r="D3646"/>
          <cell r="E3646">
            <v>1</v>
          </cell>
          <cell r="F3646">
            <v>20</v>
          </cell>
          <cell r="G3646"/>
          <cell r="H3646" t="str">
            <v>A28</v>
          </cell>
        </row>
        <row r="3647">
          <cell r="A3647" t="str">
            <v>RT.CBT-68</v>
          </cell>
          <cell r="B3647" t="str">
            <v>CTR ROTULA DIRECCION 43330-29565 TOYOTA HI ACE 2004-UP M16*P1.5 INF</v>
          </cell>
          <cell r="C3647">
            <v>1.1679999999999999</v>
          </cell>
          <cell r="D3647"/>
          <cell r="E3647">
            <v>1</v>
          </cell>
          <cell r="F3647"/>
          <cell r="G3647"/>
          <cell r="H3647" t="str">
            <v>A28</v>
          </cell>
        </row>
        <row r="3648">
          <cell r="A3648" t="str">
            <v>RT.CBT-69</v>
          </cell>
          <cell r="B3648" t="str">
            <v>CTR ROTULA DIRECCION 43330-59066 TOYOTA LEXUS 2001-2005 M14*P1.5 INF DER</v>
          </cell>
          <cell r="C3648">
            <v>1.038</v>
          </cell>
          <cell r="D3648"/>
          <cell r="E3648">
            <v>1</v>
          </cell>
          <cell r="F3648"/>
          <cell r="G3648"/>
          <cell r="H3648" t="str">
            <v>A27</v>
          </cell>
        </row>
        <row r="3649">
          <cell r="A3649" t="str">
            <v>RT.CBT-70</v>
          </cell>
          <cell r="B3649" t="str">
            <v>CTR ROTULA DIRECCION 43340-59066 TOYOTA LEXUS 2001-2005 M14*P1.5 INF IZQ</v>
          </cell>
          <cell r="C3649">
            <v>1.0269999999999999</v>
          </cell>
          <cell r="D3649"/>
          <cell r="E3649">
            <v>1</v>
          </cell>
          <cell r="F3649"/>
          <cell r="G3649"/>
          <cell r="H3649" t="str">
            <v>SIN STOCK</v>
          </cell>
        </row>
        <row r="3650">
          <cell r="A3650" t="str">
            <v>RT.CBT-73</v>
          </cell>
          <cell r="B3650" t="str">
            <v>CTR ROTULA DIRECCION 43330-29395 TOYOTA TOWNACE 1996-UP M16*P1.5 INF</v>
          </cell>
          <cell r="C3650">
            <v>0.77</v>
          </cell>
          <cell r="D3650"/>
          <cell r="E3650">
            <v>1</v>
          </cell>
          <cell r="F3650"/>
          <cell r="G3650"/>
          <cell r="H3650" t="str">
            <v>A27</v>
          </cell>
        </row>
        <row r="3651">
          <cell r="A3651" t="str">
            <v>RT.CBT-74</v>
          </cell>
          <cell r="B3651" t="str">
            <v>CTR ROTULA DIRECCION</v>
          </cell>
          <cell r="C3651">
            <v>0.91800000000000004</v>
          </cell>
          <cell r="D3651"/>
          <cell r="E3651"/>
          <cell r="F3651"/>
          <cell r="G3651"/>
          <cell r="H3651" t="str">
            <v>A27</v>
          </cell>
        </row>
        <row r="3652">
          <cell r="A3652" t="str">
            <v>RT.CBT-8</v>
          </cell>
          <cell r="B3652" t="str">
            <v>CTR ROTULA DIRECCION 43330-29095 TOYOTA CORONA 1973-1978 M14*P1.5 INF</v>
          </cell>
          <cell r="C3652">
            <v>0.75700000000000001</v>
          </cell>
          <cell r="D3652"/>
          <cell r="E3652">
            <v>1</v>
          </cell>
          <cell r="F3652">
            <v>30</v>
          </cell>
          <cell r="G3652"/>
          <cell r="H3652" t="str">
            <v>A22</v>
          </cell>
        </row>
        <row r="3653">
          <cell r="A3653" t="str">
            <v>RT.CBT-81</v>
          </cell>
          <cell r="B3653" t="str">
            <v xml:space="preserve">CTR ROTULA DIRECCION 43330-29575 TOYOTA HI ACE </v>
          </cell>
          <cell r="C3653">
            <v>0.91300000000000003</v>
          </cell>
          <cell r="D3653"/>
          <cell r="E3653">
            <v>1</v>
          </cell>
          <cell r="F3653"/>
          <cell r="G3653"/>
          <cell r="H3653" t="str">
            <v>A27</v>
          </cell>
        </row>
        <row r="3654">
          <cell r="A3654" t="str">
            <v>RT.CBT-87</v>
          </cell>
          <cell r="B3654" t="str">
            <v>CTR ROTULA DIRECCION 43330-BZ010 TOYOTA AVANZA 2003-UP</v>
          </cell>
          <cell r="C3654">
            <v>0.41299999999999998</v>
          </cell>
          <cell r="D3654"/>
          <cell r="E3654">
            <v>1</v>
          </cell>
          <cell r="F3654"/>
          <cell r="G3654"/>
          <cell r="H3654" t="str">
            <v>A27</v>
          </cell>
        </row>
        <row r="3655">
          <cell r="A3655" t="str">
            <v>RT.CBT-9</v>
          </cell>
          <cell r="B3655" t="str">
            <v>CTR ROTULA DIRECCION 43308-12030 TOYOTA CORONA 1982-1987 M14*P1.5 42.43MM INF</v>
          </cell>
          <cell r="C3655">
            <v>0.40699999999999997</v>
          </cell>
          <cell r="D3655"/>
          <cell r="E3655">
            <v>1</v>
          </cell>
          <cell r="F3655"/>
          <cell r="G3655"/>
          <cell r="H3655" t="str">
            <v>A22</v>
          </cell>
        </row>
        <row r="3656">
          <cell r="A3656" t="str">
            <v>RT.CBT-94</v>
          </cell>
          <cell r="B3656" t="str">
            <v>CTR ROTULA DIRECCION 43330-09130 TOYOTA CORONA 1997-2003 M14*P1.5 INF</v>
          </cell>
          <cell r="C3656">
            <v>0.70899999999999996</v>
          </cell>
          <cell r="D3656"/>
          <cell r="E3656">
            <v>1</v>
          </cell>
          <cell r="F3656"/>
          <cell r="G3656"/>
          <cell r="H3656" t="str">
            <v>A27</v>
          </cell>
        </row>
        <row r="3657">
          <cell r="A3657" t="str">
            <v>RT.CBT-102</v>
          </cell>
          <cell r="B3657" t="str">
            <v>CTR ROTULA DIRECCION 48068-BZ160 TOYOTA AVANZA 2011-UP M14*P1.5 45.30MM INF</v>
          </cell>
          <cell r="C3657">
            <v>0.53800000000000003</v>
          </cell>
          <cell r="D3657"/>
          <cell r="E3657"/>
          <cell r="F3657"/>
          <cell r="G3657"/>
          <cell r="H3657" t="str">
            <v>A26</v>
          </cell>
        </row>
        <row r="3658">
          <cell r="A3658" t="str">
            <v>RT.CE0945</v>
          </cell>
          <cell r="B3658" t="str">
            <v>CTR TERMINAL DIRECCION 48820-81A01 SUZUKI JIMNY 1998-2011 M12*P1.25 85MM EXT</v>
          </cell>
          <cell r="C3658">
            <v>0.35899999999999999</v>
          </cell>
          <cell r="D3658"/>
          <cell r="E3658">
            <v>1</v>
          </cell>
          <cell r="F3658"/>
          <cell r="G3658"/>
          <cell r="H3658" t="str">
            <v>A53</v>
          </cell>
        </row>
        <row r="3659">
          <cell r="A3659" t="str">
            <v>RT.CECR-27</v>
          </cell>
          <cell r="B3659" t="str">
            <v>CTR TERMINAL DIRECCION 68185640AA DODGE PICK UP 2013-UP M14*P1.5 101.75MM ROS/EXT</v>
          </cell>
          <cell r="C3659">
            <v>0.75</v>
          </cell>
          <cell r="D3659"/>
          <cell r="E3659">
            <v>1</v>
          </cell>
          <cell r="F3659"/>
          <cell r="G3659"/>
          <cell r="H3659" t="str">
            <v>A54</v>
          </cell>
        </row>
        <row r="3660">
          <cell r="A3660" t="str">
            <v>RT.CECR-29</v>
          </cell>
          <cell r="B3660" t="str">
            <v>CTR TERMINAL DIRECCION 68033171AB CHRYSLER GRAND CARAVAN TOWN &amp; COUNTRY 2008-2016 M12*P1.25 142MM ROS/EXT</v>
          </cell>
          <cell r="C3660">
            <v>0.64300000000000002</v>
          </cell>
          <cell r="D3660"/>
          <cell r="E3660">
            <v>1</v>
          </cell>
          <cell r="F3660"/>
          <cell r="G3660"/>
          <cell r="H3660" t="str">
            <v>A54</v>
          </cell>
        </row>
        <row r="3661">
          <cell r="A3661" t="str">
            <v>RT.CECR-35L</v>
          </cell>
          <cell r="B3661" t="str">
            <v>CTR TERMINAL DIRECCION</v>
          </cell>
          <cell r="C3661">
            <v>1.19</v>
          </cell>
          <cell r="D3661"/>
          <cell r="E3661">
            <v>1</v>
          </cell>
          <cell r="F3661"/>
          <cell r="G3661"/>
          <cell r="H3661" t="str">
            <v>SIN STOCK</v>
          </cell>
        </row>
        <row r="3662">
          <cell r="A3662" t="str">
            <v>RT.CECR-35R</v>
          </cell>
          <cell r="B3662" t="str">
            <v>CTR TERMINAL DIRECCION</v>
          </cell>
          <cell r="C3662">
            <v>1.19</v>
          </cell>
          <cell r="D3662"/>
          <cell r="E3662">
            <v>1</v>
          </cell>
          <cell r="F3662"/>
          <cell r="G3662"/>
          <cell r="H3662" t="str">
            <v>SIN STOCK</v>
          </cell>
        </row>
        <row r="3663">
          <cell r="A3663" t="str">
            <v>RT.CEG-10</v>
          </cell>
          <cell r="B3663" t="str">
            <v>CTR TERMINAL DIRECCION 9005918 CHEVROLET SAIL 2005-2009 M12*P1.25 193MM ROS/INT DER</v>
          </cell>
          <cell r="C3663">
            <v>0.77</v>
          </cell>
          <cell r="D3663"/>
          <cell r="E3663">
            <v>1</v>
          </cell>
          <cell r="F3663">
            <v>20</v>
          </cell>
          <cell r="G3663"/>
          <cell r="H3663" t="str">
            <v>A54</v>
          </cell>
        </row>
        <row r="3664">
          <cell r="A3664" t="str">
            <v>RT.CEG-11</v>
          </cell>
          <cell r="B3664" t="str">
            <v>CTR TERMINAL DIRECCION 9005917 CHEVROLET SAIL 2005-2009 M12*P1.25 193MM ROS/INT IZQ</v>
          </cell>
          <cell r="C3664">
            <v>0.746</v>
          </cell>
          <cell r="D3664"/>
          <cell r="E3664">
            <v>1</v>
          </cell>
          <cell r="F3664"/>
          <cell r="G3664"/>
          <cell r="H3664" t="str">
            <v>A53</v>
          </cell>
        </row>
        <row r="3665">
          <cell r="A3665" t="str">
            <v>RT.CEG-13</v>
          </cell>
          <cell r="B3665" t="str">
            <v>CTR TERMINAL DIRECCION 15869897 CHEVROLET TRAVERSE 2007-2010 M14*P2.0 136MM ROS/INT</v>
          </cell>
          <cell r="C3665">
            <v>0.73399999999999999</v>
          </cell>
          <cell r="D3665"/>
          <cell r="E3665">
            <v>1</v>
          </cell>
          <cell r="F3665"/>
          <cell r="G3665"/>
          <cell r="H3665" t="str">
            <v>SIN STOCK</v>
          </cell>
        </row>
        <row r="3666">
          <cell r="A3666" t="str">
            <v>RT.CEG-4</v>
          </cell>
          <cell r="B3666" t="str">
            <v>CTR TERMINAL DIRECCION 7820210986 CHEVROLET CRUZE 2010-UP M12*P1.25 117MM ROS/INT</v>
          </cell>
          <cell r="C3666">
            <v>0.61899999999999999</v>
          </cell>
          <cell r="D3666"/>
          <cell r="E3666">
            <v>1</v>
          </cell>
          <cell r="F3666"/>
          <cell r="G3666"/>
          <cell r="H3666" t="str">
            <v>A54</v>
          </cell>
        </row>
        <row r="3667">
          <cell r="A3667" t="str">
            <v>RT.CEG-45L</v>
          </cell>
          <cell r="B3667" t="str">
            <v>CTR TERMINAL DIRECCION</v>
          </cell>
          <cell r="C3667">
            <v>0.61199999999999999</v>
          </cell>
          <cell r="D3667"/>
          <cell r="E3667"/>
          <cell r="F3667"/>
          <cell r="G3667"/>
          <cell r="H3667" t="str">
            <v>A53</v>
          </cell>
        </row>
        <row r="3668">
          <cell r="A3668" t="str">
            <v>RT.CEG-45R</v>
          </cell>
          <cell r="B3668" t="str">
            <v>CTR TERMINAL DIRECCION</v>
          </cell>
          <cell r="C3668">
            <v>0.61599999999999999</v>
          </cell>
          <cell r="D3668"/>
          <cell r="E3668"/>
          <cell r="F3668"/>
          <cell r="G3668"/>
          <cell r="H3668" t="str">
            <v>A53</v>
          </cell>
        </row>
        <row r="3669">
          <cell r="A3669" t="str">
            <v>RT.CEG-49</v>
          </cell>
          <cell r="B3669" t="str">
            <v>CTR TERMINAL DIRECCION 95932779 CHEVROLET CAPTIVA 2012-UP M12*P1.25 73MM ROS/INT</v>
          </cell>
          <cell r="C3669">
            <v>0.88400000000000001</v>
          </cell>
          <cell r="D3669"/>
          <cell r="E3669">
            <v>1</v>
          </cell>
          <cell r="F3669"/>
          <cell r="G3669"/>
          <cell r="H3669" t="str">
            <v>A53</v>
          </cell>
        </row>
        <row r="3670">
          <cell r="A3670" t="str">
            <v>RT.CEHO-24</v>
          </cell>
          <cell r="B3670" t="str">
            <v>CTR TERMINAL DIRECCION 53540-SHJ-A51 HONDA ODYSSEY 2005-2010 M14*P1.5 205MM ROS/INT</v>
          </cell>
          <cell r="C3670">
            <v>1.218</v>
          </cell>
          <cell r="D3670"/>
          <cell r="E3670">
            <v>1</v>
          </cell>
          <cell r="F3670"/>
          <cell r="G3670"/>
          <cell r="H3670" t="str">
            <v>SIN STOCK</v>
          </cell>
        </row>
        <row r="3671">
          <cell r="A3671" t="str">
            <v>RT.CEHO-35</v>
          </cell>
          <cell r="B3671" t="str">
            <v>CTR TERMINAL DIRECCION 53540-STX-A02 HONDA PILOT 2009-2013 M14*P1.5 206MM ROS/INT</v>
          </cell>
          <cell r="C3671">
            <v>0.9</v>
          </cell>
          <cell r="D3671"/>
          <cell r="E3671">
            <v>1</v>
          </cell>
          <cell r="F3671"/>
          <cell r="G3671"/>
          <cell r="H3671" t="str">
            <v>A53</v>
          </cell>
        </row>
        <row r="3672">
          <cell r="A3672" t="str">
            <v>RT.CEHO-36</v>
          </cell>
          <cell r="B3672" t="str">
            <v xml:space="preserve">CTR TERMINAL DIRECCION </v>
          </cell>
          <cell r="C3672">
            <v>0.88900000000000001</v>
          </cell>
          <cell r="D3672"/>
          <cell r="E3672">
            <v>1</v>
          </cell>
          <cell r="F3672"/>
          <cell r="G3672"/>
          <cell r="H3672" t="str">
            <v>A52</v>
          </cell>
        </row>
        <row r="3673">
          <cell r="A3673" t="str">
            <v>RT.CEHO-41</v>
          </cell>
          <cell r="B3673" t="str">
            <v>CTR 3411130XKZ09A TERMINAL DIRECCION HONDA 105MM CRV 2006-2013   M14*P1.5 ROS/INT</v>
          </cell>
          <cell r="C3673">
            <v>1.0009999999999999</v>
          </cell>
          <cell r="D3673"/>
          <cell r="E3673">
            <v>1</v>
          </cell>
          <cell r="F3673"/>
          <cell r="G3673"/>
          <cell r="H3673" t="str">
            <v>A52</v>
          </cell>
        </row>
        <row r="3674">
          <cell r="A3674" t="str">
            <v>RT.CEHO-50</v>
          </cell>
          <cell r="B3674" t="str">
            <v>CTR TERMINAL DIRECCION 53560-T0A-A01 HONDA CR V 2011-2014 M12*P1.25 151MM ROS/INT</v>
          </cell>
          <cell r="C3674">
            <v>0.59599999999999997</v>
          </cell>
          <cell r="D3674"/>
          <cell r="E3674">
            <v>1</v>
          </cell>
          <cell r="F3674"/>
          <cell r="G3674"/>
          <cell r="H3674" t="str">
            <v>A52</v>
          </cell>
        </row>
        <row r="3675">
          <cell r="A3675" t="str">
            <v>RT.CEIS-20</v>
          </cell>
          <cell r="B3675" t="str">
            <v>CTR TERMINAL DIRECCION 8-94459-4801 ISUZU LUV TOOPER II III 1994-1997 M14*P1.5 75MM ROS/INT</v>
          </cell>
          <cell r="C3675" t="str">
            <v>SIN STOCK</v>
          </cell>
          <cell r="D3675"/>
          <cell r="E3675">
            <v>1</v>
          </cell>
          <cell r="F3675"/>
          <cell r="G3675"/>
          <cell r="H3675" t="str">
            <v>SIN STOCK</v>
          </cell>
        </row>
        <row r="3676">
          <cell r="A3676" t="str">
            <v>RT.CEIS-21</v>
          </cell>
          <cell r="B3676" t="str">
            <v>CTR TERMINAL DIRECCION 8-94459-4811 ISUZU LUV TOOPER II III 1994-1997 M14*P1.5 75MM ROS/INT</v>
          </cell>
          <cell r="C3676">
            <v>0.44400000000000001</v>
          </cell>
          <cell r="D3676"/>
          <cell r="E3676">
            <v>1</v>
          </cell>
          <cell r="F3676"/>
          <cell r="G3676"/>
          <cell r="H3676" t="str">
            <v>A52</v>
          </cell>
        </row>
        <row r="3677">
          <cell r="A3677" t="str">
            <v>RT.CEKD-12L</v>
          </cell>
          <cell r="B3677" t="str">
            <v>CTR TERMINAL DIRECCION</v>
          </cell>
          <cell r="C3677">
            <v>0.75</v>
          </cell>
          <cell r="D3677"/>
          <cell r="E3677"/>
          <cell r="F3677"/>
          <cell r="G3677"/>
          <cell r="H3677" t="str">
            <v>A12</v>
          </cell>
        </row>
        <row r="3678">
          <cell r="A3678" t="str">
            <v>RT.CEKD-12R</v>
          </cell>
          <cell r="B3678" t="str">
            <v>CTR TERMINAL DIRECCION</v>
          </cell>
          <cell r="C3678">
            <v>0.754</v>
          </cell>
          <cell r="D3678"/>
          <cell r="E3678"/>
          <cell r="F3678"/>
          <cell r="G3678"/>
          <cell r="H3678" t="str">
            <v>A12</v>
          </cell>
        </row>
        <row r="3679">
          <cell r="A3679" t="str">
            <v>RT.CEKD-13L</v>
          </cell>
          <cell r="B3679" t="str">
            <v>CTR TERMINAL DIRECCION</v>
          </cell>
          <cell r="C3679">
            <v>0.70399999999999996</v>
          </cell>
          <cell r="D3679"/>
          <cell r="E3679">
            <v>1</v>
          </cell>
          <cell r="F3679"/>
          <cell r="G3679"/>
          <cell r="H3679" t="str">
            <v>A51</v>
          </cell>
        </row>
        <row r="3680">
          <cell r="A3680" t="str">
            <v>RT.CEKD-13R</v>
          </cell>
          <cell r="B3680" t="str">
            <v>CTR TERMINAL DIRECCION</v>
          </cell>
          <cell r="C3680">
            <v>0.70899999999999996</v>
          </cell>
          <cell r="D3680"/>
          <cell r="E3680">
            <v>1</v>
          </cell>
          <cell r="F3680"/>
          <cell r="G3680"/>
          <cell r="H3680" t="str">
            <v>A51</v>
          </cell>
        </row>
        <row r="3681">
          <cell r="A3681" t="str">
            <v>RT.CEKD-19</v>
          </cell>
          <cell r="B3681" t="str">
            <v>CTR TERMINAL DIRECCION</v>
          </cell>
          <cell r="C3681">
            <v>0.59699999999999998</v>
          </cell>
          <cell r="D3681"/>
          <cell r="E3681">
            <v>1</v>
          </cell>
          <cell r="F3681"/>
          <cell r="G3681"/>
          <cell r="H3681" t="str">
            <v>A51</v>
          </cell>
        </row>
        <row r="3682">
          <cell r="A3682" t="str">
            <v>RT.CEKD-1L</v>
          </cell>
          <cell r="B3682" t="str">
            <v>CTR TERMINAL DIRECCION 26001807 DAEWOO RACER ESPERO 1990-1997 M12*P1.5 65.5MM ROS/INT</v>
          </cell>
          <cell r="C3682">
            <v>0.42199999999999999</v>
          </cell>
          <cell r="D3682"/>
          <cell r="E3682">
            <v>1</v>
          </cell>
          <cell r="F3682"/>
          <cell r="G3682"/>
          <cell r="H3682" t="str">
            <v>A52</v>
          </cell>
        </row>
        <row r="3683">
          <cell r="A3683" t="str">
            <v>RT.CEKD-1R</v>
          </cell>
          <cell r="B3683" t="str">
            <v>CTR TERMINAL DIRECCION 26001806 DAEWOO RACER ESPERO 1990-1997 M12*P1.5 65.5MM ROS/INT</v>
          </cell>
          <cell r="C3683">
            <v>0.91100000000000003</v>
          </cell>
          <cell r="D3683"/>
          <cell r="E3683">
            <v>1</v>
          </cell>
          <cell r="F3683"/>
          <cell r="G3683"/>
          <cell r="H3683" t="str">
            <v>A52</v>
          </cell>
        </row>
        <row r="3684">
          <cell r="A3684" t="str">
            <v>RT.CEKD-21</v>
          </cell>
          <cell r="B3684" t="str">
            <v>CTR TERMINAL DIRECCION</v>
          </cell>
          <cell r="C3684">
            <v>0.443</v>
          </cell>
          <cell r="D3684"/>
          <cell r="E3684">
            <v>1</v>
          </cell>
          <cell r="F3684">
            <v>20</v>
          </cell>
          <cell r="G3684"/>
          <cell r="H3684" t="str">
            <v>A50</v>
          </cell>
        </row>
        <row r="3685">
          <cell r="A3685" t="str">
            <v>RT.CEKD-22</v>
          </cell>
          <cell r="B3685" t="str">
            <v>CTR TERMINAL DIRECCION 95952930 CHEVROLET AVEO SONIC 2011-2013 M12*P1.25 70MM ROS/INT</v>
          </cell>
          <cell r="C3685">
            <v>0.39600000000000002</v>
          </cell>
          <cell r="D3685"/>
          <cell r="E3685">
            <v>1</v>
          </cell>
          <cell r="F3685">
            <v>30</v>
          </cell>
          <cell r="G3685"/>
          <cell r="H3685" t="str">
            <v>A51</v>
          </cell>
        </row>
        <row r="3686">
          <cell r="A3686" t="str">
            <v>RT.CEKD-24</v>
          </cell>
          <cell r="B3686" t="str">
            <v>CTR TERMINAL DIRECCION 95915222 CHEVROLET TRACKER 2012-UP M12*P1.75 88.8MM ROS/INT</v>
          </cell>
          <cell r="C3686">
            <v>0.46200000000000002</v>
          </cell>
          <cell r="D3686"/>
          <cell r="E3686">
            <v>1</v>
          </cell>
          <cell r="F3686"/>
          <cell r="G3686"/>
          <cell r="H3686" t="str">
            <v>A51</v>
          </cell>
        </row>
        <row r="3687">
          <cell r="A3687" t="str">
            <v>RT.CEKD-5</v>
          </cell>
          <cell r="B3687" t="str">
            <v>CTR TERMINAL DIRECCION 93741077 DAEWOO TICO MATIZ SPARK 1991-2001 M12*P1.25 70MM ROS/INT</v>
          </cell>
          <cell r="C3687">
            <v>0.33400000000000002</v>
          </cell>
          <cell r="D3687"/>
          <cell r="E3687">
            <v>1</v>
          </cell>
          <cell r="F3687"/>
          <cell r="G3687"/>
          <cell r="H3687" t="str">
            <v>A52</v>
          </cell>
        </row>
        <row r="3688">
          <cell r="A3688" t="str">
            <v>RT.CEKH-28</v>
          </cell>
          <cell r="B3688" t="str">
            <v>CTR TERMINAL DIRECCION 57780-38010 HYUNDAI SONATA 1998-2004 M12*P1.25 170MM ROS/INT</v>
          </cell>
          <cell r="C3688">
            <v>0.68200000000000005</v>
          </cell>
          <cell r="D3688"/>
          <cell r="E3688">
            <v>1</v>
          </cell>
          <cell r="F3688"/>
          <cell r="G3688"/>
          <cell r="H3688" t="str">
            <v>A50</v>
          </cell>
        </row>
        <row r="3689">
          <cell r="A3689" t="str">
            <v>RT.CEKH-29</v>
          </cell>
          <cell r="B3689" t="str">
            <v>CTR TERMINAL DIRECCION</v>
          </cell>
          <cell r="C3689">
            <v>0.66600000000000004</v>
          </cell>
          <cell r="D3689"/>
          <cell r="E3689">
            <v>1</v>
          </cell>
          <cell r="F3689"/>
          <cell r="G3689"/>
          <cell r="H3689" t="str">
            <v>A50</v>
          </cell>
        </row>
        <row r="3690">
          <cell r="A3690" t="str">
            <v>RT.CEKH-30L</v>
          </cell>
          <cell r="B3690" t="str">
            <v>CTR TERMINAL DIRECCION 56890-5H000 HYUNDAI MIGHTY II 1998-UP M14*P1.5 101.5MM ROS/EXT</v>
          </cell>
          <cell r="C3690">
            <v>0.68200000000000005</v>
          </cell>
          <cell r="D3690"/>
          <cell r="E3690">
            <v>1</v>
          </cell>
          <cell r="F3690"/>
          <cell r="G3690"/>
          <cell r="H3690" t="str">
            <v>A50</v>
          </cell>
        </row>
        <row r="3691">
          <cell r="A3691" t="str">
            <v>RT.CEKH-30R</v>
          </cell>
          <cell r="B3691" t="str">
            <v>CTR TERMINAL DIRECCION 56880-5H000 HYUNDAI MIGHTY II 1998-UP M14*P1.5 101.5MM ROS/EXT</v>
          </cell>
          <cell r="C3691">
            <v>0.68</v>
          </cell>
          <cell r="D3691"/>
          <cell r="E3691">
            <v>1</v>
          </cell>
          <cell r="F3691"/>
          <cell r="G3691"/>
          <cell r="H3691" t="str">
            <v>A50</v>
          </cell>
        </row>
        <row r="3692">
          <cell r="A3692" t="str">
            <v>RT.CEKH-34L</v>
          </cell>
          <cell r="B3692" t="str">
            <v>CTR TERMINAL DIRECCION 56820-3K000 HYUNDAI SONATA NF 2004-2007 M12*P1.25 218MM ROS/INT</v>
          </cell>
          <cell r="C3692">
            <v>0.84399999999999997</v>
          </cell>
          <cell r="D3692"/>
          <cell r="E3692">
            <v>1</v>
          </cell>
          <cell r="F3692"/>
          <cell r="G3692"/>
          <cell r="H3692" t="str">
            <v>SIN STOCK</v>
          </cell>
        </row>
        <row r="3693">
          <cell r="A3693" t="str">
            <v>RT.CEKH-34R</v>
          </cell>
          <cell r="B3693" t="str">
            <v>CTR TERMINAL DIRECCION 56820-3K010 HYUNDAI SONATA NF 2004-2007 M12*P1.25 218MM ROS/INT</v>
          </cell>
          <cell r="C3693">
            <v>0.86099999999999999</v>
          </cell>
          <cell r="D3693"/>
          <cell r="E3693">
            <v>1</v>
          </cell>
          <cell r="F3693"/>
          <cell r="G3693"/>
          <cell r="H3693" t="str">
            <v>SIN STOCK</v>
          </cell>
        </row>
        <row r="3694">
          <cell r="A3694" t="str">
            <v>RT.CEKH-35L</v>
          </cell>
          <cell r="B3694" t="str">
            <v>CTR TERMINAL DIRECCION 56820-2E000 HYUNDAI TUCSON 2004-UP M12*P1.25 170MM ROS/INT</v>
          </cell>
          <cell r="C3694">
            <v>0.65600000000000003</v>
          </cell>
          <cell r="D3694"/>
          <cell r="E3694">
            <v>1</v>
          </cell>
          <cell r="F3694">
            <v>25</v>
          </cell>
          <cell r="G3694"/>
          <cell r="H3694" t="str">
            <v>A50</v>
          </cell>
        </row>
        <row r="3695">
          <cell r="A3695" t="str">
            <v>RT.CEKH-35R</v>
          </cell>
          <cell r="B3695" t="str">
            <v>CTR TERMINAL DIRECCION 56820-2E900 HYUNDAI TUCSON 2004-UP M12*P1.25 170MM ROS/INT</v>
          </cell>
          <cell r="C3695">
            <v>0.66</v>
          </cell>
          <cell r="D3695"/>
          <cell r="E3695">
            <v>1</v>
          </cell>
          <cell r="F3695">
            <v>25</v>
          </cell>
          <cell r="G3695"/>
          <cell r="H3695" t="str">
            <v>A50</v>
          </cell>
        </row>
        <row r="3696">
          <cell r="A3696" t="str">
            <v>RT.CEKH-36L</v>
          </cell>
          <cell r="B3696" t="str">
            <v xml:space="preserve">CTR TERMINAL DIRECCION </v>
          </cell>
          <cell r="C3696">
            <v>0.56799999999999995</v>
          </cell>
          <cell r="D3696"/>
          <cell r="E3696">
            <v>1</v>
          </cell>
          <cell r="F3696"/>
          <cell r="G3696"/>
          <cell r="H3696" t="str">
            <v>A50</v>
          </cell>
        </row>
        <row r="3697">
          <cell r="A3697" t="str">
            <v>RT.CEKH-36R</v>
          </cell>
          <cell r="B3697" t="str">
            <v xml:space="preserve">CTR TERMINAL DIRECCION </v>
          </cell>
          <cell r="C3697">
            <v>0.56499999999999995</v>
          </cell>
          <cell r="D3697"/>
          <cell r="E3697">
            <v>1</v>
          </cell>
          <cell r="F3697"/>
          <cell r="G3697"/>
          <cell r="H3697" t="str">
            <v>A49</v>
          </cell>
        </row>
        <row r="3698">
          <cell r="A3698" t="str">
            <v>RT.CEKH-38L</v>
          </cell>
          <cell r="B3698" t="str">
            <v>CTR TERMINAL DIRECCION 56820-2H000 KIA CERATO K3 2009-UP M10*P1.25 229.6MM ROS/INT</v>
          </cell>
          <cell r="C3698">
            <v>0.71799999999999997</v>
          </cell>
          <cell r="D3698"/>
          <cell r="E3698">
            <v>1</v>
          </cell>
          <cell r="F3698">
            <v>12</v>
          </cell>
          <cell r="G3698"/>
          <cell r="H3698" t="str">
            <v>A49</v>
          </cell>
        </row>
        <row r="3699">
          <cell r="A3699" t="str">
            <v>RT.CEKH-38R</v>
          </cell>
          <cell r="B3699" t="str">
            <v xml:space="preserve">CTR TERMINAL DIRECCION </v>
          </cell>
          <cell r="C3699">
            <v>0.72299999999999998</v>
          </cell>
          <cell r="D3699"/>
          <cell r="E3699">
            <v>1</v>
          </cell>
          <cell r="F3699">
            <v>12</v>
          </cell>
          <cell r="G3699"/>
          <cell r="H3699" t="str">
            <v>A49</v>
          </cell>
        </row>
        <row r="3700">
          <cell r="A3700" t="str">
            <v>RT.CEKH-39L</v>
          </cell>
          <cell r="B3700" t="str">
            <v>CTR TERMINAL DIRECCION 56820-2B000 HYUNDAI SANTA FE VERACRUZ 06 2006-UP M12*P1.25 228.5MM ROS/INT</v>
          </cell>
          <cell r="C3700">
            <v>0.94799999999999995</v>
          </cell>
          <cell r="D3700"/>
          <cell r="E3700">
            <v>1</v>
          </cell>
          <cell r="F3700"/>
          <cell r="G3700"/>
          <cell r="H3700" t="str">
            <v>A49</v>
          </cell>
        </row>
        <row r="3701">
          <cell r="A3701" t="str">
            <v>RT.CEKH-39R</v>
          </cell>
          <cell r="B3701" t="str">
            <v>CTR TERMINAL DIRECCION 56820-2B900 HYUNDAI SANTA FE VERACRUZ 06 2006-UP M12*P1.25 228.5MM ROS/INT</v>
          </cell>
          <cell r="C3701">
            <v>0.95199999999999996</v>
          </cell>
          <cell r="D3701"/>
          <cell r="E3701">
            <v>1</v>
          </cell>
          <cell r="F3701"/>
          <cell r="G3701"/>
          <cell r="H3701" t="str">
            <v>A49</v>
          </cell>
        </row>
        <row r="3702">
          <cell r="A3702" t="str">
            <v>RT.CEKH-40</v>
          </cell>
          <cell r="B3702" t="str">
            <v>CTR TERMINAL DIRECCION 56820-47500 HYUNDAI LIBERO 2006-UP M16*P1.5 73MM ROS/INT</v>
          </cell>
          <cell r="C3702">
            <v>0.95899999999999996</v>
          </cell>
          <cell r="D3702"/>
          <cell r="E3702">
            <v>1</v>
          </cell>
          <cell r="F3702"/>
          <cell r="G3702"/>
          <cell r="H3702" t="str">
            <v>A49</v>
          </cell>
        </row>
        <row r="3703">
          <cell r="A3703" t="str">
            <v>RT.CEKH-43L</v>
          </cell>
          <cell r="B3703" t="str">
            <v>CTR TERMINAL DIRECCION 56820-4H000 HYUNDAI STAREX H1 2007-2013 M12*P1.25 219MM ROS/INT</v>
          </cell>
          <cell r="C3703">
            <v>0</v>
          </cell>
          <cell r="D3703"/>
          <cell r="E3703">
            <v>1</v>
          </cell>
          <cell r="F3703">
            <v>18</v>
          </cell>
          <cell r="G3703"/>
          <cell r="H3703" t="str">
            <v>A62</v>
          </cell>
        </row>
        <row r="3704">
          <cell r="A3704" t="str">
            <v>RT.CEKH-43R</v>
          </cell>
          <cell r="B3704" t="str">
            <v xml:space="preserve">CTR TERMINAL DIRECCION </v>
          </cell>
          <cell r="C3704"/>
          <cell r="D3704"/>
          <cell r="E3704"/>
          <cell r="F3704"/>
          <cell r="G3704"/>
          <cell r="H3704" t="str">
            <v>A62</v>
          </cell>
        </row>
        <row r="3705">
          <cell r="A3705" t="str">
            <v>RT.CEKH-45L</v>
          </cell>
          <cell r="B3705" t="str">
            <v>CTR TERMINAL DIRECCION 56820-2S000 HYUNDAI TUCSON SONATA 2009-UP M10*P1.25 232.3MM ROS/INT</v>
          </cell>
          <cell r="C3705">
            <v>0.86099999999999999</v>
          </cell>
          <cell r="D3705"/>
          <cell r="E3705">
            <v>1</v>
          </cell>
          <cell r="F3705">
            <v>12</v>
          </cell>
          <cell r="G3705"/>
          <cell r="H3705" t="str">
            <v>A62</v>
          </cell>
        </row>
        <row r="3706">
          <cell r="A3706" t="str">
            <v>RT.CEKH-45R</v>
          </cell>
          <cell r="B3706" t="str">
            <v xml:space="preserve">CTR TERMINAL DIRECCION </v>
          </cell>
          <cell r="C3706">
            <v>0.86899999999999999</v>
          </cell>
          <cell r="D3706"/>
          <cell r="E3706">
            <v>1</v>
          </cell>
          <cell r="F3706">
            <v>12</v>
          </cell>
          <cell r="G3706"/>
          <cell r="H3706" t="str">
            <v>A62</v>
          </cell>
        </row>
        <row r="3707">
          <cell r="A3707" t="str">
            <v>RT.CEKH-46L</v>
          </cell>
          <cell r="B3707" t="str">
            <v>CTR TERMINAL DIRECCION 56820-0U500 HYUNDAI ACCENT 2011-UP M12*P1.25 203MM ROS/INT</v>
          </cell>
          <cell r="C3707">
            <v>0.59</v>
          </cell>
          <cell r="D3707"/>
          <cell r="E3707">
            <v>1</v>
          </cell>
          <cell r="F3707"/>
          <cell r="G3707"/>
          <cell r="H3707" t="str">
            <v>A62</v>
          </cell>
        </row>
        <row r="3708">
          <cell r="A3708" t="str">
            <v>RT.CEKH-46R</v>
          </cell>
          <cell r="B3708" t="str">
            <v>CTR TERMINAL DIRECCION 56820-0U590 HYUNDAI ACCENT 2011-UP M12*P1.25 203MM ROS/INT</v>
          </cell>
          <cell r="C3708">
            <v>0.58599999999999997</v>
          </cell>
          <cell r="D3708"/>
          <cell r="E3708">
            <v>1</v>
          </cell>
          <cell r="F3708"/>
          <cell r="G3708"/>
          <cell r="H3708" t="str">
            <v>A62</v>
          </cell>
        </row>
        <row r="3709">
          <cell r="A3709" t="str">
            <v>RT.CEKH-47L</v>
          </cell>
          <cell r="B3709" t="str">
            <v>CTR TERMINAL DIRECCION 56820-4L000 HYUNDAI ACCENT 2010-UP M10*P1.25 202.5MM ROS/INT</v>
          </cell>
          <cell r="C3709">
            <v>0.622</v>
          </cell>
          <cell r="D3709"/>
          <cell r="E3709">
            <v>1</v>
          </cell>
          <cell r="F3709"/>
          <cell r="G3709"/>
          <cell r="H3709">
            <v>13</v>
          </cell>
        </row>
        <row r="3710">
          <cell r="A3710" t="str">
            <v>RT.CEKH-47R</v>
          </cell>
          <cell r="B3710" t="str">
            <v>CTR TERMINAL DIRECCION 56820-4L090 HYUNDAI ACCENT 2010-UP M10*P1.25 202.5MM ROS/INT</v>
          </cell>
          <cell r="C3710">
            <v>0.61099999999999999</v>
          </cell>
          <cell r="D3710"/>
          <cell r="E3710">
            <v>1</v>
          </cell>
          <cell r="F3710">
            <v>18</v>
          </cell>
          <cell r="G3710"/>
          <cell r="H3710">
            <v>13</v>
          </cell>
        </row>
        <row r="3711">
          <cell r="A3711" t="str">
            <v>RT.CEKH-48L</v>
          </cell>
          <cell r="B3711" t="str">
            <v>CTR TERMINAL DIRECCION 56820-A5000 HYUNDAI ELANTRA 2011-UP M10*P1.25 221MM ROS/INT</v>
          </cell>
          <cell r="C3711">
            <v>0.73599999999999999</v>
          </cell>
          <cell r="D3711"/>
          <cell r="E3711">
            <v>1</v>
          </cell>
          <cell r="F3711"/>
          <cell r="G3711"/>
          <cell r="H3711" t="str">
            <v>A61</v>
          </cell>
        </row>
        <row r="3712">
          <cell r="A3712" t="str">
            <v>RT.CEKH-48R</v>
          </cell>
          <cell r="B3712" t="str">
            <v>CTR TERMINAL DIRECCION 56820-A5090 HYUNDAI ELANTRA 2011-UP M10*P1.25 221MM ROS/INT</v>
          </cell>
          <cell r="C3712">
            <v>0.74399999999999999</v>
          </cell>
          <cell r="D3712"/>
          <cell r="E3712">
            <v>1</v>
          </cell>
          <cell r="F3712"/>
          <cell r="G3712"/>
          <cell r="H3712" t="str">
            <v>A61</v>
          </cell>
        </row>
        <row r="3713">
          <cell r="A3713" t="str">
            <v>RT.CEKH-49L</v>
          </cell>
          <cell r="B3713" t="str">
            <v>CTR TERMINAL DIRECCION 56820-2W000 HYUNDAI SANTA FE 2013-UP M10*P1.25 224.1MM ROS/INT</v>
          </cell>
          <cell r="C3713">
            <v>0.876</v>
          </cell>
          <cell r="D3713"/>
          <cell r="E3713">
            <v>1</v>
          </cell>
          <cell r="F3713"/>
          <cell r="G3713"/>
          <cell r="H3713" t="str">
            <v>A61</v>
          </cell>
        </row>
        <row r="3714">
          <cell r="A3714" t="str">
            <v>RT.CEKH-49R</v>
          </cell>
          <cell r="B3714" t="str">
            <v xml:space="preserve">CTR TERMINAL DIRECCION </v>
          </cell>
          <cell r="C3714">
            <v>0.875</v>
          </cell>
          <cell r="D3714"/>
          <cell r="E3714">
            <v>1</v>
          </cell>
          <cell r="F3714"/>
          <cell r="G3714"/>
          <cell r="H3714" t="str">
            <v>A61</v>
          </cell>
        </row>
        <row r="3715">
          <cell r="A3715" t="str">
            <v>RT.CEKH-51L</v>
          </cell>
          <cell r="B3715" t="str">
            <v>CTR TERMINAL DIRECCION 56820-C1000 HYUNDAI SONATA 2012-2014 M10*P1.25 186MM ROS/INT</v>
          </cell>
          <cell r="C3715">
            <v>0.66900000000000004</v>
          </cell>
          <cell r="D3715"/>
          <cell r="E3715">
            <v>1</v>
          </cell>
          <cell r="F3715"/>
          <cell r="G3715"/>
          <cell r="H3715" t="str">
            <v>A61</v>
          </cell>
        </row>
        <row r="3716">
          <cell r="A3716" t="str">
            <v>RT.CEKH-51R</v>
          </cell>
          <cell r="B3716" t="str">
            <v xml:space="preserve">CTR TERMINAL DIRECCION </v>
          </cell>
          <cell r="C3716">
            <v>0.66900000000000004</v>
          </cell>
          <cell r="D3716"/>
          <cell r="E3716">
            <v>1</v>
          </cell>
          <cell r="F3716"/>
          <cell r="G3716"/>
          <cell r="H3716" t="str">
            <v>A61</v>
          </cell>
        </row>
        <row r="3717">
          <cell r="A3717" t="str">
            <v>RT.CEKH-52L</v>
          </cell>
          <cell r="B3717" t="str">
            <v>CTR TERMINAL DIRECCION CEKH-52L HYUNDAI MIGHTY 2013-UP M14*P1.5 123.5MM ROS/INT</v>
          </cell>
          <cell r="C3717">
            <v>0.75700000000000001</v>
          </cell>
          <cell r="D3717"/>
          <cell r="E3717">
            <v>1</v>
          </cell>
          <cell r="F3717"/>
          <cell r="G3717"/>
          <cell r="H3717" t="str">
            <v>A60</v>
          </cell>
        </row>
        <row r="3718">
          <cell r="A3718" t="str">
            <v>RT.CEKH-52R</v>
          </cell>
          <cell r="B3718" t="str">
            <v>CTR TERMINAL DIRECCION CEKH-52R HYUNDAI MIGHTY 2013-UP M14*P1.5 123.5MM ROS/INT</v>
          </cell>
          <cell r="C3718">
            <v>0.75700000000000001</v>
          </cell>
          <cell r="D3718"/>
          <cell r="E3718">
            <v>1</v>
          </cell>
          <cell r="F3718"/>
          <cell r="G3718"/>
          <cell r="H3718" t="str">
            <v>A60</v>
          </cell>
        </row>
        <row r="3719">
          <cell r="A3719" t="str">
            <v>RT.CEKH-55L</v>
          </cell>
          <cell r="B3719" t="str">
            <v>CTR TERMINAL DIRECCION 56820-AA000 HYUNDAI ELANTRA 2016 M10*P1.25 120MM ROS/INT</v>
          </cell>
          <cell r="C3719">
            <v>0.52900000000000003</v>
          </cell>
          <cell r="D3719"/>
          <cell r="E3719">
            <v>1</v>
          </cell>
          <cell r="F3719">
            <v>36</v>
          </cell>
          <cell r="G3719"/>
          <cell r="H3719" t="str">
            <v>A60</v>
          </cell>
        </row>
        <row r="3720">
          <cell r="A3720" t="str">
            <v>RT.CEKH-55R</v>
          </cell>
          <cell r="B3720" t="str">
            <v>CTR TERMINAL DIRECCION 56825-AA000 HYUNDAI ELANTRA 2016 M10*P1.25 120MM ROS/INT</v>
          </cell>
          <cell r="C3720">
            <v>0.52800000000000002</v>
          </cell>
          <cell r="D3720"/>
          <cell r="E3720">
            <v>1</v>
          </cell>
          <cell r="F3720">
            <v>36</v>
          </cell>
          <cell r="G3720"/>
          <cell r="H3720" t="str">
            <v>A60</v>
          </cell>
        </row>
        <row r="3721">
          <cell r="A3721" t="str">
            <v>RT.CEKH-60</v>
          </cell>
          <cell r="B3721" t="str">
            <v xml:space="preserve">CTR TERMINAL DIRECCION </v>
          </cell>
          <cell r="C3721">
            <v>0.39100000000000001</v>
          </cell>
          <cell r="D3721"/>
          <cell r="E3721">
            <v>1</v>
          </cell>
          <cell r="F3721"/>
          <cell r="G3721"/>
          <cell r="H3721" t="str">
            <v>A60</v>
          </cell>
        </row>
        <row r="3722">
          <cell r="A3722" t="str">
            <v>RT.CEKH-7</v>
          </cell>
          <cell r="B3722" t="str">
            <v xml:space="preserve">CTR TERMINAL DIRECCION </v>
          </cell>
          <cell r="C3722">
            <v>0.40699999999999997</v>
          </cell>
          <cell r="D3722"/>
          <cell r="E3722">
            <v>1</v>
          </cell>
          <cell r="F3722">
            <v>36</v>
          </cell>
          <cell r="G3722"/>
          <cell r="H3722" t="str">
            <v>A51</v>
          </cell>
        </row>
        <row r="3723">
          <cell r="A3723" t="str">
            <v>RT.CEKH-9</v>
          </cell>
          <cell r="B3723" t="str">
            <v>CTR TERMINAL DIRECCION 56872-43000 HYUNDAI STAREX GRACE LIBERO PORTER 1997-2007 M12*P1.5 74MM ROS/INT</v>
          </cell>
          <cell r="C3723">
            <v>0.86399999999999999</v>
          </cell>
          <cell r="D3723"/>
          <cell r="E3723">
            <v>1</v>
          </cell>
          <cell r="F3723">
            <v>36</v>
          </cell>
          <cell r="G3723"/>
          <cell r="H3723" t="str">
            <v>A51</v>
          </cell>
        </row>
        <row r="3724">
          <cell r="A3724" t="str">
            <v>RT.CEKK-10</v>
          </cell>
          <cell r="B3724" t="str">
            <v>CTR TERMINAL DIRECCION OW023-32510 ASIA COMBI 1988-UP M16*P1.5 106MM ROS/INT</v>
          </cell>
          <cell r="C3724">
            <v>0.61799999999999999</v>
          </cell>
          <cell r="D3724"/>
          <cell r="E3724">
            <v>1</v>
          </cell>
          <cell r="F3724"/>
          <cell r="G3724"/>
          <cell r="H3724" t="str">
            <v>A60</v>
          </cell>
        </row>
        <row r="3725">
          <cell r="A3725" t="str">
            <v>RT.CEKK-11</v>
          </cell>
          <cell r="B3725" t="str">
            <v xml:space="preserve">CTR TERMINAL DIRECCION </v>
          </cell>
          <cell r="C3725">
            <v>0.33600000000000002</v>
          </cell>
          <cell r="D3725"/>
          <cell r="E3725">
            <v>1</v>
          </cell>
          <cell r="F3725"/>
          <cell r="G3725"/>
          <cell r="H3725" t="str">
            <v>A60</v>
          </cell>
        </row>
        <row r="3726">
          <cell r="A3726" t="str">
            <v>RT.CEKK-18</v>
          </cell>
          <cell r="B3726" t="str">
            <v>CTR TERMINAL DIRECCION 0K72A-32240A KIA K2700 PREGIO BONGO III FRONTIER 1995-2005 M12*P1.5 110MM ROS/INT</v>
          </cell>
          <cell r="C3726">
            <v>0.52100000000000002</v>
          </cell>
          <cell r="D3726"/>
          <cell r="E3726">
            <v>1</v>
          </cell>
          <cell r="F3726"/>
          <cell r="G3726"/>
          <cell r="H3726" t="str">
            <v>A60</v>
          </cell>
        </row>
        <row r="3727">
          <cell r="A3727" t="str">
            <v>RT.CEKK-27L</v>
          </cell>
          <cell r="B3727" t="str">
            <v xml:space="preserve">CTR TERMINAL DIRECCION </v>
          </cell>
          <cell r="C3727">
            <v>0.69599999999999995</v>
          </cell>
          <cell r="D3727"/>
          <cell r="E3727">
            <v>1</v>
          </cell>
          <cell r="F3727"/>
          <cell r="G3727"/>
          <cell r="H3727" t="str">
            <v>A60</v>
          </cell>
        </row>
        <row r="3728">
          <cell r="A3728" t="str">
            <v>RT.CEKK-27R</v>
          </cell>
          <cell r="B3728" t="str">
            <v>CTR TERMINAL DIRECCION 56820-3E900 KIA SORENTO 2002-2009 M14*P1.5 156MM ROS/INT</v>
          </cell>
          <cell r="C3728">
            <v>0.70699999999999996</v>
          </cell>
          <cell r="D3728"/>
          <cell r="E3728">
            <v>1</v>
          </cell>
          <cell r="F3728"/>
          <cell r="G3728"/>
          <cell r="H3728" t="str">
            <v>A60</v>
          </cell>
        </row>
        <row r="3729">
          <cell r="A3729" t="str">
            <v>RT.CEKK-31L</v>
          </cell>
          <cell r="B3729" t="str">
            <v>CTR TERMINAL DIRECCION 56820-1G900 KIA PRIDE RIO 2005-UP M14*P1.5 188.3MM ROS/INT</v>
          </cell>
          <cell r="C3729">
            <v>0.57599999999999996</v>
          </cell>
          <cell r="D3729"/>
          <cell r="E3729">
            <v>1</v>
          </cell>
          <cell r="F3729">
            <v>10</v>
          </cell>
          <cell r="G3729"/>
          <cell r="H3729" t="str">
            <v>SIN STOCK</v>
          </cell>
        </row>
        <row r="3730">
          <cell r="A3730" t="str">
            <v>RT.CEKK-31R</v>
          </cell>
          <cell r="B3730" t="str">
            <v>CTR TERMINAL DIRECCION 56820-1G000 KIA PRIDE RIO 2005-UP M14*P1.5 188.3MM ROS/INT</v>
          </cell>
          <cell r="C3730">
            <v>0.56499999999999995</v>
          </cell>
          <cell r="D3730"/>
          <cell r="E3730">
            <v>1</v>
          </cell>
          <cell r="F3730">
            <v>10</v>
          </cell>
          <cell r="G3730"/>
          <cell r="H3730" t="str">
            <v>SIN STOCK</v>
          </cell>
        </row>
        <row r="3731">
          <cell r="A3731" t="str">
            <v>RT.CEKK-32L</v>
          </cell>
          <cell r="B3731" t="str">
            <v>CTR TERMINAL DIRECCION 56820-2G000 KIA CARENS 2006-2013 M16*P1.5 204.1MM ROS/INT</v>
          </cell>
          <cell r="C3731">
            <v>0.79100000000000004</v>
          </cell>
          <cell r="D3731"/>
          <cell r="E3731">
            <v>1</v>
          </cell>
          <cell r="F3731"/>
          <cell r="G3731"/>
          <cell r="H3731" t="str">
            <v>A59</v>
          </cell>
        </row>
        <row r="3732">
          <cell r="A3732" t="str">
            <v>RT.CEKK-32R</v>
          </cell>
          <cell r="B3732" t="str">
            <v>CTR TERMINAL DIRECCION 25820-2G900 KIA CARENS 2006-2013 M16*P1.5 204.1MM ROS/INT</v>
          </cell>
          <cell r="C3732">
            <v>0.78300000000000003</v>
          </cell>
          <cell r="D3732"/>
          <cell r="E3732">
            <v>1</v>
          </cell>
          <cell r="F3732">
            <v>12</v>
          </cell>
          <cell r="G3732"/>
          <cell r="H3732" t="str">
            <v>A59</v>
          </cell>
        </row>
        <row r="3733">
          <cell r="A3733" t="str">
            <v>RT.CEKK-35</v>
          </cell>
          <cell r="B3733" t="str">
            <v>CTR TERMINAL DIRECCION</v>
          </cell>
          <cell r="C3733">
            <v>0.38300000000000001</v>
          </cell>
          <cell r="D3733"/>
          <cell r="E3733">
            <v>1</v>
          </cell>
          <cell r="F3733"/>
          <cell r="G3733"/>
          <cell r="H3733" t="str">
            <v>A57</v>
          </cell>
        </row>
        <row r="3734">
          <cell r="A3734" t="str">
            <v>RT.CEKK-36L</v>
          </cell>
          <cell r="B3734" t="str">
            <v>CTR TERMINAL DIRECCION 56820-2K000 KIA SOUL 2008-UP M12*P1.5 188MM ROS/INT</v>
          </cell>
          <cell r="C3734">
            <v>0.6</v>
          </cell>
          <cell r="D3734"/>
          <cell r="E3734">
            <v>1</v>
          </cell>
          <cell r="F3734"/>
          <cell r="G3734"/>
          <cell r="H3734" t="str">
            <v>A59</v>
          </cell>
        </row>
        <row r="3735">
          <cell r="A3735" t="str">
            <v>RT.CEKK-36R</v>
          </cell>
          <cell r="B3735" t="str">
            <v xml:space="preserve">CTR TERMINAL DIRECCION </v>
          </cell>
          <cell r="C3735">
            <v>0.59399999999999997</v>
          </cell>
          <cell r="D3735"/>
          <cell r="E3735">
            <v>1</v>
          </cell>
          <cell r="F3735"/>
          <cell r="G3735"/>
          <cell r="H3735" t="str">
            <v>A56</v>
          </cell>
        </row>
        <row r="3736">
          <cell r="A3736" t="str">
            <v>RT.CEKK-37L</v>
          </cell>
          <cell r="B3736" t="str">
            <v xml:space="preserve">CTR TERMINAL DIRECCION </v>
          </cell>
          <cell r="C3736">
            <v>0.58599999999999997</v>
          </cell>
          <cell r="D3736"/>
          <cell r="E3736">
            <v>1</v>
          </cell>
          <cell r="F3736"/>
          <cell r="G3736"/>
          <cell r="H3736" t="str">
            <v>A59</v>
          </cell>
        </row>
        <row r="3737">
          <cell r="A3737" t="str">
            <v>RT.CEKK-37R</v>
          </cell>
          <cell r="B3737" t="str">
            <v xml:space="preserve">CTR TERMINAL DIRECCION </v>
          </cell>
          <cell r="C3737">
            <v>0.58599999999999997</v>
          </cell>
          <cell r="D3737"/>
          <cell r="E3737">
            <v>1</v>
          </cell>
          <cell r="F3737"/>
          <cell r="G3737"/>
          <cell r="H3737" t="str">
            <v>A58</v>
          </cell>
        </row>
        <row r="3738">
          <cell r="A3738" t="str">
            <v>RT.CEKK-38L</v>
          </cell>
          <cell r="B3738" t="str">
            <v xml:space="preserve">CTR TERMINAL DIRECCION </v>
          </cell>
          <cell r="C3738">
            <v>0.69</v>
          </cell>
          <cell r="D3738"/>
          <cell r="E3738">
            <v>1</v>
          </cell>
          <cell r="F3738"/>
          <cell r="G3738"/>
          <cell r="H3738" t="str">
            <v>A58</v>
          </cell>
        </row>
        <row r="3739">
          <cell r="A3739" t="str">
            <v>RT.CEKK-38R</v>
          </cell>
          <cell r="B3739" t="str">
            <v>CTR TERMINAL DIRECCION 56820-A7090 KIA CERATO 2006-2009 M10*P1.25 198MM ROS/INT</v>
          </cell>
          <cell r="C3739">
            <v>0.68700000000000006</v>
          </cell>
          <cell r="D3739"/>
          <cell r="E3739">
            <v>1</v>
          </cell>
          <cell r="F3739"/>
          <cell r="G3739"/>
          <cell r="H3739" t="str">
            <v>A58</v>
          </cell>
        </row>
        <row r="3740">
          <cell r="A3740" t="str">
            <v>RT.CEKS-10L</v>
          </cell>
          <cell r="B3740" t="str">
            <v>CTR TERMINAL DIRECCION 46660-09002 SSANGYONG ACTYON KYRON 2005 M14*P1.5 197.5MM ROS/INT</v>
          </cell>
          <cell r="C3740">
            <v>1.0269999999999999</v>
          </cell>
          <cell r="D3740"/>
          <cell r="E3740">
            <v>1</v>
          </cell>
          <cell r="F3740"/>
          <cell r="G3740"/>
          <cell r="H3740" t="str">
            <v>A58</v>
          </cell>
        </row>
        <row r="3741">
          <cell r="A3741" t="str">
            <v>RT.CEKS-10R</v>
          </cell>
          <cell r="B3741" t="str">
            <v>CTR TERMINAL DIRECCION 46660-09011 SSANGYONG ACTYON KYRON 2005 M14*P1.5 197.5MM ROS/INT</v>
          </cell>
          <cell r="C3741">
            <v>1.0369999999999999</v>
          </cell>
          <cell r="D3741"/>
          <cell r="E3741">
            <v>1</v>
          </cell>
          <cell r="F3741"/>
          <cell r="G3741"/>
          <cell r="H3741" t="str">
            <v>A58</v>
          </cell>
        </row>
        <row r="3742">
          <cell r="A3742" t="str">
            <v>RT.CEKS-12</v>
          </cell>
          <cell r="B3742" t="str">
            <v xml:space="preserve">CTR TERMINAL DIRECCION </v>
          </cell>
          <cell r="C3742">
            <v>0.437</v>
          </cell>
          <cell r="D3742"/>
          <cell r="E3742">
            <v>1</v>
          </cell>
          <cell r="F3742"/>
          <cell r="G3742"/>
          <cell r="H3742" t="str">
            <v>A57</v>
          </cell>
        </row>
        <row r="3743">
          <cell r="A3743" t="str">
            <v>RT.CEKS-9L</v>
          </cell>
          <cell r="B3743" t="str">
            <v xml:space="preserve">CTR TERMINAL DIRECCION </v>
          </cell>
          <cell r="C3743">
            <v>1.036</v>
          </cell>
          <cell r="D3743"/>
          <cell r="E3743">
            <v>1</v>
          </cell>
          <cell r="F3743"/>
          <cell r="G3743"/>
          <cell r="H3743" t="str">
            <v>A58</v>
          </cell>
        </row>
        <row r="3744">
          <cell r="A3744" t="str">
            <v>RT.CEKS-9R</v>
          </cell>
          <cell r="B3744" t="str">
            <v xml:space="preserve">CTR TERMINAL DIRECCION </v>
          </cell>
          <cell r="C3744">
            <v>1.036</v>
          </cell>
          <cell r="D3744"/>
          <cell r="E3744">
            <v>1</v>
          </cell>
          <cell r="F3744"/>
          <cell r="G3744"/>
          <cell r="H3744" t="str">
            <v>A57</v>
          </cell>
        </row>
        <row r="3745">
          <cell r="A3745" t="str">
            <v>RT.CEM-17L</v>
          </cell>
          <cell r="B3745" t="str">
            <v>CTR TERMINAL DIRECCION MC810258 MITSUBISHI FUSO TRUCK 4 TON FK315 316 415 416 425 1984-UP M16*P1.5 100MM ROS/EXT</v>
          </cell>
          <cell r="C3745">
            <v>0.88</v>
          </cell>
          <cell r="D3745"/>
          <cell r="E3745">
            <v>1</v>
          </cell>
          <cell r="F3745"/>
          <cell r="G3745"/>
          <cell r="H3745" t="str">
            <v>A57</v>
          </cell>
        </row>
        <row r="3746">
          <cell r="A3746" t="str">
            <v>RT.CEM-17R</v>
          </cell>
          <cell r="B3746" t="str">
            <v>CTR TERMINAL DIRECCION MC810259 MITSUBISHI FUSO TRUCK 4 TON FK315 316 415 416 425 1984-UP M16*P1.5 100MM ROS/EXT</v>
          </cell>
          <cell r="C3746">
            <v>0.88600000000000001</v>
          </cell>
          <cell r="D3746"/>
          <cell r="E3746">
            <v>1</v>
          </cell>
          <cell r="F3746"/>
          <cell r="G3746"/>
          <cell r="H3746" t="str">
            <v>A57</v>
          </cell>
        </row>
        <row r="3747">
          <cell r="A3747" t="str">
            <v>RT.CEM-28</v>
          </cell>
          <cell r="B3747" t="str">
            <v xml:space="preserve">CTR TERMINAL DIRECCION </v>
          </cell>
          <cell r="C3747">
            <v>0.69299999999999995</v>
          </cell>
          <cell r="D3747"/>
          <cell r="E3747">
            <v>1</v>
          </cell>
          <cell r="F3747"/>
          <cell r="G3747"/>
          <cell r="H3747" t="str">
            <v>A68</v>
          </cell>
        </row>
        <row r="3748">
          <cell r="A3748" t="str">
            <v>RT.CEM-51L</v>
          </cell>
          <cell r="B3748" t="str">
            <v>CTR TERMINAL DIRECCION MR508135 MITSUBISHI PAJERO MONTERO TRITON 2001-2003 M12*P1.5 183MM ROS/INT</v>
          </cell>
          <cell r="C3748">
            <v>0.89700000000000002</v>
          </cell>
          <cell r="D3748"/>
          <cell r="E3748">
            <v>1</v>
          </cell>
          <cell r="F3748">
            <v>20</v>
          </cell>
          <cell r="G3748"/>
          <cell r="H3748" t="str">
            <v>A67</v>
          </cell>
        </row>
        <row r="3749">
          <cell r="A3749" t="str">
            <v>RT.CEM-51R</v>
          </cell>
          <cell r="B3749" t="str">
            <v>CTR TERMINAL DIRECCION MR508136 MITSUBISHI PAJERO MONTERO TRITON 2001-2003 M12*P1.5 183MM ROS/INT</v>
          </cell>
          <cell r="C3749">
            <v>0.91300000000000003</v>
          </cell>
          <cell r="D3749"/>
          <cell r="E3749">
            <v>1</v>
          </cell>
          <cell r="F3749">
            <v>20</v>
          </cell>
          <cell r="G3749"/>
          <cell r="H3749" t="str">
            <v>A67</v>
          </cell>
        </row>
        <row r="3750">
          <cell r="A3750" t="str">
            <v>RT.CEM-53</v>
          </cell>
          <cell r="B3750" t="str">
            <v>CTR TERMINAL DIRECCION MK384673 MITSUBISHI CANTER 1995-UP M14*P1.5 140MM ROS/EXT</v>
          </cell>
          <cell r="C3750">
            <v>0.83699999999999997</v>
          </cell>
          <cell r="D3750"/>
          <cell r="E3750">
            <v>1</v>
          </cell>
          <cell r="F3750">
            <v>12</v>
          </cell>
          <cell r="G3750"/>
          <cell r="H3750" t="str">
            <v>A68</v>
          </cell>
        </row>
        <row r="3751">
          <cell r="A3751" t="str">
            <v>RT.CEM-54</v>
          </cell>
          <cell r="B3751" t="str">
            <v>CTR TERMINAL DIRECCION MK384672 MITSUBISHI CANTER FE6 1995-UP M14*P1.5 140MM ROS/EXT</v>
          </cell>
          <cell r="C3751">
            <v>0.83899999999999997</v>
          </cell>
          <cell r="D3751"/>
          <cell r="E3751">
            <v>1</v>
          </cell>
          <cell r="F3751">
            <v>12</v>
          </cell>
          <cell r="G3751"/>
          <cell r="H3751" t="str">
            <v>A68</v>
          </cell>
        </row>
        <row r="3752">
          <cell r="A3752" t="str">
            <v>RT.CEM-55</v>
          </cell>
          <cell r="B3752" t="str">
            <v>CTR TERMINAL DIRECCION 4422A018 MITSUBISHI LANCER 2008-2012 M12*P1.5 76MM ROS/INT</v>
          </cell>
          <cell r="C3752">
            <v>0.377</v>
          </cell>
          <cell r="D3752"/>
          <cell r="E3752">
            <v>1</v>
          </cell>
          <cell r="F3752"/>
          <cell r="G3752"/>
          <cell r="H3752" t="str">
            <v>A68</v>
          </cell>
        </row>
        <row r="3753">
          <cell r="A3753" t="str">
            <v>RT.CEM-57</v>
          </cell>
          <cell r="B3753" t="str">
            <v>CTR TERMINAL DIRECCION MK996333 MITSUBISHI CANTER 1993-UP M14*P1.5 130MM ROS/EXT</v>
          </cell>
          <cell r="C3753">
            <v>0.76300000000000001</v>
          </cell>
          <cell r="D3753"/>
          <cell r="E3753">
            <v>1</v>
          </cell>
          <cell r="F3753"/>
          <cell r="G3753"/>
          <cell r="H3753" t="str">
            <v>A67</v>
          </cell>
        </row>
        <row r="3754">
          <cell r="A3754" t="str">
            <v>RT.CEM-58</v>
          </cell>
          <cell r="B3754" t="str">
            <v>CTR TERMINAL DIRECCION MK996332 MITSUBISHI CANTER 1993-UP M14*P1.5 130MM ROS/EXT</v>
          </cell>
          <cell r="C3754">
            <v>0.76500000000000001</v>
          </cell>
          <cell r="D3754"/>
          <cell r="E3754">
            <v>1</v>
          </cell>
          <cell r="F3754"/>
          <cell r="G3754"/>
          <cell r="H3754" t="str">
            <v>A67</v>
          </cell>
        </row>
        <row r="3755">
          <cell r="A3755" t="str">
            <v>RT.CEM-62</v>
          </cell>
          <cell r="B3755" t="str">
            <v>CTR TERMINAL DIRECCION 4422A095 MITSUBISHI TRITON L200 2005-2010 M12*P1.5 97MM ROS/INT</v>
          </cell>
          <cell r="C3755">
            <v>0.56499999999999995</v>
          </cell>
          <cell r="D3755"/>
          <cell r="E3755">
            <v>1</v>
          </cell>
          <cell r="F3755"/>
          <cell r="G3755"/>
          <cell r="H3755" t="str">
            <v>A66</v>
          </cell>
        </row>
        <row r="3756">
          <cell r="A3756" t="str">
            <v>RT.CEM-64</v>
          </cell>
          <cell r="B3756" t="str">
            <v>CTR TERMINAL DIRECCION 4422A052 MITSUBISHI OUTLANDER 2014-UP M10xP1.25 78MM ROS/INT</v>
          </cell>
          <cell r="C3756">
            <v>0.39900000000000002</v>
          </cell>
          <cell r="D3756"/>
          <cell r="E3756">
            <v>1</v>
          </cell>
          <cell r="F3756"/>
          <cell r="G3756"/>
          <cell r="H3756" t="str">
            <v>A66</v>
          </cell>
        </row>
        <row r="3757">
          <cell r="A3757" t="str">
            <v>RT.CEM-7L</v>
          </cell>
          <cell r="B3757" t="str">
            <v>CTR TERMINAL DIRECCION MW033300 MITSUBISHI CANTER 1973-UP M14*P1.5 95MM ROS/EXT</v>
          </cell>
          <cell r="C3757">
            <v>0.60899999999999999</v>
          </cell>
          <cell r="D3757"/>
          <cell r="E3757">
            <v>1</v>
          </cell>
          <cell r="F3757"/>
          <cell r="G3757"/>
          <cell r="H3757" t="str">
            <v>A57</v>
          </cell>
        </row>
        <row r="3758">
          <cell r="A3758" t="str">
            <v>RT.CEM-7R</v>
          </cell>
          <cell r="B3758" t="str">
            <v>CTR TERMINAL DIRECCION MW033301 MITSUBISHI CANTER 1973-UP M14*P1.5 95MM ROS/EXT</v>
          </cell>
          <cell r="C3758">
            <v>0.61799999999999999</v>
          </cell>
          <cell r="D3758"/>
          <cell r="E3758">
            <v>1</v>
          </cell>
          <cell r="F3758"/>
          <cell r="G3758"/>
          <cell r="H3758" t="str">
            <v>A57</v>
          </cell>
        </row>
        <row r="3759">
          <cell r="A3759" t="str">
            <v>RT.CEMZ-28</v>
          </cell>
          <cell r="B3759" t="str">
            <v>CTR TERMINAL DIRECCION 8AU2-32-270 MAZDA B2600 B2000 B2200 COURIER FORD RANGER 1987-UP M12*P1.5 157MM ROS/INT</v>
          </cell>
          <cell r="C3759">
            <v>0.61799999999999999</v>
          </cell>
          <cell r="D3759"/>
          <cell r="E3759">
            <v>1</v>
          </cell>
          <cell r="F3759"/>
          <cell r="G3759"/>
          <cell r="H3759" t="str">
            <v>SIN STOCK</v>
          </cell>
        </row>
        <row r="3760">
          <cell r="A3760" t="str">
            <v>RT.CEMZ-32</v>
          </cell>
          <cell r="B3760" t="str">
            <v>CTR TERMINAL DIRECCION 8AG4-32-280 MAZDA MPV 2000-2006 M12*P1.5 93MM ROS/INT</v>
          </cell>
          <cell r="C3760">
            <v>0.47599999999999998</v>
          </cell>
          <cell r="D3760"/>
          <cell r="E3760">
            <v>1</v>
          </cell>
          <cell r="F3760"/>
          <cell r="G3760"/>
          <cell r="H3760" t="str">
            <v>SIN STOCK</v>
          </cell>
        </row>
        <row r="3761">
          <cell r="A3761" t="str">
            <v>RT.CEMZ-54</v>
          </cell>
          <cell r="B3761" t="str">
            <v>CTR TERMINAL DIRECCION EG21-32-280A MAZDA CX 7 2007-UP M12*P1.5 206MM ROS/INT</v>
          </cell>
          <cell r="C3761">
            <v>0.84499999999999997</v>
          </cell>
          <cell r="D3761"/>
          <cell r="E3761">
            <v>1</v>
          </cell>
          <cell r="F3761"/>
          <cell r="G3761"/>
          <cell r="H3761" t="str">
            <v>SIN STOCK</v>
          </cell>
        </row>
        <row r="3762">
          <cell r="A3762" t="str">
            <v>RT.CEMZ-63</v>
          </cell>
          <cell r="B3762" t="str">
            <v>CTR TERMINAL DIRECCION UR61-32-280 FORD 2006-2014 ENDEAVUR M12*P1.5 85MM ROS/INT</v>
          </cell>
          <cell r="C3762">
            <v>0.46100000000000002</v>
          </cell>
          <cell r="D3762"/>
          <cell r="E3762">
            <v>1</v>
          </cell>
          <cell r="F3762"/>
          <cell r="G3762"/>
          <cell r="H3762" t="str">
            <v>A66</v>
          </cell>
        </row>
        <row r="3763">
          <cell r="A3763" t="str">
            <v>RT.CEMZ-65L</v>
          </cell>
          <cell r="B3763" t="str">
            <v>CTR TERMINAL DIRECCION GHT2-32-290 MAZDA WAGON 2014-2015 M12*P1.5 181MM ROS/INT</v>
          </cell>
          <cell r="C3763">
            <v>0.63800000000000001</v>
          </cell>
          <cell r="D3763"/>
          <cell r="E3763">
            <v>1</v>
          </cell>
          <cell r="F3763"/>
          <cell r="G3763"/>
          <cell r="H3763" t="str">
            <v>A66</v>
          </cell>
        </row>
        <row r="3764">
          <cell r="A3764" t="str">
            <v>RT.CEMZ-65R</v>
          </cell>
          <cell r="B3764" t="str">
            <v>CTR TERMINAL DIRECCION GHT2-32-280 MAZDA 2013-2016 WAGON M12*P1.5 181MM ROS/INT</v>
          </cell>
          <cell r="C3764">
            <v>0.64700000000000002</v>
          </cell>
          <cell r="D3764"/>
          <cell r="E3764">
            <v>1</v>
          </cell>
          <cell r="F3764"/>
          <cell r="G3764"/>
          <cell r="H3764" t="str">
            <v>A65</v>
          </cell>
        </row>
        <row r="3765">
          <cell r="A3765" t="str">
            <v>RT.CEMZ-74L</v>
          </cell>
          <cell r="B3765" t="str">
            <v>CTR TERMINAL DIRECCION 1910478 MAZDA BT-50 2011-UP M12*P1.5 202MM ROS/INT</v>
          </cell>
          <cell r="C3765">
            <v>0.81899999999999995</v>
          </cell>
          <cell r="D3765"/>
          <cell r="E3765">
            <v>1</v>
          </cell>
          <cell r="F3765">
            <v>10</v>
          </cell>
          <cell r="G3765"/>
          <cell r="H3765" t="str">
            <v>A65</v>
          </cell>
        </row>
        <row r="3766">
          <cell r="A3766" t="str">
            <v>RT.CEMZ-74R</v>
          </cell>
          <cell r="B3766" t="str">
            <v>CTR TERMINAL DIRECCION 1910477 MAZDA BT-50 2011-UP M12*P1.5 202MM ROS/INT</v>
          </cell>
          <cell r="C3766">
            <v>0.82899999999999996</v>
          </cell>
          <cell r="D3766"/>
          <cell r="E3766">
            <v>1</v>
          </cell>
          <cell r="F3766">
            <v>10</v>
          </cell>
          <cell r="G3766"/>
          <cell r="H3766" t="str">
            <v>A65</v>
          </cell>
        </row>
        <row r="3767">
          <cell r="A3767" t="str">
            <v>RT.CEMZ-75R</v>
          </cell>
          <cell r="B3767" t="str">
            <v xml:space="preserve">CTR TERMINAL DIRECCION </v>
          </cell>
          <cell r="C3767">
            <v>0.88300000000000001</v>
          </cell>
          <cell r="D3767"/>
          <cell r="E3767">
            <v>1</v>
          </cell>
          <cell r="F3767"/>
          <cell r="G3767"/>
          <cell r="H3767" t="str">
            <v>A64</v>
          </cell>
        </row>
        <row r="3768">
          <cell r="A3768" t="str">
            <v>RT.CEN-100</v>
          </cell>
          <cell r="B3768" t="str">
            <v>CTR TERMINAL DIRECCION 48520-4Z025 NISSAN 2000-2006 SENTRA ALMERA M12*P1.5 100MM ROS/INT</v>
          </cell>
          <cell r="C3768">
            <v>0.44600000000000001</v>
          </cell>
          <cell r="D3768"/>
          <cell r="E3768">
            <v>1</v>
          </cell>
          <cell r="F3768"/>
          <cell r="G3768"/>
          <cell r="H3768" t="str">
            <v>A73</v>
          </cell>
        </row>
        <row r="3769">
          <cell r="A3769" t="str">
            <v>RT.CEN-106</v>
          </cell>
          <cell r="B3769" t="str">
            <v>CTR TERMINAL DIRECCION 48520-VB025 NISSAN MURANO 2007-2012 M14*P1.5 150MM ROS/EXT</v>
          </cell>
          <cell r="C3769">
            <v>0.65700000000000003</v>
          </cell>
          <cell r="D3769"/>
          <cell r="E3769">
            <v>1</v>
          </cell>
          <cell r="F3769"/>
          <cell r="G3769"/>
          <cell r="H3769" t="str">
            <v>A73</v>
          </cell>
        </row>
        <row r="3770">
          <cell r="A3770" t="str">
            <v>RT.CEN-107</v>
          </cell>
          <cell r="B3770" t="str">
            <v>CTR TERMINAL DIRECCION 48570-VB025 NISSAN MURANO 2007-2012 M14*P1.5 150MM ROS/EXT</v>
          </cell>
          <cell r="C3770">
            <v>0.65900000000000003</v>
          </cell>
          <cell r="D3770"/>
          <cell r="E3770">
            <v>1</v>
          </cell>
          <cell r="F3770"/>
          <cell r="G3770"/>
          <cell r="H3770" t="str">
            <v>A73</v>
          </cell>
        </row>
        <row r="3771">
          <cell r="A3771" t="str">
            <v>RT.CEN-109</v>
          </cell>
          <cell r="B3771" t="str">
            <v>CTR TERMINAL DIRECCION 48520-7S025 NISSAN TITAN 2004-2012 M14*P1.5 207MM ROS/INT</v>
          </cell>
          <cell r="C3771">
            <v>0.96399999999999997</v>
          </cell>
          <cell r="D3771"/>
          <cell r="E3771">
            <v>1</v>
          </cell>
          <cell r="F3771"/>
          <cell r="G3771"/>
          <cell r="H3771" t="str">
            <v>A73</v>
          </cell>
        </row>
        <row r="3772">
          <cell r="A3772" t="str">
            <v>RT.CEN-10R</v>
          </cell>
          <cell r="B3772" t="str">
            <v>CTR TERMINAL DIRECCION 48570-J5100 NISSAN ATLAS 1981-1985 M14*P1.5 101.5MM ROS/EXT</v>
          </cell>
          <cell r="C3772" t="str">
            <v>SIN STOCK</v>
          </cell>
          <cell r="D3772"/>
          <cell r="E3772">
            <v>1</v>
          </cell>
          <cell r="F3772"/>
          <cell r="G3772"/>
          <cell r="H3772" t="str">
            <v>SIN STOCK</v>
          </cell>
        </row>
        <row r="3773">
          <cell r="A3773" t="str">
            <v>RT.CEN-110</v>
          </cell>
          <cell r="B3773" t="str">
            <v>CTR TERMINAL DIRECCION 48640-EA025 NISSAN FRONTIER PATHFINDER XTERRA 2005-UP M14*P1.5 183MM ROS/INT</v>
          </cell>
          <cell r="C3773">
            <v>0.87</v>
          </cell>
          <cell r="D3773"/>
          <cell r="E3773">
            <v>1</v>
          </cell>
          <cell r="F3773"/>
          <cell r="G3773"/>
          <cell r="H3773" t="str">
            <v>A73</v>
          </cell>
        </row>
        <row r="3774">
          <cell r="A3774" t="str">
            <v>RT.CEN-115</v>
          </cell>
          <cell r="B3774" t="str">
            <v>CTR TERMINAL DIRECCION 48520-3U025 NISSAN TIIDA VERSA 2004-UP M10*P1.25 197MM ROS/INT</v>
          </cell>
          <cell r="C3774">
            <v>0.71799999999999997</v>
          </cell>
          <cell r="D3774"/>
          <cell r="E3774">
            <v>1</v>
          </cell>
          <cell r="F3774">
            <v>20</v>
          </cell>
          <cell r="G3774"/>
          <cell r="H3774" t="str">
            <v>A73</v>
          </cell>
        </row>
        <row r="3775">
          <cell r="A3775" t="str">
            <v>RT.CEN-116</v>
          </cell>
          <cell r="B3775" t="str">
            <v>CTR TERMINAL DIRECCION 48640-3U025 NISSAN TIIDA C11 VERSA 2004-UP M10*P1.25 197MM ROS/INT</v>
          </cell>
          <cell r="C3775">
            <v>0.69</v>
          </cell>
          <cell r="D3775"/>
          <cell r="E3775">
            <v>1</v>
          </cell>
          <cell r="F3775"/>
          <cell r="G3775"/>
          <cell r="H3775" t="str">
            <v>A73</v>
          </cell>
        </row>
        <row r="3776">
          <cell r="A3776" t="str">
            <v>RT.CEN-117</v>
          </cell>
          <cell r="B3776" t="str">
            <v>CTR TERMINAL DIRECCION 48520-VW025 NISSAN CARAVAN E25 01 URVAN E25 01 2001-UP M16*P1.5 120MM ROS/INT</v>
          </cell>
          <cell r="C3776">
            <v>0.89300000000000002</v>
          </cell>
          <cell r="D3776"/>
          <cell r="E3776">
            <v>1</v>
          </cell>
          <cell r="F3776"/>
          <cell r="G3776"/>
          <cell r="H3776" t="str">
            <v>A72</v>
          </cell>
        </row>
        <row r="3777">
          <cell r="A3777" t="str">
            <v>RT.CEN-121</v>
          </cell>
          <cell r="B3777" t="str">
            <v>CTR TERMINAL DIRECCION 48640-JA00A NISSAN MURANO 2008-2012 M12*P1.5 216MM ROS/INT</v>
          </cell>
          <cell r="C3777">
            <v>0.88700000000000001</v>
          </cell>
          <cell r="D3777"/>
          <cell r="E3777">
            <v>1</v>
          </cell>
          <cell r="F3777"/>
          <cell r="G3777"/>
          <cell r="H3777" t="str">
            <v>A72</v>
          </cell>
        </row>
        <row r="3778">
          <cell r="A3778" t="str">
            <v>RT.CEN-124</v>
          </cell>
          <cell r="B3778" t="str">
            <v>CTR TERMINAL DIRECCION 48520-AX602 NISSAN MARCH MICRA 2004-2007 M10*P1.25 90MM ROS/INT</v>
          </cell>
          <cell r="C3778">
            <v>0.377</v>
          </cell>
          <cell r="D3778"/>
          <cell r="E3778">
            <v>1</v>
          </cell>
          <cell r="F3778"/>
          <cell r="G3778"/>
          <cell r="H3778" t="str">
            <v>A73</v>
          </cell>
        </row>
        <row r="3779">
          <cell r="A3779" t="str">
            <v>RT.CEN-128</v>
          </cell>
          <cell r="B3779" t="str">
            <v>CTR TERMINAL DIRECCION</v>
          </cell>
          <cell r="C3779">
            <v>0.55400000000000005</v>
          </cell>
          <cell r="D3779"/>
          <cell r="E3779">
            <v>1</v>
          </cell>
          <cell r="F3779"/>
          <cell r="G3779"/>
          <cell r="H3779" t="str">
            <v>A72</v>
          </cell>
        </row>
        <row r="3780">
          <cell r="A3780" t="str">
            <v>RT.CEN-129</v>
          </cell>
          <cell r="B3780" t="str">
            <v>CTR TERMINAL DIRECCION</v>
          </cell>
          <cell r="C3780">
            <v>0.55600000000000005</v>
          </cell>
          <cell r="D3780"/>
          <cell r="E3780">
            <v>1</v>
          </cell>
          <cell r="F3780"/>
          <cell r="G3780"/>
          <cell r="H3780" t="str">
            <v>A72</v>
          </cell>
        </row>
        <row r="3781">
          <cell r="A3781" t="str">
            <v>RT.CEN-141</v>
          </cell>
          <cell r="B3781" t="str">
            <v>CTR TERMINAL DIRECCION D8640-1HJ01 NISSAN MARCH 2009-2013 M10*P1.25 178MM ROS/INT</v>
          </cell>
          <cell r="C3781">
            <v>0.67400000000000004</v>
          </cell>
          <cell r="D3781"/>
          <cell r="E3781">
            <v>1</v>
          </cell>
          <cell r="F3781"/>
          <cell r="G3781"/>
          <cell r="H3781" t="str">
            <v>A72</v>
          </cell>
        </row>
        <row r="3782">
          <cell r="A3782" t="str">
            <v>RT.CEN-143</v>
          </cell>
          <cell r="B3782" t="str">
            <v>CTR TERMINAL DIRECCION D8640-EB70A NISSAN FRONTIER 2001-2009 M14*P1.5 183MM ROS/INT</v>
          </cell>
          <cell r="C3782">
            <v>0.86499999999999999</v>
          </cell>
          <cell r="D3782"/>
          <cell r="E3782">
            <v>1</v>
          </cell>
          <cell r="F3782"/>
          <cell r="G3782"/>
          <cell r="H3782" t="str">
            <v>A72</v>
          </cell>
        </row>
        <row r="3783">
          <cell r="A3783" t="str">
            <v>RT.CEN-144</v>
          </cell>
          <cell r="B3783" t="str">
            <v>CTR TERMINAL DIRECCION D8520-EB70A NISSAN 2001-2009 FRONTIER M14*P1.5 183MM ROS/INT</v>
          </cell>
          <cell r="C3783">
            <v>0.88300000000000001</v>
          </cell>
          <cell r="D3783"/>
          <cell r="E3783">
            <v>1</v>
          </cell>
          <cell r="F3783"/>
          <cell r="G3783"/>
          <cell r="H3783" t="str">
            <v>A72</v>
          </cell>
        </row>
        <row r="3784">
          <cell r="A3784" t="str">
            <v>RT.CEN-145L</v>
          </cell>
          <cell r="B3784" t="str">
            <v xml:space="preserve">CTR TERMINAL DIRECCION </v>
          </cell>
          <cell r="C3784">
            <v>0.627</v>
          </cell>
          <cell r="D3784"/>
          <cell r="E3784">
            <v>1</v>
          </cell>
          <cell r="F3784"/>
          <cell r="G3784"/>
          <cell r="H3784" t="str">
            <v>A72</v>
          </cell>
        </row>
        <row r="3785">
          <cell r="A3785" t="str">
            <v>RT.CEN-145R</v>
          </cell>
          <cell r="B3785" t="str">
            <v>CTR TERMINAL DIRECCION D8640-1HK0A NISSAN VERSA 2012-UP M10*P1.25 178MM ROS/INT</v>
          </cell>
          <cell r="C3785">
            <v>0.629</v>
          </cell>
          <cell r="D3785"/>
          <cell r="E3785">
            <v>1</v>
          </cell>
          <cell r="F3785"/>
          <cell r="G3785"/>
          <cell r="H3785" t="str">
            <v>A71</v>
          </cell>
        </row>
        <row r="3786">
          <cell r="A3786" t="str">
            <v>RT.CEN-152L</v>
          </cell>
          <cell r="B3786" t="str">
            <v>CTR TERMINAL DIRECCION D8640-4EA0A NISSAN QASHQAI 2013-UP M10*P1.25 193MM ROS/INT</v>
          </cell>
          <cell r="C3786">
            <v>0.82199999999999995</v>
          </cell>
          <cell r="D3786"/>
          <cell r="E3786">
            <v>1</v>
          </cell>
          <cell r="F3786"/>
          <cell r="G3786"/>
          <cell r="H3786">
            <v>11</v>
          </cell>
        </row>
        <row r="3787">
          <cell r="A3787" t="str">
            <v>RT.CEN-152R</v>
          </cell>
          <cell r="B3787" t="str">
            <v>CTR TERMINAL DIRECCION D8520-4EA0A NISSAN QASHQAI 2013-UP M10*P1.25 193MM ROS/INT</v>
          </cell>
          <cell r="C3787">
            <v>0.80700000000000005</v>
          </cell>
          <cell r="D3787"/>
          <cell r="E3787">
            <v>1</v>
          </cell>
          <cell r="F3787"/>
          <cell r="G3787"/>
          <cell r="H3787" t="str">
            <v>A71</v>
          </cell>
        </row>
        <row r="3788">
          <cell r="A3788" t="str">
            <v>RT.CEN-153L</v>
          </cell>
          <cell r="B3788" t="str">
            <v>CTR TERMINAL DIRECCION D8640-1KA0A NISSAN TIIDA 2011-UP M10*P1.25 192MM ROS/INT</v>
          </cell>
          <cell r="C3788">
            <v>0.70399999999999996</v>
          </cell>
          <cell r="D3788"/>
          <cell r="E3788">
            <v>1</v>
          </cell>
          <cell r="F3788"/>
          <cell r="G3788"/>
          <cell r="H3788" t="str">
            <v>A71</v>
          </cell>
        </row>
        <row r="3789">
          <cell r="A3789" t="str">
            <v>RT.CEN-153R</v>
          </cell>
          <cell r="B3789" t="str">
            <v>CTR TERMINAL DIRECCION D8520-1KA0A NISSAN TIIDA 2011-UP M10*P1.25 192MM ROS/INT</v>
          </cell>
          <cell r="C3789">
            <v>0.71099999999999997</v>
          </cell>
          <cell r="D3789"/>
          <cell r="E3789">
            <v>1</v>
          </cell>
          <cell r="F3789"/>
          <cell r="G3789"/>
          <cell r="H3789" t="str">
            <v>A71</v>
          </cell>
        </row>
        <row r="3790">
          <cell r="A3790" t="str">
            <v>RT.CEN-154L</v>
          </cell>
          <cell r="B3790" t="str">
            <v>CTR TERMINAL DIRECCION D8520-4BA0A NISSAN X-TRAIL 2013-UP M10*P1.25 207MM ROS/INT</v>
          </cell>
          <cell r="C3790">
            <v>0.70799999999999996</v>
          </cell>
          <cell r="D3790"/>
          <cell r="E3790">
            <v>1</v>
          </cell>
          <cell r="F3790"/>
          <cell r="G3790"/>
          <cell r="H3790" t="str">
            <v>A71</v>
          </cell>
        </row>
        <row r="3791">
          <cell r="A3791" t="str">
            <v>RT.CEN-154R</v>
          </cell>
          <cell r="B3791" t="str">
            <v>CTR TERMINAL DIRECCION D8640-4BA0A NISSAN X-TRAIL 2013-UP M10*P1.25 207MM ROS/INT</v>
          </cell>
          <cell r="C3791">
            <v>0.69799999999999995</v>
          </cell>
          <cell r="D3791"/>
          <cell r="E3791">
            <v>1</v>
          </cell>
          <cell r="F3791"/>
          <cell r="G3791"/>
          <cell r="H3791" t="str">
            <v>A70</v>
          </cell>
        </row>
        <row r="3792">
          <cell r="A3792" t="str">
            <v>RT.CEN-156L</v>
          </cell>
          <cell r="B3792" t="str">
            <v>CTR TERMINAL DIRECCION CEN-156L NISSAN MARCH CUBE 2002-2009 M10*P1.25 200MM ROS/INT</v>
          </cell>
          <cell r="C3792">
            <v>0.71799999999999997</v>
          </cell>
          <cell r="D3792"/>
          <cell r="E3792">
            <v>1</v>
          </cell>
          <cell r="F3792"/>
          <cell r="G3792"/>
          <cell r="H3792" t="str">
            <v>A70</v>
          </cell>
        </row>
        <row r="3793">
          <cell r="A3793" t="str">
            <v>RT.CEN-156R</v>
          </cell>
          <cell r="B3793" t="str">
            <v xml:space="preserve">CTR TERMINAL DIRECCION </v>
          </cell>
          <cell r="C3793">
            <v>0.71099999999999997</v>
          </cell>
          <cell r="D3793"/>
          <cell r="E3793">
            <v>1</v>
          </cell>
          <cell r="F3793"/>
          <cell r="G3793"/>
          <cell r="H3793" t="str">
            <v>A71</v>
          </cell>
        </row>
        <row r="3794">
          <cell r="A3794" t="str">
            <v>RT.CEN-9</v>
          </cell>
          <cell r="B3794" t="str">
            <v>CTR TERMINAL DIRECCION 48520-01E00 NISSAN DATSUN SUNNY 1990-UP M12*P1.25 ROS/INT</v>
          </cell>
          <cell r="C3794">
            <v>0.40600000000000003</v>
          </cell>
          <cell r="D3794"/>
          <cell r="E3794"/>
          <cell r="F3794"/>
          <cell r="G3794"/>
          <cell r="H3794" t="str">
            <v>A64</v>
          </cell>
        </row>
        <row r="3795">
          <cell r="A3795" t="str">
            <v>RT.CEN-40</v>
          </cell>
          <cell r="B3795" t="str">
            <v xml:space="preserve">CTR TERMINAL DIRECCION </v>
          </cell>
          <cell r="C3795">
            <v>0.45100000000000001</v>
          </cell>
          <cell r="D3795"/>
          <cell r="E3795">
            <v>1</v>
          </cell>
          <cell r="F3795"/>
          <cell r="G3795"/>
          <cell r="H3795" t="str">
            <v>A64</v>
          </cell>
        </row>
        <row r="3796">
          <cell r="A3796" t="str">
            <v>RT.CEN-41</v>
          </cell>
          <cell r="B3796" t="str">
            <v>CTR TERMINAL DIRECCION 48521-01G25 NISSAN DATSUN PICK UP 1985-UP M12*P1.25 225.8MM ROS/EXT</v>
          </cell>
          <cell r="C3796">
            <v>0.627</v>
          </cell>
          <cell r="D3796"/>
          <cell r="E3796">
            <v>1</v>
          </cell>
          <cell r="F3796"/>
          <cell r="G3796"/>
          <cell r="H3796" t="str">
            <v>A64</v>
          </cell>
        </row>
        <row r="3797">
          <cell r="A3797" t="str">
            <v>RT.CEN-42</v>
          </cell>
          <cell r="B3797" t="str">
            <v>CTR TERMINAL DIRECCION 48520-31G25 NISSAN PICK UP 1986-1993 M12*P1.25 131MM ROS/EXT</v>
          </cell>
          <cell r="C3797">
            <v>0.443</v>
          </cell>
          <cell r="D3797"/>
          <cell r="E3797">
            <v>1</v>
          </cell>
          <cell r="F3797">
            <v>36</v>
          </cell>
          <cell r="G3797"/>
          <cell r="H3797" t="str">
            <v>A64</v>
          </cell>
        </row>
        <row r="3798">
          <cell r="A3798" t="str">
            <v>RT.CEN-43</v>
          </cell>
          <cell r="B3798" t="str">
            <v>CTR TERMINAL DIRECCION 48570-31G25 NISSAN PICK UP 1985-1992 4WD M12*P1.25 131MM ROS/EXT</v>
          </cell>
          <cell r="C3798">
            <v>0.44600000000000001</v>
          </cell>
          <cell r="D3798"/>
          <cell r="E3798">
            <v>1</v>
          </cell>
          <cell r="F3798">
            <v>36</v>
          </cell>
          <cell r="G3798"/>
          <cell r="H3798" t="str">
            <v>A63</v>
          </cell>
        </row>
        <row r="3799">
          <cell r="A3799" t="str">
            <v>RT.CEN-47</v>
          </cell>
          <cell r="B3799" t="str">
            <v>CTR TERMINAL DIRECCION 48520-50A26 NISSAN SENTRA 1990-1994 M12*P1.25 94MM ROS/INT</v>
          </cell>
          <cell r="C3799">
            <v>0.40100000000000002</v>
          </cell>
          <cell r="D3799"/>
          <cell r="E3799">
            <v>1</v>
          </cell>
          <cell r="F3799"/>
          <cell r="G3799"/>
          <cell r="H3799" t="str">
            <v>A63</v>
          </cell>
        </row>
        <row r="3800">
          <cell r="A3800" t="str">
            <v>RT.CEN-75</v>
          </cell>
          <cell r="B3800" t="str">
            <v xml:space="preserve">CTR TERMINAL DIRECCION </v>
          </cell>
          <cell r="C3800">
            <v>0.61</v>
          </cell>
          <cell r="D3800"/>
          <cell r="E3800">
            <v>1</v>
          </cell>
          <cell r="F3800"/>
          <cell r="G3800"/>
          <cell r="H3800" t="str">
            <v>A63</v>
          </cell>
        </row>
        <row r="3801">
          <cell r="A3801" t="str">
            <v>RT.CEN-81</v>
          </cell>
          <cell r="B3801" t="str">
            <v>CTR TERMINAL DIRECCION 48520-61G25 NISSAN PICK UP 1992-UP 4WD M12*P1.25 131MM ROS/EXT</v>
          </cell>
          <cell r="C3801">
            <v>0.45700000000000002</v>
          </cell>
          <cell r="D3801"/>
          <cell r="E3801">
            <v>1</v>
          </cell>
          <cell r="F3801"/>
          <cell r="G3801"/>
          <cell r="H3801" t="str">
            <v>A63</v>
          </cell>
        </row>
        <row r="3802">
          <cell r="A3802" t="str">
            <v>RT.CEN-94</v>
          </cell>
          <cell r="B3802" t="str">
            <v xml:space="preserve">CTR TERMINAL DIRECCION </v>
          </cell>
          <cell r="C3802">
            <v>0.73499999999999999</v>
          </cell>
          <cell r="D3802"/>
          <cell r="E3802">
            <v>1</v>
          </cell>
          <cell r="F3802"/>
          <cell r="G3802"/>
          <cell r="H3802" t="str">
            <v>A74</v>
          </cell>
        </row>
        <row r="3803">
          <cell r="A3803" t="str">
            <v>RT.CEN-95</v>
          </cell>
          <cell r="B3803" t="str">
            <v>CTR TERMINAL DIRECCION 48520-2S485 NISSAN PICK UP FRONTIER 1997-UP M12*P1.25 90MM ROS/EXT</v>
          </cell>
          <cell r="C3803">
            <v>0.40500000000000003</v>
          </cell>
          <cell r="D3803"/>
          <cell r="E3803">
            <v>1</v>
          </cell>
          <cell r="F3803">
            <v>36</v>
          </cell>
          <cell r="G3803"/>
          <cell r="H3803" t="str">
            <v>A74</v>
          </cell>
        </row>
        <row r="3804">
          <cell r="A3804" t="str">
            <v>RT.CEN-98</v>
          </cell>
          <cell r="B3804" t="str">
            <v>CTR TERMINAL DIRECCION 48520-3S525 NISSAN FRONTIER 2001-2004 M14*P1.5 94MM ROS/INT</v>
          </cell>
          <cell r="C3804">
            <v>0.50900000000000001</v>
          </cell>
          <cell r="D3804"/>
          <cell r="E3804">
            <v>1</v>
          </cell>
          <cell r="F3804">
            <v>20</v>
          </cell>
          <cell r="G3804"/>
          <cell r="H3804" t="str">
            <v>A74</v>
          </cell>
        </row>
        <row r="3805">
          <cell r="A3805" t="str">
            <v>RT.CEN-99</v>
          </cell>
          <cell r="B3805" t="str">
            <v>CTR TERMINAL DIRECCION 48570-3S525 NISSAN PICK UP 4WD D22 1997-UP 4WD M14*P1.5 94MM ROS/INT</v>
          </cell>
          <cell r="C3805">
            <v>0.502</v>
          </cell>
          <cell r="D3805"/>
          <cell r="E3805">
            <v>1</v>
          </cell>
          <cell r="F3805"/>
          <cell r="G3805"/>
          <cell r="H3805" t="str">
            <v>A74</v>
          </cell>
        </row>
        <row r="3806">
          <cell r="A3806" t="str">
            <v>RT.CES-12</v>
          </cell>
          <cell r="B3806" t="str">
            <v>CTR TERMINAL DIRECCION 48810-84000 SUZUKI ALTO 1985-1998 M14*P1.5 94MM ROS/INT</v>
          </cell>
          <cell r="C3806">
            <v>0.28999999999999998</v>
          </cell>
          <cell r="D3806"/>
          <cell r="E3806">
            <v>1</v>
          </cell>
          <cell r="F3806">
            <v>48</v>
          </cell>
          <cell r="G3806"/>
          <cell r="H3806" t="str">
            <v>A70</v>
          </cell>
        </row>
        <row r="3807">
          <cell r="A3807" t="str">
            <v>RT.CES-17</v>
          </cell>
          <cell r="B3807" t="str">
            <v>CTR TERMINAL DIRECCION</v>
          </cell>
          <cell r="C3807">
            <v>0.38800000000000001</v>
          </cell>
          <cell r="D3807"/>
          <cell r="E3807">
            <v>1</v>
          </cell>
          <cell r="F3807"/>
          <cell r="G3807"/>
          <cell r="H3807" t="str">
            <v>A70</v>
          </cell>
        </row>
        <row r="3808">
          <cell r="A3808" t="str">
            <v>RT.CES-22</v>
          </cell>
          <cell r="B3808" t="str">
            <v>CTR TERMINAL DIRECCION 48810-60810 SUZUKI APV SWIFT SWIFT SPORT 2005-UP M12*P1.25 70MM ROS/INT</v>
          </cell>
          <cell r="C3808">
            <v>0.35699999999999998</v>
          </cell>
          <cell r="D3808"/>
          <cell r="E3808">
            <v>1</v>
          </cell>
          <cell r="F3808"/>
          <cell r="G3808"/>
          <cell r="H3808" t="str">
            <v>A70</v>
          </cell>
        </row>
        <row r="3809">
          <cell r="A3809" t="str">
            <v>RT.CES-23</v>
          </cell>
          <cell r="B3809" t="str">
            <v xml:space="preserve">CTR TERMINAL DIRECCION </v>
          </cell>
          <cell r="C3809">
            <v>0.76300000000000001</v>
          </cell>
          <cell r="D3809"/>
          <cell r="E3809">
            <v>1</v>
          </cell>
          <cell r="F3809">
            <v>20</v>
          </cell>
          <cell r="G3809"/>
          <cell r="H3809" t="str">
            <v>A70</v>
          </cell>
        </row>
        <row r="3810">
          <cell r="A3810" t="str">
            <v>RT.CES-24</v>
          </cell>
          <cell r="B3810" t="str">
            <v xml:space="preserve">CTR TERMINAL DIRECCION </v>
          </cell>
          <cell r="C3810">
            <v>0.75800000000000001</v>
          </cell>
          <cell r="D3810"/>
          <cell r="E3810">
            <v>1</v>
          </cell>
          <cell r="F3810"/>
          <cell r="G3810"/>
          <cell r="H3810" t="str">
            <v>A69</v>
          </cell>
        </row>
        <row r="3811">
          <cell r="A3811" t="str">
            <v>RT.CES-25</v>
          </cell>
          <cell r="B3811" t="str">
            <v>CTR TERMINAL DIRECCION 48810-81A01 SUZUKI VITARA Sidekick 1989-1994 M12*P1.25 85MM ROS/INT</v>
          </cell>
          <cell r="C3811" t="str">
            <v>SIN STOCK</v>
          </cell>
          <cell r="D3811"/>
          <cell r="E3811">
            <v>1</v>
          </cell>
          <cell r="F3811"/>
          <cell r="G3811"/>
          <cell r="H3811" t="str">
            <v>SIN STOCK</v>
          </cell>
        </row>
        <row r="3812">
          <cell r="A3812" t="str">
            <v>RT.CET-104</v>
          </cell>
          <cell r="B3812" t="str">
            <v>CTR TERMINAL DIRECCION 45047-39215 TOYOTA LAND CRUIDER PRADO 1996-UP M14*P1.5 220MM ROS/EXT</v>
          </cell>
          <cell r="C3812">
            <v>0.79600000000000004</v>
          </cell>
          <cell r="D3812"/>
          <cell r="E3812">
            <v>1</v>
          </cell>
          <cell r="F3812"/>
          <cell r="G3812"/>
          <cell r="H3812" t="str">
            <v>A76</v>
          </cell>
        </row>
        <row r="3813">
          <cell r="A3813" t="str">
            <v>RT.CET-112L</v>
          </cell>
          <cell r="B3813" t="str">
            <v xml:space="preserve">CTR TERMINAL DIRECCION </v>
          </cell>
          <cell r="C3813">
            <v>0.65200000000000002</v>
          </cell>
          <cell r="D3813"/>
          <cell r="E3813">
            <v>1</v>
          </cell>
          <cell r="F3813"/>
          <cell r="G3813"/>
          <cell r="H3813" t="str">
            <v>A76</v>
          </cell>
        </row>
        <row r="3814">
          <cell r="A3814" t="str">
            <v>RT.CET-112R</v>
          </cell>
          <cell r="B3814" t="str">
            <v xml:space="preserve">CTR TERMINAL DIRECCION </v>
          </cell>
          <cell r="C3814">
            <v>0.64500000000000002</v>
          </cell>
          <cell r="D3814"/>
          <cell r="E3814">
            <v>1</v>
          </cell>
          <cell r="F3814"/>
          <cell r="G3814"/>
          <cell r="H3814" t="str">
            <v>A76</v>
          </cell>
        </row>
        <row r="3815">
          <cell r="A3815" t="str">
            <v>RT.CET-113L</v>
          </cell>
          <cell r="B3815" t="str">
            <v>CTR TERMINAL DIRECCION 45047-39175 TOYOTA TACOMA 1995-2004 M16*P1.5 220MM ROS/INT</v>
          </cell>
          <cell r="C3815">
            <v>0.99199999999999999</v>
          </cell>
          <cell r="D3815"/>
          <cell r="E3815">
            <v>1</v>
          </cell>
          <cell r="F3815"/>
          <cell r="G3815"/>
          <cell r="H3815" t="str">
            <v>A76</v>
          </cell>
        </row>
        <row r="3816">
          <cell r="A3816" t="str">
            <v>RT.CET-113R</v>
          </cell>
          <cell r="B3816" t="str">
            <v>CTR TERMINAL DIRECCION 45046-39295 TOYOTA TACOMA 1995-2005 M16*P1.5 220MM ROS/EXT</v>
          </cell>
          <cell r="C3816">
            <v>0.998</v>
          </cell>
          <cell r="D3816"/>
          <cell r="E3816">
            <v>1</v>
          </cell>
          <cell r="F3816"/>
          <cell r="G3816"/>
          <cell r="H3816" t="str">
            <v>A76</v>
          </cell>
        </row>
        <row r="3817">
          <cell r="A3817" t="str">
            <v>RT.CET-114</v>
          </cell>
          <cell r="B3817" t="str">
            <v>CTR TERMINAL DIRECCION 45046-29325 TOYOTA HI ACE 1997-UP M14*P1.5 125MM ROS/INT</v>
          </cell>
          <cell r="C3817">
            <v>0.57099999999999995</v>
          </cell>
          <cell r="D3817"/>
          <cell r="E3817">
            <v>1</v>
          </cell>
          <cell r="F3817">
            <v>30</v>
          </cell>
          <cell r="G3817"/>
          <cell r="H3817" t="str">
            <v>A75</v>
          </cell>
        </row>
        <row r="3818">
          <cell r="A3818" t="str">
            <v>RT.CET-115L</v>
          </cell>
          <cell r="B3818" t="str">
            <v>CTR TERMINAL DIRECCION</v>
          </cell>
          <cell r="C3818">
            <v>0.67</v>
          </cell>
          <cell r="D3818"/>
          <cell r="E3818">
            <v>1</v>
          </cell>
          <cell r="F3818"/>
          <cell r="G3818"/>
          <cell r="H3818" t="str">
            <v>A75</v>
          </cell>
        </row>
        <row r="3819">
          <cell r="A3819" t="str">
            <v>RT.CET-115R</v>
          </cell>
          <cell r="B3819" t="str">
            <v>CTR TERMINAL DIRECCION</v>
          </cell>
          <cell r="C3819">
            <v>0.65400000000000003</v>
          </cell>
          <cell r="D3819"/>
          <cell r="E3819">
            <v>1</v>
          </cell>
          <cell r="F3819"/>
          <cell r="G3819"/>
          <cell r="H3819" t="str">
            <v>A75</v>
          </cell>
        </row>
        <row r="3820">
          <cell r="A3820" t="str">
            <v>RT.CET-116L</v>
          </cell>
          <cell r="B3820" t="str">
            <v>CTR TERMINAL DIRECCION</v>
          </cell>
          <cell r="C3820">
            <v>0.55400000000000005</v>
          </cell>
          <cell r="D3820"/>
          <cell r="E3820"/>
          <cell r="F3820"/>
          <cell r="G3820"/>
          <cell r="H3820" t="str">
            <v>A75</v>
          </cell>
        </row>
        <row r="3821">
          <cell r="A3821" t="str">
            <v>RT.CET-116R</v>
          </cell>
          <cell r="B3821" t="str">
            <v>CTR TERMINAL DIRECCION</v>
          </cell>
          <cell r="C3821">
            <v>0.54200000000000004</v>
          </cell>
          <cell r="D3821"/>
          <cell r="E3821"/>
          <cell r="F3821"/>
          <cell r="G3821"/>
          <cell r="H3821" t="str">
            <v>A75</v>
          </cell>
        </row>
        <row r="3822">
          <cell r="A3822" t="str">
            <v>RT.CET-142</v>
          </cell>
          <cell r="B3822" t="str">
            <v>CTR TERMINAL DIRECCION 45046-49195 TOYOTA RAV-4 2006-UP M12*P1.25 197MM ROS/INT</v>
          </cell>
          <cell r="C3822">
            <v>0.96699999999999997</v>
          </cell>
          <cell r="D3822"/>
          <cell r="E3822">
            <v>1</v>
          </cell>
          <cell r="F3822">
            <v>12</v>
          </cell>
          <cell r="G3822"/>
          <cell r="H3822" t="str">
            <v>A75</v>
          </cell>
        </row>
        <row r="3823">
          <cell r="A3823" t="str">
            <v>RT.CET-143</v>
          </cell>
          <cell r="B3823" t="str">
            <v>CTR TERMINAL DIRECCION 45047-49135 TOYOTA RAV-4 2006-UP M12*P1.25 197MM ROS/INT</v>
          </cell>
          <cell r="C3823">
            <v>0.98399999999999999</v>
          </cell>
          <cell r="D3823"/>
          <cell r="E3823">
            <v>1</v>
          </cell>
          <cell r="F3823"/>
          <cell r="G3823"/>
          <cell r="H3823" t="str">
            <v>A86</v>
          </cell>
        </row>
        <row r="3824">
          <cell r="A3824" t="str">
            <v>RT.CET-146</v>
          </cell>
          <cell r="B3824" t="str">
            <v>CTR TERMINAL DIRECCION 45046-09251 TOYOTA HILUX VIGO FORTUNER FORTUNER WAGON 2004-UP M12*P1.25 85MM ROS/INT</v>
          </cell>
          <cell r="C3824">
            <v>0.99</v>
          </cell>
          <cell r="D3824"/>
          <cell r="E3824">
            <v>1</v>
          </cell>
          <cell r="F3824"/>
          <cell r="G3824"/>
          <cell r="H3824" t="str">
            <v>A86</v>
          </cell>
        </row>
        <row r="3825">
          <cell r="A3825" t="str">
            <v>RT.CET-147</v>
          </cell>
          <cell r="B3825" t="str">
            <v>CTR TERMINAL DIRECCION 45046-09281 TOYOTA HILUX VIGO FORTUNER 2004-UP 4WD M14*P1.5 85MM ROS/INT</v>
          </cell>
          <cell r="C3825">
            <v>0.42199999999999999</v>
          </cell>
          <cell r="D3825"/>
          <cell r="E3825">
            <v>1</v>
          </cell>
          <cell r="F3825">
            <v>36</v>
          </cell>
          <cell r="G3825"/>
          <cell r="H3825" t="str">
            <v>A86</v>
          </cell>
        </row>
        <row r="3826">
          <cell r="A3826" t="str">
            <v>RT.CET-150</v>
          </cell>
          <cell r="B3826" t="str">
            <v xml:space="preserve">CTR TERMINAL DIRECCION </v>
          </cell>
          <cell r="C3826">
            <v>0.623</v>
          </cell>
          <cell r="D3826"/>
          <cell r="E3826">
            <v>1</v>
          </cell>
          <cell r="F3826">
            <v>30</v>
          </cell>
          <cell r="G3826"/>
          <cell r="H3826" t="str">
            <v>A86</v>
          </cell>
        </row>
        <row r="3827">
          <cell r="A3827" t="str">
            <v>RT.CET-158</v>
          </cell>
          <cell r="B3827" t="str">
            <v xml:space="preserve">CTR TERMINAL DIRECCION </v>
          </cell>
          <cell r="C3827">
            <v>0.83399999999999996</v>
          </cell>
          <cell r="D3827"/>
          <cell r="E3827">
            <v>1</v>
          </cell>
          <cell r="F3827"/>
          <cell r="G3827"/>
          <cell r="H3827" t="str">
            <v>A86</v>
          </cell>
        </row>
        <row r="3828">
          <cell r="A3828" t="str">
            <v>RT.CET-159</v>
          </cell>
          <cell r="B3828" t="str">
            <v xml:space="preserve">CTR TERMINAL DIRECCION </v>
          </cell>
          <cell r="C3828">
            <v>0.83399999999999996</v>
          </cell>
          <cell r="D3828"/>
          <cell r="E3828">
            <v>1</v>
          </cell>
          <cell r="F3828"/>
          <cell r="G3828"/>
          <cell r="H3828" t="str">
            <v>A86</v>
          </cell>
        </row>
        <row r="3829">
          <cell r="A3829" t="str">
            <v>RT.CET-166</v>
          </cell>
          <cell r="B3829" t="str">
            <v>CTR TERMINAL DIRECCION 45046-59195 TOYOTA YARIS SCP VITZ NCP91 BELTA NCP SCP92 2006-UP M12*P1.25 173MM ROS/INT</v>
          </cell>
          <cell r="C3829">
            <v>0.71499999999999997</v>
          </cell>
          <cell r="D3829"/>
          <cell r="E3829">
            <v>1</v>
          </cell>
          <cell r="F3829">
            <v>20</v>
          </cell>
          <cell r="G3829"/>
          <cell r="H3829" t="str">
            <v>A85</v>
          </cell>
        </row>
        <row r="3830">
          <cell r="A3830" t="str">
            <v>RT.CET-167</v>
          </cell>
          <cell r="B3830" t="str">
            <v>CTR TERMINAL DIRECCION 45047-59135 TOYOTA YARIS SCP VITZ NCP91 BELTA NCP SCP92 2006-UP M12*P1.25 173MM ROS/INT</v>
          </cell>
          <cell r="C3830">
            <v>0.71799999999999997</v>
          </cell>
          <cell r="D3830"/>
          <cell r="E3830">
            <v>1</v>
          </cell>
          <cell r="F3830">
            <v>20</v>
          </cell>
          <cell r="G3830"/>
          <cell r="H3830" t="str">
            <v>A85</v>
          </cell>
        </row>
        <row r="3831">
          <cell r="A3831" t="str">
            <v>RT.CET-178</v>
          </cell>
          <cell r="B3831" t="str">
            <v>CTR TERMINAL DIRECCION 45046-39426 TOYOTA DYNA 1999-2011 M18*P1.5 127MM ROS/EXT</v>
          </cell>
          <cell r="C3831">
            <v>0.86</v>
          </cell>
          <cell r="D3831"/>
          <cell r="E3831">
            <v>1</v>
          </cell>
          <cell r="F3831"/>
          <cell r="G3831"/>
          <cell r="H3831" t="str">
            <v>A85</v>
          </cell>
        </row>
        <row r="3832">
          <cell r="A3832" t="str">
            <v>RT.CET-179</v>
          </cell>
          <cell r="B3832" t="str">
            <v>CTR TERMINAL DIRECCION 45047-39266 TOYOTA DYNA 1999-2012 M18*P1.5 127MM ROS/EXT</v>
          </cell>
          <cell r="C3832">
            <v>0.86099999999999999</v>
          </cell>
          <cell r="D3832"/>
          <cell r="E3832">
            <v>1</v>
          </cell>
          <cell r="F3832"/>
          <cell r="G3832"/>
          <cell r="H3832" t="str">
            <v>A85</v>
          </cell>
        </row>
        <row r="3833">
          <cell r="A3833" t="str">
            <v>RT.CET-180</v>
          </cell>
          <cell r="B3833" t="str">
            <v xml:space="preserve">CTR TERMINAL DIRECCION </v>
          </cell>
          <cell r="C3833">
            <v>0.69399999999999995</v>
          </cell>
          <cell r="D3833"/>
          <cell r="E3833">
            <v>1</v>
          </cell>
          <cell r="F3833"/>
          <cell r="G3833"/>
          <cell r="H3833" t="str">
            <v>A85</v>
          </cell>
        </row>
        <row r="3834">
          <cell r="A3834" t="str">
            <v>RT.CET-181</v>
          </cell>
          <cell r="B3834" t="str">
            <v>CTR TERMINAL DIRECCION 45460-49055 TOYOTA HIGHLANDER 2008-2012 M12*P1.25 195MM ROS/INT</v>
          </cell>
          <cell r="C3834">
            <v>0.94599999999999995</v>
          </cell>
          <cell r="D3834"/>
          <cell r="E3834">
            <v>1</v>
          </cell>
          <cell r="F3834"/>
          <cell r="G3834"/>
          <cell r="H3834" t="str">
            <v>A84</v>
          </cell>
        </row>
        <row r="3835">
          <cell r="A3835" t="str">
            <v>RT.CET-184</v>
          </cell>
          <cell r="B3835" t="str">
            <v>CTR TERMINAL DIRECCION 45046-BZ010 TOYOTA 2006-2011 AVANZA M12*P1.25 130MM ROS/INT</v>
          </cell>
          <cell r="C3835">
            <v>0.57299999999999995</v>
          </cell>
          <cell r="D3835"/>
          <cell r="E3835">
            <v>1</v>
          </cell>
          <cell r="F3835"/>
          <cell r="G3835"/>
          <cell r="H3835" t="str">
            <v>A84</v>
          </cell>
        </row>
        <row r="3836">
          <cell r="A3836" t="str">
            <v>RT.CET-185</v>
          </cell>
          <cell r="B3836" t="str">
            <v xml:space="preserve">CTR TERMINAL DIRECCION </v>
          </cell>
          <cell r="C3836">
            <v>0.57799999999999996</v>
          </cell>
          <cell r="D3836"/>
          <cell r="E3836">
            <v>1</v>
          </cell>
          <cell r="F3836"/>
          <cell r="G3836"/>
          <cell r="H3836" t="str">
            <v>A84</v>
          </cell>
        </row>
        <row r="3837">
          <cell r="A3837" t="str">
            <v>RT.CET-191</v>
          </cell>
          <cell r="B3837" t="str">
            <v xml:space="preserve">CTR TERMINAL DIRECCION </v>
          </cell>
          <cell r="C3837">
            <v>0.55700000000000005</v>
          </cell>
          <cell r="D3837"/>
          <cell r="E3837">
            <v>1</v>
          </cell>
          <cell r="F3837"/>
          <cell r="G3837"/>
          <cell r="H3837" t="str">
            <v>A84</v>
          </cell>
        </row>
        <row r="3838">
          <cell r="A3838" t="str">
            <v>RT.CET-198</v>
          </cell>
          <cell r="B3838" t="str">
            <v>CTR TERMINAL DIRECCION 45046-05070 TOYOTA COROLLA 2008-UP M12*P1.25 180MM ROS/INT</v>
          </cell>
          <cell r="C3838">
            <v>0.86299999999999999</v>
          </cell>
          <cell r="D3838"/>
          <cell r="E3838">
            <v>1</v>
          </cell>
          <cell r="F3838"/>
          <cell r="G3838"/>
          <cell r="H3838" t="str">
            <v>A83</v>
          </cell>
        </row>
        <row r="3839">
          <cell r="A3839" t="str">
            <v>RT.CET-199</v>
          </cell>
          <cell r="B3839" t="str">
            <v>CTR TERMINAL DIRECCION 45047-05060 TOYOTA COROLLA 2008-UP M12*P1.25 180MM ROS/INT</v>
          </cell>
          <cell r="C3839">
            <v>0.86599999999999999</v>
          </cell>
          <cell r="D3839"/>
          <cell r="E3839">
            <v>1</v>
          </cell>
          <cell r="F3839"/>
          <cell r="G3839"/>
          <cell r="H3839" t="str">
            <v>A83</v>
          </cell>
        </row>
        <row r="3840">
          <cell r="A3840" t="str">
            <v>RT.CET-201L</v>
          </cell>
          <cell r="B3840" t="str">
            <v>CTR TERMINAL DIRECCION CET-201L TOYOTA 2013-2016 YARIS M12*P1.25 125MM ROS/INT</v>
          </cell>
          <cell r="C3840">
            <v>0.53400000000000003</v>
          </cell>
          <cell r="D3840"/>
          <cell r="E3840">
            <v>1</v>
          </cell>
          <cell r="F3840">
            <v>36</v>
          </cell>
          <cell r="G3840"/>
          <cell r="H3840" t="str">
            <v>A83</v>
          </cell>
        </row>
        <row r="3841">
          <cell r="A3841" t="str">
            <v>RT.CET-201R</v>
          </cell>
          <cell r="B3841" t="str">
            <v>CTR TERMINAL DIRECCION CET-201R TOYOTA 2013-2016 YARIS M12*P1.25 125MM ROS/INT</v>
          </cell>
          <cell r="C3841">
            <v>0.53600000000000003</v>
          </cell>
          <cell r="D3841"/>
          <cell r="E3841">
            <v>1</v>
          </cell>
          <cell r="F3841">
            <v>36</v>
          </cell>
          <cell r="G3841"/>
          <cell r="H3841" t="str">
            <v>A83</v>
          </cell>
        </row>
        <row r="3842">
          <cell r="A3842" t="str">
            <v>RT.CET-202L</v>
          </cell>
          <cell r="B3842" t="str">
            <v xml:space="preserve">CTR TERMINAL DIRECCION </v>
          </cell>
          <cell r="C3842">
            <v>0.54400000000000004</v>
          </cell>
          <cell r="D3842"/>
          <cell r="E3842">
            <v>1</v>
          </cell>
          <cell r="F3842"/>
          <cell r="G3842"/>
          <cell r="H3842" t="str">
            <v>A83</v>
          </cell>
        </row>
        <row r="3843">
          <cell r="A3843" t="str">
            <v>RT.CET-202R</v>
          </cell>
          <cell r="B3843" t="str">
            <v xml:space="preserve">CTR TERMINAL DIRECCION </v>
          </cell>
          <cell r="C3843">
            <v>0.54700000000000004</v>
          </cell>
          <cell r="D3843"/>
          <cell r="E3843">
            <v>1</v>
          </cell>
          <cell r="F3843"/>
          <cell r="G3843"/>
          <cell r="H3843" t="str">
            <v>A83</v>
          </cell>
        </row>
        <row r="3844">
          <cell r="A3844" t="str">
            <v>RT.CET-206</v>
          </cell>
          <cell r="B3844" t="str">
            <v>CTR TERMINAL DIRECCION CET-206 TOYOTA DINA TOYOACE M16*P1.5 102MM ROS/INT</v>
          </cell>
          <cell r="C3844">
            <v>0.71399999999999997</v>
          </cell>
          <cell r="D3844"/>
          <cell r="E3844">
            <v>1</v>
          </cell>
          <cell r="F3844"/>
          <cell r="G3844"/>
          <cell r="H3844" t="str">
            <v>A82</v>
          </cell>
        </row>
        <row r="3845">
          <cell r="A3845" t="str">
            <v>RT.CET-208L</v>
          </cell>
          <cell r="B3845" t="str">
            <v xml:space="preserve">CTR TERMINAL DIRECCION </v>
          </cell>
          <cell r="C3845">
            <v>0.58699999999999997</v>
          </cell>
          <cell r="D3845"/>
          <cell r="E3845">
            <v>1</v>
          </cell>
          <cell r="F3845"/>
          <cell r="G3845"/>
          <cell r="H3845" t="str">
            <v>A82</v>
          </cell>
        </row>
        <row r="3846">
          <cell r="A3846" t="str">
            <v>RT.CET-208R</v>
          </cell>
          <cell r="B3846" t="str">
            <v xml:space="preserve">CTR TERMINAL DIRECCION </v>
          </cell>
          <cell r="C3846">
            <v>0.58599999999999997</v>
          </cell>
          <cell r="D3846"/>
          <cell r="E3846">
            <v>1</v>
          </cell>
          <cell r="F3846"/>
          <cell r="G3846"/>
          <cell r="H3846" t="str">
            <v>A82</v>
          </cell>
        </row>
        <row r="3847">
          <cell r="A3847" t="str">
            <v>RT.CET-210L</v>
          </cell>
          <cell r="B3847" t="str">
            <v>CTR TERMINAL DIRECCION CET-210L TOYOTA COASTER DYNA 1996-2002 M18*P1.5 193MM ROS/EXT</v>
          </cell>
          <cell r="C3847">
            <v>1.169</v>
          </cell>
          <cell r="D3847"/>
          <cell r="E3847">
            <v>1</v>
          </cell>
          <cell r="F3847"/>
          <cell r="G3847"/>
          <cell r="H3847" t="str">
            <v>A82</v>
          </cell>
        </row>
        <row r="3848">
          <cell r="A3848" t="str">
            <v>RT.CET-212</v>
          </cell>
          <cell r="B3848" t="str">
            <v>CTR TERMINAL DIRECCION 45046-BZ060 DAIHATSU TERIOS 2006-UPDER IZQ M12*P1.25 124MM ROS/EXT</v>
          </cell>
          <cell r="C3848">
            <v>0.55800000000000005</v>
          </cell>
          <cell r="D3848"/>
          <cell r="E3848">
            <v>1</v>
          </cell>
          <cell r="F3848"/>
          <cell r="G3848"/>
          <cell r="H3848" t="str">
            <v>A82</v>
          </cell>
        </row>
        <row r="3849">
          <cell r="A3849" t="str">
            <v>RT.CET-223</v>
          </cell>
          <cell r="B3849" t="str">
            <v xml:space="preserve">CTR TERMINAL DIRECCION </v>
          </cell>
          <cell r="C3849">
            <v>0.45600000000000002</v>
          </cell>
          <cell r="D3849"/>
          <cell r="E3849">
            <v>1</v>
          </cell>
          <cell r="F3849">
            <v>36</v>
          </cell>
          <cell r="G3849"/>
          <cell r="H3849" t="str">
            <v>A81</v>
          </cell>
        </row>
        <row r="3850">
          <cell r="A3850" t="str">
            <v>RT.CET-23</v>
          </cell>
          <cell r="B3850" t="str">
            <v>CTR TERMINAL DIRECCION 45046-29075 TOYOTA COROLLA SPRINTER CARINA CELICA 89 CORONA 89 1979-1987 M12*P1.25 85MM ROS/EXT</v>
          </cell>
          <cell r="C3850">
            <v>0.34799999999999998</v>
          </cell>
          <cell r="D3850"/>
          <cell r="E3850">
            <v>1</v>
          </cell>
          <cell r="F3850"/>
          <cell r="G3850"/>
          <cell r="H3850" t="str">
            <v>A69</v>
          </cell>
        </row>
        <row r="3851">
          <cell r="A3851" t="str">
            <v>RT.CET-26</v>
          </cell>
          <cell r="B3851" t="str">
            <v>CTR TERMINAL DIRECCION 45046-29115 TOYOTA H ILUX 2001-2005 4WD M14*P1.5 91MM ROS/EXT</v>
          </cell>
          <cell r="C3851">
            <v>0.41299999999999998</v>
          </cell>
          <cell r="D3851"/>
          <cell r="E3851">
            <v>1</v>
          </cell>
          <cell r="F3851">
            <v>36</v>
          </cell>
          <cell r="G3851"/>
          <cell r="H3851" t="str">
            <v>A69</v>
          </cell>
        </row>
        <row r="3852">
          <cell r="A3852" t="str">
            <v>RT.CET-27</v>
          </cell>
          <cell r="B3852" t="str">
            <v>CTR TERMINAL DIRECCION 45406-39115 TOYOTA H ILUX 2001-2005 2L M14*P1.5 184MM ROS/EXT</v>
          </cell>
          <cell r="C3852">
            <v>0.61199999999999999</v>
          </cell>
          <cell r="D3852"/>
          <cell r="E3852">
            <v>1</v>
          </cell>
          <cell r="F3852"/>
          <cell r="G3852"/>
          <cell r="H3852" t="str">
            <v>A69</v>
          </cell>
        </row>
        <row r="3853">
          <cell r="A3853" t="str">
            <v>RT.CET-30</v>
          </cell>
          <cell r="B3853" t="str">
            <v>CTR TERMINAL DIRECCION 45460-29225 TOYOTA CORONA 1982-1987 M12*P1.25 85MM ROS/EXT</v>
          </cell>
          <cell r="C3853">
            <v>0.501</v>
          </cell>
          <cell r="D3853"/>
          <cell r="E3853">
            <v>1</v>
          </cell>
          <cell r="F3853"/>
          <cell r="G3853"/>
          <cell r="H3853" t="str">
            <v>A80</v>
          </cell>
        </row>
        <row r="3854">
          <cell r="A3854" t="str">
            <v>RT.CET-35</v>
          </cell>
          <cell r="B3854" t="str">
            <v xml:space="preserve">CTR TERMINAL DIRECCION </v>
          </cell>
          <cell r="C3854" t="str">
            <v>SIN STOCK</v>
          </cell>
          <cell r="D3854" t="str">
            <v>SIN STOCK</v>
          </cell>
          <cell r="E3854">
            <v>1</v>
          </cell>
          <cell r="F3854"/>
          <cell r="G3854"/>
          <cell r="H3854" t="str">
            <v>A92</v>
          </cell>
        </row>
        <row r="3855">
          <cell r="A3855" t="str">
            <v>RT.CET-52L</v>
          </cell>
          <cell r="B3855" t="str">
            <v xml:space="preserve">CTR TERMINAL DIRECCION </v>
          </cell>
          <cell r="C3855">
            <v>0.63400000000000001</v>
          </cell>
          <cell r="D3855"/>
          <cell r="E3855">
            <v>1</v>
          </cell>
          <cell r="F3855"/>
          <cell r="G3855"/>
          <cell r="H3855" t="str">
            <v>A80</v>
          </cell>
        </row>
        <row r="3856">
          <cell r="A3856" t="str">
            <v>RT.CET-52R</v>
          </cell>
          <cell r="B3856" t="str">
            <v xml:space="preserve">CTR TERMINAL DIRECCION </v>
          </cell>
          <cell r="C3856">
            <v>0.63500000000000001</v>
          </cell>
          <cell r="D3856"/>
          <cell r="E3856">
            <v>1</v>
          </cell>
          <cell r="F3856"/>
          <cell r="G3856"/>
          <cell r="H3856" t="str">
            <v>A80</v>
          </cell>
        </row>
        <row r="3857">
          <cell r="A3857" t="str">
            <v>RT.CET-57</v>
          </cell>
          <cell r="B3857" t="str">
            <v>CTR TERMINAL DIRECCION 45046-35080 TOYOTA H ILUX 1983-UP 4WD M14*P1.5 85MM ROS/EXT</v>
          </cell>
          <cell r="C3857">
            <v>0.45900000000000002</v>
          </cell>
          <cell r="D3857"/>
          <cell r="E3857">
            <v>1</v>
          </cell>
          <cell r="F3857"/>
          <cell r="G3857"/>
          <cell r="H3857" t="str">
            <v>A80</v>
          </cell>
        </row>
        <row r="3858">
          <cell r="A3858" t="str">
            <v>RT.CET-58</v>
          </cell>
          <cell r="B3858" t="str">
            <v>CTR TERMINAL DIRECCION 45047-35050 TOYOTA H ILUX 1983-UP M14*P1.5 212MM ROS/EXT</v>
          </cell>
          <cell r="C3858">
            <v>0.93300000000000005</v>
          </cell>
          <cell r="D3858"/>
          <cell r="E3858">
            <v>1</v>
          </cell>
          <cell r="F3858"/>
          <cell r="G3858"/>
          <cell r="H3858" t="str">
            <v>A80</v>
          </cell>
        </row>
        <row r="3859">
          <cell r="A3859" t="str">
            <v>RT.CET-59</v>
          </cell>
          <cell r="B3859" t="str">
            <v>CTR TERMINAL DIRECCION 45046-19175 TOYOTA CAMRY VISTA CORONA 84 87 CARINA CELICA 84 TERCEL CORSA 1995-2000 M12*P1.25 82MM ROS/INT</v>
          </cell>
          <cell r="C3859">
            <v>0.39500000000000002</v>
          </cell>
          <cell r="D3859"/>
          <cell r="E3859">
            <v>1</v>
          </cell>
          <cell r="F3859"/>
          <cell r="G3859"/>
          <cell r="H3859" t="str">
            <v>A79</v>
          </cell>
        </row>
        <row r="3860">
          <cell r="A3860" t="str">
            <v>RT.CET-63L</v>
          </cell>
          <cell r="B3860" t="str">
            <v>CTR TERMINAL DIRECCION 45046-39135 TOYOTA DYNA TOYOACE YU70V YU80 84 1982-UP M18*P1.5 95MM ROS/EXT</v>
          </cell>
          <cell r="C3860">
            <v>0.66600000000000004</v>
          </cell>
          <cell r="D3860"/>
          <cell r="E3860">
            <v>1</v>
          </cell>
          <cell r="F3860">
            <v>20</v>
          </cell>
          <cell r="G3860"/>
          <cell r="H3860" t="str">
            <v>A79</v>
          </cell>
        </row>
        <row r="3861">
          <cell r="A3861" t="str">
            <v>RT.CET-63R</v>
          </cell>
          <cell r="B3861" t="str">
            <v>CTR TERMINAL DIRECCION 45046-39185 TOYOTA DYNA TOYOACE YU70V YU80 84 1982-UP M18*P1.5 95MM ROS/EXT</v>
          </cell>
          <cell r="C3861">
            <v>0.66400000000000003</v>
          </cell>
          <cell r="D3861"/>
          <cell r="E3861">
            <v>1</v>
          </cell>
          <cell r="F3861">
            <v>20</v>
          </cell>
          <cell r="G3861"/>
          <cell r="H3861" t="str">
            <v>A79</v>
          </cell>
        </row>
        <row r="3862">
          <cell r="A3862" t="str">
            <v>RT.CET-66</v>
          </cell>
          <cell r="B3862" t="str">
            <v>CTR TERMINAL DIRECCION 45046-19165 TOYOTA STARLET 1984-UP M12*P1.25 120MM ROS/INT</v>
          </cell>
          <cell r="C3862">
            <v>0.45200000000000001</v>
          </cell>
          <cell r="D3862"/>
          <cell r="E3862">
            <v>1</v>
          </cell>
          <cell r="F3862"/>
          <cell r="G3862"/>
          <cell r="H3862" t="str">
            <v>A79</v>
          </cell>
        </row>
        <row r="3863">
          <cell r="A3863" t="str">
            <v>RT.CET-70</v>
          </cell>
          <cell r="B3863" t="str">
            <v>CTR TERMINAL DIRECCION 45046-29215 TOYOTA HI ACE 1989-2003 M14*P1.5 126MM ROS/INT</v>
          </cell>
          <cell r="C3863">
            <v>0.56000000000000005</v>
          </cell>
          <cell r="D3863"/>
          <cell r="E3863">
            <v>1</v>
          </cell>
          <cell r="F3863"/>
          <cell r="G3863"/>
          <cell r="H3863" t="str">
            <v>A79</v>
          </cell>
        </row>
        <row r="3864">
          <cell r="A3864" t="str">
            <v>RT.CET-72</v>
          </cell>
          <cell r="B3864" t="str">
            <v>CTR TERMINAL DIRECCION 45046-39256 TOYOTA H ILUX 1988-1997 4WD M14*P1.5 103MM ROS/EXT</v>
          </cell>
          <cell r="C3864">
            <v>0.502</v>
          </cell>
          <cell r="D3864"/>
          <cell r="E3864">
            <v>1</v>
          </cell>
          <cell r="F3864"/>
          <cell r="G3864"/>
          <cell r="H3864" t="str">
            <v>A78</v>
          </cell>
        </row>
        <row r="3865">
          <cell r="A3865" t="str">
            <v>RT.CET-73</v>
          </cell>
          <cell r="B3865" t="str">
            <v>CTR TERMINAL DIRECCION</v>
          </cell>
          <cell r="C3865">
            <v>0.96399999999999997</v>
          </cell>
          <cell r="D3865"/>
          <cell r="E3865">
            <v>1</v>
          </cell>
          <cell r="F3865"/>
          <cell r="G3865"/>
          <cell r="H3865" t="str">
            <v>SIN STOCK</v>
          </cell>
        </row>
        <row r="3866">
          <cell r="A3866" t="str">
            <v>RT.CET-75</v>
          </cell>
          <cell r="B3866" t="str">
            <v>CTR TERMINAL DIRECCION 45406-39175 TOYOTA H ILUX 1997-2004 4WD M14*P1.5 205MM ROS/EXT</v>
          </cell>
          <cell r="C3866">
            <v>0.70799999999999996</v>
          </cell>
          <cell r="D3866"/>
          <cell r="E3866">
            <v>1</v>
          </cell>
          <cell r="F3866"/>
          <cell r="G3866"/>
          <cell r="H3866" t="str">
            <v>A78</v>
          </cell>
        </row>
        <row r="3867">
          <cell r="A3867" t="str">
            <v>RT.CET-84</v>
          </cell>
          <cell r="B3867" t="str">
            <v>CTR TERMINAL DIRECCION 45046-19206 TOYOTA STARLET EP8# NP80 1989-UP M12*P1.25 94MM ROS/INT</v>
          </cell>
          <cell r="C3867">
            <v>0.41499999999999998</v>
          </cell>
          <cell r="D3867"/>
          <cell r="E3867">
            <v>1</v>
          </cell>
          <cell r="F3867">
            <v>36</v>
          </cell>
          <cell r="G3867"/>
          <cell r="H3867" t="str">
            <v>A78</v>
          </cell>
        </row>
        <row r="3868">
          <cell r="A3868" t="str">
            <v>RT.CET-90</v>
          </cell>
          <cell r="B3868" t="str">
            <v>CTR TERMINAL DIRECCION 45046-29275 TOYOTA CORONA CELICA CARINA 1992-1996 M12*P1.25 190MM ROS/INT</v>
          </cell>
          <cell r="C3868">
            <v>0.65600000000000003</v>
          </cell>
          <cell r="D3868"/>
          <cell r="E3868">
            <v>1</v>
          </cell>
          <cell r="F3868"/>
          <cell r="G3868"/>
          <cell r="H3868" t="str">
            <v>A78</v>
          </cell>
        </row>
        <row r="3869">
          <cell r="A3869" t="str">
            <v>RT.CET-91</v>
          </cell>
          <cell r="B3869" t="str">
            <v>CTR TERMINAL DIRECCION 45047-29075 TOYOTA CORONA CELICA CARINA 1992-1996 M12*P1.25 190MM ROS/INT</v>
          </cell>
          <cell r="C3869">
            <v>0.64</v>
          </cell>
          <cell r="D3869"/>
          <cell r="E3869">
            <v>1</v>
          </cell>
          <cell r="F3869"/>
          <cell r="G3869"/>
          <cell r="H3869" t="str">
            <v>A77</v>
          </cell>
        </row>
        <row r="3870">
          <cell r="A3870" t="str">
            <v>RT.CET-98</v>
          </cell>
          <cell r="B3870" t="str">
            <v>CTR TERMINAL DIRECCION 45047-59026 TOYOTA YARIS VITZ ECHO PLATZ 1999-UP M12*P1.25 170MM ROS/INT</v>
          </cell>
          <cell r="C3870">
            <v>0.69799999999999995</v>
          </cell>
          <cell r="D3870"/>
          <cell r="E3870">
            <v>1</v>
          </cell>
          <cell r="F3870">
            <v>25</v>
          </cell>
          <cell r="G3870"/>
          <cell r="H3870" t="str">
            <v>A77</v>
          </cell>
        </row>
        <row r="3871">
          <cell r="A3871" t="str">
            <v>RT.CET-99</v>
          </cell>
          <cell r="B3871" t="str">
            <v>CTR TERMINAL DIRECCION 45046-59025 TOYOTA YARIS VITZ ECHO PLATZ 1999-UP M12*P1.25 170MM ROS/INT</v>
          </cell>
          <cell r="C3871">
            <v>0.69799999999999995</v>
          </cell>
          <cell r="D3871"/>
          <cell r="E3871">
            <v>1</v>
          </cell>
          <cell r="F3871"/>
          <cell r="G3871"/>
          <cell r="H3871" t="str">
            <v>A77</v>
          </cell>
        </row>
        <row r="3872">
          <cell r="A3872" t="str">
            <v>RT.CHKD-2</v>
          </cell>
          <cell r="B3872" t="str">
            <v>CTR BOCAMAZA P96316757 DAEWOO MATIZ 1998-2004 DEL</v>
          </cell>
          <cell r="C3872">
            <v>1.7</v>
          </cell>
          <cell r="D3872"/>
          <cell r="E3872">
            <v>1</v>
          </cell>
          <cell r="F3872"/>
          <cell r="G3872"/>
          <cell r="H3872" t="str">
            <v>A-109</v>
          </cell>
        </row>
        <row r="3873">
          <cell r="A3873" t="str">
            <v>RT.CIT-5</v>
          </cell>
          <cell r="B3873" t="str">
            <v>CTR EXCENTRICA DIRECCION 04485-35020 TOYOTA HILUX RN30 33 35 40 43 45 LN30 40 145 147 RZN147 152 1978-1997</v>
          </cell>
          <cell r="C3873">
            <v>1.0289999999999999</v>
          </cell>
          <cell r="D3873"/>
          <cell r="E3873">
            <v>1</v>
          </cell>
          <cell r="F3873"/>
          <cell r="G3873"/>
          <cell r="H3873" t="str">
            <v>A-43</v>
          </cell>
        </row>
        <row r="3874">
          <cell r="A3874" t="str">
            <v>RT.CL0887</v>
          </cell>
          <cell r="B3874" t="str">
            <v>CTR PERNO BARRA ESTABILIZADORA</v>
          </cell>
          <cell r="C3874" t="str">
            <v>SIN STOCK</v>
          </cell>
          <cell r="D3874" t="str">
            <v>SIN STOCK</v>
          </cell>
          <cell r="E3874"/>
          <cell r="F3874"/>
          <cell r="G3874"/>
          <cell r="H3874" t="str">
            <v>SIN STOCK</v>
          </cell>
        </row>
        <row r="3875">
          <cell r="A3875" t="str">
            <v>RT.CL0891L</v>
          </cell>
          <cell r="B3875" t="str">
            <v>CTR PERNO BARRA ESTABILIZADORA</v>
          </cell>
          <cell r="C3875" t="str">
            <v>SIN STOCK</v>
          </cell>
          <cell r="D3875" t="str">
            <v>SIN STOCK</v>
          </cell>
          <cell r="E3875"/>
          <cell r="F3875"/>
          <cell r="G3875"/>
          <cell r="H3875" t="str">
            <v>SIN STOCK</v>
          </cell>
        </row>
        <row r="3876">
          <cell r="A3876" t="str">
            <v>RT.CL0891R</v>
          </cell>
          <cell r="B3876" t="str">
            <v>CTR PERNO BARRA ESTABILIZADORA</v>
          </cell>
          <cell r="C3876" t="str">
            <v>SIN STOCK</v>
          </cell>
          <cell r="D3876" t="str">
            <v>SIN STOCK</v>
          </cell>
          <cell r="E3876"/>
          <cell r="F3876"/>
          <cell r="G3876"/>
          <cell r="H3876" t="str">
            <v>SIN STOCK</v>
          </cell>
        </row>
        <row r="3877">
          <cell r="A3877" t="str">
            <v>RT.CLCR-15</v>
          </cell>
          <cell r="B3877" t="str">
            <v>CTR PERNO BARRA ESTABILIZADORA</v>
          </cell>
          <cell r="C3877" t="str">
            <v>SIN STOCK</v>
          </cell>
          <cell r="D3877" t="str">
            <v>SIN STOCK</v>
          </cell>
          <cell r="E3877"/>
          <cell r="F3877"/>
          <cell r="G3877"/>
          <cell r="H3877" t="str">
            <v>SIN STOCK</v>
          </cell>
        </row>
        <row r="3878">
          <cell r="A3878" t="str">
            <v>RT.CLF-29</v>
          </cell>
          <cell r="B3878" t="str">
            <v>CTR PERNO BARRA ESTABILIZADORA 8V5Z-5K484-B FORD SEDAN 2014-UP M10xP1.25 252MM DEL</v>
          </cell>
          <cell r="C3878">
            <v>0.45900000000000002</v>
          </cell>
          <cell r="D3878"/>
          <cell r="E3878">
            <v>1</v>
          </cell>
          <cell r="F3878"/>
          <cell r="G3878"/>
          <cell r="H3878" t="str">
            <v>A98</v>
          </cell>
        </row>
        <row r="3879">
          <cell r="A3879" t="str">
            <v>RT.CLF-8</v>
          </cell>
          <cell r="B3879" t="str">
            <v xml:space="preserve">CTR PERNO BARRA ESTABILIZADORA </v>
          </cell>
          <cell r="C3879" t="str">
            <v>SIN STOCK</v>
          </cell>
          <cell r="D3879" t="str">
            <v>SIN STOCK</v>
          </cell>
          <cell r="E3879"/>
          <cell r="F3879"/>
          <cell r="G3879"/>
          <cell r="H3879" t="str">
            <v>SIN STOCK</v>
          </cell>
        </row>
        <row r="3880">
          <cell r="A3880" t="str">
            <v>RT.CLG-16</v>
          </cell>
          <cell r="B3880" t="str">
            <v xml:space="preserve">CTR PERNO BARRA ESTABILIZADORA </v>
          </cell>
          <cell r="C3880">
            <v>0.45600000000000002</v>
          </cell>
          <cell r="D3880"/>
          <cell r="E3880">
            <v>1</v>
          </cell>
          <cell r="F3880"/>
          <cell r="G3880"/>
          <cell r="H3880" t="str">
            <v>A98</v>
          </cell>
        </row>
        <row r="3881">
          <cell r="A3881" t="str">
            <v>RT.CLG-6</v>
          </cell>
          <cell r="B3881" t="str">
            <v xml:space="preserve">CTR PERNO BARRA ESTABILIZADORA </v>
          </cell>
          <cell r="C3881" t="str">
            <v>SIN STOCK</v>
          </cell>
          <cell r="D3881" t="str">
            <v>SIN STOCK</v>
          </cell>
          <cell r="E3881"/>
          <cell r="F3881"/>
          <cell r="G3881"/>
          <cell r="H3881" t="str">
            <v>SIN STOCK</v>
          </cell>
        </row>
        <row r="3882">
          <cell r="A3882" t="str">
            <v>RT.CLG-63</v>
          </cell>
          <cell r="B3882" t="str">
            <v>CTR PERNO BARRA ESTABILIZADORA 15926031 CHEVROLET SPORT SUSP 2012-UP M12*P1.25 167MM POST</v>
          </cell>
          <cell r="C3882">
            <v>0.35499999999999998</v>
          </cell>
          <cell r="D3882"/>
          <cell r="E3882">
            <v>1</v>
          </cell>
          <cell r="F3882"/>
          <cell r="G3882"/>
          <cell r="H3882" t="str">
            <v>A98</v>
          </cell>
        </row>
        <row r="3883">
          <cell r="A3883" t="str">
            <v>RT.CLG-64</v>
          </cell>
          <cell r="B3883" t="str">
            <v>CTR PERNO BARRA ESTABILIZADORA 15146379 CHEVROLET SOFT 2012-UP M10*P1.25/M10*P1.5 167MM POST</v>
          </cell>
          <cell r="C3883">
            <v>0.34100000000000003</v>
          </cell>
          <cell r="D3883"/>
          <cell r="E3883">
            <v>1</v>
          </cell>
          <cell r="F3883"/>
          <cell r="G3883"/>
          <cell r="H3883" t="str">
            <v>A98</v>
          </cell>
        </row>
        <row r="3884">
          <cell r="A3884" t="str">
            <v>RT.CLG-7</v>
          </cell>
          <cell r="B3884" t="str">
            <v xml:space="preserve">CTR PERNO BARRA ESTABILIZADORA </v>
          </cell>
          <cell r="C3884" t="str">
            <v>SIN STOCK</v>
          </cell>
          <cell r="D3884" t="str">
            <v>SIN STOCK</v>
          </cell>
          <cell r="E3884"/>
          <cell r="F3884"/>
          <cell r="G3884"/>
          <cell r="H3884" t="str">
            <v>SIN STOCK</v>
          </cell>
        </row>
        <row r="3885">
          <cell r="A3885" t="str">
            <v>RT.CLHO-31</v>
          </cell>
          <cell r="B3885" t="str">
            <v xml:space="preserve">CTR PERNO BARRA ESTABILIZADORA </v>
          </cell>
          <cell r="C3885" t="str">
            <v>SIN STOCK</v>
          </cell>
          <cell r="D3885" t="str">
            <v>SIN STOCK</v>
          </cell>
          <cell r="E3885"/>
          <cell r="F3885"/>
          <cell r="G3885"/>
          <cell r="H3885" t="str">
            <v>A98</v>
          </cell>
        </row>
        <row r="3886">
          <cell r="A3886" t="str">
            <v>RT.CLHO-47</v>
          </cell>
          <cell r="B3886" t="str">
            <v xml:space="preserve">CTR PERNO BARRA ESTABILIZADORA </v>
          </cell>
          <cell r="C3886" t="str">
            <v>SIN STOCK</v>
          </cell>
          <cell r="D3886" t="str">
            <v>SIN STOCK</v>
          </cell>
          <cell r="E3886"/>
          <cell r="F3886"/>
          <cell r="G3886"/>
          <cell r="H3886" t="str">
            <v>SIN STOCK</v>
          </cell>
        </row>
        <row r="3887">
          <cell r="A3887" t="str">
            <v>RT.CLHO-48</v>
          </cell>
          <cell r="B3887" t="str">
            <v xml:space="preserve">CTR PERNO BARRA ESTABILIZADORA </v>
          </cell>
          <cell r="C3887" t="str">
            <v>SIN STOCK</v>
          </cell>
          <cell r="D3887" t="str">
            <v>SIN STOCK</v>
          </cell>
          <cell r="E3887"/>
          <cell r="F3887"/>
          <cell r="G3887"/>
          <cell r="H3887" t="str">
            <v>SIN STOCK</v>
          </cell>
        </row>
        <row r="3888">
          <cell r="A3888" t="str">
            <v>RT.CLHO-62</v>
          </cell>
          <cell r="B3888" t="str">
            <v xml:space="preserve">CTR PERNO BARRA ESTABILIZADORA </v>
          </cell>
          <cell r="C3888" t="str">
            <v>SIN STOCK</v>
          </cell>
          <cell r="D3888" t="str">
            <v>SIN STOCK</v>
          </cell>
          <cell r="E3888"/>
          <cell r="F3888"/>
          <cell r="G3888"/>
          <cell r="H3888" t="str">
            <v>SIN STOCK</v>
          </cell>
        </row>
        <row r="3889">
          <cell r="A3889" t="str">
            <v>RT.CLHO-63</v>
          </cell>
          <cell r="B3889" t="str">
            <v>CTR PERNO BARRA ESTABILIZADORA 52321-SWA-A01 HONDA CRV ACURA 2008-2013 M10*P1.25 85MM POST IZQ</v>
          </cell>
          <cell r="C3889">
            <v>0.26100000000000001</v>
          </cell>
          <cell r="D3889"/>
          <cell r="E3889">
            <v>1</v>
          </cell>
          <cell r="F3889"/>
          <cell r="G3889"/>
          <cell r="H3889" t="str">
            <v>SIN STOCK</v>
          </cell>
        </row>
        <row r="3890">
          <cell r="A3890" t="str">
            <v>RT.CLHO-64</v>
          </cell>
          <cell r="B3890" t="str">
            <v>CTR PERNO BARRA ESTABILIZADORA 51320-STK-A01 HONDA CRV ACURA 2008-2013 M12*P1.25 318MN DEL</v>
          </cell>
          <cell r="C3890">
            <v>0.54300000000000004</v>
          </cell>
          <cell r="D3890"/>
          <cell r="E3890">
            <v>1</v>
          </cell>
          <cell r="F3890"/>
          <cell r="G3890"/>
          <cell r="H3890" t="str">
            <v>A97-A98</v>
          </cell>
        </row>
        <row r="3891">
          <cell r="A3891" t="str">
            <v>RT.CLHO-7</v>
          </cell>
          <cell r="B3891" t="str">
            <v>CTR PERNO BARRA ESTABILIZADORA</v>
          </cell>
          <cell r="C3891" t="str">
            <v>SIN STOCK</v>
          </cell>
          <cell r="D3891" t="str">
            <v>SIN STOCK</v>
          </cell>
          <cell r="E3891"/>
          <cell r="F3891"/>
          <cell r="G3891"/>
          <cell r="H3891" t="str">
            <v>SIN STOCK</v>
          </cell>
        </row>
        <row r="3892">
          <cell r="A3892" t="str">
            <v>RT.CLHO-76L</v>
          </cell>
          <cell r="B3892" t="str">
            <v>CTR PERNO BARRA ESTABILIZADORA</v>
          </cell>
          <cell r="C3892">
            <v>0.51200000000000001</v>
          </cell>
          <cell r="D3892"/>
          <cell r="E3892">
            <v>1</v>
          </cell>
          <cell r="F3892"/>
          <cell r="G3892"/>
          <cell r="H3892" t="str">
            <v>A97</v>
          </cell>
        </row>
        <row r="3893">
          <cell r="A3893" t="str">
            <v>RT.CLHO-76R</v>
          </cell>
          <cell r="B3893" t="str">
            <v>CTR PERNO BARRA ESTABILIZADORA</v>
          </cell>
          <cell r="C3893">
            <v>0.51500000000000001</v>
          </cell>
          <cell r="D3893"/>
          <cell r="E3893">
            <v>1</v>
          </cell>
          <cell r="F3893"/>
          <cell r="G3893"/>
          <cell r="H3893" t="str">
            <v>A97</v>
          </cell>
        </row>
        <row r="3894">
          <cell r="A3894" t="str">
            <v>RT.CLHO-85L</v>
          </cell>
          <cell r="B3894" t="str">
            <v>CTR PERNO BARRA ESTABILIZADORA</v>
          </cell>
          <cell r="C3894" t="str">
            <v>SIN STOCK</v>
          </cell>
          <cell r="D3894" t="str">
            <v>SIN STOCK</v>
          </cell>
          <cell r="E3894"/>
          <cell r="F3894"/>
          <cell r="G3894"/>
          <cell r="H3894" t="str">
            <v>A96</v>
          </cell>
        </row>
        <row r="3895">
          <cell r="A3895" t="str">
            <v>RT.CLHO-85R</v>
          </cell>
          <cell r="B3895" t="str">
            <v>CTR PERNO BARRA ESTABILIZADORA</v>
          </cell>
          <cell r="C3895" t="str">
            <v>SIN STOCK</v>
          </cell>
          <cell r="D3895" t="str">
            <v>SIN STOCK</v>
          </cell>
          <cell r="E3895"/>
          <cell r="F3895"/>
          <cell r="G3895"/>
          <cell r="H3895" t="str">
            <v>A96</v>
          </cell>
        </row>
        <row r="3896">
          <cell r="A3896" t="str">
            <v>RT.CLHO-87L</v>
          </cell>
          <cell r="B3896" t="str">
            <v>CTR PERNO BARRA ESTABILIZADORA 52321-S5T-J01 HONDA CIVIC 2001-2005 M10*P1.25 73MM POST</v>
          </cell>
          <cell r="C3896">
            <v>0.29099999999999998</v>
          </cell>
          <cell r="D3896"/>
          <cell r="E3896">
            <v>1</v>
          </cell>
          <cell r="F3896"/>
          <cell r="G3896"/>
          <cell r="H3896" t="str">
            <v>A96</v>
          </cell>
        </row>
        <row r="3897">
          <cell r="A3897" t="str">
            <v>RT.CLHO-87R</v>
          </cell>
          <cell r="B3897" t="str">
            <v>CTR PERNO BARRA ESTABILIZADORA 52320-S5T-J01 HONDA CIVIC 2001-2005 M10*P1.25 73MM POST</v>
          </cell>
          <cell r="C3897">
            <v>0.29099999999999998</v>
          </cell>
          <cell r="D3897"/>
          <cell r="E3897">
            <v>1</v>
          </cell>
          <cell r="F3897"/>
          <cell r="G3897"/>
          <cell r="H3897" t="str">
            <v>A96</v>
          </cell>
        </row>
        <row r="3898">
          <cell r="A3898" t="str">
            <v>RT.CLHO-98L</v>
          </cell>
          <cell r="B3898" t="str">
            <v xml:space="preserve">CTR PERNO BARRA ESTABILIZADORA </v>
          </cell>
          <cell r="C3898" t="str">
            <v>SIN STOCK</v>
          </cell>
          <cell r="D3898" t="str">
            <v>SIN STOCK</v>
          </cell>
          <cell r="E3898"/>
          <cell r="F3898"/>
          <cell r="G3898"/>
          <cell r="H3898" t="str">
            <v>SIN STOCK</v>
          </cell>
        </row>
        <row r="3899">
          <cell r="A3899" t="str">
            <v>RT.CLHO-98R</v>
          </cell>
          <cell r="B3899" t="str">
            <v xml:space="preserve">CTR PERNO BARRA ESTABILIZADORA </v>
          </cell>
          <cell r="C3899" t="str">
            <v>SIN STOCK</v>
          </cell>
          <cell r="D3899" t="str">
            <v>SIN STOCK</v>
          </cell>
          <cell r="E3899"/>
          <cell r="F3899"/>
          <cell r="G3899"/>
          <cell r="H3899" t="str">
            <v>SIN STOCK</v>
          </cell>
        </row>
        <row r="3900">
          <cell r="A3900" t="str">
            <v>RT.CLKD-13L</v>
          </cell>
          <cell r="B3900" t="str">
            <v>CTR PERNO BARRA ESTABILIZADORA 96639904 CHEVROLET EPICA 2006-2011 M12*P1.25 80MN DEL</v>
          </cell>
          <cell r="C3900">
            <v>0.33300000000000002</v>
          </cell>
          <cell r="D3900"/>
          <cell r="E3900">
            <v>1</v>
          </cell>
          <cell r="F3900"/>
          <cell r="G3900"/>
          <cell r="H3900" t="str">
            <v>A96</v>
          </cell>
        </row>
        <row r="3901">
          <cell r="A3901" t="str">
            <v>RT.CLKD-13R</v>
          </cell>
          <cell r="B3901" t="str">
            <v xml:space="preserve">CTR PERNO BARRA ESTABILIZADORA </v>
          </cell>
          <cell r="C3901" t="str">
            <v>SIN STOCK</v>
          </cell>
          <cell r="D3901" t="str">
            <v>SIN STOCK</v>
          </cell>
          <cell r="E3901"/>
          <cell r="F3901"/>
          <cell r="G3901"/>
          <cell r="H3901" t="str">
            <v>SIN STOCK</v>
          </cell>
        </row>
        <row r="3902">
          <cell r="A3902" t="str">
            <v>RT.CLKD-15L</v>
          </cell>
          <cell r="B3902" t="str">
            <v>CTR PERNO BARRA ESTABILIZADORA 96626247 CHEVROLET CAPTIVA 2006-UP M12*P1.25 286MM DEL</v>
          </cell>
          <cell r="C3902">
            <v>0.51300000000000001</v>
          </cell>
          <cell r="D3902"/>
          <cell r="E3902">
            <v>1</v>
          </cell>
          <cell r="F3902"/>
          <cell r="G3902"/>
          <cell r="H3902" t="str">
            <v>A96</v>
          </cell>
        </row>
        <row r="3903">
          <cell r="A3903" t="str">
            <v>RT.CLKD-15R</v>
          </cell>
          <cell r="B3903" t="str">
            <v>CTR PERNO BARRA ESTABILIZADORA</v>
          </cell>
          <cell r="C3903">
            <v>0.51200000000000001</v>
          </cell>
          <cell r="D3903"/>
          <cell r="E3903">
            <v>1</v>
          </cell>
          <cell r="F3903"/>
          <cell r="G3903"/>
          <cell r="H3903" t="str">
            <v>A95</v>
          </cell>
        </row>
        <row r="3904">
          <cell r="A3904" t="str">
            <v>RT.CLKD-17</v>
          </cell>
          <cell r="B3904" t="str">
            <v>CTR PERNO BARRA ESTABILIZADORA</v>
          </cell>
          <cell r="C3904">
            <v>0.38600000000000001</v>
          </cell>
          <cell r="D3904"/>
          <cell r="E3904">
            <v>1</v>
          </cell>
          <cell r="F3904"/>
          <cell r="G3904"/>
          <cell r="H3904" t="str">
            <v>A95</v>
          </cell>
        </row>
        <row r="3905">
          <cell r="A3905" t="str">
            <v>RT.CLKD-18</v>
          </cell>
          <cell r="B3905" t="str">
            <v>CTR PERNO BARRA ESTABILIZADORA</v>
          </cell>
          <cell r="C3905">
            <v>0.52</v>
          </cell>
          <cell r="D3905" t="str">
            <v>SIN STOCK</v>
          </cell>
          <cell r="E3905"/>
          <cell r="F3905"/>
          <cell r="G3905"/>
          <cell r="H3905" t="str">
            <v>A95</v>
          </cell>
        </row>
        <row r="3906">
          <cell r="A3906" t="str">
            <v>RT.CLKD-19</v>
          </cell>
          <cell r="B3906" t="str">
            <v>CTR PERNO BARRA ESTABILIZADORA</v>
          </cell>
          <cell r="C3906">
            <v>0.47199999999999998</v>
          </cell>
          <cell r="D3906"/>
          <cell r="E3906">
            <v>1</v>
          </cell>
          <cell r="F3906"/>
          <cell r="G3906"/>
          <cell r="H3906" t="str">
            <v>A95</v>
          </cell>
        </row>
        <row r="3907">
          <cell r="A3907" t="str">
            <v>RT.CLKD-20</v>
          </cell>
          <cell r="B3907" t="str">
            <v>CTR PERNO BARRA ESTABILIZADORA 22737680 CHEVROLET CAPTIVA 2011-UP M12*P1.75 167MM POST</v>
          </cell>
          <cell r="C3907">
            <v>0.38600000000000001</v>
          </cell>
          <cell r="D3907"/>
          <cell r="E3907">
            <v>1</v>
          </cell>
          <cell r="F3907"/>
          <cell r="G3907"/>
          <cell r="H3907" t="str">
            <v>A95</v>
          </cell>
        </row>
        <row r="3908">
          <cell r="A3908" t="str">
            <v>RT.CLKD-21</v>
          </cell>
          <cell r="B3908" t="str">
            <v xml:space="preserve">CTR PERNO BARRA ESTABILIZADORA </v>
          </cell>
          <cell r="C3908" t="str">
            <v>SIN STOCK</v>
          </cell>
          <cell r="D3908" t="str">
            <v>SIN STOCK</v>
          </cell>
          <cell r="E3908"/>
          <cell r="F3908"/>
          <cell r="G3908"/>
          <cell r="H3908" t="str">
            <v>A97</v>
          </cell>
        </row>
        <row r="3909">
          <cell r="A3909" t="str">
            <v>RT.CLKD-22</v>
          </cell>
          <cell r="B3909" t="str">
            <v xml:space="preserve">CTR PERNO BARRA ESTABILIZADORA </v>
          </cell>
          <cell r="C3909">
            <v>0.45200000000000001</v>
          </cell>
          <cell r="D3909"/>
          <cell r="E3909">
            <v>1</v>
          </cell>
          <cell r="F3909"/>
          <cell r="G3909"/>
          <cell r="H3909" t="str">
            <v>A94</v>
          </cell>
        </row>
        <row r="3910">
          <cell r="A3910" t="str">
            <v>RT.CLKD-3</v>
          </cell>
          <cell r="B3910" t="str">
            <v xml:space="preserve">CTR PERNO BARRA ESTABILIZADORA </v>
          </cell>
          <cell r="C3910" t="str">
            <v>SIN STOCK</v>
          </cell>
          <cell r="D3910" t="str">
            <v>SIN STOCK</v>
          </cell>
          <cell r="E3910"/>
          <cell r="F3910"/>
          <cell r="G3910"/>
          <cell r="H3910" t="str">
            <v>SIN STOCK</v>
          </cell>
        </row>
        <row r="3911">
          <cell r="A3911" t="str">
            <v>RT.CLKD-4</v>
          </cell>
          <cell r="B3911" t="str">
            <v xml:space="preserve">CTR PERNO BARRA ESTABILIZADORA </v>
          </cell>
          <cell r="C3911" t="str">
            <v>SIN STOCK</v>
          </cell>
          <cell r="D3911" t="str">
            <v>SIN STOCK</v>
          </cell>
          <cell r="E3911"/>
          <cell r="F3911"/>
          <cell r="G3911"/>
          <cell r="H3911" t="str">
            <v>SIN STOCK</v>
          </cell>
        </row>
        <row r="3912">
          <cell r="A3912" t="str">
            <v>RT.CLKD-5</v>
          </cell>
          <cell r="B3912" t="str">
            <v>CTR PERNO BARRA ESTABILIZADORA 96207628 DAEWOO LEGANZA 1997-UP M10*P1.25 266.6 MM POST</v>
          </cell>
          <cell r="C3912">
            <v>0.37</v>
          </cell>
          <cell r="D3912"/>
          <cell r="E3912">
            <v>1</v>
          </cell>
          <cell r="F3912"/>
          <cell r="G3912"/>
          <cell r="H3912" t="str">
            <v>A96</v>
          </cell>
        </row>
        <row r="3913">
          <cell r="A3913" t="str">
            <v>RT.CLKD-8</v>
          </cell>
          <cell r="B3913" t="str">
            <v>CTR PERNO BARRA ESTABILIZADORA</v>
          </cell>
          <cell r="C3913">
            <v>0.36</v>
          </cell>
          <cell r="D3913"/>
          <cell r="E3913">
            <v>1</v>
          </cell>
          <cell r="F3913"/>
          <cell r="G3913"/>
          <cell r="H3913" t="str">
            <v>A96</v>
          </cell>
        </row>
        <row r="3914">
          <cell r="A3914" t="str">
            <v>RT.CLKH-13</v>
          </cell>
          <cell r="B3914" t="str">
            <v>CTR PERNO BARRA ESTABILIZADORA</v>
          </cell>
          <cell r="C3914" t="str">
            <v>SIN STOCK</v>
          </cell>
          <cell r="D3914" t="str">
            <v>SIN STOCK</v>
          </cell>
          <cell r="E3914"/>
          <cell r="F3914"/>
          <cell r="G3914"/>
          <cell r="H3914" t="str">
            <v>SIN STOCK</v>
          </cell>
        </row>
        <row r="3915">
          <cell r="A3915" t="str">
            <v>RT.CLKH-14</v>
          </cell>
          <cell r="B3915" t="str">
            <v>CTR PERNO BARRA ESTABILIZADORA</v>
          </cell>
          <cell r="C3915" t="str">
            <v>SIN STOCK</v>
          </cell>
          <cell r="D3915" t="str">
            <v>SIN STOCK</v>
          </cell>
          <cell r="E3915"/>
          <cell r="F3915"/>
          <cell r="G3915"/>
          <cell r="H3915" t="str">
            <v>SIN STOCK</v>
          </cell>
        </row>
        <row r="3916">
          <cell r="A3916" t="str">
            <v>RT.CLKH-15L</v>
          </cell>
          <cell r="B3916" t="str">
            <v>CTR PERNO BARRA ESTABILIZADORA</v>
          </cell>
          <cell r="C3916">
            <v>0.48699999999999999</v>
          </cell>
          <cell r="D3916"/>
          <cell r="E3916">
            <v>1</v>
          </cell>
          <cell r="F3916"/>
          <cell r="G3916"/>
          <cell r="H3916" t="str">
            <v>SIN STOCK</v>
          </cell>
        </row>
        <row r="3917">
          <cell r="A3917" t="str">
            <v>RT.CLKH-15R</v>
          </cell>
          <cell r="B3917" t="str">
            <v>CTR PERNO BARRA ESTABILIZADORA 548402-6000 HYUNDAI SANTA FE 2000-2005 M12*P1.25 264MM DEL</v>
          </cell>
          <cell r="C3917">
            <v>0.49399999999999999</v>
          </cell>
          <cell r="D3917"/>
          <cell r="E3917">
            <v>1</v>
          </cell>
          <cell r="F3917"/>
          <cell r="G3917"/>
          <cell r="H3917" t="str">
            <v>A94</v>
          </cell>
        </row>
        <row r="3918">
          <cell r="A3918" t="str">
            <v>RT.CLKH-18L</v>
          </cell>
          <cell r="B3918" t="str">
            <v>CTR PERNO BARRA ESTABILIZADORA</v>
          </cell>
          <cell r="C3918" t="str">
            <v>SIN STOCK</v>
          </cell>
          <cell r="D3918" t="str">
            <v>SIN STOCK</v>
          </cell>
          <cell r="E3918"/>
          <cell r="F3918"/>
          <cell r="G3918"/>
          <cell r="H3918" t="str">
            <v>SIN STOCK</v>
          </cell>
        </row>
        <row r="3919">
          <cell r="A3919" t="str">
            <v>RT.CLKH-18R</v>
          </cell>
          <cell r="B3919" t="str">
            <v>CTR PERNO BARRA ESTABILIZADORA</v>
          </cell>
          <cell r="C3919" t="str">
            <v>SIN STOCK</v>
          </cell>
          <cell r="D3919" t="str">
            <v>SIN STOCK</v>
          </cell>
          <cell r="E3919"/>
          <cell r="F3919"/>
          <cell r="G3919"/>
          <cell r="H3919" t="str">
            <v>SIN STOCK</v>
          </cell>
        </row>
        <row r="3920">
          <cell r="A3920" t="str">
            <v>RT.CLKH-23</v>
          </cell>
          <cell r="B3920" t="str">
            <v>CTR PERNO BARRA ESTABILIZADORA</v>
          </cell>
          <cell r="C3920">
            <v>0.46800000000000003</v>
          </cell>
          <cell r="D3920"/>
          <cell r="E3920">
            <v>1</v>
          </cell>
          <cell r="F3920"/>
          <cell r="G3920"/>
          <cell r="H3920" t="str">
            <v>A94</v>
          </cell>
        </row>
        <row r="3921">
          <cell r="A3921" t="str">
            <v>RT.CLKH-24</v>
          </cell>
          <cell r="B3921" t="str">
            <v>CTR PERNO BARRA ESTABILIZADORA</v>
          </cell>
          <cell r="C3921">
            <v>0.41599999999999998</v>
          </cell>
          <cell r="D3921" t="str">
            <v>SIN STOCK</v>
          </cell>
          <cell r="E3921"/>
          <cell r="F3921"/>
          <cell r="G3921"/>
          <cell r="H3921" t="str">
            <v>A94</v>
          </cell>
        </row>
        <row r="3922">
          <cell r="A3922" t="str">
            <v>RT.CLKH-30</v>
          </cell>
          <cell r="B3922" t="str">
            <v>CTR PERNO BARRA ESTABILIZADORA</v>
          </cell>
          <cell r="C3922">
            <v>0.46700000000000003</v>
          </cell>
          <cell r="D3922"/>
          <cell r="E3922">
            <v>1</v>
          </cell>
          <cell r="F3922"/>
          <cell r="G3922"/>
          <cell r="H3922" t="str">
            <v>A93</v>
          </cell>
        </row>
        <row r="3923">
          <cell r="A3923" t="str">
            <v>RT.CLKH-31</v>
          </cell>
          <cell r="B3923" t="str">
            <v>CTR PERNO BARRA ESTABILIZADORA</v>
          </cell>
          <cell r="C3923">
            <v>0.35399999999999998</v>
          </cell>
          <cell r="D3923"/>
          <cell r="E3923">
            <v>1</v>
          </cell>
          <cell r="F3923"/>
          <cell r="G3923"/>
          <cell r="H3923" t="str">
            <v>A93</v>
          </cell>
        </row>
        <row r="3924">
          <cell r="A3924" t="str">
            <v>RT.CLKH-32L</v>
          </cell>
          <cell r="B3924" t="str">
            <v>CTR PERNO BARRA ESTABILIZADORA</v>
          </cell>
          <cell r="C3924">
            <v>0.55500000000000005</v>
          </cell>
          <cell r="D3924"/>
          <cell r="E3924">
            <v>1</v>
          </cell>
          <cell r="F3924"/>
          <cell r="G3924"/>
          <cell r="H3924" t="str">
            <v>A93</v>
          </cell>
        </row>
        <row r="3925">
          <cell r="A3925" t="str">
            <v>RT.CLKH-32R</v>
          </cell>
          <cell r="B3925" t="str">
            <v>CTR PERNO BARRA ESTABILIZADORA</v>
          </cell>
          <cell r="C3925">
            <v>0.55700000000000005</v>
          </cell>
          <cell r="D3925"/>
          <cell r="E3925">
            <v>1</v>
          </cell>
          <cell r="F3925"/>
          <cell r="G3925"/>
          <cell r="H3925" t="str">
            <v>A93</v>
          </cell>
        </row>
        <row r="3926">
          <cell r="A3926" t="str">
            <v>RT.CLKH-34</v>
          </cell>
          <cell r="B3926" t="str">
            <v>CTR PERNO BARRA ESTABILIZADORA</v>
          </cell>
          <cell r="C3926">
            <v>0.34200000000000003</v>
          </cell>
          <cell r="D3926"/>
          <cell r="E3926">
            <v>1</v>
          </cell>
          <cell r="F3926"/>
          <cell r="G3926"/>
          <cell r="H3926" t="str">
            <v>A104</v>
          </cell>
        </row>
        <row r="3927">
          <cell r="A3927" t="str">
            <v>RT.CLKH-35L</v>
          </cell>
          <cell r="B3927" t="str">
            <v>CTR PERNO BARRA ESTABILIZADORA</v>
          </cell>
          <cell r="C3927" t="str">
            <v>SIN STOCK</v>
          </cell>
          <cell r="D3927" t="str">
            <v>SIN STOCK</v>
          </cell>
          <cell r="E3927"/>
          <cell r="F3927"/>
          <cell r="G3927"/>
          <cell r="H3927" t="str">
            <v>SIN STOCK</v>
          </cell>
        </row>
        <row r="3928">
          <cell r="A3928" t="str">
            <v>RT.CLKH-35R</v>
          </cell>
          <cell r="B3928" t="str">
            <v>CTR PERNO BARRA ESTABILIZADORA</v>
          </cell>
          <cell r="C3928" t="str">
            <v>SIN STOCK</v>
          </cell>
          <cell r="D3928" t="str">
            <v>SIN STOCK</v>
          </cell>
          <cell r="E3928"/>
          <cell r="F3928"/>
          <cell r="G3928"/>
          <cell r="H3928" t="str">
            <v>SIN STOCK</v>
          </cell>
        </row>
        <row r="3929">
          <cell r="A3929" t="str">
            <v>RT.CLKH-38L</v>
          </cell>
          <cell r="B3929" t="str">
            <v>CTR PERNO BARRA ESTABILIZADORA 54830-4H000 HYUNDAI STAREX 2007-UP M12*P1.25 275MM DEL</v>
          </cell>
          <cell r="C3929">
            <v>0.41399999999999998</v>
          </cell>
          <cell r="D3929"/>
          <cell r="E3929">
            <v>1</v>
          </cell>
          <cell r="F3929"/>
          <cell r="G3929"/>
          <cell r="H3929" t="str">
            <v>A104</v>
          </cell>
        </row>
        <row r="3930">
          <cell r="A3930" t="str">
            <v>RT.CLKH-38R</v>
          </cell>
          <cell r="B3930" t="str">
            <v>CTR PERNO BARRA ESTABILIZADORA 54840-4H000 HYUNDAI STAREX 2007-UP M12*P1.25 275MM DEL</v>
          </cell>
          <cell r="C3930">
            <v>0.498</v>
          </cell>
          <cell r="D3930"/>
          <cell r="E3930">
            <v>1</v>
          </cell>
          <cell r="F3930"/>
          <cell r="G3930"/>
          <cell r="H3930" t="str">
            <v>A104</v>
          </cell>
        </row>
        <row r="3931">
          <cell r="A3931" t="str">
            <v>RT.CLKH-39L</v>
          </cell>
          <cell r="B3931" t="str">
            <v>CTR PERNO BARRA ESTABILIZADORA</v>
          </cell>
          <cell r="C3931" t="str">
            <v>SIN STOCK</v>
          </cell>
          <cell r="D3931" t="str">
            <v>SIN STOCK</v>
          </cell>
          <cell r="E3931"/>
          <cell r="F3931"/>
          <cell r="G3931"/>
          <cell r="H3931" t="str">
            <v>SIN STOCK</v>
          </cell>
        </row>
        <row r="3932">
          <cell r="A3932" t="str">
            <v>RT.CLKH-39R</v>
          </cell>
          <cell r="B3932" t="str">
            <v>CTR PERNO BARRA ESTABILIZADORA</v>
          </cell>
          <cell r="C3932" t="str">
            <v>SIN STOCK</v>
          </cell>
          <cell r="D3932" t="str">
            <v>SIN STOCK</v>
          </cell>
          <cell r="E3932"/>
          <cell r="F3932"/>
          <cell r="G3932"/>
          <cell r="H3932" t="str">
            <v>SIN STOCK</v>
          </cell>
        </row>
        <row r="3933">
          <cell r="A3933" t="str">
            <v>RT.CLKH-42L</v>
          </cell>
          <cell r="B3933" t="str">
            <v>CTR PERNO BARRA ESTABILIZADORA 54830-0X000 HYUNDAI I10 2008-UP M10*P1.25 230MM DEL</v>
          </cell>
          <cell r="C3933">
            <v>0.39</v>
          </cell>
          <cell r="D3933"/>
          <cell r="E3933">
            <v>1</v>
          </cell>
          <cell r="F3933"/>
          <cell r="G3933"/>
          <cell r="H3933" t="str">
            <v>A103</v>
          </cell>
        </row>
        <row r="3934">
          <cell r="A3934" t="str">
            <v>RT.CLKH-42R</v>
          </cell>
          <cell r="B3934" t="str">
            <v>CTR PERNO BARRA ESTABILIZADORA 54840-0X000 HYUNDAI I10 2008-UP M10*P1.25 230MM DEL</v>
          </cell>
          <cell r="C3934">
            <v>0.38400000000000001</v>
          </cell>
          <cell r="D3934"/>
          <cell r="E3934">
            <v>1</v>
          </cell>
          <cell r="F3934"/>
          <cell r="G3934"/>
          <cell r="H3934" t="str">
            <v>A103</v>
          </cell>
        </row>
        <row r="3935">
          <cell r="A3935" t="str">
            <v>RT.CLKH-43L</v>
          </cell>
          <cell r="B3935" t="str">
            <v>CTR PERNO BARRA ESTABILIZADORA 54830-1J000 HYUNDAI KIA I20 2008-UP M10*P1.25 216MM DEL IZQ</v>
          </cell>
          <cell r="C3935">
            <v>0.379</v>
          </cell>
          <cell r="D3935"/>
          <cell r="E3935">
            <v>1</v>
          </cell>
          <cell r="F3935"/>
          <cell r="G3935"/>
          <cell r="H3935" t="str">
            <v>A103</v>
          </cell>
        </row>
        <row r="3936">
          <cell r="A3936" t="str">
            <v>RT.CLKH-43R</v>
          </cell>
          <cell r="B3936" t="str">
            <v>CTR PERNO BARRA ESTABILIZADORA</v>
          </cell>
          <cell r="C3936">
            <v>0.378</v>
          </cell>
          <cell r="D3936"/>
          <cell r="E3936">
            <v>1</v>
          </cell>
          <cell r="F3936"/>
          <cell r="G3936"/>
          <cell r="H3936" t="str">
            <v>A102-A103</v>
          </cell>
        </row>
        <row r="3937">
          <cell r="A3937" t="str">
            <v>RT.CLKH-44L</v>
          </cell>
          <cell r="B3937" t="str">
            <v>CTR PERNO BARRA ESTABILIZADORA 54830-3R000 HYUNDAI SONATA 2009-2014 M12*P1.25 321MM DEL</v>
          </cell>
          <cell r="C3937">
            <v>0.54400000000000004</v>
          </cell>
          <cell r="D3937"/>
          <cell r="E3937">
            <v>1</v>
          </cell>
          <cell r="F3937"/>
          <cell r="G3937"/>
          <cell r="H3937" t="str">
            <v>A102</v>
          </cell>
        </row>
        <row r="3938">
          <cell r="A3938" t="str">
            <v>RT.CLKH-44R</v>
          </cell>
          <cell r="B3938" t="str">
            <v>CTR PERNO BARRA ESTABILIZADORA 54840-3R000 HYUNDAI SONATA 2009-2014 M12*P1.25 321MM DEL</v>
          </cell>
          <cell r="C3938">
            <v>0.54400000000000004</v>
          </cell>
          <cell r="D3938"/>
          <cell r="E3938">
            <v>1</v>
          </cell>
          <cell r="F3938"/>
          <cell r="G3938"/>
          <cell r="H3938" t="str">
            <v>A102</v>
          </cell>
        </row>
        <row r="3939">
          <cell r="A3939" t="str">
            <v>RT.CLKH-45</v>
          </cell>
          <cell r="B3939" t="str">
            <v>CTR PERNO BARRA ESTABILIZADORA</v>
          </cell>
          <cell r="C3939">
            <v>0.36399999999999999</v>
          </cell>
          <cell r="D3939" t="str">
            <v>SIN STOCK</v>
          </cell>
          <cell r="E3939"/>
          <cell r="F3939"/>
          <cell r="G3939"/>
          <cell r="H3939" t="str">
            <v>A102</v>
          </cell>
        </row>
        <row r="3940">
          <cell r="A3940" t="str">
            <v>RT.CLKH-45L</v>
          </cell>
          <cell r="B3940" t="str">
            <v>CTR PERNO BARRA ESTABILIZADORA</v>
          </cell>
          <cell r="C3940">
            <v>0.36799999999999999</v>
          </cell>
          <cell r="D3940"/>
          <cell r="E3940">
            <v>1</v>
          </cell>
          <cell r="F3940"/>
          <cell r="G3940"/>
          <cell r="H3940" t="str">
            <v>SIN STOCK</v>
          </cell>
        </row>
        <row r="3941">
          <cell r="A3941" t="str">
            <v>RT.CLKH-45R</v>
          </cell>
          <cell r="B3941" t="str">
            <v>CTR PERNO BARRA ESTABILIZADORA 55540-3R000 HYUNDAI SONATA 2010-UP M12*P1.25 65MM POST</v>
          </cell>
          <cell r="C3941">
            <v>0.36799999999999999</v>
          </cell>
          <cell r="D3941"/>
          <cell r="E3941">
            <v>1</v>
          </cell>
          <cell r="F3941"/>
          <cell r="G3941"/>
          <cell r="H3941" t="str">
            <v>SIN STOCK</v>
          </cell>
        </row>
        <row r="3942">
          <cell r="A3942" t="str">
            <v>RT.CLKH-46</v>
          </cell>
          <cell r="B3942" t="str">
            <v>CTR PERNO BARRA ESTABILIZADORA 54830-0U000 HYUNDAI ACCENT PRIDE 2011-UP M12*P1.25 283MM DEL</v>
          </cell>
          <cell r="C3942">
            <v>0.499</v>
          </cell>
          <cell r="D3942"/>
          <cell r="E3942">
            <v>1</v>
          </cell>
          <cell r="F3942"/>
          <cell r="G3942"/>
          <cell r="H3942" t="str">
            <v>A101</v>
          </cell>
        </row>
        <row r="3943">
          <cell r="A3943" t="str">
            <v>RT.CLKH-48</v>
          </cell>
          <cell r="B3943" t="str">
            <v>CTR PERNO BARRA ESTABILIZADORA 54830-2S000 HYUNDAI TUCSON IX 2009-2013 M12*P1.25 268MM DEL</v>
          </cell>
          <cell r="C3943">
            <v>0.499</v>
          </cell>
          <cell r="D3943"/>
          <cell r="E3943">
            <v>1</v>
          </cell>
          <cell r="F3943"/>
          <cell r="G3943"/>
          <cell r="H3943" t="str">
            <v>A101</v>
          </cell>
        </row>
        <row r="3944">
          <cell r="A3944" t="str">
            <v>RT.CLKH-49</v>
          </cell>
          <cell r="B3944" t="str">
            <v>CTR PERNO BARRA ESTABILIZADORA</v>
          </cell>
          <cell r="C3944">
            <v>0.38500000000000001</v>
          </cell>
          <cell r="D3944"/>
          <cell r="E3944">
            <v>1</v>
          </cell>
          <cell r="F3944"/>
          <cell r="G3944"/>
          <cell r="H3944" t="str">
            <v>A101</v>
          </cell>
        </row>
        <row r="3945">
          <cell r="A3945" t="str">
            <v>RT.CLKH-53</v>
          </cell>
          <cell r="B3945" t="str">
            <v>CTR PERNO BARRA ESTABILIZADORA</v>
          </cell>
          <cell r="C3945">
            <v>0.59499999999999997</v>
          </cell>
          <cell r="D3945"/>
          <cell r="E3945">
            <v>1</v>
          </cell>
          <cell r="F3945"/>
          <cell r="G3945"/>
          <cell r="H3945" t="str">
            <v>A101</v>
          </cell>
        </row>
        <row r="3946">
          <cell r="A3946" t="str">
            <v>RT.CLKH-54</v>
          </cell>
          <cell r="B3946" t="str">
            <v>CTR PERNO BARRA ESTABILIZADORA</v>
          </cell>
          <cell r="C3946">
            <v>0.4</v>
          </cell>
          <cell r="D3946" t="str">
            <v>SIN STOCK</v>
          </cell>
          <cell r="E3946"/>
          <cell r="F3946"/>
          <cell r="G3946"/>
          <cell r="H3946" t="str">
            <v>A100</v>
          </cell>
        </row>
        <row r="3947">
          <cell r="A3947" t="str">
            <v>RT.CLKH-56</v>
          </cell>
          <cell r="B3947" t="str">
            <v>CTR PERNO BARRA ESTABILIZADORA 54830-2S500 HYUNDAI TUCSON 2013-UP M12*P1.25 280MM DEL</v>
          </cell>
          <cell r="C3947">
            <v>0.50600000000000001</v>
          </cell>
          <cell r="D3947"/>
          <cell r="E3947">
            <v>1</v>
          </cell>
          <cell r="F3947"/>
          <cell r="G3947"/>
          <cell r="H3947" t="str">
            <v>A100</v>
          </cell>
        </row>
        <row r="3948">
          <cell r="A3948" t="str">
            <v>RT.CLKH-63L</v>
          </cell>
          <cell r="B3948" t="str">
            <v>CTR 54840-4H250 PERNO BARRA ESTABILIZADORA HYUNDAI H1 STAREX 2008-UP M12*P1.25 273MM DEL DER</v>
          </cell>
          <cell r="C3948">
            <v>0.30599999999999999</v>
          </cell>
          <cell r="D3948"/>
          <cell r="E3948">
            <v>1</v>
          </cell>
          <cell r="F3948"/>
          <cell r="G3948"/>
          <cell r="H3948" t="str">
            <v>A100</v>
          </cell>
        </row>
        <row r="3949">
          <cell r="A3949" t="str">
            <v>RT.CLKH-63R</v>
          </cell>
          <cell r="B3949" t="str">
            <v>CTR 54840-4H250 PERNO BARRA ESTABILIZADORA HYUNDAI H1 STAREX 2008-UP 273MM   M12*P1.25 DEL DER</v>
          </cell>
          <cell r="C3949">
            <v>0.502</v>
          </cell>
          <cell r="D3949"/>
          <cell r="E3949">
            <v>1</v>
          </cell>
          <cell r="F3949"/>
          <cell r="G3949"/>
          <cell r="H3949" t="str">
            <v>A100</v>
          </cell>
        </row>
        <row r="3950">
          <cell r="A3950" t="str">
            <v>RT.CLKH-65</v>
          </cell>
          <cell r="B3950" t="str">
            <v xml:space="preserve">CTR PERNO BARRA ESTABILIZADORA </v>
          </cell>
          <cell r="C3950">
            <v>0.52800000000000002</v>
          </cell>
          <cell r="D3950"/>
          <cell r="E3950">
            <v>1</v>
          </cell>
          <cell r="F3950"/>
          <cell r="G3950"/>
          <cell r="H3950" t="str">
            <v>A100</v>
          </cell>
        </row>
        <row r="3951">
          <cell r="A3951" t="str">
            <v>RT.CLKH-8</v>
          </cell>
          <cell r="B3951" t="str">
            <v xml:space="preserve">CTR PERNO BARRA ESTABILIZADORA </v>
          </cell>
          <cell r="C3951">
            <v>0.317</v>
          </cell>
          <cell r="D3951"/>
          <cell r="E3951">
            <v>1</v>
          </cell>
          <cell r="F3951"/>
          <cell r="G3951"/>
          <cell r="H3951" t="str">
            <v>A94</v>
          </cell>
        </row>
        <row r="3952">
          <cell r="A3952" t="str">
            <v>RT.CLKH-9</v>
          </cell>
          <cell r="B3952" t="str">
            <v xml:space="preserve">CTR PERNO BARRA ESTABILIZADORA </v>
          </cell>
          <cell r="C3952" t="str">
            <v>SIN STOCK</v>
          </cell>
          <cell r="D3952" t="str">
            <v>SIN STOCK</v>
          </cell>
          <cell r="E3952"/>
          <cell r="F3952"/>
          <cell r="G3952"/>
          <cell r="H3952" t="str">
            <v>SIN STOCK</v>
          </cell>
        </row>
        <row r="3953">
          <cell r="A3953" t="str">
            <v>RT.CLKK-14L</v>
          </cell>
          <cell r="B3953" t="str">
            <v xml:space="preserve">CTR PERNO BARRA ESTABILIZADORA </v>
          </cell>
          <cell r="C3953">
            <v>0.35299999999999998</v>
          </cell>
          <cell r="D3953"/>
          <cell r="E3953">
            <v>1</v>
          </cell>
          <cell r="F3953"/>
          <cell r="G3953"/>
          <cell r="H3953" t="str">
            <v>A99</v>
          </cell>
        </row>
        <row r="3954">
          <cell r="A3954" t="str">
            <v>RT.CLKK-14R</v>
          </cell>
          <cell r="B3954" t="str">
            <v>CTR PERNO BARRA ESTABILIZADORA 0K33C-34-150A KIA RIO 1999-2002 M10*P1.25 240MM DEL DER</v>
          </cell>
          <cell r="C3954">
            <v>0.35299999999999998</v>
          </cell>
          <cell r="D3954"/>
          <cell r="E3954">
            <v>1</v>
          </cell>
          <cell r="F3954"/>
          <cell r="G3954"/>
          <cell r="H3954" t="str">
            <v>A99</v>
          </cell>
        </row>
        <row r="3955">
          <cell r="A3955" t="str">
            <v>RT.CLKK-17</v>
          </cell>
          <cell r="B3955" t="str">
            <v>CTR PERNO BARRA ESTABILIZADORA 55530-38000 HYUNDAI KIA SONATA 2000-2005 M10*P1.25 180.5MM POST</v>
          </cell>
          <cell r="C3955">
            <v>0.38200000000000001</v>
          </cell>
          <cell r="D3955"/>
          <cell r="E3955">
            <v>1</v>
          </cell>
          <cell r="F3955"/>
          <cell r="G3955"/>
          <cell r="H3955" t="str">
            <v>A99</v>
          </cell>
        </row>
        <row r="3956">
          <cell r="A3956" t="str">
            <v>RT.CLKK-18L</v>
          </cell>
          <cell r="B3956" t="str">
            <v xml:space="preserve">CTR PERNO BARRA ESTABILIZADORA </v>
          </cell>
          <cell r="C3956">
            <v>0.374</v>
          </cell>
          <cell r="D3956"/>
          <cell r="E3956">
            <v>1</v>
          </cell>
          <cell r="F3956"/>
          <cell r="G3956"/>
          <cell r="H3956" t="str">
            <v>SIN STOCK</v>
          </cell>
        </row>
        <row r="3957">
          <cell r="A3957" t="str">
            <v>RT.CLKK-18R</v>
          </cell>
          <cell r="B3957" t="str">
            <v xml:space="preserve">CTR PERNO BARRA ESTABILIZADORA </v>
          </cell>
          <cell r="C3957">
            <v>0.374</v>
          </cell>
          <cell r="D3957"/>
          <cell r="E3957">
            <v>1</v>
          </cell>
          <cell r="F3957"/>
          <cell r="G3957"/>
          <cell r="H3957" t="str">
            <v>SIN STOCK</v>
          </cell>
        </row>
        <row r="3958">
          <cell r="A3958" t="str">
            <v>RT.CLKK-21L</v>
          </cell>
          <cell r="B3958" t="str">
            <v xml:space="preserve">CTR PERNO BARRA ESTABILIZADORA </v>
          </cell>
          <cell r="C3958" t="str">
            <v>SIN STOCK</v>
          </cell>
          <cell r="D3958" t="str">
            <v>SIN STOCK</v>
          </cell>
          <cell r="E3958"/>
          <cell r="F3958"/>
          <cell r="G3958"/>
          <cell r="H3958" t="str">
            <v>A99</v>
          </cell>
        </row>
        <row r="3959">
          <cell r="A3959" t="str">
            <v>RT.CLKK-21R</v>
          </cell>
          <cell r="B3959" t="str">
            <v xml:space="preserve">CTR PERNO BARRA ESTABILIZADORA </v>
          </cell>
          <cell r="C3959" t="str">
            <v>SIN STOCK</v>
          </cell>
          <cell r="D3959" t="str">
            <v>SIN STOCK</v>
          </cell>
          <cell r="E3959"/>
          <cell r="F3959"/>
          <cell r="G3959"/>
          <cell r="H3959" t="str">
            <v>A99</v>
          </cell>
        </row>
        <row r="3960">
          <cell r="A3960" t="str">
            <v>RT.CLKK-27</v>
          </cell>
          <cell r="B3960" t="str">
            <v xml:space="preserve">CTR PERNO BARRA ESTABILIZADORA </v>
          </cell>
          <cell r="C3960" t="str">
            <v>SIN STOCK</v>
          </cell>
          <cell r="D3960" t="str">
            <v>SIN STOCK</v>
          </cell>
          <cell r="E3960"/>
          <cell r="F3960"/>
          <cell r="G3960"/>
          <cell r="H3960" t="str">
            <v>SIN STOCK</v>
          </cell>
        </row>
        <row r="3961">
          <cell r="A3961" t="str">
            <v>RT.CLKK-28L</v>
          </cell>
          <cell r="B3961" t="str">
            <v>CTR PERNO BARRA ESTABILIZADORA 54830-1G000 KIA RIO 2005-2010 M10*P1.25 286MM DEL IZQ</v>
          </cell>
          <cell r="C3961">
            <v>0.47899999999999998</v>
          </cell>
          <cell r="D3961"/>
          <cell r="E3961">
            <v>1</v>
          </cell>
          <cell r="F3961"/>
          <cell r="G3961"/>
          <cell r="H3961" t="str">
            <v>A105</v>
          </cell>
        </row>
        <row r="3962">
          <cell r="A3962" t="str">
            <v>RT.CLKK-28R</v>
          </cell>
          <cell r="B3962" t="str">
            <v>CTR PERNO BARRA ESTABILIZADORA</v>
          </cell>
          <cell r="C3962">
            <v>0.48099999999999998</v>
          </cell>
          <cell r="D3962"/>
          <cell r="E3962">
            <v>1</v>
          </cell>
          <cell r="F3962"/>
          <cell r="G3962"/>
          <cell r="H3962" t="str">
            <v>A105</v>
          </cell>
        </row>
        <row r="3963">
          <cell r="A3963" t="str">
            <v>RT.CLKK-29</v>
          </cell>
          <cell r="B3963" t="str">
            <v>CTR PERNO BARRA ESTABILIZADORA</v>
          </cell>
          <cell r="C3963" t="str">
            <v>SIN STOCK</v>
          </cell>
          <cell r="D3963" t="str">
            <v>SIN STOCK</v>
          </cell>
          <cell r="E3963"/>
          <cell r="F3963"/>
          <cell r="G3963"/>
          <cell r="H3963" t="str">
            <v>A105</v>
          </cell>
        </row>
        <row r="3964">
          <cell r="A3964" t="str">
            <v>RT.CLKK-38L</v>
          </cell>
          <cell r="B3964" t="str">
            <v>CTR PERNO BARRA ESTABILIZADORA</v>
          </cell>
          <cell r="C3964">
            <v>0.51</v>
          </cell>
          <cell r="D3964"/>
          <cell r="E3964">
            <v>1</v>
          </cell>
          <cell r="F3964"/>
          <cell r="G3964"/>
          <cell r="H3964" t="str">
            <v>A105</v>
          </cell>
        </row>
        <row r="3965">
          <cell r="A3965" t="str">
            <v>RT.CLKK-38R</v>
          </cell>
          <cell r="B3965" t="str">
            <v>CTR PERNO BARRA ESTABILIZADORA 54840-A4000 KIA CARENS 2013-UP M12*P1.25 285.9MM DEL DER</v>
          </cell>
          <cell r="C3965">
            <v>0.51200000000000001</v>
          </cell>
          <cell r="D3965"/>
          <cell r="E3965">
            <v>1</v>
          </cell>
          <cell r="F3965"/>
          <cell r="G3965"/>
          <cell r="H3965" t="str">
            <v>A105</v>
          </cell>
        </row>
        <row r="3966">
          <cell r="A3966" t="str">
            <v>RT.CLKK-39</v>
          </cell>
          <cell r="B3966" t="str">
            <v xml:space="preserve">CTR PERNO BARRA ESTABILIZADORA </v>
          </cell>
          <cell r="C3966">
            <v>0.628</v>
          </cell>
          <cell r="D3966"/>
          <cell r="E3966">
            <v>1</v>
          </cell>
          <cell r="F3966"/>
          <cell r="G3966"/>
          <cell r="H3966" t="str">
            <v>A105</v>
          </cell>
        </row>
        <row r="3967">
          <cell r="A3967" t="str">
            <v>RT.CLKK-40</v>
          </cell>
          <cell r="B3967" t="str">
            <v xml:space="preserve">CTR PERNO BARRA ESTABILIZADORA </v>
          </cell>
          <cell r="C3967" t="str">
            <v>SIN STOCK</v>
          </cell>
          <cell r="D3967" t="str">
            <v>SIN STOCK</v>
          </cell>
          <cell r="E3967"/>
          <cell r="F3967"/>
          <cell r="G3967"/>
          <cell r="H3967" t="str">
            <v>SIN STOCK</v>
          </cell>
        </row>
        <row r="3968">
          <cell r="A3968" t="str">
            <v>RT.CLKK-44</v>
          </cell>
          <cell r="B3968" t="str">
            <v>CTR PERNO BARRA ESTABILIZADORA 54830-2Y500 HYUNDAI KIA RIO 2015-UP M12*P1.25 283MM DEL</v>
          </cell>
          <cell r="C3968">
            <v>0.50900000000000001</v>
          </cell>
          <cell r="D3968"/>
          <cell r="E3968">
            <v>1</v>
          </cell>
          <cell r="F3968"/>
          <cell r="G3968"/>
          <cell r="H3968" t="str">
            <v>A105</v>
          </cell>
        </row>
        <row r="3969">
          <cell r="A3969" t="str">
            <v>RT.CLKK-9</v>
          </cell>
          <cell r="B3969" t="str">
            <v>CTR PERNO BARRA ESTABILIZADORA</v>
          </cell>
          <cell r="C3969" t="str">
            <v>SIN STOCK</v>
          </cell>
          <cell r="D3969" t="str">
            <v>SIN STOCK</v>
          </cell>
          <cell r="E3969"/>
          <cell r="F3969"/>
          <cell r="G3969"/>
          <cell r="H3969" t="str">
            <v>A99</v>
          </cell>
        </row>
        <row r="3970">
          <cell r="A3970" t="str">
            <v>RT.CLKS-4</v>
          </cell>
          <cell r="B3970" t="str">
            <v>CTR PERNO BARRA ESTABILIZADORA</v>
          </cell>
          <cell r="C3970" t="str">
            <v>SIN STOCK</v>
          </cell>
          <cell r="D3970" t="str">
            <v>SIN STOCK</v>
          </cell>
          <cell r="E3970"/>
          <cell r="F3970"/>
          <cell r="G3970"/>
          <cell r="H3970" t="str">
            <v>SIN STOCK</v>
          </cell>
        </row>
        <row r="3971">
          <cell r="A3971" t="str">
            <v>RT.CLKS-5</v>
          </cell>
          <cell r="B3971" t="str">
            <v>CTR PERNO BARRA ESTABILIZADORA</v>
          </cell>
          <cell r="C3971">
            <v>0.43099999999999999</v>
          </cell>
          <cell r="D3971"/>
          <cell r="E3971">
            <v>1</v>
          </cell>
          <cell r="F3971"/>
          <cell r="G3971"/>
          <cell r="H3971" t="str">
            <v>A106</v>
          </cell>
        </row>
        <row r="3972">
          <cell r="A3972" t="str">
            <v>RT.CLKS-7</v>
          </cell>
          <cell r="B3972" t="str">
            <v>CTR PERNO BARRA ESTABILIZADORA</v>
          </cell>
          <cell r="C3972" t="str">
            <v>SIN STOCK</v>
          </cell>
          <cell r="D3972" t="str">
            <v>SIN STOCK</v>
          </cell>
          <cell r="E3972"/>
          <cell r="F3972"/>
          <cell r="G3972"/>
          <cell r="H3972" t="str">
            <v>SIN STOCK</v>
          </cell>
        </row>
        <row r="3973">
          <cell r="A3973" t="str">
            <v>RT.CLM-24</v>
          </cell>
          <cell r="B3973" t="str">
            <v>CTR PERNO BARRA ESTABILIZADORA MR992310 MITSUBISHI TRITON 2006-UP M12*P1.25 65MM DEL DER</v>
          </cell>
          <cell r="C3973">
            <v>0.32300000000000001</v>
          </cell>
          <cell r="D3973"/>
          <cell r="E3973">
            <v>1</v>
          </cell>
          <cell r="F3973"/>
          <cell r="G3973"/>
          <cell r="H3973" t="str">
            <v>A106</v>
          </cell>
        </row>
        <row r="3974">
          <cell r="A3974" t="str">
            <v>RT.CLM-25</v>
          </cell>
          <cell r="B3974" t="str">
            <v>CTR PERNO BARRA ESTABILIZADORA</v>
          </cell>
          <cell r="C3974">
            <v>0.32200000000000001</v>
          </cell>
          <cell r="D3974"/>
          <cell r="E3974">
            <v>1</v>
          </cell>
          <cell r="F3974"/>
          <cell r="G3974"/>
          <cell r="H3974" t="str">
            <v>A106</v>
          </cell>
        </row>
        <row r="3975">
          <cell r="A3975" t="str">
            <v>RT.CLM-26</v>
          </cell>
          <cell r="B3975" t="str">
            <v>CTR PERNO BARRA ESTABILIZADORA MK382985 MITSUBISHI CANTER 2002-UP M12*P1.25 160MM DEL DER</v>
          </cell>
          <cell r="C3975">
            <v>0</v>
          </cell>
          <cell r="D3975"/>
          <cell r="E3975">
            <v>1</v>
          </cell>
          <cell r="F3975"/>
          <cell r="G3975"/>
          <cell r="H3975" t="str">
            <v>A106</v>
          </cell>
        </row>
        <row r="3976">
          <cell r="A3976" t="str">
            <v>RT.CLM-27</v>
          </cell>
          <cell r="B3976" t="str">
            <v>CTR PERNO BARRA ESTABILIZADORA MK382984 MITSUBISHI CANTER 2002-UP M12*P1.25 160MM DEL IZQ</v>
          </cell>
          <cell r="C3976">
            <v>0.40200000000000002</v>
          </cell>
          <cell r="D3976"/>
          <cell r="E3976">
            <v>1</v>
          </cell>
          <cell r="F3976"/>
          <cell r="G3976"/>
          <cell r="H3976" t="str">
            <v>A106</v>
          </cell>
        </row>
        <row r="3977">
          <cell r="A3977" t="str">
            <v>RT.CLM-28</v>
          </cell>
          <cell r="B3977" t="str">
            <v>CTR PERNO BARRA ESTABILIZADORA MN101368 MITSUBISHI JEEP SEDAN 2005-UP M10*P1.25 264MM DEL</v>
          </cell>
          <cell r="C3977">
            <v>0.45</v>
          </cell>
          <cell r="D3977"/>
          <cell r="E3977">
            <v>1</v>
          </cell>
          <cell r="F3977"/>
          <cell r="G3977"/>
          <cell r="H3977" t="str">
            <v>A106</v>
          </cell>
        </row>
        <row r="3978">
          <cell r="A3978" t="str">
            <v>RT.CLM-37</v>
          </cell>
          <cell r="B3978" t="str">
            <v>CTR PERNO BARRA ESTABILIZADORA</v>
          </cell>
          <cell r="C3978">
            <v>0.21299999999999999</v>
          </cell>
          <cell r="D3978"/>
          <cell r="E3978">
            <v>1</v>
          </cell>
          <cell r="F3978"/>
          <cell r="G3978"/>
          <cell r="H3978" t="str">
            <v>A106</v>
          </cell>
        </row>
        <row r="3979">
          <cell r="A3979" t="str">
            <v>RT.CLM-44L</v>
          </cell>
          <cell r="B3979" t="str">
            <v>CTR PERNO BARRA ESTABILIZADORA</v>
          </cell>
          <cell r="C3979">
            <v>0.39500000000000002</v>
          </cell>
          <cell r="D3979"/>
          <cell r="E3979">
            <v>1</v>
          </cell>
          <cell r="F3979"/>
          <cell r="G3979"/>
          <cell r="H3979" t="str">
            <v>A107</v>
          </cell>
        </row>
        <row r="3980">
          <cell r="A3980" t="str">
            <v>RT.CLM-44R</v>
          </cell>
          <cell r="B3980" t="str">
            <v>CTR PERNO BARRA ESTABILIZADORA</v>
          </cell>
          <cell r="C3980">
            <v>0.39800000000000002</v>
          </cell>
          <cell r="D3980"/>
          <cell r="E3980">
            <v>1</v>
          </cell>
          <cell r="F3980"/>
          <cell r="G3980"/>
          <cell r="H3980" t="str">
            <v>A107</v>
          </cell>
        </row>
        <row r="3981">
          <cell r="A3981" t="str">
            <v>RT.CLMZ-15</v>
          </cell>
          <cell r="B3981" t="str">
            <v>CTR PERNO BARRA ESTABILIZADORA</v>
          </cell>
          <cell r="C3981" t="str">
            <v>SIN STOCK</v>
          </cell>
          <cell r="D3981" t="str">
            <v>SIN STOCK</v>
          </cell>
          <cell r="E3981"/>
          <cell r="F3981"/>
          <cell r="G3981"/>
          <cell r="H3981" t="str">
            <v>SIN STOCK</v>
          </cell>
        </row>
        <row r="3982">
          <cell r="A3982" t="str">
            <v>RT.CLMZ-18</v>
          </cell>
          <cell r="B3982" t="str">
            <v>CTR PERNO BARRA ESTABILIZADORA</v>
          </cell>
          <cell r="C3982" t="str">
            <v>SIN STOCK</v>
          </cell>
          <cell r="D3982" t="str">
            <v>SIN STOCK</v>
          </cell>
          <cell r="E3982"/>
          <cell r="F3982"/>
          <cell r="G3982"/>
          <cell r="H3982" t="str">
            <v>SIN STOCK</v>
          </cell>
        </row>
        <row r="3983">
          <cell r="A3983" t="str">
            <v>RT.CLMZ-19</v>
          </cell>
          <cell r="B3983" t="str">
            <v>CTR PERNO BARRA ESTABILIZADORA</v>
          </cell>
          <cell r="C3983" t="str">
            <v>SIN STOCK</v>
          </cell>
          <cell r="D3983" t="str">
            <v>SIN STOCK</v>
          </cell>
          <cell r="E3983"/>
          <cell r="F3983"/>
          <cell r="G3983"/>
          <cell r="H3983" t="str">
            <v>SIN STOCK</v>
          </cell>
        </row>
        <row r="3984">
          <cell r="A3984" t="str">
            <v>RT.CLMZ-27</v>
          </cell>
          <cell r="B3984" t="str">
            <v>CTR PERNO BARRA ESTABILIZADORA GS1D-34-150 MAZDA MAZDA 6 2007-UP M10*P1.25 160MM DEL DER</v>
          </cell>
          <cell r="C3984">
            <v>0.35499999999999998</v>
          </cell>
          <cell r="D3984"/>
          <cell r="E3984">
            <v>1</v>
          </cell>
          <cell r="F3984"/>
          <cell r="G3984"/>
          <cell r="H3984" t="str">
            <v>SIN STOCK</v>
          </cell>
        </row>
        <row r="3985">
          <cell r="A3985" t="str">
            <v>RT.CLMZ-28</v>
          </cell>
          <cell r="B3985" t="str">
            <v xml:space="preserve">CTR PERNO BARRA ESTABILIZADORA </v>
          </cell>
          <cell r="C3985" t="str">
            <v>SIN STOCK</v>
          </cell>
          <cell r="D3985" t="str">
            <v>SIN STOCK</v>
          </cell>
          <cell r="E3985"/>
          <cell r="F3985"/>
          <cell r="G3985"/>
          <cell r="H3985" t="str">
            <v>SIN STOCK</v>
          </cell>
        </row>
        <row r="3986">
          <cell r="A3986" t="str">
            <v>RT.CLMZ-34L</v>
          </cell>
          <cell r="B3986" t="str">
            <v>CTR PERNO BARRA ESTABILIZADORA B45A-34-170 MAZDA MAZDA 3 2014-UP M10*P1.25 283MM DEL</v>
          </cell>
          <cell r="C3986">
            <v>0.46700000000000003</v>
          </cell>
          <cell r="D3986"/>
          <cell r="E3986">
            <v>1</v>
          </cell>
          <cell r="F3986"/>
          <cell r="G3986"/>
          <cell r="H3986" t="str">
            <v>A107</v>
          </cell>
        </row>
        <row r="3987">
          <cell r="A3987" t="str">
            <v>RT.CLMZ-34R</v>
          </cell>
          <cell r="B3987" t="str">
            <v>CTR PERNO BARRA ESTABILIZADORA B45A-34-150 MAZDA MAZDA 3 2014-UP M10*P1.25 283MM DEL</v>
          </cell>
          <cell r="C3987">
            <v>0.46700000000000003</v>
          </cell>
          <cell r="D3987"/>
          <cell r="E3987">
            <v>1</v>
          </cell>
          <cell r="F3987"/>
          <cell r="G3987"/>
          <cell r="H3987" t="str">
            <v>A107</v>
          </cell>
        </row>
        <row r="3988">
          <cell r="A3988" t="str">
            <v>RT.CLMZ-35L</v>
          </cell>
          <cell r="B3988" t="str">
            <v>CTR KD31-28-190 PERNO BARRA ESTABILIZADORA MAZDA CX5 3 6  2014-UP   M10*P1.25 150MM POST</v>
          </cell>
          <cell r="C3988">
            <v>0.35799999999999998</v>
          </cell>
          <cell r="D3988"/>
          <cell r="E3988">
            <v>1</v>
          </cell>
          <cell r="F3988"/>
          <cell r="G3988"/>
          <cell r="H3988" t="str">
            <v>A107</v>
          </cell>
        </row>
        <row r="3989">
          <cell r="A3989" t="str">
            <v>RT.CLMZ-35R</v>
          </cell>
          <cell r="B3989" t="str">
            <v>CTR KD35-34-170 PERNO BARRA ESTABILIZADORA MAZDA CX5 3 6  2014-UP   M10*P1.25 150MM POST</v>
          </cell>
          <cell r="C3989">
            <v>0.35799999999999998</v>
          </cell>
          <cell r="D3989"/>
          <cell r="E3989">
            <v>1</v>
          </cell>
          <cell r="F3989"/>
          <cell r="G3989"/>
          <cell r="H3989" t="str">
            <v>A107</v>
          </cell>
        </row>
        <row r="3990">
          <cell r="A3990" t="str">
            <v>RT.CLMZ-36</v>
          </cell>
          <cell r="B3990" t="str">
            <v xml:space="preserve">CTR PERNO BARRA ESTABILIZADORA </v>
          </cell>
          <cell r="C3990" t="str">
            <v>SIN STOCK</v>
          </cell>
          <cell r="D3990" t="str">
            <v>SIN STOCK</v>
          </cell>
          <cell r="E3990"/>
          <cell r="F3990"/>
          <cell r="G3990"/>
          <cell r="H3990" t="str">
            <v>A108</v>
          </cell>
        </row>
        <row r="3991">
          <cell r="A3991" t="str">
            <v>RT.CLMZ-40</v>
          </cell>
          <cell r="B3991" t="str">
            <v>CTR PERNO BARRA ESTABILIZADORA</v>
          </cell>
          <cell r="C3991">
            <v>0.36399999999999999</v>
          </cell>
          <cell r="D3991"/>
          <cell r="E3991">
            <v>1</v>
          </cell>
          <cell r="F3991"/>
          <cell r="G3991"/>
          <cell r="H3991" t="str">
            <v>A108</v>
          </cell>
        </row>
        <row r="3992">
          <cell r="A3992" t="str">
            <v>RT.CLN-1</v>
          </cell>
          <cell r="B3992" t="str">
            <v>CTR PERNO BARRA ESTABILIZADORA 54618-50Y00 NISSAN SUNNY 1990-UP M10*P1.25 90MM DEL</v>
          </cell>
          <cell r="C3992">
            <v>0.20599999999999999</v>
          </cell>
          <cell r="D3992"/>
          <cell r="E3992">
            <v>1</v>
          </cell>
          <cell r="F3992"/>
          <cell r="G3992"/>
          <cell r="H3992" t="str">
            <v>A108</v>
          </cell>
        </row>
        <row r="3993">
          <cell r="A3993" t="str">
            <v>RT.CLN-10</v>
          </cell>
          <cell r="B3993" t="str">
            <v>CTR PERNO BARRA ESTABILIZADORA 54618-8J000 NISSAN ALTIMA 2002-2006 M12*P1.25 308MM DEL DER</v>
          </cell>
          <cell r="C3993">
            <v>0.75800000000000001</v>
          </cell>
          <cell r="D3993"/>
          <cell r="E3993">
            <v>1</v>
          </cell>
          <cell r="F3993"/>
          <cell r="G3993"/>
          <cell r="H3993" t="str">
            <v>A108</v>
          </cell>
        </row>
        <row r="3994">
          <cell r="A3994" t="str">
            <v>RT.CLN-102</v>
          </cell>
          <cell r="B3994" t="str">
            <v>CTR 54618-EB70A PERNO BARRA ESTABILIZADORA NISSAN NAVARA  2008-UP   M12*P1.25 106.5MM DEL</v>
          </cell>
          <cell r="C3994">
            <v>0.39200000000000002</v>
          </cell>
          <cell r="D3994"/>
          <cell r="E3994">
            <v>1</v>
          </cell>
          <cell r="F3994"/>
          <cell r="G3994"/>
          <cell r="H3994" t="str">
            <v>A109</v>
          </cell>
        </row>
        <row r="3995">
          <cell r="A3995" t="str">
            <v>RT.CLN-103L</v>
          </cell>
          <cell r="B3995" t="str">
            <v>CTR 54668-4JA0A PERNO BARRA ESTABILIZADORA NISSAN NAVARA FRONTIER NP300 2014-UP</v>
          </cell>
          <cell r="C3995">
            <v>0.35299999999999998</v>
          </cell>
          <cell r="D3995"/>
          <cell r="E3995">
            <v>1</v>
          </cell>
          <cell r="F3995"/>
          <cell r="G3995"/>
          <cell r="H3995" t="str">
            <v>A109</v>
          </cell>
        </row>
        <row r="3996">
          <cell r="A3996" t="str">
            <v>RT.CLN-103R</v>
          </cell>
          <cell r="B3996" t="str">
            <v>CTR 54618-4JA0A PERNO BARRA ESTABILIZADORA NISSAN NAVARA FRONTIER NP300 2014-UP</v>
          </cell>
          <cell r="C3996">
            <v>0.35399999999999998</v>
          </cell>
          <cell r="D3996"/>
          <cell r="E3996">
            <v>1</v>
          </cell>
          <cell r="F3996"/>
          <cell r="G3996"/>
          <cell r="H3996" t="str">
            <v>A109</v>
          </cell>
        </row>
        <row r="3997">
          <cell r="A3997" t="str">
            <v>RT.CLN-11</v>
          </cell>
          <cell r="B3997" t="str">
            <v>CTR PERNO BARRA ESTABILIZADORA</v>
          </cell>
          <cell r="C3997" t="str">
            <v>SIN STOCK</v>
          </cell>
          <cell r="D3997" t="str">
            <v>SIN STOCK</v>
          </cell>
          <cell r="E3997"/>
          <cell r="F3997"/>
          <cell r="G3997"/>
          <cell r="H3997" t="str">
            <v>SIN STOCK</v>
          </cell>
        </row>
        <row r="3998">
          <cell r="A3998" t="str">
            <v>RT.CLN-14</v>
          </cell>
          <cell r="B3998" t="str">
            <v>CTR PERNO BARRA ESTABILIZADORA</v>
          </cell>
          <cell r="C3998" t="str">
            <v>SIN STOCK</v>
          </cell>
          <cell r="D3998" t="str">
            <v>SIN STOCK</v>
          </cell>
          <cell r="E3998"/>
          <cell r="F3998"/>
          <cell r="G3998"/>
          <cell r="H3998" t="str">
            <v>SIN STOCK</v>
          </cell>
        </row>
        <row r="3999">
          <cell r="A3999" t="str">
            <v>RT.CLN-16</v>
          </cell>
          <cell r="B3999" t="str">
            <v>CTR PERNO BARRA ESTABILIZADORA</v>
          </cell>
          <cell r="C3999">
            <v>0.43</v>
          </cell>
          <cell r="D3999"/>
          <cell r="E3999">
            <v>1</v>
          </cell>
          <cell r="F3999"/>
          <cell r="G3999"/>
          <cell r="H3999" t="str">
            <v>A108</v>
          </cell>
        </row>
        <row r="4000">
          <cell r="A4000" t="str">
            <v>RT.CLN-17</v>
          </cell>
          <cell r="B4000" t="str">
            <v>CTR PERNO BARRA ESTABILIZADORA</v>
          </cell>
          <cell r="C4000" t="str">
            <v>SIN STOCK</v>
          </cell>
          <cell r="D4000" t="str">
            <v>SIN STOCK</v>
          </cell>
          <cell r="E4000"/>
          <cell r="F4000"/>
          <cell r="G4000"/>
          <cell r="H4000" t="str">
            <v>SIN STOCK</v>
          </cell>
        </row>
        <row r="4001">
          <cell r="A4001" t="str">
            <v>RT.CLN-30</v>
          </cell>
          <cell r="B4001" t="str">
            <v>CTR PERNO BARRA ESTABILIZADORA</v>
          </cell>
          <cell r="C4001">
            <v>0.373</v>
          </cell>
          <cell r="D4001"/>
          <cell r="E4001">
            <v>1</v>
          </cell>
          <cell r="F4001"/>
          <cell r="G4001"/>
          <cell r="H4001" t="str">
            <v>A109</v>
          </cell>
        </row>
        <row r="4002">
          <cell r="A4002" t="str">
            <v>RT.CLN-31</v>
          </cell>
          <cell r="B4002" t="str">
            <v>CTR PERNO BARRA ESTABILIZADORA 56261-7S000 NISSAN NAVARA 2007-UP M12*P1.25 65MM DEL IZQ</v>
          </cell>
          <cell r="C4002">
            <v>0.374</v>
          </cell>
          <cell r="D4002"/>
          <cell r="E4002">
            <v>1</v>
          </cell>
          <cell r="F4002"/>
          <cell r="G4002"/>
          <cell r="H4002" t="str">
            <v>A109</v>
          </cell>
        </row>
        <row r="4003">
          <cell r="A4003" t="str">
            <v>RT.CLN-32</v>
          </cell>
          <cell r="B4003" t="str">
            <v>CTR PERNO BARRA ESTABILIZADORA</v>
          </cell>
          <cell r="C4003" t="str">
            <v>SIN STOCK</v>
          </cell>
          <cell r="D4003" t="str">
            <v>SIN STOCK</v>
          </cell>
          <cell r="E4003"/>
          <cell r="F4003"/>
          <cell r="G4003"/>
          <cell r="H4003" t="str">
            <v>SIN STOCK</v>
          </cell>
        </row>
        <row r="4004">
          <cell r="A4004" t="str">
            <v>RT.CLN-35</v>
          </cell>
          <cell r="B4004" t="str">
            <v>CTR PERNO BARRA ESTABILIZADORA</v>
          </cell>
          <cell r="C4004" t="str">
            <v>SIN STOCK</v>
          </cell>
          <cell r="D4004" t="str">
            <v>SIN STOCK</v>
          </cell>
          <cell r="E4004"/>
          <cell r="F4004"/>
          <cell r="G4004"/>
          <cell r="H4004" t="str">
            <v>SIN STOCK</v>
          </cell>
        </row>
        <row r="4005">
          <cell r="A4005" t="str">
            <v>RT.CLN-36</v>
          </cell>
          <cell r="B4005" t="str">
            <v>CTR PERNO BARRA ESTABILIZADORA</v>
          </cell>
          <cell r="C4005">
            <v>0.57599999999999996</v>
          </cell>
          <cell r="D4005"/>
          <cell r="E4005">
            <v>1</v>
          </cell>
          <cell r="F4005"/>
          <cell r="G4005"/>
          <cell r="H4005" t="str">
            <v>A109</v>
          </cell>
        </row>
        <row r="4006">
          <cell r="A4006" t="str">
            <v>RT.CLN-38</v>
          </cell>
          <cell r="B4006" t="str">
            <v>CTR PERNO BARRA ESTABILIZADORA</v>
          </cell>
          <cell r="C4006" t="str">
            <v>SIN STOCK</v>
          </cell>
          <cell r="D4006" t="str">
            <v>SIN STOCK</v>
          </cell>
          <cell r="E4006"/>
          <cell r="F4006"/>
          <cell r="G4006"/>
          <cell r="H4006" t="str">
            <v>A109</v>
          </cell>
        </row>
        <row r="4007">
          <cell r="A4007" t="str">
            <v>RT.CLN-50</v>
          </cell>
          <cell r="B4007" t="str">
            <v>CTR PERNO BARRA ESTABILIZADORA</v>
          </cell>
          <cell r="C4007" t="str">
            <v>SIN STOCK</v>
          </cell>
          <cell r="D4007" t="str">
            <v>SIN STOCK</v>
          </cell>
          <cell r="E4007"/>
          <cell r="F4007"/>
          <cell r="G4007"/>
          <cell r="H4007" t="str">
            <v>SIN STOCK</v>
          </cell>
        </row>
        <row r="4008">
          <cell r="A4008" t="str">
            <v>RT.CLN-52</v>
          </cell>
          <cell r="B4008" t="str">
            <v>CTR PERNO BARRA ESTABILIZADORA</v>
          </cell>
          <cell r="C4008" t="str">
            <v>SIN STOCK</v>
          </cell>
          <cell r="D4008" t="str">
            <v>SIN STOCK</v>
          </cell>
          <cell r="E4008"/>
          <cell r="F4008"/>
          <cell r="G4008"/>
          <cell r="H4008" t="str">
            <v>SIN STOCK</v>
          </cell>
        </row>
        <row r="4009">
          <cell r="A4009" t="str">
            <v>RT.CLN-53</v>
          </cell>
          <cell r="B4009" t="str">
            <v>CTR PERNO BARRA ESTABILIZADORA 54668-4U000 NISSAN ALMERA 2000-2005 M10*P1.25 65MM DEL IZQ</v>
          </cell>
          <cell r="C4009">
            <v>0.29299999999999998</v>
          </cell>
          <cell r="D4009"/>
          <cell r="E4009">
            <v>1</v>
          </cell>
          <cell r="F4009"/>
          <cell r="G4009"/>
          <cell r="H4009" t="str">
            <v>A109</v>
          </cell>
        </row>
        <row r="4010">
          <cell r="A4010" t="str">
            <v>RT.CLN-54</v>
          </cell>
          <cell r="B4010" t="str">
            <v>CTR PERNO BARRA ESTABILIZADORA 54618-9U00A NISSAN CUBE 2006-UP M10*P1.25 255MM DEL</v>
          </cell>
          <cell r="C4010">
            <v>0.45700000000000002</v>
          </cell>
          <cell r="D4010"/>
          <cell r="E4010">
            <v>1</v>
          </cell>
          <cell r="F4010"/>
          <cell r="G4010"/>
          <cell r="H4010" t="str">
            <v>A109</v>
          </cell>
        </row>
        <row r="4011">
          <cell r="A4011" t="str">
            <v>RT.CLN-63L</v>
          </cell>
          <cell r="B4011" t="str">
            <v xml:space="preserve">CTR PERNO BARRA ESTABILIZADORA </v>
          </cell>
          <cell r="C4011" t="str">
            <v>SIN STOCK</v>
          </cell>
          <cell r="D4011" t="str">
            <v>SIN STOCK</v>
          </cell>
          <cell r="E4011"/>
          <cell r="F4011"/>
          <cell r="G4011"/>
          <cell r="H4011" t="str">
            <v>SIN STOCK</v>
          </cell>
        </row>
        <row r="4012">
          <cell r="A4012" t="str">
            <v>RT.CLN-63R</v>
          </cell>
          <cell r="B4012" t="str">
            <v>CTR PERNO BARRA ESTABILIZADORA 54618-3JA0A NISSAN ALTIMA 2012-UP M12*P1.25 300MM DEL</v>
          </cell>
          <cell r="C4012">
            <v>0.53100000000000003</v>
          </cell>
          <cell r="D4012"/>
          <cell r="E4012">
            <v>1</v>
          </cell>
          <cell r="F4012"/>
          <cell r="G4012"/>
          <cell r="H4012" t="str">
            <v>SIN STOCK</v>
          </cell>
        </row>
        <row r="4013">
          <cell r="A4013" t="str">
            <v>RT.CLN-64</v>
          </cell>
          <cell r="B4013" t="str">
            <v>CTR PERNO BARRA ESTABILIZADORA 54618-VB000 NISSAN SAFARI 1997-2007 M12*P1.25/M10*P1.25 161.5MM DEL</v>
          </cell>
          <cell r="C4013">
            <v>0.33</v>
          </cell>
          <cell r="D4013"/>
          <cell r="E4013">
            <v>1</v>
          </cell>
          <cell r="F4013"/>
          <cell r="G4013"/>
          <cell r="H4013" t="str">
            <v>A109</v>
          </cell>
        </row>
        <row r="4014">
          <cell r="A4014" t="str">
            <v>RT.CLN-66</v>
          </cell>
          <cell r="B4014" t="str">
            <v xml:space="preserve">CTR PERNO BARRA ESTABILIZADORA </v>
          </cell>
          <cell r="C4014" t="str">
            <v>SIN STOCK</v>
          </cell>
          <cell r="D4014" t="str">
            <v>SIN STOCK</v>
          </cell>
          <cell r="E4014"/>
          <cell r="F4014"/>
          <cell r="G4014"/>
          <cell r="H4014" t="str">
            <v>SIN STOCK</v>
          </cell>
        </row>
        <row r="4015">
          <cell r="A4015" t="str">
            <v>RT.CLN-70</v>
          </cell>
          <cell r="B4015" t="str">
            <v xml:space="preserve">CTR PERNO BARRA ESTABILIZADORA </v>
          </cell>
          <cell r="C4015" t="str">
            <v>SIN STOCK</v>
          </cell>
          <cell r="D4015" t="str">
            <v>SIN STOCK</v>
          </cell>
          <cell r="E4015"/>
          <cell r="F4015"/>
          <cell r="G4015"/>
          <cell r="H4015" t="str">
            <v>SIN STOCK</v>
          </cell>
        </row>
        <row r="4016">
          <cell r="A4016" t="str">
            <v>RT.CLN-71</v>
          </cell>
          <cell r="B4016" t="str">
            <v xml:space="preserve">CTR PERNO BARRA ESTABILIZADORA </v>
          </cell>
          <cell r="C4016" t="str">
            <v>SIN STOCK</v>
          </cell>
          <cell r="D4016" t="str">
            <v>SIN STOCK</v>
          </cell>
          <cell r="E4016"/>
          <cell r="F4016"/>
          <cell r="G4016"/>
          <cell r="H4016" t="str">
            <v>SIN STOCK</v>
          </cell>
        </row>
        <row r="4017">
          <cell r="A4017" t="str">
            <v>RT.CLN-9</v>
          </cell>
          <cell r="B4017" t="str">
            <v>CTR PERNO BARRA ESTABILIZADORA 54618-0Z800 NISSAN SENTRA 2000-UP M10*P1.25 104MM DEL</v>
          </cell>
          <cell r="C4017">
            <v>0.214</v>
          </cell>
          <cell r="D4017"/>
          <cell r="E4017">
            <v>1</v>
          </cell>
          <cell r="F4017"/>
          <cell r="G4017"/>
          <cell r="H4017" t="str">
            <v>SIN STOCK</v>
          </cell>
        </row>
        <row r="4018">
          <cell r="A4018" t="str">
            <v>RT.CLS-16</v>
          </cell>
          <cell r="B4018" t="str">
            <v>CTR PERNO BARRA ESTABILIZADORA</v>
          </cell>
          <cell r="C4018">
            <v>0.48</v>
          </cell>
          <cell r="D4018"/>
          <cell r="E4018">
            <v>1</v>
          </cell>
          <cell r="F4018"/>
          <cell r="G4018"/>
          <cell r="H4018" t="str">
            <v>A109</v>
          </cell>
        </row>
        <row r="4019">
          <cell r="A4019" t="str">
            <v>RT.CLS-3</v>
          </cell>
          <cell r="B4019" t="str">
            <v>CTR PERNO BARRA ESTABILIZADORA</v>
          </cell>
          <cell r="C4019">
            <v>0.40799999999999997</v>
          </cell>
          <cell r="D4019"/>
          <cell r="E4019">
            <v>1</v>
          </cell>
          <cell r="F4019"/>
          <cell r="G4019"/>
          <cell r="H4019" t="str">
            <v>A109</v>
          </cell>
        </row>
        <row r="4020">
          <cell r="A4020" t="str">
            <v>RT.CLS-8</v>
          </cell>
          <cell r="B4020" t="str">
            <v>CTR PERNO BARRA ESTABILIZADORA 42420-63J00 SUZUKI SWIFT 2005-UP M10*P1.25 300MM DEL</v>
          </cell>
          <cell r="C4020">
            <v>0.47899999999999998</v>
          </cell>
          <cell r="D4020"/>
          <cell r="E4020">
            <v>1</v>
          </cell>
          <cell r="F4020"/>
          <cell r="G4020"/>
          <cell r="H4020" t="str">
            <v>A109</v>
          </cell>
        </row>
        <row r="4021">
          <cell r="A4021" t="str">
            <v>RT.CLS-9</v>
          </cell>
          <cell r="B4021" t="str">
            <v>CTR PERNO BARRA ESTABILIZADORA</v>
          </cell>
          <cell r="C4021">
            <v>0.45800000000000002</v>
          </cell>
          <cell r="D4021"/>
          <cell r="E4021">
            <v>1</v>
          </cell>
          <cell r="F4021"/>
          <cell r="G4021"/>
          <cell r="H4021" t="str">
            <v>A109</v>
          </cell>
        </row>
        <row r="4022">
          <cell r="A4022" t="str">
            <v>RT.CLSU-1</v>
          </cell>
          <cell r="B4022" t="str">
            <v>CTR PERNO BARRA ESTABILIZADORA 20470-SA000 SUBARU IMPREZA 2002-UP M10*P1.25 60MM DEL</v>
          </cell>
          <cell r="C4022">
            <v>0.28699999999999998</v>
          </cell>
          <cell r="D4022"/>
          <cell r="E4022">
            <v>1</v>
          </cell>
          <cell r="F4022"/>
          <cell r="G4022"/>
          <cell r="H4022" t="str">
            <v>B35</v>
          </cell>
        </row>
        <row r="4023">
          <cell r="A4023" t="str">
            <v>RT.CLSU-4</v>
          </cell>
          <cell r="B4023" t="str">
            <v>CTR PERNO BARRA ESTABILIZADORA 20420-XA000 SUBARU OUTBACK 2010-UP M10*P1.25 71MM DEL</v>
          </cell>
          <cell r="C4023">
            <v>0.38300000000000001</v>
          </cell>
          <cell r="D4023"/>
          <cell r="E4023">
            <v>1</v>
          </cell>
          <cell r="F4023"/>
          <cell r="G4023"/>
          <cell r="H4023" t="str">
            <v>A101</v>
          </cell>
        </row>
        <row r="4024">
          <cell r="A4024" t="str">
            <v>RT.CLSU-5</v>
          </cell>
          <cell r="B4024" t="str">
            <v>CTR PERNO BARRA ESTABILIZADORA 20420-FA020 SUBARU LEGACY 1999-2003 M10*P1.25 88MM DEL</v>
          </cell>
          <cell r="C4024">
            <v>0.30499999999999999</v>
          </cell>
          <cell r="D4024"/>
          <cell r="E4024">
            <v>1</v>
          </cell>
          <cell r="F4024"/>
          <cell r="G4024"/>
          <cell r="H4024" t="str">
            <v>SIN STOCK</v>
          </cell>
        </row>
        <row r="4025">
          <cell r="A4025" t="str">
            <v>RT.CLSU-7</v>
          </cell>
          <cell r="B4025" t="str">
            <v xml:space="preserve">CTR PERNO BARRA ESTABILIZADORA </v>
          </cell>
          <cell r="C4025" t="str">
            <v>SIN STOCK</v>
          </cell>
          <cell r="D4025" t="str">
            <v>SIN STOCK</v>
          </cell>
          <cell r="E4025"/>
          <cell r="F4025"/>
          <cell r="G4025"/>
          <cell r="H4025" t="str">
            <v>B35</v>
          </cell>
        </row>
        <row r="4026">
          <cell r="A4026" t="str">
            <v>RT.CLT-100</v>
          </cell>
          <cell r="B4026" t="str">
            <v>CTR PERNO BARRA ESTABILIZADORA</v>
          </cell>
          <cell r="C4026">
            <v>0.34200000000000003</v>
          </cell>
          <cell r="D4026"/>
          <cell r="E4026">
            <v>1</v>
          </cell>
          <cell r="F4026"/>
          <cell r="G4026"/>
          <cell r="H4026" t="str">
            <v>SIN STOCK</v>
          </cell>
        </row>
        <row r="4027">
          <cell r="A4027" t="str">
            <v>RT.CLT-101</v>
          </cell>
          <cell r="B4027" t="str">
            <v>CTR PERNO BARRA ESTABILIZADORA 48820-26051 TOYOTA HI ACE 2005-2014 M12*P1.25 171MM DEL</v>
          </cell>
          <cell r="C4027">
            <v>0.311</v>
          </cell>
          <cell r="D4027"/>
          <cell r="E4027">
            <v>1</v>
          </cell>
          <cell r="F4027"/>
          <cell r="G4027"/>
          <cell r="H4027" t="str">
            <v>B36</v>
          </cell>
        </row>
        <row r="4028">
          <cell r="A4028" t="str">
            <v>RT.CLT-105</v>
          </cell>
          <cell r="B4028" t="str">
            <v>CTR PERNO BARRA ESTABILIZADORA</v>
          </cell>
          <cell r="C4028" t="str">
            <v>SIN STOCK</v>
          </cell>
          <cell r="D4028" t="str">
            <v>SIN STOCK</v>
          </cell>
          <cell r="E4028"/>
          <cell r="F4028"/>
          <cell r="G4028"/>
          <cell r="H4028" t="str">
            <v>SIN STOCK</v>
          </cell>
        </row>
        <row r="4029">
          <cell r="A4029" t="str">
            <v>RT.CLT-106</v>
          </cell>
          <cell r="B4029" t="str">
            <v>CTR PERNO BARRA ESTABILIZADORA</v>
          </cell>
          <cell r="C4029">
            <v>0.28299999999999997</v>
          </cell>
          <cell r="D4029"/>
          <cell r="E4029">
            <v>1</v>
          </cell>
          <cell r="F4029"/>
          <cell r="G4029"/>
          <cell r="H4029" t="str">
            <v>SIN STOCK</v>
          </cell>
        </row>
        <row r="4030">
          <cell r="A4030" t="str">
            <v>RT.CLT-107</v>
          </cell>
          <cell r="B4030" t="str">
            <v>CTR PERNO BARRA ESTABILIZADORA</v>
          </cell>
          <cell r="C4030" t="str">
            <v>SIN STOCK</v>
          </cell>
          <cell r="D4030" t="str">
            <v>SIN STOCK</v>
          </cell>
          <cell r="E4030"/>
          <cell r="F4030"/>
          <cell r="G4030"/>
          <cell r="H4030" t="str">
            <v>SIN STOCK</v>
          </cell>
        </row>
        <row r="4031">
          <cell r="A4031" t="str">
            <v>RT.CLT-115</v>
          </cell>
          <cell r="B4031" t="str">
            <v>CTR PERNO BARRA ESTABILIZADORA</v>
          </cell>
          <cell r="C4031">
            <v>0.318</v>
          </cell>
          <cell r="D4031"/>
          <cell r="E4031">
            <v>1</v>
          </cell>
          <cell r="F4031"/>
          <cell r="G4031"/>
          <cell r="H4031" t="str">
            <v>B36</v>
          </cell>
        </row>
        <row r="4032">
          <cell r="A4032" t="str">
            <v>RT.CLT-134</v>
          </cell>
          <cell r="B4032" t="str">
            <v>CTR PERNO BARRA ESTABILIZADORA</v>
          </cell>
          <cell r="C4032" t="str">
            <v>SIN STOCK</v>
          </cell>
          <cell r="D4032" t="str">
            <v>SIN STOCK</v>
          </cell>
          <cell r="E4032"/>
          <cell r="F4032"/>
          <cell r="G4032"/>
          <cell r="H4032" t="str">
            <v>SIN STOCK</v>
          </cell>
        </row>
        <row r="4033">
          <cell r="A4033" t="str">
            <v>RT.CLT-137</v>
          </cell>
          <cell r="B4033" t="str">
            <v>CTR PERNO BARRA ESTABILIZADORA</v>
          </cell>
          <cell r="C4033">
            <v>0.53900000000000003</v>
          </cell>
          <cell r="D4033"/>
          <cell r="E4033">
            <v>1</v>
          </cell>
          <cell r="F4033"/>
          <cell r="G4033"/>
          <cell r="H4033" t="str">
            <v>B36</v>
          </cell>
        </row>
        <row r="4034">
          <cell r="A4034" t="str">
            <v>RT.CLT-20</v>
          </cell>
          <cell r="B4034" t="str">
            <v>CTR PERNO BARRA ESTABILIZADORA</v>
          </cell>
          <cell r="C4034" t="str">
            <v>SIN STOCK</v>
          </cell>
          <cell r="D4034" t="str">
            <v>SIN STOCK</v>
          </cell>
          <cell r="E4034"/>
          <cell r="F4034"/>
          <cell r="G4034"/>
          <cell r="H4034" t="str">
            <v>ATRÁS</v>
          </cell>
        </row>
        <row r="4035">
          <cell r="A4035" t="str">
            <v>RT.CLT-21</v>
          </cell>
          <cell r="B4035" t="str">
            <v>CTR PERNO BARRA ESTABILIZADORA</v>
          </cell>
          <cell r="C4035" t="str">
            <v>SIN STOCK</v>
          </cell>
          <cell r="D4035" t="str">
            <v>SIN STOCK</v>
          </cell>
          <cell r="E4035"/>
          <cell r="F4035"/>
          <cell r="G4035"/>
          <cell r="H4035" t="str">
            <v>SIN STOCK</v>
          </cell>
        </row>
        <row r="4036">
          <cell r="A4036" t="str">
            <v>RT.CLT-24</v>
          </cell>
          <cell r="B4036" t="str">
            <v>CTR PERNO BARRA ESTABILIZADORA</v>
          </cell>
          <cell r="C4036" t="str">
            <v>SIN STOCK</v>
          </cell>
          <cell r="D4036" t="str">
            <v>SIN STOCK</v>
          </cell>
          <cell r="E4036"/>
          <cell r="F4036"/>
          <cell r="G4036"/>
          <cell r="H4036" t="str">
            <v>SIN STOCK</v>
          </cell>
        </row>
        <row r="4037">
          <cell r="A4037" t="str">
            <v>RT.CLT-25</v>
          </cell>
          <cell r="B4037" t="str">
            <v>CTR PERNO BARRA ESTABILIZADORA</v>
          </cell>
          <cell r="C4037" t="str">
            <v>SIN STOCK</v>
          </cell>
          <cell r="D4037" t="str">
            <v>SIN STOCK</v>
          </cell>
          <cell r="E4037"/>
          <cell r="F4037"/>
          <cell r="G4037"/>
          <cell r="H4037" t="str">
            <v>SIN STOCK</v>
          </cell>
        </row>
        <row r="4038">
          <cell r="A4038" t="str">
            <v>RT.CLT-29</v>
          </cell>
          <cell r="B4038" t="str">
            <v>CTR PERNO BARRA ESTABILIZADORA 48820-47010 TOYOTA VIBE 2003-2010 M12*P1.25 286MM DEL</v>
          </cell>
          <cell r="C4038">
            <v>0.503</v>
          </cell>
          <cell r="D4038"/>
          <cell r="E4038">
            <v>1</v>
          </cell>
          <cell r="F4038"/>
          <cell r="G4038"/>
          <cell r="H4038" t="str">
            <v>B35</v>
          </cell>
        </row>
        <row r="4039">
          <cell r="A4039" t="str">
            <v>RT.CLT-38</v>
          </cell>
          <cell r="B4039" t="str">
            <v xml:space="preserve">CTR PERNO BARRA ESTABILIZADORA </v>
          </cell>
          <cell r="C4039" t="str">
            <v>SIN STOCK</v>
          </cell>
          <cell r="D4039" t="str">
            <v>SIN STOCK</v>
          </cell>
          <cell r="E4039"/>
          <cell r="F4039"/>
          <cell r="G4039"/>
          <cell r="H4039" t="str">
            <v>SIN STOCK</v>
          </cell>
        </row>
        <row r="4040">
          <cell r="A4040" t="str">
            <v>RT.CLT-43</v>
          </cell>
          <cell r="B4040" t="str">
            <v xml:space="preserve">CTR PERNO BARRA ESTABILIZADORA </v>
          </cell>
          <cell r="C4040" t="str">
            <v>SIN STOCK</v>
          </cell>
          <cell r="D4040" t="str">
            <v>SIN STOCK</v>
          </cell>
          <cell r="E4040"/>
          <cell r="F4040"/>
          <cell r="G4040"/>
          <cell r="H4040" t="str">
            <v>SIN STOCK</v>
          </cell>
        </row>
        <row r="4041">
          <cell r="A4041" t="str">
            <v>RT.CLT-45</v>
          </cell>
          <cell r="B4041" t="str">
            <v>CTR PERNO BARRA ESTABILIZADORA 48820-60050 TOYOTA H ILUX 2004-2012 M12*P1.25 140MM DEL DER</v>
          </cell>
          <cell r="C4041">
            <v>0.42899999999999999</v>
          </cell>
          <cell r="D4041"/>
          <cell r="E4041">
            <v>1</v>
          </cell>
          <cell r="F4041"/>
          <cell r="G4041"/>
          <cell r="H4041" t="str">
            <v>B35</v>
          </cell>
        </row>
        <row r="4042">
          <cell r="A4042" t="str">
            <v>RT.CLT-46</v>
          </cell>
          <cell r="B4042" t="str">
            <v>CTR PERNO BARRA ESTABILIZADORA 48810-60040 TOYOTA H ILUX 2004-2012 M12*P1.25 140MM DEL IZQ</v>
          </cell>
          <cell r="C4042">
            <v>0.42899999999999999</v>
          </cell>
          <cell r="D4042"/>
          <cell r="E4042">
            <v>1</v>
          </cell>
          <cell r="F4042"/>
          <cell r="G4042"/>
          <cell r="H4042" t="str">
            <v>B35</v>
          </cell>
        </row>
        <row r="4043">
          <cell r="A4043" t="str">
            <v>RT.CLT-53</v>
          </cell>
          <cell r="B4043" t="str">
            <v xml:space="preserve">CTR PERNO BARRA ESTABILIZADORA </v>
          </cell>
          <cell r="C4043" t="str">
            <v>SIN STOCK</v>
          </cell>
          <cell r="D4043" t="str">
            <v>SIN STOCK</v>
          </cell>
          <cell r="E4043"/>
          <cell r="F4043"/>
          <cell r="G4043"/>
          <cell r="H4043" t="str">
            <v>SIN STOCK</v>
          </cell>
        </row>
        <row r="4044">
          <cell r="A4044" t="str">
            <v>RT.CLT-56</v>
          </cell>
          <cell r="B4044" t="str">
            <v>CTR PERNO BARRA ESTABILIZADORA 48820-44020 TOYOTA AVENSIS 2001-2009 M12*P1.25 280MM DEL</v>
          </cell>
          <cell r="C4044">
            <v>0.499</v>
          </cell>
          <cell r="D4044"/>
          <cell r="E4044">
            <v>1</v>
          </cell>
          <cell r="F4044"/>
          <cell r="G4044"/>
          <cell r="H4044" t="str">
            <v>B35</v>
          </cell>
        </row>
        <row r="4045">
          <cell r="A4045" t="str">
            <v>RT.CLT-62</v>
          </cell>
          <cell r="B4045" t="str">
            <v>CTR PERNO BARRA ESTABILIZADORA</v>
          </cell>
          <cell r="C4045">
            <v>0.59399999999999997</v>
          </cell>
          <cell r="D4045"/>
          <cell r="E4045">
            <v>1</v>
          </cell>
          <cell r="F4045"/>
          <cell r="G4045"/>
          <cell r="H4045" t="str">
            <v>A99</v>
          </cell>
        </row>
        <row r="4046">
          <cell r="A4046" t="str">
            <v>RT.CLT-67</v>
          </cell>
          <cell r="B4046" t="str">
            <v>CTR PERNO BARRA ESTABILIZADORA</v>
          </cell>
          <cell r="C4046" t="str">
            <v>SIN STOCK</v>
          </cell>
          <cell r="D4046" t="str">
            <v>SIN STOCK</v>
          </cell>
          <cell r="E4046"/>
          <cell r="F4046"/>
          <cell r="G4046"/>
          <cell r="H4046" t="str">
            <v>SIN STOCK</v>
          </cell>
        </row>
        <row r="4047">
          <cell r="A4047" t="str">
            <v>RT.CLT-69</v>
          </cell>
          <cell r="B4047" t="str">
            <v>CTR PERNO BARRA ESTABILIZADORA 48820-52030 TOYOTA YARIS VITZ VIOS 2007-UP</v>
          </cell>
          <cell r="C4047">
            <v>0.56799999999999995</v>
          </cell>
          <cell r="D4047"/>
          <cell r="E4047">
            <v>1</v>
          </cell>
          <cell r="F4047"/>
          <cell r="G4047"/>
          <cell r="H4047" t="str">
            <v>ATRÁS</v>
          </cell>
        </row>
        <row r="4048">
          <cell r="A4048" t="str">
            <v>RT.CLT-80</v>
          </cell>
          <cell r="B4048" t="str">
            <v>CTR PERNO BARRA ESTABILIZADORA</v>
          </cell>
          <cell r="C4048">
            <v>0.33600000000000002</v>
          </cell>
          <cell r="D4048"/>
          <cell r="E4048">
            <v>1</v>
          </cell>
          <cell r="F4048"/>
          <cell r="G4048"/>
          <cell r="H4048" t="str">
            <v>B36</v>
          </cell>
        </row>
        <row r="4049">
          <cell r="A4049" t="str">
            <v>RT.CLT-82</v>
          </cell>
          <cell r="B4049" t="str">
            <v>CTR PERNO BARRA ESTABILIZADORA 48820-B0010 TOYOTA AVANZA 2003-2011 M12*P1.25 187MM DEL</v>
          </cell>
          <cell r="C4049">
            <v>0.42899999999999999</v>
          </cell>
          <cell r="D4049"/>
          <cell r="E4049">
            <v>1</v>
          </cell>
          <cell r="F4049"/>
          <cell r="G4049"/>
          <cell r="H4049" t="str">
            <v>B36</v>
          </cell>
        </row>
        <row r="4050">
          <cell r="A4050" t="str">
            <v>RT.CLT-95</v>
          </cell>
          <cell r="B4050" t="str">
            <v>CTR PERNO BARRA ESTABILIZADORA 48830-0R010 TOYOTA RAV4 2005-2016 M12*P1.25 134MM POST</v>
          </cell>
          <cell r="C4050">
            <v>0.27500000000000002</v>
          </cell>
          <cell r="D4050"/>
          <cell r="E4050">
            <v>1</v>
          </cell>
          <cell r="F4050"/>
          <cell r="G4050"/>
          <cell r="H4050" t="str">
            <v>B36</v>
          </cell>
        </row>
        <row r="4051">
          <cell r="A4051" t="str">
            <v>RT.CMKD-2</v>
          </cell>
          <cell r="B4051" t="str">
            <v>CTR SOPORTE AMORTIGUADOR 90184756 DAEWOO CIELO ESPERO LEMANS</v>
          </cell>
          <cell r="C4051">
            <v>0.72599999999999998</v>
          </cell>
          <cell r="D4051"/>
          <cell r="E4051">
            <v>1</v>
          </cell>
          <cell r="F4051"/>
          <cell r="G4051"/>
          <cell r="H4051" t="str">
            <v>A92</v>
          </cell>
        </row>
        <row r="4052">
          <cell r="A4052" t="str">
            <v>RT.CMKH-1</v>
          </cell>
          <cell r="B4052" t="str">
            <v>CTR SOPORTE AMORTIGUADOR 54610-D3000 HYUNDAI TUCSON SPORTAGE 2015-UP</v>
          </cell>
          <cell r="C4052">
            <v>1.042</v>
          </cell>
          <cell r="D4052"/>
          <cell r="E4052">
            <v>1</v>
          </cell>
          <cell r="F4052"/>
          <cell r="G4052"/>
          <cell r="H4052" t="str">
            <v>A92</v>
          </cell>
        </row>
        <row r="4053">
          <cell r="A4053" t="str">
            <v>RT.CMKH-10</v>
          </cell>
          <cell r="B4053" t="str">
            <v>CTR SOPORTE AMORTIGUADOR 54610-2S000 HYUNDAI KIA TUCSON SPORTAGE 2009-2017</v>
          </cell>
          <cell r="C4053">
            <v>1.1299999999999999</v>
          </cell>
          <cell r="D4053"/>
          <cell r="E4053">
            <v>1</v>
          </cell>
          <cell r="F4053"/>
          <cell r="G4053"/>
          <cell r="H4053" t="str">
            <v>A91</v>
          </cell>
        </row>
        <row r="4054">
          <cell r="A4054" t="str">
            <v>RT.CMKH-13</v>
          </cell>
          <cell r="B4054" t="str">
            <v>CTR SOPORTE AMORTIGUADOR 54610-3X200 HYUNDAI ELANTRA VELOSTER 2010-2017</v>
          </cell>
          <cell r="C4054">
            <v>0.997</v>
          </cell>
          <cell r="D4054"/>
          <cell r="E4054">
            <v>1</v>
          </cell>
          <cell r="F4054"/>
          <cell r="G4054"/>
          <cell r="H4054" t="str">
            <v>A91</v>
          </cell>
        </row>
        <row r="4055">
          <cell r="A4055" t="str">
            <v>RT.CMKH-14</v>
          </cell>
          <cell r="B4055" t="str">
            <v>CTR SOPORTE AMORTIGUADOR 54610-4H000 HYUNDAI STAREX SANFE VERACRUZ 2010-2017</v>
          </cell>
          <cell r="C4055">
            <v>1.381</v>
          </cell>
          <cell r="D4055"/>
          <cell r="E4055">
            <v>1</v>
          </cell>
          <cell r="F4055"/>
          <cell r="G4055"/>
          <cell r="H4055" t="str">
            <v>A90</v>
          </cell>
        </row>
        <row r="4056">
          <cell r="A4056" t="str">
            <v>RT.CMKH-2</v>
          </cell>
          <cell r="B4056" t="str">
            <v>CTR SOPORTE AMORTIGUADOR 54611-1J000 HYUNDAI ACCENT MORNING 2011</v>
          </cell>
          <cell r="C4056">
            <v>0.38800000000000001</v>
          </cell>
          <cell r="D4056"/>
          <cell r="E4056">
            <v>1</v>
          </cell>
          <cell r="F4056"/>
          <cell r="G4056"/>
          <cell r="H4056" t="str">
            <v>A92</v>
          </cell>
        </row>
        <row r="4057">
          <cell r="A4057" t="str">
            <v>RT.CMKH-20L</v>
          </cell>
          <cell r="B4057" t="str">
            <v>CTR SOPORTE AMORTIGUADOR</v>
          </cell>
          <cell r="C4057">
            <v>0.89100000000000001</v>
          </cell>
          <cell r="D4057"/>
          <cell r="E4057">
            <v>1</v>
          </cell>
          <cell r="F4057"/>
          <cell r="G4057"/>
          <cell r="H4057" t="str">
            <v>A90</v>
          </cell>
        </row>
        <row r="4058">
          <cell r="A4058" t="str">
            <v>RT.CMKH-20R</v>
          </cell>
          <cell r="B4058" t="str">
            <v>CTR SOPORTE AMORTIGUADOR 55320-1F000  HYUNDAI KIA  TUCSON SPORTAGE 2004-2010    POST DER</v>
          </cell>
          <cell r="C4058">
            <v>0.89500000000000002</v>
          </cell>
          <cell r="D4058"/>
          <cell r="E4058">
            <v>1</v>
          </cell>
          <cell r="F4058"/>
          <cell r="G4058"/>
          <cell r="H4058" t="str">
            <v>A90</v>
          </cell>
        </row>
        <row r="4059">
          <cell r="A4059" t="str">
            <v>RT.CMKH-22</v>
          </cell>
          <cell r="B4059" t="str">
            <v>CTR SOPORTE AMORTIGUADOR 55311-1G000 HYUNDAI ACCENT 2005-2011</v>
          </cell>
          <cell r="C4059">
            <v>0.44900000000000001</v>
          </cell>
          <cell r="D4059"/>
          <cell r="E4059">
            <v>1</v>
          </cell>
          <cell r="F4059"/>
          <cell r="G4059"/>
          <cell r="H4059" t="str">
            <v>SIN STOCK</v>
          </cell>
        </row>
        <row r="4060">
          <cell r="A4060" t="str">
            <v>RT.CMKH-23</v>
          </cell>
          <cell r="B4060" t="str">
            <v xml:space="preserve">CTR SOPORTE AMORTIGUADOR </v>
          </cell>
          <cell r="C4060">
            <v>0.59</v>
          </cell>
          <cell r="D4060"/>
          <cell r="E4060">
            <v>1</v>
          </cell>
          <cell r="F4060"/>
          <cell r="G4060"/>
          <cell r="H4060" t="str">
            <v>SIN STOCK</v>
          </cell>
        </row>
        <row r="4061">
          <cell r="A4061" t="str">
            <v>RT.CMKH-24</v>
          </cell>
          <cell r="B4061" t="str">
            <v>CTR SOPORTE AMORTIGUADOR 54611-H5000 KIA RIO SEDAN 2017-UP</v>
          </cell>
          <cell r="C4061">
            <v>0.432</v>
          </cell>
          <cell r="D4061"/>
          <cell r="E4061">
            <v>1</v>
          </cell>
          <cell r="F4061"/>
          <cell r="G4061"/>
          <cell r="H4061" t="str">
            <v>A90</v>
          </cell>
        </row>
        <row r="4062">
          <cell r="A4062" t="str">
            <v>RT.CMKH-25</v>
          </cell>
          <cell r="B4062" t="str">
            <v>CTR SOPORTE AMORTIGUADOR 54611-C8100 KIA HYUNDAI PICANTO I20 2016-UP</v>
          </cell>
          <cell r="C4062">
            <v>0.42499999999999999</v>
          </cell>
          <cell r="D4062"/>
          <cell r="E4062">
            <v>1</v>
          </cell>
          <cell r="F4062"/>
          <cell r="G4062"/>
          <cell r="H4062" t="str">
            <v>A90</v>
          </cell>
        </row>
        <row r="4063">
          <cell r="A4063" t="str">
            <v>RT.CMKH-26</v>
          </cell>
          <cell r="B4063" t="str">
            <v>CTR SOPORTE AMORTIGUADOR 54611-0U000 HYUNDAI ACCENT 2010-2019</v>
          </cell>
          <cell r="C4063">
            <v>0.39400000000000002</v>
          </cell>
          <cell r="D4063"/>
          <cell r="E4063">
            <v>1</v>
          </cell>
          <cell r="F4063"/>
          <cell r="G4063"/>
          <cell r="H4063" t="str">
            <v>SIN STOCK</v>
          </cell>
        </row>
        <row r="4064">
          <cell r="A4064" t="str">
            <v>RT.CMKH-3L</v>
          </cell>
          <cell r="B4064" t="str">
            <v>CTR SOPORTE AMORTIGUADOR 54610-1G500 HYUNDAI ACCENT 2005-2011 IZQ</v>
          </cell>
          <cell r="C4064">
            <v>1.0049999999999999</v>
          </cell>
          <cell r="D4064"/>
          <cell r="E4064">
            <v>1</v>
          </cell>
          <cell r="F4064"/>
          <cell r="G4064"/>
          <cell r="H4064" t="str">
            <v>SIN STOCK</v>
          </cell>
        </row>
        <row r="4065">
          <cell r="A4065" t="str">
            <v>RT.CMKH-3R</v>
          </cell>
          <cell r="B4065" t="str">
            <v>CTR SOPORTE AMORTIGUADOR 54610-1G550 HYUNDAI ACCENT 2005-2011 DER</v>
          </cell>
          <cell r="C4065">
            <v>1.002</v>
          </cell>
          <cell r="D4065"/>
          <cell r="E4065">
            <v>1</v>
          </cell>
          <cell r="F4065"/>
          <cell r="G4065"/>
          <cell r="H4065" t="str">
            <v>SIN STOCK</v>
          </cell>
        </row>
        <row r="4066">
          <cell r="A4066" t="str">
            <v>RT.CMKH-6</v>
          </cell>
          <cell r="B4066" t="str">
            <v>CTR SOPORTE AMORTIGUADOR 54610-2B500 HYUNDAI SANTA FE SORENTO 2009-2012</v>
          </cell>
          <cell r="C4066">
            <v>1.2589999999999999</v>
          </cell>
          <cell r="D4066"/>
          <cell r="E4066">
            <v>1</v>
          </cell>
          <cell r="F4066"/>
          <cell r="G4066"/>
          <cell r="H4066" t="str">
            <v>SIN STOCK</v>
          </cell>
        </row>
        <row r="4067">
          <cell r="A4067" t="str">
            <v>RT.CMKH-8</v>
          </cell>
          <cell r="B4067" t="str">
            <v xml:space="preserve">CTR SOPORTE AMORTIGUADOR </v>
          </cell>
          <cell r="C4067">
            <v>1.1419999999999999</v>
          </cell>
          <cell r="D4067"/>
          <cell r="E4067">
            <v>1</v>
          </cell>
          <cell r="F4067"/>
          <cell r="G4067"/>
          <cell r="H4067" t="str">
            <v>A91</v>
          </cell>
        </row>
        <row r="4068">
          <cell r="A4068" t="str">
            <v>RT.CMKH-9</v>
          </cell>
          <cell r="B4068" t="str">
            <v>CTR SOPORTE AMORTIGUADOR 54610-2H200 HYUNDAI ELANTRA I30 2006-2011</v>
          </cell>
          <cell r="C4068">
            <v>1.147</v>
          </cell>
          <cell r="D4068"/>
          <cell r="E4068">
            <v>1</v>
          </cell>
          <cell r="F4068"/>
          <cell r="G4068"/>
          <cell r="H4068" t="str">
            <v>A91</v>
          </cell>
        </row>
        <row r="4069">
          <cell r="A4069" t="str">
            <v>RT.CQHO-31R</v>
          </cell>
          <cell r="B4069" t="str">
            <v>CTR TRAPECIO 51360-SAA-G03 HONDA FIT 2002-2008 DER</v>
          </cell>
          <cell r="C4069">
            <v>2.75</v>
          </cell>
          <cell r="D4069"/>
          <cell r="E4069">
            <v>1</v>
          </cell>
          <cell r="F4069"/>
          <cell r="G4069"/>
          <cell r="H4069" t="str">
            <v>SIN STOCK</v>
          </cell>
        </row>
        <row r="4070">
          <cell r="A4070" t="str">
            <v>RT.CQKD-15L</v>
          </cell>
          <cell r="B4070" t="str">
            <v>CTR TRAPECIO 95032440 CHEVROLET SPARK 2009-2013 DEL INF IZQ</v>
          </cell>
          <cell r="C4070">
            <v>2.8439999999999999</v>
          </cell>
          <cell r="D4070"/>
          <cell r="E4070">
            <v>1</v>
          </cell>
          <cell r="F4070"/>
          <cell r="G4070"/>
          <cell r="H4070" t="str">
            <v>SB-C27</v>
          </cell>
        </row>
        <row r="4071">
          <cell r="A4071" t="str">
            <v>RT.CQKD-17</v>
          </cell>
          <cell r="B4071" t="str">
            <v xml:space="preserve">CTR TRAPECIO </v>
          </cell>
          <cell r="C4071">
            <v>3.7530000000000001</v>
          </cell>
          <cell r="D4071"/>
          <cell r="E4071">
            <v>1</v>
          </cell>
          <cell r="F4071"/>
          <cell r="G4071"/>
          <cell r="H4071" t="str">
            <v>SB-C20</v>
          </cell>
        </row>
        <row r="4072">
          <cell r="A4072" t="str">
            <v>RT.CQKD-6</v>
          </cell>
          <cell r="B4072" t="str">
            <v xml:space="preserve">CTR TRAPECIO </v>
          </cell>
          <cell r="C4072">
            <v>1.4750000000000001</v>
          </cell>
          <cell r="D4072"/>
          <cell r="E4072">
            <v>1</v>
          </cell>
          <cell r="F4072"/>
          <cell r="G4072"/>
          <cell r="H4072" t="str">
            <v>SB-C20</v>
          </cell>
        </row>
        <row r="4073">
          <cell r="A4073" t="str">
            <v>RT.CQKD-9L</v>
          </cell>
          <cell r="B4073" t="str">
            <v>CTR TRAPECIO 96328435 DAEWOO MAGNUS 1994-2002 INF</v>
          </cell>
          <cell r="C4073">
            <v>4.5469999999999997</v>
          </cell>
          <cell r="D4073"/>
          <cell r="E4073">
            <v>1</v>
          </cell>
          <cell r="F4073"/>
          <cell r="G4073"/>
          <cell r="H4073" t="str">
            <v>SIN STOCK</v>
          </cell>
        </row>
        <row r="4074">
          <cell r="A4074" t="str">
            <v>RT.CQKD-9R</v>
          </cell>
          <cell r="B4074" t="str">
            <v>CTR TRAPECIO 96328436 CHEVROLET DAEWOO MAGMUS EVANDA EPICA VERONA 1999-UP RHD</v>
          </cell>
          <cell r="C4074">
            <v>4.6829999999999998</v>
          </cell>
          <cell r="D4074"/>
          <cell r="E4074">
            <v>1</v>
          </cell>
          <cell r="F4074"/>
          <cell r="G4074"/>
          <cell r="H4074" t="str">
            <v>SB-C27</v>
          </cell>
        </row>
        <row r="4075">
          <cell r="A4075" t="str">
            <v>RT.CQKH-30L</v>
          </cell>
          <cell r="B4075" t="str">
            <v>CTR TRAPECIO 54500-1E000 HYUNDAI ACCENT 2005-2010 INF</v>
          </cell>
          <cell r="C4075">
            <v>3.15</v>
          </cell>
          <cell r="D4075"/>
          <cell r="E4075">
            <v>1</v>
          </cell>
          <cell r="F4075"/>
          <cell r="G4075"/>
          <cell r="H4075" t="str">
            <v>SIN STOCK</v>
          </cell>
        </row>
        <row r="4076">
          <cell r="A4076" t="str">
            <v>RT.CQKH-34R</v>
          </cell>
          <cell r="B4076" t="str">
            <v>CTR TRAPECIO 54501-2D002 HYUNDAI ELANTRA 2001-2006 DER</v>
          </cell>
          <cell r="C4076">
            <v>3.794</v>
          </cell>
          <cell r="D4076"/>
          <cell r="E4076">
            <v>1</v>
          </cell>
          <cell r="F4076"/>
          <cell r="G4076"/>
          <cell r="H4076" t="str">
            <v>SB-C30</v>
          </cell>
        </row>
        <row r="4077">
          <cell r="A4077" t="str">
            <v>RT.CQKH-53L</v>
          </cell>
          <cell r="B4077" t="str">
            <v>CTR TRAPECIO 54500-3K100 HYUNDAI SONATA 2004-2008 INF</v>
          </cell>
          <cell r="C4077">
            <v>5.9480000000000004</v>
          </cell>
          <cell r="D4077"/>
          <cell r="E4077">
            <v>1</v>
          </cell>
          <cell r="F4077"/>
          <cell r="G4077"/>
          <cell r="H4077" t="str">
            <v>SB-C29</v>
          </cell>
        </row>
        <row r="4078">
          <cell r="A4078" t="str">
            <v>RT.CQKH-53R</v>
          </cell>
          <cell r="B4078" t="str">
            <v>CTR TRAPECIO 54501-3K100 HYUNDAI SONATA 2004-2008 INF</v>
          </cell>
          <cell r="C4078">
            <v>5.9710000000000001</v>
          </cell>
          <cell r="D4078"/>
          <cell r="E4078">
            <v>1</v>
          </cell>
          <cell r="F4078"/>
          <cell r="G4078"/>
          <cell r="H4078" t="str">
            <v>SB-C29</v>
          </cell>
        </row>
        <row r="4079">
          <cell r="A4079" t="str">
            <v>RT.CQKH-80L</v>
          </cell>
          <cell r="B4079" t="str">
            <v>CTR TRAPECIO 54500-2H000 HYUNDAI ELANTRA 2006-2012 DEL IZQ</v>
          </cell>
          <cell r="C4079">
            <v>3.4260000000000002</v>
          </cell>
          <cell r="D4079"/>
          <cell r="E4079">
            <v>1</v>
          </cell>
          <cell r="F4079"/>
          <cell r="G4079"/>
          <cell r="H4079" t="str">
            <v>SB-C28</v>
          </cell>
        </row>
        <row r="4080">
          <cell r="A4080" t="str">
            <v>RT.CQKH-80R</v>
          </cell>
          <cell r="B4080" t="str">
            <v>CTR TRAPECIO 54501-2H000 HYUNDAI ELANTRA 2006-2012 DEL DER</v>
          </cell>
          <cell r="C4080">
            <v>3.8490000000000002</v>
          </cell>
          <cell r="D4080"/>
          <cell r="E4080">
            <v>1</v>
          </cell>
          <cell r="F4080"/>
          <cell r="G4080"/>
          <cell r="H4080" t="str">
            <v>SIN STOCK</v>
          </cell>
        </row>
        <row r="4081">
          <cell r="A4081" t="str">
            <v>RT.CQKK-30L</v>
          </cell>
          <cell r="B4081" t="str">
            <v>CTR TRAPECIO 54500-1E100 KIA PRIDE RIO 2005-UP INF</v>
          </cell>
          <cell r="C4081">
            <v>3.089</v>
          </cell>
          <cell r="D4081"/>
          <cell r="E4081">
            <v>1</v>
          </cell>
          <cell r="F4081"/>
          <cell r="G4081"/>
          <cell r="H4081" t="str">
            <v>SIN STOCK</v>
          </cell>
        </row>
        <row r="4082">
          <cell r="A4082" t="str">
            <v>RT.CQKK-30R</v>
          </cell>
          <cell r="B4082" t="str">
            <v>CTR TRAPECIO 54501-1E100 KIA PRIDE RIO 2005-UP INF</v>
          </cell>
          <cell r="C4082">
            <v>3.0840000000000001</v>
          </cell>
          <cell r="D4082"/>
          <cell r="E4082">
            <v>1</v>
          </cell>
          <cell r="F4082"/>
          <cell r="G4082"/>
          <cell r="H4082" t="str">
            <v>SB-C26</v>
          </cell>
        </row>
        <row r="4083">
          <cell r="A4083" t="str">
            <v>RT.CQKK-59R</v>
          </cell>
          <cell r="B4083" t="str">
            <v>CTR TRAPECIO 54501-2P000 KIA SORENTO 2009-2013 INF</v>
          </cell>
          <cell r="C4083">
            <v>4.5880000000000001</v>
          </cell>
          <cell r="D4083"/>
          <cell r="E4083">
            <v>1</v>
          </cell>
          <cell r="F4083"/>
          <cell r="G4083"/>
          <cell r="H4083" t="str">
            <v>SIN STOCK</v>
          </cell>
        </row>
        <row r="4084">
          <cell r="A4084" t="str">
            <v>RT.CQKK-62L</v>
          </cell>
          <cell r="B4084" t="str">
            <v xml:space="preserve">CTR TRAPECIO </v>
          </cell>
          <cell r="C4084">
            <v>3.1040000000000001</v>
          </cell>
          <cell r="D4084"/>
          <cell r="E4084">
            <v>1</v>
          </cell>
          <cell r="F4084"/>
          <cell r="G4084"/>
          <cell r="H4084" t="str">
            <v>SB-C25</v>
          </cell>
        </row>
        <row r="4085">
          <cell r="A4085" t="str">
            <v>RT.CQM-20R</v>
          </cell>
          <cell r="B4085" t="str">
            <v>CTR TRAPECIO 4013A430 MITSUBISHI LANCER 2007-UP INF</v>
          </cell>
          <cell r="C4085">
            <v>3.6190000000000002</v>
          </cell>
          <cell r="D4085"/>
          <cell r="E4085">
            <v>1</v>
          </cell>
          <cell r="F4085"/>
          <cell r="G4085"/>
          <cell r="H4085" t="str">
            <v>SB-C25</v>
          </cell>
        </row>
        <row r="4086">
          <cell r="A4086" t="str">
            <v>RT.CQMZ-5L</v>
          </cell>
          <cell r="B4086" t="str">
            <v>CTR TRAPECIO EG21-34-300D MAZDA CX 7 2007-2009 INF</v>
          </cell>
          <cell r="C4086">
            <v>5.9080000000000004</v>
          </cell>
          <cell r="D4086"/>
          <cell r="E4086">
            <v>1</v>
          </cell>
          <cell r="F4086"/>
          <cell r="G4086"/>
          <cell r="H4086" t="str">
            <v>SB-C36</v>
          </cell>
        </row>
        <row r="4087">
          <cell r="A4087" t="str">
            <v>RT.CQN-1L</v>
          </cell>
          <cell r="B4087" t="str">
            <v>CTR TRAPECIO 54501-ET000 NISSAN SENTRA 2007-2012 INF</v>
          </cell>
          <cell r="C4087">
            <v>3.4049999999999998</v>
          </cell>
          <cell r="D4087"/>
          <cell r="E4087">
            <v>1</v>
          </cell>
          <cell r="F4087"/>
          <cell r="G4087"/>
          <cell r="H4087" t="str">
            <v>SB-C36</v>
          </cell>
        </row>
        <row r="4088">
          <cell r="A4088" t="str">
            <v>RT.CQT-12L</v>
          </cell>
          <cell r="B4088" t="str">
            <v>CTR TRAPECIO 48069-20260 TOYOTA COROLLA CALDINA 1992-1998 INF</v>
          </cell>
          <cell r="C4088">
            <v>3.6989999999999998</v>
          </cell>
          <cell r="D4088"/>
          <cell r="E4088">
            <v>1</v>
          </cell>
          <cell r="F4088"/>
          <cell r="G4088"/>
          <cell r="H4088" t="str">
            <v>SB-C35</v>
          </cell>
        </row>
        <row r="4089">
          <cell r="A4089" t="str">
            <v>RT.CQT-12R</v>
          </cell>
          <cell r="B4089" t="str">
            <v>CTR TRAPECIO 48068-20260 TOYOTA COROLLA CALDINA 1992-1998 INF</v>
          </cell>
          <cell r="C4089">
            <v>3.6880000000000002</v>
          </cell>
          <cell r="D4089"/>
          <cell r="E4089">
            <v>1</v>
          </cell>
          <cell r="F4089"/>
          <cell r="G4089"/>
          <cell r="H4089" t="str">
            <v>SB-C35</v>
          </cell>
        </row>
        <row r="4090">
          <cell r="A4090" t="str">
            <v>RT.CQT-36L</v>
          </cell>
          <cell r="B4090" t="str">
            <v>CTR TRAPECIO 48069-19156 TOYOTA PROBOX 2002-2005 INF</v>
          </cell>
          <cell r="C4090">
            <v>2.5489999999999999</v>
          </cell>
          <cell r="D4090"/>
          <cell r="E4090">
            <v>1</v>
          </cell>
          <cell r="F4090"/>
          <cell r="G4090"/>
          <cell r="H4090" t="str">
            <v>SIN STOCK</v>
          </cell>
        </row>
        <row r="4091">
          <cell r="A4091" t="str">
            <v>RT.CQT-36R</v>
          </cell>
          <cell r="B4091" t="str">
            <v>CTR TRAPECIO 48068-19176 TOYOTA PROBOX 2002-2005 INF</v>
          </cell>
          <cell r="C4091">
            <v>2.5489999999999999</v>
          </cell>
          <cell r="D4091"/>
          <cell r="E4091">
            <v>1</v>
          </cell>
          <cell r="F4091"/>
          <cell r="G4091"/>
          <cell r="H4091" t="str">
            <v>SIN STOCK</v>
          </cell>
        </row>
        <row r="4092">
          <cell r="A4092" t="str">
            <v>RT.CQT-9R</v>
          </cell>
          <cell r="B4092" t="str">
            <v>CTR TRAPECIO 48068-13010 TOYOTA COROLLA 2009-2013 INF</v>
          </cell>
          <cell r="C4092">
            <v>3.2770000000000001</v>
          </cell>
          <cell r="D4092"/>
          <cell r="E4092">
            <v>1</v>
          </cell>
          <cell r="F4092"/>
          <cell r="G4092"/>
          <cell r="H4092" t="str">
            <v>SB-C34</v>
          </cell>
        </row>
        <row r="4093">
          <cell r="A4093" t="str">
            <v>RT.CR0825</v>
          </cell>
          <cell r="B4093" t="str">
            <v>CTR RACK DIRECCION 57724-C9000 HYUNDAI CRETA 2016-UP M14xP1.5/M14xP1.5 335MM ROS/EXT</v>
          </cell>
          <cell r="C4093">
            <v>0.71699999999999997</v>
          </cell>
          <cell r="D4093"/>
          <cell r="E4093">
            <v>1</v>
          </cell>
          <cell r="F4093"/>
          <cell r="G4093"/>
          <cell r="H4093" t="str">
            <v>A36</v>
          </cell>
        </row>
        <row r="4094">
          <cell r="A4094" t="str">
            <v>RT.CR0863</v>
          </cell>
          <cell r="B4094" t="str">
            <v>CTR RACK DIRECCION</v>
          </cell>
          <cell r="C4094">
            <v>1.389</v>
          </cell>
          <cell r="D4094"/>
          <cell r="E4094">
            <v>1</v>
          </cell>
          <cell r="F4094"/>
          <cell r="G4094"/>
          <cell r="H4094" t="str">
            <v>A36</v>
          </cell>
        </row>
        <row r="4095">
          <cell r="A4095" t="str">
            <v>RT.CR0881</v>
          </cell>
          <cell r="B4095" t="str">
            <v xml:space="preserve">CTR 57724-1Y000 RACK DIRECCION KIA  PICANTO MORNING 2011-2017   </v>
          </cell>
          <cell r="C4095">
            <v>0.5</v>
          </cell>
          <cell r="D4095"/>
          <cell r="E4095">
            <v>1</v>
          </cell>
          <cell r="F4095"/>
          <cell r="G4095"/>
          <cell r="H4095" t="str">
            <v>A36</v>
          </cell>
        </row>
        <row r="4096">
          <cell r="A4096" t="str">
            <v>RT.CR0882</v>
          </cell>
          <cell r="B4096" t="str">
            <v>CTR RACK DIRECCION</v>
          </cell>
          <cell r="C4096">
            <v>0.56699999999999995</v>
          </cell>
          <cell r="D4096"/>
          <cell r="E4096">
            <v>1</v>
          </cell>
          <cell r="F4096"/>
          <cell r="G4096"/>
          <cell r="H4096" t="str">
            <v>A36</v>
          </cell>
        </row>
        <row r="4097">
          <cell r="A4097" t="str">
            <v>RT.CR0883</v>
          </cell>
          <cell r="B4097" t="str">
            <v>CTR RACK DIRECCION</v>
          </cell>
          <cell r="C4097">
            <v>0.629</v>
          </cell>
          <cell r="D4097"/>
          <cell r="E4097">
            <v>1</v>
          </cell>
          <cell r="F4097"/>
          <cell r="G4097"/>
          <cell r="H4097" t="str">
            <v>A36</v>
          </cell>
        </row>
        <row r="4098">
          <cell r="A4098" t="str">
            <v>RT.CR0884</v>
          </cell>
          <cell r="B4098" t="str">
            <v>CTR RACK DIRECCION</v>
          </cell>
          <cell r="C4098">
            <v>0.70399999999999996</v>
          </cell>
          <cell r="D4098"/>
          <cell r="E4098">
            <v>1</v>
          </cell>
          <cell r="F4098"/>
          <cell r="G4098"/>
          <cell r="H4098" t="str">
            <v>A36</v>
          </cell>
        </row>
        <row r="4099">
          <cell r="A4099" t="str">
            <v>RT.CR0889</v>
          </cell>
          <cell r="B4099" t="str">
            <v xml:space="preserve">CTR 56540-D7000 RACK DIRECCION HYUNDAI KIA  TUCSON SPORTAGE 2015-UP   </v>
          </cell>
          <cell r="C4099">
            <v>0.68500000000000005</v>
          </cell>
          <cell r="D4099"/>
          <cell r="E4099">
            <v>1</v>
          </cell>
          <cell r="F4099"/>
          <cell r="G4099"/>
          <cell r="H4099" t="str">
            <v>A36</v>
          </cell>
        </row>
        <row r="4100">
          <cell r="A4100" t="str">
            <v>RT.CR0924</v>
          </cell>
          <cell r="B4100" t="str">
            <v xml:space="preserve">CTR RACK DIRECCION </v>
          </cell>
          <cell r="C4100">
            <v>0.57899999999999996</v>
          </cell>
          <cell r="D4100"/>
          <cell r="E4100"/>
          <cell r="F4100"/>
          <cell r="G4100"/>
          <cell r="H4100" t="str">
            <v>A35</v>
          </cell>
        </row>
        <row r="4101">
          <cell r="A4101" t="str">
            <v>RT.CRCR-14</v>
          </cell>
          <cell r="B4101" t="str">
            <v>CTR RACK DIRECCION 52106405AO DODGE DAKOTA 2000-2004 M24xP1.5/M16xP1.5 225MM ROS/EXT DER</v>
          </cell>
          <cell r="C4101">
            <v>0.84499999999999997</v>
          </cell>
          <cell r="D4101"/>
          <cell r="E4101">
            <v>1</v>
          </cell>
          <cell r="F4101"/>
          <cell r="G4101"/>
          <cell r="H4101" t="str">
            <v>A35</v>
          </cell>
        </row>
        <row r="4102">
          <cell r="A4102" t="str">
            <v>RT.CRF-55</v>
          </cell>
          <cell r="B4102" t="str">
            <v>CTR GN1Z-3280-B RACK DIRECCION FORD ECOSPORT 2018-UP CR0790</v>
          </cell>
          <cell r="C4102">
            <v>0.66300000000000003</v>
          </cell>
          <cell r="D4102"/>
          <cell r="E4102">
            <v>1</v>
          </cell>
          <cell r="F4102"/>
          <cell r="G4102"/>
          <cell r="H4102" t="str">
            <v>A35</v>
          </cell>
        </row>
        <row r="4103">
          <cell r="A4103" t="str">
            <v>RT.CRG-10</v>
          </cell>
          <cell r="B4103" t="str">
            <v>CTR RACK DIRECCION 9042063 CHEVROLET SAIL 2005-2009 14x1.5*14x1.5 175MM ROS/EXT</v>
          </cell>
          <cell r="C4103">
            <v>0.48199999999999998</v>
          </cell>
          <cell r="D4103"/>
          <cell r="E4103">
            <v>1</v>
          </cell>
          <cell r="F4103"/>
          <cell r="G4103"/>
          <cell r="H4103" t="str">
            <v>A35</v>
          </cell>
        </row>
        <row r="4104">
          <cell r="A4104" t="str">
            <v>RT.CRG-11</v>
          </cell>
          <cell r="B4104" t="str">
            <v>CTR RACK DIRECCION</v>
          </cell>
          <cell r="C4104">
            <v>0.79800000000000004</v>
          </cell>
          <cell r="D4104"/>
          <cell r="E4104">
            <v>1</v>
          </cell>
          <cell r="F4104"/>
          <cell r="G4104"/>
          <cell r="H4104" t="str">
            <v>A35</v>
          </cell>
        </row>
        <row r="4105">
          <cell r="A4105" t="str">
            <v>RT.CRG-2</v>
          </cell>
          <cell r="B4105" t="str">
            <v>CTR RACK DIRECCION 7820249846 CHEVROLET OPEL 2010-UP M16XP1.5/M16XP1.5 2079.5MM ROS/EXT DER</v>
          </cell>
          <cell r="C4105">
            <v>0.77500000000000002</v>
          </cell>
          <cell r="D4105"/>
          <cell r="E4105">
            <v>1</v>
          </cell>
          <cell r="F4105"/>
          <cell r="G4105"/>
          <cell r="H4105" t="str">
            <v>A35</v>
          </cell>
        </row>
        <row r="4106">
          <cell r="A4106" t="str">
            <v>RT.CRG-32</v>
          </cell>
          <cell r="B4106" t="str">
            <v>CTR RACK DIRECCION 95218372 CHEVROLET AVEO 2011-UP 16x1.5*14x1.5 305MM ROS/EXT</v>
          </cell>
          <cell r="C4106">
            <v>0.68400000000000005</v>
          </cell>
          <cell r="D4106"/>
          <cell r="E4106">
            <v>1</v>
          </cell>
          <cell r="F4106"/>
          <cell r="G4106"/>
          <cell r="H4106" t="str">
            <v>A35</v>
          </cell>
        </row>
        <row r="4107">
          <cell r="A4107" t="str">
            <v>RT.CRG-34</v>
          </cell>
          <cell r="B4107" t="str">
            <v>CTR RACK DIRECCION 13464344 CHEVROLET CRUZE 2016-UP M14xP1.5/M14xP1.5 225MM ROS/EXT</v>
          </cell>
          <cell r="C4107">
            <v>0.66400000000000003</v>
          </cell>
          <cell r="D4107"/>
          <cell r="E4107">
            <v>1</v>
          </cell>
          <cell r="F4107"/>
          <cell r="G4107"/>
          <cell r="H4107" t="str">
            <v>A35</v>
          </cell>
        </row>
        <row r="4108">
          <cell r="A4108" t="str">
            <v>RT.CRG-37</v>
          </cell>
          <cell r="B4108" t="str">
            <v>CTR RACK DIRECCION 23479354 CHEVROLET EQUINOX 2016-UP M16XP1.5/M14XP1.5 277.5MM ROS/EXT</v>
          </cell>
          <cell r="C4108">
            <v>0.71199999999999997</v>
          </cell>
          <cell r="D4108"/>
          <cell r="E4108">
            <v>1</v>
          </cell>
          <cell r="F4108"/>
          <cell r="G4108"/>
          <cell r="H4108" t="str">
            <v>A34</v>
          </cell>
        </row>
        <row r="4109">
          <cell r="A4109" t="str">
            <v>RT.CRHO-37</v>
          </cell>
          <cell r="B4109" t="str">
            <v>CTR RACK DIRECCION 53010-SNA-A01 HONDA CIVIC 2006-2011 M18XP1.5/M14XP1.5 155MM ROS/EXT</v>
          </cell>
          <cell r="C4109">
            <v>0.57099999999999995</v>
          </cell>
          <cell r="D4109"/>
          <cell r="E4109">
            <v>1</v>
          </cell>
          <cell r="F4109"/>
          <cell r="G4109"/>
          <cell r="H4109" t="str">
            <v>SIN STOCK</v>
          </cell>
        </row>
        <row r="4110">
          <cell r="A4110" t="str">
            <v>RT.CRHO-48</v>
          </cell>
          <cell r="B4110" t="str">
            <v xml:space="preserve">CTR RACK DIRECCION </v>
          </cell>
          <cell r="C4110">
            <v>0.72599999999999998</v>
          </cell>
          <cell r="D4110"/>
          <cell r="E4110">
            <v>1</v>
          </cell>
          <cell r="F4110"/>
          <cell r="G4110"/>
          <cell r="H4110" t="str">
            <v>A34</v>
          </cell>
        </row>
        <row r="4111">
          <cell r="A4111" t="str">
            <v>RT.CRIS-14</v>
          </cell>
          <cell r="B4111" t="str">
            <v>CTR RACK DIRECCION 8-98165-055-0 ISUZU D-MAX 2012-UP 14x1.5*14x1.5 305MM ROS/EXT</v>
          </cell>
          <cell r="C4111">
            <v>0.88</v>
          </cell>
          <cell r="D4111"/>
          <cell r="E4111">
            <v>1</v>
          </cell>
          <cell r="F4111"/>
          <cell r="G4111"/>
          <cell r="H4111" t="str">
            <v>A34</v>
          </cell>
        </row>
        <row r="4112">
          <cell r="A4112" t="str">
            <v>RT.CRKD-1</v>
          </cell>
          <cell r="B4112" t="str">
            <v xml:space="preserve">CTR RACK DIRECCION </v>
          </cell>
          <cell r="C4112">
            <v>0.442</v>
          </cell>
          <cell r="D4112"/>
          <cell r="E4112">
            <v>1</v>
          </cell>
          <cell r="F4112"/>
          <cell r="G4112"/>
          <cell r="H4112" t="str">
            <v>A34</v>
          </cell>
        </row>
        <row r="4113">
          <cell r="A4113" t="str">
            <v>RT.CRKD-10L</v>
          </cell>
          <cell r="B4113" t="str">
            <v>CTR RACK DIRECCION  CHEVROLET KALOS 2002-2011 16x1.5*12x1.5 179MM ROS/EXT</v>
          </cell>
          <cell r="C4113">
            <v>0.436</v>
          </cell>
          <cell r="D4113"/>
          <cell r="E4113">
            <v>1</v>
          </cell>
          <cell r="F4113"/>
          <cell r="G4113"/>
          <cell r="H4113" t="str">
            <v>A34</v>
          </cell>
        </row>
        <row r="4114">
          <cell r="A4114" t="str">
            <v>RT.CRKD-10R</v>
          </cell>
          <cell r="B4114" t="str">
            <v>CTR RACK DIRECCION 96535300 CHEVROLET KALOS 2002-2011 16x1.5*12x1.5 180MM ROS/EXT</v>
          </cell>
          <cell r="C4114">
            <v>0.43</v>
          </cell>
          <cell r="D4114"/>
          <cell r="E4114">
            <v>1</v>
          </cell>
          <cell r="F4114"/>
          <cell r="G4114"/>
          <cell r="H4114" t="str">
            <v>A34</v>
          </cell>
        </row>
        <row r="4115">
          <cell r="A4115" t="str">
            <v>RT.CRKD-13</v>
          </cell>
          <cell r="B4115" t="str">
            <v>CTR RACK DIRECCION 13278358 CHEVROLET CRUZE 2009-2012 M16*P1.5/M16*1.25 270MM ROS/EXT</v>
          </cell>
          <cell r="C4115">
            <v>0.73799999999999999</v>
          </cell>
          <cell r="D4115"/>
          <cell r="E4115">
            <v>1</v>
          </cell>
          <cell r="F4115"/>
          <cell r="G4115"/>
          <cell r="H4115" t="str">
            <v>A34</v>
          </cell>
        </row>
        <row r="4116">
          <cell r="A4116" t="str">
            <v>RT.CRKD-14</v>
          </cell>
          <cell r="B4116" t="str">
            <v xml:space="preserve">CTR RACK DIRECCION </v>
          </cell>
          <cell r="C4116">
            <v>0.72</v>
          </cell>
          <cell r="D4116"/>
          <cell r="E4116">
            <v>1</v>
          </cell>
          <cell r="F4116"/>
          <cell r="G4116"/>
          <cell r="H4116" t="str">
            <v>A34</v>
          </cell>
        </row>
        <row r="4117">
          <cell r="A4117" t="str">
            <v>RT.CRKD-4</v>
          </cell>
          <cell r="B4117" t="str">
            <v>CTR RACK DIRECCION 521255 CHEVROLET MATIZ 1998-2000 M16*P1.5/M12*1.25 267.2MM ROS/EXT</v>
          </cell>
          <cell r="C4117">
            <v>0.44600000000000001</v>
          </cell>
          <cell r="D4117"/>
          <cell r="E4117">
            <v>1</v>
          </cell>
          <cell r="F4117"/>
          <cell r="G4117"/>
          <cell r="H4117" t="str">
            <v>SIN STOCK</v>
          </cell>
        </row>
        <row r="4118">
          <cell r="A4118" t="str">
            <v>RT.CRKD-5</v>
          </cell>
          <cell r="B4118" t="str">
            <v>CTR RACK DIRECCION 521257 CHEVROLET MATIZ 1998-2000 M16*P1.5/M12*1.25 232.6MM ROS/EXT</v>
          </cell>
          <cell r="C4118">
            <v>0.45700000000000002</v>
          </cell>
          <cell r="D4118"/>
          <cell r="E4118">
            <v>1</v>
          </cell>
          <cell r="F4118"/>
          <cell r="G4118"/>
          <cell r="H4118" t="str">
            <v>A34</v>
          </cell>
        </row>
        <row r="4119">
          <cell r="A4119" t="str">
            <v>RT.CRKH-4</v>
          </cell>
          <cell r="B4119" t="str">
            <v>CTR RACK DIRECCION 57729-4A000 HYUNDAI ACCENT 1997-UP M16*P1.5/M14*1.25 275MM ROS/EXT</v>
          </cell>
          <cell r="C4119">
            <v>0.69</v>
          </cell>
          <cell r="D4119"/>
          <cell r="E4119">
            <v>1</v>
          </cell>
          <cell r="F4119"/>
          <cell r="G4119"/>
          <cell r="H4119" t="str">
            <v>A32</v>
          </cell>
        </row>
        <row r="4120">
          <cell r="A4120" t="str">
            <v>RT.CRKH-10</v>
          </cell>
          <cell r="B4120" t="str">
            <v>CTR RACK DIRECCION 57716-34000 HYUNDAI SANTA FE 2001-UP M16*P1.5/M14*1.25 301.5MM ROS/EXT</v>
          </cell>
          <cell r="C4120">
            <v>0.66600000000000004</v>
          </cell>
          <cell r="D4120"/>
          <cell r="E4120">
            <v>1</v>
          </cell>
          <cell r="F4120"/>
          <cell r="G4120"/>
          <cell r="H4120" t="str">
            <v>A33</v>
          </cell>
        </row>
        <row r="4121">
          <cell r="A4121" t="str">
            <v>RT.CRKH-16</v>
          </cell>
          <cell r="B4121" t="str">
            <v xml:space="preserve">CTR RACK DIRECCION </v>
          </cell>
          <cell r="C4121">
            <v>0.54200000000000004</v>
          </cell>
          <cell r="D4121"/>
          <cell r="E4121"/>
          <cell r="F4121"/>
          <cell r="G4121"/>
          <cell r="H4121" t="str">
            <v>A33</v>
          </cell>
        </row>
        <row r="4122">
          <cell r="A4122" t="str">
            <v>RT.CRKH-17</v>
          </cell>
          <cell r="B4122" t="str">
            <v>CTR RACK DIRECCION 57724-38000 HYUNDAI SONATA 1998-2004 M16*P1.5/M14*1.25 150MM ROS/EXT</v>
          </cell>
          <cell r="C4122">
            <v>0.41699999999999998</v>
          </cell>
          <cell r="D4122"/>
          <cell r="E4122">
            <v>1</v>
          </cell>
          <cell r="F4122"/>
          <cell r="G4122"/>
          <cell r="H4122" t="str">
            <v>A33</v>
          </cell>
        </row>
        <row r="4123">
          <cell r="A4123" t="str">
            <v>RT.CRKH-26</v>
          </cell>
          <cell r="B4123" t="str">
            <v>CTR RACK DIRECCION 57724-0E000 HYUNDAI TUCSON 2004-2009 M16*P1.5/M16*1.25 215MM ROS/EXT</v>
          </cell>
          <cell r="C4123">
            <v>0.67900000000000005</v>
          </cell>
          <cell r="D4123"/>
          <cell r="E4123">
            <v>1</v>
          </cell>
          <cell r="F4123"/>
          <cell r="G4123"/>
          <cell r="H4123" t="str">
            <v>A33</v>
          </cell>
        </row>
        <row r="4124">
          <cell r="A4124" t="str">
            <v>RT.CRKH-29</v>
          </cell>
          <cell r="B4124" t="str">
            <v>CTR RACK DIRECCION</v>
          </cell>
          <cell r="C4124">
            <v>0.55000000000000004</v>
          </cell>
          <cell r="D4124"/>
          <cell r="E4124">
            <v>1</v>
          </cell>
          <cell r="F4124"/>
          <cell r="G4124"/>
          <cell r="H4124" t="str">
            <v>A33</v>
          </cell>
        </row>
        <row r="4125">
          <cell r="A4125" t="str">
            <v>RT.CRKH-30</v>
          </cell>
          <cell r="B4125" t="str">
            <v>CTR RACK DIRECCION 56540-2H000 HYUNDAI AVANTE 2006-2010 M16*P1.5/M14*1.25 142MM ROS/EXT</v>
          </cell>
          <cell r="C4125">
            <v>0.40300000000000002</v>
          </cell>
          <cell r="D4125"/>
          <cell r="E4125">
            <v>1</v>
          </cell>
          <cell r="F4125"/>
          <cell r="G4125"/>
          <cell r="H4125" t="str">
            <v>SIN STOCK</v>
          </cell>
        </row>
        <row r="4126">
          <cell r="A4126" t="str">
            <v>RT.CRKH-32</v>
          </cell>
          <cell r="B4126" t="str">
            <v>CTR RACK DIRECCION 57724-2B000 HYUNDAI SANTA FE 2006-2012 M16*P1.5/M16*1.25 170MM ROS/EXT</v>
          </cell>
          <cell r="C4126">
            <v>0.60099999999999998</v>
          </cell>
          <cell r="D4126"/>
          <cell r="E4126">
            <v>1</v>
          </cell>
          <cell r="F4126"/>
          <cell r="G4126"/>
          <cell r="H4126" t="str">
            <v>A33</v>
          </cell>
        </row>
        <row r="4127">
          <cell r="A4127" t="str">
            <v>RT.CRKH-33</v>
          </cell>
          <cell r="B4127" t="str">
            <v>CTR RACK DIRECCION 57730-4F000 HYUNDAI PORTER II 2004-UP M16*P1.5/M16*1.25 280MM ROS/EXT</v>
          </cell>
          <cell r="C4127">
            <v>0.88300000000000001</v>
          </cell>
          <cell r="D4127"/>
          <cell r="E4127">
            <v>1</v>
          </cell>
          <cell r="F4127"/>
          <cell r="G4127"/>
          <cell r="H4127" t="str">
            <v>A33</v>
          </cell>
        </row>
        <row r="4128">
          <cell r="A4128" t="str">
            <v>RT.CRKH-34L</v>
          </cell>
          <cell r="B4128" t="str">
            <v>CTR RACK DIRECCION 57724-4H000 HYUNDAI GRAND 2007-UP M18*P1.5/M14*1.25 179MM ROS/EXT</v>
          </cell>
          <cell r="C4128">
            <v>0.68899999999999995</v>
          </cell>
          <cell r="D4128"/>
          <cell r="E4128">
            <v>1</v>
          </cell>
          <cell r="F4128"/>
          <cell r="G4128"/>
          <cell r="H4128" t="str">
            <v>A32</v>
          </cell>
        </row>
        <row r="4129">
          <cell r="A4129" t="str">
            <v>RT.CRKH-34R</v>
          </cell>
          <cell r="B4129" t="str">
            <v>CTR RACK DIRECCION 57724-4H100 HYUNDAI GRAND 2007-UP M18*P1.5/M14*1.25 180MM ROS/EXT</v>
          </cell>
          <cell r="C4129">
            <v>0.68899999999999995</v>
          </cell>
          <cell r="D4129"/>
          <cell r="E4129">
            <v>1</v>
          </cell>
          <cell r="F4129"/>
          <cell r="G4129"/>
          <cell r="H4129" t="str">
            <v>A32</v>
          </cell>
        </row>
        <row r="4130">
          <cell r="A4130" t="str">
            <v>RT.CRKH-40</v>
          </cell>
          <cell r="B4130" t="str">
            <v>CTR RACK DIRECCION 56540-0U500 HYUNDAI ACCENT 2010-UP M16*P1.5/M16*1.25 195MM ROS/EXT</v>
          </cell>
          <cell r="C4130">
            <v>0.60599999999999998</v>
          </cell>
          <cell r="D4130"/>
          <cell r="E4130">
            <v>1</v>
          </cell>
          <cell r="F4130"/>
          <cell r="G4130"/>
          <cell r="H4130" t="str">
            <v>A32</v>
          </cell>
        </row>
        <row r="4131">
          <cell r="A4131" t="str">
            <v>RT.CRKH-41L</v>
          </cell>
          <cell r="B4131" t="str">
            <v>CTR RACK DIRECCION 57724-4L000 HYUNDAI ACCENT 2010-UP M14*P1.5/M14*1.25 205MM ROS/EXT</v>
          </cell>
          <cell r="C4131">
            <v>0.52700000000000002</v>
          </cell>
          <cell r="D4131"/>
          <cell r="E4131">
            <v>1</v>
          </cell>
          <cell r="F4131"/>
          <cell r="G4131"/>
          <cell r="H4131" t="str">
            <v>A32</v>
          </cell>
        </row>
        <row r="4132">
          <cell r="A4132" t="str">
            <v>RT.CRKH-41R</v>
          </cell>
          <cell r="B4132" t="str">
            <v>CTR RACK DIRECCION 57724-4L090 HYUNDAI ACCENT 2010-UP M14*P1.5/M14*1.25 205MM ROS/EXT</v>
          </cell>
          <cell r="C4132">
            <v>0.49199999999999999</v>
          </cell>
          <cell r="D4132"/>
          <cell r="E4132">
            <v>1</v>
          </cell>
          <cell r="F4132"/>
          <cell r="G4132"/>
          <cell r="H4132" t="str">
            <v>A32</v>
          </cell>
        </row>
        <row r="4133">
          <cell r="A4133" t="str">
            <v>RT.CRKH-42</v>
          </cell>
          <cell r="B4133" t="str">
            <v>CTR RACK DIRECCION 57724-2S000 HYUNDAI TUCSON IX 2009-UP M16*P1.5/M16*1.25 155MM ROS/EXT</v>
          </cell>
          <cell r="C4133">
            <v>0.61099999999999999</v>
          </cell>
          <cell r="D4133"/>
          <cell r="E4133">
            <v>1</v>
          </cell>
          <cell r="F4133"/>
          <cell r="G4133"/>
          <cell r="H4133" t="str">
            <v>A32</v>
          </cell>
        </row>
        <row r="4134">
          <cell r="A4134" t="str">
            <v>RT.CRKH-43</v>
          </cell>
          <cell r="B4134" t="str">
            <v>CTR RACK DIRECCION 57724-2W000 HYUNDAI SANTA FE 2013-UP M16*P1.5/M16*1.25 166MM ROS/EXT</v>
          </cell>
          <cell r="C4134">
            <v>0.56499999999999995</v>
          </cell>
          <cell r="D4134"/>
          <cell r="E4134">
            <v>1</v>
          </cell>
          <cell r="F4134"/>
          <cell r="G4134"/>
          <cell r="H4134" t="str">
            <v>A31</v>
          </cell>
        </row>
        <row r="4135">
          <cell r="A4135" t="str">
            <v>RT.CRKH-44</v>
          </cell>
          <cell r="B4135" t="str">
            <v>CTR RACK DIRECCION</v>
          </cell>
          <cell r="C4135">
            <v>0.60699999999999998</v>
          </cell>
          <cell r="D4135"/>
          <cell r="E4135">
            <v>1</v>
          </cell>
          <cell r="F4135"/>
          <cell r="G4135"/>
          <cell r="H4135" t="str">
            <v>A31</v>
          </cell>
        </row>
        <row r="4136">
          <cell r="A4136" t="str">
            <v>RT.CRKH-48</v>
          </cell>
          <cell r="B4136" t="str">
            <v>CTR RACK DIRECCION 57724-0X000 HYUNDAI I10 2008-UP M16*P1.5/M12*1.25 275MM ROS/EXT</v>
          </cell>
          <cell r="C4136">
            <v>0.59599999999999997</v>
          </cell>
          <cell r="D4136"/>
          <cell r="E4136">
            <v>1</v>
          </cell>
          <cell r="F4136"/>
          <cell r="G4136"/>
          <cell r="H4136" t="str">
            <v>A31</v>
          </cell>
        </row>
        <row r="4137">
          <cell r="A4137" t="str">
            <v>RT.CRKH-53</v>
          </cell>
          <cell r="B4137" t="str">
            <v>CTR RACK DIRECCION 57724-D3000 HYUNDAI TUCSON 2015-UP M16*P1.5/M16*1.25 210MM ROS/EXT</v>
          </cell>
          <cell r="C4137">
            <v>0.72699999999999998</v>
          </cell>
          <cell r="D4137"/>
          <cell r="E4137">
            <v>1</v>
          </cell>
          <cell r="F4137"/>
          <cell r="G4137"/>
          <cell r="H4137" t="str">
            <v>A31</v>
          </cell>
        </row>
        <row r="4138">
          <cell r="A4138" t="str">
            <v>RT.CRKH-54L</v>
          </cell>
          <cell r="B4138" t="str">
            <v>CTR RACK DIRECCION 57724-4H300 HYUNDAI STAREX 2015-UP M18*P1.5/M14*1.25 255MM ROS/EXT</v>
          </cell>
          <cell r="C4138">
            <v>0.76600000000000001</v>
          </cell>
          <cell r="D4138"/>
          <cell r="E4138">
            <v>1</v>
          </cell>
          <cell r="F4138"/>
          <cell r="G4138"/>
          <cell r="H4138" t="str">
            <v>A31</v>
          </cell>
        </row>
        <row r="4139">
          <cell r="A4139" t="str">
            <v>RT.CRKH-54R</v>
          </cell>
          <cell r="B4139" t="str">
            <v>CTR RACK DIRECCION 57724-4H350 HYUNDAI STAREX 2015-UP M18*P1.5/M14*1.25 255MM ROS/EXT</v>
          </cell>
          <cell r="C4139">
            <v>0.77300000000000002</v>
          </cell>
          <cell r="D4139"/>
          <cell r="E4139">
            <v>1</v>
          </cell>
          <cell r="F4139"/>
          <cell r="G4139"/>
          <cell r="H4139" t="str">
            <v>A31</v>
          </cell>
        </row>
        <row r="4140">
          <cell r="A4140" t="str">
            <v>RT.CRKH-56</v>
          </cell>
          <cell r="B4140" t="str">
            <v>CTR RACK DIRECCION 56540-F2000 HYUNDAI AVANTE 2015-UP M16*P1.5/M16*1.25 284.3MM ROS/EXT</v>
          </cell>
          <cell r="C4140">
            <v>0.76800000000000002</v>
          </cell>
          <cell r="D4140"/>
          <cell r="E4140">
            <v>1</v>
          </cell>
          <cell r="F4140"/>
          <cell r="G4140"/>
          <cell r="H4140" t="str">
            <v>A31</v>
          </cell>
        </row>
        <row r="4141">
          <cell r="A4141" t="str">
            <v>RT.CRKH-57</v>
          </cell>
          <cell r="B4141" t="str">
            <v>CTR RACK DIRECCION 57730-4A400 HYUNDAI STAREX 2001-2007 M16*P1.5/M14*1.25 255MM ROS/EXT</v>
          </cell>
          <cell r="C4141">
            <v>0.61399999999999999</v>
          </cell>
          <cell r="D4141"/>
          <cell r="E4141">
            <v>1</v>
          </cell>
          <cell r="F4141"/>
          <cell r="G4141"/>
          <cell r="H4141" t="str">
            <v>A31</v>
          </cell>
        </row>
        <row r="4142">
          <cell r="A4142" t="str">
            <v>RT.CRKH-58</v>
          </cell>
          <cell r="B4142" t="str">
            <v>CTR RACK DIRECCION 57730-4F400 HYUNDAI PORTER II 2003-UP M16*P1.5/M16*1.25 270MM ROS/EXT</v>
          </cell>
          <cell r="C4142">
            <v>0.85799999999999998</v>
          </cell>
          <cell r="D4142"/>
          <cell r="E4142">
            <v>1</v>
          </cell>
          <cell r="F4142"/>
          <cell r="G4142"/>
          <cell r="H4142" t="str">
            <v>A31</v>
          </cell>
        </row>
        <row r="4143">
          <cell r="A4143" t="str">
            <v>RT.CRKH-71</v>
          </cell>
          <cell r="B4143" t="str">
            <v>CTR 57726-S2000 RACK DIRECCION HYUNDAI SANTA FE 2019-UP FWD</v>
          </cell>
          <cell r="C4143">
            <v>0.75700000000000001</v>
          </cell>
          <cell r="D4143"/>
          <cell r="E4143">
            <v>1</v>
          </cell>
          <cell r="F4143"/>
          <cell r="G4143"/>
          <cell r="H4143" t="str">
            <v>A31</v>
          </cell>
        </row>
        <row r="4144">
          <cell r="A4144" t="str">
            <v>RT.CRKH-72</v>
          </cell>
          <cell r="B4144" t="str">
            <v>CTR 57726-S2101 RACK DIRECCION HYUNDAI SANTA FE 2019-UP AWD</v>
          </cell>
          <cell r="C4144">
            <v>0.80100000000000005</v>
          </cell>
          <cell r="D4144"/>
          <cell r="E4144">
            <v>1</v>
          </cell>
          <cell r="F4144"/>
          <cell r="G4144"/>
          <cell r="H4144" t="str">
            <v>A31</v>
          </cell>
        </row>
        <row r="4145">
          <cell r="A4145" t="str">
            <v>RT.CRKK-20L</v>
          </cell>
          <cell r="B4145" t="str">
            <v>CTR RACK DIRECCION 57732-3E010 KIA SORENTO 2002-2011 M18*1.0/M14*P1.5 147MM ROS/EXT</v>
          </cell>
          <cell r="C4145">
            <v>0.53100000000000003</v>
          </cell>
          <cell r="D4145"/>
          <cell r="E4145">
            <v>1</v>
          </cell>
          <cell r="F4145"/>
          <cell r="G4145"/>
          <cell r="H4145" t="str">
            <v>A42</v>
          </cell>
        </row>
        <row r="4146">
          <cell r="A4146" t="str">
            <v>RT.CRKK-20R</v>
          </cell>
          <cell r="B4146" t="str">
            <v>CTR RACK DIRECCION 57731-3E010 KIA SORENTO 2002-2011 M18*1.0/M14*P1.5 147MM ROS/EXT</v>
          </cell>
          <cell r="C4146">
            <v>0.52600000000000002</v>
          </cell>
          <cell r="D4146"/>
          <cell r="E4146">
            <v>1</v>
          </cell>
          <cell r="F4146"/>
          <cell r="G4146"/>
          <cell r="H4146" t="str">
            <v>A42</v>
          </cell>
        </row>
        <row r="4147">
          <cell r="A4147" t="str">
            <v>RT.CRKK-23R</v>
          </cell>
          <cell r="B4147" t="str">
            <v>CTR RACK DIRECCION 0K552-32-250B KIA SEDONA 199-2005 M18*1.5/M14*P1.5 224MM ROS/EXT</v>
          </cell>
          <cell r="C4147">
            <v>0.60799999999999998</v>
          </cell>
          <cell r="D4147"/>
          <cell r="E4147">
            <v>1</v>
          </cell>
          <cell r="F4147"/>
          <cell r="G4147"/>
          <cell r="H4147" t="str">
            <v>A42</v>
          </cell>
        </row>
        <row r="4148">
          <cell r="A4148" t="str">
            <v>RT.CRKK-27</v>
          </cell>
          <cell r="B4148" t="str">
            <v>CTR RACK DIRECCION 57724-1G100 KIA PRIDE 2005-UP M16*1.5/M14*P1.5 160MM ROS/EXT</v>
          </cell>
          <cell r="C4148">
            <v>0.432</v>
          </cell>
          <cell r="D4148"/>
          <cell r="E4148">
            <v>1</v>
          </cell>
          <cell r="F4148"/>
          <cell r="G4148"/>
          <cell r="H4148" t="str">
            <v>A42</v>
          </cell>
        </row>
        <row r="4149">
          <cell r="A4149" t="str">
            <v>RT.CRKK-28L</v>
          </cell>
          <cell r="B4149" t="str">
            <v>CTR RACK DIRECCION</v>
          </cell>
          <cell r="C4149">
            <v>0.436</v>
          </cell>
          <cell r="D4149"/>
          <cell r="E4149"/>
          <cell r="F4149"/>
          <cell r="G4149"/>
          <cell r="H4149" t="str">
            <v>A42</v>
          </cell>
        </row>
        <row r="4150">
          <cell r="A4150" t="str">
            <v>RT.CRKK-28R</v>
          </cell>
          <cell r="B4150" t="str">
            <v>CTR RACK DIRECCION 0K72A-32-270A KIA PRIDE 2005-UP M18*1.5/M14*P1.5 160MM ROS/EXT</v>
          </cell>
          <cell r="C4150">
            <v>0.42899999999999999</v>
          </cell>
          <cell r="D4150"/>
          <cell r="E4150">
            <v>1</v>
          </cell>
          <cell r="F4150"/>
          <cell r="G4150"/>
          <cell r="H4150" t="str">
            <v>A41</v>
          </cell>
        </row>
        <row r="4151">
          <cell r="A4151" t="str">
            <v>RT.CRKK-31</v>
          </cell>
          <cell r="B4151" t="str">
            <v>CTR RACK DIRECCION 56540-A7000 KIA FRONTIER 2001-2005 M20*1.5/M14*P1.5 255MM ROS/EXT</v>
          </cell>
          <cell r="C4151">
            <v>0.60599999999999998</v>
          </cell>
          <cell r="D4151"/>
          <cell r="E4151">
            <v>1</v>
          </cell>
          <cell r="F4151"/>
          <cell r="G4151"/>
          <cell r="H4151" t="str">
            <v>A41</v>
          </cell>
        </row>
        <row r="4152">
          <cell r="A4152" t="str">
            <v>RT.CRKK-45</v>
          </cell>
          <cell r="B4152" t="str">
            <v>CTR RACK DIRECCION 56540-A6000 KIA RAY 2011-UP M16*1.5/M16*P1.5 162.5MM ROS/EXT DER</v>
          </cell>
          <cell r="C4152">
            <v>0.53400000000000003</v>
          </cell>
          <cell r="D4152"/>
          <cell r="E4152">
            <v>1</v>
          </cell>
          <cell r="F4152"/>
          <cell r="G4152"/>
          <cell r="H4152" t="str">
            <v>A41</v>
          </cell>
        </row>
        <row r="4153">
          <cell r="A4153" t="str">
            <v>RT.CRKK-46</v>
          </cell>
          <cell r="B4153" t="str">
            <v>CTR RACK DIRECCION</v>
          </cell>
          <cell r="C4153">
            <v>0.63800000000000001</v>
          </cell>
          <cell r="D4153"/>
          <cell r="E4153">
            <v>1</v>
          </cell>
          <cell r="F4153"/>
          <cell r="G4153"/>
          <cell r="H4153" t="str">
            <v>A41</v>
          </cell>
        </row>
        <row r="4154">
          <cell r="A4154" t="str">
            <v>RT.CRKK-47</v>
          </cell>
          <cell r="B4154" t="str">
            <v>CTR RACK DIRECCION 57724-1Y600 KIA CEED 2012-UP M16*1.5/M14*P1.5 197.5MM ROS/EXT DER</v>
          </cell>
          <cell r="C4154">
            <v>0.59699999999999998</v>
          </cell>
          <cell r="D4154"/>
          <cell r="E4154">
            <v>1</v>
          </cell>
          <cell r="F4154"/>
          <cell r="G4154"/>
          <cell r="H4154" t="str">
            <v>A41</v>
          </cell>
        </row>
        <row r="4155">
          <cell r="A4155" t="str">
            <v>RT.CRKK-50</v>
          </cell>
          <cell r="B4155" t="str">
            <v>CTR RACK DIRECCION 57755-2K000 KIA SORENTO 2014-2020 M16*1.5/M16*P1.5 223MM ROS/EXT DER</v>
          </cell>
          <cell r="C4155">
            <v>0.749</v>
          </cell>
          <cell r="D4155"/>
          <cell r="E4155">
            <v>1</v>
          </cell>
          <cell r="F4155"/>
          <cell r="G4155"/>
          <cell r="H4155" t="str">
            <v>A41</v>
          </cell>
        </row>
        <row r="4156">
          <cell r="A4156" t="str">
            <v>RT.CRKK-51</v>
          </cell>
          <cell r="B4156" t="str">
            <v>CTR RACK DIRECCION 57724-07100 KIA MORNING 2015-UP M16*1.5/M12*P1.5 170MM ROS/EXT DER</v>
          </cell>
          <cell r="C4156">
            <v>0.52200000000000002</v>
          </cell>
          <cell r="D4156"/>
          <cell r="E4156">
            <v>1</v>
          </cell>
          <cell r="F4156"/>
          <cell r="G4156"/>
          <cell r="H4156" t="str">
            <v>A41</v>
          </cell>
        </row>
        <row r="4157">
          <cell r="A4157" t="str">
            <v>RT.CRKK-54</v>
          </cell>
          <cell r="B4157" t="str">
            <v>CTR RACK DIRECCION 57730-4E050 KIA SOUL 2008-2012 M18*1.5/M16*P1.5 235MM ROS/EXT DER</v>
          </cell>
          <cell r="C4157">
            <v>0.71799999999999997</v>
          </cell>
          <cell r="D4157"/>
          <cell r="E4157">
            <v>1</v>
          </cell>
          <cell r="F4157"/>
          <cell r="G4157"/>
          <cell r="H4157" t="str">
            <v>A41</v>
          </cell>
        </row>
        <row r="4158">
          <cell r="A4158" t="str">
            <v>RT.CRKK-59</v>
          </cell>
          <cell r="B4158" t="str">
            <v>CTR RACK DIRECCION 57724-4E050 KIA PICANTO 2004-2011 M18*1.5/M16*P1.5 270MM ROS/EXT DER</v>
          </cell>
          <cell r="C4158">
            <v>0.61599999999999999</v>
          </cell>
          <cell r="D4158"/>
          <cell r="E4158">
            <v>1</v>
          </cell>
          <cell r="F4158"/>
          <cell r="G4158"/>
          <cell r="H4158" t="str">
            <v>A41</v>
          </cell>
        </row>
        <row r="4159">
          <cell r="A4159" t="str">
            <v>RT.CRKK-63</v>
          </cell>
          <cell r="B4159" t="str">
            <v>CTR RACK DIRECCION</v>
          </cell>
          <cell r="C4159">
            <v>0.79800000000000004</v>
          </cell>
          <cell r="D4159"/>
          <cell r="E4159">
            <v>1</v>
          </cell>
          <cell r="F4159"/>
          <cell r="G4159"/>
          <cell r="H4159" t="str">
            <v>A41</v>
          </cell>
        </row>
        <row r="4160">
          <cell r="A4160" t="str">
            <v>RT.CRKK-8</v>
          </cell>
          <cell r="B4160" t="str">
            <v>CTR RACK DIRECCION</v>
          </cell>
          <cell r="C4160">
            <v>0.56899999999999995</v>
          </cell>
          <cell r="D4160"/>
          <cell r="E4160">
            <v>1</v>
          </cell>
          <cell r="F4160"/>
          <cell r="G4160"/>
          <cell r="H4160" t="str">
            <v>A42</v>
          </cell>
        </row>
        <row r="4161">
          <cell r="A4161" t="str">
            <v>RT.CRM-36</v>
          </cell>
          <cell r="B4161" t="str">
            <v>CTR RACK DIRECCION 4410A173T MITSUBISHI L200 2005-2010 M16*1.5/M16*P1.5 175MM ROS/EXT</v>
          </cell>
          <cell r="C4161">
            <v>0.76300000000000001</v>
          </cell>
          <cell r="D4161"/>
          <cell r="E4161">
            <v>1</v>
          </cell>
          <cell r="F4161"/>
          <cell r="G4161"/>
          <cell r="H4161" t="str">
            <v>A40</v>
          </cell>
        </row>
        <row r="4162">
          <cell r="A4162" t="str">
            <v>RT.CRM-5</v>
          </cell>
          <cell r="B4162" t="str">
            <v>CTR RACK DIRECCION MB315160 HYUNDAI GALANT 1982-UP M16*1.5/M14*P1.5 275MM ROS/EXT</v>
          </cell>
          <cell r="C4162">
            <v>0.63300000000000001</v>
          </cell>
          <cell r="D4162"/>
          <cell r="E4162">
            <v>1</v>
          </cell>
          <cell r="F4162"/>
          <cell r="G4162"/>
          <cell r="H4162" t="str">
            <v>SIN STOCK</v>
          </cell>
        </row>
        <row r="4163">
          <cell r="A4163" t="str">
            <v>RT.CRM-8</v>
          </cell>
          <cell r="B4163" t="str">
            <v>CTR RACK DIRECCION</v>
          </cell>
          <cell r="C4163">
            <v>0.61</v>
          </cell>
          <cell r="D4163"/>
          <cell r="E4163">
            <v>1</v>
          </cell>
          <cell r="F4163"/>
          <cell r="G4163"/>
          <cell r="H4163" t="str">
            <v>A40</v>
          </cell>
        </row>
        <row r="4164">
          <cell r="A4164" t="str">
            <v>RT.CRMZ-4</v>
          </cell>
          <cell r="B4164" t="str">
            <v>CTR RACK DIRECCION S083-32-115 KIA BONGO 1984-UP M17*1.0/M14*P1.5 160MM ROS/EXT</v>
          </cell>
          <cell r="C4164">
            <v>0.48799999999999999</v>
          </cell>
          <cell r="D4164"/>
          <cell r="E4164">
            <v>1</v>
          </cell>
          <cell r="F4164"/>
          <cell r="G4164"/>
          <cell r="H4164" t="str">
            <v>A40</v>
          </cell>
        </row>
        <row r="4165">
          <cell r="A4165" t="str">
            <v>RT.CRMZ-44</v>
          </cell>
          <cell r="B4165" t="str">
            <v>CTR RACK DIRECCION</v>
          </cell>
          <cell r="C4165">
            <v>0.73499999999999999</v>
          </cell>
          <cell r="D4165"/>
          <cell r="E4165">
            <v>1</v>
          </cell>
          <cell r="F4165"/>
          <cell r="G4165"/>
          <cell r="H4165" t="str">
            <v>A40</v>
          </cell>
        </row>
        <row r="4166">
          <cell r="A4166" t="str">
            <v>RT.CRN-24</v>
          </cell>
          <cell r="B4166" t="str">
            <v>CTR RACK DIRECCION 48521-4M500 NISSAN ALMERA 2000-2001 M16*1.0/M14*P1.25 265MM ROS/EXT</v>
          </cell>
          <cell r="C4166">
            <v>0.58299999999999996</v>
          </cell>
          <cell r="D4166"/>
          <cell r="E4166">
            <v>1</v>
          </cell>
          <cell r="F4166"/>
          <cell r="G4166"/>
          <cell r="H4166" t="str">
            <v>A40</v>
          </cell>
        </row>
        <row r="4167">
          <cell r="A4167" t="str">
            <v>RT.CRN-35</v>
          </cell>
          <cell r="B4167" t="str">
            <v>CTR RACK DIRECCION 48521-CB025 NISSAN MURANO 2004-2007 M16*1.0/M14*P1.25 240MM ROS/EXT</v>
          </cell>
          <cell r="C4167" t="str">
            <v>SIN STOCK</v>
          </cell>
          <cell r="D4167"/>
          <cell r="E4167">
            <v>1</v>
          </cell>
          <cell r="F4167"/>
          <cell r="G4167"/>
          <cell r="H4167" t="str">
            <v>SIN STOCK</v>
          </cell>
        </row>
        <row r="4168">
          <cell r="A4168" t="str">
            <v>RT.CRN-41</v>
          </cell>
          <cell r="B4168" t="str">
            <v>CTR RACK DIRECCION</v>
          </cell>
          <cell r="C4168">
            <v>0.47599999999999998</v>
          </cell>
          <cell r="D4168"/>
          <cell r="E4168"/>
          <cell r="F4168"/>
          <cell r="G4168"/>
          <cell r="H4168" t="str">
            <v>A40</v>
          </cell>
        </row>
        <row r="4169">
          <cell r="A4169" t="str">
            <v>RT.CRN-49</v>
          </cell>
          <cell r="B4169" t="str">
            <v>CTR RACK DIRECCION</v>
          </cell>
          <cell r="C4169">
            <v>0.58299999999999996</v>
          </cell>
          <cell r="D4169"/>
          <cell r="E4169">
            <v>1</v>
          </cell>
          <cell r="F4169"/>
          <cell r="G4169"/>
          <cell r="H4169" t="str">
            <v>SIN STOCK</v>
          </cell>
        </row>
        <row r="4170">
          <cell r="A4170" t="str">
            <v>RT.CRN-51</v>
          </cell>
          <cell r="B4170" t="str">
            <v>CTR RACK DIRECCION</v>
          </cell>
          <cell r="C4170">
            <v>0.64</v>
          </cell>
          <cell r="D4170"/>
          <cell r="E4170">
            <v>1</v>
          </cell>
          <cell r="F4170"/>
          <cell r="G4170"/>
          <cell r="H4170" t="str">
            <v>A40</v>
          </cell>
        </row>
        <row r="4171">
          <cell r="A4171" t="str">
            <v>RT.CRN-52</v>
          </cell>
          <cell r="B4171" t="str">
            <v>CTR RACK DIRECCION D8E21-1AA0A NISSAN MURANO 2008-UP M16*1.0/M14*P1.5 220MM ROS/EXT</v>
          </cell>
          <cell r="C4171" t="str">
            <v>SIN STOCK</v>
          </cell>
          <cell r="D4171"/>
          <cell r="E4171">
            <v>1</v>
          </cell>
          <cell r="F4171"/>
          <cell r="G4171"/>
          <cell r="H4171" t="str">
            <v>SIN STOCK</v>
          </cell>
        </row>
        <row r="4172">
          <cell r="A4172" t="str">
            <v>RT.CRN-62</v>
          </cell>
          <cell r="B4172" t="str">
            <v>CTR RACK DIRECCION D8E21-EB70A NISSAN NAVARA 2007-UP. M14*1.5/M12*P1.25 175MM ROS/EXT</v>
          </cell>
          <cell r="C4172">
            <v>0.67</v>
          </cell>
          <cell r="D4172"/>
          <cell r="E4172">
            <v>1</v>
          </cell>
          <cell r="F4172"/>
          <cell r="G4172"/>
          <cell r="H4172" t="str">
            <v>A40</v>
          </cell>
        </row>
        <row r="4173">
          <cell r="A4173" t="str">
            <v>RT.CRN-63</v>
          </cell>
          <cell r="B4173" t="str">
            <v>CTR RACK DIRECCION</v>
          </cell>
          <cell r="C4173">
            <v>0.51700000000000002</v>
          </cell>
          <cell r="D4173"/>
          <cell r="E4173">
            <v>1</v>
          </cell>
          <cell r="F4173"/>
          <cell r="G4173"/>
          <cell r="H4173" t="str">
            <v>A39</v>
          </cell>
        </row>
        <row r="4174">
          <cell r="A4174" t="str">
            <v>RT.CRN-70</v>
          </cell>
          <cell r="B4174" t="str">
            <v>CTR RACK DIRECCION 48521-3TA0A NISSAN ALTIMA 2013-2015 M16*1.5/M14*P1.5 205MM ROS/EXT</v>
          </cell>
          <cell r="C4174">
            <v>0.58399999999999996</v>
          </cell>
          <cell r="D4174"/>
          <cell r="E4174">
            <v>1</v>
          </cell>
          <cell r="F4174"/>
          <cell r="G4174"/>
          <cell r="H4174" t="str">
            <v>A39</v>
          </cell>
        </row>
        <row r="4175">
          <cell r="A4175" t="str">
            <v>RT.CRN-73</v>
          </cell>
          <cell r="B4175" t="str">
            <v>CTR RACK DIRECCION 48521-3SG1A NISSAN NV200 2012-UP M14*1.5/M12*P1.25 200MM ROS/EXT</v>
          </cell>
          <cell r="C4175">
            <v>0.47399999999999998</v>
          </cell>
          <cell r="D4175"/>
          <cell r="E4175">
            <v>1</v>
          </cell>
          <cell r="F4175"/>
          <cell r="G4175"/>
          <cell r="H4175" t="str">
            <v>A39</v>
          </cell>
        </row>
        <row r="4176">
          <cell r="A4176" t="str">
            <v>RT.CRN-83</v>
          </cell>
          <cell r="B4176" t="str">
            <v>CTR RACK DIRECCION 48001-1KA0D NISSAN JUKE 2011-UP M16*1.0/M12*P1.25 200MM ROS/EXT</v>
          </cell>
          <cell r="C4176">
            <v>0.52300000000000002</v>
          </cell>
          <cell r="D4176"/>
          <cell r="E4176">
            <v>1</v>
          </cell>
          <cell r="F4176"/>
          <cell r="G4176"/>
          <cell r="H4176" t="str">
            <v>A39</v>
          </cell>
        </row>
        <row r="4177">
          <cell r="A4177" t="str">
            <v>RT.CRN-87</v>
          </cell>
          <cell r="B4177" t="str">
            <v>CTR RACK DIRECCION D8521-EN00A NISSAN LAFESTA 2012-UP M16*1.0/M14*P1.5 2015MM ROS/EXT</v>
          </cell>
          <cell r="C4177">
            <v>1.9330000000000001</v>
          </cell>
          <cell r="D4177"/>
          <cell r="E4177">
            <v>1</v>
          </cell>
          <cell r="F4177"/>
          <cell r="G4177"/>
          <cell r="H4177" t="str">
            <v>SIN STOCK</v>
          </cell>
        </row>
        <row r="4178">
          <cell r="A4178" t="str">
            <v>RT.CRN-9</v>
          </cell>
          <cell r="B4178" t="str">
            <v>CTR RACK DIRECCION 48521-27N00 NISSAN CARAVAN 1988-1993 M16*1.0/M14*P1.5 270MM ROS/EXT</v>
          </cell>
          <cell r="C4178">
            <v>0.622</v>
          </cell>
          <cell r="D4178"/>
          <cell r="E4178">
            <v>1</v>
          </cell>
          <cell r="F4178"/>
          <cell r="G4178"/>
          <cell r="H4178" t="str">
            <v>A40</v>
          </cell>
        </row>
        <row r="4179">
          <cell r="A4179" t="str">
            <v>RT.CRRE-21</v>
          </cell>
          <cell r="B4179" t="str">
            <v>CTR 48001-4EA0A RACK DIRECCION NISSAN RENAULT QASHQAI  2013-UP   M16*P1.5/M14*P1.5 227MM ROS/EXT</v>
          </cell>
          <cell r="C4179">
            <v>0.59099999999999997</v>
          </cell>
          <cell r="D4179"/>
          <cell r="E4179">
            <v>1</v>
          </cell>
          <cell r="F4179"/>
          <cell r="G4179"/>
          <cell r="H4179" t="str">
            <v>A39</v>
          </cell>
        </row>
        <row r="4180">
          <cell r="A4180" t="str">
            <v>RT.CRS-10</v>
          </cell>
          <cell r="B4180" t="str">
            <v>CTR RACK DIRECCION 48830-54G00 SUZUKI AERIO 2003-2007 M14*1.5/M12*P1.25 285MM ROS/EXT</v>
          </cell>
          <cell r="C4180">
            <v>0.59499999999999997</v>
          </cell>
          <cell r="D4180"/>
          <cell r="E4180">
            <v>1</v>
          </cell>
          <cell r="F4180"/>
          <cell r="G4180"/>
          <cell r="H4180" t="str">
            <v>A39</v>
          </cell>
        </row>
        <row r="4181">
          <cell r="A4181" t="str">
            <v>RT.CRS-14</v>
          </cell>
          <cell r="B4181" t="str">
            <v>CTR RACK DIRECCION 48830-63J00 SUZUKI SPORT 2004-UP M18*1.5/M12*P1.25 285MM ROS/EXT</v>
          </cell>
          <cell r="C4181">
            <v>0.64</v>
          </cell>
          <cell r="D4181"/>
          <cell r="E4181">
            <v>1</v>
          </cell>
          <cell r="F4181"/>
          <cell r="G4181"/>
          <cell r="H4181" t="str">
            <v>SIN STOCK</v>
          </cell>
        </row>
        <row r="4182">
          <cell r="A4182" t="str">
            <v>RT.CRS-15</v>
          </cell>
          <cell r="B4182" t="str">
            <v>CTR RACK DIRECCION 48830-79J10 SUZUKI SX4 2006-UP M16*1.0/M14*P1.5 315MM ROS/EXT  IZQ</v>
          </cell>
          <cell r="C4182">
            <v>0.72099999999999997</v>
          </cell>
          <cell r="D4182"/>
          <cell r="E4182">
            <v>1</v>
          </cell>
          <cell r="F4182"/>
          <cell r="G4182"/>
          <cell r="H4182" t="str">
            <v>A39</v>
          </cell>
        </row>
        <row r="4183">
          <cell r="A4183" t="str">
            <v>RT.CRS-16</v>
          </cell>
          <cell r="B4183" t="str">
            <v>CTR RACK DIRECCION 48830-79J00 SUZUKI SX4 2006-UP M16*1.0/M14*P1.5 315MM ROS/EXT DER</v>
          </cell>
          <cell r="C4183">
            <v>0.70399999999999996</v>
          </cell>
          <cell r="D4183"/>
          <cell r="E4183">
            <v>1</v>
          </cell>
          <cell r="F4183"/>
          <cell r="G4183"/>
          <cell r="H4183" t="str">
            <v>A38</v>
          </cell>
        </row>
        <row r="4184">
          <cell r="A4184" t="str">
            <v>RT.CRS-18</v>
          </cell>
          <cell r="B4184" t="str">
            <v>CTR RACK DIRECCION 48830-70B00 SUZUKI ALTO 1993-1998 M14*1.5/M12*P1.25 190MM ROS/INT</v>
          </cell>
          <cell r="C4184">
            <v>0.45300000000000001</v>
          </cell>
          <cell r="D4184"/>
          <cell r="E4184">
            <v>1</v>
          </cell>
          <cell r="F4184"/>
          <cell r="G4184"/>
          <cell r="H4184" t="str">
            <v>A38</v>
          </cell>
        </row>
        <row r="4185">
          <cell r="A4185" t="str">
            <v>RT.CRS-20</v>
          </cell>
          <cell r="B4185" t="str">
            <v>CTR RACK DIRECCION</v>
          </cell>
          <cell r="C4185">
            <v>0.47899999999999998</v>
          </cell>
          <cell r="D4185"/>
          <cell r="E4185">
            <v>1</v>
          </cell>
          <cell r="F4185"/>
          <cell r="G4185"/>
          <cell r="H4185" t="str">
            <v>A38</v>
          </cell>
        </row>
        <row r="4186">
          <cell r="A4186" t="str">
            <v>RT.CRS-22</v>
          </cell>
          <cell r="B4186" t="str">
            <v>CTR 48830-68P00 RACK DIRECCION SUZUKI BALENO MARUTI  2015-UP   M14*P1.5/M14*P1.5 339.6MM ROS/EXT</v>
          </cell>
          <cell r="C4186">
            <v>0.67100000000000004</v>
          </cell>
          <cell r="D4186"/>
          <cell r="E4186">
            <v>1</v>
          </cell>
          <cell r="F4186"/>
          <cell r="G4186"/>
          <cell r="H4186" t="str">
            <v>A38</v>
          </cell>
        </row>
        <row r="4187">
          <cell r="A4187" t="str">
            <v>RT.CRS-23</v>
          </cell>
          <cell r="B4187" t="str">
            <v>CTR 48830-61M00 RACK DIRECCION SUZUKI SX4 CROSS  2013-UP   M18*P1.5/M14*P1.5 332.5 ROS/EXT</v>
          </cell>
          <cell r="C4187">
            <v>0.68400000000000005</v>
          </cell>
          <cell r="D4187"/>
          <cell r="E4187">
            <v>1</v>
          </cell>
          <cell r="F4187"/>
          <cell r="G4187"/>
          <cell r="H4187" t="str">
            <v>A38</v>
          </cell>
        </row>
        <row r="4188">
          <cell r="A4188" t="str">
            <v>RT.CRS-9</v>
          </cell>
          <cell r="B4188" t="str">
            <v>CTR RACK DIRECCION 48830-65J00 SUZUKI GRAND 2006-2013 M18*1.5/M14*P1.5 325MM ROS/EXT</v>
          </cell>
          <cell r="C4188">
            <v>0.78100000000000003</v>
          </cell>
          <cell r="D4188"/>
          <cell r="E4188">
            <v>1</v>
          </cell>
          <cell r="F4188"/>
          <cell r="G4188"/>
          <cell r="H4188" t="str">
            <v>A39</v>
          </cell>
        </row>
        <row r="4189">
          <cell r="A4189" t="str">
            <v>RT.CRSU-11</v>
          </cell>
          <cell r="B4189" t="str">
            <v>CTR RACK DIRECCION 34160-AE010 SUBARU IMPREZA 2003-2004 M14*1.5/M14*P1.5 275MM ROS/EXT</v>
          </cell>
          <cell r="C4189">
            <v>0.60599999999999998</v>
          </cell>
          <cell r="D4189"/>
          <cell r="E4189">
            <v>1</v>
          </cell>
          <cell r="F4189"/>
          <cell r="G4189"/>
          <cell r="H4189" t="str">
            <v>A38</v>
          </cell>
        </row>
        <row r="4190">
          <cell r="A4190" t="str">
            <v>RT.CRSU-14</v>
          </cell>
          <cell r="B4190" t="str">
            <v>CTR RACK DIRECCION 34160-AG00A SUBARU LEGACY 2005-2009 M18*1.5/M14*P1.5 280MM ROS/EXT</v>
          </cell>
          <cell r="C4190">
            <v>0.625</v>
          </cell>
          <cell r="D4190"/>
          <cell r="E4190">
            <v>1</v>
          </cell>
          <cell r="F4190"/>
          <cell r="G4190"/>
          <cell r="H4190" t="str">
            <v>A37</v>
          </cell>
        </row>
        <row r="4191">
          <cell r="A4191" t="str">
            <v>RT.CRSU-15</v>
          </cell>
          <cell r="B4191" t="str">
            <v>CTR RACK DIRECCION 34160-XA000 SUBARU IMPREZA 2008-UP M20*1.5/M14*P1.5 305MM ROS/EXT</v>
          </cell>
          <cell r="C4191">
            <v>0.70199999999999996</v>
          </cell>
          <cell r="D4191"/>
          <cell r="E4191">
            <v>1</v>
          </cell>
          <cell r="F4191"/>
          <cell r="G4191"/>
          <cell r="H4191" t="str">
            <v>A37</v>
          </cell>
        </row>
        <row r="4192">
          <cell r="A4192" t="str">
            <v>RT.CRSU-16</v>
          </cell>
          <cell r="B4192" t="str">
            <v>CTR RACK DIRECCION</v>
          </cell>
          <cell r="C4192">
            <v>0.69599999999999995</v>
          </cell>
          <cell r="D4192"/>
          <cell r="E4192">
            <v>1</v>
          </cell>
          <cell r="F4192"/>
          <cell r="G4192"/>
          <cell r="H4192" t="str">
            <v>A37</v>
          </cell>
        </row>
        <row r="4193">
          <cell r="A4193" t="str">
            <v>RT.CRSU-17</v>
          </cell>
          <cell r="B4193" t="str">
            <v>CTR RACK DIRECCION</v>
          </cell>
          <cell r="C4193">
            <v>0.69399999999999995</v>
          </cell>
          <cell r="D4193"/>
          <cell r="E4193">
            <v>1</v>
          </cell>
          <cell r="F4193"/>
          <cell r="G4193"/>
          <cell r="H4193" t="str">
            <v>A37</v>
          </cell>
        </row>
        <row r="4194">
          <cell r="A4194" t="str">
            <v>RT.CRSU-18</v>
          </cell>
          <cell r="B4194" t="str">
            <v>CTR 34160-FJ000 RACK DIRECCION SUBARU IMPREZA  2012-UP   M16*P1.5/M14*P1.5 314.6MM ROS/EXT</v>
          </cell>
          <cell r="C4194">
            <v>0.63800000000000001</v>
          </cell>
          <cell r="D4194"/>
          <cell r="E4194">
            <v>1</v>
          </cell>
          <cell r="F4194"/>
          <cell r="G4194"/>
          <cell r="H4194" t="str">
            <v>A37</v>
          </cell>
        </row>
        <row r="4195">
          <cell r="A4195" t="str">
            <v>RT.CRSU-9</v>
          </cell>
          <cell r="B4195" t="str">
            <v>CTR RACK DIRECCION 34140-AA030 SUBARU FORESTER 1995-1997 M14*1.5/M14*P1.5 275MM ROS/EXT</v>
          </cell>
          <cell r="C4195">
            <v>0.62</v>
          </cell>
          <cell r="D4195"/>
          <cell r="E4195">
            <v>1</v>
          </cell>
          <cell r="F4195"/>
          <cell r="G4195"/>
          <cell r="H4195" t="str">
            <v>A38</v>
          </cell>
        </row>
        <row r="4196">
          <cell r="A4196" t="str">
            <v>RT.CRT-105</v>
          </cell>
          <cell r="B4196" t="str">
            <v>CTR RACK DIRECCION 45503-0D090 TOYOTA YARIS 2006-UP M14*1.5/M15*P1.5 320MM ROS/EXT</v>
          </cell>
          <cell r="C4196">
            <v>0.75</v>
          </cell>
          <cell r="D4196"/>
          <cell r="E4196">
            <v>1</v>
          </cell>
          <cell r="F4196"/>
          <cell r="G4196"/>
          <cell r="H4196" t="str">
            <v>A46</v>
          </cell>
        </row>
        <row r="4197">
          <cell r="A4197" t="str">
            <v>RT.CRT-112</v>
          </cell>
          <cell r="B4197" t="str">
            <v>CTR RACK DIRECCION 45503-0D041 TOYOTA ETIOS 2011-UP M14*1.5/M12*P1.25 250MM ROS/EXT</v>
          </cell>
          <cell r="C4197">
            <v>0.6</v>
          </cell>
          <cell r="D4197"/>
          <cell r="E4197">
            <v>1</v>
          </cell>
          <cell r="F4197"/>
          <cell r="G4197"/>
          <cell r="H4197" t="str">
            <v>A46</v>
          </cell>
        </row>
        <row r="4198">
          <cell r="A4198" t="str">
            <v>RT.CRT-116</v>
          </cell>
          <cell r="B4198" t="str">
            <v xml:space="preserve">CTR RACK DIRECCION </v>
          </cell>
          <cell r="C4198">
            <v>0.79800000000000004</v>
          </cell>
          <cell r="D4198"/>
          <cell r="E4198">
            <v>1</v>
          </cell>
          <cell r="F4198"/>
          <cell r="G4198"/>
          <cell r="H4198" t="str">
            <v>SIN STOCK</v>
          </cell>
        </row>
        <row r="4199">
          <cell r="A4199" t="str">
            <v>RT.CRT-120</v>
          </cell>
          <cell r="B4199" t="str">
            <v>CTR RACK DIRECCION 45503-BZ120 TOYOTA AVANZA 2011-UP M14*1.5/M12*P1.25 260MM ROS/EXT</v>
          </cell>
          <cell r="C4199">
            <v>0.63500000000000001</v>
          </cell>
          <cell r="D4199"/>
          <cell r="E4199">
            <v>1</v>
          </cell>
          <cell r="F4199"/>
          <cell r="G4199"/>
          <cell r="H4199" t="str">
            <v>A46</v>
          </cell>
        </row>
        <row r="4200">
          <cell r="A4200" t="str">
            <v>RT.CRT-121</v>
          </cell>
          <cell r="B4200" t="str">
            <v>CTR RACK DIRECCION 45510-0D460 TOYOTA YARIS 2013-UP M14*1.5/M14*P1.5 250MM ROS/EXT</v>
          </cell>
          <cell r="C4200">
            <v>0.62</v>
          </cell>
          <cell r="D4200"/>
          <cell r="E4200">
            <v>1</v>
          </cell>
          <cell r="F4200"/>
          <cell r="G4200"/>
          <cell r="H4200" t="str">
            <v>A46</v>
          </cell>
        </row>
        <row r="4201">
          <cell r="A4201" t="str">
            <v>RT.CRT-124</v>
          </cell>
          <cell r="B4201" t="str">
            <v>CTR RACK DIRECCION 45503-39195 TOYOTA DYNA 199-2011 M18*1.5/M19*P1.5 240MM ROS/EXT</v>
          </cell>
          <cell r="C4201">
            <v>0.92900000000000005</v>
          </cell>
          <cell r="D4201"/>
          <cell r="E4201">
            <v>1</v>
          </cell>
          <cell r="F4201"/>
          <cell r="G4201"/>
          <cell r="H4201" t="str">
            <v>A45</v>
          </cell>
        </row>
        <row r="4202">
          <cell r="A4202" t="str">
            <v>RT.CRT-132</v>
          </cell>
          <cell r="B4202" t="str">
            <v>CTR 45503-09430 RACK DIRECCION TOYOTA COROLLA  2002-2008   M14*P1.5/M15*P1.5 384.6MM ROS/EXT</v>
          </cell>
          <cell r="C4202">
            <v>0.83499999999999996</v>
          </cell>
          <cell r="D4202"/>
          <cell r="E4202">
            <v>1</v>
          </cell>
          <cell r="F4202"/>
          <cell r="G4202"/>
          <cell r="H4202" t="str">
            <v>A45</v>
          </cell>
        </row>
        <row r="4203">
          <cell r="A4203" t="str">
            <v>RT.CRT-146</v>
          </cell>
          <cell r="B4203" t="str">
            <v>CTR 45510-42080 RACK DIRECCION TOYOTA RAV4  2006-2018   M16*P1.5/M16*P1.5 262.8MM ROS/EXT</v>
          </cell>
          <cell r="C4203">
            <v>0.66500000000000004</v>
          </cell>
          <cell r="D4203"/>
          <cell r="E4203">
            <v>1</v>
          </cell>
          <cell r="F4203"/>
          <cell r="G4203"/>
          <cell r="H4203" t="str">
            <v>A45</v>
          </cell>
        </row>
        <row r="4204">
          <cell r="A4204" t="str">
            <v>RT.CRT-148</v>
          </cell>
          <cell r="B4204" t="str">
            <v>CTR 45510-47140 RACK DIRECCION TOYOTA COROLLA YARIS  2018-UP   M14*P1.5/M16*P1.5 279.6MM ROS/EXT</v>
          </cell>
          <cell r="C4204">
            <v>0.67400000000000004</v>
          </cell>
          <cell r="D4204"/>
          <cell r="E4204">
            <v>1</v>
          </cell>
          <cell r="F4204"/>
          <cell r="G4204"/>
          <cell r="H4204" t="str">
            <v>A45</v>
          </cell>
        </row>
        <row r="4205">
          <cell r="A4205" t="str">
            <v>RT.CRT-17</v>
          </cell>
          <cell r="B4205" t="str">
            <v>CTR RACK DIRECCION 45503-29255 TOYOTA HI ACE 1989-2006 M14*1.5/M17*P1.5 255MM ROS/EXT</v>
          </cell>
          <cell r="C4205">
            <v>0.74299999999999999</v>
          </cell>
          <cell r="D4205"/>
          <cell r="E4205">
            <v>1</v>
          </cell>
          <cell r="F4205"/>
          <cell r="G4205"/>
          <cell r="H4205" t="str">
            <v>A48</v>
          </cell>
        </row>
        <row r="4206">
          <cell r="A4206" t="str">
            <v>RT.CRT-2</v>
          </cell>
          <cell r="B4206" t="str">
            <v>CTR RACK DIRECCION 45503-19035 TOYOTA CORONA 1984-UP M14*1.5/M12*P1.25 295MM ROS/EXT</v>
          </cell>
          <cell r="C4206">
            <v>0.62</v>
          </cell>
          <cell r="D4206"/>
          <cell r="E4206">
            <v>1</v>
          </cell>
          <cell r="F4206"/>
          <cell r="G4206"/>
          <cell r="H4206" t="str">
            <v>A48</v>
          </cell>
        </row>
        <row r="4207">
          <cell r="A4207" t="str">
            <v>RT.CRT-26</v>
          </cell>
          <cell r="B4207" t="str">
            <v>CTR RACK DIRECCION 45503-19155 TOYOTA TERCEL STARLET 1995-UP M12*1.25/M12*P1.25 270MM ROS/EXT</v>
          </cell>
          <cell r="C4207">
            <v>0.60299999999999998</v>
          </cell>
          <cell r="D4207"/>
          <cell r="E4207">
            <v>1</v>
          </cell>
          <cell r="F4207"/>
          <cell r="G4207"/>
          <cell r="H4207" t="str">
            <v>A48</v>
          </cell>
        </row>
        <row r="4208">
          <cell r="A4208" t="str">
            <v>RT.CRT-3</v>
          </cell>
          <cell r="B4208" t="str">
            <v>CTR RACK DIRECCION 45503-29125 TOYOTA CORONA 3T 2S 1981-1986 M14*1.5/M14*P1.5 155MM ROS/EXT</v>
          </cell>
          <cell r="C4208">
            <v>0.45100000000000001</v>
          </cell>
          <cell r="D4208"/>
          <cell r="E4208">
            <v>1</v>
          </cell>
          <cell r="F4208"/>
          <cell r="G4208"/>
          <cell r="H4208" t="str">
            <v>A37</v>
          </cell>
        </row>
        <row r="4209">
          <cell r="A4209" t="str">
            <v>RT.CRT-34</v>
          </cell>
          <cell r="B4209" t="str">
            <v>CTR RACK DIRECCION 45503-29615 TOYOTA CORONA 1992-1997 M14*1.5/M15*P1.5 220MM ROS/EXT</v>
          </cell>
          <cell r="C4209">
            <v>0.63400000000000001</v>
          </cell>
          <cell r="D4209"/>
          <cell r="E4209">
            <v>1</v>
          </cell>
          <cell r="F4209"/>
          <cell r="G4209"/>
          <cell r="H4209" t="str">
            <v>A48</v>
          </cell>
        </row>
        <row r="4210">
          <cell r="A4210" t="str">
            <v>RT.CRT-47</v>
          </cell>
          <cell r="B4210" t="str">
            <v>CTR RACK DIRECCION 45503-59045 TOYOTA YARIS 1999-2005 M14*1.5/M12*P1.25 220MM ROS/EXT</v>
          </cell>
          <cell r="C4210">
            <v>0.52500000000000002</v>
          </cell>
          <cell r="D4210"/>
          <cell r="E4210">
            <v>1</v>
          </cell>
          <cell r="F4210"/>
          <cell r="G4210"/>
          <cell r="H4210" t="str">
            <v>A48</v>
          </cell>
        </row>
        <row r="4211">
          <cell r="A4211" t="str">
            <v>RT.CRT-54</v>
          </cell>
          <cell r="B4211" t="str">
            <v>CTR RACK DIRECCION 45503-12130 TOYOTA COROLLA 2000-2008 M14*1.5/M15*P1.5 255MM ROS/EXT</v>
          </cell>
          <cell r="C4211">
            <v>0.64400000000000002</v>
          </cell>
          <cell r="D4211"/>
          <cell r="E4211">
            <v>1</v>
          </cell>
          <cell r="F4211"/>
          <cell r="G4211"/>
          <cell r="H4211" t="str">
            <v>A47</v>
          </cell>
        </row>
        <row r="4212">
          <cell r="A4212" t="str">
            <v>RT.CRT-56</v>
          </cell>
          <cell r="B4212" t="str">
            <v>CTR RACK DIRECCION 45503-29565 TOYOTA HIACE 5L 1989-2004 M14*1.5/M14*P1.5 255MM ROS/EXT</v>
          </cell>
          <cell r="C4212">
            <v>0.75600000000000001</v>
          </cell>
          <cell r="D4212"/>
          <cell r="E4212">
            <v>1</v>
          </cell>
          <cell r="F4212"/>
          <cell r="G4212"/>
          <cell r="H4212" t="str">
            <v>A47</v>
          </cell>
        </row>
        <row r="4213">
          <cell r="A4213" t="str">
            <v>RT.CRT-89</v>
          </cell>
          <cell r="B4213" t="str">
            <v>CTR RACK DIRECCION 45503-09321 TOYOTA HILUX 2KD 2004-UP M14*1.5/M15*P1.5 270MM ROS/EXT</v>
          </cell>
          <cell r="C4213">
            <v>0.80700000000000005</v>
          </cell>
          <cell r="D4213"/>
          <cell r="E4213">
            <v>1</v>
          </cell>
          <cell r="F4213"/>
          <cell r="G4213"/>
          <cell r="H4213" t="str">
            <v>A47</v>
          </cell>
        </row>
        <row r="4214">
          <cell r="A4214" t="str">
            <v>RT.CRT-95</v>
          </cell>
          <cell r="B4214" t="str">
            <v>CTR RACK DIRECCION 45503-52070 TOYOTA YARIS 2005-UP M14*1.5/M14*P1.5 220MM ROS/EXT</v>
          </cell>
          <cell r="C4214">
            <v>0.59799999999999998</v>
          </cell>
          <cell r="D4214"/>
          <cell r="E4214">
            <v>1</v>
          </cell>
          <cell r="F4214"/>
          <cell r="G4214"/>
          <cell r="H4214" t="str">
            <v>A47</v>
          </cell>
        </row>
        <row r="4215">
          <cell r="A4215" t="str">
            <v>RT.CRT-97</v>
          </cell>
          <cell r="B4215" t="str">
            <v>CTR RACK DIRECCION 45503-29846 TOYOTA HI ACE 2004-2005 M14*1.5/M15*P1.5 205MM ROS/EXT</v>
          </cell>
          <cell r="C4215">
            <v>0.64800000000000002</v>
          </cell>
          <cell r="D4215"/>
          <cell r="E4215">
            <v>1</v>
          </cell>
          <cell r="F4215"/>
          <cell r="G4215"/>
          <cell r="H4215" t="str">
            <v>SIN STOCK</v>
          </cell>
        </row>
        <row r="4216">
          <cell r="A4216" t="str">
            <v>RT.CVHO-10</v>
          </cell>
          <cell r="B4216" t="str">
            <v>CTR BOCINA TRAPECIO</v>
          </cell>
          <cell r="C4216"/>
          <cell r="D4216"/>
          <cell r="E4216"/>
          <cell r="F4216"/>
          <cell r="G4216"/>
          <cell r="H4216" t="str">
            <v>B19</v>
          </cell>
        </row>
        <row r="4217">
          <cell r="A4217" t="str">
            <v>RT.CVHO-11</v>
          </cell>
          <cell r="B4217" t="str">
            <v>CTR BOCINA TRAPECIO</v>
          </cell>
          <cell r="C4217">
            <v>0.34699999999999998</v>
          </cell>
          <cell r="D4217"/>
          <cell r="E4217">
            <v>1</v>
          </cell>
          <cell r="F4217">
            <v>48</v>
          </cell>
          <cell r="G4217"/>
          <cell r="H4217" t="str">
            <v>B19</v>
          </cell>
        </row>
        <row r="4218">
          <cell r="A4218" t="str">
            <v>RT.CVHO-2</v>
          </cell>
          <cell r="B4218" t="str">
            <v>CTR BOCINA TRAPECIO 51450-S10020 HONDA CIVIC CRV 1995-2013 DEL SUP</v>
          </cell>
          <cell r="C4218">
            <v>0.14699999999999999</v>
          </cell>
          <cell r="D4218"/>
          <cell r="E4218">
            <v>1</v>
          </cell>
          <cell r="F4218"/>
          <cell r="G4218"/>
          <cell r="H4218" t="str">
            <v>B19</v>
          </cell>
        </row>
        <row r="4219">
          <cell r="A4219" t="str">
            <v>RT.CVHO-42</v>
          </cell>
          <cell r="B4219" t="str">
            <v xml:space="preserve">CTR JEBE BARRA ESTABILIZADORA </v>
          </cell>
          <cell r="C4219">
            <v>0.111</v>
          </cell>
          <cell r="D4219"/>
          <cell r="E4219">
            <v>1</v>
          </cell>
          <cell r="F4219"/>
          <cell r="G4219"/>
          <cell r="H4219" t="str">
            <v>SIN STOCK</v>
          </cell>
        </row>
        <row r="4220">
          <cell r="A4220" t="str">
            <v>RT.CVHO-43</v>
          </cell>
          <cell r="B4220" t="str">
            <v>CTR JEBE BARRA ESTABILIZADORA 52306-SWA-A01 HONDA CRV 2006-2013    35*34*18.5 POST</v>
          </cell>
          <cell r="C4220">
            <v>6.7000000000000004E-2</v>
          </cell>
          <cell r="D4220"/>
          <cell r="E4220">
            <v>1</v>
          </cell>
          <cell r="F4220"/>
          <cell r="G4220"/>
          <cell r="H4220" t="str">
            <v>B19</v>
          </cell>
        </row>
        <row r="4221">
          <cell r="A4221" t="str">
            <v>RT.CVHO-5</v>
          </cell>
          <cell r="B4221" t="str">
            <v>CTR BOCINA TRAPECIO</v>
          </cell>
          <cell r="C4221">
            <v>0.14699999999999999</v>
          </cell>
          <cell r="D4221"/>
          <cell r="E4221">
            <v>1</v>
          </cell>
          <cell r="F4221"/>
          <cell r="G4221"/>
          <cell r="H4221" t="str">
            <v>B19</v>
          </cell>
        </row>
        <row r="4222">
          <cell r="A4222" t="str">
            <v>RT.CVHO-6</v>
          </cell>
          <cell r="B4222" t="str">
            <v>CTR BOCINA TRAPECIO 52393-SR3004 HONDA CIVIC CRV 1991-2002 84*31.5*10.8 CORB POST SUP</v>
          </cell>
          <cell r="C4222">
            <v>0.24</v>
          </cell>
          <cell r="D4222"/>
          <cell r="E4222">
            <v>1</v>
          </cell>
          <cell r="F4222"/>
          <cell r="G4222"/>
          <cell r="H4222" t="str">
            <v>B19</v>
          </cell>
        </row>
        <row r="4223">
          <cell r="A4223" t="str">
            <v>RT.CVKD-12</v>
          </cell>
          <cell r="B4223" t="str">
            <v>CTR BOCINA TRAPECIO 96380613 DAEWOO TICO 1996-2000 52*29.8*10.3 DEL INF</v>
          </cell>
          <cell r="C4223">
            <v>0.111</v>
          </cell>
          <cell r="D4223"/>
          <cell r="E4223">
            <v>1</v>
          </cell>
          <cell r="F4223"/>
          <cell r="G4223"/>
          <cell r="H4223" t="str">
            <v>B19</v>
          </cell>
        </row>
        <row r="4224">
          <cell r="A4224" t="str">
            <v>RT.CVKD-13</v>
          </cell>
          <cell r="B4224" t="str">
            <v>CTR BOCINA TRAPECIO 96380586 DAEWOO-CHEVROLET MATIZ-SPARK 1996-2000 33.5*42*16 DEL</v>
          </cell>
          <cell r="C4224">
            <v>1.4E-2</v>
          </cell>
          <cell r="D4224"/>
          <cell r="E4224">
            <v>1</v>
          </cell>
          <cell r="F4224"/>
          <cell r="G4224"/>
          <cell r="H4224" t="str">
            <v>B20</v>
          </cell>
        </row>
        <row r="4225">
          <cell r="A4225" t="str">
            <v>RT.CVKD-15</v>
          </cell>
          <cell r="B4225" t="str">
            <v>CTR JEBE BARRA ESTABILIZADORA 96311832 DAEWOO NUBIRA 1997-2003 40*34.5*16.8 DEL</v>
          </cell>
          <cell r="C4225">
            <v>9.6000000000000002E-2</v>
          </cell>
          <cell r="D4225"/>
          <cell r="E4225">
            <v>1</v>
          </cell>
          <cell r="F4225"/>
          <cell r="G4225"/>
          <cell r="H4225" t="str">
            <v>SIN STOCK</v>
          </cell>
        </row>
        <row r="4226">
          <cell r="A4226" t="str">
            <v>RT.CVKD-16</v>
          </cell>
          <cell r="B4226" t="str">
            <v>CTR JEBE BARRA ESTABILIZADORA 96297803 DAEWOO NUBIRA 1999-2002 34.8*31.5*9.8 POST</v>
          </cell>
          <cell r="C4226">
            <v>8.4000000000000005E-2</v>
          </cell>
          <cell r="D4226"/>
          <cell r="E4226">
            <v>1</v>
          </cell>
          <cell r="F4226"/>
          <cell r="G4226"/>
          <cell r="H4226" t="str">
            <v>B20</v>
          </cell>
        </row>
        <row r="4227">
          <cell r="A4227" t="str">
            <v>RT.CVKD-17</v>
          </cell>
          <cell r="B4227" t="str">
            <v>CTR BOCINA TRAPECIO 90335966 DAEWOO LEMANS 1986-2002 59*43.8*14.3 DEL</v>
          </cell>
          <cell r="C4227">
            <v>0.153</v>
          </cell>
          <cell r="D4227"/>
          <cell r="E4227">
            <v>1</v>
          </cell>
          <cell r="F4227"/>
          <cell r="G4227"/>
          <cell r="H4227" t="str">
            <v>B20</v>
          </cell>
        </row>
        <row r="4228">
          <cell r="A4228" t="str">
            <v>RT.CVKD-19</v>
          </cell>
          <cell r="B4228" t="str">
            <v>CTR BOCINA TRAPECIO 520346 DAEWOO LEMANS 1995-UP 24*32.5*12.3 DEL</v>
          </cell>
          <cell r="C4228" t="str">
            <v>0,092</v>
          </cell>
          <cell r="D4228"/>
          <cell r="E4228">
            <v>1</v>
          </cell>
          <cell r="F4228"/>
          <cell r="G4228"/>
          <cell r="H4228" t="str">
            <v>B20</v>
          </cell>
        </row>
        <row r="4229">
          <cell r="A4229" t="str">
            <v>RT.CVKD-22</v>
          </cell>
          <cell r="B4229" t="str">
            <v>CTR BOCINA TRAPECIO 96378346 DAEWOO NUBIRA 2002-2011 59.8*43.8*12.3 DEL INF</v>
          </cell>
          <cell r="C4229">
            <v>0.19</v>
          </cell>
          <cell r="D4229"/>
          <cell r="E4229">
            <v>1</v>
          </cell>
          <cell r="F4229"/>
          <cell r="G4229"/>
          <cell r="H4229" t="str">
            <v>SIN STOCK</v>
          </cell>
        </row>
        <row r="4230">
          <cell r="A4230" t="str">
            <v>RT.CVKD-33</v>
          </cell>
          <cell r="B4230" t="str">
            <v>CTR BOCINA TRAPECIO</v>
          </cell>
          <cell r="C4230">
            <v>0.22800000000000001</v>
          </cell>
          <cell r="D4230"/>
          <cell r="E4230">
            <v>1</v>
          </cell>
          <cell r="F4230">
            <v>64</v>
          </cell>
          <cell r="G4230"/>
          <cell r="H4230" t="str">
            <v>B20</v>
          </cell>
        </row>
        <row r="4231">
          <cell r="A4231" t="str">
            <v>RT.CVKD-34</v>
          </cell>
          <cell r="B4231" t="str">
            <v>CTR BOCINA TRAPECIO</v>
          </cell>
          <cell r="C4231">
            <v>7.8E-2</v>
          </cell>
          <cell r="D4231"/>
          <cell r="E4231">
            <v>1</v>
          </cell>
          <cell r="F4231">
            <v>120</v>
          </cell>
          <cell r="G4231"/>
          <cell r="H4231" t="str">
            <v>B20</v>
          </cell>
        </row>
        <row r="4232">
          <cell r="A4232" t="str">
            <v>RT.CVKD-38</v>
          </cell>
          <cell r="B4232" t="str">
            <v>CTR TOPE PUENTE CARROCERIA 96535066 CHEVROLET SPARK 2002-2007 INF</v>
          </cell>
          <cell r="C4232">
            <v>0.114</v>
          </cell>
          <cell r="D4232"/>
          <cell r="E4232">
            <v>1</v>
          </cell>
          <cell r="F4232"/>
          <cell r="G4232"/>
          <cell r="H4232" t="str">
            <v>SIN STOCK</v>
          </cell>
        </row>
        <row r="4233">
          <cell r="A4233" t="str">
            <v>RT.CVKD-4</v>
          </cell>
          <cell r="B4233" t="str">
            <v>CTR BOCINA TRAPECIO</v>
          </cell>
          <cell r="C4233">
            <v>0.17199999999999999</v>
          </cell>
          <cell r="D4233"/>
          <cell r="E4233">
            <v>1</v>
          </cell>
          <cell r="F4233"/>
          <cell r="G4233"/>
          <cell r="H4233" t="str">
            <v>SIN STOCK</v>
          </cell>
        </row>
        <row r="4234">
          <cell r="A4234" t="str">
            <v>RT.CVKD-41</v>
          </cell>
          <cell r="B4234" t="str">
            <v>CTR BOCINA TRAPECIO 96213131 DAEWOO NUBIRA 1997-UP 54.5*50*18.8 DEL INF</v>
          </cell>
          <cell r="C4234">
            <v>0.249</v>
          </cell>
          <cell r="D4234"/>
          <cell r="E4234">
            <v>1</v>
          </cell>
          <cell r="F4234"/>
          <cell r="G4234"/>
          <cell r="H4234" t="str">
            <v>B21</v>
          </cell>
        </row>
        <row r="4235">
          <cell r="A4235" t="str">
            <v>RT.CVKD-5</v>
          </cell>
          <cell r="B4235" t="str">
            <v xml:space="preserve">CTR BOCINA TRAPECIO </v>
          </cell>
          <cell r="C4235">
            <v>0.22800000000000001</v>
          </cell>
          <cell r="D4235"/>
          <cell r="E4235">
            <v>1</v>
          </cell>
          <cell r="F4235"/>
          <cell r="G4235"/>
          <cell r="H4235" t="str">
            <v>SIN STOCK</v>
          </cell>
        </row>
        <row r="4236">
          <cell r="A4236" t="str">
            <v>RT.CLT-98</v>
          </cell>
          <cell r="B4236" t="str">
            <v xml:space="preserve">CTR PERNO BARRA ESTABILIZADORA </v>
          </cell>
          <cell r="C4236" t="str">
            <v>SIN STOCK</v>
          </cell>
          <cell r="D4236" t="str">
            <v>SIN STOCK</v>
          </cell>
          <cell r="E4236"/>
          <cell r="F4236"/>
          <cell r="G4236"/>
          <cell r="H4236" t="str">
            <v>SIN STOCK</v>
          </cell>
        </row>
        <row r="4237">
          <cell r="A4237" t="str">
            <v>RT.CVKD-66</v>
          </cell>
          <cell r="B4237" t="str">
            <v>CTR JEBE PERNO BARRA ESTABILIZADORA</v>
          </cell>
          <cell r="C4237">
            <v>0.06</v>
          </cell>
          <cell r="D4237"/>
          <cell r="E4237">
            <v>1</v>
          </cell>
          <cell r="F4237"/>
          <cell r="G4237"/>
          <cell r="H4237" t="str">
            <v>B21</v>
          </cell>
        </row>
        <row r="4238">
          <cell r="A4238" t="str">
            <v>RT.CVKD-68</v>
          </cell>
          <cell r="B4238" t="str">
            <v>CTR JEBE AMORTIGUADOR 96175444 DAEWOO LEMANS NEXIA 1995-1997</v>
          </cell>
          <cell r="C4238">
            <v>4.3999999999999997E-2</v>
          </cell>
          <cell r="D4238"/>
          <cell r="E4238">
            <v>1</v>
          </cell>
          <cell r="F4238"/>
          <cell r="G4238"/>
          <cell r="H4238" t="str">
            <v>SIN STOCK</v>
          </cell>
        </row>
        <row r="4239">
          <cell r="A4239" t="str">
            <v>RT.CVKD-81</v>
          </cell>
          <cell r="B4239" t="str">
            <v>CTR BOCINA TRAPECIO</v>
          </cell>
          <cell r="C4239">
            <v>0.53</v>
          </cell>
          <cell r="D4239"/>
          <cell r="E4239">
            <v>1</v>
          </cell>
          <cell r="F4239"/>
          <cell r="G4239"/>
          <cell r="H4239" t="str">
            <v>B21</v>
          </cell>
        </row>
        <row r="4240">
          <cell r="A4240" t="str">
            <v>RT.CVKD-82</v>
          </cell>
          <cell r="B4240" t="str">
            <v>CTR BOCINA TRAPECIO 95228670 CHEVROLET AVEO SPARK 2012 DEL INF</v>
          </cell>
          <cell r="C4240">
            <v>0.26800000000000002</v>
          </cell>
          <cell r="D4240"/>
          <cell r="E4240">
            <v>1</v>
          </cell>
          <cell r="F4240"/>
          <cell r="G4240"/>
          <cell r="H4240" t="str">
            <v>SIN STOCK</v>
          </cell>
        </row>
        <row r="4241">
          <cell r="A4241" t="str">
            <v>RT.CVKD-83</v>
          </cell>
          <cell r="B4241" t="str">
            <v>CTR JEBE BARRA ESTABILIZADORA 96626251 CHEVROLET CAPTIVA 2006-2011 40*50*26.5 DEL</v>
          </cell>
          <cell r="C4241">
            <v>0.17399999999999999</v>
          </cell>
          <cell r="D4241"/>
          <cell r="E4241">
            <v>1</v>
          </cell>
          <cell r="F4241"/>
          <cell r="G4241"/>
          <cell r="H4241" t="str">
            <v>SIN STOCK</v>
          </cell>
        </row>
        <row r="4242">
          <cell r="A4242" t="str">
            <v>RT.CVKD-85</v>
          </cell>
          <cell r="B4242" t="str">
            <v>CTR BOCINA TRAPECIO 13321342 CHEVROLET CRUZE 2010-UP DEL INF</v>
          </cell>
          <cell r="C4242">
            <v>0.28100000000000003</v>
          </cell>
          <cell r="D4242"/>
          <cell r="E4242">
            <v>1</v>
          </cell>
          <cell r="F4242"/>
          <cell r="G4242"/>
          <cell r="H4242" t="str">
            <v>B22</v>
          </cell>
        </row>
        <row r="4243">
          <cell r="A4243" t="str">
            <v>RT.CVKD-9</v>
          </cell>
          <cell r="B4243" t="str">
            <v>CTR BOCINA TRAPECIO 09319-13039 DAEWOO TICO 1991-2001 60*52.3*12.5 POST</v>
          </cell>
          <cell r="C4243">
            <v>0.28399999999999997</v>
          </cell>
          <cell r="D4243"/>
          <cell r="E4243">
            <v>1</v>
          </cell>
          <cell r="F4243"/>
          <cell r="G4243"/>
          <cell r="H4243" t="str">
            <v>B19</v>
          </cell>
        </row>
        <row r="4244">
          <cell r="A4244" t="str">
            <v>RT.CVKH-102</v>
          </cell>
          <cell r="B4244" t="str">
            <v>CTR JEBE BARRA ESTABILIZADORA 54813-26000 HYUNDAI SANTA FE 2002-UP 48*52*22.8 DEL</v>
          </cell>
          <cell r="C4244">
            <v>0.13500000000000001</v>
          </cell>
          <cell r="D4244"/>
          <cell r="E4244">
            <v>1</v>
          </cell>
          <cell r="F4244">
            <v>64</v>
          </cell>
          <cell r="G4244"/>
          <cell r="H4244" t="str">
            <v>B16</v>
          </cell>
        </row>
        <row r="4245">
          <cell r="A4245" t="str">
            <v>RT.CVKH-103</v>
          </cell>
          <cell r="B4245" t="str">
            <v>CTR BOCINA TRAPECIO</v>
          </cell>
          <cell r="C4245">
            <v>0.48599999999999999</v>
          </cell>
          <cell r="D4245"/>
          <cell r="E4245">
            <v>1</v>
          </cell>
          <cell r="F4245"/>
          <cell r="G4245"/>
          <cell r="H4245" t="str">
            <v>SIN STOCK</v>
          </cell>
        </row>
        <row r="4246">
          <cell r="A4246" t="str">
            <v>RT.CVKH-104</v>
          </cell>
          <cell r="B4246" t="str">
            <v>CTR BOCINA TRAPECIO</v>
          </cell>
          <cell r="C4246">
            <v>0.33700000000000002</v>
          </cell>
          <cell r="D4246"/>
          <cell r="E4246">
            <v>1</v>
          </cell>
          <cell r="F4246"/>
          <cell r="G4246"/>
          <cell r="H4246" t="str">
            <v>B16</v>
          </cell>
        </row>
        <row r="4247">
          <cell r="A4247" t="str">
            <v>RT.CVKH-112</v>
          </cell>
          <cell r="B4247" t="str">
            <v>CTR JEBE BARRA ESTABILIZADORA 54813-22000 HYUNDAI ACCENT 1994-1999 36*38.3*20 DEL</v>
          </cell>
          <cell r="C4247">
            <v>5.5E-2</v>
          </cell>
          <cell r="D4247"/>
          <cell r="E4247">
            <v>1</v>
          </cell>
          <cell r="F4247"/>
          <cell r="G4247"/>
          <cell r="H4247" t="str">
            <v>SIN STOCK</v>
          </cell>
        </row>
        <row r="4248">
          <cell r="A4248" t="str">
            <v>RT.CVKH-117</v>
          </cell>
          <cell r="B4248" t="str">
            <v>CTR BOCINA TRAPECIO 54584-1R000 HYUNDAI KIA ACCENT PICANTO 2011-UP 60*66.2*14.4 DEL INF</v>
          </cell>
          <cell r="C4248">
            <v>0.377</v>
          </cell>
          <cell r="D4248"/>
          <cell r="E4248">
            <v>1</v>
          </cell>
          <cell r="F4248">
            <v>32</v>
          </cell>
          <cell r="G4248"/>
          <cell r="H4248" t="str">
            <v>B17</v>
          </cell>
        </row>
        <row r="4249">
          <cell r="A4249" t="str">
            <v>RT.CVKH-118</v>
          </cell>
          <cell r="B4249" t="str">
            <v>CTR BOCINA TRAPECIO 54551-1J000 HYUNDAI KIA ACCENT PICANTO 2011-UP 53.8*33.2*12.3 DEL INF</v>
          </cell>
          <cell r="C4249">
            <v>0.11</v>
          </cell>
          <cell r="D4249"/>
          <cell r="E4249">
            <v>1</v>
          </cell>
          <cell r="F4249">
            <v>60</v>
          </cell>
          <cell r="G4249"/>
          <cell r="H4249" t="str">
            <v>B17</v>
          </cell>
        </row>
        <row r="4250">
          <cell r="A4250" t="str">
            <v>RT.CVKH-127</v>
          </cell>
          <cell r="B4250" t="str">
            <v xml:space="preserve">CTR BOCINA TRAPECIO </v>
          </cell>
          <cell r="C4250">
            <v>0.19</v>
          </cell>
          <cell r="D4250"/>
          <cell r="E4250">
            <v>1</v>
          </cell>
          <cell r="F4250">
            <v>48</v>
          </cell>
          <cell r="G4250"/>
          <cell r="H4250" t="str">
            <v>B17</v>
          </cell>
        </row>
        <row r="4251">
          <cell r="A4251" t="str">
            <v>RT.CVKH-128</v>
          </cell>
          <cell r="B4251" t="str">
            <v xml:space="preserve">CTR BOCINA TRAPECIO </v>
          </cell>
          <cell r="C4251">
            <v>0.38400000000000001</v>
          </cell>
          <cell r="D4251"/>
          <cell r="E4251">
            <v>1</v>
          </cell>
          <cell r="F4251"/>
          <cell r="G4251"/>
          <cell r="H4251" t="str">
            <v>SIN STOCK</v>
          </cell>
        </row>
        <row r="4252">
          <cell r="A4252" t="str">
            <v>RT.CVKH-129</v>
          </cell>
          <cell r="B4252" t="str">
            <v xml:space="preserve">CTR BOCINA TRAPECIO </v>
          </cell>
          <cell r="C4252">
            <v>0.15</v>
          </cell>
          <cell r="D4252"/>
          <cell r="E4252">
            <v>1</v>
          </cell>
          <cell r="F4252"/>
          <cell r="G4252"/>
          <cell r="H4252" t="str">
            <v>B17</v>
          </cell>
        </row>
        <row r="4253">
          <cell r="A4253" t="str">
            <v>RT.CVKH-130</v>
          </cell>
          <cell r="B4253" t="str">
            <v xml:space="preserve">CTR BOCINA TRAPECIO </v>
          </cell>
          <cell r="C4253">
            <v>0.14199999999999999</v>
          </cell>
          <cell r="D4253"/>
          <cell r="E4253">
            <v>1</v>
          </cell>
          <cell r="F4253">
            <v>60</v>
          </cell>
          <cell r="G4253"/>
          <cell r="H4253" t="str">
            <v>B17</v>
          </cell>
        </row>
        <row r="4254">
          <cell r="A4254" t="str">
            <v>RT.CVKH-135</v>
          </cell>
          <cell r="B4254" t="str">
            <v>CTR BOCINA TRAPECIO 54551-2S000 HYUNDAI KIA TUCSON SPORTAGE 2009-UP 54.8*38.2*12.3 DEL INF</v>
          </cell>
          <cell r="C4254">
            <v>0.26500000000000001</v>
          </cell>
          <cell r="D4254"/>
          <cell r="E4254">
            <v>1</v>
          </cell>
          <cell r="F4254"/>
          <cell r="G4254"/>
          <cell r="H4254" t="str">
            <v>SIN STOCK</v>
          </cell>
        </row>
        <row r="4255">
          <cell r="A4255" t="str">
            <v>RT.CVKH-136</v>
          </cell>
          <cell r="B4255" t="str">
            <v>CTR JEBE BARRA ESTABILIZADORA 54813-2S000 HYUNDAI KIA TUCSON SPORTAGE 2009-UP    44*45*25.5 DEL</v>
          </cell>
          <cell r="C4255">
            <v>0</v>
          </cell>
          <cell r="D4255"/>
          <cell r="E4255">
            <v>1</v>
          </cell>
          <cell r="F4255">
            <v>64</v>
          </cell>
          <cell r="G4255"/>
          <cell r="H4255" t="str">
            <v>B18</v>
          </cell>
        </row>
        <row r="4256">
          <cell r="A4256" t="str">
            <v>RT.CVKH-142</v>
          </cell>
          <cell r="B4256" t="str">
            <v>CTR BOCINA TRAPECIO 54522-4B000 HYUNDAI STAREX 1997-2004 76.5*42.2*16.3 POST INF</v>
          </cell>
          <cell r="C4256">
            <v>0.377</v>
          </cell>
          <cell r="D4256"/>
          <cell r="E4256">
            <v>1</v>
          </cell>
          <cell r="F4256"/>
          <cell r="G4256"/>
          <cell r="H4256" t="str">
            <v>B17</v>
          </cell>
        </row>
        <row r="4257">
          <cell r="A4257" t="str">
            <v>RT.CVKH-144</v>
          </cell>
          <cell r="B4257" t="str">
            <v>CTR BOCINA TRAPECIO 54536-4A800 HYUNDAI STAREX 1997-2004 POST INF</v>
          </cell>
          <cell r="C4257">
            <v>0.42</v>
          </cell>
          <cell r="D4257"/>
          <cell r="E4257">
            <v>1</v>
          </cell>
          <cell r="F4257"/>
          <cell r="G4257"/>
          <cell r="H4257" t="str">
            <v>B18</v>
          </cell>
        </row>
        <row r="4258">
          <cell r="A4258" t="str">
            <v>RT.CVKH-145</v>
          </cell>
          <cell r="B4258" t="str">
            <v>CTR BOCINA TRAPECIO 54453-4A600 HYUNDAI STAREX 1997-2004 DEL SUP</v>
          </cell>
          <cell r="C4258">
            <v>0</v>
          </cell>
          <cell r="D4258"/>
          <cell r="E4258">
            <v>1</v>
          </cell>
          <cell r="F4258">
            <v>64</v>
          </cell>
          <cell r="G4258"/>
          <cell r="H4258" t="str">
            <v>B18</v>
          </cell>
        </row>
        <row r="4259">
          <cell r="A4259" t="str">
            <v>RT.CVKH-146</v>
          </cell>
          <cell r="B4259" t="str">
            <v>CTR BOCINA TRAPECIO 55225-4A000 HYUNDAI STAREX 1997-UP POST SUP</v>
          </cell>
          <cell r="C4259">
            <v>0.443</v>
          </cell>
          <cell r="D4259"/>
          <cell r="E4259">
            <v>1</v>
          </cell>
          <cell r="F4259"/>
          <cell r="G4259"/>
          <cell r="H4259" t="str">
            <v>B18</v>
          </cell>
        </row>
        <row r="4260">
          <cell r="A4260" t="str">
            <v>RT.CVKH-152</v>
          </cell>
          <cell r="B4260" t="str">
            <v>CTR JEBE BARRA ESTABILIZADORA 54813-4A001 HYUNDAI STAREX 1997-UP DEL</v>
          </cell>
          <cell r="C4260">
            <v>0.127</v>
          </cell>
          <cell r="D4260"/>
          <cell r="E4260">
            <v>1</v>
          </cell>
          <cell r="F4260"/>
          <cell r="G4260"/>
          <cell r="H4260" t="str">
            <v>B18</v>
          </cell>
        </row>
        <row r="4261">
          <cell r="A4261" t="str">
            <v>RT.CVKH-153</v>
          </cell>
          <cell r="B4261" t="str">
            <v xml:space="preserve">CTR JEBE BARRA ESTABILIZADORA </v>
          </cell>
          <cell r="C4261">
            <v>6.5000000000000002E-2</v>
          </cell>
          <cell r="D4261"/>
          <cell r="E4261">
            <v>1</v>
          </cell>
          <cell r="F4261"/>
          <cell r="G4261"/>
          <cell r="H4261" t="str">
            <v>B7</v>
          </cell>
        </row>
        <row r="4262">
          <cell r="A4262" t="str">
            <v>RT.CVKH-154</v>
          </cell>
          <cell r="B4262" t="str">
            <v>CTR JEBE BARRA ESTABILIZADORA 54813-4A600 HYUNDAI STAREX 1997-2002 DEL</v>
          </cell>
          <cell r="C4262">
            <v>0</v>
          </cell>
          <cell r="D4262"/>
          <cell r="E4262">
            <v>1</v>
          </cell>
          <cell r="F4262">
            <v>64</v>
          </cell>
          <cell r="G4262"/>
          <cell r="H4262" t="str">
            <v>B7</v>
          </cell>
        </row>
        <row r="4263">
          <cell r="A4263" t="str">
            <v>RT.CVKH-156</v>
          </cell>
          <cell r="B4263" t="str">
            <v>CTR JEBE BARRA ESTABILIZADORA</v>
          </cell>
          <cell r="C4263">
            <v>0.108</v>
          </cell>
          <cell r="D4263"/>
          <cell r="E4263">
            <v>1</v>
          </cell>
          <cell r="F4263"/>
          <cell r="G4263"/>
          <cell r="H4263" t="str">
            <v>B7</v>
          </cell>
        </row>
        <row r="4264">
          <cell r="A4264" t="str">
            <v>RT.CVKH-159</v>
          </cell>
          <cell r="B4264" t="str">
            <v>CTR JEBE BARRA ESTABILIZADORA</v>
          </cell>
          <cell r="C4264">
            <v>0.11700000000000001</v>
          </cell>
          <cell r="D4264"/>
          <cell r="E4264">
            <v>1</v>
          </cell>
          <cell r="F4264"/>
          <cell r="G4264"/>
          <cell r="H4264" t="str">
            <v>B7</v>
          </cell>
        </row>
        <row r="4265">
          <cell r="A4265" t="str">
            <v>RT.CVKH-160</v>
          </cell>
          <cell r="B4265" t="str">
            <v>CTR JEBE BARRA ESTABILIZADORA</v>
          </cell>
          <cell r="C4265"/>
          <cell r="D4265"/>
          <cell r="E4265"/>
          <cell r="F4265"/>
          <cell r="G4265"/>
          <cell r="H4265" t="str">
            <v>B8</v>
          </cell>
        </row>
        <row r="4266">
          <cell r="A4266" t="str">
            <v>RT.CVKH-161</v>
          </cell>
          <cell r="B4266" t="str">
            <v>CTR JEBE BARRA ESTABILIZADORA 54813-3X500 HYUNDAI ACCENT ELANTRA 2011-UP 44*45*22 DEL</v>
          </cell>
          <cell r="C4266">
            <v>0</v>
          </cell>
          <cell r="D4266"/>
          <cell r="E4266">
            <v>1</v>
          </cell>
          <cell r="F4266">
            <v>64</v>
          </cell>
          <cell r="G4266"/>
          <cell r="H4266" t="str">
            <v>SIN STOCK</v>
          </cell>
        </row>
        <row r="4267">
          <cell r="A4267" t="str">
            <v>RT.CVKH-165</v>
          </cell>
          <cell r="B4267" t="str">
            <v>CTR BOCINA TRAPECIO</v>
          </cell>
          <cell r="C4267"/>
          <cell r="D4267"/>
          <cell r="E4267"/>
          <cell r="F4267"/>
          <cell r="G4267"/>
          <cell r="H4267" t="str">
            <v>B8</v>
          </cell>
        </row>
        <row r="4268">
          <cell r="A4268" t="str">
            <v>RT.CVKH-169</v>
          </cell>
          <cell r="B4268" t="str">
            <v>CTR BOCINA TRAPECIO 54551-A4000 HYUNDAI CARENS 2013-UP 54.7*48.5*12.3 DEL INF</v>
          </cell>
          <cell r="C4268">
            <v>0.22800000000000001</v>
          </cell>
          <cell r="D4268"/>
          <cell r="E4268">
            <v>1</v>
          </cell>
          <cell r="F4268"/>
          <cell r="G4268"/>
          <cell r="H4268" t="str">
            <v>B8</v>
          </cell>
        </row>
        <row r="4269">
          <cell r="A4269" t="str">
            <v>RT.CVKH-17</v>
          </cell>
          <cell r="B4269" t="str">
            <v>CTR BOCINA TRAPECIO 54551-22000 HYUNDAI ACCENT 1996-UP 54.6*39.2*12.3 POST INF</v>
          </cell>
          <cell r="C4269">
            <v>0.21199999999999999</v>
          </cell>
          <cell r="D4269"/>
          <cell r="E4269">
            <v>1</v>
          </cell>
          <cell r="F4269"/>
          <cell r="G4269"/>
          <cell r="H4269" t="str">
            <v>B22</v>
          </cell>
        </row>
        <row r="4270">
          <cell r="A4270" t="str">
            <v>RT.CVKH-171</v>
          </cell>
          <cell r="B4270" t="str">
            <v>CTR BOCINA TRAPECIO</v>
          </cell>
          <cell r="C4270">
            <v>0.224</v>
          </cell>
          <cell r="D4270"/>
          <cell r="E4270">
            <v>1</v>
          </cell>
          <cell r="F4270">
            <v>48</v>
          </cell>
          <cell r="G4270"/>
          <cell r="H4270" t="str">
            <v>B8</v>
          </cell>
        </row>
        <row r="4271">
          <cell r="A4271" t="str">
            <v>RT.CVKH-172</v>
          </cell>
          <cell r="B4271" t="str">
            <v>CTR BOCINA TRAPECIO</v>
          </cell>
          <cell r="C4271">
            <v>0.29599999999999999</v>
          </cell>
          <cell r="D4271"/>
          <cell r="E4271">
            <v>1</v>
          </cell>
          <cell r="F4271"/>
          <cell r="G4271"/>
          <cell r="H4271" t="str">
            <v>B8</v>
          </cell>
        </row>
        <row r="4272">
          <cell r="A4272" t="str">
            <v>RT.CVKH-173</v>
          </cell>
          <cell r="B4272" t="str">
            <v>CTR BOCINA TRAPECIO</v>
          </cell>
          <cell r="C4272">
            <v>0.21199999999999999</v>
          </cell>
          <cell r="D4272"/>
          <cell r="E4272">
            <v>1</v>
          </cell>
          <cell r="F4272"/>
          <cell r="G4272"/>
          <cell r="H4272" t="str">
            <v>B8</v>
          </cell>
        </row>
        <row r="4273">
          <cell r="A4273" t="str">
            <v>RT.CVKH-174</v>
          </cell>
          <cell r="B4273" t="str">
            <v>CTR BOCINA TRAPECIO</v>
          </cell>
          <cell r="C4273"/>
          <cell r="D4273"/>
          <cell r="E4273"/>
          <cell r="F4273"/>
          <cell r="G4273"/>
          <cell r="H4273" t="str">
            <v>B8</v>
          </cell>
        </row>
        <row r="4274">
          <cell r="A4274" t="str">
            <v>RT.CVKH-175</v>
          </cell>
          <cell r="B4274" t="str">
            <v>CTR BOCINA TRAPECIO 54551-4H000 HYUNDAI STAREX CHICA 2007-UP 70*53.5*14.4 DEL INF</v>
          </cell>
          <cell r="C4274">
            <v>0.33300000000000002</v>
          </cell>
          <cell r="D4274"/>
          <cell r="E4274">
            <v>1</v>
          </cell>
          <cell r="F4274">
            <v>32</v>
          </cell>
          <cell r="G4274"/>
          <cell r="H4274" t="str">
            <v>B9</v>
          </cell>
        </row>
        <row r="4275">
          <cell r="A4275" t="str">
            <v>RT.CVKH-178</v>
          </cell>
          <cell r="B4275" t="str">
            <v>CTR 55216-4H000 BOCINA TRAPECIO HYUNDAI STAREX 2006-UP     DEL INF</v>
          </cell>
          <cell r="C4275">
            <v>0.625</v>
          </cell>
          <cell r="D4275"/>
          <cell r="E4275">
            <v>1</v>
          </cell>
          <cell r="F4275"/>
          <cell r="G4275"/>
          <cell r="H4275" t="str">
            <v>B8</v>
          </cell>
        </row>
        <row r="4276">
          <cell r="A4276" t="str">
            <v>RT.CVKH-179</v>
          </cell>
          <cell r="B4276" t="str">
            <v>CTR 55217-4H000 BOCINA TRAPECIO HYUNDAI H1 STAREX 2008-UP     DEL INF</v>
          </cell>
          <cell r="C4276">
            <v>0.49099999999999999</v>
          </cell>
          <cell r="D4276"/>
          <cell r="E4276">
            <v>1</v>
          </cell>
          <cell r="F4276"/>
          <cell r="G4276"/>
          <cell r="H4276" t="str">
            <v>B9</v>
          </cell>
        </row>
        <row r="4277">
          <cell r="A4277" t="str">
            <v>RT.CVKH-18</v>
          </cell>
          <cell r="B4277" t="str">
            <v>CTR BOCINA TRAPECIO 54551-26000 HYUNDAI SANTA FE 2000-2006 115.3*  *12.5 DEL INF</v>
          </cell>
          <cell r="C4277">
            <v>0.39</v>
          </cell>
          <cell r="D4277"/>
          <cell r="E4277">
            <v>1</v>
          </cell>
          <cell r="F4277"/>
          <cell r="G4277"/>
          <cell r="H4277" t="str">
            <v>B22</v>
          </cell>
        </row>
        <row r="4278">
          <cell r="A4278" t="str">
            <v>RT.CVKH-184</v>
          </cell>
          <cell r="B4278" t="str">
            <v>CTR JEBE BARRA ESTABILIZADORA 55513-4H100 HYUNDAI STAREX 2006-2015 48*52.5*19.5 POST</v>
          </cell>
          <cell r="C4278">
            <v>0.14299999999999999</v>
          </cell>
          <cell r="D4278"/>
          <cell r="E4278">
            <v>1</v>
          </cell>
          <cell r="F4278"/>
          <cell r="G4278"/>
          <cell r="H4278" t="str">
            <v>B9</v>
          </cell>
        </row>
        <row r="4279">
          <cell r="A4279" t="str">
            <v>RT.CVKH-186</v>
          </cell>
          <cell r="B4279" t="str">
            <v>CTR JEBE BARRA ESTABILIZADORA</v>
          </cell>
          <cell r="C4279">
            <v>0.11700000000000001</v>
          </cell>
          <cell r="D4279"/>
          <cell r="E4279">
            <v>1</v>
          </cell>
          <cell r="F4279"/>
          <cell r="G4279"/>
          <cell r="H4279" t="str">
            <v>B9</v>
          </cell>
        </row>
        <row r="4280">
          <cell r="A4280" t="str">
            <v>RT.CVKH-189</v>
          </cell>
          <cell r="B4280" t="str">
            <v>CTR JEBE BARRA ESTABILIZADORA 54183-2Y000 HYUNDAI KIA TUCSON. SPORTAGE OPTIMA 2013-2015 44*44*23 DEL</v>
          </cell>
          <cell r="C4280">
            <v>0.111</v>
          </cell>
          <cell r="D4280"/>
          <cell r="E4280">
            <v>1</v>
          </cell>
          <cell r="F4280"/>
          <cell r="G4280"/>
          <cell r="H4280" t="str">
            <v>B10</v>
          </cell>
        </row>
        <row r="4281">
          <cell r="A4281" t="str">
            <v>RT.CVKH-19</v>
          </cell>
          <cell r="B4281" t="str">
            <v>CTR BOCINA TRAPECIO 54555-26000 HYUNDAI SANTA FE 2000-2006 64.2*62.8*12.3 DEL INF</v>
          </cell>
          <cell r="C4281">
            <v>0.47799999999999998</v>
          </cell>
          <cell r="D4281"/>
          <cell r="E4281">
            <v>1</v>
          </cell>
          <cell r="F4281"/>
          <cell r="G4281"/>
          <cell r="H4281" t="str">
            <v>B22</v>
          </cell>
        </row>
        <row r="4282">
          <cell r="A4282" t="str">
            <v>RT.CVKH-187</v>
          </cell>
          <cell r="B4282" t="str">
            <v>CTR BOCINA TRAPECIO</v>
          </cell>
          <cell r="C4282"/>
          <cell r="D4282"/>
          <cell r="E4282"/>
          <cell r="F4282"/>
          <cell r="G4282"/>
          <cell r="H4282" t="str">
            <v>B9</v>
          </cell>
        </row>
        <row r="4283">
          <cell r="A4283" t="str">
            <v>RT.CVKH-190</v>
          </cell>
          <cell r="B4283" t="str">
            <v>CTR BOCINA TRAPECIO</v>
          </cell>
          <cell r="C4283">
            <v>0.23100000000000001</v>
          </cell>
          <cell r="D4283"/>
          <cell r="E4283">
            <v>1</v>
          </cell>
          <cell r="F4283"/>
          <cell r="G4283"/>
          <cell r="H4283" t="str">
            <v>B10</v>
          </cell>
        </row>
        <row r="4284">
          <cell r="A4284" t="str">
            <v>RT.CVKH-191</v>
          </cell>
          <cell r="B4284" t="str">
            <v>CTR BOCINA TRAPECIO</v>
          </cell>
          <cell r="C4284">
            <v>0.24099999999999999</v>
          </cell>
          <cell r="D4284"/>
          <cell r="E4284">
            <v>1</v>
          </cell>
          <cell r="F4284"/>
          <cell r="G4284"/>
          <cell r="H4284" t="str">
            <v>B10</v>
          </cell>
        </row>
        <row r="4285">
          <cell r="A4285" t="str">
            <v>RT.CVKH-194</v>
          </cell>
          <cell r="B4285" t="str">
            <v>CTR BOCINA TRAPECIO CVKH-194 HYUNDAI PORTER LIBERO 2004-UP 54.5*76.5*16.3 POST INF</v>
          </cell>
          <cell r="C4285">
            <v>0.40899999999999997</v>
          </cell>
          <cell r="D4285"/>
          <cell r="E4285">
            <v>1</v>
          </cell>
          <cell r="F4285"/>
          <cell r="G4285"/>
          <cell r="H4285" t="str">
            <v>B10</v>
          </cell>
        </row>
        <row r="4286">
          <cell r="A4286" t="str">
            <v>RT.CVKH-199L</v>
          </cell>
          <cell r="B4286" t="str">
            <v>CTR 55274-2S800 BOCINA TRAPECIO HYUNDAI KIA TUCSON SPORTAGE 2010-UP    97.5*83.2**13*16 POST IZQ</v>
          </cell>
          <cell r="C4286">
            <v>0</v>
          </cell>
          <cell r="D4286"/>
          <cell r="E4286">
            <v>1</v>
          </cell>
          <cell r="F4286"/>
          <cell r="G4286"/>
          <cell r="H4286" t="str">
            <v>B11</v>
          </cell>
        </row>
        <row r="4287">
          <cell r="A4287" t="str">
            <v>RT.CVKH-199R</v>
          </cell>
          <cell r="B4287" t="str">
            <v xml:space="preserve">CTR BOCINA TRAPECIO </v>
          </cell>
          <cell r="C4287">
            <v>0.92700000000000005</v>
          </cell>
          <cell r="D4287"/>
          <cell r="E4287">
            <v>1</v>
          </cell>
          <cell r="F4287"/>
          <cell r="G4287"/>
          <cell r="H4287" t="str">
            <v>B11</v>
          </cell>
        </row>
        <row r="4288">
          <cell r="A4288" t="str">
            <v>RT.CVKH-201</v>
          </cell>
          <cell r="B4288" t="str">
            <v>CTR 53912-2E200 BOCINA TRAPECIO HYUNDAI KIA TUCSON SPORTAGE 2004-2015    54.7*56.2*12.4 DEL</v>
          </cell>
          <cell r="C4288" t="str">
            <v>SIN STOCK</v>
          </cell>
          <cell r="D4288"/>
          <cell r="E4288">
            <v>1</v>
          </cell>
          <cell r="F4288"/>
          <cell r="G4288"/>
          <cell r="H4288" t="str">
            <v>B11</v>
          </cell>
        </row>
        <row r="4289">
          <cell r="A4289" t="str">
            <v>RT.CVKH-202</v>
          </cell>
          <cell r="B4289" t="str">
            <v>CTR BOCINA TRAPECIO</v>
          </cell>
          <cell r="C4289">
            <v>0.59499999999999997</v>
          </cell>
          <cell r="D4289"/>
          <cell r="E4289">
            <v>1</v>
          </cell>
          <cell r="F4289"/>
          <cell r="G4289"/>
          <cell r="H4289" t="str">
            <v>B11</v>
          </cell>
        </row>
        <row r="4290">
          <cell r="A4290" t="str">
            <v>RT.CVKH-25</v>
          </cell>
          <cell r="B4290" t="str">
            <v>CTR BOCINA TRAPECIO 55116-37000 HYUNDAI SONATA 1993-1998 49.6*40.2*14.4 POST</v>
          </cell>
          <cell r="C4290">
            <v>0.23499999999999999</v>
          </cell>
          <cell r="D4290"/>
          <cell r="E4290">
            <v>1</v>
          </cell>
          <cell r="F4290">
            <v>64</v>
          </cell>
          <cell r="G4290"/>
          <cell r="H4290" t="str">
            <v>B23</v>
          </cell>
        </row>
        <row r="4291">
          <cell r="A4291" t="str">
            <v>RT.CVKH-26</v>
          </cell>
          <cell r="B4291" t="str">
            <v>CTR BOCINA TRAPECIO 55130-38000 HYUNDAI SONATA OPTIMA 1998-2005 40*39.3*10.2 POST INF</v>
          </cell>
          <cell r="C4291">
            <v>0.158</v>
          </cell>
          <cell r="D4291"/>
          <cell r="E4291">
            <v>1</v>
          </cell>
          <cell r="F4291"/>
          <cell r="G4291"/>
          <cell r="H4291" t="str">
            <v>B22</v>
          </cell>
        </row>
        <row r="4292">
          <cell r="A4292" t="str">
            <v>RT.CVKH-41</v>
          </cell>
          <cell r="B4292" t="str">
            <v>CTR BOCINA TRAPECIO 54511-07000 HYUNDAI KIA RIO ACCENT 2005-2011 53.8*35.1*12.3 DEL INF</v>
          </cell>
          <cell r="C4292">
            <v>0.23599999999999999</v>
          </cell>
          <cell r="D4292"/>
          <cell r="E4292">
            <v>1</v>
          </cell>
          <cell r="F4292"/>
          <cell r="G4292"/>
          <cell r="H4292" t="str">
            <v>B23</v>
          </cell>
        </row>
        <row r="4293">
          <cell r="A4293" t="str">
            <v>RT.CVKH-44</v>
          </cell>
          <cell r="B4293" t="str">
            <v>CTR BOCINA TRAPECIO</v>
          </cell>
          <cell r="C4293">
            <v>0.42</v>
          </cell>
          <cell r="D4293"/>
          <cell r="E4293">
            <v>1</v>
          </cell>
          <cell r="F4293"/>
          <cell r="G4293"/>
          <cell r="H4293" t="str">
            <v>B23</v>
          </cell>
        </row>
        <row r="4294">
          <cell r="A4294" t="str">
            <v>RT.CVKH-51</v>
          </cell>
          <cell r="B4294" t="str">
            <v>CTR BOCINA TRAPECIO</v>
          </cell>
          <cell r="C4294">
            <v>0.48599999999999999</v>
          </cell>
          <cell r="D4294"/>
          <cell r="E4294">
            <v>1</v>
          </cell>
          <cell r="F4294">
            <v>32</v>
          </cell>
          <cell r="G4294"/>
          <cell r="H4294" t="str">
            <v>B23</v>
          </cell>
        </row>
        <row r="4295">
          <cell r="A4295" t="str">
            <v>RT.CVKH-55</v>
          </cell>
          <cell r="B4295" t="str">
            <v>CTR JEBE BARRA ESTABILIZADORA</v>
          </cell>
          <cell r="C4295">
            <v>0.125</v>
          </cell>
          <cell r="D4295"/>
          <cell r="E4295">
            <v>1</v>
          </cell>
          <cell r="F4295"/>
          <cell r="G4295"/>
          <cell r="H4295" t="str">
            <v>B24</v>
          </cell>
        </row>
        <row r="4296">
          <cell r="A4296" t="str">
            <v>RT.CVKH-53</v>
          </cell>
          <cell r="B4296" t="str">
            <v>CTR BOCINA TRAPECIO</v>
          </cell>
          <cell r="C4296"/>
          <cell r="D4296"/>
          <cell r="E4296"/>
          <cell r="F4296"/>
          <cell r="G4296"/>
          <cell r="H4296" t="str">
            <v>B23</v>
          </cell>
        </row>
        <row r="4297">
          <cell r="A4297" t="str">
            <v>RT.CVKH-59</v>
          </cell>
          <cell r="B4297" t="str">
            <v>CTR BOCINA TRAPECIO</v>
          </cell>
          <cell r="C4297">
            <v>0.42199999999999999</v>
          </cell>
          <cell r="D4297"/>
          <cell r="E4297">
            <v>1</v>
          </cell>
          <cell r="F4297">
            <v>48</v>
          </cell>
          <cell r="G4297"/>
          <cell r="H4297" t="str">
            <v>B24</v>
          </cell>
        </row>
        <row r="4298">
          <cell r="A4298" t="str">
            <v>RT.CVKH-60</v>
          </cell>
          <cell r="B4298" t="str">
            <v>CTR BOCINA TRAPECIO</v>
          </cell>
          <cell r="C4298"/>
          <cell r="D4298"/>
          <cell r="E4298"/>
          <cell r="F4298"/>
          <cell r="G4298"/>
          <cell r="H4298" t="str">
            <v>B24</v>
          </cell>
        </row>
        <row r="4299">
          <cell r="A4299" t="str">
            <v>RT.CVKH-65</v>
          </cell>
          <cell r="B4299" t="str">
            <v>CTR BOCINA TRAPECIO</v>
          </cell>
          <cell r="C4299">
            <v>0.49299999999999999</v>
          </cell>
          <cell r="D4299"/>
          <cell r="E4299">
            <v>1</v>
          </cell>
          <cell r="F4299">
            <v>32</v>
          </cell>
          <cell r="G4299"/>
          <cell r="H4299" t="str">
            <v>B24</v>
          </cell>
        </row>
        <row r="4300">
          <cell r="A4300" t="str">
            <v>RT.CVKH-66</v>
          </cell>
          <cell r="B4300" t="str">
            <v>CTR BOCINA TRAPECIO 54551-2E000 HYUNDAI KIA ELANTRA 2008-2012 54.8*48.5*12.3 DEL INF</v>
          </cell>
          <cell r="C4300">
            <v>0.46300000000000002</v>
          </cell>
          <cell r="D4300"/>
          <cell r="E4300">
            <v>1</v>
          </cell>
          <cell r="F4300">
            <v>60</v>
          </cell>
          <cell r="G4300"/>
          <cell r="H4300" t="str">
            <v>B13</v>
          </cell>
        </row>
        <row r="4301">
          <cell r="A4301" t="str">
            <v>RT.CVKH-68</v>
          </cell>
          <cell r="B4301" t="str">
            <v xml:space="preserve">CTR JEBE BARRA ESTABILIZADORA </v>
          </cell>
          <cell r="C4301">
            <v>0.128</v>
          </cell>
          <cell r="D4301"/>
          <cell r="E4301">
            <v>1</v>
          </cell>
          <cell r="F4301"/>
          <cell r="G4301"/>
          <cell r="H4301" t="str">
            <v>B13</v>
          </cell>
        </row>
        <row r="4302">
          <cell r="A4302" t="str">
            <v>RT.CVKH-72</v>
          </cell>
          <cell r="B4302" t="str">
            <v>CTR BOCINA TRAPECIO</v>
          </cell>
          <cell r="C4302">
            <v>0.28199999999999997</v>
          </cell>
          <cell r="D4302"/>
          <cell r="E4302">
            <v>1</v>
          </cell>
          <cell r="F4302">
            <v>64</v>
          </cell>
          <cell r="G4302"/>
          <cell r="H4302" t="str">
            <v>B13</v>
          </cell>
        </row>
        <row r="4303">
          <cell r="A4303" t="str">
            <v>RT.CVKH-73</v>
          </cell>
          <cell r="B4303" t="str">
            <v>CTR BOCINA TRAPECIO 55543-35000 HYUNDAI SONATA 1998-2005 69.8*70.2*14.4 POST</v>
          </cell>
          <cell r="C4303">
            <v>0.52500000000000002</v>
          </cell>
          <cell r="D4303"/>
          <cell r="E4303">
            <v>1</v>
          </cell>
          <cell r="F4303"/>
          <cell r="G4303"/>
          <cell r="H4303" t="str">
            <v>B13</v>
          </cell>
        </row>
        <row r="4304">
          <cell r="A4304" t="str">
            <v>RT.CVKH-74</v>
          </cell>
          <cell r="B4304" t="str">
            <v>CTR BOCINA TRAPECIO</v>
          </cell>
          <cell r="C4304">
            <v>0.47199999999999998</v>
          </cell>
          <cell r="D4304"/>
          <cell r="E4304">
            <v>1</v>
          </cell>
          <cell r="F4304"/>
          <cell r="G4304"/>
          <cell r="H4304" t="str">
            <v>B13</v>
          </cell>
        </row>
        <row r="4305">
          <cell r="A4305" t="str">
            <v>RT.CVKH-75</v>
          </cell>
          <cell r="B4305" t="str">
            <v>CTR BOCINA TRAPECIO 54551-3K000 HYUNDAI KIA AZERA SONATA 2005-2011 58.8*53.7*14.3 DEL INF</v>
          </cell>
          <cell r="C4305">
            <v>0.33700000000000002</v>
          </cell>
          <cell r="D4305"/>
          <cell r="E4305">
            <v>1</v>
          </cell>
          <cell r="F4305"/>
          <cell r="G4305"/>
          <cell r="H4305" t="str">
            <v>B13</v>
          </cell>
        </row>
        <row r="4306">
          <cell r="A4306" t="str">
            <v>RT.CVKH-76</v>
          </cell>
          <cell r="B4306" t="str">
            <v>CTR BOCINA TRAPECIO 54552-3K000 HYUNDAI KIA AZERA SONATA 2005-2011 59.8*42.2*14.4 DEL INF</v>
          </cell>
          <cell r="C4306">
            <v>0.3</v>
          </cell>
          <cell r="D4306"/>
          <cell r="E4306">
            <v>1</v>
          </cell>
          <cell r="F4306"/>
          <cell r="G4306"/>
          <cell r="H4306" t="str">
            <v>B13</v>
          </cell>
        </row>
        <row r="4307">
          <cell r="A4307" t="str">
            <v>RT.CVKH-77</v>
          </cell>
          <cell r="B4307" t="str">
            <v>CTR BOCINA TRAPECIO 54443-3K000 HYUNDAI KIA SONATA 2004-2014 45.8*40.15*10.3 DEL SUP</v>
          </cell>
          <cell r="C4307">
            <v>0.185</v>
          </cell>
          <cell r="D4307"/>
          <cell r="E4307">
            <v>1</v>
          </cell>
          <cell r="F4307">
            <v>32</v>
          </cell>
          <cell r="G4307"/>
          <cell r="H4307" t="str">
            <v>B14</v>
          </cell>
        </row>
        <row r="4308">
          <cell r="A4308" t="str">
            <v>RT.CVKH-78</v>
          </cell>
          <cell r="B4308" t="str">
            <v>CTR BOCINA TRAPECIO 55342-3K000 HYUNDAI KIA SONATA 2004-2014 44.5*47*12.3 POST SUP</v>
          </cell>
          <cell r="C4308">
            <v>0.23799999999999999</v>
          </cell>
          <cell r="D4308"/>
          <cell r="E4308">
            <v>1</v>
          </cell>
          <cell r="F4308"/>
          <cell r="G4308"/>
          <cell r="H4308" t="str">
            <v>B14</v>
          </cell>
        </row>
        <row r="4309">
          <cell r="A4309" t="str">
            <v>RT.CVKH-69</v>
          </cell>
          <cell r="B4309" t="str">
            <v>CTR JEBE BARRA ESTABILIZADORA</v>
          </cell>
          <cell r="C4309"/>
          <cell r="D4309"/>
          <cell r="E4309"/>
          <cell r="F4309"/>
          <cell r="G4309"/>
          <cell r="H4309" t="str">
            <v>B13</v>
          </cell>
        </row>
        <row r="4310">
          <cell r="A4310" t="str">
            <v>RT.CVKH-82</v>
          </cell>
          <cell r="B4310" t="str">
            <v>CTR JEBE BARRA ESTABILIZADORA</v>
          </cell>
          <cell r="C4310">
            <v>0.13400000000000001</v>
          </cell>
          <cell r="D4310"/>
          <cell r="E4310">
            <v>1</v>
          </cell>
          <cell r="F4310"/>
          <cell r="G4310"/>
          <cell r="H4310" t="str">
            <v>B14</v>
          </cell>
        </row>
        <row r="4311">
          <cell r="A4311" t="str">
            <v>RT.CVKH-83</v>
          </cell>
          <cell r="B4311" t="str">
            <v>CTR JEBE BARRA ESTABILIZADORA</v>
          </cell>
          <cell r="C4311"/>
          <cell r="D4311"/>
          <cell r="E4311"/>
          <cell r="F4311"/>
          <cell r="G4311"/>
          <cell r="H4311" t="str">
            <v>B14</v>
          </cell>
        </row>
        <row r="4312">
          <cell r="A4312" t="str">
            <v>RT.CVKH-84</v>
          </cell>
          <cell r="B4312" t="str">
            <v>CTR JEBE BARRA ESTABILIZADORA</v>
          </cell>
          <cell r="C4312">
            <v>0.13100000000000001</v>
          </cell>
          <cell r="D4312"/>
          <cell r="E4312">
            <v>1</v>
          </cell>
          <cell r="F4312"/>
          <cell r="G4312"/>
          <cell r="H4312" t="str">
            <v>B14</v>
          </cell>
        </row>
        <row r="4313">
          <cell r="A4313" t="str">
            <v>RT.CVKH-86</v>
          </cell>
          <cell r="B4313" t="str">
            <v>CTR BOCINA TRAPECIO</v>
          </cell>
          <cell r="C4313">
            <v>0.503</v>
          </cell>
          <cell r="D4313"/>
          <cell r="E4313">
            <v>1</v>
          </cell>
          <cell r="F4313">
            <v>32</v>
          </cell>
          <cell r="G4313"/>
          <cell r="H4313" t="str">
            <v>B15</v>
          </cell>
        </row>
        <row r="4314">
          <cell r="A4314" t="str">
            <v>RT.CVKH-87</v>
          </cell>
          <cell r="B4314" t="str">
            <v>CTR BOCINA TRAPECIO 54584-3S000 HYUNDAI KIA SANTA FE TUCSON 2009-2018 60*70.2*14.4 DEL INF</v>
          </cell>
          <cell r="C4314">
            <v>0.436</v>
          </cell>
          <cell r="D4314"/>
          <cell r="E4314">
            <v>1</v>
          </cell>
          <cell r="F4314"/>
          <cell r="G4314"/>
          <cell r="H4314" t="str">
            <v>B15</v>
          </cell>
        </row>
        <row r="4315">
          <cell r="A4315" t="str">
            <v>RT.CVKH-88</v>
          </cell>
          <cell r="B4315" t="str">
            <v>CTR BOCINA TRAPECIO 54551-3R000 HYUNDAI KIA SANTA FE TUCSON 2006-2012 54.8*48.5*12.3 DEL INF</v>
          </cell>
          <cell r="C4315">
            <v>0.47</v>
          </cell>
          <cell r="D4315"/>
          <cell r="E4315">
            <v>1</v>
          </cell>
          <cell r="F4315">
            <v>60</v>
          </cell>
          <cell r="G4315"/>
          <cell r="H4315" t="str">
            <v>B15</v>
          </cell>
        </row>
        <row r="4316">
          <cell r="A4316" t="str">
            <v>RT.CVKH-91</v>
          </cell>
          <cell r="B4316" t="str">
            <v>CTR BOCINA TRAPECIO</v>
          </cell>
          <cell r="C4316">
            <v>0.47199999999999998</v>
          </cell>
          <cell r="D4316"/>
          <cell r="E4316">
            <v>1</v>
          </cell>
          <cell r="F4316"/>
          <cell r="G4316"/>
          <cell r="H4316" t="str">
            <v>B15</v>
          </cell>
        </row>
        <row r="4317">
          <cell r="A4317" t="str">
            <v>RT.CVKH-94</v>
          </cell>
          <cell r="B4317" t="str">
            <v>CTR BOCINA TRAPECIO</v>
          </cell>
          <cell r="C4317">
            <v>0.16900000000000001</v>
          </cell>
          <cell r="D4317"/>
          <cell r="E4317">
            <v>1</v>
          </cell>
          <cell r="F4317"/>
          <cell r="G4317"/>
          <cell r="H4317" t="str">
            <v>B16</v>
          </cell>
        </row>
        <row r="4318">
          <cell r="A4318" t="str">
            <v>RT.CVKH-95</v>
          </cell>
          <cell r="B4318" t="str">
            <v>CTR JEBE BARRA ESTABILIZADORA 54813-2E000 HYUNDAI KIA TUCSON SPORTAGE 2004-2013    52*48*20.6 DEL</v>
          </cell>
          <cell r="C4318">
            <v>0.183</v>
          </cell>
          <cell r="D4318"/>
          <cell r="E4318">
            <v>1</v>
          </cell>
          <cell r="F4318"/>
          <cell r="G4318"/>
          <cell r="H4318" t="str">
            <v>B16</v>
          </cell>
        </row>
        <row r="4319">
          <cell r="A4319" t="str">
            <v>RT.CVKH-96</v>
          </cell>
          <cell r="B4319" t="str">
            <v xml:space="preserve">CTR JEBE BARRA ESTABILIZADORA </v>
          </cell>
          <cell r="C4319">
            <v>0.13800000000000001</v>
          </cell>
          <cell r="D4319"/>
          <cell r="E4319">
            <v>1</v>
          </cell>
          <cell r="F4319"/>
          <cell r="G4319"/>
          <cell r="H4319" t="str">
            <v>SIN STOCK</v>
          </cell>
        </row>
        <row r="4320">
          <cell r="A4320" t="str">
            <v>RT.CVKH-98</v>
          </cell>
          <cell r="B4320" t="str">
            <v>CTR JEBE BARRA ESTABILIZADORA 55513-2E000 61 TUCSON 2006-UP 48*52*13.6 POST</v>
          </cell>
          <cell r="C4320">
            <v>0.22</v>
          </cell>
          <cell r="D4320"/>
          <cell r="E4320">
            <v>1</v>
          </cell>
          <cell r="F4320"/>
          <cell r="G4320"/>
          <cell r="H4320" t="str">
            <v>B16</v>
          </cell>
        </row>
        <row r="4321">
          <cell r="A4321" t="str">
            <v>RT.CVKH-99</v>
          </cell>
          <cell r="B4321" t="str">
            <v>CTR JEBE BARRA ESTABILIZADORA 55513-1F000 HYUNDAI TUCSON 2006-UP 48*52.6*12.5 POST</v>
          </cell>
          <cell r="C4321">
            <v>0.16800000000000001</v>
          </cell>
          <cell r="D4321"/>
          <cell r="E4321">
            <v>1</v>
          </cell>
          <cell r="F4321"/>
          <cell r="G4321"/>
          <cell r="H4321" t="str">
            <v>B16</v>
          </cell>
        </row>
        <row r="4322">
          <cell r="A4322" t="str">
            <v>RT.CVKK-26</v>
          </cell>
          <cell r="B4322" t="str">
            <v>CTR BOCINA TRAPECIO</v>
          </cell>
          <cell r="C4322">
            <v>0.183</v>
          </cell>
          <cell r="D4322"/>
          <cell r="E4322">
            <v>1</v>
          </cell>
          <cell r="F4322">
            <v>120</v>
          </cell>
          <cell r="G4322"/>
          <cell r="H4322" t="str">
            <v>B10</v>
          </cell>
        </row>
        <row r="4323">
          <cell r="A4323" t="str">
            <v>RT.CVKK-27</v>
          </cell>
          <cell r="B4323" t="str">
            <v>CTR BOCINA TRAPECIO 55215-38000 HYUNDAI KIA SONATA 1999-2002 50*36.3*12.2 POST</v>
          </cell>
          <cell r="C4323">
            <v>0.16200000000000001</v>
          </cell>
          <cell r="D4323"/>
          <cell r="E4323">
            <v>1</v>
          </cell>
          <cell r="F4323">
            <v>120</v>
          </cell>
          <cell r="G4323"/>
          <cell r="H4323" t="str">
            <v>B11</v>
          </cell>
        </row>
        <row r="4324">
          <cell r="A4324" t="str">
            <v>RT.CVKK-28</v>
          </cell>
          <cell r="B4324" t="str">
            <v>CTR BOCINA TRAPECIO</v>
          </cell>
          <cell r="C4324">
            <v>0.14899999999999999</v>
          </cell>
          <cell r="D4324"/>
          <cell r="E4324">
            <v>1</v>
          </cell>
          <cell r="F4324"/>
          <cell r="G4324"/>
          <cell r="H4324" t="str">
            <v>B12</v>
          </cell>
        </row>
        <row r="4325">
          <cell r="A4325" t="str">
            <v>RT.CVKK-29</v>
          </cell>
          <cell r="B4325" t="str">
            <v>CTR BOCINA TRAPECIO</v>
          </cell>
          <cell r="C4325">
            <v>0.248</v>
          </cell>
          <cell r="D4325"/>
          <cell r="E4325">
            <v>1</v>
          </cell>
          <cell r="F4325"/>
          <cell r="G4325"/>
          <cell r="H4325" t="str">
            <v>B12</v>
          </cell>
        </row>
        <row r="4326">
          <cell r="A4326" t="str">
            <v>RT.CVKK-31</v>
          </cell>
          <cell r="B4326" t="str">
            <v>CTR BOCINA TRAPECIO</v>
          </cell>
          <cell r="C4326">
            <v>0.126</v>
          </cell>
          <cell r="D4326"/>
          <cell r="E4326">
            <v>1</v>
          </cell>
          <cell r="F4326"/>
          <cell r="G4326"/>
          <cell r="H4326" t="str">
            <v>B12</v>
          </cell>
        </row>
        <row r="4327">
          <cell r="A4327" t="str">
            <v>RT.CVKK-32</v>
          </cell>
          <cell r="B4327" t="str">
            <v>CTR BOCINA TRAPECIO</v>
          </cell>
          <cell r="C4327">
            <v>0.32900000000000001</v>
          </cell>
          <cell r="D4327"/>
          <cell r="E4327">
            <v>1</v>
          </cell>
          <cell r="F4327">
            <v>32</v>
          </cell>
          <cell r="G4327"/>
          <cell r="H4327" t="str">
            <v>B12</v>
          </cell>
        </row>
        <row r="4328">
          <cell r="A4328" t="str">
            <v>RT.CVKK-35</v>
          </cell>
          <cell r="B4328" t="str">
            <v>CTR JEBE BARRA ESTABILIZADORA</v>
          </cell>
          <cell r="C4328">
            <v>0.114</v>
          </cell>
          <cell r="D4328"/>
          <cell r="E4328">
            <v>1</v>
          </cell>
          <cell r="F4328"/>
          <cell r="G4328"/>
          <cell r="H4328" t="str">
            <v>B1</v>
          </cell>
        </row>
        <row r="4329">
          <cell r="A4329" t="str">
            <v>RT.CVKK-54</v>
          </cell>
          <cell r="B4329" t="str">
            <v>CTR BOCINA TRAPECIO 54580-3E002 KIA SORENTO 2002-2003 69*66.5*18.2 DEL INF</v>
          </cell>
          <cell r="C4329">
            <v>0.52900000000000003</v>
          </cell>
          <cell r="D4329"/>
          <cell r="E4329">
            <v>1</v>
          </cell>
          <cell r="F4329"/>
          <cell r="G4329"/>
          <cell r="H4329" t="str">
            <v>SIN STOCK</v>
          </cell>
        </row>
        <row r="4330">
          <cell r="A4330" t="str">
            <v>RT.CVKK-55</v>
          </cell>
          <cell r="B4330" t="str">
            <v>CTR BOCINA TRAPECIO 54580-3E200 KIA SORENTO 2006-2008 68.9*70*18.2 DEL INF</v>
          </cell>
          <cell r="C4330">
            <v>0.56699999999999995</v>
          </cell>
          <cell r="D4330"/>
          <cell r="E4330">
            <v>1</v>
          </cell>
          <cell r="F4330"/>
          <cell r="G4330"/>
          <cell r="H4330" t="str">
            <v>SIN STOCK</v>
          </cell>
        </row>
        <row r="4331">
          <cell r="A4331" t="str">
            <v>RT.CVKK-56</v>
          </cell>
          <cell r="B4331" t="str">
            <v>CTR BOCINA TRAPECIO 54480-3E001 KIA SORENTO 2002-2006 45*46*12.2 DEL SUP</v>
          </cell>
          <cell r="C4331">
            <v>0.191</v>
          </cell>
          <cell r="D4331"/>
          <cell r="E4331">
            <v>1</v>
          </cell>
          <cell r="F4331"/>
          <cell r="G4331"/>
          <cell r="H4331" t="str">
            <v>B1</v>
          </cell>
        </row>
        <row r="4332">
          <cell r="A4332" t="str">
            <v>RT.CVKK-57</v>
          </cell>
          <cell r="B4332" t="str">
            <v>CTR BOCINA TRAPECIO 54480-3E002 KIA SORENTO 2002-2006 45*48*12.2 DEL SUP</v>
          </cell>
          <cell r="C4332">
            <v>0.19700000000000001</v>
          </cell>
          <cell r="D4332"/>
          <cell r="E4332">
            <v>1</v>
          </cell>
          <cell r="F4332"/>
          <cell r="G4332"/>
          <cell r="H4332" t="str">
            <v>SIN STOCK</v>
          </cell>
        </row>
        <row r="4333">
          <cell r="A4333" t="str">
            <v>RT.CVKK-58</v>
          </cell>
          <cell r="B4333" t="str">
            <v>CTR BOCINA TRAPECIO</v>
          </cell>
          <cell r="C4333">
            <v>0.222</v>
          </cell>
          <cell r="D4333"/>
          <cell r="E4333">
            <v>1</v>
          </cell>
          <cell r="F4333">
            <v>64</v>
          </cell>
          <cell r="G4333"/>
          <cell r="H4333" t="str">
            <v>B1</v>
          </cell>
        </row>
        <row r="4334">
          <cell r="A4334" t="str">
            <v>RT.CVKK-59</v>
          </cell>
          <cell r="B4334" t="str">
            <v>CTR JEBE BARRA ESTABILIZADORA 54830-3E000 KIA SORENTO 2002-UP 47*51.2*29.6 DEL</v>
          </cell>
          <cell r="C4334">
            <v>0.115</v>
          </cell>
          <cell r="D4334"/>
          <cell r="E4334">
            <v>1</v>
          </cell>
          <cell r="F4334"/>
          <cell r="G4334"/>
          <cell r="H4334" t="str">
            <v>B1</v>
          </cell>
        </row>
        <row r="4335">
          <cell r="A4335" t="str">
            <v>RT.CVKK-64</v>
          </cell>
          <cell r="B4335" t="str">
            <v>CTR BOCINA TRAPECIO 54551-2G000 KIA OPTIMA 2006-2011 55*48*12.3 DEL INF</v>
          </cell>
          <cell r="C4335">
            <v>0.22800000000000001</v>
          </cell>
          <cell r="D4335"/>
          <cell r="E4335">
            <v>1</v>
          </cell>
          <cell r="F4335"/>
          <cell r="G4335"/>
          <cell r="H4335" t="str">
            <v>B2</v>
          </cell>
        </row>
        <row r="4336">
          <cell r="A4336" t="str">
            <v>RT.CVKK-65</v>
          </cell>
          <cell r="B4336" t="str">
            <v>CTR BOCINA TRAPECIO AD084-40940A KIA SORENTO 2002-2006 48.8*42.3*14.2</v>
          </cell>
          <cell r="C4336">
            <v>0.16700000000000001</v>
          </cell>
          <cell r="D4336"/>
          <cell r="E4336">
            <v>1</v>
          </cell>
          <cell r="F4336">
            <v>64</v>
          </cell>
          <cell r="G4336"/>
          <cell r="H4336" t="str">
            <v>B2</v>
          </cell>
        </row>
        <row r="4337">
          <cell r="A4337" t="str">
            <v>RT.CVKK-69</v>
          </cell>
          <cell r="B4337" t="str">
            <v>CTR BOCINA TRAPECIO 54584-4D000 KIA GRAND CARNIVAL 2006-UP 60*66.3*14.2 DEL INF</v>
          </cell>
          <cell r="C4337">
            <v>0.42299999999999999</v>
          </cell>
          <cell r="D4337"/>
          <cell r="E4337">
            <v>1</v>
          </cell>
          <cell r="F4337"/>
          <cell r="G4337"/>
          <cell r="H4337" t="str">
            <v>B2</v>
          </cell>
        </row>
        <row r="4338">
          <cell r="A4338" t="str">
            <v>RT.CVKK-87</v>
          </cell>
          <cell r="B4338" t="str">
            <v>CTR BOCINA TRAPECIO</v>
          </cell>
          <cell r="C4338">
            <v>0.33900000000000002</v>
          </cell>
          <cell r="D4338"/>
          <cell r="E4338">
            <v>1</v>
          </cell>
          <cell r="F4338"/>
          <cell r="G4338"/>
          <cell r="H4338" t="str">
            <v>SIN STOCK</v>
          </cell>
        </row>
        <row r="4339">
          <cell r="A4339" t="str">
            <v>RT.CVKK-61</v>
          </cell>
          <cell r="B4339" t="str">
            <v>CTR JEBE BARRA ESTABILIZADORA</v>
          </cell>
          <cell r="C4339"/>
          <cell r="D4339"/>
          <cell r="E4339"/>
          <cell r="F4339"/>
          <cell r="G4339"/>
          <cell r="H4339" t="str">
            <v>B1</v>
          </cell>
        </row>
        <row r="4340">
          <cell r="A4340" t="str">
            <v>RT.CVKK-102</v>
          </cell>
          <cell r="B4340" t="str">
            <v>CTR JEBE BARRA ESTABILIZADORA 55513-3N100 HYUNDAI KIA I30 SPORTAGE OPTIMA 2010-UP    45.5*39.6*14.6 POST</v>
          </cell>
          <cell r="C4340">
            <v>0</v>
          </cell>
          <cell r="D4340"/>
          <cell r="E4340">
            <v>1</v>
          </cell>
          <cell r="F4340"/>
          <cell r="G4340"/>
          <cell r="H4340" t="str">
            <v>B2</v>
          </cell>
        </row>
        <row r="4341">
          <cell r="A4341" t="str">
            <v>RT.CVM-4</v>
          </cell>
          <cell r="B4341" t="str">
            <v>CTR BOCINA TRAPECIO</v>
          </cell>
          <cell r="C4341">
            <v>0.22600000000000001</v>
          </cell>
          <cell r="D4341"/>
          <cell r="E4341">
            <v>1</v>
          </cell>
          <cell r="F4341"/>
          <cell r="G4341"/>
          <cell r="H4341" t="str">
            <v>B2</v>
          </cell>
        </row>
        <row r="4342">
          <cell r="A4342" t="str">
            <v>RT.CVM-6</v>
          </cell>
          <cell r="B4342" t="str">
            <v>CTR TOPE TRAPECIO MB809388 MITSUBISHI PAJERO 1990-2000 POST INF</v>
          </cell>
          <cell r="C4342">
            <v>0.13800000000000001</v>
          </cell>
          <cell r="D4342"/>
          <cell r="E4342">
            <v>1</v>
          </cell>
          <cell r="F4342"/>
          <cell r="G4342"/>
          <cell r="H4342" t="str">
            <v>B-10</v>
          </cell>
        </row>
        <row r="4343">
          <cell r="A4343" t="str">
            <v>RT.CVN-20</v>
          </cell>
          <cell r="B4343" t="str">
            <v>CTR BOCINA TRAPECIO 54570-EE500 NISSAN VERSA 2005-2011 53*58.2*12.4 DEL INF</v>
          </cell>
          <cell r="C4343">
            <v>0.23599999999999999</v>
          </cell>
          <cell r="D4343"/>
          <cell r="E4343">
            <v>1</v>
          </cell>
          <cell r="F4343">
            <v>64</v>
          </cell>
          <cell r="G4343"/>
          <cell r="H4343" t="str">
            <v>B3</v>
          </cell>
        </row>
        <row r="4344">
          <cell r="A4344" t="str">
            <v>RT.CVN-4</v>
          </cell>
          <cell r="B4344" t="str">
            <v>CTR BOCINA TRAPECIO</v>
          </cell>
          <cell r="C4344">
            <v>0.36099999999999999</v>
          </cell>
          <cell r="D4344"/>
          <cell r="E4344">
            <v>1</v>
          </cell>
          <cell r="F4344"/>
          <cell r="G4344"/>
          <cell r="H4344" t="str">
            <v>B2</v>
          </cell>
        </row>
        <row r="4345">
          <cell r="A4345" t="str">
            <v>RT.CVN-8</v>
          </cell>
          <cell r="B4345" t="str">
            <v>CTR BOCINA TRAPECIO</v>
          </cell>
          <cell r="C4345">
            <v>0.38400000000000001</v>
          </cell>
          <cell r="D4345"/>
          <cell r="E4345">
            <v>1</v>
          </cell>
          <cell r="F4345">
            <v>64</v>
          </cell>
          <cell r="G4345"/>
          <cell r="H4345" t="str">
            <v>B3</v>
          </cell>
        </row>
        <row r="4346">
          <cell r="A4346" t="str">
            <v>RT.CVN-9</v>
          </cell>
          <cell r="B4346" t="str">
            <v>CTR BOCINA TRAPECIO</v>
          </cell>
          <cell r="C4346"/>
          <cell r="D4346"/>
          <cell r="E4346"/>
          <cell r="F4346"/>
          <cell r="G4346"/>
          <cell r="H4346" t="str">
            <v>B3</v>
          </cell>
        </row>
        <row r="4347">
          <cell r="A4347" t="str">
            <v>RT.CVSU-1</v>
          </cell>
          <cell r="B4347" t="str">
            <v>CTR BOCINA TRAPECIO 20204-AG011 SUBARU LEGANCY IMPREZA 2003-UP 57*60.10*19.10</v>
          </cell>
          <cell r="C4347">
            <v>0.36</v>
          </cell>
          <cell r="D4347"/>
          <cell r="E4347">
            <v>1</v>
          </cell>
          <cell r="F4347"/>
          <cell r="G4347"/>
          <cell r="H4347" t="str">
            <v>B3</v>
          </cell>
        </row>
        <row r="4348">
          <cell r="A4348" t="str">
            <v>RT.CVSU-2</v>
          </cell>
          <cell r="B4348" t="str">
            <v>CTR BOCINA TRAPECIO 20204-AG030 SUBARU LEGANCY IMPREZA 2003-UP 57*37.2*12.3</v>
          </cell>
          <cell r="C4348">
            <v>0.26400000000000001</v>
          </cell>
          <cell r="D4348"/>
          <cell r="E4348">
            <v>1</v>
          </cell>
          <cell r="F4348"/>
          <cell r="G4348"/>
          <cell r="H4348" t="str">
            <v>B3</v>
          </cell>
        </row>
        <row r="4349">
          <cell r="A4349" t="str">
            <v>RT.CVT-19</v>
          </cell>
          <cell r="B4349" t="str">
            <v>CTR BOCINA TRAPECIO</v>
          </cell>
          <cell r="C4349">
            <v>0.374</v>
          </cell>
          <cell r="D4349"/>
          <cell r="E4349">
            <v>1</v>
          </cell>
          <cell r="F4349"/>
          <cell r="G4349"/>
          <cell r="H4349" t="str">
            <v>B4</v>
          </cell>
        </row>
        <row r="4350">
          <cell r="A4350" t="str">
            <v>RT.CVT-20</v>
          </cell>
          <cell r="B4350" t="str">
            <v>CTR BOCINA TRAPECIO 48635-26010 TOYOTA HILUX HIACE 1989-2005 74*68*26.4 SUP IZQ</v>
          </cell>
          <cell r="C4350">
            <v>2.0859999999999999</v>
          </cell>
          <cell r="D4350"/>
          <cell r="E4350">
            <v>1</v>
          </cell>
          <cell r="F4350"/>
          <cell r="G4350"/>
          <cell r="H4350" t="str">
            <v>B4</v>
          </cell>
        </row>
        <row r="4351">
          <cell r="A4351" t="str">
            <v>RT.CVT-21</v>
          </cell>
          <cell r="B4351" t="str">
            <v>CTR BOCINA TRAPECIO 48632-26010 TOYOTA HI ACE 1989-2005 SUP</v>
          </cell>
          <cell r="C4351">
            <v>0.28399999999999997</v>
          </cell>
          <cell r="D4351"/>
          <cell r="E4351">
            <v>1</v>
          </cell>
          <cell r="F4351"/>
          <cell r="G4351"/>
          <cell r="H4351" t="str">
            <v>B4</v>
          </cell>
        </row>
        <row r="4352">
          <cell r="A4352" t="str">
            <v>RT.CVT-22</v>
          </cell>
          <cell r="B4352" t="str">
            <v>CTR BOCINA TRAPECIO 48061-27011 TOYOTA LITE ACE 1988-2004 INF</v>
          </cell>
          <cell r="C4352">
            <v>0.34899999999999998</v>
          </cell>
          <cell r="D4352"/>
          <cell r="E4352">
            <v>1</v>
          </cell>
          <cell r="F4352"/>
          <cell r="G4352"/>
          <cell r="H4352" t="str">
            <v>B4</v>
          </cell>
        </row>
        <row r="4353">
          <cell r="A4353" t="str">
            <v>RT.CVT-23</v>
          </cell>
          <cell r="B4353" t="str">
            <v>CTR BOCINA TRAPECIO</v>
          </cell>
          <cell r="C4353">
            <v>0.41499999999999998</v>
          </cell>
          <cell r="D4353"/>
          <cell r="E4353">
            <v>1</v>
          </cell>
          <cell r="F4353"/>
          <cell r="G4353"/>
          <cell r="H4353" t="str">
            <v>B4</v>
          </cell>
        </row>
        <row r="4354">
          <cell r="A4354" t="str">
            <v>RT.CVT-24</v>
          </cell>
          <cell r="B4354" t="str">
            <v>CTR BOCINA TRAPECIO 48654-35010 TOYOTA H ILUX 1983-2004 93*48*18.3 INF</v>
          </cell>
          <cell r="C4354">
            <v>0.36599999999999999</v>
          </cell>
          <cell r="D4354"/>
          <cell r="E4354">
            <v>1</v>
          </cell>
          <cell r="F4354"/>
          <cell r="G4354"/>
          <cell r="H4354" t="str">
            <v>B4</v>
          </cell>
        </row>
        <row r="4355">
          <cell r="A4355" t="str">
            <v>RT.CVT-25</v>
          </cell>
          <cell r="B4355" t="str">
            <v>CTR BOCINA TRAPECIO</v>
          </cell>
          <cell r="C4355">
            <v>0.20399999999999999</v>
          </cell>
          <cell r="D4355"/>
          <cell r="E4355">
            <v>1</v>
          </cell>
          <cell r="F4355"/>
          <cell r="G4355"/>
          <cell r="H4355" t="str">
            <v>B5</v>
          </cell>
        </row>
        <row r="4356">
          <cell r="A4356" t="str">
            <v>RT.CVT-26</v>
          </cell>
          <cell r="B4356" t="str">
            <v>CTR BOCINA TRAPECIO</v>
          </cell>
          <cell r="C4356">
            <v>0.45200000000000001</v>
          </cell>
          <cell r="D4356"/>
          <cell r="E4356">
            <v>1</v>
          </cell>
          <cell r="F4356"/>
          <cell r="G4356"/>
          <cell r="H4356" t="str">
            <v>B5</v>
          </cell>
        </row>
        <row r="4357">
          <cell r="A4357" t="str">
            <v>RT.CVT-27</v>
          </cell>
          <cell r="B4357" t="str">
            <v>CTR BOCINA TRAPECIO 48632-35080 TOYOTA H ILUX 1995-2003 52.7*53.2*15 SUP</v>
          </cell>
          <cell r="C4357">
            <v>0.246</v>
          </cell>
          <cell r="D4357"/>
          <cell r="E4357">
            <v>1</v>
          </cell>
          <cell r="F4357"/>
          <cell r="G4357"/>
          <cell r="H4357" t="str">
            <v>B5</v>
          </cell>
        </row>
        <row r="4358">
          <cell r="A4358" t="str">
            <v>RT.CVT-29</v>
          </cell>
          <cell r="B4358" t="str">
            <v>CTR BOCINA TRAPECIO 48655-12170 TOYOTA COROLLA 59.5*74*14.3 DEL INF</v>
          </cell>
          <cell r="C4358">
            <v>0.36499999999999999</v>
          </cell>
          <cell r="D4358"/>
          <cell r="E4358">
            <v>1</v>
          </cell>
          <cell r="F4358">
            <v>40</v>
          </cell>
          <cell r="G4358"/>
          <cell r="H4358" t="str">
            <v>B5</v>
          </cell>
        </row>
        <row r="4359">
          <cell r="A4359" t="str">
            <v>RT.CVT-32</v>
          </cell>
          <cell r="B4359" t="str">
            <v>CTR BOCINA TRAPECIO 48725-35020 TOYOTA PRADO 2004-2009 45*50.1*14.3 POST INF</v>
          </cell>
          <cell r="C4359">
            <v>0.38</v>
          </cell>
          <cell r="D4359"/>
          <cell r="E4359">
            <v>1</v>
          </cell>
          <cell r="F4359"/>
          <cell r="G4359"/>
          <cell r="H4359" t="str">
            <v>B5</v>
          </cell>
        </row>
        <row r="4360">
          <cell r="A4360" t="str">
            <v>RT.CVT-33</v>
          </cell>
          <cell r="B4360" t="str">
            <v>CTR BOCINA TRAPECIO</v>
          </cell>
          <cell r="C4360">
            <v>0.32600000000000001</v>
          </cell>
          <cell r="D4360"/>
          <cell r="E4360">
            <v>1</v>
          </cell>
          <cell r="F4360"/>
          <cell r="G4360"/>
          <cell r="H4360" t="str">
            <v>B5</v>
          </cell>
        </row>
        <row r="4361">
          <cell r="A4361" t="str">
            <v>RT.CVT-34</v>
          </cell>
          <cell r="B4361" t="str">
            <v>CTR BOCINA TRAPECIO 48654-60030 TOYOTA LAND CRUISER 2001-2014 71*61.2*19.5 INF</v>
          </cell>
          <cell r="C4361">
            <v>0.45300000000000001</v>
          </cell>
          <cell r="D4361"/>
          <cell r="E4361">
            <v>1</v>
          </cell>
          <cell r="F4361">
            <v>32</v>
          </cell>
          <cell r="G4361"/>
          <cell r="H4361" t="str">
            <v>B6</v>
          </cell>
        </row>
        <row r="4362">
          <cell r="A4362" t="str">
            <v>RT.CVT-35</v>
          </cell>
          <cell r="B4362" t="str">
            <v>CTR BOCINA TRAPECIO 48655-60030 TOYOTA LAND CRUISER 2001-2010 89.5*72*14.3 INF</v>
          </cell>
          <cell r="C4362">
            <v>0.27700000000000002</v>
          </cell>
          <cell r="D4362"/>
          <cell r="E4362">
            <v>1</v>
          </cell>
          <cell r="F4362"/>
          <cell r="G4362"/>
          <cell r="H4362" t="str">
            <v>B6</v>
          </cell>
        </row>
        <row r="4363">
          <cell r="A4363" t="str">
            <v>RT.CVT-36</v>
          </cell>
          <cell r="B4363" t="str">
            <v xml:space="preserve">CTR BOCINA TRAPECIO </v>
          </cell>
          <cell r="C4363">
            <v>0.33500000000000002</v>
          </cell>
          <cell r="D4363"/>
          <cell r="E4363">
            <v>1</v>
          </cell>
          <cell r="F4363"/>
          <cell r="G4363"/>
          <cell r="H4363" t="str">
            <v>SIN STOCK</v>
          </cell>
        </row>
        <row r="4364">
          <cell r="A4364" t="str">
            <v>RT.CVT-58</v>
          </cell>
          <cell r="B4364" t="str">
            <v>CTR BOCINA TRAPECIO 48702-26041 TOYOTA HIACE COMMUTER 1995-2006 50*55.2*16.2 INF</v>
          </cell>
          <cell r="C4364">
            <v>0.33800000000000002</v>
          </cell>
          <cell r="D4364"/>
          <cell r="E4364">
            <v>1</v>
          </cell>
          <cell r="F4364"/>
          <cell r="G4364"/>
          <cell r="H4364" t="str">
            <v>B4</v>
          </cell>
        </row>
        <row r="4365">
          <cell r="A4365" t="str">
            <v>RT.CVT-59</v>
          </cell>
          <cell r="B4365" t="str">
            <v>CTR BOCINA TRAPECIO 48702-26051 TOYOTA HIACE COMMUTER 1995-2006 INF</v>
          </cell>
          <cell r="C4365">
            <v>0.48199999999999998</v>
          </cell>
          <cell r="D4365"/>
          <cell r="E4365">
            <v>1</v>
          </cell>
          <cell r="F4365"/>
          <cell r="G4365"/>
          <cell r="H4365" t="str">
            <v>B6</v>
          </cell>
        </row>
        <row r="4366">
          <cell r="A4366" t="str">
            <v>RT.CVT-54</v>
          </cell>
          <cell r="B4366" t="str">
            <v>CTR JEBE BARRA ESTABILIZADORA</v>
          </cell>
          <cell r="C4366"/>
          <cell r="D4366"/>
          <cell r="E4366"/>
          <cell r="F4366"/>
          <cell r="G4366"/>
          <cell r="H4366" t="str">
            <v>B6</v>
          </cell>
        </row>
        <row r="4367">
          <cell r="A4367" t="str">
            <v>RT.CVT-67</v>
          </cell>
          <cell r="B4367" t="str">
            <v>CTR JEBE BARRA ESTABILIZADORA</v>
          </cell>
          <cell r="C4367">
            <v>0.112</v>
          </cell>
          <cell r="D4367"/>
          <cell r="E4367">
            <v>1</v>
          </cell>
          <cell r="F4367"/>
          <cell r="G4367"/>
          <cell r="H4367" t="str">
            <v>B6</v>
          </cell>
        </row>
        <row r="4368">
          <cell r="A4368" t="str">
            <v>RT.CVT-68</v>
          </cell>
          <cell r="B4368" t="str">
            <v>CTR JEBE BARRA ESTABILIZADORA 48815-12320 TOYOTA COROLLA FIELDER 2000-2006 41.5*45*19 DEL</v>
          </cell>
          <cell r="C4368">
            <v>0</v>
          </cell>
          <cell r="D4368"/>
          <cell r="E4368">
            <v>1</v>
          </cell>
          <cell r="F4368">
            <v>64</v>
          </cell>
          <cell r="G4368"/>
          <cell r="H4368" t="str">
            <v>B6</v>
          </cell>
        </row>
        <row r="4369">
          <cell r="A4369" t="str">
            <v>RT.CVT-75</v>
          </cell>
          <cell r="B4369" t="str">
            <v>CTR JEBE BARRA ESTABILIZADORA 48818-20350 TOYOTA COROLLA 2003-2009 38*38*16.5 POST</v>
          </cell>
          <cell r="C4369">
            <v>0.10299999999999999</v>
          </cell>
          <cell r="D4369"/>
          <cell r="E4369">
            <v>1</v>
          </cell>
          <cell r="F4369"/>
          <cell r="G4369"/>
          <cell r="H4369" t="str">
            <v>D4</v>
          </cell>
        </row>
        <row r="4370">
          <cell r="A4370" t="str">
            <v>RT.CVT-77</v>
          </cell>
          <cell r="B4370" t="str">
            <v>CTR BOCINA TRAPECIO</v>
          </cell>
          <cell r="C4370">
            <v>0.35199999999999998</v>
          </cell>
          <cell r="D4370"/>
          <cell r="E4370">
            <v>1</v>
          </cell>
          <cell r="F4370"/>
          <cell r="G4370"/>
          <cell r="H4370" t="str">
            <v>D4</v>
          </cell>
        </row>
        <row r="4371">
          <cell r="A4371" t="str">
            <v>RT.CVT-85</v>
          </cell>
          <cell r="B4371" t="str">
            <v>CTR JEBE BARRA ESTABILIZADORA 48815-52070 TOYOTA PROBOX 2002-2014 41*40*20.5 DEL</v>
          </cell>
          <cell r="C4371">
            <v>0</v>
          </cell>
          <cell r="D4371"/>
          <cell r="E4371">
            <v>1</v>
          </cell>
          <cell r="F4371">
            <v>64</v>
          </cell>
          <cell r="G4371"/>
          <cell r="H4371" t="str">
            <v>D4</v>
          </cell>
        </row>
        <row r="4372">
          <cell r="A4372" t="str">
            <v>RT.CVT-86L</v>
          </cell>
          <cell r="B4372" t="str">
            <v>CTR JEBE BARRA ESTABILIZADORA 48815-12370 TOYOTA COROLLA 2008-UP 52*62.5*20.5 DEL</v>
          </cell>
          <cell r="C4372">
            <v>0.184</v>
          </cell>
          <cell r="D4372"/>
          <cell r="E4372">
            <v>1</v>
          </cell>
          <cell r="F4372"/>
          <cell r="G4372"/>
          <cell r="H4372" t="str">
            <v>D4</v>
          </cell>
        </row>
        <row r="4373">
          <cell r="A4373" t="str">
            <v>RT.CVT-86R</v>
          </cell>
          <cell r="B4373" t="str">
            <v>CTR JEBE BARRA ESTABILIZADORA 48815-12390 TOYOTA COROLA 2008-UP DEL</v>
          </cell>
          <cell r="C4373">
            <v>0.183</v>
          </cell>
          <cell r="D4373"/>
          <cell r="E4373">
            <v>1</v>
          </cell>
          <cell r="F4373"/>
          <cell r="G4373"/>
          <cell r="H4373" t="str">
            <v>D4</v>
          </cell>
        </row>
        <row r="4374">
          <cell r="A4374" t="str">
            <v>RT.CVT-87</v>
          </cell>
          <cell r="B4374" t="str">
            <v>CTR JEBE BARRA ESTABILIZADORA 48817-30020 TOYOTA COROLLA HILUX 1985-UP 21*27*8.3 DEL</v>
          </cell>
          <cell r="C4374">
            <v>5.7000000000000002E-2</v>
          </cell>
          <cell r="D4374"/>
          <cell r="E4374">
            <v>1</v>
          </cell>
          <cell r="F4374"/>
          <cell r="G4374"/>
          <cell r="H4374" t="str">
            <v>D5</v>
          </cell>
        </row>
        <row r="4375">
          <cell r="A4375" t="str">
            <v>RT.CVT-89</v>
          </cell>
          <cell r="B4375" t="str">
            <v>CTR JEBE BARRA ESTABILIZADORA</v>
          </cell>
          <cell r="C4375">
            <v>9.7000000000000003E-2</v>
          </cell>
          <cell r="D4375"/>
          <cell r="E4375">
            <v>1</v>
          </cell>
          <cell r="F4375"/>
          <cell r="G4375"/>
          <cell r="H4375" t="str">
            <v>D5</v>
          </cell>
        </row>
        <row r="4376">
          <cell r="A4376" t="str">
            <v>RT.CYG-201-G</v>
          </cell>
          <cell r="B4376" t="str">
            <v>CTR AMORTIGUADOR SUSPENSION 96858479 CHEVROLET CAPTIVA 2006-2014 DEL IZQ</v>
          </cell>
          <cell r="C4376">
            <v>6.141</v>
          </cell>
          <cell r="D4376"/>
          <cell r="E4376">
            <v>1</v>
          </cell>
          <cell r="F4376"/>
          <cell r="G4376"/>
          <cell r="H4376" t="str">
            <v>S-EPISO</v>
          </cell>
        </row>
        <row r="4377">
          <cell r="A4377" t="str">
            <v>RT.CYG-202-G</v>
          </cell>
          <cell r="B4377" t="str">
            <v>CTR AMORTIGUADOR SUSPENSION 96858480 CHEVROLET CAPTIVA 2006-2014 DEL DER</v>
          </cell>
          <cell r="C4377">
            <v>6.14</v>
          </cell>
          <cell r="D4377"/>
          <cell r="E4377">
            <v>1</v>
          </cell>
          <cell r="F4377"/>
          <cell r="G4377"/>
          <cell r="H4377" t="str">
            <v>S-E09</v>
          </cell>
        </row>
        <row r="4378">
          <cell r="A4378" t="str">
            <v>RT.CYG-205-G</v>
          </cell>
          <cell r="B4378" t="str">
            <v>CTR 90373163 AMORTIGUADOR SUSPENSION DAEWOO RACER 1990-2002    CARTUCHO DEL</v>
          </cell>
          <cell r="C4378">
            <v>2.2490000000000001</v>
          </cell>
          <cell r="D4378"/>
          <cell r="E4378">
            <v>1</v>
          </cell>
          <cell r="F4378"/>
          <cell r="G4378"/>
          <cell r="H4378" t="str">
            <v>SB-C06</v>
          </cell>
        </row>
        <row r="4379">
          <cell r="A4379" t="str">
            <v>RT.CYG-206-G</v>
          </cell>
          <cell r="B4379" t="str">
            <v>CTR AMORTIGUADOR SUSPENSION 13332639 CHEVROLET CRUZE 2009-2016 P*O POST</v>
          </cell>
          <cell r="C4379">
            <v>1.742</v>
          </cell>
          <cell r="D4379"/>
          <cell r="E4379">
            <v>1</v>
          </cell>
          <cell r="F4379"/>
          <cell r="G4379"/>
          <cell r="H4379" t="str">
            <v>SB-C06</v>
          </cell>
        </row>
        <row r="4380">
          <cell r="A4380" t="str">
            <v>RT.CYG-207-G</v>
          </cell>
          <cell r="B4380" t="str">
            <v>CTR AMORTIGUADOR SUSPENSION 13331986 CHEVROLET CRUZE 2009-2016 DEL IZQ</v>
          </cell>
          <cell r="C4380">
            <v>5.173</v>
          </cell>
          <cell r="D4380"/>
          <cell r="E4380">
            <v>1</v>
          </cell>
          <cell r="F4380"/>
          <cell r="G4380"/>
          <cell r="H4380" t="str">
            <v>S-E12</v>
          </cell>
        </row>
        <row r="4381">
          <cell r="A4381" t="str">
            <v>RT.CYG-210-G</v>
          </cell>
          <cell r="B4381" t="str">
            <v>CTR AMORTIGUADOR SUSPENSION 13331987 CHEVROLET CRUZE 2009-2016 DEL DER</v>
          </cell>
          <cell r="C4381">
            <v>5.1639999999999997</v>
          </cell>
          <cell r="D4381"/>
          <cell r="E4381">
            <v>1</v>
          </cell>
          <cell r="F4381"/>
          <cell r="G4381"/>
          <cell r="H4381" t="str">
            <v>S-E16</v>
          </cell>
        </row>
        <row r="4382">
          <cell r="A4382" t="str">
            <v>RT.CYG-213-G</v>
          </cell>
          <cell r="B4382" t="str">
            <v>CTR AMORTIGUADOR SUSPENSION 94583399 DAEWOO DAMAS 1991-2003 POSTERIOR R/L</v>
          </cell>
          <cell r="C4382">
            <v>1.3819999999999999</v>
          </cell>
          <cell r="D4382"/>
          <cell r="E4382">
            <v>1</v>
          </cell>
          <cell r="F4382"/>
          <cell r="G4382"/>
          <cell r="H4382" t="str">
            <v>SB-C06</v>
          </cell>
        </row>
        <row r="4383">
          <cell r="A4383" t="str">
            <v>RT.CYG-214-G</v>
          </cell>
          <cell r="B4383" t="str">
            <v>CTR 94583379 AMORTIGUADOR SUSPENSION DAEWOO DAMAS 1995-2011     DEL IZQ</v>
          </cell>
          <cell r="C4383">
            <v>2.69</v>
          </cell>
          <cell r="D4383"/>
          <cell r="E4383">
            <v>1</v>
          </cell>
          <cell r="F4383"/>
          <cell r="G4383"/>
          <cell r="H4383" t="str">
            <v>S-E14</v>
          </cell>
        </row>
        <row r="4384">
          <cell r="A4384" t="str">
            <v>RT.CYG-215-G</v>
          </cell>
          <cell r="B4384" t="str">
            <v>CTR 94583376 AMORTIGUADOR SUSPENSION DAEWOO DAMAS 1995-2011     DEL DER</v>
          </cell>
          <cell r="C4384">
            <v>2.6760000000000002</v>
          </cell>
          <cell r="D4384"/>
          <cell r="E4384">
            <v>1</v>
          </cell>
          <cell r="F4384"/>
          <cell r="G4384"/>
          <cell r="H4384" t="str">
            <v>S-E14</v>
          </cell>
        </row>
        <row r="4385">
          <cell r="A4385" t="str">
            <v>RT.CYG-220-G</v>
          </cell>
          <cell r="B4385" t="str">
            <v>CTR AMORTIGUADOR SUSPENSION 96980829 CHEVROLET AVEO 2005-2011 P*O POST</v>
          </cell>
          <cell r="C4385">
            <v>1.921</v>
          </cell>
          <cell r="D4385"/>
          <cell r="E4385">
            <v>1</v>
          </cell>
          <cell r="F4385"/>
          <cell r="G4385"/>
          <cell r="H4385" t="str">
            <v>SB-C06</v>
          </cell>
        </row>
        <row r="4386">
          <cell r="A4386" t="str">
            <v>RT.CYG-221-G</v>
          </cell>
          <cell r="B4386" t="str">
            <v>CTR AMORTIGUADOR SUSPENSION 96980827 CHEVROLET AVEO 2005-2011 DEL IZQ</v>
          </cell>
          <cell r="C4386">
            <v>3.8330000000000002</v>
          </cell>
          <cell r="D4386"/>
          <cell r="E4386">
            <v>1</v>
          </cell>
          <cell r="F4386"/>
          <cell r="G4386"/>
          <cell r="H4386" t="str">
            <v>S-E20</v>
          </cell>
        </row>
        <row r="4387">
          <cell r="A4387" t="str">
            <v>RT.CYG-222-G</v>
          </cell>
          <cell r="B4387" t="str">
            <v>CTR AMORTIGUADOR SUSPENSION 96980824 CHEVROLET AVEO 2005-2011 DEL DER</v>
          </cell>
          <cell r="C4387">
            <v>3.8079999999999998</v>
          </cell>
          <cell r="D4387"/>
          <cell r="E4387">
            <v>1</v>
          </cell>
          <cell r="F4387"/>
          <cell r="G4387"/>
          <cell r="H4387" t="str">
            <v>S-E18</v>
          </cell>
        </row>
        <row r="4388">
          <cell r="A4388" t="str">
            <v>RT.CYG-223-G</v>
          </cell>
          <cell r="B4388" t="str">
            <v>CTR AMORTIGUADOR SUSPENSION 95077490 CHEVROLET AVEO 2012-2017 P*O POST</v>
          </cell>
          <cell r="C4388">
            <v>1.657</v>
          </cell>
          <cell r="D4388"/>
          <cell r="E4388">
            <v>1</v>
          </cell>
          <cell r="F4388"/>
          <cell r="G4388"/>
          <cell r="H4388" t="str">
            <v>SB-C05</v>
          </cell>
        </row>
        <row r="4389">
          <cell r="A4389" t="str">
            <v>RT.CYG-224-G</v>
          </cell>
          <cell r="B4389" t="str">
            <v>CTR AMORTIGUADOR SUSPENSION 95917155 CHEVROLET AVEO 2012-2017 DEL IZQ</v>
          </cell>
          <cell r="C4389">
            <v>4.2469999999999999</v>
          </cell>
          <cell r="D4389"/>
          <cell r="E4389">
            <v>1</v>
          </cell>
          <cell r="F4389"/>
          <cell r="G4389"/>
          <cell r="H4389" t="str">
            <v>S-E15</v>
          </cell>
        </row>
        <row r="4390">
          <cell r="A4390" t="str">
            <v>RT.CYG-225-G</v>
          </cell>
          <cell r="B4390" t="str">
            <v>CTR AMORTIGUADOR SUSPENSION 95917154 CHEVROLET AVEO 2012-2017 DEL DER</v>
          </cell>
          <cell r="C4390">
            <v>4.391</v>
          </cell>
          <cell r="D4390"/>
          <cell r="E4390">
            <v>1</v>
          </cell>
          <cell r="F4390"/>
          <cell r="G4390"/>
          <cell r="H4390" t="str">
            <v>S-E17</v>
          </cell>
        </row>
        <row r="4391">
          <cell r="A4391" t="str">
            <v>RT.CYG-238-G</v>
          </cell>
          <cell r="B4391" t="str">
            <v>CTR 96430992 AMORTIGUADOR SUSPENSION CHEVROLET AVEO SAIL 2005-2012    P*OB POST</v>
          </cell>
          <cell r="C4391">
            <v>1.948</v>
          </cell>
          <cell r="D4391"/>
          <cell r="E4391">
            <v>1</v>
          </cell>
          <cell r="F4391"/>
          <cell r="G4391"/>
          <cell r="H4391" t="str">
            <v>SB-C5</v>
          </cell>
        </row>
        <row r="4392">
          <cell r="A4392" t="str">
            <v>RT.CYG-241-G</v>
          </cell>
          <cell r="B4392" t="str">
            <v>CTR 96408663 AMORTIGUADOR SUSPENSION CHEVROLET AVEO SAIL 2011-UP     DEL IZQ</v>
          </cell>
          <cell r="C4392">
            <v>3.74</v>
          </cell>
          <cell r="D4392"/>
          <cell r="E4392">
            <v>1</v>
          </cell>
          <cell r="F4392"/>
          <cell r="G4392"/>
          <cell r="H4392" t="str">
            <v>S-E13</v>
          </cell>
        </row>
        <row r="4393">
          <cell r="A4393" t="str">
            <v>RT.CYG-242-G</v>
          </cell>
          <cell r="B4393" t="str">
            <v>CTR 96408664 AMORTIGUADOR SUSPENSION CHEVROLET AVEO SAIL 2011-UP     DEL DER</v>
          </cell>
          <cell r="C4393">
            <v>3.746</v>
          </cell>
          <cell r="D4393"/>
          <cell r="E4393">
            <v>1</v>
          </cell>
          <cell r="F4393"/>
          <cell r="G4393"/>
          <cell r="H4393" t="str">
            <v>S-E13</v>
          </cell>
        </row>
        <row r="4394">
          <cell r="A4394" t="str">
            <v>RT.CYG-293-G</v>
          </cell>
          <cell r="B4394" t="str">
            <v>CTR 95299742 AMORTIGUADOR SUSPENSION CHEVROLET SPARK 2015-UP    O*O POST</v>
          </cell>
          <cell r="C4394">
            <v>1.4039999999999999</v>
          </cell>
          <cell r="D4394"/>
          <cell r="E4394">
            <v>1</v>
          </cell>
          <cell r="F4394"/>
          <cell r="G4394"/>
          <cell r="H4394" t="str">
            <v>SB-C04</v>
          </cell>
        </row>
        <row r="4395">
          <cell r="A4395" t="str">
            <v>RT.CYG-298-G</v>
          </cell>
          <cell r="B4395" t="str">
            <v>CTR 95026518 AMORTIGUADOR SUSPENSION CHEVROLET SPARK 2011-UP    P*OB POST</v>
          </cell>
          <cell r="C4395">
            <v>1.4950000000000001</v>
          </cell>
          <cell r="D4395"/>
          <cell r="E4395">
            <v>1</v>
          </cell>
          <cell r="F4395"/>
          <cell r="G4395"/>
          <cell r="H4395" t="str">
            <v>SB-C04</v>
          </cell>
        </row>
        <row r="4396">
          <cell r="A4396" t="str">
            <v>RT.CYG-304-G</v>
          </cell>
          <cell r="B4396" t="str">
            <v>CTR AMORTIGUADOR SUSPENSION 96424027 CHEVROLET DAEWOO SPARK MATIZ 2005-2011 O*O POST</v>
          </cell>
          <cell r="C4396">
            <v>1.4990000000000001</v>
          </cell>
          <cell r="D4396"/>
          <cell r="E4396">
            <v>1</v>
          </cell>
          <cell r="F4396"/>
          <cell r="G4396"/>
          <cell r="H4396" t="str">
            <v>SIN STOCK</v>
          </cell>
        </row>
        <row r="4397">
          <cell r="A4397" t="str">
            <v>RT.CYG-314-G</v>
          </cell>
          <cell r="B4397" t="str">
            <v>CTR AMORTIGUADOR SUSPENSION 95325940 CHEVROLET SPARK 2011-2015 P*O POST</v>
          </cell>
          <cell r="C4397">
            <v>1.498</v>
          </cell>
          <cell r="D4397"/>
          <cell r="E4397">
            <v>1</v>
          </cell>
          <cell r="F4397"/>
          <cell r="G4397"/>
          <cell r="H4397" t="str">
            <v>SB-C03</v>
          </cell>
        </row>
        <row r="4398">
          <cell r="A4398" t="str">
            <v>RT.CYG-315-G</v>
          </cell>
          <cell r="B4398" t="str">
            <v>CTR AMORTIGUADOR SUSPENSION 95325958 CHEVROLET SPARK 2011-2015 DEL IZQ</v>
          </cell>
          <cell r="C4398">
            <v>3.528</v>
          </cell>
          <cell r="D4398"/>
          <cell r="E4398">
            <v>1</v>
          </cell>
          <cell r="F4398"/>
          <cell r="G4398"/>
          <cell r="H4398" t="str">
            <v>S-E24</v>
          </cell>
        </row>
        <row r="4399">
          <cell r="A4399" t="str">
            <v>RT.CYG-316-G</v>
          </cell>
          <cell r="B4399" t="str">
            <v>CTR AMORTIGUADOR SUSPENSION 95325959 CHEVROLET SPARK 2011-2015 DEL DER</v>
          </cell>
          <cell r="C4399">
            <v>3.5270000000000001</v>
          </cell>
          <cell r="D4399"/>
          <cell r="E4399">
            <v>1</v>
          </cell>
          <cell r="F4399"/>
          <cell r="G4399"/>
          <cell r="H4399" t="str">
            <v>S-E24</v>
          </cell>
        </row>
        <row r="4400">
          <cell r="A4400" t="str">
            <v>RT.CYG-320-G</v>
          </cell>
          <cell r="B4400" t="str">
            <v>CTR AMORTIGUADOR SUSPENSION 441800A78B00 DAEWOO TICO 1991-2003 POSTERIOR R/L</v>
          </cell>
          <cell r="C4400">
            <v>1.3839999999999999</v>
          </cell>
          <cell r="D4400"/>
          <cell r="E4400">
            <v>1</v>
          </cell>
          <cell r="F4400"/>
          <cell r="G4400"/>
          <cell r="H4400" t="str">
            <v>SB-C02</v>
          </cell>
        </row>
        <row r="4401">
          <cell r="A4401" t="str">
            <v>RT.CYKH-216-G</v>
          </cell>
          <cell r="B4401" t="str">
            <v>CTR 55351-22952 AMORTIGUADOR SUSPENSION HYUNDAI ACCENT 1998     B/ANCHA POST IZQ</v>
          </cell>
          <cell r="C4401">
            <v>4.0199999999999996</v>
          </cell>
          <cell r="D4401"/>
          <cell r="E4401">
            <v>1</v>
          </cell>
          <cell r="F4401"/>
          <cell r="G4401"/>
          <cell r="H4401" t="str">
            <v>S-E23</v>
          </cell>
        </row>
        <row r="4402">
          <cell r="A4402" t="str">
            <v>RT.CYKH-219-G</v>
          </cell>
          <cell r="B4402" t="str">
            <v>CTR 55361-22952 AMORTIGUADOR SUSPENSION HYUNDAI ACCENT 1998     B/ANCHA POST DER</v>
          </cell>
          <cell r="C4402">
            <v>3.8959999999999999</v>
          </cell>
          <cell r="D4402"/>
          <cell r="E4402">
            <v>1</v>
          </cell>
          <cell r="F4402"/>
          <cell r="G4402"/>
          <cell r="H4402" t="str">
            <v>S-EPISO</v>
          </cell>
        </row>
        <row r="4403">
          <cell r="A4403" t="str">
            <v>RT.CYKH-273-G</v>
          </cell>
          <cell r="B4403" t="str">
            <v>CTR 55300-1R100 AMORTIGUADOR SUSPENSION HYUNDAI ACCENT 2010-2012     POST</v>
          </cell>
          <cell r="C4403">
            <v>1.5640000000000001</v>
          </cell>
          <cell r="D4403"/>
          <cell r="E4403">
            <v>1</v>
          </cell>
          <cell r="F4403"/>
          <cell r="G4403"/>
          <cell r="H4403" t="str">
            <v>SB-C02</v>
          </cell>
        </row>
        <row r="4404">
          <cell r="A4404" t="str">
            <v>RT.CYKH-274-G</v>
          </cell>
          <cell r="B4404" t="str">
            <v>CTR 54650-1R000 AMORTIGUADOR SUSPENSION HYUNDAI ACCENT 2010-2012     DEL DER</v>
          </cell>
          <cell r="C4404">
            <v>3.948</v>
          </cell>
          <cell r="D4404"/>
          <cell r="E4404">
            <v>1</v>
          </cell>
          <cell r="F4404"/>
          <cell r="G4404"/>
          <cell r="H4404" t="str">
            <v>S-E28</v>
          </cell>
        </row>
        <row r="4405">
          <cell r="A4405" t="str">
            <v>RT.CYKH-275-G</v>
          </cell>
          <cell r="B4405" t="str">
            <v>CTR 54660-1R000 AMORTIGUADOR SUSPENSION HYUNDAI ACCENT 2010-2012     DEL IZQ</v>
          </cell>
          <cell r="C4405">
            <v>3.911</v>
          </cell>
          <cell r="D4405"/>
          <cell r="E4405">
            <v>1</v>
          </cell>
          <cell r="F4405"/>
          <cell r="G4405"/>
          <cell r="H4405" t="str">
            <v>S-E25</v>
          </cell>
        </row>
        <row r="4406">
          <cell r="A4406" t="str">
            <v>RT.CYKH-278-G</v>
          </cell>
          <cell r="B4406" t="str">
            <v>CTR AMORTIGUADOR SUSPENSION</v>
          </cell>
          <cell r="C4406">
            <v>3.9529999999999998</v>
          </cell>
          <cell r="D4406"/>
          <cell r="E4406">
            <v>1</v>
          </cell>
          <cell r="F4406"/>
          <cell r="G4406"/>
          <cell r="H4406" t="str">
            <v>S-E31</v>
          </cell>
        </row>
        <row r="4407">
          <cell r="A4407" t="str">
            <v>RT.CYKH-279-G</v>
          </cell>
          <cell r="B4407" t="str">
            <v>CTR AMORTIGUADOR SUSPENSION</v>
          </cell>
          <cell r="C4407">
            <v>3.8530000000000002</v>
          </cell>
          <cell r="D4407"/>
          <cell r="E4407">
            <v>1</v>
          </cell>
          <cell r="F4407"/>
          <cell r="G4407"/>
          <cell r="H4407" t="str">
            <v>S-E31</v>
          </cell>
        </row>
        <row r="4408">
          <cell r="A4408" t="str">
            <v>RT.CYKH-280-G</v>
          </cell>
          <cell r="B4408" t="str">
            <v>CTR 55300-1R000 AMORTIGUADOR SUSPENSION HYUNDAI ACCENT 2011-2018    OB*OB POST</v>
          </cell>
          <cell r="C4408">
            <v>1.2809999999999999</v>
          </cell>
          <cell r="D4408"/>
          <cell r="E4408">
            <v>1</v>
          </cell>
          <cell r="F4408"/>
          <cell r="G4408"/>
          <cell r="H4408" t="str">
            <v>SB-C02</v>
          </cell>
        </row>
        <row r="4409">
          <cell r="A4409" t="str">
            <v>RT.CYKH-333-G</v>
          </cell>
          <cell r="B4409" t="str">
            <v>CTR 55311-2H000 AMORTIGUADOR SUSPENSION HYUNDAI ELANTRA 2005-2011    P*HORQ POST</v>
          </cell>
          <cell r="C4409">
            <v>1.7010000000000001</v>
          </cell>
          <cell r="D4409"/>
          <cell r="E4409">
            <v>1</v>
          </cell>
          <cell r="F4409"/>
          <cell r="G4409"/>
          <cell r="H4409" t="str">
            <v>SB-C02</v>
          </cell>
        </row>
        <row r="4410">
          <cell r="A4410" t="str">
            <v>RT.CYKH-334-G</v>
          </cell>
          <cell r="B4410" t="str">
            <v>CTR AMORTIGUADOR SUSPENSION 54651-2H000 HYUNDAI ELANTRA 2005-2011 DEL IZQ</v>
          </cell>
          <cell r="C4410">
            <v>4.133</v>
          </cell>
          <cell r="D4410"/>
          <cell r="E4410">
            <v>1</v>
          </cell>
          <cell r="F4410"/>
          <cell r="G4410"/>
          <cell r="H4410" t="str">
            <v>S-E30</v>
          </cell>
        </row>
        <row r="4411">
          <cell r="A4411" t="str">
            <v>RT.CYKH-335-G</v>
          </cell>
          <cell r="B4411" t="str">
            <v>CTR AMORTIGUADOR SUSPENSION 54661-2H000 HYUNDAI ELANTRA 2005-2011 DEL DER</v>
          </cell>
          <cell r="C4411">
            <v>4.1150000000000002</v>
          </cell>
          <cell r="D4411"/>
          <cell r="E4411">
            <v>1</v>
          </cell>
          <cell r="F4411"/>
          <cell r="G4411"/>
          <cell r="H4411" t="str">
            <v>S-E36</v>
          </cell>
        </row>
        <row r="4412">
          <cell r="A4412" t="str">
            <v>RT.CYKH-338-G</v>
          </cell>
          <cell r="B4412" t="str">
            <v>CTR AMORTIGUADOR SUSPENSION 55311-2H101 HYUNDAI ELANTRA 2005-2011 P*HORQ POST</v>
          </cell>
          <cell r="C4412">
            <v>1.6659999999999999</v>
          </cell>
          <cell r="D4412"/>
          <cell r="E4412">
            <v>1</v>
          </cell>
          <cell r="F4412"/>
          <cell r="G4412"/>
          <cell r="H4412" t="str">
            <v>SB-C01</v>
          </cell>
        </row>
        <row r="4413">
          <cell r="A4413" t="str">
            <v>RT.CYKH-343-G</v>
          </cell>
          <cell r="B4413" t="str">
            <v>CTR 54651-3X250 AMORTIGUADOR SUSPENSION HYUNDAI ELANTRA 2011-2016     DEL IZQ</v>
          </cell>
          <cell r="C4413">
            <v>3.8460000000000001</v>
          </cell>
          <cell r="D4413"/>
          <cell r="E4413">
            <v>1</v>
          </cell>
          <cell r="F4413"/>
          <cell r="G4413"/>
          <cell r="H4413" t="str">
            <v>S-E34</v>
          </cell>
        </row>
        <row r="4414">
          <cell r="A4414" t="str">
            <v>RT.CYKH-344-G</v>
          </cell>
          <cell r="B4414" t="str">
            <v>CTR 54661-3X250 AMORTIGUADOR SUSPENSION HYUNDAI ELANTRA 2011-2016     DEL DER</v>
          </cell>
          <cell r="C4414">
            <v>3.8580000000000001</v>
          </cell>
          <cell r="D4414"/>
          <cell r="E4414">
            <v>1</v>
          </cell>
          <cell r="F4414"/>
          <cell r="G4414"/>
          <cell r="H4414" t="str">
            <v>S-E34</v>
          </cell>
        </row>
        <row r="4415">
          <cell r="A4415" t="str">
            <v>RT.CYKH-345-G</v>
          </cell>
          <cell r="B4415" t="str">
            <v>CTR AMORTIGUADOR SUSPENSION 55300-3X100 HYUNDAI ELANTRA 2011-2016 O*O POST</v>
          </cell>
          <cell r="C4415">
            <v>1.63</v>
          </cell>
          <cell r="D4415"/>
          <cell r="E4415">
            <v>1</v>
          </cell>
          <cell r="F4415"/>
          <cell r="G4415"/>
          <cell r="H4415" t="str">
            <v>SB-C01</v>
          </cell>
        </row>
        <row r="4416">
          <cell r="A4416" t="str">
            <v>RT.CYKH-347-G</v>
          </cell>
          <cell r="B4416" t="str">
            <v>CTR 55361-29155 AMORTIGUADOR SUSPENSION HYUNDAI ELANTRA 1992-2002     POST DER</v>
          </cell>
          <cell r="C4416">
            <v>3.88</v>
          </cell>
          <cell r="D4416"/>
          <cell r="E4416">
            <v>1</v>
          </cell>
          <cell r="F4416"/>
          <cell r="G4416"/>
          <cell r="H4416" t="str">
            <v>S-E33</v>
          </cell>
        </row>
        <row r="4417">
          <cell r="A4417" t="str">
            <v>RT.CYKH-355-G</v>
          </cell>
          <cell r="B4417" t="str">
            <v xml:space="preserve">CTR AMORTIGUADOR SUSPENSION </v>
          </cell>
          <cell r="C4417">
            <v>3.8530000000000002</v>
          </cell>
          <cell r="D4417"/>
          <cell r="E4417">
            <v>1</v>
          </cell>
          <cell r="F4417"/>
          <cell r="G4417"/>
          <cell r="H4417" t="str">
            <v>S-E33</v>
          </cell>
        </row>
        <row r="4418">
          <cell r="A4418" t="str">
            <v>RT.CYKH-385-G</v>
          </cell>
          <cell r="B4418" t="str">
            <v>CTR 55351-2D000 AMORTIGUADOR SUSPENSION HYUNDAI ELENTRA 2000-2006     DEL IZQ</v>
          </cell>
          <cell r="C4418">
            <v>4.1870000000000003</v>
          </cell>
          <cell r="D4418"/>
          <cell r="E4418">
            <v>1</v>
          </cell>
          <cell r="F4418"/>
          <cell r="G4418"/>
          <cell r="H4418" t="str">
            <v>S-E40</v>
          </cell>
        </row>
        <row r="4419">
          <cell r="A4419" t="str">
            <v>RT.CYKH-386-G</v>
          </cell>
          <cell r="B4419" t="str">
            <v>CTR 55361-2D000 AMORTIGUADOR SUSPENSION HYUNDAI ELENTRA 2000-2006     DEL DER</v>
          </cell>
          <cell r="C4419">
            <v>4.194</v>
          </cell>
          <cell r="D4419"/>
          <cell r="E4419">
            <v>1</v>
          </cell>
          <cell r="F4419"/>
          <cell r="G4419"/>
          <cell r="H4419" t="str">
            <v>S-E40</v>
          </cell>
        </row>
        <row r="4420">
          <cell r="A4420" t="str">
            <v>RT.CYKH-387-G</v>
          </cell>
          <cell r="B4420" t="str">
            <v>CTR AMORTIGUADOR SUSPENSION 54651-2D000 HYUNDAI ELANTRA 2001-2006 DEL IZQ</v>
          </cell>
          <cell r="C4420">
            <v>4.0039999999999996</v>
          </cell>
          <cell r="D4420"/>
          <cell r="E4420">
            <v>1</v>
          </cell>
          <cell r="F4420"/>
          <cell r="G4420"/>
          <cell r="H4420" t="str">
            <v>S-E40</v>
          </cell>
        </row>
        <row r="4421">
          <cell r="A4421" t="str">
            <v>RT.CYKH-388-G</v>
          </cell>
          <cell r="B4421" t="str">
            <v>CTR AMORTIGUADOR SUSPENSION 54661-2D000 HYUNDAI ELANTRA 2001-2006 DEL DER</v>
          </cell>
          <cell r="C4421">
            <v>4.1289999999999996</v>
          </cell>
          <cell r="D4421"/>
          <cell r="E4421">
            <v>1</v>
          </cell>
          <cell r="F4421"/>
          <cell r="G4421"/>
          <cell r="H4421" t="str">
            <v>S-E40</v>
          </cell>
        </row>
        <row r="4422">
          <cell r="A4422" t="str">
            <v>RT.CYKH-433-G</v>
          </cell>
          <cell r="B4422" t="str">
            <v>CTR 54300-5A200 AMORTIGUADOR SUSPENSION HYUNDAI COUNTY 2005-UP     DEL</v>
          </cell>
          <cell r="C4422">
            <v>1.7230000000000001</v>
          </cell>
          <cell r="D4422"/>
          <cell r="E4422">
            <v>1</v>
          </cell>
          <cell r="F4422"/>
          <cell r="G4422"/>
          <cell r="H4422" t="str">
            <v>SB-C01</v>
          </cell>
        </row>
        <row r="4423">
          <cell r="A4423" t="str">
            <v>RT.CYKH-447-G</v>
          </cell>
          <cell r="B4423" t="str">
            <v>CTR 55310-28521 AMORTIGUADOR SUSPENSION HYUNDAI ELANTRA 1995-2000     POST</v>
          </cell>
          <cell r="C4423">
            <v>2.2789999999999999</v>
          </cell>
          <cell r="D4423"/>
          <cell r="E4423">
            <v>1</v>
          </cell>
          <cell r="F4423"/>
          <cell r="G4423"/>
          <cell r="H4423" t="str">
            <v>S-E34</v>
          </cell>
        </row>
        <row r="4424">
          <cell r="A4424" t="str">
            <v>RT.CYKH-505-G</v>
          </cell>
          <cell r="B4424" t="str">
            <v>CTR AMORTIGUADOR SUSPENSION 55300-0X200 HYUNDAI I10 2011-2017 O*O POST</v>
          </cell>
          <cell r="C4424">
            <v>1.53</v>
          </cell>
          <cell r="D4424"/>
          <cell r="E4424">
            <v>1</v>
          </cell>
          <cell r="F4424"/>
          <cell r="G4424"/>
          <cell r="H4424" t="str">
            <v>SIN STOCK</v>
          </cell>
        </row>
        <row r="4425">
          <cell r="A4425" t="str">
            <v>RT.CYKH-511-G</v>
          </cell>
          <cell r="B4425" t="str">
            <v>CTR AMORTIGUADOR SUSPENSION 55311-2L200 HYUNDAI I30 2006-2012 P*HORQ POST</v>
          </cell>
          <cell r="C4425">
            <v>1.59</v>
          </cell>
          <cell r="D4425"/>
          <cell r="E4425">
            <v>1</v>
          </cell>
          <cell r="F4425"/>
          <cell r="G4425"/>
          <cell r="H4425" t="str">
            <v>SB-C12</v>
          </cell>
        </row>
        <row r="4426">
          <cell r="A4426" t="str">
            <v>RT.CYKH-512-G</v>
          </cell>
          <cell r="B4426" t="str">
            <v>CTR AMORTIGUADOR SUSPENSION 54661-2L200 HYUNDAI I30 2006-2012 DEL DER</v>
          </cell>
          <cell r="C4426">
            <v>3.984</v>
          </cell>
          <cell r="D4426"/>
          <cell r="E4426">
            <v>1</v>
          </cell>
          <cell r="F4426"/>
          <cell r="G4426"/>
          <cell r="H4426" t="str">
            <v>S-E39</v>
          </cell>
        </row>
        <row r="4427">
          <cell r="A4427" t="str">
            <v>RT.CYKH-515-G</v>
          </cell>
          <cell r="B4427" t="str">
            <v>CTR AMORTIGUADOR SUSPENSION 54651-2L200 HYUNDAI I30 2006-2012 DEL IZQ</v>
          </cell>
          <cell r="C4427">
            <v>3.9780000000000002</v>
          </cell>
          <cell r="D4427"/>
          <cell r="E4427">
            <v>1</v>
          </cell>
          <cell r="F4427"/>
          <cell r="G4427"/>
          <cell r="H4427" t="str">
            <v>S-E38</v>
          </cell>
        </row>
        <row r="4428">
          <cell r="A4428" t="str">
            <v>RT.CYKH-543-G</v>
          </cell>
          <cell r="B4428" t="str">
            <v>CTR AMORTIGUADOR SUSPENSION 55351-17600 HYUNDAI MATRIX 2001-2010 POST IZQ</v>
          </cell>
          <cell r="C4428">
            <v>4.2160000000000002</v>
          </cell>
          <cell r="D4428"/>
          <cell r="E4428">
            <v>1</v>
          </cell>
          <cell r="F4428"/>
          <cell r="G4428"/>
          <cell r="H4428" t="str">
            <v>SIN STOCK</v>
          </cell>
        </row>
        <row r="4429">
          <cell r="A4429" t="str">
            <v>RT.CYKH-585-G</v>
          </cell>
          <cell r="B4429" t="str">
            <v>CTR 55300-5L700 AMORTIGUADOR SUSPENSION HYUNDAI MIGHTY 2000-UP HD78   P*O POST</v>
          </cell>
          <cell r="C4429">
            <v>1.8169999999999999</v>
          </cell>
          <cell r="D4429"/>
          <cell r="E4429">
            <v>1</v>
          </cell>
          <cell r="F4429"/>
          <cell r="G4429"/>
          <cell r="H4429" t="str">
            <v>SB-C12</v>
          </cell>
        </row>
        <row r="4430">
          <cell r="A4430" t="str">
            <v>RT.CYKH-590-G</v>
          </cell>
          <cell r="B4430" t="str">
            <v>CTR 54300-5L500 AMORTIGUADOR SUSPENSION HYUNDAI MIGHTY 2000-UP HD78   P*O DEL</v>
          </cell>
          <cell r="C4430">
            <v>2.0419999999999998</v>
          </cell>
          <cell r="D4430"/>
          <cell r="E4430">
            <v>1</v>
          </cell>
          <cell r="F4430"/>
          <cell r="G4430"/>
          <cell r="H4430" t="str">
            <v>SB-C12</v>
          </cell>
        </row>
        <row r="4431">
          <cell r="A4431" t="str">
            <v>RT.CYKH-603-G</v>
          </cell>
          <cell r="B4431" t="str">
            <v>CTR AMORTIGUADOR SUSPENSION 55300-4F000 HYUNDAI H100 2004-2016 POST</v>
          </cell>
          <cell r="C4431">
            <v>2.0329999999999999</v>
          </cell>
          <cell r="D4431"/>
          <cell r="E4431">
            <v>1</v>
          </cell>
          <cell r="F4431"/>
          <cell r="G4431"/>
          <cell r="H4431" t="str">
            <v>SB-C11</v>
          </cell>
        </row>
        <row r="4432">
          <cell r="A4432" t="str">
            <v>RT.CYKH-604-G</v>
          </cell>
          <cell r="B4432" t="str">
            <v>CTR AMORTIGUADOR SUSPENSION 54300-4F000 HYUNDAI H100 2004-2016 DEL</v>
          </cell>
          <cell r="C4432">
            <v>1.466</v>
          </cell>
          <cell r="D4432"/>
          <cell r="E4432">
            <v>1</v>
          </cell>
          <cell r="F4432"/>
          <cell r="G4432"/>
          <cell r="H4432" t="str">
            <v>SIN STOCK</v>
          </cell>
        </row>
        <row r="4433">
          <cell r="A4433" t="str">
            <v>RT.CYKH-605-G</v>
          </cell>
          <cell r="B4433" t="str">
            <v>CTR 54310-4F000 AMORTIGUADOR SUSPENSION HYUNDAI PORTER 2004-2010    P*O DEL</v>
          </cell>
          <cell r="C4433">
            <v>1.472</v>
          </cell>
          <cell r="D4433"/>
          <cell r="E4433">
            <v>1</v>
          </cell>
          <cell r="F4433"/>
          <cell r="G4433"/>
          <cell r="H4433" t="str">
            <v>SB-C10</v>
          </cell>
        </row>
        <row r="4434">
          <cell r="A4434" t="str">
            <v>RT.CYKH-625-G</v>
          </cell>
          <cell r="B4434" t="str">
            <v>CTR AMORTIGUADOR SUSPENSION 54660-2B000 HYUNDAI SANTA FE 2006-2012 DEL DER</v>
          </cell>
          <cell r="C4434">
            <v>6.0389999999999997</v>
          </cell>
          <cell r="D4434"/>
          <cell r="E4434">
            <v>1</v>
          </cell>
          <cell r="F4434"/>
          <cell r="G4434"/>
          <cell r="H4434" t="str">
            <v>S-E37</v>
          </cell>
        </row>
        <row r="4435">
          <cell r="A4435" t="str">
            <v>RT.CYKH-626-G</v>
          </cell>
          <cell r="B4435" t="str">
            <v>CTR AMORTIGUADOR SUSPENSION 54650-2B000 HYUNDAI SANTA FE 2006-2012 DEL IZQ</v>
          </cell>
          <cell r="C4435">
            <v>6.077</v>
          </cell>
          <cell r="D4435"/>
          <cell r="E4435">
            <v>1</v>
          </cell>
          <cell r="F4435"/>
          <cell r="G4435"/>
          <cell r="H4435" t="str">
            <v>S-E44</v>
          </cell>
        </row>
        <row r="4436">
          <cell r="A4436" t="str">
            <v>RT.CYKH-627-G</v>
          </cell>
          <cell r="B4436" t="str">
            <v>CTR 54660-2B200 AMORTIGUADOR SUSPENSION HYUNDAI SANTA FE 2006-2012     DEL DER</v>
          </cell>
          <cell r="C4436">
            <v>5.931</v>
          </cell>
          <cell r="D4436"/>
          <cell r="E4436">
            <v>1</v>
          </cell>
          <cell r="F4436"/>
          <cell r="G4436"/>
          <cell r="H4436" t="str">
            <v>S-E44</v>
          </cell>
        </row>
        <row r="4437">
          <cell r="A4437" t="str">
            <v>RT.CYKH-628-G</v>
          </cell>
          <cell r="B4437" t="str">
            <v>CTR 54650-2B200 AMORTIGUADOR SUSPENSION HYUNDAI SANTA FE 2006-2012     DEL IZQ</v>
          </cell>
          <cell r="C4437">
            <v>5.9169999999999998</v>
          </cell>
          <cell r="D4437"/>
          <cell r="E4437">
            <v>1</v>
          </cell>
          <cell r="F4437"/>
          <cell r="G4437"/>
          <cell r="H4437" t="str">
            <v>S-E43</v>
          </cell>
        </row>
        <row r="4438">
          <cell r="A4438" t="str">
            <v>RT.CYKH-632-G</v>
          </cell>
          <cell r="B4438" t="str">
            <v>CTR 55310-2B500 AMORTIGUADOR SUSPENSION HYUNDAI KIA SANTA FE SORENTO 2006-2012    OB*OB POST</v>
          </cell>
          <cell r="C4438">
            <v>2.0529999999999999</v>
          </cell>
          <cell r="D4438"/>
          <cell r="E4438">
            <v>1</v>
          </cell>
          <cell r="F4438"/>
          <cell r="G4438"/>
          <cell r="H4438" t="str">
            <v>SB-C10</v>
          </cell>
        </row>
        <row r="4439">
          <cell r="A4439" t="str">
            <v>RT.CYKH-645-G</v>
          </cell>
          <cell r="B4439" t="str">
            <v>CTR AMORTIGUADOR SUSPENSION 55310-2W100 HYUNDAI SANTA FE 2009-2012 POST</v>
          </cell>
          <cell r="C4439">
            <v>2.234</v>
          </cell>
          <cell r="D4439"/>
          <cell r="E4439">
            <v>1</v>
          </cell>
          <cell r="F4439"/>
          <cell r="G4439"/>
          <cell r="H4439" t="str">
            <v>SB-C10</v>
          </cell>
        </row>
        <row r="4440">
          <cell r="A4440" t="str">
            <v>RT.CYKH-650-G</v>
          </cell>
          <cell r="B4440" t="str">
            <v>CTR AMORTIGUADOR SUSPENSION 54651-2W200 HYUNDAI SANTA FE 2010-2012 4WD DEL IZQ</v>
          </cell>
          <cell r="C4440">
            <v>5.5060000000000002</v>
          </cell>
          <cell r="D4440"/>
          <cell r="E4440">
            <v>1</v>
          </cell>
          <cell r="F4440"/>
          <cell r="G4440"/>
          <cell r="H4440" t="str">
            <v>S-E42</v>
          </cell>
        </row>
        <row r="4441">
          <cell r="A4441" t="str">
            <v>RT.CYKH-651-G</v>
          </cell>
          <cell r="B4441" t="str">
            <v>CTR AMORTIGUADOR SUSPENSION 54661-2W200 HYUNDAI SANTA FE 2010-2012 4WD DEL DER</v>
          </cell>
          <cell r="C4441">
            <v>5.4729999999999999</v>
          </cell>
          <cell r="D4441"/>
          <cell r="E4441">
            <v>1</v>
          </cell>
          <cell r="F4441"/>
          <cell r="G4441"/>
          <cell r="H4441" t="str">
            <v>S-E48</v>
          </cell>
        </row>
        <row r="4442">
          <cell r="A4442" t="str">
            <v>RT.CYKH-749-G</v>
          </cell>
          <cell r="B4442" t="str">
            <v>CTR 55310-4A500 AMORTIGUADOR SUSPENSION HYUNDAI STAREX 1996-2003    O*O POST</v>
          </cell>
          <cell r="C4442">
            <v>2.0979999999999999</v>
          </cell>
          <cell r="D4442"/>
          <cell r="E4442">
            <v>1</v>
          </cell>
          <cell r="F4442"/>
          <cell r="G4442"/>
          <cell r="H4442" t="str">
            <v>SB-C08</v>
          </cell>
        </row>
        <row r="4443">
          <cell r="A4443" t="str">
            <v>RT.CYKH-750-G</v>
          </cell>
          <cell r="B4443" t="str">
            <v>CTR AMORTIGUADOR SUSPENSION 54310-4A500 HYUNDAI H1 STAREX 1997-2008 P*O DEL</v>
          </cell>
          <cell r="C4443">
            <v>1.6319999999999999</v>
          </cell>
          <cell r="D4443"/>
          <cell r="E4443">
            <v>1</v>
          </cell>
          <cell r="F4443"/>
          <cell r="G4443"/>
          <cell r="H4443" t="str">
            <v>SB-C08</v>
          </cell>
        </row>
        <row r="4444">
          <cell r="A4444" t="str">
            <v>RT.CYKH-756-G</v>
          </cell>
          <cell r="B4444" t="str">
            <v>CTR AMORTIGUADOR SUSPENSION 55310-4A100 HYUNDAI H1 STAREX 1997-2008 P*O POST</v>
          </cell>
          <cell r="C4444">
            <v>1.919</v>
          </cell>
          <cell r="D4444"/>
          <cell r="E4444">
            <v>1</v>
          </cell>
          <cell r="F4444"/>
          <cell r="G4444"/>
          <cell r="H4444" t="str">
            <v>SIN STOCK</v>
          </cell>
        </row>
        <row r="4445">
          <cell r="A4445" t="str">
            <v>RT.CYKH-761-G</v>
          </cell>
          <cell r="B4445" t="str">
            <v>CTR AMORTIGUADOR SUSPENSION 55300-4H050 HYUNDAI H1 STAREX 2007-2011 O*O POST</v>
          </cell>
          <cell r="C4445">
            <v>2.15</v>
          </cell>
          <cell r="D4445"/>
          <cell r="E4445">
            <v>1</v>
          </cell>
          <cell r="F4445"/>
          <cell r="G4445"/>
          <cell r="H4445" t="str">
            <v>SB-C08</v>
          </cell>
        </row>
        <row r="4446">
          <cell r="A4446" t="str">
            <v>RT.CYKH-762-G</v>
          </cell>
          <cell r="B4446" t="str">
            <v>CTR AMORTIGUADOR SUSPENSION 54650-4H050 HYUNDAI H1 STAREX 2007-2011 DEL IZQ</v>
          </cell>
          <cell r="C4446">
            <v>5.69</v>
          </cell>
          <cell r="D4446"/>
          <cell r="E4446">
            <v>1</v>
          </cell>
          <cell r="F4446"/>
          <cell r="G4446"/>
          <cell r="H4446" t="str">
            <v>S-E47</v>
          </cell>
        </row>
        <row r="4447">
          <cell r="A4447" t="str">
            <v>RT.CYKH-763-G</v>
          </cell>
          <cell r="B4447" t="str">
            <v>CTR AMORTIGUADOR SUSPENSION 54660-4H050 HYUNDAI H1 STAREX 2007-2011 DEL DER</v>
          </cell>
          <cell r="C4447">
            <v>5.6630000000000003</v>
          </cell>
          <cell r="D4447"/>
          <cell r="E4447">
            <v>1</v>
          </cell>
          <cell r="F4447"/>
          <cell r="G4447"/>
          <cell r="H4447" t="str">
            <v>S-E52</v>
          </cell>
        </row>
        <row r="4448">
          <cell r="A4448" t="str">
            <v>RT.CYKH-809-G</v>
          </cell>
          <cell r="B4448" t="str">
            <v>CTR AMORTIGUADOR SUSPENSION 55351-2E001 HYUNDAI KIA TUCSON SPORTAGE 2004-2010 POST IZQ</v>
          </cell>
          <cell r="C4448">
            <v>5.73</v>
          </cell>
          <cell r="D4448"/>
          <cell r="E4448">
            <v>1</v>
          </cell>
          <cell r="F4448"/>
          <cell r="G4448"/>
          <cell r="H4448" t="str">
            <v>S-E56</v>
          </cell>
        </row>
        <row r="4449">
          <cell r="A4449" t="str">
            <v>RT.CYKH-812-G</v>
          </cell>
          <cell r="B4449" t="str">
            <v>CTR AMORTIGUADOR SUSPENSION 55361-2E001 HYUNDAI KIA TUCSON SPORTAGE 2004-2010 POST DER</v>
          </cell>
          <cell r="C4449">
            <v>5.7229999999999999</v>
          </cell>
          <cell r="D4449"/>
          <cell r="E4449">
            <v>1</v>
          </cell>
          <cell r="F4449"/>
          <cell r="G4449"/>
          <cell r="H4449" t="str">
            <v>S-E55</v>
          </cell>
        </row>
        <row r="4450">
          <cell r="A4450" t="str">
            <v>RT.CYKH-815-G</v>
          </cell>
          <cell r="B4450" t="str">
            <v>CTR AMORTIGUADOR SUSPENSION 54651-2E001 HYUNDAI KIA TUCSON SPORTAGE 2004-2010 DEL IZQ</v>
          </cell>
          <cell r="C4450">
            <v>5.141</v>
          </cell>
          <cell r="D4450"/>
          <cell r="E4450">
            <v>1</v>
          </cell>
          <cell r="F4450"/>
          <cell r="G4450"/>
          <cell r="H4450" t="str">
            <v>S-E59</v>
          </cell>
        </row>
        <row r="4451">
          <cell r="A4451" t="str">
            <v>RT.CYKH-817-G</v>
          </cell>
          <cell r="B4451" t="str">
            <v>CTR AMORTIGUADOR SUSPENSION 54661-2E001 HYUNDAI KIA TUCSON SPORTAGE 2004-2009 DEL DER</v>
          </cell>
          <cell r="C4451">
            <v>5.117</v>
          </cell>
          <cell r="D4451"/>
          <cell r="E4451">
            <v>1</v>
          </cell>
          <cell r="F4451"/>
          <cell r="G4451"/>
          <cell r="H4451" t="str">
            <v>S-E64</v>
          </cell>
        </row>
        <row r="4452">
          <cell r="A4452" t="str">
            <v>RT.CYKH-823-G</v>
          </cell>
          <cell r="B4452" t="str">
            <v>CTR 54651-2E201 AMORTIGUADOR SUSPENSION HYUNDAI TUCSON 2004-2010     DEL DER</v>
          </cell>
          <cell r="C4452">
            <v>1</v>
          </cell>
          <cell r="D4452"/>
          <cell r="E4452">
            <v>1</v>
          </cell>
          <cell r="F4452"/>
          <cell r="G4452"/>
          <cell r="H4452" t="str">
            <v>SIN STOCK</v>
          </cell>
        </row>
        <row r="4453">
          <cell r="A4453" t="str">
            <v>RT.CYKH-824-G</v>
          </cell>
          <cell r="B4453" t="str">
            <v>CTR 54661-2E201 AMORTIGUADOR SUSPENSION HYUNDAI TUCSON 2004-2010     DEL IZQ</v>
          </cell>
          <cell r="C4453">
            <v>4.9619999999999997</v>
          </cell>
          <cell r="D4453"/>
          <cell r="E4453">
            <v>1</v>
          </cell>
          <cell r="F4453"/>
          <cell r="G4453"/>
          <cell r="H4453" t="str">
            <v>SIN STOCK</v>
          </cell>
        </row>
        <row r="4454">
          <cell r="A4454" t="str">
            <v>RT.CYKH-828-G</v>
          </cell>
          <cell r="B4454" t="str">
            <v>CTR AMORTIGUADOR SUSPENSION 54651-2S000 HYUNDAI KIA TUCSON SPORTAGE 2009-2013 DEL IZQ</v>
          </cell>
          <cell r="C4454">
            <v>4.7859999999999996</v>
          </cell>
          <cell r="D4454"/>
          <cell r="E4454">
            <v>1</v>
          </cell>
          <cell r="F4454"/>
          <cell r="G4454"/>
          <cell r="H4454" t="str">
            <v>S-E68</v>
          </cell>
        </row>
        <row r="4455">
          <cell r="A4455" t="str">
            <v>RT.CYKH-859-G</v>
          </cell>
          <cell r="B4455" t="str">
            <v>CTR 55311-2S400 AMORTIGUADOR SUSPENSION HYUNDAI KIA TUCSON SPORTAGE 2009-2015 4WD    POST</v>
          </cell>
          <cell r="C4455" t="str">
            <v xml:space="preserve"> </v>
          </cell>
          <cell r="D4455" t="str">
            <v>SIN STOCK</v>
          </cell>
          <cell r="E4455"/>
          <cell r="F4455"/>
          <cell r="G4455">
            <v>2.14</v>
          </cell>
          <cell r="H4455" t="str">
            <v>SB-C18</v>
          </cell>
        </row>
        <row r="4456">
          <cell r="A4456" t="str">
            <v>RT.CYKH-860-G</v>
          </cell>
          <cell r="B4456" t="str">
            <v>CTR 55311-2S000 AMORTIGUADOR SUSPENSION HYUNDAI KIA TUCSON SPORTAGE 2009-2015     POST</v>
          </cell>
          <cell r="C4456" t="str">
            <v xml:space="preserve"> </v>
          </cell>
          <cell r="D4456" t="str">
            <v>SIN STOCK</v>
          </cell>
          <cell r="E4456"/>
          <cell r="F4456"/>
          <cell r="G4456">
            <v>1.93</v>
          </cell>
          <cell r="H4456" t="str">
            <v>SB-C18</v>
          </cell>
        </row>
        <row r="4457">
          <cell r="A4457" t="str">
            <v>RT.CYKH-861-G</v>
          </cell>
          <cell r="B4457" t="str">
            <v>CTR AMORTIGUADOR SUSPENSION 54661-2S000 HYUNDAI KIA TUCSON SPORTAGE 2009-2013 DEL DER</v>
          </cell>
          <cell r="C4457">
            <v>4.7919999999999998</v>
          </cell>
          <cell r="D4457"/>
          <cell r="E4457">
            <v>1</v>
          </cell>
          <cell r="F4457"/>
          <cell r="G4457"/>
          <cell r="H4457" t="str">
            <v>S-E72</v>
          </cell>
        </row>
        <row r="4458">
          <cell r="A4458" t="str">
            <v>RT.CYKH-931-G</v>
          </cell>
          <cell r="B4458" t="str">
            <v>CTR AMORTIGUADOR SUSPENSION 54650-1E200 HYUNDAI ACCENT VERNA 2006-2010 DEL IZQ</v>
          </cell>
          <cell r="C4458">
            <v>3.8140000000000001</v>
          </cell>
          <cell r="D4458"/>
          <cell r="E4458">
            <v>1</v>
          </cell>
          <cell r="F4458"/>
          <cell r="G4458"/>
          <cell r="H4458" t="str">
            <v>S-E76</v>
          </cell>
        </row>
        <row r="4459">
          <cell r="A4459" t="str">
            <v>RT.CYKH-932-G</v>
          </cell>
          <cell r="B4459" t="str">
            <v>CTR AMORTIGUADOR SUSPENSION 54660-1E200 HYUNDAI ACCENT VERNA 2006-2010 DEL DER</v>
          </cell>
          <cell r="C4459" t="str">
            <v xml:space="preserve"> </v>
          </cell>
          <cell r="D4459" t="str">
            <v>SIN STOCK</v>
          </cell>
          <cell r="E4459"/>
          <cell r="F4459"/>
          <cell r="G4459">
            <v>3.79</v>
          </cell>
          <cell r="H4459" t="str">
            <v>S-E76</v>
          </cell>
        </row>
        <row r="4460">
          <cell r="A4460" t="str">
            <v>RT.CYKK-259-G</v>
          </cell>
          <cell r="B4460" t="str">
            <v>CTR AMORTIGUADOR SUSPENSION 55300-1M000 KIA CERATO 2008-2014 O*O POST</v>
          </cell>
          <cell r="C4460">
            <v>1.585</v>
          </cell>
          <cell r="D4460"/>
          <cell r="E4460">
            <v>1</v>
          </cell>
          <cell r="F4460"/>
          <cell r="G4460"/>
          <cell r="H4460" t="str">
            <v>SB-C17</v>
          </cell>
        </row>
        <row r="4461">
          <cell r="A4461" t="str">
            <v>RT.CYKK-266-G</v>
          </cell>
          <cell r="B4461" t="str">
            <v>CTR AMORTIGUADOR SUSPENSION 54651-1M310 KIA CERATO FORTE 2009-2013 DEL IZQ</v>
          </cell>
          <cell r="C4461">
            <v>4.0019999999999998</v>
          </cell>
          <cell r="D4461"/>
          <cell r="E4461">
            <v>1</v>
          </cell>
          <cell r="F4461"/>
          <cell r="G4461"/>
          <cell r="H4461" t="str">
            <v>S-E75</v>
          </cell>
        </row>
        <row r="4462">
          <cell r="A4462" t="str">
            <v>RT.CYKK-275-G</v>
          </cell>
          <cell r="B4462" t="str">
            <v>CTR AMORTIGUADOR SUSPENSION 54661-1M310 KIA CERATO FORTE 2009-2014 DEL DER</v>
          </cell>
          <cell r="C4462">
            <v>3.9910000000000001</v>
          </cell>
          <cell r="D4462"/>
          <cell r="E4462">
            <v>1</v>
          </cell>
          <cell r="F4462"/>
          <cell r="G4462"/>
          <cell r="H4462" t="str">
            <v>S-E74</v>
          </cell>
        </row>
        <row r="4463">
          <cell r="A4463" t="str">
            <v>RT.CYKK-304-G</v>
          </cell>
          <cell r="B4463" t="str">
            <v>CTR AMORTIGUADOR SUSPENSION</v>
          </cell>
          <cell r="C4463">
            <v>4.4980000000000002</v>
          </cell>
          <cell r="D4463"/>
          <cell r="E4463">
            <v>1</v>
          </cell>
          <cell r="F4463"/>
          <cell r="G4463"/>
          <cell r="H4463" t="str">
            <v>S-E73</v>
          </cell>
        </row>
        <row r="4464">
          <cell r="A4464" t="str">
            <v>RT.CYKK-305-G</v>
          </cell>
          <cell r="B4464" t="str">
            <v>CTR AMORTIGUADOR SUSPENSION</v>
          </cell>
          <cell r="C4464">
            <v>1.7350000000000001</v>
          </cell>
          <cell r="D4464"/>
          <cell r="E4464">
            <v>1</v>
          </cell>
          <cell r="F4464"/>
          <cell r="G4464"/>
          <cell r="H4464" t="str">
            <v>SB-C17</v>
          </cell>
        </row>
        <row r="4465">
          <cell r="A4465" t="str">
            <v>RT.CYKK-306-G</v>
          </cell>
          <cell r="B4465" t="str">
            <v>CTR AMORTIGUADOR SUSPENSION 55311-2T020 HYUNDAI KIA SONATA OPTIMA 2009-2015 POST</v>
          </cell>
          <cell r="C4465">
            <v>1.8540000000000001</v>
          </cell>
          <cell r="D4465"/>
          <cell r="E4465">
            <v>1</v>
          </cell>
          <cell r="F4465"/>
          <cell r="G4465"/>
          <cell r="H4465" t="str">
            <v>SB-C16</v>
          </cell>
        </row>
        <row r="4466">
          <cell r="A4466" t="str">
            <v>RT.CYKK-309-G</v>
          </cell>
          <cell r="B4466" t="str">
            <v>CTR AMORTIGUADOR SUSPENSION 54651-2T450 HYUNDAI KIA SONATA OPTIMA 2009-2015 DEL IZQ</v>
          </cell>
          <cell r="C4466">
            <v>4.8120000000000003</v>
          </cell>
          <cell r="D4466"/>
          <cell r="E4466">
            <v>1</v>
          </cell>
          <cell r="F4466"/>
          <cell r="G4466"/>
          <cell r="H4466" t="str">
            <v>S-E80</v>
          </cell>
        </row>
        <row r="4467">
          <cell r="A4467" t="str">
            <v>RT.CYKK-310-G</v>
          </cell>
          <cell r="B4467" t="str">
            <v>CTR AMORTIGUADOR SUSPENSION 54661-2T450 HYUNDAI KIA SONATA OPTIMA 2009-2015 DEL DER</v>
          </cell>
          <cell r="C4467">
            <v>4.8289999999999997</v>
          </cell>
          <cell r="D4467"/>
          <cell r="E4467">
            <v>1</v>
          </cell>
          <cell r="F4467"/>
          <cell r="G4467"/>
          <cell r="H4467" t="str">
            <v>S-E77</v>
          </cell>
        </row>
        <row r="4468">
          <cell r="A4468" t="str">
            <v>RT.CYKK-311-G</v>
          </cell>
          <cell r="B4468" t="str">
            <v>CTR 55311-2T010 AMORTIGUADOR SUSPENSION KIA OPTIMA 2013    P*HORQ POST</v>
          </cell>
          <cell r="C4468" t="str">
            <v xml:space="preserve"> </v>
          </cell>
          <cell r="D4468" t="str">
            <v>SIN STOCK</v>
          </cell>
          <cell r="E4468"/>
          <cell r="F4468"/>
          <cell r="G4468">
            <v>1.6</v>
          </cell>
          <cell r="H4468" t="str">
            <v>SB-C16</v>
          </cell>
        </row>
        <row r="4469">
          <cell r="A4469" t="str">
            <v>RT.CYKK-324-G</v>
          </cell>
          <cell r="B4469" t="str">
            <v>CTR AMORTIGUADOR SUSPENSION 54651-2G300 KIA OPTIMA 2006-2010 DEL IZQ</v>
          </cell>
          <cell r="C4469">
            <v>4.7830000000000004</v>
          </cell>
          <cell r="D4469"/>
          <cell r="E4469">
            <v>1</v>
          </cell>
          <cell r="F4469"/>
          <cell r="G4469"/>
          <cell r="H4469" t="str">
            <v>S-E83</v>
          </cell>
        </row>
        <row r="4470">
          <cell r="A4470" t="str">
            <v>RT.CYKK-325-G</v>
          </cell>
          <cell r="B4470" t="str">
            <v>CTR AMORTIGUADOR SUSPENSION 54661-2G300 KIA OPTIMA 2006-2010 DEL DER</v>
          </cell>
          <cell r="C4470">
            <v>4.7690000000000001</v>
          </cell>
          <cell r="D4470"/>
          <cell r="E4470">
            <v>1</v>
          </cell>
          <cell r="F4470"/>
          <cell r="G4470"/>
          <cell r="H4470" t="str">
            <v>S-E83</v>
          </cell>
        </row>
        <row r="4471">
          <cell r="A4471" t="str">
            <v>RT.CYKK-337-G</v>
          </cell>
          <cell r="B4471" t="str">
            <v>CTR 55311-2G630 AMORTIGUADOR SUSPENSION KIA OPTIMA 2005-2010    P*HORQ POST</v>
          </cell>
          <cell r="C4471" t="str">
            <v xml:space="preserve"> </v>
          </cell>
          <cell r="D4471" t="str">
            <v>SIN STOCK</v>
          </cell>
          <cell r="E4471"/>
          <cell r="F4471"/>
          <cell r="G4471">
            <v>1.86</v>
          </cell>
          <cell r="H4471" t="str">
            <v>SB-C16</v>
          </cell>
        </row>
        <row r="4472">
          <cell r="A4472" t="str">
            <v>RT.CYKK-351-G</v>
          </cell>
          <cell r="B4472" t="str">
            <v>CTR 55310-1Y200 AMORTIGUADOR SUSPENSION KIA PICANTO 2011-2015    P*OB POST</v>
          </cell>
          <cell r="C4472" t="str">
            <v xml:space="preserve"> </v>
          </cell>
          <cell r="D4472" t="str">
            <v>SIN STOCK</v>
          </cell>
          <cell r="E4472"/>
          <cell r="F4472"/>
          <cell r="G4472">
            <v>1.2</v>
          </cell>
          <cell r="H4472" t="str">
            <v>SB-C15</v>
          </cell>
        </row>
        <row r="4473">
          <cell r="A4473" t="str">
            <v>RT.CYKK-352-G</v>
          </cell>
          <cell r="B4473" t="str">
            <v>CTR AMORTIGUADOR SUSPENSION 54650-1Y000 KIA PICANTO 2011-2014 DEL IZQ</v>
          </cell>
          <cell r="C4473">
            <v>3.665</v>
          </cell>
          <cell r="D4473"/>
          <cell r="E4473">
            <v>1</v>
          </cell>
          <cell r="F4473"/>
          <cell r="G4473"/>
          <cell r="H4473" t="str">
            <v>S-E82</v>
          </cell>
        </row>
        <row r="4474">
          <cell r="A4474" t="str">
            <v>RT.CYKK-353-G</v>
          </cell>
          <cell r="B4474" t="str">
            <v>CTR 54660-1Y201 AMORTIGUADOR SUSPENSION KIA PICANTO MORNING 2011-2017     DEL IZQ</v>
          </cell>
          <cell r="C4474" t="str">
            <v xml:space="preserve"> </v>
          </cell>
          <cell r="D4474" t="str">
            <v>SIN STOCK</v>
          </cell>
          <cell r="E4474"/>
          <cell r="F4474"/>
          <cell r="G4474">
            <v>3.64</v>
          </cell>
          <cell r="H4474" t="str">
            <v>S-E88</v>
          </cell>
        </row>
        <row r="4475">
          <cell r="A4475" t="str">
            <v>RT.CYKK-354-G</v>
          </cell>
          <cell r="B4475" t="str">
            <v>CTR AMORTIGUADOR SUSPENSION 54660-1Y000 KIA PICANTO 2011-2014 DEL DER</v>
          </cell>
          <cell r="C4475">
            <v>3.6419999999999999</v>
          </cell>
          <cell r="D4475"/>
          <cell r="E4475">
            <v>1</v>
          </cell>
          <cell r="F4475"/>
          <cell r="G4475"/>
          <cell r="H4475" t="str">
            <v>S-E87</v>
          </cell>
        </row>
        <row r="4476">
          <cell r="A4476" t="str">
            <v>RT.CYKK-355-G</v>
          </cell>
          <cell r="B4476" t="str">
            <v>CTR 54650-1Y000 AMORTIGUADOR SUSPENSION KIA PICANTO MORNING 2011-2017     DEL IZQ</v>
          </cell>
          <cell r="C4476">
            <v>3.6440000000000001</v>
          </cell>
          <cell r="D4476"/>
          <cell r="E4476">
            <v>1</v>
          </cell>
          <cell r="F4476"/>
          <cell r="G4476"/>
          <cell r="H4476" t="str">
            <v>S-E86</v>
          </cell>
        </row>
        <row r="4477">
          <cell r="A4477" t="str">
            <v>RT.CYKK-357-G</v>
          </cell>
          <cell r="B4477" t="str">
            <v>CTR 55310-07100 AMORTIGUADOR SUSPENSION KIA PICANTO 2004-2011    P*OB POST</v>
          </cell>
          <cell r="C4477">
            <v>1.5820000000000001</v>
          </cell>
          <cell r="D4477"/>
          <cell r="E4477">
            <v>1</v>
          </cell>
          <cell r="F4477"/>
          <cell r="G4477"/>
          <cell r="H4477" t="str">
            <v>SIN STOCK</v>
          </cell>
        </row>
        <row r="4478">
          <cell r="A4478" t="str">
            <v>RT.CYKK-358-G</v>
          </cell>
          <cell r="B4478" t="str">
            <v xml:space="preserve">CTR AMORTIGUADOR SUSPENSION </v>
          </cell>
          <cell r="C4478">
            <v>1.607</v>
          </cell>
          <cell r="D4478"/>
          <cell r="E4478">
            <v>1</v>
          </cell>
          <cell r="F4478"/>
          <cell r="G4478"/>
          <cell r="H4478" t="str">
            <v>SB-C15</v>
          </cell>
        </row>
        <row r="4479">
          <cell r="A4479" t="str">
            <v>RT.CYKK-358-O</v>
          </cell>
          <cell r="B4479" t="str">
            <v>CTR AMORTIGUADOR SUSPENSION 55310-07001 KIA PICANTO 2004-2011 P*O POST</v>
          </cell>
          <cell r="C4479">
            <v>1.573</v>
          </cell>
          <cell r="D4479"/>
          <cell r="E4479">
            <v>1</v>
          </cell>
          <cell r="F4479"/>
          <cell r="G4479"/>
          <cell r="H4479" t="str">
            <v>SB-C14</v>
          </cell>
        </row>
        <row r="4480">
          <cell r="A4480" t="str">
            <v>RT.CYKK-383-G</v>
          </cell>
          <cell r="B4480" t="str">
            <v>CTR 55310-1G010 AMORTIGUADOR SUSPENSION HYUNDAI KIA ACCENT RIO 2006-2010    P*OB POST</v>
          </cell>
          <cell r="C4480" t="str">
            <v xml:space="preserve"> </v>
          </cell>
          <cell r="D4480" t="str">
            <v>SIN STOCK</v>
          </cell>
          <cell r="E4480"/>
          <cell r="F4480"/>
          <cell r="G4480">
            <v>1.56</v>
          </cell>
          <cell r="H4480" t="str">
            <v>SB-C14</v>
          </cell>
        </row>
        <row r="4481">
          <cell r="A4481" t="str">
            <v>RT.CYKK-389-G</v>
          </cell>
          <cell r="B4481" t="str">
            <v>CTR AMORTIGUADOR SUSPENSION 55310-1G210 KIA RIO 2005-2014 P*O POST</v>
          </cell>
          <cell r="C4481">
            <v>1.6339999999999999</v>
          </cell>
          <cell r="D4481"/>
          <cell r="E4481">
            <v>1</v>
          </cell>
          <cell r="F4481"/>
          <cell r="G4481"/>
          <cell r="H4481" t="str">
            <v>SB-C14</v>
          </cell>
        </row>
        <row r="4482">
          <cell r="A4482" t="str">
            <v>RT.CYKK-390-G</v>
          </cell>
          <cell r="B4482" t="str">
            <v>CTR 54650-1G000 AMORTIGUADOR SUSPENSION HYUNDAI KIA ACCENT RIO 2005-2014     DEL IZQ</v>
          </cell>
          <cell r="C4482" t="str">
            <v xml:space="preserve"> </v>
          </cell>
          <cell r="D4482" t="str">
            <v>SIN STOCK</v>
          </cell>
          <cell r="E4482"/>
          <cell r="F4482"/>
          <cell r="G4482">
            <v>4.09</v>
          </cell>
          <cell r="H4482" t="str">
            <v>S-E92</v>
          </cell>
        </row>
        <row r="4483">
          <cell r="A4483" t="str">
            <v>RT.CYKK-392-G</v>
          </cell>
          <cell r="B4483" t="str">
            <v>CTR AMORTIGUADOR SUSPENSION 54650-1G200 KIA RIO 2005-2014 DEL IZQ</v>
          </cell>
          <cell r="C4483">
            <v>3.887</v>
          </cell>
          <cell r="D4483"/>
          <cell r="E4483">
            <v>1</v>
          </cell>
          <cell r="F4483"/>
          <cell r="G4483"/>
          <cell r="H4483" t="str">
            <v>S-E93</v>
          </cell>
        </row>
        <row r="4484">
          <cell r="A4484" t="str">
            <v>RT.CYKK-393-G</v>
          </cell>
          <cell r="B4484" t="str">
            <v>CTR 54660-1G000 AMORTIGUADOR SUSPENSION HYUNDAI KIA ACCENT RIO 2005-2014     DEL DER</v>
          </cell>
          <cell r="C4484" t="str">
            <v xml:space="preserve"> </v>
          </cell>
          <cell r="D4484" t="str">
            <v>SIN STOCK</v>
          </cell>
          <cell r="E4484"/>
          <cell r="F4484"/>
          <cell r="G4484">
            <v>4.0999999999999996</v>
          </cell>
          <cell r="H4484" t="str">
            <v>S-E96</v>
          </cell>
        </row>
        <row r="4485">
          <cell r="A4485" t="str">
            <v>RT.CYKK-394-G</v>
          </cell>
          <cell r="B4485" t="str">
            <v>CTR AMORTIGUADOR SUSPENSION 54660-1G200 KIA RIO 2005-2014 DEL DER</v>
          </cell>
          <cell r="C4485">
            <v>3.8839999999999999</v>
          </cell>
          <cell r="D4485"/>
          <cell r="E4485">
            <v>1</v>
          </cell>
          <cell r="F4485"/>
          <cell r="G4485"/>
          <cell r="H4485" t="str">
            <v>SB-A6</v>
          </cell>
        </row>
        <row r="4486">
          <cell r="A4486" t="str">
            <v>RT.CYKK-440-G</v>
          </cell>
          <cell r="B4486" t="str">
            <v>CTR AMORTIGUADOR SUSPENSION 54660-2P100 KIA SORENTO 2009-2015 DEL DER</v>
          </cell>
          <cell r="C4486">
            <v>5.5110000000000001</v>
          </cell>
          <cell r="D4486"/>
          <cell r="E4486">
            <v>1</v>
          </cell>
          <cell r="F4486"/>
          <cell r="G4486"/>
          <cell r="H4486" t="str">
            <v>SB-A4-A3-A2-A1</v>
          </cell>
        </row>
        <row r="4487">
          <cell r="A4487" t="str">
            <v>RT.CYKK-441-G</v>
          </cell>
          <cell r="B4487" t="str">
            <v>CTR AMORTIGUADOR SUSPENSION 54650-2P100 KIA SORENTO 2009-2015 DEL IZQ</v>
          </cell>
          <cell r="C4487">
            <v>5.5279999999999996</v>
          </cell>
          <cell r="D4487"/>
          <cell r="E4487">
            <v>1</v>
          </cell>
          <cell r="F4487"/>
          <cell r="G4487"/>
          <cell r="H4487" t="str">
            <v>SB-A9</v>
          </cell>
        </row>
        <row r="4488">
          <cell r="A4488" t="str">
            <v>RT.CYKK-447-G</v>
          </cell>
          <cell r="B4488" t="str">
            <v>CTR 54651-2P300 AMORTIGUADOR SUSPENSION KIA SORENTO 2012-UP     DEL IZQ</v>
          </cell>
          <cell r="C4488" t="str">
            <v xml:space="preserve"> </v>
          </cell>
          <cell r="D4488" t="str">
            <v>SIN STOCK</v>
          </cell>
          <cell r="E4488"/>
          <cell r="F4488"/>
          <cell r="G4488">
            <v>5</v>
          </cell>
          <cell r="H4488" t="str">
            <v>SB-A17</v>
          </cell>
        </row>
        <row r="4489">
          <cell r="A4489" t="str">
            <v>RT.CYKK-448-G</v>
          </cell>
          <cell r="B4489" t="str">
            <v>CTR 54661-2P300 AMORTIGUADOR SUSPENSION KIA SORENTO 2012-UP     DEL DER</v>
          </cell>
          <cell r="C4489" t="str">
            <v xml:space="preserve"> </v>
          </cell>
          <cell r="D4489" t="str">
            <v>SIN STOCK</v>
          </cell>
          <cell r="E4489"/>
          <cell r="F4489"/>
          <cell r="G4489">
            <v>5.76</v>
          </cell>
          <cell r="H4489" t="str">
            <v>SB-A16</v>
          </cell>
        </row>
        <row r="4490">
          <cell r="A4490" t="str">
            <v>RT.CYKK-455-G</v>
          </cell>
          <cell r="B4490" t="str">
            <v>CTR AMORTIGUADOR SUSPENSION 55310-2P300 KIA SORENTO 2009-2015 POST</v>
          </cell>
          <cell r="C4490">
            <v>2.052</v>
          </cell>
          <cell r="D4490"/>
          <cell r="E4490">
            <v>1</v>
          </cell>
          <cell r="F4490"/>
          <cell r="G4490"/>
          <cell r="H4490" t="str">
            <v>SB-C13</v>
          </cell>
        </row>
        <row r="4491">
          <cell r="A4491" t="str">
            <v>RT.CYKS-213G</v>
          </cell>
          <cell r="B4491" t="str">
            <v>CTR AMORTIGUADOR SUSPENSION 44310-08C60 SSANGYONG REXTON 2002-2017 DEL</v>
          </cell>
          <cell r="C4491">
            <v>1.595</v>
          </cell>
          <cell r="D4491"/>
          <cell r="E4491">
            <v>1</v>
          </cell>
          <cell r="F4491"/>
          <cell r="G4491"/>
          <cell r="H4491" t="str">
            <v>SB-C13</v>
          </cell>
        </row>
        <row r="4492">
          <cell r="A4492" t="str">
            <v>RT.CYKS-214G</v>
          </cell>
          <cell r="B4492" t="str">
            <v>CTR AMORTIGUADOR SUSPENSION 45301-08C60 SSANGYONG REXTON 2002-2017 P*O DEL</v>
          </cell>
          <cell r="C4492">
            <v>1.802</v>
          </cell>
          <cell r="D4492"/>
          <cell r="E4492">
            <v>1</v>
          </cell>
          <cell r="F4492"/>
          <cell r="G4492"/>
          <cell r="H4492" t="str">
            <v>SB-C24</v>
          </cell>
        </row>
        <row r="4493">
          <cell r="A4493" t="str">
            <v>RT.GV0058</v>
          </cell>
          <cell r="B4493" t="str">
            <v>CTR BOCINA TRAPECIO</v>
          </cell>
          <cell r="C4493">
            <v>0.622</v>
          </cell>
          <cell r="D4493"/>
          <cell r="E4493">
            <v>1</v>
          </cell>
          <cell r="F4493"/>
          <cell r="G4493"/>
          <cell r="H4493" t="str">
            <v>SIN STOCK</v>
          </cell>
        </row>
        <row r="4494">
          <cell r="A4494" t="str">
            <v>RT.GV0651</v>
          </cell>
          <cell r="B4494" t="str">
            <v>CTR BOCINA TRAPECIO</v>
          </cell>
          <cell r="C4494">
            <v>0.73199999999999998</v>
          </cell>
          <cell r="D4494"/>
          <cell r="E4494">
            <v>1</v>
          </cell>
          <cell r="F4494"/>
          <cell r="G4494"/>
          <cell r="H4494" t="str">
            <v>SIN STOCK</v>
          </cell>
        </row>
        <row r="4495">
          <cell r="A4495" t="str">
            <v>RT.GV0663</v>
          </cell>
          <cell r="B4495" t="str">
            <v>CTR BOCINA TRAPECIO</v>
          </cell>
          <cell r="C4495">
            <v>0.26900000000000002</v>
          </cell>
          <cell r="D4495"/>
          <cell r="E4495">
            <v>1</v>
          </cell>
          <cell r="F4495"/>
          <cell r="G4495"/>
          <cell r="H4495" t="str">
            <v>SIN STOCK</v>
          </cell>
        </row>
        <row r="4496">
          <cell r="A4496" t="str">
            <v>RT.GV0594L</v>
          </cell>
          <cell r="B4496" t="str">
            <v>CTR 55274-D3000 BOCINA TRAPECIO HYUNDAI KIA TUCSON SPORTAGE 2015-UP POST ARRASTRE</v>
          </cell>
          <cell r="C4496">
            <v>0</v>
          </cell>
          <cell r="D4496"/>
          <cell r="E4496">
            <v>1</v>
          </cell>
          <cell r="F4496"/>
          <cell r="G4496"/>
          <cell r="H4496" t="str">
            <v>D5</v>
          </cell>
        </row>
        <row r="4497">
          <cell r="A4497" t="str">
            <v>RT.GV0594R</v>
          </cell>
          <cell r="B4497" t="str">
            <v>CTR 55274-D3000 BOCINA TRAPECIO HYUNDAI KIA TUCSON SPORTAGE 2015-UP POST ARRASTRE</v>
          </cell>
          <cell r="C4497">
            <v>0</v>
          </cell>
          <cell r="D4497"/>
          <cell r="E4497">
            <v>1</v>
          </cell>
          <cell r="F4497"/>
          <cell r="G4497"/>
          <cell r="H4497" t="str">
            <v>D5</v>
          </cell>
        </row>
        <row r="4498">
          <cell r="A4498" t="str">
            <v>RT.GV0651</v>
          </cell>
          <cell r="B4498" t="str">
            <v>CTR BOCINA TRAPECIO</v>
          </cell>
          <cell r="C4498"/>
          <cell r="D4498"/>
          <cell r="E4498"/>
          <cell r="F4498"/>
          <cell r="G4498"/>
          <cell r="H4498" t="str">
            <v>D5</v>
          </cell>
        </row>
        <row r="4499">
          <cell r="A4499" t="str">
            <v>RT.GV0652</v>
          </cell>
          <cell r="B4499" t="str">
            <v>CTR BOCINA TRAPECIO</v>
          </cell>
          <cell r="C4499"/>
          <cell r="D4499"/>
          <cell r="E4499"/>
          <cell r="F4499"/>
          <cell r="G4499"/>
          <cell r="H4499" t="str">
            <v>D6</v>
          </cell>
        </row>
        <row r="4500">
          <cell r="A4500" t="str">
            <v>RT.GV0653</v>
          </cell>
          <cell r="B4500" t="str">
            <v>CTR BOCINA TRAPECIO</v>
          </cell>
          <cell r="C4500"/>
          <cell r="D4500"/>
          <cell r="E4500"/>
          <cell r="F4500"/>
          <cell r="G4500"/>
          <cell r="H4500" t="str">
            <v>D6</v>
          </cell>
        </row>
        <row r="4501">
          <cell r="A4501" t="str">
            <v>RT.GV0654</v>
          </cell>
          <cell r="B4501" t="str">
            <v>CTR BOCINA TRAPECIO</v>
          </cell>
          <cell r="C4501"/>
          <cell r="D4501"/>
          <cell r="E4501"/>
          <cell r="F4501"/>
          <cell r="G4501"/>
          <cell r="H4501" t="str">
            <v>D6</v>
          </cell>
        </row>
        <row r="4502">
          <cell r="A4502" t="str">
            <v>RT.GV0662</v>
          </cell>
          <cell r="B4502" t="str">
            <v>CTR BOCINA TRAPECIO</v>
          </cell>
          <cell r="C4502"/>
          <cell r="D4502"/>
          <cell r="E4502"/>
          <cell r="F4502"/>
          <cell r="G4502"/>
          <cell r="H4502" t="str">
            <v>D6</v>
          </cell>
        </row>
        <row r="4503">
          <cell r="A4503" t="str">
            <v>RT.GV0669</v>
          </cell>
          <cell r="B4503" t="str">
            <v>CTR 55045-JY00C BOCINA TRAPECIO NISSAN  XTRAIL 2007-2013    POST</v>
          </cell>
          <cell r="C4503">
            <v>0</v>
          </cell>
          <cell r="D4503"/>
          <cell r="E4503">
            <v>1</v>
          </cell>
          <cell r="F4503"/>
          <cell r="G4503"/>
          <cell r="H4503" t="str">
            <v>D6</v>
          </cell>
        </row>
        <row r="4504">
          <cell r="A4504" t="str">
            <v>RT.GV0671</v>
          </cell>
          <cell r="B4504" t="str">
            <v>CTR 54570-AX600 BOCINA TRAPECIO NISSAN  TIIDA 2005-2012    DEL</v>
          </cell>
          <cell r="C4504">
            <v>0</v>
          </cell>
          <cell r="D4504"/>
          <cell r="E4504">
            <v>1</v>
          </cell>
          <cell r="F4504"/>
          <cell r="G4504"/>
          <cell r="H4504" t="str">
            <v>D6</v>
          </cell>
        </row>
        <row r="4505">
          <cell r="A4505" t="str">
            <v>RT.GV0672</v>
          </cell>
          <cell r="B4505" t="str">
            <v>CTR 52215-S9A-800 BOCINA TRAPECIO HONDA  CIVIC 2006-2012 DEL IZQ</v>
          </cell>
          <cell r="C4505">
            <v>0.186</v>
          </cell>
          <cell r="D4505"/>
          <cell r="E4505">
            <v>1</v>
          </cell>
          <cell r="F4505"/>
          <cell r="G4505"/>
          <cell r="H4505" t="str">
            <v>D7</v>
          </cell>
        </row>
        <row r="4506">
          <cell r="A4506" t="str">
            <v>RT.GV0674</v>
          </cell>
          <cell r="B4506" t="str">
            <v>CTR 55044-JG00A BOCINA TRAPECIO NISSAN  XTRAIL 2007-2013    POST</v>
          </cell>
          <cell r="C4506">
            <v>0.55000000000000004</v>
          </cell>
          <cell r="D4506"/>
          <cell r="E4506">
            <v>1</v>
          </cell>
          <cell r="F4506"/>
          <cell r="G4506"/>
          <cell r="H4506" t="str">
            <v>D7</v>
          </cell>
        </row>
        <row r="4507">
          <cell r="A4507" t="str">
            <v>RT.GV0676</v>
          </cell>
          <cell r="B4507" t="str">
            <v>CTR 48655-0D040 BOCINA TRAPECIO TOYOTA  YARIS PROBOX 2005-2015    POST</v>
          </cell>
          <cell r="C4507">
            <v>0</v>
          </cell>
          <cell r="D4507"/>
          <cell r="E4507">
            <v>1</v>
          </cell>
          <cell r="F4507"/>
          <cell r="G4507"/>
          <cell r="H4507" t="str">
            <v>D7</v>
          </cell>
        </row>
        <row r="4508">
          <cell r="A4508" t="str">
            <v>RT.GV0691</v>
          </cell>
          <cell r="B4508" t="str">
            <v>CTR 55045-EE500 BOCINA TRAPECIO NISSAN  TIIDA 2005-2012    POST</v>
          </cell>
          <cell r="C4508">
            <v>0.60199999999999998</v>
          </cell>
          <cell r="D4508"/>
          <cell r="E4508">
            <v>1</v>
          </cell>
          <cell r="F4508"/>
          <cell r="G4508"/>
          <cell r="H4508" t="str">
            <v>D7</v>
          </cell>
        </row>
        <row r="4509">
          <cell r="A4509" t="str">
            <v>RT.GV0701</v>
          </cell>
          <cell r="B4509" t="str">
            <v xml:space="preserve">CTR B45A-28-500 BOCINA TRAPECIO MAZDA  CX5 6 2011-2017   </v>
          </cell>
          <cell r="C4509">
            <v>0</v>
          </cell>
          <cell r="D4509"/>
          <cell r="E4509">
            <v>1</v>
          </cell>
          <cell r="F4509">
            <v>40</v>
          </cell>
          <cell r="G4509"/>
          <cell r="H4509" t="str">
            <v>D7</v>
          </cell>
        </row>
        <row r="4510">
          <cell r="A4510" t="str">
            <v>RT.GV0703</v>
          </cell>
          <cell r="B4510" t="str">
            <v xml:space="preserve">CTR 52390-SNA-900 BOCINA TRAPECIO HONDA  CIVIC 2005-UP   </v>
          </cell>
          <cell r="C4510">
            <v>0.35199999999999998</v>
          </cell>
          <cell r="D4510"/>
          <cell r="E4510">
            <v>1</v>
          </cell>
          <cell r="F4510"/>
          <cell r="G4510"/>
          <cell r="H4510" t="str">
            <v>D7</v>
          </cell>
        </row>
        <row r="4511">
          <cell r="A4511" t="str">
            <v>RT.GV0750</v>
          </cell>
          <cell r="B4511" t="str">
            <v>CTR 54613-3NK0A JEBE BARRA ESTABILIZADORA NISSAN  QASHQAI JUKE 2008-UP    DEL</v>
          </cell>
          <cell r="C4511">
            <v>8.7999999999999995E-2</v>
          </cell>
          <cell r="D4511"/>
          <cell r="E4511">
            <v>1</v>
          </cell>
          <cell r="F4511">
            <v>48</v>
          </cell>
          <cell r="G4511"/>
          <cell r="H4511" t="str">
            <v>A89</v>
          </cell>
        </row>
        <row r="4512">
          <cell r="A4512" t="str">
            <v>RT.GV0714</v>
          </cell>
          <cell r="B4512" t="str">
            <v>CTR BOCINA TRAPECIO</v>
          </cell>
          <cell r="C4512"/>
          <cell r="D4512"/>
          <cell r="E4512"/>
          <cell r="F4512"/>
          <cell r="G4512"/>
          <cell r="H4512" t="str">
            <v>A89</v>
          </cell>
        </row>
        <row r="4513">
          <cell r="A4513" t="str">
            <v>RT.GV0719</v>
          </cell>
          <cell r="B4513" t="str">
            <v>CTR BOCINA TRAPECIO</v>
          </cell>
          <cell r="C4513">
            <v>0.41599999999999998</v>
          </cell>
          <cell r="D4513"/>
          <cell r="E4513"/>
          <cell r="F4513"/>
          <cell r="G4513"/>
          <cell r="H4513" t="str">
            <v>A89</v>
          </cell>
        </row>
        <row r="4514">
          <cell r="A4514" t="str">
            <v>RT.GV0754</v>
          </cell>
          <cell r="B4514" t="str">
            <v>CTR 51396-SWA-E01 BOCINA TRAPECIO HONDA  CR-V 2007-2012    DEL INF IZQ</v>
          </cell>
          <cell r="C4514">
            <v>0</v>
          </cell>
          <cell r="D4514"/>
          <cell r="E4514">
            <v>1</v>
          </cell>
          <cell r="F4514">
            <v>24</v>
          </cell>
          <cell r="G4514"/>
          <cell r="H4514" t="str">
            <v>A89</v>
          </cell>
        </row>
        <row r="4515">
          <cell r="A4515" t="str">
            <v>RT.GV0755</v>
          </cell>
          <cell r="B4515" t="str">
            <v>CTR 51395-SWA-E01 BOCINA TRAPECIO HONDA  CR-V 2007-2012    POST</v>
          </cell>
          <cell r="C4515">
            <v>0.22</v>
          </cell>
          <cell r="D4515"/>
          <cell r="E4515">
            <v>1</v>
          </cell>
          <cell r="F4515"/>
          <cell r="G4515"/>
          <cell r="H4515" t="str">
            <v>A89</v>
          </cell>
        </row>
        <row r="4516">
          <cell r="A4516" t="str">
            <v>RT.GV0758</v>
          </cell>
          <cell r="B4516" t="str">
            <v>CTR 54613-EL000 JEBE BARRA ESTABILIZADORA NISSAN  TIIDA SENTRA 2007-UP    DEL</v>
          </cell>
          <cell r="C4516">
            <v>9.1999999999999998E-2</v>
          </cell>
          <cell r="D4516"/>
          <cell r="E4516">
            <v>1</v>
          </cell>
          <cell r="F4516"/>
          <cell r="G4516"/>
          <cell r="H4516" t="str">
            <v>A88</v>
          </cell>
        </row>
        <row r="4517">
          <cell r="A4517" t="str">
            <v>RT.GV0759</v>
          </cell>
          <cell r="B4517" t="str">
            <v>CTR 42431-54P00 BOCINA TRAPECIO SUZUKI  SX4 VITARA 2015-UP</v>
          </cell>
          <cell r="C4517">
            <v>0</v>
          </cell>
          <cell r="D4517" t="str">
            <v>A88</v>
          </cell>
          <cell r="E4517"/>
          <cell r="F4517"/>
          <cell r="G4517"/>
          <cell r="H4517" t="str">
            <v>A88</v>
          </cell>
        </row>
        <row r="4518">
          <cell r="A4518" t="str">
            <v>RT.GV0948</v>
          </cell>
          <cell r="B4518" t="str">
            <v>CTR BOCINA TRAPECIO</v>
          </cell>
          <cell r="C4518"/>
          <cell r="D4518"/>
          <cell r="E4518"/>
          <cell r="F4518"/>
          <cell r="G4518"/>
          <cell r="H4518" t="str">
            <v>A88</v>
          </cell>
        </row>
        <row r="4519">
          <cell r="A4519" t="str">
            <v>RT.GV0953</v>
          </cell>
          <cell r="B4519" t="str">
            <v>CTR BOCINA TRAPECIO</v>
          </cell>
          <cell r="C4519"/>
          <cell r="D4519"/>
          <cell r="E4519"/>
          <cell r="F4519"/>
          <cell r="G4519"/>
          <cell r="H4519" t="str">
            <v>A88</v>
          </cell>
        </row>
        <row r="4520">
          <cell r="A4520" t="str">
            <v>RT.GV0958</v>
          </cell>
          <cell r="B4520" t="str">
            <v>CTR BOCINA TRAPECIO</v>
          </cell>
          <cell r="C4520">
            <v>9.1999999999999998E-2</v>
          </cell>
          <cell r="D4520"/>
          <cell r="E4520"/>
          <cell r="F4520"/>
          <cell r="G4520"/>
          <cell r="H4520" t="str">
            <v>A88</v>
          </cell>
        </row>
        <row r="4521">
          <cell r="A4521" t="str">
            <v>RT.GV0959</v>
          </cell>
          <cell r="B4521" t="str">
            <v>CTR BOCINA TRAPECIO</v>
          </cell>
          <cell r="C4521">
            <v>7.1999999999999995E-2</v>
          </cell>
          <cell r="D4521"/>
          <cell r="E4521"/>
          <cell r="F4521"/>
          <cell r="G4521"/>
          <cell r="H4521" t="str">
            <v>A88</v>
          </cell>
        </row>
        <row r="4522">
          <cell r="A4522" t="str">
            <v>RT.GV0960</v>
          </cell>
          <cell r="B4522" t="str">
            <v>CTR BOCINA TRAPECIO</v>
          </cell>
          <cell r="C4522">
            <v>0.08</v>
          </cell>
          <cell r="D4522"/>
          <cell r="E4522"/>
          <cell r="F4522"/>
          <cell r="G4522"/>
          <cell r="H4522" t="str">
            <v>A88</v>
          </cell>
        </row>
        <row r="4523">
          <cell r="A4523" t="str">
            <v>RT.GV0962</v>
          </cell>
          <cell r="B4523" t="str">
            <v>CTR BOCINA TRAPECIO</v>
          </cell>
          <cell r="C4523">
            <v>7.1999999999999995E-2</v>
          </cell>
          <cell r="D4523"/>
          <cell r="E4523"/>
          <cell r="F4523"/>
          <cell r="G4523"/>
          <cell r="H4523" t="str">
            <v>A88</v>
          </cell>
        </row>
        <row r="4524">
          <cell r="A4524" t="str">
            <v>RT.GV0965</v>
          </cell>
          <cell r="B4524" t="str">
            <v>CTR BOCINA TRAPECIO</v>
          </cell>
          <cell r="C4524">
            <v>7.1999999999999995E-2</v>
          </cell>
          <cell r="D4524"/>
          <cell r="E4524"/>
          <cell r="F4524"/>
          <cell r="G4524"/>
          <cell r="H4524" t="str">
            <v>A88</v>
          </cell>
        </row>
        <row r="4525">
          <cell r="A4525" t="str">
            <v>RT.GV0966</v>
          </cell>
          <cell r="B4525" t="str">
            <v>CTR 54813-2V000 JEBE BARRA ESTABILIZADORA HYUNDAI  VELOSTER 2011-2015    DEL</v>
          </cell>
          <cell r="C4525">
            <v>0.05</v>
          </cell>
          <cell r="D4525"/>
          <cell r="E4525"/>
          <cell r="F4525"/>
          <cell r="G4525"/>
          <cell r="H4525" t="str">
            <v>A88</v>
          </cell>
        </row>
        <row r="4526">
          <cell r="A4526" t="str">
            <v>RT.GV0974</v>
          </cell>
          <cell r="B4526" t="str">
            <v>CTR BOCINA TRAPECIO</v>
          </cell>
          <cell r="C4526">
            <v>7.5999999999999998E-2</v>
          </cell>
          <cell r="D4526"/>
          <cell r="E4526"/>
          <cell r="F4526"/>
          <cell r="G4526"/>
          <cell r="H4526" t="str">
            <v>A87</v>
          </cell>
        </row>
        <row r="4527">
          <cell r="A4527" t="str">
            <v>RT.GV0975</v>
          </cell>
          <cell r="B4527" t="str">
            <v>CTR BOCINA TRAPECIO</v>
          </cell>
          <cell r="C4527">
            <v>7.5999999999999998E-2</v>
          </cell>
          <cell r="D4527"/>
          <cell r="E4527"/>
          <cell r="F4527"/>
          <cell r="G4527"/>
          <cell r="H4527" t="str">
            <v>A87</v>
          </cell>
        </row>
        <row r="4528">
          <cell r="A4528" t="str">
            <v>RT.GV0976</v>
          </cell>
          <cell r="B4528" t="str">
            <v>CTR BOCINA TRAPECIO</v>
          </cell>
          <cell r="C4528">
            <v>5.3999999999999999E-2</v>
          </cell>
          <cell r="D4528"/>
          <cell r="E4528"/>
          <cell r="F4528"/>
          <cell r="G4528"/>
          <cell r="H4528" t="str">
            <v>A87</v>
          </cell>
        </row>
        <row r="4529">
          <cell r="A4529" t="str">
            <v>RT.GV0977</v>
          </cell>
          <cell r="B4529" t="str">
            <v>CTR BOCINA TRAPECIO</v>
          </cell>
          <cell r="C4529">
            <v>5.8000000000000003E-2</v>
          </cell>
          <cell r="D4529"/>
          <cell r="E4529"/>
          <cell r="F4529"/>
          <cell r="G4529"/>
          <cell r="H4529" t="str">
            <v>A87</v>
          </cell>
        </row>
        <row r="4530">
          <cell r="A4530" t="str">
            <v>RT.GV0978</v>
          </cell>
          <cell r="B4530" t="str">
            <v>CTR BOCINA TRAPECIO</v>
          </cell>
          <cell r="C4530"/>
          <cell r="D4530"/>
          <cell r="E4530"/>
          <cell r="F4530"/>
          <cell r="G4530"/>
          <cell r="H4530" t="str">
            <v>A81</v>
          </cell>
        </row>
        <row r="4531">
          <cell r="A4531" t="str">
            <v>RT.GV0979</v>
          </cell>
          <cell r="B4531" t="str">
            <v>CTR BOCINA TRAPECIO</v>
          </cell>
          <cell r="C4531"/>
          <cell r="D4531"/>
          <cell r="E4531"/>
          <cell r="F4531"/>
          <cell r="G4531"/>
          <cell r="H4531" t="str">
            <v>A81</v>
          </cell>
        </row>
        <row r="4532">
          <cell r="A4532" t="str">
            <v>RT.GY1562G</v>
          </cell>
          <cell r="B4532" t="str">
            <v>CTR 54661-A7400 AMORTIGUADOR SUSPENSION KIA CERATO KOUP 2017-UP     DEL DER</v>
          </cell>
          <cell r="C4532">
            <v>4.49</v>
          </cell>
          <cell r="D4532"/>
          <cell r="E4532">
            <v>1</v>
          </cell>
          <cell r="F4532"/>
          <cell r="G4532"/>
          <cell r="H4532" t="str">
            <v>SB-A15</v>
          </cell>
        </row>
        <row r="4533">
          <cell r="A4533" t="str">
            <v>RT.GY1563G</v>
          </cell>
          <cell r="B4533" t="str">
            <v>CTR 54651-A7400 AMORTIGUADOR SUSPENSION KIA CERATO KOUP 2017-UP     DEL IZQ</v>
          </cell>
          <cell r="C4533">
            <v>4.4889999999999999</v>
          </cell>
          <cell r="D4533"/>
          <cell r="E4533">
            <v>1</v>
          </cell>
          <cell r="F4533"/>
          <cell r="G4533"/>
          <cell r="H4533" t="str">
            <v>SB-A13</v>
          </cell>
        </row>
        <row r="4534">
          <cell r="A4534" t="str">
            <v>RT.GY1564G</v>
          </cell>
          <cell r="B4534" t="str">
            <v>CTR 54661-C5000 AMORTIGUADOR SUSPENSION KIA SORENTO 2016-UP     DEL DER</v>
          </cell>
          <cell r="C4534">
            <v>6.0860000000000003</v>
          </cell>
          <cell r="D4534"/>
          <cell r="E4534">
            <v>1</v>
          </cell>
          <cell r="F4534"/>
          <cell r="G4534"/>
          <cell r="H4534" t="str">
            <v>SB-A02</v>
          </cell>
        </row>
        <row r="4535">
          <cell r="A4535" t="str">
            <v>RT.GY1565G</v>
          </cell>
          <cell r="B4535" t="str">
            <v>CTR 54651-C5000 AMORTIGUADOR SUSPENSION KIA SORENTO 2016-UP     DEL IZQ</v>
          </cell>
          <cell r="C4535">
            <v>6.09</v>
          </cell>
          <cell r="D4535"/>
          <cell r="E4535">
            <v>1</v>
          </cell>
          <cell r="F4535"/>
          <cell r="G4535"/>
          <cell r="H4535" t="str">
            <v>SB-A01</v>
          </cell>
        </row>
        <row r="4536">
          <cell r="A4536" t="str">
            <v>RT.GY1566G</v>
          </cell>
          <cell r="B4536" t="str">
            <v>CTR 55310-C5000 AMORTIGUADOR SUSPENSION KIA SORENTO 2016-UP     POST</v>
          </cell>
          <cell r="C4536">
            <v>2.1120000000000001</v>
          </cell>
          <cell r="D4536"/>
          <cell r="E4536">
            <v>1</v>
          </cell>
          <cell r="F4536"/>
          <cell r="G4536"/>
          <cell r="H4536" t="str">
            <v>SB-C24</v>
          </cell>
        </row>
        <row r="4537">
          <cell r="A4537" t="str">
            <v>RT.GY1613G</v>
          </cell>
          <cell r="B4537" t="str">
            <v>CTR 54650-H9100 AMORTIGUADOR SUSPENSION KIA RIO PRIDE 2017-UP     DEL IZQ</v>
          </cell>
          <cell r="C4537">
            <v>4.5890000000000004</v>
          </cell>
          <cell r="D4537"/>
          <cell r="E4537">
            <v>1</v>
          </cell>
          <cell r="F4537"/>
          <cell r="G4537"/>
          <cell r="H4537" t="str">
            <v>S-E11</v>
          </cell>
        </row>
        <row r="4538">
          <cell r="A4538" t="str">
            <v>RT.GY1614G</v>
          </cell>
          <cell r="B4538" t="str">
            <v>CTR 54660-H9100 AMORTIGUADOR SUSPENSION KIA RIO PRIDE 2017-UP     DEL DER</v>
          </cell>
          <cell r="C4538">
            <v>4.5839999999999996</v>
          </cell>
          <cell r="D4538"/>
          <cell r="E4538">
            <v>1</v>
          </cell>
          <cell r="F4538"/>
          <cell r="G4538"/>
          <cell r="H4538" t="str">
            <v>S-E11</v>
          </cell>
        </row>
        <row r="4539">
          <cell r="A4539" t="str">
            <v>RT.GY1615G</v>
          </cell>
          <cell r="B4539" t="str">
            <v>CTR 55310-G6100 AMORTIGUADOR SUSPENSION KIA RIO PRIDE 2017-UP     POST</v>
          </cell>
          <cell r="C4539">
            <v>1.6759999999999999</v>
          </cell>
          <cell r="D4539"/>
          <cell r="E4539">
            <v>1</v>
          </cell>
          <cell r="F4539"/>
          <cell r="G4539"/>
          <cell r="H4539" t="str">
            <v>SIN STOCK</v>
          </cell>
        </row>
        <row r="4540">
          <cell r="A4540" t="str">
            <v>SD.US14</v>
          </cell>
          <cell r="B4540" t="str">
            <v>STANDARD S-116 CHAPA CONTACTO UNIVERSAL 12V</v>
          </cell>
          <cell r="C4540">
            <v>0.16500000000000001</v>
          </cell>
          <cell r="D4540"/>
          <cell r="E4540">
            <v>1</v>
          </cell>
          <cell r="F4540">
            <v>1</v>
          </cell>
          <cell r="G4540"/>
          <cell r="H4540" t="str">
            <v>SIN STOCK</v>
          </cell>
        </row>
        <row r="4541">
          <cell r="A4541" t="str">
            <v>SE.KB-610</v>
          </cell>
          <cell r="B4541" t="str">
            <v>SANKEI SWITCH RETROCESO 32005-21000 NISSAN TD27 CARAVAN 1986-1997 M14*1.5 2 CABL</v>
          </cell>
          <cell r="C4541">
            <v>4.9000000000000002E-2</v>
          </cell>
          <cell r="D4541"/>
          <cell r="E4541">
            <v>1</v>
          </cell>
          <cell r="F4541">
            <v>1</v>
          </cell>
          <cell r="G4541"/>
          <cell r="H4541" t="str">
            <v>E43</v>
          </cell>
        </row>
        <row r="4542">
          <cell r="A4542" t="str">
            <v>SE.KB-611</v>
          </cell>
          <cell r="B4542" t="str">
            <v>SANKEI SWITCH RETROCESO 32005-K1204 NISSAN J15 620PICK UP 1974-1979 M14*1.5 2 CABL</v>
          </cell>
          <cell r="C4542">
            <v>0.05</v>
          </cell>
          <cell r="D4542"/>
          <cell r="E4542">
            <v>1</v>
          </cell>
          <cell r="F4542">
            <v>1</v>
          </cell>
          <cell r="G4542"/>
          <cell r="H4542" t="str">
            <v>E43</v>
          </cell>
        </row>
        <row r="4543">
          <cell r="A4543" t="str">
            <v>SE.KB-612</v>
          </cell>
          <cell r="B4543" t="str">
            <v>SANKEI SWITCH RETROCESO 32005-M8014 NISSAN Z20 720PICK UP 1980-1985 M14*1.5 2 CABL</v>
          </cell>
          <cell r="C4543">
            <v>5.0999999999999997E-2</v>
          </cell>
          <cell r="D4543"/>
          <cell r="E4543">
            <v>1</v>
          </cell>
          <cell r="F4543">
            <v>1</v>
          </cell>
          <cell r="G4543"/>
          <cell r="H4543" t="str">
            <v>E43</v>
          </cell>
        </row>
        <row r="4544">
          <cell r="A4544" t="str">
            <v>SE.KB-614</v>
          </cell>
          <cell r="B4544" t="str">
            <v xml:space="preserve">SANKEI SWITCH RETROCESO </v>
          </cell>
          <cell r="C4544">
            <v>7.8E-2</v>
          </cell>
          <cell r="D4544"/>
          <cell r="E4544">
            <v>1</v>
          </cell>
          <cell r="F4544">
            <v>10</v>
          </cell>
          <cell r="G4544"/>
          <cell r="H4544" t="str">
            <v>E43</v>
          </cell>
        </row>
        <row r="4545">
          <cell r="A4545" t="str">
            <v>SE.KB-616</v>
          </cell>
          <cell r="B4545" t="str">
            <v xml:space="preserve">SANKEI SWITCH RETROCESO </v>
          </cell>
          <cell r="C4545">
            <v>7.5999999999999998E-2</v>
          </cell>
          <cell r="D4545"/>
          <cell r="E4545">
            <v>1</v>
          </cell>
          <cell r="F4545">
            <v>10</v>
          </cell>
          <cell r="G4545"/>
          <cell r="H4545" t="str">
            <v>E44</v>
          </cell>
        </row>
        <row r="4546">
          <cell r="A4546" t="str">
            <v>SE.KB-620</v>
          </cell>
          <cell r="B4546" t="str">
            <v>SANKEI SWITCH RETROCESO 84210-60010 TOYOTA 3SFE CORONA 1992-1996 M18*1.5 2 TERM</v>
          </cell>
          <cell r="C4546">
            <v>9.7000000000000003E-2</v>
          </cell>
          <cell r="D4546"/>
          <cell r="E4546">
            <v>1</v>
          </cell>
          <cell r="F4546">
            <v>1</v>
          </cell>
          <cell r="G4546"/>
          <cell r="H4546" t="str">
            <v>E44</v>
          </cell>
        </row>
        <row r="4547">
          <cell r="A4547" t="str">
            <v>SE.KB-621</v>
          </cell>
          <cell r="B4547" t="str">
            <v xml:space="preserve">SANKEI SWITCH RETROCESO </v>
          </cell>
          <cell r="C4547">
            <v>0.1</v>
          </cell>
          <cell r="D4547"/>
          <cell r="E4547">
            <v>1</v>
          </cell>
          <cell r="F4547">
            <v>10</v>
          </cell>
          <cell r="G4547"/>
          <cell r="H4547" t="str">
            <v>E44</v>
          </cell>
        </row>
        <row r="4548">
          <cell r="A4548" t="str">
            <v>SE.KB-637</v>
          </cell>
          <cell r="B4548" t="str">
            <v>SANKEI SWITCH RETROCESO 84210-12040 TOYOTA 2E COROLLA 1987-1997 M18*1.5 2 TERM</v>
          </cell>
          <cell r="C4548">
            <v>5.8000000000000003E-2</v>
          </cell>
          <cell r="D4548"/>
          <cell r="E4548">
            <v>1</v>
          </cell>
          <cell r="F4548">
            <v>1</v>
          </cell>
          <cell r="G4548"/>
          <cell r="H4548" t="str">
            <v>E44</v>
          </cell>
        </row>
        <row r="4549">
          <cell r="A4549" t="str">
            <v>SE.KB-651</v>
          </cell>
          <cell r="B4549" t="str">
            <v xml:space="preserve">SANKEI SWITCH RETROCESO </v>
          </cell>
          <cell r="C4549" t="str">
            <v xml:space="preserve"> </v>
          </cell>
          <cell r="D4549" t="str">
            <v>SIN STOCK</v>
          </cell>
          <cell r="E4549"/>
          <cell r="F4549"/>
          <cell r="G4549">
            <v>7.4999999999999997E-2</v>
          </cell>
          <cell r="H4549" t="str">
            <v>E44</v>
          </cell>
        </row>
        <row r="4550">
          <cell r="A4550" t="str">
            <v>SE.KB-663</v>
          </cell>
          <cell r="B4550" t="str">
            <v xml:space="preserve">SANKEI SWITCH RETROCESO </v>
          </cell>
          <cell r="C4550">
            <v>6.7000000000000004E-2</v>
          </cell>
          <cell r="D4550"/>
          <cell r="E4550">
            <v>1</v>
          </cell>
          <cell r="F4550">
            <v>10</v>
          </cell>
          <cell r="G4550"/>
          <cell r="H4550" t="str">
            <v>E45</v>
          </cell>
        </row>
        <row r="4551">
          <cell r="A4551" t="str">
            <v>SE.KB-674</v>
          </cell>
          <cell r="B4551" t="str">
            <v>SANKEI SWITCH RETROCESO 37610-80023 SUZUKI F10A CARRY 1985-1999 M14*1.5 2 TERM</v>
          </cell>
          <cell r="C4551">
            <v>6.9000000000000006E-2</v>
          </cell>
          <cell r="D4551"/>
          <cell r="E4551">
            <v>1</v>
          </cell>
          <cell r="F4551">
            <v>1</v>
          </cell>
          <cell r="G4551"/>
          <cell r="H4551" t="str">
            <v>E45</v>
          </cell>
        </row>
        <row r="4552">
          <cell r="A4552" t="str">
            <v>SE.KB-680</v>
          </cell>
          <cell r="B4552" t="str">
            <v>SANKEI SWITCH RETROCESO MD730710 MITSUBISHI 4G32 L200 1987-1999 M12*1.5 2 CABL</v>
          </cell>
          <cell r="C4552">
            <v>7.2999999999999995E-2</v>
          </cell>
          <cell r="D4552"/>
          <cell r="E4552">
            <v>1</v>
          </cell>
          <cell r="F4552">
            <v>1</v>
          </cell>
          <cell r="G4552"/>
          <cell r="H4552" t="str">
            <v>E45</v>
          </cell>
        </row>
        <row r="4553">
          <cell r="A4553" t="str">
            <v>SE.KB-684</v>
          </cell>
          <cell r="B4553" t="str">
            <v>SANKEI SWITCH RETROCESO MD700198 MITSUBISHI 4G54 PAJERO 1987-1999 M12*1.5 2 CABL</v>
          </cell>
          <cell r="C4553">
            <v>7.0999999999999994E-2</v>
          </cell>
          <cell r="D4553"/>
          <cell r="E4553">
            <v>1</v>
          </cell>
          <cell r="F4553">
            <v>1</v>
          </cell>
          <cell r="G4553"/>
          <cell r="H4553" t="str">
            <v>E45</v>
          </cell>
        </row>
        <row r="4554">
          <cell r="A4554" t="str">
            <v>SE.KB-686</v>
          </cell>
          <cell r="B4554" t="str">
            <v>SANKEI SWITCH RETROCESO MD730979 HYUNDAI EXCEL 1989-2012 M14*1.5 2 TERM</v>
          </cell>
          <cell r="C4554">
            <v>6.5000000000000002E-2</v>
          </cell>
          <cell r="D4554"/>
          <cell r="E4554">
            <v>1</v>
          </cell>
          <cell r="F4554">
            <v>1</v>
          </cell>
          <cell r="G4554"/>
          <cell r="H4554" t="str">
            <v>E45</v>
          </cell>
        </row>
        <row r="4555">
          <cell r="A4555" t="str">
            <v>SE.KB-687</v>
          </cell>
          <cell r="B4555" t="str">
            <v>SANKEI SWITCH RETROCESO MD738316 MITSUBISHI 4G64 MONTERO 1990-1994 M12*1.5 2 TERM</v>
          </cell>
          <cell r="C4555">
            <v>6.3E-2</v>
          </cell>
          <cell r="D4555"/>
          <cell r="E4555">
            <v>1</v>
          </cell>
          <cell r="F4555">
            <v>1</v>
          </cell>
          <cell r="G4555"/>
          <cell r="H4555" t="str">
            <v>E45</v>
          </cell>
        </row>
        <row r="4556">
          <cell r="A4556" t="str">
            <v>SE.KN-30</v>
          </cell>
          <cell r="B4556" t="str">
            <v xml:space="preserve">SANKEI SWITCH FRENO </v>
          </cell>
          <cell r="C4556">
            <v>4.3999999999999997E-2</v>
          </cell>
          <cell r="D4556"/>
          <cell r="E4556">
            <v>1</v>
          </cell>
          <cell r="F4556">
            <v>30</v>
          </cell>
          <cell r="G4556"/>
          <cell r="H4556" t="str">
            <v>E46</v>
          </cell>
        </row>
        <row r="4557">
          <cell r="A4557" t="str">
            <v>SE.KN-33</v>
          </cell>
          <cell r="B4557" t="str">
            <v>SANKEI SWITCH FRENO 84340-26010 TOYOTA VARIOS MODELOS 1986-2005 M10*1.25 2 TERM</v>
          </cell>
          <cell r="C4557">
            <v>4.8000000000000001E-2</v>
          </cell>
          <cell r="D4557"/>
          <cell r="E4557">
            <v>1</v>
          </cell>
          <cell r="F4557">
            <v>1</v>
          </cell>
          <cell r="G4557"/>
          <cell r="H4557" t="str">
            <v>E46</v>
          </cell>
        </row>
        <row r="4558">
          <cell r="A4558" t="str">
            <v>SE.KN-34B</v>
          </cell>
          <cell r="B4558" t="str">
            <v>SANKEI SWITCH FRENO 37740-66010 SUZUKI VARIOS MODELOS 1986-2005 M10*1.25 2 TERM</v>
          </cell>
          <cell r="C4558">
            <v>4.2999999999999997E-2</v>
          </cell>
          <cell r="D4558"/>
          <cell r="E4558">
            <v>1</v>
          </cell>
          <cell r="F4558">
            <v>1</v>
          </cell>
          <cell r="G4558"/>
          <cell r="H4558" t="str">
            <v>SIN STOCK</v>
          </cell>
        </row>
        <row r="4559">
          <cell r="A4559" t="str">
            <v>SE.KN-37</v>
          </cell>
          <cell r="B4559" t="str">
            <v>SANKEI SWITCH FRENO 25320-H8500 NISSAN VARIOS MODELOS 1983-2000 M10*1.25 2 TERM</v>
          </cell>
          <cell r="C4559">
            <v>4.3999999999999997E-2</v>
          </cell>
          <cell r="D4559"/>
          <cell r="E4559">
            <v>1</v>
          </cell>
          <cell r="F4559">
            <v>1</v>
          </cell>
          <cell r="G4559"/>
          <cell r="H4559" t="str">
            <v>E46</v>
          </cell>
        </row>
        <row r="4560">
          <cell r="A4560" t="str">
            <v>SE.KN-43TM</v>
          </cell>
          <cell r="B4560" t="str">
            <v>SANKEI SWITCH FRENO 84340-10020 TOYOTA VARIOS MODELOS 1988-1997 M10*1.25 2 TERM</v>
          </cell>
          <cell r="C4560">
            <v>3.5000000000000003E-2</v>
          </cell>
          <cell r="D4560"/>
          <cell r="E4560">
            <v>1</v>
          </cell>
          <cell r="F4560">
            <v>1</v>
          </cell>
          <cell r="G4560"/>
          <cell r="H4560" t="str">
            <v>E46</v>
          </cell>
        </row>
        <row r="4561">
          <cell r="A4561" t="str">
            <v>SE.KN-55</v>
          </cell>
          <cell r="B4561" t="str">
            <v>SANKEI SWITCH FRENO</v>
          </cell>
          <cell r="C4561">
            <v>4.8000000000000001E-2</v>
          </cell>
          <cell r="D4561"/>
          <cell r="E4561">
            <v>1</v>
          </cell>
          <cell r="F4561">
            <v>30</v>
          </cell>
          <cell r="G4561"/>
          <cell r="H4561" t="str">
            <v>E47</v>
          </cell>
        </row>
        <row r="4562">
          <cell r="A4562" t="str">
            <v>SE.KP-104</v>
          </cell>
          <cell r="B4562" t="str">
            <v>SANKEI VALVULA PCV 12204-71010 TOYOTA NISSAN MITSUBISHI MAZDA ISUZU HYUNDAI KIA 1990-2015 RECTA</v>
          </cell>
          <cell r="C4562">
            <v>1.7999999999999999E-2</v>
          </cell>
          <cell r="D4562"/>
          <cell r="E4562">
            <v>1</v>
          </cell>
          <cell r="F4562">
            <v>10</v>
          </cell>
          <cell r="G4562"/>
          <cell r="H4562" t="str">
            <v>E47</v>
          </cell>
        </row>
        <row r="4563">
          <cell r="A4563" t="str">
            <v>SE.KP-106</v>
          </cell>
          <cell r="B4563" t="str">
            <v>SANKEI VALVULA PCV 12204-20010 TOYOTA NISSAN MITSUBISHI MAZDA ISUZU HYUNDAI KIA 1990-2015 CURVA</v>
          </cell>
          <cell r="C4563">
            <v>1.9E-2</v>
          </cell>
          <cell r="D4563"/>
          <cell r="E4563">
            <v>1</v>
          </cell>
          <cell r="F4563">
            <v>10</v>
          </cell>
          <cell r="G4563"/>
          <cell r="H4563" t="str">
            <v>E47</v>
          </cell>
        </row>
        <row r="4564">
          <cell r="A4564" t="str">
            <v>SE.KP-107</v>
          </cell>
          <cell r="B4564" t="str">
            <v>SANKEI VALVULA PCV</v>
          </cell>
          <cell r="C4564">
            <v>0.03</v>
          </cell>
          <cell r="D4564"/>
          <cell r="E4564">
            <v>1</v>
          </cell>
          <cell r="F4564">
            <v>10</v>
          </cell>
          <cell r="G4564"/>
          <cell r="H4564" t="str">
            <v>E47</v>
          </cell>
        </row>
        <row r="4565">
          <cell r="A4565" t="str">
            <v>SE.KP-108</v>
          </cell>
          <cell r="B4565" t="str">
            <v>SANKEI VALVULA PCV</v>
          </cell>
          <cell r="C4565">
            <v>3.7999999999999999E-2</v>
          </cell>
          <cell r="D4565"/>
          <cell r="E4565">
            <v>1</v>
          </cell>
          <cell r="F4565">
            <v>10</v>
          </cell>
          <cell r="G4565"/>
          <cell r="H4565" t="str">
            <v>E48</v>
          </cell>
        </row>
        <row r="4566">
          <cell r="A4566" t="str">
            <v>SE.KP-120</v>
          </cell>
          <cell r="B4566" t="str">
            <v>SANKEI VALVULA PCV</v>
          </cell>
          <cell r="C4566">
            <v>0.04</v>
          </cell>
          <cell r="D4566" t="str">
            <v>SIN STOCK</v>
          </cell>
          <cell r="E4566"/>
          <cell r="F4566"/>
          <cell r="G4566"/>
          <cell r="H4566" t="str">
            <v>E48</v>
          </cell>
        </row>
        <row r="4567">
          <cell r="A4567" t="str">
            <v>SE.KP-122</v>
          </cell>
          <cell r="B4567" t="str">
            <v>SANKEI VALVULA PCV</v>
          </cell>
          <cell r="C4567">
            <v>5.3999999999999999E-2</v>
          </cell>
          <cell r="D4567" t="str">
            <v>SIN STOCK</v>
          </cell>
          <cell r="E4567"/>
          <cell r="F4567"/>
          <cell r="G4567">
            <v>5.6000000000000001E-2</v>
          </cell>
          <cell r="H4567" t="str">
            <v>E48</v>
          </cell>
        </row>
        <row r="4568">
          <cell r="A4568" t="str">
            <v>SE.KP-130</v>
          </cell>
          <cell r="B4568" t="str">
            <v>SANKEI VALVULA PCV</v>
          </cell>
          <cell r="C4568">
            <v>0.04</v>
          </cell>
          <cell r="D4568" t="str">
            <v>SIN STOCK</v>
          </cell>
          <cell r="E4568"/>
          <cell r="F4568"/>
          <cell r="G4568">
            <v>3.9E-2</v>
          </cell>
          <cell r="H4568" t="str">
            <v>E48</v>
          </cell>
        </row>
        <row r="4569">
          <cell r="A4569" t="str">
            <v>SE.KP-201</v>
          </cell>
          <cell r="B4569" t="str">
            <v>SANKEI VALVULA PCV MD041519 MITSUBISHI HYUNDAI 1971-1989 RECTA</v>
          </cell>
          <cell r="C4569">
            <v>3.5999999999999997E-2</v>
          </cell>
          <cell r="D4569"/>
          <cell r="E4569">
            <v>1</v>
          </cell>
          <cell r="F4569">
            <v>10</v>
          </cell>
          <cell r="G4569"/>
          <cell r="H4569" t="str">
            <v>E48</v>
          </cell>
        </row>
        <row r="4570">
          <cell r="A4570" t="str">
            <v>SE.KP-202</v>
          </cell>
          <cell r="B4570" t="str">
            <v>SANKEI VALVULA PCV</v>
          </cell>
          <cell r="C4570">
            <v>3.7999999999999999E-2</v>
          </cell>
          <cell r="D4570"/>
          <cell r="E4570">
            <v>1</v>
          </cell>
          <cell r="F4570">
            <v>10</v>
          </cell>
          <cell r="G4570"/>
          <cell r="H4570" t="str">
            <v>E48</v>
          </cell>
        </row>
        <row r="4571">
          <cell r="A4571" t="str">
            <v>SE.KP-94</v>
          </cell>
          <cell r="B4571" t="str">
            <v>SANKEI VALVULA PCV</v>
          </cell>
          <cell r="C4571">
            <v>4.4999999999999998E-2</v>
          </cell>
          <cell r="D4571"/>
          <cell r="E4571">
            <v>1</v>
          </cell>
          <cell r="F4571">
            <v>10</v>
          </cell>
          <cell r="G4571"/>
          <cell r="H4571" t="str">
            <v>E47</v>
          </cell>
        </row>
        <row r="4572">
          <cell r="A4572" t="str">
            <v>SE.KR-222</v>
          </cell>
          <cell r="B4572" t="str">
            <v>SANKEI TERMOSWITCH</v>
          </cell>
          <cell r="C4572">
            <v>3.4000000000000002E-2</v>
          </cell>
          <cell r="D4572"/>
          <cell r="E4572">
            <v>1</v>
          </cell>
          <cell r="F4572">
            <v>10</v>
          </cell>
          <cell r="G4572"/>
          <cell r="H4572" t="str">
            <v>E48</v>
          </cell>
        </row>
        <row r="4573">
          <cell r="A4573" t="str">
            <v>SE.KR-223</v>
          </cell>
          <cell r="B4573" t="str">
            <v>SANKEI TERMOSWITCH 89428-20110 TOYOTA COROLLA 1990-2005 M16*1.5 90°-85° 2 TERM CIRCUI INVERT</v>
          </cell>
          <cell r="C4573">
            <v>3.4000000000000002E-2</v>
          </cell>
          <cell r="D4573"/>
          <cell r="E4573">
            <v>1</v>
          </cell>
          <cell r="F4573">
            <v>10</v>
          </cell>
          <cell r="G4573"/>
          <cell r="H4573" t="str">
            <v>E49</v>
          </cell>
        </row>
        <row r="4574">
          <cell r="A4574" t="str">
            <v>SE.KR-236</v>
          </cell>
          <cell r="B4574" t="str">
            <v>SANKEI TERMOSWITCH 89428-32010 TOYOTA COROLLA 1985-1995 M16*1.5 90°-85° 1 TERM</v>
          </cell>
          <cell r="C4574">
            <v>0.03</v>
          </cell>
          <cell r="D4574"/>
          <cell r="E4574">
            <v>1</v>
          </cell>
          <cell r="F4574">
            <v>10</v>
          </cell>
          <cell r="G4574"/>
          <cell r="H4574" t="str">
            <v>E49</v>
          </cell>
        </row>
        <row r="4575">
          <cell r="A4575" t="str">
            <v>SE.KR-251</v>
          </cell>
          <cell r="B4575" t="str">
            <v>SANKEI TERMOSWITCH 89428-15020 TOYOTA TERCEL 1984-2000 M16*1.5 90°-85° 2 TERM</v>
          </cell>
          <cell r="C4575">
            <v>3.5000000000000003E-2</v>
          </cell>
          <cell r="D4575"/>
          <cell r="E4575">
            <v>1</v>
          </cell>
          <cell r="F4575">
            <v>10</v>
          </cell>
          <cell r="G4575"/>
          <cell r="H4575" t="str">
            <v>E49</v>
          </cell>
        </row>
        <row r="4576">
          <cell r="A4576" t="str">
            <v>SE.KR-270</v>
          </cell>
          <cell r="B4576" t="str">
            <v>SANKEI TERMOSWITCH</v>
          </cell>
          <cell r="C4576">
            <v>3.4000000000000002E-2</v>
          </cell>
          <cell r="D4576"/>
          <cell r="E4576">
            <v>1</v>
          </cell>
          <cell r="F4576">
            <v>10</v>
          </cell>
          <cell r="G4576"/>
          <cell r="H4576" t="str">
            <v>E49</v>
          </cell>
        </row>
        <row r="4577">
          <cell r="A4577" t="str">
            <v>SE.KRB-910</v>
          </cell>
          <cell r="B4577" t="str">
            <v>SANKEI TERMOSWITCH</v>
          </cell>
          <cell r="C4577">
            <v>3.6999999999999998E-2</v>
          </cell>
          <cell r="D4577"/>
          <cell r="E4577">
            <v>1</v>
          </cell>
          <cell r="F4577">
            <v>10</v>
          </cell>
          <cell r="G4577"/>
          <cell r="H4577" t="str">
            <v>E49</v>
          </cell>
        </row>
        <row r="4578">
          <cell r="A4578" t="str">
            <v>SE.KRB-923</v>
          </cell>
          <cell r="B4578" t="str">
            <v>SANKEI TERMOSWITCH</v>
          </cell>
          <cell r="C4578">
            <v>5.5E-2</v>
          </cell>
          <cell r="D4578"/>
          <cell r="E4578">
            <v>1</v>
          </cell>
          <cell r="F4578">
            <v>10</v>
          </cell>
          <cell r="G4578"/>
          <cell r="H4578" t="str">
            <v>E49</v>
          </cell>
        </row>
        <row r="4579">
          <cell r="A4579" t="str">
            <v>SE.KRB-923C</v>
          </cell>
          <cell r="B4579" t="str">
            <v>SANKEI TERMOSWITCH</v>
          </cell>
          <cell r="C4579">
            <v>5.5E-2</v>
          </cell>
          <cell r="D4579"/>
          <cell r="E4579">
            <v>1</v>
          </cell>
          <cell r="F4579">
            <v>10</v>
          </cell>
          <cell r="G4579"/>
          <cell r="H4579" t="str">
            <v>E49</v>
          </cell>
        </row>
        <row r="4580">
          <cell r="A4580" t="str">
            <v>SE.KRB-960</v>
          </cell>
          <cell r="B4580" t="str">
            <v>SANKEI TERMOSWITCH</v>
          </cell>
          <cell r="C4580">
            <v>0.03</v>
          </cell>
          <cell r="D4580"/>
          <cell r="E4580">
            <v>1</v>
          </cell>
          <cell r="F4580">
            <v>10</v>
          </cell>
          <cell r="G4580"/>
          <cell r="H4580" t="str">
            <v>E50</v>
          </cell>
        </row>
        <row r="4581">
          <cell r="A4581" t="str">
            <v>SE.KRB-961</v>
          </cell>
          <cell r="B4581" t="str">
            <v>SANKEI TERMOSWITCH 89428-20060 TOYOTA COROLLA M16*1.5 90°-85° 1 TERM</v>
          </cell>
          <cell r="C4581">
            <v>0.03</v>
          </cell>
          <cell r="D4581"/>
          <cell r="E4581">
            <v>1</v>
          </cell>
          <cell r="F4581">
            <v>1</v>
          </cell>
          <cell r="G4581"/>
          <cell r="H4581" t="str">
            <v>E50</v>
          </cell>
        </row>
        <row r="4582">
          <cell r="A4582" t="str">
            <v>SE.KRB-962</v>
          </cell>
          <cell r="B4582" t="str">
            <v xml:space="preserve">SANKEI TERMOSWITCH </v>
          </cell>
          <cell r="C4582">
            <v>3.3000000000000002E-2</v>
          </cell>
          <cell r="D4582"/>
          <cell r="E4582">
            <v>1</v>
          </cell>
          <cell r="F4582">
            <v>10</v>
          </cell>
          <cell r="G4582"/>
          <cell r="H4582" t="str">
            <v>E50</v>
          </cell>
        </row>
        <row r="4583">
          <cell r="A4583" t="str">
            <v>SE.KRB-972</v>
          </cell>
          <cell r="B4583" t="str">
            <v>SANKEI TERMOSWITCH MB660663 MITSUBISHI VARIOS MODELOS 1990-2005 M16*1.5 85°-80° 2 TERM</v>
          </cell>
          <cell r="C4583">
            <v>3.2000000000000001E-2</v>
          </cell>
          <cell r="D4583"/>
          <cell r="E4583">
            <v>1</v>
          </cell>
          <cell r="F4583">
            <v>1</v>
          </cell>
          <cell r="G4583"/>
          <cell r="H4583" t="str">
            <v>E50</v>
          </cell>
        </row>
        <row r="4584">
          <cell r="A4584" t="str">
            <v>SE.KRB-975</v>
          </cell>
          <cell r="B4584" t="str">
            <v xml:space="preserve">SANKEI TERMOSWITCH </v>
          </cell>
          <cell r="C4584">
            <v>4.1000000000000002E-2</v>
          </cell>
          <cell r="D4584"/>
          <cell r="E4584">
            <v>1</v>
          </cell>
          <cell r="F4584">
            <v>10</v>
          </cell>
          <cell r="G4584"/>
          <cell r="H4584" t="str">
            <v>E50</v>
          </cell>
        </row>
        <row r="4585">
          <cell r="A4585" t="str">
            <v>SE.KT-42A</v>
          </cell>
          <cell r="B4585" t="str">
            <v>SANKEI SWITCH FRENO 84340-20011 TOYOTA VARIOS MODELOS 1986-2005 M10*1.25 2 TERM</v>
          </cell>
          <cell r="C4585">
            <v>3.9E-2</v>
          </cell>
          <cell r="D4585"/>
          <cell r="E4585">
            <v>1</v>
          </cell>
          <cell r="F4585">
            <v>1</v>
          </cell>
          <cell r="G4585"/>
          <cell r="H4585" t="str">
            <v>E50</v>
          </cell>
        </row>
        <row r="4586">
          <cell r="A4586" t="str">
            <v>SE.KT-43</v>
          </cell>
          <cell r="B4586" t="str">
            <v>SANKEI SWITCH FRENO 84340-22072 TOYOTA VARIOS MODELOS 1987-1995 M10*1.25 2 TERM</v>
          </cell>
          <cell r="C4586">
            <v>3.6999999999999998E-2</v>
          </cell>
          <cell r="D4586"/>
          <cell r="E4586">
            <v>1</v>
          </cell>
          <cell r="F4586">
            <v>1</v>
          </cell>
          <cell r="G4586"/>
          <cell r="H4586" t="str">
            <v>E51</v>
          </cell>
        </row>
        <row r="4587">
          <cell r="A4587" t="str">
            <v>SE.KW-11N</v>
          </cell>
          <cell r="B4587" t="str">
            <v>SANKEI SWITCH TEMPERATURA 25080-89907 NISSAN VARIOS MODELOS 1990-2015 M12*1.5 TERM PLANO PETROL</v>
          </cell>
          <cell r="C4587">
            <v>1.9E-2</v>
          </cell>
          <cell r="D4587"/>
          <cell r="E4587">
            <v>1</v>
          </cell>
          <cell r="F4587">
            <v>1</v>
          </cell>
          <cell r="G4587"/>
          <cell r="H4587" t="str">
            <v>E52</v>
          </cell>
        </row>
        <row r="4588">
          <cell r="A4588" t="str">
            <v>SE.KW-2H</v>
          </cell>
          <cell r="B4588" t="str">
            <v xml:space="preserve">SANKEI SWITCH TEMPERATURA </v>
          </cell>
          <cell r="C4588">
            <v>1.4999999999999999E-2</v>
          </cell>
          <cell r="D4588"/>
          <cell r="E4588">
            <v>1</v>
          </cell>
          <cell r="F4588">
            <v>10</v>
          </cell>
          <cell r="G4588"/>
          <cell r="H4588" t="str">
            <v>E5|1</v>
          </cell>
        </row>
        <row r="4589">
          <cell r="A4589" t="str">
            <v>SE.KW-3H</v>
          </cell>
          <cell r="B4589" t="str">
            <v>SANKEI SWITCH TEMPERATURA 37750-PH2-014 HONDA D15B CIVIC CRV 1984-2005 1/8 TERM REDON</v>
          </cell>
          <cell r="C4589">
            <v>1.4999999999999999E-2</v>
          </cell>
          <cell r="D4589"/>
          <cell r="E4589">
            <v>1</v>
          </cell>
          <cell r="F4589">
            <v>1</v>
          </cell>
          <cell r="G4589"/>
          <cell r="H4589" t="str">
            <v>E51</v>
          </cell>
        </row>
        <row r="4590">
          <cell r="A4590" t="str">
            <v>SE.KW-3N</v>
          </cell>
          <cell r="B4590" t="str">
            <v>SANKEI SWITCH TEMPERATURA 25080-89900 NISSAN J15 PICK UP 1985-1999 TERM REDON</v>
          </cell>
          <cell r="C4590">
            <v>2.7E-2</v>
          </cell>
          <cell r="D4590"/>
          <cell r="E4590">
            <v>1</v>
          </cell>
          <cell r="F4590">
            <v>1</v>
          </cell>
          <cell r="G4590"/>
          <cell r="H4590" t="str">
            <v>E51</v>
          </cell>
        </row>
        <row r="4591">
          <cell r="A4591" t="str">
            <v>SE.KW-400</v>
          </cell>
          <cell r="B4591" t="str">
            <v xml:space="preserve">SANKEI SENSOR TEMPERATURA </v>
          </cell>
          <cell r="C4591">
            <v>0.03</v>
          </cell>
          <cell r="D4591"/>
          <cell r="E4591">
            <v>1</v>
          </cell>
          <cell r="F4591">
            <v>10</v>
          </cell>
          <cell r="G4591"/>
          <cell r="H4591" t="str">
            <v>E54</v>
          </cell>
        </row>
        <row r="4592">
          <cell r="A4592" t="str">
            <v>SE.KW-401</v>
          </cell>
          <cell r="B4592" t="str">
            <v xml:space="preserve">SANKEI SENSOR TEMPERATURA </v>
          </cell>
          <cell r="C4592">
            <v>0.03</v>
          </cell>
          <cell r="D4592"/>
          <cell r="E4592">
            <v>1</v>
          </cell>
          <cell r="F4592">
            <v>10</v>
          </cell>
          <cell r="G4592"/>
          <cell r="H4592" t="str">
            <v>E54</v>
          </cell>
        </row>
        <row r="4593">
          <cell r="A4593" t="str">
            <v>SE.KW-406</v>
          </cell>
          <cell r="B4593" t="str">
            <v>SANKEI SENSOR TEMPERATURA 89422-87701 TOYOTA VARIOS MODELOS 1986-1997 M12*1.5 2 TERM</v>
          </cell>
          <cell r="C4593">
            <v>3.1E-2</v>
          </cell>
          <cell r="D4593"/>
          <cell r="E4593">
            <v>1</v>
          </cell>
          <cell r="F4593">
            <v>1</v>
          </cell>
          <cell r="G4593"/>
          <cell r="H4593" t="str">
            <v>E54</v>
          </cell>
        </row>
        <row r="4594">
          <cell r="A4594" t="str">
            <v>SE.KW-407</v>
          </cell>
          <cell r="B4594" t="str">
            <v>SANKEI SENSOR TEMPERATURA MD182467 MITSUBISHI VARIOS MODELOS 1991-2015 3/8 2 TERM</v>
          </cell>
          <cell r="C4594">
            <v>0.04</v>
          </cell>
          <cell r="D4594"/>
          <cell r="E4594">
            <v>1</v>
          </cell>
          <cell r="F4594">
            <v>1</v>
          </cell>
          <cell r="G4594"/>
          <cell r="H4594" t="str">
            <v>E54</v>
          </cell>
        </row>
        <row r="4595">
          <cell r="A4595" t="str">
            <v>SE.KW-408</v>
          </cell>
          <cell r="B4595" t="str">
            <v>SANKEI SENSOR TEMPERATURA 89422-20010 TOYOTA VARIOS MODELOS 1990-2015 M12*1.5 2 TERM</v>
          </cell>
          <cell r="C4595">
            <v>2.9000000000000001E-2</v>
          </cell>
          <cell r="D4595"/>
          <cell r="E4595">
            <v>1</v>
          </cell>
          <cell r="F4595">
            <v>1</v>
          </cell>
          <cell r="G4595">
            <v>2.9000000000000001E-2</v>
          </cell>
          <cell r="H4595" t="str">
            <v>E54</v>
          </cell>
        </row>
        <row r="4596">
          <cell r="A4596" t="str">
            <v>SE.KW-409</v>
          </cell>
          <cell r="B4596" t="str">
            <v>SANKEI SENSOR TEMPERATURA</v>
          </cell>
          <cell r="C4596">
            <v>0.03</v>
          </cell>
          <cell r="D4596" t="str">
            <v>SIN STOCK</v>
          </cell>
          <cell r="E4596"/>
          <cell r="F4596"/>
          <cell r="G4596"/>
          <cell r="H4596" t="str">
            <v>E54</v>
          </cell>
        </row>
        <row r="4597">
          <cell r="A4597" t="str">
            <v>SE.KW-411</v>
          </cell>
          <cell r="B4597" t="str">
            <v>SANKEI SENSOR TEMPERATURA</v>
          </cell>
          <cell r="C4597">
            <v>2.9000000000000001E-2</v>
          </cell>
          <cell r="D4597"/>
          <cell r="E4597">
            <v>1</v>
          </cell>
          <cell r="F4597">
            <v>1</v>
          </cell>
          <cell r="G4597"/>
          <cell r="H4597" t="str">
            <v>E55</v>
          </cell>
        </row>
        <row r="4598">
          <cell r="A4598" t="str">
            <v>SE.KW-413</v>
          </cell>
          <cell r="B4598" t="str">
            <v xml:space="preserve">SANKEI SENSOR TEMPERATURA </v>
          </cell>
          <cell r="C4598">
            <v>2.9000000000000001E-2</v>
          </cell>
          <cell r="D4598"/>
          <cell r="E4598">
            <v>1</v>
          </cell>
          <cell r="F4598">
            <v>10</v>
          </cell>
          <cell r="G4598"/>
          <cell r="H4598" t="str">
            <v>E55</v>
          </cell>
        </row>
        <row r="4599">
          <cell r="A4599" t="str">
            <v>SE.KW-414</v>
          </cell>
          <cell r="B4599" t="str">
            <v>SANKEI SENSOR TEMPERATURA 89422-33030 TOYOTA VARIOS MODELOS 2006-2020 M12*1.5 2 TERM</v>
          </cell>
          <cell r="C4599">
            <v>3.2000000000000001E-2</v>
          </cell>
          <cell r="D4599"/>
          <cell r="E4599">
            <v>1</v>
          </cell>
          <cell r="F4599">
            <v>1</v>
          </cell>
          <cell r="G4599"/>
          <cell r="H4599" t="str">
            <v>E55</v>
          </cell>
        </row>
        <row r="4600">
          <cell r="A4600" t="str">
            <v>SE.KW-450</v>
          </cell>
          <cell r="B4600" t="str">
            <v>SANKEI SENSOR TEMPERATURA</v>
          </cell>
          <cell r="C4600">
            <v>2.7E-2</v>
          </cell>
          <cell r="D4600"/>
          <cell r="E4600">
            <v>1</v>
          </cell>
          <cell r="F4600">
            <v>10</v>
          </cell>
          <cell r="G4600"/>
          <cell r="H4600" t="str">
            <v>E55</v>
          </cell>
        </row>
        <row r="4601">
          <cell r="A4601" t="str">
            <v>SE.KW-5N</v>
          </cell>
          <cell r="B4601" t="str">
            <v>SANKEI SWITCH TEMPERATURA 25080-89903 NISSAN VARIOS MODELOS 1990-2015 M12*1.25 TERM PLANO GAS</v>
          </cell>
          <cell r="C4601">
            <v>1.9E-2</v>
          </cell>
          <cell r="D4601"/>
          <cell r="E4601">
            <v>1</v>
          </cell>
          <cell r="F4601">
            <v>1</v>
          </cell>
          <cell r="G4601"/>
          <cell r="H4601" t="str">
            <v>E51</v>
          </cell>
        </row>
        <row r="4602">
          <cell r="A4602" t="str">
            <v>SE.KW-6B</v>
          </cell>
          <cell r="B4602" t="str">
            <v>SANKEI SWITCH TEMPERATURA 31390-00100 TOYOTA</v>
          </cell>
          <cell r="C4602">
            <v>3.2000000000000001E-2</v>
          </cell>
          <cell r="D4602"/>
          <cell r="E4602">
            <v>1</v>
          </cell>
          <cell r="F4602">
            <v>1</v>
          </cell>
          <cell r="G4602"/>
          <cell r="H4602" t="str">
            <v>E52</v>
          </cell>
        </row>
        <row r="4603">
          <cell r="A4603" t="str">
            <v>SE.KW-6N</v>
          </cell>
          <cell r="B4603" t="str">
            <v>SANKEI SWITCH TEMPERATURA 25080-89902 NISSAN</v>
          </cell>
          <cell r="C4603">
            <v>4.2999999999999997E-2</v>
          </cell>
          <cell r="D4603"/>
          <cell r="E4603">
            <v>1</v>
          </cell>
          <cell r="F4603">
            <v>1</v>
          </cell>
          <cell r="G4603"/>
          <cell r="H4603" t="str">
            <v>E51</v>
          </cell>
        </row>
        <row r="4604">
          <cell r="A4604" t="str">
            <v>SE.KW-6T</v>
          </cell>
          <cell r="B4604" t="str">
            <v>SANKEI SWITCH TEMPERATURA 83420-20020 TOYOTA VARIOS MODELOS 1990-2005 M16*1.5 TERM PLANO</v>
          </cell>
          <cell r="C4604">
            <v>3.5999999999999997E-2</v>
          </cell>
          <cell r="D4604"/>
          <cell r="E4604">
            <v>1</v>
          </cell>
          <cell r="F4604">
            <v>1</v>
          </cell>
          <cell r="G4604"/>
          <cell r="H4604" t="str">
            <v>E53</v>
          </cell>
        </row>
        <row r="4605">
          <cell r="A4605" t="str">
            <v>SE.KW-7T</v>
          </cell>
          <cell r="B4605" t="str">
            <v>SANKEI SWITCH TEMPERATURA 83420-16030 TOYOTA VARIOS MODELOS 1990-2005 1/8 TERM PLANO</v>
          </cell>
          <cell r="C4605">
            <v>1.4E-2</v>
          </cell>
          <cell r="D4605"/>
          <cell r="E4605">
            <v>1</v>
          </cell>
          <cell r="F4605">
            <v>1</v>
          </cell>
          <cell r="G4605"/>
          <cell r="H4605" t="str">
            <v>E53</v>
          </cell>
        </row>
        <row r="4606">
          <cell r="A4606" t="str">
            <v>SE.KW-8B</v>
          </cell>
          <cell r="B4606" t="str">
            <v>SANKEI SWITCH TEMPERATURA MD005051 MITSUBISHI VARIOS MODELOS 1990-2005 M16*1.5 2 TERM</v>
          </cell>
          <cell r="C4606">
            <v>0.03</v>
          </cell>
          <cell r="D4606"/>
          <cell r="E4606">
            <v>1</v>
          </cell>
          <cell r="F4606">
            <v>1</v>
          </cell>
          <cell r="G4606"/>
          <cell r="H4606" t="str">
            <v>E52</v>
          </cell>
        </row>
        <row r="4607">
          <cell r="A4607" t="str">
            <v>SE.KW-8T</v>
          </cell>
          <cell r="B4607" t="str">
            <v>SANKEI SWITCH TEMPERATURA 83420-16040 TOYOTA VARIOS MODELOS 1990-2015 M16*1.5 1 TERM</v>
          </cell>
          <cell r="C4607">
            <v>0.03</v>
          </cell>
          <cell r="D4607"/>
          <cell r="E4607">
            <v>1</v>
          </cell>
          <cell r="F4607">
            <v>1</v>
          </cell>
          <cell r="G4607"/>
          <cell r="H4607" t="str">
            <v>E53</v>
          </cell>
        </row>
        <row r="4608">
          <cell r="A4608" t="str">
            <v>SE.KW-9B</v>
          </cell>
          <cell r="B4608" t="str">
            <v>SANKEI SWITCH TEMPERATURA MC843920 MITSUBISHI VARIOS MODELOS 1990-2005 M16*1.5 2 TERM</v>
          </cell>
          <cell r="C4608">
            <v>0.03</v>
          </cell>
          <cell r="D4608"/>
          <cell r="E4608">
            <v>1</v>
          </cell>
          <cell r="F4608">
            <v>10</v>
          </cell>
          <cell r="G4608"/>
          <cell r="H4608" t="str">
            <v>E52</v>
          </cell>
        </row>
        <row r="4609">
          <cell r="A4609" t="str">
            <v>SE.KW-9T</v>
          </cell>
          <cell r="B4609" t="str">
            <v xml:space="preserve">SANKEI SWITCH TEMPERATURA </v>
          </cell>
          <cell r="C4609">
            <v>1.4E-2</v>
          </cell>
          <cell r="D4609"/>
          <cell r="E4609">
            <v>1</v>
          </cell>
          <cell r="F4609">
            <v>1</v>
          </cell>
          <cell r="G4609"/>
          <cell r="H4609" t="str">
            <v>E53</v>
          </cell>
        </row>
        <row r="4610">
          <cell r="A4610" t="str">
            <v>SH.030 645</v>
          </cell>
          <cell r="B4610" t="str">
            <v>SACHS AMORTIGUADOR</v>
          </cell>
          <cell r="C4610">
            <v>6.74</v>
          </cell>
          <cell r="D4610"/>
          <cell r="E4610"/>
          <cell r="F4610"/>
          <cell r="G4610"/>
          <cell r="H4610" t="str">
            <v>S-F05/04</v>
          </cell>
        </row>
        <row r="4611">
          <cell r="A4611" t="str">
            <v>SH.200 846</v>
          </cell>
          <cell r="B4611" t="str">
            <v>SACHS AMORTIGUADOR</v>
          </cell>
          <cell r="C4611">
            <v>3.67</v>
          </cell>
          <cell r="D4611"/>
          <cell r="E4611">
            <v>1</v>
          </cell>
          <cell r="F4611"/>
          <cell r="G4611"/>
          <cell r="H4611" t="str">
            <v>S-D05</v>
          </cell>
        </row>
        <row r="4612">
          <cell r="A4612" t="str">
            <v>SH.280 953</v>
          </cell>
          <cell r="B4612" t="str">
            <v>SACHS U2915 AMORTIGUADOR SUSPENSION NISSAN SENTRA SUNNY B15 2001-2006     POSTERIOR DER IZQ</v>
          </cell>
          <cell r="C4612">
            <v>1.704</v>
          </cell>
          <cell r="D4612"/>
          <cell r="E4612">
            <v>1</v>
          </cell>
          <cell r="F4612">
            <v>1</v>
          </cell>
          <cell r="G4612"/>
          <cell r="H4612" t="str">
            <v>S-D04</v>
          </cell>
        </row>
        <row r="4613">
          <cell r="A4613" t="str">
            <v>SH.310 190</v>
          </cell>
          <cell r="B4613" t="str">
            <v>SACHS AMORTIGUADOR</v>
          </cell>
          <cell r="C4613">
            <v>2.3439999999999999</v>
          </cell>
          <cell r="D4613"/>
          <cell r="E4613"/>
          <cell r="F4613"/>
          <cell r="G4613"/>
          <cell r="H4613" t="str">
            <v>S-D19</v>
          </cell>
        </row>
        <row r="4614">
          <cell r="A4614" t="str">
            <v>SH.310 202</v>
          </cell>
          <cell r="B4614" t="str">
            <v>SACHS AMORTIGUADOR</v>
          </cell>
          <cell r="C4614">
            <v>6.5979999999999999</v>
          </cell>
          <cell r="D4614"/>
          <cell r="E4614"/>
          <cell r="F4614"/>
          <cell r="G4614"/>
          <cell r="H4614" t="str">
            <v>S-D16/21</v>
          </cell>
        </row>
        <row r="4615">
          <cell r="A4615" t="str">
            <v>SH.310 203</v>
          </cell>
          <cell r="B4615" t="str">
            <v>SACHS 37123 AMORTIGUADOR SUSPENSION DODGE CARAVAN VOYAGER 1986-2007     POSTERIOR DER IZQ</v>
          </cell>
          <cell r="C4615">
            <v>1.8839999999999999</v>
          </cell>
          <cell r="D4615"/>
          <cell r="E4615">
            <v>1</v>
          </cell>
          <cell r="F4615">
            <v>1</v>
          </cell>
          <cell r="G4615"/>
          <cell r="H4615" t="str">
            <v>S-D09</v>
          </cell>
        </row>
        <row r="4616">
          <cell r="A4616" t="str">
            <v>SH.310 220</v>
          </cell>
          <cell r="B4616" t="str">
            <v>SACHS AMORTIGUADOR</v>
          </cell>
          <cell r="C4616">
            <v>4.1520000000000001</v>
          </cell>
          <cell r="D4616"/>
          <cell r="E4616"/>
          <cell r="F4616"/>
          <cell r="G4616"/>
          <cell r="H4616" t="str">
            <v>S-D16</v>
          </cell>
        </row>
        <row r="4617">
          <cell r="A4617" t="str">
            <v>SH.310 221</v>
          </cell>
          <cell r="B4617" t="str">
            <v>SACHS AMORTIGUADOR</v>
          </cell>
          <cell r="C4617">
            <v>4.9800000000000004</v>
          </cell>
          <cell r="D4617"/>
          <cell r="E4617"/>
          <cell r="F4617"/>
          <cell r="G4617"/>
          <cell r="H4617" t="str">
            <v>S-D05</v>
          </cell>
        </row>
        <row r="4618">
          <cell r="A4618" t="str">
            <v>SH.310 222</v>
          </cell>
          <cell r="B4618" t="str">
            <v>SACHS AMORTIGUADOR</v>
          </cell>
          <cell r="C4618">
            <v>1.87</v>
          </cell>
          <cell r="D4618"/>
          <cell r="E4618"/>
          <cell r="F4618"/>
          <cell r="G4618"/>
          <cell r="H4618" t="str">
            <v>S-D04</v>
          </cell>
        </row>
        <row r="4619">
          <cell r="A4619" t="str">
            <v>SH.310 223</v>
          </cell>
          <cell r="B4619" t="str">
            <v>SACHS AMORTIGUADOR</v>
          </cell>
          <cell r="C4619">
            <v>2.512</v>
          </cell>
          <cell r="D4619"/>
          <cell r="E4619"/>
          <cell r="F4619"/>
          <cell r="G4619"/>
          <cell r="H4619" t="str">
            <v>S-D13</v>
          </cell>
        </row>
        <row r="4620">
          <cell r="A4620" t="str">
            <v>SH.310 225</v>
          </cell>
          <cell r="B4620" t="str">
            <v>SACHS AMORTIGUADOR</v>
          </cell>
          <cell r="C4620">
            <v>2.06</v>
          </cell>
          <cell r="D4620"/>
          <cell r="E4620"/>
          <cell r="F4620"/>
          <cell r="G4620"/>
          <cell r="H4620" t="str">
            <v>S-D13</v>
          </cell>
        </row>
        <row r="4621">
          <cell r="A4621" t="str">
            <v>SH.310 227</v>
          </cell>
          <cell r="B4621" t="str">
            <v>SACHS AMORTIGUADOR</v>
          </cell>
          <cell r="C4621">
            <v>2.7549999999999999</v>
          </cell>
          <cell r="D4621"/>
          <cell r="E4621"/>
          <cell r="F4621"/>
          <cell r="G4621"/>
          <cell r="H4621" t="str">
            <v>S-D13</v>
          </cell>
        </row>
        <row r="4622">
          <cell r="A4622" t="str">
            <v>SH.310 260</v>
          </cell>
          <cell r="B4622" t="str">
            <v>SACHS AMORTIGUADOR</v>
          </cell>
          <cell r="C4622">
            <v>1.9430000000000001</v>
          </cell>
          <cell r="D4622"/>
          <cell r="E4622"/>
          <cell r="F4622"/>
          <cell r="G4622"/>
          <cell r="H4622" t="str">
            <v>S-D04</v>
          </cell>
        </row>
        <row r="4623">
          <cell r="A4623" t="str">
            <v>SH.310 271</v>
          </cell>
          <cell r="B4623" t="str">
            <v>SACHS AMORTIGUADOR</v>
          </cell>
          <cell r="C4623">
            <v>4.92</v>
          </cell>
          <cell r="D4623"/>
          <cell r="E4623"/>
          <cell r="F4623"/>
          <cell r="G4623"/>
          <cell r="H4623" t="str">
            <v>S-D14</v>
          </cell>
        </row>
        <row r="4624">
          <cell r="A4624" t="str">
            <v>SH.310 279</v>
          </cell>
          <cell r="B4624" t="str">
            <v>SACHS AMORTIGUADOR</v>
          </cell>
          <cell r="C4624">
            <v>1.575</v>
          </cell>
          <cell r="D4624"/>
          <cell r="E4624"/>
          <cell r="F4624"/>
          <cell r="G4624"/>
          <cell r="H4624" t="str">
            <v>S-D13</v>
          </cell>
        </row>
        <row r="4625">
          <cell r="A4625" t="str">
            <v>SH.310 291</v>
          </cell>
          <cell r="B4625" t="str">
            <v>SACHS AMORTIGUADOR</v>
          </cell>
          <cell r="C4625">
            <v>5.13</v>
          </cell>
          <cell r="D4625"/>
          <cell r="E4625"/>
          <cell r="F4625"/>
          <cell r="G4625"/>
          <cell r="H4625"/>
        </row>
        <row r="4626">
          <cell r="A4626" t="str">
            <v>SH.310 353</v>
          </cell>
          <cell r="B4626" t="str">
            <v>SACHS B1100 AMORTIGUADOR SUSPENSION NISSAN SENTRA SUNNY B15 1998-UP     STRUT DELANTERO IZQ</v>
          </cell>
          <cell r="C4626">
            <v>3.605</v>
          </cell>
          <cell r="D4626"/>
          <cell r="E4626">
            <v>1</v>
          </cell>
          <cell r="F4626">
            <v>1</v>
          </cell>
          <cell r="G4626"/>
          <cell r="H4626" t="str">
            <v>S-D09</v>
          </cell>
        </row>
        <row r="4627">
          <cell r="A4627" t="str">
            <v>SH.310 354</v>
          </cell>
          <cell r="B4627" t="str">
            <v>SACHS B1099 AMORTIGUADOR SUSPENSION NISSAN SENTRA SUNNY B15 1998-UP     STRUT DELANTERO DER</v>
          </cell>
          <cell r="C4627">
            <v>3.6509999999999998</v>
          </cell>
          <cell r="D4627"/>
          <cell r="E4627">
            <v>1</v>
          </cell>
          <cell r="F4627">
            <v>1</v>
          </cell>
          <cell r="G4627"/>
          <cell r="H4627" t="str">
            <v>S-D09</v>
          </cell>
        </row>
        <row r="4628">
          <cell r="A4628" t="str">
            <v>SH.310 355</v>
          </cell>
          <cell r="B4628" t="str">
            <v>SACHS 832322 AMORTIGUADOR SUSPENSION NISSAN SENTRA SUNNY 1995-2000 B14    POSTERIOR DER IZQ</v>
          </cell>
          <cell r="C4628">
            <v>1.637</v>
          </cell>
          <cell r="D4628"/>
          <cell r="E4628">
            <v>1</v>
          </cell>
          <cell r="F4628">
            <v>1</v>
          </cell>
          <cell r="G4628"/>
          <cell r="H4628" t="str">
            <v>S-D14</v>
          </cell>
        </row>
        <row r="4629">
          <cell r="A4629" t="str">
            <v>SH.310 359</v>
          </cell>
          <cell r="B4629" t="str">
            <v>SACHS 71814 AMORTIGUADOR SUSPENSION NISSAN SENTRA SUNNY B12 1985-1992     DELANTERO DER IZQ</v>
          </cell>
          <cell r="C4629">
            <v>3.45</v>
          </cell>
          <cell r="D4629"/>
          <cell r="E4629">
            <v>1</v>
          </cell>
          <cell r="F4629">
            <v>1</v>
          </cell>
          <cell r="G4629"/>
          <cell r="H4629" t="str">
            <v>S-D14</v>
          </cell>
        </row>
        <row r="4630">
          <cell r="A4630" t="str">
            <v>SH.310 360</v>
          </cell>
          <cell r="B4630" t="str">
            <v>SACHS 71816 AMORTIGUADOR SUSPENSION NISSAN SENTRA SUNNY B12 1985-1992     POSTERIOR DER IZQ</v>
          </cell>
          <cell r="C4630">
            <v>4.0209999999999999</v>
          </cell>
          <cell r="D4630"/>
          <cell r="E4630">
            <v>1</v>
          </cell>
          <cell r="F4630">
            <v>1</v>
          </cell>
          <cell r="G4630"/>
          <cell r="H4630" t="str">
            <v>S-D14</v>
          </cell>
        </row>
        <row r="4631">
          <cell r="A4631" t="str">
            <v>SH.310 375</v>
          </cell>
          <cell r="B4631" t="str">
            <v>SACHS MP8020 AMORTIGUADOR SUSPENSION VOLKSWAGEN CADDY DERBY 2002-UP     DELANTERO</v>
          </cell>
          <cell r="C4631">
            <v>3.819</v>
          </cell>
          <cell r="D4631"/>
          <cell r="E4631">
            <v>1</v>
          </cell>
          <cell r="F4631">
            <v>1</v>
          </cell>
          <cell r="G4631"/>
          <cell r="H4631" t="str">
            <v>S-D14</v>
          </cell>
        </row>
        <row r="4632">
          <cell r="A4632" t="str">
            <v>SH.310 378</v>
          </cell>
          <cell r="B4632" t="str">
            <v>SACHS MP8241 AMORTIGUADOR SUSPENSION VOLKSWAGEN GOLF JETTA 1999-2008     STRUT DELANTERO DER IZQ</v>
          </cell>
          <cell r="C4632">
            <v>3.8820000000000001</v>
          </cell>
          <cell r="D4632"/>
          <cell r="E4632">
            <v>1</v>
          </cell>
          <cell r="F4632">
            <v>1</v>
          </cell>
          <cell r="G4632"/>
          <cell r="H4632" t="str">
            <v>S-D19</v>
          </cell>
        </row>
        <row r="4633">
          <cell r="A4633" t="str">
            <v>SH.310 383</v>
          </cell>
          <cell r="B4633" t="str">
            <v>SACHS 832430 AMORTIGUADOR SUSPENSION VOLKSWAGEN GOLF JETTA 1999-2008     P*OB POSTERIOR DER IZQ</v>
          </cell>
          <cell r="C4633">
            <v>1.76</v>
          </cell>
          <cell r="D4633"/>
          <cell r="E4633">
            <v>1</v>
          </cell>
          <cell r="F4633">
            <v>1</v>
          </cell>
          <cell r="G4633"/>
          <cell r="H4633" t="str">
            <v>S-D24</v>
          </cell>
        </row>
        <row r="4634">
          <cell r="A4634" t="str">
            <v>SH.310 740</v>
          </cell>
          <cell r="B4634" t="str">
            <v>SACHS 71871 AMORTIGUADOR SUSPENSION NISSAN SENTRA SUNNY 1990-1994 B13  B13 STRUT DEL DER</v>
          </cell>
          <cell r="C4634">
            <v>3.4359999999999999</v>
          </cell>
          <cell r="D4634"/>
          <cell r="E4634">
            <v>1</v>
          </cell>
          <cell r="F4634">
            <v>1</v>
          </cell>
          <cell r="G4634"/>
          <cell r="H4634" t="str">
            <v>S-D03</v>
          </cell>
        </row>
        <row r="4635">
          <cell r="A4635" t="str">
            <v>SH.310 741</v>
          </cell>
          <cell r="B4635" t="str">
            <v>SACHS 71872 AMORTIGUADOR SUSPENSION NISSAN SENTRA SUNNY 1990-1994 B13  B13 STRUT DEL IZQ</v>
          </cell>
          <cell r="C4635">
            <v>3.4169999999999998</v>
          </cell>
          <cell r="D4635"/>
          <cell r="E4635">
            <v>1</v>
          </cell>
          <cell r="F4635">
            <v>1</v>
          </cell>
          <cell r="G4635"/>
          <cell r="H4635" t="str">
            <v>S-D03</v>
          </cell>
        </row>
        <row r="4636">
          <cell r="A4636" t="str">
            <v>SH.310 742</v>
          </cell>
          <cell r="B4636" t="str">
            <v>SACHS 71873 AMORTIGUADOR SUSPENSION NISSAN SENTRA SUNNY 1990-1994 B13  B13 STRUT POS DER</v>
          </cell>
          <cell r="C4636">
            <v>3.9550000000000001</v>
          </cell>
          <cell r="D4636"/>
          <cell r="E4636">
            <v>1</v>
          </cell>
          <cell r="F4636">
            <v>1</v>
          </cell>
          <cell r="G4636"/>
          <cell r="H4636" t="str">
            <v>S-D03</v>
          </cell>
        </row>
        <row r="4637">
          <cell r="A4637" t="str">
            <v>SH.310 743</v>
          </cell>
          <cell r="B4637" t="str">
            <v>SACHS 71874 AMORTIGUADOR SUSPENSION NISSAN SENTRA SUNNY 1990-1994 B13  B13 STRUT POS IZQ</v>
          </cell>
          <cell r="C4637">
            <v>3.931</v>
          </cell>
          <cell r="D4637"/>
          <cell r="E4637">
            <v>1</v>
          </cell>
          <cell r="F4637">
            <v>1</v>
          </cell>
          <cell r="G4637"/>
          <cell r="H4637" t="str">
            <v>S-D08</v>
          </cell>
        </row>
        <row r="4638">
          <cell r="A4638" t="str">
            <v>SH.310 383</v>
          </cell>
          <cell r="B4638" t="str">
            <v>SACHS AMORTIGUADOR</v>
          </cell>
          <cell r="C4638">
            <v>1.97</v>
          </cell>
          <cell r="D4638"/>
          <cell r="E4638"/>
          <cell r="F4638"/>
          <cell r="G4638"/>
          <cell r="H4638" t="str">
            <v>S-D04</v>
          </cell>
        </row>
        <row r="4639">
          <cell r="A4639" t="str">
            <v>SH.311 123</v>
          </cell>
          <cell r="B4639" t="str">
            <v>SACHS AMORTIGUADOR</v>
          </cell>
          <cell r="C4639">
            <v>2.343</v>
          </cell>
          <cell r="D4639"/>
          <cell r="E4639"/>
          <cell r="F4639"/>
          <cell r="G4639"/>
          <cell r="H4639" t="str">
            <v>S-E05</v>
          </cell>
        </row>
        <row r="4640">
          <cell r="A4640" t="str">
            <v>SH.311 467</v>
          </cell>
          <cell r="B4640" t="str">
            <v>SACHS HG31103 AMORTIGUADOR SUSPENSION FORD ECO SPORT 2001-2006 2WD    OB*P POSTERIOR DER IZQ</v>
          </cell>
          <cell r="C4640">
            <v>2.1520000000000001</v>
          </cell>
          <cell r="D4640"/>
          <cell r="E4640">
            <v>1</v>
          </cell>
          <cell r="F4640">
            <v>1</v>
          </cell>
          <cell r="G4640"/>
          <cell r="H4640" t="str">
            <v>S-D13</v>
          </cell>
        </row>
        <row r="4641">
          <cell r="A4641" t="str">
            <v>SH.312 258</v>
          </cell>
          <cell r="B4641" t="str">
            <v>SACHS AMORTIGUADOR</v>
          </cell>
          <cell r="C4641">
            <v>5.1950000000000003</v>
          </cell>
          <cell r="D4641"/>
          <cell r="E4641"/>
          <cell r="F4641"/>
          <cell r="G4641"/>
          <cell r="H4641" t="str">
            <v>S-D15</v>
          </cell>
        </row>
        <row r="4642">
          <cell r="A4642" t="str">
            <v>SH.312 259</v>
          </cell>
          <cell r="B4642" t="str">
            <v>SACHS AMORTIGUADOR</v>
          </cell>
          <cell r="C4642">
            <v>5.1950000000000003</v>
          </cell>
          <cell r="D4642"/>
          <cell r="E4642"/>
          <cell r="F4642"/>
          <cell r="G4642"/>
          <cell r="H4642" t="str">
            <v>S-D15</v>
          </cell>
        </row>
        <row r="4643">
          <cell r="A4643" t="str">
            <v>SH.312 475</v>
          </cell>
          <cell r="B4643" t="str">
            <v>SACHS AMORTIGUADOR</v>
          </cell>
          <cell r="C4643">
            <v>1.76</v>
          </cell>
          <cell r="D4643"/>
          <cell r="E4643"/>
          <cell r="F4643"/>
          <cell r="G4643"/>
          <cell r="H4643" t="str">
            <v>S-D19</v>
          </cell>
        </row>
        <row r="4644">
          <cell r="A4644" t="str">
            <v>SH.312 616</v>
          </cell>
          <cell r="B4644" t="str">
            <v>SACHS 832542 AMORTIGUADOR SUSPENSION VOLKSWAGEN BORA PASSAT 2006-2009     POSTERIOR DER IZQ</v>
          </cell>
          <cell r="C4644">
            <v>1.7769999999999999</v>
          </cell>
          <cell r="D4644"/>
          <cell r="E4644">
            <v>1</v>
          </cell>
          <cell r="F4644">
            <v>1</v>
          </cell>
          <cell r="G4644"/>
          <cell r="H4644" t="str">
            <v>S-F05</v>
          </cell>
        </row>
        <row r="4645">
          <cell r="A4645" t="str">
            <v>SH.312 949</v>
          </cell>
          <cell r="B4645" t="str">
            <v>SACHS 832608 AMORTIGUADOR SUSPENSION MAZDA 3 2006-2008 POSTERIOR DER IZQ</v>
          </cell>
          <cell r="C4645">
            <v>1.8</v>
          </cell>
          <cell r="D4645"/>
          <cell r="E4645">
            <v>1</v>
          </cell>
          <cell r="F4645">
            <v>1</v>
          </cell>
          <cell r="G4645"/>
          <cell r="H4645" t="str">
            <v>S-D08</v>
          </cell>
        </row>
        <row r="4646">
          <cell r="A4646" t="str">
            <v>SH.312 984</v>
          </cell>
          <cell r="B4646" t="str">
            <v>SACHS MP8496 AMORTIGUADOR SUSPENSION JEEP COMPASS PATRIOT 2007-2011     DELANTERO DER</v>
          </cell>
          <cell r="C4646">
            <v>5.0890000000000004</v>
          </cell>
          <cell r="D4646"/>
          <cell r="E4646">
            <v>1</v>
          </cell>
          <cell r="F4646">
            <v>1</v>
          </cell>
          <cell r="G4646"/>
          <cell r="H4646" t="str">
            <v>S-D08</v>
          </cell>
        </row>
        <row r="4647">
          <cell r="A4647" t="str">
            <v>SH.312 985</v>
          </cell>
          <cell r="B4647" t="str">
            <v>SACHS MP8495 AMORTIGUADOR SUSPENSION JEEP COMPASS PATRIOT 2007-2011     DELANTERO IZQ</v>
          </cell>
          <cell r="C4647">
            <v>5.0940000000000003</v>
          </cell>
          <cell r="D4647"/>
          <cell r="E4647">
            <v>1</v>
          </cell>
          <cell r="F4647">
            <v>1</v>
          </cell>
          <cell r="G4647"/>
          <cell r="H4647" t="str">
            <v>S-D13</v>
          </cell>
        </row>
        <row r="4648">
          <cell r="A4648" t="str">
            <v>SH.312 986</v>
          </cell>
          <cell r="B4648" t="str">
            <v>SACHS 832590 AMORTIGUADOR SUSPENSION JEEP COMPASS PATRIOT 2007-2011     POSTERIOR DER IZQ</v>
          </cell>
          <cell r="C4648">
            <v>2.0110000000000001</v>
          </cell>
          <cell r="D4648"/>
          <cell r="E4648">
            <v>1</v>
          </cell>
          <cell r="F4648">
            <v>1</v>
          </cell>
          <cell r="G4648"/>
          <cell r="H4648" t="str">
            <v>SIN STOCK</v>
          </cell>
        </row>
        <row r="4649">
          <cell r="A4649" t="str">
            <v>SH.313 237</v>
          </cell>
          <cell r="B4649" t="str">
            <v>SACHS MP8502 AMORTIGUADOR SUSPENSION NISSAN SENTRA USA 2007-2012     DELANTERO DER</v>
          </cell>
          <cell r="C4649">
            <v>2.7290000000000001</v>
          </cell>
          <cell r="D4649"/>
          <cell r="E4649">
            <v>1</v>
          </cell>
          <cell r="F4649">
            <v>1</v>
          </cell>
          <cell r="G4649"/>
          <cell r="H4649" t="str">
            <v>S-D18</v>
          </cell>
        </row>
        <row r="4650">
          <cell r="A4650" t="str">
            <v>SH.313 238</v>
          </cell>
          <cell r="B4650" t="str">
            <v>SACHS MP8501 AMORTIGUADOR SUSPENSION NISSAN SENTRA USA 2007-2010     DELANTERO IZQ</v>
          </cell>
          <cell r="C4650">
            <v>4.0419999999999998</v>
          </cell>
          <cell r="D4650"/>
          <cell r="E4650">
            <v>1</v>
          </cell>
          <cell r="F4650">
            <v>1</v>
          </cell>
          <cell r="G4650"/>
          <cell r="H4650" t="str">
            <v>S-D18</v>
          </cell>
        </row>
        <row r="4651">
          <cell r="A4651" t="str">
            <v>SH.313 239</v>
          </cell>
          <cell r="B4651" t="str">
            <v>SACHS 832595 AMORTIGUADOR SUSPENSION NISSAN SENTRA USA 2007-2010     POSTERIOR DER IZQ</v>
          </cell>
          <cell r="C4651">
            <v>1.919</v>
          </cell>
          <cell r="D4651"/>
          <cell r="E4651">
            <v>1</v>
          </cell>
          <cell r="F4651">
            <v>1</v>
          </cell>
          <cell r="G4651"/>
          <cell r="H4651" t="str">
            <v>S-D02</v>
          </cell>
        </row>
        <row r="4652">
          <cell r="A4652" t="str">
            <v>SH.313 261</v>
          </cell>
          <cell r="B4652" t="str">
            <v>SACHS AMORTIGUADOR</v>
          </cell>
          <cell r="C4652">
            <v>6.4080000000000004</v>
          </cell>
          <cell r="D4652"/>
          <cell r="E4652"/>
          <cell r="F4652"/>
          <cell r="G4652"/>
          <cell r="H4652" t="str">
            <v>S-D02</v>
          </cell>
        </row>
        <row r="4653">
          <cell r="A4653" t="str">
            <v>SH.313 263</v>
          </cell>
          <cell r="B4653" t="str">
            <v>SACHS 5135573AC AMORTIGUADOR SUSPENSION JEEP GRAND CHEROKEE LIBERTY 2005-2010    REFORZADO DELANTERO DER IZQ</v>
          </cell>
          <cell r="C4653">
            <v>4.1959999999999997</v>
          </cell>
          <cell r="D4653"/>
          <cell r="E4653">
            <v>1</v>
          </cell>
          <cell r="F4653">
            <v>1</v>
          </cell>
          <cell r="G4653"/>
          <cell r="H4653" t="str">
            <v>SIN STOCK</v>
          </cell>
        </row>
        <row r="4654">
          <cell r="A4654" t="str">
            <v>SH.313 854</v>
          </cell>
          <cell r="B4654" t="str">
            <v>SACHS MP8554 AMORTIGUADOR SUSPENSION FORD FUSION 2005-2012     DELANTERO IZQ</v>
          </cell>
          <cell r="C4654">
            <v>2.4039999999999999</v>
          </cell>
          <cell r="D4654"/>
          <cell r="E4654">
            <v>1</v>
          </cell>
          <cell r="F4654">
            <v>1</v>
          </cell>
          <cell r="G4654"/>
          <cell r="H4654" t="str">
            <v>S-D07</v>
          </cell>
        </row>
        <row r="4655">
          <cell r="A4655" t="str">
            <v>SH.313 855</v>
          </cell>
          <cell r="B4655" t="str">
            <v>SACHS MP8553 AMORTIGUADOR SUSPENSION FORD FUSION 2005-2012     DELANTERO DER</v>
          </cell>
          <cell r="C4655">
            <v>2.407</v>
          </cell>
          <cell r="D4655"/>
          <cell r="E4655">
            <v>1</v>
          </cell>
          <cell r="F4655">
            <v>1</v>
          </cell>
          <cell r="G4655"/>
          <cell r="H4655" t="str">
            <v>S-D07</v>
          </cell>
        </row>
        <row r="4656">
          <cell r="A4656" t="str">
            <v>SH.313 901</v>
          </cell>
          <cell r="B4656" t="str">
            <v>SACHS MP8668 AMORTIGUADOR SUSPENSION NISSAN TIIDA 2006-2018 DELANTERO DERANTERO DER</v>
          </cell>
          <cell r="C4656">
            <v>4.0330000000000004</v>
          </cell>
          <cell r="D4656"/>
          <cell r="E4656">
            <v>1</v>
          </cell>
          <cell r="F4656">
            <v>1</v>
          </cell>
          <cell r="G4656"/>
          <cell r="H4656" t="str">
            <v>S-D07</v>
          </cell>
        </row>
        <row r="4657">
          <cell r="A4657" t="str">
            <v>SH.313 902</v>
          </cell>
          <cell r="B4657" t="str">
            <v>SACHS MP8669 AMORTIGUADOR SUSPENSION NISSAN TIIDA 2006-2018 DELANTERO IZQ</v>
          </cell>
          <cell r="C4657">
            <v>3.984</v>
          </cell>
          <cell r="D4657"/>
          <cell r="E4657">
            <v>1</v>
          </cell>
          <cell r="F4657">
            <v>1</v>
          </cell>
          <cell r="G4657"/>
          <cell r="H4657" t="str">
            <v>S-D12</v>
          </cell>
        </row>
        <row r="4658">
          <cell r="A4658" t="str">
            <v>SH.314 518</v>
          </cell>
          <cell r="B4658" t="str">
            <v>SACHS AMORTIGUADOR</v>
          </cell>
          <cell r="C4658">
            <v>2.3450000000000002</v>
          </cell>
          <cell r="D4658"/>
          <cell r="E4658"/>
          <cell r="F4658"/>
          <cell r="G4658"/>
          <cell r="H4658" t="str">
            <v>S-D13</v>
          </cell>
        </row>
        <row r="4659">
          <cell r="A4659" t="str">
            <v>SH.314 732</v>
          </cell>
          <cell r="B4659" t="str">
            <v>SACHS AMORTIGUADOR</v>
          </cell>
          <cell r="C4659">
            <v>4.05</v>
          </cell>
          <cell r="D4659"/>
          <cell r="E4659"/>
          <cell r="F4659"/>
          <cell r="G4659"/>
          <cell r="H4659" t="str">
            <v>S-D08</v>
          </cell>
        </row>
        <row r="4660">
          <cell r="A4660" t="str">
            <v>SH.314 733</v>
          </cell>
          <cell r="B4660" t="str">
            <v>SACHS AMORTIGUADOR</v>
          </cell>
          <cell r="C4660">
            <v>4.05</v>
          </cell>
          <cell r="D4660"/>
          <cell r="E4660"/>
          <cell r="F4660"/>
          <cell r="G4660"/>
          <cell r="H4660" t="str">
            <v>S-D10</v>
          </cell>
        </row>
        <row r="4661">
          <cell r="A4661" t="str">
            <v>SH.315 148</v>
          </cell>
          <cell r="B4661" t="str">
            <v>SACHS AMORTIGUADOR</v>
          </cell>
          <cell r="C4661">
            <v>2.96</v>
          </cell>
          <cell r="D4661"/>
          <cell r="E4661"/>
          <cell r="F4661"/>
          <cell r="G4661"/>
          <cell r="H4661" t="str">
            <v>S-D08</v>
          </cell>
        </row>
        <row r="4662">
          <cell r="A4662" t="str">
            <v>SH.315 278</v>
          </cell>
          <cell r="B4662" t="str">
            <v>SACHS AMORTIGUADOR</v>
          </cell>
          <cell r="C4662">
            <v>5.89</v>
          </cell>
          <cell r="D4662"/>
          <cell r="E4662"/>
          <cell r="F4662"/>
          <cell r="G4662"/>
          <cell r="H4662" t="str">
            <v>S-D03</v>
          </cell>
        </row>
        <row r="4663">
          <cell r="A4663" t="str">
            <v>SH.315 468</v>
          </cell>
          <cell r="B4663" t="str">
            <v>SACHS 930194 AMORTIGUADOR SUSPENSION FORD RANGER 2012-2016   2.3L  POST</v>
          </cell>
          <cell r="C4663">
            <v>2.0640000000000001</v>
          </cell>
          <cell r="D4663"/>
          <cell r="E4663">
            <v>1</v>
          </cell>
          <cell r="F4663">
            <v>1</v>
          </cell>
          <cell r="G4663"/>
          <cell r="H4663" t="str">
            <v>S-D17</v>
          </cell>
        </row>
        <row r="4664">
          <cell r="A4664" t="str">
            <v>SH.315 641</v>
          </cell>
          <cell r="B4664" t="str">
            <v>SACHS AMORTIGUADOR</v>
          </cell>
          <cell r="C4664">
            <v>5.3739999999999997</v>
          </cell>
          <cell r="D4664"/>
          <cell r="E4664"/>
          <cell r="F4664"/>
          <cell r="G4664"/>
          <cell r="H4664" t="str">
            <v>S-D15</v>
          </cell>
        </row>
        <row r="4665">
          <cell r="A4665" t="str">
            <v>SH.315 642</v>
          </cell>
          <cell r="B4665" t="str">
            <v>SACHS AMORTIGUADOR</v>
          </cell>
          <cell r="C4665">
            <v>5.3970000000000002</v>
          </cell>
          <cell r="D4665"/>
          <cell r="E4665"/>
          <cell r="F4665"/>
          <cell r="G4665"/>
          <cell r="H4665" t="str">
            <v>S-D08</v>
          </cell>
        </row>
        <row r="4666">
          <cell r="A4666" t="str">
            <v>SH.315 643</v>
          </cell>
          <cell r="B4666" t="str">
            <v>SACHS AMORTIGUADOR</v>
          </cell>
          <cell r="C4666">
            <v>2.3519999999999999</v>
          </cell>
          <cell r="D4666"/>
          <cell r="E4666"/>
          <cell r="F4666"/>
          <cell r="G4666"/>
          <cell r="H4666" t="str">
            <v>S-D13</v>
          </cell>
        </row>
        <row r="4667">
          <cell r="A4667" t="str">
            <v>SH.315 753</v>
          </cell>
          <cell r="B4667" t="str">
            <v>SACHS MP8532 AMORTIGUADOR SUSPENSION VOLKSWAGEN CROSSFOX 2006-2015     DELANTERO DER IZQ</v>
          </cell>
          <cell r="C4667">
            <v>4.1630000000000003</v>
          </cell>
          <cell r="D4667"/>
          <cell r="E4667">
            <v>1</v>
          </cell>
          <cell r="F4667">
            <v>1</v>
          </cell>
          <cell r="G4667"/>
          <cell r="H4667" t="str">
            <v>SIN STOCK</v>
          </cell>
        </row>
        <row r="4668">
          <cell r="A4668" t="str">
            <v>SH.315 892</v>
          </cell>
          <cell r="B4668" t="str">
            <v>SACHS MP8627 AMORTIGUADOR SUSPENSION NISSAN SENTRA 2013-2015     STRUT DELANTERO IZQ</v>
          </cell>
          <cell r="C4668">
            <v>4.5019999999999998</v>
          </cell>
          <cell r="D4668"/>
          <cell r="E4668">
            <v>1</v>
          </cell>
          <cell r="F4668">
            <v>1</v>
          </cell>
          <cell r="G4668"/>
          <cell r="H4668" t="str">
            <v>S-D22</v>
          </cell>
        </row>
        <row r="4669">
          <cell r="A4669" t="str">
            <v>SH.315 893</v>
          </cell>
          <cell r="B4669" t="str">
            <v>SACHS MP8626 AMORTIGUADOR SUSPENSION NISSAN SENTRA 2013-2015     STRUT DELANTERO DER</v>
          </cell>
          <cell r="C4669">
            <v>4.5670000000000002</v>
          </cell>
          <cell r="D4669"/>
          <cell r="E4669">
            <v>1</v>
          </cell>
          <cell r="F4669">
            <v>1</v>
          </cell>
          <cell r="G4669"/>
          <cell r="H4669" t="str">
            <v>S-D01</v>
          </cell>
        </row>
        <row r="4670">
          <cell r="A4670" t="str">
            <v>SH.315 931</v>
          </cell>
          <cell r="B4670" t="str">
            <v>SACHS 52089751AD AMORTIGUADOR SUSPENSION JEEP GRAND CHEROKEE LIBERTY 2005-2010    REFORZADO POSTERIOR DER IZQ</v>
          </cell>
          <cell r="C4670">
            <v>2.996</v>
          </cell>
          <cell r="D4670"/>
          <cell r="E4670">
            <v>1</v>
          </cell>
          <cell r="F4670">
            <v>1</v>
          </cell>
          <cell r="G4670"/>
          <cell r="H4670" t="str">
            <v>S-D13</v>
          </cell>
        </row>
        <row r="4671">
          <cell r="A4671" t="str">
            <v>SH.316 532</v>
          </cell>
          <cell r="B4671" t="str">
            <v>SACHS AMORTIGUADOR</v>
          </cell>
          <cell r="C4671">
            <v>4.8250000000000002</v>
          </cell>
          <cell r="D4671"/>
          <cell r="E4671"/>
          <cell r="F4671"/>
          <cell r="G4671"/>
          <cell r="H4671" t="str">
            <v>S-D20</v>
          </cell>
        </row>
        <row r="4672">
          <cell r="A4672" t="str">
            <v>SH.316 534</v>
          </cell>
          <cell r="B4672" t="str">
            <v>SACHS AMORTIGUADOR</v>
          </cell>
          <cell r="C4672">
            <v>5.0819999999999999</v>
          </cell>
          <cell r="D4672"/>
          <cell r="E4672"/>
          <cell r="F4672"/>
          <cell r="G4672"/>
          <cell r="H4672" t="str">
            <v>S-D15</v>
          </cell>
        </row>
        <row r="4673">
          <cell r="A4673" t="str">
            <v>SH.316 707</v>
          </cell>
          <cell r="B4673" t="str">
            <v>SACHS AMORTIGUADOR</v>
          </cell>
          <cell r="C4673">
            <v>1.7350000000000001</v>
          </cell>
          <cell r="D4673"/>
          <cell r="E4673"/>
          <cell r="F4673"/>
          <cell r="G4673"/>
          <cell r="H4673" t="str">
            <v>S-D13</v>
          </cell>
        </row>
        <row r="4674">
          <cell r="A4674" t="str">
            <v>SH.316 735</v>
          </cell>
          <cell r="B4674" t="str">
            <v>SACHS MP8668 AMORTIGUADOR SUSPENSION NISSAN VERSA 2011-2016   1.6L  DELANTERO DER</v>
          </cell>
          <cell r="C4674">
            <v>3.6779999999999999</v>
          </cell>
          <cell r="D4674"/>
          <cell r="E4674">
            <v>1</v>
          </cell>
          <cell r="F4674">
            <v>1</v>
          </cell>
          <cell r="G4674"/>
          <cell r="H4674" t="str">
            <v>S-D06</v>
          </cell>
        </row>
        <row r="4675">
          <cell r="A4675" t="str">
            <v>SH.316 736</v>
          </cell>
          <cell r="B4675" t="str">
            <v>SACHS MP8669 AMORTIGUADOR SUSPENSION NISSAN VERSA 2011-2016   1.6L  DELANTERO IZQ</v>
          </cell>
          <cell r="C4675">
            <v>3.7639999999999998</v>
          </cell>
          <cell r="D4675"/>
          <cell r="E4675">
            <v>1</v>
          </cell>
          <cell r="F4675">
            <v>1</v>
          </cell>
          <cell r="G4675"/>
          <cell r="H4675" t="str">
            <v>S-D06</v>
          </cell>
        </row>
        <row r="4676">
          <cell r="A4676" t="str">
            <v>SH.316 878</v>
          </cell>
          <cell r="B4676" t="str">
            <v>SACHS AMORTIGUADOR</v>
          </cell>
          <cell r="C4676">
            <v>5.875</v>
          </cell>
          <cell r="D4676"/>
          <cell r="E4676"/>
          <cell r="F4676"/>
          <cell r="G4676"/>
          <cell r="H4676" t="str">
            <v>S-D19</v>
          </cell>
        </row>
        <row r="4677">
          <cell r="A4677" t="str">
            <v>SH.316 879</v>
          </cell>
          <cell r="B4677" t="str">
            <v>SACHS AMORTIGUADOR</v>
          </cell>
          <cell r="C4677">
            <v>5.875</v>
          </cell>
          <cell r="D4677"/>
          <cell r="E4677"/>
          <cell r="F4677"/>
          <cell r="G4677"/>
          <cell r="H4677" t="str">
            <v>S-D05</v>
          </cell>
        </row>
        <row r="4678">
          <cell r="A4678" t="str">
            <v>SH.316 881</v>
          </cell>
          <cell r="B4678" t="str">
            <v>SACHS AMORTIGUADOR</v>
          </cell>
          <cell r="C4678">
            <v>2.7</v>
          </cell>
          <cell r="D4678"/>
          <cell r="E4678"/>
          <cell r="F4678"/>
          <cell r="G4678"/>
          <cell r="H4678" t="str">
            <v>S-D20</v>
          </cell>
        </row>
        <row r="4679">
          <cell r="A4679" t="str">
            <v>SH.317 185</v>
          </cell>
          <cell r="B4679" t="str">
            <v>SACHS 950109 AMORTIGUADOR SUSPENSION SUZUKI GRAN VITARA 2006-2012     STRUT DELANTERO IZQ</v>
          </cell>
          <cell r="C4679">
            <v>4.5570000000000004</v>
          </cell>
          <cell r="D4679"/>
          <cell r="E4679">
            <v>1</v>
          </cell>
          <cell r="F4679">
            <v>1</v>
          </cell>
          <cell r="G4679"/>
          <cell r="H4679" t="str">
            <v>S-D06</v>
          </cell>
        </row>
        <row r="4680">
          <cell r="A4680" t="str">
            <v>SH.317 186</v>
          </cell>
          <cell r="B4680" t="str">
            <v>SACHS 950108 AMORTIGUADOR SUSPENSION SUZUKI GRAN VITARA 2006-2012     STRUT DELANTERO DER</v>
          </cell>
          <cell r="C4680">
            <v>5.1630000000000003</v>
          </cell>
          <cell r="D4680"/>
          <cell r="E4680">
            <v>1</v>
          </cell>
          <cell r="F4680">
            <v>1</v>
          </cell>
          <cell r="G4680"/>
          <cell r="H4680" t="str">
            <v>S-D11</v>
          </cell>
        </row>
        <row r="4681">
          <cell r="A4681" t="str">
            <v>SH.317 581</v>
          </cell>
          <cell r="B4681" t="str">
            <v>SACHS 950095 AMORTIGUADOR SUSPENSION VOLKSWAGEN TIGUAN 2008-2015    REFORZADO DELANTERO DER IZQ</v>
          </cell>
          <cell r="C4681">
            <v>4.556</v>
          </cell>
          <cell r="D4681"/>
          <cell r="E4681">
            <v>1</v>
          </cell>
          <cell r="F4681">
            <v>1</v>
          </cell>
          <cell r="G4681"/>
          <cell r="H4681" t="str">
            <v>S-D16</v>
          </cell>
        </row>
        <row r="4682">
          <cell r="A4682" t="str">
            <v>SH.317 653</v>
          </cell>
          <cell r="B4682" t="str">
            <v>SACHS 32237 AMORTIGUADOR SUSPENSION VOLKSWAGEN GOLF JETTA 1987-1999     P*OB POSTERIOR DER IZQ</v>
          </cell>
          <cell r="C4682">
            <v>2.6469999999999998</v>
          </cell>
          <cell r="D4682"/>
          <cell r="E4682">
            <v>1</v>
          </cell>
          <cell r="F4682">
            <v>1</v>
          </cell>
          <cell r="G4682"/>
          <cell r="H4682" t="str">
            <v>S-D16</v>
          </cell>
        </row>
        <row r="4683">
          <cell r="A4683" t="str">
            <v>SH.317 967</v>
          </cell>
          <cell r="B4683" t="str">
            <v>SACHS AMORTIGUADOR</v>
          </cell>
          <cell r="C4683">
            <v>5.4779999999999998</v>
          </cell>
          <cell r="D4683"/>
          <cell r="E4683">
            <v>1</v>
          </cell>
          <cell r="F4683"/>
          <cell r="G4683"/>
          <cell r="H4683" t="str">
            <v>S-D05</v>
          </cell>
        </row>
        <row r="4684">
          <cell r="A4684" t="str">
            <v>SH.318 192</v>
          </cell>
          <cell r="B4684" t="str">
            <v>SACHS AMORTIGUADOR</v>
          </cell>
          <cell r="C4684">
            <v>6.125</v>
          </cell>
          <cell r="D4684"/>
          <cell r="E4684"/>
          <cell r="F4684"/>
          <cell r="G4684"/>
          <cell r="H4684" t="str">
            <v>S-D15</v>
          </cell>
        </row>
        <row r="4685">
          <cell r="A4685" t="str">
            <v>SH.318 193</v>
          </cell>
          <cell r="B4685" t="str">
            <v>SACHS AMORTIGUADOR</v>
          </cell>
          <cell r="C4685">
            <v>6.125</v>
          </cell>
          <cell r="D4685"/>
          <cell r="E4685"/>
          <cell r="F4685"/>
          <cell r="G4685"/>
          <cell r="H4685" t="str">
            <v>S-D15</v>
          </cell>
        </row>
        <row r="4686">
          <cell r="A4686" t="str">
            <v>SH.318 208</v>
          </cell>
          <cell r="B4686" t="str">
            <v>SACHS AMORTIGUADOR</v>
          </cell>
          <cell r="C4686">
            <v>7.625</v>
          </cell>
          <cell r="D4686"/>
          <cell r="E4686"/>
          <cell r="F4686"/>
          <cell r="G4686"/>
          <cell r="H4686" t="str">
            <v>S-D05</v>
          </cell>
        </row>
        <row r="4687">
          <cell r="A4687" t="str">
            <v>SH.318 209</v>
          </cell>
          <cell r="B4687" t="str">
            <v>SACHS AMORTIGUADOR</v>
          </cell>
          <cell r="C4687">
            <v>7.52</v>
          </cell>
          <cell r="D4687"/>
          <cell r="E4687"/>
          <cell r="F4687"/>
          <cell r="G4687"/>
          <cell r="H4687" t="str">
            <v>S-D13</v>
          </cell>
        </row>
        <row r="4688">
          <cell r="A4688" t="str">
            <v>SH.318 285</v>
          </cell>
          <cell r="B4688" t="str">
            <v>SACHS AMORTIGUADOR</v>
          </cell>
          <cell r="C4688">
            <v>6.66</v>
          </cell>
          <cell r="D4688"/>
          <cell r="E4688"/>
          <cell r="F4688"/>
          <cell r="G4688"/>
          <cell r="H4688" t="str">
            <v>S-D03</v>
          </cell>
        </row>
        <row r="4689">
          <cell r="A4689" t="str">
            <v>SH.318 338</v>
          </cell>
          <cell r="B4689" t="str">
            <v>SACHS AMORTIGUADOR</v>
          </cell>
          <cell r="C4689">
            <v>2.57</v>
          </cell>
          <cell r="D4689"/>
          <cell r="E4689"/>
          <cell r="F4689"/>
          <cell r="G4689"/>
          <cell r="H4689" t="str">
            <v>S-D13</v>
          </cell>
        </row>
        <row r="4690">
          <cell r="A4690" t="str">
            <v>SH.318 402</v>
          </cell>
          <cell r="B4690" t="str">
            <v>SACHS AMORTIGUADOR</v>
          </cell>
          <cell r="C4690">
            <v>2.5720000000000001</v>
          </cell>
          <cell r="D4690"/>
          <cell r="E4690"/>
          <cell r="F4690"/>
          <cell r="G4690"/>
          <cell r="H4690" t="str">
            <v>S-D10</v>
          </cell>
        </row>
        <row r="4691">
          <cell r="A4691" t="str">
            <v>SH.318 406</v>
          </cell>
          <cell r="B4691" t="str">
            <v>SACHS AMORTIGUADOR</v>
          </cell>
          <cell r="C4691">
            <v>2.57</v>
          </cell>
          <cell r="D4691"/>
          <cell r="E4691"/>
          <cell r="F4691"/>
          <cell r="G4691"/>
          <cell r="H4691" t="str">
            <v>S-D03</v>
          </cell>
        </row>
        <row r="4692">
          <cell r="A4692" t="str">
            <v>SH.318 407</v>
          </cell>
          <cell r="B4692" t="str">
            <v>SACHS AMORTIGUADOR</v>
          </cell>
          <cell r="C4692">
            <v>2.57</v>
          </cell>
          <cell r="D4692"/>
          <cell r="E4692"/>
          <cell r="F4692"/>
          <cell r="G4692"/>
          <cell r="H4692" t="str">
            <v>S-D19</v>
          </cell>
        </row>
        <row r="4693">
          <cell r="A4693" t="str">
            <v>SH.318 574</v>
          </cell>
          <cell r="B4693" t="str">
            <v>SACHS AMORTIGUADOR</v>
          </cell>
          <cell r="C4693">
            <v>5.5049999999999999</v>
          </cell>
          <cell r="D4693"/>
          <cell r="E4693"/>
          <cell r="F4693"/>
          <cell r="G4693"/>
          <cell r="H4693" t="str">
            <v>S-D08</v>
          </cell>
        </row>
        <row r="4694">
          <cell r="A4694" t="str">
            <v>SH.318 584</v>
          </cell>
          <cell r="B4694" t="str">
            <v>SACHS AMORTIGUADOR</v>
          </cell>
          <cell r="C4694">
            <v>2.5710000000000002</v>
          </cell>
          <cell r="D4694"/>
          <cell r="E4694"/>
          <cell r="F4694"/>
          <cell r="G4694"/>
          <cell r="H4694" t="str">
            <v>S-D12</v>
          </cell>
        </row>
        <row r="4695">
          <cell r="A4695" t="str">
            <v>SH.318 588</v>
          </cell>
          <cell r="B4695" t="str">
            <v>SACHS AMORTIGUADOR</v>
          </cell>
          <cell r="C4695">
            <v>2.57</v>
          </cell>
          <cell r="D4695"/>
          <cell r="E4695"/>
          <cell r="F4695"/>
          <cell r="G4695"/>
          <cell r="H4695" t="str">
            <v>S-D20</v>
          </cell>
        </row>
        <row r="4696">
          <cell r="A4696" t="str">
            <v>SH.318 006</v>
          </cell>
          <cell r="B4696" t="str">
            <v>SACHS AMORTIGUADOR</v>
          </cell>
          <cell r="C4696">
            <v>2.343</v>
          </cell>
          <cell r="D4696"/>
          <cell r="E4696"/>
          <cell r="F4696"/>
          <cell r="G4696"/>
          <cell r="H4696" t="str">
            <v>S-D13</v>
          </cell>
        </row>
        <row r="4697">
          <cell r="A4697" t="str">
            <v>SH.318 777</v>
          </cell>
          <cell r="B4697" t="str">
            <v>SACHS MP020 AMORTIGUADOR SUSPENSION VOLKSWAGEN GOLF JETTA 1987-1999     DELANTERO DER IZQ</v>
          </cell>
          <cell r="C4697">
            <v>4.0869999999999997</v>
          </cell>
          <cell r="D4697"/>
          <cell r="E4697">
            <v>1</v>
          </cell>
          <cell r="F4697">
            <v>1</v>
          </cell>
          <cell r="G4697"/>
          <cell r="H4697" t="str">
            <v>S-D17</v>
          </cell>
        </row>
        <row r="4698">
          <cell r="A4698" t="str">
            <v>SH.319 745</v>
          </cell>
          <cell r="B4698" t="str">
            <v>SACHS AMORTIGUADOR</v>
          </cell>
          <cell r="C4698">
            <v>4.17</v>
          </cell>
          <cell r="D4698"/>
          <cell r="E4698"/>
          <cell r="F4698"/>
          <cell r="G4698"/>
          <cell r="H4698" t="str">
            <v>S-D13</v>
          </cell>
        </row>
        <row r="4699">
          <cell r="A4699" t="str">
            <v>SH.319 779</v>
          </cell>
          <cell r="B4699" t="str">
            <v>SACHS AMORTIGUADOR</v>
          </cell>
          <cell r="C4699">
            <v>3.1269999999999998</v>
          </cell>
          <cell r="D4699"/>
          <cell r="E4699"/>
          <cell r="F4699"/>
          <cell r="G4699"/>
          <cell r="H4699" t="str">
            <v>S-D13</v>
          </cell>
        </row>
        <row r="4700">
          <cell r="A4700" t="str">
            <v>SH.7335G</v>
          </cell>
          <cell r="B4700" t="str">
            <v>SACH AMORTIGUADOR SUSPENSION 7335G PEUGEOT 205 1993-UP DELANTERO DER IZQ CART</v>
          </cell>
          <cell r="C4700">
            <v>3.4510000000000001</v>
          </cell>
          <cell r="D4700"/>
          <cell r="E4700">
            <v>1</v>
          </cell>
          <cell r="F4700">
            <v>1</v>
          </cell>
          <cell r="G4700"/>
          <cell r="H4700" t="str">
            <v>SIN STOCK</v>
          </cell>
        </row>
        <row r="4701">
          <cell r="A4701" t="str">
            <v>SJ.16210-0E010</v>
          </cell>
          <cell r="B4701" t="str">
            <v>SHIMAHIDE EMBRAGUE VENTILADOR 16210-0E010 TOYOTA HIACE 2015-UP 2GD 4CIL 2.4L</v>
          </cell>
          <cell r="C4701">
            <v>1.6839999999999999</v>
          </cell>
          <cell r="D4701"/>
          <cell r="E4701">
            <v>1</v>
          </cell>
          <cell r="F4701">
            <v>1</v>
          </cell>
          <cell r="G4701"/>
          <cell r="H4701" t="str">
            <v>E37</v>
          </cell>
        </row>
        <row r="4702">
          <cell r="A4702" t="str">
            <v>SJ.16210-11030</v>
          </cell>
          <cell r="B4702" t="str">
            <v>SHIMAHIDE EMBRAGUE VENTILADOR 16210-11030 TOYOTA HILUX 2015-UP 1GD 4CIL 2.8L</v>
          </cell>
          <cell r="C4702">
            <v>1.6919999999999999</v>
          </cell>
          <cell r="D4702"/>
          <cell r="E4702">
            <v>1</v>
          </cell>
          <cell r="F4702">
            <v>1</v>
          </cell>
          <cell r="G4702"/>
          <cell r="H4702" t="str">
            <v>E37</v>
          </cell>
        </row>
        <row r="4703">
          <cell r="A4703" t="str">
            <v>SJ.16210-38080</v>
          </cell>
          <cell r="B4703" t="str">
            <v>SHIMAHIDE EMBRAGUE VENTILADOR 16210-38080 TOYOTA LEXUS LAND CRUISER 2009-UP 1URFSE 4CIL 4.6L</v>
          </cell>
          <cell r="C4703">
            <v>1.2070000000000001</v>
          </cell>
          <cell r="D4703"/>
          <cell r="E4703">
            <v>1</v>
          </cell>
          <cell r="F4703">
            <v>1</v>
          </cell>
          <cell r="G4703"/>
          <cell r="H4703" t="str">
            <v>E38</v>
          </cell>
        </row>
        <row r="4704">
          <cell r="A4704" t="str">
            <v>SJ.16210-58070</v>
          </cell>
          <cell r="B4704" t="str">
            <v>SHIMAHIDE EMBRAGUE VENTILADOR 16210-58070 TOYOTA DYNA 1999-2007 15B 4CIL 4.1L</v>
          </cell>
          <cell r="C4704">
            <v>1.911</v>
          </cell>
          <cell r="D4704"/>
          <cell r="E4704">
            <v>1</v>
          </cell>
          <cell r="F4704">
            <v>1</v>
          </cell>
          <cell r="G4704"/>
          <cell r="H4704" t="str">
            <v>E38</v>
          </cell>
        </row>
        <row r="4705">
          <cell r="A4705" t="str">
            <v>SJ.21010-2W225</v>
          </cell>
          <cell r="B4705" t="str">
            <v>SHIMAHIDE BOMBA AGUA 21010-2W225 NISSAN FRONTIER 2002-UP ZD30 4CIL 3.0L</v>
          </cell>
          <cell r="C4705">
            <v>3.3250000000000002</v>
          </cell>
          <cell r="D4705"/>
          <cell r="E4705">
            <v>1</v>
          </cell>
          <cell r="F4705">
            <v>1</v>
          </cell>
          <cell r="G4705"/>
          <cell r="H4705" t="str">
            <v>E39</v>
          </cell>
        </row>
        <row r="4706">
          <cell r="A4706" t="str">
            <v>SJ.21082-4JM1B</v>
          </cell>
          <cell r="B4706" t="str">
            <v>SHIMAHIDE EMBRAGUE VENTILADOR 21082-4JM1B NISSAN</v>
          </cell>
          <cell r="C4706">
            <v>1.39</v>
          </cell>
          <cell r="D4706"/>
          <cell r="E4706">
            <v>1</v>
          </cell>
          <cell r="F4706"/>
          <cell r="G4706"/>
          <cell r="H4706" t="str">
            <v>E39</v>
          </cell>
        </row>
        <row r="4707">
          <cell r="A4707" t="str">
            <v>SJ.21082-EA000</v>
          </cell>
          <cell r="B4707" t="str">
            <v>SHIMAHIDE EMBRAGUE VENTILADOR 21082-EA000 NISSAN NAVARA 2015-2019 QR25DE 4CIL 2.5L</v>
          </cell>
          <cell r="C4707">
            <v>1.379</v>
          </cell>
          <cell r="D4707"/>
          <cell r="E4707">
            <v>1</v>
          </cell>
          <cell r="F4707">
            <v>1</v>
          </cell>
          <cell r="G4707"/>
          <cell r="H4707" t="str">
            <v>E40</v>
          </cell>
        </row>
        <row r="4708">
          <cell r="A4708" t="str">
            <v>SJ.21082-EB30A</v>
          </cell>
          <cell r="B4708" t="str">
            <v>SHIMAHIDE EMBRAGUE VENTILADOR 21082-EB30A NISSAN FRONTIER 2010-2015 YD25DDTi   4CIL 2.5L</v>
          </cell>
          <cell r="C4708">
            <v>1.9430000000000001</v>
          </cell>
          <cell r="D4708"/>
          <cell r="E4708">
            <v>1</v>
          </cell>
          <cell r="F4708">
            <v>1</v>
          </cell>
          <cell r="G4708"/>
          <cell r="H4708" t="str">
            <v>E40</v>
          </cell>
        </row>
        <row r="4709">
          <cell r="A4709" t="str">
            <v>SJ.21082-VB100</v>
          </cell>
          <cell r="B4709" t="str">
            <v>SHIMAHIDE EMBRAGUE VENTILADOR 21082-VB100 NISSAN PICK UP 2002-2006 YD25 4CIL 2.5L</v>
          </cell>
          <cell r="C4709">
            <v>1.4390000000000001</v>
          </cell>
          <cell r="D4709"/>
          <cell r="E4709">
            <v>1</v>
          </cell>
          <cell r="F4709">
            <v>1</v>
          </cell>
          <cell r="G4709"/>
          <cell r="H4709" t="str">
            <v>E40</v>
          </cell>
        </row>
        <row r="4710">
          <cell r="A4710" t="str">
            <v>SJ.21082-VW011</v>
          </cell>
          <cell r="B4710" t="str">
            <v>SHIMAHIDE EMBRAGUE VENTILADOR 21082-VW011 NISSAN URVAN 2017-2019 KA24 4CIL 2.4L</v>
          </cell>
          <cell r="C4710">
            <v>1.3520000000000001</v>
          </cell>
          <cell r="D4710"/>
          <cell r="E4710">
            <v>1</v>
          </cell>
          <cell r="F4710">
            <v>1</v>
          </cell>
          <cell r="G4710"/>
          <cell r="H4710" t="str">
            <v>E40</v>
          </cell>
        </row>
        <row r="4711">
          <cell r="A4711" t="str">
            <v>SJ.ME-298543</v>
          </cell>
          <cell r="B4711" t="str">
            <v>SHIMAHIDE EMBRAGUE VENTILADOR ME-298543 MITSUBISHI FUSO 2000-2009 4M40-4M41 4CIL 2.8L</v>
          </cell>
          <cell r="C4711">
            <v>1.9790000000000001</v>
          </cell>
          <cell r="D4711"/>
          <cell r="E4711">
            <v>1</v>
          </cell>
          <cell r="F4711">
            <v>1</v>
          </cell>
          <cell r="G4711"/>
          <cell r="H4711" t="str">
            <v>E41</v>
          </cell>
        </row>
        <row r="4712">
          <cell r="A4712" t="str">
            <v>SV.220002001R</v>
          </cell>
          <cell r="B4712" t="str">
            <v>SIEMENS VDO FLOTADOR TANQUE COMBUSTIBLE 1139190511 VOLKSWAGEN ESCARABAJO 1971-1977 1300</v>
          </cell>
          <cell r="C4712">
            <v>0.19700000000000001</v>
          </cell>
          <cell r="D4712"/>
          <cell r="E4712">
            <v>1</v>
          </cell>
          <cell r="F4712">
            <v>1</v>
          </cell>
          <cell r="G4712"/>
          <cell r="H4712" t="str">
            <v>AL-PL13</v>
          </cell>
        </row>
        <row r="4713">
          <cell r="A4713" t="str">
            <v>SV.220002002R</v>
          </cell>
          <cell r="B4713" t="str">
            <v>SIEMENS VDO FLOTADOR TANQUE COMBUSTIBLE 11391905102 VOLKSWAGEN ESCARABAJO 1977-1986 1300</v>
          </cell>
          <cell r="C4713">
            <v>0.21299999999999999</v>
          </cell>
          <cell r="D4713"/>
          <cell r="E4713">
            <v>1</v>
          </cell>
          <cell r="F4713">
            <v>1</v>
          </cell>
          <cell r="G4713"/>
          <cell r="H4713" t="str">
            <v>AL-PL13</v>
          </cell>
        </row>
        <row r="4714">
          <cell r="A4714" t="str">
            <v>SV.303005020R</v>
          </cell>
          <cell r="B4714" t="str">
            <v>SIEMENS VDO MARCADOR GASOLINA 303005020R VOLKSWAGEN GOL VOYAGE 1987-1996 12V</v>
          </cell>
          <cell r="C4714">
            <v>4.9000000000000002E-2</v>
          </cell>
          <cell r="D4714"/>
          <cell r="E4714">
            <v>1</v>
          </cell>
          <cell r="F4714">
            <v>1</v>
          </cell>
          <cell r="G4714"/>
          <cell r="H4714" t="str">
            <v>K56</v>
          </cell>
        </row>
        <row r="4715">
          <cell r="A4715" t="str">
            <v>SV.327001074R</v>
          </cell>
          <cell r="B4715" t="str">
            <v>SIEMENS VDO TERMOSTATO D37218.82 DODGE PERKINS DAKOTA 1991-UP V6 3.9L</v>
          </cell>
          <cell r="C4715">
            <v>7.9000000000000001E-2</v>
          </cell>
          <cell r="D4715"/>
          <cell r="E4715">
            <v>1</v>
          </cell>
          <cell r="F4715">
            <v>1</v>
          </cell>
          <cell r="G4715"/>
          <cell r="H4715" t="str">
            <v>SIN STOCK</v>
          </cell>
        </row>
        <row r="4716">
          <cell r="A4716" t="str">
            <v>SV.360002017R</v>
          </cell>
          <cell r="B4716" t="str">
            <v>SIEMENS VDO SWITCH ACEITE 6889268 VOLVO NL10 NL12 1989-UP M16*1.5 2 TERM</v>
          </cell>
          <cell r="C4716">
            <v>0.17599999999999999</v>
          </cell>
          <cell r="D4716"/>
          <cell r="E4716">
            <v>1</v>
          </cell>
          <cell r="F4716">
            <v>1</v>
          </cell>
          <cell r="G4716"/>
          <cell r="H4716" t="str">
            <v>K51</v>
          </cell>
        </row>
        <row r="4717">
          <cell r="A4717" t="str">
            <v>SV.360002024R</v>
          </cell>
          <cell r="B4717" t="str">
            <v>SIEMENS VDO SWITCH ACEITE 8133070 VOLVO B58 B58E 1980-UP 1/8-27NPT 2 TERM</v>
          </cell>
          <cell r="C4717">
            <v>0.14299999999999999</v>
          </cell>
          <cell r="D4717"/>
          <cell r="E4717">
            <v>1</v>
          </cell>
          <cell r="F4717">
            <v>1</v>
          </cell>
          <cell r="G4717"/>
          <cell r="H4717" t="str">
            <v>K51</v>
          </cell>
        </row>
        <row r="4718">
          <cell r="A4718" t="str">
            <v>SV.445006005F</v>
          </cell>
          <cell r="B4718" t="str">
            <v>SIEMENS VDO TACOGRAFO 445006005F VOLVO FH12 24V MTCO1390(7DIAS)</v>
          </cell>
          <cell r="C4718">
            <v>1.8460000000000001</v>
          </cell>
          <cell r="D4718"/>
          <cell r="E4718">
            <v>1</v>
          </cell>
          <cell r="F4718">
            <v>1</v>
          </cell>
          <cell r="G4718"/>
          <cell r="H4718" t="str">
            <v>K55</v>
          </cell>
        </row>
        <row r="4719">
          <cell r="A4719" t="str">
            <v>SV.990093001R</v>
          </cell>
          <cell r="B4719" t="str">
            <v>SIEMENS VDO MARCADOR VELOCIMETRO 990093001R VOLKSWAGEN BUSES CAMION 12V</v>
          </cell>
          <cell r="C4719">
            <v>0.52800000000000002</v>
          </cell>
          <cell r="D4719"/>
          <cell r="E4719">
            <v>1</v>
          </cell>
          <cell r="F4719">
            <v>1</v>
          </cell>
          <cell r="G4719"/>
          <cell r="H4719" t="str">
            <v>K56</v>
          </cell>
        </row>
        <row r="4720">
          <cell r="A4720" t="str">
            <v>SV.990215253R</v>
          </cell>
          <cell r="B4720" t="str">
            <v>SIEMENS VDO CIRCUITO IMPRESO 990215253R VOLKSWAGEN GOL 1987-1996</v>
          </cell>
          <cell r="C4720">
            <v>0.13800000000000001</v>
          </cell>
          <cell r="D4720"/>
          <cell r="E4720">
            <v>1</v>
          </cell>
          <cell r="F4720">
            <v>1</v>
          </cell>
          <cell r="G4720"/>
          <cell r="H4720" t="str">
            <v>K55</v>
          </cell>
        </row>
        <row r="4721">
          <cell r="A4721" t="str">
            <v>SV.990215259R</v>
          </cell>
          <cell r="B4721" t="str">
            <v>SIEMENS VDO CIRCUITO IMPRESO 990215259R VOLKSWAGEN GOL 1987-1996</v>
          </cell>
          <cell r="C4721">
            <v>0.13900000000000001</v>
          </cell>
          <cell r="D4721"/>
          <cell r="E4721">
            <v>1</v>
          </cell>
          <cell r="F4721">
            <v>1</v>
          </cell>
          <cell r="G4721"/>
          <cell r="H4721" t="str">
            <v>K55</v>
          </cell>
        </row>
        <row r="4722">
          <cell r="A4722" t="str">
            <v>SV.ATU02001R2</v>
          </cell>
          <cell r="B4722" t="str">
            <v>SIEMENS VDO SENSOR IAC 46451794 FIAT FIORINO PALIO STRADA UNO 1996-2001 4CIL 1.0L-1.5L</v>
          </cell>
          <cell r="C4722">
            <v>8.1000000000000003E-2</v>
          </cell>
          <cell r="D4722"/>
          <cell r="E4722">
            <v>1</v>
          </cell>
          <cell r="F4722">
            <v>1</v>
          </cell>
          <cell r="G4722"/>
          <cell r="H4722" t="str">
            <v>K51</v>
          </cell>
        </row>
        <row r="4723">
          <cell r="A4723" t="str">
            <v>SV.D09309</v>
          </cell>
          <cell r="B4723" t="str">
            <v>SIEMENS VDO RELAY LUCES 837878 VOLVO NL10 NL12 1980-1995 24V 5 TERM</v>
          </cell>
          <cell r="C4723">
            <v>3.2000000000000001E-2</v>
          </cell>
          <cell r="D4723"/>
          <cell r="E4723">
            <v>1</v>
          </cell>
          <cell r="F4723">
            <v>1</v>
          </cell>
          <cell r="G4723"/>
          <cell r="H4723" t="str">
            <v>K51</v>
          </cell>
        </row>
        <row r="4724">
          <cell r="A4724" t="str">
            <v>SV.D09761</v>
          </cell>
          <cell r="B4724" t="str">
            <v>SIEMENS VDO FLASHER D09761 UNIVERSAL CAMION BUS 24V 4PATAS</v>
          </cell>
          <cell r="C4724">
            <v>0.04</v>
          </cell>
          <cell r="D4724"/>
          <cell r="E4724">
            <v>1</v>
          </cell>
          <cell r="F4724">
            <v>1</v>
          </cell>
          <cell r="G4724"/>
          <cell r="H4724" t="str">
            <v>K56</v>
          </cell>
        </row>
        <row r="4725">
          <cell r="A4725" t="str">
            <v>SV.D09763</v>
          </cell>
          <cell r="B4725" t="str">
            <v>SIEMENS VDO FLASHER D09763 UNIVERSAL CAMION BUS 12V 4PATAS</v>
          </cell>
          <cell r="C4725">
            <v>2.9000000000000001E-2</v>
          </cell>
          <cell r="D4725"/>
          <cell r="E4725">
            <v>1</v>
          </cell>
          <cell r="F4725">
            <v>1</v>
          </cell>
          <cell r="G4725"/>
          <cell r="H4725" t="str">
            <v>K56</v>
          </cell>
        </row>
        <row r="4726">
          <cell r="A4726" t="str">
            <v>SV.D09771</v>
          </cell>
          <cell r="B4726" t="str">
            <v>SIEMENS VDO FLASHER D09771 UNIVERSAL CAMION BUS 24V 4PATAS</v>
          </cell>
          <cell r="C4726">
            <v>3.9E-2</v>
          </cell>
          <cell r="D4726"/>
          <cell r="E4726">
            <v>1</v>
          </cell>
          <cell r="F4726">
            <v>1</v>
          </cell>
          <cell r="G4726"/>
          <cell r="H4726" t="str">
            <v>K56</v>
          </cell>
        </row>
        <row r="4727">
          <cell r="A4727" t="str">
            <v>SV.D10001R</v>
          </cell>
          <cell r="B4727" t="str">
            <v>SIEMENS VDO MARCADOR HOROMETRO 331010001R UNIVERSAL DIAMETRO 52MM 12V-24V BORDE NEGRO</v>
          </cell>
          <cell r="C4727">
            <v>0.21199999999999999</v>
          </cell>
          <cell r="D4727"/>
          <cell r="E4727">
            <v>1</v>
          </cell>
          <cell r="F4727">
            <v>1</v>
          </cell>
          <cell r="G4727"/>
          <cell r="H4727" t="str">
            <v>K51</v>
          </cell>
        </row>
        <row r="4728">
          <cell r="A4728" t="str">
            <v>SV.D10002R</v>
          </cell>
          <cell r="B4728" t="str">
            <v>SIEMENS VDO MARCADOR HOROMETRO 331010002R UNIVERSAL DIAMETRO 52MM 12V-24V BORDE CROMO</v>
          </cell>
          <cell r="C4728">
            <v>0.21099999999999999</v>
          </cell>
          <cell r="D4728"/>
          <cell r="E4728">
            <v>1</v>
          </cell>
          <cell r="F4728">
            <v>1</v>
          </cell>
          <cell r="G4728"/>
          <cell r="H4728" t="str">
            <v>K52</v>
          </cell>
        </row>
        <row r="4729">
          <cell r="A4729" t="str">
            <v>SV.D10003R</v>
          </cell>
          <cell r="B4729" t="str">
            <v>SIEMENS VDO MARCADOR HOROMETRO 331010003R UNIVERSAL DIAMETRO 52MM 12V-24V BORDE NEGRO</v>
          </cell>
          <cell r="C4729">
            <v>0.20899999999999999</v>
          </cell>
          <cell r="D4729"/>
          <cell r="E4729">
            <v>1</v>
          </cell>
          <cell r="F4729">
            <v>1</v>
          </cell>
          <cell r="G4729"/>
          <cell r="H4729" t="str">
            <v>K52</v>
          </cell>
        </row>
        <row r="4730">
          <cell r="A4730" t="str">
            <v>SV.D15316</v>
          </cell>
          <cell r="B4730" t="str">
            <v>SIEMENS VDO D15316 SWITCH ACEITE MERCEDES BENZ VARIOS MODELOS 1985-UP M10*1  1 TERM</v>
          </cell>
          <cell r="C4730">
            <v>2.9000000000000001E-2</v>
          </cell>
          <cell r="D4730"/>
          <cell r="E4730">
            <v>1</v>
          </cell>
          <cell r="F4730">
            <v>1</v>
          </cell>
          <cell r="G4730"/>
          <cell r="H4730" t="str">
            <v>K53</v>
          </cell>
        </row>
        <row r="4731">
          <cell r="A4731" t="str">
            <v>SV.D-15332</v>
          </cell>
          <cell r="B4731" t="str">
            <v>SIEMENS VDO RELAY ALARMA D15332 VOLVO SCANIA NL10 NL12 24V</v>
          </cell>
          <cell r="C4731">
            <v>8.6999999999999994E-2</v>
          </cell>
          <cell r="D4731"/>
          <cell r="E4731">
            <v>1</v>
          </cell>
          <cell r="F4731">
            <v>1</v>
          </cell>
          <cell r="G4731"/>
          <cell r="H4731" t="str">
            <v>K56</v>
          </cell>
        </row>
        <row r="4732">
          <cell r="A4732" t="str">
            <v>SV.D15491</v>
          </cell>
          <cell r="B4732" t="str">
            <v>SIEMENS VDO D15491 SWITCH ACEITE</v>
          </cell>
          <cell r="C4732">
            <v>3.7999999999999999E-2</v>
          </cell>
          <cell r="D4732"/>
          <cell r="E4732">
            <v>1</v>
          </cell>
          <cell r="F4732">
            <v>1</v>
          </cell>
          <cell r="G4732"/>
          <cell r="H4732" t="str">
            <v>K56</v>
          </cell>
        </row>
        <row r="4733">
          <cell r="A4733" t="str">
            <v>SV.D18049</v>
          </cell>
          <cell r="B4733" t="str">
            <v>SIEMENS VDO SWITCH FRENO 0015454114 MERCEDES BENZ VARIOS MODELOS 1985-UP M12*1.5 INTERNA 2 TERM</v>
          </cell>
          <cell r="C4733">
            <v>0.08</v>
          </cell>
          <cell r="D4733"/>
          <cell r="E4733">
            <v>1</v>
          </cell>
          <cell r="F4733">
            <v>1</v>
          </cell>
          <cell r="G4733"/>
          <cell r="H4733" t="str">
            <v>SIN STOCK</v>
          </cell>
        </row>
        <row r="4734">
          <cell r="A4734" t="str">
            <v>SV.D22083</v>
          </cell>
          <cell r="B4734" t="str">
            <v>SIEMENS VDO D22083 SWITCH ACEITE MERCEDES BENZ VARIOS MODELOS 1995-UP M10*1  1 TERM</v>
          </cell>
          <cell r="C4734">
            <v>3.3000000000000002E-2</v>
          </cell>
          <cell r="D4734"/>
          <cell r="E4734">
            <v>1</v>
          </cell>
          <cell r="F4734">
            <v>1</v>
          </cell>
          <cell r="G4734"/>
          <cell r="H4734" t="str">
            <v>K53</v>
          </cell>
        </row>
        <row r="4735">
          <cell r="A4735" t="str">
            <v>SV.D22146</v>
          </cell>
          <cell r="B4735" t="str">
            <v>SIEMENS VDO SWITCH FRENO 1139455151 VOLKSWAGEN VARIOS MODELOS 1984-UP M10*1 3 TERM</v>
          </cell>
          <cell r="C4735">
            <v>5.1999999999999998E-2</v>
          </cell>
          <cell r="D4735"/>
          <cell r="E4735">
            <v>1</v>
          </cell>
          <cell r="F4735">
            <v>1</v>
          </cell>
          <cell r="G4735"/>
          <cell r="H4735" t="str">
            <v>SIN STOCK</v>
          </cell>
        </row>
        <row r="4736">
          <cell r="A4736" t="str">
            <v>SV.D22148</v>
          </cell>
          <cell r="B4736" t="str">
            <v>SIEMENS VDO SWITCH RETROCESO 149415211 VOLKSWAGEN GOL JETTA 1997-2005 M18*1.5 2 TERM</v>
          </cell>
          <cell r="C4736">
            <v>2.5000000000000001E-2</v>
          </cell>
          <cell r="D4736"/>
          <cell r="E4736">
            <v>1</v>
          </cell>
          <cell r="F4736">
            <v>1</v>
          </cell>
          <cell r="G4736"/>
          <cell r="H4736" t="str">
            <v>SIN STOCK</v>
          </cell>
        </row>
        <row r="4737">
          <cell r="A4737" t="str">
            <v>SV.D22153</v>
          </cell>
          <cell r="B4737" t="str">
            <v>SIEMENS VDO SWITCH ACEITE 90336039 CHEVROLET DAEWOO CORSA 1988-1996 M14*1.5 1 TERM</v>
          </cell>
          <cell r="C4737">
            <v>4.4999999999999998E-2</v>
          </cell>
          <cell r="D4737"/>
          <cell r="E4737">
            <v>1</v>
          </cell>
          <cell r="F4737">
            <v>1</v>
          </cell>
          <cell r="G4737"/>
          <cell r="H4737" t="str">
            <v>SIN STOCK</v>
          </cell>
        </row>
        <row r="4738">
          <cell r="A4738" t="str">
            <v>SV.D22180</v>
          </cell>
          <cell r="B4738" t="str">
            <v>SIEMENS VDO SWITCH TEMPERATURA 91514549 CHEVROLET CITROEN PEUGEOT VARIOS MODELOS 1995-UP M12*1.5 2 TERM</v>
          </cell>
          <cell r="C4738">
            <v>2.8000000000000001E-2</v>
          </cell>
          <cell r="D4738"/>
          <cell r="E4738">
            <v>1</v>
          </cell>
          <cell r="F4738">
            <v>1</v>
          </cell>
          <cell r="G4738"/>
          <cell r="H4738" t="str">
            <v>K56</v>
          </cell>
        </row>
        <row r="4739">
          <cell r="A4739" t="str">
            <v>SV.D22182</v>
          </cell>
          <cell r="B4739" t="str">
            <v>SIEMENS VDO SWITCH TEMPERATURA 2690616112 VOLKSWAGEN VARIOS MODELOS 2000-UP M12*1.5 2 TERM</v>
          </cell>
          <cell r="C4739">
            <v>2.9000000000000001E-2</v>
          </cell>
          <cell r="D4739"/>
          <cell r="E4739">
            <v>1</v>
          </cell>
          <cell r="F4739">
            <v>1</v>
          </cell>
          <cell r="G4739"/>
          <cell r="H4739" t="str">
            <v>K56</v>
          </cell>
        </row>
        <row r="4740">
          <cell r="A4740" t="str">
            <v>SV.D30503</v>
          </cell>
          <cell r="B4740" t="str">
            <v>SIEMENS VDO SENSOR POSICION CIGUEÑAL 340215003R VOLKSWAGEN GOL VOYAGE 2008-UP 4CIL 1.0L</v>
          </cell>
          <cell r="C4740">
            <v>3.5000000000000003E-2</v>
          </cell>
          <cell r="D4740"/>
          <cell r="E4740">
            <v>1</v>
          </cell>
          <cell r="F4740">
            <v>1</v>
          </cell>
          <cell r="G4740"/>
          <cell r="H4740" t="str">
            <v>K56</v>
          </cell>
        </row>
        <row r="4741">
          <cell r="A4741" t="str">
            <v>SV.D30R02</v>
          </cell>
          <cell r="B4741" t="str">
            <v>SIEMENS VDO VEHICLE SPEED SENSOR 340214018002R CHEVROLET CORSA 2003-2009 4CIL 1.4L</v>
          </cell>
          <cell r="C4741">
            <v>4.5999999999999999E-2</v>
          </cell>
          <cell r="D4741"/>
          <cell r="E4741">
            <v>1</v>
          </cell>
          <cell r="F4741">
            <v>1</v>
          </cell>
          <cell r="G4741"/>
          <cell r="H4741" t="str">
            <v>K56</v>
          </cell>
        </row>
        <row r="4742">
          <cell r="A4742" t="str">
            <v>SV.D32027</v>
          </cell>
          <cell r="B4742" t="str">
            <v>SIEMENS VDO SWITCH TEMPERATURA 028919501C VOLKSWAGEN WORKER 17-210 2000-UP M10*1 2 TERM</v>
          </cell>
          <cell r="C4742">
            <v>2.4E-2</v>
          </cell>
          <cell r="D4742"/>
          <cell r="E4742">
            <v>1</v>
          </cell>
          <cell r="F4742">
            <v>1</v>
          </cell>
          <cell r="G4742"/>
          <cell r="H4742" t="str">
            <v>K56</v>
          </cell>
        </row>
        <row r="4743">
          <cell r="A4743" t="str">
            <v>SV.D32028</v>
          </cell>
          <cell r="B4743" t="str">
            <v>SIEMENS VDO SWITCH TEMPERATURA AS04969 SCANIA MERCEDES BENZ VARIOS MODELOS 1985-UP M14*1.5 1 TERM</v>
          </cell>
          <cell r="C4743">
            <v>4.3999999999999997E-2</v>
          </cell>
          <cell r="D4743"/>
          <cell r="E4743">
            <v>1</v>
          </cell>
          <cell r="F4743">
            <v>1</v>
          </cell>
          <cell r="G4743"/>
          <cell r="H4743" t="str">
            <v>SIN STOCK</v>
          </cell>
        </row>
        <row r="4744">
          <cell r="A4744" t="str">
            <v>SV.D32039</v>
          </cell>
          <cell r="B4744" t="str">
            <v>SIEMENS VDO SWITCH TEMPERATURA TE919501 CUMMINS VARIOS MODELOS 1985-UP M10*1 1 TERM</v>
          </cell>
          <cell r="C4744">
            <v>1.9E-2</v>
          </cell>
          <cell r="D4744"/>
          <cell r="E4744">
            <v>1</v>
          </cell>
          <cell r="F4744">
            <v>1</v>
          </cell>
          <cell r="G4744"/>
          <cell r="H4744" t="str">
            <v>K53</v>
          </cell>
        </row>
        <row r="4745">
          <cell r="A4745" t="str">
            <v>SV.D32044</v>
          </cell>
          <cell r="B4745" t="str">
            <v>SIEMENS VDO SWITCH TEMPERATURA TJG919501A FORD CARGO 1996-UP 3/4-14NPT 1 TERM</v>
          </cell>
          <cell r="C4745">
            <v>0.13100000000000001</v>
          </cell>
          <cell r="D4745"/>
          <cell r="E4745">
            <v>1</v>
          </cell>
          <cell r="F4745">
            <v>1</v>
          </cell>
          <cell r="G4745"/>
          <cell r="H4745" t="str">
            <v>K54</v>
          </cell>
        </row>
        <row r="4746">
          <cell r="A4746" t="str">
            <v>SV.D33010</v>
          </cell>
          <cell r="B4746" t="str">
            <v>SIEMENS VDO SENSOR OXIGENO D33010 FIAT JEEP FIORINO 1995-UP 4CIL 1.6L</v>
          </cell>
          <cell r="C4746">
            <v>0.111</v>
          </cell>
          <cell r="D4746"/>
          <cell r="E4746">
            <v>1</v>
          </cell>
          <cell r="F4746">
            <v>1</v>
          </cell>
          <cell r="G4746"/>
          <cell r="H4746" t="str">
            <v>K56</v>
          </cell>
        </row>
        <row r="4747">
          <cell r="A4747" t="str">
            <v>SV.D34037</v>
          </cell>
          <cell r="B4747" t="str">
            <v>SIEMENS VDO SWITCH RETROCESO 96192077 CHEVROLET DAEWOO CORSA CIELO 2000-UP M12*1.5 2 TERM</v>
          </cell>
          <cell r="C4747">
            <v>5.1999999999999998E-2</v>
          </cell>
          <cell r="D4747"/>
          <cell r="E4747">
            <v>1</v>
          </cell>
          <cell r="F4747">
            <v>1</v>
          </cell>
          <cell r="G4747"/>
          <cell r="H4747" t="str">
            <v>SIN STOCK</v>
          </cell>
        </row>
        <row r="4748">
          <cell r="A4748" t="str">
            <v>SV.D34039</v>
          </cell>
          <cell r="B4748" t="str">
            <v>SIEMENS VDO SWITCH RETROCESO 93236444 CHEVROLET CHEVETTE OPALA 1980-UP M14*2 2 TERM</v>
          </cell>
          <cell r="C4748">
            <v>4.5999999999999999E-2</v>
          </cell>
          <cell r="D4748"/>
          <cell r="E4748">
            <v>1</v>
          </cell>
          <cell r="F4748">
            <v>1</v>
          </cell>
          <cell r="G4748"/>
          <cell r="H4748" t="str">
            <v>K53</v>
          </cell>
        </row>
        <row r="4749">
          <cell r="A4749" t="str">
            <v>SV.D34056</v>
          </cell>
          <cell r="B4749" t="str">
            <v>SIEMENS VDO SWITCH ACEITE 036919081A VOLKSWAGEN VARIOS MODELOS 2005-UP M10*1 1 TERM</v>
          </cell>
          <cell r="C4749">
            <v>3.1E-2</v>
          </cell>
          <cell r="D4749"/>
          <cell r="E4749">
            <v>1</v>
          </cell>
          <cell r="F4749">
            <v>1</v>
          </cell>
          <cell r="G4749"/>
          <cell r="H4749" t="str">
            <v>SIN STOCK</v>
          </cell>
        </row>
        <row r="4750">
          <cell r="A4750" t="str">
            <v>SV.D35705.75</v>
          </cell>
          <cell r="B4750" t="str">
            <v>SIEMENS VDO TERMOSWITCH 823959481A CHEV VW FORD VARIOS MODELOS 1995-UP M22*1.5 75°-70° 2 TERM</v>
          </cell>
          <cell r="C4750">
            <v>5.0999999999999997E-2</v>
          </cell>
          <cell r="D4750"/>
          <cell r="E4750">
            <v>1</v>
          </cell>
          <cell r="F4750">
            <v>1</v>
          </cell>
          <cell r="G4750"/>
          <cell r="H4750" t="str">
            <v>SIN STOCK</v>
          </cell>
        </row>
        <row r="4751">
          <cell r="A4751" t="str">
            <v>SV.D35740.100</v>
          </cell>
          <cell r="B4751" t="str">
            <v>SIEMENS VDO TERMOSWITCH 90242277 CHEVROLET VARIOS MODELOS 1995-UP M22*1.5 100°-95° 2 TERM</v>
          </cell>
          <cell r="C4751">
            <v>5.5E-2</v>
          </cell>
          <cell r="D4751"/>
          <cell r="E4751">
            <v>1</v>
          </cell>
          <cell r="F4751">
            <v>1</v>
          </cell>
          <cell r="G4751"/>
          <cell r="H4751" t="str">
            <v>K56</v>
          </cell>
        </row>
        <row r="4752">
          <cell r="A4752" t="str">
            <v>SV.D3602001</v>
          </cell>
          <cell r="B4752" t="str">
            <v>SIEMENS VDO SWITCH ACEITE 360002001R VOLKSWAGEN FORD VARIOS MODELOS 1985-UP M10*1 2 TERM</v>
          </cell>
          <cell r="C4752">
            <v>0.158</v>
          </cell>
          <cell r="D4752"/>
          <cell r="E4752">
            <v>1</v>
          </cell>
          <cell r="F4752">
            <v>1</v>
          </cell>
          <cell r="G4752"/>
          <cell r="H4752" t="str">
            <v>SIN STOCK</v>
          </cell>
        </row>
        <row r="4753">
          <cell r="A4753" t="str">
            <v>SV.D3602018</v>
          </cell>
          <cell r="B4753" t="str">
            <v>SIEMENS VDO SWITCH ACEITE 8125160 VOLVO NL10 NL12 1989-UP 1/8-27NPT 2 TERM</v>
          </cell>
          <cell r="C4753">
            <v>0.153</v>
          </cell>
          <cell r="D4753"/>
          <cell r="E4753">
            <v>1</v>
          </cell>
          <cell r="F4753">
            <v>1</v>
          </cell>
          <cell r="G4753"/>
          <cell r="H4753" t="str">
            <v>K54</v>
          </cell>
        </row>
        <row r="4754">
          <cell r="A4754" t="str">
            <v>SV.D3602029</v>
          </cell>
          <cell r="B4754" t="str">
            <v>SIEMENS VDO SWITCH ACEITE 8128439 VOLVO N10 1980-UP M16*1.5 2 TERM</v>
          </cell>
          <cell r="C4754">
            <v>0.17599999999999999</v>
          </cell>
          <cell r="D4754"/>
          <cell r="E4754">
            <v>1</v>
          </cell>
          <cell r="F4754">
            <v>1</v>
          </cell>
          <cell r="G4754"/>
          <cell r="H4754" t="str">
            <v>K54</v>
          </cell>
        </row>
        <row r="4755">
          <cell r="A4755" t="str">
            <v>SV.D70003R</v>
          </cell>
          <cell r="B4755" t="str">
            <v>SIEMENS VDO MARCADOR HOROMETRO 331007003R UNIVERSAL DIAMETRO 52MM 12V-24V BORDE CROMO</v>
          </cell>
          <cell r="C4755">
            <v>0.20599999999999999</v>
          </cell>
          <cell r="D4755"/>
          <cell r="E4755">
            <v>1</v>
          </cell>
          <cell r="F4755">
            <v>1</v>
          </cell>
          <cell r="G4755"/>
          <cell r="H4755" t="str">
            <v>K52</v>
          </cell>
        </row>
        <row r="4756">
          <cell r="A4756" t="str">
            <v>SY.1611503318</v>
          </cell>
          <cell r="B4756" t="str">
            <v>SSANGYONG CABLE BUJIA 1611503318 SSANGYONG REXTON 2010-UP 4CIL 2.0L</v>
          </cell>
          <cell r="C4756">
            <v>0.106</v>
          </cell>
          <cell r="D4756"/>
          <cell r="E4756">
            <v>1</v>
          </cell>
          <cell r="F4756"/>
          <cell r="G4756"/>
          <cell r="H4756" t="str">
            <v>SIN STOCK</v>
          </cell>
        </row>
        <row r="4757">
          <cell r="A4757" t="str">
            <v>SY.1611533628</v>
          </cell>
          <cell r="B4757" t="str">
            <v>SSANGYONG SENSOR KNOCK</v>
          </cell>
          <cell r="C4757">
            <v>4.5999999999999999E-2</v>
          </cell>
          <cell r="D4757"/>
          <cell r="E4757">
            <v>1</v>
          </cell>
          <cell r="F4757">
            <v>1</v>
          </cell>
          <cell r="G4757"/>
          <cell r="H4757" t="str">
            <v>S-F76</v>
          </cell>
        </row>
        <row r="4758">
          <cell r="A4758" t="str">
            <v>SY.1611583203</v>
          </cell>
          <cell r="B4758" t="str">
            <v xml:space="preserve">SSANGYONG BOBINA ENCENDIDO </v>
          </cell>
          <cell r="C4758">
            <v>0.48499999999999999</v>
          </cell>
          <cell r="D4758"/>
          <cell r="E4758">
            <v>1</v>
          </cell>
          <cell r="F4758">
            <v>1</v>
          </cell>
          <cell r="G4758"/>
          <cell r="H4758" t="str">
            <v>S-F76</v>
          </cell>
        </row>
        <row r="4759">
          <cell r="A4759" t="str">
            <v>SY.1615423417</v>
          </cell>
          <cell r="B4759" t="str">
            <v>SSANGYONG TERMOSWITCH</v>
          </cell>
          <cell r="C4759">
            <v>3.5000000000000003E-2</v>
          </cell>
          <cell r="D4759"/>
          <cell r="E4759">
            <v>1</v>
          </cell>
          <cell r="F4759">
            <v>1</v>
          </cell>
          <cell r="G4759"/>
          <cell r="H4759" t="str">
            <v>S-F76</v>
          </cell>
        </row>
        <row r="4760">
          <cell r="A4760" t="str">
            <v>SY.1620783189</v>
          </cell>
          <cell r="B4760" t="str">
            <v>SSANGYONG REGULADOR PRESION GASOLINA 1620783189 SSANGYONG REXTON STAVIC KORANDO 2002-UP</v>
          </cell>
          <cell r="C4760">
            <v>5.8000000000000003E-2</v>
          </cell>
          <cell r="D4760"/>
          <cell r="E4760">
            <v>1</v>
          </cell>
          <cell r="F4760"/>
          <cell r="G4760"/>
          <cell r="H4760" t="str">
            <v>S-F76</v>
          </cell>
        </row>
        <row r="4761">
          <cell r="A4761" t="str">
            <v>SY.1621580103</v>
          </cell>
          <cell r="B4761" t="str">
            <v>SSANGYONG BOBINA ENCENDIDO 1621580103 SSANGYONG REXTON MUSSO 2002-UP</v>
          </cell>
          <cell r="C4761">
            <v>0.40799999999999997</v>
          </cell>
          <cell r="D4761"/>
          <cell r="E4761">
            <v>1</v>
          </cell>
          <cell r="F4761">
            <v>1</v>
          </cell>
          <cell r="G4761"/>
          <cell r="H4761" t="str">
            <v>S-F76</v>
          </cell>
        </row>
        <row r="4762">
          <cell r="A4762" t="str">
            <v>SY.1625420017</v>
          </cell>
          <cell r="B4762" t="str">
            <v>SSANGYONG SWITCH ACEITE 1625420017 SSANGYONG REXTON 2003-2008 M12*1.5 1 TERM</v>
          </cell>
          <cell r="C4762">
            <v>0.17799999999999999</v>
          </cell>
          <cell r="D4762"/>
          <cell r="E4762">
            <v>1</v>
          </cell>
          <cell r="F4762">
            <v>1</v>
          </cell>
          <cell r="G4762"/>
          <cell r="H4762" t="str">
            <v>SIN STOCK</v>
          </cell>
        </row>
        <row r="4763">
          <cell r="A4763" t="str">
            <v>SY.2161008002</v>
          </cell>
          <cell r="B4763" t="str">
            <v>SSANGYONG DEPOSITO AGUA 2161008002 SSANGYONG REXTON 2003-2008 4CIL 2.0L</v>
          </cell>
          <cell r="C4763">
            <v>1.2050000000000001</v>
          </cell>
          <cell r="D4763"/>
          <cell r="E4763">
            <v>1</v>
          </cell>
          <cell r="F4763"/>
          <cell r="G4763"/>
          <cell r="H4763" t="str">
            <v>S-F75</v>
          </cell>
        </row>
        <row r="4764">
          <cell r="A4764" t="str">
            <v>SY.6062030275</v>
          </cell>
          <cell r="B4764" t="str">
            <v>SSANGYONG TERMOSTATO 6062030275 SSANGYONG REXTON STAVIC KORANDO 2004-UP 4CIL-5CIL 2.0L-2.5L-2.7L</v>
          </cell>
          <cell r="C4764" t="str">
            <v>SIN STOCK</v>
          </cell>
          <cell r="D4764"/>
          <cell r="E4764">
            <v>1</v>
          </cell>
          <cell r="F4764">
            <v>1</v>
          </cell>
          <cell r="G4764"/>
          <cell r="H4764" t="str">
            <v>SIN STOCK</v>
          </cell>
        </row>
        <row r="4765">
          <cell r="A4765" t="str">
            <v>SY.6615453324</v>
          </cell>
          <cell r="B4765" t="str">
            <v xml:space="preserve">SSANGYONG SENSOR TEMPERATURA </v>
          </cell>
          <cell r="C4765">
            <v>4.2000000000000003E-2</v>
          </cell>
          <cell r="D4765"/>
          <cell r="E4765">
            <v>1</v>
          </cell>
          <cell r="F4765"/>
          <cell r="G4765"/>
          <cell r="H4765" t="str">
            <v>S-F76</v>
          </cell>
        </row>
        <row r="4766">
          <cell r="A4766" t="str">
            <v>SY.6711530428</v>
          </cell>
          <cell r="B4766" t="str">
            <v>SSANGYONG SENSOR EJE LEVAS 6711530428 SSANGYONG ACTYON REXTON STAVIC KORANDO 2002-UP 4CIL-5CIL 2.0L-2.5L-2.7L</v>
          </cell>
          <cell r="C4766">
            <v>3.5000000000000003E-2</v>
          </cell>
          <cell r="D4766"/>
          <cell r="E4766">
            <v>1</v>
          </cell>
          <cell r="F4766">
            <v>1</v>
          </cell>
          <cell r="G4766"/>
          <cell r="H4766" t="str">
            <v>S-F76</v>
          </cell>
        </row>
        <row r="4767">
          <cell r="A4767" t="str">
            <v>SY.8571034000</v>
          </cell>
          <cell r="B4767" t="str">
            <v>SSANGYONG SWITCH FRENO 8571034000 SSANGYONG REXTON STAVIC KORANDO 2002-UP 5 TERM</v>
          </cell>
          <cell r="C4767">
            <v>4.5999999999999999E-2</v>
          </cell>
          <cell r="D4767"/>
          <cell r="E4767">
            <v>1</v>
          </cell>
          <cell r="F4767">
            <v>1</v>
          </cell>
          <cell r="G4767"/>
          <cell r="H4767" t="str">
            <v>S-F76</v>
          </cell>
        </row>
        <row r="4768">
          <cell r="A4768" t="str">
            <v>TA.CS-201</v>
          </cell>
          <cell r="B4768" t="str">
            <v>TAMA TERMOSWITCH KLK1-18-840 MAZDA BT50 3 5 MX3 1996-2005 M12*1.5 3 TERM</v>
          </cell>
          <cell r="C4768">
            <v>3.1E-2</v>
          </cell>
          <cell r="D4768"/>
          <cell r="E4768">
            <v>1</v>
          </cell>
          <cell r="F4768">
            <v>10</v>
          </cell>
          <cell r="G4768"/>
          <cell r="H4768" t="str">
            <v>SIN STOCK</v>
          </cell>
        </row>
        <row r="4769">
          <cell r="A4769" t="str">
            <v>TA.CS-501</v>
          </cell>
          <cell r="B4769" t="str">
            <v>TAMA TERMOSWITCH AZ44-18-840 SUZUKI ALTO CARRY ESCUDO JYMNY 1994-UP M14*1.5 3 TERM</v>
          </cell>
          <cell r="C4769">
            <v>3.5000000000000003E-2</v>
          </cell>
          <cell r="D4769"/>
          <cell r="E4769">
            <v>1</v>
          </cell>
          <cell r="F4769">
            <v>10</v>
          </cell>
          <cell r="G4769"/>
          <cell r="H4769" t="str">
            <v>SIN STOCK</v>
          </cell>
        </row>
        <row r="4770">
          <cell r="A4770" t="str">
            <v>TA.CS502</v>
          </cell>
          <cell r="B4770" t="str">
            <v>TAMA SENSOR TEMPERATURA</v>
          </cell>
          <cell r="C4770">
            <v>2.9000000000000001E-2</v>
          </cell>
          <cell r="D4770"/>
          <cell r="E4770">
            <v>1</v>
          </cell>
          <cell r="F4770">
            <v>10</v>
          </cell>
          <cell r="G4770"/>
          <cell r="H4770" t="str">
            <v>O29</v>
          </cell>
        </row>
        <row r="4771">
          <cell r="A4771" t="str">
            <v>TA.CS-601</v>
          </cell>
          <cell r="B4771" t="str">
            <v>TAMA SENSOR TEMPERATURA 89422-16010 TOYOTA VARIOS MODELOS 1997-UP M12*1.5 3 TERM</v>
          </cell>
          <cell r="C4771">
            <v>2.9000000000000001E-2</v>
          </cell>
          <cell r="D4771"/>
          <cell r="E4771">
            <v>1</v>
          </cell>
          <cell r="F4771">
            <v>10</v>
          </cell>
          <cell r="G4771"/>
          <cell r="H4771" t="str">
            <v>O29</v>
          </cell>
        </row>
        <row r="4772">
          <cell r="A4772" t="str">
            <v>TA.HS-103</v>
          </cell>
          <cell r="B4772" t="str">
            <v>TAMA TERMOSWITCH FS01-18-840 FORD RANGER EXPLORER 1994-2009 M12*1.5 2 TERM</v>
          </cell>
          <cell r="C4772">
            <v>3.5000000000000003E-2</v>
          </cell>
          <cell r="D4772"/>
          <cell r="E4772">
            <v>1</v>
          </cell>
          <cell r="F4772">
            <v>10</v>
          </cell>
          <cell r="G4772"/>
          <cell r="H4772" t="str">
            <v>O29</v>
          </cell>
        </row>
        <row r="4773">
          <cell r="A4773" t="str">
            <v>TA.HS202</v>
          </cell>
          <cell r="B4773" t="str">
            <v>TAMA SENSOR TEMPERATURA 22630-44B10 NISSAN VARIOS MODELOS 1992-2020 M12*1.5 2 TERM</v>
          </cell>
          <cell r="C4773">
            <v>3.1E-2</v>
          </cell>
          <cell r="D4773"/>
          <cell r="E4773">
            <v>1</v>
          </cell>
          <cell r="F4773">
            <v>10</v>
          </cell>
          <cell r="G4773"/>
          <cell r="H4773" t="str">
            <v>O29</v>
          </cell>
        </row>
        <row r="4774">
          <cell r="A4774" t="str">
            <v>TA.HS-501</v>
          </cell>
          <cell r="B4774" t="str">
            <v>TAMA TERMOSWITCH 22630-4A0A2 SUZUKI AERIO GRAND VITARA SX4 1999-UP M12*1.5 2TERM</v>
          </cell>
          <cell r="C4774">
            <v>2.8000000000000001E-2</v>
          </cell>
          <cell r="D4774"/>
          <cell r="E4774">
            <v>1</v>
          </cell>
          <cell r="F4774">
            <v>10</v>
          </cell>
          <cell r="G4774"/>
          <cell r="H4774" t="str">
            <v>O29</v>
          </cell>
        </row>
        <row r="4775">
          <cell r="A4775" t="str">
            <v>TA.P101</v>
          </cell>
          <cell r="B4775" t="str">
            <v>TAMA EMPAQUE TERMOSTATO 16325-62010 TOYOTA VARIOS MODELOS 2005-UP 56MM JEBE</v>
          </cell>
          <cell r="C4775">
            <v>4.0000000000000001E-3</v>
          </cell>
          <cell r="D4775"/>
          <cell r="E4775">
            <v>1</v>
          </cell>
          <cell r="F4775">
            <v>10</v>
          </cell>
          <cell r="G4775"/>
          <cell r="H4775" t="str">
            <v>O29</v>
          </cell>
        </row>
        <row r="4776">
          <cell r="A4776" t="str">
            <v>TA.P102</v>
          </cell>
          <cell r="B4776" t="str">
            <v>TAMA EMPAQUE TERMOSTATO 16325-63011 TOYOTA VARIOS MODELOS 1992-UP 48MM JEBE</v>
          </cell>
          <cell r="C4776">
            <v>4.0000000000000001E-3</v>
          </cell>
          <cell r="D4776"/>
          <cell r="E4776">
            <v>1</v>
          </cell>
          <cell r="F4776">
            <v>10</v>
          </cell>
          <cell r="G4776"/>
          <cell r="H4776" t="str">
            <v>O30</v>
          </cell>
        </row>
        <row r="4777">
          <cell r="A4777" t="str">
            <v>TA.P108</v>
          </cell>
          <cell r="B4777" t="str">
            <v>TAMA EMPAQUE TERMOSTATO 16346-32010 TOYOTA VARIOS MODELOS 2005-UP 64MM JEBE</v>
          </cell>
          <cell r="C4777">
            <v>5.0000000000000001E-3</v>
          </cell>
          <cell r="D4777"/>
          <cell r="E4777">
            <v>1</v>
          </cell>
          <cell r="F4777">
            <v>10</v>
          </cell>
          <cell r="G4777"/>
          <cell r="H4777" t="str">
            <v>O30</v>
          </cell>
        </row>
        <row r="4778">
          <cell r="A4778" t="str">
            <v>TA.P115</v>
          </cell>
          <cell r="B4778" t="str">
            <v>TAMA EMPAQUE TERMOSTATO 16346-67010 TOYOTA VARIOS MODELOS 2005-UP    60MM JEBE</v>
          </cell>
          <cell r="C4778">
            <v>4.0000000000000001E-3</v>
          </cell>
          <cell r="D4778"/>
          <cell r="E4778">
            <v>1</v>
          </cell>
          <cell r="F4778">
            <v>10</v>
          </cell>
          <cell r="G4778"/>
          <cell r="H4778" t="str">
            <v>O30</v>
          </cell>
        </row>
        <row r="4779">
          <cell r="A4779" t="str">
            <v>TA.P210</v>
          </cell>
          <cell r="B4779" t="str">
            <v>TAMA 11062-Z5500 EMPAQUE TERMOSTATO MITSUBISHI VARIOS MODELOS 1990-UP    82MM JEBE</v>
          </cell>
          <cell r="C4779">
            <v>5.0000000000000001E-3</v>
          </cell>
          <cell r="D4779"/>
          <cell r="E4779">
            <v>1</v>
          </cell>
          <cell r="F4779">
            <v>10</v>
          </cell>
          <cell r="G4779"/>
          <cell r="H4779" t="str">
            <v>O30</v>
          </cell>
        </row>
        <row r="4780">
          <cell r="A4780" t="str">
            <v>TA.P304</v>
          </cell>
          <cell r="B4780" t="str">
            <v>TAMA ME012492 EMPAQUE TERMOSTATO MITSUBISHI VARIOS MODELOS 1990-UP    75MM JEBE</v>
          </cell>
          <cell r="C4780">
            <v>6.0000000000000001E-3</v>
          </cell>
          <cell r="D4780"/>
          <cell r="E4780">
            <v>1</v>
          </cell>
          <cell r="F4780">
            <v>10</v>
          </cell>
          <cell r="G4780"/>
          <cell r="H4780" t="str">
            <v>O30</v>
          </cell>
        </row>
        <row r="4781">
          <cell r="A4781" t="str">
            <v>TA.P307</v>
          </cell>
          <cell r="B4781" t="str">
            <v>TAMA EMPAQUE TERMOSTATO ME065227 MITSUBISHI FUSO 1986-1995 78MM JEBE</v>
          </cell>
          <cell r="C4781">
            <v>0.01</v>
          </cell>
          <cell r="D4781"/>
          <cell r="E4781">
            <v>1</v>
          </cell>
          <cell r="F4781">
            <v>10</v>
          </cell>
          <cell r="G4781"/>
          <cell r="H4781" t="str">
            <v>O31</v>
          </cell>
        </row>
        <row r="4782">
          <cell r="A4782" t="str">
            <v>TA.W44DX-88</v>
          </cell>
          <cell r="B4782" t="str">
            <v>TAMA TERMOSTATO 17670-65G00 SUZUKI F6A ALTO 1986-UP 44*36*26</v>
          </cell>
          <cell r="C4782">
            <v>8.1000000000000003E-2</v>
          </cell>
          <cell r="D4782"/>
          <cell r="E4782">
            <v>1</v>
          </cell>
          <cell r="F4782">
            <v>10</v>
          </cell>
          <cell r="G4782"/>
          <cell r="H4782" t="str">
            <v>O31</v>
          </cell>
        </row>
        <row r="4783">
          <cell r="A4783" t="str">
            <v>TA.W44E-76.5</v>
          </cell>
          <cell r="B4783" t="str">
            <v>TAMA TERMOSTATO 17600-81810 SUZUKI F5A JIMMY 1986-UP 44*36*21</v>
          </cell>
          <cell r="C4783">
            <v>6.0999999999999999E-2</v>
          </cell>
          <cell r="D4783"/>
          <cell r="E4783">
            <v>1</v>
          </cell>
          <cell r="F4783">
            <v>10</v>
          </cell>
          <cell r="G4783"/>
          <cell r="H4783" t="str">
            <v>O31</v>
          </cell>
        </row>
        <row r="4784">
          <cell r="A4784" t="str">
            <v>TA.W44M-82</v>
          </cell>
          <cell r="B4784" t="str">
            <v>TAMA TERMOSTATO MD997683 MITSUBISHI 4A31 PAJERO 1995-UP 44*36*21</v>
          </cell>
          <cell r="C4784">
            <v>6.0999999999999999E-2</v>
          </cell>
          <cell r="D4784"/>
          <cell r="E4784">
            <v>1</v>
          </cell>
          <cell r="F4784">
            <v>10</v>
          </cell>
          <cell r="G4784"/>
          <cell r="H4784" t="str">
            <v>O31</v>
          </cell>
        </row>
        <row r="4785">
          <cell r="A4785" t="str">
            <v>TA.W44SB-82</v>
          </cell>
          <cell r="B4785" t="str">
            <v>TAMA TERMOSTATO 21200-05B00 NISSAN MA10 MARCH 2002-UP 44*36*21</v>
          </cell>
          <cell r="C4785">
            <v>6.0999999999999999E-2</v>
          </cell>
          <cell r="D4785"/>
          <cell r="E4785">
            <v>1</v>
          </cell>
          <cell r="F4785">
            <v>10</v>
          </cell>
          <cell r="G4785"/>
          <cell r="H4785" t="str">
            <v>O31</v>
          </cell>
        </row>
        <row r="4786">
          <cell r="A4786" t="str">
            <v>TA.W44SC-88</v>
          </cell>
          <cell r="B4786" t="str">
            <v>TAMA TERMOSTATO 17600-85821 NISSAN K12E MICRA 1997-UP 44*36*21</v>
          </cell>
          <cell r="C4786">
            <v>6.2E-2</v>
          </cell>
          <cell r="D4786"/>
          <cell r="E4786">
            <v>1</v>
          </cell>
          <cell r="F4786">
            <v>10</v>
          </cell>
          <cell r="G4786"/>
          <cell r="H4786" t="str">
            <v>O32</v>
          </cell>
        </row>
        <row r="4787">
          <cell r="A4787" t="str">
            <v>TA.W52-76.5A</v>
          </cell>
          <cell r="B4787" t="str">
            <v>TAMA TERMOSTATO 90916-03001 TOYOTA RN20 HILUX 52*44*20</v>
          </cell>
          <cell r="C4787">
            <v>7.0000000000000007E-2</v>
          </cell>
          <cell r="D4787"/>
          <cell r="E4787">
            <v>1</v>
          </cell>
          <cell r="F4787">
            <v>10</v>
          </cell>
          <cell r="G4787"/>
          <cell r="H4787" t="str">
            <v>O32</v>
          </cell>
        </row>
        <row r="4788">
          <cell r="A4788" t="str">
            <v>TA.W52ER-82</v>
          </cell>
          <cell r="B4788" t="str">
            <v>TAMA TERMOSTATO 8ABC-15-171 MAZDA BF3V. FAMILIA 1989-UP 52*43*20</v>
          </cell>
          <cell r="C4788">
            <v>7.4999999999999997E-2</v>
          </cell>
          <cell r="D4788"/>
          <cell r="E4788">
            <v>1</v>
          </cell>
          <cell r="F4788">
            <v>10</v>
          </cell>
          <cell r="G4788"/>
          <cell r="H4788" t="str">
            <v>O32</v>
          </cell>
        </row>
        <row r="4789">
          <cell r="A4789" t="str">
            <v>TA.W52SR-82</v>
          </cell>
          <cell r="B4789" t="str">
            <v>TAMA TERMOSTATO 17600-60813 SUZUKI G16A ESCUDO 1995-UP 52*43*27</v>
          </cell>
          <cell r="C4789">
            <v>9.2999999999999999E-2</v>
          </cell>
          <cell r="D4789"/>
          <cell r="E4789">
            <v>1</v>
          </cell>
          <cell r="F4789">
            <v>10</v>
          </cell>
          <cell r="G4789"/>
          <cell r="H4789" t="str">
            <v>O32</v>
          </cell>
        </row>
        <row r="4790">
          <cell r="A4790" t="str">
            <v>TA.W54-76.5B</v>
          </cell>
          <cell r="B4790" t="str">
            <v>TAMA TERMOSTATO 21200-F3100 NISSAN B13 SENTRA 1989-2004 54*44*20</v>
          </cell>
          <cell r="C4790">
            <v>7.1999999999999995E-2</v>
          </cell>
          <cell r="D4790"/>
          <cell r="E4790">
            <v>1</v>
          </cell>
          <cell r="F4790">
            <v>10</v>
          </cell>
          <cell r="G4790"/>
          <cell r="H4790" t="str">
            <v>O33</v>
          </cell>
        </row>
        <row r="4791">
          <cell r="A4791" t="str">
            <v>TA.W54NB-82</v>
          </cell>
          <cell r="B4791" t="str">
            <v>TAMA TERMOSTATO 21200-ED000 NISSAN MR20DE X-TRAIL 54*43*27</v>
          </cell>
          <cell r="C4791">
            <v>9.0999999999999998E-2</v>
          </cell>
          <cell r="D4791"/>
          <cell r="E4791">
            <v>1</v>
          </cell>
          <cell r="F4791">
            <v>10</v>
          </cell>
          <cell r="G4791"/>
          <cell r="H4791" t="str">
            <v>O33</v>
          </cell>
        </row>
        <row r="4792">
          <cell r="A4792" t="str">
            <v>TA.WV48B-76.5</v>
          </cell>
          <cell r="B4792" t="str">
            <v>TAMA TERMOSTATO 21200-77A61 NISSAN GA13DS SUNNY 1990-UP 48*43*33</v>
          </cell>
          <cell r="C4792">
            <v>9.1999999999999998E-2</v>
          </cell>
          <cell r="D4792"/>
          <cell r="E4792">
            <v>1</v>
          </cell>
          <cell r="F4792">
            <v>10</v>
          </cell>
          <cell r="G4792"/>
          <cell r="H4792" t="str">
            <v>O33</v>
          </cell>
        </row>
        <row r="4793">
          <cell r="A4793" t="str">
            <v>TA.WV48B-82</v>
          </cell>
          <cell r="B4793" t="str">
            <v>TAMA TERMOSTATO 21200-4M510 NISSAN QG13DE SUNNY 1980-2001 48*43*33</v>
          </cell>
          <cell r="C4793">
            <v>9.2999999999999999E-2</v>
          </cell>
          <cell r="D4793"/>
          <cell r="E4793">
            <v>1</v>
          </cell>
          <cell r="F4793">
            <v>10</v>
          </cell>
          <cell r="G4793"/>
          <cell r="H4793" t="str">
            <v>O33</v>
          </cell>
        </row>
        <row r="4794">
          <cell r="A4794" t="str">
            <v>TA.WV52B-78</v>
          </cell>
          <cell r="B4794" t="str">
            <v>TAMA TERMOSTATO 19300-PE0-013 HONDA EV CIVIC 1990-2001 52*43*35</v>
          </cell>
          <cell r="C4794">
            <v>0.105</v>
          </cell>
          <cell r="D4794"/>
          <cell r="E4794">
            <v>1</v>
          </cell>
          <cell r="F4794">
            <v>10</v>
          </cell>
          <cell r="G4794"/>
          <cell r="H4794" t="str">
            <v>O34</v>
          </cell>
        </row>
        <row r="4795">
          <cell r="A4795" t="str">
            <v>TA.WV52BC-78</v>
          </cell>
          <cell r="B4795" t="str">
            <v>TAMA TERMOSTATO 19300-PT0-003 HONDA D13B CIVIC 1994-2011 52*43*35</v>
          </cell>
          <cell r="C4795">
            <v>9.7000000000000003E-2</v>
          </cell>
          <cell r="D4795"/>
          <cell r="E4795">
            <v>1</v>
          </cell>
          <cell r="F4795">
            <v>10</v>
          </cell>
          <cell r="G4795"/>
          <cell r="H4795" t="str">
            <v>O34</v>
          </cell>
        </row>
        <row r="4796">
          <cell r="A4796" t="str">
            <v>TA.WV52TA-82</v>
          </cell>
          <cell r="B4796" t="str">
            <v>TAMA TERMOSTATO 90916-03061 TOYOTA 2LTE HILUX 1987-UP 52*43*33</v>
          </cell>
          <cell r="C4796">
            <v>9.7000000000000003E-2</v>
          </cell>
          <cell r="D4796"/>
          <cell r="E4796">
            <v>1</v>
          </cell>
          <cell r="F4796">
            <v>10</v>
          </cell>
          <cell r="G4796"/>
          <cell r="H4796" t="str">
            <v>O34</v>
          </cell>
        </row>
        <row r="4797">
          <cell r="A4797" t="str">
            <v>TA.WV52TB-82</v>
          </cell>
          <cell r="B4797" t="str">
            <v>TAMA TERMOSTATO 90916-03081 TOYOTA 1GFE ALTEZZA 1996-2010 52*43*33*</v>
          </cell>
          <cell r="C4797">
            <v>9.1999999999999998E-2</v>
          </cell>
          <cell r="D4797"/>
          <cell r="E4797">
            <v>1</v>
          </cell>
          <cell r="F4797">
            <v>10</v>
          </cell>
          <cell r="G4797"/>
          <cell r="H4797" t="str">
            <v>O34</v>
          </cell>
        </row>
        <row r="4798">
          <cell r="A4798" t="str">
            <v>TA.WV52TD-80</v>
          </cell>
          <cell r="B4798" t="str">
            <v>TAMA TERMOSTATO 90916-03122 TOYOTA 1SZFE YARIS 1999-2008 52*43*47</v>
          </cell>
          <cell r="C4798">
            <v>0.111</v>
          </cell>
          <cell r="D4798"/>
          <cell r="E4798">
            <v>1</v>
          </cell>
          <cell r="F4798">
            <v>6</v>
          </cell>
          <cell r="G4798"/>
          <cell r="H4798" t="str">
            <v>O35</v>
          </cell>
        </row>
        <row r="4799">
          <cell r="A4799" t="str">
            <v>TA.WV54-71</v>
          </cell>
          <cell r="B4799" t="str">
            <v>TAMA TERMOSTATO ZB54-71 NISSAN CD17-CD20 SENTRA BLUEBIRD 1987-UP</v>
          </cell>
          <cell r="C4799">
            <v>8.1000000000000003E-2</v>
          </cell>
          <cell r="D4799"/>
          <cell r="E4799">
            <v>1</v>
          </cell>
          <cell r="F4799">
            <v>10</v>
          </cell>
          <cell r="G4799"/>
          <cell r="H4799" t="str">
            <v>O35</v>
          </cell>
        </row>
        <row r="4800">
          <cell r="A4800" t="str">
            <v>TA.WV54-76.5B</v>
          </cell>
          <cell r="B4800" t="str">
            <v>TAMA TERMOSTATO 21200-76203 NISSAN D22  NAVARA 1990-UP 54*44*33</v>
          </cell>
          <cell r="C4800">
            <v>8.1000000000000003E-2</v>
          </cell>
          <cell r="D4800"/>
          <cell r="E4800">
            <v>1</v>
          </cell>
          <cell r="F4800">
            <v>10</v>
          </cell>
          <cell r="G4800"/>
          <cell r="H4800" t="str">
            <v>O35</v>
          </cell>
        </row>
        <row r="4801">
          <cell r="A4801" t="str">
            <v>TA.WV54-82B</v>
          </cell>
          <cell r="B4801" t="str">
            <v>TAMA TERMOSTATO 21200-05D02 NISSAN  TD27 CONDOR 1999-UP 54*44*34</v>
          </cell>
          <cell r="C4801">
            <v>8.1000000000000003E-2</v>
          </cell>
          <cell r="D4801"/>
          <cell r="E4801">
            <v>1</v>
          </cell>
          <cell r="F4801">
            <v>10</v>
          </cell>
          <cell r="G4801"/>
          <cell r="H4801" t="str">
            <v>O35</v>
          </cell>
        </row>
        <row r="4802">
          <cell r="A4802" t="str">
            <v>TA.WV54B-76.5</v>
          </cell>
          <cell r="B4802" t="str">
            <v>TAMA TERMOSTATO 21200-V0710 MITSUBISHI 4D55 PAJERO 1992-UP 54*43*33</v>
          </cell>
          <cell r="C4802">
            <v>9.2999999999999999E-2</v>
          </cell>
          <cell r="D4802"/>
          <cell r="E4802">
            <v>1</v>
          </cell>
          <cell r="F4802">
            <v>10</v>
          </cell>
          <cell r="G4802"/>
          <cell r="H4802" t="str">
            <v>O35</v>
          </cell>
        </row>
        <row r="4803">
          <cell r="A4803" t="str">
            <v>TA.WV54BC-82</v>
          </cell>
          <cell r="B4803" t="str">
            <v>TAMA TERMOSTATO</v>
          </cell>
          <cell r="C4803">
            <v>9.9000000000000005E-2</v>
          </cell>
          <cell r="D4803"/>
          <cell r="E4803">
            <v>1</v>
          </cell>
          <cell r="F4803">
            <v>10</v>
          </cell>
          <cell r="G4803"/>
          <cell r="H4803" t="str">
            <v>O35</v>
          </cell>
        </row>
        <row r="4804">
          <cell r="A4804" t="str">
            <v>TA.WV54BN-76.5</v>
          </cell>
          <cell r="B4804" t="str">
            <v>TAMA TERMOSTATO 21200-0C811 NISSAN KA20DE CONDOR 1983-2004 54*43*33</v>
          </cell>
          <cell r="C4804">
            <v>9.8000000000000004E-2</v>
          </cell>
          <cell r="D4804"/>
          <cell r="E4804">
            <v>1</v>
          </cell>
          <cell r="F4804">
            <v>10</v>
          </cell>
          <cell r="G4804"/>
          <cell r="H4804" t="str">
            <v>O36</v>
          </cell>
        </row>
        <row r="4805">
          <cell r="A4805" t="str">
            <v>TA.WV54I-82</v>
          </cell>
          <cell r="B4805" t="str">
            <v>TAMA TERMOSTATO 21209-96002 ISUZU NHR54 ELF 1996-2009 54*43*33</v>
          </cell>
          <cell r="C4805">
            <v>9.5000000000000001E-2</v>
          </cell>
          <cell r="D4805"/>
          <cell r="E4805">
            <v>1</v>
          </cell>
          <cell r="F4805">
            <v>10</v>
          </cell>
          <cell r="G4805"/>
          <cell r="H4805" t="str">
            <v>O36</v>
          </cell>
        </row>
        <row r="4806">
          <cell r="A4806" t="str">
            <v>TA.WV56BN-82</v>
          </cell>
          <cell r="B4806" t="str">
            <v>TAMA TERMOSTATO 21200-57J16 NISSAN CD20 SUNNY 1996-UP 56*48*44</v>
          </cell>
          <cell r="C4806">
            <v>0.159</v>
          </cell>
          <cell r="D4806"/>
          <cell r="E4806">
            <v>1</v>
          </cell>
          <cell r="F4806">
            <v>6</v>
          </cell>
          <cell r="G4806"/>
          <cell r="H4806" t="str">
            <v>O36</v>
          </cell>
        </row>
        <row r="4807">
          <cell r="A4807" t="str">
            <v>TA.WV56MC-76.5</v>
          </cell>
          <cell r="B4807" t="str">
            <v>TAMA TERMOSTATO MD317015 MITSUBISHI  4G91 LANCER 1998-UP 56*43*43</v>
          </cell>
          <cell r="C4807">
            <v>0.11799999999999999</v>
          </cell>
          <cell r="D4807"/>
          <cell r="E4807">
            <v>1</v>
          </cell>
          <cell r="F4807">
            <v>6</v>
          </cell>
          <cell r="G4807"/>
          <cell r="H4807" t="str">
            <v>O36</v>
          </cell>
        </row>
        <row r="4808">
          <cell r="A4808" t="str">
            <v>TA.WV56FA-78</v>
          </cell>
          <cell r="B4808" t="str">
            <v xml:space="preserve">TAMA TERMOSTATO </v>
          </cell>
          <cell r="C4808">
            <v>0.14499999999999999</v>
          </cell>
          <cell r="D4808"/>
          <cell r="E4808">
            <v>1</v>
          </cell>
          <cell r="F4808">
            <v>6</v>
          </cell>
          <cell r="G4808"/>
          <cell r="H4808" t="str">
            <v>O36</v>
          </cell>
        </row>
        <row r="4809">
          <cell r="A4809" t="str">
            <v>TA.WV56MC-82</v>
          </cell>
          <cell r="B4809" t="str">
            <v>TAMA TERMOSTATO MD315301 MITSUBISHI 4G15 LANCER 1998-UP 56*43*43</v>
          </cell>
          <cell r="C4809">
            <v>0.11700000000000001</v>
          </cell>
          <cell r="D4809"/>
          <cell r="E4809">
            <v>1</v>
          </cell>
          <cell r="F4809">
            <v>6</v>
          </cell>
          <cell r="G4809"/>
          <cell r="H4809" t="str">
            <v>O25</v>
          </cell>
        </row>
        <row r="4810">
          <cell r="A4810" t="str">
            <v>TA.WV56TA-82</v>
          </cell>
          <cell r="B4810" t="str">
            <v>TAMA TERMOSTATO 90916-03093 TOYOTA 2NZFE YARIS 2000-2005 56*48*36</v>
          </cell>
          <cell r="C4810">
            <v>0.11899999999999999</v>
          </cell>
          <cell r="D4810"/>
          <cell r="E4810">
            <v>1</v>
          </cell>
          <cell r="F4810">
            <v>6</v>
          </cell>
          <cell r="G4810"/>
          <cell r="H4810" t="str">
            <v>O25</v>
          </cell>
        </row>
        <row r="4811">
          <cell r="A4811" t="str">
            <v>TA.WV56TB-82Z</v>
          </cell>
          <cell r="B4811" t="str">
            <v xml:space="preserve">TAMA TERMOSTATO </v>
          </cell>
          <cell r="C4811">
            <v>0.156</v>
          </cell>
          <cell r="D4811"/>
          <cell r="E4811">
            <v>1</v>
          </cell>
          <cell r="F4811">
            <v>6</v>
          </cell>
          <cell r="G4811"/>
          <cell r="H4811" t="str">
            <v>O25</v>
          </cell>
        </row>
        <row r="4812">
          <cell r="A4812" t="str">
            <v>TA.WV56TC-82</v>
          </cell>
          <cell r="B4812" t="str">
            <v>TAMA TERMOSTATO 90916-03120 TOYOTA 1RZE HILUX 1998-2005 56*43*33</v>
          </cell>
          <cell r="C4812">
            <v>0.113</v>
          </cell>
          <cell r="D4812"/>
          <cell r="E4812">
            <v>1</v>
          </cell>
          <cell r="F4812">
            <v>6</v>
          </cell>
          <cell r="G4812"/>
          <cell r="H4812" t="str">
            <v>O26</v>
          </cell>
        </row>
        <row r="4813">
          <cell r="A4813" t="str">
            <v>TA.WV60TA-76</v>
          </cell>
          <cell r="B4813" t="str">
            <v>TAMA TERMOSTATO 90916-03119 TOYOTA 1GD 2GD 1KZTE HILUX HIACE 2012-UP 60*48*41</v>
          </cell>
          <cell r="C4813">
            <v>0.16500000000000001</v>
          </cell>
          <cell r="D4813"/>
          <cell r="E4813">
            <v>1</v>
          </cell>
          <cell r="F4813">
            <v>6</v>
          </cell>
          <cell r="G4813"/>
          <cell r="H4813" t="str">
            <v>O26</v>
          </cell>
        </row>
        <row r="4814">
          <cell r="A4814" t="str">
            <v>TA.WV60TA-82</v>
          </cell>
          <cell r="B4814" t="str">
            <v>TAMA TERMOSTATO 90916-03118 TOYOTA 1GD 2GD 2KD HILUX HIACE 2012-UP 60*48*41</v>
          </cell>
          <cell r="C4814">
            <v>0.16400000000000001</v>
          </cell>
          <cell r="D4814"/>
          <cell r="E4814">
            <v>1</v>
          </cell>
          <cell r="F4814">
            <v>10</v>
          </cell>
          <cell r="G4814"/>
          <cell r="H4814" t="str">
            <v>O26</v>
          </cell>
        </row>
        <row r="4815">
          <cell r="A4815" t="str">
            <v>TA.WV64BC-78</v>
          </cell>
          <cell r="B4815" t="str">
            <v>TAMA TERMOSTATO 19301-P13-305 HONDA H22A ACCORD 1995-UP 64*48*43</v>
          </cell>
          <cell r="C4815">
            <v>0.16700000000000001</v>
          </cell>
          <cell r="D4815"/>
          <cell r="E4815">
            <v>1</v>
          </cell>
          <cell r="F4815">
            <v>10</v>
          </cell>
          <cell r="G4815"/>
          <cell r="H4815" t="str">
            <v>O26</v>
          </cell>
        </row>
        <row r="4816">
          <cell r="A4816" t="str">
            <v>TA.WV64BN-76.5A</v>
          </cell>
          <cell r="B4816" t="str">
            <v>TAMA TERMOSTATO 21200-V5010 NISSAN VG30I TERRANO 64*50*46</v>
          </cell>
          <cell r="C4816">
            <v>0.156</v>
          </cell>
          <cell r="D4816"/>
          <cell r="E4816">
            <v>1</v>
          </cell>
          <cell r="F4816">
            <v>10</v>
          </cell>
          <cell r="G4816"/>
          <cell r="H4816" t="str">
            <v>O27</v>
          </cell>
        </row>
        <row r="4817">
          <cell r="A4817" t="str">
            <v>TA.WV64MC-82</v>
          </cell>
          <cell r="B4817" t="str">
            <v>TAMA TERMOSTATO MD194988 MITSUBISHI 6G74 PAJERO 1990-UP 64*48*43</v>
          </cell>
          <cell r="C4817">
            <v>0.14299999999999999</v>
          </cell>
          <cell r="D4817"/>
          <cell r="E4817">
            <v>1</v>
          </cell>
          <cell r="F4817">
            <v>10</v>
          </cell>
          <cell r="G4817"/>
          <cell r="H4817" t="str">
            <v>O27</v>
          </cell>
        </row>
        <row r="4818">
          <cell r="A4818" t="str">
            <v>TA.WV64TA-76A</v>
          </cell>
          <cell r="B4818" t="str">
            <v>TAMA TERMOSTATO 90916-03089 TOYOTA 1HDFTE LAND 1993-UP 64*50*44</v>
          </cell>
          <cell r="C4818">
            <v>0.17399999999999999</v>
          </cell>
          <cell r="D4818"/>
          <cell r="E4818">
            <v>1</v>
          </cell>
          <cell r="F4818">
            <v>10</v>
          </cell>
          <cell r="G4818"/>
          <cell r="H4818" t="str">
            <v>O27</v>
          </cell>
        </row>
        <row r="4819">
          <cell r="A4819" t="str">
            <v>TA.WV64TA-82A</v>
          </cell>
          <cell r="B4819" t="str">
            <v>TAMA TERMOSTATO 90916-03100 TOYOTA 3SFE RAV4 1997-UP 64*50*44</v>
          </cell>
          <cell r="C4819">
            <v>0.17199999999999999</v>
          </cell>
          <cell r="D4819"/>
          <cell r="E4819">
            <v>1</v>
          </cell>
          <cell r="F4819">
            <v>6</v>
          </cell>
          <cell r="G4819"/>
          <cell r="H4819" t="str">
            <v>O27</v>
          </cell>
        </row>
        <row r="4820">
          <cell r="A4820" t="str">
            <v>TA.WV73-82</v>
          </cell>
          <cell r="B4820" t="str">
            <v>TAMA TERMOSTATO 90916-03066 TOYOTA 3B DYNA 1988-UP 73*54*37</v>
          </cell>
          <cell r="C4820">
            <v>0.21299999999999999</v>
          </cell>
          <cell r="D4820"/>
          <cell r="E4820">
            <v>1</v>
          </cell>
          <cell r="F4820">
            <v>10</v>
          </cell>
          <cell r="G4820"/>
          <cell r="H4820" t="str">
            <v>O28</v>
          </cell>
        </row>
        <row r="4821">
          <cell r="A4821" t="str">
            <v>TA.WV75M-76.5A</v>
          </cell>
          <cell r="B4821" t="str">
            <v>TAMA TERMOSTATO ME996365 MITSUBISHI 4D30 CANTER 1986-UP 75*50*35</v>
          </cell>
          <cell r="C4821">
            <v>0.188</v>
          </cell>
          <cell r="D4821"/>
          <cell r="E4821">
            <v>1</v>
          </cell>
          <cell r="F4821">
            <v>6</v>
          </cell>
          <cell r="G4821"/>
          <cell r="H4821" t="str">
            <v>O28</v>
          </cell>
        </row>
        <row r="4822">
          <cell r="A4822" t="str">
            <v>TA.WV75M-82A</v>
          </cell>
          <cell r="B4822" t="str">
            <v>TAMA TERMOSTATO ME996364 MITSUBISHI 4D32 CANTER 1986-UP 75*50*35</v>
          </cell>
          <cell r="C4822">
            <v>0.189</v>
          </cell>
          <cell r="D4822"/>
          <cell r="E4822">
            <v>1</v>
          </cell>
          <cell r="F4822">
            <v>10</v>
          </cell>
          <cell r="G4822"/>
          <cell r="H4822" t="str">
            <v>O28</v>
          </cell>
        </row>
        <row r="4823">
          <cell r="A4823" t="str">
            <v>TA.WV75S-76.5</v>
          </cell>
          <cell r="B4823" t="str">
            <v>TAMA TERMOSTATO 0727-15-171 ISUZU NKR56 ELF 1985-UP 75*54*35</v>
          </cell>
          <cell r="C4823">
            <v>0.20399999999999999</v>
          </cell>
          <cell r="D4823"/>
          <cell r="E4823">
            <v>1</v>
          </cell>
          <cell r="F4823">
            <v>10</v>
          </cell>
          <cell r="G4823"/>
          <cell r="H4823" t="str">
            <v>O27</v>
          </cell>
        </row>
        <row r="4824">
          <cell r="A4824" t="str">
            <v>TA.WV82MN-76.5</v>
          </cell>
          <cell r="B4824" t="str">
            <v>TAMA TERMOSTATO ME996003 MITSUBISHI 6D22 FUSO 1992-UP 82*55*44</v>
          </cell>
          <cell r="C4824">
            <v>0.217</v>
          </cell>
          <cell r="D4824"/>
          <cell r="E4824">
            <v>1</v>
          </cell>
          <cell r="F4824">
            <v>10</v>
          </cell>
          <cell r="G4824"/>
          <cell r="H4824" t="str">
            <v>O28</v>
          </cell>
        </row>
        <row r="4825">
          <cell r="A4825" t="str">
            <v>TA.WV82MN-82</v>
          </cell>
          <cell r="B4825" t="str">
            <v>TAMA TERMOSTATO ME995509 MITSUBISHI FK216   FUSO 1992-UP 82*55*44</v>
          </cell>
          <cell r="C4825">
            <v>0.217</v>
          </cell>
          <cell r="D4825"/>
          <cell r="E4825">
            <v>1</v>
          </cell>
          <cell r="F4825">
            <v>6</v>
          </cell>
          <cell r="G4825"/>
          <cell r="H4825" t="str">
            <v>O28</v>
          </cell>
        </row>
        <row r="4826">
          <cell r="A4826" t="str">
            <v>TA.WW52-82</v>
          </cell>
          <cell r="B4826" t="str">
            <v>TAMA TERMOSTATO 19300-PB2-023 HONDA G20A ACCORD 1970-1988 52*43*27</v>
          </cell>
          <cell r="C4826">
            <v>0.108</v>
          </cell>
          <cell r="D4826"/>
          <cell r="E4826">
            <v>1</v>
          </cell>
          <cell r="F4826">
            <v>10</v>
          </cell>
          <cell r="G4826"/>
          <cell r="H4826" t="str">
            <v>O28</v>
          </cell>
        </row>
        <row r="4827">
          <cell r="A4827" t="str">
            <v>TB.J210-0310S</v>
          </cell>
          <cell r="B4827" t="str">
            <v>TBK BOMBA AGUA 897212-6751 ISUZU ELF 1990-1995 4HF1 4CIL 4.3L CARCASA FIERR</v>
          </cell>
          <cell r="C4827">
            <v>2.9889999999999999</v>
          </cell>
          <cell r="D4827"/>
          <cell r="E4827">
            <v>1</v>
          </cell>
          <cell r="F4827">
            <v>1</v>
          </cell>
          <cell r="G4827"/>
          <cell r="H4827" t="str">
            <v>E1</v>
          </cell>
        </row>
        <row r="4828">
          <cell r="A4828" t="str">
            <v>TB.J211-0200M</v>
          </cell>
          <cell r="B4828" t="str">
            <v>TBK BOMBA AGUA 894395-4778 ISUZU FORWARD 1995-UP 6HE1 6CIL 7.1L POLEA 152MM  2RANUR</v>
          </cell>
          <cell r="C4828">
            <v>4.8550000000000004</v>
          </cell>
          <cell r="D4828"/>
          <cell r="E4828">
            <v>1</v>
          </cell>
          <cell r="F4828">
            <v>1</v>
          </cell>
          <cell r="G4828"/>
          <cell r="H4828" t="str">
            <v>E1</v>
          </cell>
        </row>
        <row r="4829">
          <cell r="A4829" t="str">
            <v>TB.J211-1000A</v>
          </cell>
          <cell r="B4829" t="str">
            <v>TBK BOMBA AGUA 897073-9510 ISUZU ELF 2000-2004 4HF1- 4HL1 4CIL 4.6L CARCASA ALUM POLEA 80MM</v>
          </cell>
          <cell r="C4829">
            <v>1.974</v>
          </cell>
          <cell r="D4829"/>
          <cell r="E4829"/>
          <cell r="F4829"/>
          <cell r="G4829"/>
          <cell r="H4829" t="str">
            <v>E1</v>
          </cell>
        </row>
        <row r="4830">
          <cell r="A4830" t="str">
            <v>TB.J211-0300A</v>
          </cell>
          <cell r="B4830" t="str">
            <v>TBK BOMBA AGUA</v>
          </cell>
          <cell r="C4830">
            <v>2.0699999999999998</v>
          </cell>
          <cell r="D4830"/>
          <cell r="E4830">
            <v>1</v>
          </cell>
          <cell r="F4830"/>
          <cell r="G4830"/>
          <cell r="H4830" t="str">
            <v>E1</v>
          </cell>
        </row>
        <row r="4831">
          <cell r="A4831" t="str">
            <v>TB.J221-0010M</v>
          </cell>
          <cell r="B4831" t="str">
            <v>TBK BOMBA AGUA ME993839 MITSUBISHI BUS TRUCK 1984-1992 6D14 6CIL 6.9L CARCASA 9HUECOS S/LUB</v>
          </cell>
          <cell r="C4831">
            <v>6.6040000000000001</v>
          </cell>
          <cell r="D4831"/>
          <cell r="E4831">
            <v>1</v>
          </cell>
          <cell r="F4831">
            <v>1</v>
          </cell>
          <cell r="G4831"/>
          <cell r="H4831" t="str">
            <v>E2</v>
          </cell>
        </row>
        <row r="4832">
          <cell r="A4832" t="str">
            <v>TB.J221-0110M</v>
          </cell>
          <cell r="B4832" t="str">
            <v>TBK BOMBA AGUA ME995072 MITSUBISHI CANTER 1997-2004 4M51 4CIL 5.2L POLEA 115MM</v>
          </cell>
          <cell r="C4832">
            <v>1.5640000000000001</v>
          </cell>
          <cell r="D4832"/>
          <cell r="E4832">
            <v>1</v>
          </cell>
          <cell r="F4832">
            <v>1</v>
          </cell>
          <cell r="G4832"/>
          <cell r="H4832" t="str">
            <v>E2</v>
          </cell>
        </row>
        <row r="4833">
          <cell r="A4833" t="str">
            <v>TB.J221-0550M</v>
          </cell>
          <cell r="B4833" t="str">
            <v>TBK BOMBA AGUA ME035212 MITSUBISHI BUS TRUCK 1984-1992 6D15T 6CIL 6.9L CARCASA 7HUECOS BRIDA/DESMONT</v>
          </cell>
          <cell r="C4833">
            <v>6.1020000000000003</v>
          </cell>
          <cell r="D4833"/>
          <cell r="E4833">
            <v>1</v>
          </cell>
          <cell r="F4833">
            <v>1</v>
          </cell>
          <cell r="G4833"/>
          <cell r="H4833" t="str">
            <v>E2</v>
          </cell>
        </row>
        <row r="4834">
          <cell r="A4834" t="str">
            <v>TB.J221-0920S</v>
          </cell>
          <cell r="B4834" t="str">
            <v>TBK BOMBA AGUA ME994554 MITSUBISHI CANTER FUSO 1997-2004 4M51 4M50T 4CIL 4.9L</v>
          </cell>
          <cell r="C4834">
            <v>1.5009999999999999</v>
          </cell>
          <cell r="D4834"/>
          <cell r="E4834">
            <v>1</v>
          </cell>
          <cell r="F4834">
            <v>1</v>
          </cell>
          <cell r="G4834"/>
          <cell r="H4834" t="str">
            <v>E3</v>
          </cell>
        </row>
        <row r="4835">
          <cell r="A4835" t="str">
            <v>TB.J230-0040M</v>
          </cell>
          <cell r="B4835" t="str">
            <v>TBK BOMBA AGUA 21010-Z5504 NISSAN CONDOR 1980-1990 FD6 6CIL 5.7L CARCASA LARG</v>
          </cell>
          <cell r="C4835">
            <v>6.1369999999999996</v>
          </cell>
          <cell r="D4835"/>
          <cell r="E4835">
            <v>1</v>
          </cell>
          <cell r="F4835">
            <v>1</v>
          </cell>
          <cell r="G4835"/>
          <cell r="H4835" t="str">
            <v>E3</v>
          </cell>
        </row>
        <row r="4836">
          <cell r="A4836" t="str">
            <v>TB.J231-0060M</v>
          </cell>
          <cell r="B4836" t="str">
            <v>TBK BOMBA AGUA 21010-Z5517 NISSAN CONDOR 1993-UP FE6 6CIL 6.9L CARCASA LARG POLEA 100MM</v>
          </cell>
          <cell r="C4836">
            <v>5.88</v>
          </cell>
          <cell r="D4836"/>
          <cell r="E4836">
            <v>1</v>
          </cell>
          <cell r="F4836">
            <v>1</v>
          </cell>
          <cell r="G4836"/>
          <cell r="H4836" t="str">
            <v>E3</v>
          </cell>
        </row>
        <row r="4837">
          <cell r="A4837" t="str">
            <v>TB.L210-0007S</v>
          </cell>
          <cell r="B4837" t="str">
            <v>TBK 894427-3031 BOMBA ACEITE ISUZU 4ZD1 LUV 1990-UP 4CIL 2.3L</v>
          </cell>
          <cell r="C4837">
            <v>0.50600000000000001</v>
          </cell>
          <cell r="D4837"/>
          <cell r="E4837">
            <v>1</v>
          </cell>
          <cell r="F4837"/>
          <cell r="G4837"/>
          <cell r="H4837" t="str">
            <v>E3</v>
          </cell>
        </row>
        <row r="4838">
          <cell r="A4838" t="str">
            <v>TB.L210-0033S</v>
          </cell>
          <cell r="B4838" t="str">
            <v>TBK BOMBA ACEITE 898017-5850 ISUZU ELF 2006CIL-UP 4HK1TC 4CIL 5.2L</v>
          </cell>
          <cell r="C4838">
            <v>2.177</v>
          </cell>
          <cell r="D4838"/>
          <cell r="E4838">
            <v>1</v>
          </cell>
          <cell r="F4838">
            <v>1</v>
          </cell>
          <cell r="G4838"/>
          <cell r="H4838" t="str">
            <v>E4</v>
          </cell>
        </row>
        <row r="4839">
          <cell r="A4839" t="str">
            <v>TB.L220-0004S</v>
          </cell>
          <cell r="B4839" t="str">
            <v>TBK BOMBA ACEITE ME0146CIL03 MITSUBISHI CANTER 1987-1993 4D31 4CIL 3.3L 1 FILTR</v>
          </cell>
          <cell r="C4839">
            <v>2.8340000000000001</v>
          </cell>
          <cell r="D4839"/>
          <cell r="E4839">
            <v>1</v>
          </cell>
          <cell r="F4839">
            <v>1</v>
          </cell>
          <cell r="G4839"/>
          <cell r="H4839" t="str">
            <v>E4</v>
          </cell>
        </row>
        <row r="4840">
          <cell r="A4840" t="str">
            <v>TB.L220-0005S</v>
          </cell>
          <cell r="B4840" t="str">
            <v>TBK BOMBA ACEITE ME014600 MITSUBISHI CANTER 1987-1993 4D31 4CIL 3.3L 2 FILTR</v>
          </cell>
          <cell r="C4840">
            <v>3.06</v>
          </cell>
          <cell r="D4840"/>
          <cell r="E4840">
            <v>1</v>
          </cell>
          <cell r="F4840">
            <v>1</v>
          </cell>
          <cell r="G4840"/>
          <cell r="H4840" t="str">
            <v>E4</v>
          </cell>
        </row>
        <row r="4841">
          <cell r="A4841" t="str">
            <v>TB.L220-0006S</v>
          </cell>
          <cell r="B4841" t="str">
            <v>TBK BOMBA ACEITE ME017484 MITSUBISHI CANTER 1997-2005 4D34 4CIL 3.9L PIN/INF PIÑ 36DIENT</v>
          </cell>
          <cell r="C4841">
            <v>1.643</v>
          </cell>
          <cell r="D4841"/>
          <cell r="E4841">
            <v>1</v>
          </cell>
          <cell r="F4841">
            <v>1</v>
          </cell>
          <cell r="G4841"/>
          <cell r="H4841" t="str">
            <v>E4</v>
          </cell>
        </row>
        <row r="4842">
          <cell r="A4842" t="str">
            <v>TB.L220-0007M</v>
          </cell>
          <cell r="B4842" t="str">
            <v>TBK BOMBA ACEITE ME034664 MITSUBISHI BUS TRUCK 1984-1992 6D14 6D15 6D16 6CIL 6.9L PIÑ 48DIENT</v>
          </cell>
          <cell r="C4842">
            <v>3.2919999999999998</v>
          </cell>
          <cell r="D4842"/>
          <cell r="E4842">
            <v>1</v>
          </cell>
          <cell r="F4842"/>
          <cell r="G4842"/>
          <cell r="H4842" t="str">
            <v>E4</v>
          </cell>
        </row>
        <row r="4843">
          <cell r="A4843" t="str">
            <v>TB.L220-0009S</v>
          </cell>
          <cell r="B4843" t="str">
            <v>TBK BOMBA ACEITE ME014230 MITSUBISHI CANTER NEW 1993-UP 4D34 6D31 4CIL 3.9L PIN/SUP PIÑ 36DIENT</v>
          </cell>
          <cell r="C4843">
            <v>1.6659999999999999</v>
          </cell>
          <cell r="D4843"/>
          <cell r="E4843">
            <v>1</v>
          </cell>
          <cell r="F4843">
            <v>1</v>
          </cell>
          <cell r="G4843"/>
          <cell r="H4843" t="str">
            <v>E5</v>
          </cell>
        </row>
        <row r="4844">
          <cell r="A4844" t="str">
            <v>TB.L220-0010M</v>
          </cell>
          <cell r="B4844" t="str">
            <v>TBK BOMBA ACEITE ME074253 MITSUBISHI BUS TRUCK 1984-1992 6D14 6D15 6D16 6CIL 6.9L PIÑ 59DIENT</v>
          </cell>
          <cell r="C4844">
            <v>3.1160000000000001</v>
          </cell>
          <cell r="D4844"/>
          <cell r="E4844">
            <v>1</v>
          </cell>
          <cell r="F4844">
            <v>1</v>
          </cell>
          <cell r="G4844"/>
          <cell r="H4844" t="str">
            <v>E5</v>
          </cell>
        </row>
        <row r="4845">
          <cell r="A4845" t="str">
            <v>TB.L220-0027S</v>
          </cell>
          <cell r="B4845" t="str">
            <v>TBK BOMBA ACEITE ME220004 MITSUBISHI ROSA 1997-2004 4M51 4CIL 5.2L CARCASA ALUM PIÑ 41DIENT</v>
          </cell>
          <cell r="C4845">
            <v>2.7559999999999998</v>
          </cell>
          <cell r="D4845"/>
          <cell r="E4845"/>
          <cell r="F4845"/>
          <cell r="G4845"/>
          <cell r="H4845" t="str">
            <v>E6</v>
          </cell>
        </row>
        <row r="4846">
          <cell r="A4846" t="str">
            <v>TB.L220-0031S</v>
          </cell>
          <cell r="B4846" t="str">
            <v>TBK BOMBA ACEITE ME221756 MITSUBISHI CANTER 2004-UP 4M51 4CIL 5.2L CARCASA FIERR PIÑ 41DIENT</v>
          </cell>
          <cell r="C4846">
            <v>4.702</v>
          </cell>
          <cell r="D4846"/>
          <cell r="E4846">
            <v>1</v>
          </cell>
          <cell r="F4846">
            <v>1</v>
          </cell>
          <cell r="G4846"/>
          <cell r="H4846" t="str">
            <v>E6</v>
          </cell>
        </row>
        <row r="4847">
          <cell r="A4847" t="str">
            <v>TB.L230-0001M</v>
          </cell>
          <cell r="B4847" t="str">
            <v>TBK BOMBA ACEITE 15010-Z5504 NISSAN CONDOR 1980-1990 FD6T FE6T 6CIL 5.7L</v>
          </cell>
          <cell r="C4847">
            <v>2.698</v>
          </cell>
          <cell r="D4847"/>
          <cell r="E4847">
            <v>1</v>
          </cell>
          <cell r="F4847">
            <v>1</v>
          </cell>
          <cell r="G4847"/>
          <cell r="H4847" t="str">
            <v>E6</v>
          </cell>
        </row>
        <row r="4848">
          <cell r="A4848" t="str">
            <v>TB.L230-0013M</v>
          </cell>
          <cell r="B4848" t="str">
            <v>TBK BOMBA ACEITE</v>
          </cell>
          <cell r="C4848">
            <v>2.9569999999999999</v>
          </cell>
          <cell r="D4848"/>
          <cell r="E4848">
            <v>1</v>
          </cell>
          <cell r="F4848">
            <v>1</v>
          </cell>
          <cell r="G4848"/>
          <cell r="H4848" t="str">
            <v>E5</v>
          </cell>
        </row>
        <row r="4849">
          <cell r="A4849" t="str">
            <v>TB.L260-0025S</v>
          </cell>
          <cell r="B4849" t="str">
            <v>TBK BOMBA ACEITE 15110-2160A HINO DUTRO 5 2000-UP J05C-J05E 4CIL 5.3L</v>
          </cell>
          <cell r="C4849">
            <v>2.1560000000000001</v>
          </cell>
          <cell r="D4849"/>
          <cell r="E4849">
            <v>1</v>
          </cell>
          <cell r="F4849"/>
          <cell r="G4849"/>
          <cell r="H4849" t="str">
            <v>E6</v>
          </cell>
        </row>
        <row r="4850">
          <cell r="A4850" t="str">
            <v>TB.L260-0080S</v>
          </cell>
          <cell r="B4850" t="str">
            <v>TBK BOMBA ACEITE 15110-2050 HINO TRUCK FC 2011-UP J05C-S05D 4CIL 5.3L PIÑ 21DIENT</v>
          </cell>
          <cell r="C4850">
            <v>2.105</v>
          </cell>
          <cell r="D4850"/>
          <cell r="E4850">
            <v>1</v>
          </cell>
          <cell r="F4850">
            <v>1</v>
          </cell>
          <cell r="G4850"/>
          <cell r="H4850" t="str">
            <v>E7</v>
          </cell>
        </row>
        <row r="4851">
          <cell r="A4851" t="str">
            <v>TB.L3101-0001A</v>
          </cell>
          <cell r="B4851" t="str">
            <v>TBK BOMBA ACEITE 15010-AA106 SUBARU IMPREZA 2002-2006 EJ25 4CIL 2.5L PIÑ INT 13MM ALT</v>
          </cell>
          <cell r="C4851">
            <v>1.2430000000000001</v>
          </cell>
          <cell r="D4851"/>
          <cell r="E4851">
            <v>1</v>
          </cell>
          <cell r="F4851">
            <v>1</v>
          </cell>
          <cell r="G4851"/>
          <cell r="H4851" t="str">
            <v>E6</v>
          </cell>
        </row>
        <row r="4852">
          <cell r="A4852" t="str">
            <v>TB.L3101-0002A</v>
          </cell>
          <cell r="B4852" t="str">
            <v>TBK BOMBA ACEITE 15010-AA320 SUBARU LEGACY 1997-2005 EJ15-EJ20 4CIL 2.0L PIÑ INT 12MM ALT</v>
          </cell>
          <cell r="C4852">
            <v>1.25</v>
          </cell>
          <cell r="D4852"/>
          <cell r="E4852">
            <v>1</v>
          </cell>
          <cell r="F4852">
            <v>1</v>
          </cell>
          <cell r="G4852"/>
          <cell r="H4852" t="str">
            <v>E6</v>
          </cell>
        </row>
        <row r="4853">
          <cell r="A4853" t="str">
            <v>TB.L3111-0001A</v>
          </cell>
          <cell r="B4853" t="str">
            <v>TBK BOMBA ACEITE 16100-73001 SUZUKI SAMURAI 1981-1999 F5A-F10A 4CIL 1.0L</v>
          </cell>
          <cell r="C4853">
            <v>1.218</v>
          </cell>
          <cell r="D4853"/>
          <cell r="E4853">
            <v>1</v>
          </cell>
          <cell r="F4853">
            <v>1</v>
          </cell>
          <cell r="G4853"/>
          <cell r="H4853" t="str">
            <v>E6</v>
          </cell>
        </row>
        <row r="4854">
          <cell r="A4854" t="str">
            <v>TB.L3111-0004A</v>
          </cell>
          <cell r="B4854" t="str">
            <v>TBK BOMBA ACEITE 16100-65D00 SUZUKI GRAN NOMADE 1998-2006 G18- J20A 4CIL 2.0L</v>
          </cell>
          <cell r="C4854">
            <v>2.1720000000000002</v>
          </cell>
          <cell r="D4854"/>
          <cell r="E4854">
            <v>1</v>
          </cell>
          <cell r="F4854">
            <v>1</v>
          </cell>
          <cell r="G4854"/>
          <cell r="H4854" t="str">
            <v>E7</v>
          </cell>
        </row>
        <row r="4855">
          <cell r="A4855" t="str">
            <v>TB.L3111-0006A</v>
          </cell>
          <cell r="B4855" t="str">
            <v>TBK BOMBA ACEITE</v>
          </cell>
          <cell r="C4855">
            <v>1.1160000000000001</v>
          </cell>
          <cell r="D4855"/>
          <cell r="E4855">
            <v>1</v>
          </cell>
          <cell r="F4855">
            <v>1</v>
          </cell>
          <cell r="G4855"/>
          <cell r="H4855" t="str">
            <v>E7</v>
          </cell>
        </row>
        <row r="4856">
          <cell r="A4856" t="str">
            <v>TB.L3111-0007A</v>
          </cell>
          <cell r="B4856" t="str">
            <v>TBK BOMBA ACEITE</v>
          </cell>
          <cell r="C4856">
            <v>1.1419999999999999</v>
          </cell>
          <cell r="D4856"/>
          <cell r="E4856">
            <v>1</v>
          </cell>
          <cell r="F4856">
            <v>1</v>
          </cell>
          <cell r="G4856"/>
          <cell r="H4856" t="str">
            <v>E8</v>
          </cell>
        </row>
        <row r="4857">
          <cell r="A4857" t="str">
            <v>TB.L311-0011A</v>
          </cell>
          <cell r="B4857" t="str">
            <v>TBK BOMBA ACEITE 898128-1340 ISUZU D-MAX 1993-UP 4JJ1-TC 4CIL 3.0L PIÑ  40DIENT</v>
          </cell>
          <cell r="C4857">
            <v>1.1559999999999999</v>
          </cell>
          <cell r="D4857"/>
          <cell r="E4857"/>
          <cell r="F4857"/>
          <cell r="G4857"/>
          <cell r="H4857" t="str">
            <v>E20</v>
          </cell>
        </row>
        <row r="4858">
          <cell r="A4858" t="str">
            <v>TB.L3111-0012A</v>
          </cell>
          <cell r="B4858" t="str">
            <v>TBK BOMBA ACEITE 16100-85FA0 SUZUKI GRAN VITARA XL-7 2001-2005 H25-H27A 6CIL 2.5L 2.7L</v>
          </cell>
          <cell r="C4858">
            <v>1.1859999999999999</v>
          </cell>
          <cell r="D4858"/>
          <cell r="E4858">
            <v>1</v>
          </cell>
          <cell r="F4858">
            <v>1</v>
          </cell>
          <cell r="G4858"/>
          <cell r="H4858" t="str">
            <v>E8</v>
          </cell>
        </row>
        <row r="4859">
          <cell r="A4859" t="str">
            <v>TB.L3111-0013A</v>
          </cell>
          <cell r="B4859" t="str">
            <v>TBK BOMBA ACEITE 16100-69G08 SUZUKI SWIFT 2003-2008 M13 M15 M16 4CIL 1.3L 1.6L</v>
          </cell>
          <cell r="C4859">
            <v>2.8530000000000002</v>
          </cell>
          <cell r="D4859"/>
          <cell r="E4859">
            <v>1</v>
          </cell>
          <cell r="F4859">
            <v>1</v>
          </cell>
          <cell r="G4859"/>
          <cell r="H4859" t="str">
            <v>E8</v>
          </cell>
        </row>
        <row r="4860">
          <cell r="A4860" t="str">
            <v>TB.L3111-0014A</v>
          </cell>
          <cell r="B4860" t="str">
            <v>TBK BOMBA ACEITE</v>
          </cell>
          <cell r="C4860">
            <v>1.1759999999999999</v>
          </cell>
          <cell r="D4860"/>
          <cell r="E4860">
            <v>1</v>
          </cell>
          <cell r="F4860">
            <v>1</v>
          </cell>
          <cell r="G4860"/>
          <cell r="H4860" t="str">
            <v>E9</v>
          </cell>
        </row>
        <row r="4861">
          <cell r="A4861" t="str">
            <v>TB.L3111-0015A</v>
          </cell>
          <cell r="B4861" t="str">
            <v>TBK BOMBA ACEITE</v>
          </cell>
          <cell r="C4861">
            <v>2.8769999999999998</v>
          </cell>
          <cell r="D4861"/>
          <cell r="E4861">
            <v>1</v>
          </cell>
          <cell r="F4861">
            <v>1</v>
          </cell>
          <cell r="G4861"/>
          <cell r="H4861" t="str">
            <v>E8</v>
          </cell>
        </row>
        <row r="4862">
          <cell r="A4862" t="str">
            <v>TB.L321-0001A</v>
          </cell>
          <cell r="B4862" t="str">
            <v>TBK BOMBA ACEITE 1064A035 MITSUBISHI L200 2005-UP 4D56 4CIL 2.5L</v>
          </cell>
          <cell r="C4862">
            <v>3.7719999999999998</v>
          </cell>
          <cell r="D4862"/>
          <cell r="E4862">
            <v>1</v>
          </cell>
          <cell r="F4862">
            <v>1</v>
          </cell>
          <cell r="G4862"/>
          <cell r="H4862" t="str">
            <v>E8</v>
          </cell>
        </row>
        <row r="4863">
          <cell r="A4863" t="str">
            <v>TB.L321-0008A</v>
          </cell>
          <cell r="B4863" t="str">
            <v>TBK BOMBA ACEITE MD332352 MITSUBISHI LANCER 1995-2000 4G15 4CIL 1.5L</v>
          </cell>
          <cell r="C4863">
            <v>2.306</v>
          </cell>
          <cell r="D4863"/>
          <cell r="E4863">
            <v>1</v>
          </cell>
          <cell r="F4863">
            <v>1</v>
          </cell>
          <cell r="G4863"/>
          <cell r="H4863" t="str">
            <v>SIN STOCK</v>
          </cell>
        </row>
        <row r="4864">
          <cell r="A4864" t="str">
            <v>TB.L321-0017A</v>
          </cell>
          <cell r="B4864" t="str">
            <v>TBK BOMBA ACEITE ME201735 MITSUBISHI MONTERO 1996-2003 4M4 4CIL 2.8L</v>
          </cell>
          <cell r="C4864">
            <v>1.778</v>
          </cell>
          <cell r="D4864"/>
          <cell r="E4864">
            <v>1</v>
          </cell>
          <cell r="F4864">
            <v>1</v>
          </cell>
          <cell r="G4864"/>
          <cell r="H4864" t="str">
            <v>E9</v>
          </cell>
        </row>
        <row r="4865">
          <cell r="A4865" t="str">
            <v>TB.L321-0019A</v>
          </cell>
          <cell r="B4865" t="str">
            <v>TBK BOMBA ACEITE</v>
          </cell>
          <cell r="C4865">
            <v>1.837</v>
          </cell>
          <cell r="D4865"/>
          <cell r="E4865">
            <v>1</v>
          </cell>
          <cell r="F4865">
            <v>1</v>
          </cell>
          <cell r="G4865"/>
          <cell r="H4865" t="str">
            <v>E9</v>
          </cell>
        </row>
        <row r="4866">
          <cell r="A4866" t="str">
            <v>TB.L321-0021A</v>
          </cell>
          <cell r="B4866" t="str">
            <v>TBK BOMBA ACEITE</v>
          </cell>
          <cell r="C4866">
            <v>3.105</v>
          </cell>
          <cell r="D4866"/>
          <cell r="E4866">
            <v>1</v>
          </cell>
          <cell r="F4866">
            <v>1</v>
          </cell>
          <cell r="G4866"/>
          <cell r="H4866" t="str">
            <v>E9</v>
          </cell>
        </row>
        <row r="4867">
          <cell r="A4867" t="str">
            <v>TB.L321-0023A</v>
          </cell>
          <cell r="B4867" t="str">
            <v>TBK BOMBA ACEITE MD364254 MITSUBISHI PAJERO 1998-2004 4D55-AD56 4CIL 2.5L</v>
          </cell>
          <cell r="C4867">
            <v>3.0710000000000002</v>
          </cell>
          <cell r="D4867"/>
          <cell r="E4867">
            <v>1</v>
          </cell>
          <cell r="F4867">
            <v>1</v>
          </cell>
          <cell r="G4867"/>
          <cell r="H4867" t="str">
            <v>E9</v>
          </cell>
        </row>
        <row r="4868">
          <cell r="A4868" t="str">
            <v>TB.L321-0024A</v>
          </cell>
          <cell r="B4868" t="str">
            <v>TBK BOMBA ACEITE MD342095 MITSUBISHI MIRAGE 1999-2003 4G92E 4CIL 1.6L</v>
          </cell>
          <cell r="C4868">
            <v>2.5249999999999999</v>
          </cell>
          <cell r="D4868"/>
          <cell r="E4868">
            <v>1</v>
          </cell>
          <cell r="F4868">
            <v>1</v>
          </cell>
          <cell r="G4868"/>
          <cell r="H4868" t="str">
            <v>E10</v>
          </cell>
        </row>
        <row r="4869">
          <cell r="A4869" t="str">
            <v>TB.L321-0029A</v>
          </cell>
          <cell r="B4869" t="str">
            <v>TBK BOMBA ACEITE 1211A039 MITSUBISHI ASX 2010-UP 4B11T 4CIL 2.0L</v>
          </cell>
          <cell r="C4869">
            <v>1.415</v>
          </cell>
          <cell r="D4869"/>
          <cell r="E4869">
            <v>1</v>
          </cell>
          <cell r="F4869">
            <v>1</v>
          </cell>
          <cell r="G4869"/>
          <cell r="H4869" t="str">
            <v>E10</v>
          </cell>
        </row>
        <row r="4870">
          <cell r="A4870" t="str">
            <v>TB.L321-0043A</v>
          </cell>
          <cell r="B4870" t="str">
            <v>TBK BOMBA ACEITE</v>
          </cell>
          <cell r="C4870">
            <v>3.524</v>
          </cell>
          <cell r="D4870"/>
          <cell r="E4870">
            <v>1</v>
          </cell>
          <cell r="F4870">
            <v>1</v>
          </cell>
          <cell r="G4870"/>
          <cell r="H4870" t="str">
            <v>E10</v>
          </cell>
        </row>
        <row r="4871">
          <cell r="A4871" t="str">
            <v>TB.L331-0001A</v>
          </cell>
          <cell r="B4871" t="str">
            <v>TBK BOMBA ACEITE 13500-4M500 NISSAN AD WAGON 2002-2004 QG15-QG16-QG18 4CIL 1.5L</v>
          </cell>
          <cell r="C4871">
            <v>2.2250000000000001</v>
          </cell>
          <cell r="D4871"/>
          <cell r="E4871">
            <v>1</v>
          </cell>
          <cell r="F4871">
            <v>1</v>
          </cell>
          <cell r="G4871"/>
          <cell r="H4871" t="str">
            <v>E11</v>
          </cell>
        </row>
        <row r="4872">
          <cell r="A4872" t="str">
            <v>TB.L331-0002A</v>
          </cell>
          <cell r="B4872" t="str">
            <v>TBK BOMBA ACEITE 13500-53Y00 NISSAN SENTRA 1998-UP GA16-B13 4CIL 1.6L</v>
          </cell>
          <cell r="C4872">
            <v>1.821</v>
          </cell>
          <cell r="D4872"/>
          <cell r="E4872">
            <v>1</v>
          </cell>
          <cell r="F4872">
            <v>1</v>
          </cell>
          <cell r="G4872"/>
          <cell r="H4872" t="str">
            <v>E10</v>
          </cell>
        </row>
        <row r="4873">
          <cell r="A4873" t="str">
            <v>TB.L331-0005A</v>
          </cell>
          <cell r="B4873" t="str">
            <v>TBK BOMBA ACEITE 15010-8J10A NISSAN MURANO 2002-UP VQ35 6CIL 3.5L</v>
          </cell>
          <cell r="C4873">
            <v>1.028</v>
          </cell>
          <cell r="D4873"/>
          <cell r="E4873"/>
          <cell r="F4873"/>
          <cell r="G4873"/>
          <cell r="H4873" t="str">
            <v>E11</v>
          </cell>
        </row>
        <row r="4874">
          <cell r="A4874" t="str">
            <v>TB.L331-0010A</v>
          </cell>
          <cell r="B4874" t="str">
            <v>TBK BOMBA ACEITE L331-0010A NISSAN CIVILIAN 1990-1999 ED33, FD33 4CIL 3.3L</v>
          </cell>
          <cell r="C4874">
            <v>2.1739999999999999</v>
          </cell>
          <cell r="D4874"/>
          <cell r="E4874">
            <v>1</v>
          </cell>
          <cell r="F4874">
            <v>1</v>
          </cell>
          <cell r="G4874"/>
          <cell r="H4874" t="str">
            <v>E11</v>
          </cell>
        </row>
        <row r="4875">
          <cell r="A4875" t="str">
            <v>TB.L331-0011A</v>
          </cell>
          <cell r="B4875" t="str">
            <v>TBK BOMBA ACEITE 15010-01M00 NISSAN SUNNY 1984-1994 E13-E15-E16 4CIL 1.5L</v>
          </cell>
          <cell r="C4875">
            <v>0.65</v>
          </cell>
          <cell r="D4875"/>
          <cell r="E4875">
            <v>1</v>
          </cell>
          <cell r="F4875">
            <v>1</v>
          </cell>
          <cell r="G4875"/>
          <cell r="H4875" t="str">
            <v>E11</v>
          </cell>
        </row>
        <row r="4876">
          <cell r="A4876" t="str">
            <v>TB.L331-0017A</v>
          </cell>
          <cell r="B4876" t="str">
            <v>TBK BOMBA ACEITE 15010-43G05 NISSAN TERRANO 1986-1999 TD25-TD27-BD 4CIL 2.7L</v>
          </cell>
          <cell r="C4876">
            <v>0.69299999999999995</v>
          </cell>
          <cell r="D4876"/>
          <cell r="E4876">
            <v>1</v>
          </cell>
          <cell r="F4876">
            <v>1</v>
          </cell>
          <cell r="G4876"/>
          <cell r="H4876" t="str">
            <v>E11</v>
          </cell>
        </row>
        <row r="4877">
          <cell r="A4877" t="str">
            <v>TB.L331-0024A</v>
          </cell>
          <cell r="B4877" t="str">
            <v>TBK BOMBA ACEITE 15010-VM00A NISSAN FRONTIER 2008-UP YD25DDTi   4CIL 2.5L</v>
          </cell>
          <cell r="C4877">
            <v>1.806</v>
          </cell>
          <cell r="D4877"/>
          <cell r="E4877">
            <v>1</v>
          </cell>
          <cell r="F4877">
            <v>1</v>
          </cell>
          <cell r="G4877"/>
          <cell r="H4877" t="str">
            <v>E11</v>
          </cell>
        </row>
        <row r="4878">
          <cell r="A4878" t="str">
            <v>TB.L331-0026A</v>
          </cell>
          <cell r="B4878" t="str">
            <v>TBK BOMBA ACEITE 15010-40F00 NISSAN FRONTIER 1998-UP KA24E-P/UP 4CIL 2.4L</v>
          </cell>
          <cell r="C4878">
            <v>0.94199999999999995</v>
          </cell>
          <cell r="D4878"/>
          <cell r="E4878">
            <v>1</v>
          </cell>
          <cell r="F4878">
            <v>1</v>
          </cell>
          <cell r="G4878"/>
          <cell r="H4878" t="str">
            <v>E12</v>
          </cell>
        </row>
        <row r="4879">
          <cell r="A4879" t="str">
            <v>TB.L331-0028A</v>
          </cell>
          <cell r="B4879" t="str">
            <v>TBK BOMBA ACEITE 15010-EM30B NISSAN TIIDA 2006-UP MR18DE 4CIL 1.8L</v>
          </cell>
          <cell r="C4879">
            <v>1.492</v>
          </cell>
          <cell r="D4879"/>
          <cell r="E4879">
            <v>1</v>
          </cell>
          <cell r="F4879">
            <v>1</v>
          </cell>
          <cell r="G4879"/>
          <cell r="H4879" t="str">
            <v>E12</v>
          </cell>
        </row>
        <row r="4880">
          <cell r="A4880" t="str">
            <v>TB.L331-0029A</v>
          </cell>
          <cell r="B4880" t="str">
            <v>TBK BOMBA ACEITE 13500-6N203 NISSAN X-TRAIL 2002-2008 QR25 4CIL 2.5L</v>
          </cell>
          <cell r="C4880">
            <v>3.2829999999999999</v>
          </cell>
          <cell r="D4880"/>
          <cell r="E4880">
            <v>1</v>
          </cell>
          <cell r="F4880">
            <v>1</v>
          </cell>
          <cell r="G4880"/>
          <cell r="H4880" t="str">
            <v>E12</v>
          </cell>
        </row>
        <row r="4881">
          <cell r="A4881" t="str">
            <v>TB.L331-0030A</v>
          </cell>
          <cell r="B4881" t="str">
            <v>TBK BOMBA ACEITE 15010-EB70A NISSAN NAVARA 2008-UP YD25 4CIL 2.5L</v>
          </cell>
          <cell r="C4881">
            <v>2.62</v>
          </cell>
          <cell r="D4881"/>
          <cell r="E4881">
            <v>1</v>
          </cell>
          <cell r="F4881">
            <v>1</v>
          </cell>
          <cell r="G4881"/>
          <cell r="H4881" t="str">
            <v>E13</v>
          </cell>
        </row>
        <row r="4882">
          <cell r="A4882" t="str">
            <v>TB.L331-0033A</v>
          </cell>
          <cell r="B4882" t="str">
            <v>TBK BOMBA ACEITE 13500-ET80C NISSAN ALTIMA 2002-2010 QR25 4CIL 2.5L</v>
          </cell>
          <cell r="C4882">
            <v>4.0350000000000001</v>
          </cell>
          <cell r="D4882"/>
          <cell r="E4882">
            <v>1</v>
          </cell>
          <cell r="F4882">
            <v>1</v>
          </cell>
          <cell r="G4882"/>
          <cell r="H4882" t="str">
            <v>E13</v>
          </cell>
        </row>
        <row r="4883">
          <cell r="A4883" t="str">
            <v>TB.L331-0034A</v>
          </cell>
          <cell r="B4883" t="str">
            <v>TBK BOMBA ACEITE</v>
          </cell>
          <cell r="C4883">
            <v>1.085</v>
          </cell>
          <cell r="D4883"/>
          <cell r="E4883">
            <v>1</v>
          </cell>
          <cell r="F4883">
            <v>1</v>
          </cell>
          <cell r="G4883"/>
          <cell r="H4883" t="str">
            <v>E13</v>
          </cell>
        </row>
        <row r="4884">
          <cell r="A4884" t="str">
            <v>TB.L331-0035A</v>
          </cell>
          <cell r="B4884" t="str">
            <v>TBK BOMBA ACEITE</v>
          </cell>
          <cell r="C4884">
            <v>1.661</v>
          </cell>
          <cell r="D4884"/>
          <cell r="E4884">
            <v>1</v>
          </cell>
          <cell r="F4884">
            <v>1</v>
          </cell>
          <cell r="G4884"/>
          <cell r="H4884" t="str">
            <v>E13</v>
          </cell>
        </row>
        <row r="4885">
          <cell r="A4885" t="str">
            <v>TB.L371-0004A</v>
          </cell>
          <cell r="B4885" t="str">
            <v>TBK BOMBA ACEITE 15100-28020 TOYOTA RAV4 2005-UP 1AZ, 2AZ 4CIL 2.4L</v>
          </cell>
          <cell r="C4885">
            <v>1.2170000000000001</v>
          </cell>
          <cell r="D4885"/>
          <cell r="E4885">
            <v>1</v>
          </cell>
          <cell r="F4885">
            <v>1</v>
          </cell>
          <cell r="G4885"/>
          <cell r="H4885" t="str">
            <v>E13</v>
          </cell>
        </row>
        <row r="4886">
          <cell r="A4886" t="str">
            <v>TB.L371-0005A</v>
          </cell>
          <cell r="B4886" t="str">
            <v>TBK BOMBA ACEITE 15100-35020 TOYOTA HILUX 1995-2000 22R 4CIL 2.4L</v>
          </cell>
          <cell r="C4886">
            <v>0.94499999999999995</v>
          </cell>
          <cell r="D4886"/>
          <cell r="E4886">
            <v>1</v>
          </cell>
          <cell r="F4886">
            <v>1</v>
          </cell>
          <cell r="G4886"/>
          <cell r="H4886" t="str">
            <v>E14</v>
          </cell>
        </row>
        <row r="4887">
          <cell r="A4887" t="str">
            <v>TB.L371-0008A</v>
          </cell>
          <cell r="B4887" t="str">
            <v>TBK BOMBA ACEITE 15100-11110 TOYOTA STARLET 1996-UP 4E, 5E 4CIL 1.3L C/SENSOR</v>
          </cell>
          <cell r="C4887">
            <v>1.028</v>
          </cell>
          <cell r="D4887"/>
          <cell r="E4887">
            <v>1</v>
          </cell>
          <cell r="F4887">
            <v>1</v>
          </cell>
          <cell r="G4887"/>
          <cell r="H4887" t="str">
            <v>E14</v>
          </cell>
        </row>
        <row r="4888">
          <cell r="A4888" t="str">
            <v>TB.L371-0009A</v>
          </cell>
          <cell r="B4888" t="str">
            <v>TBK BOMBA ACEITE 15100-64041 TOYOTA COROLLA 1980-2000 2C 4CIL 2.0L</v>
          </cell>
          <cell r="C4888">
            <v>1.641</v>
          </cell>
          <cell r="D4888"/>
          <cell r="E4888">
            <v>1</v>
          </cell>
          <cell r="F4888">
            <v>1</v>
          </cell>
          <cell r="G4888"/>
          <cell r="H4888" t="str">
            <v>E14</v>
          </cell>
        </row>
        <row r="4889">
          <cell r="A4889" t="str">
            <v>TB.L371-0010A</v>
          </cell>
          <cell r="B4889" t="str">
            <v>TBK BOMBA ACEITE 15100-22040 TOYOTA COROLLA 1998-2005 1ZZ-NA6CE 4CIL 1.8L</v>
          </cell>
          <cell r="C4889">
            <v>0.71</v>
          </cell>
          <cell r="D4889"/>
          <cell r="E4889">
            <v>1</v>
          </cell>
          <cell r="F4889">
            <v>1</v>
          </cell>
          <cell r="G4889"/>
          <cell r="H4889" t="str">
            <v>E14</v>
          </cell>
        </row>
        <row r="4890">
          <cell r="A4890" t="str">
            <v>TB.L371-0012A</v>
          </cell>
          <cell r="B4890" t="str">
            <v>TBK BOMBA ACEITE 15100-15020 TOYOTA SPRINTER 1979-1983 3AU 4CIL 1.5L</v>
          </cell>
          <cell r="C4890">
            <v>1.1160000000000001</v>
          </cell>
          <cell r="D4890"/>
          <cell r="E4890">
            <v>1</v>
          </cell>
          <cell r="F4890">
            <v>1</v>
          </cell>
          <cell r="G4890"/>
          <cell r="H4890" t="str">
            <v>E15</v>
          </cell>
        </row>
        <row r="4891">
          <cell r="A4891" t="str">
            <v>TB.L371-0018A</v>
          </cell>
          <cell r="B4891" t="str">
            <v>TBK BOMBA ACEITE 15100-35010 TOYOTA H ILUX 1985-1995 20R-21R-18R-22R 4CIL 2.4L</v>
          </cell>
          <cell r="C4891">
            <v>0.89100000000000001</v>
          </cell>
          <cell r="D4891"/>
          <cell r="E4891">
            <v>1</v>
          </cell>
          <cell r="F4891">
            <v>1</v>
          </cell>
          <cell r="G4891"/>
          <cell r="H4891" t="str">
            <v>E15</v>
          </cell>
        </row>
        <row r="4892">
          <cell r="A4892" t="str">
            <v>TB.L371-0026A</v>
          </cell>
          <cell r="B4892" t="str">
            <v>TBK BOMBA ACEITE 15100-71010 TOYOTA HI ACE 1988-1997 1Y 3Y-4Y 4CIL 2.0L</v>
          </cell>
          <cell r="C4892">
            <v>1.218</v>
          </cell>
          <cell r="D4892"/>
          <cell r="E4892">
            <v>1</v>
          </cell>
          <cell r="F4892">
            <v>1</v>
          </cell>
          <cell r="G4892"/>
          <cell r="H4892" t="str">
            <v>E15</v>
          </cell>
        </row>
        <row r="4893">
          <cell r="A4893" t="str">
            <v>TB.L371-0027A</v>
          </cell>
          <cell r="B4893" t="str">
            <v xml:space="preserve">TBK BOMBA ACEITE </v>
          </cell>
          <cell r="C4893">
            <v>0.96799999999999997</v>
          </cell>
          <cell r="D4893"/>
          <cell r="E4893">
            <v>1</v>
          </cell>
          <cell r="F4893">
            <v>1</v>
          </cell>
          <cell r="G4893"/>
          <cell r="H4893" t="str">
            <v>E15</v>
          </cell>
        </row>
        <row r="4894">
          <cell r="A4894" t="str">
            <v>TB.L371-0028A</v>
          </cell>
          <cell r="B4894" t="str">
            <v>TBK BOMBA ACEITE 15100-11020 TOYOTA TERCEL 1990-1999 3E-5E 4CIL 1.5L S/SENSOR C/ORING INT</v>
          </cell>
          <cell r="C4894">
            <v>0.90600000000000003</v>
          </cell>
          <cell r="D4894"/>
          <cell r="E4894">
            <v>1</v>
          </cell>
          <cell r="F4894">
            <v>1</v>
          </cell>
          <cell r="G4894"/>
          <cell r="H4894" t="str">
            <v>E16</v>
          </cell>
        </row>
        <row r="4895">
          <cell r="A4895" t="str">
            <v>TB.L371-0029A</v>
          </cell>
          <cell r="B4895" t="str">
            <v>TBK BOMBA ACEITE 15100-11050 TOYOTA TERCEL 1988-UP 2E-3E 4CIL 1.3L S/SENSOR C/ORING INT</v>
          </cell>
          <cell r="C4895">
            <v>0.94899999999999995</v>
          </cell>
          <cell r="D4895"/>
          <cell r="E4895">
            <v>1</v>
          </cell>
          <cell r="F4895">
            <v>1</v>
          </cell>
          <cell r="G4895"/>
          <cell r="H4895" t="str">
            <v>E16</v>
          </cell>
        </row>
        <row r="4896">
          <cell r="A4896" t="str">
            <v>TB.L371-0030A</v>
          </cell>
          <cell r="B4896" t="str">
            <v>TBK BOMBA ACEITE 11320-30021 TOYOTA H ILUX 2005-2013 1KD-2KD 4CIL 2.5L</v>
          </cell>
          <cell r="C4896">
            <v>3.9820000000000002</v>
          </cell>
          <cell r="D4896"/>
          <cell r="E4896">
            <v>1</v>
          </cell>
          <cell r="F4896">
            <v>1</v>
          </cell>
          <cell r="G4896"/>
          <cell r="H4896" t="str">
            <v>E17</v>
          </cell>
        </row>
        <row r="4897">
          <cell r="A4897" t="str">
            <v>TB.L371-0031A</v>
          </cell>
          <cell r="B4897" t="str">
            <v>TBK BOMBA ACEITE 15100-97401 TOYOTA AVANZA 2006-UP K3 4CIL 1.3L PIÑ INT 13.3MM ALT</v>
          </cell>
          <cell r="C4897">
            <v>0.505</v>
          </cell>
          <cell r="D4897"/>
          <cell r="E4897">
            <v>1</v>
          </cell>
          <cell r="F4897">
            <v>1</v>
          </cell>
          <cell r="G4897"/>
          <cell r="H4897" t="str">
            <v>E17</v>
          </cell>
        </row>
        <row r="4898">
          <cell r="A4898" t="str">
            <v>TB.L371-0034A</v>
          </cell>
          <cell r="B4898" t="str">
            <v>TBK BOMBA ACEITE 11320-67010 TOYOTA LAND CRUISER 1996-2002 1KZ 4CIL 3.0L</v>
          </cell>
          <cell r="C4898">
            <v>4.0549999999999997</v>
          </cell>
          <cell r="D4898"/>
          <cell r="E4898">
            <v>1</v>
          </cell>
          <cell r="F4898">
            <v>1</v>
          </cell>
          <cell r="G4898"/>
          <cell r="H4898" t="str">
            <v>E17</v>
          </cell>
        </row>
        <row r="4899">
          <cell r="A4899" t="str">
            <v>TB.L371-0035A</v>
          </cell>
          <cell r="B4899" t="str">
            <v xml:space="preserve">TBK BOMBA ACEITE </v>
          </cell>
          <cell r="C4899">
            <v>2.2629999999999999</v>
          </cell>
          <cell r="D4899"/>
          <cell r="E4899">
            <v>1</v>
          </cell>
          <cell r="F4899">
            <v>1</v>
          </cell>
          <cell r="G4899"/>
          <cell r="H4899" t="str">
            <v>E18</v>
          </cell>
        </row>
        <row r="4900">
          <cell r="A4900" t="str">
            <v>TB.L371-0042A</v>
          </cell>
          <cell r="B4900" t="str">
            <v>TBK 15100-22041 BOMBA ACEITE TOYOTA COROLLA 1999-2005 3ZZ 4CIL 1.6L</v>
          </cell>
          <cell r="C4900">
            <v>0.70499999999999996</v>
          </cell>
          <cell r="D4900"/>
          <cell r="E4900">
            <v>1</v>
          </cell>
          <cell r="F4900">
            <v>1</v>
          </cell>
          <cell r="G4900"/>
          <cell r="H4900" t="str">
            <v>E18</v>
          </cell>
        </row>
        <row r="4901">
          <cell r="A4901" t="str">
            <v>TB.L371-0052A</v>
          </cell>
          <cell r="B4901" t="str">
            <v>TBK BOMBA ACEITE 11301-75021 TOYOTA 4 RUNNER 1996-2004 3RZ 4CIL 2.7L</v>
          </cell>
          <cell r="C4901">
            <v>3.7759999999999998</v>
          </cell>
          <cell r="D4901"/>
          <cell r="E4901"/>
          <cell r="F4901"/>
          <cell r="G4901"/>
          <cell r="H4901" t="str">
            <v>E19</v>
          </cell>
        </row>
        <row r="4902">
          <cell r="A4902" t="str">
            <v>TB.L371-0053A</v>
          </cell>
          <cell r="B4902" t="str">
            <v>TBK BOMBA ACEITE 15100-15060 TOYOTA COROLLA 1996-UP 4FE 4CIL 1.6L</v>
          </cell>
          <cell r="C4902">
            <v>1.1579999999999999</v>
          </cell>
          <cell r="D4902"/>
          <cell r="E4902">
            <v>1</v>
          </cell>
          <cell r="F4902">
            <v>1</v>
          </cell>
          <cell r="G4902"/>
          <cell r="H4902" t="str">
            <v>E18</v>
          </cell>
        </row>
        <row r="4903">
          <cell r="A4903" t="str">
            <v>TB.L371-0054A</v>
          </cell>
          <cell r="B4903" t="str">
            <v xml:space="preserve">TBK BOMBA ACEITE </v>
          </cell>
          <cell r="C4903">
            <v>3.7250000000000001</v>
          </cell>
          <cell r="D4903"/>
          <cell r="E4903">
            <v>1</v>
          </cell>
          <cell r="F4903">
            <v>1</v>
          </cell>
          <cell r="G4903"/>
          <cell r="H4903" t="str">
            <v>E19</v>
          </cell>
        </row>
        <row r="4904">
          <cell r="A4904" t="str">
            <v>TB.L371-0057A</v>
          </cell>
          <cell r="B4904" t="str">
            <v>TBK BOMBA ACEITE 11311-54052 TOYOTA HILUX 1990-2005 2L-3L 4CIL 2.8L</v>
          </cell>
          <cell r="C4904">
            <v>3.9</v>
          </cell>
          <cell r="D4904"/>
          <cell r="E4904">
            <v>1</v>
          </cell>
          <cell r="F4904">
            <v>1</v>
          </cell>
          <cell r="G4904"/>
          <cell r="H4904" t="str">
            <v>E19</v>
          </cell>
        </row>
        <row r="4905">
          <cell r="A4905" t="str">
            <v>TB.L371-0060A</v>
          </cell>
          <cell r="B4905" t="str">
            <v xml:space="preserve">TBK BOMBA ACEITE </v>
          </cell>
          <cell r="C4905">
            <v>5.9169999999999998</v>
          </cell>
          <cell r="D4905"/>
          <cell r="E4905">
            <v>1</v>
          </cell>
          <cell r="F4905">
            <v>1</v>
          </cell>
          <cell r="G4905"/>
          <cell r="H4905" t="str">
            <v>E20</v>
          </cell>
        </row>
        <row r="4906">
          <cell r="A4906" t="str">
            <v>TB.L371-0070A</v>
          </cell>
          <cell r="B4906" t="str">
            <v>TBK BOMBA ACEITE 15100-BZ060 TOYOTA AVANZA 2006-2013 3SZ 4CIL 1.5L PIÑ INT 14MM ALT</v>
          </cell>
          <cell r="C4906">
            <v>0.50800000000000001</v>
          </cell>
          <cell r="D4906"/>
          <cell r="E4906">
            <v>1</v>
          </cell>
          <cell r="F4906">
            <v>1</v>
          </cell>
          <cell r="G4906"/>
          <cell r="H4906" t="str">
            <v>E21</v>
          </cell>
        </row>
        <row r="4907">
          <cell r="A4907" t="str">
            <v>TB.L371-0071A</v>
          </cell>
          <cell r="B4907" t="str">
            <v>TBK BOMBA ACEITE 15100-37030 TOYOTA AURIS PRIUS 2009-UP 2ZR 4CIL 1.8L</v>
          </cell>
          <cell r="C4907">
            <v>1.1879999999999999</v>
          </cell>
          <cell r="D4907"/>
          <cell r="E4907">
            <v>1</v>
          </cell>
          <cell r="F4907">
            <v>1</v>
          </cell>
          <cell r="G4907"/>
          <cell r="H4907" t="str">
            <v>E21</v>
          </cell>
        </row>
        <row r="4908">
          <cell r="A4908" t="str">
            <v>TB.L371-0073A</v>
          </cell>
          <cell r="B4908" t="str">
            <v>TBK BOMBA ACEITE</v>
          </cell>
          <cell r="C4908">
            <v>2.2650000000000001</v>
          </cell>
          <cell r="D4908"/>
          <cell r="E4908">
            <v>1</v>
          </cell>
          <cell r="F4908">
            <v>1</v>
          </cell>
          <cell r="G4908"/>
          <cell r="H4908" t="str">
            <v>E21</v>
          </cell>
        </row>
        <row r="4909">
          <cell r="A4909" t="str">
            <v>TB.L371-0079A</v>
          </cell>
          <cell r="B4909" t="str">
            <v>TBK 11310-0E010 BOMBA ACEITE TOYOTA HILUX 2015-UP 1GD 4CIL 2.8L</v>
          </cell>
          <cell r="C4909">
            <v>6.1859999999999999</v>
          </cell>
          <cell r="D4909"/>
          <cell r="E4909">
            <v>1</v>
          </cell>
          <cell r="F4909">
            <v>1</v>
          </cell>
          <cell r="G4909"/>
          <cell r="H4909" t="str">
            <v>E22</v>
          </cell>
        </row>
        <row r="4910">
          <cell r="A4910" t="str">
            <v>TB.L371-0084A</v>
          </cell>
          <cell r="B4910" t="str">
            <v xml:space="preserve">TBK BOMBA ACEITE </v>
          </cell>
          <cell r="C4910">
            <v>5.9119999999999999</v>
          </cell>
          <cell r="D4910"/>
          <cell r="E4910">
            <v>1</v>
          </cell>
          <cell r="F4910">
            <v>1</v>
          </cell>
          <cell r="G4910"/>
          <cell r="H4910" t="str">
            <v>E23</v>
          </cell>
        </row>
        <row r="4911">
          <cell r="A4911" t="str">
            <v>TB.L381-0002A</v>
          </cell>
          <cell r="B4911" t="str">
            <v xml:space="preserve">TBK BOMBA ACEITE </v>
          </cell>
          <cell r="C4911">
            <v>0.872</v>
          </cell>
          <cell r="D4911"/>
          <cell r="E4911">
            <v>1</v>
          </cell>
          <cell r="F4911">
            <v>1</v>
          </cell>
          <cell r="G4911"/>
          <cell r="H4911" t="str">
            <v>E23</v>
          </cell>
        </row>
        <row r="4912">
          <cell r="A4912" t="str">
            <v>TB.L381-0010A</v>
          </cell>
          <cell r="B4912" t="str">
            <v xml:space="preserve">TBK BOMBA ACEITE </v>
          </cell>
          <cell r="C4912">
            <v>0.81799999999999995</v>
          </cell>
          <cell r="D4912"/>
          <cell r="E4912">
            <v>1</v>
          </cell>
          <cell r="F4912">
            <v>1</v>
          </cell>
          <cell r="G4912"/>
          <cell r="H4912" t="str">
            <v>E23</v>
          </cell>
        </row>
        <row r="4913">
          <cell r="A4913" t="str">
            <v>TB.L381-0016A</v>
          </cell>
          <cell r="B4913" t="str">
            <v xml:space="preserve">TBK BOMBA ACEITE </v>
          </cell>
          <cell r="C4913">
            <v>1.5649999999999999</v>
          </cell>
          <cell r="D4913"/>
          <cell r="E4913">
            <v>1</v>
          </cell>
          <cell r="F4913">
            <v>1</v>
          </cell>
          <cell r="G4913"/>
          <cell r="H4913" t="str">
            <v>E24</v>
          </cell>
        </row>
        <row r="4914">
          <cell r="A4914" t="str">
            <v>TB.L381-0018A</v>
          </cell>
          <cell r="B4914" t="str">
            <v xml:space="preserve">TBK BOMBA ACEITE </v>
          </cell>
          <cell r="C4914">
            <v>0.93899999999999995</v>
          </cell>
          <cell r="D4914"/>
          <cell r="E4914">
            <v>1</v>
          </cell>
          <cell r="F4914">
            <v>1</v>
          </cell>
          <cell r="G4914"/>
          <cell r="H4914" t="str">
            <v>E24</v>
          </cell>
        </row>
        <row r="4915">
          <cell r="A4915" t="str">
            <v>TB.L391-0003A</v>
          </cell>
          <cell r="B4915" t="str">
            <v xml:space="preserve">TBK BOMBA ACEITE </v>
          </cell>
          <cell r="C4915">
            <v>1.236</v>
          </cell>
          <cell r="D4915"/>
          <cell r="E4915">
            <v>1</v>
          </cell>
          <cell r="F4915">
            <v>1</v>
          </cell>
          <cell r="G4915"/>
          <cell r="H4915" t="str">
            <v>E24</v>
          </cell>
        </row>
        <row r="4916">
          <cell r="A4916" t="str">
            <v>TB.L391-0007A</v>
          </cell>
          <cell r="B4916" t="str">
            <v>TBK BOMBA ACEITE 15100-RIP-U01 HONDA ACCORD 2009-UP R20A1 4CIL 2.0L</v>
          </cell>
          <cell r="C4916">
            <v>3.5449999999999999</v>
          </cell>
          <cell r="D4916"/>
          <cell r="E4916">
            <v>1</v>
          </cell>
          <cell r="F4916">
            <v>1</v>
          </cell>
          <cell r="G4916"/>
          <cell r="H4916" t="str">
            <v>E24</v>
          </cell>
        </row>
        <row r="4917">
          <cell r="A4917" t="str">
            <v>TB.L391-0020A</v>
          </cell>
          <cell r="B4917" t="str">
            <v>TBK BOMBA ACEITE</v>
          </cell>
          <cell r="C4917">
            <v>2.1389999999999998</v>
          </cell>
          <cell r="D4917"/>
          <cell r="E4917">
            <v>1</v>
          </cell>
          <cell r="F4917">
            <v>1</v>
          </cell>
          <cell r="G4917"/>
          <cell r="H4917" t="str">
            <v>E25</v>
          </cell>
        </row>
        <row r="4918">
          <cell r="A4918" t="str">
            <v>TB.L411-0018A</v>
          </cell>
          <cell r="B4918" t="str">
            <v>TBK BOMBA ACEITE 21310-23000 HYUNDAI ELANTRA 19 2004-2011 G4GC 4CIL 2.0L</v>
          </cell>
          <cell r="C4918">
            <v>1.782</v>
          </cell>
          <cell r="D4918"/>
          <cell r="E4918">
            <v>1</v>
          </cell>
          <cell r="F4918">
            <v>1</v>
          </cell>
          <cell r="G4918"/>
          <cell r="H4918" t="str">
            <v>E25</v>
          </cell>
        </row>
        <row r="4919">
          <cell r="A4919" t="str">
            <v>TB.LG371-0006</v>
          </cell>
          <cell r="B4919" t="str">
            <v>TBK BOMBA ACEITE</v>
          </cell>
          <cell r="C4919">
            <v>1.1100000000000001</v>
          </cell>
          <cell r="D4919"/>
          <cell r="E4919">
            <v>1</v>
          </cell>
          <cell r="F4919">
            <v>1</v>
          </cell>
          <cell r="G4919"/>
          <cell r="H4919" t="str">
            <v>E25</v>
          </cell>
        </row>
        <row r="4920">
          <cell r="A4920" t="str">
            <v>TC.20004</v>
          </cell>
          <cell r="B4920" t="str">
            <v>TOKICO AMORTIGUADOR SUSPENSION 41700-61J10 SUZUKI APV 2004-UP O*O POST</v>
          </cell>
          <cell r="C4920">
            <v>1.49</v>
          </cell>
          <cell r="D4920"/>
          <cell r="E4920">
            <v>1</v>
          </cell>
          <cell r="F4920">
            <v>1</v>
          </cell>
          <cell r="G4920"/>
          <cell r="H4920" t="str">
            <v>S-F58</v>
          </cell>
        </row>
        <row r="4921">
          <cell r="A4921" t="str">
            <v>TC.2092</v>
          </cell>
          <cell r="B4921" t="str">
            <v>TOKICO AMORTIGUADOR SUSPENSION 48500-29035 TOYOTA CORONA 1973-1978 P*CORB DEL</v>
          </cell>
          <cell r="C4921">
            <v>1.0269999999999999</v>
          </cell>
          <cell r="D4921"/>
          <cell r="E4921">
            <v>1</v>
          </cell>
          <cell r="F4921">
            <v>1</v>
          </cell>
          <cell r="G4921"/>
          <cell r="H4921" t="str">
            <v>S-F45</v>
          </cell>
        </row>
        <row r="4922">
          <cell r="A4922" t="str">
            <v>TC.2186</v>
          </cell>
          <cell r="B4922" t="str">
            <v>TOKICO AMORTIGUADOR SUSPENSION 48531-29075 NISSAN PICK UP 1983-2004 4WD O*O POST</v>
          </cell>
          <cell r="C4922">
            <v>1.53</v>
          </cell>
          <cell r="D4922"/>
          <cell r="E4922">
            <v>1</v>
          </cell>
          <cell r="F4922">
            <v>1</v>
          </cell>
          <cell r="G4922"/>
          <cell r="H4922" t="str">
            <v>S-F44</v>
          </cell>
        </row>
        <row r="4923">
          <cell r="A4923" t="str">
            <v>TC.2207</v>
          </cell>
          <cell r="B4923" t="str">
            <v>TOKICO AMORTIGUADOR SUSPENSION 48531-19108 TOYOTA COROLLA SPRINTER 1970-1974 P*OB POST</v>
          </cell>
          <cell r="C4923">
            <v>1.4710000000000001</v>
          </cell>
          <cell r="D4923"/>
          <cell r="E4923">
            <v>1</v>
          </cell>
          <cell r="F4923">
            <v>1</v>
          </cell>
          <cell r="G4923"/>
          <cell r="H4923" t="str">
            <v>S-F58</v>
          </cell>
        </row>
        <row r="4924">
          <cell r="A4924" t="str">
            <v>TC.2219</v>
          </cell>
          <cell r="B4924" t="str">
            <v>TOKICO AMORTIGUADOR SUSPENSION 56110-B5025 NISSAN FRONTIER D21 D22 1985-2002 P*OB DEL</v>
          </cell>
          <cell r="C4924">
            <v>1.135</v>
          </cell>
          <cell r="D4924"/>
          <cell r="E4924">
            <v>1</v>
          </cell>
          <cell r="F4924">
            <v>1</v>
          </cell>
          <cell r="G4924"/>
          <cell r="H4924" t="str">
            <v>S-F43</v>
          </cell>
        </row>
        <row r="4925">
          <cell r="A4925" t="str">
            <v>TC.2310</v>
          </cell>
          <cell r="B4925" t="str">
            <v>TOKICO AMORTIGUADOR SUSPENSION</v>
          </cell>
          <cell r="C4925">
            <v>4.8</v>
          </cell>
          <cell r="D4925"/>
          <cell r="E4925">
            <v>1</v>
          </cell>
          <cell r="F4925">
            <v>1</v>
          </cell>
          <cell r="G4925"/>
          <cell r="H4925" t="str">
            <v>SIN STOCK</v>
          </cell>
        </row>
        <row r="4926">
          <cell r="A4926" t="str">
            <v>TC.2357</v>
          </cell>
          <cell r="B4926" t="str">
            <v>TOKICO AMORTIGUADOR SUSPENSION</v>
          </cell>
          <cell r="C4926">
            <v>4.59</v>
          </cell>
          <cell r="D4926"/>
          <cell r="E4926">
            <v>1</v>
          </cell>
          <cell r="F4926">
            <v>1</v>
          </cell>
          <cell r="G4926"/>
          <cell r="H4926" t="str">
            <v>SIN STOCK</v>
          </cell>
        </row>
        <row r="4927">
          <cell r="A4927" t="str">
            <v>TC.2497</v>
          </cell>
          <cell r="B4927" t="str">
            <v>TOKICO AMORTIGUADOR SUSPENSION 48531-29515 TOYOTA COROLLA 2C 1982-1983 P*O POST</v>
          </cell>
          <cell r="C4927">
            <v>1.3540000000000001</v>
          </cell>
          <cell r="D4927"/>
          <cell r="E4927">
            <v>1</v>
          </cell>
          <cell r="F4927">
            <v>1</v>
          </cell>
          <cell r="G4927"/>
          <cell r="H4927" t="str">
            <v>SIN STOCK</v>
          </cell>
        </row>
        <row r="4928">
          <cell r="A4928" t="str">
            <v>TC.2518</v>
          </cell>
          <cell r="B4928" t="str">
            <v>TOKICO AMORTIGUADOR SUSPENSION 56210-25G00 NISSAN FRONTIER D21 D22 1985-2002 O*O POST</v>
          </cell>
          <cell r="C4928">
            <v>1.4430000000000001</v>
          </cell>
          <cell r="D4928"/>
          <cell r="E4928">
            <v>1</v>
          </cell>
          <cell r="F4928">
            <v>1</v>
          </cell>
          <cell r="G4928"/>
          <cell r="H4928" t="str">
            <v>S-F41</v>
          </cell>
        </row>
        <row r="4929">
          <cell r="A4929" t="str">
            <v>TC.2554</v>
          </cell>
          <cell r="B4929" t="str">
            <v>TOKICO AMORTIGUADOR SUSPENSION 56210-01G00 NISSAN FRONTIER D21 1985-1996 O*O POST</v>
          </cell>
          <cell r="C4929">
            <v>1.31</v>
          </cell>
          <cell r="D4929"/>
          <cell r="E4929">
            <v>1</v>
          </cell>
          <cell r="F4929">
            <v>1</v>
          </cell>
          <cell r="G4929"/>
          <cell r="H4929" t="str">
            <v>S-F57</v>
          </cell>
        </row>
        <row r="4930">
          <cell r="A4930" t="str">
            <v>TC.2726</v>
          </cell>
          <cell r="B4930" t="str">
            <v>TOKICO AMORTIGUADOR SUSPENSION 48511-35190 TOYOTA HILUX SPORT 1997-2004 P*CORB DEL</v>
          </cell>
          <cell r="C4930">
            <v>1.21</v>
          </cell>
          <cell r="D4930"/>
          <cell r="E4930">
            <v>1</v>
          </cell>
          <cell r="F4930">
            <v>1</v>
          </cell>
          <cell r="G4930"/>
          <cell r="H4930" t="str">
            <v>S-F42</v>
          </cell>
        </row>
        <row r="4931">
          <cell r="A4931" t="str">
            <v>TC.2814</v>
          </cell>
          <cell r="B4931" t="str">
            <v>TOKICO AMORTIGUADOR SUSPENSION 56210-31G00 NISSAN FRONTIER D21 D22 1985-2002 O*O POST</v>
          </cell>
          <cell r="C4931">
            <v>1.47</v>
          </cell>
          <cell r="D4931"/>
          <cell r="E4931">
            <v>1</v>
          </cell>
          <cell r="F4931">
            <v>1</v>
          </cell>
          <cell r="G4931"/>
          <cell r="H4931" t="str">
            <v>SIN STOCK</v>
          </cell>
        </row>
        <row r="4932">
          <cell r="A4932" t="str">
            <v>TC.2857</v>
          </cell>
          <cell r="B4932" t="str">
            <v>TOKICO AMORTIGUADOR SUSPENSION 48511-39655 TOYOTA HILUX 1988-UP 4WD P*O DEL</v>
          </cell>
          <cell r="C4932">
            <v>1.333</v>
          </cell>
          <cell r="D4932"/>
          <cell r="E4932">
            <v>1</v>
          </cell>
          <cell r="F4932">
            <v>1</v>
          </cell>
          <cell r="G4932"/>
          <cell r="H4932" t="str">
            <v>S-F56</v>
          </cell>
        </row>
        <row r="4933">
          <cell r="A4933" t="str">
            <v>TC.2859</v>
          </cell>
          <cell r="B4933" t="str">
            <v>TOKICO AMORTIGUADOR SUSPENSION 48541-39085 TOYOTA HILUX 1988-UP O*O DEL DER</v>
          </cell>
          <cell r="C4933">
            <v>1.869</v>
          </cell>
          <cell r="D4933"/>
          <cell r="E4933">
            <v>1</v>
          </cell>
          <cell r="F4933">
            <v>1</v>
          </cell>
          <cell r="G4933"/>
          <cell r="H4933" t="str">
            <v>SB-PALLET 1</v>
          </cell>
        </row>
        <row r="4934">
          <cell r="A4934" t="str">
            <v>TC.2983</v>
          </cell>
          <cell r="B4934" t="str">
            <v>TOKICO AMORTIGUADOR SUSPENSION MR992631 MITSUBISHI L200 TRITON 2005-UP 4WD O*O POST</v>
          </cell>
          <cell r="C4934">
            <v>1.4530000000000001</v>
          </cell>
          <cell r="D4934"/>
          <cell r="E4934">
            <v>1</v>
          </cell>
          <cell r="F4934">
            <v>1</v>
          </cell>
          <cell r="G4934"/>
          <cell r="H4934" t="str">
            <v>SIN STOCK</v>
          </cell>
        </row>
        <row r="4935">
          <cell r="A4935" t="str">
            <v>TC.2989</v>
          </cell>
          <cell r="B4935" t="str">
            <v>TOKICO AMORTIGUADOR SUSPENSION MR992632 MITSUBISHI L200 TRITON 2005-UP O*O POST</v>
          </cell>
          <cell r="C4935">
            <v>1.5</v>
          </cell>
          <cell r="D4935"/>
          <cell r="E4935">
            <v>1</v>
          </cell>
          <cell r="F4935">
            <v>1</v>
          </cell>
          <cell r="G4935"/>
          <cell r="H4935" t="str">
            <v>PRIMER PISO</v>
          </cell>
        </row>
        <row r="4936">
          <cell r="A4936" t="str">
            <v>TC.3068</v>
          </cell>
          <cell r="B4936" t="str">
            <v>TOKICO AMORTIGUADOR SUSPENSION</v>
          </cell>
          <cell r="C4936">
            <v>1.742</v>
          </cell>
          <cell r="D4936"/>
          <cell r="E4936"/>
          <cell r="F4936"/>
          <cell r="G4936"/>
          <cell r="H4936"/>
        </row>
        <row r="4937">
          <cell r="A4937" t="str">
            <v>TC.3243</v>
          </cell>
          <cell r="B4937" t="str">
            <v>TOKICO AMORTIGUADOR SUSPENSION 3243 MITSUBISHI CANTER 1985-1993 DELANTERO DER IZQ P*O</v>
          </cell>
          <cell r="C4937">
            <v>1.514</v>
          </cell>
          <cell r="D4937"/>
          <cell r="E4937">
            <v>1</v>
          </cell>
          <cell r="F4937">
            <v>1</v>
          </cell>
          <cell r="G4937"/>
          <cell r="H4937" t="str">
            <v>S-F58</v>
          </cell>
        </row>
        <row r="4938">
          <cell r="A4938" t="str">
            <v>TC.3253</v>
          </cell>
          <cell r="B4938" t="str">
            <v>TOKICO AMORTIGUADOR SUSPENSION</v>
          </cell>
          <cell r="C4938">
            <v>1.8420000000000001</v>
          </cell>
          <cell r="D4938"/>
          <cell r="E4938"/>
          <cell r="F4938"/>
          <cell r="G4938"/>
          <cell r="H4938"/>
        </row>
        <row r="4939">
          <cell r="A4939" t="str">
            <v>TC.3343</v>
          </cell>
          <cell r="B4939" t="str">
            <v>TOKICO AMORTIGUADOR SUSPENSION</v>
          </cell>
          <cell r="C4939">
            <v>1.5</v>
          </cell>
          <cell r="D4939"/>
          <cell r="E4939">
            <v>1</v>
          </cell>
          <cell r="F4939">
            <v>1</v>
          </cell>
          <cell r="G4939"/>
          <cell r="H4939" t="str">
            <v>SIN STOCK</v>
          </cell>
        </row>
        <row r="4940">
          <cell r="A4940" t="str">
            <v>TC.3392</v>
          </cell>
          <cell r="B4940" t="str">
            <v>TOKICO AMORTIGUADOR SUSPENSION 48511-29165 TOYOTA HIACE 1985-1987 P*OB DEL</v>
          </cell>
          <cell r="C4940">
            <v>1.3069999999999999</v>
          </cell>
          <cell r="D4940"/>
          <cell r="E4940">
            <v>1</v>
          </cell>
          <cell r="F4940">
            <v>1</v>
          </cell>
          <cell r="G4940"/>
          <cell r="H4940" t="str">
            <v>S-F47</v>
          </cell>
        </row>
        <row r="4941">
          <cell r="A4941" t="str">
            <v>TC.3474</v>
          </cell>
          <cell r="B4941" t="str">
            <v>TOKICO AMORTIGUADOR SUSPENSION</v>
          </cell>
          <cell r="C4941">
            <v>1.19</v>
          </cell>
          <cell r="D4941"/>
          <cell r="E4941">
            <v>1</v>
          </cell>
          <cell r="F4941">
            <v>1</v>
          </cell>
          <cell r="G4941"/>
          <cell r="H4941" t="str">
            <v>SIN STOCK</v>
          </cell>
        </row>
        <row r="4942">
          <cell r="A4942" t="str">
            <v>TC.4089</v>
          </cell>
          <cell r="B4942" t="str">
            <v>TOKICO AMORTIGUADOR SUSPENSION 56110-22J00 NISSAN SAFARI 1987-UP 4WD P*P DEL</v>
          </cell>
          <cell r="C4942">
            <v>2.04</v>
          </cell>
          <cell r="D4942"/>
          <cell r="E4942">
            <v>1</v>
          </cell>
          <cell r="F4942">
            <v>1</v>
          </cell>
          <cell r="G4942"/>
          <cell r="H4942" t="str">
            <v>SIN STOCK</v>
          </cell>
        </row>
        <row r="4943">
          <cell r="A4943" t="str">
            <v>TC.A1033</v>
          </cell>
          <cell r="B4943" t="str">
            <v xml:space="preserve">TOKICO AMORTIGUADOR SUSPENSION </v>
          </cell>
          <cell r="C4943">
            <v>3.33</v>
          </cell>
          <cell r="D4943"/>
          <cell r="E4943">
            <v>1</v>
          </cell>
          <cell r="F4943">
            <v>1</v>
          </cell>
          <cell r="G4943"/>
          <cell r="H4943" t="str">
            <v>SIN STOCK</v>
          </cell>
        </row>
        <row r="4944">
          <cell r="A4944" t="str">
            <v>TC.A1072</v>
          </cell>
          <cell r="B4944" t="str">
            <v>TOKICO AMORTIGUADOR SUSPENSION 48530-87105 DAIHATSU CHARADE APPLAUSE 1988-1997 4WD POST DER</v>
          </cell>
          <cell r="C4944">
            <v>3.35</v>
          </cell>
          <cell r="D4944"/>
          <cell r="E4944">
            <v>1</v>
          </cell>
          <cell r="F4944">
            <v>1</v>
          </cell>
          <cell r="G4944"/>
          <cell r="H4944" t="str">
            <v xml:space="preserve"> </v>
          </cell>
        </row>
        <row r="4945">
          <cell r="A4945" t="str">
            <v>TC.A1073</v>
          </cell>
          <cell r="B4945" t="str">
            <v>TOKICO AMORTIGUADOR SUSPENSION 48540-87105 DAIHATSU CHARADE APPLAUSE 1988-1997 POST IZQ</v>
          </cell>
          <cell r="C4945">
            <v>3.32</v>
          </cell>
          <cell r="D4945"/>
          <cell r="E4945">
            <v>1</v>
          </cell>
          <cell r="F4945">
            <v>1</v>
          </cell>
          <cell r="G4945"/>
          <cell r="H4945" t="str">
            <v xml:space="preserve"> </v>
          </cell>
        </row>
        <row r="4946">
          <cell r="A4946" t="str">
            <v>TC.A1077</v>
          </cell>
          <cell r="B4946" t="str">
            <v>TOKICO AMORTIGUADOR SUSPENSION 48540-87703 DAIHATSU CHARADE 1987-2011 POST IZQ</v>
          </cell>
          <cell r="C4946">
            <v>3.14</v>
          </cell>
          <cell r="D4946"/>
          <cell r="E4946">
            <v>1</v>
          </cell>
          <cell r="F4946">
            <v>1</v>
          </cell>
          <cell r="G4946"/>
          <cell r="H4946" t="str">
            <v xml:space="preserve"> </v>
          </cell>
        </row>
        <row r="4947">
          <cell r="A4947" t="str">
            <v>TC.A2285</v>
          </cell>
          <cell r="B4947" t="str">
            <v>TOKICO AMORTIGUADOR SUSPENSION B528-28-900 MAZDA FAMILIA 323 1989-1994 POST IZQ</v>
          </cell>
          <cell r="C4947">
            <v>4.3090000000000002</v>
          </cell>
          <cell r="D4947"/>
          <cell r="E4947">
            <v>1</v>
          </cell>
          <cell r="F4947">
            <v>1</v>
          </cell>
          <cell r="G4947"/>
          <cell r="H4947" t="str">
            <v xml:space="preserve"> </v>
          </cell>
        </row>
        <row r="4948">
          <cell r="A4948" t="str">
            <v>TC.A2308</v>
          </cell>
          <cell r="B4948" t="str">
            <v>TOKICO AMORTIGUADOR SUSPENSION 41601-61J00 SUZUKI APV 2004-UP DEL DER</v>
          </cell>
          <cell r="C4948">
            <v>4.1900000000000004</v>
          </cell>
          <cell r="D4948"/>
          <cell r="E4948">
            <v>1</v>
          </cell>
          <cell r="F4948">
            <v>1</v>
          </cell>
          <cell r="G4948"/>
          <cell r="H4948" t="str">
            <v xml:space="preserve"> </v>
          </cell>
        </row>
        <row r="4949">
          <cell r="A4949" t="str">
            <v>TC.A2309</v>
          </cell>
          <cell r="B4949" t="str">
            <v>TOKICO AMORTIGUADOR SUSPENSION 41602-61J00 SUZUKI APV 2004-UP DEL IZQ</v>
          </cell>
          <cell r="C4949">
            <v>4.2</v>
          </cell>
          <cell r="D4949"/>
          <cell r="E4949">
            <v>1</v>
          </cell>
          <cell r="F4949">
            <v>1</v>
          </cell>
          <cell r="G4949"/>
          <cell r="H4949" t="str">
            <v xml:space="preserve"> </v>
          </cell>
        </row>
        <row r="4950">
          <cell r="A4950" t="str">
            <v>TC.A2310</v>
          </cell>
          <cell r="B4950" t="str">
            <v>TOKICO AMORTIGUADOR SUSPENSION 48510-BZ300B DAIHATSU TERIOS 2007-UP DEL DER</v>
          </cell>
          <cell r="C4950">
            <v>4.8090000000000002</v>
          </cell>
          <cell r="D4950"/>
          <cell r="E4950">
            <v>1</v>
          </cell>
          <cell r="F4950">
            <v>1</v>
          </cell>
          <cell r="G4950"/>
          <cell r="H4950" t="str">
            <v xml:space="preserve"> </v>
          </cell>
        </row>
        <row r="4951">
          <cell r="A4951" t="str">
            <v>TC.A2311</v>
          </cell>
          <cell r="B4951" t="str">
            <v>TOKICO AMORTIGUADOR SUSPENSION</v>
          </cell>
          <cell r="C4951">
            <v>4.851</v>
          </cell>
          <cell r="D4951"/>
          <cell r="E4951"/>
          <cell r="F4951"/>
          <cell r="G4951"/>
          <cell r="H4951"/>
        </row>
        <row r="4952">
          <cell r="A4952" t="str">
            <v>TC.APP35149</v>
          </cell>
          <cell r="B4952" t="str">
            <v>TOKICO AMORTIGUADOR SUSPENSION</v>
          </cell>
          <cell r="C4952">
            <v>4.0659999999999998</v>
          </cell>
          <cell r="D4952"/>
          <cell r="E4952"/>
          <cell r="F4952"/>
          <cell r="G4952"/>
          <cell r="H4952"/>
        </row>
        <row r="4953">
          <cell r="A4953" t="str">
            <v>TC.APP4190</v>
          </cell>
          <cell r="B4953" t="str">
            <v>TOKICO AMORTIGUADOR SUSPENSION</v>
          </cell>
          <cell r="C4953">
            <v>2.8559999999999999</v>
          </cell>
          <cell r="D4953"/>
          <cell r="E4953"/>
          <cell r="F4953"/>
          <cell r="G4953"/>
          <cell r="H4953"/>
        </row>
        <row r="4954">
          <cell r="A4954" t="str">
            <v>TC.APP4192</v>
          </cell>
          <cell r="B4954" t="str">
            <v>TOKICO AMORTIGUADOR SUSPENSION</v>
          </cell>
          <cell r="C4954">
            <v>2.5209999999999999</v>
          </cell>
          <cell r="D4954"/>
          <cell r="E4954"/>
          <cell r="F4954"/>
          <cell r="G4954"/>
          <cell r="H4954"/>
        </row>
        <row r="4955">
          <cell r="A4955" t="str">
            <v>TC.B1107</v>
          </cell>
          <cell r="B4955" t="str">
            <v>TOKICO AMORTIGUADOR SUSPENSION E4302-1HJ0A NISSAN MARCH MICRA 2010-2014 DEL DER</v>
          </cell>
          <cell r="C4955">
            <v>3.43</v>
          </cell>
          <cell r="D4955"/>
          <cell r="E4955">
            <v>1</v>
          </cell>
          <cell r="F4955">
            <v>1</v>
          </cell>
          <cell r="G4955"/>
          <cell r="H4955" t="str">
            <v xml:space="preserve"> </v>
          </cell>
        </row>
        <row r="4956">
          <cell r="A4956" t="str">
            <v>TC.B1108</v>
          </cell>
          <cell r="B4956" t="str">
            <v>TOKICO AMORTIGUADOR SUSPENSION E4303-1HJ0A NISSAN MARCH MICRA 2010-2014 DEL IZQ</v>
          </cell>
          <cell r="C4956">
            <v>3.36</v>
          </cell>
          <cell r="D4956"/>
          <cell r="E4956">
            <v>1</v>
          </cell>
          <cell r="F4956">
            <v>1</v>
          </cell>
          <cell r="G4956"/>
          <cell r="H4956" t="str">
            <v>ACOPIO</v>
          </cell>
        </row>
        <row r="4957">
          <cell r="A4957" t="str">
            <v>TC.B1109</v>
          </cell>
          <cell r="B4957" t="str">
            <v>TOKICO AMORTIGUADOR SUSPENSION 4060A345 MITSUBISHI LANCER MIRAGE 2012-UP DEL</v>
          </cell>
          <cell r="C4957">
            <v>3.0339999999999998</v>
          </cell>
          <cell r="D4957"/>
          <cell r="E4957">
            <v>1</v>
          </cell>
          <cell r="F4957">
            <v>1</v>
          </cell>
          <cell r="G4957"/>
          <cell r="H4957" t="str">
            <v>ACOPIO</v>
          </cell>
        </row>
        <row r="4958">
          <cell r="A4958" t="str">
            <v>TC.B1110</v>
          </cell>
          <cell r="B4958" t="str">
            <v>TOKICO AMORTIGUADOR SUSPENSION</v>
          </cell>
          <cell r="C4958">
            <v>3.4319999999999999</v>
          </cell>
          <cell r="D4958"/>
          <cell r="E4958"/>
          <cell r="F4958"/>
          <cell r="G4958"/>
          <cell r="H4958"/>
        </row>
        <row r="4959">
          <cell r="A4959" t="str">
            <v>TC.B1111</v>
          </cell>
          <cell r="B4959" t="str">
            <v>TOKICO AMORTIGUADOR SUSPENSION</v>
          </cell>
          <cell r="C4959">
            <v>3.4319999999999999</v>
          </cell>
          <cell r="D4959"/>
          <cell r="E4959"/>
          <cell r="F4959"/>
          <cell r="G4959"/>
          <cell r="H4959"/>
        </row>
        <row r="4960">
          <cell r="A4960" t="str">
            <v>TC.B1121</v>
          </cell>
          <cell r="B4960" t="str">
            <v>TOKICO AMORTIGUADOR SUSPENSION 41601-84M00 SUZUKI CELERIO 2014 DEL DER</v>
          </cell>
          <cell r="C4960">
            <v>3.5569999999999999</v>
          </cell>
          <cell r="D4960"/>
          <cell r="E4960">
            <v>1</v>
          </cell>
          <cell r="F4960">
            <v>1</v>
          </cell>
          <cell r="G4960"/>
          <cell r="H4960" t="str">
            <v>ACOPIO</v>
          </cell>
        </row>
        <row r="4961">
          <cell r="A4961" t="str">
            <v>TC.B1140</v>
          </cell>
          <cell r="B4961" t="str">
            <v>TOKICO AMORTIGUADOR SUSPENSION</v>
          </cell>
          <cell r="C4961">
            <v>3.452</v>
          </cell>
          <cell r="D4961"/>
          <cell r="E4961"/>
          <cell r="F4961"/>
          <cell r="G4961"/>
          <cell r="H4961"/>
        </row>
        <row r="4962">
          <cell r="A4962" t="str">
            <v>TC.B1141</v>
          </cell>
          <cell r="B4962" t="str">
            <v>TOKICO AMORTIGUADOR SUSPENSION</v>
          </cell>
          <cell r="C4962">
            <v>3.4319999999999999</v>
          </cell>
          <cell r="D4962"/>
          <cell r="E4962"/>
          <cell r="F4962"/>
          <cell r="G4962"/>
          <cell r="H4962"/>
        </row>
        <row r="4963">
          <cell r="A4963" t="str">
            <v>TC.B2220</v>
          </cell>
          <cell r="B4963" t="str">
            <v>TOKICO AMORTIGUADOR SUSPENSION 48510-59615 TOYOTA PROBOX YARIS 2002-UP DEL</v>
          </cell>
          <cell r="C4963">
            <v>3.7389999999999999</v>
          </cell>
          <cell r="D4963"/>
          <cell r="E4963">
            <v>1</v>
          </cell>
          <cell r="F4963">
            <v>1</v>
          </cell>
          <cell r="G4963"/>
          <cell r="H4963" t="str">
            <v>ACOPIO</v>
          </cell>
        </row>
        <row r="4964">
          <cell r="A4964" t="str">
            <v>TC.B2257</v>
          </cell>
          <cell r="B4964" t="str">
            <v>TOKICO AMORTIGUADOR SUSPENSION 41601-63J12 SUZUKI SWIFT 2004-UP DEL DER</v>
          </cell>
          <cell r="C4964">
            <v>4.5810000000000004</v>
          </cell>
          <cell r="D4964"/>
          <cell r="E4964">
            <v>1</v>
          </cell>
          <cell r="F4964">
            <v>1</v>
          </cell>
          <cell r="G4964"/>
          <cell r="H4964" t="str">
            <v>ACOPIO</v>
          </cell>
        </row>
        <row r="4965">
          <cell r="A4965" t="str">
            <v>TC.B2259</v>
          </cell>
          <cell r="B4965" t="str">
            <v>TOKICO AMORTIGUADOR SUSPENSION 41601-63J62 SUZUKI SWIFT 2004-UP 4WD DEL DER</v>
          </cell>
          <cell r="C4965">
            <v>4.6100000000000003</v>
          </cell>
          <cell r="D4965"/>
          <cell r="E4965">
            <v>1</v>
          </cell>
          <cell r="F4965">
            <v>1</v>
          </cell>
          <cell r="G4965"/>
          <cell r="H4965" t="str">
            <v>ACOPIO</v>
          </cell>
        </row>
        <row r="4966">
          <cell r="A4966" t="str">
            <v>TC.B2260</v>
          </cell>
          <cell r="B4966" t="str">
            <v>TOKICO AMORTIGUADOR SUSPENSION 41602-63J62 SUZUKI SWIFT 2004-UP 4WD DEL IZQ</v>
          </cell>
          <cell r="C4966">
            <v>4.6100000000000003</v>
          </cell>
          <cell r="D4966"/>
          <cell r="E4966">
            <v>1</v>
          </cell>
          <cell r="F4966">
            <v>1</v>
          </cell>
          <cell r="G4966"/>
          <cell r="H4966" t="str">
            <v>ACOPIO</v>
          </cell>
        </row>
        <row r="4967">
          <cell r="A4967" t="str">
            <v>TC.B2275</v>
          </cell>
          <cell r="B4967" t="str">
            <v>TOKICO AMORTIGUADOR SUSPENSION 54302-EN100 NISSAN LAFESTA 2004-UP DEL DER</v>
          </cell>
          <cell r="C4967">
            <v>4.923</v>
          </cell>
          <cell r="D4967"/>
          <cell r="E4967">
            <v>1</v>
          </cell>
          <cell r="F4967">
            <v>1</v>
          </cell>
          <cell r="G4967"/>
          <cell r="H4967" t="str">
            <v>ACOPIO</v>
          </cell>
        </row>
        <row r="4968">
          <cell r="A4968" t="str">
            <v>TC.B2276</v>
          </cell>
          <cell r="B4968" t="str">
            <v>TOKICO AMORTIGUADOR SUSPENSION 54303-EN100 NISSAN LAFESTA 2004-UP DEL IZQ</v>
          </cell>
          <cell r="C4968">
            <v>4.9130000000000003</v>
          </cell>
          <cell r="D4968"/>
          <cell r="E4968">
            <v>1</v>
          </cell>
          <cell r="F4968">
            <v>1</v>
          </cell>
          <cell r="G4968"/>
          <cell r="H4968" t="str">
            <v>ACOPIO</v>
          </cell>
        </row>
        <row r="4969">
          <cell r="A4969" t="str">
            <v>TC.B2285</v>
          </cell>
          <cell r="B4969" t="str">
            <v xml:space="preserve">TOKICO AMORTIGUADOR SUSPENSION </v>
          </cell>
          <cell r="C4969">
            <v>4.3099999999999996</v>
          </cell>
          <cell r="D4969"/>
          <cell r="E4969">
            <v>1</v>
          </cell>
          <cell r="F4969">
            <v>1</v>
          </cell>
          <cell r="G4969"/>
          <cell r="H4969" t="str">
            <v>SIN STOCK</v>
          </cell>
        </row>
        <row r="4970">
          <cell r="A4970" t="str">
            <v>TC.B2316</v>
          </cell>
          <cell r="B4970" t="str">
            <v>TOKICO AMORTIGUADOR SUSPENSION 51601-SNA-905 HONDA CIVIC HATCHBACK SEDAN 2006-2011 DEL DER</v>
          </cell>
          <cell r="C4970">
            <v>3.96</v>
          </cell>
          <cell r="D4970"/>
          <cell r="E4970">
            <v>1</v>
          </cell>
          <cell r="F4970">
            <v>1</v>
          </cell>
          <cell r="G4970"/>
          <cell r="H4970" t="str">
            <v>ACOPIO</v>
          </cell>
        </row>
        <row r="4971">
          <cell r="A4971" t="str">
            <v>TC.B2318</v>
          </cell>
          <cell r="B4971" t="str">
            <v>TOKICO AMORTIGUADOR SUSPENSION B530-34-700B MAZDA FAMILIA 323 1989-1994 4WD DEL DER</v>
          </cell>
          <cell r="C4971">
            <v>4.54</v>
          </cell>
          <cell r="D4971"/>
          <cell r="E4971">
            <v>1</v>
          </cell>
          <cell r="F4971">
            <v>1</v>
          </cell>
          <cell r="G4971"/>
          <cell r="H4971" t="str">
            <v>SB-PALLET 5</v>
          </cell>
        </row>
        <row r="4972">
          <cell r="A4972" t="str">
            <v>TC.B2319</v>
          </cell>
          <cell r="B4972" t="str">
            <v>TOKICO AMORTIGUADOR SUSPENSION B530-34-900B MAZDA FAMILIA 323 1989-1994 DEL IZQ</v>
          </cell>
          <cell r="C4972">
            <v>4.5430000000000001</v>
          </cell>
          <cell r="D4972"/>
          <cell r="E4972">
            <v>1</v>
          </cell>
          <cell r="F4972">
            <v>1</v>
          </cell>
          <cell r="G4972"/>
          <cell r="H4972" t="str">
            <v>SB-PALLET 5</v>
          </cell>
        </row>
        <row r="4973">
          <cell r="A4973" t="str">
            <v>TC.B2332</v>
          </cell>
          <cell r="B4973" t="str">
            <v>TOKICO AMORTIGUADOR SUSPENSION B25T-34-700D MAZDA 5 PREMACY 1999-2004 DEL DER</v>
          </cell>
          <cell r="C4973">
            <v>4.8479999999999999</v>
          </cell>
          <cell r="D4973"/>
          <cell r="E4973">
            <v>1</v>
          </cell>
          <cell r="F4973">
            <v>1</v>
          </cell>
          <cell r="G4973"/>
          <cell r="H4973" t="str">
            <v>SB-PALLET 5</v>
          </cell>
        </row>
        <row r="4974">
          <cell r="A4974" t="str">
            <v>TC.B2333</v>
          </cell>
          <cell r="B4974" t="str">
            <v>TOKICO AMORTIGUADOR SUSPENSION B25T-34-900D MAZDA 5 PREMACY 1999-2004 DEL IZQ</v>
          </cell>
          <cell r="C4974">
            <v>4.84</v>
          </cell>
          <cell r="D4974"/>
          <cell r="E4974">
            <v>1</v>
          </cell>
          <cell r="F4974">
            <v>1</v>
          </cell>
          <cell r="G4974"/>
          <cell r="H4974" t="str">
            <v>SB-PALLET 5</v>
          </cell>
        </row>
        <row r="4975">
          <cell r="A4975" t="str">
            <v>TC.B2344</v>
          </cell>
          <cell r="B4975" t="str">
            <v xml:space="preserve">TOKICO AMORTIGUADOR SUSPENSION </v>
          </cell>
          <cell r="C4975">
            <v>4.22</v>
          </cell>
          <cell r="D4975"/>
          <cell r="E4975">
            <v>1</v>
          </cell>
          <cell r="F4975">
            <v>1</v>
          </cell>
          <cell r="G4975"/>
          <cell r="H4975" t="str">
            <v>ACOPIO</v>
          </cell>
        </row>
        <row r="4976">
          <cell r="A4976" t="str">
            <v>TC.B2345</v>
          </cell>
          <cell r="B4976" t="str">
            <v>TOKICO AMORTIGUADOR SUSPENSION 41602-58M00 SUZUKI SWIFT 2012-UP DEL IZQ</v>
          </cell>
          <cell r="C4976">
            <v>4.24</v>
          </cell>
          <cell r="D4976"/>
          <cell r="E4976">
            <v>1</v>
          </cell>
          <cell r="F4976">
            <v>1</v>
          </cell>
          <cell r="G4976"/>
          <cell r="H4976" t="str">
            <v>ACOPIO</v>
          </cell>
        </row>
        <row r="4977">
          <cell r="A4977" t="str">
            <v>TC.B2348</v>
          </cell>
          <cell r="B4977" t="str">
            <v>TOKICO AMORTIGUADOR SUSPENSION 51611-TM0-T01 HONDA FIT 2009-UP DEL DER</v>
          </cell>
          <cell r="C4977">
            <v>4.3899999999999997</v>
          </cell>
          <cell r="D4977"/>
          <cell r="E4977">
            <v>1</v>
          </cell>
          <cell r="F4977">
            <v>1</v>
          </cell>
          <cell r="G4977"/>
          <cell r="H4977" t="str">
            <v>ACOPIO</v>
          </cell>
        </row>
        <row r="4978">
          <cell r="A4978" t="str">
            <v>TC.B2350</v>
          </cell>
          <cell r="B4978" t="str">
            <v>TOKICO AMORTIGUADOR SUSPENSION 48510-0D591 TOYOTA ENVIDIA YARIS VITZ VIOS 2013-UP DEL</v>
          </cell>
          <cell r="C4978">
            <v>3.97</v>
          </cell>
          <cell r="D4978"/>
          <cell r="E4978">
            <v>1</v>
          </cell>
          <cell r="F4978">
            <v>1</v>
          </cell>
          <cell r="G4978"/>
          <cell r="H4978" t="str">
            <v>ACOPIO</v>
          </cell>
        </row>
        <row r="4979">
          <cell r="A4979" t="str">
            <v>TC.B2353</v>
          </cell>
          <cell r="B4979" t="str">
            <v>TOKICO AMORTIGUADOR SUSPENSION 48510-BZ750 TOYOTA AVANZA 2011-UP DEL DER</v>
          </cell>
          <cell r="C4979">
            <v>3.83</v>
          </cell>
          <cell r="D4979"/>
          <cell r="E4979">
            <v>1</v>
          </cell>
          <cell r="F4979">
            <v>1</v>
          </cell>
          <cell r="G4979"/>
          <cell r="H4979" t="str">
            <v>ACOPIO</v>
          </cell>
        </row>
        <row r="4980">
          <cell r="A4980" t="str">
            <v>TC.B2354</v>
          </cell>
          <cell r="B4980" t="str">
            <v>TOKICO AMORTIGUADOR SUSPENSION 48520-BZ750 TOYOTA AVANZA 2011-UP DEL IZQ</v>
          </cell>
          <cell r="C4980">
            <v>3.84</v>
          </cell>
          <cell r="D4980"/>
          <cell r="E4980">
            <v>1</v>
          </cell>
          <cell r="F4980">
            <v>1</v>
          </cell>
          <cell r="G4980"/>
          <cell r="H4980" t="str">
            <v>ACOPIO</v>
          </cell>
        </row>
        <row r="4981">
          <cell r="A4981" t="str">
            <v>TC.B2357</v>
          </cell>
          <cell r="B4981" t="str">
            <v>TOKICO AMORTIGUADOR SUSPENSION 41601-71L00 SUZUKI SWIFT 2015-UP DEL DER</v>
          </cell>
          <cell r="C4981">
            <v>4.5979999999999999</v>
          </cell>
          <cell r="D4981"/>
          <cell r="E4981">
            <v>1</v>
          </cell>
          <cell r="F4981">
            <v>1</v>
          </cell>
          <cell r="G4981"/>
          <cell r="H4981" t="str">
            <v>ACOPIO</v>
          </cell>
        </row>
        <row r="4982">
          <cell r="A4982" t="str">
            <v>TC.B2368</v>
          </cell>
          <cell r="B4982" t="str">
            <v>TOKICO AMORTIGUADOR SUSPENSION</v>
          </cell>
          <cell r="C4982">
            <v>3.9689999999999999</v>
          </cell>
          <cell r="D4982"/>
          <cell r="E4982">
            <v>1</v>
          </cell>
          <cell r="F4982"/>
          <cell r="G4982"/>
          <cell r="H4982" t="str">
            <v>ACOPIO</v>
          </cell>
        </row>
        <row r="4983">
          <cell r="A4983" t="str">
            <v>TC.B2369</v>
          </cell>
          <cell r="B4983" t="str">
            <v>TOKICO AMORTIGUADOR SUSPENSION</v>
          </cell>
          <cell r="C4983">
            <v>3.9769999999999999</v>
          </cell>
          <cell r="D4983"/>
          <cell r="E4983">
            <v>1</v>
          </cell>
          <cell r="F4983"/>
          <cell r="G4983"/>
          <cell r="H4983" t="str">
            <v>ACOPIO</v>
          </cell>
        </row>
        <row r="4984">
          <cell r="A4984" t="str">
            <v>TC.B2388</v>
          </cell>
          <cell r="B4984" t="str">
            <v>TOKICO AMORTIGUADOR SUSPENSION 51611-T5L-T02 HONDA FIT 2014-UP DEL DER</v>
          </cell>
          <cell r="C4984">
            <v>4.3899999999999997</v>
          </cell>
          <cell r="D4984"/>
          <cell r="E4984">
            <v>1</v>
          </cell>
          <cell r="F4984">
            <v>1</v>
          </cell>
          <cell r="G4984"/>
          <cell r="H4984" t="str">
            <v>SIN STOCK</v>
          </cell>
        </row>
        <row r="4985">
          <cell r="A4985" t="str">
            <v>TC.B2389</v>
          </cell>
          <cell r="B4985" t="str">
            <v>TOKICO AMORTIGUADOR SUSPENSION 51621-T5L-T02 HONDA FIT 2014-UP DEL IZQ</v>
          </cell>
          <cell r="C4985">
            <v>4.3899999999999997</v>
          </cell>
          <cell r="D4985"/>
          <cell r="E4985">
            <v>1</v>
          </cell>
          <cell r="F4985">
            <v>1</v>
          </cell>
          <cell r="G4985"/>
          <cell r="H4985" t="str">
            <v>SIN STOCK</v>
          </cell>
        </row>
        <row r="4986">
          <cell r="A4986" t="str">
            <v>TC.B2418</v>
          </cell>
          <cell r="B4986" t="str">
            <v>TOKICO AMORTIGUADOR SUSPENSION</v>
          </cell>
          <cell r="C4986">
            <v>4.1429999999999998</v>
          </cell>
          <cell r="D4986"/>
          <cell r="E4986">
            <v>1</v>
          </cell>
          <cell r="F4986"/>
          <cell r="G4986"/>
          <cell r="H4986" t="str">
            <v>ACOPIO</v>
          </cell>
        </row>
        <row r="4987">
          <cell r="A4987" t="str">
            <v>TC.B2419</v>
          </cell>
          <cell r="B4987" t="str">
            <v>TOKICO AMORTIGUADOR SUSPENSION</v>
          </cell>
          <cell r="C4987">
            <v>4.1500000000000004</v>
          </cell>
          <cell r="D4987"/>
          <cell r="E4987">
            <v>1</v>
          </cell>
          <cell r="F4987"/>
          <cell r="G4987"/>
          <cell r="H4987" t="str">
            <v>ACOPIO</v>
          </cell>
        </row>
        <row r="4988">
          <cell r="A4988" t="str">
            <v>TC.B2422</v>
          </cell>
          <cell r="B4988" t="str">
            <v>TOKICO AMORTIGUADOR SUSPENSION 41601-79P00 SUZUKI CIAZ 2015 DEL DER</v>
          </cell>
          <cell r="C4988">
            <v>4.6900000000000004</v>
          </cell>
          <cell r="D4988"/>
          <cell r="E4988">
            <v>1</v>
          </cell>
          <cell r="F4988">
            <v>1</v>
          </cell>
          <cell r="G4988"/>
          <cell r="H4988" t="str">
            <v>SIN STOCK</v>
          </cell>
        </row>
        <row r="4989">
          <cell r="A4989" t="str">
            <v>TC.B2423</v>
          </cell>
          <cell r="B4989" t="str">
            <v>TOKICO AMORTIGUADOR SUSPENSION 41602-79P00 SUZUKI CIAZ 2015 DEL IZQ</v>
          </cell>
          <cell r="C4989">
            <v>4.7249999999999996</v>
          </cell>
          <cell r="D4989"/>
          <cell r="E4989">
            <v>1</v>
          </cell>
          <cell r="F4989">
            <v>1</v>
          </cell>
          <cell r="G4989"/>
          <cell r="H4989" t="str">
            <v>SIN STOCK</v>
          </cell>
        </row>
        <row r="4990">
          <cell r="A4990" t="str">
            <v>TC.B3220</v>
          </cell>
          <cell r="B4990" t="str">
            <v>TOKICO AMORTIGUADOR SUSPENSION 54302-EQ000 NISSAN X-TRAIL 2000-2007 DEL DER</v>
          </cell>
          <cell r="C4990">
            <v>5.1219999999999999</v>
          </cell>
          <cell r="D4990"/>
          <cell r="E4990">
            <v>1</v>
          </cell>
          <cell r="F4990">
            <v>1</v>
          </cell>
          <cell r="G4990"/>
          <cell r="H4990" t="str">
            <v>ACOPIO</v>
          </cell>
        </row>
        <row r="4991">
          <cell r="A4991" t="str">
            <v>TC.B3239</v>
          </cell>
          <cell r="B4991" t="str">
            <v>TOKICO AMORTIGUADOR SUSPENSION 48510-0D200 TOYOTA YARIS VITZ VIOS 2006-UP DEL DER</v>
          </cell>
          <cell r="C4991">
            <v>4.68</v>
          </cell>
          <cell r="D4991"/>
          <cell r="E4991">
            <v>1</v>
          </cell>
          <cell r="F4991">
            <v>1</v>
          </cell>
          <cell r="G4991"/>
          <cell r="H4991" t="str">
            <v>ACOPIO</v>
          </cell>
        </row>
        <row r="4992">
          <cell r="A4992" t="str">
            <v>TC.B3240</v>
          </cell>
          <cell r="B4992" t="str">
            <v>TOKICO AMORTIGUADOR SUSPENSION 48520-0D040 TOYOTA YARIS VITZ VIOS 2006-UP DEL IZQ</v>
          </cell>
          <cell r="C4992">
            <v>4.7210000000000001</v>
          </cell>
          <cell r="D4992"/>
          <cell r="E4992">
            <v>1</v>
          </cell>
          <cell r="F4992">
            <v>1</v>
          </cell>
          <cell r="G4992"/>
          <cell r="H4992" t="str">
            <v>ACOPIO</v>
          </cell>
        </row>
        <row r="4993">
          <cell r="A4993" t="str">
            <v>TC.B3245</v>
          </cell>
          <cell r="B4993" t="str">
            <v>TOKICO AMORTIGUADOR SUSPENSION 48510-42160 TOYOTA RAV-4 2005-UP DEL DER</v>
          </cell>
          <cell r="C4993">
            <v>5.726</v>
          </cell>
          <cell r="D4993"/>
          <cell r="E4993">
            <v>1</v>
          </cell>
          <cell r="F4993">
            <v>1</v>
          </cell>
          <cell r="G4993"/>
          <cell r="H4993" t="str">
            <v>SIN STOCK</v>
          </cell>
        </row>
        <row r="4994">
          <cell r="A4994" t="str">
            <v>TC.B3315</v>
          </cell>
          <cell r="B4994" t="str">
            <v>TOKICO AMORTIGUADOR SUSPENSION MR197448 MITSUBISHI LANCER COLT MIRAGE 1995-2000 DEL DER</v>
          </cell>
          <cell r="C4994">
            <v>4.84</v>
          </cell>
          <cell r="D4994"/>
          <cell r="E4994">
            <v>1</v>
          </cell>
          <cell r="F4994">
            <v>1</v>
          </cell>
          <cell r="G4994"/>
          <cell r="H4994" t="str">
            <v>ACOPIO</v>
          </cell>
        </row>
        <row r="4995">
          <cell r="A4995" t="str">
            <v>TC.B3317</v>
          </cell>
          <cell r="B4995" t="str">
            <v>TOKICO AMORTIGUADOR SUSPENSION 48510-0D240 TOYOTA YARIS 2007-UP DEL DER</v>
          </cell>
          <cell r="C4995">
            <v>4.71</v>
          </cell>
          <cell r="D4995"/>
          <cell r="E4995">
            <v>1</v>
          </cell>
          <cell r="F4995">
            <v>1</v>
          </cell>
          <cell r="G4995"/>
          <cell r="H4995" t="str">
            <v>ACOPIO</v>
          </cell>
        </row>
        <row r="4996">
          <cell r="A4996" t="str">
            <v>TC.B3318</v>
          </cell>
          <cell r="B4996" t="str">
            <v>TOKICO AMORTIGUADOR SUSPENSION 48520-0D080 TOYOTA YARIS 2007-UP DEL IZQ</v>
          </cell>
          <cell r="C4996">
            <v>4.7169999999999996</v>
          </cell>
          <cell r="D4996"/>
          <cell r="E4996">
            <v>1</v>
          </cell>
          <cell r="F4996">
            <v>1</v>
          </cell>
          <cell r="G4996"/>
          <cell r="H4996" t="str">
            <v>ACOPIO</v>
          </cell>
        </row>
        <row r="4997">
          <cell r="A4997" t="str">
            <v>TC.B3321</v>
          </cell>
          <cell r="B4997" t="str">
            <v>TOKICO AMORTIGUADOR SUSPENSION E4303-1DH1B NISSAN X-TRAIL 2009-UP DEL IZQ</v>
          </cell>
          <cell r="C4997">
            <v>5.31</v>
          </cell>
          <cell r="D4997"/>
          <cell r="E4997">
            <v>1</v>
          </cell>
          <cell r="F4997">
            <v>1</v>
          </cell>
          <cell r="G4997"/>
          <cell r="H4997" t="str">
            <v>ACOPIO</v>
          </cell>
        </row>
        <row r="4998">
          <cell r="A4998" t="str">
            <v>TC.B3367</v>
          </cell>
          <cell r="B4998" t="str">
            <v xml:space="preserve">TOKICO AMORTIGUADOR SUSPENSION </v>
          </cell>
          <cell r="C4998">
            <v>6.39</v>
          </cell>
          <cell r="D4998"/>
          <cell r="E4998">
            <v>1</v>
          </cell>
          <cell r="F4998">
            <v>1</v>
          </cell>
          <cell r="G4998"/>
          <cell r="H4998" t="str">
            <v>ACOPIO</v>
          </cell>
        </row>
        <row r="4999">
          <cell r="A4999" t="str">
            <v>TC.B3369</v>
          </cell>
          <cell r="B4999" t="str">
            <v>TOKICO AMORTIGUADOR SUSPENSION 48530-80428 TOYOTA HIGHLANDER 2007-2012 POST DER</v>
          </cell>
          <cell r="C4999">
            <v>6.6980000000000004</v>
          </cell>
          <cell r="D4999"/>
          <cell r="E4999">
            <v>1</v>
          </cell>
          <cell r="F4999">
            <v>1</v>
          </cell>
          <cell r="G4999"/>
          <cell r="H4999" t="str">
            <v>ACOPIO</v>
          </cell>
        </row>
        <row r="5000">
          <cell r="A5000" t="str">
            <v>TC.B3370</v>
          </cell>
          <cell r="B5000" t="str">
            <v>TOKICO AMORTIGUADOR SUSPENSION 48540-80004 TOYOTA HIGHLANDER 2007-2012 POST IZQ</v>
          </cell>
          <cell r="C5000">
            <v>6.7009999999999996</v>
          </cell>
          <cell r="D5000"/>
          <cell r="E5000">
            <v>1</v>
          </cell>
          <cell r="F5000">
            <v>1</v>
          </cell>
          <cell r="G5000"/>
          <cell r="H5000" t="str">
            <v>ACOPIO</v>
          </cell>
        </row>
        <row r="5001">
          <cell r="A5001" t="str">
            <v>TC.B3371</v>
          </cell>
          <cell r="B5001" t="str">
            <v>TOKICO AMORTIGUADOR SUSPENSION 48530-80430 TOYOTA HIGHLANDER 2012-UP DEL DER</v>
          </cell>
          <cell r="C5001">
            <v>6.4359999999999999</v>
          </cell>
          <cell r="D5001"/>
          <cell r="E5001">
            <v>1</v>
          </cell>
          <cell r="F5001">
            <v>1</v>
          </cell>
          <cell r="G5001"/>
          <cell r="H5001" t="str">
            <v>ACOPIO</v>
          </cell>
        </row>
        <row r="5002">
          <cell r="A5002" t="str">
            <v>TC.B3372</v>
          </cell>
          <cell r="B5002" t="str">
            <v>TOKICO AMORTIGUADOR SUSPENSION 48540-80006 TOYOTA HIGHLANDER 2012-UP DEL IZQ</v>
          </cell>
          <cell r="C5002">
            <v>6.4509999999999996</v>
          </cell>
          <cell r="D5002"/>
          <cell r="E5002">
            <v>1</v>
          </cell>
          <cell r="F5002">
            <v>1</v>
          </cell>
          <cell r="G5002"/>
          <cell r="H5002" t="str">
            <v>ACOPIO</v>
          </cell>
        </row>
        <row r="5003">
          <cell r="A5003" t="str">
            <v>TC.B3383</v>
          </cell>
          <cell r="B5003" t="str">
            <v>TOKICO AMORTIGUADOR SUSPENSION 54302-3ST0B NISSAN TIIDA SENTRA B17 2013-UP DEL DER</v>
          </cell>
          <cell r="C5003">
            <v>4.8659999999999997</v>
          </cell>
          <cell r="D5003"/>
          <cell r="E5003">
            <v>1</v>
          </cell>
          <cell r="F5003">
            <v>1</v>
          </cell>
          <cell r="G5003"/>
          <cell r="H5003" t="str">
            <v>ACOPIO</v>
          </cell>
        </row>
        <row r="5004">
          <cell r="A5004" t="str">
            <v>TC.B3384</v>
          </cell>
          <cell r="B5004" t="str">
            <v>TOKICO AMORTIGUADOR SUSPENSION 54303-3ST0B NISSAN TIIDA SENTRA B17 2013-UP DEL IZQ</v>
          </cell>
          <cell r="C5004">
            <v>4.8630000000000004</v>
          </cell>
          <cell r="D5004"/>
          <cell r="E5004">
            <v>1</v>
          </cell>
          <cell r="F5004">
            <v>1</v>
          </cell>
          <cell r="G5004"/>
          <cell r="H5004" t="str">
            <v>ACOPIO</v>
          </cell>
        </row>
        <row r="5005">
          <cell r="A5005" t="str">
            <v>TC.B3406</v>
          </cell>
          <cell r="B5005" t="str">
            <v xml:space="preserve">TOKICO AMORTIGUADOR SUSPENSION </v>
          </cell>
          <cell r="C5005">
            <v>5.5170000000000003</v>
          </cell>
          <cell r="D5005"/>
          <cell r="E5005"/>
          <cell r="F5005"/>
          <cell r="G5005"/>
          <cell r="H5005"/>
        </row>
        <row r="5006">
          <cell r="A5006" t="str">
            <v>TC.B3407</v>
          </cell>
          <cell r="B5006" t="str">
            <v xml:space="preserve">TOKICO AMORTIGUADOR SUSPENSION </v>
          </cell>
          <cell r="C5006">
            <v>5.5170000000000003</v>
          </cell>
          <cell r="D5006"/>
          <cell r="E5006"/>
          <cell r="F5006"/>
          <cell r="G5006"/>
          <cell r="H5006"/>
        </row>
        <row r="5007">
          <cell r="A5007" t="str">
            <v>TC.B3408</v>
          </cell>
          <cell r="B5007" t="str">
            <v xml:space="preserve">TOKICO AMORTIGUADOR SUSPENSION </v>
          </cell>
          <cell r="C5007">
            <v>5.5170000000000003</v>
          </cell>
          <cell r="D5007"/>
          <cell r="E5007"/>
          <cell r="F5007"/>
          <cell r="G5007"/>
          <cell r="H5007"/>
        </row>
        <row r="5008">
          <cell r="A5008" t="str">
            <v>TC.B3409</v>
          </cell>
          <cell r="B5008" t="str">
            <v xml:space="preserve">TOKICO AMORTIGUADOR SUSPENSION </v>
          </cell>
          <cell r="C5008">
            <v>5.5170000000000003</v>
          </cell>
          <cell r="D5008"/>
          <cell r="E5008"/>
          <cell r="F5008"/>
          <cell r="G5008"/>
          <cell r="H5008"/>
        </row>
        <row r="5009">
          <cell r="A5009" t="str">
            <v>TC.B3410</v>
          </cell>
          <cell r="B5009" t="str">
            <v>TOKICO AMORTIGUADOR SUSPENSION E4302-4BZ0A NISSAN X-TRAIL 2014-2015 DEL DER</v>
          </cell>
          <cell r="C5009">
            <v>4.58</v>
          </cell>
          <cell r="D5009"/>
          <cell r="E5009">
            <v>1</v>
          </cell>
          <cell r="F5009">
            <v>1</v>
          </cell>
          <cell r="G5009"/>
          <cell r="H5009" t="str">
            <v>ACOPIO</v>
          </cell>
        </row>
        <row r="5010">
          <cell r="A5010" t="str">
            <v>TC.B3411</v>
          </cell>
          <cell r="B5010" t="str">
            <v>TOKICO AMORTIGUADOR SUSPENSION E4303-4BZ0A NISSAN X-TRAIL 2014-2015 DEL IZQ</v>
          </cell>
          <cell r="C5010">
            <v>4.5960000000000001</v>
          </cell>
          <cell r="D5010"/>
          <cell r="E5010">
            <v>1</v>
          </cell>
          <cell r="F5010">
            <v>1</v>
          </cell>
          <cell r="G5010"/>
          <cell r="H5010" t="str">
            <v>ACOPIO</v>
          </cell>
        </row>
        <row r="5011">
          <cell r="A5011" t="str">
            <v>TC.B3418</v>
          </cell>
          <cell r="B5011" t="str">
            <v>TOKICO AMORTIGUADOR SUSPENSION 54302-1KT2A NISSAN JUKE 2014-UP DEL DER</v>
          </cell>
          <cell r="C5011">
            <v>5.13</v>
          </cell>
          <cell r="D5011"/>
          <cell r="E5011">
            <v>1</v>
          </cell>
          <cell r="F5011">
            <v>1</v>
          </cell>
          <cell r="G5011"/>
          <cell r="H5011" t="str">
            <v>ACOPIO</v>
          </cell>
        </row>
        <row r="5012">
          <cell r="A5012" t="str">
            <v>TC.B3419</v>
          </cell>
          <cell r="B5012" t="str">
            <v>TOKICO AMORTIGUADOR SUSPENSION 54303-1KT2A NISSAN JUKE 2014-UP DEL IZQ</v>
          </cell>
          <cell r="C5012">
            <v>5.2</v>
          </cell>
          <cell r="D5012"/>
          <cell r="E5012">
            <v>1</v>
          </cell>
          <cell r="F5012">
            <v>1</v>
          </cell>
          <cell r="G5012"/>
          <cell r="H5012" t="str">
            <v>ACOPIO</v>
          </cell>
        </row>
        <row r="5013">
          <cell r="A5013" t="str">
            <v>TC.B3460</v>
          </cell>
          <cell r="B5013" t="str">
            <v>TOKICO AMORTIGUADOR SUSPENSION 54302-KA30A NISSAN TEANA MAXIMA 2009-UP DEL DER</v>
          </cell>
          <cell r="C5013" t="str">
            <v>SIN STOCK</v>
          </cell>
          <cell r="D5013"/>
          <cell r="E5013">
            <v>1</v>
          </cell>
          <cell r="F5013">
            <v>1</v>
          </cell>
          <cell r="G5013"/>
          <cell r="H5013" t="str">
            <v>SIN STOCK</v>
          </cell>
        </row>
        <row r="5014">
          <cell r="A5014" t="str">
            <v>TC.B3540</v>
          </cell>
          <cell r="B5014" t="str">
            <v xml:space="preserve">TOKICO AMORTIGUADOR SUSPENSION </v>
          </cell>
          <cell r="C5014">
            <v>5.367</v>
          </cell>
          <cell r="D5014"/>
          <cell r="E5014"/>
          <cell r="F5014"/>
          <cell r="G5014"/>
          <cell r="H5014"/>
        </row>
        <row r="5015">
          <cell r="A5015" t="str">
            <v>TC.B3541</v>
          </cell>
          <cell r="B5015" t="str">
            <v xml:space="preserve">TOKICO AMORTIGUADOR SUSPENSION </v>
          </cell>
          <cell r="C5015">
            <v>5.367</v>
          </cell>
          <cell r="D5015"/>
          <cell r="E5015"/>
          <cell r="F5015"/>
          <cell r="G5015"/>
          <cell r="H5015"/>
        </row>
        <row r="5016">
          <cell r="A5016" t="str">
            <v>TC.E1182</v>
          </cell>
          <cell r="B5016" t="str">
            <v>TOKICO AMORTIGUADOR SUSPENSION 41800-76G00 SUZUKI ALTO 1998-UP OB*OB POST</v>
          </cell>
          <cell r="C5016">
            <v>0.90900000000000003</v>
          </cell>
          <cell r="D5016"/>
          <cell r="E5016">
            <v>1</v>
          </cell>
          <cell r="F5016">
            <v>1</v>
          </cell>
          <cell r="G5016"/>
          <cell r="H5016" t="str">
            <v>S-F48</v>
          </cell>
        </row>
        <row r="5017">
          <cell r="A5017" t="str">
            <v>TC.E20012</v>
          </cell>
          <cell r="B5017" t="str">
            <v>TOKICO AMORTIGUADOR SUSPENSION 52610-SAA-G02 HONDA FIT JAZZ 2001-UP 4WD P*OB POST</v>
          </cell>
          <cell r="C5017">
            <v>1.7130000000000001</v>
          </cell>
          <cell r="D5017"/>
          <cell r="E5017">
            <v>1</v>
          </cell>
          <cell r="F5017">
            <v>1</v>
          </cell>
          <cell r="G5017"/>
          <cell r="H5017" t="str">
            <v>SIN STOCK</v>
          </cell>
        </row>
        <row r="5018">
          <cell r="A5018" t="str">
            <v>TC.E20021</v>
          </cell>
          <cell r="B5018" t="str">
            <v xml:space="preserve">TOKICO AMORTIGUADOR SUSPENSION </v>
          </cell>
          <cell r="C5018">
            <v>1.7170000000000001</v>
          </cell>
          <cell r="D5018"/>
          <cell r="E5018"/>
          <cell r="F5018"/>
          <cell r="G5018"/>
          <cell r="H5018"/>
        </row>
        <row r="5019">
          <cell r="A5019" t="str">
            <v>TC.E20027</v>
          </cell>
          <cell r="B5019" t="str">
            <v>TOKICO AMORTIGUADOR SUSPENSION E6210-1HH0A NISSAN MARCH MICRA 2010-2014 P*OB POST</v>
          </cell>
          <cell r="C5019">
            <v>1.5</v>
          </cell>
          <cell r="D5019"/>
          <cell r="E5019">
            <v>1</v>
          </cell>
          <cell r="F5019">
            <v>1</v>
          </cell>
          <cell r="G5019"/>
          <cell r="H5019" t="str">
            <v>S-F57</v>
          </cell>
        </row>
        <row r="5020">
          <cell r="A5020" t="str">
            <v>TC.E20041</v>
          </cell>
          <cell r="B5020" t="str">
            <v>TOKICO AMORTIGUADOR SUSPENSION 4162A219 MITSUBISHI LANCER MIRAGE 2012-UP P*OB POST</v>
          </cell>
          <cell r="C5020">
            <v>1.56</v>
          </cell>
          <cell r="D5020"/>
          <cell r="E5020">
            <v>1</v>
          </cell>
          <cell r="F5020">
            <v>1</v>
          </cell>
          <cell r="G5020"/>
          <cell r="H5020" t="str">
            <v>S-F57</v>
          </cell>
        </row>
        <row r="5021">
          <cell r="A5021" t="str">
            <v>TC.E20042</v>
          </cell>
          <cell r="B5021" t="str">
            <v>TOKICO AMORTIGUADOR SUSPENSION 41810-58M00 SUZUKI SWIFT 2012-UP P*OB POST</v>
          </cell>
          <cell r="C5021">
            <v>1.804</v>
          </cell>
          <cell r="D5021"/>
          <cell r="E5021">
            <v>1</v>
          </cell>
          <cell r="F5021">
            <v>1</v>
          </cell>
          <cell r="G5021"/>
          <cell r="H5021" t="str">
            <v>S-F51</v>
          </cell>
        </row>
        <row r="5022">
          <cell r="A5022" t="str">
            <v>TC.E20043</v>
          </cell>
          <cell r="B5022" t="str">
            <v>TOKICO AMORTIGUADOR SUSPENSION E6210-3BG0A NISSAN SENTRA ALMERA 2011-2018 POST</v>
          </cell>
          <cell r="C5022">
            <v>1.5369999999999999</v>
          </cell>
          <cell r="D5022"/>
          <cell r="E5022">
            <v>1</v>
          </cell>
          <cell r="F5022">
            <v>1</v>
          </cell>
          <cell r="G5022"/>
          <cell r="H5022" t="str">
            <v>S-F58</v>
          </cell>
        </row>
        <row r="5023">
          <cell r="A5023" t="str">
            <v>TC.E20045</v>
          </cell>
          <cell r="B5023" t="str">
            <v>TOKICO AMORTIGUADOR SUSPENSION</v>
          </cell>
          <cell r="C5023">
            <v>1.72</v>
          </cell>
          <cell r="D5023"/>
          <cell r="E5023">
            <v>1</v>
          </cell>
          <cell r="F5023">
            <v>1</v>
          </cell>
          <cell r="G5023"/>
          <cell r="H5023" t="str">
            <v>S-F61</v>
          </cell>
        </row>
        <row r="5024">
          <cell r="A5024" t="str">
            <v>TC.E20071</v>
          </cell>
          <cell r="B5024" t="str">
            <v>TOKICO AMORTIGUADOR SUSPENSION 41800-79J00 SUZUKI SX4 2007-UP POST</v>
          </cell>
          <cell r="C5024">
            <v>1.919</v>
          </cell>
          <cell r="D5024"/>
          <cell r="E5024">
            <v>1</v>
          </cell>
          <cell r="F5024">
            <v>1</v>
          </cell>
          <cell r="G5024"/>
          <cell r="H5024" t="str">
            <v>S-F57</v>
          </cell>
        </row>
        <row r="5025">
          <cell r="A5025" t="str">
            <v>TC.E20095</v>
          </cell>
          <cell r="B5025" t="str">
            <v>TOKICO AMORTIGUADOR SUSPENSION 52611-T5L-T01 HONDA FIT 2014-UP POST</v>
          </cell>
          <cell r="C5025">
            <v>1.7150000000000001</v>
          </cell>
          <cell r="D5025"/>
          <cell r="E5025">
            <v>1</v>
          </cell>
          <cell r="F5025">
            <v>1</v>
          </cell>
          <cell r="G5025"/>
          <cell r="H5025" t="str">
            <v>SIN STOCK</v>
          </cell>
        </row>
        <row r="5026">
          <cell r="A5026" t="str">
            <v>TC.E20106</v>
          </cell>
          <cell r="B5026" t="str">
            <v>TOKICO AMORTIGUADOR SUSPENSION 41810-84M00 SUZUKI CELERIO 2014 POST</v>
          </cell>
          <cell r="C5026">
            <v>1.796</v>
          </cell>
          <cell r="D5026"/>
          <cell r="E5026">
            <v>1</v>
          </cell>
          <cell r="F5026">
            <v>1</v>
          </cell>
          <cell r="G5026"/>
          <cell r="H5026" t="str">
            <v>S-F62</v>
          </cell>
        </row>
        <row r="5027">
          <cell r="A5027" t="str">
            <v>TC.E20116</v>
          </cell>
          <cell r="B5027" t="str">
            <v xml:space="preserve">TOKICO AMORTIGUADOR SUSPENSION </v>
          </cell>
          <cell r="C5027">
            <v>1.7669999999999999</v>
          </cell>
          <cell r="D5027"/>
          <cell r="E5027"/>
          <cell r="F5027"/>
          <cell r="G5027"/>
          <cell r="H5027"/>
        </row>
        <row r="5028">
          <cell r="A5028" t="str">
            <v>TC.E20124</v>
          </cell>
          <cell r="B5028" t="str">
            <v>TOKICO AMORTIGUADOR SUSPENSION B45A-28-910B MAZDA 3 2014-UP POST</v>
          </cell>
          <cell r="C5028">
            <v>1.716</v>
          </cell>
          <cell r="D5028"/>
          <cell r="E5028">
            <v>1</v>
          </cell>
          <cell r="F5028">
            <v>1</v>
          </cell>
          <cell r="G5028"/>
          <cell r="H5028" t="str">
            <v>S-F57</v>
          </cell>
        </row>
        <row r="5029">
          <cell r="A5029" t="str">
            <v>TC.E20125</v>
          </cell>
          <cell r="B5029" t="str">
            <v>TOKICO AMORTIGUADOR SUSPENSION DD1V-28-700D MAZDA CX3 2015 POST</v>
          </cell>
          <cell r="C5029">
            <v>1.6950000000000001</v>
          </cell>
          <cell r="D5029"/>
          <cell r="E5029">
            <v>1</v>
          </cell>
          <cell r="F5029">
            <v>1</v>
          </cell>
          <cell r="G5029"/>
          <cell r="H5029" t="str">
            <v>SIN STOCK</v>
          </cell>
        </row>
        <row r="5030">
          <cell r="A5030" t="str">
            <v>TC.E20129</v>
          </cell>
          <cell r="B5030" t="str">
            <v>TOKICO AMORTIGUADOR SUSPENSION 41810-79P00 SUZUKI CIAZ 2015 POST</v>
          </cell>
          <cell r="C5030">
            <v>1.89</v>
          </cell>
          <cell r="D5030"/>
          <cell r="E5030">
            <v>1</v>
          </cell>
          <cell r="F5030">
            <v>1</v>
          </cell>
          <cell r="G5030"/>
          <cell r="H5030" t="str">
            <v>SIN STOCK</v>
          </cell>
        </row>
        <row r="5031">
          <cell r="A5031" t="str">
            <v>TC.E20133</v>
          </cell>
          <cell r="B5031" t="str">
            <v>TOKICO AMORTIGUADOR SUSPENSION</v>
          </cell>
          <cell r="C5031">
            <v>1.627</v>
          </cell>
          <cell r="D5031"/>
          <cell r="E5031"/>
          <cell r="F5031"/>
          <cell r="G5031"/>
          <cell r="H5031"/>
        </row>
        <row r="5032">
          <cell r="A5032" t="str">
            <v>TC.E20137</v>
          </cell>
          <cell r="B5032" t="str">
            <v>TOKICO AMORTIGUADOR SUSPENSION</v>
          </cell>
          <cell r="C5032">
            <v>1.8460000000000001</v>
          </cell>
          <cell r="D5032"/>
          <cell r="E5032"/>
          <cell r="F5032"/>
          <cell r="G5032"/>
          <cell r="H5032"/>
        </row>
        <row r="5033">
          <cell r="A5033" t="str">
            <v>TC.E2546</v>
          </cell>
          <cell r="B5033" t="str">
            <v>TOKICO AMORTIGUADOR SUSPENSION MB109561 MITSUBISHI L200 TRITON 1978-UP P*CORB DEL</v>
          </cell>
          <cell r="C5033">
            <v>1.08</v>
          </cell>
          <cell r="D5033"/>
          <cell r="E5033">
            <v>1</v>
          </cell>
          <cell r="F5033">
            <v>1</v>
          </cell>
          <cell r="G5033"/>
          <cell r="H5033" t="str">
            <v>S-F58</v>
          </cell>
        </row>
        <row r="5034">
          <cell r="A5034" t="str">
            <v>TC.E2785</v>
          </cell>
          <cell r="B5034" t="str">
            <v>TOKICO AMORTIGUADOR SUSPENSION 48531-35190 TOYOTA HILUX VIGO 2KD 2004-UP 4WD O*O POST</v>
          </cell>
          <cell r="C5034">
            <v>1.821</v>
          </cell>
          <cell r="D5034"/>
          <cell r="E5034">
            <v>1</v>
          </cell>
          <cell r="F5034">
            <v>1</v>
          </cell>
          <cell r="G5034"/>
          <cell r="H5034" t="str">
            <v>ACOPIO</v>
          </cell>
        </row>
        <row r="5035">
          <cell r="A5035" t="str">
            <v>TC.E2786</v>
          </cell>
          <cell r="B5035" t="str">
            <v>TOKICO AMORTIGUADOR SUSPENSION 48541-04031 TOYOTA TACOMA 1997-2014 4WD</v>
          </cell>
          <cell r="C5035">
            <v>1.89</v>
          </cell>
          <cell r="D5035"/>
          <cell r="E5035">
            <v>1</v>
          </cell>
          <cell r="F5035">
            <v>1</v>
          </cell>
          <cell r="G5035"/>
          <cell r="H5035" t="str">
            <v>S-F63</v>
          </cell>
        </row>
        <row r="5036">
          <cell r="A5036" t="str">
            <v>TC.E2942</v>
          </cell>
          <cell r="B5036" t="str">
            <v>TOKICO AMORTIGUADOR SUSPENSION 48531-42010 TOYOTA RAV-4 2000-UP P*O POST</v>
          </cell>
          <cell r="C5036">
            <v>1.6930000000000001</v>
          </cell>
          <cell r="D5036"/>
          <cell r="E5036">
            <v>1</v>
          </cell>
          <cell r="F5036">
            <v>1</v>
          </cell>
          <cell r="G5036"/>
          <cell r="H5036" t="str">
            <v>S-F49</v>
          </cell>
        </row>
        <row r="5037">
          <cell r="A5037" t="str">
            <v>TC.E2949</v>
          </cell>
          <cell r="B5037" t="str">
            <v>TOKICO AMORTIGUADOR SUSPENSION 48530-09600 TOYOTA YARIS VITZ VIOS 1999-2004 P*OB POST</v>
          </cell>
          <cell r="C5037">
            <v>1.6679999999999999</v>
          </cell>
          <cell r="D5037"/>
          <cell r="E5037">
            <v>1</v>
          </cell>
          <cell r="F5037">
            <v>1</v>
          </cell>
          <cell r="G5037"/>
          <cell r="H5037" t="str">
            <v>S-F64</v>
          </cell>
        </row>
        <row r="5038">
          <cell r="A5038" t="str">
            <v>TC.E2979</v>
          </cell>
          <cell r="B5038" t="str">
            <v>TOKICO AMORTIGUADOR SUSPENSION 48531-09440 TOYOTA HILUX 2KD 2004-UP O*O POST</v>
          </cell>
          <cell r="C5038">
            <v>1.82</v>
          </cell>
          <cell r="D5038"/>
          <cell r="E5038">
            <v>1</v>
          </cell>
          <cell r="F5038">
            <v>1</v>
          </cell>
          <cell r="G5038"/>
          <cell r="H5038" t="str">
            <v>ACOPIO</v>
          </cell>
        </row>
        <row r="5039">
          <cell r="A5039" t="str">
            <v>TC.E2981</v>
          </cell>
          <cell r="B5039" t="str">
            <v xml:space="preserve">TOKICO AMORTIGUADOR SUSPENSION </v>
          </cell>
          <cell r="C5039">
            <v>1.64</v>
          </cell>
          <cell r="D5039"/>
          <cell r="E5039">
            <v>1</v>
          </cell>
          <cell r="F5039">
            <v>1</v>
          </cell>
          <cell r="G5039"/>
          <cell r="H5039" t="str">
            <v>SIN STOCK</v>
          </cell>
        </row>
        <row r="5040">
          <cell r="A5040" t="str">
            <v>TC.E2999</v>
          </cell>
          <cell r="B5040" t="str">
            <v xml:space="preserve">TOKICO AMORTIGUADOR SUSPENSION </v>
          </cell>
          <cell r="C5040">
            <v>1.627</v>
          </cell>
          <cell r="D5040"/>
          <cell r="E5040"/>
          <cell r="F5040"/>
          <cell r="G5040"/>
          <cell r="H5040"/>
        </row>
        <row r="5041">
          <cell r="A5041" t="str">
            <v>TC.E3388</v>
          </cell>
          <cell r="B5041" t="str">
            <v>TOKICO AMORTIGUADOR SUSPENSION 48511-35280 TOYOTA HILUX 1989-1991 P*OB DEL</v>
          </cell>
          <cell r="C5041">
            <v>1.4</v>
          </cell>
          <cell r="D5041"/>
          <cell r="E5041">
            <v>1</v>
          </cell>
          <cell r="F5041">
            <v>1</v>
          </cell>
          <cell r="G5041"/>
          <cell r="H5041" t="str">
            <v>S-F47</v>
          </cell>
        </row>
        <row r="5042">
          <cell r="A5042" t="str">
            <v>TC.E35007</v>
          </cell>
          <cell r="B5042" t="str">
            <v>TOKICO AMORTIGUADOR SUSPENSION E6B10-JG01A NISSAN X-TRAIL 2009-UP OB*OB POST</v>
          </cell>
          <cell r="C5042">
            <v>2.0390000000000001</v>
          </cell>
          <cell r="D5042"/>
          <cell r="E5042">
            <v>1</v>
          </cell>
          <cell r="F5042">
            <v>1</v>
          </cell>
          <cell r="G5042"/>
          <cell r="H5042" t="str">
            <v>SIN STOCK</v>
          </cell>
        </row>
        <row r="5043">
          <cell r="A5043" t="str">
            <v>TC.E35020</v>
          </cell>
          <cell r="B5043" t="str">
            <v xml:space="preserve">TOKICO AMORTIGUADOR SUSPENSION </v>
          </cell>
          <cell r="C5043">
            <v>3.0209999999999999</v>
          </cell>
          <cell r="D5043"/>
          <cell r="E5043"/>
          <cell r="F5043"/>
          <cell r="G5043"/>
          <cell r="H5043"/>
        </row>
        <row r="5044">
          <cell r="A5044" t="str">
            <v>TC.E35034</v>
          </cell>
          <cell r="B5044" t="str">
            <v>TOKICO AMORTIGUADOR SUSPENSION E6210-BR20A NISSAN QASHQAI X-TRAIL 2009-UP OB*OB POST</v>
          </cell>
          <cell r="C5044">
            <v>2.0539999999999998</v>
          </cell>
          <cell r="D5044"/>
          <cell r="E5044">
            <v>1</v>
          </cell>
          <cell r="F5044">
            <v>1</v>
          </cell>
          <cell r="G5044"/>
          <cell r="H5044" t="str">
            <v>S-F46</v>
          </cell>
        </row>
        <row r="5045">
          <cell r="A5045" t="str">
            <v>TC.E35040</v>
          </cell>
          <cell r="B5045" t="str">
            <v>TOKICO AMORTIGUADOR SUSPENSION</v>
          </cell>
          <cell r="C5045">
            <v>2.27</v>
          </cell>
          <cell r="D5045"/>
          <cell r="E5045">
            <v>1</v>
          </cell>
          <cell r="F5045">
            <v>1</v>
          </cell>
          <cell r="G5045"/>
          <cell r="H5045" t="str">
            <v>SIN STOCK</v>
          </cell>
        </row>
        <row r="5046">
          <cell r="A5046" t="str">
            <v>TC.E35092</v>
          </cell>
          <cell r="B5046" t="str">
            <v>TOKICO AMORTIGUADOR SUSPENSION</v>
          </cell>
          <cell r="C5046">
            <v>1.9330000000000001</v>
          </cell>
          <cell r="D5046"/>
          <cell r="E5046">
            <v>1</v>
          </cell>
          <cell r="F5046"/>
          <cell r="G5046"/>
          <cell r="H5046" t="str">
            <v>S-F54</v>
          </cell>
        </row>
        <row r="5047">
          <cell r="A5047" t="str">
            <v>TC.E35116</v>
          </cell>
          <cell r="B5047" t="str">
            <v>TOKICO AMORTIGUADOR SUSPENSION 48531-8Z005 TOYOTA HILUX 1GD 2015-UP O*O POST DER</v>
          </cell>
          <cell r="C5047">
            <v>2.5</v>
          </cell>
          <cell r="D5047"/>
          <cell r="E5047">
            <v>1</v>
          </cell>
          <cell r="F5047">
            <v>1</v>
          </cell>
          <cell r="G5047"/>
          <cell r="H5047" t="str">
            <v>ACOPIO</v>
          </cell>
        </row>
        <row r="5048">
          <cell r="A5048" t="str">
            <v>TC.E35117</v>
          </cell>
          <cell r="B5048" t="str">
            <v>TOKICO AMORTIGUADOR SUSPENSION 48541-09280 TOYOTA HILUX 1GD 2015-UP O*O POST IZQ</v>
          </cell>
          <cell r="C5048">
            <v>2.4279999999999999</v>
          </cell>
          <cell r="D5048"/>
          <cell r="E5048">
            <v>1</v>
          </cell>
          <cell r="F5048">
            <v>1</v>
          </cell>
          <cell r="G5048"/>
          <cell r="H5048" t="str">
            <v>ACOPIO</v>
          </cell>
        </row>
        <row r="5049">
          <cell r="A5049" t="str">
            <v>TC.E3592</v>
          </cell>
          <cell r="B5049" t="str">
            <v>TOKICO AMORTIGUADOR SUSPENSION</v>
          </cell>
          <cell r="C5049">
            <v>1.93</v>
          </cell>
          <cell r="D5049"/>
          <cell r="E5049">
            <v>1</v>
          </cell>
          <cell r="F5049">
            <v>1</v>
          </cell>
          <cell r="G5049"/>
          <cell r="H5049" t="str">
            <v>SIN STOCK</v>
          </cell>
        </row>
        <row r="5050">
          <cell r="A5050" t="str">
            <v>TC.E3599</v>
          </cell>
          <cell r="B5050" t="str">
            <v xml:space="preserve">TOKICO AMORTIGUADOR SUSPENSION </v>
          </cell>
          <cell r="C5050">
            <v>1.94</v>
          </cell>
          <cell r="D5050"/>
          <cell r="E5050">
            <v>1</v>
          </cell>
          <cell r="F5050">
            <v>1</v>
          </cell>
          <cell r="G5050"/>
          <cell r="H5050" t="str">
            <v>S-F58</v>
          </cell>
        </row>
        <row r="5051">
          <cell r="A5051" t="str">
            <v>TC.E3803</v>
          </cell>
          <cell r="B5051" t="str">
            <v>TOKICO AMORTIGUADOR SUSPENSION 48511-26620 TOYOTA HIACE 2005-UP P*OB DEL</v>
          </cell>
          <cell r="C5051">
            <v>1.607</v>
          </cell>
          <cell r="D5051"/>
          <cell r="E5051">
            <v>1</v>
          </cell>
          <cell r="F5051">
            <v>1</v>
          </cell>
          <cell r="G5051"/>
          <cell r="H5051" t="str">
            <v>S-F59</v>
          </cell>
        </row>
        <row r="5052">
          <cell r="A5052" t="str">
            <v>TC.E3804</v>
          </cell>
          <cell r="B5052" t="str">
            <v>TOKICO AMORTIGUADOR SUSPENSION 48531-26390 TOYOTA HIACE 2005-UP O*O POST</v>
          </cell>
          <cell r="C5052">
            <v>2.085</v>
          </cell>
          <cell r="D5052"/>
          <cell r="E5052">
            <v>1</v>
          </cell>
          <cell r="F5052">
            <v>1</v>
          </cell>
          <cell r="G5052"/>
          <cell r="H5052" t="str">
            <v>SIN STOCK</v>
          </cell>
        </row>
        <row r="5053">
          <cell r="A5053" t="str">
            <v>TC.E3816</v>
          </cell>
          <cell r="B5053" t="str">
            <v>TOKICO AMORTIGUADOR SUSPENSION 56200-EB71A NISSAN NAVARA 2007-UP OB*OB POST</v>
          </cell>
          <cell r="C5053">
            <v>1.976</v>
          </cell>
          <cell r="D5053"/>
          <cell r="E5053">
            <v>1</v>
          </cell>
          <cell r="F5053">
            <v>1</v>
          </cell>
          <cell r="G5053"/>
          <cell r="H5053" t="str">
            <v>ACOPIO</v>
          </cell>
        </row>
        <row r="5054">
          <cell r="A5054" t="str">
            <v>TC.E4124</v>
          </cell>
          <cell r="B5054" t="str">
            <v>TOKICO AMORTIGUADOR SUSPENSION UA35-34-70X MAZDA BT50 FORD RANGER 2006-UP 4WD P*OB DEL</v>
          </cell>
          <cell r="C5054">
            <v>1.77</v>
          </cell>
          <cell r="D5054"/>
          <cell r="E5054">
            <v>1</v>
          </cell>
          <cell r="F5054">
            <v>1</v>
          </cell>
          <cell r="G5054"/>
          <cell r="H5054" t="str">
            <v>ACOPIO</v>
          </cell>
        </row>
        <row r="5055">
          <cell r="A5055" t="str">
            <v>TC.E4125</v>
          </cell>
          <cell r="B5055" t="str">
            <v>TOKICO AMORTIGUADOR SUSPENSION UA3J-28-700A MAZDA BT50 FORD RANGER 2006-UP OB*OB POST</v>
          </cell>
          <cell r="C5055">
            <v>2.8479999999999999</v>
          </cell>
          <cell r="D5055"/>
          <cell r="E5055">
            <v>1</v>
          </cell>
          <cell r="F5055">
            <v>1</v>
          </cell>
          <cell r="G5055"/>
          <cell r="H5055" t="str">
            <v>ACOPIO</v>
          </cell>
        </row>
        <row r="5056">
          <cell r="A5056" t="str">
            <v>TC.E4153</v>
          </cell>
          <cell r="B5056" t="str">
            <v>TOKICO AMORTIGUADOR SUSPENSION UC3C-28-700C MAZDA BT50 FORD RANGER 2011-UP OB*OB POST</v>
          </cell>
          <cell r="C5056">
            <v>2.7850000000000001</v>
          </cell>
          <cell r="D5056"/>
          <cell r="E5056">
            <v>1</v>
          </cell>
          <cell r="F5056">
            <v>1</v>
          </cell>
          <cell r="G5056"/>
          <cell r="H5056" t="str">
            <v>ACOPIO</v>
          </cell>
        </row>
        <row r="5057">
          <cell r="A5057" t="str">
            <v>TC.E4155</v>
          </cell>
          <cell r="B5057" t="str">
            <v xml:space="preserve">TOKICO AMORTIGUADOR SUSPENSION </v>
          </cell>
          <cell r="C5057">
            <v>2.976</v>
          </cell>
          <cell r="D5057"/>
          <cell r="E5057"/>
          <cell r="F5057"/>
          <cell r="G5057"/>
          <cell r="H5057"/>
        </row>
        <row r="5058">
          <cell r="A5058" t="str">
            <v>TC.E4159</v>
          </cell>
          <cell r="B5058" t="str">
            <v>TOKICO AMORTIGUADOR SUSPENSION E6210-1LB0A NISSAN PATROL 2010 POST</v>
          </cell>
          <cell r="C5058">
            <v>2.5950000000000002</v>
          </cell>
          <cell r="D5058"/>
          <cell r="E5058">
            <v>1</v>
          </cell>
          <cell r="F5058">
            <v>1</v>
          </cell>
          <cell r="G5058"/>
          <cell r="H5058" t="str">
            <v>S-F46</v>
          </cell>
        </row>
        <row r="5059">
          <cell r="A5059" t="str">
            <v>TC.E4184</v>
          </cell>
          <cell r="B5059" t="str">
            <v>TOKICO AMORTIGUADOR SUSPENSION 48530-09Z80 TOYOTA FORTUNER 2015-UP POST</v>
          </cell>
          <cell r="C5059">
            <v>2.5019999999999998</v>
          </cell>
          <cell r="D5059"/>
          <cell r="E5059">
            <v>1</v>
          </cell>
          <cell r="F5059">
            <v>1</v>
          </cell>
          <cell r="G5059"/>
          <cell r="H5059" t="str">
            <v>SIN STOCK</v>
          </cell>
        </row>
        <row r="5060">
          <cell r="A5060" t="str">
            <v>TC.E4210</v>
          </cell>
          <cell r="B5060" t="str">
            <v xml:space="preserve">TOKICO AMORTIGUADOR SUSPENSION </v>
          </cell>
          <cell r="C5060">
            <v>2.2000000000000002</v>
          </cell>
          <cell r="D5060"/>
          <cell r="E5060"/>
          <cell r="F5060"/>
          <cell r="G5060"/>
          <cell r="H5060"/>
        </row>
        <row r="5061">
          <cell r="A5061" t="str">
            <v>TC.P4114</v>
          </cell>
          <cell r="B5061" t="str">
            <v>TOKICO AMORTIGUADOR SUSPENSION 56210-25G00 NISSAN FRONTIER D21 D22 1985-2002 REFORZADO O*O POST</v>
          </cell>
          <cell r="C5061">
            <v>2.0779999999999998</v>
          </cell>
          <cell r="D5061"/>
          <cell r="E5061">
            <v>1</v>
          </cell>
          <cell r="F5061">
            <v>1</v>
          </cell>
          <cell r="G5061"/>
          <cell r="H5061" t="str">
            <v>S-F60</v>
          </cell>
        </row>
        <row r="5062">
          <cell r="A5062" t="str">
            <v>TC.Q3784</v>
          </cell>
          <cell r="B5062" t="str">
            <v>TOKICO AMORTIGUADOR SUSPENSION MR992320 MITSUBISHI L200 TRITON 2007-UP DEL</v>
          </cell>
          <cell r="C5062">
            <v>2.129</v>
          </cell>
          <cell r="D5062"/>
          <cell r="E5062">
            <v>1</v>
          </cell>
          <cell r="F5062">
            <v>1</v>
          </cell>
          <cell r="G5062"/>
          <cell r="H5062" t="str">
            <v>ACOPIO</v>
          </cell>
        </row>
        <row r="5063">
          <cell r="A5063" t="str">
            <v>TC.SD1005</v>
          </cell>
          <cell r="B5063" t="str">
            <v>TOKICO AMORTIGUADOR DIRECCION 48611-01G00 NISSAN FRONTIER NAVARA 1985-1999 O*OB DEL</v>
          </cell>
          <cell r="C5063">
            <v>1</v>
          </cell>
          <cell r="D5063"/>
          <cell r="E5063">
            <v>1</v>
          </cell>
          <cell r="F5063">
            <v>1</v>
          </cell>
          <cell r="G5063"/>
          <cell r="H5063" t="str">
            <v>S-F45</v>
          </cell>
        </row>
        <row r="5064">
          <cell r="A5064" t="str">
            <v>TC.SD1009</v>
          </cell>
          <cell r="B5064" t="str">
            <v>TOKICO AMORTIGUADOR DIRECCION 8-94312-814-0 ISUZU CHEVROLET TRUCK LUV 1988-1997 OB*ROT DEL</v>
          </cell>
          <cell r="C5064">
            <v>1.21</v>
          </cell>
          <cell r="D5064"/>
          <cell r="E5064">
            <v>1</v>
          </cell>
          <cell r="F5064">
            <v>1</v>
          </cell>
          <cell r="G5064"/>
          <cell r="H5064" t="str">
            <v>SIN STOCK</v>
          </cell>
        </row>
        <row r="5065">
          <cell r="A5065" t="str">
            <v>TC.SD2007</v>
          </cell>
          <cell r="B5065" t="str">
            <v>TOKICO AMORTIGUADOR DIRECCION 45700-35030 TOYOTA HILUX 1984-1989 P*OB DEL</v>
          </cell>
          <cell r="C5065">
            <v>1.085</v>
          </cell>
          <cell r="D5065"/>
          <cell r="E5065">
            <v>1</v>
          </cell>
          <cell r="F5065">
            <v>1</v>
          </cell>
          <cell r="G5065"/>
          <cell r="H5065" t="str">
            <v>ACOPIO</v>
          </cell>
        </row>
        <row r="5066">
          <cell r="A5066" t="str">
            <v>TC.SD2008</v>
          </cell>
          <cell r="B5066" t="str">
            <v>TOKICO AMORTIGUADOR DIRECCION 45700-60020 TOYOTA LAND CRUISER 1981-2009 OB*OB DEL</v>
          </cell>
          <cell r="C5066">
            <v>1.4359999999999999</v>
          </cell>
          <cell r="D5066"/>
          <cell r="E5066">
            <v>1</v>
          </cell>
          <cell r="F5066">
            <v>1</v>
          </cell>
          <cell r="G5066"/>
          <cell r="H5066" t="str">
            <v>S-F65</v>
          </cell>
        </row>
        <row r="5067">
          <cell r="A5067" t="str">
            <v>TC.SD3001</v>
          </cell>
          <cell r="B5067" t="str">
            <v>TOKICO AMORTIGUADOR DIRECCION 45700-60010 TOYOTA HILUX MODERNO LAND CRUISER 1969-1984 OB*OB DEL</v>
          </cell>
          <cell r="C5067">
            <v>1.4059999999999999</v>
          </cell>
          <cell r="D5067"/>
          <cell r="E5067">
            <v>1</v>
          </cell>
          <cell r="F5067">
            <v>1</v>
          </cell>
          <cell r="G5067"/>
          <cell r="H5067" t="str">
            <v>S-F53</v>
          </cell>
        </row>
        <row r="5068">
          <cell r="A5068" t="str">
            <v>TC.U2927</v>
          </cell>
          <cell r="B5068" t="str">
            <v>TOKICO AMORTIGUADOR SUSPENSION</v>
          </cell>
          <cell r="C5068">
            <v>1.512</v>
          </cell>
          <cell r="D5068"/>
          <cell r="E5068">
            <v>1</v>
          </cell>
          <cell r="F5068"/>
          <cell r="G5068"/>
          <cell r="H5068" t="str">
            <v>ACOPIO</v>
          </cell>
        </row>
        <row r="5069">
          <cell r="A5069" t="str">
            <v>TC.U20062</v>
          </cell>
          <cell r="B5069" t="str">
            <v xml:space="preserve">TOKICO AMORTIGUADOR SUSPENSION </v>
          </cell>
          <cell r="C5069">
            <v>2.411</v>
          </cell>
          <cell r="D5069"/>
          <cell r="E5069"/>
          <cell r="F5069"/>
          <cell r="G5069"/>
          <cell r="H5069"/>
        </row>
        <row r="5070">
          <cell r="A5070" t="str">
            <v>TC.U35019</v>
          </cell>
          <cell r="B5070" t="str">
            <v xml:space="preserve">TOKICO AMORTIGUADOR SUSPENSION </v>
          </cell>
          <cell r="C5070">
            <v>2.6030000000000002</v>
          </cell>
          <cell r="D5070"/>
          <cell r="E5070"/>
          <cell r="F5070"/>
          <cell r="G5070"/>
          <cell r="H5070"/>
        </row>
        <row r="5071">
          <cell r="A5071" t="str">
            <v>TC.U35037</v>
          </cell>
          <cell r="B5071" t="str">
            <v>TOKICO AMORTIGUADOR SUSPENSION E6110-4JB3A NISSAN FRONTIER NAVARA D22 2014-UP DEL</v>
          </cell>
          <cell r="C5071">
            <v>2.214</v>
          </cell>
          <cell r="D5071"/>
          <cell r="E5071">
            <v>1</v>
          </cell>
          <cell r="F5071">
            <v>1</v>
          </cell>
          <cell r="G5071"/>
          <cell r="H5071" t="str">
            <v>SIN STOCK</v>
          </cell>
        </row>
        <row r="5072">
          <cell r="A5072" t="str">
            <v>TC.U35051</v>
          </cell>
          <cell r="B5072" t="str">
            <v xml:space="preserve">TOKICO AMORTIGUADOR  SUSPENSION </v>
          </cell>
          <cell r="C5072">
            <v>2.0449999999999999</v>
          </cell>
          <cell r="D5072"/>
          <cell r="E5072"/>
          <cell r="F5072"/>
          <cell r="G5072"/>
          <cell r="H5072"/>
        </row>
        <row r="5073">
          <cell r="A5073" t="str">
            <v>TC.U35088</v>
          </cell>
          <cell r="B5073" t="str">
            <v>TOKICO AMORTIGUADOR SUSPENSION</v>
          </cell>
          <cell r="C5073">
            <v>2.1349999999999998</v>
          </cell>
          <cell r="D5073"/>
          <cell r="E5073">
            <v>1</v>
          </cell>
          <cell r="F5073"/>
          <cell r="G5073"/>
          <cell r="H5073" t="str">
            <v>SIN STOCK</v>
          </cell>
        </row>
        <row r="5074">
          <cell r="A5074" t="str">
            <v>TC.U35115</v>
          </cell>
          <cell r="B5074" t="str">
            <v>TOKICO AMORTIGUADOR SUSPENSION 48510-8Z205 TOYOTA HILUX 1GD 2015-UP DEL</v>
          </cell>
          <cell r="C5074">
            <v>2.59</v>
          </cell>
          <cell r="D5074"/>
          <cell r="E5074">
            <v>1</v>
          </cell>
          <cell r="F5074">
            <v>1</v>
          </cell>
          <cell r="G5074"/>
          <cell r="H5074" t="str">
            <v>ACOPIO</v>
          </cell>
        </row>
        <row r="5075">
          <cell r="A5075" t="str">
            <v>TC.U3768</v>
          </cell>
          <cell r="B5075" t="str">
            <v>TOKICO AMORTIGUADOR SUSPENSION 48510-09J00 TOYOTA HILUX 2KD 2004-UP DEL</v>
          </cell>
          <cell r="C5075">
            <v>2.5880000000000001</v>
          </cell>
          <cell r="D5075"/>
          <cell r="E5075">
            <v>1</v>
          </cell>
          <cell r="F5075">
            <v>1</v>
          </cell>
          <cell r="G5075"/>
          <cell r="H5075" t="str">
            <v>ACOPIO</v>
          </cell>
        </row>
        <row r="5076">
          <cell r="A5076" t="str">
            <v>TC.U3773</v>
          </cell>
          <cell r="B5076" t="str">
            <v>TOKICO AMORTIGUADOR SUSPENSION</v>
          </cell>
          <cell r="C5076">
            <v>2.4249999999999998</v>
          </cell>
          <cell r="D5076"/>
          <cell r="E5076">
            <v>1</v>
          </cell>
          <cell r="F5076"/>
          <cell r="G5076"/>
          <cell r="H5076" t="str">
            <v>ACOPIO</v>
          </cell>
        </row>
        <row r="5077">
          <cell r="A5077" t="str">
            <v>TC.U3785</v>
          </cell>
          <cell r="B5077" t="str">
            <v>TOKICO AMORTIGUADOR SUSPENSION 48510-69305 TOYOTA HILUX 2KD 2004-UP DEL</v>
          </cell>
          <cell r="C5077">
            <v>2.6019999999999999</v>
          </cell>
          <cell r="D5077"/>
          <cell r="E5077">
            <v>1</v>
          </cell>
          <cell r="F5077">
            <v>1</v>
          </cell>
          <cell r="G5077"/>
          <cell r="H5077" t="str">
            <v>ACOPIO</v>
          </cell>
        </row>
        <row r="5078">
          <cell r="A5078" t="str">
            <v>TC.U3805</v>
          </cell>
          <cell r="B5078" t="str">
            <v>TOKICO AMORTIGUADOR SUSPENSION 48530-02660 TOYOTA COROLLON COROLLA 2008-UP POST</v>
          </cell>
          <cell r="C5078">
            <v>2.0819999999999999</v>
          </cell>
          <cell r="D5078"/>
          <cell r="E5078">
            <v>1</v>
          </cell>
          <cell r="F5078">
            <v>1</v>
          </cell>
          <cell r="G5078"/>
          <cell r="H5078" t="str">
            <v>SIN STOCK</v>
          </cell>
        </row>
        <row r="5079">
          <cell r="A5079" t="str">
            <v>TC.U3813</v>
          </cell>
          <cell r="B5079" t="str">
            <v>TOKICO AMORTIGUADOR SUSPENSION E6110-EB71A NISSAN NAVARA 2007-UP 4WD DEL</v>
          </cell>
          <cell r="C5079">
            <v>2.1709999999999998</v>
          </cell>
          <cell r="D5079"/>
          <cell r="E5079">
            <v>1</v>
          </cell>
          <cell r="F5079">
            <v>1</v>
          </cell>
          <cell r="G5079"/>
          <cell r="H5079" t="str">
            <v>ACOPIO</v>
          </cell>
        </row>
        <row r="5080">
          <cell r="A5080" t="str">
            <v>TC.U3834</v>
          </cell>
          <cell r="B5080" t="str">
            <v xml:space="preserve">TOKICO AMORTIGUADOR SUSPENSION </v>
          </cell>
          <cell r="C5080">
            <v>3.0070000000000001</v>
          </cell>
          <cell r="D5080"/>
          <cell r="E5080"/>
          <cell r="F5080"/>
          <cell r="G5080"/>
          <cell r="H5080"/>
        </row>
        <row r="5081">
          <cell r="A5081" t="str">
            <v>TC.U4148</v>
          </cell>
          <cell r="B5081" t="str">
            <v>TOKICO AMORTIGUADOR SUSPENSION UC3C-34-700D MAZDA BT50 FORD RANGER 2011-UP DEL</v>
          </cell>
          <cell r="C5081">
            <v>2.8570000000000002</v>
          </cell>
          <cell r="D5081"/>
          <cell r="E5081">
            <v>1</v>
          </cell>
          <cell r="F5081">
            <v>1</v>
          </cell>
          <cell r="G5081"/>
          <cell r="H5081" t="str">
            <v>ACOPIO</v>
          </cell>
        </row>
        <row r="5082">
          <cell r="A5082" t="str">
            <v>TC.U4161</v>
          </cell>
          <cell r="B5082" t="str">
            <v>TOKICO AMORTIGUADOR SUSPENSION E6110-1LB0A NISSAN PATROL 2010 DEL</v>
          </cell>
          <cell r="C5082">
            <v>3.327</v>
          </cell>
          <cell r="D5082"/>
          <cell r="E5082">
            <v>1</v>
          </cell>
          <cell r="F5082">
            <v>1</v>
          </cell>
          <cell r="G5082"/>
          <cell r="H5082" t="str">
            <v>ACOPIO</v>
          </cell>
        </row>
        <row r="5083">
          <cell r="A5083" t="str">
            <v>TC.U4183</v>
          </cell>
          <cell r="B5083" t="str">
            <v>TOKICO AMORTIGUADOR SUSPENSION 48510-8Z194 TOYOTA FORTUNER 2015-UP DEL</v>
          </cell>
          <cell r="C5083">
            <v>2.72</v>
          </cell>
          <cell r="D5083"/>
          <cell r="E5083">
            <v>1</v>
          </cell>
          <cell r="F5083">
            <v>1</v>
          </cell>
          <cell r="G5083"/>
          <cell r="H5083" t="str">
            <v>ACOPIO</v>
          </cell>
        </row>
        <row r="5084">
          <cell r="A5084" t="str">
            <v>TC.U4213</v>
          </cell>
          <cell r="B5084" t="str">
            <v xml:space="preserve">TOKICO AMORTIGUADOR SUSPENSION </v>
          </cell>
          <cell r="C5084">
            <v>1.665</v>
          </cell>
          <cell r="D5084"/>
          <cell r="E5084"/>
          <cell r="F5084"/>
          <cell r="G5084"/>
          <cell r="H5084"/>
        </row>
        <row r="5085">
          <cell r="A5085" t="str">
            <v>TC.Z3155</v>
          </cell>
          <cell r="B5085" t="str">
            <v>TOKICO AMORTIGUADOR SUSPENSION 48531-49075 TOYOTA RAV-4 1994-1998 CART DEL</v>
          </cell>
          <cell r="C5085">
            <v>2.4710000000000001</v>
          </cell>
          <cell r="D5085"/>
          <cell r="E5085">
            <v>1</v>
          </cell>
          <cell r="F5085">
            <v>1</v>
          </cell>
          <cell r="G5085"/>
          <cell r="H5085" t="str">
            <v>S-F55</v>
          </cell>
        </row>
        <row r="5086">
          <cell r="A5086" t="str">
            <v>TC.α3840</v>
          </cell>
          <cell r="B5086" t="str">
            <v>TOKICO AMORTIGUADOR SUSPENSION 48510-09J00 TOYOTA HILUX 2KD 2004-UP DEL REFORZADO</v>
          </cell>
          <cell r="C5086">
            <v>2.6360000000000001</v>
          </cell>
          <cell r="D5086"/>
          <cell r="E5086">
            <v>1</v>
          </cell>
          <cell r="F5086">
            <v>1</v>
          </cell>
          <cell r="G5086"/>
          <cell r="H5086" t="str">
            <v>ACOPIO</v>
          </cell>
        </row>
        <row r="5087">
          <cell r="A5087" t="str">
            <v>TC.α3842</v>
          </cell>
          <cell r="B5087" t="str">
            <v>TOKICO U3813 AMORTIGUADOR SUSPENSION NISSAN NAVARA FRONTIER 2007-UP D40T 4X4 DELANTERO DER IZQ REFORZADO</v>
          </cell>
          <cell r="C5087">
            <v>2.23</v>
          </cell>
          <cell r="D5087"/>
          <cell r="E5087">
            <v>1</v>
          </cell>
          <cell r="F5087">
            <v>1</v>
          </cell>
          <cell r="G5087"/>
          <cell r="H5087" t="str">
            <v>ACOPIO</v>
          </cell>
        </row>
        <row r="5088">
          <cell r="A5088" t="str">
            <v>TC.α4137</v>
          </cell>
          <cell r="B5088" t="str">
            <v>TOKICO E2979 AMORTIGUADOR SUSPENSION TOYOTA HILUX VIGO FORTUNE 2KD 2004-UP 4WD POSTERIOR DER IZQ REFORZADO</v>
          </cell>
          <cell r="C5088">
            <v>2.407</v>
          </cell>
          <cell r="D5088"/>
          <cell r="E5088">
            <v>1</v>
          </cell>
          <cell r="F5088">
            <v>1</v>
          </cell>
          <cell r="G5088"/>
          <cell r="H5088" t="str">
            <v>ACOPIO</v>
          </cell>
        </row>
        <row r="5089">
          <cell r="A5089" t="str">
            <v>TC.α4141</v>
          </cell>
          <cell r="B5089" t="str">
            <v>TOKICO E3816 AMORTIGUADOR SUSPENSION NISSAN NAVARA FRONTIER 2007-UP D40T 4X4 POSTERIOR IZQ DER REFORZADO</v>
          </cell>
          <cell r="C5089">
            <v>2.35</v>
          </cell>
          <cell r="D5089"/>
          <cell r="E5089">
            <v>1</v>
          </cell>
          <cell r="F5089">
            <v>1</v>
          </cell>
          <cell r="G5089"/>
          <cell r="H5089" t="str">
            <v>SIN STOCK</v>
          </cell>
        </row>
        <row r="5090">
          <cell r="A5090" t="str">
            <v>TE.04434-60020</v>
          </cell>
          <cell r="B5090" t="str">
            <v>TERADA 04434-60020 KIT EMPAQUE BOLA DE GIRO TOYOTA HILUX 3L 4Y DELANTERO</v>
          </cell>
          <cell r="C5090">
            <v>0.36199999999999999</v>
          </cell>
          <cell r="D5090"/>
          <cell r="E5090">
            <v>1</v>
          </cell>
          <cell r="F5090">
            <v>1</v>
          </cell>
          <cell r="G5090"/>
          <cell r="H5090" t="str">
            <v>SIN STOCK</v>
          </cell>
        </row>
        <row r="5091">
          <cell r="A5091" t="str">
            <v>TE.54419-B5000</v>
          </cell>
          <cell r="B5091" t="str">
            <v>TERADA 54419-B5000 PERNO TRAPECIO NISSAN 620</v>
          </cell>
          <cell r="C5091">
            <v>0.23</v>
          </cell>
          <cell r="D5091"/>
          <cell r="E5091">
            <v>1</v>
          </cell>
          <cell r="F5091">
            <v>1</v>
          </cell>
          <cell r="G5091"/>
          <cell r="H5091" t="str">
            <v>R29</v>
          </cell>
        </row>
        <row r="5092">
          <cell r="A5092" t="str">
            <v>TE.54419-B9500</v>
          </cell>
          <cell r="B5092" t="str">
            <v>TERADA 54419-B9500  PERNO TRAPECIO NISSAN 720 1980-1986 Z20-Z24</v>
          </cell>
          <cell r="C5092">
            <v>0.27700000000000002</v>
          </cell>
          <cell r="D5092"/>
          <cell r="E5092">
            <v>1</v>
          </cell>
          <cell r="F5092">
            <v>1</v>
          </cell>
          <cell r="G5092"/>
          <cell r="H5092" t="str">
            <v>R29</v>
          </cell>
        </row>
        <row r="5093">
          <cell r="A5093" t="str">
            <v>TE.54419-T3060</v>
          </cell>
          <cell r="B5093" t="str">
            <v>TERADA 54419-T3060 PERNO TRAPECIO NISSAN 1986-UP D21-D22</v>
          </cell>
          <cell r="C5093">
            <v>0.29499999999999998</v>
          </cell>
          <cell r="D5093"/>
          <cell r="E5093">
            <v>1</v>
          </cell>
          <cell r="F5093">
            <v>1</v>
          </cell>
          <cell r="G5093"/>
          <cell r="H5093" t="str">
            <v>R29</v>
          </cell>
        </row>
        <row r="5094">
          <cell r="A5094" t="str">
            <v>TN.IM-843</v>
          </cell>
          <cell r="B5094" t="str">
            <v>TRANSPO RELAY ALTERNADOR 37370-70800 HYUNDAI MITSUBISHI 2 PINES 24V</v>
          </cell>
          <cell r="C5094">
            <v>0.8</v>
          </cell>
          <cell r="D5094"/>
          <cell r="E5094">
            <v>1</v>
          </cell>
          <cell r="F5094">
            <v>1</v>
          </cell>
          <cell r="G5094"/>
          <cell r="H5094" t="str">
            <v>S-F71</v>
          </cell>
        </row>
        <row r="5095">
          <cell r="A5095" t="str">
            <v>TN.IMR12200</v>
          </cell>
          <cell r="B5095" t="str">
            <v>TRANSPO IMR12200 PORTADIODO ALTERNADOR NISSAN TIIDA 110AMP</v>
          </cell>
          <cell r="C5095">
            <v>0.253</v>
          </cell>
          <cell r="D5095"/>
          <cell r="E5095">
            <v>1</v>
          </cell>
          <cell r="F5095">
            <v>1</v>
          </cell>
          <cell r="G5095"/>
          <cell r="H5095" t="str">
            <v>SIN STOCK</v>
          </cell>
        </row>
        <row r="5096">
          <cell r="A5096" t="str">
            <v>TN.IN-460</v>
          </cell>
          <cell r="B5096" t="str">
            <v>TRANSPO RELAY ALTERNADOR 27700-58040 TOYOTA DYNA COASTER 3 PINES 24V</v>
          </cell>
          <cell r="C5096">
            <v>8.6999999999999994E-2</v>
          </cell>
          <cell r="D5096"/>
          <cell r="E5096">
            <v>1</v>
          </cell>
          <cell r="F5096">
            <v>1</v>
          </cell>
          <cell r="G5096"/>
          <cell r="H5096" t="str">
            <v>S-F71</v>
          </cell>
        </row>
        <row r="5097">
          <cell r="A5097" t="str">
            <v>TN.IN6301</v>
          </cell>
          <cell r="B5097" t="str">
            <v>TRANSPO RELAY ALTERNADOR 27060-20280 TOYOTA RAV4 4 PINES 12V</v>
          </cell>
          <cell r="C5097">
            <v>4.7E-2</v>
          </cell>
          <cell r="D5097"/>
          <cell r="E5097">
            <v>1</v>
          </cell>
          <cell r="F5097">
            <v>1</v>
          </cell>
          <cell r="G5097"/>
          <cell r="H5097" t="str">
            <v>SIN STOCK</v>
          </cell>
        </row>
        <row r="5098">
          <cell r="A5098" t="str">
            <v>TN.IY-126</v>
          </cell>
          <cell r="B5098" t="str">
            <v>TRANSPO RELAY ALTERNADOR 37300-38310 HYUNDAI KIA SONATA 4 PINES 12V</v>
          </cell>
          <cell r="C5098">
            <v>9.2999999999999999E-2</v>
          </cell>
          <cell r="D5098"/>
          <cell r="E5098">
            <v>1</v>
          </cell>
          <cell r="F5098">
            <v>1</v>
          </cell>
          <cell r="G5098"/>
          <cell r="H5098" t="str">
            <v>S-F71</v>
          </cell>
        </row>
        <row r="5099">
          <cell r="A5099" t="str">
            <v>TN.M5-237A</v>
          </cell>
          <cell r="B5099" t="str">
            <v>TRANSPO RELAY ALTERNADOR 8RG2026 FREIGHTLINER MOTOROLA 6 CABLES 12V</v>
          </cell>
          <cell r="C5099">
            <v>0.19700000000000001</v>
          </cell>
          <cell r="D5099"/>
          <cell r="E5099">
            <v>1</v>
          </cell>
          <cell r="F5099">
            <v>1</v>
          </cell>
          <cell r="G5099"/>
          <cell r="H5099" t="str">
            <v>S-F71</v>
          </cell>
        </row>
        <row r="5100">
          <cell r="A5100" t="str">
            <v>TN.M549</v>
          </cell>
          <cell r="B5100" t="str">
            <v>TRANSPO RELAY ALTERNADOR 2542711 RENAULT MASTER 2 PINES 12V</v>
          </cell>
          <cell r="C5100">
            <v>8.1000000000000003E-2</v>
          </cell>
          <cell r="D5100"/>
          <cell r="E5100">
            <v>1</v>
          </cell>
          <cell r="F5100">
            <v>1</v>
          </cell>
          <cell r="G5100"/>
          <cell r="H5100" t="str">
            <v>S-F71</v>
          </cell>
        </row>
        <row r="5101">
          <cell r="A5101" t="str">
            <v>TN.M591</v>
          </cell>
          <cell r="B5101" t="str">
            <v>TRANSPO RELAY ALTERNADOR 2591612 MERCEDEZ BENZ SPRINTER 2 PINES 12V</v>
          </cell>
          <cell r="C5101">
            <v>8.1000000000000003E-2</v>
          </cell>
          <cell r="D5101"/>
          <cell r="E5101">
            <v>1</v>
          </cell>
          <cell r="F5101">
            <v>1</v>
          </cell>
          <cell r="G5101"/>
          <cell r="H5101" t="str">
            <v>S-F71</v>
          </cell>
        </row>
        <row r="5102">
          <cell r="A5102" t="str">
            <v>TO.114-2501</v>
          </cell>
          <cell r="B5102" t="str">
            <v>TOYO 114-2501 CRUZETA CARDAN TOYOTA HILUX 4WD 1984-1992 EJE DELANTERO 28.57*80</v>
          </cell>
          <cell r="C5102">
            <v>0.57399999999999995</v>
          </cell>
          <cell r="D5102"/>
          <cell r="E5102">
            <v>1</v>
          </cell>
          <cell r="F5102">
            <v>1</v>
          </cell>
          <cell r="G5102"/>
          <cell r="H5102" t="str">
            <v>K35</v>
          </cell>
        </row>
        <row r="5103">
          <cell r="A5103" t="str">
            <v>TO.GUS-8</v>
          </cell>
          <cell r="B5103" t="str">
            <v>TOYO GUS-8 CRUZETA CARDAN SUZUKI APV G15A G15B 2004-UP 29*77</v>
          </cell>
          <cell r="C5103">
            <v>0.51200000000000001</v>
          </cell>
          <cell r="D5103"/>
          <cell r="E5103"/>
          <cell r="F5103"/>
          <cell r="G5103"/>
          <cell r="H5103" t="str">
            <v>K35</v>
          </cell>
        </row>
        <row r="5104">
          <cell r="A5104" t="str">
            <v>TO.ST-1540</v>
          </cell>
          <cell r="B5104" t="str">
            <v>TOYO ST-1540 CRUZETA TIMON</v>
          </cell>
          <cell r="C5104">
            <v>8.5000000000000006E-2</v>
          </cell>
          <cell r="D5104"/>
          <cell r="E5104">
            <v>1</v>
          </cell>
          <cell r="F5104">
            <v>1</v>
          </cell>
          <cell r="G5104"/>
          <cell r="H5104" t="str">
            <v>SIN STOCK</v>
          </cell>
        </row>
        <row r="5105">
          <cell r="A5105" t="str">
            <v>TO.ST-1638</v>
          </cell>
          <cell r="B5105" t="str">
            <v>TOYO CRUZETA TIMON UJ80045 UNIVERSAL 38*16.05</v>
          </cell>
          <cell r="C5105">
            <v>8.7999999999999995E-2</v>
          </cell>
          <cell r="D5105"/>
          <cell r="E5105">
            <v>1</v>
          </cell>
          <cell r="F5105">
            <v>1</v>
          </cell>
          <cell r="G5105"/>
          <cell r="H5105" t="str">
            <v>K35</v>
          </cell>
        </row>
        <row r="5106">
          <cell r="A5106" t="str">
            <v>TO.ST-1640</v>
          </cell>
          <cell r="B5106" t="str">
            <v>TOYO CRUZETA TIMON 4526020220 UNIVERSAL 40*6.05</v>
          </cell>
          <cell r="C5106">
            <v>8.6999999999999994E-2</v>
          </cell>
          <cell r="D5106"/>
          <cell r="E5106">
            <v>1</v>
          </cell>
          <cell r="F5106">
            <v>1</v>
          </cell>
          <cell r="G5106"/>
          <cell r="H5106" t="str">
            <v>SIN STOCK</v>
          </cell>
        </row>
        <row r="5107">
          <cell r="A5107" t="str">
            <v>TO.T5-1306X</v>
          </cell>
          <cell r="B5107" t="str">
            <v>TOYO 266 CRUZETA CARDAN UNIVERSAL</v>
          </cell>
          <cell r="C5107">
            <v>0.49399999999999999</v>
          </cell>
          <cell r="D5107"/>
          <cell r="E5107"/>
          <cell r="F5107"/>
          <cell r="G5107"/>
          <cell r="H5107" t="str">
            <v>K37</v>
          </cell>
        </row>
        <row r="5108">
          <cell r="A5108" t="str">
            <v>TO.TK-12</v>
          </cell>
          <cell r="B5108" t="str">
            <v>TOYO CRUZETA CARDAN 49140-43001 HYUNDAI SANTA FE 27*80 SEGUR EXT C/GRASER</v>
          </cell>
          <cell r="C5108">
            <v>0.49199999999999999</v>
          </cell>
          <cell r="D5108"/>
          <cell r="E5108">
            <v>1</v>
          </cell>
          <cell r="F5108">
            <v>1</v>
          </cell>
          <cell r="G5108"/>
          <cell r="H5108" t="str">
            <v>K34</v>
          </cell>
        </row>
        <row r="5109">
          <cell r="A5109" t="str">
            <v>TO.TKIA-010</v>
          </cell>
          <cell r="B5109" t="str">
            <v>TOYO CRUZETA CARDAN</v>
          </cell>
          <cell r="C5109">
            <v>1.1180000000000001</v>
          </cell>
          <cell r="D5109"/>
          <cell r="E5109">
            <v>1</v>
          </cell>
          <cell r="F5109">
            <v>1</v>
          </cell>
          <cell r="G5109"/>
          <cell r="H5109" t="str">
            <v>K34</v>
          </cell>
        </row>
        <row r="5110">
          <cell r="A5110" t="str">
            <v>TO.TM-171</v>
          </cell>
          <cell r="B5110" t="str">
            <v>TOYO GUM-71 CRUZETA CARDAN MITSUBISHI FUSO 8DC 7 TON. 44*129</v>
          </cell>
          <cell r="C5110">
            <v>2.4260000000000002</v>
          </cell>
          <cell r="D5110"/>
          <cell r="E5110"/>
          <cell r="F5110"/>
          <cell r="G5110"/>
          <cell r="H5110" t="str">
            <v>K34</v>
          </cell>
        </row>
        <row r="5111">
          <cell r="A5111" t="str">
            <v>TO.TM-175</v>
          </cell>
          <cell r="B5111" t="str">
            <v>TOYO GUM-75 CRUZETA CARDAN MITSUBISHI CANTER 31.78*102</v>
          </cell>
          <cell r="C5111">
            <v>0.85199999999999998</v>
          </cell>
          <cell r="D5111"/>
          <cell r="E5111">
            <v>1</v>
          </cell>
          <cell r="F5111">
            <v>1</v>
          </cell>
          <cell r="G5111"/>
          <cell r="H5111" t="str">
            <v>K34</v>
          </cell>
        </row>
        <row r="5112">
          <cell r="A5112" t="str">
            <v>TO.TM-180</v>
          </cell>
          <cell r="B5112" t="str">
            <v xml:space="preserve">TOYO  CRUZETA CARDAN </v>
          </cell>
          <cell r="C5112">
            <v>2.7250000000000001</v>
          </cell>
          <cell r="D5112"/>
          <cell r="E5112">
            <v>1</v>
          </cell>
          <cell r="F5112">
            <v>1</v>
          </cell>
          <cell r="G5112"/>
          <cell r="H5112" t="str">
            <v>K34</v>
          </cell>
        </row>
        <row r="5113">
          <cell r="A5113" t="str">
            <v>TO.TM-181</v>
          </cell>
          <cell r="B5113" t="str">
            <v xml:space="preserve">TOYO  CRUZETA CARDAN </v>
          </cell>
          <cell r="C5113">
            <v>0.34300000000000003</v>
          </cell>
          <cell r="D5113"/>
          <cell r="E5113">
            <v>1</v>
          </cell>
          <cell r="F5113">
            <v>1</v>
          </cell>
          <cell r="G5113"/>
          <cell r="H5113" t="str">
            <v>SIN STOCK</v>
          </cell>
        </row>
        <row r="5114">
          <cell r="A5114" t="str">
            <v>TO.TM-183</v>
          </cell>
          <cell r="B5114" t="str">
            <v>TOYO GUM-83 CRUZETA CARDAN MITSUBISHI FUSO FV313 B906 52*153.85</v>
          </cell>
          <cell r="C5114">
            <v>4.12</v>
          </cell>
          <cell r="D5114"/>
          <cell r="E5114"/>
          <cell r="F5114"/>
          <cell r="G5114"/>
          <cell r="H5114" t="str">
            <v>K34</v>
          </cell>
        </row>
        <row r="5115">
          <cell r="A5115" t="str">
            <v>TO.TM-188</v>
          </cell>
          <cell r="B5115" t="str">
            <v xml:space="preserve">TOYO  CRUZETA CARDAN </v>
          </cell>
          <cell r="C5115">
            <v>0.42399999999999999</v>
          </cell>
          <cell r="D5115"/>
          <cell r="E5115">
            <v>1</v>
          </cell>
          <cell r="F5115">
            <v>1</v>
          </cell>
          <cell r="G5115"/>
          <cell r="H5115" t="str">
            <v>K33</v>
          </cell>
        </row>
        <row r="5116">
          <cell r="A5116" t="str">
            <v>TO.TM-193</v>
          </cell>
          <cell r="B5116" t="str">
            <v>TOYO CRUZETA CARDAN MB000267 MITSUBISHI CANTER STAREX H1 58.1*30 SEGUR INT C/GRASER</v>
          </cell>
          <cell r="C5116">
            <v>0.63200000000000001</v>
          </cell>
          <cell r="D5116"/>
          <cell r="E5116">
            <v>1</v>
          </cell>
          <cell r="F5116">
            <v>1</v>
          </cell>
          <cell r="G5116"/>
          <cell r="H5116" t="str">
            <v>K33</v>
          </cell>
        </row>
        <row r="5117">
          <cell r="A5117" t="str">
            <v>TO.TM-199</v>
          </cell>
          <cell r="B5117" t="str">
            <v xml:space="preserve">TOYO CRUZETA CARDAN </v>
          </cell>
          <cell r="C5117">
            <v>0.75600000000000001</v>
          </cell>
          <cell r="D5117"/>
          <cell r="E5117">
            <v>1</v>
          </cell>
          <cell r="F5117">
            <v>1</v>
          </cell>
          <cell r="G5117"/>
          <cell r="H5117" t="str">
            <v>SIN STOCK</v>
          </cell>
        </row>
        <row r="5118">
          <cell r="A5118" t="str">
            <v>TO.TN-127</v>
          </cell>
          <cell r="B5118" t="str">
            <v>TOYO CRUZETA CARDAN 37124-P3000 NISSAN PICK UP 44*25 SEGUR INT C/GRASER</v>
          </cell>
          <cell r="C5118">
            <v>0.32300000000000001</v>
          </cell>
          <cell r="D5118"/>
          <cell r="E5118">
            <v>1</v>
          </cell>
          <cell r="F5118">
            <v>1</v>
          </cell>
          <cell r="G5118"/>
          <cell r="H5118" t="str">
            <v>K32</v>
          </cell>
        </row>
        <row r="5119">
          <cell r="A5119" t="str">
            <v>TO.TN-129</v>
          </cell>
          <cell r="B5119" t="str">
            <v>TOYO GUN-29 CRUZETA CARDAN NISSAN FIERA URBAN 720 D21 28*79</v>
          </cell>
          <cell r="C5119">
            <v>0.51200000000000001</v>
          </cell>
          <cell r="D5119"/>
          <cell r="E5119">
            <v>1</v>
          </cell>
          <cell r="F5119">
            <v>1</v>
          </cell>
          <cell r="G5119"/>
          <cell r="H5119" t="str">
            <v>K32</v>
          </cell>
        </row>
        <row r="5120">
          <cell r="A5120" t="str">
            <v>TO.TN-130</v>
          </cell>
          <cell r="B5120" t="str">
            <v xml:space="preserve">TOYO CRUZETA CARDAN </v>
          </cell>
          <cell r="C5120">
            <v>0.68799999999999994</v>
          </cell>
          <cell r="D5120"/>
          <cell r="E5120">
            <v>1</v>
          </cell>
          <cell r="F5120">
            <v>1</v>
          </cell>
          <cell r="G5120"/>
          <cell r="H5120" t="str">
            <v>K32</v>
          </cell>
        </row>
        <row r="5121">
          <cell r="A5121" t="str">
            <v>TO.TN-146</v>
          </cell>
          <cell r="B5121" t="str">
            <v>TOYO CRUZETA CARDAN 37125-01G25 NISSAN NAVARA FIERA 4WD 49.1*27 SEGUR INT C/GRASER</v>
          </cell>
          <cell r="C5121">
            <v>0.42899999999999999</v>
          </cell>
          <cell r="D5121"/>
          <cell r="E5121">
            <v>1</v>
          </cell>
          <cell r="F5121">
            <v>1</v>
          </cell>
          <cell r="G5121"/>
          <cell r="H5121" t="str">
            <v>K31</v>
          </cell>
        </row>
        <row r="5122">
          <cell r="A5122" t="str">
            <v>TO.TS-109</v>
          </cell>
          <cell r="B5122" t="str">
            <v>TOYO TS-109 CRUZETA CARDAN SUZUKI GRAND VITARA XL</v>
          </cell>
          <cell r="C5122">
            <v>0.4</v>
          </cell>
          <cell r="D5122"/>
          <cell r="E5122"/>
          <cell r="F5122"/>
          <cell r="G5122"/>
          <cell r="H5122" t="str">
            <v>K31</v>
          </cell>
        </row>
        <row r="5123">
          <cell r="A5123" t="str">
            <v>TO.TT-112</v>
          </cell>
          <cell r="B5123" t="str">
            <v>TOYO CRUZETA CARDAN 04371-30011 TOYOTA COROLLA 56*26 SEGUR INT C/GRASER</v>
          </cell>
          <cell r="C5123">
            <v>0.46700000000000003</v>
          </cell>
          <cell r="D5123"/>
          <cell r="E5123">
            <v>1</v>
          </cell>
          <cell r="F5123">
            <v>1</v>
          </cell>
          <cell r="G5123"/>
          <cell r="H5123" t="str">
            <v>K31</v>
          </cell>
        </row>
        <row r="5124">
          <cell r="A5124" t="str">
            <v>TO.TT-113</v>
          </cell>
          <cell r="B5124" t="str">
            <v>TOYO CRUZETA CARDAN 04371-20010 TOYOTA COROLLA 46.8*26 SEGUR INT C/GRASER</v>
          </cell>
          <cell r="C5124">
            <v>0.378</v>
          </cell>
          <cell r="D5124"/>
          <cell r="E5124">
            <v>1</v>
          </cell>
          <cell r="F5124">
            <v>1</v>
          </cell>
          <cell r="G5124"/>
          <cell r="H5124" t="str">
            <v>K31</v>
          </cell>
        </row>
        <row r="5125">
          <cell r="A5125" t="str">
            <v>TO.TT-120</v>
          </cell>
          <cell r="B5125" t="str">
            <v>TOYO CRUZETA CARDAN 04371-36020 TOYOTA COASTER DYNA LAND CRUISER 64*32 SEGUR INT C/GRASER</v>
          </cell>
          <cell r="C5125">
            <v>0.72599999999999998</v>
          </cell>
          <cell r="D5125"/>
          <cell r="E5125">
            <v>1</v>
          </cell>
          <cell r="F5125">
            <v>70</v>
          </cell>
          <cell r="G5125"/>
          <cell r="H5125" t="str">
            <v>K30</v>
          </cell>
        </row>
        <row r="5126">
          <cell r="A5126" t="str">
            <v>TO.TT-117</v>
          </cell>
          <cell r="B5126" t="str">
            <v>TOYO GUT-17 CRUZETA CARDAN TOYOTA HIACE CELICA 4WD 29*79</v>
          </cell>
          <cell r="C5126">
            <v>0.54</v>
          </cell>
          <cell r="D5126"/>
          <cell r="E5126"/>
          <cell r="F5126"/>
          <cell r="G5126"/>
          <cell r="H5126" t="str">
            <v>K31</v>
          </cell>
        </row>
        <row r="5127">
          <cell r="A5127" t="str">
            <v>TO.TT-121</v>
          </cell>
          <cell r="B5127" t="str">
            <v>TOYO CRUZETA CARDAN 04371-35020 TOYOTA HILUX 2KD 4WD 52*29 SEGUR INT C/GRASER</v>
          </cell>
          <cell r="C5127">
            <v>0.55300000000000005</v>
          </cell>
          <cell r="D5127"/>
          <cell r="E5127">
            <v>1</v>
          </cell>
          <cell r="F5127">
            <v>70</v>
          </cell>
          <cell r="G5127"/>
          <cell r="H5127" t="str">
            <v>K30</v>
          </cell>
        </row>
        <row r="5128">
          <cell r="A5128" t="str">
            <v>TO.TT-123</v>
          </cell>
          <cell r="B5128" t="str">
            <v>TOYO CRUZETA CARDAN 04371-35030 TOYOTA HILUX 4WD 52*29 SEGUR INT C/GRASER</v>
          </cell>
          <cell r="C5128">
            <v>0.55400000000000005</v>
          </cell>
          <cell r="D5128"/>
          <cell r="E5128">
            <v>1</v>
          </cell>
          <cell r="F5128">
            <v>1</v>
          </cell>
          <cell r="G5128"/>
          <cell r="H5128" t="str">
            <v>SIN STOCK</v>
          </cell>
        </row>
        <row r="5129">
          <cell r="A5129" t="str">
            <v>TO.TT-124</v>
          </cell>
          <cell r="B5129" t="str">
            <v>TOYO CRUZETA CARDAN 04371-13020 TOYOTA HILUX 4WD 57.5*22.06 SEGUR EXT C/GRASER</v>
          </cell>
          <cell r="C5129">
            <v>0.26</v>
          </cell>
          <cell r="D5129"/>
          <cell r="E5129">
            <v>1</v>
          </cell>
          <cell r="F5129">
            <v>1</v>
          </cell>
          <cell r="G5129"/>
          <cell r="H5129" t="str">
            <v>SIN STOCK</v>
          </cell>
        </row>
        <row r="5130">
          <cell r="A5130" t="str">
            <v>TO.TT-125</v>
          </cell>
          <cell r="B5130" t="str">
            <v>TOYO 04371-04010 CRUZETA CARDAN TOYOTA 4 RUNNER PICKUP RUNNER PICKUP   81.8*27 SEGUR EXT C/GRASER</v>
          </cell>
          <cell r="C5130">
            <v>0.51400000000000001</v>
          </cell>
          <cell r="D5130"/>
          <cell r="E5130">
            <v>1</v>
          </cell>
          <cell r="F5130">
            <v>1</v>
          </cell>
          <cell r="G5130"/>
          <cell r="H5130" t="str">
            <v>K29</v>
          </cell>
        </row>
        <row r="5131">
          <cell r="A5131" t="str">
            <v>TO.TT-127</v>
          </cell>
          <cell r="B5131" t="str">
            <v xml:space="preserve">TOYO CRUZETA CARDAN </v>
          </cell>
          <cell r="C5131">
            <v>0.57599999999999996</v>
          </cell>
          <cell r="D5131"/>
          <cell r="E5131">
            <v>1</v>
          </cell>
          <cell r="F5131">
            <v>1</v>
          </cell>
          <cell r="G5131"/>
          <cell r="H5131" t="str">
            <v>K29</v>
          </cell>
        </row>
        <row r="5132">
          <cell r="A5132" t="str">
            <v>TO.TT-129</v>
          </cell>
          <cell r="B5132" t="str">
            <v>TOYO CRUZETA CARDAN 04371-0K080 TOYOTA HILUX 92.1*26.99 SEGUR EXT C/GRASER</v>
          </cell>
          <cell r="C5132">
            <v>0.57099999999999995</v>
          </cell>
          <cell r="D5132"/>
          <cell r="E5132">
            <v>1</v>
          </cell>
          <cell r="F5132">
            <v>1</v>
          </cell>
          <cell r="G5132"/>
          <cell r="H5132" t="str">
            <v>K36</v>
          </cell>
        </row>
        <row r="5133">
          <cell r="A5133" t="str">
            <v>TO.TU-100</v>
          </cell>
          <cell r="B5133" t="str">
            <v>TOYO CRUZETA CARDAN</v>
          </cell>
          <cell r="C5133">
            <v>0.51800000000000002</v>
          </cell>
          <cell r="D5133"/>
          <cell r="E5133">
            <v>1</v>
          </cell>
          <cell r="F5133">
            <v>1</v>
          </cell>
          <cell r="G5133"/>
          <cell r="H5133" t="str">
            <v>SIN STOCK</v>
          </cell>
        </row>
        <row r="5134">
          <cell r="A5134" t="str">
            <v>TO.TU-220</v>
          </cell>
          <cell r="B5134" t="str">
            <v>TOYO CRUZETA CARDAN</v>
          </cell>
          <cell r="C5134">
            <v>0.69</v>
          </cell>
          <cell r="D5134"/>
          <cell r="E5134">
            <v>1</v>
          </cell>
          <cell r="F5134">
            <v>1</v>
          </cell>
          <cell r="G5134"/>
          <cell r="H5134" t="str">
            <v>SIN STOCK</v>
          </cell>
        </row>
        <row r="5135">
          <cell r="A5135" t="str">
            <v>TO.TU-763</v>
          </cell>
          <cell r="B5135" t="str">
            <v>TOYO TU-763 CRUZETA CARDAN HYUNDAI HD250/260 CAMION</v>
          </cell>
          <cell r="C5135">
            <v>4.399</v>
          </cell>
          <cell r="D5135"/>
          <cell r="E5135">
            <v>1</v>
          </cell>
          <cell r="F5135">
            <v>1</v>
          </cell>
          <cell r="G5135"/>
          <cell r="H5135" t="str">
            <v>K36</v>
          </cell>
        </row>
        <row r="5136">
          <cell r="A5136" t="str">
            <v>TW.13021_41B00</v>
          </cell>
          <cell r="B5136" t="str">
            <v>PIÑON CIGUEÑAL 13021-41B00 NISSAN MARCH CG10DE 4CIL 1.0L 18 DIENTES</v>
          </cell>
          <cell r="C5136">
            <v>9.0999999999999998E-2</v>
          </cell>
          <cell r="D5136"/>
          <cell r="E5136">
            <v>1</v>
          </cell>
          <cell r="F5136">
            <v>1</v>
          </cell>
          <cell r="G5136"/>
          <cell r="H5136" t="str">
            <v>S-F78</v>
          </cell>
        </row>
        <row r="5137">
          <cell r="A5137" t="str">
            <v>TW.13024-41B00</v>
          </cell>
          <cell r="B5137" t="str">
            <v>PIÑON LEVAS 13024-41B00 NISSAN MARCH CG10DE 4CIL 1.0L 23 DIENTES</v>
          </cell>
          <cell r="C5137">
            <v>0.14499999999999999</v>
          </cell>
          <cell r="D5137"/>
          <cell r="E5137">
            <v>1</v>
          </cell>
          <cell r="F5137">
            <v>1</v>
          </cell>
          <cell r="G5137"/>
          <cell r="H5137" t="str">
            <v>S-F78</v>
          </cell>
        </row>
        <row r="5138">
          <cell r="A5138" t="str">
            <v>TW.CL-301</v>
          </cell>
          <cell r="B5138" t="str">
            <v>MOTOR TRICO</v>
          </cell>
          <cell r="C5138">
            <v>0.53200000000000003</v>
          </cell>
          <cell r="D5138"/>
          <cell r="E5138">
            <v>1</v>
          </cell>
          <cell r="F5138"/>
          <cell r="G5138"/>
          <cell r="H5138" t="str">
            <v>S-F78</v>
          </cell>
        </row>
        <row r="5139">
          <cell r="A5139" t="str">
            <v>TW.ME 203099</v>
          </cell>
          <cell r="B5139" t="str">
            <v>PIÑON CIGUEÑAL ME203099 MITSUBISHI PAJERO 4M40 4CIL 2.8L 23 DIENTES</v>
          </cell>
          <cell r="C5139">
            <v>0.159</v>
          </cell>
          <cell r="D5139"/>
          <cell r="E5139">
            <v>1</v>
          </cell>
          <cell r="F5139">
            <v>1</v>
          </cell>
          <cell r="G5139"/>
          <cell r="H5139" t="str">
            <v>S-F78</v>
          </cell>
        </row>
        <row r="5140">
          <cell r="A5140" t="str">
            <v>TZ.13231-53F02</v>
          </cell>
          <cell r="B5140" t="str">
            <v>TEZUKA BUZO MOTOR 13231-53F02 NISSAN FRONTIER 2006-UP KA24DE 4CIL 2.4L</v>
          </cell>
          <cell r="C5140">
            <v>4.7E-2</v>
          </cell>
          <cell r="D5140"/>
          <cell r="E5140">
            <v>1</v>
          </cell>
          <cell r="F5140">
            <v>4</v>
          </cell>
          <cell r="G5140"/>
          <cell r="H5140" t="str">
            <v>S38</v>
          </cell>
        </row>
        <row r="5141">
          <cell r="A5141" t="str">
            <v>TZ.13519-54020</v>
          </cell>
          <cell r="B5141" t="str">
            <v>TEZUKA PIÑON BOMBA ACEITE 13519-54020 TOYOTA HILUX 1985-1998 3L 4CIL 2.8L 32DIENT</v>
          </cell>
          <cell r="C5141">
            <v>0.18099999999999999</v>
          </cell>
          <cell r="D5141"/>
          <cell r="E5141">
            <v>1</v>
          </cell>
          <cell r="F5141">
            <v>1</v>
          </cell>
          <cell r="G5141"/>
          <cell r="H5141" t="str">
            <v>S38</v>
          </cell>
        </row>
        <row r="5142">
          <cell r="A5142" t="str">
            <v>TZ.13750-70010</v>
          </cell>
          <cell r="B5142" t="str">
            <v>TEZUKA BUZO MOTOR 13750-70010 TOYOTA CORONA 1984-UP 2S 4CIL 1.8L</v>
          </cell>
          <cell r="C5142">
            <v>0.18099999999999999</v>
          </cell>
          <cell r="D5142"/>
          <cell r="E5142">
            <v>1</v>
          </cell>
          <cell r="F5142">
            <v>2</v>
          </cell>
          <cell r="G5142"/>
          <cell r="H5142" t="str">
            <v>S38</v>
          </cell>
        </row>
        <row r="5143">
          <cell r="A5143" t="str">
            <v>TZ.13750-71010</v>
          </cell>
          <cell r="B5143" t="str">
            <v>TEZUKA BUZO MOTOR 13750-71010 TOYOTA HILUX 1984-1992 3Y 4CIL 2.0L</v>
          </cell>
          <cell r="C5143">
            <v>9.1999999999999998E-2</v>
          </cell>
          <cell r="D5143"/>
          <cell r="E5143">
            <v>1</v>
          </cell>
          <cell r="F5143">
            <v>2</v>
          </cell>
          <cell r="G5143"/>
          <cell r="H5143" t="str">
            <v>S38</v>
          </cell>
        </row>
        <row r="5144">
          <cell r="A5144" t="str">
            <v>TZ.13751-16010</v>
          </cell>
          <cell r="B5144" t="str">
            <v>TEZUKA BUZO MOTOR 13751-16010 TOYOTA COROLLA 1987-1997 4E-5E 4CIL 1.5L</v>
          </cell>
          <cell r="C5144">
            <v>2.5999999999999999E-2</v>
          </cell>
          <cell r="D5144"/>
          <cell r="E5144">
            <v>1</v>
          </cell>
          <cell r="F5144">
            <v>4</v>
          </cell>
          <cell r="G5144"/>
          <cell r="H5144" t="str">
            <v>S39</v>
          </cell>
        </row>
        <row r="5145">
          <cell r="A5145" t="str">
            <v>TZ.13751-22340</v>
          </cell>
          <cell r="B5145" t="str">
            <v>TEZUKA BUZO MOTOR 13751-22340 TOYOTA COROLLA 2002-2012 1NZ-2NZ 4CIL 1.3L-1.6L</v>
          </cell>
          <cell r="C5145">
            <v>5.8000000000000003E-2</v>
          </cell>
          <cell r="D5145"/>
          <cell r="E5145">
            <v>1</v>
          </cell>
          <cell r="F5145">
            <v>4</v>
          </cell>
          <cell r="G5145"/>
          <cell r="H5145" t="str">
            <v>S39</v>
          </cell>
        </row>
        <row r="5146">
          <cell r="A5146" t="str">
            <v>TZ.13751-46050</v>
          </cell>
          <cell r="B5146" t="str">
            <v xml:space="preserve">TEZUKA BUZO MOTOR </v>
          </cell>
          <cell r="C5146">
            <v>3.2000000000000001E-2</v>
          </cell>
          <cell r="D5146"/>
          <cell r="E5146">
            <v>1</v>
          </cell>
          <cell r="F5146">
            <v>4</v>
          </cell>
          <cell r="G5146"/>
          <cell r="H5146" t="str">
            <v>S39</v>
          </cell>
        </row>
        <row r="5147">
          <cell r="A5147" t="str">
            <v>TZ.13751-46100</v>
          </cell>
          <cell r="B5147" t="str">
            <v>TEZUKA BUZO MOTOR</v>
          </cell>
          <cell r="C5147">
            <v>3.5000000000000003E-2</v>
          </cell>
          <cell r="D5147"/>
          <cell r="E5147">
            <v>1</v>
          </cell>
          <cell r="F5147">
            <v>4</v>
          </cell>
          <cell r="G5147"/>
          <cell r="H5147" t="str">
            <v>S39</v>
          </cell>
        </row>
        <row r="5148">
          <cell r="A5148" t="str">
            <v>TZ.13751-54010</v>
          </cell>
          <cell r="B5148" t="str">
            <v>TEZUKA BUZO MOTOR 13751-54010 TOYOTA HILUX 1982-1996 2L-3L 4CIL 2.5L</v>
          </cell>
          <cell r="C5148">
            <v>6.3E-2</v>
          </cell>
          <cell r="D5148"/>
          <cell r="E5148">
            <v>1</v>
          </cell>
          <cell r="F5148">
            <v>4</v>
          </cell>
          <cell r="G5148"/>
          <cell r="H5148" t="str">
            <v>S40</v>
          </cell>
        </row>
        <row r="5149">
          <cell r="A5149" t="str">
            <v>TZ.13751-56020</v>
          </cell>
          <cell r="B5149" t="str">
            <v>TEZUKA BUZO MOTOR 13751-56020 TOYOTA CUSTER 1981-1987 3B 4CIL 3.4L</v>
          </cell>
          <cell r="C5149">
            <v>0.106</v>
          </cell>
          <cell r="D5149"/>
          <cell r="E5149">
            <v>1</v>
          </cell>
          <cell r="F5149">
            <v>2</v>
          </cell>
          <cell r="G5149"/>
          <cell r="H5149" t="str">
            <v>S39</v>
          </cell>
        </row>
        <row r="5150">
          <cell r="A5150" t="str">
            <v>TZ.13751-64010</v>
          </cell>
          <cell r="B5150" t="str">
            <v>TEZUKA BUZO MOTOR</v>
          </cell>
          <cell r="C5150">
            <v>5.2999999999999999E-2</v>
          </cell>
          <cell r="D5150"/>
          <cell r="E5150">
            <v>1</v>
          </cell>
          <cell r="F5150">
            <v>4</v>
          </cell>
          <cell r="G5150">
            <v>5.1999999999999998E-2</v>
          </cell>
          <cell r="H5150" t="str">
            <v>S40</v>
          </cell>
        </row>
        <row r="5151">
          <cell r="A5151" t="str">
            <v>TZ.13751-64011</v>
          </cell>
          <cell r="B5151" t="str">
            <v xml:space="preserve">TEZUKA BUZO MOTOR </v>
          </cell>
          <cell r="C5151">
            <v>5.2999999999999999E-2</v>
          </cell>
          <cell r="D5151" t="str">
            <v>SIN STOCK</v>
          </cell>
          <cell r="E5151"/>
          <cell r="F5151"/>
          <cell r="G5151"/>
          <cell r="H5151" t="str">
            <v>S39</v>
          </cell>
        </row>
        <row r="5152">
          <cell r="A5152" t="str">
            <v>TZ.13753-54260</v>
          </cell>
          <cell r="B5152" t="str">
            <v xml:space="preserve">TEZUKA PASTILLA MOTOR </v>
          </cell>
          <cell r="C5152">
            <v>3.4000000000000002E-2</v>
          </cell>
          <cell r="D5152"/>
          <cell r="E5152">
            <v>1</v>
          </cell>
          <cell r="F5152">
            <v>4</v>
          </cell>
          <cell r="G5152"/>
          <cell r="H5152" t="str">
            <v>S39</v>
          </cell>
        </row>
        <row r="5153">
          <cell r="A5153" t="str">
            <v>TZ.13753-54310</v>
          </cell>
          <cell r="B5153" t="str">
            <v xml:space="preserve">TEZUKA PASTILLA MOTOR </v>
          </cell>
          <cell r="C5153">
            <v>1.4999999999999999E-2</v>
          </cell>
          <cell r="D5153"/>
          <cell r="E5153"/>
          <cell r="F5153"/>
          <cell r="G5153"/>
          <cell r="H5153" t="str">
            <v>S39</v>
          </cell>
        </row>
        <row r="5154">
          <cell r="A5154" t="str">
            <v>TZ.13753-54360</v>
          </cell>
          <cell r="B5154" t="str">
            <v>TEZUKA PASTILLA MOTOR</v>
          </cell>
          <cell r="C5154">
            <v>2.7E-2</v>
          </cell>
          <cell r="D5154"/>
          <cell r="E5154">
            <v>1</v>
          </cell>
          <cell r="F5154">
            <v>10</v>
          </cell>
          <cell r="G5154"/>
          <cell r="H5154" t="str">
            <v>S40</v>
          </cell>
        </row>
        <row r="5155">
          <cell r="A5155" t="str">
            <v>TZ.13753-54410</v>
          </cell>
          <cell r="B5155" t="str">
            <v>TEZUKA PASTILLA MOTOR 13753-54410 TOYOTA HILUX 1982-1996 2L-3L 4CIL 2.8L 3.30 MM</v>
          </cell>
          <cell r="C5155">
            <v>2.7E-2</v>
          </cell>
          <cell r="D5155"/>
          <cell r="E5155">
            <v>1</v>
          </cell>
          <cell r="F5155">
            <v>10</v>
          </cell>
          <cell r="G5155"/>
          <cell r="H5155" t="str">
            <v>S40</v>
          </cell>
        </row>
        <row r="5156">
          <cell r="A5156" t="str">
            <v>TZ.13753-54490</v>
          </cell>
          <cell r="B5156" t="str">
            <v>TEZUKA 13753-54490 BUZO MOTOR TOYOTA HIACE 3L 4CIL 3.25MM</v>
          </cell>
          <cell r="C5156">
            <v>0</v>
          </cell>
          <cell r="D5156"/>
          <cell r="E5156">
            <v>1</v>
          </cell>
          <cell r="F5156">
            <v>10</v>
          </cell>
          <cell r="G5156"/>
          <cell r="H5156" t="str">
            <v>S40</v>
          </cell>
        </row>
        <row r="5157">
          <cell r="A5157" t="str">
            <v>TZ.13753-64330</v>
          </cell>
          <cell r="B5157" t="str">
            <v>TEZUKA PASTILLA MOTOR</v>
          </cell>
          <cell r="C5157">
            <v>0.1</v>
          </cell>
          <cell r="D5157"/>
          <cell r="E5157">
            <v>1</v>
          </cell>
          <cell r="F5157">
            <v>10</v>
          </cell>
          <cell r="G5157"/>
          <cell r="H5157" t="str">
            <v>S41</v>
          </cell>
        </row>
        <row r="5158">
          <cell r="A5158" t="str">
            <v>TZ.13753-64370</v>
          </cell>
          <cell r="B5158" t="str">
            <v>TEZUKA PASTILLA MOTOR</v>
          </cell>
          <cell r="C5158"/>
          <cell r="D5158"/>
          <cell r="E5158">
            <v>1</v>
          </cell>
          <cell r="F5158">
            <v>10</v>
          </cell>
          <cell r="G5158"/>
          <cell r="H5158" t="str">
            <v>S41</v>
          </cell>
        </row>
        <row r="5159">
          <cell r="A5159" t="str">
            <v>TZ.13753-64410</v>
          </cell>
          <cell r="B5159" t="str">
            <v>TEZUKA PASTILLA MOTOR 13753-64410 TOYOTA COROLLA 1985-1994 2C 4CIL 2.0L 3.20 MM</v>
          </cell>
          <cell r="C5159">
            <v>2.3E-2</v>
          </cell>
          <cell r="D5159"/>
          <cell r="E5159">
            <v>1</v>
          </cell>
          <cell r="F5159">
            <v>10</v>
          </cell>
          <cell r="G5159"/>
          <cell r="H5159" t="str">
            <v>S40</v>
          </cell>
        </row>
        <row r="5160">
          <cell r="A5160" t="str">
            <v>TZ.13753-64450</v>
          </cell>
          <cell r="B5160" t="str">
            <v>TEZUKA PASTILLA MOTOR 13753-64450 TOYOTA COROLLA 1985-1994 2C 4CIL 2.0L 3.30 MM</v>
          </cell>
          <cell r="C5160">
            <v>0.11</v>
          </cell>
          <cell r="D5160"/>
          <cell r="E5160">
            <v>1</v>
          </cell>
          <cell r="F5160">
            <v>10</v>
          </cell>
          <cell r="G5160"/>
          <cell r="H5160" t="str">
            <v>S40</v>
          </cell>
        </row>
        <row r="5161">
          <cell r="A5161" t="str">
            <v>TZ.13753-64490</v>
          </cell>
          <cell r="B5161" t="str">
            <v xml:space="preserve">TEZUKA PASTILLA MOTOR </v>
          </cell>
          <cell r="C5161">
            <v>2.5000000000000001E-2</v>
          </cell>
          <cell r="D5161" t="str">
            <v>SIN STOCK</v>
          </cell>
          <cell r="E5161"/>
          <cell r="F5161"/>
          <cell r="G5161">
            <v>2.4E-2</v>
          </cell>
          <cell r="H5161" t="str">
            <v>S40</v>
          </cell>
        </row>
        <row r="5162">
          <cell r="A5162" t="str">
            <v>TZ.32604-01T04</v>
          </cell>
          <cell r="B5162" t="str">
            <v>TEZUKA BRONCE CAJA 32604-01T04 NISSAN FD6 FD35 42D 1RA 2DA 3RA</v>
          </cell>
          <cell r="C5162">
            <v>0.14699999999999999</v>
          </cell>
          <cell r="D5162"/>
          <cell r="E5162">
            <v>1</v>
          </cell>
          <cell r="F5162">
            <v>1</v>
          </cell>
          <cell r="G5162"/>
          <cell r="H5162" t="str">
            <v>S40</v>
          </cell>
        </row>
        <row r="5163">
          <cell r="A5163" t="str">
            <v>TZ.32607-58S80</v>
          </cell>
          <cell r="B5163" t="str">
            <v>TEZUKA BRONCE CAJA 32607-58S80 NISSAN NAVARA KA24DE 30D 1RA</v>
          </cell>
          <cell r="C5163">
            <v>7.0000000000000007E-2</v>
          </cell>
          <cell r="D5163"/>
          <cell r="E5163">
            <v>1</v>
          </cell>
          <cell r="F5163">
            <v>2</v>
          </cell>
          <cell r="G5163"/>
          <cell r="H5163" t="str">
            <v>S40</v>
          </cell>
        </row>
        <row r="5164">
          <cell r="A5164" t="str">
            <v>TZ.33365-35020</v>
          </cell>
          <cell r="B5164" t="str">
            <v>TEZUKA PALLAR SINCRONIZADOR 33365-35020 TOYOTA HILUX 1996-UP</v>
          </cell>
          <cell r="C5164">
            <v>4.0000000000000001E-3</v>
          </cell>
          <cell r="D5164"/>
          <cell r="E5164">
            <v>1</v>
          </cell>
          <cell r="F5164">
            <v>100</v>
          </cell>
          <cell r="G5164"/>
          <cell r="H5164" t="str">
            <v>S40</v>
          </cell>
        </row>
        <row r="5165">
          <cell r="A5165" t="str">
            <v>TZ.33366-35030</v>
          </cell>
          <cell r="B5165" t="str">
            <v>TEZUKA PALLAR SINCRONIZADOR 33366-35030 TOYOTA HILUX 1996-UP</v>
          </cell>
          <cell r="C5165">
            <v>4.0000000000000001E-3</v>
          </cell>
          <cell r="D5165"/>
          <cell r="E5165">
            <v>1</v>
          </cell>
          <cell r="F5165">
            <v>100</v>
          </cell>
          <cell r="G5165"/>
          <cell r="H5165" t="str">
            <v>S36</v>
          </cell>
        </row>
        <row r="5166">
          <cell r="A5166" t="str">
            <v>TZ.33366-35040</v>
          </cell>
          <cell r="B5166" t="str">
            <v>TEZUKA PALLAR SINCRONIZADOR 33366-35040 TOYOTA HILUX 1996-UP</v>
          </cell>
          <cell r="C5166">
            <v>2E-3</v>
          </cell>
          <cell r="D5166"/>
          <cell r="E5166">
            <v>1</v>
          </cell>
          <cell r="F5166">
            <v>50</v>
          </cell>
          <cell r="G5166"/>
          <cell r="H5166" t="str">
            <v>S40</v>
          </cell>
        </row>
        <row r="5167">
          <cell r="A5167" t="str">
            <v>TZ.33367-12150</v>
          </cell>
          <cell r="B5167" t="str">
            <v>TEZUKA BRONCE CAJA 33367-12150 TOYOTA COROLLA YARIS 1ND 30D 1RA</v>
          </cell>
          <cell r="C5167">
            <v>3.4000000000000002E-2</v>
          </cell>
          <cell r="D5167"/>
          <cell r="E5167">
            <v>1</v>
          </cell>
          <cell r="F5167">
            <v>2</v>
          </cell>
          <cell r="G5167"/>
          <cell r="H5167" t="str">
            <v>S37</v>
          </cell>
        </row>
        <row r="5168">
          <cell r="A5168" t="str">
            <v>TZ.33367-14010</v>
          </cell>
          <cell r="B5168" t="str">
            <v>TEZUKA BRONCE CAJA 33367-14010 TOYOTA HILUX 2L-3L 33D 3RA 4TA</v>
          </cell>
          <cell r="C5168">
            <v>2.9000000000000001E-2</v>
          </cell>
          <cell r="D5168"/>
          <cell r="E5168">
            <v>1</v>
          </cell>
          <cell r="F5168">
            <v>2</v>
          </cell>
          <cell r="G5168"/>
          <cell r="H5168" t="str">
            <v>S37</v>
          </cell>
        </row>
        <row r="5169">
          <cell r="A5169" t="str">
            <v>TZ.33367-32010</v>
          </cell>
          <cell r="B5169" t="str">
            <v>TEZUKA BRONCE CAJA 33367-32010 TOYOTA COROLLA 2C</v>
          </cell>
          <cell r="C5169">
            <v>2.3E-2</v>
          </cell>
          <cell r="D5169"/>
          <cell r="E5169">
            <v>1</v>
          </cell>
          <cell r="F5169">
            <v>2</v>
          </cell>
          <cell r="G5169"/>
          <cell r="H5169" t="str">
            <v>S42</v>
          </cell>
        </row>
        <row r="5170">
          <cell r="A5170" t="str">
            <v>TZ.33367-35010</v>
          </cell>
          <cell r="B5170" t="str">
            <v>TEZUKA BRONCE CAJA 33367-35010 TOYOTA HILUX 3A 3L 36D 1RA 2DA</v>
          </cell>
          <cell r="C5170">
            <v>0.108</v>
          </cell>
          <cell r="D5170"/>
          <cell r="E5170">
            <v>1</v>
          </cell>
          <cell r="F5170">
            <v>2</v>
          </cell>
          <cell r="G5170"/>
          <cell r="H5170" t="str">
            <v>S41</v>
          </cell>
        </row>
        <row r="5171">
          <cell r="A5171" t="str">
            <v>TZ.33368-0K020</v>
          </cell>
          <cell r="B5171" t="str">
            <v xml:space="preserve">TEZUKA BRONCE CAJA </v>
          </cell>
          <cell r="C5171">
            <v>8.1000000000000003E-2</v>
          </cell>
          <cell r="D5171"/>
          <cell r="E5171">
            <v>1</v>
          </cell>
          <cell r="F5171">
            <v>2</v>
          </cell>
          <cell r="G5171"/>
          <cell r="H5171" t="str">
            <v>S42</v>
          </cell>
        </row>
        <row r="5172">
          <cell r="A5172" t="str">
            <v>TZ.33368-12020</v>
          </cell>
          <cell r="B5172" t="str">
            <v>TEZUKA BRONCE CAJA 33368-12020 TOYOTA COROLLA 4E</v>
          </cell>
          <cell r="C5172">
            <v>2.8000000000000001E-2</v>
          </cell>
          <cell r="D5172"/>
          <cell r="E5172">
            <v>1</v>
          </cell>
          <cell r="F5172">
            <v>2</v>
          </cell>
          <cell r="G5172"/>
          <cell r="H5172" t="str">
            <v>S42</v>
          </cell>
        </row>
        <row r="5173">
          <cell r="A5173" t="str">
            <v>TZ.33368-17010</v>
          </cell>
          <cell r="B5173" t="str">
            <v>TEZUKA BRONCE CAJA 33368-17010 TOYOTA COROLLA 2DA</v>
          </cell>
          <cell r="C5173">
            <v>2.8000000000000001E-2</v>
          </cell>
          <cell r="D5173"/>
          <cell r="E5173">
            <v>1</v>
          </cell>
          <cell r="F5173">
            <v>2</v>
          </cell>
          <cell r="G5173"/>
          <cell r="H5173" t="str">
            <v>S42</v>
          </cell>
        </row>
        <row r="5174">
          <cell r="A5174" t="str">
            <v>TZ.33368-17011</v>
          </cell>
          <cell r="B5174" t="str">
            <v>TEZUKA BRONCE CAJA 33368-17011 TOYOTA COROLLA 5S 3RA</v>
          </cell>
          <cell r="C5174">
            <v>7.6999999999999999E-2</v>
          </cell>
          <cell r="D5174"/>
          <cell r="E5174">
            <v>1</v>
          </cell>
          <cell r="F5174">
            <v>2</v>
          </cell>
          <cell r="G5174"/>
          <cell r="H5174" t="str">
            <v>S35</v>
          </cell>
        </row>
        <row r="5175">
          <cell r="A5175" t="str">
            <v>TZ.33368-17020</v>
          </cell>
          <cell r="B5175" t="str">
            <v>TEZUKA BRONCE CAJA 33368-17020 TOYOTA COROLLA 1C-2C</v>
          </cell>
          <cell r="C5175">
            <v>2.3E-2</v>
          </cell>
          <cell r="D5175"/>
          <cell r="E5175">
            <v>1</v>
          </cell>
          <cell r="F5175">
            <v>2</v>
          </cell>
          <cell r="G5175"/>
          <cell r="H5175" t="str">
            <v>S35</v>
          </cell>
        </row>
        <row r="5176">
          <cell r="A5176" t="str">
            <v>TZ.33368-20012</v>
          </cell>
          <cell r="B5176" t="str">
            <v>TEZUKA BRONCE CAJA 33368-20012 TOYOTA HILUX 22R 39D 1RA</v>
          </cell>
          <cell r="C5176">
            <v>3.7999999999999999E-2</v>
          </cell>
          <cell r="D5176"/>
          <cell r="E5176">
            <v>1</v>
          </cell>
          <cell r="F5176">
            <v>2</v>
          </cell>
          <cell r="G5176"/>
          <cell r="H5176" t="str">
            <v>S35</v>
          </cell>
        </row>
        <row r="5177">
          <cell r="A5177" t="str">
            <v>TZ.37230-0K010</v>
          </cell>
          <cell r="B5177" t="str">
            <v>TEZUKA SOPORTE CARDAN</v>
          </cell>
          <cell r="C5177" t="str">
            <v xml:space="preserve"> </v>
          </cell>
          <cell r="D5177" t="str">
            <v>SIN STOCK</v>
          </cell>
          <cell r="E5177"/>
          <cell r="F5177"/>
          <cell r="G5177">
            <v>0.86499999999999999</v>
          </cell>
          <cell r="H5177" t="str">
            <v>S36</v>
          </cell>
        </row>
        <row r="5178">
          <cell r="A5178" t="str">
            <v>TZ.37230-0K021</v>
          </cell>
          <cell r="B5178" t="str">
            <v>TEZUKA SOPORTE CARDAN 37230-0K021 TOYOTA HILUX 2005-2016 2KD 4CIL 2.5L 30MM INT CENTRAL</v>
          </cell>
          <cell r="C5178">
            <v>0.39700000000000002</v>
          </cell>
          <cell r="D5178"/>
          <cell r="E5178">
            <v>1</v>
          </cell>
          <cell r="F5178">
            <v>1</v>
          </cell>
          <cell r="G5178"/>
          <cell r="H5178" t="str">
            <v>S36</v>
          </cell>
        </row>
        <row r="5179">
          <cell r="A5179" t="str">
            <v>TZ.37230-0K040</v>
          </cell>
          <cell r="B5179" t="str">
            <v xml:space="preserve">TESUKA SOPORTE CARDAN </v>
          </cell>
          <cell r="C5179">
            <v>0.83599999999999997</v>
          </cell>
          <cell r="D5179"/>
          <cell r="E5179"/>
          <cell r="F5179"/>
          <cell r="G5179"/>
          <cell r="H5179" t="str">
            <v>S36</v>
          </cell>
        </row>
        <row r="5180">
          <cell r="A5180" t="str">
            <v>TZ.37230-30090</v>
          </cell>
          <cell r="B5180" t="str">
            <v>TEZUKA SOPORTE CARDAN 37230-30090 TOYOTA CROWN 1990-UP 4CIL 2.0L CENTRAL</v>
          </cell>
          <cell r="C5180">
            <v>0.879</v>
          </cell>
          <cell r="D5180"/>
          <cell r="E5180">
            <v>1</v>
          </cell>
          <cell r="F5180">
            <v>1</v>
          </cell>
          <cell r="G5180"/>
          <cell r="H5180" t="str">
            <v>S36</v>
          </cell>
        </row>
        <row r="5181">
          <cell r="A5181" t="str">
            <v>TZ.37230-35130</v>
          </cell>
          <cell r="B5181" t="str">
            <v xml:space="preserve">TEZUKA SOPORTE CARDAN </v>
          </cell>
          <cell r="C5181">
            <v>0.72799999999999998</v>
          </cell>
          <cell r="D5181"/>
          <cell r="E5181">
            <v>1</v>
          </cell>
          <cell r="F5181">
            <v>1</v>
          </cell>
          <cell r="G5181"/>
          <cell r="H5181" t="str">
            <v>S37</v>
          </cell>
        </row>
        <row r="5182">
          <cell r="A5182" t="str">
            <v>TZ.37521-56G25</v>
          </cell>
          <cell r="B5182" t="str">
            <v xml:space="preserve">TEZUKA SOPORTE CARDAN </v>
          </cell>
          <cell r="C5182" t="str">
            <v xml:space="preserve"> </v>
          </cell>
          <cell r="D5182" t="str">
            <v>SIN STOCK</v>
          </cell>
          <cell r="E5182"/>
          <cell r="F5182"/>
          <cell r="G5182">
            <v>0.63900000000000001</v>
          </cell>
          <cell r="H5182" t="str">
            <v>S34</v>
          </cell>
        </row>
        <row r="5183">
          <cell r="A5183" t="str">
            <v>TZ.37521-W1025</v>
          </cell>
          <cell r="B5183" t="str">
            <v>TEZUKA SOPORTE CARDAN</v>
          </cell>
          <cell r="C5183">
            <v>0.59199999999999997</v>
          </cell>
          <cell r="D5183"/>
          <cell r="E5183">
            <v>1</v>
          </cell>
          <cell r="F5183">
            <v>1</v>
          </cell>
          <cell r="G5183"/>
          <cell r="H5183" t="str">
            <v>S37</v>
          </cell>
        </row>
        <row r="5184">
          <cell r="A5184" t="str">
            <v>TZ.41331-35010</v>
          </cell>
          <cell r="B5184" t="str">
            <v xml:space="preserve">TEZUKA PLANETARIO CORONA </v>
          </cell>
          <cell r="C5184">
            <v>0.51500000000000001</v>
          </cell>
          <cell r="D5184"/>
          <cell r="E5184">
            <v>1</v>
          </cell>
          <cell r="F5184">
            <v>1</v>
          </cell>
          <cell r="G5184"/>
          <cell r="H5184" t="str">
            <v>S37</v>
          </cell>
        </row>
        <row r="5185">
          <cell r="A5185" t="str">
            <v>TZ.41341-35020</v>
          </cell>
          <cell r="B5185" t="str">
            <v>TEZUKA SATELITE PLANETARIO</v>
          </cell>
          <cell r="C5185">
            <v>0.193</v>
          </cell>
          <cell r="D5185"/>
          <cell r="E5185">
            <v>1</v>
          </cell>
          <cell r="F5185">
            <v>1</v>
          </cell>
          <cell r="G5185"/>
          <cell r="H5185" t="str">
            <v>S41</v>
          </cell>
        </row>
        <row r="5186">
          <cell r="A5186" t="str">
            <v>TZ.41342-39610</v>
          </cell>
          <cell r="B5186" t="str">
            <v>TEZUKA PIN CORONA 41342-39610 TOYOTA HILUX 1990-2010 2L-3L 4CIL 2.0L 19MM</v>
          </cell>
          <cell r="C5186">
            <v>0.26</v>
          </cell>
          <cell r="D5186"/>
          <cell r="E5186">
            <v>1</v>
          </cell>
          <cell r="F5186">
            <v>2</v>
          </cell>
          <cell r="G5186"/>
          <cell r="H5186" t="str">
            <v>S41</v>
          </cell>
        </row>
        <row r="5187">
          <cell r="A5187" t="str">
            <v>TZ.41351-30051</v>
          </cell>
          <cell r="B5187" t="str">
            <v>TEZUKA ARANDELA DIFERENCIAL POSTERIOR 41351-30051 TOYOTA HILUX 1985-UP 22R 2L-2LT 4CIL 2.0L</v>
          </cell>
          <cell r="C5187">
            <v>0.01</v>
          </cell>
          <cell r="D5187"/>
          <cell r="E5187">
            <v>1</v>
          </cell>
          <cell r="F5187">
            <v>20</v>
          </cell>
          <cell r="G5187"/>
          <cell r="H5187" t="str">
            <v>S33</v>
          </cell>
        </row>
        <row r="5188">
          <cell r="A5188" t="str">
            <v>TZ.41351-30052</v>
          </cell>
          <cell r="B5188" t="str">
            <v>TEZUKA ARANDELA DIFERENCIAL POSTERIOR 41351-30052 TOYOTA HILUX 1985-UP 22R 2L-2LT 4CIL 2.0L</v>
          </cell>
          <cell r="C5188">
            <v>6.0000000000000001E-3</v>
          </cell>
          <cell r="D5188"/>
          <cell r="E5188">
            <v>1</v>
          </cell>
          <cell r="F5188">
            <v>20</v>
          </cell>
          <cell r="G5188"/>
          <cell r="H5188" t="str">
            <v>S41</v>
          </cell>
        </row>
        <row r="5189">
          <cell r="A5189" t="str">
            <v>TZ.41362-40021</v>
          </cell>
          <cell r="B5189" t="str">
            <v>TEZUKA LAYNA PLANETARIO 41362-40021 TOYOTA HILUX 1996-UP 1.7MM</v>
          </cell>
          <cell r="C5189">
            <v>2.5999999999999999E-2</v>
          </cell>
          <cell r="D5189"/>
          <cell r="E5189">
            <v>1</v>
          </cell>
          <cell r="F5189">
            <v>50</v>
          </cell>
          <cell r="G5189"/>
          <cell r="H5189" t="str">
            <v>S35</v>
          </cell>
        </row>
        <row r="5190">
          <cell r="A5190" t="str">
            <v>TZ.41363-40021</v>
          </cell>
          <cell r="B5190" t="str">
            <v>TEZUKA LAYNA PLANETARIO 41363-40021 TOYOTA HILUX 1996-UP 1.8MM</v>
          </cell>
          <cell r="C5190">
            <v>2.9000000000000001E-2</v>
          </cell>
          <cell r="D5190"/>
          <cell r="E5190">
            <v>1</v>
          </cell>
          <cell r="F5190">
            <v>50</v>
          </cell>
          <cell r="G5190"/>
          <cell r="H5190" t="str">
            <v>S35</v>
          </cell>
        </row>
        <row r="5191">
          <cell r="A5191" t="str">
            <v>TZ.45209-52040</v>
          </cell>
          <cell r="B5191" t="str">
            <v>TEZUKA YUGO CARDAN 45209-52040 TOYOTA YARIS 2NZ 4CIL</v>
          </cell>
          <cell r="C5191">
            <v>0.44500000000000001</v>
          </cell>
          <cell r="D5191"/>
          <cell r="E5191">
            <v>1</v>
          </cell>
          <cell r="F5191">
            <v>1</v>
          </cell>
          <cell r="G5191"/>
          <cell r="H5191" t="str">
            <v>S35</v>
          </cell>
        </row>
        <row r="5192">
          <cell r="A5192" t="str">
            <v>TZ.48061-26010</v>
          </cell>
          <cell r="B5192" t="str">
            <v>TEZUKA BOCINA TRAPECIO 48061-26010 TOYOTA HILUX HIACE 1987-1995 69.2*44.7*16.3 SUP</v>
          </cell>
          <cell r="C5192">
            <v>0.151</v>
          </cell>
          <cell r="D5192"/>
          <cell r="E5192">
            <v>1</v>
          </cell>
          <cell r="F5192">
            <v>1</v>
          </cell>
          <cell r="G5192"/>
          <cell r="H5192" t="str">
            <v>S32</v>
          </cell>
        </row>
        <row r="5193">
          <cell r="A5193" t="str">
            <v>TZ.48609-0D050</v>
          </cell>
          <cell r="B5193" t="str">
            <v>TEZUKA SOPORTE AMORTIGUADOR</v>
          </cell>
          <cell r="C5193">
            <v>0.28100000000000003</v>
          </cell>
          <cell r="D5193"/>
          <cell r="E5193"/>
          <cell r="F5193"/>
          <cell r="G5193"/>
          <cell r="H5193" t="str">
            <v>S35</v>
          </cell>
        </row>
        <row r="5194">
          <cell r="A5194" t="str">
            <v>TZ.48632-0K040</v>
          </cell>
          <cell r="B5194" t="str">
            <v>TEZUKA BOCINA TRAPECIO 48632-0K040 TOYOTA HILUX 2KD 2005-2017 61.8*46.3*14.9 DEL SUP</v>
          </cell>
          <cell r="C5194">
            <v>0.255</v>
          </cell>
          <cell r="D5194"/>
          <cell r="E5194">
            <v>1</v>
          </cell>
          <cell r="F5194">
            <v>10</v>
          </cell>
          <cell r="G5194"/>
          <cell r="H5194" t="str">
            <v>S35</v>
          </cell>
        </row>
        <row r="5195">
          <cell r="A5195" t="str">
            <v>TZ.48632-35080</v>
          </cell>
          <cell r="B5195" t="str">
            <v>TEZUKA BOCINA TRAPECIO 48632-35080 TOYOTA HILUX 1995-2012 53.06*39.5*15.02 DEL SUP</v>
          </cell>
          <cell r="C5195">
            <v>7.8E-2</v>
          </cell>
          <cell r="D5195"/>
          <cell r="E5195">
            <v>1</v>
          </cell>
          <cell r="F5195">
            <v>10</v>
          </cell>
          <cell r="G5195"/>
          <cell r="H5195" t="str">
            <v>S32</v>
          </cell>
        </row>
        <row r="5196">
          <cell r="A5196" t="str">
            <v>TZ.48635-26010</v>
          </cell>
          <cell r="B5196" t="str">
            <v>TEZUKA BOCINA TRAPECIO 48635-26010 TOYOTA HILUX HIACE 1995-2012 74*68*26.4 DEL SUP</v>
          </cell>
          <cell r="C5196">
            <v>0.5</v>
          </cell>
          <cell r="D5196"/>
          <cell r="E5196">
            <v>1</v>
          </cell>
          <cell r="F5196">
            <v>6</v>
          </cell>
          <cell r="G5196"/>
          <cell r="H5196" t="str">
            <v>S35</v>
          </cell>
        </row>
        <row r="5197">
          <cell r="A5197" t="str">
            <v>TZ.48654-0K040</v>
          </cell>
          <cell r="B5197" t="str">
            <v>TEZUKA BOCINA TRAPECIO 48654-0K040 TOYOTA HILUX 2KD 2005-2015 73.5*48.5*14.5 DEL INF</v>
          </cell>
          <cell r="C5197">
            <v>0.10199999999999999</v>
          </cell>
          <cell r="D5197"/>
          <cell r="E5197">
            <v>1</v>
          </cell>
          <cell r="F5197">
            <v>6</v>
          </cell>
          <cell r="G5197"/>
          <cell r="H5197" t="str">
            <v>S34</v>
          </cell>
        </row>
        <row r="5198">
          <cell r="A5198" t="str">
            <v>TZ.48654-0K080</v>
          </cell>
          <cell r="B5198" t="str">
            <v>TEZUKA BOCINA TRAPECIO</v>
          </cell>
          <cell r="C5198">
            <v>0.36299999999999999</v>
          </cell>
          <cell r="D5198"/>
          <cell r="E5198">
            <v>1</v>
          </cell>
          <cell r="F5198">
            <v>6</v>
          </cell>
          <cell r="G5198"/>
          <cell r="H5198" t="str">
            <v>S34</v>
          </cell>
        </row>
        <row r="5199">
          <cell r="A5199" t="str">
            <v>TZ.48654-12070</v>
          </cell>
          <cell r="B5199" t="str">
            <v>TEZUKA BOCINA TRAPECIO 48654-12050 TOYOTA COROLLA 1987-1992 60*35.4*14.14 DEL INF</v>
          </cell>
          <cell r="C5199">
            <v>0.14000000000000001</v>
          </cell>
          <cell r="D5199"/>
          <cell r="E5199">
            <v>1</v>
          </cell>
          <cell r="F5199">
            <v>10</v>
          </cell>
          <cell r="G5199"/>
          <cell r="H5199" t="str">
            <v>S34</v>
          </cell>
        </row>
        <row r="5200">
          <cell r="A5200" t="str">
            <v>TZ.48655-0D060</v>
          </cell>
          <cell r="B5200" t="str">
            <v>TEZUKA BOCINA TRAPECIO 48655-0D060 TOYOTA YARIS 1999-2012 57.8*55.2*12.26 DEL</v>
          </cell>
          <cell r="C5200">
            <v>0.10199999999999999</v>
          </cell>
          <cell r="D5200"/>
          <cell r="E5200">
            <v>1</v>
          </cell>
          <cell r="F5200">
            <v>10</v>
          </cell>
          <cell r="G5200"/>
          <cell r="H5200" t="str">
            <v>S34</v>
          </cell>
        </row>
        <row r="5201">
          <cell r="A5201" t="str">
            <v>TZ.48655-0K010</v>
          </cell>
          <cell r="B5201" t="str">
            <v>TEZUKA BOCINA TRAPECIO 48655-0K010 TOYOTA HILUX 2KD 2008-2015 81.3*56.2*16.16 DEL</v>
          </cell>
          <cell r="C5201">
            <v>0.46100000000000002</v>
          </cell>
          <cell r="D5201"/>
          <cell r="E5201">
            <v>1</v>
          </cell>
          <cell r="F5201">
            <v>6</v>
          </cell>
          <cell r="G5201"/>
          <cell r="H5201" t="str">
            <v>S33</v>
          </cell>
        </row>
        <row r="5202">
          <cell r="A5202" t="str">
            <v>TZ.48655-0K040</v>
          </cell>
          <cell r="B5202" t="str">
            <v>TEZUKA BOCINA TRAPECIO</v>
          </cell>
          <cell r="C5202">
            <v>0.55100000000000005</v>
          </cell>
          <cell r="D5202" t="str">
            <v>SIN STOCK</v>
          </cell>
          <cell r="E5202"/>
          <cell r="F5202"/>
          <cell r="G5202">
            <v>0.54300000000000004</v>
          </cell>
          <cell r="H5202" t="str">
            <v>S33</v>
          </cell>
        </row>
        <row r="5203">
          <cell r="A5203" t="str">
            <v>TZ.48655-0K080</v>
          </cell>
          <cell r="B5203" t="str">
            <v>TEZUKA BOCINA TRAPECIO 48655-0K080 TOYOTA HILUX 1GD 2004-2016 89.3*56.3*16.4 DEL INF</v>
          </cell>
          <cell r="C5203">
            <v>0.54300000000000004</v>
          </cell>
          <cell r="D5203"/>
          <cell r="E5203">
            <v>1</v>
          </cell>
          <cell r="F5203">
            <v>6</v>
          </cell>
          <cell r="G5203"/>
          <cell r="H5203" t="str">
            <v>S33</v>
          </cell>
        </row>
        <row r="5204">
          <cell r="A5204" t="str">
            <v>TZ.48655-12120</v>
          </cell>
          <cell r="B5204" t="str">
            <v>TEZUKA BOCINA TRAPECIO 48655-12120 TOYOTA COROLLA 1995-2012 60.8*52.4*20 DEL</v>
          </cell>
          <cell r="C5204">
            <v>0.18</v>
          </cell>
          <cell r="D5204"/>
          <cell r="E5204">
            <v>1</v>
          </cell>
          <cell r="F5204">
            <v>10</v>
          </cell>
          <cell r="G5204"/>
          <cell r="H5204" t="str">
            <v>S33</v>
          </cell>
        </row>
        <row r="5205">
          <cell r="A5205" t="str">
            <v>TZ.48655-12130</v>
          </cell>
          <cell r="B5205" t="str">
            <v>TEZUKA BOCINA TRAPECIO 48655-12130 TOYOTA COROLLA 1995-2012 60.8*52.4*20 DEL</v>
          </cell>
          <cell r="C5205">
            <v>0.17899999999999999</v>
          </cell>
          <cell r="D5205"/>
          <cell r="E5205">
            <v>1</v>
          </cell>
          <cell r="F5205">
            <v>10</v>
          </cell>
          <cell r="G5205"/>
          <cell r="H5205" t="str">
            <v>S33</v>
          </cell>
        </row>
        <row r="5206">
          <cell r="A5206" t="str">
            <v>TZ.48655-12200</v>
          </cell>
          <cell r="B5206" t="str">
            <v>TEZUKA BOCINA TRAPECIO 48655-12200 TOYOTA COROLLA 1995-2008 59.8*68.3*14.5 DEL INF</v>
          </cell>
          <cell r="C5206">
            <v>0.15</v>
          </cell>
          <cell r="D5206"/>
          <cell r="E5206">
            <v>1</v>
          </cell>
          <cell r="F5206" t="str">
            <v>10</v>
          </cell>
          <cell r="G5206"/>
          <cell r="H5206" t="str">
            <v>S33</v>
          </cell>
        </row>
        <row r="5207">
          <cell r="A5207" t="str">
            <v>TZ.48655-20140</v>
          </cell>
          <cell r="B5207" t="str">
            <v>TEZUKA BOCINA TRAPECIO 48655-20140 TOYOTA CARINA 4AF 4CIL</v>
          </cell>
          <cell r="C5207">
            <v>0.24199999999999999</v>
          </cell>
          <cell r="D5207"/>
          <cell r="E5207">
            <v>1</v>
          </cell>
          <cell r="F5207"/>
          <cell r="G5207"/>
          <cell r="H5207" t="str">
            <v>S33</v>
          </cell>
        </row>
        <row r="5208">
          <cell r="A5208" t="str">
            <v>TZ.48674-26040</v>
          </cell>
          <cell r="B5208" t="str">
            <v>TEZUKA JEBE BARRA ESTABILIZADORA</v>
          </cell>
          <cell r="C5208">
            <v>0.14299999999999999</v>
          </cell>
          <cell r="D5208"/>
          <cell r="E5208"/>
          <cell r="F5208"/>
          <cell r="G5208"/>
          <cell r="H5208" t="str">
            <v>S32</v>
          </cell>
        </row>
        <row r="5209">
          <cell r="A5209" t="str">
            <v>TZ.48815-0K010</v>
          </cell>
          <cell r="B5209" t="str">
            <v>TEZUKA JEBE BARRA ESTABILIZADORA 48815-0K010 TOYOTA HILUX 2005-2018 46.6*56*28.6 DEL</v>
          </cell>
          <cell r="C5209">
            <v>3.4000000000000002E-2</v>
          </cell>
          <cell r="D5209"/>
          <cell r="E5209">
            <v>1</v>
          </cell>
          <cell r="F5209">
            <v>20</v>
          </cell>
          <cell r="G5209"/>
          <cell r="H5209" t="str">
            <v>S32</v>
          </cell>
        </row>
        <row r="5210">
          <cell r="A5210" t="str">
            <v>TZ.48815-0K020</v>
          </cell>
          <cell r="B5210" t="str">
            <v>TEZUKA JEBE BARRA ESTABILIZADORA</v>
          </cell>
          <cell r="C5210">
            <v>7.6999999999999999E-2</v>
          </cell>
          <cell r="D5210"/>
          <cell r="E5210">
            <v>1</v>
          </cell>
          <cell r="F5210">
            <v>20</v>
          </cell>
          <cell r="G5210"/>
          <cell r="H5210" t="str">
            <v>S32</v>
          </cell>
        </row>
        <row r="5211">
          <cell r="A5211" t="str">
            <v>TZ.48815-0K040</v>
          </cell>
          <cell r="B5211" t="str">
            <v>TEZUKA JEBE BARRA ESTABILIZADORA 48815-0K040 TOYOTA FORTUNER 2005-2016 49.5*56*29.4 DEL</v>
          </cell>
          <cell r="C5211">
            <v>3.3000000000000002E-2</v>
          </cell>
          <cell r="D5211"/>
          <cell r="E5211">
            <v>1</v>
          </cell>
          <cell r="F5211">
            <v>20</v>
          </cell>
          <cell r="G5211"/>
          <cell r="H5211" t="str">
            <v>S32</v>
          </cell>
        </row>
        <row r="5212">
          <cell r="A5212" t="str">
            <v>TZ.48815-0K090</v>
          </cell>
          <cell r="B5212" t="str">
            <v>TEZUKA JEBE BARRA ESTABILIZADORA</v>
          </cell>
          <cell r="C5212">
            <v>9.1999999999999998E-2</v>
          </cell>
          <cell r="D5212"/>
          <cell r="E5212">
            <v>1</v>
          </cell>
          <cell r="F5212">
            <v>15</v>
          </cell>
          <cell r="G5212"/>
          <cell r="H5212" t="str">
            <v>S32</v>
          </cell>
        </row>
        <row r="5213">
          <cell r="A5213" t="str">
            <v>TZ.48815-26020</v>
          </cell>
          <cell r="B5213" t="str">
            <v xml:space="preserve">TEZUKA JEBE BARRA ESTABILIZADORA </v>
          </cell>
          <cell r="C5213">
            <v>4.1000000000000002E-2</v>
          </cell>
          <cell r="D5213"/>
          <cell r="E5213">
            <v>1</v>
          </cell>
          <cell r="F5213">
            <v>30</v>
          </cell>
          <cell r="G5213"/>
          <cell r="H5213" t="str">
            <v>S31</v>
          </cell>
        </row>
        <row r="5214">
          <cell r="A5214" t="str">
            <v>TZ.54423-B9500</v>
          </cell>
          <cell r="B5214" t="str">
            <v>TEZUKA BOCINA TRAPECIO 54423-B9500 NISSAN PICK UP 620 720 1986-UP 80*36.2*18.02 DEL INF</v>
          </cell>
          <cell r="C5214">
            <v>0.193</v>
          </cell>
          <cell r="D5214"/>
          <cell r="E5214">
            <v>1</v>
          </cell>
          <cell r="F5214">
            <v>5</v>
          </cell>
          <cell r="G5214"/>
          <cell r="H5214" t="str">
            <v>S31</v>
          </cell>
        </row>
        <row r="5215">
          <cell r="A5215" t="str">
            <v>TZ.54506-B9500</v>
          </cell>
          <cell r="B5215" t="str">
            <v>TEZUKA BOCINA TRAPECIO 54506-B9500 NISSAN PICKUP D21 1990-UP 47.8*42.3*17.35 DEL SUP</v>
          </cell>
          <cell r="C5215">
            <v>0.04</v>
          </cell>
          <cell r="D5215"/>
          <cell r="E5215">
            <v>1</v>
          </cell>
          <cell r="F5215">
            <v>10</v>
          </cell>
          <cell r="G5215"/>
          <cell r="H5215" t="str">
            <v>S31</v>
          </cell>
        </row>
        <row r="5216">
          <cell r="A5216" t="str">
            <v>TZ.54542-2S610</v>
          </cell>
          <cell r="B5216" t="str">
            <v>TEZUKA BOCINA TRAPECIO 54542-2S610 NISSAN FRONTIER 2002-UP 55.1*45.3*14.1 DEL SUP</v>
          </cell>
          <cell r="C5216">
            <v>0.22</v>
          </cell>
          <cell r="D5216"/>
          <cell r="E5216">
            <v>1</v>
          </cell>
          <cell r="F5216">
            <v>10</v>
          </cell>
          <cell r="G5216"/>
          <cell r="H5216" t="str">
            <v>S31</v>
          </cell>
        </row>
        <row r="5217">
          <cell r="A5217" t="str">
            <v>TZ.54542-EB70D</v>
          </cell>
          <cell r="B5217" t="str">
            <v>TEZUKA BOCINA TRAPECIO</v>
          </cell>
          <cell r="C5217">
            <v>0.25800000000000001</v>
          </cell>
          <cell r="D5217" t="str">
            <v>SIN STOCK</v>
          </cell>
          <cell r="E5217"/>
          <cell r="F5217"/>
          <cell r="G5217">
            <v>0.23799999999999999</v>
          </cell>
          <cell r="H5217" t="str">
            <v>S31</v>
          </cell>
        </row>
        <row r="5218">
          <cell r="A5218" t="str">
            <v>TZ.54560-01G00</v>
          </cell>
          <cell r="B5218" t="str">
            <v>TEZUKA 54560-01G00 BOCINA TRAPECIO NISSAN NAVARA 2010-UP    64*80.67*18.1</v>
          </cell>
          <cell r="C5218">
            <v>0.222</v>
          </cell>
          <cell r="D5218"/>
          <cell r="E5218">
            <v>1</v>
          </cell>
          <cell r="F5218">
            <v>10</v>
          </cell>
          <cell r="G5218"/>
          <cell r="H5218" t="str">
            <v>S30</v>
          </cell>
        </row>
        <row r="5219">
          <cell r="A5219" t="str">
            <v>TZ.54560-2S600</v>
          </cell>
          <cell r="B5219" t="str">
            <v>TEZUKA BOCINA TRAPECIO</v>
          </cell>
          <cell r="C5219">
            <v>0.22800000000000001</v>
          </cell>
          <cell r="D5219" t="str">
            <v>SIN STOCK</v>
          </cell>
          <cell r="E5219"/>
          <cell r="F5219"/>
          <cell r="G5219">
            <v>0.218</v>
          </cell>
          <cell r="H5219" t="str">
            <v>S30</v>
          </cell>
        </row>
        <row r="5220">
          <cell r="A5220" t="str">
            <v>TZ.54560-8H300</v>
          </cell>
          <cell r="B5220" t="str">
            <v>TEZUKA BOCINA TRAPECIO</v>
          </cell>
          <cell r="C5220">
            <v>0.215</v>
          </cell>
          <cell r="D5220"/>
          <cell r="E5220">
            <v>1</v>
          </cell>
          <cell r="F5220">
            <v>10</v>
          </cell>
          <cell r="G5220"/>
          <cell r="H5220" t="str">
            <v>S30</v>
          </cell>
        </row>
        <row r="5221">
          <cell r="A5221" t="str">
            <v>TZ.54560-EB70A</v>
          </cell>
          <cell r="B5221" t="str">
            <v>TEZUKA BOCINA TRAPECIO 54560-EB70A NISSAN NAVARA 2010-UP 73*43.1*14.4 DEL INF</v>
          </cell>
          <cell r="C5221">
            <v>0.33500000000000002</v>
          </cell>
          <cell r="D5221"/>
          <cell r="E5221">
            <v>1</v>
          </cell>
          <cell r="F5221">
            <v>10</v>
          </cell>
          <cell r="G5221"/>
          <cell r="H5221" t="str">
            <v>S30</v>
          </cell>
        </row>
        <row r="5222">
          <cell r="A5222" t="str">
            <v>TZ.54560-VW000</v>
          </cell>
          <cell r="B5222" t="str">
            <v>TEZUKA BOCINA TRAPECIO</v>
          </cell>
          <cell r="C5222">
            <v>0.30299999999999999</v>
          </cell>
          <cell r="D5222" t="str">
            <v>SIN STOCK</v>
          </cell>
          <cell r="E5222"/>
          <cell r="F5222"/>
          <cell r="G5222">
            <v>0.30099999999999999</v>
          </cell>
          <cell r="H5222" t="str">
            <v>S30</v>
          </cell>
        </row>
        <row r="5223">
          <cell r="A5223" t="str">
            <v>TZ.54560-VW010</v>
          </cell>
          <cell r="B5223" t="str">
            <v>TEZUKA BOCINA TRAPECIO</v>
          </cell>
          <cell r="C5223">
            <v>0.375</v>
          </cell>
          <cell r="D5223" t="str">
            <v>SIN STOCK</v>
          </cell>
          <cell r="E5223"/>
          <cell r="F5223"/>
          <cell r="G5223">
            <v>0.38100000000000001</v>
          </cell>
          <cell r="H5223" t="str">
            <v>S29</v>
          </cell>
        </row>
        <row r="5224">
          <cell r="A5224" t="str">
            <v>TZ.54570-8H300</v>
          </cell>
          <cell r="B5224" t="str">
            <v>TEZUKA BOCINA TRAPECIO</v>
          </cell>
          <cell r="C5224">
            <v>0.437</v>
          </cell>
          <cell r="D5224" t="str">
            <v>SIN STOCK</v>
          </cell>
          <cell r="E5224"/>
          <cell r="F5224"/>
          <cell r="G5224">
            <v>0.45600000000000002</v>
          </cell>
          <cell r="H5224" t="str">
            <v>S29</v>
          </cell>
        </row>
        <row r="5225">
          <cell r="A5225" t="str">
            <v>TZ.54580-2S40A</v>
          </cell>
          <cell r="B5225" t="str">
            <v>TEZUKA PERNO TRAPECIO 54580-2S40A NISSAN NAVARA 2000-2008 D22 4CIL 2.5L</v>
          </cell>
          <cell r="C5225">
            <v>0.4</v>
          </cell>
          <cell r="D5225"/>
          <cell r="E5225">
            <v>1</v>
          </cell>
          <cell r="F5225">
            <v>4</v>
          </cell>
          <cell r="G5225"/>
          <cell r="H5225" t="str">
            <v>S29</v>
          </cell>
        </row>
        <row r="5226">
          <cell r="A5226" t="str">
            <v>TZ.54613-2S600</v>
          </cell>
          <cell r="B5226" t="str">
            <v>TEZUKA JEBE BARRA ESTABILIZADORA 54613-2S600 NISSAN NAVARA 2008-UP 27.9*45.1*15.5 DEL</v>
          </cell>
          <cell r="C5226">
            <v>4.4999999999999998E-2</v>
          </cell>
          <cell r="D5226"/>
          <cell r="E5226">
            <v>1</v>
          </cell>
          <cell r="F5226">
            <v>10</v>
          </cell>
          <cell r="G5226"/>
          <cell r="H5226" t="str">
            <v>S29</v>
          </cell>
        </row>
        <row r="5227">
          <cell r="A5227" t="str">
            <v>TZ.54613-EB71A</v>
          </cell>
          <cell r="B5227" t="str">
            <v>TEZUKA JEBE BARRA ESTABILIZADORA</v>
          </cell>
          <cell r="C5227">
            <v>6.7000000000000004E-2</v>
          </cell>
          <cell r="D5227"/>
          <cell r="E5227">
            <v>1</v>
          </cell>
          <cell r="F5227">
            <v>50</v>
          </cell>
          <cell r="G5227"/>
          <cell r="H5227" t="str">
            <v>S26</v>
          </cell>
        </row>
        <row r="5228">
          <cell r="A5228" t="str">
            <v>TZ.90114-18003</v>
          </cell>
          <cell r="B5228" t="str">
            <v xml:space="preserve">TEZUKA PERNO TRAPECIO </v>
          </cell>
          <cell r="C5228">
            <v>0.33100000000000002</v>
          </cell>
          <cell r="D5228"/>
          <cell r="E5228">
            <v>1</v>
          </cell>
          <cell r="F5228">
            <v>20</v>
          </cell>
          <cell r="G5228"/>
          <cell r="H5228" t="str">
            <v>S29</v>
          </cell>
        </row>
        <row r="5229">
          <cell r="A5229" t="str">
            <v>TZ.90114-18003K</v>
          </cell>
          <cell r="B5229" t="str">
            <v xml:space="preserve">TEZUKA PERNO TRAPECIO </v>
          </cell>
          <cell r="C5229">
            <v>0.28599999999999998</v>
          </cell>
          <cell r="D5229"/>
          <cell r="E5229"/>
          <cell r="F5229"/>
          <cell r="G5229"/>
          <cell r="H5229" t="str">
            <v>S24</v>
          </cell>
        </row>
        <row r="5230">
          <cell r="A5230" t="str">
            <v>TZ.90385-18020</v>
          </cell>
          <cell r="B5230" t="str">
            <v>TEZUKA BOCINA MUELLE 90385-18020 TOYOTA HILUX 1990-2006 4CIL 2.0L JEBE</v>
          </cell>
          <cell r="C5230">
            <v>2.5999999999999999E-2</v>
          </cell>
          <cell r="D5230"/>
          <cell r="E5230">
            <v>1</v>
          </cell>
          <cell r="F5230">
            <v>20</v>
          </cell>
          <cell r="G5230"/>
          <cell r="H5230" t="str">
            <v>S24</v>
          </cell>
        </row>
        <row r="5231">
          <cell r="A5231" t="str">
            <v>TZ.90385-T0001</v>
          </cell>
          <cell r="B5231" t="str">
            <v>TEZUKA 90385-T0001 BOCINA MUELLE TOYOTA HILUX 2000-2020    53.49*34.89*18.78</v>
          </cell>
          <cell r="C5231">
            <v>2.8000000000000001E-2</v>
          </cell>
          <cell r="D5231"/>
          <cell r="E5231">
            <v>1</v>
          </cell>
          <cell r="F5231">
            <v>50</v>
          </cell>
          <cell r="G5231"/>
          <cell r="H5231" t="str">
            <v>S24</v>
          </cell>
        </row>
        <row r="5232">
          <cell r="A5232" t="str">
            <v>TZ.90389-14007</v>
          </cell>
          <cell r="B5232" t="str">
            <v>TEZUKA BOCINA MUELLE 90389-14007 TOYOTA HIACE 1989-2005 4CIL 2.0L INF</v>
          </cell>
          <cell r="C5232">
            <v>8.7999999999999995E-2</v>
          </cell>
          <cell r="D5232"/>
          <cell r="E5232">
            <v>1</v>
          </cell>
          <cell r="F5232">
            <v>10</v>
          </cell>
          <cell r="G5232"/>
          <cell r="H5232" t="str">
            <v>S24</v>
          </cell>
        </row>
        <row r="5233">
          <cell r="A5233" t="str">
            <v>TZ.90903-89012</v>
          </cell>
          <cell r="B5233" t="str">
            <v>TEZUKA BOCINA CHASIS</v>
          </cell>
          <cell r="C5233">
            <v>0.124</v>
          </cell>
          <cell r="D5233"/>
          <cell r="E5233"/>
          <cell r="F5233"/>
          <cell r="G5233"/>
          <cell r="H5233" t="str">
            <v>S24</v>
          </cell>
        </row>
        <row r="5234">
          <cell r="A5234" t="str">
            <v>TZ.MB308059</v>
          </cell>
          <cell r="B5234" t="str">
            <v>TEZUKA SATELITE PLANETARIO MB308059 MITSUBISHI CANTER 4CIL 2.5L 11DIENT</v>
          </cell>
          <cell r="C5234">
            <v>0.214</v>
          </cell>
          <cell r="D5234"/>
          <cell r="E5234">
            <v>1</v>
          </cell>
          <cell r="F5234">
            <v>1</v>
          </cell>
          <cell r="G5234"/>
          <cell r="H5234" t="str">
            <v>S30</v>
          </cell>
        </row>
        <row r="5235">
          <cell r="A5235" t="str">
            <v>TZ.MB308110</v>
          </cell>
          <cell r="B5235" t="str">
            <v>TEZUKA PIN CORONA MB308110 MITSUBISHI CANTER 1995-UP 4D31 4CIL 2.5L 26.2MM</v>
          </cell>
          <cell r="C5235">
            <v>0.69</v>
          </cell>
          <cell r="D5235"/>
          <cell r="E5235">
            <v>1</v>
          </cell>
          <cell r="F5235">
            <v>2</v>
          </cell>
          <cell r="G5235"/>
          <cell r="H5235" t="str">
            <v>S42</v>
          </cell>
        </row>
        <row r="5236">
          <cell r="A5236" t="str">
            <v>TZ.MB308115</v>
          </cell>
          <cell r="B5236" t="str">
            <v>TEZUKA PLANETARIO CORONA MB308115 MITSUBISHI CANTER 1990-UP 4CIL 2.5L 16DIENT*18DIENT</v>
          </cell>
          <cell r="C5236">
            <v>0.45800000000000002</v>
          </cell>
          <cell r="D5236"/>
          <cell r="E5236">
            <v>1</v>
          </cell>
          <cell r="F5236">
            <v>1</v>
          </cell>
          <cell r="G5236"/>
          <cell r="H5236" t="str">
            <v>S39</v>
          </cell>
        </row>
        <row r="5237">
          <cell r="A5237" t="str">
            <v>TZ.MB633820</v>
          </cell>
          <cell r="B5237" t="str">
            <v>TEZUKA BOCINA TRAPECIO</v>
          </cell>
          <cell r="C5237">
            <v>0.17100000000000001</v>
          </cell>
          <cell r="D5237"/>
          <cell r="E5237">
            <v>1</v>
          </cell>
          <cell r="F5237">
            <v>10</v>
          </cell>
          <cell r="G5237"/>
          <cell r="H5237" t="str">
            <v>S30</v>
          </cell>
        </row>
        <row r="5238">
          <cell r="A5238" t="str">
            <v>TZ.MD339767</v>
          </cell>
          <cell r="B5238" t="str">
            <v>TEZUKA BUZO MOTOR</v>
          </cell>
          <cell r="C5238">
            <v>0.16400000000000001</v>
          </cell>
          <cell r="D5238"/>
          <cell r="E5238"/>
          <cell r="F5238"/>
          <cell r="G5238"/>
          <cell r="H5238" t="str">
            <v>S42</v>
          </cell>
        </row>
        <row r="5239">
          <cell r="A5239" t="str">
            <v>TZ.ME012857</v>
          </cell>
          <cell r="B5239" t="str">
            <v>TEZUKA  BUZO MOTOR ME012857 MITSUBISHI CANTER 4D31 4CIL</v>
          </cell>
          <cell r="C5239">
            <v>0.108</v>
          </cell>
          <cell r="D5239"/>
          <cell r="E5239">
            <v>1</v>
          </cell>
          <cell r="F5239"/>
          <cell r="G5239"/>
          <cell r="H5239" t="str">
            <v>S42</v>
          </cell>
        </row>
        <row r="5240">
          <cell r="A5240" t="str">
            <v>TZ.ME601295</v>
          </cell>
          <cell r="B5240" t="str">
            <v>TEZUKA BRONCE CAJA</v>
          </cell>
          <cell r="C5240">
            <v>0.106</v>
          </cell>
          <cell r="D5240"/>
          <cell r="E5240">
            <v>1</v>
          </cell>
          <cell r="F5240">
            <v>2</v>
          </cell>
          <cell r="G5240"/>
          <cell r="H5240" t="str">
            <v>S37</v>
          </cell>
        </row>
        <row r="5241">
          <cell r="A5241" t="str">
            <v>TZ.MR510417</v>
          </cell>
          <cell r="B5241" t="str">
            <v>TEZUKA BOCINA TRAPECIO MR-510417 MITSUBISHI</v>
          </cell>
          <cell r="C5241">
            <v>0.248</v>
          </cell>
          <cell r="D5241"/>
          <cell r="E5241">
            <v>1</v>
          </cell>
          <cell r="F5241">
            <v>10</v>
          </cell>
          <cell r="G5241"/>
          <cell r="H5241" t="str">
            <v>S39</v>
          </cell>
        </row>
        <row r="5242">
          <cell r="A5242" t="str">
            <v>TZ.MR519398</v>
          </cell>
          <cell r="B5242" t="str">
            <v>TEZUKA BOCINA TRAPECIO</v>
          </cell>
          <cell r="C5242">
            <v>1.1140000000000001</v>
          </cell>
          <cell r="D5242"/>
          <cell r="E5242">
            <v>1</v>
          </cell>
          <cell r="F5242">
            <v>10</v>
          </cell>
          <cell r="G5242"/>
          <cell r="H5242" t="str">
            <v>S30</v>
          </cell>
        </row>
        <row r="5243">
          <cell r="A5243" t="str">
            <v>TZ.MR992256</v>
          </cell>
          <cell r="B5243" t="str">
            <v>TEZUKA BOCINA TRAPECIO</v>
          </cell>
          <cell r="C5243">
            <v>0.37</v>
          </cell>
          <cell r="D5243" t="str">
            <v>SIN STOCK</v>
          </cell>
          <cell r="E5243"/>
          <cell r="F5243"/>
          <cell r="G5243">
            <v>0.375</v>
          </cell>
          <cell r="H5243" t="str">
            <v>S42</v>
          </cell>
        </row>
        <row r="5244">
          <cell r="A5244" t="str">
            <v>TZ.SA68-25-310</v>
          </cell>
          <cell r="B5244" t="str">
            <v>TEZUKA SOPORTE CARDAN SA68-25-310 MAZDA BT-50 RANGER 2006-UP 4CIL 2.5L CENTRAL</v>
          </cell>
          <cell r="C5244">
            <v>0.66700000000000004</v>
          </cell>
          <cell r="D5244"/>
          <cell r="E5244">
            <v>1</v>
          </cell>
          <cell r="F5244">
            <v>1</v>
          </cell>
          <cell r="G5244"/>
          <cell r="H5244" t="str">
            <v>S30</v>
          </cell>
        </row>
        <row r="5245">
          <cell r="A5245" t="str">
            <v>TZ.UH71-34-470</v>
          </cell>
          <cell r="B5245" t="str">
            <v>TEZUKA BOCINA TRAPECIO UH71-34-470 MAZDA B2500 2004-2008 WL 4CIL DELANTERO SUP DER IZQ</v>
          </cell>
          <cell r="C5245">
            <v>0.14899999999999999</v>
          </cell>
          <cell r="D5245"/>
          <cell r="E5245">
            <v>1</v>
          </cell>
          <cell r="F5245">
            <v>10</v>
          </cell>
          <cell r="G5245"/>
          <cell r="H5245" t="str">
            <v>S42</v>
          </cell>
        </row>
        <row r="5246">
          <cell r="A5246" t="str">
            <v>WA.27-125</v>
          </cell>
          <cell r="B5246" t="str">
            <v>WAI 27-125 CORONA ALTERNADOR DELCO 22SI 12V</v>
          </cell>
          <cell r="C5246">
            <v>1.502</v>
          </cell>
          <cell r="D5246"/>
          <cell r="E5246">
            <v>1</v>
          </cell>
          <cell r="F5246"/>
          <cell r="G5246"/>
          <cell r="H5246" t="str">
            <v>F-56</v>
          </cell>
        </row>
        <row r="5247">
          <cell r="A5247" t="str">
            <v>WA.39-600</v>
          </cell>
          <cell r="B5247" t="str">
            <v>WAI 39-600 PORTACARBON ALTERNADOR CATERPILLAR PRESTOLITE</v>
          </cell>
          <cell r="C5247">
            <v>7.0999999999999994E-2</v>
          </cell>
          <cell r="D5247"/>
          <cell r="E5247">
            <v>1</v>
          </cell>
          <cell r="F5247"/>
          <cell r="G5247"/>
          <cell r="H5247" t="str">
            <v>F-49</v>
          </cell>
        </row>
        <row r="5248">
          <cell r="A5248" t="str">
            <v>WA.46-1851</v>
          </cell>
          <cell r="B5248" t="str">
            <v>WAI 46-1851 RESISTENCIA ALTERNADOR DELCO 10SI 12SI 15SI TODOS</v>
          </cell>
          <cell r="C5248">
            <v>0.03</v>
          </cell>
          <cell r="D5248"/>
          <cell r="E5248">
            <v>1</v>
          </cell>
          <cell r="F5248"/>
          <cell r="G5248"/>
          <cell r="H5248" t="str">
            <v>F-49</v>
          </cell>
        </row>
        <row r="5249">
          <cell r="A5249" t="str">
            <v>WA.61-150</v>
          </cell>
          <cell r="B5249" t="str">
            <v>WAI 61-150 ARMADURA ARRANCADOR DELCO 38MT      12V</v>
          </cell>
          <cell r="C5249">
            <v>2.569</v>
          </cell>
          <cell r="D5249"/>
          <cell r="E5249">
            <v>1</v>
          </cell>
          <cell r="F5249"/>
          <cell r="G5249"/>
          <cell r="H5249" t="str">
            <v>F-49</v>
          </cell>
        </row>
        <row r="5250">
          <cell r="A5250" t="str">
            <v>WA.66-5200</v>
          </cell>
          <cell r="B5250" t="str">
            <v>WAI 66-5200 TAPA SOLENOIDE ARRANCADOR LEECE NEVILLE 12V (66-601)</v>
          </cell>
          <cell r="C5250">
            <v>0.26600000000000001</v>
          </cell>
          <cell r="D5250"/>
          <cell r="E5250">
            <v>1</v>
          </cell>
          <cell r="F5250"/>
          <cell r="G5250"/>
          <cell r="H5250" t="str">
            <v>F-56</v>
          </cell>
        </row>
        <row r="5251">
          <cell r="A5251" t="str">
            <v>WA.68-110</v>
          </cell>
          <cell r="B5251" t="str">
            <v>WAI 68-110 CARBON ARRANCADOR DELCO 40MT      24V</v>
          </cell>
          <cell r="C5251">
            <v>3.3000000000000002E-2</v>
          </cell>
          <cell r="D5251"/>
          <cell r="E5251">
            <v>1</v>
          </cell>
          <cell r="F5251"/>
          <cell r="G5251"/>
          <cell r="H5251" t="str">
            <v>F-56</v>
          </cell>
        </row>
        <row r="5252">
          <cell r="A5252" t="str">
            <v>WA.68-111</v>
          </cell>
          <cell r="B5252" t="str">
            <v>WAI 68-111 CARBON ARRANCADOR DELCO 40MT 24-32 VOLTIOS</v>
          </cell>
          <cell r="C5252">
            <v>0.13300000000000001</v>
          </cell>
          <cell r="D5252"/>
          <cell r="E5252">
            <v>1</v>
          </cell>
          <cell r="F5252">
            <v>4</v>
          </cell>
          <cell r="G5252"/>
          <cell r="H5252" t="str">
            <v>F-48</v>
          </cell>
        </row>
        <row r="5253">
          <cell r="A5253" t="str">
            <v>WA.68-112</v>
          </cell>
          <cell r="B5253" t="str">
            <v>WAI MK-363 CARBON ARRANCADOR DELCO 42MT 12V VOLVO1983-2003 DD 10.5*36.5*23.5*31</v>
          </cell>
          <cell r="C5253">
            <v>5.2999999999999999E-2</v>
          </cell>
          <cell r="D5253"/>
          <cell r="E5253">
            <v>1</v>
          </cell>
          <cell r="F5253"/>
          <cell r="G5253"/>
          <cell r="H5253" t="str">
            <v>SIN STOCK</v>
          </cell>
        </row>
        <row r="5254">
          <cell r="A5254" t="str">
            <v>WA.68-152</v>
          </cell>
          <cell r="B5254" t="str">
            <v>WAI 68-152 CARBON ARRANCADOR DELCO 39MT      12V-24V</v>
          </cell>
          <cell r="C5254">
            <v>6.0999999999999999E-2</v>
          </cell>
          <cell r="D5254"/>
          <cell r="E5254">
            <v>1</v>
          </cell>
          <cell r="F5254"/>
          <cell r="G5254"/>
          <cell r="H5254" t="str">
            <v>F-56</v>
          </cell>
        </row>
        <row r="5255">
          <cell r="A5255" t="str">
            <v>WA.68-8321</v>
          </cell>
          <cell r="B5255" t="str">
            <v>WAI 68-8321 CARBON ARRANCADOR VOLVO   FH    24V</v>
          </cell>
          <cell r="C5255">
            <v>3.0000000000000001E-3</v>
          </cell>
          <cell r="D5255"/>
          <cell r="E5255">
            <v>1</v>
          </cell>
          <cell r="F5255"/>
          <cell r="G5255"/>
          <cell r="H5255" t="str">
            <v>SIN STOCK</v>
          </cell>
        </row>
        <row r="5256">
          <cell r="A5256" t="str">
            <v>WA.71-1701</v>
          </cell>
          <cell r="B5256" t="str">
            <v>WAI RETEN ARRANCADOR</v>
          </cell>
          <cell r="C5256">
            <v>1.0999999999999999E-2</v>
          </cell>
          <cell r="D5256"/>
          <cell r="E5256">
            <v>1</v>
          </cell>
          <cell r="F5256"/>
          <cell r="G5256"/>
          <cell r="H5256" t="str">
            <v>F-49</v>
          </cell>
        </row>
        <row r="5257">
          <cell r="A5257" t="str">
            <v>WA.76-1255</v>
          </cell>
          <cell r="B5257" t="str">
            <v>WAI 76-1255 CONTACTO SOLENOIDE DELCO 42MT</v>
          </cell>
          <cell r="C5257">
            <v>4.2000000000000003E-2</v>
          </cell>
          <cell r="D5257"/>
          <cell r="E5257">
            <v>1</v>
          </cell>
          <cell r="F5257"/>
          <cell r="G5257"/>
          <cell r="H5257" t="str">
            <v>F-49</v>
          </cell>
        </row>
        <row r="5258">
          <cell r="A5258" t="str">
            <v>WA.76-1264</v>
          </cell>
          <cell r="B5258" t="str">
            <v>WAI 76-1264 CONTACTO SOLENOIDE DELCO 42MT</v>
          </cell>
          <cell r="C5258">
            <v>4.3999999999999997E-2</v>
          </cell>
          <cell r="D5258"/>
          <cell r="E5258">
            <v>1</v>
          </cell>
          <cell r="F5258"/>
          <cell r="G5258"/>
          <cell r="H5258" t="str">
            <v>F-49</v>
          </cell>
        </row>
        <row r="5259">
          <cell r="A5259" t="str">
            <v>WA.79-1138</v>
          </cell>
          <cell r="B5259" t="str">
            <v>WAI 79-1138 ORQUILLA ARRANCADOR DELCO 40MT</v>
          </cell>
          <cell r="C5259">
            <v>0.17699999999999999</v>
          </cell>
          <cell r="D5259"/>
          <cell r="E5259">
            <v>1</v>
          </cell>
          <cell r="F5259"/>
          <cell r="G5259"/>
          <cell r="H5259" t="str">
            <v>F-49</v>
          </cell>
        </row>
        <row r="5260">
          <cell r="A5260" t="str">
            <v>WG.4411</v>
          </cell>
          <cell r="B5260" t="str">
            <v>WAGNER 4411 FARO REDONDO 4 1/2" (114MM) 12V 35W 2 CONTACTOS</v>
          </cell>
          <cell r="C5260">
            <v>0.22600000000000001</v>
          </cell>
          <cell r="D5260"/>
          <cell r="E5260">
            <v>1</v>
          </cell>
          <cell r="F5260"/>
          <cell r="G5260"/>
          <cell r="H5260" t="str">
            <v>ACOPIO</v>
          </cell>
        </row>
        <row r="5261">
          <cell r="A5261" t="str">
            <v>WG.H6054</v>
          </cell>
          <cell r="B5261" t="str">
            <v>WAGNER FARO RECTANGULAR</v>
          </cell>
          <cell r="C5261">
            <v>0.82499999999999996</v>
          </cell>
          <cell r="D5261"/>
          <cell r="E5261">
            <v>1</v>
          </cell>
          <cell r="F5261"/>
          <cell r="G5261"/>
          <cell r="H5261" t="str">
            <v>ACOPIO</v>
          </cell>
        </row>
        <row r="5262">
          <cell r="A5262" t="str">
            <v>WT.13024-ED000</v>
          </cell>
          <cell r="B5262" t="str">
            <v>WTB PIÑON LEVAS 13024-ED000 NISSAN VERSA HR16 4CIL 1.6L 42 DIENTES</v>
          </cell>
          <cell r="C5262">
            <v>0.34499999999999997</v>
          </cell>
          <cell r="D5262"/>
          <cell r="E5262">
            <v>1</v>
          </cell>
          <cell r="F5262"/>
          <cell r="G5262"/>
          <cell r="H5262" t="str">
            <v>S-F78</v>
          </cell>
        </row>
        <row r="5263">
          <cell r="A5263" t="str">
            <v>WT.13028-99B00</v>
          </cell>
          <cell r="B5263" t="str">
            <v>WTB 13028-99B00 CADENA MOTOR NISSAN MARCH 1994-1999 CG10-CG13 4CIL 1.3L</v>
          </cell>
          <cell r="C5263">
            <v>0.30499999999999999</v>
          </cell>
          <cell r="D5263"/>
          <cell r="E5263">
            <v>1</v>
          </cell>
          <cell r="F5263"/>
          <cell r="G5263"/>
          <cell r="H5263" t="str">
            <v>S-F78</v>
          </cell>
        </row>
        <row r="5264">
          <cell r="A5264" t="str">
            <v>WT.13028-99B10</v>
          </cell>
          <cell r="B5264" t="str">
            <v>WTB 13028-99B10 CADENA MOTOR NISSAN MARCH 1994-1999 CG10-CG13 4CIL 1.3L</v>
          </cell>
          <cell r="C5264">
            <v>0.216</v>
          </cell>
          <cell r="D5264"/>
          <cell r="E5264">
            <v>1</v>
          </cell>
          <cell r="F5264"/>
          <cell r="G5264"/>
          <cell r="H5264" t="str">
            <v>S-F78</v>
          </cell>
        </row>
        <row r="5265">
          <cell r="A5265" t="str">
            <v>WT.13085-AL505</v>
          </cell>
          <cell r="B5265" t="str">
            <v>WTB 13085-AL505 GUIA CADENA NISSAN MURANO 2004-2007 VQ30-VQ35 6CIL 3.0L-3.5L</v>
          </cell>
          <cell r="C5265">
            <v>0.156</v>
          </cell>
          <cell r="D5265"/>
          <cell r="E5265">
            <v>1</v>
          </cell>
          <cell r="F5265"/>
          <cell r="G5265"/>
          <cell r="H5265" t="str">
            <v>S-F78</v>
          </cell>
        </row>
        <row r="5266">
          <cell r="A5266" t="str">
            <v>WT.13085-AL511</v>
          </cell>
          <cell r="B5266" t="str">
            <v>WTB 13085-AL511 GUIA CADENA NISSAN MURANO 2004-2007 VQ30-VQ35 6CIL 3.0L-3.5L</v>
          </cell>
          <cell r="C5266">
            <v>0.06</v>
          </cell>
          <cell r="D5266"/>
          <cell r="E5266">
            <v>1</v>
          </cell>
          <cell r="F5266"/>
          <cell r="G5266"/>
          <cell r="H5266" t="str">
            <v>S-F78</v>
          </cell>
        </row>
        <row r="5267">
          <cell r="A5267" t="str">
            <v>WT.13091-AL502</v>
          </cell>
          <cell r="B5267" t="str">
            <v>WTB 13091-AL502 GUIA CADENA NISSAN MURANO 2004-2007 VQ30-VQ35 6CIL 3.0L-3.5L</v>
          </cell>
          <cell r="C5267">
            <v>0.14699999999999999</v>
          </cell>
          <cell r="D5267"/>
          <cell r="E5267">
            <v>1</v>
          </cell>
          <cell r="F5267"/>
          <cell r="G5267"/>
          <cell r="H5267" t="str">
            <v>S-F78</v>
          </cell>
        </row>
        <row r="5268">
          <cell r="A5268" t="str">
            <v>WT.TK-BU112-S</v>
          </cell>
          <cell r="B5268" t="str">
            <v>WTB 222-355GP GUIA CADENA CHEVROLET SKYLARK CAVALIER MALIBU ARCHIVA SAFARI GRAND AM 1996-2002 146-DOHC 4CIL</v>
          </cell>
          <cell r="C5268">
            <v>0.19800000000000001</v>
          </cell>
          <cell r="D5268"/>
          <cell r="E5268">
            <v>1</v>
          </cell>
          <cell r="F5268"/>
          <cell r="G5268"/>
          <cell r="H5268" t="str">
            <v>S-F78</v>
          </cell>
        </row>
        <row r="5269">
          <cell r="A5269" t="str">
            <v>WT.TK-FO118-G/L</v>
          </cell>
          <cell r="B5269" t="str">
            <v>WTB F77Z6K297BC GUIA CADENA FORD EXPLORER EXPLORER SPORT TRAC MUSTANG MOUNTAINNER 2001-2010 244-SOHC 6CIL</v>
          </cell>
          <cell r="C5269">
            <v>3.9E-2</v>
          </cell>
          <cell r="D5269"/>
          <cell r="E5269">
            <v>1</v>
          </cell>
          <cell r="F5269"/>
          <cell r="G5269"/>
          <cell r="H5269" t="str">
            <v>S-F78</v>
          </cell>
        </row>
        <row r="5270">
          <cell r="A5270" t="str">
            <v>WT.TK-GM101-608</v>
          </cell>
          <cell r="B5270" t="str">
            <v>WTB S-608 PIÑON LEVAS</v>
          </cell>
          <cell r="C5270">
            <v>0.503</v>
          </cell>
          <cell r="D5270"/>
          <cell r="E5270">
            <v>1</v>
          </cell>
          <cell r="F5270"/>
          <cell r="G5270"/>
          <cell r="H5270" t="str">
            <v>S-F78</v>
          </cell>
        </row>
        <row r="5271">
          <cell r="A5271" t="str">
            <v>WT.TK-GM109-840</v>
          </cell>
          <cell r="B5271" t="str">
            <v>WTB S-840 PIÑON LEVAS</v>
          </cell>
          <cell r="C5271">
            <v>0.47699999999999998</v>
          </cell>
          <cell r="D5271"/>
          <cell r="E5271">
            <v>1</v>
          </cell>
          <cell r="F5271"/>
          <cell r="G5271"/>
          <cell r="H5271" t="str">
            <v>S-F78</v>
          </cell>
        </row>
        <row r="5272">
          <cell r="A5272" t="str">
            <v>XT.TBX75</v>
          </cell>
          <cell r="B5272" t="str">
            <v>TEXROPE FAJA ALTERNADOR B-75" UNIVERSAL LISA 5/8"</v>
          </cell>
          <cell r="C5272">
            <v>0.35499999999999998</v>
          </cell>
          <cell r="D5272"/>
          <cell r="E5272">
            <v>1</v>
          </cell>
          <cell r="F5272">
            <v>1</v>
          </cell>
          <cell r="G5272"/>
          <cell r="H5272" t="str">
            <v>S-F77</v>
          </cell>
        </row>
        <row r="5273">
          <cell r="A5273" t="str">
            <v>YU.27301-26640</v>
          </cell>
          <cell r="B5273" t="str">
            <v>YURA UF499 BOBINA ENCENDIDO HYUNDAI KIA ACCENT SANTA FE SONATA TIBURON VERACRUZ RIO 2006-2011 4CIL-6CIL 1.6L-2.7L-3.3L-3.8L</v>
          </cell>
          <cell r="C5273">
            <v>0.192</v>
          </cell>
          <cell r="D5273"/>
          <cell r="E5273">
            <v>1</v>
          </cell>
          <cell r="F5273"/>
          <cell r="G5273"/>
          <cell r="H5273" t="str">
            <v>G-51</v>
          </cell>
        </row>
        <row r="5274">
          <cell r="A5274" t="str">
            <v>YU.27301-2B100</v>
          </cell>
          <cell r="B5274" t="str">
            <v>YURA  27301-2B100 BOBINA ENCENDIDO HYUNDAI ACCENT ELANTRA 2011-2015 4CIL 1.6L</v>
          </cell>
          <cell r="C5274">
            <v>0.20200000000000001</v>
          </cell>
          <cell r="D5274"/>
          <cell r="E5274">
            <v>1</v>
          </cell>
          <cell r="F5274"/>
          <cell r="G5274"/>
          <cell r="H5274" t="str">
            <v>G-51</v>
          </cell>
        </row>
        <row r="5275">
          <cell r="A5275" t="str">
            <v>ZM.8313001A</v>
          </cell>
          <cell r="B5275" t="str">
            <v>ZM ARMADURA ARRANCADOR 1004012450 MERCEDES BENZ SPRINTER 1992-UP 158MM 50MM 12V</v>
          </cell>
          <cell r="C5275">
            <v>1.087</v>
          </cell>
          <cell r="D5275"/>
          <cell r="E5275">
            <v>1</v>
          </cell>
          <cell r="F5275"/>
          <cell r="G5275"/>
          <cell r="H5275" t="str">
            <v>G4</v>
          </cell>
        </row>
        <row r="5276">
          <cell r="A5276" t="str">
            <v>ZM.8313002A</v>
          </cell>
          <cell r="B5276" t="str">
            <v>ZM ARMADURA ARRANCADOR ZM-8313002 CITROEN MERCEDES BENZ SERIE 231 24V</v>
          </cell>
          <cell r="C5276">
            <v>1.5649999999999999</v>
          </cell>
          <cell r="D5276"/>
          <cell r="E5276">
            <v>1</v>
          </cell>
          <cell r="F5276"/>
          <cell r="G5276"/>
          <cell r="H5276" t="str">
            <v>G4</v>
          </cell>
        </row>
        <row r="5277">
          <cell r="A5277" t="str">
            <v>ZM.8313005A</v>
          </cell>
          <cell r="B5277" t="str">
            <v xml:space="preserve">ZM ARMADURA ARRANCADOR </v>
          </cell>
          <cell r="C5277">
            <v>1.018</v>
          </cell>
          <cell r="D5277"/>
          <cell r="E5277"/>
          <cell r="F5277"/>
          <cell r="G5277"/>
          <cell r="H5277" t="str">
            <v>G4</v>
          </cell>
        </row>
        <row r="5278">
          <cell r="A5278" t="str">
            <v>ZM.8338101A</v>
          </cell>
          <cell r="B5278" t="str">
            <v xml:space="preserve">ZM ARMADURA ARRANCADOR </v>
          </cell>
          <cell r="C5278">
            <v>1.0940000000000001</v>
          </cell>
          <cell r="D5278"/>
          <cell r="E5278"/>
          <cell r="F5278"/>
          <cell r="G5278"/>
          <cell r="H5278" t="str">
            <v>G4</v>
          </cell>
        </row>
        <row r="5279">
          <cell r="A5279" t="str">
            <v>ZM.8342104A</v>
          </cell>
          <cell r="B5279" t="str">
            <v xml:space="preserve">ZM ARMADURA ARRANCADOR </v>
          </cell>
          <cell r="C5279">
            <v>2.44</v>
          </cell>
          <cell r="D5279"/>
          <cell r="E5279"/>
          <cell r="F5279"/>
          <cell r="G5279"/>
          <cell r="H5279" t="str">
            <v>G4</v>
          </cell>
        </row>
        <row r="5280">
          <cell r="A5280" t="str">
            <v>ZM.8342110A</v>
          </cell>
          <cell r="B5280" t="str">
            <v xml:space="preserve">ZM ARMADURA ARRANCADOR </v>
          </cell>
          <cell r="C5280">
            <v>1.4179999999999999</v>
          </cell>
          <cell r="D5280"/>
          <cell r="E5280"/>
          <cell r="F5280"/>
          <cell r="G5280"/>
          <cell r="H5280" t="str">
            <v>G4</v>
          </cell>
        </row>
        <row r="5281">
          <cell r="A5281" t="str">
            <v>ZM.8348001A</v>
          </cell>
          <cell r="B5281" t="str">
            <v>ZM ARMADURA ARRANCADOR 352.58.608 MERCEDES BENZ SPRINTER 12V</v>
          </cell>
          <cell r="C5281">
            <v>1.22</v>
          </cell>
          <cell r="D5281"/>
          <cell r="E5281">
            <v>1</v>
          </cell>
          <cell r="F5281"/>
          <cell r="G5281"/>
          <cell r="H5281" t="str">
            <v>G3</v>
          </cell>
        </row>
        <row r="5282">
          <cell r="A5282" t="str">
            <v>ZM.8348002A</v>
          </cell>
          <cell r="B5282" t="str">
            <v>ZM ARMADURA ARRANCADOR</v>
          </cell>
          <cell r="C5282">
            <v>1.1080000000000001</v>
          </cell>
          <cell r="D5282"/>
          <cell r="E5282"/>
          <cell r="F5282"/>
          <cell r="G5282"/>
          <cell r="H5282" t="str">
            <v>G3</v>
          </cell>
        </row>
        <row r="5283">
          <cell r="A5283" t="str">
            <v>ZM.8348003A</v>
          </cell>
          <cell r="B5283" t="str">
            <v>ZM ARMADURA ARRANCADOR</v>
          </cell>
          <cell r="C5283">
            <v>1.236</v>
          </cell>
          <cell r="D5283"/>
          <cell r="E5283"/>
          <cell r="F5283"/>
          <cell r="G5283"/>
          <cell r="H5283" t="str">
            <v>G3</v>
          </cell>
        </row>
        <row r="5284">
          <cell r="A5284" t="str">
            <v>ZM.8357104A</v>
          </cell>
          <cell r="B5284" t="str">
            <v>ZM ARMADURA ARRANCADOR</v>
          </cell>
          <cell r="C5284">
            <v>1.3</v>
          </cell>
          <cell r="D5284"/>
          <cell r="E5284"/>
          <cell r="F5284"/>
          <cell r="G5284"/>
          <cell r="H5284" t="str">
            <v>G3</v>
          </cell>
        </row>
        <row r="5285">
          <cell r="A5285" t="str">
            <v>ZM.8357107A</v>
          </cell>
          <cell r="B5285" t="str">
            <v>ZM ARMADURA ARRANCADOR 1004011039 VOLKSWAGEN GOL POLO 1992-2005 123MM 55MM 12V</v>
          </cell>
          <cell r="C5285">
            <v>0.63200000000000001</v>
          </cell>
          <cell r="D5285"/>
          <cell r="E5285">
            <v>1</v>
          </cell>
          <cell r="F5285"/>
          <cell r="G5285"/>
          <cell r="H5285" t="str">
            <v>G3</v>
          </cell>
        </row>
        <row r="5286">
          <cell r="A5286" t="str">
            <v>ZM.8357145A</v>
          </cell>
          <cell r="B5286" t="str">
            <v>ZM ARMADURA ARRANCADOR</v>
          </cell>
          <cell r="C5286">
            <v>1.014</v>
          </cell>
          <cell r="D5286"/>
          <cell r="E5286"/>
          <cell r="F5286"/>
          <cell r="G5286"/>
          <cell r="H5286" t="str">
            <v>G3</v>
          </cell>
        </row>
        <row r="5287">
          <cell r="A5287" t="str">
            <v>ZM.8359003</v>
          </cell>
          <cell r="B5287" t="str">
            <v>ZM ARMADURA ARRANCADOR 594344 HYUNDAI KIA BONGO 1990-2008 142MM 50MM 12V</v>
          </cell>
          <cell r="C5287">
            <v>0.82299999999999995</v>
          </cell>
          <cell r="D5287"/>
          <cell r="E5287">
            <v>1</v>
          </cell>
          <cell r="F5287"/>
          <cell r="G5287"/>
          <cell r="H5287" t="str">
            <v>G14</v>
          </cell>
        </row>
        <row r="5288">
          <cell r="A5288" t="str">
            <v>ZM.8363903A</v>
          </cell>
          <cell r="B5288" t="str">
            <v>ZM ARMADURA ARRANCADOR 6033AD5025 SCANIA 2005-UP 174MM 60MM 24V</v>
          </cell>
          <cell r="C5288">
            <v>1.6579999999999999</v>
          </cell>
          <cell r="D5288"/>
          <cell r="E5288">
            <v>1</v>
          </cell>
          <cell r="F5288"/>
          <cell r="G5288"/>
          <cell r="H5288" t="str">
            <v>G3</v>
          </cell>
        </row>
        <row r="5289">
          <cell r="A5289" t="str">
            <v>ZM.8379001A</v>
          </cell>
          <cell r="B5289" t="str">
            <v>ZM ARMADURA ARRANCADOR M106X43571 MITSUBISHI L200 2005-2012 140MM 53.8MM 12V</v>
          </cell>
          <cell r="C5289">
            <v>0.93500000000000005</v>
          </cell>
          <cell r="D5289"/>
          <cell r="E5289">
            <v>1</v>
          </cell>
          <cell r="F5289"/>
          <cell r="G5289"/>
          <cell r="H5289" t="str">
            <v>G2</v>
          </cell>
        </row>
        <row r="5290">
          <cell r="A5290" t="str">
            <v>ZM.8379002A</v>
          </cell>
          <cell r="B5290" t="str">
            <v>ZM ARMADURA ARRANCADOR M106T57671 MITSUBISHI PAJERO 2005-2012 106.5MM 53.8MM 12V</v>
          </cell>
          <cell r="C5290">
            <v>0.627</v>
          </cell>
          <cell r="D5290"/>
          <cell r="E5290">
            <v>1</v>
          </cell>
          <cell r="F5290">
            <v>3</v>
          </cell>
          <cell r="G5290"/>
          <cell r="H5290" t="str">
            <v>G2</v>
          </cell>
        </row>
        <row r="5291">
          <cell r="A5291" t="str">
            <v>ZM.8379003A</v>
          </cell>
          <cell r="B5291" t="str">
            <v xml:space="preserve">ZM ARMADURA ARRANCADOR </v>
          </cell>
          <cell r="C5291">
            <v>1.1419999999999999</v>
          </cell>
          <cell r="D5291"/>
          <cell r="E5291"/>
          <cell r="F5291"/>
          <cell r="G5291"/>
          <cell r="H5291" t="str">
            <v>G2</v>
          </cell>
        </row>
        <row r="5292">
          <cell r="A5292" t="str">
            <v>ZM.8380502A</v>
          </cell>
          <cell r="B5292" t="str">
            <v xml:space="preserve">ZM ARMADURA ARRANCADOR </v>
          </cell>
          <cell r="C5292">
            <v>1.694</v>
          </cell>
          <cell r="D5292"/>
          <cell r="E5292"/>
          <cell r="F5292"/>
          <cell r="G5292"/>
          <cell r="H5292" t="str">
            <v>G2</v>
          </cell>
        </row>
        <row r="5293">
          <cell r="A5293" t="str">
            <v>ZM.8381801A</v>
          </cell>
          <cell r="B5293" t="str">
            <v xml:space="preserve">ZM ARMADURA ARRANCADOR </v>
          </cell>
          <cell r="C5293">
            <v>1.454</v>
          </cell>
          <cell r="D5293"/>
          <cell r="E5293"/>
          <cell r="F5293"/>
          <cell r="G5293"/>
          <cell r="H5293" t="str">
            <v>G2</v>
          </cell>
        </row>
        <row r="5294">
          <cell r="A5294" t="str">
            <v>ZM.8384001A</v>
          </cell>
          <cell r="B5294" t="str">
            <v>ZM ARMADURA ARRANCADOR 10511758 DELCO  39MT  1992-UP 197.5MM 76.2MM 12V</v>
          </cell>
          <cell r="C5294">
            <v>2.996</v>
          </cell>
          <cell r="D5294"/>
          <cell r="E5294">
            <v>1</v>
          </cell>
          <cell r="F5294"/>
          <cell r="G5294"/>
          <cell r="H5294" t="str">
            <v>SIN STOCK</v>
          </cell>
        </row>
        <row r="5295">
          <cell r="A5295" t="str">
            <v>ZM.8384002A</v>
          </cell>
          <cell r="B5295" t="str">
            <v>ZM ARMADURA ARRANCADOR 10511750 DELCO 39MT 1992-UP 197.5MM 76.2MM 24V</v>
          </cell>
          <cell r="C5295">
            <v>3.012</v>
          </cell>
          <cell r="D5295"/>
          <cell r="E5295">
            <v>1</v>
          </cell>
          <cell r="F5295">
            <v>8</v>
          </cell>
          <cell r="G5295"/>
          <cell r="H5295" t="str">
            <v>G2</v>
          </cell>
        </row>
        <row r="5296">
          <cell r="A5296" t="str">
            <v>ZM.8384004A</v>
          </cell>
          <cell r="B5296" t="str">
            <v>ZM ARMADURA ARRANCADOR</v>
          </cell>
          <cell r="C5296">
            <v>2.5579999999999998</v>
          </cell>
          <cell r="D5296"/>
          <cell r="E5296"/>
          <cell r="F5296"/>
          <cell r="G5296"/>
          <cell r="H5296" t="str">
            <v>G1</v>
          </cell>
        </row>
        <row r="5297">
          <cell r="A5297" t="str">
            <v>ZM.8384202A</v>
          </cell>
          <cell r="B5297" t="str">
            <v>ZM ARMADURA ARRANCADOR M106X45071 MERCEDES BENZ VOLVO 1992-UP 196MM 68MM 24V</v>
          </cell>
          <cell r="C5297">
            <v>2.3759999999999999</v>
          </cell>
          <cell r="D5297"/>
          <cell r="E5297">
            <v>1</v>
          </cell>
          <cell r="F5297"/>
          <cell r="G5297"/>
          <cell r="H5297" t="str">
            <v>G1</v>
          </cell>
        </row>
        <row r="5298">
          <cell r="A5298" t="str">
            <v>ZM.8386001A</v>
          </cell>
          <cell r="B5298" t="str">
            <v xml:space="preserve">ZM ARMADURA ARRANCADOR </v>
          </cell>
          <cell r="C5298">
            <v>0.88600000000000001</v>
          </cell>
          <cell r="D5298"/>
          <cell r="E5298"/>
          <cell r="F5298"/>
          <cell r="G5298"/>
          <cell r="H5298" t="str">
            <v>G1</v>
          </cell>
        </row>
        <row r="5299">
          <cell r="A5299" t="str">
            <v>ZM.8397803A</v>
          </cell>
          <cell r="B5299" t="str">
            <v xml:space="preserve">ZM ARMADURA ARRANCADOR </v>
          </cell>
          <cell r="C5299">
            <v>1.0820000000000001</v>
          </cell>
          <cell r="D5299"/>
          <cell r="E5299"/>
          <cell r="F5299"/>
          <cell r="G5299"/>
          <cell r="H5299" t="str">
            <v>G1</v>
          </cell>
        </row>
        <row r="5300">
          <cell r="A5300" t="str">
            <v>ZM.8513003</v>
          </cell>
          <cell r="B5300" t="str">
            <v>ZM BENDIX ARRANCADOR HNZ-1027 FORD CUMMINS F250 F1000 F4000 75*32*14.26 BOSCH 10 DIENTES</v>
          </cell>
          <cell r="C5300">
            <v>0.48199999999999998</v>
          </cell>
          <cell r="D5300"/>
          <cell r="E5300">
            <v>1</v>
          </cell>
          <cell r="F5300"/>
          <cell r="G5300"/>
          <cell r="H5300" t="str">
            <v>G13</v>
          </cell>
        </row>
        <row r="5301">
          <cell r="A5301" t="str">
            <v>ZM.8526101</v>
          </cell>
          <cell r="B5301" t="str">
            <v>ZM BENDIX ARRANCADOR HNZ-1745 CHEVROLET CRUZE PRISMA 40.5*46.5*26*12 DELCO 9D CW</v>
          </cell>
          <cell r="C5301">
            <v>0.21299999999999999</v>
          </cell>
          <cell r="D5301"/>
          <cell r="E5301">
            <v>1</v>
          </cell>
          <cell r="F5301"/>
          <cell r="G5301"/>
          <cell r="H5301" t="str">
            <v>G13</v>
          </cell>
        </row>
        <row r="5302">
          <cell r="A5302" t="str">
            <v>ZM.8526102</v>
          </cell>
          <cell r="B5302" t="str">
            <v>ZM BENDIX ARRANCADOR HNZ-1770 HYUNDAI KIA TUCSON SANTA FE SPORTAGE 40*47*35*12 DELCO 21D CW</v>
          </cell>
          <cell r="C5302">
            <v>0.252</v>
          </cell>
          <cell r="D5302"/>
          <cell r="E5302">
            <v>1</v>
          </cell>
          <cell r="F5302"/>
          <cell r="G5302"/>
          <cell r="H5302" t="str">
            <v>G12</v>
          </cell>
        </row>
        <row r="5303">
          <cell r="A5303" t="str">
            <v>ZM.8538101</v>
          </cell>
          <cell r="B5303" t="str">
            <v xml:space="preserve">ZM BENDIX ARRANCADOR </v>
          </cell>
          <cell r="C5303">
            <v>0.377</v>
          </cell>
          <cell r="D5303"/>
          <cell r="E5303">
            <v>1</v>
          </cell>
          <cell r="F5303"/>
          <cell r="G5303"/>
          <cell r="H5303" t="str">
            <v>G12</v>
          </cell>
        </row>
        <row r="5304">
          <cell r="A5304" t="str">
            <v>ZM.8538103</v>
          </cell>
          <cell r="B5304" t="str">
            <v>ZM BENDIX ARRANCADOR HNZ-1757 RENAULT DUSTER MEGANE 48*47.4*30*11 BOSCH 11D CW</v>
          </cell>
          <cell r="C5304">
            <v>0.22900000000000001</v>
          </cell>
          <cell r="D5304"/>
          <cell r="E5304">
            <v>1</v>
          </cell>
          <cell r="F5304"/>
          <cell r="G5304"/>
          <cell r="H5304" t="str">
            <v>G12</v>
          </cell>
        </row>
        <row r="5305">
          <cell r="A5305" t="str">
            <v>ZM.8538104</v>
          </cell>
          <cell r="B5305" t="str">
            <v>ZM BENDIX ARRANCADOR HNZ-1740 MERCEDES SPRINTER 47.95*48.7*31.8*11 BOSCH 12D CW</v>
          </cell>
          <cell r="C5305">
            <v>0.26200000000000001</v>
          </cell>
          <cell r="D5305"/>
          <cell r="E5305">
            <v>1</v>
          </cell>
          <cell r="F5305"/>
          <cell r="G5305"/>
          <cell r="H5305" t="str">
            <v>G12</v>
          </cell>
        </row>
        <row r="5306">
          <cell r="A5306" t="str">
            <v>ZM.8538105</v>
          </cell>
          <cell r="B5306" t="str">
            <v>ZM BENDIX ARRANCADOR HNZ-1674 RENAULT LOGAN MEGAN  SANDERO BOSH</v>
          </cell>
          <cell r="C5306">
            <v>0.22800000000000001</v>
          </cell>
          <cell r="D5306"/>
          <cell r="E5306">
            <v>1</v>
          </cell>
          <cell r="F5306"/>
          <cell r="G5306"/>
          <cell r="H5306" t="str">
            <v>G12</v>
          </cell>
        </row>
        <row r="5307">
          <cell r="A5307" t="str">
            <v>ZM.8538106</v>
          </cell>
          <cell r="B5307" t="str">
            <v xml:space="preserve">ZM BENDIX ARRANCADOR </v>
          </cell>
          <cell r="C5307">
            <v>0.318</v>
          </cell>
          <cell r="D5307"/>
          <cell r="E5307">
            <v>1</v>
          </cell>
          <cell r="F5307"/>
          <cell r="G5307"/>
          <cell r="H5307" t="str">
            <v>G12</v>
          </cell>
        </row>
        <row r="5308">
          <cell r="A5308" t="str">
            <v>ZM.8539102</v>
          </cell>
          <cell r="B5308" t="str">
            <v>ZM BENDIX ARRANCADOR HNZ-1950 HYUNDAI KIA I10 PICANTO 42.2*46.5*28*12 VALEO 8D CW</v>
          </cell>
          <cell r="C5308">
            <v>0.222</v>
          </cell>
          <cell r="D5308"/>
          <cell r="E5308">
            <v>1</v>
          </cell>
          <cell r="F5308"/>
          <cell r="G5308"/>
          <cell r="H5308" t="str">
            <v>G12</v>
          </cell>
        </row>
        <row r="5309">
          <cell r="A5309" t="str">
            <v>ZM.8539106</v>
          </cell>
          <cell r="B5309" t="str">
            <v>ZM BENDIX ARRANCADOR HNZ-1777 HYUNDAI KIA HB20 RIO 55.8*27.94*12 VALEO 10D CW</v>
          </cell>
          <cell r="C5309">
            <v>0.23599999999999999</v>
          </cell>
          <cell r="D5309"/>
          <cell r="E5309">
            <v>1</v>
          </cell>
          <cell r="F5309"/>
          <cell r="G5309"/>
          <cell r="H5309" t="str">
            <v>G11</v>
          </cell>
        </row>
        <row r="5310">
          <cell r="A5310" t="str">
            <v>ZM.8542101</v>
          </cell>
          <cell r="B5310" t="str">
            <v>ZM BENDIX ARRANCADOR HNZ-1827 TOYOTA TRUCK DYNA 146*58.5*40 MM DENSO 11D CW</v>
          </cell>
          <cell r="C5310">
            <v>1.536</v>
          </cell>
          <cell r="D5310"/>
          <cell r="E5310">
            <v>1</v>
          </cell>
          <cell r="F5310"/>
          <cell r="G5310"/>
          <cell r="H5310" t="str">
            <v>G11</v>
          </cell>
        </row>
        <row r="5311">
          <cell r="A5311" t="str">
            <v>ZM.8542107</v>
          </cell>
          <cell r="B5311" t="str">
            <v xml:space="preserve">ZM BENDIX ARRANCADOR </v>
          </cell>
          <cell r="C5311">
            <v>0.71399999999999997</v>
          </cell>
          <cell r="D5311"/>
          <cell r="E5311"/>
          <cell r="F5311"/>
          <cell r="G5311"/>
          <cell r="H5311" t="str">
            <v>G11</v>
          </cell>
        </row>
        <row r="5312">
          <cell r="A5312" t="str">
            <v>ZM.8542108</v>
          </cell>
          <cell r="B5312" t="str">
            <v xml:space="preserve">ZM BENDIX ARRANCADOR </v>
          </cell>
          <cell r="C5312">
            <v>0.57399999999999995</v>
          </cell>
          <cell r="D5312"/>
          <cell r="E5312"/>
          <cell r="F5312"/>
          <cell r="G5312"/>
          <cell r="H5312" t="str">
            <v>G11</v>
          </cell>
        </row>
        <row r="5313">
          <cell r="A5313" t="str">
            <v>ZM.8542501</v>
          </cell>
          <cell r="B5313" t="str">
            <v>ZM BENDIX ARRANCADOR HNZ-576 SUZUKI SWIFT 60*46.5*28.2*12.5 DENSO 8D CW</v>
          </cell>
          <cell r="C5313">
            <v>0.255</v>
          </cell>
          <cell r="D5313"/>
          <cell r="E5313">
            <v>1</v>
          </cell>
          <cell r="F5313"/>
          <cell r="G5313"/>
          <cell r="H5313" t="str">
            <v>G11</v>
          </cell>
        </row>
        <row r="5314">
          <cell r="A5314" t="str">
            <v>ZM.8542502</v>
          </cell>
          <cell r="B5314" t="str">
            <v>ZM BENDIX ARRANCADOR HNZ-1841 TOYOTA COROLLA FORTUNER 44*46*32*11 DENSO 10D CW</v>
          </cell>
          <cell r="C5314">
            <v>0.245</v>
          </cell>
          <cell r="D5314"/>
          <cell r="E5314">
            <v>1</v>
          </cell>
          <cell r="F5314"/>
          <cell r="G5314"/>
          <cell r="H5314" t="str">
            <v>G11</v>
          </cell>
        </row>
        <row r="5315">
          <cell r="A5315" t="str">
            <v>ZM.8545001</v>
          </cell>
          <cell r="B5315" t="str">
            <v>ZM BENDIX ARRANCADOR HNZ-624 DELCO 37MT 98.5*60*46*14 CUMMINS 12D CW</v>
          </cell>
          <cell r="C5315">
            <v>0.92200000000000004</v>
          </cell>
          <cell r="D5315"/>
          <cell r="E5315">
            <v>1</v>
          </cell>
          <cell r="F5315"/>
          <cell r="G5315"/>
          <cell r="H5315" t="str">
            <v>G10</v>
          </cell>
        </row>
        <row r="5316">
          <cell r="A5316" t="str">
            <v>ZM.8545002</v>
          </cell>
          <cell r="B5316" t="str">
            <v>ZM BENDIX ARRANCADOR HNZ-625 DELCO 37MT 98.5*60*39.5*14 CATERPILLAR 10D CW</v>
          </cell>
          <cell r="C5316">
            <v>0.85899999999999999</v>
          </cell>
          <cell r="D5316"/>
          <cell r="E5316">
            <v>1</v>
          </cell>
          <cell r="F5316"/>
          <cell r="G5316"/>
          <cell r="H5316" t="str">
            <v>SIN STOCK</v>
          </cell>
        </row>
        <row r="5317">
          <cell r="A5317" t="str">
            <v>ZM.8545005</v>
          </cell>
          <cell r="B5317" t="str">
            <v>ZM BENDIX ARRANCADOR</v>
          </cell>
          <cell r="C5317">
            <v>1.2669999999999999</v>
          </cell>
          <cell r="D5317"/>
          <cell r="E5317">
            <v>1</v>
          </cell>
          <cell r="F5317"/>
          <cell r="G5317"/>
          <cell r="H5317" t="str">
            <v>G10</v>
          </cell>
        </row>
        <row r="5318">
          <cell r="A5318" t="str">
            <v>ZM.8548002</v>
          </cell>
          <cell r="B5318" t="str">
            <v>ZM BENDIX ARRANCADOR HNZ-1603 VOLKSWAGEN CUMMINS WORKER 76*46.3*15 LUCAS 12D CW</v>
          </cell>
          <cell r="C5318">
            <v>0.71299999999999997</v>
          </cell>
          <cell r="D5318"/>
          <cell r="E5318">
            <v>1</v>
          </cell>
          <cell r="F5318"/>
          <cell r="G5318"/>
          <cell r="H5318" t="str">
            <v>G10</v>
          </cell>
        </row>
        <row r="5319">
          <cell r="A5319" t="str">
            <v>ZM.8548003</v>
          </cell>
          <cell r="B5319" t="str">
            <v>ZM BENDIX ARRANCADOR HNZ-1604 VOLKSWAGEN CUMMINS CONSTELLATION 6B 77*60*32*15 INDIEL 10D CW</v>
          </cell>
          <cell r="C5319">
            <v>0.59</v>
          </cell>
          <cell r="D5319"/>
          <cell r="E5319">
            <v>1</v>
          </cell>
          <cell r="F5319"/>
          <cell r="G5319"/>
          <cell r="H5319" t="str">
            <v>G10</v>
          </cell>
        </row>
        <row r="5320">
          <cell r="A5320" t="str">
            <v>ZM.8548007</v>
          </cell>
          <cell r="B5320" t="str">
            <v>ZM BENDIX ARRANCADOR HNZ-1635 FORD MAXION RANGER 60.9*37.18*12.06 LUCAS 9D CW</v>
          </cell>
          <cell r="C5320">
            <v>0.56299999999999994</v>
          </cell>
          <cell r="D5320"/>
          <cell r="E5320">
            <v>1</v>
          </cell>
          <cell r="F5320"/>
          <cell r="G5320"/>
          <cell r="H5320" t="str">
            <v>G10</v>
          </cell>
        </row>
        <row r="5321">
          <cell r="A5321" t="str">
            <v>ZM.8548009</v>
          </cell>
          <cell r="B5321" t="str">
            <v>ZM BENDIX ARRANCADOR HNZ-1091 VOLKSWAGEN WORKER 80*60*37.8*14 LUCAS 10D CW</v>
          </cell>
          <cell r="C5321">
            <v>0.65700000000000003</v>
          </cell>
          <cell r="D5321"/>
          <cell r="E5321">
            <v>1</v>
          </cell>
          <cell r="F5321"/>
          <cell r="G5321"/>
          <cell r="H5321" t="str">
            <v>G10</v>
          </cell>
        </row>
        <row r="5322">
          <cell r="A5322" t="str">
            <v>ZM.8548011</v>
          </cell>
          <cell r="B5322" t="str">
            <v>ZM BENDIX ARRANCADOR HNZ-1092 PRESTOLITE CAMIONES CON MOTOR MWM 80.5*60*37.8*15 PRESTOLITE 10D CW</v>
          </cell>
          <cell r="C5322">
            <v>0.64900000000000002</v>
          </cell>
          <cell r="D5322"/>
          <cell r="E5322">
            <v>1</v>
          </cell>
          <cell r="F5322"/>
          <cell r="G5322"/>
          <cell r="H5322" t="str">
            <v>SIN STOCK</v>
          </cell>
        </row>
        <row r="5323">
          <cell r="A5323" t="str">
            <v>ZM.8548014</v>
          </cell>
          <cell r="B5323" t="str">
            <v>ZM BENDIX ARRANCADOR HNZ-1090 VOLKSWAGEN FORD 13180 F4000 80*32.1*14 LUCAS 10D CW</v>
          </cell>
          <cell r="C5323">
            <v>0.626</v>
          </cell>
          <cell r="D5323"/>
          <cell r="E5323">
            <v>1</v>
          </cell>
          <cell r="F5323"/>
          <cell r="G5323"/>
          <cell r="H5323" t="str">
            <v>G10</v>
          </cell>
        </row>
        <row r="5324">
          <cell r="A5324" t="str">
            <v>ZM.8550102</v>
          </cell>
          <cell r="B5324" t="str">
            <v>ZM BENDIX ARRANCADOR</v>
          </cell>
          <cell r="C5324" t="str">
            <v xml:space="preserve"> </v>
          </cell>
          <cell r="D5324" t="str">
            <v>SIN STOCK</v>
          </cell>
          <cell r="E5324"/>
          <cell r="F5324"/>
          <cell r="G5324">
            <v>0.65500000000000003</v>
          </cell>
          <cell r="H5324" t="str">
            <v>G9</v>
          </cell>
        </row>
        <row r="5325">
          <cell r="A5325" t="str">
            <v>ZM.8553101</v>
          </cell>
          <cell r="B5325" t="str">
            <v>ZM BENDIX ARRANCADOR HNZ-105 VOLVO MERCEDEZ 91*60*34.8*14.3 BOSCH 18D CW</v>
          </cell>
          <cell r="C5325">
            <v>0.64900000000000002</v>
          </cell>
          <cell r="D5325"/>
          <cell r="E5325">
            <v>1</v>
          </cell>
          <cell r="F5325"/>
          <cell r="G5325"/>
          <cell r="H5325" t="str">
            <v>G9</v>
          </cell>
        </row>
        <row r="5326">
          <cell r="A5326" t="str">
            <v>ZM.8553102</v>
          </cell>
          <cell r="B5326" t="str">
            <v>ZM BENDIX ARRANCADOR HNZ-118 PERKINS 91*60*40*14.3 BOSCH 10D CW</v>
          </cell>
          <cell r="C5326">
            <v>0.69199999999999995</v>
          </cell>
          <cell r="D5326"/>
          <cell r="E5326">
            <v>1</v>
          </cell>
          <cell r="F5326"/>
          <cell r="G5326"/>
          <cell r="H5326" t="str">
            <v>G9</v>
          </cell>
        </row>
        <row r="5327">
          <cell r="A5327" t="str">
            <v>ZM.8553105</v>
          </cell>
          <cell r="B5327" t="str">
            <v>ZM BENDIX ARRANCADOR HNZ-497 PERKINS 91*60*32*14.3 BOSCH 10D CW</v>
          </cell>
          <cell r="C5327">
            <v>0.64200000000000002</v>
          </cell>
          <cell r="D5327"/>
          <cell r="E5327">
            <v>1</v>
          </cell>
          <cell r="F5327"/>
          <cell r="G5327"/>
          <cell r="H5327" t="str">
            <v>G9</v>
          </cell>
        </row>
        <row r="5328">
          <cell r="A5328" t="str">
            <v>ZM.8553106</v>
          </cell>
          <cell r="B5328" t="str">
            <v>ZM BENDIX ARRANCADOR HNZ-392 DODGE CHRYSLER 91*41*14.3 BOSCH 11D CW</v>
          </cell>
          <cell r="C5328">
            <v>0.69099999999999995</v>
          </cell>
          <cell r="D5328"/>
          <cell r="E5328">
            <v>1</v>
          </cell>
          <cell r="F5328"/>
          <cell r="G5328"/>
          <cell r="H5328" t="str">
            <v>G9</v>
          </cell>
        </row>
        <row r="5329">
          <cell r="A5329" t="str">
            <v>ZM.8555101</v>
          </cell>
          <cell r="B5329" t="str">
            <v xml:space="preserve">ZM BENDIX ARRANCADOR </v>
          </cell>
          <cell r="C5329">
            <v>0.36499999999999999</v>
          </cell>
          <cell r="D5329"/>
          <cell r="E5329">
            <v>1</v>
          </cell>
          <cell r="F5329"/>
          <cell r="G5329"/>
          <cell r="H5329" t="str">
            <v>G9</v>
          </cell>
        </row>
        <row r="5330">
          <cell r="A5330" t="str">
            <v>ZM.8557102</v>
          </cell>
          <cell r="B5330" t="str">
            <v>ZM BENDIX ARRANCADOR HNZ-630 FIAT FIORINO UNO 58.5*46.5*28*12 BOSCH 10D CW</v>
          </cell>
          <cell r="C5330">
            <v>0.27900000000000003</v>
          </cell>
          <cell r="D5330"/>
          <cell r="E5330">
            <v>1</v>
          </cell>
          <cell r="F5330"/>
          <cell r="G5330"/>
          <cell r="H5330" t="str">
            <v>G8</v>
          </cell>
        </row>
        <row r="5331">
          <cell r="A5331" t="str">
            <v>ZM.8557105</v>
          </cell>
          <cell r="B5331" t="str">
            <v>ZM BENDIX ARRANCADOR HNZ-520 FORD ESCORT FIESTA 58.5*46.5*26.8*12 BOSCH 10D CW</v>
          </cell>
          <cell r="C5331">
            <v>0.27600000000000002</v>
          </cell>
          <cell r="D5331"/>
          <cell r="E5331">
            <v>1</v>
          </cell>
          <cell r="F5331"/>
          <cell r="G5331"/>
          <cell r="H5331" t="str">
            <v>G8</v>
          </cell>
        </row>
        <row r="5332">
          <cell r="A5332" t="str">
            <v>ZM.8557112</v>
          </cell>
          <cell r="B5332" t="str">
            <v xml:space="preserve">ZM BENDIX ARRANCADOR </v>
          </cell>
          <cell r="C5332">
            <v>0.26900000000000002</v>
          </cell>
          <cell r="D5332"/>
          <cell r="E5332">
            <v>1</v>
          </cell>
          <cell r="F5332"/>
          <cell r="G5332"/>
          <cell r="H5332" t="str">
            <v>G8</v>
          </cell>
        </row>
        <row r="5333">
          <cell r="A5333" t="str">
            <v>ZM.8557113</v>
          </cell>
          <cell r="B5333" t="str">
            <v xml:space="preserve">ZM BENDIX ARRANCADOR </v>
          </cell>
          <cell r="C5333">
            <v>0.28899999999999998</v>
          </cell>
          <cell r="D5333"/>
          <cell r="E5333">
            <v>1</v>
          </cell>
          <cell r="F5333"/>
          <cell r="G5333"/>
          <cell r="H5333" t="str">
            <v>G8</v>
          </cell>
        </row>
        <row r="5334">
          <cell r="A5334" t="str">
            <v>ZM.8557117</v>
          </cell>
          <cell r="B5334" t="str">
            <v xml:space="preserve">ZM BENDIX ARRANCADOR </v>
          </cell>
          <cell r="C5334">
            <v>0.27900000000000003</v>
          </cell>
          <cell r="D5334"/>
          <cell r="E5334">
            <v>1</v>
          </cell>
          <cell r="F5334"/>
          <cell r="G5334"/>
          <cell r="H5334" t="str">
            <v>G8</v>
          </cell>
        </row>
        <row r="5335">
          <cell r="A5335" t="str">
            <v>ZM.8557119</v>
          </cell>
          <cell r="B5335" t="str">
            <v xml:space="preserve">ZM BENDIX ARRANCADOR </v>
          </cell>
          <cell r="C5335">
            <v>0.28699999999999998</v>
          </cell>
          <cell r="D5335"/>
          <cell r="E5335">
            <v>1</v>
          </cell>
          <cell r="F5335"/>
          <cell r="G5335"/>
          <cell r="H5335" t="str">
            <v>G8</v>
          </cell>
        </row>
        <row r="5336">
          <cell r="A5336" t="str">
            <v>ZM.8557121</v>
          </cell>
          <cell r="B5336" t="str">
            <v xml:space="preserve">ZM BENDIX ARRANCADOR </v>
          </cell>
          <cell r="C5336">
            <v>0.378</v>
          </cell>
          <cell r="D5336"/>
          <cell r="E5336">
            <v>1</v>
          </cell>
          <cell r="F5336"/>
          <cell r="G5336"/>
          <cell r="H5336" t="str">
            <v>G8</v>
          </cell>
        </row>
        <row r="5337">
          <cell r="A5337" t="str">
            <v>ZM.8557122</v>
          </cell>
          <cell r="B5337" t="str">
            <v xml:space="preserve">ZM BENDIX ARRANCADOR </v>
          </cell>
          <cell r="C5337">
            <v>0.254</v>
          </cell>
          <cell r="D5337"/>
          <cell r="E5337"/>
          <cell r="F5337"/>
          <cell r="G5337"/>
          <cell r="H5337" t="str">
            <v>G21</v>
          </cell>
        </row>
        <row r="5338">
          <cell r="A5338" t="str">
            <v>ZM.8557123</v>
          </cell>
          <cell r="B5338" t="str">
            <v xml:space="preserve">ZM BENDIX ARRANCADOR </v>
          </cell>
          <cell r="C5338">
            <v>0.40400000000000003</v>
          </cell>
          <cell r="D5338"/>
          <cell r="E5338">
            <v>1</v>
          </cell>
          <cell r="F5338"/>
          <cell r="G5338"/>
          <cell r="H5338" t="str">
            <v>G21</v>
          </cell>
        </row>
        <row r="5339">
          <cell r="A5339" t="str">
            <v>ZM.8557124</v>
          </cell>
          <cell r="B5339" t="str">
            <v xml:space="preserve">ZM BENDIX ARRANCADOR </v>
          </cell>
          <cell r="C5339">
            <v>0.28599999999999998</v>
          </cell>
          <cell r="D5339"/>
          <cell r="E5339">
            <v>1</v>
          </cell>
          <cell r="F5339"/>
          <cell r="G5339"/>
          <cell r="H5339" t="str">
            <v>G21</v>
          </cell>
        </row>
        <row r="5340">
          <cell r="A5340" t="str">
            <v>ZM.8557125</v>
          </cell>
          <cell r="B5340" t="str">
            <v xml:space="preserve">ZM BENDIX ARRANCADOR </v>
          </cell>
          <cell r="C5340">
            <v>0.249</v>
          </cell>
          <cell r="D5340"/>
          <cell r="E5340">
            <v>1</v>
          </cell>
          <cell r="F5340"/>
          <cell r="G5340"/>
          <cell r="H5340" t="str">
            <v>G21</v>
          </cell>
        </row>
        <row r="5341">
          <cell r="A5341" t="str">
            <v>ZM.8557126</v>
          </cell>
          <cell r="B5341" t="str">
            <v>ZM BENDIX ARRANCADOR HNZ-482 VOLKSWAGEN GOLF JETTA PASSAT 58.5*46.5*26*12 BOSCH 9D CW</v>
          </cell>
          <cell r="C5341">
            <v>0.27200000000000002</v>
          </cell>
          <cell r="D5341"/>
          <cell r="E5341">
            <v>1</v>
          </cell>
          <cell r="F5341"/>
          <cell r="G5341"/>
          <cell r="H5341" t="str">
            <v>G21</v>
          </cell>
        </row>
        <row r="5342">
          <cell r="A5342" t="str">
            <v>ZM.8557127</v>
          </cell>
          <cell r="B5342" t="str">
            <v>ZM BENDIX ARRANCADOR</v>
          </cell>
          <cell r="C5342">
            <v>0.22500000000000001</v>
          </cell>
          <cell r="D5342"/>
          <cell r="E5342">
            <v>1</v>
          </cell>
          <cell r="F5342"/>
          <cell r="G5342"/>
          <cell r="H5342" t="str">
            <v>G21</v>
          </cell>
        </row>
        <row r="5343">
          <cell r="A5343" t="str">
            <v>ZM.8557135</v>
          </cell>
          <cell r="B5343" t="str">
            <v>ZM BENDIX ARRANCADOR</v>
          </cell>
          <cell r="C5343">
            <v>0.28199999999999997</v>
          </cell>
          <cell r="D5343"/>
          <cell r="E5343">
            <v>1</v>
          </cell>
          <cell r="F5343"/>
          <cell r="G5343"/>
          <cell r="H5343" t="str">
            <v>G20</v>
          </cell>
        </row>
        <row r="5344">
          <cell r="A5344" t="str">
            <v>ZM.8557139</v>
          </cell>
          <cell r="B5344" t="str">
            <v>ZM BENDIX ARRANCADOR</v>
          </cell>
          <cell r="C5344">
            <v>0.29799999999999999</v>
          </cell>
          <cell r="D5344"/>
          <cell r="E5344">
            <v>1</v>
          </cell>
          <cell r="F5344"/>
          <cell r="G5344"/>
          <cell r="H5344" t="str">
            <v>G20</v>
          </cell>
        </row>
        <row r="5345">
          <cell r="A5345" t="str">
            <v>ZM.8557145</v>
          </cell>
          <cell r="B5345" t="str">
            <v>ZM BENDIX ARRANCADOR</v>
          </cell>
          <cell r="C5345">
            <v>0.28999999999999998</v>
          </cell>
          <cell r="D5345"/>
          <cell r="E5345">
            <v>1</v>
          </cell>
          <cell r="F5345"/>
          <cell r="G5345"/>
          <cell r="H5345" t="str">
            <v>G20</v>
          </cell>
        </row>
        <row r="5346">
          <cell r="A5346" t="str">
            <v>ZM.8557146</v>
          </cell>
          <cell r="B5346" t="str">
            <v>ZM BENDIX ARRANCADOR</v>
          </cell>
          <cell r="C5346">
            <v>0.39200000000000002</v>
          </cell>
          <cell r="D5346"/>
          <cell r="E5346">
            <v>1</v>
          </cell>
          <cell r="F5346"/>
          <cell r="G5346"/>
          <cell r="H5346" t="str">
            <v>G20</v>
          </cell>
        </row>
        <row r="5347">
          <cell r="A5347" t="str">
            <v>ZM.8559001</v>
          </cell>
          <cell r="B5347" t="str">
            <v>ZM BENDIX ARRANCADOR HNZ-1949 HYUNDAI KIA PICANTO 42*46.5*27.94*12 VALEO 10D CW</v>
          </cell>
          <cell r="C5347">
            <v>0.22900000000000001</v>
          </cell>
          <cell r="D5347"/>
          <cell r="E5347">
            <v>1</v>
          </cell>
          <cell r="F5347"/>
          <cell r="G5347"/>
          <cell r="H5347" t="str">
            <v>G20</v>
          </cell>
        </row>
        <row r="5348">
          <cell r="A5348" t="str">
            <v>ZM.8559002</v>
          </cell>
          <cell r="B5348" t="str">
            <v>ZM BENDIX ARRANCADOR HNZ-965 RENAULT CLIO KANGOO 41*45*25.8*11 VALEO 9D CW</v>
          </cell>
          <cell r="C5348">
            <v>0.17399999999999999</v>
          </cell>
          <cell r="D5348"/>
          <cell r="E5348">
            <v>1</v>
          </cell>
          <cell r="F5348"/>
          <cell r="G5348"/>
          <cell r="H5348" t="str">
            <v>G20</v>
          </cell>
        </row>
        <row r="5349">
          <cell r="A5349" t="str">
            <v>ZM.8559003</v>
          </cell>
          <cell r="B5349" t="str">
            <v>ZM BENDIX ARRANCADOR HNZ-1607 HYUNDAI MITSUBISHI H100 H1 L200 55*54*32.5*12 VALEO 10D CW</v>
          </cell>
          <cell r="C5349">
            <v>0.37</v>
          </cell>
          <cell r="D5349"/>
          <cell r="E5349">
            <v>1</v>
          </cell>
          <cell r="F5349"/>
          <cell r="G5349"/>
          <cell r="H5349" t="str">
            <v>G20</v>
          </cell>
        </row>
        <row r="5350">
          <cell r="A5350" t="str">
            <v>ZM.8559004</v>
          </cell>
          <cell r="B5350" t="str">
            <v>ZM BENDIX ARRANCADOR HNZ-1788 HYUNDAI FORD ELANTRA FOCUS VALEO</v>
          </cell>
          <cell r="C5350">
            <v>0.26800000000000002</v>
          </cell>
          <cell r="D5350"/>
          <cell r="E5350">
            <v>1</v>
          </cell>
          <cell r="F5350"/>
          <cell r="G5350"/>
          <cell r="H5350" t="str">
            <v>G19</v>
          </cell>
        </row>
        <row r="5351">
          <cell r="A5351" t="str">
            <v>ZM.8559005</v>
          </cell>
          <cell r="B5351" t="str">
            <v>ZM BENDIX ARRANCADOR HNZ-1847 HYUNDAI KIA TUCSON RIO 40*47*28*12 VALEO 8D CW</v>
          </cell>
          <cell r="C5351">
            <v>0.22</v>
          </cell>
          <cell r="D5351"/>
          <cell r="E5351">
            <v>1</v>
          </cell>
          <cell r="F5351"/>
          <cell r="G5351"/>
          <cell r="H5351" t="str">
            <v>G19</v>
          </cell>
        </row>
        <row r="5352">
          <cell r="A5352" t="str">
            <v>ZM.8559006</v>
          </cell>
          <cell r="B5352" t="str">
            <v>ZM BENDIX ARRANCADOR HNZ-1775 HYUNDAI KIA ELANTRA i30 SPORTAGE 43.6*46.5*28.2*12 VALEO 8D CW</v>
          </cell>
          <cell r="C5352">
            <v>0.29099999999999998</v>
          </cell>
          <cell r="D5352"/>
          <cell r="E5352">
            <v>1</v>
          </cell>
          <cell r="F5352"/>
          <cell r="G5352"/>
          <cell r="H5352" t="str">
            <v>G19</v>
          </cell>
        </row>
        <row r="5353">
          <cell r="A5353" t="str">
            <v>ZM.8559007</v>
          </cell>
          <cell r="B5353" t="str">
            <v>ZM BENDIX ARRANCADOR HNZ-1787 FORD ECOSPORT FOCUS 43.3*46.5*29.6*12 VALEO 9D CW</v>
          </cell>
          <cell r="C5353">
            <v>0.24299999999999999</v>
          </cell>
          <cell r="D5353"/>
          <cell r="E5353">
            <v>1</v>
          </cell>
          <cell r="F5353"/>
          <cell r="G5353"/>
          <cell r="H5353" t="str">
            <v>G19</v>
          </cell>
        </row>
        <row r="5354">
          <cell r="A5354" t="str">
            <v>ZM.8559008</v>
          </cell>
          <cell r="B5354" t="str">
            <v>ZM BENDIX ARRANCADOR HNZ-1735 RENAULT CLIO KANGOO 41.2*46.8*23.92*10.12 VALEO 8D CW</v>
          </cell>
          <cell r="C5354">
            <v>0.17799999999999999</v>
          </cell>
          <cell r="D5354"/>
          <cell r="E5354">
            <v>1</v>
          </cell>
          <cell r="F5354"/>
          <cell r="G5354"/>
          <cell r="H5354" t="str">
            <v>G19</v>
          </cell>
        </row>
        <row r="5355">
          <cell r="A5355" t="str">
            <v>ZM.8559010</v>
          </cell>
          <cell r="B5355" t="str">
            <v>ZM BENDIX ARRANCADOR HNZ-1023 PEUGEOT 405 DIESEL 54.5*54.5*29.38*12 VALEO 11D CW</v>
          </cell>
          <cell r="C5355">
            <v>0.35199999999999998</v>
          </cell>
          <cell r="D5355"/>
          <cell r="E5355">
            <v>1</v>
          </cell>
          <cell r="F5355"/>
          <cell r="G5355"/>
          <cell r="H5355" t="str">
            <v>G18</v>
          </cell>
        </row>
        <row r="5356">
          <cell r="A5356" t="str">
            <v>ZM.8559012</v>
          </cell>
          <cell r="B5356" t="str">
            <v>ZM BENDIX ARRANCADOR HNZ-1705 SSANGYONG REXTON KYRON ACTION 69.3*54.6*27.5*12 VALEO 10D CW</v>
          </cell>
          <cell r="C5356">
            <v>0.40699999999999997</v>
          </cell>
          <cell r="D5356"/>
          <cell r="E5356">
            <v>1</v>
          </cell>
          <cell r="F5356"/>
          <cell r="G5356"/>
          <cell r="H5356" t="str">
            <v>G18</v>
          </cell>
        </row>
        <row r="5357">
          <cell r="A5357" t="str">
            <v>ZM.8559014</v>
          </cell>
          <cell r="B5357" t="str">
            <v>ZM BENDIX ARRANCADOR HNZ-1064 CHEVROLET CORSA DACIA 41.3*46.5*23.7*11 VALEO 8D CW</v>
          </cell>
          <cell r="C5357">
            <v>0.17</v>
          </cell>
          <cell r="D5357"/>
          <cell r="E5357">
            <v>1</v>
          </cell>
          <cell r="F5357"/>
          <cell r="G5357"/>
          <cell r="H5357" t="str">
            <v>G14</v>
          </cell>
        </row>
        <row r="5358">
          <cell r="A5358" t="str">
            <v>ZM.8559015</v>
          </cell>
          <cell r="B5358" t="str">
            <v>ZM BENDIX ARRANCADOR</v>
          </cell>
          <cell r="C5358">
            <v>0.26800000000000002</v>
          </cell>
          <cell r="D5358"/>
          <cell r="E5358">
            <v>1</v>
          </cell>
          <cell r="F5358"/>
          <cell r="G5358"/>
          <cell r="H5358" t="str">
            <v>G18</v>
          </cell>
        </row>
        <row r="5359">
          <cell r="A5359" t="str">
            <v>ZM.8559017</v>
          </cell>
          <cell r="B5359" t="str">
            <v>ZM BENDIX ARRANCADOR</v>
          </cell>
          <cell r="C5359">
            <v>0.20200000000000001</v>
          </cell>
          <cell r="D5359"/>
          <cell r="E5359">
            <v>1</v>
          </cell>
          <cell r="F5359"/>
          <cell r="G5359"/>
          <cell r="H5359" t="str">
            <v>G18</v>
          </cell>
        </row>
        <row r="5360">
          <cell r="A5360" t="str">
            <v>ZM.8559029</v>
          </cell>
          <cell r="B5360" t="str">
            <v>ZM BENDIX ARRANCADOR</v>
          </cell>
          <cell r="C5360">
            <v>0.29599999999999999</v>
          </cell>
          <cell r="D5360"/>
          <cell r="E5360">
            <v>1</v>
          </cell>
          <cell r="F5360"/>
          <cell r="G5360"/>
          <cell r="H5360" t="str">
            <v>G17</v>
          </cell>
        </row>
        <row r="5361">
          <cell r="A5361" t="str">
            <v>ZM.8559035</v>
          </cell>
          <cell r="B5361" t="str">
            <v>ZM BENDIX ARRANCADOR HNZ-1838 NISSAN RENAULT XTRAIL MASTER II 45.4*48.7*32.18*12.06 VALEO 11D CW</v>
          </cell>
          <cell r="C5361">
            <v>0.255</v>
          </cell>
          <cell r="D5361"/>
          <cell r="E5361">
            <v>1</v>
          </cell>
          <cell r="F5361"/>
          <cell r="G5361"/>
          <cell r="H5361" t="str">
            <v>G17</v>
          </cell>
        </row>
        <row r="5362">
          <cell r="A5362" t="str">
            <v>ZM.8559043</v>
          </cell>
          <cell r="B5362" t="str">
            <v>ZM BENDIX ARRANCADOR</v>
          </cell>
          <cell r="C5362">
            <v>0.17199999999999999</v>
          </cell>
          <cell r="D5362"/>
          <cell r="E5362">
            <v>1</v>
          </cell>
          <cell r="F5362"/>
          <cell r="G5362"/>
          <cell r="H5362" t="str">
            <v>G17</v>
          </cell>
        </row>
        <row r="5363">
          <cell r="A5363" t="str">
            <v>ZM.8561002</v>
          </cell>
          <cell r="B5363" t="str">
            <v>ZM BENDIX ARRANCADOR HNZ-155 PERKINS 73*60*40*17 LUCAS 10D CW</v>
          </cell>
          <cell r="C5363">
            <v>0.61399999999999999</v>
          </cell>
          <cell r="D5363"/>
          <cell r="E5363">
            <v>1</v>
          </cell>
          <cell r="F5363"/>
          <cell r="G5363"/>
          <cell r="H5363" t="str">
            <v>G17</v>
          </cell>
        </row>
        <row r="5364">
          <cell r="A5364" t="str">
            <v>ZM.8561003</v>
          </cell>
          <cell r="B5364" t="str">
            <v>ZM BENDIX ARRANCADOR HNZ-150 PERKINS 73*60*40*17 LUCAS 10D CW</v>
          </cell>
          <cell r="C5364">
            <v>0.62</v>
          </cell>
          <cell r="D5364"/>
          <cell r="E5364">
            <v>1</v>
          </cell>
          <cell r="F5364"/>
          <cell r="G5364"/>
          <cell r="H5364" t="str">
            <v>G17</v>
          </cell>
        </row>
        <row r="5365">
          <cell r="A5365" t="str">
            <v>ZM.8563901</v>
          </cell>
          <cell r="B5365" t="str">
            <v>ZM BENDIX ARRANCADOR HNZ-1658 SCANIA TODOS 128 MM*21 MM BOSCH 19D CW</v>
          </cell>
          <cell r="C5365">
            <v>1.131</v>
          </cell>
          <cell r="D5365"/>
          <cell r="E5365">
            <v>1</v>
          </cell>
          <cell r="F5365"/>
          <cell r="G5365"/>
          <cell r="H5365" t="str">
            <v>G16</v>
          </cell>
        </row>
        <row r="5366">
          <cell r="A5366" t="str">
            <v>ZM.8563902</v>
          </cell>
          <cell r="B5366" t="str">
            <v>ZM PIÑON BENDIX HNZ-12839 SCANIA 23.2*44.9 BOSCH 12D CW</v>
          </cell>
          <cell r="C5366">
            <v>0.14899999999999999</v>
          </cell>
          <cell r="D5366"/>
          <cell r="E5366">
            <v>1</v>
          </cell>
          <cell r="F5366"/>
          <cell r="G5366"/>
          <cell r="H5366" t="str">
            <v>G16</v>
          </cell>
        </row>
        <row r="5367">
          <cell r="A5367" t="str">
            <v>ZM.8565005</v>
          </cell>
          <cell r="B5367" t="str">
            <v>ZM BENDIX ARRANCADOR</v>
          </cell>
          <cell r="C5367">
            <v>0.34499999999999997</v>
          </cell>
          <cell r="D5367"/>
          <cell r="E5367">
            <v>1</v>
          </cell>
          <cell r="F5367"/>
          <cell r="G5367"/>
          <cell r="H5367" t="str">
            <v>G16</v>
          </cell>
        </row>
        <row r="5368">
          <cell r="A5368" t="str">
            <v>ZM.8568002</v>
          </cell>
          <cell r="B5368" t="str">
            <v>ZM BENDIX ARRANCADOR HNZ-901 NISSAN FD6 ED33 78*63.5*40*16 HITACHI 11D CW</v>
          </cell>
          <cell r="C5368">
            <v>0.68200000000000005</v>
          </cell>
          <cell r="D5368"/>
          <cell r="E5368">
            <v>1</v>
          </cell>
          <cell r="F5368"/>
          <cell r="G5368"/>
          <cell r="H5368" t="str">
            <v>G16</v>
          </cell>
        </row>
        <row r="5369">
          <cell r="A5369" t="str">
            <v>ZM.8568004</v>
          </cell>
          <cell r="B5369" t="str">
            <v xml:space="preserve">ZM BENDIX ARRANCADOR </v>
          </cell>
          <cell r="C5369">
            <v>0.60399999999999998</v>
          </cell>
          <cell r="D5369"/>
          <cell r="E5369">
            <v>1</v>
          </cell>
          <cell r="F5369"/>
          <cell r="G5369"/>
          <cell r="H5369" t="str">
            <v>G16-15</v>
          </cell>
        </row>
        <row r="5370">
          <cell r="A5370" t="str">
            <v>ZM.8568006</v>
          </cell>
          <cell r="B5370" t="str">
            <v xml:space="preserve">ZM BENDIX ARRANCADOR </v>
          </cell>
          <cell r="C5370">
            <v>0.59199999999999997</v>
          </cell>
          <cell r="D5370"/>
          <cell r="E5370">
            <v>1</v>
          </cell>
          <cell r="F5370"/>
          <cell r="G5370"/>
          <cell r="H5370" t="str">
            <v>G15</v>
          </cell>
        </row>
        <row r="5371">
          <cell r="A5371" t="str">
            <v>ZM.8568008</v>
          </cell>
          <cell r="B5371" t="str">
            <v xml:space="preserve">ZM BENDIX ARRANCADOR </v>
          </cell>
          <cell r="C5371">
            <v>0.26500000000000001</v>
          </cell>
          <cell r="D5371"/>
          <cell r="E5371">
            <v>1</v>
          </cell>
          <cell r="F5371"/>
          <cell r="G5371"/>
          <cell r="H5371" t="str">
            <v>G15</v>
          </cell>
        </row>
        <row r="5372">
          <cell r="A5372" t="str">
            <v>ZM.8568010</v>
          </cell>
          <cell r="B5372" t="str">
            <v xml:space="preserve">ZM BENDIX ARRANCADOR </v>
          </cell>
          <cell r="C5372">
            <v>0.64600000000000002</v>
          </cell>
          <cell r="D5372"/>
          <cell r="E5372"/>
          <cell r="F5372"/>
          <cell r="G5372"/>
          <cell r="H5372" t="str">
            <v>G15</v>
          </cell>
        </row>
        <row r="5373">
          <cell r="A5373" t="str">
            <v>ZM.8569001</v>
          </cell>
          <cell r="B5373" t="str">
            <v>ZM BENDIX ARRANCADOR HNZ-450 HYUNDAI SUZUKI EXCEL VITARA 56*46*28*12 MITSUBISHI 8D CW</v>
          </cell>
          <cell r="C5373">
            <v>0.23499999999999999</v>
          </cell>
          <cell r="D5373"/>
          <cell r="E5373">
            <v>1</v>
          </cell>
          <cell r="F5373"/>
          <cell r="G5373"/>
          <cell r="H5373" t="str">
            <v>G15</v>
          </cell>
        </row>
        <row r="5374">
          <cell r="A5374" t="str">
            <v>ZM.8569002</v>
          </cell>
          <cell r="B5374" t="str">
            <v>ZM BENDIX ARRANCADOR HNZ-1043 NISSAN CD20 109/123*56*13.4MM MITSUBISHI</v>
          </cell>
          <cell r="C5374">
            <v>0.375</v>
          </cell>
          <cell r="D5374"/>
          <cell r="E5374">
            <v>1</v>
          </cell>
          <cell r="F5374"/>
          <cell r="G5374"/>
          <cell r="H5374" t="str">
            <v>G15</v>
          </cell>
        </row>
        <row r="5375">
          <cell r="A5375" t="str">
            <v>ZM.8569003</v>
          </cell>
          <cell r="B5375" t="str">
            <v>ZM BENDIX ARRANCADOR HNZ-352 HYUNDAI PONY 60.5*45.5*28*12.8 MITSUBISHI 10D CW</v>
          </cell>
          <cell r="C5375">
            <v>0.248</v>
          </cell>
          <cell r="D5375"/>
          <cell r="E5375">
            <v>1</v>
          </cell>
          <cell r="F5375"/>
          <cell r="G5375"/>
          <cell r="H5375" t="str">
            <v>G15</v>
          </cell>
        </row>
        <row r="5376">
          <cell r="A5376" t="str">
            <v>ZM.8569004</v>
          </cell>
          <cell r="B5376" t="str">
            <v>ZM BENDIX ARRANCADOR HNZ-144 MITSUBISHI L200 LANCER 60.5*45.5*29.6*12.8 MITSUBISHI 9D CW</v>
          </cell>
          <cell r="C5376">
            <v>0.25700000000000001</v>
          </cell>
          <cell r="D5376"/>
          <cell r="E5376">
            <v>1</v>
          </cell>
          <cell r="F5376"/>
          <cell r="G5376"/>
          <cell r="H5376" t="str">
            <v>G15</v>
          </cell>
        </row>
        <row r="5377">
          <cell r="A5377" t="str">
            <v>ZM.8570105</v>
          </cell>
          <cell r="B5377" t="str">
            <v>ZM BENDIX ARRANCADOR HNZ-1813 TOYOTA HILUX VIGO COROLLA 43.5*29.64*11.02 9D DENSO 9D CW</v>
          </cell>
          <cell r="C5377">
            <v>0.23599999999999999</v>
          </cell>
          <cell r="D5377"/>
          <cell r="E5377">
            <v>1</v>
          </cell>
          <cell r="F5377"/>
          <cell r="G5377"/>
          <cell r="H5377" t="str">
            <v>G28</v>
          </cell>
        </row>
        <row r="5378">
          <cell r="A5378" t="str">
            <v>ZM.8570106</v>
          </cell>
          <cell r="B5378" t="str">
            <v>ZM BENDIX ARRANCADOR HNZ-1759 HONDA CIVIC 75*41.5*29.5*11 DENSO 9D CW</v>
          </cell>
          <cell r="C5378">
            <v>0.24099999999999999</v>
          </cell>
          <cell r="D5378"/>
          <cell r="E5378">
            <v>1</v>
          </cell>
          <cell r="F5378"/>
          <cell r="G5378"/>
          <cell r="H5378" t="str">
            <v>G28</v>
          </cell>
        </row>
        <row r="5379">
          <cell r="A5379" t="str">
            <v>ZM.8570107</v>
          </cell>
          <cell r="B5379" t="str">
            <v>ZM BENDIX ARRANCADOR HNZ-951 SUZUKI ALTO 75*41.5*28*11 DENSO 8D CW</v>
          </cell>
          <cell r="C5379">
            <v>0.23599999999999999</v>
          </cell>
          <cell r="D5379"/>
          <cell r="E5379">
            <v>1</v>
          </cell>
          <cell r="F5379"/>
          <cell r="G5379"/>
          <cell r="H5379" t="str">
            <v>G28</v>
          </cell>
        </row>
        <row r="5380">
          <cell r="A5380" t="str">
            <v>ZM.8570108</v>
          </cell>
          <cell r="B5380" t="str">
            <v>ZM BENDIX ARRANCADOR HNZ-808 DAIHATSU SUZUKI TERIOS JIMMY 53.5*28.2*11 DENSO 8D CW</v>
          </cell>
          <cell r="C5380">
            <v>0.219</v>
          </cell>
          <cell r="D5380"/>
          <cell r="E5380">
            <v>1</v>
          </cell>
          <cell r="F5380"/>
          <cell r="G5380"/>
          <cell r="H5380" t="str">
            <v>G28</v>
          </cell>
        </row>
        <row r="5381">
          <cell r="A5381" t="str">
            <v>ZM.8571001</v>
          </cell>
          <cell r="B5381" t="str">
            <v>ZM BENDIX ARRANCADOR HNZ-499 NISSAN BLUEBIRD 60*46.5*28*12.5 HITACHI 8D CW</v>
          </cell>
          <cell r="C5381">
            <v>0.26500000000000001</v>
          </cell>
          <cell r="D5381"/>
          <cell r="E5381">
            <v>1</v>
          </cell>
          <cell r="F5381"/>
          <cell r="G5381"/>
          <cell r="H5381" t="str">
            <v>G28</v>
          </cell>
        </row>
        <row r="5382">
          <cell r="A5382" t="str">
            <v>ZM.8571003</v>
          </cell>
          <cell r="B5382" t="str">
            <v xml:space="preserve">ZM BENDIX ARRANCADOR </v>
          </cell>
          <cell r="C5382">
            <v>0.65500000000000003</v>
          </cell>
          <cell r="D5382"/>
          <cell r="E5382">
            <v>1</v>
          </cell>
          <cell r="F5382"/>
          <cell r="G5382"/>
          <cell r="H5382" t="str">
            <v>G27</v>
          </cell>
        </row>
        <row r="5383">
          <cell r="A5383" t="str">
            <v>ZM.8571007</v>
          </cell>
          <cell r="B5383" t="str">
            <v xml:space="preserve">ZM BENDIX ARRANCADOR </v>
          </cell>
          <cell r="C5383">
            <v>0.247</v>
          </cell>
          <cell r="D5383"/>
          <cell r="E5383">
            <v>1</v>
          </cell>
          <cell r="F5383"/>
          <cell r="G5383"/>
          <cell r="H5383" t="str">
            <v>G27</v>
          </cell>
        </row>
        <row r="5384">
          <cell r="A5384" t="str">
            <v>ZM.8571008</v>
          </cell>
          <cell r="B5384" t="str">
            <v xml:space="preserve">ZM BENDIX ARRANCADOR </v>
          </cell>
          <cell r="C5384">
            <v>0.23200000000000001</v>
          </cell>
          <cell r="D5384"/>
          <cell r="E5384">
            <v>1</v>
          </cell>
          <cell r="F5384"/>
          <cell r="G5384"/>
          <cell r="H5384" t="str">
            <v>G27</v>
          </cell>
        </row>
        <row r="5385">
          <cell r="A5385" t="str">
            <v>ZM.8576002</v>
          </cell>
          <cell r="B5385" t="str">
            <v>ZM BENDIX ARRANCADOR HNZ-1192/620 FORD RANGER BRONCO F150 47*46.5*28*12 FORD 10D CW</v>
          </cell>
          <cell r="C5385">
            <v>0.25600000000000001</v>
          </cell>
          <cell r="D5385"/>
          <cell r="E5385">
            <v>1</v>
          </cell>
          <cell r="F5385"/>
          <cell r="G5385"/>
          <cell r="H5385" t="str">
            <v>G27</v>
          </cell>
        </row>
        <row r="5386">
          <cell r="A5386" t="str">
            <v>ZM.8576004</v>
          </cell>
          <cell r="B5386" t="str">
            <v>ZM BENDIX ARRANCADOR HNZ-1193 FORD ESCORT TRACER 47*46.5*30*12 FORD 9D CW</v>
          </cell>
          <cell r="C5386">
            <v>0.25700000000000001</v>
          </cell>
          <cell r="D5386"/>
          <cell r="E5386">
            <v>1</v>
          </cell>
          <cell r="F5386"/>
          <cell r="G5386"/>
          <cell r="H5386" t="str">
            <v>G27</v>
          </cell>
        </row>
        <row r="5387">
          <cell r="A5387" t="str">
            <v>ZM.8576005</v>
          </cell>
          <cell r="B5387" t="str">
            <v>ZM BENDIX ARRANCADOR HNZ-1199 FORD MUSTAND CROWN VICTORIA 47*46.5*31.8*12 FORD 12D CW</v>
          </cell>
          <cell r="C5387">
            <v>0.27400000000000002</v>
          </cell>
          <cell r="D5387"/>
          <cell r="E5387">
            <v>1</v>
          </cell>
          <cell r="F5387"/>
          <cell r="G5387"/>
          <cell r="H5387" t="str">
            <v>G27</v>
          </cell>
        </row>
        <row r="5388">
          <cell r="A5388" t="str">
            <v>ZM.8576007</v>
          </cell>
          <cell r="B5388" t="str">
            <v>ZM BENDUX ARRANCADOR</v>
          </cell>
          <cell r="C5388">
            <v>0.33400000000000002</v>
          </cell>
          <cell r="D5388"/>
          <cell r="E5388"/>
          <cell r="F5388"/>
          <cell r="G5388"/>
          <cell r="H5388" t="str">
            <v>G26</v>
          </cell>
        </row>
        <row r="5389">
          <cell r="A5389" t="str">
            <v>ZM.8579001</v>
          </cell>
          <cell r="B5389" t="str">
            <v>ZM BENDIX ARRANCADOR HNZ-1024 MITSUBISHI L200-L300 4WD 51.5*46.5*33*13 MITSUBISHI 10D CW</v>
          </cell>
          <cell r="C5389">
            <v>0.307</v>
          </cell>
          <cell r="D5389"/>
          <cell r="E5389">
            <v>1</v>
          </cell>
          <cell r="F5389"/>
          <cell r="G5389"/>
          <cell r="H5389" t="str">
            <v>G26</v>
          </cell>
        </row>
        <row r="5390">
          <cell r="A5390" t="str">
            <v>ZM.8579002</v>
          </cell>
          <cell r="B5390" t="str">
            <v>ZM BENDIX ARRANCADOR HNZ-836 PEUGEOT RENAULT 106 CLIO 55*46.5*26*12 MITSUBISHI 9D CW</v>
          </cell>
          <cell r="C5390">
            <v>0.23</v>
          </cell>
          <cell r="D5390"/>
          <cell r="E5390">
            <v>1</v>
          </cell>
          <cell r="F5390"/>
          <cell r="G5390"/>
          <cell r="H5390" t="str">
            <v>G26</v>
          </cell>
        </row>
        <row r="5391">
          <cell r="A5391" t="str">
            <v>ZM.8579003</v>
          </cell>
          <cell r="B5391" t="str">
            <v>ZM BENDIX ARRANCADOR HNZ-617 SUZUKI JIMNY GRAND VITARA 51*46.5*30*12 MITSUBISHI 9D CW</v>
          </cell>
          <cell r="C5391">
            <v>0.27100000000000002</v>
          </cell>
          <cell r="D5391"/>
          <cell r="E5391">
            <v>1</v>
          </cell>
          <cell r="F5391"/>
          <cell r="G5391"/>
          <cell r="H5391" t="str">
            <v>G26</v>
          </cell>
        </row>
        <row r="5392">
          <cell r="A5392" t="str">
            <v>ZM.8579005</v>
          </cell>
          <cell r="B5392" t="str">
            <v>ZM BENDIX ARRANCADOR HNZ-596 MAZDA 626 44.5*46.5*31.7*12 MITSUBISHI 10D CW</v>
          </cell>
          <cell r="C5392">
            <v>0.309</v>
          </cell>
          <cell r="D5392"/>
          <cell r="E5392">
            <v>1</v>
          </cell>
          <cell r="F5392"/>
          <cell r="G5392"/>
          <cell r="H5392" t="str">
            <v>G26</v>
          </cell>
        </row>
        <row r="5393">
          <cell r="A5393" t="str">
            <v>ZM.8579007</v>
          </cell>
          <cell r="B5393" t="str">
            <v>ZM BENDIX ARRANCADOR HNZ-597 NISSAN JEEP TIIDA NOTE CHEROKEE 51*46.5*28*12 MITSUBISHI 10D CW</v>
          </cell>
          <cell r="C5393">
            <v>0.27900000000000003</v>
          </cell>
          <cell r="D5393"/>
          <cell r="E5393">
            <v>1</v>
          </cell>
          <cell r="F5393"/>
          <cell r="G5393"/>
          <cell r="H5393" t="str">
            <v>G26</v>
          </cell>
        </row>
        <row r="5394">
          <cell r="A5394" t="str">
            <v>ZM.8579008</v>
          </cell>
          <cell r="B5394" t="str">
            <v>ZM BENDIX ARRANCADOR HNZ-801 JEEP GRAND CHEROKEE 51*47*33*12 MITSUBISHI 10D CW</v>
          </cell>
          <cell r="C5394">
            <v>0.28100000000000003</v>
          </cell>
          <cell r="D5394"/>
          <cell r="E5394">
            <v>1</v>
          </cell>
          <cell r="F5394"/>
          <cell r="G5394"/>
          <cell r="H5394" t="str">
            <v>G25</v>
          </cell>
        </row>
        <row r="5395">
          <cell r="A5395" t="str">
            <v>ZM.8579010</v>
          </cell>
          <cell r="B5395" t="str">
            <v>ZM BENDIX ARRANCADOR HNZ-584 HYUNDAI KIA EXCEL PRIDE 55.5*46*29.5*12 MITSUBISHI 9D CW</v>
          </cell>
          <cell r="C5395">
            <v>0.24399999999999999</v>
          </cell>
          <cell r="D5395"/>
          <cell r="E5395">
            <v>1</v>
          </cell>
          <cell r="F5395"/>
          <cell r="G5395"/>
          <cell r="H5395" t="str">
            <v>G25</v>
          </cell>
        </row>
        <row r="5396">
          <cell r="A5396" t="str">
            <v>ZM.8579012</v>
          </cell>
          <cell r="B5396" t="str">
            <v>ZM BENDIX ARRANCADOR HNZ-600 SUBARU FORESTER IMPREZA 65*46.5*28*12 MITSUBISHI 8D CW</v>
          </cell>
          <cell r="C5396">
            <v>0.311</v>
          </cell>
          <cell r="D5396"/>
          <cell r="E5396">
            <v>1</v>
          </cell>
          <cell r="F5396"/>
          <cell r="G5396"/>
          <cell r="H5396" t="str">
            <v>G25</v>
          </cell>
        </row>
        <row r="5397">
          <cell r="A5397" t="str">
            <v>ZM.8579014</v>
          </cell>
          <cell r="B5397" t="str">
            <v>ZM BENDIX ARRANCADOR HNZ-595 HYUNDAI SUZUKI SONATA VITARA 44*46.5*28.2*12 MITSUBISHI 8D CW</v>
          </cell>
          <cell r="C5397">
            <v>0.26500000000000001</v>
          </cell>
          <cell r="D5397"/>
          <cell r="E5397">
            <v>1</v>
          </cell>
          <cell r="F5397"/>
          <cell r="G5397"/>
          <cell r="H5397" t="str">
            <v>G25</v>
          </cell>
        </row>
        <row r="5398">
          <cell r="A5398" t="str">
            <v>ZM.8579015</v>
          </cell>
          <cell r="B5398" t="str">
            <v>ZM BENDIX ARRANCADOR HNZ-1774 CITROEN NISSAN DUSTER CLIO QASQUAI 51.7*46.5*34*12 MITSUBISHI 13D CW</v>
          </cell>
          <cell r="C5398">
            <v>0.32600000000000001</v>
          </cell>
          <cell r="D5398"/>
          <cell r="E5398">
            <v>1</v>
          </cell>
          <cell r="F5398"/>
          <cell r="G5398"/>
          <cell r="H5398" t="str">
            <v>G25</v>
          </cell>
        </row>
        <row r="5399">
          <cell r="A5399" t="str">
            <v>ZM.8579016</v>
          </cell>
          <cell r="B5399" t="str">
            <v>ZM BENDIX ARRANCADOR HNZ-1764 MAZDA NISSAN 3-5 50.7*45.3*34.5*12 MITSUBISHI 11D CW</v>
          </cell>
          <cell r="C5399">
            <v>0.29599999999999999</v>
          </cell>
          <cell r="D5399"/>
          <cell r="E5399">
            <v>1</v>
          </cell>
          <cell r="F5399"/>
          <cell r="G5399"/>
          <cell r="H5399" t="str">
            <v>G25</v>
          </cell>
        </row>
        <row r="5400">
          <cell r="A5400" t="str">
            <v>ZM.8579018</v>
          </cell>
          <cell r="B5400" t="str">
            <v>ZM BENDIX ARRANCADOR HNZ-825 JEEP CHEROKEE 50.5*46.5*27.94*12 LUCAS 10D CW</v>
          </cell>
          <cell r="C5400">
            <v>0.26600000000000001</v>
          </cell>
          <cell r="D5400"/>
          <cell r="E5400">
            <v>1</v>
          </cell>
          <cell r="F5400"/>
          <cell r="G5400"/>
          <cell r="H5400" t="str">
            <v>G24</v>
          </cell>
        </row>
        <row r="5401">
          <cell r="A5401" t="str">
            <v>ZM.8579019</v>
          </cell>
          <cell r="B5401" t="str">
            <v>ZM BENDIX ARRANCADOR HNZ-1727 NISSAN SENTRA BLUEBIRD 4WD 56*46.5*31.8*12 MITSUBISHI 10D CW</v>
          </cell>
          <cell r="C5401">
            <v>0.25700000000000001</v>
          </cell>
          <cell r="D5401"/>
          <cell r="E5401">
            <v>1</v>
          </cell>
          <cell r="F5401"/>
          <cell r="G5401"/>
          <cell r="H5401" t="str">
            <v>G24</v>
          </cell>
        </row>
        <row r="5402">
          <cell r="A5402" t="str">
            <v>ZM.8579020</v>
          </cell>
          <cell r="B5402" t="str">
            <v>ZM BENDIX ARRANCADOR HNZ-1706 HYUNDAI MITSUBISHI i30 SPORTAGE LANCER 36*46.5*28*12 MITSUBISHI 8D CW</v>
          </cell>
          <cell r="C5402">
            <v>0.23400000000000001</v>
          </cell>
          <cell r="D5402"/>
          <cell r="E5402">
            <v>1</v>
          </cell>
          <cell r="F5402"/>
          <cell r="G5402"/>
          <cell r="H5402" t="str">
            <v>G24</v>
          </cell>
        </row>
        <row r="5403">
          <cell r="A5403" t="str">
            <v>ZM.8579021</v>
          </cell>
          <cell r="B5403" t="str">
            <v>ZM BENDIX ARRANCADOR HNZ-1567 MITSUBISHI L200-L300 PAJERO 4WD 44.5*46.5*37.6*13 MITSUBISHI 12D CW</v>
          </cell>
          <cell r="C5403">
            <v>0.33300000000000002</v>
          </cell>
          <cell r="D5403"/>
          <cell r="E5403">
            <v>1</v>
          </cell>
          <cell r="F5403"/>
          <cell r="G5403"/>
          <cell r="H5403" t="str">
            <v>G24</v>
          </cell>
        </row>
        <row r="5404">
          <cell r="A5404" t="str">
            <v>ZM.8579035</v>
          </cell>
          <cell r="B5404" t="str">
            <v>ZM BENDIX ARRANCADOR</v>
          </cell>
          <cell r="C5404">
            <v>0.40100000000000002</v>
          </cell>
          <cell r="D5404"/>
          <cell r="E5404">
            <v>1</v>
          </cell>
          <cell r="F5404"/>
          <cell r="G5404"/>
          <cell r="H5404" t="str">
            <v>G24</v>
          </cell>
        </row>
        <row r="5405">
          <cell r="A5405" t="str">
            <v>ZM.8580504</v>
          </cell>
          <cell r="B5405" t="str">
            <v>ZM BENDIX ARRANCADOR HNZ-1082 FORD F350 450 47*46.5*31.8*12 DELCO 12D CW</v>
          </cell>
          <cell r="C5405">
            <v>0.254</v>
          </cell>
          <cell r="D5405"/>
          <cell r="E5405">
            <v>1</v>
          </cell>
          <cell r="F5405"/>
          <cell r="G5405"/>
          <cell r="H5405" t="str">
            <v>G24</v>
          </cell>
        </row>
        <row r="5406">
          <cell r="A5406" t="str">
            <v>ZM.8581801</v>
          </cell>
          <cell r="B5406" t="str">
            <v>ZM BENDIX ARRANCADOR HNZ-1679 DELCO 29MT 131.3*60*16.5*12 DELCO 19D CW</v>
          </cell>
          <cell r="C5406">
            <v>0.63900000000000001</v>
          </cell>
          <cell r="D5406"/>
          <cell r="E5406">
            <v>1</v>
          </cell>
          <cell r="F5406"/>
          <cell r="G5406"/>
          <cell r="H5406" t="str">
            <v>SIN STOCK</v>
          </cell>
        </row>
        <row r="5407">
          <cell r="A5407" t="str">
            <v>ZM.8581803</v>
          </cell>
          <cell r="B5407" t="str">
            <v>ZM PIÑON BENDIX HNZ-12961/1679/1805 DELCO 29MT 34.5*36 BOSCH 9D CW</v>
          </cell>
          <cell r="C5407">
            <v>0.104</v>
          </cell>
          <cell r="D5407"/>
          <cell r="E5407">
            <v>1</v>
          </cell>
          <cell r="F5407"/>
          <cell r="G5407"/>
          <cell r="H5407" t="str">
            <v>G24</v>
          </cell>
        </row>
        <row r="5408">
          <cell r="A5408" t="str">
            <v>ZM.8581804</v>
          </cell>
          <cell r="B5408" t="str">
            <v>ZM PIÑON BENDIX HNZ-12954/1679/1805 DELCO 29MT 34.5*40.4 DELCO 9D CW</v>
          </cell>
          <cell r="C5408">
            <v>0.13200000000000001</v>
          </cell>
          <cell r="D5408"/>
          <cell r="E5408">
            <v>1</v>
          </cell>
          <cell r="F5408"/>
          <cell r="G5408"/>
          <cell r="H5408" t="str">
            <v>G23</v>
          </cell>
        </row>
        <row r="5409">
          <cell r="A5409" t="str">
            <v>ZM.8581805</v>
          </cell>
          <cell r="B5409" t="str">
            <v>ZM PIÑON BENDIX HNZ-12955/1679/1805 DELCO 29MT 32*34.5 DELCO 11D CW</v>
          </cell>
          <cell r="C5409">
            <v>9.1999999999999998E-2</v>
          </cell>
          <cell r="D5409"/>
          <cell r="E5409">
            <v>1</v>
          </cell>
          <cell r="F5409"/>
          <cell r="G5409"/>
          <cell r="H5409" t="str">
            <v>G23</v>
          </cell>
        </row>
        <row r="5410">
          <cell r="A5410" t="str">
            <v>ZM.8581806</v>
          </cell>
          <cell r="B5410" t="str">
            <v>ZM PIÑON BENDIX HNZ-12957/1679/1805 DELCO 29MT 34.5*40 DELCO 10D CW</v>
          </cell>
          <cell r="C5410">
            <v>0.13800000000000001</v>
          </cell>
          <cell r="D5410"/>
          <cell r="E5410">
            <v>1</v>
          </cell>
          <cell r="F5410"/>
          <cell r="G5410"/>
          <cell r="H5410" t="str">
            <v>G23</v>
          </cell>
        </row>
        <row r="5411">
          <cell r="A5411" t="str">
            <v>ZM.8582503</v>
          </cell>
          <cell r="B5411" t="str">
            <v xml:space="preserve">ZM BENDIX ARRANCADOR </v>
          </cell>
          <cell r="C5411">
            <v>0.69599999999999995</v>
          </cell>
          <cell r="D5411"/>
          <cell r="E5411">
            <v>1</v>
          </cell>
          <cell r="F5411"/>
          <cell r="G5411"/>
          <cell r="H5411" t="str">
            <v>G23</v>
          </cell>
        </row>
        <row r="5412">
          <cell r="A5412" t="str">
            <v>ZM.8583101</v>
          </cell>
          <cell r="B5412" t="str">
            <v xml:space="preserve">ZM BENDIX ARRANCADOR </v>
          </cell>
          <cell r="C5412">
            <v>1.1000000000000001</v>
          </cell>
          <cell r="D5412"/>
          <cell r="E5412"/>
          <cell r="F5412"/>
          <cell r="G5412"/>
          <cell r="H5412" t="str">
            <v>G23</v>
          </cell>
        </row>
        <row r="5413">
          <cell r="A5413" t="str">
            <v>ZM.8586001</v>
          </cell>
          <cell r="B5413" t="str">
            <v>ZM BENDIX ARRANCADOR HNZ-756 CHEVROLET BLAZER 61.5*46.2*30*12 DELCO 11D CW</v>
          </cell>
          <cell r="C5413">
            <v>0.28000000000000003</v>
          </cell>
          <cell r="D5413"/>
          <cell r="E5413">
            <v>1</v>
          </cell>
          <cell r="F5413"/>
          <cell r="G5413"/>
          <cell r="H5413" t="str">
            <v>G23</v>
          </cell>
        </row>
        <row r="5414">
          <cell r="A5414" t="str">
            <v>ZM.8586002</v>
          </cell>
          <cell r="B5414" t="str">
            <v>ZM BENDIX ARRANCADOR HNZ-10003 DAEWOO MAGNUS CHEVITAXI 47*46.5*25.8*12 DELCO 9D CW</v>
          </cell>
          <cell r="C5414">
            <v>0.222</v>
          </cell>
          <cell r="D5414"/>
          <cell r="E5414">
            <v>1</v>
          </cell>
          <cell r="F5414"/>
          <cell r="G5414"/>
          <cell r="H5414" t="str">
            <v>G23</v>
          </cell>
        </row>
        <row r="5415">
          <cell r="A5415" t="str">
            <v>ZM.8586003</v>
          </cell>
          <cell r="B5415" t="str">
            <v>ZM BENDIX ARRANCADOR HNZ-770 DAEWOO CIELO RACER 45*43*25.4*12 DELCO 9D CW</v>
          </cell>
          <cell r="C5415">
            <v>0.191</v>
          </cell>
          <cell r="D5415"/>
          <cell r="E5415">
            <v>1</v>
          </cell>
          <cell r="F5415"/>
          <cell r="G5415"/>
          <cell r="H5415" t="str">
            <v>G23-22</v>
          </cell>
        </row>
        <row r="5416">
          <cell r="A5416" t="str">
            <v>ZM.8586004</v>
          </cell>
          <cell r="B5416" t="str">
            <v>ZM BENDIX ARRANCADOR HNZ-1614 SSANGYONG REXTON KYRON ACTION 47*46.5*27.5*12 DELCO 10D CW</v>
          </cell>
          <cell r="C5416">
            <v>0.23100000000000001</v>
          </cell>
          <cell r="D5416"/>
          <cell r="E5416">
            <v>1</v>
          </cell>
          <cell r="F5416"/>
          <cell r="G5416"/>
          <cell r="H5416" t="str">
            <v>G22</v>
          </cell>
        </row>
        <row r="5417">
          <cell r="A5417" t="str">
            <v>ZM.8586005</v>
          </cell>
          <cell r="B5417" t="str">
            <v>ZM BENDIX ARRANCADOR HNZ-1605 KIA FORD PRIDE FESTIVA 45.5*43.5*28*12 DELCO 8D CW</v>
          </cell>
          <cell r="C5417">
            <v>0.20300000000000001</v>
          </cell>
          <cell r="D5417"/>
          <cell r="E5417">
            <v>1</v>
          </cell>
          <cell r="F5417"/>
          <cell r="G5417"/>
          <cell r="H5417" t="str">
            <v>G22</v>
          </cell>
        </row>
        <row r="5418">
          <cell r="A5418" t="str">
            <v>ZM.8586006</v>
          </cell>
          <cell r="B5418" t="str">
            <v>ZM BENDIX ARRANCADOR HNZ-958 CHEVROLET BLAZER 47*47*30*12 DELCO 11D CW</v>
          </cell>
          <cell r="C5418">
            <v>0.24</v>
          </cell>
          <cell r="D5418"/>
          <cell r="E5418">
            <v>1</v>
          </cell>
          <cell r="F5418"/>
          <cell r="G5418"/>
          <cell r="H5418" t="str">
            <v>G22</v>
          </cell>
        </row>
        <row r="5419">
          <cell r="A5419" t="str">
            <v>ZM.8586007</v>
          </cell>
          <cell r="B5419" t="str">
            <v>ZM BENDIX ARRANCADOR HNZ-1482 FORD NISSAN ECOSPORT SENTRA 47*46.5*29.6*12 DELCO 9D CW</v>
          </cell>
          <cell r="C5419">
            <v>0.23499999999999999</v>
          </cell>
          <cell r="D5419"/>
          <cell r="E5419">
            <v>1</v>
          </cell>
          <cell r="F5419"/>
          <cell r="G5419"/>
          <cell r="H5419" t="str">
            <v>G22</v>
          </cell>
        </row>
        <row r="5420">
          <cell r="A5420" t="str">
            <v>ZM.8586008</v>
          </cell>
          <cell r="B5420" t="str">
            <v>ZM BENDIX ARRANCADOR HNZ-1048 DAEWOO KIA TICO RIO 45*43.5*28*12 DELCO 8D CW</v>
          </cell>
          <cell r="C5420">
            <v>0.19800000000000001</v>
          </cell>
          <cell r="D5420"/>
          <cell r="E5420">
            <v>1</v>
          </cell>
          <cell r="F5420"/>
          <cell r="G5420"/>
          <cell r="H5420" t="str">
            <v>G35</v>
          </cell>
        </row>
        <row r="5421">
          <cell r="A5421" t="str">
            <v>ZM.8586010</v>
          </cell>
          <cell r="B5421" t="str">
            <v>ZM BENDIX ARRANCADOR HNZ-612 CHEVROLET CAVALIER 69*43.5*25.8*12 DELCO 10D CW</v>
          </cell>
          <cell r="C5421">
            <v>0.26500000000000001</v>
          </cell>
          <cell r="D5421"/>
          <cell r="E5421">
            <v>1</v>
          </cell>
          <cell r="F5421"/>
          <cell r="G5421"/>
          <cell r="H5421" t="str">
            <v>G35</v>
          </cell>
        </row>
        <row r="5422">
          <cell r="A5422" t="str">
            <v>ZM.8586011</v>
          </cell>
          <cell r="B5422" t="str">
            <v>ZM BENDIX ARRANCADOR HNZ-1620 DAEWOO DAMAS 64*43.5*28.2*12 DELCO 10D CW</v>
          </cell>
          <cell r="C5422">
            <v>0.255</v>
          </cell>
          <cell r="D5422"/>
          <cell r="E5422">
            <v>1</v>
          </cell>
          <cell r="F5422"/>
          <cell r="G5422"/>
          <cell r="H5422" t="str">
            <v>G35</v>
          </cell>
        </row>
        <row r="5423">
          <cell r="A5423" t="str">
            <v>ZM.8589007</v>
          </cell>
          <cell r="B5423" t="str">
            <v>ZM BENDIX ARRANCADOR HNZ-887 MITSUBISHI CANTER 4D34 110*60*14.7MM MITSUBISHI 20D CW</v>
          </cell>
          <cell r="C5423">
            <v>0.61399999999999999</v>
          </cell>
          <cell r="D5423"/>
          <cell r="E5423">
            <v>1</v>
          </cell>
          <cell r="F5423"/>
          <cell r="G5423"/>
          <cell r="H5423" t="str">
            <v>G35</v>
          </cell>
        </row>
        <row r="5424">
          <cell r="A5424" t="str">
            <v>ZM.8590110</v>
          </cell>
          <cell r="B5424" t="str">
            <v>ZM BENDIX ARRANCADOR HNZ-133 VOLVO MERCEDEZ CAMION (EMBRAGUE) 165 MM BOSCH 10D CW</v>
          </cell>
          <cell r="C5424">
            <v>1.046</v>
          </cell>
          <cell r="D5424"/>
          <cell r="E5424">
            <v>1</v>
          </cell>
          <cell r="F5424"/>
          <cell r="G5424"/>
          <cell r="H5424" t="str">
            <v>G35</v>
          </cell>
        </row>
        <row r="5425">
          <cell r="A5425" t="str">
            <v>ZM.8597803</v>
          </cell>
          <cell r="B5425" t="str">
            <v xml:space="preserve">ZM BENDIX ARRANCADOR </v>
          </cell>
          <cell r="C5425">
            <v>0.36499999999999999</v>
          </cell>
          <cell r="D5425"/>
          <cell r="E5425">
            <v>1</v>
          </cell>
          <cell r="F5425"/>
          <cell r="G5425"/>
          <cell r="H5425" t="str">
            <v>G34</v>
          </cell>
        </row>
        <row r="5426">
          <cell r="A5426" t="str">
            <v>ZM.8599502</v>
          </cell>
          <cell r="B5426" t="str">
            <v>ZM BENDIX ARRANCADOR HNZ-806 PEUGEOT 405D 51.5*46.5*31.8*12 MITSUBISHI 12D CW</v>
          </cell>
          <cell r="C5426">
            <v>0.3</v>
          </cell>
          <cell r="D5426"/>
          <cell r="E5426">
            <v>1</v>
          </cell>
          <cell r="F5426"/>
          <cell r="G5426"/>
          <cell r="H5426" t="str">
            <v>G34</v>
          </cell>
        </row>
        <row r="5427">
          <cell r="A5427" t="str">
            <v>ZM.9010603A</v>
          </cell>
          <cell r="B5427" t="str">
            <v>ZM ALTERNADOR COMPLETO 124555077 VOLKSWAGEN WOLKER 2005-UP 24V 80AMP</v>
          </cell>
          <cell r="C5427">
            <v>7.6029999999999998</v>
          </cell>
          <cell r="D5427"/>
          <cell r="E5427">
            <v>1</v>
          </cell>
          <cell r="F5427"/>
          <cell r="G5427"/>
          <cell r="H5427" t="str">
            <v>G31</v>
          </cell>
        </row>
        <row r="5428">
          <cell r="A5428" t="str">
            <v>ZM.9010604A</v>
          </cell>
          <cell r="B5428" t="str">
            <v>ZM ALTERNADOR COMPLETO 124555009 VOLVO 2005-UP 24V 80AMP</v>
          </cell>
          <cell r="C5428">
            <v>7.8440000000000003</v>
          </cell>
          <cell r="D5428"/>
          <cell r="E5428">
            <v>1</v>
          </cell>
          <cell r="F5428">
            <v>2</v>
          </cell>
          <cell r="G5428"/>
          <cell r="H5428" t="str">
            <v>PARTE ATRÁS</v>
          </cell>
        </row>
        <row r="5429">
          <cell r="A5429" t="str">
            <v>ZM.9010608A</v>
          </cell>
          <cell r="B5429" t="str">
            <v>ZM ALTERNADOR COMPLETO 124555008 SCANIA 2005-UP 24V 80AMP</v>
          </cell>
          <cell r="C5429">
            <v>7.9640000000000004</v>
          </cell>
          <cell r="D5429"/>
          <cell r="E5429">
            <v>1</v>
          </cell>
          <cell r="F5429">
            <v>2</v>
          </cell>
          <cell r="G5429"/>
          <cell r="H5429" t="str">
            <v>SIN STOCK</v>
          </cell>
        </row>
        <row r="5430">
          <cell r="A5430" t="str">
            <v>ZM.9010609A</v>
          </cell>
          <cell r="B5430" t="str">
            <v>ZM ALTERNADOR COMPLETO 124555042 VOLKSWAGEN BUS 2008-UP 24V 80AMP</v>
          </cell>
          <cell r="C5430">
            <v>7.5890000000000004</v>
          </cell>
          <cell r="D5430"/>
          <cell r="E5430">
            <v>1</v>
          </cell>
          <cell r="F5430"/>
          <cell r="G5430"/>
          <cell r="H5430" t="str">
            <v>G31</v>
          </cell>
        </row>
        <row r="5431">
          <cell r="A5431" t="str">
            <v>ZM.9010805A</v>
          </cell>
          <cell r="B5431" t="str">
            <v>ZM ALTERNADOR COMPLETO 124325107 VOLKSWAGEN WOLKER 2005-UP 12V 90AMP</v>
          </cell>
          <cell r="C5431">
            <v>6.2380000000000004</v>
          </cell>
          <cell r="D5431"/>
          <cell r="E5431">
            <v>1</v>
          </cell>
          <cell r="F5431">
            <v>2</v>
          </cell>
          <cell r="G5431"/>
          <cell r="H5431" t="str">
            <v>PARTE ATRÁS</v>
          </cell>
        </row>
        <row r="5432">
          <cell r="A5432" t="str">
            <v>ZM.9600002</v>
          </cell>
          <cell r="B5432" t="str">
            <v xml:space="preserve">ZM POLEA ALTERNADOR </v>
          </cell>
          <cell r="C5432">
            <v>0.38400000000000001</v>
          </cell>
          <cell r="D5432"/>
          <cell r="E5432"/>
          <cell r="F5432"/>
          <cell r="G5432"/>
          <cell r="H5432" t="str">
            <v>H44</v>
          </cell>
        </row>
        <row r="5433">
          <cell r="A5433" t="str">
            <v>ZM.9600003</v>
          </cell>
          <cell r="B5433" t="str">
            <v>ZM POLEA ALTERNADOR 5395 // 28619 MERCEDES BENZ SPRINTER 2000-2006 50*40*15/M16*1.5 6PK</v>
          </cell>
          <cell r="C5433">
            <v>0.41499999999999998</v>
          </cell>
          <cell r="D5433"/>
          <cell r="E5433">
            <v>1</v>
          </cell>
          <cell r="F5433"/>
          <cell r="G5433"/>
          <cell r="H5433" t="str">
            <v>SIN STOCK</v>
          </cell>
        </row>
        <row r="5434">
          <cell r="A5434" t="str">
            <v>ZM.9600004</v>
          </cell>
          <cell r="B5434" t="str">
            <v>ZM POLEA ALTERNADOR 5382 // 28592 VOLKSWAGEN A4 PASSAT 1998-UP 55.9*34.7*5/ M16*1,5 5PK</v>
          </cell>
          <cell r="C5434">
            <v>0.50900000000000001</v>
          </cell>
          <cell r="D5434"/>
          <cell r="E5434">
            <v>1</v>
          </cell>
          <cell r="F5434"/>
          <cell r="G5434"/>
          <cell r="H5434" t="str">
            <v>H44</v>
          </cell>
        </row>
        <row r="5435">
          <cell r="A5435" t="str">
            <v>ZM.9600005</v>
          </cell>
          <cell r="B5435" t="str">
            <v>ZM POLEA ALTERNADOR 5461 // 28643 MERCEDES BENZ SPRINTER SERIE 2006-UP 55.7X44.7X15.7/M16*1.5 7PK</v>
          </cell>
          <cell r="C5435">
            <v>0.55800000000000005</v>
          </cell>
          <cell r="D5435"/>
          <cell r="E5435">
            <v>1</v>
          </cell>
          <cell r="F5435"/>
          <cell r="G5435"/>
          <cell r="H5435" t="str">
            <v>H44</v>
          </cell>
        </row>
        <row r="5436">
          <cell r="A5436" t="str">
            <v>ZM.9600006</v>
          </cell>
          <cell r="B5436" t="str">
            <v>ZM POLEA ALTERNADOR 5384 // 28585 VOLKSWAGEN POLO 1996-2000 55.9*37*18/M16*1.5 5PK</v>
          </cell>
          <cell r="C5436">
            <v>0.51300000000000001</v>
          </cell>
          <cell r="D5436"/>
          <cell r="E5436">
            <v>1</v>
          </cell>
          <cell r="F5436"/>
          <cell r="G5436"/>
          <cell r="H5436" t="str">
            <v>H50</v>
          </cell>
        </row>
        <row r="5437">
          <cell r="A5437" t="str">
            <v>ZM.9600009</v>
          </cell>
          <cell r="B5437" t="str">
            <v>ZM POLEA ALTERNADOR 5519//28712 CHRYSLER JEEP RAM 2500 2006-2010 57.8*38*4.4/M16*1.5 8PK</v>
          </cell>
          <cell r="C5437">
            <v>0.54200000000000004</v>
          </cell>
          <cell r="D5437"/>
          <cell r="E5437">
            <v>1</v>
          </cell>
          <cell r="F5437"/>
          <cell r="G5437"/>
          <cell r="H5437" t="str">
            <v>H44</v>
          </cell>
        </row>
        <row r="5438">
          <cell r="A5438" t="str">
            <v>ZM.9600012</v>
          </cell>
          <cell r="B5438" t="str">
            <v>ZM POLEA ALTERNADOR 5448 // 28630 VOLKSWAGEN BEETLE GOLF 2005-2011 55.9*36*12.9/M16*1.5 6PK</v>
          </cell>
          <cell r="C5438">
            <v>0.48899999999999999</v>
          </cell>
          <cell r="D5438"/>
          <cell r="E5438">
            <v>1</v>
          </cell>
          <cell r="F5438"/>
          <cell r="G5438"/>
          <cell r="H5438" t="str">
            <v>H44</v>
          </cell>
        </row>
        <row r="5439">
          <cell r="A5439" t="str">
            <v>ZM.9600014</v>
          </cell>
          <cell r="B5439" t="str">
            <v>ZM POLEA ALTERNADOR 5385 // 28586 VOLKSWAGEN POLO GOLF JETTA 2006-UP 55.7*37.9*18.1/M16*1.5 5PK</v>
          </cell>
          <cell r="C5439">
            <v>0.51600000000000001</v>
          </cell>
          <cell r="D5439"/>
          <cell r="E5439">
            <v>1</v>
          </cell>
          <cell r="F5439"/>
          <cell r="G5439"/>
          <cell r="H5439" t="str">
            <v>H44</v>
          </cell>
        </row>
        <row r="5440">
          <cell r="A5440" t="str">
            <v>ZM.9600015</v>
          </cell>
          <cell r="B5440" t="str">
            <v>ZM POLEA ALTERNADOR 5390 // 28629 VOLVO BT50 RANGER 1992-UP 55.5*37.8*6.3/M16*1.5 6PK</v>
          </cell>
          <cell r="C5440">
            <v>0.51300000000000001</v>
          </cell>
          <cell r="D5440"/>
          <cell r="E5440">
            <v>1</v>
          </cell>
          <cell r="F5440"/>
          <cell r="G5440"/>
          <cell r="H5440" t="str">
            <v>H45</v>
          </cell>
        </row>
        <row r="5441">
          <cell r="A5441" t="str">
            <v>ZM.9600019</v>
          </cell>
          <cell r="B5441" t="str">
            <v>ZM POLEA ALTERNADOR 5467 // 5423 // 28633 NISSAN ALMERA TIIDA 2003-2006 55*43.3*17.5/M16*1.5 6PK</v>
          </cell>
          <cell r="C5441">
            <v>0.50600000000000001</v>
          </cell>
          <cell r="D5441"/>
          <cell r="E5441">
            <v>1</v>
          </cell>
          <cell r="F5441"/>
          <cell r="G5441"/>
          <cell r="H5441" t="str">
            <v>H45</v>
          </cell>
        </row>
        <row r="5442">
          <cell r="A5442" t="str">
            <v>ZM.9600022</v>
          </cell>
          <cell r="B5442" t="str">
            <v>ZM POLEA ALTERNADOR 5534 // 28706 JOHN DEERE 1992-2008 56*39*4.3/M16*1.5 8PK</v>
          </cell>
          <cell r="C5442">
            <v>0.54500000000000004</v>
          </cell>
          <cell r="D5442"/>
          <cell r="E5442">
            <v>1</v>
          </cell>
          <cell r="F5442"/>
          <cell r="G5442"/>
          <cell r="H5442" t="str">
            <v>H45</v>
          </cell>
        </row>
        <row r="5443">
          <cell r="A5443" t="str">
            <v>ZM.9600025</v>
          </cell>
          <cell r="B5443" t="str">
            <v>ZM POLEA ALTERNADOR 5452 // 28702 TOYOTA BT50 RANGER 2006-UP 58.7*41.4*8.1/M16*1.5 7PK</v>
          </cell>
          <cell r="C5443">
            <v>0.60599999999999998</v>
          </cell>
          <cell r="D5443"/>
          <cell r="E5443">
            <v>1</v>
          </cell>
          <cell r="F5443"/>
          <cell r="G5443"/>
          <cell r="H5443" t="str">
            <v>H45</v>
          </cell>
        </row>
        <row r="5444">
          <cell r="A5444" t="str">
            <v>ZM.9600029</v>
          </cell>
          <cell r="B5444" t="str">
            <v>ZM POLEA ALTERNADOR 5383 // 28584 VOLKSWAGEN JETTA PASSAT  GOLF 1998-UP 55.9*40.9*14.6/M16*1.5 6PK</v>
          </cell>
          <cell r="C5444">
            <v>0.52500000000000002</v>
          </cell>
          <cell r="D5444"/>
          <cell r="E5444">
            <v>1</v>
          </cell>
          <cell r="F5444"/>
          <cell r="G5444"/>
          <cell r="H5444" t="str">
            <v>H45</v>
          </cell>
        </row>
        <row r="5445">
          <cell r="A5445" t="str">
            <v>ZM.9600030</v>
          </cell>
          <cell r="B5445" t="str">
            <v>ZM POLEA ALTERNADOR 5649 // 28673 VOLKSWAGEN TOUAREG 2005-UP 55.9*36*5/M16*1.5 7PK</v>
          </cell>
          <cell r="C5445">
            <v>0.49199999999999999</v>
          </cell>
          <cell r="D5445"/>
          <cell r="E5445">
            <v>1</v>
          </cell>
          <cell r="F5445"/>
          <cell r="G5445"/>
          <cell r="H5445" t="str">
            <v>H46</v>
          </cell>
        </row>
        <row r="5446">
          <cell r="A5446" t="str">
            <v>ZM.9600035</v>
          </cell>
          <cell r="B5446" t="str">
            <v>ZM POLEA ALTERNADOR 5575 // 28667 NISSAN TIIDA QASHQAI DUSTER 2005-UP 55.1*40.6*13.9/M16*1.5 6PK</v>
          </cell>
          <cell r="C5446">
            <v>0.49199999999999999</v>
          </cell>
          <cell r="D5446"/>
          <cell r="E5446">
            <v>1</v>
          </cell>
          <cell r="F5446"/>
          <cell r="G5446"/>
          <cell r="H5446" t="str">
            <v>SIN STOCK</v>
          </cell>
        </row>
        <row r="5447">
          <cell r="A5447" t="str">
            <v>ZM.9600037</v>
          </cell>
          <cell r="B5447" t="str">
            <v>ZM POLEA ALTERNADOR 5514 // 28649 VOLKSWAGEN AMAROK 2010-UP 49.7*40.1*14.6/M16*1.5 6PK</v>
          </cell>
          <cell r="C5447">
            <v>0.41799999999999998</v>
          </cell>
          <cell r="D5447"/>
          <cell r="E5447">
            <v>1</v>
          </cell>
          <cell r="F5447"/>
          <cell r="G5447"/>
          <cell r="H5447" t="str">
            <v>H46</v>
          </cell>
        </row>
        <row r="5448">
          <cell r="A5448" t="str">
            <v>ZM.9600038</v>
          </cell>
          <cell r="B5448" t="str">
            <v>ZM POLEA ALTERNADOR 5375 // 28607 MERCEDES-BENZ REXTON 2002-UP 55.6*34.1*5.3/M16*1.5 6PK</v>
          </cell>
          <cell r="C5448">
            <v>0.5</v>
          </cell>
          <cell r="D5448"/>
          <cell r="E5448">
            <v>1</v>
          </cell>
          <cell r="F5448"/>
          <cell r="G5448"/>
          <cell r="H5448" t="str">
            <v>H46</v>
          </cell>
        </row>
        <row r="5449">
          <cell r="A5449" t="str">
            <v>ZM.9600039</v>
          </cell>
          <cell r="B5449" t="str">
            <v>ZM POLEA ALTERNADOR 5377 // 28582 MERCEDES BENZ SPRINTER 1995-2004 55.5*38.3*15/M16*1.5 6PK</v>
          </cell>
          <cell r="C5449">
            <v>0.51100000000000001</v>
          </cell>
          <cell r="D5449"/>
          <cell r="E5449">
            <v>1</v>
          </cell>
          <cell r="F5449"/>
          <cell r="G5449"/>
          <cell r="H5449" t="str">
            <v>H46</v>
          </cell>
        </row>
        <row r="5450">
          <cell r="A5450" t="str">
            <v>ZM.9600041</v>
          </cell>
          <cell r="B5450" t="str">
            <v>ZM POLEA ALTERNADOR 5393 // 28609 MERCDES BENZ SPRINTER CLASE 2002-UP 50*39.3*15/M16*1.5 6PK</v>
          </cell>
          <cell r="C5450">
            <v>0.42199999999999999</v>
          </cell>
          <cell r="D5450"/>
          <cell r="E5450">
            <v>1</v>
          </cell>
          <cell r="F5450"/>
          <cell r="G5450"/>
          <cell r="H5450" t="str">
            <v>SIN STOCK</v>
          </cell>
        </row>
        <row r="5451">
          <cell r="A5451" t="str">
            <v>ZM.9600042</v>
          </cell>
          <cell r="B5451" t="str">
            <v>ZM POLEA ALTERNADOR 5492 // 28662 RENAULT MASTER 2002-UP 49.6*35.8*8.1/M16*1.5 7PK</v>
          </cell>
          <cell r="C5451">
            <v>0.39</v>
          </cell>
          <cell r="D5451"/>
          <cell r="E5451">
            <v>1</v>
          </cell>
          <cell r="F5451"/>
          <cell r="G5451"/>
          <cell r="H5451" t="str">
            <v>H46</v>
          </cell>
        </row>
        <row r="5452">
          <cell r="A5452" t="str">
            <v>ZM.9600045</v>
          </cell>
          <cell r="B5452" t="str">
            <v xml:space="preserve">ZM POLEA ALTERNADOR </v>
          </cell>
          <cell r="C5452">
            <v>0.51200000000000001</v>
          </cell>
          <cell r="D5452"/>
          <cell r="E5452"/>
          <cell r="F5452"/>
          <cell r="G5452"/>
          <cell r="H5452" t="str">
            <v>H46</v>
          </cell>
        </row>
        <row r="5453">
          <cell r="A5453" t="str">
            <v>ZM.9600047</v>
          </cell>
          <cell r="B5453" t="str">
            <v>ZM POLEA ALTERNADOR 5566 // 28680 MERCEDES BENZ VARIOS MODELOS 2005-UP 50*43.5*11/M16*1.5 8PK</v>
          </cell>
          <cell r="C5453">
            <v>0.443</v>
          </cell>
          <cell r="D5453"/>
          <cell r="E5453">
            <v>1</v>
          </cell>
          <cell r="F5453"/>
          <cell r="G5453"/>
          <cell r="H5453" t="str">
            <v>H47</v>
          </cell>
        </row>
        <row r="5454">
          <cell r="A5454" t="str">
            <v>ZM.9600052</v>
          </cell>
          <cell r="B5454" t="str">
            <v>ZM POLEA ALTERNADOR 5505 // 28653 VOLKSWAGEN GOLF JETTA 2005-2009 55.9*37.3*18.1/M16*1.5 5PK</v>
          </cell>
          <cell r="C5454">
            <v>0.51700000000000002</v>
          </cell>
          <cell r="D5454"/>
          <cell r="E5454">
            <v>1</v>
          </cell>
          <cell r="F5454"/>
          <cell r="G5454"/>
          <cell r="H5454" t="str">
            <v>H47</v>
          </cell>
        </row>
        <row r="5455">
          <cell r="A5455" t="str">
            <v>ZM.9600055</v>
          </cell>
          <cell r="B5455" t="str">
            <v>ZM POLEA ALTERNADOR</v>
          </cell>
          <cell r="C5455">
            <v>0.70199999999999996</v>
          </cell>
          <cell r="D5455"/>
          <cell r="E5455"/>
          <cell r="F5455"/>
          <cell r="G5455"/>
          <cell r="H5455" t="str">
            <v>H47</v>
          </cell>
        </row>
        <row r="5456">
          <cell r="A5456" t="str">
            <v>ZM.9600062</v>
          </cell>
          <cell r="B5456" t="str">
            <v>ZM POLEA ALTERNADOR 5590 // 28821 CHEVROLET CORSA 2010-UP 53.7*33.8*8.2/M16*1.5 5PK</v>
          </cell>
          <cell r="C5456">
            <v>0.47699999999999998</v>
          </cell>
          <cell r="D5456"/>
          <cell r="E5456">
            <v>1</v>
          </cell>
          <cell r="F5456"/>
          <cell r="G5456"/>
          <cell r="H5456" t="str">
            <v>H47</v>
          </cell>
        </row>
        <row r="5457">
          <cell r="A5457" t="str">
            <v>ZM.9600073</v>
          </cell>
          <cell r="B5457" t="str">
            <v>ZM POLEA ALTERNADOR 5580 // 28726 FIAT BUS 2006-UP 58.7*35.5*8/M16*1.5 6PK</v>
          </cell>
          <cell r="C5457">
            <v>0.56799999999999995</v>
          </cell>
          <cell r="D5457"/>
          <cell r="E5457">
            <v>1</v>
          </cell>
          <cell r="F5457"/>
          <cell r="G5457"/>
          <cell r="H5457" t="str">
            <v>H47</v>
          </cell>
        </row>
        <row r="5458">
          <cell r="A5458" t="str">
            <v>ZM.9600075</v>
          </cell>
          <cell r="B5458" t="str">
            <v>ZM POLEA ALTERNADOR 5633 // 28746 BMW 318 I 2005-UP 49.2*34*3.3/M16*1.5 7PK</v>
          </cell>
          <cell r="C5458">
            <v>0.36799999999999999</v>
          </cell>
          <cell r="D5458"/>
          <cell r="E5458">
            <v>1</v>
          </cell>
          <cell r="F5458"/>
          <cell r="G5458"/>
          <cell r="H5458" t="str">
            <v>H47</v>
          </cell>
        </row>
        <row r="5459">
          <cell r="A5459" t="str">
            <v>ZM.9600076</v>
          </cell>
          <cell r="B5459" t="str">
            <v>ZM POLEA ALTERNADOR 5643//28747 MINI COOPER DS5 2012-UP 49.3*39.2*13.5/M16*1.5 6PK</v>
          </cell>
          <cell r="C5459">
            <v>0.39600000000000002</v>
          </cell>
          <cell r="D5459"/>
          <cell r="E5459">
            <v>1</v>
          </cell>
          <cell r="F5459"/>
          <cell r="G5459"/>
          <cell r="H5459" t="str">
            <v>H47</v>
          </cell>
        </row>
        <row r="5460">
          <cell r="A5460" t="str">
            <v>ZM.9600090</v>
          </cell>
          <cell r="B5460" t="str">
            <v>ZM POLEA ALTERNADOR 5533 // 28616 VOLKSWAGEN TRANSPORTER 2004-2009 62*32.5/M16*1.5 18PK</v>
          </cell>
          <cell r="C5460">
            <v>0.63800000000000001</v>
          </cell>
          <cell r="D5460"/>
          <cell r="E5460">
            <v>1</v>
          </cell>
          <cell r="F5460"/>
          <cell r="G5460"/>
          <cell r="H5460" t="str">
            <v>H48</v>
          </cell>
        </row>
        <row r="5461">
          <cell r="A5461" t="str">
            <v>ZM.9600107</v>
          </cell>
          <cell r="B5461" t="str">
            <v>ZM POLEA ALTERNADOR 5529 // 28829 MITSUBISHI CANTER 2010-UP 54.9*38.5*9.8/M16*1.5 7PK</v>
          </cell>
          <cell r="C5461">
            <v>0.51500000000000001</v>
          </cell>
          <cell r="D5461"/>
          <cell r="E5461">
            <v>1</v>
          </cell>
          <cell r="F5461">
            <v>16</v>
          </cell>
          <cell r="G5461"/>
          <cell r="H5461" t="str">
            <v>H48</v>
          </cell>
        </row>
        <row r="5462">
          <cell r="A5462" t="str">
            <v>ZM.9600114</v>
          </cell>
          <cell r="B5462" t="str">
            <v>ZM 5784 POLEA ALTERNADOR MERCEDES BENZ  CLASE C E GLC 2014-UP   52.2*41.5*15/M16*1.5 6PK</v>
          </cell>
          <cell r="C5462">
            <v>0.48</v>
          </cell>
          <cell r="D5462"/>
          <cell r="E5462">
            <v>1</v>
          </cell>
          <cell r="F5462"/>
          <cell r="G5462"/>
          <cell r="H5462" t="str">
            <v>H48</v>
          </cell>
        </row>
        <row r="5463">
          <cell r="A5463" t="str">
            <v>ZM.9600115</v>
          </cell>
          <cell r="B5463" t="str">
            <v>ZM POLEA ALTERNADOR 5732//28888 MERCEDES BENZ  CLASE A B C 2012-UP   52.5*34.5*10.4/M16*1.5 5PK</v>
          </cell>
          <cell r="C5463">
            <v>0.46200000000000002</v>
          </cell>
          <cell r="D5463"/>
          <cell r="E5463">
            <v>1</v>
          </cell>
          <cell r="F5463"/>
          <cell r="G5463"/>
          <cell r="H5463" t="str">
            <v>SIN STOCK</v>
          </cell>
        </row>
        <row r="5464">
          <cell r="A5464" t="str">
            <v>ZM.9600118</v>
          </cell>
          <cell r="B5464" t="str">
            <v>ZM POLEA ALTERNADOR 5729//28861A AUDI  A3 A4 2012-UP   52*34.4*5.5/M16*1.5 6PK</v>
          </cell>
          <cell r="C5464">
            <v>0.43</v>
          </cell>
          <cell r="D5464"/>
          <cell r="E5464">
            <v>1</v>
          </cell>
          <cell r="F5464"/>
          <cell r="G5464"/>
          <cell r="H5464" t="str">
            <v>H48</v>
          </cell>
        </row>
        <row r="5465">
          <cell r="A5465" t="str">
            <v>ZM.9600119</v>
          </cell>
          <cell r="B5465" t="str">
            <v>ZM 23100-4BA0D POLEA ALTERNADOR NISSAN RENAULT  X-TRAIL KOLEOS 2015-UP   52.5*34.9*6/M16*1.5 6PK</v>
          </cell>
          <cell r="C5465">
            <v>0.432</v>
          </cell>
          <cell r="D5465"/>
          <cell r="E5465">
            <v>1</v>
          </cell>
          <cell r="F5465">
            <v>16</v>
          </cell>
          <cell r="G5465"/>
          <cell r="H5465" t="str">
            <v>H48</v>
          </cell>
        </row>
        <row r="5466">
          <cell r="A5466" t="str">
            <v>ZM.9600120</v>
          </cell>
          <cell r="B5466" t="str">
            <v>ZM 5798 POLEA ALTERNADOR FORD  ECOSPORT 2017-UP   52*34*/M16*1.5 4PK</v>
          </cell>
          <cell r="C5466">
            <v>0.49099999999999999</v>
          </cell>
          <cell r="D5466"/>
          <cell r="E5466">
            <v>1</v>
          </cell>
          <cell r="F5466"/>
          <cell r="G5466"/>
          <cell r="H5466" t="str">
            <v>H53</v>
          </cell>
        </row>
        <row r="5467">
          <cell r="A5467" t="str">
            <v>ZM.9600302</v>
          </cell>
          <cell r="B5467" t="str">
            <v>ZM POLEA ALTERNADOR 5622//28798 CHEVROLET AVEO CRUZE 2001-2012 53.7*40.5*13.6/M16*1.5 6PK</v>
          </cell>
          <cell r="C5467">
            <v>0.497</v>
          </cell>
          <cell r="D5467"/>
          <cell r="E5467">
            <v>1</v>
          </cell>
          <cell r="F5467">
            <v>16</v>
          </cell>
          <cell r="G5467"/>
          <cell r="H5467" t="str">
            <v>H49</v>
          </cell>
        </row>
        <row r="5468">
          <cell r="A5468" t="str">
            <v>ZM.9600502</v>
          </cell>
          <cell r="B5468" t="str">
            <v>ZM POLEA ALTERNADOR 5570 // 28846 CHRYSLER JEEP RAM 2500 2008-UP 59.8*41*9/M14*1.5 8PK</v>
          </cell>
          <cell r="C5468">
            <v>0.68100000000000005</v>
          </cell>
          <cell r="D5468"/>
          <cell r="E5468">
            <v>1</v>
          </cell>
          <cell r="F5468"/>
          <cell r="G5468"/>
          <cell r="H5468" t="str">
            <v>H49</v>
          </cell>
        </row>
        <row r="5469">
          <cell r="A5469" t="str">
            <v>ZM.9600505</v>
          </cell>
          <cell r="B5469" t="str">
            <v>ZM POLEA ALTERNADOR 5608 // 28782 FORD FOCUS S40 V50 2005-2011 55.5*39.4*11.2/M14*1.5 5PK</v>
          </cell>
          <cell r="C5469">
            <v>0.52</v>
          </cell>
          <cell r="D5469"/>
          <cell r="E5469">
            <v>1</v>
          </cell>
          <cell r="F5469"/>
          <cell r="G5469"/>
          <cell r="H5469" t="str">
            <v>H49</v>
          </cell>
        </row>
        <row r="5470">
          <cell r="A5470" t="str">
            <v>ZM.9600506</v>
          </cell>
          <cell r="B5470" t="str">
            <v>ZM POLEA ALTERNADOR 5424 TOYOTA AVENSIS COROLLA RAV4 2003-UP 58.2*38.4*13.7/M14¨1.5 5PK</v>
          </cell>
          <cell r="C5470">
            <v>0.54800000000000004</v>
          </cell>
          <cell r="D5470"/>
          <cell r="E5470">
            <v>1</v>
          </cell>
          <cell r="F5470"/>
          <cell r="G5470"/>
          <cell r="H5470" t="str">
            <v>H49</v>
          </cell>
        </row>
        <row r="5471">
          <cell r="A5471" t="str">
            <v>ZM.9600508</v>
          </cell>
          <cell r="B5471" t="str">
            <v>ZM POLEA ALTERNADOR 5567 // 28625 TOYOTA H ILUX 2005-UP 58*42*11/M14*1.5 7PK</v>
          </cell>
          <cell r="C5471">
            <v>0.57699999999999996</v>
          </cell>
          <cell r="D5471"/>
          <cell r="E5471">
            <v>1</v>
          </cell>
          <cell r="F5471">
            <v>16</v>
          </cell>
          <cell r="G5471"/>
          <cell r="H5471" t="str">
            <v>H49</v>
          </cell>
        </row>
        <row r="5472">
          <cell r="A5472" t="str">
            <v>ZM.9600509</v>
          </cell>
          <cell r="B5472" t="str">
            <v xml:space="preserve">ZM POLEA ALTERNADOR </v>
          </cell>
          <cell r="C5472">
            <v>0.55800000000000005</v>
          </cell>
          <cell r="D5472"/>
          <cell r="E5472"/>
          <cell r="F5472"/>
          <cell r="G5472"/>
          <cell r="H5472" t="str">
            <v>H50</v>
          </cell>
        </row>
        <row r="5473">
          <cell r="A5473" t="str">
            <v>ZM.9600510</v>
          </cell>
          <cell r="B5473" t="str">
            <v>ZM POLEA ALTERNADOR 5658 // 28781 TOYOTA AURIS COROLLA URBAN CRUISER 2005-UP 57.9*42.9*13.5/M14*1.5 6PK</v>
          </cell>
          <cell r="C5473">
            <v>0.55500000000000005</v>
          </cell>
          <cell r="D5473"/>
          <cell r="E5473">
            <v>1</v>
          </cell>
          <cell r="F5473"/>
          <cell r="G5473"/>
          <cell r="H5473" t="str">
            <v>H50</v>
          </cell>
        </row>
        <row r="5474">
          <cell r="A5474" t="str">
            <v>ZM.9600513</v>
          </cell>
          <cell r="B5474" t="str">
            <v>ZM POLEA ALTERNADOR 5502 // 28696 TOYOTA CAMRY RAV4 2005-UP 54.9*42.4*8.6/M14*1.5 7PK</v>
          </cell>
          <cell r="C5474">
            <v>0.50600000000000001</v>
          </cell>
          <cell r="D5474"/>
          <cell r="E5474">
            <v>1</v>
          </cell>
          <cell r="F5474">
            <v>16</v>
          </cell>
          <cell r="G5474"/>
          <cell r="H5474" t="str">
            <v>SIN STOCK</v>
          </cell>
        </row>
        <row r="5475">
          <cell r="A5475" t="str">
            <v>ZM.9600514</v>
          </cell>
          <cell r="B5475" t="str">
            <v>ZM POLEA ALTERNADOR 5635 // 28857 FORD ECOSPORT FIESTA FOCUS 2012-UP 49.6*38.4*9/M14*1.5 6PK</v>
          </cell>
          <cell r="C5475">
            <v>0.40200000000000002</v>
          </cell>
          <cell r="D5475"/>
          <cell r="E5475">
            <v>1</v>
          </cell>
          <cell r="F5475"/>
          <cell r="G5475"/>
          <cell r="H5475" t="str">
            <v>H50</v>
          </cell>
        </row>
        <row r="5476">
          <cell r="A5476" t="str">
            <v>ZM.9600515</v>
          </cell>
          <cell r="B5476" t="str">
            <v>ZM POLEA ALTERNADOR 5509 TOYOTA HILUX 2005-UP 58*42*11/M14*1.5 7PK</v>
          </cell>
          <cell r="C5476">
            <v>0.57799999999999996</v>
          </cell>
          <cell r="D5476"/>
          <cell r="E5476">
            <v>1</v>
          </cell>
          <cell r="F5476"/>
          <cell r="G5476"/>
          <cell r="H5476" t="str">
            <v>SIN STOCK</v>
          </cell>
        </row>
        <row r="5477">
          <cell r="A5477" t="str">
            <v>ZM.9600519</v>
          </cell>
          <cell r="B5477" t="str">
            <v>ZM POLEA ALTERNADOR 5645 // 28757 TOYOTA YARIS 2003-UP 60*42*9/M14*1.5 5PK</v>
          </cell>
          <cell r="C5477">
            <v>0.58899999999999997</v>
          </cell>
          <cell r="D5477"/>
          <cell r="E5477">
            <v>1</v>
          </cell>
          <cell r="F5477">
            <v>16</v>
          </cell>
          <cell r="G5477"/>
          <cell r="H5477" t="str">
            <v>H50</v>
          </cell>
        </row>
        <row r="5478">
          <cell r="A5478" t="str">
            <v>ZM.9600521</v>
          </cell>
          <cell r="B5478" t="str">
            <v>ZM POLEA ALTERNADOR 5501 // 28627 CHRYSLER JEEP GRAND CHEROKEE 2010-UP 54.2*43*16.4/M14*1.5 6PK</v>
          </cell>
          <cell r="C5478">
            <v>0.48199999999999998</v>
          </cell>
          <cell r="D5478"/>
          <cell r="E5478">
            <v>1</v>
          </cell>
          <cell r="F5478"/>
          <cell r="G5478"/>
          <cell r="H5478" t="str">
            <v>H51</v>
          </cell>
        </row>
        <row r="5479">
          <cell r="A5479" t="str">
            <v>ZM.9600522</v>
          </cell>
          <cell r="B5479" t="str">
            <v>ZM POLEA ALTERNADOR 5613//28768 HYUNDAI KIA SONATA CARENS 2005-UP 62.5*38.5*9/M14*1.5 6PK</v>
          </cell>
          <cell r="C5479">
            <v>0.64</v>
          </cell>
          <cell r="D5479"/>
          <cell r="E5479">
            <v>1</v>
          </cell>
          <cell r="F5479">
            <v>14</v>
          </cell>
          <cell r="G5479"/>
          <cell r="H5479" t="str">
            <v>H51</v>
          </cell>
        </row>
        <row r="5480">
          <cell r="A5480" t="str">
            <v>ZM.9600523</v>
          </cell>
          <cell r="B5480" t="str">
            <v>ZM POLEA ALTERNADOR 5609 // 28626 TOYOTA HILUX 2005-UP 58*41*10.9/M14*1.5 7PK</v>
          </cell>
          <cell r="C5480">
            <v>0.56100000000000005</v>
          </cell>
          <cell r="D5480"/>
          <cell r="E5480">
            <v>1</v>
          </cell>
          <cell r="F5480">
            <v>16</v>
          </cell>
          <cell r="G5480"/>
          <cell r="H5480" t="str">
            <v>H51</v>
          </cell>
        </row>
        <row r="5481">
          <cell r="A5481" t="str">
            <v>ZM.9600534</v>
          </cell>
          <cell r="B5481" t="str">
            <v>ZM POLEA ALTERNADOR 5592 // 28740 HYUNDAI KIA H1 STAREX 2008-UP 60*40.2*9/M14*1.5 7PK</v>
          </cell>
          <cell r="C5481">
            <v>0.59699999999999998</v>
          </cell>
          <cell r="D5481"/>
          <cell r="E5481">
            <v>1</v>
          </cell>
          <cell r="F5481">
            <v>16</v>
          </cell>
          <cell r="G5481"/>
          <cell r="H5481" t="str">
            <v>H51</v>
          </cell>
        </row>
        <row r="5482">
          <cell r="A5482" t="str">
            <v>ZM.9600541</v>
          </cell>
          <cell r="B5482" t="str">
            <v>ZM POLEA ALTERNADOR 5661 // 28805 HYUNDAI KIA TUCSON SANTA FE 2006-UP 59.9*41*16.4/M16*1.5 6PK</v>
          </cell>
          <cell r="C5482">
            <v>0.58499999999999996</v>
          </cell>
          <cell r="D5482"/>
          <cell r="E5482">
            <v>1</v>
          </cell>
          <cell r="F5482"/>
          <cell r="G5482"/>
          <cell r="H5482" t="str">
            <v>H52</v>
          </cell>
        </row>
        <row r="5483">
          <cell r="A5483" t="str">
            <v>ZM.9600542</v>
          </cell>
          <cell r="B5483" t="str">
            <v>ZM 5657 POLEA ALTERNADOR HYUNDAI KIA  TUCSON SANTA FE 2010   54*39*9.2/M15*1.5 6PK</v>
          </cell>
          <cell r="C5483">
            <v>0.47199999999999998</v>
          </cell>
          <cell r="D5483"/>
          <cell r="E5483">
            <v>1</v>
          </cell>
          <cell r="F5483"/>
          <cell r="G5483"/>
          <cell r="H5483" t="str">
            <v>SIN STOCK</v>
          </cell>
        </row>
        <row r="5484">
          <cell r="A5484" t="str">
            <v>ZM.9600543</v>
          </cell>
          <cell r="B5484" t="str">
            <v>ZM POLEA ALTERNADOR 5787 // 28859 BMW 318 I 2007-UP 48.7*40*9.1/M14*1.5 7PK</v>
          </cell>
          <cell r="C5484">
            <v>0.378</v>
          </cell>
          <cell r="D5484"/>
          <cell r="E5484">
            <v>1</v>
          </cell>
          <cell r="F5484"/>
          <cell r="G5484"/>
          <cell r="H5484" t="str">
            <v>SIN STOCK</v>
          </cell>
        </row>
        <row r="5485">
          <cell r="A5485" t="str">
            <v>ZM.9600551</v>
          </cell>
          <cell r="B5485" t="str">
            <v>ZM POLEA ALTERNADOR 5516 // 28642 VOLVO V40 S40 1995-UP 55.5*41.5*15.2/M14*1.5 6PK</v>
          </cell>
          <cell r="C5485">
            <v>0.54300000000000004</v>
          </cell>
          <cell r="D5485"/>
          <cell r="E5485">
            <v>1</v>
          </cell>
          <cell r="F5485"/>
          <cell r="G5485"/>
          <cell r="H5485" t="str">
            <v>H52</v>
          </cell>
        </row>
        <row r="5486">
          <cell r="A5486" t="str">
            <v>ZM.9600563</v>
          </cell>
          <cell r="B5486" t="str">
            <v>ZM POLEA ALTERNADOR 5767//28871 HONDA  CIVIC CRV 2016-UP   57.5*44.9*18/M14*1.5 7PK</v>
          </cell>
          <cell r="C5486">
            <v>0.61899999999999999</v>
          </cell>
          <cell r="D5486"/>
          <cell r="E5486">
            <v>1</v>
          </cell>
          <cell r="F5486"/>
          <cell r="G5486"/>
          <cell r="H5486" t="str">
            <v>H52</v>
          </cell>
        </row>
        <row r="5487">
          <cell r="A5487" t="str">
            <v>ZM.9600705</v>
          </cell>
          <cell r="B5487" t="str">
            <v>ZM POLEA ALTERNADOR 5499 // 28759 FORD ESCAPE 2005-UP 53.7*37.5*5.3/M16*1.5 6PK</v>
          </cell>
          <cell r="C5487">
            <v>0.47099999999999997</v>
          </cell>
          <cell r="D5487"/>
          <cell r="E5487">
            <v>1</v>
          </cell>
          <cell r="F5487"/>
          <cell r="G5487"/>
          <cell r="H5487" t="str">
            <v>H52</v>
          </cell>
        </row>
        <row r="5488">
          <cell r="A5488" t="str">
            <v>ZM.9600801</v>
          </cell>
          <cell r="B5488" t="str">
            <v>ZM POLEA ALTERNADOR 5500 // 28581 NISSAN FRONTIER X-TRAIL 2003-UP 52.3*40.9*13.4/M16*1.5 6PK</v>
          </cell>
          <cell r="C5488">
            <v>0.46</v>
          </cell>
          <cell r="D5488"/>
          <cell r="E5488">
            <v>1</v>
          </cell>
          <cell r="F5488"/>
          <cell r="G5488"/>
          <cell r="H5488" t="str">
            <v>H56</v>
          </cell>
        </row>
        <row r="5489">
          <cell r="A5489" t="str">
            <v>ZM.9600802</v>
          </cell>
          <cell r="B5489" t="str">
            <v>ZM POLEA ALTERNADOR 5431 // 286939 NISSAN MASTER TERRANO PATROL 2005-UP 59.7*39.2*7.1/M16*1.5 7PK</v>
          </cell>
          <cell r="C5489">
            <v>0.58399999999999996</v>
          </cell>
          <cell r="D5489"/>
          <cell r="E5489">
            <v>1</v>
          </cell>
          <cell r="F5489"/>
          <cell r="G5489"/>
          <cell r="H5489" t="str">
            <v>SIN STOCK</v>
          </cell>
        </row>
        <row r="5490">
          <cell r="A5490" t="str">
            <v>ZM.9600804</v>
          </cell>
          <cell r="B5490" t="str">
            <v>ZM POLEA ALTERNADOR 5715 // 28711 NISSAN TIIDA VERSA 2005-UP 49.7*40.4*13.4/M16*1.5 6PK</v>
          </cell>
          <cell r="C5490">
            <v>0.40799999999999997</v>
          </cell>
          <cell r="D5490"/>
          <cell r="E5490">
            <v>1</v>
          </cell>
          <cell r="F5490"/>
          <cell r="G5490"/>
          <cell r="H5490" t="str">
            <v>H52</v>
          </cell>
        </row>
        <row r="5491">
          <cell r="A5491" t="str">
            <v>ZM.9600806</v>
          </cell>
          <cell r="B5491" t="str">
            <v>ZM POLEA ALTERNADOR 28661 NISSAN TIIDA 2004-UP 55*42.5*12.8/M16*1.5 7PK</v>
          </cell>
          <cell r="C5491">
            <v>0.51600000000000001</v>
          </cell>
          <cell r="D5491"/>
          <cell r="E5491">
            <v>1</v>
          </cell>
          <cell r="F5491"/>
          <cell r="G5491"/>
          <cell r="H5491" t="str">
            <v>H53</v>
          </cell>
        </row>
        <row r="5492">
          <cell r="A5492" t="str">
            <v>ZM.9601004</v>
          </cell>
          <cell r="B5492" t="str">
            <v>ZM POLEA ALTERNADOR 5527 // 28703 MAZDA 3 5 6 CX7 2002-2012 59.6*39.5*9.1/M17*1.5 8PK</v>
          </cell>
          <cell r="C5492">
            <v>0.61799999999999999</v>
          </cell>
          <cell r="D5492"/>
          <cell r="E5492">
            <v>1</v>
          </cell>
          <cell r="F5492"/>
          <cell r="G5492"/>
          <cell r="H5492" t="str">
            <v>H53</v>
          </cell>
        </row>
        <row r="5493">
          <cell r="A5493" t="str">
            <v>ZM.9601005</v>
          </cell>
          <cell r="B5493" t="str">
            <v>ZM POLEA ALTERNADOR 5507 // 28752 CHRYSLER JEEP COMPAS PATRIOT 2008-UP 53*42*8.5/M17*1.5 6PK</v>
          </cell>
          <cell r="C5493">
            <v>0.443</v>
          </cell>
          <cell r="D5493"/>
          <cell r="E5493">
            <v>1</v>
          </cell>
          <cell r="F5493"/>
          <cell r="G5493"/>
          <cell r="H5493" t="str">
            <v>H53</v>
          </cell>
        </row>
        <row r="5494">
          <cell r="A5494" t="str">
            <v>ZM.9601006</v>
          </cell>
          <cell r="B5494" t="str">
            <v>ZM POLEA ALTERNADOR 5522 // 28731 NISSAN NAVARA FRONTIER 2006-UP 64.4*36*5.8/M17*1.5 7PK</v>
          </cell>
          <cell r="C5494">
            <v>0.67700000000000005</v>
          </cell>
          <cell r="D5494"/>
          <cell r="E5494">
            <v>1</v>
          </cell>
          <cell r="F5494">
            <v>16</v>
          </cell>
          <cell r="G5494"/>
          <cell r="H5494" t="str">
            <v>H53</v>
          </cell>
        </row>
        <row r="5495">
          <cell r="A5495" t="str">
            <v>ZM.9601006BR</v>
          </cell>
          <cell r="B5495" t="str">
            <v>ZM POLEA ALTERNADOR 5522 // 28731 NISSAN NAVARA FRONTIER 2006-UP 64.4*36*5.8/M17*1.5 7PK</v>
          </cell>
          <cell r="C5495">
            <v>0.70299999999999996</v>
          </cell>
          <cell r="D5495"/>
          <cell r="E5495">
            <v>1</v>
          </cell>
          <cell r="F5495"/>
          <cell r="G5495"/>
          <cell r="H5495" t="str">
            <v>H53</v>
          </cell>
        </row>
        <row r="5496">
          <cell r="A5496" t="str">
            <v>ZM.9601007</v>
          </cell>
          <cell r="B5496" t="str">
            <v>ZM POLEA ALTERNADOR</v>
          </cell>
          <cell r="C5496">
            <v>0.42399999999999999</v>
          </cell>
          <cell r="D5496"/>
          <cell r="E5496"/>
          <cell r="F5496"/>
          <cell r="G5496"/>
          <cell r="H5496" t="str">
            <v>H54</v>
          </cell>
        </row>
        <row r="5497">
          <cell r="A5497" t="str">
            <v>ZM.9601009</v>
          </cell>
          <cell r="B5497" t="str">
            <v>ZM POLEA ALTERNADOR</v>
          </cell>
          <cell r="C5497">
            <v>0.78400000000000003</v>
          </cell>
          <cell r="D5497"/>
          <cell r="E5497"/>
          <cell r="F5497"/>
          <cell r="G5497"/>
          <cell r="H5497" t="str">
            <v>H54</v>
          </cell>
        </row>
        <row r="5498">
          <cell r="A5498" t="str">
            <v>ZM.9601014</v>
          </cell>
          <cell r="B5498" t="str">
            <v>ZM POLEA ALTERNADOR</v>
          </cell>
          <cell r="C5498">
            <v>0.64200000000000002</v>
          </cell>
          <cell r="D5498"/>
          <cell r="E5498"/>
          <cell r="F5498"/>
          <cell r="G5498"/>
          <cell r="H5498" t="str">
            <v>H54</v>
          </cell>
        </row>
        <row r="5499">
          <cell r="A5499" t="str">
            <v>ZM.9601015</v>
          </cell>
          <cell r="B5499" t="str">
            <v>ZM POLEA ALTERNADOR 5607 // 28749 NISSAN NAVARA 2005-UP 65*40*10.1/M17*1.5 7PK</v>
          </cell>
          <cell r="C5499">
            <v>0.755</v>
          </cell>
          <cell r="D5499"/>
          <cell r="E5499">
            <v>1</v>
          </cell>
          <cell r="F5499">
            <v>14</v>
          </cell>
          <cell r="G5499"/>
          <cell r="H5499" t="str">
            <v>G6</v>
          </cell>
        </row>
        <row r="5500">
          <cell r="A5500" t="str">
            <v>ZM.9601015BR</v>
          </cell>
          <cell r="B5500" t="str">
            <v>ZM POLEA ALTERNADOR 5607 // 28749 NISSAN NAVARA 2005-UP 65*40*10.1/M17*1.5 7PK</v>
          </cell>
          <cell r="C5500">
            <v>0.78100000000000003</v>
          </cell>
          <cell r="D5500"/>
          <cell r="E5500">
            <v>1</v>
          </cell>
          <cell r="F5500"/>
          <cell r="G5500"/>
          <cell r="H5500" t="str">
            <v>SIN STOCK</v>
          </cell>
        </row>
        <row r="5501">
          <cell r="A5501" t="str">
            <v>ZM.9601017</v>
          </cell>
          <cell r="B5501" t="str">
            <v>ZM POLEA ALTERNADOR 5584 // 28750 NISSAN MASTER KOLEOS QASHQAI 2010-2016 49.4*38.5*10./M17*1.5 7PK</v>
          </cell>
          <cell r="C5501">
            <v>0.376</v>
          </cell>
          <cell r="D5501"/>
          <cell r="E5501">
            <v>1</v>
          </cell>
          <cell r="F5501">
            <v>16</v>
          </cell>
          <cell r="G5501"/>
          <cell r="H5501" t="str">
            <v>G6</v>
          </cell>
        </row>
        <row r="5502">
          <cell r="A5502" t="str">
            <v>ZM.9601021</v>
          </cell>
          <cell r="B5502" t="str">
            <v>ZM POLEA ALTERNADOR</v>
          </cell>
          <cell r="C5502">
            <v>0.47</v>
          </cell>
          <cell r="D5502"/>
          <cell r="E5502">
            <v>1</v>
          </cell>
          <cell r="F5502"/>
          <cell r="G5502"/>
          <cell r="H5502" t="str">
            <v>H54</v>
          </cell>
        </row>
        <row r="5503">
          <cell r="A5503" t="str">
            <v>ZM.9601027</v>
          </cell>
          <cell r="B5503" t="str">
            <v>ZM POLEA ALTERNADOR 5662//28901 MITSUBISHI  CITROEN LANCER    60*40.5*17.8/M17*1.5 6PK</v>
          </cell>
          <cell r="C5503">
            <v>0.61499999999999999</v>
          </cell>
          <cell r="D5503"/>
          <cell r="E5503">
            <v>1</v>
          </cell>
          <cell r="F5503"/>
          <cell r="G5503"/>
          <cell r="H5503" t="str">
            <v>H55</v>
          </cell>
        </row>
        <row r="5504">
          <cell r="A5504" t="str">
            <v>ZM.9601029</v>
          </cell>
          <cell r="B5504" t="str">
            <v>ZM POLEA ALTERNADOR 5773//28910 NISSAN  QASHQAI SENTRA 2013-UP   50*38.5*4/M17*1.5 6PK</v>
          </cell>
          <cell r="C5504">
            <v>0.40300000000000002</v>
          </cell>
          <cell r="D5504"/>
          <cell r="E5504">
            <v>1</v>
          </cell>
          <cell r="F5504"/>
          <cell r="G5504"/>
          <cell r="H5504" t="str">
            <v>H55</v>
          </cell>
        </row>
        <row r="5505">
          <cell r="A5505" t="str">
            <v>ZM.9601030</v>
          </cell>
          <cell r="B5505" t="str">
            <v>ZM POLEA ALTERNADOR 5780//28848 FORD  FOCUS ESCAPE 2010-UP   52*38.1*4.5/M17*1.5 4PK</v>
          </cell>
          <cell r="C5505">
            <v>0.47599999999999998</v>
          </cell>
          <cell r="D5505"/>
          <cell r="E5505">
            <v>1</v>
          </cell>
          <cell r="F5505"/>
          <cell r="G5505"/>
          <cell r="H5505" t="str">
            <v>H55</v>
          </cell>
        </row>
        <row r="5506">
          <cell r="A5506" t="str">
            <v>ZM.9601031</v>
          </cell>
          <cell r="B5506" t="str">
            <v>ZM 18631001 POLEA ALTERNADOR JEEP  RENEGADE COMPASS 2015-UP   52*38.5*4/M17*1.5 6PK</v>
          </cell>
          <cell r="C5506">
            <v>0.439</v>
          </cell>
          <cell r="D5506"/>
          <cell r="E5506">
            <v>1</v>
          </cell>
          <cell r="F5506">
            <v>16</v>
          </cell>
          <cell r="G5506"/>
          <cell r="H5506" t="str">
            <v>H55</v>
          </cell>
        </row>
        <row r="5507">
          <cell r="A5507" t="str">
            <v>ZM.9601201</v>
          </cell>
          <cell r="B5507" t="str">
            <v xml:space="preserve">ZM POLEA ALTERNADOR </v>
          </cell>
          <cell r="C5507">
            <v>0.38800000000000001</v>
          </cell>
          <cell r="D5507"/>
          <cell r="E5507"/>
          <cell r="F5507"/>
          <cell r="G5507"/>
          <cell r="H5507" t="str">
            <v>H55</v>
          </cell>
        </row>
        <row r="5508">
          <cell r="A5508" t="str">
            <v>ZM.9601202</v>
          </cell>
          <cell r="B5508" t="str">
            <v>ZM POLEA ALTERNADOR 5569 // 28728 NISSAN ALTIMA XTRAIL 2005-UP 52.6*36.7*8.4/M16*1.5 6PK</v>
          </cell>
          <cell r="C5508">
            <v>0.435</v>
          </cell>
          <cell r="D5508"/>
          <cell r="E5508">
            <v>1</v>
          </cell>
          <cell r="F5508">
            <v>16</v>
          </cell>
          <cell r="G5508"/>
          <cell r="H5508" t="str">
            <v>H55</v>
          </cell>
        </row>
        <row r="5509">
          <cell r="A5509" t="str">
            <v>ZM.9601204</v>
          </cell>
          <cell r="B5509" t="str">
            <v>ZM POLEA ALTERNADOR 5374 // 28593 NISSAN FRONTIER POLO 2002-2005 55.5*38.5*9.1/M16*1.5 6PK</v>
          </cell>
          <cell r="C5509">
            <v>0.50700000000000001</v>
          </cell>
          <cell r="D5509"/>
          <cell r="E5509">
            <v>1</v>
          </cell>
          <cell r="F5509"/>
          <cell r="G5509"/>
          <cell r="H5509" t="str">
            <v>H56</v>
          </cell>
        </row>
        <row r="5510">
          <cell r="A5510" t="str">
            <v>ZM.9601206</v>
          </cell>
          <cell r="B5510" t="str">
            <v>ZM POLEA ALTERNADOR 5623 CHEVROLET AVEO 2011-2012 53.7*38.3*9.8/M16*1.5 6PK</v>
          </cell>
          <cell r="C5510">
            <v>0.46899999999999997</v>
          </cell>
          <cell r="D5510"/>
          <cell r="E5510">
            <v>1</v>
          </cell>
          <cell r="F5510"/>
          <cell r="G5510"/>
          <cell r="H5510" t="str">
            <v>G5</v>
          </cell>
        </row>
        <row r="5511">
          <cell r="A5511" t="str">
            <v>ZM.9601207</v>
          </cell>
          <cell r="B5511" t="str">
            <v>ZM POLEA ALTERNADOR 5593 // 28860 HYUNDAI KIA TUCSON SANTA FE 2010-UP 55*39*9.9/M16*1.5 6PK</v>
          </cell>
          <cell r="C5511">
            <v>0.48499999999999999</v>
          </cell>
          <cell r="D5511"/>
          <cell r="E5511">
            <v>1</v>
          </cell>
          <cell r="F5511"/>
          <cell r="G5511"/>
          <cell r="H5511" t="str">
            <v>H56</v>
          </cell>
        </row>
        <row r="5512">
          <cell r="A5512" t="str">
            <v>ZM.9601208</v>
          </cell>
          <cell r="B5512" t="str">
            <v>ZM POLEA ALTERNADOR 5562 // 28660 RENAULT TRANSIT 2010-2016 48.6*40.2*11.7/M16*1.5 7PK</v>
          </cell>
          <cell r="C5512">
            <v>0.38800000000000001</v>
          </cell>
          <cell r="D5512"/>
          <cell r="E5512">
            <v>1</v>
          </cell>
          <cell r="F5512"/>
          <cell r="G5512"/>
          <cell r="H5512" t="str">
            <v>H56</v>
          </cell>
        </row>
        <row r="5513">
          <cell r="A5513" t="str">
            <v>ZM.9601209</v>
          </cell>
          <cell r="B5513" t="str">
            <v xml:space="preserve">ZM POLEA ALTERNADOR </v>
          </cell>
          <cell r="C5513">
            <v>0.46400000000000002</v>
          </cell>
          <cell r="D5513"/>
          <cell r="E5513"/>
          <cell r="F5513"/>
          <cell r="G5513"/>
          <cell r="H5513" t="str">
            <v>H56</v>
          </cell>
        </row>
        <row r="5514">
          <cell r="A5514" t="str">
            <v>ZM.9601210</v>
          </cell>
          <cell r="B5514" t="str">
            <v>ZM POLEA ALTERNADOR 5586 // 28817 MITSUBISHI OUTLANDER 2008-UP 53.9*39.8*16*1.5/M16*1.5 6PK</v>
          </cell>
          <cell r="C5514">
            <v>0.45</v>
          </cell>
          <cell r="D5514"/>
          <cell r="E5514">
            <v>1</v>
          </cell>
          <cell r="F5514"/>
          <cell r="G5514"/>
          <cell r="H5514" t="str">
            <v>H56</v>
          </cell>
        </row>
        <row r="5515">
          <cell r="A5515" t="str">
            <v>ZM.9601216</v>
          </cell>
          <cell r="B5515" t="str">
            <v>ZM POLEA ALTERNADOR 5466 // 28608 HYUNDAI KIA TERRECAN CARNIVAL 2001-UP 59.7*34.5*6.3/M16*1.5 5PK</v>
          </cell>
          <cell r="C5515">
            <v>0.57599999999999996</v>
          </cell>
          <cell r="D5515"/>
          <cell r="E5515">
            <v>1</v>
          </cell>
          <cell r="F5515"/>
          <cell r="G5515"/>
          <cell r="H5515" t="str">
            <v>H56</v>
          </cell>
        </row>
        <row r="5516">
          <cell r="A5516" t="str">
            <v>ZM.9601218</v>
          </cell>
          <cell r="B5516" t="str">
            <v>ZM POLEA ALTERNADOR 5680 // 28773 HYUNDAI KIA TUCSON SPORTAGE 2008-UP 60*38.1*8.9/M16*1.5 6PK</v>
          </cell>
          <cell r="C5516">
            <v>0.57699999999999996</v>
          </cell>
          <cell r="D5516"/>
          <cell r="E5516">
            <v>1</v>
          </cell>
          <cell r="F5516"/>
          <cell r="G5516"/>
          <cell r="H5516" t="str">
            <v>G7</v>
          </cell>
        </row>
        <row r="5517">
          <cell r="A5517" t="str">
            <v>ZM.9601222</v>
          </cell>
          <cell r="B5517" t="str">
            <v>ZM POLEA ALTERNADOR 5449 // 28648 SUZUKI SWIFT 2005-UP</v>
          </cell>
          <cell r="C5517">
            <v>0.47499999999999998</v>
          </cell>
          <cell r="D5517"/>
          <cell r="E5517">
            <v>1</v>
          </cell>
          <cell r="F5517"/>
          <cell r="G5517"/>
          <cell r="H5517" t="str">
            <v>G7</v>
          </cell>
        </row>
        <row r="5518">
          <cell r="A5518" t="str">
            <v>ZM.9601224</v>
          </cell>
          <cell r="B5518" t="str">
            <v>ZM POLEA ALTERNADOR 5629 // 28647 CITROEN BERLINGO MINI 2005-UP 54*39.3*12.9/M16*1.5 6PK</v>
          </cell>
          <cell r="C5518">
            <v>0.49399999999999999</v>
          </cell>
          <cell r="D5518"/>
          <cell r="E5518">
            <v>1</v>
          </cell>
          <cell r="F5518"/>
          <cell r="G5518"/>
          <cell r="H5518" t="str">
            <v>G7</v>
          </cell>
        </row>
        <row r="5519">
          <cell r="A5519" t="str">
            <v>ZM.9601225</v>
          </cell>
          <cell r="B5519" t="str">
            <v>ZM POLEA ALTERNADOR 5583 // 28698 HYUNDAI KIA PICANTO RIO I10 I20 2005-UP 56.9*40.5*18.5/M16*1.5 5PK</v>
          </cell>
          <cell r="C5519">
            <v>0.499</v>
          </cell>
          <cell r="D5519"/>
          <cell r="E5519">
            <v>1</v>
          </cell>
          <cell r="F5519"/>
          <cell r="G5519"/>
          <cell r="H5519" t="str">
            <v>G6</v>
          </cell>
        </row>
        <row r="5520">
          <cell r="A5520" t="str">
            <v>ZM.9601231</v>
          </cell>
          <cell r="B5520" t="str">
            <v>ZM POLEA ALTERNADOR 5644 // 28737 MERCEDES BENZ COMPAS PATRIOT 2008-UP 49.7*46*19.4/M16*1.5 6PK</v>
          </cell>
          <cell r="C5520">
            <v>0.45200000000000001</v>
          </cell>
          <cell r="D5520"/>
          <cell r="E5520">
            <v>1</v>
          </cell>
          <cell r="F5520"/>
          <cell r="G5520"/>
          <cell r="H5520" t="str">
            <v>SIN STOCK</v>
          </cell>
        </row>
        <row r="5521">
          <cell r="A5521" t="str">
            <v>ZM.9601233</v>
          </cell>
          <cell r="B5521" t="str">
            <v>ZM POLEA ALTERNADOR 5594 // 28808 HYUNDAI KIA SANTA FE SORENTO 2010-UP 54.9*38*8.9/M16*1.5 6PK</v>
          </cell>
          <cell r="C5521">
            <v>0.48299999999999998</v>
          </cell>
          <cell r="D5521"/>
          <cell r="E5521">
            <v>1</v>
          </cell>
          <cell r="F5521"/>
          <cell r="G5521"/>
          <cell r="H5521" t="str">
            <v>G6</v>
          </cell>
        </row>
        <row r="5522">
          <cell r="A5522" t="str">
            <v>ZM.9601234</v>
          </cell>
          <cell r="B5522" t="str">
            <v xml:space="preserve">ZM POLEA ALTERNADOR </v>
          </cell>
          <cell r="C5522">
            <v>0.51</v>
          </cell>
          <cell r="D5522"/>
          <cell r="E5522"/>
          <cell r="F5522"/>
          <cell r="G5522"/>
          <cell r="H5522" t="str">
            <v>G6</v>
          </cell>
        </row>
        <row r="5523">
          <cell r="A5523" t="str">
            <v>ZM.9601236</v>
          </cell>
          <cell r="B5523" t="str">
            <v>ZM POLEA ALTERNADOR 5659 // 28793 HYUNDAI KIA I10 PICANTO 2010-UP 58*38.3*8.9/M16*1.5 6PK</v>
          </cell>
          <cell r="C5523">
            <v>0.55500000000000005</v>
          </cell>
          <cell r="D5523"/>
          <cell r="E5523">
            <v>1</v>
          </cell>
          <cell r="F5523">
            <v>16</v>
          </cell>
          <cell r="G5523"/>
          <cell r="H5523" t="str">
            <v>G6</v>
          </cell>
        </row>
        <row r="5524">
          <cell r="A5524" t="str">
            <v>ZM.9601237</v>
          </cell>
          <cell r="B5524" t="str">
            <v>ZM POLEA ALTERNADOR 5510 // 28652 MERCEDES BENZ B-CLASS 2008-UP 52*37.5*14.9/M16*1.5 5PK</v>
          </cell>
          <cell r="C5524">
            <v>0.39700000000000002</v>
          </cell>
          <cell r="D5524"/>
          <cell r="E5524">
            <v>1</v>
          </cell>
          <cell r="F5524"/>
          <cell r="G5524"/>
          <cell r="H5524" t="str">
            <v>G5</v>
          </cell>
        </row>
        <row r="5525">
          <cell r="A5525" t="str">
            <v>ZM.9601238</v>
          </cell>
          <cell r="B5525" t="str">
            <v>ZM POLEA ALTERNADOR 5602//28754 AUDI A4 A5 Q5 2008-UP 60.4*45*17.3/M16*1.5 6PK</v>
          </cell>
          <cell r="C5525">
            <v>0.622</v>
          </cell>
          <cell r="D5525"/>
          <cell r="E5525">
            <v>1</v>
          </cell>
          <cell r="F5525"/>
          <cell r="G5525"/>
          <cell r="H5525" t="str">
            <v>G5</v>
          </cell>
        </row>
        <row r="5526">
          <cell r="A5526" t="str">
            <v>ZM.9601241</v>
          </cell>
          <cell r="B5526" t="str">
            <v>ZM POLEA ALTERNADOR 5664 // 28755 FORD ECOSPORT FIESTA FOCUS 2010-UP 48.4*33*4.4/M16*1.5 6PK</v>
          </cell>
          <cell r="C5526">
            <v>0.36899999999999999</v>
          </cell>
          <cell r="D5526"/>
          <cell r="E5526">
            <v>1</v>
          </cell>
          <cell r="F5526"/>
          <cell r="G5526"/>
          <cell r="H5526" t="str">
            <v>G5</v>
          </cell>
        </row>
        <row r="5527">
          <cell r="A5527" t="str">
            <v>ZM.9601248BR</v>
          </cell>
          <cell r="B5527" t="str">
            <v>ZM POLEA ALTERNADOR 5646 // 28812 FORD VOLVO FIESTA S60 2010-UP 51.3*37.2*4/M16*1.5 6PK</v>
          </cell>
          <cell r="C5527">
            <v>0.434</v>
          </cell>
          <cell r="D5527"/>
          <cell r="E5527">
            <v>1</v>
          </cell>
          <cell r="F5527"/>
          <cell r="G5527"/>
          <cell r="H5527" t="str">
            <v>SIN STOCK</v>
          </cell>
        </row>
        <row r="5528">
          <cell r="A5528" t="str">
            <v>ZM.ZM-1261</v>
          </cell>
          <cell r="B5528" t="str">
            <v>ZM SOLENOIDE ARRANCADOR</v>
          </cell>
          <cell r="C5528">
            <v>0.434</v>
          </cell>
          <cell r="D5528"/>
          <cell r="E5528">
            <v>1</v>
          </cell>
          <cell r="F5528"/>
          <cell r="G5528"/>
          <cell r="H5528" t="str">
            <v>H1</v>
          </cell>
        </row>
        <row r="5529">
          <cell r="A5529" t="str">
            <v>ZM.ZM-1371</v>
          </cell>
          <cell r="B5529" t="str">
            <v>ZM SOLENOIDE ARRANCADOR ZM-1371 FORD FIESTA FOCUS 2000-UP 12V BOSCH</v>
          </cell>
          <cell r="C5529">
            <v>0.70099999999999996</v>
          </cell>
          <cell r="D5529"/>
          <cell r="E5529">
            <v>1</v>
          </cell>
          <cell r="F5529">
            <v>14</v>
          </cell>
          <cell r="G5529"/>
          <cell r="H5529" t="str">
            <v>H1</v>
          </cell>
        </row>
        <row r="5530">
          <cell r="A5530" t="str">
            <v>ZM.ZM-1379</v>
          </cell>
          <cell r="B5530" t="str">
            <v xml:space="preserve">ZM SOLENOIDE ARRANCADOR </v>
          </cell>
          <cell r="C5530">
            <v>0.69799999999999995</v>
          </cell>
          <cell r="D5530"/>
          <cell r="E5530">
            <v>1</v>
          </cell>
          <cell r="F5530"/>
          <cell r="G5530"/>
          <cell r="H5530" t="str">
            <v>SIN STOCK</v>
          </cell>
        </row>
        <row r="5531">
          <cell r="A5531" t="str">
            <v>ZM.ZM-1391</v>
          </cell>
          <cell r="B5531" t="str">
            <v>ZM SOLENOIDE ARRANCADOR ZM-1391 HYUNDAI KIA I10 PICANTO 2008-UP 12V VALEO</v>
          </cell>
          <cell r="C5531">
            <v>0.35</v>
          </cell>
          <cell r="D5531"/>
          <cell r="E5531">
            <v>1</v>
          </cell>
          <cell r="F5531">
            <v>20</v>
          </cell>
          <cell r="G5531"/>
          <cell r="H5531" t="str">
            <v>H1</v>
          </cell>
        </row>
        <row r="5532">
          <cell r="A5532" t="str">
            <v>ZM.ZM-1392</v>
          </cell>
          <cell r="B5532" t="str">
            <v>ZM ZM-1392 SOLENOIDE ARRANCADOR TOYOTA HILUX REVO 2015-UP VALEO</v>
          </cell>
          <cell r="C5532">
            <v>0.65500000000000003</v>
          </cell>
          <cell r="D5532"/>
          <cell r="E5532">
            <v>1</v>
          </cell>
          <cell r="F5532">
            <v>6</v>
          </cell>
          <cell r="G5532"/>
          <cell r="H5532" t="str">
            <v>H2</v>
          </cell>
        </row>
        <row r="5533">
          <cell r="A5533" t="str">
            <v>ZM.ZM-1397</v>
          </cell>
          <cell r="B5533" t="str">
            <v>ZM SOLENOIDE ARRANCADOR ZM-1397 TOYOTA AVENSIS COROLLA 2000-UP 12V DENSO</v>
          </cell>
          <cell r="C5533">
            <v>0.60299999999999998</v>
          </cell>
          <cell r="D5533"/>
          <cell r="E5533">
            <v>1</v>
          </cell>
          <cell r="F5533"/>
          <cell r="G5533"/>
          <cell r="H5533" t="str">
            <v>H2</v>
          </cell>
        </row>
        <row r="5534">
          <cell r="A5534" t="str">
            <v>ZM.ZM-1409</v>
          </cell>
          <cell r="B5534" t="str">
            <v>ZM SOLENOIDE ARRANCADOR 10512097 DELCO 38MT 1992-UP 24V AUXILIAR CON CABLE</v>
          </cell>
          <cell r="C5534">
            <v>0.38100000000000001</v>
          </cell>
          <cell r="D5534"/>
          <cell r="E5534">
            <v>1</v>
          </cell>
          <cell r="F5534"/>
          <cell r="G5534"/>
          <cell r="H5534" t="str">
            <v>H2</v>
          </cell>
        </row>
        <row r="5535">
          <cell r="A5535" t="str">
            <v>ZM.ZM-1421</v>
          </cell>
          <cell r="B5535" t="str">
            <v>ZM SOLENOIDE ARRANCADOR ZM-1421 TOYOTA TODOS 1992-UP 12V DENSO REBOBINADO</v>
          </cell>
          <cell r="C5535">
            <v>0.32600000000000001</v>
          </cell>
          <cell r="D5535"/>
          <cell r="E5535">
            <v>1</v>
          </cell>
          <cell r="F5535"/>
          <cell r="G5535"/>
          <cell r="H5535" t="str">
            <v>H2</v>
          </cell>
        </row>
        <row r="5536">
          <cell r="A5536" t="str">
            <v>ZM.ZM-1425</v>
          </cell>
          <cell r="B5536" t="str">
            <v xml:space="preserve">ZM SOLENOIDE ARRANCADOR </v>
          </cell>
          <cell r="C5536">
            <v>0.54500000000000004</v>
          </cell>
          <cell r="D5536"/>
          <cell r="E5536">
            <v>1</v>
          </cell>
          <cell r="F5536"/>
          <cell r="G5536"/>
          <cell r="H5536" t="str">
            <v>H2</v>
          </cell>
        </row>
        <row r="5537">
          <cell r="A5537" t="str">
            <v>ZM.ZM-1482</v>
          </cell>
          <cell r="B5537" t="str">
            <v>ZM SOLENOIDE ARRANCADOR ZM-1482 VOLKSWAGEN MODASA 2000-UP 12V PRESTOLITE</v>
          </cell>
          <cell r="C5537">
            <v>0.83</v>
          </cell>
          <cell r="D5537"/>
          <cell r="E5537">
            <v>1</v>
          </cell>
          <cell r="F5537"/>
          <cell r="G5537"/>
          <cell r="H5537" t="str">
            <v>H3</v>
          </cell>
        </row>
        <row r="5538">
          <cell r="A5538" t="str">
            <v>ZM.ZM-1483</v>
          </cell>
          <cell r="B5538" t="str">
            <v>ZM SOLENOIDE ARRANCADOR ZM-1483 VOLKSWAGEN MODASA 2000-UP 24V PRESTOLITE</v>
          </cell>
          <cell r="C5538">
            <v>0.76800000000000002</v>
          </cell>
          <cell r="D5538"/>
          <cell r="E5538">
            <v>1</v>
          </cell>
          <cell r="F5538"/>
          <cell r="G5538"/>
          <cell r="H5538" t="str">
            <v>H3</v>
          </cell>
        </row>
        <row r="5539">
          <cell r="A5539" t="str">
            <v>ZM.ZM-1498</v>
          </cell>
          <cell r="B5539" t="str">
            <v>ZMSOLENOIDE ARRANCADOR</v>
          </cell>
          <cell r="C5539">
            <v>0.69799999999999995</v>
          </cell>
          <cell r="D5539"/>
          <cell r="E5539">
            <v>1</v>
          </cell>
          <cell r="F5539"/>
          <cell r="G5539"/>
          <cell r="H5539" t="str">
            <v>SIN STOCK</v>
          </cell>
        </row>
        <row r="5540">
          <cell r="A5540" t="str">
            <v>ZM.ZM-1551</v>
          </cell>
          <cell r="B5540" t="str">
            <v>ZM SOLENOIDE ARRANCADOR 1113594 DELCO 20MT 27MT 1982-UP 24V</v>
          </cell>
          <cell r="C5540">
            <v>0.86699999999999999</v>
          </cell>
          <cell r="D5540"/>
          <cell r="E5540">
            <v>1</v>
          </cell>
          <cell r="F5540"/>
          <cell r="G5540"/>
          <cell r="H5540" t="str">
            <v>H3</v>
          </cell>
        </row>
        <row r="5541">
          <cell r="A5541" t="str">
            <v>ZM.ZM-1561</v>
          </cell>
          <cell r="B5541" t="str">
            <v>ZM SOLENOIDE ARRANCADOR ZM-1561 RENAULT GS 1975-1985 12V DUCELLIER</v>
          </cell>
          <cell r="C5541">
            <v>0.65200000000000002</v>
          </cell>
          <cell r="D5541"/>
          <cell r="E5541">
            <v>1</v>
          </cell>
          <cell r="F5541"/>
          <cell r="G5541"/>
          <cell r="H5541" t="str">
            <v>H3</v>
          </cell>
        </row>
        <row r="5542">
          <cell r="A5542" t="str">
            <v>ZM.ZM-1575</v>
          </cell>
          <cell r="B5542" t="str">
            <v>ZM SOLENOIDE ARRANCADOR ZM-1575 LAND ROGER DISCOVERY 1990-UP 12V BOSCH</v>
          </cell>
          <cell r="C5542">
            <v>0.84499999999999997</v>
          </cell>
          <cell r="D5542"/>
          <cell r="E5542">
            <v>1</v>
          </cell>
          <cell r="F5542"/>
          <cell r="G5542"/>
          <cell r="H5542" t="str">
            <v>H3</v>
          </cell>
        </row>
        <row r="5543">
          <cell r="A5543" t="str">
            <v>ZM.ZM-1665</v>
          </cell>
          <cell r="B5543" t="str">
            <v>ZM SOLENOIDE ARRANCADOR ZM-1665 JEEP GRAND CHEROKEE 2014 12V DENSO</v>
          </cell>
          <cell r="C5543">
            <v>0.45900000000000002</v>
          </cell>
          <cell r="D5543"/>
          <cell r="E5543">
            <v>1</v>
          </cell>
          <cell r="F5543"/>
          <cell r="G5543"/>
          <cell r="H5543" t="str">
            <v>SIN STOCK</v>
          </cell>
        </row>
        <row r="5544">
          <cell r="A5544" t="str">
            <v>ZM.ZM-1710</v>
          </cell>
          <cell r="B5544" t="str">
            <v>ZM SOLENOIDE ARRANCADOR ZM-1710 NISSAN SENTRA 2007-UP 12V HITACHI</v>
          </cell>
          <cell r="C5544">
            <v>0.62</v>
          </cell>
          <cell r="D5544"/>
          <cell r="E5544">
            <v>1</v>
          </cell>
          <cell r="F5544">
            <v>14</v>
          </cell>
          <cell r="G5544"/>
          <cell r="H5544" t="str">
            <v>SIN STOCK</v>
          </cell>
        </row>
        <row r="5545">
          <cell r="A5545" t="str">
            <v>ZM.ZM-1801</v>
          </cell>
          <cell r="B5545" t="str">
            <v>ZM SOLENOIDE ARRANCADOR ZM-1801 DEUTZ BUS 2000-UP 24V LUCAS</v>
          </cell>
          <cell r="C5545">
            <v>1.526</v>
          </cell>
          <cell r="D5545"/>
          <cell r="E5545">
            <v>1</v>
          </cell>
          <cell r="F5545"/>
          <cell r="G5545"/>
          <cell r="H5545" t="str">
            <v>H3</v>
          </cell>
        </row>
        <row r="5546">
          <cell r="A5546" t="str">
            <v>ZM.ZM-1818</v>
          </cell>
          <cell r="B5546" t="str">
            <v xml:space="preserve">ZM SOLENOIDE ARRANCADOR </v>
          </cell>
          <cell r="C5546">
            <v>1.4590000000000001</v>
          </cell>
          <cell r="D5546"/>
          <cell r="E5546">
            <v>1</v>
          </cell>
          <cell r="F5546"/>
          <cell r="G5546"/>
          <cell r="H5546" t="str">
            <v>H4</v>
          </cell>
        </row>
        <row r="5547">
          <cell r="A5547" t="str">
            <v>ZM.ZM-1825</v>
          </cell>
          <cell r="B5547" t="str">
            <v>ZM SOLENOIDE ARRANCADOR ZM-1825 PERKINS 1982-UP 12V ISKRA</v>
          </cell>
          <cell r="C5547">
            <v>1.2370000000000001</v>
          </cell>
          <cell r="D5547"/>
          <cell r="E5547">
            <v>1</v>
          </cell>
          <cell r="F5547"/>
          <cell r="G5547"/>
          <cell r="H5547" t="str">
            <v>H4</v>
          </cell>
        </row>
        <row r="5548">
          <cell r="A5548" t="str">
            <v>ZM.ZM-1840</v>
          </cell>
          <cell r="B5548" t="str">
            <v>ZM SOLENOIDE ARRANCADOR 10512094 DELCO 38MT 1992-UP 24V</v>
          </cell>
          <cell r="C5548">
            <v>2.044</v>
          </cell>
          <cell r="D5548"/>
          <cell r="E5548">
            <v>1</v>
          </cell>
          <cell r="F5548"/>
          <cell r="G5548"/>
          <cell r="H5548" t="str">
            <v>PARTE ATRÁS</v>
          </cell>
        </row>
        <row r="5549">
          <cell r="A5549" t="str">
            <v>ZM.ZM-1841</v>
          </cell>
          <cell r="B5549" t="str">
            <v>ZM SOLENOIDE ARRANCADOR 10511409 DELCO 39MT 1992-UP 24V</v>
          </cell>
          <cell r="C5549">
            <v>2.0739999999999998</v>
          </cell>
          <cell r="D5549"/>
          <cell r="E5549">
            <v>1</v>
          </cell>
          <cell r="F5549">
            <v>3</v>
          </cell>
          <cell r="G5549"/>
          <cell r="H5549" t="str">
            <v>PARTE ATRÁS</v>
          </cell>
        </row>
        <row r="5550">
          <cell r="A5550" t="str">
            <v>ZM.ZM-1842</v>
          </cell>
          <cell r="B5550" t="str">
            <v>ZM SOLENOIDE ARRANCADOR ZM-1842 MITSUBISHI FUSO 1992-UP 12V</v>
          </cell>
          <cell r="C5550">
            <v>1.8680000000000001</v>
          </cell>
          <cell r="D5550"/>
          <cell r="E5550">
            <v>1</v>
          </cell>
          <cell r="F5550">
            <v>3</v>
          </cell>
          <cell r="G5550"/>
          <cell r="H5550" t="str">
            <v>PARTE ATRÁS</v>
          </cell>
        </row>
        <row r="5551">
          <cell r="A5551" t="str">
            <v>ZM.ZM-1855</v>
          </cell>
          <cell r="B5551" t="str">
            <v>ZM SOLENOIDE ARRANCADOR ZM-1855 HINO TRUCK 1982-UP 24V</v>
          </cell>
          <cell r="C5551">
            <v>1.776</v>
          </cell>
          <cell r="D5551"/>
          <cell r="E5551">
            <v>1</v>
          </cell>
          <cell r="F5551">
            <v>4</v>
          </cell>
          <cell r="G5551"/>
          <cell r="H5551" t="str">
            <v>H4</v>
          </cell>
        </row>
        <row r="5552">
          <cell r="A5552" t="str">
            <v>ZM.ZM-1891</v>
          </cell>
          <cell r="B5552" t="str">
            <v>ZM SOLENOIDE ARRANCADOR ZM-1891 KIA BONGO 2007-UP 12V MITSUBISHI</v>
          </cell>
          <cell r="C5552">
            <v>4.0910000000000002</v>
          </cell>
          <cell r="D5552"/>
          <cell r="E5552">
            <v>1</v>
          </cell>
          <cell r="F5552"/>
          <cell r="G5552"/>
          <cell r="H5552" t="str">
            <v>H4</v>
          </cell>
        </row>
        <row r="5553">
          <cell r="A5553" t="str">
            <v>ZM.ZM-1897</v>
          </cell>
          <cell r="B5553" t="str">
            <v>ZM SOLENOIDE ARRANCADOR ZM-1-897 CATERPILLAR EXCAVADORA 2000-UP 12V MITSUBISHI</v>
          </cell>
          <cell r="C5553">
            <v>1.18</v>
          </cell>
          <cell r="D5553"/>
          <cell r="E5553">
            <v>1</v>
          </cell>
          <cell r="F5553">
            <v>4</v>
          </cell>
          <cell r="G5553"/>
          <cell r="H5553" t="str">
            <v>H5</v>
          </cell>
        </row>
        <row r="5554">
          <cell r="A5554" t="str">
            <v>ZM.ZM-1978</v>
          </cell>
          <cell r="B5554" t="str">
            <v xml:space="preserve">ZM SOLENOIDE ARRANCADOR </v>
          </cell>
          <cell r="C5554">
            <v>0.85</v>
          </cell>
          <cell r="D5554"/>
          <cell r="E5554">
            <v>1</v>
          </cell>
          <cell r="F5554"/>
          <cell r="G5554"/>
          <cell r="H5554" t="str">
            <v>H4</v>
          </cell>
        </row>
        <row r="5555">
          <cell r="A5555" t="str">
            <v>ZM.ZM-1981</v>
          </cell>
          <cell r="B5555" t="str">
            <v>ZM SOLENOIDE ARRANCADOR ZM-1981 NISSAN PICK UP 1988-UP 12V HITACHI</v>
          </cell>
          <cell r="C5555">
            <v>0.82299999999999995</v>
          </cell>
          <cell r="D5555"/>
          <cell r="E5555">
            <v>1</v>
          </cell>
          <cell r="F5555">
            <v>14</v>
          </cell>
          <cell r="G5555"/>
          <cell r="H5555" t="str">
            <v>H4</v>
          </cell>
        </row>
        <row r="5556">
          <cell r="A5556" t="str">
            <v>ZM.ZM-1982</v>
          </cell>
          <cell r="B5556" t="str">
            <v>ZM SOLENOIDE ARRANCADOR ZM-1982 NISSAN CONDOR 2000-UP 12V HITACHI</v>
          </cell>
          <cell r="C5556">
            <v>1.008</v>
          </cell>
          <cell r="D5556"/>
          <cell r="E5556">
            <v>1</v>
          </cell>
          <cell r="F5556"/>
          <cell r="G5556"/>
          <cell r="H5556" t="str">
            <v>H5</v>
          </cell>
        </row>
        <row r="5557">
          <cell r="A5557" t="str">
            <v>ZM.ZM-1991</v>
          </cell>
          <cell r="B5557" t="str">
            <v>ZM ZM-1991 SOLENOIDE ARRANCADOR CHEROKEE COMPASS 500</v>
          </cell>
          <cell r="C5557">
            <v>0.68700000000000006</v>
          </cell>
          <cell r="D5557"/>
          <cell r="E5557">
            <v>1</v>
          </cell>
          <cell r="F5557"/>
          <cell r="G5557"/>
          <cell r="H5557" t="str">
            <v>H5</v>
          </cell>
        </row>
        <row r="5558">
          <cell r="A5558" t="str">
            <v>ZM.ZM-1992</v>
          </cell>
          <cell r="B5558" t="str">
            <v>ZM SOLENOIDE ARRANCADOR ZM-1992 LIFAN X60 2010-UP 12V</v>
          </cell>
          <cell r="C5558">
            <v>0.69199999999999995</v>
          </cell>
          <cell r="D5558"/>
          <cell r="E5558">
            <v>1</v>
          </cell>
          <cell r="F5558"/>
          <cell r="G5558"/>
          <cell r="H5558" t="str">
            <v>H5</v>
          </cell>
        </row>
        <row r="5559">
          <cell r="A5559" t="str">
            <v>ZM.ZM-2261</v>
          </cell>
          <cell r="B5559" t="str">
            <v>ZM SOLENOIDE ARRANCADOR ZM-2261 HYUNDAI KIA ELANTRA CERATO 2014-UP 12V DELCO</v>
          </cell>
          <cell r="C5559">
            <v>0.43</v>
          </cell>
          <cell r="D5559"/>
          <cell r="E5559">
            <v>1</v>
          </cell>
          <cell r="F5559"/>
          <cell r="G5559"/>
          <cell r="H5559" t="str">
            <v>H6</v>
          </cell>
        </row>
        <row r="5560">
          <cell r="A5560" t="str">
            <v>ZM.ZM-2391</v>
          </cell>
          <cell r="B5560" t="str">
            <v>ZM SOLENOIDE ARRANCADOR</v>
          </cell>
          <cell r="C5560">
            <v>0.35099999999999998</v>
          </cell>
          <cell r="D5560"/>
          <cell r="E5560">
            <v>1</v>
          </cell>
          <cell r="F5560"/>
          <cell r="G5560"/>
          <cell r="H5560" t="str">
            <v>H7</v>
          </cell>
        </row>
        <row r="5561">
          <cell r="A5561" t="str">
            <v>ZM.ZM-2401</v>
          </cell>
          <cell r="B5561" t="str">
            <v>ZM SOLENOIDE ARRANCADOR</v>
          </cell>
          <cell r="C5561">
            <v>0.36699999999999999</v>
          </cell>
          <cell r="D5561"/>
          <cell r="E5561">
            <v>1</v>
          </cell>
          <cell r="F5561"/>
          <cell r="G5561"/>
          <cell r="H5561" t="str">
            <v>H5</v>
          </cell>
        </row>
        <row r="5562">
          <cell r="A5562" t="str">
            <v>ZM.ZM-2-484</v>
          </cell>
          <cell r="B5562" t="str">
            <v>ZM SOLENOIDE ARRANCADOR ZM-2-484 CHEVROLET CORSA 1997-UP 12V PRESTOLITE</v>
          </cell>
          <cell r="C5562">
            <v>0.626</v>
          </cell>
          <cell r="D5562"/>
          <cell r="E5562">
            <v>1</v>
          </cell>
          <cell r="F5562"/>
          <cell r="G5562"/>
          <cell r="H5562" t="str">
            <v>SIN STOCK</v>
          </cell>
        </row>
        <row r="5563">
          <cell r="A5563" t="str">
            <v>ZM.ZM-261</v>
          </cell>
          <cell r="B5563" t="str">
            <v>ZM SOLENOIDE ARRANCADOR ZM-261 CHEVROLET SPARK 2012-UP 12V DELCO</v>
          </cell>
          <cell r="C5563">
            <v>0.43</v>
          </cell>
          <cell r="D5563"/>
          <cell r="E5563">
            <v>1</v>
          </cell>
          <cell r="F5563">
            <v>20</v>
          </cell>
          <cell r="G5563"/>
          <cell r="H5563" t="str">
            <v>H6</v>
          </cell>
        </row>
        <row r="5564">
          <cell r="A5564" t="str">
            <v>ZM.ZM-2665</v>
          </cell>
          <cell r="B5564" t="str">
            <v>ZM SOLENOIDE ARRANCADOR ZM-2665 JEEP FIAT RENEGADE PALIO 2015-UP 12V DENSO</v>
          </cell>
          <cell r="C5564">
            <v>0.47799999999999998</v>
          </cell>
          <cell r="D5564"/>
          <cell r="E5564">
            <v>1</v>
          </cell>
          <cell r="F5564"/>
          <cell r="G5564"/>
          <cell r="H5564" t="str">
            <v>H6</v>
          </cell>
        </row>
        <row r="5565">
          <cell r="A5565" t="str">
            <v>ZM.ZM-2689</v>
          </cell>
          <cell r="B5565" t="str">
            <v>ZM SOLENOIDE ARRANCADOR ZM-2689 NISSAN CIVILIAN 1982-UP 24V HITACHI</v>
          </cell>
          <cell r="C5565">
            <v>0.79</v>
          </cell>
          <cell r="D5565"/>
          <cell r="E5565">
            <v>1</v>
          </cell>
          <cell r="F5565">
            <v>4</v>
          </cell>
          <cell r="G5565"/>
          <cell r="H5565" t="str">
            <v>H6</v>
          </cell>
        </row>
        <row r="5566">
          <cell r="A5566" t="str">
            <v>ZM.ZM-2710</v>
          </cell>
          <cell r="B5566" t="str">
            <v xml:space="preserve">ZM SOLENOIDE ARRANCADOR </v>
          </cell>
          <cell r="C5566">
            <v>0.64500000000000002</v>
          </cell>
          <cell r="D5566"/>
          <cell r="E5566">
            <v>1</v>
          </cell>
          <cell r="F5566"/>
          <cell r="G5566"/>
          <cell r="H5566" t="str">
            <v>SIN STOCK</v>
          </cell>
        </row>
        <row r="5567">
          <cell r="A5567" t="str">
            <v>ZM.ZM-2818</v>
          </cell>
          <cell r="B5567" t="str">
            <v>ZM SOLENOIDE ARRANCADOR 10518782 DELCO 29MT 1992-UP 24V</v>
          </cell>
          <cell r="C5567">
            <v>1.452</v>
          </cell>
          <cell r="D5567"/>
          <cell r="E5567">
            <v>1</v>
          </cell>
          <cell r="F5567"/>
          <cell r="G5567"/>
          <cell r="H5567" t="str">
            <v>H6</v>
          </cell>
        </row>
        <row r="5568">
          <cell r="A5568" t="str">
            <v>ZM.ZM-2842</v>
          </cell>
          <cell r="B5568" t="str">
            <v xml:space="preserve">ZM SOLENOIDE ARRANCADOR </v>
          </cell>
          <cell r="C5568">
            <v>1.9179999999999999</v>
          </cell>
          <cell r="D5568"/>
          <cell r="E5568">
            <v>1</v>
          </cell>
          <cell r="F5568"/>
          <cell r="G5568"/>
          <cell r="H5568" t="str">
            <v>SIN STOCK</v>
          </cell>
        </row>
        <row r="5569">
          <cell r="A5569" t="str">
            <v>ZM.ZM-2896</v>
          </cell>
          <cell r="B5569" t="str">
            <v>ZM SOLENOIDE ARRANCADOR ZM-2896 MITSUBISHI CANTER ROSA 1998-UP 24V</v>
          </cell>
          <cell r="C5569">
            <v>1.087</v>
          </cell>
          <cell r="D5569"/>
          <cell r="E5569">
            <v>1</v>
          </cell>
          <cell r="F5569"/>
          <cell r="G5569"/>
          <cell r="H5569" t="str">
            <v>H6</v>
          </cell>
        </row>
        <row r="5570">
          <cell r="A5570" t="str">
            <v>ZM.ZM-2897</v>
          </cell>
          <cell r="B5570" t="str">
            <v xml:space="preserve">ZM SOLENOIDE ARRANCADOR </v>
          </cell>
          <cell r="C5570">
            <v>1.228</v>
          </cell>
          <cell r="D5570"/>
          <cell r="E5570">
            <v>1</v>
          </cell>
          <cell r="F5570"/>
          <cell r="G5570"/>
          <cell r="H5570" t="str">
            <v>H9</v>
          </cell>
        </row>
        <row r="5571">
          <cell r="A5571" t="str">
            <v>ZM.ZM-291</v>
          </cell>
          <cell r="B5571" t="str">
            <v>ZM SOLENOIDE ARRANCADOR ZM-291 SCANIA CAMION 2001-UP 24V BOSCH AUXILIAR CON CABLE</v>
          </cell>
          <cell r="C5571">
            <v>0.28199999999999997</v>
          </cell>
          <cell r="D5571"/>
          <cell r="E5571">
            <v>1</v>
          </cell>
          <cell r="F5571">
            <v>20</v>
          </cell>
          <cell r="G5571"/>
          <cell r="H5571" t="str">
            <v>H7</v>
          </cell>
        </row>
        <row r="5572">
          <cell r="A5572" t="str">
            <v>ZM.ZM-2950</v>
          </cell>
          <cell r="B5572" t="str">
            <v>ZM SOLENOIDE ARRANCADOR 10524094 DELCO 50MT 1992-UP 24V</v>
          </cell>
          <cell r="C5572">
            <v>2.968</v>
          </cell>
          <cell r="D5572"/>
          <cell r="E5572">
            <v>1</v>
          </cell>
          <cell r="F5572">
            <v>2</v>
          </cell>
          <cell r="G5572"/>
          <cell r="H5572" t="str">
            <v>PARTE ATRÁS</v>
          </cell>
        </row>
        <row r="5573">
          <cell r="A5573" t="str">
            <v>ZM.ZM-2982</v>
          </cell>
          <cell r="B5573" t="str">
            <v>ZM SOLENOIDE ARRANCADOR ZM-2982 NISSAN PATROL PICK UP 1992-UP 24V HITACHI</v>
          </cell>
          <cell r="C5573">
            <v>1.0309999999999999</v>
          </cell>
          <cell r="D5573"/>
          <cell r="E5573">
            <v>1</v>
          </cell>
          <cell r="F5573"/>
          <cell r="G5573"/>
          <cell r="H5573" t="str">
            <v>H7</v>
          </cell>
        </row>
        <row r="5574">
          <cell r="A5574" t="str">
            <v>ZM.ZM-2995</v>
          </cell>
          <cell r="B5574" t="str">
            <v>ZM SOLENOIDE ARRANCADOR ZM-2995 HYUNDAI KIA ACCENT RIO 2008-UP 12V MITSUBISHI</v>
          </cell>
          <cell r="C5574">
            <v>0.57899999999999996</v>
          </cell>
          <cell r="D5574"/>
          <cell r="E5574">
            <v>1</v>
          </cell>
          <cell r="F5574"/>
          <cell r="G5574"/>
          <cell r="H5574" t="str">
            <v>H7</v>
          </cell>
        </row>
        <row r="5575">
          <cell r="A5575" t="str">
            <v>ZM.ZM-2996</v>
          </cell>
          <cell r="B5575" t="str">
            <v>ZM SOLENOIDE ARRANCADOR ZM-2996 CHEVROLET SONIC CRUZE 2010-UP 12V</v>
          </cell>
          <cell r="C5575">
            <v>0.63100000000000001</v>
          </cell>
          <cell r="D5575"/>
          <cell r="E5575">
            <v>1</v>
          </cell>
          <cell r="F5575"/>
          <cell r="G5575"/>
          <cell r="H5575" t="str">
            <v>H7</v>
          </cell>
        </row>
        <row r="5576">
          <cell r="A5576" t="str">
            <v>ZM.ZM-3381</v>
          </cell>
          <cell r="B5576" t="str">
            <v>ZM SOLENOIDE ARRANCADOR ZM-3381 CITROEN MASTER FIAT 2008-UP 12V BOSCH</v>
          </cell>
          <cell r="C5576">
            <v>0.71499999999999997</v>
          </cell>
          <cell r="D5576"/>
          <cell r="E5576">
            <v>1</v>
          </cell>
          <cell r="F5576"/>
          <cell r="G5576"/>
          <cell r="H5576" t="str">
            <v>H7</v>
          </cell>
        </row>
        <row r="5577">
          <cell r="A5577" t="str">
            <v>ZM.ZM-3391</v>
          </cell>
          <cell r="B5577" t="str">
            <v xml:space="preserve">ZM SOLENOIDE ARRANCADOR </v>
          </cell>
          <cell r="C5577">
            <v>0.35</v>
          </cell>
          <cell r="D5577"/>
          <cell r="E5577">
            <v>1</v>
          </cell>
          <cell r="F5577"/>
          <cell r="G5577"/>
          <cell r="H5577" t="str">
            <v>SIN STOCK</v>
          </cell>
        </row>
        <row r="5578">
          <cell r="A5578" t="str">
            <v>ZM.ZM-3485</v>
          </cell>
          <cell r="B5578" t="str">
            <v>ZM SOLENOIDE ARRANCADOR ZM-3485 VOLKSWAGEN BUS 2001-UP 24V PRESTOLITE</v>
          </cell>
          <cell r="C5578">
            <v>0.76900000000000002</v>
          </cell>
          <cell r="D5578"/>
          <cell r="E5578">
            <v>1</v>
          </cell>
          <cell r="F5578">
            <v>14</v>
          </cell>
          <cell r="G5578"/>
          <cell r="H5578" t="str">
            <v>H8</v>
          </cell>
        </row>
        <row r="5579">
          <cell r="A5579" t="str">
            <v>ZM.ZM-3491</v>
          </cell>
          <cell r="B5579" t="str">
            <v>ZM SOLENOIDE ARRANCADOR ZM-3491 VOLVO S40 2001-UP 12V VALEO</v>
          </cell>
          <cell r="C5579">
            <v>0.66500000000000004</v>
          </cell>
          <cell r="D5579"/>
          <cell r="E5579">
            <v>1</v>
          </cell>
          <cell r="F5579"/>
          <cell r="G5579"/>
          <cell r="H5579" t="str">
            <v>H8</v>
          </cell>
        </row>
        <row r="5580">
          <cell r="A5580" t="str">
            <v>ZM.ZM-356</v>
          </cell>
          <cell r="B5580" t="str">
            <v>ZM SOLENOIDE ARRANCADOR 10511209 DELCO 42MT 1992-UP 12V</v>
          </cell>
          <cell r="C5580">
            <v>2.234</v>
          </cell>
          <cell r="D5580"/>
          <cell r="E5580">
            <v>1</v>
          </cell>
          <cell r="F5580">
            <v>2</v>
          </cell>
          <cell r="G5580"/>
          <cell r="H5580" t="str">
            <v>PARTE ATRÁS</v>
          </cell>
        </row>
        <row r="5581">
          <cell r="A5581" t="str">
            <v>ZM.ZM-3579</v>
          </cell>
          <cell r="B5581" t="str">
            <v>ZM SOLENOIDE ARRANCADOR ZM-3579 CITROEN FIAT 12V ISKRA</v>
          </cell>
          <cell r="C5581">
            <v>0.80400000000000005</v>
          </cell>
          <cell r="D5581"/>
          <cell r="E5581">
            <v>1</v>
          </cell>
          <cell r="F5581"/>
          <cell r="G5581"/>
          <cell r="H5581" t="str">
            <v>H8</v>
          </cell>
        </row>
        <row r="5582">
          <cell r="A5582" t="str">
            <v>ZM.ZM-3590</v>
          </cell>
          <cell r="B5582" t="str">
            <v>ZM SOLENOIDE ARRANCADOR ZM-3590 FORD ECOSPORT FOCUS 2005-UP 12V VALEO</v>
          </cell>
          <cell r="C5582">
            <v>0.56100000000000005</v>
          </cell>
          <cell r="D5582"/>
          <cell r="E5582">
            <v>1</v>
          </cell>
          <cell r="F5582"/>
          <cell r="G5582"/>
          <cell r="H5582" t="str">
            <v>H8</v>
          </cell>
        </row>
        <row r="5583">
          <cell r="A5583" t="str">
            <v>ZM.ZM-362</v>
          </cell>
          <cell r="B5583" t="str">
            <v xml:space="preserve">ZM SOLENOIDE ARRANCADOR </v>
          </cell>
          <cell r="C5583">
            <v>2.1669999999999998</v>
          </cell>
          <cell r="D5583"/>
          <cell r="E5583">
            <v>1</v>
          </cell>
          <cell r="F5583"/>
          <cell r="G5583"/>
          <cell r="H5583" t="str">
            <v>PARTE ATRÁS</v>
          </cell>
        </row>
        <row r="5584">
          <cell r="A5584" t="str">
            <v>ZM.ZM-3639</v>
          </cell>
          <cell r="B5584" t="str">
            <v>ZM SOLENOIDE ARRANCADOR ZM-3639 SCANIA SERIE P, R, T 2004-2005 24V BOSCH</v>
          </cell>
          <cell r="C5584">
            <v>1.292</v>
          </cell>
          <cell r="D5584"/>
          <cell r="E5584">
            <v>1</v>
          </cell>
          <cell r="F5584">
            <v>8</v>
          </cell>
          <cell r="G5584"/>
          <cell r="H5584" t="str">
            <v>H8</v>
          </cell>
        </row>
        <row r="5585">
          <cell r="A5585" t="str">
            <v>ZM.ZM-3640</v>
          </cell>
          <cell r="B5585" t="str">
            <v>ZM SOLENOIDE ARRANCADOR ZM-3640 FORD TRACTOR 1992-1997 12V BOSCH</v>
          </cell>
          <cell r="C5585">
            <v>1.214</v>
          </cell>
          <cell r="D5585"/>
          <cell r="E5585">
            <v>1</v>
          </cell>
          <cell r="F5585"/>
          <cell r="G5585"/>
          <cell r="H5585" t="str">
            <v>H8</v>
          </cell>
        </row>
        <row r="5586">
          <cell r="A5586" t="str">
            <v>ZM.ZM-3651</v>
          </cell>
          <cell r="B5586" t="str">
            <v>ZM SOLENOIDE ARRANCADOR ZM-3651 FIAT TEMPRA 1982-UP 12V MARELLI</v>
          </cell>
          <cell r="C5586">
            <v>0.77300000000000002</v>
          </cell>
          <cell r="D5586"/>
          <cell r="E5586">
            <v>1</v>
          </cell>
          <cell r="F5586"/>
          <cell r="G5586"/>
          <cell r="H5586" t="str">
            <v>H9</v>
          </cell>
        </row>
        <row r="5587">
          <cell r="A5587" t="str">
            <v>ZM.ZM-3665</v>
          </cell>
          <cell r="B5587" t="str">
            <v>ZM SOLENOIDE ARRANCADOR</v>
          </cell>
          <cell r="C5587">
            <v>0.45800000000000002</v>
          </cell>
          <cell r="D5587"/>
          <cell r="E5587">
            <v>1</v>
          </cell>
          <cell r="F5587"/>
          <cell r="G5587"/>
          <cell r="H5587" t="str">
            <v>H9</v>
          </cell>
        </row>
        <row r="5588">
          <cell r="A5588" t="str">
            <v>ZM.ZM-3695A</v>
          </cell>
          <cell r="B5588" t="str">
            <v>ZM SOLENOIDE ARRANCADOR ZM-3695 NISSAN ALTIMA 1998-2001 12V MITSUBISHI</v>
          </cell>
          <cell r="C5588">
            <v>0.74399999999999999</v>
          </cell>
          <cell r="D5588"/>
          <cell r="E5588">
            <v>1</v>
          </cell>
          <cell r="F5588"/>
          <cell r="G5588"/>
          <cell r="H5588" t="str">
            <v>G34</v>
          </cell>
        </row>
        <row r="5589">
          <cell r="A5589" t="str">
            <v>ZM.ZM-3698</v>
          </cell>
          <cell r="B5589" t="str">
            <v>ZM SOLENOIDE ARRANCADOR ZM-3698 DAEWOO TICO 1992-UP 12V DELCO</v>
          </cell>
          <cell r="C5589">
            <v>0.72399999999999998</v>
          </cell>
          <cell r="D5589"/>
          <cell r="E5589">
            <v>1</v>
          </cell>
          <cell r="F5589"/>
          <cell r="G5589"/>
          <cell r="H5589" t="str">
            <v>H9</v>
          </cell>
        </row>
        <row r="5590">
          <cell r="A5590" t="str">
            <v>ZM.ZM-3705</v>
          </cell>
          <cell r="B5590" t="str">
            <v xml:space="preserve">ZM SOLENOIDE ARRANCADOR </v>
          </cell>
          <cell r="C5590">
            <v>0.61699999999999999</v>
          </cell>
          <cell r="D5590"/>
          <cell r="E5590">
            <v>1</v>
          </cell>
          <cell r="F5590"/>
          <cell r="G5590"/>
          <cell r="H5590" t="str">
            <v>H9</v>
          </cell>
        </row>
        <row r="5591">
          <cell r="A5591" t="str">
            <v>ZM.ZM-371</v>
          </cell>
          <cell r="B5591" t="str">
            <v>ZM SOLENOIDE ARRANCADOR ZM-371 FORD ESCORT 1995-2001 12V BOSCH</v>
          </cell>
          <cell r="C5591">
            <v>0.70499999999999996</v>
          </cell>
          <cell r="D5591"/>
          <cell r="E5591">
            <v>1</v>
          </cell>
          <cell r="F5591">
            <v>14</v>
          </cell>
          <cell r="G5591"/>
          <cell r="H5591" t="str">
            <v>H9</v>
          </cell>
        </row>
        <row r="5592">
          <cell r="A5592" t="str">
            <v>ZM.ZM-376</v>
          </cell>
          <cell r="B5592" t="str">
            <v xml:space="preserve">ZM SOLENOIDE ARRANCADOR </v>
          </cell>
          <cell r="C5592">
            <v>0.70799999999999996</v>
          </cell>
          <cell r="D5592"/>
          <cell r="E5592">
            <v>1</v>
          </cell>
          <cell r="F5592"/>
          <cell r="G5592"/>
          <cell r="H5592" t="str">
            <v>H9</v>
          </cell>
        </row>
        <row r="5593">
          <cell r="A5593" t="str">
            <v>ZM.ZM-378</v>
          </cell>
          <cell r="B5593" t="str">
            <v xml:space="preserve">ZM SOLENOIDE ARRANCADOR </v>
          </cell>
          <cell r="C5593">
            <v>0.72199999999999998</v>
          </cell>
          <cell r="D5593"/>
          <cell r="E5593">
            <v>1</v>
          </cell>
          <cell r="F5593"/>
          <cell r="G5593"/>
          <cell r="H5593" t="str">
            <v>H13</v>
          </cell>
        </row>
        <row r="5594">
          <cell r="A5594" t="str">
            <v>ZM.ZM-379</v>
          </cell>
          <cell r="B5594" t="str">
            <v xml:space="preserve">ZM SOLENOIDE ARRANCADOR </v>
          </cell>
          <cell r="C5594">
            <v>0.7</v>
          </cell>
          <cell r="D5594"/>
          <cell r="E5594">
            <v>1</v>
          </cell>
          <cell r="F5594"/>
          <cell r="G5594"/>
          <cell r="H5594" t="str">
            <v>H10</v>
          </cell>
        </row>
        <row r="5595">
          <cell r="A5595" t="str">
            <v>ZM.ZM-3795</v>
          </cell>
          <cell r="B5595" t="str">
            <v xml:space="preserve">ZM SOLENOIDE ARRANCADOR </v>
          </cell>
          <cell r="C5595">
            <v>0.70099999999999996</v>
          </cell>
          <cell r="D5595"/>
          <cell r="E5595">
            <v>1</v>
          </cell>
          <cell r="F5595"/>
          <cell r="G5595"/>
          <cell r="H5595" t="str">
            <v>H10</v>
          </cell>
        </row>
        <row r="5596">
          <cell r="A5596" t="str">
            <v>ZM.ZM-381</v>
          </cell>
          <cell r="B5596" t="str">
            <v xml:space="preserve">ZM SOLENOIDE ARRANCADOR </v>
          </cell>
          <cell r="C5596">
            <v>0.73299999999999998</v>
          </cell>
          <cell r="D5596"/>
          <cell r="E5596">
            <v>1</v>
          </cell>
          <cell r="F5596"/>
          <cell r="G5596"/>
          <cell r="H5596" t="str">
            <v>H10</v>
          </cell>
        </row>
        <row r="5597">
          <cell r="A5597" t="str">
            <v>ZM.ZM-382</v>
          </cell>
          <cell r="B5597" t="str">
            <v>ZM SOLENOIDE ARRANCADOR ZM-382 VW CROSSFOX GOL 2000-UP 12V BOSCH</v>
          </cell>
          <cell r="C5597">
            <v>0.72399999999999998</v>
          </cell>
          <cell r="D5597"/>
          <cell r="E5597">
            <v>1</v>
          </cell>
          <cell r="F5597"/>
          <cell r="G5597"/>
          <cell r="H5597" t="str">
            <v>H10</v>
          </cell>
        </row>
        <row r="5598">
          <cell r="A5598" t="str">
            <v>ZM.ZM-3842</v>
          </cell>
          <cell r="B5598" t="str">
            <v xml:space="preserve">ZM SOLENOIDE ARRANCADOR </v>
          </cell>
          <cell r="C5598">
            <v>1.988</v>
          </cell>
          <cell r="D5598"/>
          <cell r="E5598">
            <v>1</v>
          </cell>
          <cell r="F5598"/>
          <cell r="G5598"/>
          <cell r="H5598" t="str">
            <v>PARTE ATRÁS</v>
          </cell>
        </row>
        <row r="5599">
          <cell r="A5599" t="str">
            <v>ZM.ZM-3897</v>
          </cell>
          <cell r="B5599" t="str">
            <v>ZM SOLENOIDE ARRANCADOR ZM-3897 MITSUBISHI FUSO 1992-UP 24V SIN OREJA</v>
          </cell>
          <cell r="C5599">
            <v>1.224</v>
          </cell>
          <cell r="D5599"/>
          <cell r="E5599">
            <v>1</v>
          </cell>
          <cell r="F5599">
            <v>4</v>
          </cell>
          <cell r="G5599"/>
          <cell r="H5599" t="str">
            <v>H10</v>
          </cell>
        </row>
        <row r="5600">
          <cell r="A5600" t="str">
            <v>ZM.ZM-3898</v>
          </cell>
          <cell r="B5600" t="str">
            <v>ZM SOLENOIDE ARRANCADOR ZM-3898 MERCDES BENZ ACTROS 2000-UP 24V MITSUBISHI</v>
          </cell>
          <cell r="C5600">
            <v>1.2689999999999999</v>
          </cell>
          <cell r="D5600"/>
          <cell r="E5600">
            <v>1</v>
          </cell>
          <cell r="F5600"/>
          <cell r="G5600"/>
          <cell r="H5600" t="str">
            <v>H11</v>
          </cell>
        </row>
        <row r="5601">
          <cell r="A5601" t="str">
            <v>ZM.ZM-390</v>
          </cell>
          <cell r="B5601" t="str">
            <v>ZM SOLENOIDE ARRANCADOR</v>
          </cell>
          <cell r="C5601">
            <v>0.36799999999999999</v>
          </cell>
          <cell r="D5601" t="str">
            <v>SIN STOCK</v>
          </cell>
          <cell r="E5601"/>
          <cell r="F5601"/>
          <cell r="G5601">
            <v>0.36799999999999999</v>
          </cell>
          <cell r="H5601" t="str">
            <v>H11</v>
          </cell>
        </row>
        <row r="5602">
          <cell r="A5602" t="str">
            <v>ZM.ZM-391</v>
          </cell>
          <cell r="B5602" t="str">
            <v>ZM SOLENOIDE ARRANCADOR ZM-391 HYUNDAI KIA ACCENT RIO 2010-UP 12V VALEO</v>
          </cell>
          <cell r="C5602">
            <v>0.35199999999999998</v>
          </cell>
          <cell r="D5602"/>
          <cell r="E5602">
            <v>1</v>
          </cell>
          <cell r="F5602"/>
          <cell r="G5602"/>
          <cell r="H5602" t="str">
            <v>H11</v>
          </cell>
        </row>
        <row r="5603">
          <cell r="A5603" t="str">
            <v>ZM.ZM-392</v>
          </cell>
          <cell r="B5603" t="str">
            <v>ZM SOLENOIDE ARRANCADOR ZM-392 HYUNDAI KIA TUCSON SPORTAGE 2004-UP 12V VALEO</v>
          </cell>
          <cell r="C5603">
            <v>0.64600000000000002</v>
          </cell>
          <cell r="D5603"/>
          <cell r="E5603">
            <v>1</v>
          </cell>
          <cell r="F5603">
            <v>14</v>
          </cell>
          <cell r="G5603"/>
          <cell r="H5603" t="str">
            <v>SIN STOCK</v>
          </cell>
        </row>
        <row r="5604">
          <cell r="A5604" t="str">
            <v>ZM.ZM-397</v>
          </cell>
          <cell r="B5604" t="str">
            <v>ZM SOLENOIDE ARRANCADOR ZM-397 TOYOTA COROLLA AVENSIS 2003-UP 12V DENSO</v>
          </cell>
          <cell r="C5604">
            <v>0.625</v>
          </cell>
          <cell r="D5604"/>
          <cell r="E5604">
            <v>1</v>
          </cell>
          <cell r="F5604"/>
          <cell r="G5604"/>
          <cell r="H5604" t="str">
            <v>H12</v>
          </cell>
        </row>
        <row r="5605">
          <cell r="A5605" t="str">
            <v>ZM.ZM-3972</v>
          </cell>
          <cell r="B5605" t="str">
            <v>ZM SOLENOIDE ARRANCADOR ZM-3972 FORD F250 PICK UP 1999-UP 12V BOSCH</v>
          </cell>
          <cell r="C5605">
            <v>0.84799999999999998</v>
          </cell>
          <cell r="D5605"/>
          <cell r="E5605">
            <v>1</v>
          </cell>
          <cell r="F5605"/>
          <cell r="G5605"/>
          <cell r="H5605" t="str">
            <v>H12</v>
          </cell>
        </row>
        <row r="5606">
          <cell r="A5606" t="str">
            <v>ZM.ZM-3972A</v>
          </cell>
          <cell r="B5606" t="str">
            <v>ZM SOLENOIDE ARRANCADOR ZM-3972 FORD F250 PICK UP 1999-UP 12V BOSCH</v>
          </cell>
          <cell r="C5606">
            <v>0.86</v>
          </cell>
          <cell r="D5606"/>
          <cell r="E5606">
            <v>1</v>
          </cell>
          <cell r="F5606"/>
          <cell r="G5606"/>
          <cell r="H5606" t="str">
            <v>G34</v>
          </cell>
        </row>
        <row r="5607">
          <cell r="A5607" t="str">
            <v>ZM.ZM-3978</v>
          </cell>
          <cell r="B5607" t="str">
            <v xml:space="preserve">ZM SOLENOIDE ARRANCADOR </v>
          </cell>
          <cell r="C5607">
            <v>0.85399999999999998</v>
          </cell>
          <cell r="D5607"/>
          <cell r="E5607">
            <v>1</v>
          </cell>
          <cell r="F5607"/>
          <cell r="G5607"/>
          <cell r="H5607" t="str">
            <v>H12</v>
          </cell>
        </row>
        <row r="5608">
          <cell r="A5608" t="str">
            <v>ZM.ZM-401</v>
          </cell>
          <cell r="B5608" t="str">
            <v>ZM SOLENOIDE ARRANCADOR ZM-401 UNIVERSAL 12V FORD BAQUELITA</v>
          </cell>
          <cell r="C5608">
            <v>0.36799999999999999</v>
          </cell>
          <cell r="D5608"/>
          <cell r="E5608">
            <v>1</v>
          </cell>
          <cell r="F5608">
            <v>18</v>
          </cell>
          <cell r="G5608"/>
          <cell r="H5608" t="str">
            <v>H12</v>
          </cell>
        </row>
        <row r="5609">
          <cell r="A5609" t="str">
            <v>ZM.ZM-403</v>
          </cell>
          <cell r="B5609" t="str">
            <v>ZM SOLENOIDE ARRANCADOR ZM-403 UNIVERSAL HASTA 200AMP 12V METAL</v>
          </cell>
          <cell r="C5609">
            <v>0.58199999999999996</v>
          </cell>
          <cell r="D5609"/>
          <cell r="E5609">
            <v>1</v>
          </cell>
          <cell r="F5609"/>
          <cell r="G5609"/>
          <cell r="H5609" t="str">
            <v>H12</v>
          </cell>
        </row>
        <row r="5610">
          <cell r="A5610" t="str">
            <v>ZM.ZM-404</v>
          </cell>
          <cell r="B5610" t="str">
            <v>ZM SOLENOIDE ARRANCADOR ZM-404 UNIVERSAL HASTA 200AMP 24V METAL</v>
          </cell>
          <cell r="C5610">
            <v>0.69199999999999995</v>
          </cell>
          <cell r="D5610"/>
          <cell r="E5610">
            <v>1</v>
          </cell>
          <cell r="F5610">
            <v>14</v>
          </cell>
          <cell r="G5610"/>
          <cell r="H5610" t="str">
            <v>H16</v>
          </cell>
        </row>
        <row r="5611">
          <cell r="A5611" t="str">
            <v>ZM.ZM-421</v>
          </cell>
          <cell r="B5611" t="str">
            <v>ZM SOLENOIDE ARRANCADOR ZM-421 TOYOTA TODOS 1992-UP 12V DENSO REBOBINADO</v>
          </cell>
          <cell r="C5611">
            <v>0.32500000000000001</v>
          </cell>
          <cell r="D5611"/>
          <cell r="E5611">
            <v>1</v>
          </cell>
          <cell r="F5611"/>
          <cell r="G5611"/>
          <cell r="H5611" t="str">
            <v>H12</v>
          </cell>
        </row>
        <row r="5612">
          <cell r="A5612" t="str">
            <v>ZM.ZM-425</v>
          </cell>
          <cell r="B5612" t="str">
            <v xml:space="preserve">ZM SOLENOIDE ARRANCADOR </v>
          </cell>
          <cell r="C5612">
            <v>0.54500000000000004</v>
          </cell>
          <cell r="D5612"/>
          <cell r="E5612">
            <v>1</v>
          </cell>
          <cell r="F5612"/>
          <cell r="G5612"/>
          <cell r="H5612" t="str">
            <v>H13</v>
          </cell>
        </row>
        <row r="5613">
          <cell r="A5613" t="str">
            <v>ZM.ZM-4381</v>
          </cell>
          <cell r="B5613" t="str">
            <v>ZM SOLENOIDE ARRANCADOR ZM-4381 FIAT FIORINO PALIO 2000-UP 12V BOSH</v>
          </cell>
          <cell r="C5613">
            <v>0.72799999999999998</v>
          </cell>
          <cell r="D5613"/>
          <cell r="E5613">
            <v>1</v>
          </cell>
          <cell r="F5613"/>
          <cell r="G5613"/>
          <cell r="H5613" t="str">
            <v>H13</v>
          </cell>
        </row>
        <row r="5614">
          <cell r="A5614" t="str">
            <v>ZM.ZM-4391</v>
          </cell>
          <cell r="B5614" t="str">
            <v>ZM SOLENOIDE ARRANCADOR ZM-4391 FORD ECOSPORT FIESTA 2014-UP 12V VALEO</v>
          </cell>
          <cell r="C5614">
            <v>0.35899999999999999</v>
          </cell>
          <cell r="D5614"/>
          <cell r="E5614">
            <v>1</v>
          </cell>
          <cell r="F5614"/>
          <cell r="G5614"/>
          <cell r="H5614" t="str">
            <v>H13</v>
          </cell>
        </row>
        <row r="5615">
          <cell r="A5615" t="str">
            <v>ZM.ZM-440</v>
          </cell>
          <cell r="B5615" t="str">
            <v>ZM SOLENOIDE ARRANCADOR ZM-440  CUMMINS 1992-UP 12V ESTRANGULADOR</v>
          </cell>
          <cell r="C5615">
            <v>1.2050000000000001</v>
          </cell>
          <cell r="D5615"/>
          <cell r="E5615">
            <v>1</v>
          </cell>
          <cell r="F5615"/>
          <cell r="G5615"/>
          <cell r="H5615" t="str">
            <v>H13</v>
          </cell>
        </row>
        <row r="5616">
          <cell r="A5616" t="str">
            <v>ZM.ZM-441</v>
          </cell>
          <cell r="B5616" t="str">
            <v>ZM SOLENOIDE ARRANCADOR ZM-441  CUMMINS 1992-UP 24V ESTRANGULADOR</v>
          </cell>
          <cell r="C5616">
            <v>1.1759999999999999</v>
          </cell>
          <cell r="D5616"/>
          <cell r="E5616">
            <v>1</v>
          </cell>
          <cell r="F5616"/>
          <cell r="G5616"/>
          <cell r="H5616" t="str">
            <v>H13</v>
          </cell>
        </row>
        <row r="5617">
          <cell r="A5617" t="str">
            <v>ZM.ZM-4491</v>
          </cell>
          <cell r="B5617" t="str">
            <v xml:space="preserve">ZM SOLENOIDE ARRANCADOR </v>
          </cell>
          <cell r="C5617">
            <v>0.54900000000000004</v>
          </cell>
          <cell r="D5617"/>
          <cell r="E5617">
            <v>1</v>
          </cell>
          <cell r="F5617"/>
          <cell r="G5617"/>
          <cell r="H5617" t="str">
            <v>H14</v>
          </cell>
        </row>
        <row r="5618">
          <cell r="A5618" t="str">
            <v>ZM.ZM-4492</v>
          </cell>
          <cell r="B5618" t="str">
            <v xml:space="preserve">ZM SOLENOIDE ARRANCADOR </v>
          </cell>
          <cell r="C5618">
            <v>0.69599999999999995</v>
          </cell>
          <cell r="D5618"/>
          <cell r="E5618">
            <v>1</v>
          </cell>
          <cell r="F5618"/>
          <cell r="G5618"/>
          <cell r="H5618" t="str">
            <v>H18</v>
          </cell>
        </row>
        <row r="5619">
          <cell r="A5619" t="str">
            <v>ZM.ZM-4498</v>
          </cell>
          <cell r="B5619" t="str">
            <v>ZM SOLENOIDE ARRANCADOR ZM-4498 HYUNDAI H1 2008-UP 12V VALEO</v>
          </cell>
          <cell r="C5619">
            <v>0.56699999999999995</v>
          </cell>
          <cell r="D5619"/>
          <cell r="E5619">
            <v>1</v>
          </cell>
          <cell r="F5619"/>
          <cell r="G5619"/>
          <cell r="H5619" t="str">
            <v>H14</v>
          </cell>
        </row>
        <row r="5620">
          <cell r="A5620" t="str">
            <v>ZM.ZM-452</v>
          </cell>
          <cell r="B5620" t="str">
            <v>ZM SOLENOIDE ARRANCADOR 1115609 DELCO 37MT 1992-UP 12V</v>
          </cell>
          <cell r="C5620">
            <v>1.667</v>
          </cell>
          <cell r="D5620"/>
          <cell r="E5620">
            <v>1</v>
          </cell>
          <cell r="F5620">
            <v>3</v>
          </cell>
          <cell r="G5620"/>
          <cell r="H5620" t="str">
            <v>PARTE ATRÁS</v>
          </cell>
        </row>
        <row r="5621">
          <cell r="A5621" t="str">
            <v>ZM.ZM-456</v>
          </cell>
          <cell r="B5621" t="str">
            <v>ZM SOLENOIDE ARRANCADOR 1115593 DELCO 42MT 1992-UP 12V</v>
          </cell>
          <cell r="C5621">
            <v>1.772</v>
          </cell>
          <cell r="D5621"/>
          <cell r="E5621">
            <v>1</v>
          </cell>
          <cell r="F5621">
            <v>3</v>
          </cell>
          <cell r="G5621"/>
          <cell r="H5621" t="str">
            <v>PARTE ATRÁS</v>
          </cell>
        </row>
        <row r="5622">
          <cell r="A5622" t="str">
            <v>ZM.ZM-457</v>
          </cell>
          <cell r="B5622" t="str">
            <v>ZM SOLENOIDE ARRANCADOR 1115598 DELCO 42MT 1992-UP 12V</v>
          </cell>
          <cell r="C5622">
            <v>1.7629999999999999</v>
          </cell>
          <cell r="D5622"/>
          <cell r="E5622">
            <v>1</v>
          </cell>
          <cell r="F5622">
            <v>3</v>
          </cell>
          <cell r="G5622"/>
          <cell r="H5622" t="str">
            <v>G38</v>
          </cell>
        </row>
        <row r="5623">
          <cell r="A5623" t="str">
            <v>ZM.ZM-459</v>
          </cell>
          <cell r="B5623" t="str">
            <v xml:space="preserve">ZM SOLENOIDE ARRANCADOR </v>
          </cell>
          <cell r="C5623">
            <v>1.724</v>
          </cell>
          <cell r="D5623"/>
          <cell r="E5623">
            <v>1</v>
          </cell>
          <cell r="F5623"/>
          <cell r="G5623"/>
          <cell r="H5623" t="str">
            <v>PARTE ATRÁS</v>
          </cell>
        </row>
        <row r="5624">
          <cell r="A5624" t="str">
            <v>ZM.ZM-460</v>
          </cell>
          <cell r="B5624" t="str">
            <v>ZM SOLENOIDE ARRANCADOR 1115619 DELCO 37MT 1992-UP 24V</v>
          </cell>
          <cell r="C5624">
            <v>1.6539999999999999</v>
          </cell>
          <cell r="D5624"/>
          <cell r="E5624">
            <v>1</v>
          </cell>
          <cell r="F5624">
            <v>3</v>
          </cell>
          <cell r="G5624"/>
          <cell r="H5624" t="str">
            <v>PARTE ATRÁS</v>
          </cell>
        </row>
        <row r="5625">
          <cell r="A5625" t="str">
            <v>ZM.ZM-461</v>
          </cell>
          <cell r="B5625" t="str">
            <v>ZM SOLENOIDE ARRANCADOR 1115595 DELCO 42MT 1992-UP 24V</v>
          </cell>
          <cell r="C5625">
            <v>1.7649999999999999</v>
          </cell>
          <cell r="D5625"/>
          <cell r="E5625">
            <v>1</v>
          </cell>
          <cell r="F5625">
            <v>3</v>
          </cell>
          <cell r="G5625"/>
          <cell r="H5625" t="str">
            <v>PARTE ATRÁS</v>
          </cell>
        </row>
        <row r="5626">
          <cell r="A5626" t="str">
            <v>ZM.ZM-465</v>
          </cell>
          <cell r="B5626" t="str">
            <v>ZM SOLENOIDE ARRANCADOR 1115639 DELCO 41MT 1992-UP 12V</v>
          </cell>
          <cell r="C5626">
            <v>1.6259999999999999</v>
          </cell>
          <cell r="D5626"/>
          <cell r="E5626">
            <v>1</v>
          </cell>
          <cell r="F5626"/>
          <cell r="G5626"/>
          <cell r="H5626" t="str">
            <v>H14</v>
          </cell>
        </row>
        <row r="5627">
          <cell r="A5627" t="str">
            <v>ZM.ZM-4698</v>
          </cell>
          <cell r="B5627" t="str">
            <v>ZM SOLENOIDE ARRANCADOR ZM-4698 MITSUBISHI GALANT PAJERO SIGMA 1992-UP 12V</v>
          </cell>
          <cell r="C5627">
            <v>0.68700000000000006</v>
          </cell>
          <cell r="D5627"/>
          <cell r="E5627">
            <v>1</v>
          </cell>
          <cell r="F5627">
            <v>14</v>
          </cell>
          <cell r="G5627"/>
          <cell r="H5627" t="str">
            <v>H14</v>
          </cell>
        </row>
        <row r="5628">
          <cell r="A5628" t="str">
            <v>ZM.ZM-4699</v>
          </cell>
          <cell r="B5628" t="str">
            <v xml:space="preserve">ZM SOLENOIDE ARRANCADOR </v>
          </cell>
          <cell r="C5628">
            <v>0.68400000000000005</v>
          </cell>
          <cell r="D5628"/>
          <cell r="E5628">
            <v>1</v>
          </cell>
          <cell r="F5628"/>
          <cell r="G5628"/>
          <cell r="H5628" t="str">
            <v>H14</v>
          </cell>
        </row>
        <row r="5629">
          <cell r="A5629" t="str">
            <v>ZM.ZM-4705</v>
          </cell>
          <cell r="B5629" t="str">
            <v>ZM SOLENOIDE ARRANCADOR ZM-4705 HONDA CIVIC 2001-2005 12V DENSO</v>
          </cell>
          <cell r="C5629">
            <v>0.59599999999999997</v>
          </cell>
          <cell r="D5629"/>
          <cell r="E5629">
            <v>1</v>
          </cell>
          <cell r="F5629"/>
          <cell r="G5629"/>
          <cell r="H5629" t="str">
            <v>H15</v>
          </cell>
        </row>
        <row r="5630">
          <cell r="A5630" t="str">
            <v>ZM.ZM-4708</v>
          </cell>
          <cell r="B5630" t="str">
            <v>ZM SOLENOIDE ARRANCADOR ZM-4708 TOYOTA YARIS 1999-2012 12V DENSO</v>
          </cell>
          <cell r="C5630">
            <v>0.57199999999999995</v>
          </cell>
          <cell r="D5630"/>
          <cell r="E5630">
            <v>1</v>
          </cell>
          <cell r="F5630">
            <v>14</v>
          </cell>
          <cell r="G5630"/>
          <cell r="H5630" t="str">
            <v>H15</v>
          </cell>
        </row>
        <row r="5631">
          <cell r="A5631" t="str">
            <v>ZM.ZM-471</v>
          </cell>
          <cell r="B5631" t="str">
            <v>ZM SOLENOIDE ARRANCADOR ZM-471 VOLKSWAGEN PASSAT 1995-UP 12V PRESTOLITE</v>
          </cell>
          <cell r="C5631">
            <v>0.83099999999999996</v>
          </cell>
          <cell r="D5631"/>
          <cell r="E5631">
            <v>1</v>
          </cell>
          <cell r="F5631"/>
          <cell r="G5631"/>
          <cell r="H5631" t="str">
            <v>H15</v>
          </cell>
        </row>
        <row r="5632">
          <cell r="A5632" t="str">
            <v>ZM.ZM-474</v>
          </cell>
          <cell r="B5632" t="str">
            <v>ZM SOLENOIDE ARRANCADOR ZM-474 FORD JAGUAR XJ6 1986-1994 12V BOSCH</v>
          </cell>
          <cell r="C5632">
            <v>0.83199999999999996</v>
          </cell>
          <cell r="D5632"/>
          <cell r="E5632">
            <v>1</v>
          </cell>
          <cell r="F5632"/>
          <cell r="G5632"/>
          <cell r="H5632" t="str">
            <v>H15</v>
          </cell>
        </row>
        <row r="5633">
          <cell r="A5633" t="str">
            <v>ZM.ZM-477</v>
          </cell>
          <cell r="B5633" t="str">
            <v>ZM SOLENOIDE ARRANCADOR ZM-477 CHRYSLER DODGE NEON 1996-1997 12V BOSCH</v>
          </cell>
          <cell r="C5633">
            <v>0.83599999999999997</v>
          </cell>
          <cell r="D5633"/>
          <cell r="E5633">
            <v>1</v>
          </cell>
          <cell r="F5633"/>
          <cell r="G5633"/>
          <cell r="H5633" t="str">
            <v>H15</v>
          </cell>
        </row>
        <row r="5634">
          <cell r="A5634" t="str">
            <v>ZM.ZM-482</v>
          </cell>
          <cell r="B5634" t="str">
            <v>ZM SOLENOIDE ARRANCADOR ZM-482 FORD F100 PICK UP 1995-UP 12V PRESTOLITE</v>
          </cell>
          <cell r="C5634">
            <v>0.78800000000000003</v>
          </cell>
          <cell r="D5634"/>
          <cell r="E5634">
            <v>1</v>
          </cell>
          <cell r="F5634"/>
          <cell r="G5634"/>
          <cell r="H5634" t="str">
            <v>H16</v>
          </cell>
        </row>
        <row r="5635">
          <cell r="A5635" t="str">
            <v>ZM.ZM-4842</v>
          </cell>
          <cell r="B5635" t="str">
            <v xml:space="preserve">ZM SOLENOIDE ARRANCADOR </v>
          </cell>
          <cell r="C5635">
            <v>1.978</v>
          </cell>
          <cell r="D5635" t="str">
            <v>SIN STOCK</v>
          </cell>
          <cell r="E5635"/>
          <cell r="F5635"/>
          <cell r="G5635">
            <v>1.962</v>
          </cell>
          <cell r="H5635" t="str">
            <v>PARTE ATRÁS</v>
          </cell>
        </row>
        <row r="5636">
          <cell r="A5636" t="str">
            <v>ZM.ZM-4897</v>
          </cell>
          <cell r="B5636" t="str">
            <v>ZM SOLENOIDE ARRANCADOR ZM-4897 VOLVO DONGFENG 2010-UP 24V MITSUBISHI</v>
          </cell>
          <cell r="C5636">
            <v>1.224</v>
          </cell>
          <cell r="D5636"/>
          <cell r="E5636">
            <v>1</v>
          </cell>
          <cell r="F5636">
            <v>8</v>
          </cell>
          <cell r="G5636"/>
          <cell r="H5636" t="str">
            <v>H16</v>
          </cell>
        </row>
        <row r="5637">
          <cell r="A5637" t="str">
            <v>ZM.ZM-490</v>
          </cell>
          <cell r="B5637" t="str">
            <v>ZM SOLENOIDE ARRANCADOR ZM-490 CITROEN TODOS 1991-UP 12V VALEO</v>
          </cell>
          <cell r="C5637">
            <v>0.55300000000000005</v>
          </cell>
          <cell r="D5637"/>
          <cell r="E5637">
            <v>1</v>
          </cell>
          <cell r="F5637"/>
          <cell r="G5637"/>
          <cell r="H5637" t="str">
            <v>H16</v>
          </cell>
        </row>
        <row r="5638">
          <cell r="A5638" t="str">
            <v>ZM.ZM-492</v>
          </cell>
          <cell r="B5638" t="str">
            <v xml:space="preserve">ZM SOLENOIDE ARRANCADOR </v>
          </cell>
          <cell r="C5638">
            <v>0.55500000000000005</v>
          </cell>
          <cell r="D5638"/>
          <cell r="E5638">
            <v>1</v>
          </cell>
          <cell r="F5638"/>
          <cell r="G5638"/>
          <cell r="H5638" t="str">
            <v>H20</v>
          </cell>
        </row>
        <row r="5639">
          <cell r="A5639" t="str">
            <v>ZM.ZM-494</v>
          </cell>
          <cell r="B5639" t="str">
            <v>ZM SOLENOIDE ARRANCADOR ZM-494 HYUNDAI H100 2005-2012 12V VALEO</v>
          </cell>
          <cell r="C5639">
            <v>0.56599999999999995</v>
          </cell>
          <cell r="D5639"/>
          <cell r="E5639">
            <v>1</v>
          </cell>
          <cell r="F5639"/>
          <cell r="G5639"/>
          <cell r="H5639" t="str">
            <v>H16</v>
          </cell>
        </row>
        <row r="5640">
          <cell r="A5640" t="str">
            <v>ZM.ZM-495</v>
          </cell>
          <cell r="B5640" t="str">
            <v>ZM SOLENOIDE ARRANCADOR ZM-495 MERCEDES BENZ CLASEA 2003-2004 12V VALEO</v>
          </cell>
          <cell r="C5640">
            <v>0.57499999999999996</v>
          </cell>
          <cell r="D5640"/>
          <cell r="E5640">
            <v>1</v>
          </cell>
          <cell r="F5640">
            <v>20</v>
          </cell>
          <cell r="G5640"/>
          <cell r="H5640" t="str">
            <v>H17</v>
          </cell>
        </row>
        <row r="5641">
          <cell r="A5641" t="str">
            <v>ZM.ZM-496</v>
          </cell>
          <cell r="B5641" t="str">
            <v>ZM SOLENOIDE ARRANCADOR ZM-496 PEUGEOT 306 405 4016 1994-UP 12V VALEO</v>
          </cell>
          <cell r="C5641">
            <v>0.57999999999999996</v>
          </cell>
          <cell r="D5641"/>
          <cell r="E5641">
            <v>1</v>
          </cell>
          <cell r="F5641"/>
          <cell r="G5641"/>
          <cell r="H5641" t="str">
            <v>H17</v>
          </cell>
        </row>
        <row r="5642">
          <cell r="A5642" t="str">
            <v>ZM.ZM-498</v>
          </cell>
          <cell r="B5642" t="str">
            <v>ZM SOLENOIDE ARRANCADOR ZM-498 FORD ECO SPORT 2003-2012 12V VALEO</v>
          </cell>
          <cell r="C5642">
            <v>0.57199999999999995</v>
          </cell>
          <cell r="D5642"/>
          <cell r="E5642">
            <v>1</v>
          </cell>
          <cell r="F5642"/>
          <cell r="G5642"/>
          <cell r="H5642" t="str">
            <v>H17</v>
          </cell>
        </row>
        <row r="5643">
          <cell r="A5643" t="str">
            <v>ZM.ZM-4993</v>
          </cell>
          <cell r="B5643" t="str">
            <v>ZM SOLENOIDE ARRANCADOR ZM-4993 MITSUBISHI L200 4X4 1998-2001 12V</v>
          </cell>
          <cell r="C5643">
            <v>0.70299999999999996</v>
          </cell>
          <cell r="D5643"/>
          <cell r="E5643">
            <v>1</v>
          </cell>
          <cell r="F5643"/>
          <cell r="G5643"/>
          <cell r="H5643" t="str">
            <v>H17</v>
          </cell>
        </row>
        <row r="5644">
          <cell r="A5644" t="str">
            <v>ZM.ZM-4993A</v>
          </cell>
          <cell r="B5644" t="str">
            <v>ZM SOLENOIDE ARRANCADOR ZM-4993 MITSUBISHI L200 4X4 1998-2001 12V</v>
          </cell>
          <cell r="C5644">
            <v>0.73899999999999999</v>
          </cell>
          <cell r="D5644"/>
          <cell r="E5644">
            <v>1</v>
          </cell>
          <cell r="F5644"/>
          <cell r="G5644"/>
          <cell r="H5644" t="str">
            <v>G34</v>
          </cell>
        </row>
        <row r="5645">
          <cell r="A5645" t="str">
            <v>ZM.ZM-4996</v>
          </cell>
          <cell r="B5645" t="str">
            <v xml:space="preserve">ZM SOLENOIDE ARRANCADOR </v>
          </cell>
          <cell r="C5645">
            <v>0.63400000000000001</v>
          </cell>
          <cell r="D5645" t="str">
            <v>SIN STOCK</v>
          </cell>
          <cell r="E5645"/>
          <cell r="F5645"/>
          <cell r="G5645">
            <v>0.624</v>
          </cell>
          <cell r="H5645" t="str">
            <v>H17</v>
          </cell>
        </row>
        <row r="5646">
          <cell r="A5646" t="str">
            <v>ZM.ZM-501</v>
          </cell>
          <cell r="B5646" t="str">
            <v>ZM SOLENOIDE ARRANCADOR ZM-501 PERKINS CAMION TRACTOR 1965-1987 12V WAPSA</v>
          </cell>
          <cell r="C5646">
            <v>0.79</v>
          </cell>
          <cell r="D5646"/>
          <cell r="E5646">
            <v>1</v>
          </cell>
          <cell r="F5646"/>
          <cell r="G5646"/>
          <cell r="H5646" t="str">
            <v>H18</v>
          </cell>
        </row>
        <row r="5647">
          <cell r="A5647" t="str">
            <v>ZM.ZM-521</v>
          </cell>
          <cell r="B5647" t="str">
            <v>ZM SOLENOIDE ARRANCADOR ZM-571 VOLKSWAGEN SEDAN 1979-UP 12V BOSCH</v>
          </cell>
          <cell r="C5647">
            <v>0.78500000000000003</v>
          </cell>
          <cell r="D5647"/>
          <cell r="E5647">
            <v>1</v>
          </cell>
          <cell r="F5647"/>
          <cell r="G5647"/>
          <cell r="H5647" t="str">
            <v>H18</v>
          </cell>
        </row>
        <row r="5648">
          <cell r="A5648" t="str">
            <v>ZM.ZM-531</v>
          </cell>
          <cell r="B5648" t="str">
            <v>ZM SOLENOIDE ARRANCADOR ZM-531 PERKINS TRACTOR 1985-1996 12V BOSCH</v>
          </cell>
          <cell r="C5648">
            <v>1.2150000000000001</v>
          </cell>
          <cell r="D5648"/>
          <cell r="E5648">
            <v>1</v>
          </cell>
          <cell r="F5648">
            <v>10</v>
          </cell>
          <cell r="G5648"/>
          <cell r="H5648" t="str">
            <v>H18</v>
          </cell>
        </row>
        <row r="5649">
          <cell r="A5649" t="str">
            <v>ZM.ZM-53191</v>
          </cell>
          <cell r="B5649" t="str">
            <v>ZM TAPA SOLENOIDE ARRANCADOR ZM-53191 PERKINS BOSCH BOSCH</v>
          </cell>
          <cell r="C5649">
            <v>0.14799999999999999</v>
          </cell>
          <cell r="D5649"/>
          <cell r="E5649">
            <v>1</v>
          </cell>
          <cell r="F5649"/>
          <cell r="G5649"/>
          <cell r="H5649" t="str">
            <v>H19</v>
          </cell>
        </row>
        <row r="5650">
          <cell r="A5650" t="str">
            <v>ZM.ZM-536</v>
          </cell>
          <cell r="B5650" t="str">
            <v>ZM SOLENOIDE ARRANCADOR ZM-536 VOLVO CUMMINS KB 1990-UP 24V BOSCH</v>
          </cell>
          <cell r="C5650">
            <v>1.216</v>
          </cell>
          <cell r="D5650"/>
          <cell r="E5650">
            <v>1</v>
          </cell>
          <cell r="F5650">
            <v>10</v>
          </cell>
          <cell r="G5650"/>
          <cell r="H5650" t="str">
            <v>H19</v>
          </cell>
        </row>
        <row r="5651">
          <cell r="A5651" t="str">
            <v>ZM.ZM-539</v>
          </cell>
          <cell r="B5651" t="str">
            <v>ZM SOLENOIDE ARRANCADOR ZM-536 VOLVO PENTA 1973-2006 24V BOSCH</v>
          </cell>
          <cell r="C5651">
            <v>1.2250000000000001</v>
          </cell>
          <cell r="D5651"/>
          <cell r="E5651">
            <v>1</v>
          </cell>
          <cell r="F5651"/>
          <cell r="G5651"/>
          <cell r="H5651" t="str">
            <v>H19</v>
          </cell>
        </row>
        <row r="5652">
          <cell r="A5652" t="str">
            <v>ZM.ZM-539A</v>
          </cell>
          <cell r="B5652" t="str">
            <v>ZM SOLENOIDE ARRANCADOR ZM-536 VOLVO PENTA 1977-2006 12V HITACHI</v>
          </cell>
          <cell r="C5652">
            <v>1.2370000000000001</v>
          </cell>
          <cell r="D5652"/>
          <cell r="E5652">
            <v>1</v>
          </cell>
          <cell r="F5652"/>
          <cell r="G5652"/>
          <cell r="H5652" t="str">
            <v>G34</v>
          </cell>
        </row>
        <row r="5653">
          <cell r="A5653" t="str">
            <v>ZM.ZM-5407</v>
          </cell>
          <cell r="B5653" t="str">
            <v>ZM SOLENOIDE ARRANCADOR 10511368 DELCO 39MT 1992-UP 12V AUXILIAR CON CABLE</v>
          </cell>
          <cell r="C5653">
            <v>0.39700000000000002</v>
          </cell>
          <cell r="D5653"/>
          <cell r="E5653">
            <v>1</v>
          </cell>
          <cell r="F5653"/>
          <cell r="G5653"/>
          <cell r="H5653" t="str">
            <v>H23-24</v>
          </cell>
        </row>
        <row r="5654">
          <cell r="A5654" t="str">
            <v>ZM.ZM-5408</v>
          </cell>
          <cell r="B5654" t="str">
            <v xml:space="preserve">ZM SOLENOIDE ARRANCADOR </v>
          </cell>
          <cell r="C5654">
            <v>0.40899999999999997</v>
          </cell>
          <cell r="D5654"/>
          <cell r="E5654">
            <v>1</v>
          </cell>
          <cell r="F5654"/>
          <cell r="G5654"/>
          <cell r="H5654" t="str">
            <v>H19</v>
          </cell>
        </row>
        <row r="5655">
          <cell r="A5655" t="str">
            <v>ZM.ZM-5428</v>
          </cell>
          <cell r="B5655" t="str">
            <v xml:space="preserve">ZM SOLENOIDE ARRANCADOR </v>
          </cell>
          <cell r="C5655">
            <v>0.499</v>
          </cell>
          <cell r="D5655"/>
          <cell r="E5655">
            <v>1</v>
          </cell>
          <cell r="F5655"/>
          <cell r="G5655"/>
          <cell r="H5655" t="str">
            <v>H20</v>
          </cell>
        </row>
        <row r="5656">
          <cell r="A5656" t="str">
            <v>ZM.ZM-545</v>
          </cell>
          <cell r="B5656" t="str">
            <v>ZM SOLENOIDE ARRANCADOR ZM-545 MERCEDES BENZ 1965-1975 24V BOSCH</v>
          </cell>
          <cell r="C5656">
            <v>1.2</v>
          </cell>
          <cell r="D5656"/>
          <cell r="E5656">
            <v>1</v>
          </cell>
          <cell r="F5656"/>
          <cell r="G5656"/>
          <cell r="H5656" t="str">
            <v>H20</v>
          </cell>
        </row>
        <row r="5657">
          <cell r="A5657" t="str">
            <v>ZM.ZM-546</v>
          </cell>
          <cell r="B5657" t="str">
            <v>ZM SOLENOIDE ARRANCADOR ZM-546 FIAT 100 130 70 1978-1982 24V BOSCH</v>
          </cell>
          <cell r="C5657">
            <v>1.3009999999999999</v>
          </cell>
          <cell r="D5657"/>
          <cell r="E5657">
            <v>1</v>
          </cell>
          <cell r="F5657"/>
          <cell r="G5657"/>
          <cell r="H5657" t="str">
            <v>H24</v>
          </cell>
        </row>
        <row r="5658">
          <cell r="A5658" t="str">
            <v>ZM.ZM-548</v>
          </cell>
          <cell r="B5658" t="str">
            <v>ZM SOLENOIDE ARRANCADOR ZM-548 FIAT TRACTOR 1992-UP 24V BOSCH</v>
          </cell>
          <cell r="C5658">
            <v>1.208</v>
          </cell>
          <cell r="D5658"/>
          <cell r="E5658">
            <v>1</v>
          </cell>
          <cell r="F5658"/>
          <cell r="G5658"/>
          <cell r="H5658" t="str">
            <v>H20</v>
          </cell>
        </row>
        <row r="5659">
          <cell r="A5659" t="str">
            <v>ZM.ZM-5485</v>
          </cell>
          <cell r="B5659" t="str">
            <v>ZM SOLENOIDE ARRANCADOR ZM-5485 VOLKSWAGEN WORKER 1975-UP 12V PRESTOLITE</v>
          </cell>
          <cell r="C5659">
            <v>0.81899999999999995</v>
          </cell>
          <cell r="D5659"/>
          <cell r="E5659">
            <v>1</v>
          </cell>
          <cell r="F5659">
            <v>14</v>
          </cell>
          <cell r="G5659"/>
          <cell r="H5659" t="str">
            <v>H20</v>
          </cell>
        </row>
        <row r="5660">
          <cell r="A5660" t="str">
            <v>ZM.ZM-5491</v>
          </cell>
          <cell r="B5660" t="str">
            <v>ZM SOLENOIDE ARRANCADOR ZM-5491 HYUNDAI KIA H1-H100 2002-2004 12V VALEO</v>
          </cell>
          <cell r="C5660">
            <v>0.67600000000000005</v>
          </cell>
          <cell r="D5660"/>
          <cell r="E5660">
            <v>1</v>
          </cell>
          <cell r="F5660"/>
          <cell r="G5660"/>
          <cell r="H5660" t="str">
            <v>H20</v>
          </cell>
        </row>
        <row r="5661">
          <cell r="A5661" t="str">
            <v>ZM.ZM-550</v>
          </cell>
          <cell r="B5661" t="str">
            <v>ZM SOLENOIDE ARRANCADOR ZM-550 KOMATSU EXCAVADORAPC150 1993-UP 24V BOSCH</v>
          </cell>
          <cell r="C5661">
            <v>1.2170000000000001</v>
          </cell>
          <cell r="D5661"/>
          <cell r="E5661">
            <v>1</v>
          </cell>
          <cell r="F5661"/>
          <cell r="G5661"/>
          <cell r="H5661" t="str">
            <v>H20</v>
          </cell>
        </row>
        <row r="5662">
          <cell r="A5662" t="str">
            <v>ZM.ZM-551</v>
          </cell>
          <cell r="B5662" t="str">
            <v>ZM SOLENIOIDE ARRANCADOR</v>
          </cell>
          <cell r="C5662">
            <v>0.96</v>
          </cell>
          <cell r="D5662"/>
          <cell r="E5662">
            <v>1</v>
          </cell>
          <cell r="F5662"/>
          <cell r="G5662"/>
          <cell r="H5662" t="str">
            <v>H21</v>
          </cell>
        </row>
        <row r="5663">
          <cell r="A5663" t="str">
            <v>ZM.ZM-557</v>
          </cell>
          <cell r="B5663" t="str">
            <v>ZM SOLENOIDE ARRANCADOR ZM-557 CHEVROLET CORSA 1993-2000 12V DELCO</v>
          </cell>
          <cell r="C5663">
            <v>0.65600000000000003</v>
          </cell>
          <cell r="D5663"/>
          <cell r="E5663">
            <v>1</v>
          </cell>
          <cell r="F5663"/>
          <cell r="G5663"/>
          <cell r="H5663" t="str">
            <v>H21</v>
          </cell>
        </row>
        <row r="5664">
          <cell r="A5664" t="str">
            <v>ZM.ZM-5590</v>
          </cell>
          <cell r="B5664" t="str">
            <v xml:space="preserve">ZM SOLENOIDE ARRANCADOR </v>
          </cell>
          <cell r="C5664">
            <v>0.56599999999999995</v>
          </cell>
          <cell r="D5664" t="str">
            <v>SIN STOCK</v>
          </cell>
          <cell r="E5664"/>
          <cell r="F5664"/>
          <cell r="G5664">
            <v>0.56599999999999995</v>
          </cell>
          <cell r="H5664" t="str">
            <v>H21</v>
          </cell>
        </row>
        <row r="5665">
          <cell r="A5665" t="str">
            <v>ZM.ZM-571</v>
          </cell>
          <cell r="B5665" t="str">
            <v>ZM SOLENOIDE ARRANCADOR ZM-571 VOLKSWAGEN MODERNO 1973-1999 12V BOSCH</v>
          </cell>
          <cell r="C5665">
            <v>0.83799999999999997</v>
          </cell>
          <cell r="D5665"/>
          <cell r="E5665">
            <v>1</v>
          </cell>
          <cell r="F5665">
            <v>6</v>
          </cell>
          <cell r="G5665"/>
          <cell r="H5665" t="str">
            <v>H21</v>
          </cell>
        </row>
        <row r="5666">
          <cell r="A5666" t="str">
            <v>ZM.ZM-571A</v>
          </cell>
          <cell r="B5666" t="str">
            <v>ZM SOLENOIDE ARRANCADOR ZM-571 VOLKSWAGEN MODERNO 1973-1999 12V BOSCH</v>
          </cell>
          <cell r="C5666">
            <v>0.84699999999999998</v>
          </cell>
          <cell r="D5666"/>
          <cell r="E5666">
            <v>1</v>
          </cell>
          <cell r="F5666"/>
          <cell r="G5666"/>
          <cell r="H5666" t="str">
            <v>SIN STOCK</v>
          </cell>
        </row>
        <row r="5667">
          <cell r="A5667" t="str">
            <v>ZM.ZM-573</v>
          </cell>
          <cell r="B5667" t="str">
            <v>ZM SOLENOIDE ARRANCADOR ZM-573 VOLKSWAGEN PASSAT 1990-1991 12V BOSCH</v>
          </cell>
          <cell r="C5667">
            <v>0.83299999999999996</v>
          </cell>
          <cell r="D5667"/>
          <cell r="E5667">
            <v>1</v>
          </cell>
          <cell r="F5667">
            <v>14</v>
          </cell>
          <cell r="G5667"/>
          <cell r="H5667" t="str">
            <v>H22</v>
          </cell>
        </row>
        <row r="5668">
          <cell r="A5668" t="str">
            <v>ZM.ZM-573A</v>
          </cell>
          <cell r="B5668" t="str">
            <v>ZM SOLENOIDE ARRANCADOR ZM-573 VOLKSWAGEN PASSAT 1990-1991 12V BOSCH</v>
          </cell>
          <cell r="C5668">
            <v>0.83899999999999997</v>
          </cell>
          <cell r="D5668"/>
          <cell r="E5668">
            <v>1</v>
          </cell>
          <cell r="F5668"/>
          <cell r="G5668"/>
          <cell r="H5668" t="str">
            <v>G34</v>
          </cell>
        </row>
        <row r="5669">
          <cell r="A5669" t="str">
            <v>ZM.ZM-5860</v>
          </cell>
          <cell r="B5669" t="str">
            <v>ZM SOLENOIDE ARRANCADOR ZM-5860 NISSAN SENTRA 2003-UP 12V DELCO</v>
          </cell>
          <cell r="C5669">
            <v>0.73699999999999999</v>
          </cell>
          <cell r="D5669"/>
          <cell r="E5669">
            <v>1</v>
          </cell>
          <cell r="F5669"/>
          <cell r="G5669"/>
          <cell r="H5669" t="str">
            <v>H22</v>
          </cell>
        </row>
        <row r="5670">
          <cell r="A5670" t="str">
            <v>ZM.ZM-5898</v>
          </cell>
          <cell r="B5670" t="str">
            <v>ZM SOLENOIDE ARRANCADOR ZM-5898 MERCEDES BENZ ATEGO 2012-UP 24V MITSUBISHI</v>
          </cell>
          <cell r="C5670">
            <v>1.246</v>
          </cell>
          <cell r="D5670"/>
          <cell r="E5670">
            <v>1</v>
          </cell>
          <cell r="F5670"/>
          <cell r="G5670"/>
          <cell r="H5670" t="str">
            <v>H22</v>
          </cell>
        </row>
        <row r="5671">
          <cell r="A5671" t="str">
            <v>ZM.ZM-59094</v>
          </cell>
          <cell r="B5671" t="str">
            <v>ZM EMBOLO SOLENOIDE ZM-59094 PEUGEOT RENAULT CITROEN VALEO</v>
          </cell>
          <cell r="C5671">
            <v>0.115</v>
          </cell>
          <cell r="D5671"/>
          <cell r="E5671">
            <v>1</v>
          </cell>
          <cell r="F5671"/>
          <cell r="G5671"/>
          <cell r="H5671" t="str">
            <v>H22</v>
          </cell>
        </row>
        <row r="5672">
          <cell r="A5672" t="str">
            <v>ZM.ZM-591</v>
          </cell>
          <cell r="B5672" t="str">
            <v>ZM SOLENOIDE ARRANCADOR ZM-591 CHEVROLET CORSA 1994-UP 12V VALEO</v>
          </cell>
          <cell r="C5672">
            <v>0.55900000000000005</v>
          </cell>
          <cell r="D5672"/>
          <cell r="E5672">
            <v>1</v>
          </cell>
          <cell r="F5672"/>
          <cell r="G5672"/>
          <cell r="H5672" t="str">
            <v>H23</v>
          </cell>
        </row>
        <row r="5673">
          <cell r="A5673" t="str">
            <v>ZM.ZM-595</v>
          </cell>
          <cell r="B5673" t="str">
            <v>ZM SOLENOIDE ARRANCADOR ZM-595 PEUGEOT J7,J9 1971-1988 12V VALEO</v>
          </cell>
          <cell r="C5673">
            <v>0.57999999999999996</v>
          </cell>
          <cell r="D5673"/>
          <cell r="E5673">
            <v>1</v>
          </cell>
          <cell r="F5673"/>
          <cell r="G5673"/>
          <cell r="H5673" t="str">
            <v>H28</v>
          </cell>
        </row>
        <row r="5674">
          <cell r="A5674" t="str">
            <v>ZM.ZM-5972</v>
          </cell>
          <cell r="B5674" t="str">
            <v>ZM SOLENOIDE ARRANCADOR ZM-5972 NISSAN FRONTIER 2002-2005 12V BOSCH</v>
          </cell>
          <cell r="C5674">
            <v>0.83099999999999996</v>
          </cell>
          <cell r="D5674"/>
          <cell r="E5674">
            <v>1</v>
          </cell>
          <cell r="F5674"/>
          <cell r="G5674"/>
          <cell r="H5674" t="str">
            <v>H23</v>
          </cell>
        </row>
        <row r="5675">
          <cell r="A5675" t="str">
            <v>ZM.ZM-599</v>
          </cell>
          <cell r="B5675" t="str">
            <v>ZM SOLENOIDE ARRANCADOR ZM-599 CITROEN BERLINGO4WD 2000-UP 12V VALEO</v>
          </cell>
          <cell r="C5675">
            <v>0.55500000000000005</v>
          </cell>
          <cell r="D5675"/>
          <cell r="E5675">
            <v>1</v>
          </cell>
          <cell r="F5675"/>
          <cell r="G5675"/>
          <cell r="H5675" t="str">
            <v>H23</v>
          </cell>
        </row>
        <row r="5676">
          <cell r="A5676" t="str">
            <v>ZM.ZM-5995</v>
          </cell>
          <cell r="B5676" t="str">
            <v>ZM SOLENOIDE ARRANCADOR ZM-5995 CHEVROLET CAPTIVA 2014 12V MITSUBISHI</v>
          </cell>
          <cell r="C5676">
            <v>0.60499999999999998</v>
          </cell>
          <cell r="D5676"/>
          <cell r="E5676">
            <v>1</v>
          </cell>
          <cell r="F5676"/>
          <cell r="G5676"/>
          <cell r="H5676" t="str">
            <v>H23</v>
          </cell>
        </row>
        <row r="5677">
          <cell r="A5677" t="str">
            <v>ZM.ZM-602</v>
          </cell>
          <cell r="B5677" t="str">
            <v>ZM SOLENOIDE ARRANCADOR ZM-602 HONDA CIVIC 1983-1987 12V MITSUBISHI</v>
          </cell>
          <cell r="C5677">
            <v>0.64</v>
          </cell>
          <cell r="D5677"/>
          <cell r="E5677">
            <v>1</v>
          </cell>
          <cell r="F5677"/>
          <cell r="G5677"/>
          <cell r="H5677" t="str">
            <v>H23</v>
          </cell>
        </row>
        <row r="5678">
          <cell r="A5678" t="str">
            <v>ZM.ZM-603</v>
          </cell>
          <cell r="B5678" t="str">
            <v>ZM SOLENOIDE ARRANCADOR ZM-603 HONDA ACCORD 1983-1985 12V MITSUBISHI</v>
          </cell>
          <cell r="C5678">
            <v>0.64800000000000002</v>
          </cell>
          <cell r="D5678"/>
          <cell r="E5678">
            <v>1</v>
          </cell>
          <cell r="F5678"/>
          <cell r="G5678"/>
          <cell r="H5678" t="str">
            <v>H24</v>
          </cell>
        </row>
        <row r="5679">
          <cell r="A5679" t="str">
            <v>ZM.ZM-604</v>
          </cell>
          <cell r="B5679" t="str">
            <v>ZM SOLENOIDE ARRANCADOR ZM-604 HONDA ACCORD 1992-1996 12V MITSUBISHI</v>
          </cell>
          <cell r="C5679">
            <v>0.64100000000000001</v>
          </cell>
          <cell r="D5679"/>
          <cell r="E5679">
            <v>1</v>
          </cell>
          <cell r="F5679"/>
          <cell r="G5679"/>
          <cell r="H5679" t="str">
            <v>H24</v>
          </cell>
        </row>
        <row r="5680">
          <cell r="A5680" t="str">
            <v>ZM.ZM-605</v>
          </cell>
          <cell r="B5680" t="str">
            <v>ZM SOLENOIDE ARRANCADOR ZM-605 HONDA CIVIC 1998-2000 12V MITSUBISHI</v>
          </cell>
          <cell r="C5680">
            <v>0.623</v>
          </cell>
          <cell r="D5680"/>
          <cell r="E5680">
            <v>1</v>
          </cell>
          <cell r="F5680"/>
          <cell r="G5680"/>
          <cell r="H5680" t="str">
            <v>H24</v>
          </cell>
        </row>
        <row r="5681">
          <cell r="A5681" t="str">
            <v>ZM.ZM-607</v>
          </cell>
          <cell r="B5681" t="str">
            <v>ZM SOLENOIDE ARRANCADOR ZM-607 MITSUBISHI GALANT LANCER 1989-1992 12V</v>
          </cell>
          <cell r="C5681">
            <v>0.63700000000000001</v>
          </cell>
          <cell r="D5681"/>
          <cell r="E5681">
            <v>1</v>
          </cell>
          <cell r="F5681"/>
          <cell r="G5681"/>
          <cell r="H5681" t="str">
            <v>H24</v>
          </cell>
        </row>
        <row r="5682">
          <cell r="A5682" t="str">
            <v>ZM.ZM-608</v>
          </cell>
          <cell r="B5682" t="str">
            <v>ZM SOLENOIDE ARRANCADOR ZM-608 HONDA ACCORD CIVIC 1996-2000 12V MITSUBISHI</v>
          </cell>
          <cell r="C5682">
            <v>0.61099999999999999</v>
          </cell>
          <cell r="D5682"/>
          <cell r="E5682">
            <v>1</v>
          </cell>
          <cell r="F5682"/>
          <cell r="G5682"/>
          <cell r="H5682" t="str">
            <v>H24</v>
          </cell>
        </row>
        <row r="5683">
          <cell r="A5683" t="str">
            <v>ZM.ZM-609</v>
          </cell>
          <cell r="B5683" t="str">
            <v>ZM SOLENOIDE ARRANCADOR ZM-609 HONDA ACCORD 1988-2002 12V MITSUBISHI</v>
          </cell>
          <cell r="C5683">
            <v>0.62</v>
          </cell>
          <cell r="D5683"/>
          <cell r="E5683">
            <v>1</v>
          </cell>
          <cell r="F5683"/>
          <cell r="G5683"/>
          <cell r="H5683" t="str">
            <v>H24</v>
          </cell>
        </row>
        <row r="5684">
          <cell r="A5684" t="str">
            <v>ZM.ZM-610</v>
          </cell>
          <cell r="B5684" t="str">
            <v>ZM SOLENOIDE ARRANCADOR ZM-610 PERKINS LUCAS 1969-1980 12V LUCAS ALTO</v>
          </cell>
          <cell r="C5684">
            <v>1.194</v>
          </cell>
          <cell r="D5684"/>
          <cell r="E5684">
            <v>1</v>
          </cell>
          <cell r="F5684"/>
          <cell r="G5684"/>
          <cell r="H5684" t="str">
            <v>H25</v>
          </cell>
        </row>
        <row r="5685">
          <cell r="A5685" t="str">
            <v>ZM.ZM-612</v>
          </cell>
          <cell r="B5685" t="str">
            <v>ZM SOLENOIDE ARRANCADOR ZM-612 PERKINS LUCAS 1969-1980 12V LUCAS</v>
          </cell>
          <cell r="C5685">
            <v>1.1160000000000001</v>
          </cell>
          <cell r="D5685"/>
          <cell r="E5685">
            <v>1</v>
          </cell>
          <cell r="F5685">
            <v>8</v>
          </cell>
          <cell r="G5685"/>
          <cell r="H5685" t="str">
            <v>H30</v>
          </cell>
        </row>
        <row r="5686">
          <cell r="A5686" t="str">
            <v>ZM.ZM-613</v>
          </cell>
          <cell r="B5686" t="str">
            <v>ZM SOLENOIDE ARRANCADOR ZM-613 PERKINS LUCAS M127 1969-1980 12V LUCAS</v>
          </cell>
          <cell r="C5686">
            <v>1.0860000000000001</v>
          </cell>
          <cell r="D5686"/>
          <cell r="E5686">
            <v>1</v>
          </cell>
          <cell r="F5686">
            <v>8</v>
          </cell>
          <cell r="G5686"/>
          <cell r="H5686" t="str">
            <v>H25</v>
          </cell>
        </row>
        <row r="5687">
          <cell r="A5687" t="str">
            <v>ZM.ZM-6271</v>
          </cell>
          <cell r="B5687" t="str">
            <v>ZM SOLENOIDE ARRANCADOR ZM-6271 RENAULT LOGAN SENDERO 2007-UP 12V BOSCH</v>
          </cell>
          <cell r="C5687">
            <v>0.72499999999999998</v>
          </cell>
          <cell r="D5687"/>
          <cell r="E5687">
            <v>1</v>
          </cell>
          <cell r="F5687"/>
          <cell r="G5687"/>
          <cell r="H5687" t="str">
            <v>H25</v>
          </cell>
        </row>
        <row r="5688">
          <cell r="A5688" t="str">
            <v>ZM.ZM-631</v>
          </cell>
          <cell r="B5688" t="str">
            <v>ZM SOLENOIDE ARRANCADOR</v>
          </cell>
          <cell r="C5688">
            <v>1.212</v>
          </cell>
          <cell r="D5688"/>
          <cell r="E5688">
            <v>1</v>
          </cell>
          <cell r="F5688"/>
          <cell r="G5688"/>
          <cell r="H5688" t="str">
            <v>H26</v>
          </cell>
        </row>
        <row r="5689">
          <cell r="A5689" t="str">
            <v>ZM.ZM-6408</v>
          </cell>
          <cell r="B5689" t="str">
            <v>ZM SOLENOIDE ARRANCADOR 10512476 DELCO 37MT 41MT 1992-UP 24V AUXILIAR CON CABLE</v>
          </cell>
          <cell r="C5689">
            <v>0.35399999999999998</v>
          </cell>
          <cell r="D5689"/>
          <cell r="E5689">
            <v>1</v>
          </cell>
          <cell r="F5689"/>
          <cell r="G5689"/>
          <cell r="H5689" t="str">
            <v>H26</v>
          </cell>
        </row>
        <row r="5690">
          <cell r="A5690" t="str">
            <v>ZM.ZM-645</v>
          </cell>
          <cell r="B5690" t="str">
            <v>ZM SOLENOIDE ARRANCADOR ZM-645 MERCEDES BENZ 1988-2001 24V BOSCH</v>
          </cell>
          <cell r="C5690">
            <v>1.2090000000000001</v>
          </cell>
          <cell r="D5690"/>
          <cell r="E5690">
            <v>1</v>
          </cell>
          <cell r="F5690"/>
          <cell r="G5690"/>
          <cell r="H5690" t="str">
            <v>H26</v>
          </cell>
        </row>
        <row r="5691">
          <cell r="A5691" t="str">
            <v>ZM.ZM-6491</v>
          </cell>
          <cell r="B5691" t="str">
            <v>ZM SOLENOIDE ARRANCADOR ZM-6491 CHEVROLET N200 N300 2010-UP 12V CHINO</v>
          </cell>
          <cell r="C5691">
            <v>0.68200000000000005</v>
          </cell>
          <cell r="D5691"/>
          <cell r="E5691">
            <v>1</v>
          </cell>
          <cell r="F5691">
            <v>14</v>
          </cell>
          <cell r="G5691"/>
          <cell r="H5691" t="str">
            <v>H26</v>
          </cell>
        </row>
        <row r="5692">
          <cell r="A5692" t="str">
            <v>ZM.ZM-6494</v>
          </cell>
          <cell r="B5692" t="str">
            <v>ZM SOLENOIDE ARRANCADOR ZM-6494 CHEVROLET SAIL 2010-UP 12V VALEO</v>
          </cell>
          <cell r="C5692">
            <v>0.69299999999999995</v>
          </cell>
          <cell r="D5692"/>
          <cell r="E5692">
            <v>1</v>
          </cell>
          <cell r="F5692">
            <v>14</v>
          </cell>
          <cell r="G5692"/>
          <cell r="H5692" t="str">
            <v>H27</v>
          </cell>
        </row>
        <row r="5693">
          <cell r="A5693" t="str">
            <v>ZM.ZM-650</v>
          </cell>
          <cell r="B5693" t="str">
            <v>ZM SOLENOIDE ARRANCADOR ZM-650 FIAT UNO 1973-1989 12V MARELLI</v>
          </cell>
          <cell r="C5693">
            <v>0.90800000000000003</v>
          </cell>
          <cell r="D5693"/>
          <cell r="E5693">
            <v>1</v>
          </cell>
          <cell r="F5693"/>
          <cell r="G5693"/>
          <cell r="H5693" t="str">
            <v>H27</v>
          </cell>
        </row>
        <row r="5694">
          <cell r="A5694" t="str">
            <v>ZM.ZM-651</v>
          </cell>
          <cell r="B5694" t="str">
            <v>ZM SOLENOIDE ARRANCADOR ZM-651 FIAT UNO 1986-UP 12V MARELLI</v>
          </cell>
          <cell r="C5694">
            <v>0.78100000000000003</v>
          </cell>
          <cell r="D5694"/>
          <cell r="E5694">
            <v>1</v>
          </cell>
          <cell r="F5694"/>
          <cell r="G5694"/>
          <cell r="H5694" t="str">
            <v>H27</v>
          </cell>
        </row>
        <row r="5695">
          <cell r="A5695" t="str">
            <v>ZM.ZM-660</v>
          </cell>
          <cell r="B5695" t="str">
            <v>ZM SOLENOIDE ARRANCADOR ZM-660 TOYOTA CELICA 1973-1985 12V DENSO</v>
          </cell>
          <cell r="C5695">
            <v>0.74099999999999999</v>
          </cell>
          <cell r="D5695"/>
          <cell r="E5695">
            <v>1</v>
          </cell>
          <cell r="F5695">
            <v>14</v>
          </cell>
          <cell r="G5695"/>
          <cell r="H5695" t="str">
            <v>H27</v>
          </cell>
        </row>
        <row r="5696">
          <cell r="A5696" t="str">
            <v>ZM.ZM-665</v>
          </cell>
          <cell r="B5696" t="str">
            <v>ZM SOLENOIDE ARRANCADOR ZM-665 JEEP GRAND CHEROKEE 2011-2014 12V DENSO</v>
          </cell>
          <cell r="C5696">
            <v>0.46</v>
          </cell>
          <cell r="D5696"/>
          <cell r="E5696">
            <v>1</v>
          </cell>
          <cell r="F5696"/>
          <cell r="G5696"/>
          <cell r="H5696" t="str">
            <v>SIN STOCK</v>
          </cell>
        </row>
        <row r="5697">
          <cell r="A5697" t="str">
            <v>ZM.ZM-6665</v>
          </cell>
          <cell r="B5697" t="str">
            <v>ZM SOLENOIDE ARRANCADOR ZM-6665 TOYOTA COROLLA 2015-UP 12V DENSO</v>
          </cell>
          <cell r="C5697">
            <v>0.46300000000000002</v>
          </cell>
          <cell r="D5697"/>
          <cell r="E5697">
            <v>1</v>
          </cell>
          <cell r="F5697"/>
          <cell r="G5697"/>
          <cell r="H5697" t="str">
            <v>SIN STOCK</v>
          </cell>
        </row>
        <row r="5698">
          <cell r="A5698" t="str">
            <v>ZM.ZM-6698A</v>
          </cell>
          <cell r="B5698" t="str">
            <v>ZM SOLENOIDE ARRANCADOR ZM-6698 MITSUBISHI TRITON 1996-2007 12V</v>
          </cell>
          <cell r="C5698">
            <v>0.73</v>
          </cell>
          <cell r="D5698"/>
          <cell r="E5698">
            <v>1</v>
          </cell>
          <cell r="F5698"/>
          <cell r="G5698"/>
          <cell r="H5698" t="str">
            <v>G33</v>
          </cell>
        </row>
        <row r="5699">
          <cell r="A5699" t="str">
            <v>ZM.ZM-680</v>
          </cell>
          <cell r="B5699" t="str">
            <v>ZM SOLENOIDE ARRANCADOR ZM-680 NISSAN DATSUN 1973-1994 12V HITACHI</v>
          </cell>
          <cell r="C5699">
            <v>0.72699999999999998</v>
          </cell>
          <cell r="D5699"/>
          <cell r="E5699">
            <v>1</v>
          </cell>
          <cell r="F5699">
            <v>14</v>
          </cell>
          <cell r="G5699"/>
          <cell r="H5699" t="str">
            <v>H28</v>
          </cell>
        </row>
        <row r="5700">
          <cell r="A5700" t="str">
            <v>ZM.ZM-681</v>
          </cell>
          <cell r="B5700" t="str">
            <v>ZM SOLENOIDE ARRANCADOR ZM-681 NISSAN SUNNY 1969-1977 12V HITACHI</v>
          </cell>
          <cell r="C5700">
            <v>0.72199999999999998</v>
          </cell>
          <cell r="D5700"/>
          <cell r="E5700">
            <v>1</v>
          </cell>
          <cell r="F5700">
            <v>14</v>
          </cell>
          <cell r="G5700"/>
          <cell r="H5700" t="str">
            <v>H28</v>
          </cell>
        </row>
        <row r="5701">
          <cell r="A5701" t="str">
            <v>ZM.ZM-682</v>
          </cell>
          <cell r="B5701" t="str">
            <v>ZM SOLENOIDE ARRANCADOR ZM-682 NISSAN PICK UP 1982-1989 12V HITACHI</v>
          </cell>
          <cell r="C5701">
            <v>0.72799999999999998</v>
          </cell>
          <cell r="D5701"/>
          <cell r="E5701">
            <v>1</v>
          </cell>
          <cell r="F5701"/>
          <cell r="G5701"/>
          <cell r="H5701" t="str">
            <v>H28</v>
          </cell>
        </row>
        <row r="5702">
          <cell r="A5702" t="str">
            <v>ZM.ZM-685</v>
          </cell>
          <cell r="B5702" t="str">
            <v>ZM SOLENOIDE ARRANCADOR ZM-685 NISSAN SUNNY 4X4 1982-1989 12V HITACHI</v>
          </cell>
          <cell r="C5702">
            <v>0.73199999999999998</v>
          </cell>
          <cell r="D5702"/>
          <cell r="E5702">
            <v>1</v>
          </cell>
          <cell r="F5702"/>
          <cell r="G5702"/>
          <cell r="H5702" t="str">
            <v>H28</v>
          </cell>
        </row>
        <row r="5703">
          <cell r="A5703" t="str">
            <v>ZM.ZM-686</v>
          </cell>
          <cell r="B5703" t="str">
            <v>ZM SOLENOIDE ARRANCADOR ZM-686 NISSAN TRUCK 1978-1981 12V HITACHI</v>
          </cell>
          <cell r="C5703">
            <v>0.80300000000000005</v>
          </cell>
          <cell r="D5703"/>
          <cell r="E5703">
            <v>1</v>
          </cell>
          <cell r="F5703"/>
          <cell r="G5703"/>
          <cell r="H5703" t="str">
            <v>H29</v>
          </cell>
        </row>
        <row r="5704">
          <cell r="A5704" t="str">
            <v>ZM.ZM-688</v>
          </cell>
          <cell r="B5704" t="str">
            <v>ZM SOLENOIDE ARRANCADOR ZM-688 NISSAN TRUCK 1988-1990 12V HITACHI</v>
          </cell>
          <cell r="C5704">
            <v>0.80700000000000005</v>
          </cell>
          <cell r="D5704"/>
          <cell r="E5704">
            <v>1</v>
          </cell>
          <cell r="F5704"/>
          <cell r="G5704"/>
          <cell r="H5704" t="str">
            <v>H34</v>
          </cell>
        </row>
        <row r="5705">
          <cell r="A5705" t="str">
            <v>ZM.ZM-6897</v>
          </cell>
          <cell r="B5705" t="str">
            <v>ZM SOLENOIDE ARRANCADOR ZM-6897 MERCEDES BENZ SCANIA 2010-UP 24V MITSUBISHI</v>
          </cell>
          <cell r="C5705">
            <v>1.236</v>
          </cell>
          <cell r="D5705"/>
          <cell r="E5705">
            <v>1</v>
          </cell>
          <cell r="F5705"/>
          <cell r="G5705"/>
          <cell r="H5705" t="str">
            <v>H29</v>
          </cell>
        </row>
        <row r="5706">
          <cell r="A5706" t="str">
            <v>ZM.ZM-692</v>
          </cell>
          <cell r="B5706" t="str">
            <v>ZM SOLENOIDE ARRANCADOR ZM-692 NISSAN PICK UP 1986-1999 12V MITSUBISHI</v>
          </cell>
          <cell r="C5706">
            <v>0.74099999999999999</v>
          </cell>
          <cell r="D5706"/>
          <cell r="E5706">
            <v>1</v>
          </cell>
          <cell r="F5706"/>
          <cell r="G5706"/>
          <cell r="H5706" t="str">
            <v>H29</v>
          </cell>
        </row>
        <row r="5707">
          <cell r="A5707" t="str">
            <v>ZM.ZM-693</v>
          </cell>
          <cell r="B5707" t="str">
            <v>ZM SOLENOIDE ARRANCADOR ZM-693 MAZDA 323 324 325 1981-1986 12V MITSUBISHI</v>
          </cell>
          <cell r="C5707">
            <v>0.74</v>
          </cell>
          <cell r="D5707"/>
          <cell r="E5707">
            <v>1</v>
          </cell>
          <cell r="F5707"/>
          <cell r="G5707"/>
          <cell r="H5707" t="str">
            <v>H29</v>
          </cell>
        </row>
        <row r="5708">
          <cell r="A5708" t="str">
            <v>ZM.ZM-695</v>
          </cell>
          <cell r="B5708" t="str">
            <v>ZM SOLENOIDE ARRANCADOR ZM-695 JEEP GRAND CHEROKEE 1987-2004 12V MITSUBISHI</v>
          </cell>
          <cell r="C5708">
            <v>0.70199999999999996</v>
          </cell>
          <cell r="D5708"/>
          <cell r="E5708">
            <v>1</v>
          </cell>
          <cell r="F5708"/>
          <cell r="G5708"/>
          <cell r="H5708" t="str">
            <v>H29</v>
          </cell>
        </row>
        <row r="5709">
          <cell r="A5709" t="str">
            <v>ZM.ZM-696</v>
          </cell>
          <cell r="B5709" t="str">
            <v>ZM SOLENOIDE ARRANCADOR ZM-696 HYUNDAI EXCEL 1987-1995 12V MITSUBISHI</v>
          </cell>
          <cell r="C5709">
            <v>0.68700000000000006</v>
          </cell>
          <cell r="D5709"/>
          <cell r="E5709">
            <v>1</v>
          </cell>
          <cell r="F5709">
            <v>14</v>
          </cell>
          <cell r="G5709"/>
          <cell r="H5709" t="str">
            <v>H30</v>
          </cell>
        </row>
        <row r="5710">
          <cell r="A5710" t="str">
            <v>ZM.ZM-697</v>
          </cell>
          <cell r="B5710" t="str">
            <v>ZM SOLENOIDE ARRANCADOR ZM-697 KIA PRIDE 1990-2000 12V MITSUBISHI</v>
          </cell>
          <cell r="C5710">
            <v>0.68600000000000005</v>
          </cell>
          <cell r="D5710"/>
          <cell r="E5710">
            <v>1</v>
          </cell>
          <cell r="F5710"/>
          <cell r="G5710"/>
          <cell r="H5710" t="str">
            <v>H30</v>
          </cell>
        </row>
        <row r="5711">
          <cell r="A5711" t="str">
            <v>ZM.ZM-697A</v>
          </cell>
          <cell r="B5711" t="str">
            <v>ZM ZM-697 SOLENOIDE ARRANCADOR KIA PRIDE 1990-2000 12V MITSUBISHI</v>
          </cell>
          <cell r="C5711">
            <v>0.73099999999999998</v>
          </cell>
          <cell r="D5711"/>
          <cell r="E5711">
            <v>1</v>
          </cell>
          <cell r="F5711"/>
          <cell r="G5711"/>
          <cell r="H5711" t="str">
            <v>G34</v>
          </cell>
        </row>
        <row r="5712">
          <cell r="A5712" t="str">
            <v>ZM.ZM-699</v>
          </cell>
          <cell r="B5712" t="str">
            <v>ZM SOLENOIDE ARRANCADOR ZM-699 HYUNDAI EXCEL 1975-1991 12V MITSUBISHI</v>
          </cell>
          <cell r="C5712">
            <v>0.68500000000000005</v>
          </cell>
          <cell r="D5712"/>
          <cell r="E5712">
            <v>1</v>
          </cell>
          <cell r="F5712"/>
          <cell r="G5712"/>
          <cell r="H5712" t="str">
            <v>H30</v>
          </cell>
        </row>
        <row r="5713">
          <cell r="A5713" t="str">
            <v>ZM.ZM-699A</v>
          </cell>
          <cell r="B5713" t="str">
            <v>ZM SOLENOIDE ARRANCADOR ZM-699 HYUNDAI EXCEL 1975-1991 12V MITSUBISHI</v>
          </cell>
          <cell r="C5713">
            <v>0.73</v>
          </cell>
          <cell r="D5713"/>
          <cell r="E5713">
            <v>1</v>
          </cell>
          <cell r="F5713"/>
          <cell r="G5713"/>
          <cell r="H5713" t="str">
            <v>G33</v>
          </cell>
        </row>
        <row r="5714">
          <cell r="A5714" t="str">
            <v>ZM.ZM-701</v>
          </cell>
          <cell r="B5714" t="str">
            <v>ZM SOLENOIDE ARRANCADOR ZM-701 CHRYSLER DODGE PLAYMOUNT 1983-1985 12V DENSO</v>
          </cell>
          <cell r="C5714">
            <v>0.63500000000000001</v>
          </cell>
          <cell r="D5714"/>
          <cell r="E5714">
            <v>1</v>
          </cell>
          <cell r="F5714"/>
          <cell r="G5714"/>
          <cell r="H5714" t="str">
            <v>H30</v>
          </cell>
        </row>
        <row r="5715">
          <cell r="A5715" t="str">
            <v>ZM.ZM-703</v>
          </cell>
          <cell r="B5715" t="str">
            <v>ZM SOLENOIDE ARRANCADOR ZM-703 TOYOTA CORONA 1979-1983 12V DENSO</v>
          </cell>
          <cell r="C5715">
            <v>0.61599999999999999</v>
          </cell>
          <cell r="D5715"/>
          <cell r="E5715">
            <v>1</v>
          </cell>
          <cell r="F5715">
            <v>14</v>
          </cell>
          <cell r="G5715"/>
          <cell r="H5715" t="str">
            <v>H30</v>
          </cell>
        </row>
        <row r="5716">
          <cell r="A5716" t="str">
            <v>ZM.ZM-704</v>
          </cell>
          <cell r="B5716" t="str">
            <v>ZM SOLENOIDE ARRANCADOR ZM-704 TOYOTA TERCEL 1985-UP 12V DENSO</v>
          </cell>
          <cell r="C5716">
            <v>0.61799999999999999</v>
          </cell>
          <cell r="D5716"/>
          <cell r="E5716">
            <v>1</v>
          </cell>
          <cell r="F5716"/>
          <cell r="G5716"/>
          <cell r="H5716" t="str">
            <v>H31</v>
          </cell>
        </row>
        <row r="5717">
          <cell r="A5717" t="str">
            <v>ZM.ZM-705</v>
          </cell>
          <cell r="B5717" t="str">
            <v>ZM SOLENOIDE ARRANCADOR ZM-705 SUZUKI ALTO 2001-2005 12V DENSO</v>
          </cell>
          <cell r="C5717">
            <v>0.59299999999999997</v>
          </cell>
          <cell r="D5717"/>
          <cell r="E5717">
            <v>1</v>
          </cell>
          <cell r="F5717">
            <v>14</v>
          </cell>
          <cell r="G5717"/>
          <cell r="H5717" t="str">
            <v>H31</v>
          </cell>
        </row>
        <row r="5718">
          <cell r="A5718" t="str">
            <v>ZM.ZM-707</v>
          </cell>
          <cell r="B5718" t="str">
            <v>ZM SOLENOIDE ARRANCADOR ZM-707 SUZUKI ALTO SB308 1989-1993 12V DENSO</v>
          </cell>
          <cell r="C5718">
            <v>0.58199999999999996</v>
          </cell>
          <cell r="D5718"/>
          <cell r="E5718">
            <v>1</v>
          </cell>
          <cell r="F5718"/>
          <cell r="G5718"/>
          <cell r="H5718" t="str">
            <v>H31</v>
          </cell>
        </row>
        <row r="5719">
          <cell r="A5719" t="str">
            <v>ZM.ZM-708</v>
          </cell>
          <cell r="B5719" t="str">
            <v>ZM SOLENOIDE ARRANCADOR ZM-708 DAIHATSU HI JET850 1986-1992 12V DENSO</v>
          </cell>
          <cell r="C5719">
            <v>0.58099999999999996</v>
          </cell>
          <cell r="D5719"/>
          <cell r="E5719">
            <v>1</v>
          </cell>
          <cell r="F5719"/>
          <cell r="G5719"/>
          <cell r="H5719" t="str">
            <v>SIN STOCK</v>
          </cell>
        </row>
        <row r="5720">
          <cell r="A5720" t="str">
            <v>ZM.ZM-710</v>
          </cell>
          <cell r="B5720" t="str">
            <v>ZM SOLENOIDE ARRANCADOR ZM-710 NISSAN SUNNY 1982-1986 12V HITACHI</v>
          </cell>
          <cell r="C5720">
            <v>0.60499999999999998</v>
          </cell>
          <cell r="D5720"/>
          <cell r="E5720">
            <v>1</v>
          </cell>
          <cell r="F5720">
            <v>14</v>
          </cell>
          <cell r="G5720"/>
          <cell r="H5720" t="str">
            <v>H31</v>
          </cell>
        </row>
        <row r="5721">
          <cell r="A5721" t="str">
            <v>ZM.ZM-710A</v>
          </cell>
          <cell r="B5721" t="str">
            <v>ZM SOLENOIDE ARRANCADOR ZM-710 NISSAN SUNNY 1982-1986 12V HITACHI</v>
          </cell>
          <cell r="C5721">
            <v>0.61599999999999999</v>
          </cell>
          <cell r="D5721"/>
          <cell r="E5721">
            <v>1</v>
          </cell>
          <cell r="F5721"/>
          <cell r="G5721"/>
          <cell r="H5721" t="str">
            <v>G34</v>
          </cell>
        </row>
        <row r="5722">
          <cell r="A5722" t="str">
            <v>ZM.ZM-711</v>
          </cell>
          <cell r="B5722" t="str">
            <v>ZM SOLENOIDE ARRANCADOR ZM-711 NISSAN PICK UP 1972-UP 12V HITACHI</v>
          </cell>
          <cell r="C5722">
            <v>0.60199999999999998</v>
          </cell>
          <cell r="D5722"/>
          <cell r="E5722">
            <v>1</v>
          </cell>
          <cell r="F5722">
            <v>14</v>
          </cell>
          <cell r="G5722"/>
          <cell r="H5722" t="str">
            <v>H32</v>
          </cell>
        </row>
        <row r="5723">
          <cell r="A5723" t="str">
            <v>ZM.ZM-711A</v>
          </cell>
          <cell r="B5723" t="str">
            <v>ZM SOLENOIDE ARRANCADOR ZM-711 NISSAN PICK UP 1972-UP 12V HITACHI</v>
          </cell>
          <cell r="C5723">
            <v>0.61799999999999999</v>
          </cell>
          <cell r="D5723"/>
          <cell r="E5723">
            <v>1</v>
          </cell>
          <cell r="F5723"/>
          <cell r="G5723"/>
          <cell r="H5723" t="str">
            <v>G32</v>
          </cell>
        </row>
        <row r="5724">
          <cell r="A5724" t="str">
            <v>ZM.ZM-713</v>
          </cell>
          <cell r="B5724" t="str">
            <v>ZM SOLENOIDE ARRANCADOR ZM-713 NISSAN D21 PICK UP 1988-1995 12V HITACHI</v>
          </cell>
          <cell r="C5724">
            <v>0.63400000000000001</v>
          </cell>
          <cell r="D5724"/>
          <cell r="E5724">
            <v>1</v>
          </cell>
          <cell r="F5724"/>
          <cell r="G5724"/>
          <cell r="H5724" t="str">
            <v>SIN STOCK</v>
          </cell>
        </row>
        <row r="5725">
          <cell r="A5725" t="str">
            <v>ZM.ZM-717</v>
          </cell>
          <cell r="B5725" t="str">
            <v>ZM SOLENOIDE ARRANCADOR ZM-717 NISSAN GA15 GA16 1996-2000 12V HITACHI</v>
          </cell>
          <cell r="C5725">
            <v>0.61499999999999999</v>
          </cell>
          <cell r="D5725"/>
          <cell r="E5725">
            <v>1</v>
          </cell>
          <cell r="F5725"/>
          <cell r="G5725"/>
          <cell r="H5725" t="str">
            <v>H32</v>
          </cell>
        </row>
        <row r="5726">
          <cell r="A5726" t="str">
            <v>ZM.ZM-734</v>
          </cell>
          <cell r="B5726" t="str">
            <v>ZM SOLENOIDE ARRANCADOR ZM-734 FIAT IVECO CAMION 1983-1991 12V BOSCH</v>
          </cell>
          <cell r="C5726">
            <v>1.21</v>
          </cell>
          <cell r="D5726"/>
          <cell r="E5726">
            <v>1</v>
          </cell>
          <cell r="F5726"/>
          <cell r="G5726"/>
          <cell r="H5726" t="str">
            <v>H32</v>
          </cell>
        </row>
        <row r="5727">
          <cell r="A5727" t="str">
            <v>ZM.ZM-7381</v>
          </cell>
          <cell r="B5727" t="str">
            <v>ZM SOLENOIDE ARRANCADOR ZM-7381 AUDI BMW 2002-2011 12V BOSCH</v>
          </cell>
          <cell r="C5727">
            <v>0.72299999999999998</v>
          </cell>
          <cell r="D5727"/>
          <cell r="E5727">
            <v>1</v>
          </cell>
          <cell r="F5727"/>
          <cell r="G5727"/>
          <cell r="H5727" t="str">
            <v>H32</v>
          </cell>
        </row>
        <row r="5728">
          <cell r="A5728" t="str">
            <v>ZM.ZM-7382</v>
          </cell>
          <cell r="B5728" t="str">
            <v>ZM SOLENOIDE ARRANCADOR ZM-7382 MERCEDES BENZ SPRINTER 2011-UP 12V BOSCH</v>
          </cell>
          <cell r="C5728">
            <v>0.72899999999999998</v>
          </cell>
          <cell r="D5728"/>
          <cell r="E5728">
            <v>1</v>
          </cell>
          <cell r="F5728"/>
          <cell r="G5728"/>
          <cell r="H5728" t="str">
            <v>H32</v>
          </cell>
        </row>
        <row r="5729">
          <cell r="A5729" t="str">
            <v>ZM.ZM-7391</v>
          </cell>
          <cell r="B5729" t="str">
            <v>ZM SOLENOIDE ARRANCADOR ZM-7391 NISSAN VERSA 2012-UP 12V VALEO</v>
          </cell>
          <cell r="C5729">
            <v>0.35699999999999998</v>
          </cell>
          <cell r="D5729"/>
          <cell r="E5729">
            <v>1</v>
          </cell>
          <cell r="F5729"/>
          <cell r="G5729"/>
          <cell r="H5729" t="str">
            <v>H33</v>
          </cell>
        </row>
        <row r="5730">
          <cell r="A5730" t="str">
            <v>ZM.ZM-760</v>
          </cell>
          <cell r="B5730" t="str">
            <v>ZM SOLENOIDE ARRANCADOR ZM-760 FORD TAURUS TEMPO 1989-1999 12V FORD</v>
          </cell>
          <cell r="C5730">
            <v>0.73499999999999999</v>
          </cell>
          <cell r="D5730"/>
          <cell r="E5730">
            <v>1</v>
          </cell>
          <cell r="F5730"/>
          <cell r="G5730"/>
          <cell r="H5730" t="str">
            <v>SIN STOCK</v>
          </cell>
        </row>
        <row r="5731">
          <cell r="A5731" t="str">
            <v>ZM.ZM-761A</v>
          </cell>
          <cell r="B5731" t="str">
            <v>ZM SOLENOIDE ARRANCADOR ZM-761 FORD RANGER 2001-2006 12V FORD</v>
          </cell>
          <cell r="C5731">
            <v>0.75600000000000001</v>
          </cell>
          <cell r="D5731"/>
          <cell r="E5731">
            <v>1</v>
          </cell>
          <cell r="F5731">
            <v>14</v>
          </cell>
          <cell r="G5731"/>
          <cell r="H5731" t="str">
            <v>G32</v>
          </cell>
        </row>
        <row r="5732">
          <cell r="A5732" t="str">
            <v>ZM.ZM-762</v>
          </cell>
          <cell r="B5732" t="str">
            <v>ZM SOLENOIDE ARRANCADOR ZM-762 FORD RANGER MERCURY 1996-2002 12V FORD</v>
          </cell>
          <cell r="C5732">
            <v>0.74399999999999999</v>
          </cell>
          <cell r="D5732"/>
          <cell r="E5732">
            <v>1</v>
          </cell>
          <cell r="F5732"/>
          <cell r="G5732"/>
          <cell r="H5732" t="str">
            <v>H33</v>
          </cell>
        </row>
        <row r="5733">
          <cell r="A5733" t="str">
            <v>ZM.ZM-762A</v>
          </cell>
          <cell r="B5733" t="str">
            <v>ZM SOLENOIDE ARRANCADOR ZM-762 FORD RANGER MERCURY 1996-2002 12V FORD</v>
          </cell>
          <cell r="C5733">
            <v>0.753</v>
          </cell>
          <cell r="D5733"/>
          <cell r="E5733">
            <v>1</v>
          </cell>
          <cell r="F5733"/>
          <cell r="G5733"/>
          <cell r="H5733" t="str">
            <v>G32</v>
          </cell>
        </row>
        <row r="5734">
          <cell r="A5734" t="str">
            <v>ZM.ZM-7708</v>
          </cell>
          <cell r="B5734" t="str">
            <v>ZM SOLENOIDE ARRANCADOR ZM-7708 VOLKSWAGEN FOX GOL 2013-UP 12V DENSO</v>
          </cell>
          <cell r="C5734">
            <v>0.85</v>
          </cell>
          <cell r="D5734"/>
          <cell r="E5734">
            <v>1</v>
          </cell>
          <cell r="F5734"/>
          <cell r="G5734"/>
          <cell r="H5734" t="str">
            <v>H33</v>
          </cell>
        </row>
        <row r="5735">
          <cell r="A5735" t="str">
            <v>ZM.ZM-772</v>
          </cell>
          <cell r="B5735" t="str">
            <v xml:space="preserve">ZM SOLENOIDE ARRANCADOR </v>
          </cell>
          <cell r="C5735">
            <v>0.83699999999999997</v>
          </cell>
          <cell r="D5735"/>
          <cell r="E5735">
            <v>1</v>
          </cell>
          <cell r="F5735"/>
          <cell r="G5735"/>
          <cell r="H5735" t="str">
            <v>H33</v>
          </cell>
        </row>
        <row r="5736">
          <cell r="A5736" t="str">
            <v>ZM.ZM-773A</v>
          </cell>
          <cell r="B5736" t="str">
            <v>ZM SOLENOIDE ARRANCADOR ZM-773 VOLKSWAGEN POLO GOLF 1990-1997 12V BOSCH</v>
          </cell>
          <cell r="C5736">
            <v>0.84199999999999997</v>
          </cell>
          <cell r="D5736"/>
          <cell r="E5736">
            <v>1</v>
          </cell>
          <cell r="F5736"/>
          <cell r="G5736"/>
          <cell r="H5736" t="str">
            <v>G32</v>
          </cell>
        </row>
        <row r="5737">
          <cell r="A5737" t="str">
            <v>ZM.ZM-775</v>
          </cell>
          <cell r="B5737" t="str">
            <v>ZM SOLENOIDE ARRANCADOR ZM-775 NISSAN E16 1995-2006 12V BOSCH</v>
          </cell>
          <cell r="C5737">
            <v>0.84199999999999997</v>
          </cell>
          <cell r="D5737"/>
          <cell r="E5737">
            <v>1</v>
          </cell>
          <cell r="F5737"/>
          <cell r="G5737"/>
          <cell r="H5737" t="str">
            <v>H33</v>
          </cell>
        </row>
        <row r="5738">
          <cell r="A5738" t="str">
            <v>ZM.ZM-777</v>
          </cell>
          <cell r="B5738" t="str">
            <v>ZM SOLENOIDE ARRANCADOR ZM-777 RENAULT CLIO 1986-1999 12V BOSCH</v>
          </cell>
          <cell r="C5738">
            <v>0.81</v>
          </cell>
          <cell r="D5738"/>
          <cell r="E5738">
            <v>1</v>
          </cell>
          <cell r="F5738"/>
          <cell r="G5738"/>
          <cell r="H5738" t="str">
            <v>H33</v>
          </cell>
        </row>
        <row r="5739">
          <cell r="A5739" t="str">
            <v>ZM.ZM-780</v>
          </cell>
          <cell r="B5739" t="str">
            <v>ZM SOLENOIDE ARRANCADOR ZM-780 ISUZU I MARK 1981-1984 12V HITACHI</v>
          </cell>
          <cell r="C5739">
            <v>0.72899999999999998</v>
          </cell>
          <cell r="D5739"/>
          <cell r="E5739">
            <v>1</v>
          </cell>
          <cell r="F5739"/>
          <cell r="G5739"/>
          <cell r="H5739" t="str">
            <v>H33</v>
          </cell>
        </row>
        <row r="5740">
          <cell r="A5740" t="str">
            <v>ZM.ZM-781</v>
          </cell>
          <cell r="B5740" t="str">
            <v>ZM SOLENOIDE ARRANCADOR ZM-781 NISSAN SENTRA 1983-UP 12V HITACHI</v>
          </cell>
          <cell r="C5740">
            <v>0.73399999999999999</v>
          </cell>
          <cell r="D5740"/>
          <cell r="E5740">
            <v>1</v>
          </cell>
          <cell r="F5740">
            <v>14</v>
          </cell>
          <cell r="G5740"/>
          <cell r="H5740" t="str">
            <v>H34</v>
          </cell>
        </row>
        <row r="5741">
          <cell r="A5741" t="str">
            <v>ZM.ZM-787</v>
          </cell>
          <cell r="B5741" t="str">
            <v>ZM SOLENOIDE ARRANCADOR ZM-787 VOLVO 160 240 340 343 345 740 760 C202 C303 C304 1970-1985 12V HITACHI</v>
          </cell>
          <cell r="C5741">
            <v>0.73599999999999999</v>
          </cell>
          <cell r="D5741"/>
          <cell r="E5741">
            <v>1</v>
          </cell>
          <cell r="F5741"/>
          <cell r="G5741"/>
          <cell r="H5741" t="str">
            <v>H34</v>
          </cell>
        </row>
        <row r="5742">
          <cell r="A5742" t="str">
            <v>ZM.ZM-790</v>
          </cell>
          <cell r="B5742" t="str">
            <v>ZM SOLENOIDE ARRANCADOR ZM-790 HYUNDAI EXCEL 12V MITSUBISHI</v>
          </cell>
          <cell r="C5742">
            <v>0.68600000000000005</v>
          </cell>
          <cell r="D5742"/>
          <cell r="E5742">
            <v>1</v>
          </cell>
          <cell r="F5742">
            <v>14</v>
          </cell>
          <cell r="G5742"/>
          <cell r="H5742" t="str">
            <v>SIN STOCK</v>
          </cell>
        </row>
        <row r="5743">
          <cell r="A5743" t="str">
            <v>ZM.ZM-790A</v>
          </cell>
          <cell r="B5743" t="str">
            <v>ZM SOLENOIDE ARRANCADOR ZM-790 HYUNDAI EXCEL 12V MITSUBISHI</v>
          </cell>
          <cell r="C5743">
            <v>0.73099999999999998</v>
          </cell>
          <cell r="D5743"/>
          <cell r="E5743">
            <v>1</v>
          </cell>
          <cell r="F5743"/>
          <cell r="G5743"/>
          <cell r="H5743" t="str">
            <v>H34</v>
          </cell>
        </row>
        <row r="5744">
          <cell r="A5744" t="str">
            <v>ZM.ZM-7993</v>
          </cell>
          <cell r="B5744" t="str">
            <v>ZM ZM-7993 SOLENOIDE ARRANCADOR CHERVROLET DAEWOO OPTRA  2008-UP MITSUBISHI 12V</v>
          </cell>
          <cell r="C5744">
            <v>0.69</v>
          </cell>
          <cell r="D5744"/>
          <cell r="E5744">
            <v>1</v>
          </cell>
          <cell r="F5744"/>
          <cell r="G5744"/>
          <cell r="H5744" t="str">
            <v>H34</v>
          </cell>
        </row>
        <row r="5745">
          <cell r="A5745" t="str">
            <v>ZM.ZM-803</v>
          </cell>
          <cell r="B5745" t="str">
            <v>ZM SOLENOIDE ARRANCADOR ZM-803 FORD MWM PERKINS 1994-UP 12V LUCAS</v>
          </cell>
          <cell r="C5745">
            <v>1.1839999999999999</v>
          </cell>
          <cell r="D5745"/>
          <cell r="E5745">
            <v>1</v>
          </cell>
          <cell r="F5745"/>
          <cell r="G5745"/>
          <cell r="H5745" t="str">
            <v>H34</v>
          </cell>
        </row>
        <row r="5746">
          <cell r="A5746" t="str">
            <v>ZM.ZM-8048003</v>
          </cell>
          <cell r="B5746" t="str">
            <v>ZM ARRANCADOR COMPLETO 35259640 VOLKSWAGEN CUMMINS WORKER 10D CW 12V</v>
          </cell>
          <cell r="C5746">
            <v>6.0209999999999999</v>
          </cell>
          <cell r="D5746"/>
          <cell r="E5746">
            <v>1</v>
          </cell>
          <cell r="F5746">
            <v>2</v>
          </cell>
          <cell r="G5746"/>
          <cell r="H5746" t="str">
            <v>PARTE ATRÁS</v>
          </cell>
        </row>
        <row r="5747">
          <cell r="A5747" t="str">
            <v>ZM.ZM-8048005</v>
          </cell>
          <cell r="B5747" t="str">
            <v>ZM ARRANCADOR COMPLETO 2R0911023A VOLKSWAGEN MWM 10D CW 12V</v>
          </cell>
          <cell r="C5747">
            <v>6.0490000000000004</v>
          </cell>
          <cell r="D5747"/>
          <cell r="E5747">
            <v>1</v>
          </cell>
          <cell r="F5747">
            <v>2</v>
          </cell>
          <cell r="G5747"/>
          <cell r="H5747" t="str">
            <v>PARTE ATRÁS</v>
          </cell>
        </row>
        <row r="5748">
          <cell r="A5748" t="str">
            <v>ZM.ZM-8048101</v>
          </cell>
          <cell r="B5748" t="str">
            <v>ZM ARRANCADOR COMPLETO</v>
          </cell>
          <cell r="C5748">
            <v>7.0839999999999996</v>
          </cell>
          <cell r="D5748"/>
          <cell r="E5748">
            <v>1</v>
          </cell>
          <cell r="F5748">
            <v>2</v>
          </cell>
          <cell r="G5748"/>
          <cell r="H5748" t="str">
            <v>PARTE ATRÁS</v>
          </cell>
        </row>
        <row r="5749">
          <cell r="A5749" t="str">
            <v>ZM.ZM-8048504</v>
          </cell>
          <cell r="B5749" t="str">
            <v>ZM ARRANCADOR COMPLETO 2T0911023 VOLKSWAGEN CUMMINS WORKER 12D CW 24V</v>
          </cell>
          <cell r="C5749">
            <v>8.5020000000000007</v>
          </cell>
          <cell r="D5749"/>
          <cell r="E5749">
            <v>1</v>
          </cell>
          <cell r="F5749">
            <v>2</v>
          </cell>
          <cell r="G5749"/>
          <cell r="H5749" t="str">
            <v>G30</v>
          </cell>
        </row>
        <row r="5750">
          <cell r="A5750" t="str">
            <v>ZM.ZM-805</v>
          </cell>
          <cell r="B5750" t="str">
            <v>ZM SOLENOIDE ARRANCADOR 10457055 DELCO 28MT 1992-UP 12V</v>
          </cell>
          <cell r="C5750">
            <v>1.3779999999999999</v>
          </cell>
          <cell r="D5750"/>
          <cell r="E5750">
            <v>1</v>
          </cell>
          <cell r="F5750"/>
          <cell r="G5750"/>
          <cell r="H5750" t="str">
            <v>H42</v>
          </cell>
        </row>
        <row r="5751">
          <cell r="A5751" t="str">
            <v>ZM.ZM-810</v>
          </cell>
          <cell r="B5751" t="str">
            <v>ZM SOLENOIDE ARRANCADOR 10457116 DELCO 28MT 1992-UP 24V</v>
          </cell>
          <cell r="C5751">
            <v>1.4670000000000001</v>
          </cell>
          <cell r="D5751"/>
          <cell r="E5751">
            <v>1</v>
          </cell>
          <cell r="F5751"/>
          <cell r="G5751"/>
          <cell r="H5751" t="str">
            <v>H35</v>
          </cell>
        </row>
        <row r="5752">
          <cell r="A5752" t="str">
            <v>ZM.ZM-813</v>
          </cell>
          <cell r="B5752" t="str">
            <v>ZM SOLENOIDE ARRANCADOR 10457123 DELCO 28MT 1992-UP 24V</v>
          </cell>
          <cell r="C5752">
            <v>1.46</v>
          </cell>
          <cell r="D5752"/>
          <cell r="E5752">
            <v>1</v>
          </cell>
          <cell r="F5752"/>
          <cell r="G5752"/>
          <cell r="H5752" t="str">
            <v>H35</v>
          </cell>
        </row>
        <row r="5753">
          <cell r="A5753" t="str">
            <v>ZM.ZM-815</v>
          </cell>
          <cell r="B5753" t="str">
            <v>ZM SOLENOIDE ARRANCADOR 10457368 DELCO 28MT 1992-UP 24V</v>
          </cell>
          <cell r="C5753">
            <v>1.4830000000000001</v>
          </cell>
          <cell r="D5753"/>
          <cell r="E5753">
            <v>1</v>
          </cell>
          <cell r="F5753"/>
          <cell r="G5753"/>
          <cell r="H5753" t="str">
            <v>H35</v>
          </cell>
        </row>
        <row r="5754">
          <cell r="A5754" t="str">
            <v>ZM.ZM-816</v>
          </cell>
          <cell r="B5754" t="str">
            <v>ZM SOLENOIDE ARRANCADOR ZM-816 FORD TRUCK VAN 1993-1994 12V FORD</v>
          </cell>
          <cell r="C5754">
            <v>1.405</v>
          </cell>
          <cell r="D5754"/>
          <cell r="E5754">
            <v>1</v>
          </cell>
          <cell r="F5754"/>
          <cell r="G5754"/>
          <cell r="H5754" t="str">
            <v>H35</v>
          </cell>
        </row>
        <row r="5755">
          <cell r="A5755" t="str">
            <v>ZM.ZM-817</v>
          </cell>
          <cell r="B5755" t="str">
            <v>ZM SOLENOIDE ARRANCADOR 10484660 DELCO 28MT 1994-UP 12V</v>
          </cell>
          <cell r="C5755">
            <v>1.42</v>
          </cell>
          <cell r="D5755"/>
          <cell r="E5755">
            <v>1</v>
          </cell>
          <cell r="F5755"/>
          <cell r="G5755"/>
          <cell r="H5755" t="str">
            <v>H35</v>
          </cell>
        </row>
        <row r="5756">
          <cell r="A5756" t="str">
            <v>ZM.ZM-818</v>
          </cell>
          <cell r="B5756" t="str">
            <v>ZM SOLENOIDE ARRANCADOR 10515838 DELCO 29MT 2008-2012 12V</v>
          </cell>
          <cell r="C5756">
            <v>1.383</v>
          </cell>
          <cell r="D5756"/>
          <cell r="E5756">
            <v>1</v>
          </cell>
          <cell r="F5756">
            <v>8</v>
          </cell>
          <cell r="G5756"/>
          <cell r="H5756" t="str">
            <v>H36</v>
          </cell>
        </row>
        <row r="5757">
          <cell r="A5757" t="str">
            <v>ZM.ZM-821</v>
          </cell>
          <cell r="B5757" t="str">
            <v>ZM SOLENOIDE ARRANCADOR ZM-821 FORD F100 F150 PICK UP 12V PRESTOLITE</v>
          </cell>
          <cell r="C5757">
            <v>0.97599999999999998</v>
          </cell>
          <cell r="D5757"/>
          <cell r="E5757">
            <v>1</v>
          </cell>
          <cell r="F5757"/>
          <cell r="G5757"/>
          <cell r="H5757" t="str">
            <v>H36</v>
          </cell>
        </row>
        <row r="5758">
          <cell r="A5758" t="str">
            <v>ZM.ZM-826</v>
          </cell>
          <cell r="B5758" t="str">
            <v>ZM SOLENOIDE ARRANCADOR ZM-826 CASE TRACTOR JCB 2003-2005 12V ISKRA</v>
          </cell>
          <cell r="C5758">
            <v>1.242</v>
          </cell>
          <cell r="D5758"/>
          <cell r="E5758">
            <v>1</v>
          </cell>
          <cell r="F5758">
            <v>10</v>
          </cell>
          <cell r="G5758"/>
          <cell r="H5758" t="str">
            <v>H36</v>
          </cell>
        </row>
        <row r="5759">
          <cell r="A5759" t="str">
            <v>ZM.ZM-831</v>
          </cell>
          <cell r="B5759" t="str">
            <v>ZM SOLENOIDE ARRANCADOR ZM-831 VOLKSWAGEN 16 210BUS 1988-2000 12V BOSCH</v>
          </cell>
          <cell r="C5759">
            <v>2.08</v>
          </cell>
          <cell r="D5759"/>
          <cell r="E5759">
            <v>1</v>
          </cell>
          <cell r="F5759"/>
          <cell r="G5759"/>
          <cell r="H5759" t="str">
            <v>H36</v>
          </cell>
        </row>
        <row r="5760">
          <cell r="A5760" t="str">
            <v>ZM.ZM-832</v>
          </cell>
          <cell r="B5760" t="str">
            <v>ZM SOLENOIDE ARRANCADOR ZM-832 MERCEDES BENZ JE,VOLVOF1 1992-UP 24V BOSCH</v>
          </cell>
          <cell r="C5760">
            <v>2.137</v>
          </cell>
          <cell r="D5760"/>
          <cell r="E5760">
            <v>1</v>
          </cell>
          <cell r="F5760"/>
          <cell r="G5760"/>
          <cell r="H5760" t="str">
            <v>PARTE ATRÁS</v>
          </cell>
        </row>
        <row r="5761">
          <cell r="A5761" t="str">
            <v>ZM.ZM-833</v>
          </cell>
          <cell r="B5761" t="str">
            <v>ZM SOLENOIDE ARRANCADOR ZM-833 VOLVO F1 SCANIA 1996-UP 24V BOSCH</v>
          </cell>
          <cell r="C5761">
            <v>2.1429999999999998</v>
          </cell>
          <cell r="D5761"/>
          <cell r="E5761">
            <v>1</v>
          </cell>
          <cell r="F5761">
            <v>3</v>
          </cell>
          <cell r="G5761"/>
          <cell r="H5761" t="str">
            <v>PARTE ATRÁS</v>
          </cell>
        </row>
        <row r="5762">
          <cell r="A5762" t="str">
            <v>ZM.ZM-8348002</v>
          </cell>
          <cell r="B5762" t="str">
            <v>ZM ARMADURA ARRANCADOR 35259385 VOLKSWAGEN CAMION 1992-UP 158MM 59MM 12V</v>
          </cell>
          <cell r="C5762">
            <v>1.234</v>
          </cell>
          <cell r="D5762"/>
          <cell r="E5762">
            <v>1</v>
          </cell>
          <cell r="F5762"/>
          <cell r="G5762"/>
          <cell r="H5762" t="str">
            <v>G5</v>
          </cell>
        </row>
        <row r="5763">
          <cell r="A5763" t="str">
            <v>ZM.ZM-8391</v>
          </cell>
          <cell r="B5763" t="str">
            <v>ZM ZM-8391 SOLENOIDE ARRANCADOR RENAULT DUSTER OROCH MASTER 2011-UP 12V VALEO</v>
          </cell>
          <cell r="C5763">
            <v>0.35899999999999999</v>
          </cell>
          <cell r="D5763"/>
          <cell r="E5763">
            <v>1</v>
          </cell>
          <cell r="F5763"/>
          <cell r="G5763"/>
          <cell r="H5763" t="str">
            <v>H37</v>
          </cell>
        </row>
        <row r="5764">
          <cell r="A5764" t="str">
            <v>ZM.ZM-840</v>
          </cell>
          <cell r="B5764" t="str">
            <v>ZM SOLENOIDE ARRANCADOR 10512093 DELCO 38MT 1992-UP 12V</v>
          </cell>
          <cell r="C5764">
            <v>1.964</v>
          </cell>
          <cell r="D5764"/>
          <cell r="E5764">
            <v>1</v>
          </cell>
          <cell r="F5764">
            <v>3</v>
          </cell>
          <cell r="G5764"/>
          <cell r="H5764" t="str">
            <v>PARTE ATRÁS</v>
          </cell>
        </row>
        <row r="5765">
          <cell r="A5765" t="str">
            <v>ZM.ZM-8408</v>
          </cell>
          <cell r="B5765" t="str">
            <v>ZM SOLENOIDE ARRANCADOR ZM-8408 VOLVO FM FH 2001-UP 24V BOSCH</v>
          </cell>
          <cell r="C5765">
            <v>0.39200000000000002</v>
          </cell>
          <cell r="D5765"/>
          <cell r="E5765">
            <v>1</v>
          </cell>
          <cell r="F5765"/>
          <cell r="G5765"/>
          <cell r="H5765" t="str">
            <v>H44</v>
          </cell>
        </row>
        <row r="5766">
          <cell r="A5766" t="str">
            <v>ZM.ZM-841</v>
          </cell>
          <cell r="B5766" t="str">
            <v>ZM SOLENOIDE ARRANCADOR 10511408 DELCO 39MT 1992-UP 12V</v>
          </cell>
          <cell r="C5766">
            <v>1.984</v>
          </cell>
          <cell r="D5766"/>
          <cell r="E5766">
            <v>1</v>
          </cell>
          <cell r="F5766">
            <v>3</v>
          </cell>
          <cell r="G5766"/>
          <cell r="H5766" t="str">
            <v>PARTE ATRÁS</v>
          </cell>
        </row>
        <row r="5767">
          <cell r="A5767" t="str">
            <v>ZM.ZM-842</v>
          </cell>
          <cell r="B5767" t="str">
            <v>ZM SOLENOIDE ARRANCADOR ZM-842 MERCEDES BENZ TODOS 1997-2003 24V MITSUBISHI</v>
          </cell>
          <cell r="C5767">
            <v>1.996</v>
          </cell>
          <cell r="D5767"/>
          <cell r="E5767">
            <v>1</v>
          </cell>
          <cell r="F5767">
            <v>2</v>
          </cell>
          <cell r="G5767"/>
          <cell r="H5767" t="str">
            <v>SIN STOCK</v>
          </cell>
        </row>
        <row r="5768">
          <cell r="A5768" t="str">
            <v>ZM.ZM-8494</v>
          </cell>
          <cell r="B5768" t="str">
            <v>ZM SOLENOIDE ARRANCADOR ZM-8494 RENAULT DUSTER 2003-UP 12V VALEO</v>
          </cell>
          <cell r="C5768">
            <v>0.67500000000000004</v>
          </cell>
          <cell r="D5768"/>
          <cell r="E5768">
            <v>1</v>
          </cell>
          <cell r="F5768"/>
          <cell r="G5768"/>
          <cell r="H5768" t="str">
            <v>H37</v>
          </cell>
        </row>
        <row r="5769">
          <cell r="A5769" t="str">
            <v>ZM.ZM-860</v>
          </cell>
          <cell r="B5769" t="str">
            <v>ZM SOLENOIDE ARRANCADOR ZM-860A DAEWOO RACER 1994-2000 12V DELCO</v>
          </cell>
          <cell r="C5769">
            <v>0.72099999999999997</v>
          </cell>
          <cell r="D5769"/>
          <cell r="E5769">
            <v>1</v>
          </cell>
          <cell r="F5769">
            <v>14</v>
          </cell>
          <cell r="G5769"/>
          <cell r="H5769" t="str">
            <v>H44</v>
          </cell>
        </row>
        <row r="5770">
          <cell r="A5770" t="str">
            <v>ZM.ZM-860A</v>
          </cell>
          <cell r="B5770" t="str">
            <v>ZM SOLENOIDE ARRANCADOR ZM-860A DAEWOO RACER 1994-2000 12V DELCO</v>
          </cell>
          <cell r="C5770">
            <v>0.72899999999999998</v>
          </cell>
          <cell r="D5770"/>
          <cell r="E5770">
            <v>1</v>
          </cell>
          <cell r="F5770"/>
          <cell r="G5770"/>
          <cell r="H5770" t="str">
            <v>SIN STOCK</v>
          </cell>
        </row>
        <row r="5771">
          <cell r="A5771" t="str">
            <v>ZM.ZM-861</v>
          </cell>
          <cell r="B5771" t="str">
            <v>ZM SOLENOIDE ARRANCADOR ZM-861 DAEWOO RACER 1988-1996 12V DELCO</v>
          </cell>
          <cell r="C5771">
            <v>0.53700000000000003</v>
          </cell>
          <cell r="D5771"/>
          <cell r="E5771">
            <v>1</v>
          </cell>
          <cell r="F5771">
            <v>8</v>
          </cell>
          <cell r="G5771"/>
          <cell r="H5771" t="str">
            <v>H37</v>
          </cell>
        </row>
        <row r="5772">
          <cell r="A5772" t="str">
            <v>ZM.ZM-864</v>
          </cell>
          <cell r="B5772" t="str">
            <v>ZM SOLENOIDE ARRANCADOR ZM-864 DAEWOO TICO 1994-2001 12V DELCO</v>
          </cell>
          <cell r="C5772">
            <v>0.67800000000000005</v>
          </cell>
          <cell r="D5772"/>
          <cell r="E5772">
            <v>1</v>
          </cell>
          <cell r="F5772">
            <v>14</v>
          </cell>
          <cell r="G5772"/>
          <cell r="H5772" t="str">
            <v>H38</v>
          </cell>
        </row>
        <row r="5773">
          <cell r="A5773" t="str">
            <v>ZM.ZM-866</v>
          </cell>
          <cell r="B5773" t="str">
            <v>ZM SOLENOIDE ARRANCADOR ZM-866 HYUNDAI KIA SONATA OPTIMA 2005-2011 12V DELCO</v>
          </cell>
          <cell r="C5773">
            <v>0.72299999999999998</v>
          </cell>
          <cell r="D5773"/>
          <cell r="E5773">
            <v>1</v>
          </cell>
          <cell r="F5773"/>
          <cell r="G5773"/>
          <cell r="H5773" t="str">
            <v>H38</v>
          </cell>
        </row>
        <row r="5774">
          <cell r="A5774" t="str">
            <v>ZM.ZM-8698</v>
          </cell>
          <cell r="B5774" t="str">
            <v xml:space="preserve">ZM SOLENOIDE ARRANCADOR </v>
          </cell>
          <cell r="C5774">
            <v>0.68500000000000005</v>
          </cell>
          <cell r="D5774"/>
          <cell r="E5774">
            <v>1</v>
          </cell>
          <cell r="F5774"/>
          <cell r="G5774"/>
          <cell r="H5774" t="str">
            <v>H38</v>
          </cell>
        </row>
        <row r="5775">
          <cell r="A5775" t="str">
            <v>ZM.ZM-876</v>
          </cell>
          <cell r="B5775" t="str">
            <v>ZM SOLENOIDE ARRANCADOR ZM-876 VW TRANSPORTER 1981-1997 12V BOSCH</v>
          </cell>
          <cell r="C5775">
            <v>0.83899999999999997</v>
          </cell>
          <cell r="D5775"/>
          <cell r="E5775">
            <v>1</v>
          </cell>
          <cell r="F5775"/>
          <cell r="G5775"/>
          <cell r="H5775" t="str">
            <v>H38</v>
          </cell>
        </row>
        <row r="5776">
          <cell r="A5776" t="str">
            <v>ZM.ZM-890</v>
          </cell>
          <cell r="B5776" t="str">
            <v>ZM SOLENOIDE ARRANCADOR ZM-890 FORD TRUCK 1985-1994 12V MITSUBISHI</v>
          </cell>
          <cell r="C5776">
            <v>1.2290000000000001</v>
          </cell>
          <cell r="D5776"/>
          <cell r="E5776">
            <v>1</v>
          </cell>
          <cell r="F5776"/>
          <cell r="G5776"/>
          <cell r="H5776" t="str">
            <v>H39</v>
          </cell>
        </row>
        <row r="5777">
          <cell r="A5777" t="str">
            <v>ZM.ZM-891</v>
          </cell>
          <cell r="B5777" t="str">
            <v>ZM SOLENOIDE ARRANCADOR ZM-891 MITSUBISHI CANTER 1983-UP 12V</v>
          </cell>
          <cell r="C5777">
            <v>1.075</v>
          </cell>
          <cell r="D5777"/>
          <cell r="E5777">
            <v>1</v>
          </cell>
          <cell r="F5777">
            <v>10</v>
          </cell>
          <cell r="G5777"/>
          <cell r="H5777" t="str">
            <v>H39</v>
          </cell>
        </row>
        <row r="5778">
          <cell r="A5778" t="str">
            <v>ZM.ZM-894</v>
          </cell>
          <cell r="B5778" t="str">
            <v>ZM SOLENOIDE ARRANCADOR ZM-894 MITSUBISHI CANTER 1980-UP 12V</v>
          </cell>
          <cell r="C5778">
            <v>1.08</v>
          </cell>
          <cell r="D5778"/>
          <cell r="E5778">
            <v>1</v>
          </cell>
          <cell r="F5778"/>
          <cell r="G5778"/>
          <cell r="H5778" t="str">
            <v>H39</v>
          </cell>
        </row>
        <row r="5779">
          <cell r="A5779" t="str">
            <v>ZM.ZM-896</v>
          </cell>
          <cell r="B5779" t="str">
            <v>ZM SOLENOIDE ARRANCADOR ZM-896 MITSUBISHI CANTER 1983-UP 24V</v>
          </cell>
          <cell r="C5779">
            <v>1.07</v>
          </cell>
          <cell r="D5779"/>
          <cell r="E5779">
            <v>1</v>
          </cell>
          <cell r="F5779">
            <v>10</v>
          </cell>
          <cell r="G5779"/>
          <cell r="H5779" t="str">
            <v>H40</v>
          </cell>
        </row>
        <row r="5780">
          <cell r="A5780" t="str">
            <v>ZM.ZM-896-91</v>
          </cell>
          <cell r="B5780" t="str">
            <v>ZM TAPA SOLENOIDE ARRANCADOR ZM-896-91 MITSUBISHI CANTER MITSUBISHI</v>
          </cell>
          <cell r="C5780">
            <v>0.115</v>
          </cell>
          <cell r="D5780"/>
          <cell r="E5780">
            <v>1</v>
          </cell>
          <cell r="F5780"/>
          <cell r="G5780"/>
          <cell r="H5780" t="str">
            <v>H40</v>
          </cell>
        </row>
        <row r="5781">
          <cell r="A5781" t="str">
            <v>ZM.ZM-897</v>
          </cell>
          <cell r="B5781" t="str">
            <v>ZM SOLENOIDE ARRANCADOR ZM-897 MITSUBISHI FUSO 1985-UP 12V SIN OREJA</v>
          </cell>
          <cell r="C5781">
            <v>1.075</v>
          </cell>
          <cell r="D5781"/>
          <cell r="E5781">
            <v>1</v>
          </cell>
          <cell r="F5781"/>
          <cell r="G5781"/>
          <cell r="H5781" t="str">
            <v>H40</v>
          </cell>
        </row>
        <row r="5782">
          <cell r="A5782" t="str">
            <v>ZM.ZM-898</v>
          </cell>
          <cell r="B5782" t="str">
            <v>ZM SOLENOIDE ARRANCADOR ZM-898 MITSUBISHI FUSO 1990-UP 24V CON OREJAS GRANDE</v>
          </cell>
          <cell r="C5782">
            <v>1.1850000000000001</v>
          </cell>
          <cell r="D5782"/>
          <cell r="E5782">
            <v>1</v>
          </cell>
          <cell r="F5782">
            <v>8</v>
          </cell>
          <cell r="G5782"/>
          <cell r="H5782" t="str">
            <v>H40</v>
          </cell>
        </row>
        <row r="5783">
          <cell r="A5783" t="str">
            <v>ZM.ZM-8995</v>
          </cell>
          <cell r="B5783" t="str">
            <v>ZM SOLENOIDE ARRANCADOR ZM-8995 CITROEN PEUGEOT 2001-2016 12V MITSUBISHI</v>
          </cell>
          <cell r="C5783">
            <v>0.63800000000000001</v>
          </cell>
          <cell r="D5783"/>
          <cell r="E5783">
            <v>1</v>
          </cell>
          <cell r="F5783"/>
          <cell r="G5783"/>
          <cell r="H5783" t="str">
            <v>H41</v>
          </cell>
        </row>
        <row r="5784">
          <cell r="A5784" t="str">
            <v>ZM.ZM-901</v>
          </cell>
          <cell r="B5784" t="str">
            <v xml:space="preserve">ZM SOLENOIDE ARRANCADOR </v>
          </cell>
          <cell r="C5784">
            <v>0.64700000000000002</v>
          </cell>
          <cell r="D5784"/>
          <cell r="E5784">
            <v>1</v>
          </cell>
          <cell r="F5784"/>
          <cell r="G5784"/>
          <cell r="H5784" t="str">
            <v>H41</v>
          </cell>
        </row>
        <row r="5785">
          <cell r="A5785" t="str">
            <v>ZM.ZM-9010202</v>
          </cell>
          <cell r="B5785" t="str">
            <v>ZM ALTERNADOR COMPLETO 9120080129 BOSCH CUMMINS 1988-2005 24V 45AMP 2HUECOS</v>
          </cell>
          <cell r="C5785">
            <v>6.0890000000000004</v>
          </cell>
          <cell r="D5785"/>
          <cell r="E5785">
            <v>1</v>
          </cell>
          <cell r="F5785">
            <v>2</v>
          </cell>
          <cell r="G5785"/>
          <cell r="H5785" t="str">
            <v>G31</v>
          </cell>
        </row>
        <row r="5786">
          <cell r="A5786" t="str">
            <v>ZM.ZM-9010603</v>
          </cell>
          <cell r="B5786" t="str">
            <v>ZM ALTERNADOR COMPLETO 270903015 VOLKSWAGEN WORKER 2005-UP 24V 80AMP 3HUECOS</v>
          </cell>
          <cell r="C5786">
            <v>7.5750000000000002</v>
          </cell>
          <cell r="D5786"/>
          <cell r="E5786">
            <v>1</v>
          </cell>
          <cell r="F5786">
            <v>2</v>
          </cell>
          <cell r="G5786"/>
          <cell r="H5786" t="str">
            <v>SIN STOCK</v>
          </cell>
        </row>
        <row r="5787">
          <cell r="A5787" t="str">
            <v>ZM.ZM-902</v>
          </cell>
          <cell r="B5787" t="str">
            <v xml:space="preserve">ZM SOLENOIDE ARRANCADOR </v>
          </cell>
          <cell r="C5787">
            <v>1.0009999999999999</v>
          </cell>
          <cell r="D5787"/>
          <cell r="E5787">
            <v>1</v>
          </cell>
          <cell r="F5787"/>
          <cell r="G5787"/>
          <cell r="H5787" t="str">
            <v>H41</v>
          </cell>
        </row>
        <row r="5788">
          <cell r="A5788" t="str">
            <v>ZM.ZM-904</v>
          </cell>
          <cell r="B5788" t="str">
            <v>ZM SOLENOIDE ARRANCADOR ZM-904 VOLVO KB CUMMINS 1988-UP 24V BOSCH</v>
          </cell>
          <cell r="C5788">
            <v>1.0109999999999999</v>
          </cell>
          <cell r="D5788"/>
          <cell r="E5788">
            <v>1</v>
          </cell>
          <cell r="F5788"/>
          <cell r="G5788"/>
          <cell r="H5788" t="str">
            <v>H41</v>
          </cell>
        </row>
        <row r="5789">
          <cell r="A5789" t="str">
            <v>ZM.ZM-9408</v>
          </cell>
          <cell r="B5789" t="str">
            <v>ZM SOLENOIDE ARRANCADOR ZM-9408 VOLVO AUXILIAR 1988-UP 24V MITSUBISHI</v>
          </cell>
          <cell r="C5789">
            <v>0.39500000000000002</v>
          </cell>
          <cell r="D5789"/>
          <cell r="E5789">
            <v>1</v>
          </cell>
          <cell r="F5789"/>
          <cell r="G5789"/>
          <cell r="H5789" t="str">
            <v>H42</v>
          </cell>
        </row>
        <row r="5790">
          <cell r="A5790" t="str">
            <v>ZM.ZM-9492</v>
          </cell>
          <cell r="B5790" t="str">
            <v>ZM SOLENOIDE ARRANCADOR ZM-9492 CHEVROLET CRUCE CAPTIVA 2010-UP 12V VALEO</v>
          </cell>
          <cell r="C5790">
            <v>0.55700000000000005</v>
          </cell>
          <cell r="D5790"/>
          <cell r="E5790">
            <v>1</v>
          </cell>
          <cell r="F5790"/>
          <cell r="G5790"/>
          <cell r="H5790" t="str">
            <v>H42</v>
          </cell>
        </row>
        <row r="5791">
          <cell r="A5791" t="str">
            <v>ZM.ZM-950</v>
          </cell>
          <cell r="B5791" t="str">
            <v>ZM SOLENOIDE ARRANCADOR 1115557 DELCO 40MT 50MT 1992-UP 24V</v>
          </cell>
          <cell r="C5791">
            <v>2.5</v>
          </cell>
          <cell r="D5791"/>
          <cell r="E5791">
            <v>1</v>
          </cell>
          <cell r="F5791"/>
          <cell r="G5791"/>
          <cell r="H5791" t="str">
            <v>PARTE ATRÁS</v>
          </cell>
        </row>
        <row r="5792">
          <cell r="A5792" t="str">
            <v>ZM.ZM-9705</v>
          </cell>
          <cell r="B5792" t="str">
            <v>ZM SOLENOIDE ARRANCADOR ZM-9705 HONDA CIVIC CRV 1999-UP 12V DENSO</v>
          </cell>
          <cell r="C5792">
            <v>0.61599999999999999</v>
          </cell>
          <cell r="D5792"/>
          <cell r="E5792">
            <v>1</v>
          </cell>
          <cell r="F5792"/>
          <cell r="G5792"/>
          <cell r="H5792" t="str">
            <v>H42</v>
          </cell>
        </row>
        <row r="5793">
          <cell r="A5793" t="str">
            <v>ZM.ZM-972</v>
          </cell>
          <cell r="B5793" t="str">
            <v>ZM SOLENOIDE ARRANCADOR ZM-972 VOLKSWAGEN GOLF 1999-UP 12V BOSCH</v>
          </cell>
          <cell r="C5793">
            <v>0.82699999999999996</v>
          </cell>
          <cell r="D5793"/>
          <cell r="E5793">
            <v>1</v>
          </cell>
          <cell r="F5793"/>
          <cell r="G5793"/>
          <cell r="H5793" t="str">
            <v>H42</v>
          </cell>
        </row>
        <row r="5794">
          <cell r="A5794" t="str">
            <v>ZM.ZM-975</v>
          </cell>
          <cell r="B5794" t="str">
            <v>ZM SOLENOIDE ARRANCADOR ZM-975 FORD MAXION F1000 1995-UP 12V BOSCH</v>
          </cell>
          <cell r="C5794">
            <v>0.83399999999999996</v>
          </cell>
          <cell r="D5794"/>
          <cell r="E5794">
            <v>1</v>
          </cell>
          <cell r="F5794"/>
          <cell r="G5794"/>
          <cell r="H5794" t="str">
            <v>H43</v>
          </cell>
        </row>
        <row r="5795">
          <cell r="A5795" t="str">
            <v>ZM.ZM-978</v>
          </cell>
          <cell r="B5795" t="str">
            <v>ZM SOLENOIDE ARRANCADOR</v>
          </cell>
          <cell r="C5795">
            <v>0.85399999999999998</v>
          </cell>
          <cell r="D5795"/>
          <cell r="E5795">
            <v>1</v>
          </cell>
          <cell r="F5795"/>
          <cell r="G5795"/>
          <cell r="H5795" t="str">
            <v>H49</v>
          </cell>
        </row>
        <row r="5796">
          <cell r="A5796" t="str">
            <v>ZM.ZM-979</v>
          </cell>
          <cell r="B5796" t="str">
            <v>ZM SOLENOIDE ARRANCADOR ZM-979 CHRYSLER DODGE PLAYMOUNT 1998-2000 12V BOSCH</v>
          </cell>
          <cell r="C5796">
            <v>0.83099999999999996</v>
          </cell>
          <cell r="D5796"/>
          <cell r="E5796">
            <v>1</v>
          </cell>
          <cell r="F5796"/>
          <cell r="G5796"/>
          <cell r="H5796" t="str">
            <v>H43</v>
          </cell>
        </row>
        <row r="5797">
          <cell r="A5797" t="str">
            <v>ZM.ZM-981</v>
          </cell>
          <cell r="B5797" t="str">
            <v xml:space="preserve">ZM SOLENOIDE ARRANCADOR </v>
          </cell>
          <cell r="C5797">
            <v>0.83099999999999996</v>
          </cell>
          <cell r="D5797"/>
          <cell r="E5797">
            <v>1</v>
          </cell>
          <cell r="F5797"/>
          <cell r="G5797"/>
          <cell r="H5797" t="str">
            <v>H43</v>
          </cell>
        </row>
        <row r="5798">
          <cell r="A5798" t="str">
            <v>ZM.ZM-982</v>
          </cell>
          <cell r="B5798" t="str">
            <v>ZM SOLENOIDE ARRANCADOR ZM-982 NISSAN PICK UP 1992-2003 24V HITACHI</v>
          </cell>
          <cell r="C5798">
            <v>1.032</v>
          </cell>
          <cell r="D5798"/>
          <cell r="E5798">
            <v>1</v>
          </cell>
          <cell r="F5798"/>
          <cell r="G5798"/>
          <cell r="H5798" t="str">
            <v>H43</v>
          </cell>
        </row>
        <row r="5799">
          <cell r="A5799" t="str">
            <v>ZM.ZM-9860</v>
          </cell>
          <cell r="B5799" t="str">
            <v>ZM SOLENOIDE ARRANCADOR ZM-9860 HYUNDAI KIA SANTA FE SORENTO 2006-2012 12V DELCO</v>
          </cell>
          <cell r="C5799">
            <v>0.72299999999999998</v>
          </cell>
          <cell r="D5799"/>
          <cell r="E5799">
            <v>1</v>
          </cell>
          <cell r="F5799"/>
          <cell r="G5799"/>
          <cell r="H5799" t="str">
            <v>H50</v>
          </cell>
        </row>
        <row r="5800">
          <cell r="A5800" t="str">
            <v>ZU.12631-54L00</v>
          </cell>
          <cell r="B5800" t="str">
            <v>ZUIKO PIÑON CIGÜEÑAL</v>
          </cell>
          <cell r="C5800">
            <v>7.5999999999999998E-2</v>
          </cell>
          <cell r="D5800"/>
          <cell r="E5800"/>
          <cell r="F5800"/>
          <cell r="G5800"/>
          <cell r="H5800" t="str">
            <v>R37</v>
          </cell>
        </row>
        <row r="5801">
          <cell r="A5801" t="str">
            <v>ZU.12742-78K00</v>
          </cell>
          <cell r="B5801" t="str">
            <v>ZUIKO PIÑON LEVAS</v>
          </cell>
          <cell r="C5801">
            <v>0.26200000000000001</v>
          </cell>
          <cell r="D5801"/>
          <cell r="E5801"/>
          <cell r="F5801"/>
          <cell r="G5801"/>
          <cell r="H5801" t="str">
            <v>R37</v>
          </cell>
        </row>
        <row r="5802">
          <cell r="A5802" t="str">
            <v>ZU.12771-78K01</v>
          </cell>
          <cell r="B5802" t="str">
            <v>ZUIKO GUIA CADENA</v>
          </cell>
          <cell r="C5802">
            <v>0.13</v>
          </cell>
          <cell r="D5802"/>
          <cell r="E5802"/>
          <cell r="F5802"/>
          <cell r="G5802"/>
          <cell r="H5802" t="str">
            <v>R39</v>
          </cell>
        </row>
        <row r="5803">
          <cell r="A5803" t="str">
            <v>ZU.12811-78K01</v>
          </cell>
          <cell r="B5803" t="str">
            <v>ZUIKO GUIA CADENA</v>
          </cell>
          <cell r="C5803">
            <v>0.186</v>
          </cell>
          <cell r="D5803"/>
          <cell r="E5803"/>
          <cell r="F5803"/>
          <cell r="G5803"/>
          <cell r="H5803" t="str">
            <v>R39</v>
          </cell>
        </row>
        <row r="5804">
          <cell r="A5804" t="str">
            <v>ZU.12831-69J00</v>
          </cell>
          <cell r="B5804" t="str">
            <v>ZUIKO TEMPLADOR CADENA</v>
          </cell>
          <cell r="C5804">
            <v>0.104</v>
          </cell>
          <cell r="D5804"/>
          <cell r="E5804"/>
          <cell r="F5804"/>
          <cell r="G5804"/>
          <cell r="H5804" t="str">
            <v>R38</v>
          </cell>
        </row>
        <row r="5805">
          <cell r="A5805" t="str">
            <v>ZU.13024-4M510</v>
          </cell>
          <cell r="B5805" t="str">
            <v>ZUIKO PIÑON LEVAS 13024-4M510 REMATE ALMERA QG15 QG18 4CIL 1.5L</v>
          </cell>
          <cell r="C5805">
            <v>0.434</v>
          </cell>
          <cell r="D5805"/>
          <cell r="E5805">
            <v>1</v>
          </cell>
          <cell r="F5805"/>
          <cell r="G5805"/>
          <cell r="H5805" t="str">
            <v>R37</v>
          </cell>
        </row>
        <row r="5806">
          <cell r="A5806" t="str">
            <v>ZU.13024-77A00</v>
          </cell>
          <cell r="B5806" t="str">
            <v>ZUIKO PIÑON LEVAS 13024-77A00 NISSAN SENTRA GA13-GA14-GA15-GA16 4CIL 1.6L</v>
          </cell>
          <cell r="C5806">
            <v>0.312</v>
          </cell>
          <cell r="D5806"/>
          <cell r="E5806">
            <v>1</v>
          </cell>
          <cell r="F5806"/>
          <cell r="G5806"/>
          <cell r="H5806" t="str">
            <v>R37</v>
          </cell>
        </row>
        <row r="5807">
          <cell r="A5807" t="str">
            <v>ZU.13070-10600</v>
          </cell>
          <cell r="B5807" t="str">
            <v>ZUIKO TEMPLADOR CADENA 13070-10600 NISSAN PICK UP DATSUN J15 J18 4CIL 1.5L</v>
          </cell>
          <cell r="C5807">
            <v>0.16900000000000001</v>
          </cell>
          <cell r="D5807"/>
          <cell r="E5807">
            <v>1</v>
          </cell>
          <cell r="F5807"/>
          <cell r="G5807"/>
          <cell r="H5807" t="str">
            <v>R38</v>
          </cell>
        </row>
        <row r="5808">
          <cell r="A5808" t="str">
            <v>ZU.13085-53Y00</v>
          </cell>
          <cell r="B5808" t="str">
            <v>ZUIKO GUIA CADENA 13085-53Y00 NISSAN SENTRA GA13-GA14-GA15-GA16 4CIL 1.5L</v>
          </cell>
          <cell r="C5808">
            <v>6.4000000000000001E-2</v>
          </cell>
          <cell r="D5808"/>
          <cell r="E5808">
            <v>1</v>
          </cell>
          <cell r="F5808"/>
          <cell r="G5808"/>
          <cell r="H5808" t="str">
            <v>R39</v>
          </cell>
        </row>
        <row r="5809">
          <cell r="A5809" t="str">
            <v>ZU.13091-53J01</v>
          </cell>
          <cell r="B5809" t="str">
            <v>ZUIKO GUIA CADENA</v>
          </cell>
          <cell r="C5809">
            <v>0.4</v>
          </cell>
          <cell r="D5809"/>
          <cell r="E5809"/>
          <cell r="F5809"/>
          <cell r="G5809"/>
          <cell r="H5809" t="str">
            <v>R40</v>
          </cell>
        </row>
        <row r="5810">
          <cell r="A5810" t="str">
            <v>ZU.13091-AD210</v>
          </cell>
          <cell r="B5810" t="str">
            <v>ZUIKO GUIA CADENA 13091-AD210 NISSAN AD FRONTIER YD22-YD25 4CIL 2.2L-2.5L</v>
          </cell>
          <cell r="C5810">
            <v>0.20699999999999999</v>
          </cell>
          <cell r="D5810"/>
          <cell r="E5810">
            <v>1</v>
          </cell>
          <cell r="F5810"/>
          <cell r="G5810"/>
          <cell r="H5810" t="str">
            <v>R40</v>
          </cell>
        </row>
        <row r="5811">
          <cell r="A5811" t="str">
            <v>ZU.13521-76020</v>
          </cell>
          <cell r="B5811" t="str">
            <v>ZUIKO PIÑON CIGUEÑAL 13521-76020 TOYOTA ESTIMA 2TZ 4CIL 2.4L</v>
          </cell>
          <cell r="C5811">
            <v>0.32500000000000001</v>
          </cell>
          <cell r="D5811"/>
          <cell r="E5811">
            <v>1</v>
          </cell>
          <cell r="F5811"/>
          <cell r="G5811"/>
          <cell r="H5811" t="str">
            <v>R37</v>
          </cell>
        </row>
        <row r="5812">
          <cell r="A5812" t="str">
            <v>ZU.13523-21020</v>
          </cell>
          <cell r="B5812" t="str">
            <v>ZUIKO PIÑON LEVAS 13523-21020 TOYOTA YARIS PROBOX 1NZ 2NZ 4CIL 1.3L 1.5L</v>
          </cell>
          <cell r="C5812">
            <v>0.16400000000000001</v>
          </cell>
          <cell r="D5812"/>
          <cell r="E5812">
            <v>1</v>
          </cell>
          <cell r="F5812"/>
          <cell r="G5812"/>
          <cell r="H5812" t="str">
            <v>R37</v>
          </cell>
        </row>
        <row r="5813">
          <cell r="A5813" t="str">
            <v>ZU.13523-35020</v>
          </cell>
          <cell r="B5813" t="str">
            <v>ZUIKO PIÑON LEVAS 13523-35020 TOYOTA HILUX 22R 4CIL 2.4L</v>
          </cell>
          <cell r="C5813">
            <v>0.39</v>
          </cell>
          <cell r="D5813"/>
          <cell r="E5813">
            <v>1</v>
          </cell>
          <cell r="F5813"/>
          <cell r="G5813"/>
          <cell r="H5813" t="str">
            <v>R37</v>
          </cell>
        </row>
        <row r="5814">
          <cell r="A5814" t="str">
            <v>ZU.13540-21020</v>
          </cell>
          <cell r="B5814" t="str">
            <v>ZUIKO TEMPLADOR CADENA 13540-21020 TOYOTA YARIS PROBOX 1998-2010 1NZ-2NZ 4CIL 1.3L-1.5L</v>
          </cell>
          <cell r="C5814">
            <v>0.17799999999999999</v>
          </cell>
          <cell r="D5814"/>
          <cell r="E5814">
            <v>1</v>
          </cell>
          <cell r="F5814"/>
          <cell r="G5814"/>
          <cell r="H5814" t="str">
            <v>R38</v>
          </cell>
        </row>
        <row r="5815">
          <cell r="A5815" t="str">
            <v>ZU.13559-21010</v>
          </cell>
          <cell r="B5815" t="str">
            <v>ZUIKO GUIA CADENA 13559-21010 TOYOTA YARIS PROBOX 1NZ-2NZ 4CIL 1.5L</v>
          </cell>
          <cell r="C5815">
            <v>0.183</v>
          </cell>
          <cell r="D5815"/>
          <cell r="E5815">
            <v>1</v>
          </cell>
          <cell r="F5815"/>
          <cell r="G5815"/>
          <cell r="H5815" t="str">
            <v>R40</v>
          </cell>
        </row>
        <row r="5816">
          <cell r="A5816" t="str">
            <v>ZU.13559-28010</v>
          </cell>
          <cell r="B5816" t="str">
            <v xml:space="preserve">ZUIKO GUIA CADENA </v>
          </cell>
          <cell r="C5816">
            <v>0.184</v>
          </cell>
          <cell r="D5816"/>
          <cell r="E5816">
            <v>1</v>
          </cell>
          <cell r="F5816"/>
          <cell r="G5816"/>
          <cell r="H5816" t="str">
            <v>R40</v>
          </cell>
        </row>
        <row r="5817">
          <cell r="A5817" t="str">
            <v>ZU.13561-21010</v>
          </cell>
          <cell r="B5817" t="str">
            <v>ZUIKO GUIA CADENA 13561-21010 TOYOTA YARIS PROBOX 1NZ-2NZ 4CIL 1.5L</v>
          </cell>
          <cell r="C5817">
            <v>0.222</v>
          </cell>
          <cell r="D5817"/>
          <cell r="E5817">
            <v>1</v>
          </cell>
          <cell r="F5817"/>
          <cell r="G5817"/>
          <cell r="H5817" t="str">
            <v>R40</v>
          </cell>
        </row>
        <row r="5818">
          <cell r="A5818" t="str">
            <v>ZU.13562-34020</v>
          </cell>
          <cell r="B5818" t="str">
            <v>ZUIKO GUIA CADENA 13562-34020 TOYOTA CORONA 18R 4CIL 2.0L</v>
          </cell>
          <cell r="C5818">
            <v>0.22</v>
          </cell>
          <cell r="D5818"/>
          <cell r="E5818">
            <v>1</v>
          </cell>
          <cell r="F5818"/>
          <cell r="G5818"/>
          <cell r="H5818" t="str">
            <v>R40</v>
          </cell>
        </row>
        <row r="5819">
          <cell r="A5819" t="str">
            <v>ZU.DB-42</v>
          </cell>
          <cell r="B5819" t="str">
            <v>ZUIKO GUIA CADENA 13085-EB70E NISSAN NAVARA FRONTIER YD22-YD25 4CIL 2.5L</v>
          </cell>
          <cell r="C5819">
            <v>5.8000000000000003E-2</v>
          </cell>
          <cell r="D5819"/>
          <cell r="E5819">
            <v>1</v>
          </cell>
          <cell r="F5819"/>
          <cell r="G5819"/>
          <cell r="H5819" t="str">
            <v>R41</v>
          </cell>
        </row>
        <row r="5820">
          <cell r="A5820" t="str">
            <v>ZU.DB-43</v>
          </cell>
          <cell r="B5820" t="str">
            <v>ZUIKO GUIA CADENA 13085-EB70B NISSAN NAVARA FRONTIER YD25DE 4CIL 2.5L</v>
          </cell>
          <cell r="C5820">
            <v>6.4000000000000001E-2</v>
          </cell>
          <cell r="D5820"/>
          <cell r="E5820">
            <v>1</v>
          </cell>
          <cell r="F5820"/>
          <cell r="G5820"/>
          <cell r="H5820" t="str">
            <v>R41</v>
          </cell>
        </row>
        <row r="5821">
          <cell r="A5821" t="str">
            <v>ZU.DB-44</v>
          </cell>
          <cell r="B5821" t="str">
            <v>ZUIKO GUIA CADENA 13085-EB70C NISSAN NAVARA FRONTIER YD25DE 4CIL 2.5L</v>
          </cell>
          <cell r="C5821">
            <v>2.3E-2</v>
          </cell>
          <cell r="D5821"/>
          <cell r="E5821">
            <v>1</v>
          </cell>
          <cell r="F5821"/>
          <cell r="G5821"/>
          <cell r="H5821" t="str">
            <v>R41</v>
          </cell>
        </row>
        <row r="5822">
          <cell r="A5822" t="str">
            <v>ZU.DB-45</v>
          </cell>
          <cell r="B5822" t="str">
            <v>ZUIKO GUIA CADENA 13085-EB70D NISSAN NAVARA FRONTIER YD25DE 4CIL 2.5L</v>
          </cell>
          <cell r="C5822">
            <v>6.0000000000000001E-3</v>
          </cell>
          <cell r="D5822"/>
          <cell r="E5822">
            <v>1</v>
          </cell>
          <cell r="F5822"/>
          <cell r="G5822"/>
          <cell r="H5822" t="str">
            <v>R41</v>
          </cell>
        </row>
        <row r="5823">
          <cell r="A5823" t="str">
            <v>ZU.DB-46</v>
          </cell>
          <cell r="B5823" t="str">
            <v>ZUIKO GUIA CADENA 13091-EB70A NISSAN NAVARA FRONTIER YD25DE 4CIL 2.5L</v>
          </cell>
          <cell r="C5823">
            <v>0.13900000000000001</v>
          </cell>
          <cell r="D5823"/>
          <cell r="E5823">
            <v>1</v>
          </cell>
          <cell r="F5823"/>
          <cell r="G5823"/>
          <cell r="H5823" t="str">
            <v>R41</v>
          </cell>
        </row>
        <row r="5824">
          <cell r="A5824" t="str">
            <v>ZU.DB-56</v>
          </cell>
          <cell r="B5824" t="str">
            <v xml:space="preserve">ZUIKO GUIA CADENA </v>
          </cell>
          <cell r="C5824">
            <v>0.19500000000000001</v>
          </cell>
          <cell r="D5824"/>
          <cell r="E5824">
            <v>1</v>
          </cell>
          <cell r="F5824"/>
          <cell r="G5824"/>
          <cell r="H5824" t="str">
            <v>R41</v>
          </cell>
        </row>
        <row r="5825">
          <cell r="A5825" t="str">
            <v>ZU.GA-61</v>
          </cell>
          <cell r="B5825" t="str">
            <v>ZUIKO 13521-0D010 PIÑON CIGUEÑAL TOYOTA COROLLA 1998-2008 1ZZ 2ZZ 3ZZ 1.8L</v>
          </cell>
          <cell r="C5825">
            <v>5.5E-2</v>
          </cell>
          <cell r="D5825"/>
          <cell r="E5825">
            <v>1</v>
          </cell>
          <cell r="F5825"/>
          <cell r="G5825"/>
          <cell r="H5825" t="str">
            <v>R37</v>
          </cell>
        </row>
        <row r="5826">
          <cell r="A5826" t="str">
            <v>ZU.GB-61</v>
          </cell>
          <cell r="B5826" t="str">
            <v>ZUIKO PIÑON LEVAS 13024-EB70A NISSAN NAVARA FRONTIER YD25DE 4CIL 2.5L</v>
          </cell>
          <cell r="C5826">
            <v>0.26100000000000001</v>
          </cell>
          <cell r="D5826"/>
          <cell r="E5826">
            <v>1</v>
          </cell>
          <cell r="F5826"/>
          <cell r="G5826"/>
          <cell r="H5826" t="str">
            <v>R37</v>
          </cell>
        </row>
        <row r="5827">
          <cell r="A5827" t="str">
            <v>ZU.GB-62</v>
          </cell>
          <cell r="B5827" t="str">
            <v>ZUIKO PIÑON LEVAS 13014-EB70A NISSAN NAVARA FRONTIER YD25DE 4CIL 2.5L</v>
          </cell>
          <cell r="C5827">
            <v>0.442</v>
          </cell>
          <cell r="D5827"/>
          <cell r="E5827">
            <v>1</v>
          </cell>
          <cell r="F5827"/>
          <cell r="G5827"/>
          <cell r="H5827" t="str">
            <v>R38</v>
          </cell>
        </row>
        <row r="5828">
          <cell r="A5828" t="str">
            <v>ZU.ME200248</v>
          </cell>
          <cell r="B5828" t="str">
            <v>ZUIKO ME200248 TEMPLADOR CADENA MITSUBISHI MONTERO 1995-2001 4M40 4CIL 2.8L</v>
          </cell>
          <cell r="C5828">
            <v>0.29899999999999999</v>
          </cell>
          <cell r="D5828"/>
          <cell r="E5828">
            <v>1</v>
          </cell>
          <cell r="F5828"/>
          <cell r="G5828"/>
          <cell r="H5828" t="str">
            <v>R38</v>
          </cell>
        </row>
        <row r="5829">
          <cell r="A5829" t="str">
            <v>ZU.TA-67</v>
          </cell>
          <cell r="B5829" t="str">
            <v xml:space="preserve">ZUIKO TEMPLADOR CADENA </v>
          </cell>
          <cell r="C5829">
            <v>0.23400000000000001</v>
          </cell>
          <cell r="D5829"/>
          <cell r="E5829">
            <v>1</v>
          </cell>
          <cell r="F5829"/>
          <cell r="G5829"/>
          <cell r="H5829" t="str">
            <v>R38</v>
          </cell>
        </row>
        <row r="5830">
          <cell r="A5830" t="str">
            <v>ZU.TB-36</v>
          </cell>
          <cell r="B5830" t="str">
            <v>ZUKO TEMPLADOR CADENA 13070-4E102 NISSAN SENTRA KA24 16V 4CIL 2.4L CHICO</v>
          </cell>
          <cell r="C5830">
            <v>0.253</v>
          </cell>
          <cell r="D5830"/>
          <cell r="E5830">
            <v>1</v>
          </cell>
          <cell r="F5830"/>
          <cell r="G5830"/>
          <cell r="H5830" t="str">
            <v>R39</v>
          </cell>
        </row>
        <row r="5831">
          <cell r="A5831" t="str">
            <v>ZU.TB-47</v>
          </cell>
          <cell r="B5831" t="str">
            <v>ZUIKO TEMPLADOR CADENA</v>
          </cell>
          <cell r="C5831">
            <v>0.23100000000000001</v>
          </cell>
          <cell r="D5831"/>
          <cell r="E5831">
            <v>1</v>
          </cell>
          <cell r="F5831"/>
          <cell r="G5831"/>
          <cell r="H5831" t="str">
            <v>R39</v>
          </cell>
        </row>
        <row r="5832">
          <cell r="A5832" t="str">
            <v>ZU.TB-50</v>
          </cell>
          <cell r="B5832" t="str">
            <v>ZUIKO  13070-EB70A NISSAN YD25DE NAVARA 2015-UP UND</v>
          </cell>
          <cell r="C5832">
            <v>0.29499999999999998</v>
          </cell>
          <cell r="D5832"/>
          <cell r="E5832">
            <v>1</v>
          </cell>
          <cell r="F5832"/>
          <cell r="G5832"/>
          <cell r="H5832" t="str">
            <v>R39</v>
          </cell>
        </row>
        <row r="5833">
          <cell r="A5833" t="str">
            <v>HW.VL2181</v>
          </cell>
          <cell r="B5833" t="str">
            <v>HAW TUOH PALETA VENTILADOR</v>
          </cell>
          <cell r="C5833">
            <v>3.9489999999999998</v>
          </cell>
          <cell r="D5833"/>
          <cell r="E5833">
            <v>1</v>
          </cell>
          <cell r="F5833"/>
          <cell r="G5833"/>
          <cell r="H5833" t="str">
            <v>M-24</v>
          </cell>
        </row>
        <row r="5834">
          <cell r="A5834" t="str">
            <v>PI.P17222</v>
          </cell>
          <cell r="B5834" t="str">
            <v xml:space="preserve">PRIME SWITCH ACEITE </v>
          </cell>
          <cell r="C5834">
            <v>0.156</v>
          </cell>
          <cell r="D5834"/>
          <cell r="E5834">
            <v>1</v>
          </cell>
          <cell r="F5834"/>
          <cell r="G5834"/>
          <cell r="H5834" t="str">
            <v>S-F84</v>
          </cell>
        </row>
        <row r="5835">
          <cell r="A5835" t="str">
            <v>PI.P17223</v>
          </cell>
          <cell r="B5835" t="str">
            <v>PRIME SWITCH TEMPERATURA</v>
          </cell>
          <cell r="C5835">
            <v>1.4999999999999999E-2</v>
          </cell>
          <cell r="D5835"/>
          <cell r="E5835">
            <v>1</v>
          </cell>
          <cell r="F5835"/>
          <cell r="G5835"/>
          <cell r="H5835" t="str">
            <v>S-F84</v>
          </cell>
        </row>
        <row r="5836">
          <cell r="A5836" t="str">
            <v>PI.42G-357</v>
          </cell>
          <cell r="B5836" t="str">
            <v>PRIME MARCADOR GASOLINA</v>
          </cell>
          <cell r="C5836">
            <v>0.107</v>
          </cell>
          <cell r="D5836"/>
          <cell r="E5836">
            <v>1</v>
          </cell>
          <cell r="F5836"/>
          <cell r="G5836"/>
          <cell r="H5836" t="str">
            <v>S-F84</v>
          </cell>
        </row>
        <row r="5837">
          <cell r="A5837" t="str">
            <v>PI.P15603-1</v>
          </cell>
          <cell r="B5837" t="str">
            <v xml:space="preserve">PRIME MARCADOR VACUOMETRO </v>
          </cell>
          <cell r="C5837">
            <v>0.15</v>
          </cell>
          <cell r="D5837"/>
          <cell r="E5837">
            <v>1</v>
          </cell>
          <cell r="F5837"/>
          <cell r="G5837"/>
          <cell r="H5837" t="str">
            <v>S-F84</v>
          </cell>
        </row>
      </sheetData>
      <sheetData sheetId="1">
        <row r="1">
          <cell r="B1" t="str">
            <v>Codigo</v>
          </cell>
          <cell r="C1" t="str">
            <v>Descripcion</v>
          </cell>
          <cell r="D1" t="str">
            <v>StockFisico</v>
          </cell>
          <cell r="E1" t="str">
            <v>StockContable</v>
          </cell>
          <cell r="F1" t="str">
            <v>Peso</v>
          </cell>
          <cell r="G1" t="str">
            <v>PESO ACTUALIZADO</v>
          </cell>
        </row>
        <row r="2">
          <cell r="B2" t="str">
            <v>AA.12204-22041</v>
          </cell>
          <cell r="C2" t="str">
            <v>AISAN VALVULA PCV 12204-22041 TOYOTA 2005-2008 1ZZ COROLLA 4CIL 1.8L ROSCA</v>
          </cell>
          <cell r="D2">
            <v>125</v>
          </cell>
          <cell r="E2">
            <v>125</v>
          </cell>
          <cell r="F2">
            <v>0</v>
          </cell>
          <cell r="G2">
            <v>4.2000000000000003E-2</v>
          </cell>
        </row>
        <row r="3">
          <cell r="B3" t="str">
            <v>AA.12204-31030</v>
          </cell>
          <cell r="C3" t="str">
            <v>AISAN VALVULA PCV 12204-31030 TOYOTA 2005-2016 1GR-FE-FJ CRUISER 4RUNNER 6CIL 4.0L</v>
          </cell>
          <cell r="D3">
            <v>5</v>
          </cell>
          <cell r="E3">
            <v>5</v>
          </cell>
          <cell r="F3">
            <v>0</v>
          </cell>
          <cell r="G3">
            <v>3.4000000000000002E-2</v>
          </cell>
        </row>
        <row r="4">
          <cell r="B4" t="str">
            <v>AA.12204-31140</v>
          </cell>
          <cell r="C4" t="str">
            <v>AISAN VALVULA PCV 12204-31140 TOYOTA RAV4 2005-2012 2GR-FE 6CIL 3.5L</v>
          </cell>
          <cell r="D4">
            <v>51</v>
          </cell>
          <cell r="E4">
            <v>51</v>
          </cell>
          <cell r="F4">
            <v>2.1000000000000001E-2</v>
          </cell>
          <cell r="G4">
            <v>2.1000000000000001E-2</v>
          </cell>
        </row>
        <row r="5">
          <cell r="B5" t="str">
            <v>AA.12204-40030</v>
          </cell>
          <cell r="C5" t="str">
            <v>AISAN VALVULA PCV 12204-40030 TOYOTA VITZ 2005-UP 1KR-EJ-SZ 3CIL 1.0L</v>
          </cell>
          <cell r="D5">
            <v>26</v>
          </cell>
          <cell r="E5">
            <v>26</v>
          </cell>
          <cell r="F5">
            <v>1.4E-2</v>
          </cell>
          <cell r="G5">
            <v>1.4E-2</v>
          </cell>
        </row>
        <row r="6">
          <cell r="B6" t="str">
            <v>AA.12204-47050</v>
          </cell>
          <cell r="C6" t="str">
            <v>AISAN VALVULA PCV 12204-47050 TOYOTA 2015-UP 1NR-FE YARIS 4CIL 1.3L</v>
          </cell>
          <cell r="D6">
            <v>182</v>
          </cell>
          <cell r="E6">
            <v>182</v>
          </cell>
          <cell r="F6">
            <v>2.4E-2</v>
          </cell>
          <cell r="G6">
            <v>2.4E-2</v>
          </cell>
        </row>
        <row r="7">
          <cell r="B7" t="str">
            <v>AA.12204-B0020</v>
          </cell>
          <cell r="C7" t="str">
            <v>AISAN VALVULA PCV 12204-B0020 TOYOTA 2005-UP 3SZ K3-VE AVANZA 4CIL 1.5L</v>
          </cell>
          <cell r="D7">
            <v>167</v>
          </cell>
          <cell r="E7">
            <v>167</v>
          </cell>
          <cell r="F7">
            <v>1.4E-2</v>
          </cell>
          <cell r="G7">
            <v>1.4E-2</v>
          </cell>
        </row>
        <row r="8">
          <cell r="B8" t="str">
            <v>AA.13711-71010</v>
          </cell>
          <cell r="C8" t="str">
            <v>AISAN VALVULA NEGRA 13711-71010 TOYOTA HILUX 2Y 4CIL 2.0L 40*8*108.3</v>
          </cell>
          <cell r="D8">
            <v>160</v>
          </cell>
          <cell r="E8">
            <v>160</v>
          </cell>
          <cell r="F8">
            <v>0.378</v>
          </cell>
          <cell r="G8">
            <v>0.75600000000000001</v>
          </cell>
        </row>
        <row r="9">
          <cell r="B9" t="str">
            <v>AA.13715-71010</v>
          </cell>
          <cell r="C9" t="str">
            <v>AISAN VALVULA NEGRA 13715-71010 TOYOTA HILUX 2Y 4CIL 2.0L 36*8*108.6</v>
          </cell>
          <cell r="D9">
            <v>168</v>
          </cell>
          <cell r="E9">
            <v>168</v>
          </cell>
          <cell r="F9">
            <v>0.35799999999999998</v>
          </cell>
          <cell r="G9">
            <v>0.71599999999999997</v>
          </cell>
        </row>
        <row r="10">
          <cell r="B10" t="str">
            <v>AA.15100-60A00</v>
          </cell>
          <cell r="C10" t="str">
            <v>AISAN BOMBA GASOLINA 15100-60A00 SUZUKI 1993-1998 G16A VITARA 4CIL 1.6L CARBURADO</v>
          </cell>
          <cell r="D10">
            <v>6</v>
          </cell>
          <cell r="E10">
            <v>6</v>
          </cell>
          <cell r="F10">
            <v>0.45</v>
          </cell>
          <cell r="G10">
            <v>0.45</v>
          </cell>
        </row>
        <row r="11">
          <cell r="B11" t="str">
            <v>AA.18118-54D00</v>
          </cell>
          <cell r="C11" t="str">
            <v>AISAN VALVULA PCV 18118-54D00 SUZUKI 2005-UP M13A-M15A SWIFT 4CIL 1.5L</v>
          </cell>
          <cell r="D11">
            <v>7</v>
          </cell>
          <cell r="E11">
            <v>7</v>
          </cell>
          <cell r="F11">
            <v>1.6E-2</v>
          </cell>
          <cell r="G11">
            <v>1.6E-2</v>
          </cell>
        </row>
        <row r="12">
          <cell r="B12" t="str">
            <v>AA.18118-58B00</v>
          </cell>
          <cell r="C12" t="str">
            <v>AISAN VALVULA PCV 18118-58B00 SUZUKI 1997-2018 K6A-G13B-G15A-G16A APV BALENO VITARA 4CIL 1.6L</v>
          </cell>
          <cell r="D12">
            <v>40</v>
          </cell>
          <cell r="E12">
            <v>40</v>
          </cell>
          <cell r="F12">
            <v>1.4E-2</v>
          </cell>
          <cell r="G12">
            <v>1.4E-2</v>
          </cell>
        </row>
        <row r="13">
          <cell r="B13" t="str">
            <v>AA.18118-65H00</v>
          </cell>
          <cell r="C13" t="str">
            <v>AISAN VALVULA PCV 18118-65H00 SUZUKI 2004-UP K6A WAGON-R 3CIL 0.7L</v>
          </cell>
          <cell r="D13">
            <v>25</v>
          </cell>
          <cell r="E13">
            <v>25</v>
          </cell>
          <cell r="F13">
            <v>1.7000000000000001E-2</v>
          </cell>
          <cell r="G13">
            <v>1.7000000000000001E-2</v>
          </cell>
        </row>
        <row r="14">
          <cell r="B14" t="str">
            <v>AA.18118-844E0</v>
          </cell>
          <cell r="C14" t="str">
            <v>AISAN VALVULA PCV 18118-844E0 SUZUKI ALTO 1988-1998 F8B 3CIL 0.8L</v>
          </cell>
          <cell r="D14">
            <v>7</v>
          </cell>
          <cell r="E14">
            <v>7</v>
          </cell>
          <cell r="F14">
            <v>1.6E-2</v>
          </cell>
          <cell r="G14">
            <v>1.6E-2</v>
          </cell>
        </row>
        <row r="15">
          <cell r="B15" t="str">
            <v>AA.18919-AM810</v>
          </cell>
          <cell r="C15" t="str">
            <v>AISAN SENSOR POSICION ACELERADOR 18919-AM810 NISSAN 2007-UP HR15 TIIDA 4CIL 1.5L</v>
          </cell>
          <cell r="D15">
            <v>114</v>
          </cell>
          <cell r="E15">
            <v>114</v>
          </cell>
          <cell r="F15">
            <v>8.3000000000000004E-2</v>
          </cell>
          <cell r="G15">
            <v>8.3000000000000004E-2</v>
          </cell>
        </row>
        <row r="16">
          <cell r="B16" t="str">
            <v>AA.23209-23020</v>
          </cell>
          <cell r="C16" t="str">
            <v>AISAN INYECTOR 23209-23020 TOYOTA 2000-2006 1SZ VITZ 4CIL 1.0L AZUL</v>
          </cell>
          <cell r="D16">
            <v>8</v>
          </cell>
          <cell r="E16">
            <v>8</v>
          </cell>
          <cell r="F16">
            <v>5.2999999999999999E-2</v>
          </cell>
          <cell r="G16">
            <v>5.2999999999999999E-2</v>
          </cell>
        </row>
        <row r="17">
          <cell r="B17" t="str">
            <v>AA.23209-79165</v>
          </cell>
          <cell r="C17" t="str">
            <v>AISAN INYECTOR 23209-79165 TOYOTA 2004-UP 2TR-FE HILUX INNOVA 4CIL 2.7L</v>
          </cell>
          <cell r="D17">
            <v>14</v>
          </cell>
          <cell r="E17">
            <v>14</v>
          </cell>
          <cell r="F17">
            <v>5.3999999999999999E-2</v>
          </cell>
          <cell r="G17">
            <v>5.3999999999999999E-2</v>
          </cell>
        </row>
        <row r="18">
          <cell r="B18" t="str">
            <v>AA.25060-JJ41B</v>
          </cell>
          <cell r="C18" t="str">
            <v>AISAN TARJETA FLOTADOR COMBUSTIBLE 25060-JJ41B NISSAN 2011-2016 HR16 VERSA 4CIL 1.6L</v>
          </cell>
          <cell r="D18">
            <v>1</v>
          </cell>
          <cell r="E18">
            <v>1</v>
          </cell>
          <cell r="F18">
            <v>0.13300000000000001</v>
          </cell>
          <cell r="G18">
            <v>0.13300000000000001</v>
          </cell>
        </row>
        <row r="19">
          <cell r="B19" t="str">
            <v>AA.77024-52122</v>
          </cell>
          <cell r="C19" t="str">
            <v>AISAN BOMBA GASOLINA 77024-52122 TOYOTA 2005-2014 1NZ-FE-2NZ-FE YARIS 4CIL 1.3L</v>
          </cell>
          <cell r="D19">
            <v>2</v>
          </cell>
          <cell r="E19">
            <v>2</v>
          </cell>
          <cell r="F19">
            <v>0.45400000000000001</v>
          </cell>
          <cell r="G19">
            <v>0.45400000000000001</v>
          </cell>
        </row>
        <row r="20">
          <cell r="B20" t="str">
            <v>AA.89281-20040</v>
          </cell>
          <cell r="C20" t="str">
            <v>AISAN SENSOR POSICION ACELERADOR 89281-20040 TOYOTA 2008-UP 1AZFSE-ZZ-1NZ RAV4 4CIL 1.5L</v>
          </cell>
          <cell r="D20">
            <v>5</v>
          </cell>
          <cell r="E20">
            <v>5</v>
          </cell>
          <cell r="F20">
            <v>0</v>
          </cell>
          <cell r="G20">
            <v>8.4000000000000005E-2</v>
          </cell>
        </row>
        <row r="21">
          <cell r="B21" t="str">
            <v>AA.89452-33030</v>
          </cell>
          <cell r="C21" t="str">
            <v>AISAN SENSOR TPS 89452-33030 TOYOTA 2001-2004 2AZ RAV-4 4CIL 2.4L</v>
          </cell>
          <cell r="D21">
            <v>4</v>
          </cell>
          <cell r="E21">
            <v>4</v>
          </cell>
          <cell r="F21">
            <v>0</v>
          </cell>
          <cell r="G21">
            <v>4.2000000000000003E-2</v>
          </cell>
        </row>
        <row r="22">
          <cell r="B22" t="str">
            <v>AA.90919-05047</v>
          </cell>
          <cell r="C22" t="str">
            <v>AISAN SENSOR POSICION CIGUEÑAL 90919-05047 TOYOTA 2004-2009 2AZ RAV-4 4CIL 2.4L</v>
          </cell>
          <cell r="D22">
            <v>13</v>
          </cell>
          <cell r="E22">
            <v>13</v>
          </cell>
          <cell r="F22">
            <v>0.13600000000000001</v>
          </cell>
          <cell r="G22">
            <v>0.13600000000000001</v>
          </cell>
        </row>
        <row r="23">
          <cell r="B23" t="str">
            <v>AA.90919-05087</v>
          </cell>
          <cell r="C23" t="str">
            <v>AISAN SENSOR POSICION CIGUEÑAL 90919-05087 TOYOTA YARIS 2012-2013 1NZ 4CIL 1.5L</v>
          </cell>
          <cell r="D23">
            <v>14</v>
          </cell>
          <cell r="E23">
            <v>14</v>
          </cell>
          <cell r="F23">
            <v>6.4000000000000001E-2</v>
          </cell>
          <cell r="G23">
            <v>6.4000000000000001E-2</v>
          </cell>
        </row>
        <row r="24">
          <cell r="B24" t="str">
            <v>AA.EVN1-11030</v>
          </cell>
          <cell r="C24" t="str">
            <v>AISAN VALVULA NEGRA 13711-11030 TOYOTA HILUX 1GD 2GD 4CIL 2.8L 2.4L 30.5*5.98*100</v>
          </cell>
          <cell r="D24">
            <v>216</v>
          </cell>
          <cell r="E24">
            <v>216</v>
          </cell>
          <cell r="F24">
            <v>0.48899999999999999</v>
          </cell>
          <cell r="G24">
            <v>0.48899999999999999</v>
          </cell>
        </row>
        <row r="25">
          <cell r="B25" t="str">
            <v>AA.EVN1-21010</v>
          </cell>
          <cell r="C25" t="str">
            <v>AISAN VALVULA NEGRA 13711-21010 TOYOTA YARIS VITZ 1NZFE 2NZFE 4CIL 1.3L 30.5*5*89.2</v>
          </cell>
          <cell r="D25">
            <v>64</v>
          </cell>
          <cell r="E25">
            <v>64</v>
          </cell>
          <cell r="F25">
            <v>0.39</v>
          </cell>
          <cell r="G25">
            <v>0.39</v>
          </cell>
        </row>
        <row r="26">
          <cell r="B26" t="str">
            <v>AA.EVN1-22050</v>
          </cell>
          <cell r="C26" t="str">
            <v>AISAN VALVULA NEGRA 13711-22040 TOYOTA COROLLA 3ZZFE 4ZZFE 4CIL 1.6L 31*5.5*88.8</v>
          </cell>
          <cell r="D26">
            <v>16</v>
          </cell>
          <cell r="E26">
            <v>16</v>
          </cell>
          <cell r="F26">
            <v>0.36799999999999999</v>
          </cell>
          <cell r="G26">
            <v>0.36799999999999999</v>
          </cell>
        </row>
        <row r="27">
          <cell r="B27" t="str">
            <v>AA.EVN1-40040</v>
          </cell>
          <cell r="C27" t="str">
            <v>AISAN VALVULA NEGRA 13711-40040 TOYOTA VITZ 1KR-FE 3CIL 0.7L 27.5*5*88.35</v>
          </cell>
          <cell r="D27">
            <v>6</v>
          </cell>
          <cell r="E27">
            <v>6</v>
          </cell>
          <cell r="F27">
            <v>0.30399999999999999</v>
          </cell>
          <cell r="G27">
            <v>0.30399999999999999</v>
          </cell>
        </row>
        <row r="28">
          <cell r="B28" t="str">
            <v>AA.EVN1-75070</v>
          </cell>
          <cell r="C28" t="str">
            <v>AISAN VALVULA NEGRA 13711-75070 TOYOTA HILUX 3RZE 4CIL 2.7L 37.5*6*104</v>
          </cell>
          <cell r="D28">
            <v>56</v>
          </cell>
          <cell r="E28">
            <v>56</v>
          </cell>
          <cell r="F28">
            <v>0.55600000000000005</v>
          </cell>
          <cell r="G28">
            <v>0.55600000000000005</v>
          </cell>
        </row>
        <row r="29">
          <cell r="B29" t="str">
            <v>AA.EVN1-B1020</v>
          </cell>
          <cell r="C29" t="str">
            <v>AISAN VALVULA NEGRA 13711-B1020 TOYOTA AVANZA 3SZ-VE 4CIL 1.5L 27.8*5*88.2</v>
          </cell>
          <cell r="D29">
            <v>24</v>
          </cell>
          <cell r="E29">
            <v>24</v>
          </cell>
          <cell r="F29">
            <v>0.35</v>
          </cell>
          <cell r="G29">
            <v>0.35</v>
          </cell>
        </row>
        <row r="30">
          <cell r="B30" t="str">
            <v>AA.EVX5-11050</v>
          </cell>
          <cell r="C30" t="str">
            <v>AISAN VALVULA NEGRA 13715-11050 TOYOTA HILUX 1GD 2GD 4CIL 2.8L 2.4L 29*5.97*99.45</v>
          </cell>
          <cell r="D30">
            <v>216</v>
          </cell>
          <cell r="E30">
            <v>216</v>
          </cell>
          <cell r="F30">
            <v>0.44519999999999998</v>
          </cell>
          <cell r="G30">
            <v>0.44500000000000001</v>
          </cell>
        </row>
        <row r="31">
          <cell r="B31" t="str">
            <v>AA.EVX5-21010</v>
          </cell>
          <cell r="C31" t="str">
            <v>AISAN VALVULA NEGRA 13715-21010 TOYOTA YARIS VITZ 1NZFE 2NZFE 4CIL 1.3L 25.5*5*88</v>
          </cell>
          <cell r="D31">
            <v>64</v>
          </cell>
          <cell r="E31">
            <v>64</v>
          </cell>
          <cell r="F31">
            <v>0.34200000000000003</v>
          </cell>
          <cell r="G31">
            <v>0.34199999999999997</v>
          </cell>
        </row>
        <row r="32">
          <cell r="B32" t="str">
            <v>AA.EVX5-22040</v>
          </cell>
          <cell r="C32" t="str">
            <v>AISAN VALVULA NEGRA 13715-22040 TOYOTA COROLLA 3ZZFE 4ZZFE 4CIL 1.6L 26*5.5*88.8</v>
          </cell>
          <cell r="D32">
            <v>16</v>
          </cell>
          <cell r="E32">
            <v>16</v>
          </cell>
          <cell r="F32">
            <v>0.314</v>
          </cell>
          <cell r="G32">
            <v>0.314</v>
          </cell>
        </row>
        <row r="33">
          <cell r="B33" t="str">
            <v>AA.EVX5-40040</v>
          </cell>
          <cell r="C33" t="str">
            <v>AISAN VALVULA NEGRA 13715-40040 TOYOTA VITZ 1KR-FE 3CIL 0.7L 23.6*5*89.1</v>
          </cell>
          <cell r="D33">
            <v>6</v>
          </cell>
          <cell r="E33">
            <v>6</v>
          </cell>
          <cell r="F33">
            <v>0.27200000000000002</v>
          </cell>
          <cell r="G33">
            <v>0.27200000000000002</v>
          </cell>
        </row>
        <row r="34">
          <cell r="B34" t="str">
            <v>AA.EVX5-75081</v>
          </cell>
          <cell r="C34" t="str">
            <v>AISAN VALVULA NEGRA 13715-75081 TOYOTA HILUX 3RZE 4CIL 2.7L 30.6*6*104</v>
          </cell>
          <cell r="D34">
            <v>56</v>
          </cell>
          <cell r="E34">
            <v>56</v>
          </cell>
          <cell r="F34">
            <v>0.43</v>
          </cell>
          <cell r="G34">
            <v>0.43</v>
          </cell>
        </row>
        <row r="35">
          <cell r="B35" t="str">
            <v>AA.EVX5-B1020</v>
          </cell>
          <cell r="C35" t="str">
            <v>AISAN VALVULA NEGRA 13715-B1020 TOYOTA AVANZA 3SZ-VE 4CIL 1.5L 23.4*5*89</v>
          </cell>
          <cell r="D35">
            <v>24</v>
          </cell>
          <cell r="E35">
            <v>24</v>
          </cell>
          <cell r="F35">
            <v>0.26200000000000001</v>
          </cell>
          <cell r="G35">
            <v>0.26200000000000001</v>
          </cell>
        </row>
        <row r="36">
          <cell r="B36" t="str">
            <v>AA.PY01-13-890</v>
          </cell>
          <cell r="C36" t="str">
            <v>AISAN VALVULA PCV PY01-13-890 MAZDA 2014-UP PE-VPS-PY-VPS MAZDA3 MAZDA6 4CIL 2.0L</v>
          </cell>
          <cell r="D36">
            <v>6</v>
          </cell>
          <cell r="E36">
            <v>6</v>
          </cell>
          <cell r="F36">
            <v>1.7999999999999999E-2</v>
          </cell>
          <cell r="G36">
            <v>1.7999999999999999E-2</v>
          </cell>
        </row>
        <row r="37">
          <cell r="B37" t="str">
            <v>AA.S48C-41-AC0</v>
          </cell>
          <cell r="C37" t="str">
            <v>AISAN SENSOR POSICION ACELERADOR S48C-41-AC0 MAZDA 1998-2007 R2 WL BT-50 4CIL 2.0L</v>
          </cell>
          <cell r="D37">
            <v>1</v>
          </cell>
          <cell r="E37">
            <v>1</v>
          </cell>
          <cell r="F37">
            <v>6.8000000000000005E-2</v>
          </cell>
          <cell r="G37">
            <v>6.8000000000000005E-2</v>
          </cell>
        </row>
        <row r="38">
          <cell r="B38" t="str">
            <v>B1.832034</v>
          </cell>
          <cell r="C38" t="str">
            <v>BOGE AMORTIGUADOR SUSPENSION 832034 VOLKSWAGEN CADDY DERBY 2002-UP POST</v>
          </cell>
          <cell r="D38">
            <v>4</v>
          </cell>
          <cell r="E38">
            <v>4</v>
          </cell>
          <cell r="F38">
            <v>1.458</v>
          </cell>
          <cell r="G38">
            <v>1.458</v>
          </cell>
        </row>
        <row r="39">
          <cell r="B39" t="str">
            <v>B1.832279</v>
          </cell>
          <cell r="C39" t="str">
            <v>BOGE AMORTIGUADOR SUSPENSION 832279 NISSAN FRONTIER 1983-1992 P*OB DEL</v>
          </cell>
          <cell r="D39">
            <v>2</v>
          </cell>
          <cell r="E39">
            <v>2</v>
          </cell>
          <cell r="F39">
            <v>1.153</v>
          </cell>
          <cell r="G39">
            <v>1.153</v>
          </cell>
        </row>
        <row r="40">
          <cell r="B40" t="str">
            <v>B1.832454</v>
          </cell>
          <cell r="C40" t="str">
            <v>BOGE AMORTIGUADOR SUSPENSION U2915 NISSAN SENTRA B15 2001-2006 P*OB POST</v>
          </cell>
          <cell r="D40">
            <v>5</v>
          </cell>
          <cell r="E40">
            <v>5</v>
          </cell>
          <cell r="F40">
            <v>1.5349999999999999</v>
          </cell>
          <cell r="G40">
            <v>1.5349999999999999</v>
          </cell>
        </row>
        <row r="41">
          <cell r="B41" t="str">
            <v>B1.832496</v>
          </cell>
          <cell r="C41" t="str">
            <v>BOGE AMORTIGUADOR SUSPENSION 832496 NISSAN ALMERA 2001-2006 P*OB POST</v>
          </cell>
          <cell r="D41">
            <v>2</v>
          </cell>
          <cell r="E41">
            <v>2</v>
          </cell>
          <cell r="F41">
            <v>1.3919999999999999</v>
          </cell>
          <cell r="G41">
            <v>1.3919999999999999</v>
          </cell>
        </row>
        <row r="42">
          <cell r="B42" t="str">
            <v>B1.832536</v>
          </cell>
          <cell r="C42" t="str">
            <v>BOGE AMORTIGUADOR SUSPENSION 832536 VOLKSWAGEN POLO IBIZA 2003-2009 P*OB POST</v>
          </cell>
          <cell r="D42">
            <v>8</v>
          </cell>
          <cell r="E42">
            <v>8</v>
          </cell>
          <cell r="F42">
            <v>2.343</v>
          </cell>
          <cell r="G42">
            <v>2.343</v>
          </cell>
        </row>
        <row r="43">
          <cell r="B43" t="str">
            <v>B1.832537</v>
          </cell>
          <cell r="C43" t="str">
            <v>BOGE AMORTIGUADOR SUSPENSION 832537 RENAULT KANGOO KOMBI 1998-UP POST</v>
          </cell>
          <cell r="D43">
            <v>4</v>
          </cell>
          <cell r="E43">
            <v>4</v>
          </cell>
          <cell r="F43">
            <v>1.4830000000000001</v>
          </cell>
          <cell r="G43">
            <v>1.4830000000000001</v>
          </cell>
        </row>
        <row r="44">
          <cell r="B44" t="str">
            <v>B1.832595</v>
          </cell>
          <cell r="C44" t="str">
            <v>BOGE AMORTIGUADOR SUSPENSION 832595 NISSAN SENTRA 2007-2012 P*OB POST</v>
          </cell>
          <cell r="D44">
            <v>12</v>
          </cell>
          <cell r="E44">
            <v>12</v>
          </cell>
          <cell r="F44">
            <v>1.7549999999999999</v>
          </cell>
          <cell r="G44">
            <v>1.7549999999999999</v>
          </cell>
        </row>
        <row r="45">
          <cell r="B45" t="str">
            <v>B1.832605</v>
          </cell>
          <cell r="C45" t="str">
            <v>BOGE AMORTIGUADOR SUSPENSION 71739 MITSUBISHI LANCER 2002-2006 P*OB POST</v>
          </cell>
          <cell r="D45">
            <v>2</v>
          </cell>
          <cell r="E45">
            <v>2</v>
          </cell>
          <cell r="F45">
            <v>1.6220000000000001</v>
          </cell>
          <cell r="G45">
            <v>1.6220000000000001</v>
          </cell>
        </row>
        <row r="46">
          <cell r="B46" t="str">
            <v>B1.930089</v>
          </cell>
          <cell r="C46" t="str">
            <v>BOGE AMORTIGUADOR SUSPENSION 930089 NISSAN PATHFINDER 1998-2001 OB*OB POST</v>
          </cell>
          <cell r="D46">
            <v>2</v>
          </cell>
          <cell r="E46">
            <v>2</v>
          </cell>
          <cell r="F46">
            <v>2.0089999999999999</v>
          </cell>
          <cell r="G46">
            <v>2.0089999999999999</v>
          </cell>
        </row>
        <row r="47">
          <cell r="B47" t="str">
            <v>B1.930150</v>
          </cell>
          <cell r="C47" t="str">
            <v>BOGE AMORTIGUADOR SUSPENSION 930150 VOLKSWAGEN TRANSPORTER CARGO VAN 2010-UP POST</v>
          </cell>
          <cell r="D47">
            <v>2</v>
          </cell>
          <cell r="E47">
            <v>2</v>
          </cell>
          <cell r="F47">
            <v>1.883</v>
          </cell>
          <cell r="G47">
            <v>1.883</v>
          </cell>
        </row>
        <row r="48">
          <cell r="B48" t="str">
            <v>B1.950045</v>
          </cell>
          <cell r="C48" t="str">
            <v>BOGE AMORTIGUADOR SUSPENSION 950045 NISSAN MURANO 2003-2013 DEL IZQ</v>
          </cell>
          <cell r="D48">
            <v>1</v>
          </cell>
          <cell r="E48">
            <v>1</v>
          </cell>
          <cell r="F48">
            <v>5.19</v>
          </cell>
          <cell r="G48">
            <v>5.19</v>
          </cell>
        </row>
        <row r="49">
          <cell r="B49" t="str">
            <v>B1.950055</v>
          </cell>
          <cell r="C49" t="str">
            <v>BOGE AMORTIGUADOR SUSPENSION 950055 NISSAN MURANO 2003-2013 DEL DER</v>
          </cell>
          <cell r="D49">
            <v>1</v>
          </cell>
          <cell r="E49">
            <v>1</v>
          </cell>
          <cell r="F49">
            <v>5.5149999999999997</v>
          </cell>
          <cell r="G49">
            <v>5.5149999999999997</v>
          </cell>
        </row>
        <row r="50">
          <cell r="B50" t="str">
            <v>B1.MP069</v>
          </cell>
          <cell r="C50" t="str">
            <v>BOGE AMORTIGUADOR SUSPENSION 71816 NISSAN SENTRA SUNNY 1985-1992 POST</v>
          </cell>
          <cell r="D50">
            <v>3</v>
          </cell>
          <cell r="E50">
            <v>3</v>
          </cell>
          <cell r="F50">
            <v>3.988</v>
          </cell>
          <cell r="G50">
            <v>3.988</v>
          </cell>
        </row>
        <row r="51">
          <cell r="B51" t="str">
            <v>B1.MP105</v>
          </cell>
          <cell r="C51" t="str">
            <v>BOGE AMORTIGUADOR SUSPENSION 71872 NISSAN SENTRA SUNNY 1990-1994 DEL IZQ</v>
          </cell>
          <cell r="D51">
            <v>1</v>
          </cell>
          <cell r="E51">
            <v>1</v>
          </cell>
          <cell r="F51">
            <v>3.4889999999999999</v>
          </cell>
          <cell r="G51">
            <v>3.4889999999999999</v>
          </cell>
        </row>
        <row r="52">
          <cell r="B52" t="str">
            <v>B1.MP107</v>
          </cell>
          <cell r="C52" t="str">
            <v>BOGE AMORTIGUADOR SUSPENSION 71874 NISSAN SENTRA SUNNY 1990-1994 POST IZQ</v>
          </cell>
          <cell r="D52">
            <v>7</v>
          </cell>
          <cell r="E52">
            <v>7</v>
          </cell>
          <cell r="F52">
            <v>3.907</v>
          </cell>
          <cell r="G52">
            <v>3.907</v>
          </cell>
        </row>
        <row r="53">
          <cell r="B53" t="str">
            <v>B1.MP8020</v>
          </cell>
          <cell r="C53" t="str">
            <v>BOGE AMORTIGUADOR SUSPENSION MP8020 VOLKSWAGEN CADDY DERBY 2002-UP DEL</v>
          </cell>
          <cell r="D53">
            <v>1</v>
          </cell>
          <cell r="E53">
            <v>1</v>
          </cell>
          <cell r="F53">
            <v>3.891</v>
          </cell>
          <cell r="G53">
            <v>3.891</v>
          </cell>
        </row>
        <row r="54">
          <cell r="B54" t="str">
            <v>B1.MP8382</v>
          </cell>
          <cell r="C54" t="str">
            <v>BOGE AMORTIGUADOR SUSPENSION MP8382 RENAULT KANGOO KOMBI 1998-UP DEL</v>
          </cell>
          <cell r="D54">
            <v>4</v>
          </cell>
          <cell r="E54">
            <v>4</v>
          </cell>
          <cell r="F54">
            <v>4.625</v>
          </cell>
          <cell r="G54">
            <v>4.625</v>
          </cell>
        </row>
        <row r="55">
          <cell r="B55" t="str">
            <v>B1.MP8501</v>
          </cell>
          <cell r="C55" t="str">
            <v>BOGE AMORTIGUADOR SUSPENSION MP8501 NISSAN SENTRA USA 2007-2010 DEL IZQ</v>
          </cell>
          <cell r="D55">
            <v>3</v>
          </cell>
          <cell r="E55">
            <v>3</v>
          </cell>
          <cell r="F55">
            <v>4.3739999999999997</v>
          </cell>
          <cell r="G55">
            <v>4.3739999999999997</v>
          </cell>
        </row>
        <row r="56">
          <cell r="B56" t="str">
            <v>B1.MP8502</v>
          </cell>
          <cell r="C56" t="str">
            <v>BOGE AMORTIGUADOR SUSPENSION MP8502 NISSAN SENTRA USA 2007-2012 DEL DER</v>
          </cell>
          <cell r="D56">
            <v>2</v>
          </cell>
          <cell r="E56">
            <v>2</v>
          </cell>
          <cell r="F56">
            <v>4.4240000000000004</v>
          </cell>
          <cell r="G56">
            <v>4.4240000000000004</v>
          </cell>
        </row>
        <row r="57">
          <cell r="B57" t="str">
            <v>B1.MP8521</v>
          </cell>
          <cell r="C57" t="str">
            <v>BOGE AMORTIGUADOR SUSPENSION B2323 NISSAN TIIDA LATIO 2004-UP DEL IZQ</v>
          </cell>
          <cell r="D57">
            <v>1</v>
          </cell>
          <cell r="E57">
            <v>1</v>
          </cell>
          <cell r="F57">
            <v>3.8650000000000002</v>
          </cell>
          <cell r="G57">
            <v>3.8650000000000002</v>
          </cell>
        </row>
        <row r="58">
          <cell r="B58" t="str">
            <v>B1.MP8551</v>
          </cell>
          <cell r="C58" t="str">
            <v>BOGE AMORTIGUADOR SUSPENSION MP8551 SUZUKI AERIO 2005-2008 POST IZQ</v>
          </cell>
          <cell r="D58">
            <v>1</v>
          </cell>
          <cell r="E58">
            <v>1</v>
          </cell>
          <cell r="F58">
            <v>4.1479999999999997</v>
          </cell>
          <cell r="G58">
            <v>4.1479999999999997</v>
          </cell>
        </row>
        <row r="59">
          <cell r="B59" t="str">
            <v>B1.MP8552</v>
          </cell>
          <cell r="C59" t="str">
            <v>BOGE AMORTIGUADOR SUSPENSION MP8552 SUZUKI AERIO 2005-2008 POST DER</v>
          </cell>
          <cell r="D59">
            <v>1</v>
          </cell>
          <cell r="E59">
            <v>1</v>
          </cell>
          <cell r="F59">
            <v>4.2549999999999999</v>
          </cell>
          <cell r="G59">
            <v>4.2549999999999999</v>
          </cell>
        </row>
        <row r="60">
          <cell r="B60" t="str">
            <v>B1.MP-8572</v>
          </cell>
          <cell r="C60" t="str">
            <v>BOGE AMORTIGUADOR SUSPENSION MP8572 MITSUBISHI LANCER 2008-2015 DEL DER</v>
          </cell>
          <cell r="D60">
            <v>1</v>
          </cell>
          <cell r="E60">
            <v>1</v>
          </cell>
          <cell r="F60">
            <v>4.8499999999999996</v>
          </cell>
          <cell r="G60">
            <v>4.8499999999999996</v>
          </cell>
        </row>
        <row r="61">
          <cell r="B61" t="str">
            <v>B1.MP8611</v>
          </cell>
          <cell r="C61" t="str">
            <v>BOGE AMORTIGUADOR SUSPENSION MP8611 MINI COOPER COUPE S ONE 2009-2015 DEL IZQ</v>
          </cell>
          <cell r="D61">
            <v>1</v>
          </cell>
          <cell r="E61">
            <v>1</v>
          </cell>
          <cell r="F61">
            <v>3.4249999999999998</v>
          </cell>
          <cell r="G61">
            <v>3.4249999999999998</v>
          </cell>
        </row>
        <row r="62">
          <cell r="B62" t="str">
            <v>B1.MP8612</v>
          </cell>
          <cell r="C62" t="str">
            <v>BOGE AMORTIGUADOR SUSPENSION MP8612 MINI COOPER COUPE S ONE 2009-2015 DEL DER</v>
          </cell>
          <cell r="D62">
            <v>1</v>
          </cell>
          <cell r="E62">
            <v>1</v>
          </cell>
          <cell r="F62">
            <v>3.488</v>
          </cell>
          <cell r="G62">
            <v>3.488</v>
          </cell>
        </row>
        <row r="63">
          <cell r="B63" t="str">
            <v>B1.MP8613</v>
          </cell>
          <cell r="C63" t="str">
            <v>BOGE AMORTIGUADOR SUSPENSION MP8613 VOLKSWAGEN SEAT POLO IBIZA 2013-2015 DEL</v>
          </cell>
          <cell r="D63">
            <v>3</v>
          </cell>
          <cell r="E63">
            <v>3</v>
          </cell>
          <cell r="F63">
            <v>4.298</v>
          </cell>
          <cell r="G63">
            <v>4.298</v>
          </cell>
        </row>
        <row r="64">
          <cell r="B64" t="str">
            <v>B1.MP8638</v>
          </cell>
          <cell r="C64" t="str">
            <v>BOGE AMORTIGUADOR SUSPENSION MP8638 PEUGEOT PARTNER 1996-UP DEL DER</v>
          </cell>
          <cell r="D64">
            <v>1</v>
          </cell>
          <cell r="E64">
            <v>1</v>
          </cell>
          <cell r="F64">
            <v>4.1980000000000004</v>
          </cell>
          <cell r="G64">
            <v>4.1980000000000004</v>
          </cell>
        </row>
        <row r="65">
          <cell r="B65" t="str">
            <v>B1.MP8645</v>
          </cell>
          <cell r="C65" t="str">
            <v>BOGE AMORTIGUADOR SUSPENSION MP8645 CHEVROLET CRUZE 2009-2013 DEL IZQ</v>
          </cell>
          <cell r="D65">
            <v>1</v>
          </cell>
          <cell r="E65">
            <v>1</v>
          </cell>
          <cell r="F65">
            <v>5.2560000000000002</v>
          </cell>
          <cell r="G65">
            <v>5.2560000000000002</v>
          </cell>
        </row>
        <row r="66">
          <cell r="B66" t="str">
            <v>B1.MP8646</v>
          </cell>
          <cell r="C66" t="str">
            <v>BOGE AMORTIGUADOR SUSPENSION MP8646 CHEVROLET CRUZE 2009-2013 DEL DER</v>
          </cell>
          <cell r="D66">
            <v>1</v>
          </cell>
          <cell r="E66">
            <v>1</v>
          </cell>
          <cell r="F66">
            <v>5.1589999999999998</v>
          </cell>
          <cell r="G66">
            <v>5.1589999999999998</v>
          </cell>
        </row>
        <row r="67">
          <cell r="B67" t="str">
            <v>B1.MP8648</v>
          </cell>
          <cell r="C67" t="str">
            <v>BOGE AMORTIGUADOR SUSPENSION MP8648 TOYOTA AVANZA 2008-UP DEL DER</v>
          </cell>
          <cell r="D67">
            <v>4</v>
          </cell>
          <cell r="E67">
            <v>4</v>
          </cell>
          <cell r="F67">
            <v>4.1219999999999999</v>
          </cell>
          <cell r="G67">
            <v>4.1219999999999999</v>
          </cell>
        </row>
        <row r="68">
          <cell r="B68" t="str">
            <v>B1.MP8649</v>
          </cell>
          <cell r="C68" t="str">
            <v>BOGE AMORTIGUADOR SUSPENSION MP8649 SUZUKI SWIFT 2006-2011 DEL IZQ</v>
          </cell>
          <cell r="D68">
            <v>9</v>
          </cell>
          <cell r="E68">
            <v>9</v>
          </cell>
          <cell r="F68">
            <v>4.57</v>
          </cell>
          <cell r="G68">
            <v>4.57</v>
          </cell>
        </row>
        <row r="69">
          <cell r="B69" t="str">
            <v>B1.MP8650</v>
          </cell>
          <cell r="C69" t="str">
            <v>BOGE AMORTIGUADOR SUSPENSION MP8650 SUZUKI SWIFT 2006-2011 DEL DER</v>
          </cell>
          <cell r="D69">
            <v>1</v>
          </cell>
          <cell r="E69">
            <v>1</v>
          </cell>
          <cell r="F69">
            <v>4.55</v>
          </cell>
          <cell r="G69">
            <v>4.55</v>
          </cell>
        </row>
        <row r="70">
          <cell r="B70" t="str">
            <v>BA.A-22"</v>
          </cell>
          <cell r="C70" t="str">
            <v>BANDO FAJA ALTERNADOR A-22" UNIVERSAL LISA 1/2"</v>
          </cell>
          <cell r="D70">
            <v>25</v>
          </cell>
          <cell r="E70">
            <v>25</v>
          </cell>
          <cell r="F70">
            <v>6.2E-2</v>
          </cell>
          <cell r="G70">
            <v>6.2E-2</v>
          </cell>
        </row>
        <row r="71">
          <cell r="B71" t="str">
            <v>BU.132864</v>
          </cell>
          <cell r="C71" t="str">
            <v>BUILT BENDIX ARRANCADOR 54-8210-9 KUBOTA TRACTOR 1982-1992 4CIL 4.2L 102*53.8*29.5 11D CW DENSO</v>
          </cell>
          <cell r="D71">
            <v>1</v>
          </cell>
          <cell r="E71">
            <v>1</v>
          </cell>
          <cell r="F71">
            <v>0.70099999999999996</v>
          </cell>
          <cell r="G71">
            <v>0.70099999999999996</v>
          </cell>
        </row>
        <row r="72">
          <cell r="B72" t="str">
            <v>BU.14010</v>
          </cell>
          <cell r="C72" t="str">
            <v>BUILT ARRANCADOR COMPLETO 36100-93010 HYUNDAI HD 120  FUSO 6.9L 11D CW 24V MITSUBISHI</v>
          </cell>
          <cell r="D72">
            <v>6</v>
          </cell>
          <cell r="E72">
            <v>6</v>
          </cell>
          <cell r="F72">
            <v>0</v>
          </cell>
          <cell r="G72">
            <v>8.4440000000000008</v>
          </cell>
        </row>
        <row r="73">
          <cell r="B73" t="str">
            <v>BU.15578</v>
          </cell>
          <cell r="C73" t="str">
            <v>BUILT ARRANCADOR COMPLETO 23300-Z5505 NISSAN TRUCK FD6-SD33T 3.2L 11D CW 24V MITSUBISHI</v>
          </cell>
          <cell r="D73">
            <v>1</v>
          </cell>
          <cell r="E73">
            <v>1</v>
          </cell>
          <cell r="F73">
            <v>0</v>
          </cell>
          <cell r="G73">
            <v>8.5060000000000002</v>
          </cell>
        </row>
        <row r="74">
          <cell r="B74" t="str">
            <v>BU.26001</v>
          </cell>
          <cell r="C74" t="str">
            <v>BUILT ALTERNADOR COMPLETO 26001 DAEWOO BUS 24V 150AMP</v>
          </cell>
          <cell r="D74">
            <v>1</v>
          </cell>
          <cell r="E74">
            <v>1</v>
          </cell>
          <cell r="F74">
            <v>24.02</v>
          </cell>
          <cell r="G74">
            <v>24.02</v>
          </cell>
        </row>
        <row r="75">
          <cell r="B75" t="str">
            <v>BU.29887RE</v>
          </cell>
          <cell r="C75" t="str">
            <v>BUILT ARRANCADOR COMPLETO 96518887 DAEWOO TICO 1.0LT 8D CW 12V MANDO</v>
          </cell>
          <cell r="D75">
            <v>21</v>
          </cell>
          <cell r="E75">
            <v>21</v>
          </cell>
          <cell r="F75">
            <v>7.7690000000000001</v>
          </cell>
          <cell r="G75">
            <v>7.7690000000000001</v>
          </cell>
        </row>
        <row r="76">
          <cell r="B76" t="str">
            <v>BU.31200</v>
          </cell>
          <cell r="C76" t="str">
            <v>BUILT ARRANCADOR COMPLETO 36100-2G000 HYUNDAI SANTA FE KIA RIO SORENTO 2.4L 11D CW 12V DELCO</v>
          </cell>
          <cell r="D76">
            <v>1</v>
          </cell>
          <cell r="E76">
            <v>1</v>
          </cell>
          <cell r="F76">
            <v>0</v>
          </cell>
          <cell r="G76">
            <v>2.75</v>
          </cell>
        </row>
        <row r="77">
          <cell r="B77" t="str">
            <v>BU.33810</v>
          </cell>
          <cell r="C77" t="str">
            <v>BUILT ARRANCADOR COMPLETO 36100-22810 HYUNDAI ACCENT DOHC 1.6L 8D CW 12V VALEO</v>
          </cell>
          <cell r="D77">
            <v>1</v>
          </cell>
          <cell r="E77">
            <v>1</v>
          </cell>
          <cell r="F77">
            <v>0</v>
          </cell>
          <cell r="G77">
            <v>7.6660000000000004</v>
          </cell>
        </row>
        <row r="78">
          <cell r="B78" t="str">
            <v>BU.36020</v>
          </cell>
          <cell r="C78" t="str">
            <v>BUILT ARRANCADOR COMPLETO 36100-25020 HYUNDAI KIA SONATA CARENS DOHC 2.4L 8D CW 12V DELCO</v>
          </cell>
          <cell r="D78">
            <v>2</v>
          </cell>
          <cell r="E78">
            <v>2</v>
          </cell>
          <cell r="F78">
            <v>0</v>
          </cell>
          <cell r="G78">
            <v>6.7919999999999998</v>
          </cell>
        </row>
        <row r="79">
          <cell r="B79" t="str">
            <v>BU.37370-4Z220</v>
          </cell>
          <cell r="C79" t="str">
            <v>BUILT RELAY ALTERNADOR 37370-4Z220 KIA BESTA BONGO 12V</v>
          </cell>
          <cell r="D79">
            <v>10</v>
          </cell>
          <cell r="E79">
            <v>10</v>
          </cell>
          <cell r="F79">
            <v>9.0999999999999998E-2</v>
          </cell>
          <cell r="G79">
            <v>9.0999999999999998E-2</v>
          </cell>
        </row>
        <row r="80">
          <cell r="B80" t="str">
            <v>BU.42400</v>
          </cell>
          <cell r="C80" t="str">
            <v>BUILT ALTERNADOR COMPLETO P31400A78B04 DAEWOO TICO MATIZ 1.0L 12V 65AMP</v>
          </cell>
          <cell r="D80">
            <v>3</v>
          </cell>
          <cell r="E80">
            <v>3</v>
          </cell>
          <cell r="F80">
            <v>0</v>
          </cell>
          <cell r="G80">
            <v>3.32</v>
          </cell>
        </row>
        <row r="81">
          <cell r="B81" t="str">
            <v>BU.47010</v>
          </cell>
          <cell r="C81" t="str">
            <v>BUILT ALTERNADOR COMPLETO 37300-36010 HYUNDAI MITSUBISHI MONTERO PAJERO 3.0L 12V 75AMP</v>
          </cell>
          <cell r="D81">
            <v>1</v>
          </cell>
          <cell r="E81">
            <v>1</v>
          </cell>
          <cell r="F81">
            <v>12.335000000000001</v>
          </cell>
          <cell r="G81">
            <v>12.335000000000001</v>
          </cell>
        </row>
        <row r="82">
          <cell r="B82" t="str">
            <v>BU.52011</v>
          </cell>
          <cell r="C82" t="str">
            <v>BUILT ARRANCADOR COMPLETO M2T67881 MITSUBISHI CANTER 4D30-4D31 2.5L 9D CW 24V</v>
          </cell>
          <cell r="D82">
            <v>33</v>
          </cell>
          <cell r="E82">
            <v>33</v>
          </cell>
          <cell r="F82">
            <v>5.8630000000000004</v>
          </cell>
          <cell r="G82">
            <v>5.8630000000000004</v>
          </cell>
        </row>
        <row r="83">
          <cell r="B83" t="str">
            <v>BU.52012</v>
          </cell>
          <cell r="C83" t="str">
            <v>BUILT ALTERNADOR COMPLETO DHP-2000 MITSUBISHI CANTER 4D30-4D31 2.5L 24V 40AMP</v>
          </cell>
          <cell r="D83">
            <v>20</v>
          </cell>
          <cell r="E83">
            <v>20</v>
          </cell>
          <cell r="F83">
            <v>5.8330000000000002</v>
          </cell>
          <cell r="G83">
            <v>5.8330000000000002</v>
          </cell>
        </row>
        <row r="84">
          <cell r="B84" t="str">
            <v>BU.53360</v>
          </cell>
          <cell r="C84" t="str">
            <v>BUILT ALTERNADOR COMPLETO 37300-42354 HYUNDAI STAREX H100 MITSUBISHI 4D56-D4BH 2.5L 12V 110AMP</v>
          </cell>
          <cell r="D84">
            <v>9</v>
          </cell>
          <cell r="E84">
            <v>9</v>
          </cell>
          <cell r="F84">
            <v>0</v>
          </cell>
          <cell r="G84">
            <v>7.6740000000000004</v>
          </cell>
        </row>
        <row r="85">
          <cell r="B85" t="str">
            <v>BU.73671</v>
          </cell>
          <cell r="C85" t="str">
            <v>BUILT ARRANCADOR COMPLETO M9T62671 VOLVO DEUTZ 2006-UP 24V 12D CW</v>
          </cell>
          <cell r="D85">
            <v>1</v>
          </cell>
          <cell r="E85">
            <v>1</v>
          </cell>
          <cell r="F85">
            <v>19.262</v>
          </cell>
          <cell r="G85">
            <v>19.262</v>
          </cell>
        </row>
        <row r="86">
          <cell r="B86" t="str">
            <v>BU.91000</v>
          </cell>
          <cell r="C86" t="str">
            <v>BUILT ARRANCADOR COMPLETO 23300-80G00 NISSAN PICK UP TD23-TD25-TD27 2.5L-2.7L 9D CW 12V</v>
          </cell>
          <cell r="D86">
            <v>6</v>
          </cell>
          <cell r="E86">
            <v>6</v>
          </cell>
          <cell r="F86">
            <v>0</v>
          </cell>
          <cell r="G86">
            <v>5.86</v>
          </cell>
        </row>
        <row r="87">
          <cell r="B87" t="str">
            <v>BU.91071</v>
          </cell>
          <cell r="C87" t="str">
            <v>BUILT ARRANCADOR COMPLETO M8T80071 MITSUBISHI FUSO 4D32-4D33 3.9L 9D CW 24V</v>
          </cell>
          <cell r="D87">
            <v>6</v>
          </cell>
          <cell r="E87">
            <v>6</v>
          </cell>
          <cell r="F87">
            <v>0</v>
          </cell>
          <cell r="G87">
            <v>6.07</v>
          </cell>
        </row>
        <row r="88">
          <cell r="B88" t="str">
            <v>BU.AN1401</v>
          </cell>
          <cell r="C88" t="str">
            <v>BUILT PORTACARBON ALTERNADOR 10475746 DAEWOO RACER LEMANS ESPERO LANOS 12V DELCO</v>
          </cell>
          <cell r="D88">
            <v>46</v>
          </cell>
          <cell r="E88">
            <v>46</v>
          </cell>
          <cell r="F88">
            <v>6.5000000000000002E-2</v>
          </cell>
          <cell r="G88">
            <v>6.5000000000000002E-2</v>
          </cell>
        </row>
        <row r="89">
          <cell r="B89" t="str">
            <v>BU.BDN9593</v>
          </cell>
          <cell r="C89" t="str">
            <v>BUILT POLEA ALTERNADOR 5380 VOLKSWAGEN PASSAT 1996 -2009 56.2*35.1*5.1/M16*1.5 5PK</v>
          </cell>
          <cell r="D89">
            <v>1</v>
          </cell>
          <cell r="E89">
            <v>1</v>
          </cell>
          <cell r="F89">
            <v>0.52700000000000002</v>
          </cell>
          <cell r="G89">
            <v>0.52700000000000002</v>
          </cell>
        </row>
        <row r="90">
          <cell r="B90" t="str">
            <v>BU.BDN9644</v>
          </cell>
          <cell r="C90" t="str">
            <v>BUILT POLEA ALTERNADOR BDN9644 HYUNDAI H1-PORTER-STAREX</v>
          </cell>
          <cell r="D90">
            <v>2</v>
          </cell>
          <cell r="E90">
            <v>2</v>
          </cell>
          <cell r="F90">
            <v>0.66100000000000003</v>
          </cell>
          <cell r="G90">
            <v>0.66100000000000003</v>
          </cell>
        </row>
        <row r="91">
          <cell r="B91" t="str">
            <v>BU.BDN9693</v>
          </cell>
          <cell r="C91" t="str">
            <v>BUILT POLEA ALTERNADOR 24-82291 TOYOTA RAV-4 BOSCH</v>
          </cell>
          <cell r="D91">
            <v>1</v>
          </cell>
          <cell r="E91">
            <v>1</v>
          </cell>
          <cell r="F91">
            <v>0.51500000000000001</v>
          </cell>
          <cell r="G91">
            <v>0.51500000000000001</v>
          </cell>
        </row>
        <row r="92">
          <cell r="B92" t="str">
            <v>BU.C1702</v>
          </cell>
          <cell r="C92" t="str">
            <v>BUILT POLEA ALTERNADOR 5378 MITSUBISHI GRANDIS 2005-2009 56.1*41*14.6/M16*1.5 6PK</v>
          </cell>
          <cell r="D92">
            <v>1</v>
          </cell>
          <cell r="E92">
            <v>1</v>
          </cell>
          <cell r="F92">
            <v>0.53500000000000003</v>
          </cell>
          <cell r="G92">
            <v>0.53500000000000003</v>
          </cell>
        </row>
        <row r="93">
          <cell r="B93" t="str">
            <v>BU.E3004</v>
          </cell>
          <cell r="C93" t="str">
            <v>BUILT COLECTOR ALTERNADOR E3T HYUNDAI MITSUBISHI MIGHTY CANTER 4D31-4D33</v>
          </cell>
          <cell r="D93">
            <v>14</v>
          </cell>
          <cell r="E93">
            <v>14</v>
          </cell>
          <cell r="F93">
            <v>5.6000000000000001E-2</v>
          </cell>
          <cell r="G93">
            <v>5.6000000000000001E-2</v>
          </cell>
        </row>
        <row r="94">
          <cell r="B94" t="str">
            <v>BU.E3006</v>
          </cell>
          <cell r="C94" t="str">
            <v>BUILT COLECTOR ALTERNADOR E20 HYUNDAI MITSUBISHI MIGHTY CANTER 28.38*33.7*17.5</v>
          </cell>
          <cell r="D94">
            <v>10</v>
          </cell>
          <cell r="E94">
            <v>10</v>
          </cell>
          <cell r="F94">
            <v>5.3999999999999999E-2</v>
          </cell>
          <cell r="G94">
            <v>5.3999999999999999E-2</v>
          </cell>
        </row>
        <row r="95">
          <cell r="B95" t="str">
            <v>BU.E3008</v>
          </cell>
          <cell r="C95" t="str">
            <v>BUILT COLECTOR ALTERNADOR ENB3 KIA PRIDE FESTIVA 12.50 MM</v>
          </cell>
          <cell r="D95">
            <v>76</v>
          </cell>
          <cell r="E95">
            <v>76</v>
          </cell>
          <cell r="F95">
            <v>3.5999999999999997E-2</v>
          </cell>
          <cell r="G95">
            <v>3.5999999999999997E-2</v>
          </cell>
        </row>
        <row r="96">
          <cell r="B96" t="str">
            <v>BU.FS5005</v>
          </cell>
          <cell r="C96" t="str">
            <v>BUILT TAPA ARRANCADOR DELANTERO FS5005 MITSUBISHI CANTER</v>
          </cell>
          <cell r="D96">
            <v>4</v>
          </cell>
          <cell r="E96">
            <v>4</v>
          </cell>
          <cell r="F96">
            <v>0.79200000000000004</v>
          </cell>
          <cell r="G96">
            <v>0.79200000000000004</v>
          </cell>
        </row>
        <row r="97">
          <cell r="B97" t="str">
            <v>BU.HNZ-1805</v>
          </cell>
          <cell r="C97" t="str">
            <v>BUILT BENDIX ARRANCADOR HNZ-1805 VOLKSWAGEN WOLKER 131.3*60*16.5 21D CW DELCO</v>
          </cell>
          <cell r="D97">
            <v>10</v>
          </cell>
          <cell r="E97">
            <v>10</v>
          </cell>
          <cell r="F97">
            <v>0.64600000000000002</v>
          </cell>
          <cell r="G97">
            <v>0.64600000000000002</v>
          </cell>
        </row>
        <row r="98">
          <cell r="B98" t="str">
            <v>BU.HNZ-1819</v>
          </cell>
          <cell r="C98" t="str">
            <v>BUILT BENDIX ARRANCADOR HNZ-1819 DONGFENG CUMMINS 98*59*32*14 10D CW</v>
          </cell>
          <cell r="D98">
            <v>9</v>
          </cell>
          <cell r="E98">
            <v>9</v>
          </cell>
          <cell r="F98">
            <v>0.72099999999999997</v>
          </cell>
          <cell r="G98">
            <v>0.72099999999999997</v>
          </cell>
        </row>
        <row r="99">
          <cell r="B99" t="str">
            <v>BU.HNZ-1857</v>
          </cell>
          <cell r="C99" t="str">
            <v>BUILT BENDIX ARRANCADOR HNZ-1857 TOYOTA AVENSIS COROLLA 50.8*46.5*35.5*12.06 9D CW DENSO</v>
          </cell>
          <cell r="D99">
            <v>7</v>
          </cell>
          <cell r="E99">
            <v>7</v>
          </cell>
          <cell r="F99">
            <v>0.29099999999999998</v>
          </cell>
          <cell r="G99">
            <v>0.29099999999999998</v>
          </cell>
        </row>
        <row r="100">
          <cell r="B100" t="str">
            <v>BU.M1004</v>
          </cell>
          <cell r="C100" t="str">
            <v>BUILT ARMADURA ARRANCADOR M106X29371 MITSUBISHI CANTER 4D31 152MM 53.6MM 9SPL 24V</v>
          </cell>
          <cell r="D100">
            <v>43</v>
          </cell>
          <cell r="E100">
            <v>43</v>
          </cell>
          <cell r="F100">
            <v>0.98499999999999999</v>
          </cell>
          <cell r="G100">
            <v>0.98499999999999999</v>
          </cell>
        </row>
        <row r="101">
          <cell r="B101" t="str">
            <v>BU.M1007</v>
          </cell>
          <cell r="C101" t="str">
            <v>BUILT ARMADURA ARRANCADOR M106X40571 MITSUBISHI FUSO 8DC8-8DC9 196MM 65MM 10SPL 24V</v>
          </cell>
          <cell r="D101">
            <v>5</v>
          </cell>
          <cell r="E101">
            <v>5</v>
          </cell>
          <cell r="F101">
            <v>2.4079999999999999</v>
          </cell>
          <cell r="G101">
            <v>2.4079999999999999</v>
          </cell>
        </row>
        <row r="102">
          <cell r="B102" t="str">
            <v>BU.M1008</v>
          </cell>
          <cell r="C102" t="str">
            <v>BUILT ARMADURA ARRANCADOR 36150-11150 HYUNDAI EXCEL 182MM 60MM 8SPL 12V</v>
          </cell>
          <cell r="D102">
            <v>13</v>
          </cell>
          <cell r="E102">
            <v>13</v>
          </cell>
          <cell r="F102">
            <v>1.2849999999999999</v>
          </cell>
          <cell r="G102">
            <v>1.2849999999999999</v>
          </cell>
        </row>
        <row r="103">
          <cell r="B103" t="str">
            <v>BU.N8001</v>
          </cell>
          <cell r="C103" t="str">
            <v>BUILT PORTACARBON ARRANCADOR M649T05071 MAZDA MITSUBISHI NISSAN DAKAR L300 2 CARBON 12V</v>
          </cell>
          <cell r="D103">
            <v>1</v>
          </cell>
          <cell r="E103">
            <v>1</v>
          </cell>
          <cell r="F103">
            <v>0.11</v>
          </cell>
          <cell r="G103">
            <v>0.11</v>
          </cell>
        </row>
        <row r="104">
          <cell r="B104" t="str">
            <v>BU.N8006</v>
          </cell>
          <cell r="C104" t="str">
            <v>BUILT PORTACARBON ARRANCADOR M649T05072 HYUNDAI MITSUBISHI CANTER MIGHTY 4D31-4D32 3 CARBON 24V</v>
          </cell>
          <cell r="D104">
            <v>50</v>
          </cell>
          <cell r="E104">
            <v>50</v>
          </cell>
          <cell r="F104">
            <v>0</v>
          </cell>
          <cell r="G104">
            <v>0.16</v>
          </cell>
        </row>
        <row r="105">
          <cell r="B105" t="str">
            <v>BU.N8015</v>
          </cell>
          <cell r="C105" t="str">
            <v>BUILT PORTACARBON ARRANCADOR M649T01271 HYUNDAI MITSUBISHI SONATA LANCER 4G63-4G64-6G72 4 CARBON 12V</v>
          </cell>
          <cell r="D105">
            <v>17</v>
          </cell>
          <cell r="E105">
            <v>17</v>
          </cell>
          <cell r="F105">
            <v>0.115</v>
          </cell>
          <cell r="G105">
            <v>0.115</v>
          </cell>
        </row>
        <row r="106">
          <cell r="B106" t="str">
            <v>BU.N8028</v>
          </cell>
          <cell r="C106" t="str">
            <v>BUILT PORTACARBON ARRANCADOR 31173A78B00000 DAEWOO MATIZ TICO 4 CARBON 12V VALEO</v>
          </cell>
          <cell r="D106">
            <v>69</v>
          </cell>
          <cell r="E106">
            <v>69</v>
          </cell>
          <cell r="F106">
            <v>9.5000000000000001E-2</v>
          </cell>
          <cell r="G106">
            <v>9.5000000000000001E-2</v>
          </cell>
        </row>
        <row r="107">
          <cell r="B107" t="str">
            <v>BU.N8046</v>
          </cell>
          <cell r="C107" t="str">
            <v>BUILT PORTACARBON ARRANCADOR 10504488 HYUNDAI MITSUBISHI SONATA NF 4 CARBON 12V DELCO</v>
          </cell>
          <cell r="D107">
            <v>3</v>
          </cell>
          <cell r="E107">
            <v>3</v>
          </cell>
          <cell r="F107">
            <v>0.129</v>
          </cell>
          <cell r="G107">
            <v>0.129</v>
          </cell>
        </row>
        <row r="108">
          <cell r="B108" t="str">
            <v>BU.O2006</v>
          </cell>
          <cell r="C108" t="str">
            <v>BUILT CAMPO ARRANCADOR M800T43571 HYUNDAI MITSUBISHI MIGHTY CANTER 4D31-4D32 24V C/CASCO</v>
          </cell>
          <cell r="D108">
            <v>22</v>
          </cell>
          <cell r="E108">
            <v>22</v>
          </cell>
          <cell r="F108">
            <v>1.2090000000000001</v>
          </cell>
          <cell r="G108">
            <v>1.2090000000000001</v>
          </cell>
        </row>
        <row r="109">
          <cell r="B109" t="str">
            <v>BU.P7001</v>
          </cell>
          <cell r="C109" t="str">
            <v>BUILT RELAY ALTERNADOR 37370-35020 HYUNDAI MITSUBISHI EXCEL LIBERO 12V</v>
          </cell>
          <cell r="D109">
            <v>33</v>
          </cell>
          <cell r="E109">
            <v>33</v>
          </cell>
          <cell r="F109">
            <v>8.2000000000000003E-2</v>
          </cell>
          <cell r="G109">
            <v>8.2000000000000003E-2</v>
          </cell>
        </row>
        <row r="110">
          <cell r="B110" t="str">
            <v>BU.P7003</v>
          </cell>
          <cell r="C110" t="str">
            <v>BUILT RELAY ALTERNADOR 37370-21320 HYUNDAI KIA EXCEL PRIDE 12V</v>
          </cell>
          <cell r="D110">
            <v>19</v>
          </cell>
          <cell r="E110">
            <v>19</v>
          </cell>
          <cell r="F110">
            <v>7.3999999999999996E-2</v>
          </cell>
          <cell r="G110">
            <v>7.3999999999999996E-2</v>
          </cell>
        </row>
        <row r="111">
          <cell r="B111" t="str">
            <v>BU.P7004</v>
          </cell>
          <cell r="C111" t="str">
            <v>BUILT RELAY ALTERNADOR 37370-41750 HYUNDAI OMNIBUS 24V</v>
          </cell>
          <cell r="D111">
            <v>33</v>
          </cell>
          <cell r="E111">
            <v>33</v>
          </cell>
          <cell r="F111">
            <v>0.123</v>
          </cell>
          <cell r="G111">
            <v>0.123</v>
          </cell>
        </row>
        <row r="112">
          <cell r="B112" t="str">
            <v>BU.P7006</v>
          </cell>
          <cell r="C112" t="str">
            <v>BUILT RELAY ALTERNADOR 37370-22600 HYUNDAI VERNA ACCENT 12V</v>
          </cell>
          <cell r="D112">
            <v>41</v>
          </cell>
          <cell r="E112">
            <v>41</v>
          </cell>
          <cell r="F112">
            <v>0.112</v>
          </cell>
          <cell r="G112">
            <v>0.112</v>
          </cell>
        </row>
        <row r="113">
          <cell r="B113" t="str">
            <v>BU.P7013</v>
          </cell>
          <cell r="C113" t="str">
            <v>BUILT RELAY ALTERNADOR 37370-45100 HYUNDAI MIGHTY 12V</v>
          </cell>
          <cell r="D113">
            <v>5</v>
          </cell>
          <cell r="E113">
            <v>5</v>
          </cell>
          <cell r="F113">
            <v>0</v>
          </cell>
          <cell r="G113">
            <v>0.124</v>
          </cell>
        </row>
        <row r="114">
          <cell r="B114" t="str">
            <v>BU.P7017</v>
          </cell>
          <cell r="C114" t="str">
            <v>BUILT RELAY ALTERNADOR 37370-02500 HYUNDAI SONATA 2 PINES 12V</v>
          </cell>
          <cell r="D114">
            <v>3</v>
          </cell>
          <cell r="E114">
            <v>3</v>
          </cell>
          <cell r="F114">
            <v>0</v>
          </cell>
          <cell r="G114">
            <v>0.11</v>
          </cell>
        </row>
        <row r="115">
          <cell r="B115" t="str">
            <v>BU.P7018</v>
          </cell>
          <cell r="C115" t="str">
            <v>BUILT RELAY ALTERNADOR A866T06670 MITSUBISHI CANTER MIGHTY 24V</v>
          </cell>
          <cell r="D115">
            <v>29</v>
          </cell>
          <cell r="E115">
            <v>29</v>
          </cell>
          <cell r="F115">
            <v>0.10100000000000001</v>
          </cell>
          <cell r="G115">
            <v>0.10100000000000001</v>
          </cell>
        </row>
        <row r="116">
          <cell r="B116" t="str">
            <v>BU.P7021</v>
          </cell>
          <cell r="C116" t="str">
            <v>BUILT RELAY ALTERNADOR 37370-42000 HYUNDAI PORTER 12V</v>
          </cell>
          <cell r="D116">
            <v>18</v>
          </cell>
          <cell r="E116">
            <v>18</v>
          </cell>
          <cell r="F116">
            <v>8.6999999999999994E-2</v>
          </cell>
          <cell r="G116">
            <v>8.6999999999999994E-2</v>
          </cell>
        </row>
        <row r="117">
          <cell r="B117" t="str">
            <v>BU.P7025</v>
          </cell>
          <cell r="C117" t="str">
            <v>BUILT RELAY ALTERNADOR 37370-22200 HYUNDAI ELANTRA 12V</v>
          </cell>
          <cell r="D117">
            <v>6</v>
          </cell>
          <cell r="E117">
            <v>6</v>
          </cell>
          <cell r="F117">
            <v>0.11899999999999999</v>
          </cell>
          <cell r="G117">
            <v>0.11899999999999999</v>
          </cell>
        </row>
        <row r="118">
          <cell r="B118" t="str">
            <v>BU.P7027</v>
          </cell>
          <cell r="C118" t="str">
            <v>BUILT RELAY ALTERNADOR 37370-42300 HYUNDAI KIA STAREX H1 H100 12V</v>
          </cell>
          <cell r="D118">
            <v>72</v>
          </cell>
          <cell r="E118">
            <v>72</v>
          </cell>
          <cell r="F118">
            <v>0.11600000000000001</v>
          </cell>
          <cell r="G118">
            <v>0.11600000000000001</v>
          </cell>
        </row>
        <row r="119">
          <cell r="B119" t="str">
            <v>BU.P7043</v>
          </cell>
          <cell r="C119" t="str">
            <v>BUILT RELAY ALTERNADOR 37370-37100 HYUNDAI KIA GRANDEUR SEPHIA 12V</v>
          </cell>
          <cell r="D119">
            <v>1</v>
          </cell>
          <cell r="E119">
            <v>1</v>
          </cell>
          <cell r="F119">
            <v>0.13800000000000001</v>
          </cell>
          <cell r="G119">
            <v>0.13800000000000001</v>
          </cell>
        </row>
        <row r="120">
          <cell r="B120" t="str">
            <v>BU.P7044</v>
          </cell>
          <cell r="C120" t="str">
            <v>BUILT RELAY ALTERNADOR 0K2A2-18W63 HYUNDAI KIA CARENS SEPHIA 12V</v>
          </cell>
          <cell r="D120">
            <v>7</v>
          </cell>
          <cell r="E120">
            <v>7</v>
          </cell>
          <cell r="F120">
            <v>0.11799999999999999</v>
          </cell>
          <cell r="G120">
            <v>0.11799999999999999</v>
          </cell>
        </row>
        <row r="121">
          <cell r="B121" t="str">
            <v>BU.P7047</v>
          </cell>
          <cell r="C121" t="str">
            <v>BUILT RELAY ALTERNADOR 37370-22650 HYUNDAI KIA SPORTAGE TUCSON 12V</v>
          </cell>
          <cell r="D121">
            <v>4</v>
          </cell>
          <cell r="E121">
            <v>4</v>
          </cell>
          <cell r="F121">
            <v>0.10199999999999999</v>
          </cell>
          <cell r="G121">
            <v>0.10199999999999999</v>
          </cell>
        </row>
        <row r="122">
          <cell r="B122" t="str">
            <v>BU.P7050</v>
          </cell>
          <cell r="C122" t="str">
            <v>BUILT RELAY ALTERNADOR 93740756 CHEVROLET AVEO 3 PINES 12V</v>
          </cell>
          <cell r="D122">
            <v>49</v>
          </cell>
          <cell r="E122">
            <v>49</v>
          </cell>
          <cell r="F122">
            <v>9.4E-2</v>
          </cell>
          <cell r="G122">
            <v>9.4E-2</v>
          </cell>
        </row>
        <row r="123">
          <cell r="B123" t="str">
            <v>BU.P7053</v>
          </cell>
          <cell r="C123" t="str">
            <v>BUILT RELAY ALTERNADOR 93740796 CHEVROLET SPARKS 12V</v>
          </cell>
          <cell r="D123">
            <v>21</v>
          </cell>
          <cell r="E123">
            <v>21</v>
          </cell>
          <cell r="F123">
            <v>6.7000000000000004E-2</v>
          </cell>
          <cell r="G123">
            <v>6.7000000000000004E-2</v>
          </cell>
        </row>
        <row r="124">
          <cell r="B124" t="str">
            <v>BU.P7055</v>
          </cell>
          <cell r="C124" t="str">
            <v>BUILT RELAY ALTERNADOR 32500A78B00-000 DAEWOO TICO 12V</v>
          </cell>
          <cell r="D124">
            <v>6</v>
          </cell>
          <cell r="E124">
            <v>6</v>
          </cell>
          <cell r="F124">
            <v>0</v>
          </cell>
          <cell r="G124">
            <v>8.7999999999999995E-2</v>
          </cell>
        </row>
        <row r="125">
          <cell r="B125" t="str">
            <v>BU.P7069</v>
          </cell>
          <cell r="C125" t="str">
            <v>BUILT RELAY ALTERNADOR 0-35719-0151 ISUZU KOMATSU MARINE VESSEL 24V</v>
          </cell>
          <cell r="D125">
            <v>22</v>
          </cell>
          <cell r="E125">
            <v>22</v>
          </cell>
          <cell r="F125">
            <v>9.6000000000000002E-2</v>
          </cell>
          <cell r="G125">
            <v>9.6000000000000002E-2</v>
          </cell>
        </row>
        <row r="126">
          <cell r="B126" t="str">
            <v>BU.P7080</v>
          </cell>
          <cell r="C126" t="str">
            <v>BUILT RELAY ALTERNADOR 390031 DELCO DOOSAN 24V</v>
          </cell>
          <cell r="D126">
            <v>1</v>
          </cell>
          <cell r="E126">
            <v>1</v>
          </cell>
          <cell r="F126">
            <v>8.5999999999999993E-2</v>
          </cell>
          <cell r="G126">
            <v>8.5999999999999993E-2</v>
          </cell>
        </row>
        <row r="127">
          <cell r="B127" t="str">
            <v>BU.P7089</v>
          </cell>
          <cell r="C127" t="str">
            <v>BUILT RELAY ALTERNADOR 37370-02550 HYUNDAI KIA I10 PICANTO 12V</v>
          </cell>
          <cell r="D127">
            <v>4</v>
          </cell>
          <cell r="E127">
            <v>4</v>
          </cell>
          <cell r="F127">
            <v>0</v>
          </cell>
          <cell r="G127">
            <v>0.114</v>
          </cell>
        </row>
        <row r="128">
          <cell r="B128" t="str">
            <v>BU.P7092</v>
          </cell>
          <cell r="C128" t="str">
            <v>BUILT RELAY ALTERNADOR 11.125.124 NEW HOLLAND LADA 12V</v>
          </cell>
          <cell r="D128">
            <v>28</v>
          </cell>
          <cell r="E128">
            <v>28</v>
          </cell>
          <cell r="F128">
            <v>8.5999999999999993E-2</v>
          </cell>
          <cell r="G128">
            <v>8.5999999999999993E-2</v>
          </cell>
        </row>
        <row r="129">
          <cell r="B129" t="str">
            <v>BU.P7102</v>
          </cell>
          <cell r="C129" t="str">
            <v>BUILT RELAY ALTERNADOR 37370-72000 HYUNDAI HD65-HD72 24V</v>
          </cell>
          <cell r="D129">
            <v>16</v>
          </cell>
          <cell r="E129">
            <v>16</v>
          </cell>
          <cell r="F129">
            <v>0.107</v>
          </cell>
          <cell r="G129">
            <v>0.107</v>
          </cell>
        </row>
        <row r="130">
          <cell r="B130" t="str">
            <v>BU.P7108</v>
          </cell>
          <cell r="C130" t="str">
            <v>BUILT RELAY ALTERNADOR A866X39183 NISSAN FORKLIFT 12V</v>
          </cell>
          <cell r="D130">
            <v>7</v>
          </cell>
          <cell r="E130">
            <v>7</v>
          </cell>
          <cell r="F130">
            <v>0.125</v>
          </cell>
          <cell r="G130">
            <v>0.125</v>
          </cell>
        </row>
        <row r="131">
          <cell r="B131" t="str">
            <v>BU.P7118</v>
          </cell>
          <cell r="C131" t="str">
            <v>BUILT RELAY ALTERNADOR ME701399 MITSUBISHI CANTER 24V</v>
          </cell>
          <cell r="D131">
            <v>5</v>
          </cell>
          <cell r="E131">
            <v>5</v>
          </cell>
          <cell r="F131">
            <v>0.121</v>
          </cell>
          <cell r="G131">
            <v>0.121</v>
          </cell>
        </row>
        <row r="132">
          <cell r="B132" t="str">
            <v>BU.P7500</v>
          </cell>
          <cell r="C132" t="str">
            <v>BUILT RELAY ALTERNADOR 93740783 CHEVROLET DAEWOO SPARK AVEO CRUZE OPTRA 2 PINES 12V</v>
          </cell>
          <cell r="D132">
            <v>8</v>
          </cell>
          <cell r="E132">
            <v>8</v>
          </cell>
          <cell r="F132">
            <v>0.107</v>
          </cell>
          <cell r="G132">
            <v>0.107</v>
          </cell>
        </row>
        <row r="133">
          <cell r="B133" t="str">
            <v>BU.P7561</v>
          </cell>
          <cell r="C133" t="str">
            <v>BUILT RELAY ALTERNADOR 23215-85L00 NISSAN SENTRA INFINITI 12V</v>
          </cell>
          <cell r="D133">
            <v>18</v>
          </cell>
          <cell r="E133">
            <v>18</v>
          </cell>
          <cell r="F133">
            <v>8.5000000000000006E-2</v>
          </cell>
          <cell r="G133">
            <v>8.5000000000000006E-2</v>
          </cell>
        </row>
        <row r="134">
          <cell r="B134" t="str">
            <v>BU.Q8014</v>
          </cell>
          <cell r="C134" t="str">
            <v>BUILT PORTADIODO ALTERNADOR 37280-42621 HYUNDAI MITSUBISHI PORTER GRACE L200 80MM 12V</v>
          </cell>
          <cell r="D134">
            <v>32</v>
          </cell>
          <cell r="E134">
            <v>32</v>
          </cell>
          <cell r="F134">
            <v>0.13700000000000001</v>
          </cell>
          <cell r="G134">
            <v>0.13700000000000001</v>
          </cell>
        </row>
        <row r="135">
          <cell r="B135" t="str">
            <v>BU.Q8021</v>
          </cell>
          <cell r="C135" t="str">
            <v>BUILT PORTADIODO ALTERNADOR Q8021 SSANGYONG CHARMAN 12V</v>
          </cell>
          <cell r="D135">
            <v>1</v>
          </cell>
          <cell r="E135">
            <v>1</v>
          </cell>
          <cell r="F135">
            <v>0.184</v>
          </cell>
          <cell r="G135">
            <v>0.184</v>
          </cell>
        </row>
        <row r="136">
          <cell r="B136" t="str">
            <v>BU.Q8027</v>
          </cell>
          <cell r="C136" t="str">
            <v>BUILT PORTADIODO ALTERNADOR 93740981 DAEWOO MATIZ TICO 65MM 12V MANDO</v>
          </cell>
          <cell r="D136">
            <v>2</v>
          </cell>
          <cell r="E136">
            <v>2</v>
          </cell>
          <cell r="F136">
            <v>0.161</v>
          </cell>
          <cell r="G136">
            <v>0.161</v>
          </cell>
        </row>
        <row r="137">
          <cell r="B137" t="str">
            <v>BU.Q8055</v>
          </cell>
          <cell r="C137" t="str">
            <v>BUILT PORTADIODO ALTERNADOR 6621544102 SSANGYONG DAEWOO MUSSO LANOS 12V</v>
          </cell>
          <cell r="D137">
            <v>1</v>
          </cell>
          <cell r="E137">
            <v>1</v>
          </cell>
          <cell r="F137">
            <v>0.16600000000000001</v>
          </cell>
          <cell r="G137">
            <v>0.16600000000000001</v>
          </cell>
        </row>
        <row r="138">
          <cell r="B138" t="str">
            <v>BU.Q8066</v>
          </cell>
          <cell r="C138" t="str">
            <v>BUILT PORTADIODO ALTERNADOR P31621A78B00-000 DAEWOO TICO 12V MANDO</v>
          </cell>
          <cell r="D138">
            <v>26</v>
          </cell>
          <cell r="E138">
            <v>26</v>
          </cell>
          <cell r="F138">
            <v>0.10100000000000001</v>
          </cell>
          <cell r="G138">
            <v>0.10100000000000001</v>
          </cell>
        </row>
        <row r="139">
          <cell r="B139" t="str">
            <v>BU.Q8067</v>
          </cell>
          <cell r="C139" t="str">
            <v>BUILT PORTADIODO ALTERNADOR P31621A80D00-000 DAEWOO DAMAS TOWNER 12V MANDO</v>
          </cell>
          <cell r="D139">
            <v>10</v>
          </cell>
          <cell r="E139">
            <v>10</v>
          </cell>
          <cell r="F139">
            <v>0.11899999999999999</v>
          </cell>
          <cell r="G139">
            <v>0.11899999999999999</v>
          </cell>
        </row>
        <row r="140">
          <cell r="B140" t="str">
            <v>BU.Q8081</v>
          </cell>
          <cell r="C140" t="str">
            <v>BUILT PORTADIODO ALTERNADOR Q8081 SSANGYONG ISTANA 12V</v>
          </cell>
          <cell r="D140">
            <v>1</v>
          </cell>
          <cell r="E140">
            <v>1</v>
          </cell>
          <cell r="F140">
            <v>0</v>
          </cell>
          <cell r="G140">
            <v>0.224</v>
          </cell>
        </row>
        <row r="141">
          <cell r="B141" t="str">
            <v>BU.Q8100</v>
          </cell>
          <cell r="C141" t="str">
            <v>BUILT PORTADIODO ALTERNADOR S11 3701110BB CHERRY QQ 12V</v>
          </cell>
          <cell r="D141">
            <v>4</v>
          </cell>
          <cell r="E141">
            <v>4</v>
          </cell>
          <cell r="F141">
            <v>0.157</v>
          </cell>
          <cell r="G141">
            <v>0.157</v>
          </cell>
        </row>
        <row r="142">
          <cell r="B142" t="str">
            <v>BU.Q8130</v>
          </cell>
          <cell r="C142" t="str">
            <v>BUILT PORTADIODO ALTERNADOR 37300-22650 HYUNDAI KIA AVANTE I30 SOUL 12V</v>
          </cell>
          <cell r="D142">
            <v>5</v>
          </cell>
          <cell r="E142">
            <v>5</v>
          </cell>
          <cell r="F142">
            <v>0.20699999999999999</v>
          </cell>
          <cell r="G142">
            <v>0.20699999999999999</v>
          </cell>
        </row>
        <row r="143">
          <cell r="B143" t="str">
            <v>BU.Q8131</v>
          </cell>
          <cell r="C143" t="str">
            <v>BUILT PORTADIODO ALTERNADOR 96663496 DAEWOO DAMAS NEW GM</v>
          </cell>
          <cell r="D143">
            <v>40</v>
          </cell>
          <cell r="E143">
            <v>40</v>
          </cell>
          <cell r="F143">
            <v>0.12</v>
          </cell>
          <cell r="G143">
            <v>0.12</v>
          </cell>
        </row>
        <row r="144">
          <cell r="B144" t="str">
            <v>BU.R3006</v>
          </cell>
          <cell r="C144" t="str">
            <v>BUILT CAMPO ARRANCADOR M2T67881 HYUNDAI MITSUBISHI MIGHTY CANTER 4D31-4D32 24V S/CASCO</v>
          </cell>
          <cell r="D144">
            <v>7</v>
          </cell>
          <cell r="E144">
            <v>7</v>
          </cell>
          <cell r="F144">
            <v>0.29399999999999998</v>
          </cell>
          <cell r="G144">
            <v>0.29399999999999998</v>
          </cell>
        </row>
        <row r="145">
          <cell r="B145" t="str">
            <v>BU.RS4001</v>
          </cell>
          <cell r="C145" t="str">
            <v>BUILT TAPA ARRANCADOR POSTERIOR RS4001 MITSUBISHI CANTER</v>
          </cell>
          <cell r="D145">
            <v>9</v>
          </cell>
          <cell r="E145">
            <v>9</v>
          </cell>
          <cell r="F145">
            <v>0.158</v>
          </cell>
          <cell r="G145">
            <v>0.158</v>
          </cell>
        </row>
        <row r="146">
          <cell r="B146" t="str">
            <v>BU.S7022</v>
          </cell>
          <cell r="C146" t="str">
            <v>BUILT SOLENOIDE ARRANCADOR ZM-864 DAEWOO TICO 12V DELCO</v>
          </cell>
          <cell r="D146">
            <v>34</v>
          </cell>
          <cell r="E146">
            <v>34</v>
          </cell>
          <cell r="F146">
            <v>0.66900000000000004</v>
          </cell>
          <cell r="G146">
            <v>0.66900000000000004</v>
          </cell>
        </row>
        <row r="147">
          <cell r="B147" t="str">
            <v>BU.S7083</v>
          </cell>
          <cell r="C147" t="str">
            <v>BUILT SOLENOIDE ARRANCADOR ZM-861 DAEWOO RACER 12V DELCO</v>
          </cell>
          <cell r="D147">
            <v>5</v>
          </cell>
          <cell r="E147">
            <v>5</v>
          </cell>
          <cell r="F147">
            <v>0</v>
          </cell>
          <cell r="G147">
            <v>0.68600000000000005</v>
          </cell>
        </row>
        <row r="148">
          <cell r="B148" t="str">
            <v>BU.SD1003</v>
          </cell>
          <cell r="C148" t="str">
            <v>BUILT BENDIX ARRANCADOR HNZ-497 CUMMINS 91*60*32*14.3 10D CW BOSCH =SD1433</v>
          </cell>
          <cell r="D148">
            <v>5</v>
          </cell>
          <cell r="E148">
            <v>5</v>
          </cell>
          <cell r="F148">
            <v>0.70899999999999996</v>
          </cell>
          <cell r="G148">
            <v>0.70899999999999996</v>
          </cell>
        </row>
        <row r="149">
          <cell r="B149" t="str">
            <v>BU.SD1006</v>
          </cell>
          <cell r="C149" t="str">
            <v>BUILT PIÑON BENDIX HNZ-087 VOLVO N12 NL10 NL12 FL 61*41 11D CW BOSCH</v>
          </cell>
          <cell r="D149">
            <v>17</v>
          </cell>
          <cell r="E149">
            <v>17</v>
          </cell>
          <cell r="F149">
            <v>0.24</v>
          </cell>
          <cell r="G149">
            <v>0.24</v>
          </cell>
        </row>
        <row r="150">
          <cell r="B150" t="str">
            <v>BU.SD1026</v>
          </cell>
          <cell r="C150" t="str">
            <v>BUILT BENDIX ARRANCADOR HNZ-701 NISSAN SENTRA 75*46.5*29.6*12 9D CCW BOSCH</v>
          </cell>
          <cell r="D150">
            <v>80</v>
          </cell>
          <cell r="E150">
            <v>80</v>
          </cell>
          <cell r="F150">
            <v>0.38100000000000001</v>
          </cell>
          <cell r="G150">
            <v>0.38100000000000001</v>
          </cell>
        </row>
        <row r="151">
          <cell r="B151" t="str">
            <v>BU.SD1033</v>
          </cell>
          <cell r="C151" t="str">
            <v>BUILT BENDIX ARRANCADOR HNZ-925 DAEWOO VOLVO MUSSO MAHINDRA 850 49.5*46.5*25.8*12 9D CW BOSCH</v>
          </cell>
          <cell r="D151">
            <v>32</v>
          </cell>
          <cell r="E151">
            <v>32</v>
          </cell>
          <cell r="F151">
            <v>0.255</v>
          </cell>
          <cell r="G151">
            <v>0.255</v>
          </cell>
        </row>
        <row r="152">
          <cell r="B152" t="str">
            <v>BU.SD1035</v>
          </cell>
          <cell r="C152" t="str">
            <v>BUILT BENDIX ARRANCADOR HNZ-799 VOLKSWAGEN GOLF JETTA GL 55.5*46.5*26*12 9D CCW BOSCH</v>
          </cell>
          <cell r="D152">
            <v>3</v>
          </cell>
          <cell r="E152">
            <v>3</v>
          </cell>
          <cell r="F152">
            <v>0.28199999999999997</v>
          </cell>
          <cell r="G152">
            <v>0.28199999999999997</v>
          </cell>
        </row>
        <row r="153">
          <cell r="B153" t="str">
            <v>BU.SD1037</v>
          </cell>
          <cell r="C153" t="str">
            <v>BUILT BENDIX ARRANCADOR HNZ-1620 DAEWOO DAMAS 64*43.5*28.2*12 8D CCW DELCO</v>
          </cell>
          <cell r="D153">
            <v>25</v>
          </cell>
          <cell r="E153">
            <v>25</v>
          </cell>
          <cell r="F153">
            <v>0.26100000000000001</v>
          </cell>
          <cell r="G153">
            <v>0.26100000000000001</v>
          </cell>
        </row>
        <row r="154">
          <cell r="B154" t="str">
            <v>BU.SD1039</v>
          </cell>
          <cell r="C154" t="str">
            <v>BUILT BENDIX ARRANCADOR HNZ-770 DAEWOO CIELO RACER 45*43*25.4*12 9D CW DELCO</v>
          </cell>
          <cell r="D154">
            <v>131</v>
          </cell>
          <cell r="E154">
            <v>131</v>
          </cell>
          <cell r="F154">
            <v>0.19700000000000001</v>
          </cell>
          <cell r="G154">
            <v>0.19700000000000001</v>
          </cell>
        </row>
        <row r="155">
          <cell r="B155" t="str">
            <v>BU.SD1040</v>
          </cell>
          <cell r="C155" t="str">
            <v>BUILT BENDIX ARRANCADOR HNZ-1048 DAEWOO KIA TICO RIO 45*43.5*28*12 8D CW DELCO</v>
          </cell>
          <cell r="D155">
            <v>446</v>
          </cell>
          <cell r="E155">
            <v>446</v>
          </cell>
          <cell r="F155">
            <v>0.20599999999999999</v>
          </cell>
          <cell r="G155">
            <v>0.20599999999999999</v>
          </cell>
        </row>
        <row r="156">
          <cell r="B156" t="str">
            <v>BU.SD1041</v>
          </cell>
          <cell r="C156" t="str">
            <v>BUILT BENDIX ARRANCADOR SD1041 DAEWOO SSANGYONG MUSSO 51*49*27.5*12 10D CW</v>
          </cell>
          <cell r="D156">
            <v>21</v>
          </cell>
          <cell r="E156">
            <v>21</v>
          </cell>
          <cell r="F156">
            <v>0.25800000000000001</v>
          </cell>
          <cell r="G156">
            <v>0.25800000000000001</v>
          </cell>
        </row>
        <row r="157">
          <cell r="B157" t="str">
            <v>BU.SD1044</v>
          </cell>
          <cell r="C157" t="str">
            <v>BUILT BENDIX ARRANCADOR SD1044 SSANGYONG PIÑON ANCHO 48*49*35*12 9D CW DELCO</v>
          </cell>
          <cell r="D157">
            <v>18</v>
          </cell>
          <cell r="E157">
            <v>18</v>
          </cell>
          <cell r="F157">
            <v>0.27200000000000002</v>
          </cell>
          <cell r="G157">
            <v>0.27200000000000002</v>
          </cell>
        </row>
        <row r="158">
          <cell r="B158" t="str">
            <v>BU.SD1046</v>
          </cell>
          <cell r="C158" t="str">
            <v>BUILT PIÑON ARRANCADOR 96208783 DAEWOO ESPERO PRINCE 48MM 50D DELCO</v>
          </cell>
          <cell r="D158">
            <v>38</v>
          </cell>
          <cell r="E158">
            <v>38</v>
          </cell>
          <cell r="F158">
            <v>8.5000000000000006E-2</v>
          </cell>
          <cell r="G158">
            <v>8.5000000000000006E-2</v>
          </cell>
        </row>
        <row r="159">
          <cell r="B159" t="str">
            <v>BU.SD1064</v>
          </cell>
          <cell r="C159" t="str">
            <v>BUILT BENDIX ARRANCADOR HNZ-077 CHEVROLET DAEWOO AVEO 2003-2008 NUBIRA 64*46.5*29.5*12 9D CW DELCO</v>
          </cell>
          <cell r="D159">
            <v>37</v>
          </cell>
          <cell r="E159">
            <v>37</v>
          </cell>
          <cell r="F159">
            <v>0.19900000000000001</v>
          </cell>
          <cell r="G159">
            <v>0.19900000000000001</v>
          </cell>
        </row>
        <row r="160">
          <cell r="B160" t="str">
            <v>BU.SD1079</v>
          </cell>
          <cell r="C160" t="str">
            <v>BUILT BENDIX ARRANCADOR HT-279 NISSAN CONDOR 100*64.5*35 MM 9D CW HITACHI</v>
          </cell>
          <cell r="D160">
            <v>23</v>
          </cell>
          <cell r="E160">
            <v>23</v>
          </cell>
          <cell r="F160">
            <v>0.99299999999999999</v>
          </cell>
          <cell r="G160">
            <v>0.99299999999999999</v>
          </cell>
        </row>
        <row r="161">
          <cell r="B161" t="str">
            <v>BU.SD1081</v>
          </cell>
          <cell r="C161" t="str">
            <v>BUILT BENDIX ARRANCADOR HT-262 NISSAN TD27 ISUZU 4JA1 4JB1 95.5*53*35 MM 9D CW HITACHI</v>
          </cell>
          <cell r="D161">
            <v>96</v>
          </cell>
          <cell r="E161">
            <v>96</v>
          </cell>
          <cell r="F161">
            <v>0.64300000000000002</v>
          </cell>
          <cell r="G161">
            <v>0.64300000000000002</v>
          </cell>
        </row>
        <row r="162">
          <cell r="B162" t="str">
            <v>BU.SD1097</v>
          </cell>
          <cell r="C162" t="str">
            <v>BUILT BENDIX ARRANCADOR HNZ-901 NISSAN MONTACARGA 78*63.5*40*16 11D CW HITACHI</v>
          </cell>
          <cell r="D162">
            <v>39</v>
          </cell>
          <cell r="E162">
            <v>39</v>
          </cell>
          <cell r="F162">
            <v>0.67600000000000005</v>
          </cell>
          <cell r="G162">
            <v>0.67600000000000005</v>
          </cell>
        </row>
        <row r="163">
          <cell r="B163" t="str">
            <v>BU.SD1104</v>
          </cell>
          <cell r="C163" t="str">
            <v>BUILT BENDIX ARRANCADOR SD1104 NISSAN SENTRA 61*49*28*12.5 8D CW HITACHI</v>
          </cell>
          <cell r="D163">
            <v>22</v>
          </cell>
          <cell r="E163">
            <v>22</v>
          </cell>
          <cell r="F163">
            <v>0.28699999999999998</v>
          </cell>
          <cell r="G163">
            <v>0.28699999999999998</v>
          </cell>
        </row>
        <row r="164">
          <cell r="B164" t="str">
            <v>BU.SD1121</v>
          </cell>
          <cell r="C164" t="str">
            <v>BUILT BENDIX ARRANCADOR HNZ-155 PERKINS 1550 73*60*40*17 10D CW LUCAS</v>
          </cell>
          <cell r="D164">
            <v>70</v>
          </cell>
          <cell r="E164">
            <v>70</v>
          </cell>
          <cell r="F164">
            <v>0.67800000000000005</v>
          </cell>
          <cell r="G164">
            <v>0.67800000000000005</v>
          </cell>
        </row>
        <row r="165">
          <cell r="B165" t="str">
            <v>BU.SD1123</v>
          </cell>
          <cell r="C165" t="str">
            <v>BUILT BENDIX ARRANCADOR HNZ-150 PERKINS 1540 73*60*40*17 10D CW LUCAS</v>
          </cell>
          <cell r="D165">
            <v>17</v>
          </cell>
          <cell r="E165">
            <v>17</v>
          </cell>
          <cell r="F165">
            <v>0.63600000000000001</v>
          </cell>
          <cell r="G165">
            <v>0.63600000000000001</v>
          </cell>
        </row>
        <row r="166">
          <cell r="B166" t="str">
            <v>BU.SD1129</v>
          </cell>
          <cell r="C166" t="str">
            <v>BUILT BENDIX ARRANCADOR HNZ-1853 MITSUBISHI FUSO EJE LARGO 139/159*67*14.7MM 20D CW</v>
          </cell>
          <cell r="D166">
            <v>200</v>
          </cell>
          <cell r="E166">
            <v>200</v>
          </cell>
          <cell r="F166">
            <v>0.71899999999999997</v>
          </cell>
          <cell r="G166">
            <v>0.71899999999999997</v>
          </cell>
        </row>
        <row r="167">
          <cell r="B167" t="str">
            <v>BU.SD1130</v>
          </cell>
          <cell r="C167" t="str">
            <v>BUILT BENDIX ARRANCADOR HNZ-957 MITSUBISHI CANTER EJE CORTO 117/135*67*14.7MM 20D CW</v>
          </cell>
          <cell r="D167">
            <v>167</v>
          </cell>
          <cell r="E167">
            <v>167</v>
          </cell>
          <cell r="F167">
            <v>0.59199999999999997</v>
          </cell>
          <cell r="G167">
            <v>0.59199999999999997</v>
          </cell>
        </row>
        <row r="168">
          <cell r="B168" t="str">
            <v>BU.SD1131</v>
          </cell>
          <cell r="C168" t="str">
            <v>BUILT BENDIX ARRANCADOR HNZ-1046 MITSUBISHI CANTER EJE LARGO 127/145*67*14.7MM 20D CW =SD1545</v>
          </cell>
          <cell r="D168">
            <v>111</v>
          </cell>
          <cell r="E168">
            <v>111</v>
          </cell>
          <cell r="F168">
            <v>0.60499999999999998</v>
          </cell>
          <cell r="G168">
            <v>0.60499999999999998</v>
          </cell>
        </row>
        <row r="169">
          <cell r="B169" t="str">
            <v>BU.SD1157</v>
          </cell>
          <cell r="C169" t="str">
            <v>BUILT BENDIX ARRANCADOR SD1157 RENAULT MASTER 51*46*34*12 9D CW MITSUBISHI</v>
          </cell>
          <cell r="D169">
            <v>5</v>
          </cell>
          <cell r="E169">
            <v>5</v>
          </cell>
          <cell r="F169">
            <v>0.29099999999999998</v>
          </cell>
          <cell r="G169">
            <v>0.29099999999999998</v>
          </cell>
        </row>
        <row r="170">
          <cell r="B170" t="str">
            <v>BU.SD1159</v>
          </cell>
          <cell r="C170" t="str">
            <v>BUILT BENDIX ARRANCADOR HNZ-450 HYUNDAI SUZUKI EXCEL VITARA 56*46*28*12 8D CW MITSUBISHI</v>
          </cell>
          <cell r="D170">
            <v>41</v>
          </cell>
          <cell r="E170">
            <v>41</v>
          </cell>
          <cell r="F170">
            <v>0.24199999999999999</v>
          </cell>
          <cell r="G170">
            <v>0.24199999999999999</v>
          </cell>
        </row>
        <row r="171">
          <cell r="B171" t="str">
            <v>BU.SD1161</v>
          </cell>
          <cell r="C171" t="str">
            <v>BUILT BENDIX ARRANCADOR HNZ-636 KIA FORD PRIDE FESTIVA 56*46*28*12 8D CCW MITSUBISHI</v>
          </cell>
          <cell r="D171">
            <v>28</v>
          </cell>
          <cell r="E171">
            <v>28</v>
          </cell>
          <cell r="F171">
            <v>0.24399999999999999</v>
          </cell>
          <cell r="G171">
            <v>0.24399999999999999</v>
          </cell>
        </row>
        <row r="172">
          <cell r="B172" t="str">
            <v>BU.SD1162</v>
          </cell>
          <cell r="C172" t="str">
            <v>BUILT BENDIX ARRANCADOR HNZ-584 HYUNDAI KIA EXCEL PRIDE 55.5*46*29.5*12 9D CW MITSUBISHI =SD1203</v>
          </cell>
          <cell r="D172">
            <v>274</v>
          </cell>
          <cell r="E172">
            <v>274</v>
          </cell>
          <cell r="F172">
            <v>0.251</v>
          </cell>
          <cell r="G172">
            <v>0.251</v>
          </cell>
        </row>
        <row r="173">
          <cell r="B173" t="str">
            <v>BU.SD1164</v>
          </cell>
          <cell r="C173" t="str">
            <v>BUILT BENDIX ARRANCADOR HNZ-853 NISSAN SUNNY 71*46*28*12 8D CW MITSUBISHI =SD1585</v>
          </cell>
          <cell r="D173">
            <v>10</v>
          </cell>
          <cell r="E173">
            <v>10</v>
          </cell>
          <cell r="F173">
            <v>0.27</v>
          </cell>
          <cell r="G173">
            <v>0.27</v>
          </cell>
        </row>
        <row r="174">
          <cell r="B174" t="str">
            <v>BU.SD1166</v>
          </cell>
          <cell r="C174" t="str">
            <v>BUILT BENDIX ARRANCADOR HNZ-940 ASIA TOWNER 71*46*25*12 8D CCW MANDO</v>
          </cell>
          <cell r="D174">
            <v>8</v>
          </cell>
          <cell r="E174">
            <v>8</v>
          </cell>
          <cell r="F174">
            <v>0.26300000000000001</v>
          </cell>
          <cell r="G174">
            <v>0.26300000000000001</v>
          </cell>
        </row>
        <row r="175">
          <cell r="B175" t="str">
            <v>BU.SD1174</v>
          </cell>
          <cell r="C175" t="str">
            <v>BUILT PIÑON ARRANCADOR 76-83810 HYUNDAI MITSUBISHI SONATA 49MM 43D MITSUBISHI</v>
          </cell>
          <cell r="D175">
            <v>24</v>
          </cell>
          <cell r="E175">
            <v>24</v>
          </cell>
          <cell r="F175">
            <v>0</v>
          </cell>
          <cell r="G175">
            <v>8.2000000000000003E-2</v>
          </cell>
        </row>
        <row r="176">
          <cell r="B176" t="str">
            <v>BU.SD1186</v>
          </cell>
          <cell r="C176" t="str">
            <v>BUILT PIÑON BENDIX MT-158 MITSUBISHI CANTER 4D31 35*18.2 9D CW 19SPL</v>
          </cell>
          <cell r="D176">
            <v>20</v>
          </cell>
          <cell r="E176">
            <v>20</v>
          </cell>
          <cell r="F176">
            <v>8.2000000000000003E-2</v>
          </cell>
          <cell r="G176">
            <v>8.2000000000000003E-2</v>
          </cell>
        </row>
        <row r="177">
          <cell r="B177" t="str">
            <v>BU.SD1187</v>
          </cell>
          <cell r="C177" t="str">
            <v>BUILT PIÑON BENDIX MT-159 MITSUBISHI CANTER 4D32 35*18.2 9D CW 20SPL</v>
          </cell>
          <cell r="D177">
            <v>36</v>
          </cell>
          <cell r="E177">
            <v>36</v>
          </cell>
          <cell r="F177">
            <v>7.8E-2</v>
          </cell>
          <cell r="G177">
            <v>7.8E-2</v>
          </cell>
        </row>
        <row r="178">
          <cell r="B178" t="str">
            <v>BU.SD1196</v>
          </cell>
          <cell r="C178" t="str">
            <v>BUILT PIÑON BENDIX MT-168 MITSUBISHI 32.5*18.2 10D CW 19SPL</v>
          </cell>
          <cell r="D178">
            <v>100</v>
          </cell>
          <cell r="E178">
            <v>100</v>
          </cell>
          <cell r="F178">
            <v>7.8E-2</v>
          </cell>
          <cell r="G178">
            <v>7.8E-2</v>
          </cell>
        </row>
        <row r="179">
          <cell r="B179" t="str">
            <v>BU.SD1197</v>
          </cell>
          <cell r="C179" t="str">
            <v>BUILT PIÑON BENDIX MT-169 MITSUBISHI 32.5*18.2 10D CW 20SPL</v>
          </cell>
          <cell r="D179">
            <v>42</v>
          </cell>
          <cell r="E179">
            <v>42</v>
          </cell>
          <cell r="F179">
            <v>7.5999999999999998E-2</v>
          </cell>
          <cell r="G179">
            <v>7.5999999999999998E-2</v>
          </cell>
        </row>
        <row r="180">
          <cell r="B180" t="str">
            <v>BU.SD1202</v>
          </cell>
          <cell r="C180" t="str">
            <v>BUILT BENDIX ARRANCADOR HNZ-597 NISSAN JEEP TIIDA NOTE CHEROKEE 51*46.5*28*12 10D CW MITSUBISHI</v>
          </cell>
          <cell r="D180">
            <v>53</v>
          </cell>
          <cell r="E180">
            <v>53</v>
          </cell>
          <cell r="F180">
            <v>0.28799999999999998</v>
          </cell>
          <cell r="G180">
            <v>0.28799999999999998</v>
          </cell>
        </row>
        <row r="181">
          <cell r="B181" t="str">
            <v>BU.SD1203</v>
          </cell>
          <cell r="C181" t="str">
            <v>BUILT BENDIX ARRANCADOR HNZ-584 HYUNDAI KIA EXCEL PRIDE 55.5*46*29.5*12 9D CW MITSUBISHI =SD1162</v>
          </cell>
          <cell r="D181">
            <v>62</v>
          </cell>
          <cell r="E181">
            <v>62</v>
          </cell>
          <cell r="F181">
            <v>0.25</v>
          </cell>
          <cell r="G181">
            <v>0.25</v>
          </cell>
        </row>
        <row r="182">
          <cell r="B182" t="str">
            <v>BU.SD1209</v>
          </cell>
          <cell r="C182" t="str">
            <v>BUILT BENDIX ARRANCADOR HNZ-887 MITSUBISHI CANTER FUSO 110*60*14.7MM 20D CW MITSUBISHI</v>
          </cell>
          <cell r="D182">
            <v>18</v>
          </cell>
          <cell r="E182">
            <v>18</v>
          </cell>
          <cell r="F182">
            <v>0.61899999999999999</v>
          </cell>
          <cell r="G182">
            <v>0.61899999999999999</v>
          </cell>
        </row>
        <row r="183">
          <cell r="B183" t="str">
            <v>BU.SD1221</v>
          </cell>
          <cell r="C183" t="str">
            <v>BUILT BENDIX ARRANCADOR HNZ-1827 ISUZU TOYOTA TRUCK DYNA 146*58.5*40 MM 11D CW DENSO</v>
          </cell>
          <cell r="D183">
            <v>30</v>
          </cell>
          <cell r="E183">
            <v>30</v>
          </cell>
          <cell r="F183">
            <v>1.5409999999999999</v>
          </cell>
          <cell r="G183">
            <v>1.5409999999999999</v>
          </cell>
        </row>
        <row r="184">
          <cell r="B184" t="str">
            <v>BU.SD1222</v>
          </cell>
          <cell r="C184" t="str">
            <v>BUILT BENDIX ARRANCADOR HNZ-1831 CATERPILLAR 3E5382 9W2946 146*58.5*40 MM 10D CW DENSO</v>
          </cell>
          <cell r="D184">
            <v>14</v>
          </cell>
          <cell r="E184">
            <v>14</v>
          </cell>
          <cell r="F184">
            <v>1.54</v>
          </cell>
          <cell r="G184">
            <v>1.54</v>
          </cell>
        </row>
        <row r="185">
          <cell r="B185" t="str">
            <v>BU.SD1224</v>
          </cell>
          <cell r="C185" t="str">
            <v>BUILT BENDIX ARRANCADOR SD1224 ASIA COMBI 146*58*40 MM 10D CCW DENSO</v>
          </cell>
          <cell r="D185">
            <v>2</v>
          </cell>
          <cell r="E185">
            <v>2</v>
          </cell>
          <cell r="F185">
            <v>1.54</v>
          </cell>
          <cell r="G185">
            <v>1.54</v>
          </cell>
        </row>
        <row r="186">
          <cell r="B186" t="str">
            <v>BU.SD1230</v>
          </cell>
          <cell r="C186" t="str">
            <v>BUILT BENDIX ARRANCADOR HNZ-921 TOYOTA H ILUX 2L 102*54*40 MM 11D CW DENSO</v>
          </cell>
          <cell r="D186">
            <v>48</v>
          </cell>
          <cell r="E186">
            <v>48</v>
          </cell>
          <cell r="F186">
            <v>0.74</v>
          </cell>
          <cell r="G186">
            <v>0.74</v>
          </cell>
        </row>
        <row r="187">
          <cell r="B187" t="str">
            <v>BU.SD1232</v>
          </cell>
          <cell r="C187" t="str">
            <v>BUILT BENDIX ARRANCADOR ND-1036 TOYOTA COROLLA 2C 104*54*35 MM 9D CW DENSO</v>
          </cell>
          <cell r="D187">
            <v>70</v>
          </cell>
          <cell r="E187">
            <v>70</v>
          </cell>
          <cell r="F187">
            <v>0.72499999999999998</v>
          </cell>
          <cell r="G187">
            <v>0.72499999999999998</v>
          </cell>
        </row>
        <row r="188">
          <cell r="B188" t="str">
            <v>BU.SD1234</v>
          </cell>
          <cell r="C188" t="str">
            <v>BUILT BENDIX ARRANCADOR HNZ-947 TOYOTA CORONA DYNA HILUX 3Y 102*54*29.7MM 9D CW DENSO</v>
          </cell>
          <cell r="D188">
            <v>45</v>
          </cell>
          <cell r="E188">
            <v>45</v>
          </cell>
          <cell r="F188">
            <v>0.70699999999999996</v>
          </cell>
          <cell r="G188">
            <v>0.70699999999999996</v>
          </cell>
        </row>
        <row r="189">
          <cell r="B189" t="str">
            <v>BU.SD1237</v>
          </cell>
          <cell r="C189" t="str">
            <v>BUILT BENDIX ARRANCADOR HNZ-954 TOYOTA H ILUX 3L 83*54*37.5MM 10D CW DENSO</v>
          </cell>
          <cell r="D189">
            <v>134</v>
          </cell>
          <cell r="E189">
            <v>134</v>
          </cell>
          <cell r="F189">
            <v>0.57299999999999995</v>
          </cell>
          <cell r="G189">
            <v>0.57299999999999995</v>
          </cell>
        </row>
        <row r="190">
          <cell r="B190" t="str">
            <v>BU.SD1260</v>
          </cell>
          <cell r="C190" t="str">
            <v>BUILT PIÑON BENDIX SD1260 TOYOTA COASTER DYNA 40*36 11D CW 16SPL DENSO</v>
          </cell>
          <cell r="D190">
            <v>4</v>
          </cell>
          <cell r="E190">
            <v>4</v>
          </cell>
          <cell r="F190">
            <v>0.14199999999999999</v>
          </cell>
          <cell r="G190">
            <v>0.14199999999999999</v>
          </cell>
        </row>
        <row r="191">
          <cell r="B191" t="str">
            <v>BU.SD1269</v>
          </cell>
          <cell r="C191" t="str">
            <v>BUILT PIÑON BENDIX ND-249 TOYOTA COASTER DYNA 37*36 12D CCW 16SPL DENSO</v>
          </cell>
          <cell r="D191">
            <v>88</v>
          </cell>
          <cell r="E191">
            <v>88</v>
          </cell>
          <cell r="F191">
            <v>0.114</v>
          </cell>
          <cell r="G191">
            <v>0.114</v>
          </cell>
        </row>
        <row r="192">
          <cell r="B192" t="str">
            <v>BU.SD1287</v>
          </cell>
          <cell r="C192" t="str">
            <v>BUILT BENDIX ARRANCADOR HNZ-694 TOYOTA COROLLA 2E 82*46.5*27.6*12.5 8D CW DENSO</v>
          </cell>
          <cell r="D192">
            <v>22</v>
          </cell>
          <cell r="E192">
            <v>22</v>
          </cell>
          <cell r="F192">
            <v>0.33100000000000002</v>
          </cell>
          <cell r="G192">
            <v>0.33100000000000002</v>
          </cell>
        </row>
        <row r="193">
          <cell r="B193" t="str">
            <v>BU.SD1291</v>
          </cell>
          <cell r="C193" t="str">
            <v>BUILT BENDIX ARRANCADOR HNZ-830 TOYOTA YARIS 1SZ 53.5*41.5*28*11 8D CW DENSO</v>
          </cell>
          <cell r="D193">
            <v>108</v>
          </cell>
          <cell r="E193">
            <v>108</v>
          </cell>
          <cell r="F193">
            <v>0.188</v>
          </cell>
          <cell r="G193">
            <v>0.188</v>
          </cell>
        </row>
        <row r="194">
          <cell r="B194" t="str">
            <v>BU.SD1296</v>
          </cell>
          <cell r="C194" t="str">
            <v>BUILT BENDIX ARRANCADOR SD1296 HINO KOMATSU TRUCKS 80.5*73*40*17 11D CW SAWAFUJI</v>
          </cell>
          <cell r="D194">
            <v>4</v>
          </cell>
          <cell r="E194">
            <v>4</v>
          </cell>
          <cell r="F194">
            <v>1.0129999999999999</v>
          </cell>
          <cell r="G194">
            <v>1.0129999999999999</v>
          </cell>
        </row>
        <row r="195">
          <cell r="B195" t="str">
            <v>BU.SD1307</v>
          </cell>
          <cell r="C195" t="str">
            <v>BUILT BENDIX ARRANCADOR HNZ-117 DELCO 42MT 120 MM*43*19 12D CW</v>
          </cell>
          <cell r="D195">
            <v>1</v>
          </cell>
          <cell r="E195">
            <v>1</v>
          </cell>
          <cell r="F195">
            <v>1.137</v>
          </cell>
          <cell r="G195">
            <v>1.137</v>
          </cell>
        </row>
        <row r="196">
          <cell r="B196" t="str">
            <v>BU.SD1308</v>
          </cell>
          <cell r="C196" t="str">
            <v>BUILT BENDIX ARRANCADOR HNZ-110 DELCO 40MT-42MT-50MT 120 MM*57*16 11D CW</v>
          </cell>
          <cell r="D196">
            <v>13</v>
          </cell>
          <cell r="E196">
            <v>13</v>
          </cell>
          <cell r="F196">
            <v>0</v>
          </cell>
          <cell r="G196">
            <v>1.214</v>
          </cell>
        </row>
        <row r="197">
          <cell r="B197" t="str">
            <v>BU.SD1310</v>
          </cell>
          <cell r="C197" t="str">
            <v>BUILT BENDIX ARRANCADOR HNZ-097 DELCO 42MT 120*58*46.3*16 12D CW</v>
          </cell>
          <cell r="D197">
            <v>35</v>
          </cell>
          <cell r="E197">
            <v>35</v>
          </cell>
          <cell r="F197">
            <v>1.181</v>
          </cell>
          <cell r="G197">
            <v>1.181</v>
          </cell>
        </row>
        <row r="198">
          <cell r="B198" t="str">
            <v>BU.SD1311</v>
          </cell>
          <cell r="C198" t="str">
            <v>BUILT BENDIX ARRANCADOR HNZ-625 DELCO 37MT 98.5*60*39.5*14 10D CW</v>
          </cell>
          <cell r="D198">
            <v>4</v>
          </cell>
          <cell r="E198">
            <v>4</v>
          </cell>
          <cell r="F198">
            <v>0.85799999999999998</v>
          </cell>
          <cell r="G198">
            <v>0.85799999999999998</v>
          </cell>
        </row>
        <row r="199">
          <cell r="B199" t="str">
            <v>BU.SD1315</v>
          </cell>
          <cell r="C199" t="str">
            <v>BUILT BENDIX ARRANCADOR HNZ-499 NISSAN BLUEBIRD Z20 60*46.5*28*12.5 8D CW HITACHI</v>
          </cell>
          <cell r="D199">
            <v>66</v>
          </cell>
          <cell r="E199">
            <v>66</v>
          </cell>
          <cell r="F199">
            <v>0.27600000000000002</v>
          </cell>
          <cell r="G199">
            <v>0.27600000000000002</v>
          </cell>
        </row>
        <row r="200">
          <cell r="B200" t="str">
            <v>BU.SD1317</v>
          </cell>
          <cell r="C200" t="str">
            <v>BUILT BENDIX ARRANCADOR HNZ-448 NISSAN PICK UP SD23 69*60*36*14 9D CW HITACHI</v>
          </cell>
          <cell r="D200">
            <v>45</v>
          </cell>
          <cell r="E200">
            <v>45</v>
          </cell>
          <cell r="F200">
            <v>0.56399999999999995</v>
          </cell>
          <cell r="G200">
            <v>0.56399999999999995</v>
          </cell>
        </row>
        <row r="201">
          <cell r="B201" t="str">
            <v>BU.SD1320</v>
          </cell>
          <cell r="C201" t="str">
            <v>BUILT BENDIX ARRANCADOR HNZ-351 NISSAN BLUEBIRD 62*46.5*29.6*12.5 9D CW HITACHI</v>
          </cell>
          <cell r="D201">
            <v>5</v>
          </cell>
          <cell r="E201">
            <v>5</v>
          </cell>
          <cell r="F201">
            <v>0.27100000000000002</v>
          </cell>
          <cell r="G201">
            <v>0.27100000000000002</v>
          </cell>
        </row>
        <row r="202">
          <cell r="B202" t="str">
            <v>BU.SD1321</v>
          </cell>
          <cell r="C202" t="str">
            <v>BUILT BENDIX ARRANCADOR HNZ-349 NISSAN SUNNY J15 62*46.5*30*12.5 9D CW HITACHI</v>
          </cell>
          <cell r="D202">
            <v>76</v>
          </cell>
          <cell r="E202">
            <v>76</v>
          </cell>
          <cell r="F202">
            <v>0.28199999999999997</v>
          </cell>
          <cell r="G202">
            <v>0.28199999999999997</v>
          </cell>
        </row>
        <row r="203">
          <cell r="B203" t="str">
            <v>BU.SD1323</v>
          </cell>
          <cell r="C203" t="str">
            <v>BUILT BENDIX ARRANCADOR HNZ-140 TOYOTA CORONA COROLLA HILUX 20R 82*47.5*29.5*12.5 9D CW DENSO</v>
          </cell>
          <cell r="D203">
            <v>43</v>
          </cell>
          <cell r="E203">
            <v>43</v>
          </cell>
          <cell r="F203">
            <v>0.34499999999999997</v>
          </cell>
          <cell r="G203">
            <v>0.34499999999999997</v>
          </cell>
        </row>
        <row r="204">
          <cell r="B204" t="str">
            <v>BU.SD1324</v>
          </cell>
          <cell r="C204" t="str">
            <v>BUILT BENDIX ARRANCADOR HNZ-184 TOYOTA CORONA 3T 64*46.5*29.6*12.5 9D CW DENSO</v>
          </cell>
          <cell r="D204">
            <v>8</v>
          </cell>
          <cell r="E204">
            <v>8</v>
          </cell>
          <cell r="F204">
            <v>0.26300000000000001</v>
          </cell>
          <cell r="G204">
            <v>0.26300000000000001</v>
          </cell>
        </row>
        <row r="205">
          <cell r="B205" t="str">
            <v>BU.SD1328</v>
          </cell>
          <cell r="C205" t="str">
            <v>BUILT BENDIX ARRANCADOR HNZ-144 NISSAN MITSUBISHI L200 LANCER Z20 60.5*45.5*29.6*12.8 9D CW MITSUBISHI</v>
          </cell>
          <cell r="D205">
            <v>57</v>
          </cell>
          <cell r="E205">
            <v>57</v>
          </cell>
          <cell r="F205">
            <v>0.26</v>
          </cell>
          <cell r="G205">
            <v>0.26</v>
          </cell>
        </row>
        <row r="206">
          <cell r="B206" t="str">
            <v>BU.SD1330</v>
          </cell>
          <cell r="C206" t="str">
            <v>BUILT BENDIX ARRANCADOR HNZ-596 MAZDA 626 44.5*46.5*31.7*12 10D CW MITSUBISHI</v>
          </cell>
          <cell r="D206">
            <v>54</v>
          </cell>
          <cell r="E206">
            <v>54</v>
          </cell>
          <cell r="F206">
            <v>0.318</v>
          </cell>
          <cell r="G206">
            <v>0.318</v>
          </cell>
        </row>
        <row r="207">
          <cell r="B207" t="str">
            <v>BU.SD1342</v>
          </cell>
          <cell r="C207" t="str">
            <v>BUILT BENDIX ARRANCADOR HNZ-482 VOLKSWAGEN GOLF JETTA PASSAT 58.5*46.5*26*12 9D CW BOSCH</v>
          </cell>
          <cell r="D207">
            <v>37</v>
          </cell>
          <cell r="E207">
            <v>37</v>
          </cell>
          <cell r="F207">
            <v>0.27800000000000002</v>
          </cell>
          <cell r="G207">
            <v>0.27800000000000002</v>
          </cell>
        </row>
        <row r="208">
          <cell r="B208" t="str">
            <v>BU.SD1343</v>
          </cell>
          <cell r="C208" t="str">
            <v>BUILT BENDIX ARRANCADOR HNZ-065 VOLKSWAGEN ESCARABAJO 62*46.5*25.8*11 9D CCW BOSCH</v>
          </cell>
          <cell r="D208">
            <v>16</v>
          </cell>
          <cell r="E208">
            <v>16</v>
          </cell>
          <cell r="F208">
            <v>0.28999999999999998</v>
          </cell>
          <cell r="G208">
            <v>0.28999999999999998</v>
          </cell>
        </row>
        <row r="209">
          <cell r="B209" t="str">
            <v>BU.SD1352</v>
          </cell>
          <cell r="C209" t="str">
            <v>BUILT BENDIX ARRANCADOR HNZ-786 KIA FIAT BESTA PALIO 64*46.5*26*11.5 9D CW MARELLI</v>
          </cell>
          <cell r="D209">
            <v>1</v>
          </cell>
          <cell r="E209">
            <v>1</v>
          </cell>
          <cell r="F209">
            <v>0.31900000000000001</v>
          </cell>
          <cell r="G209">
            <v>0.31900000000000001</v>
          </cell>
        </row>
        <row r="210">
          <cell r="B210" t="str">
            <v>BU.SD1356</v>
          </cell>
          <cell r="C210" t="str">
            <v>BUILT BENDIX ARRANCADOR HNZ-595 HYUNDAI SUZUKI SONATA VITARA 44*46.5*28.2*12 8D CW MITSUBISHI</v>
          </cell>
          <cell r="D210">
            <v>20</v>
          </cell>
          <cell r="E210">
            <v>20</v>
          </cell>
          <cell r="F210">
            <v>0.27300000000000002</v>
          </cell>
          <cell r="G210">
            <v>0.27300000000000002</v>
          </cell>
        </row>
        <row r="211">
          <cell r="B211" t="str">
            <v>BU.SD1357</v>
          </cell>
          <cell r="C211" t="str">
            <v>BUILT BENDIX ARRANCADOR HNZ-617 SUZUKI JIMNY GRAND VITARA 51*46.5*30*12 9D CW MITSUBISHI</v>
          </cell>
          <cell r="D211">
            <v>30</v>
          </cell>
          <cell r="E211">
            <v>30</v>
          </cell>
          <cell r="F211">
            <v>0.28000000000000003</v>
          </cell>
          <cell r="G211">
            <v>0.28000000000000003</v>
          </cell>
        </row>
        <row r="212">
          <cell r="B212" t="str">
            <v>BU.SD1361</v>
          </cell>
          <cell r="C212" t="str">
            <v>BUILT BENDIX ARRANCADOR HNZ-327 TOYOTA COROLLA CELICA 18R 86*46.5*30*12.5 9D CW DENSO</v>
          </cell>
          <cell r="D212">
            <v>37</v>
          </cell>
          <cell r="E212">
            <v>37</v>
          </cell>
          <cell r="F212">
            <v>0.34100000000000003</v>
          </cell>
          <cell r="G212">
            <v>0.34100000000000003</v>
          </cell>
        </row>
        <row r="213">
          <cell r="B213" t="str">
            <v>BU.SD1374</v>
          </cell>
          <cell r="C213" t="str">
            <v>BUILT BENDIX ARRANCADOR HNZ-1607 HYUNDAI MITSUBISHI H100 L200 55*54*32.5*12 10D CW VALEO</v>
          </cell>
          <cell r="D213">
            <v>583</v>
          </cell>
          <cell r="E213">
            <v>583</v>
          </cell>
          <cell r="F213">
            <v>0.35499999999999998</v>
          </cell>
          <cell r="G213">
            <v>0.35499999999999998</v>
          </cell>
        </row>
        <row r="214">
          <cell r="B214" t="str">
            <v>BU.SD1376</v>
          </cell>
          <cell r="C214" t="str">
            <v>BUILT PIÑON ARRANCADOR SD1376 VOLKSWAGEN HYUNDAI PORSCHE PORTER VALEO 56 ESLAB</v>
          </cell>
          <cell r="D214">
            <v>461</v>
          </cell>
          <cell r="E214">
            <v>461</v>
          </cell>
          <cell r="F214">
            <v>0.17</v>
          </cell>
          <cell r="G214">
            <v>0.17</v>
          </cell>
        </row>
        <row r="215">
          <cell r="B215" t="str">
            <v>BU.SD1400</v>
          </cell>
          <cell r="C215" t="str">
            <v>BUILT BENDIX ARRANCADOR SD1400 ISUZU ELF 130*64.5*40 MM 11D CCW HITACHI</v>
          </cell>
          <cell r="D215">
            <v>20</v>
          </cell>
          <cell r="E215">
            <v>20</v>
          </cell>
          <cell r="F215">
            <v>1.111</v>
          </cell>
          <cell r="G215">
            <v>1.111</v>
          </cell>
        </row>
        <row r="216">
          <cell r="B216" t="str">
            <v>BU.SD1406</v>
          </cell>
          <cell r="C216" t="str">
            <v>BUILT BENDIX ARRANCADOR HNZ-1577 HYUNDAI H100 MIGTHY TRUCK 130.5*68 19D CW VALEO</v>
          </cell>
          <cell r="D216">
            <v>68</v>
          </cell>
          <cell r="E216">
            <v>68</v>
          </cell>
          <cell r="F216">
            <v>0.58399999999999996</v>
          </cell>
          <cell r="G216">
            <v>0.58399999999999996</v>
          </cell>
        </row>
        <row r="217">
          <cell r="B217" t="str">
            <v>BU.SD1412</v>
          </cell>
          <cell r="C217" t="str">
            <v>BUILT BENDIX ARRANCADOR SD1412 KIA K2700 133.5*56*34.6MM 11D CCW DENSO</v>
          </cell>
          <cell r="D217">
            <v>2</v>
          </cell>
          <cell r="E217">
            <v>2</v>
          </cell>
          <cell r="F217">
            <v>0</v>
          </cell>
          <cell r="G217">
            <v>0.84399999999999997</v>
          </cell>
        </row>
        <row r="218">
          <cell r="B218" t="str">
            <v>BU.SD1415</v>
          </cell>
          <cell r="C218" t="str">
            <v>BUILT BENDIX ARRANCADOR SD1415 HYUNDAI STAREX 130.5*39.5 13D CW MITSUBISHI</v>
          </cell>
          <cell r="D218">
            <v>2</v>
          </cell>
          <cell r="E218">
            <v>2</v>
          </cell>
          <cell r="F218">
            <v>0</v>
          </cell>
          <cell r="G218">
            <v>0.80200000000000005</v>
          </cell>
        </row>
        <row r="219">
          <cell r="B219" t="str">
            <v>BU.SD1424</v>
          </cell>
          <cell r="C219" t="str">
            <v>BUILT BENDIX ARRANCADOR HNZ-1962 TOYOTA HILUX 2KD-1KZ 146*57*40.5MM 11D CW DENSO</v>
          </cell>
          <cell r="D219">
            <v>26</v>
          </cell>
          <cell r="E219">
            <v>26</v>
          </cell>
          <cell r="F219">
            <v>1.542</v>
          </cell>
          <cell r="G219">
            <v>1.542</v>
          </cell>
        </row>
        <row r="220">
          <cell r="B220" t="str">
            <v>BU.SD1433</v>
          </cell>
          <cell r="C220" t="str">
            <v>BUILT BENDIX ARRANCADOR HNZ-497 CASE JOHN DEERE MOTOR CUMMINS 91*60*32*14.3 10D CW BOSCH =SD1003</v>
          </cell>
          <cell r="D220">
            <v>8</v>
          </cell>
          <cell r="E220">
            <v>8</v>
          </cell>
          <cell r="F220">
            <v>0.64900000000000002</v>
          </cell>
          <cell r="G220">
            <v>0.64900000000000002</v>
          </cell>
        </row>
        <row r="221">
          <cell r="B221" t="str">
            <v>BU.SD1434</v>
          </cell>
          <cell r="C221" t="str">
            <v>BUILT BENDIX ARRANCADOR SD1434 NISSAN PICK UP TD23 100 MM*40.5*13 11D HITACHI</v>
          </cell>
          <cell r="D221">
            <v>22</v>
          </cell>
          <cell r="E221">
            <v>22</v>
          </cell>
          <cell r="F221">
            <v>0.64200000000000002</v>
          </cell>
          <cell r="G221">
            <v>0.64200000000000002</v>
          </cell>
        </row>
        <row r="222">
          <cell r="B222" t="str">
            <v>BU.SD1436</v>
          </cell>
          <cell r="C222" t="str">
            <v>BUILT BENDIX ARRANCADOR HNZ-118 PERKINS VOLVO YANMAR TRACTOR 91*60*40*14.3 10D CW BOSCH</v>
          </cell>
          <cell r="D222">
            <v>41</v>
          </cell>
          <cell r="E222">
            <v>41</v>
          </cell>
          <cell r="F222">
            <v>0.69199999999999995</v>
          </cell>
          <cell r="G222">
            <v>0.69199999999999995</v>
          </cell>
        </row>
        <row r="223">
          <cell r="B223" t="str">
            <v>BU.SD1437</v>
          </cell>
          <cell r="C223" t="str">
            <v>BUILT BENDIX ARRANCADOR HNZ-519 NISSAN SUNNY GA15 70.5*46.5*28.2*12 8D CCW MITSUBISHI</v>
          </cell>
          <cell r="D223">
            <v>49</v>
          </cell>
          <cell r="E223">
            <v>49</v>
          </cell>
          <cell r="F223">
            <v>0.28199999999999997</v>
          </cell>
          <cell r="G223">
            <v>0.28199999999999997</v>
          </cell>
        </row>
        <row r="224">
          <cell r="B224" t="str">
            <v>BU.SD1438</v>
          </cell>
          <cell r="C224" t="str">
            <v>BUILT BENDIX ARRANCADOR HNZ-752 DAEWOO RACER 64*43.5*25.8*12 9D CW DELCO</v>
          </cell>
          <cell r="D224">
            <v>72</v>
          </cell>
          <cell r="E224">
            <v>72</v>
          </cell>
          <cell r="F224">
            <v>0.255</v>
          </cell>
          <cell r="G224">
            <v>0.255</v>
          </cell>
        </row>
        <row r="225">
          <cell r="B225" t="str">
            <v>BU.SD1439</v>
          </cell>
          <cell r="C225" t="str">
            <v>BUILT BENDIX ARRANCADOR HNZ-809 TOYOTA CARINA COROLLA 4A 53.5*29.6*43.5*11 9D CW DENSO</v>
          </cell>
          <cell r="D225">
            <v>768</v>
          </cell>
          <cell r="E225">
            <v>768</v>
          </cell>
          <cell r="F225">
            <v>0.23</v>
          </cell>
          <cell r="G225">
            <v>0.23</v>
          </cell>
        </row>
        <row r="226">
          <cell r="B226" t="str">
            <v>BU.SD1447</v>
          </cell>
          <cell r="C226" t="str">
            <v>BUILT BENDIX ARRANCADOR HNZ-141 NISSAN SUNNY J15 62*46.5*29.6*13 9D CW HITACHI</v>
          </cell>
          <cell r="D226">
            <v>80</v>
          </cell>
          <cell r="E226">
            <v>80</v>
          </cell>
          <cell r="F226">
            <v>0.374</v>
          </cell>
          <cell r="G226">
            <v>0.374</v>
          </cell>
        </row>
        <row r="227">
          <cell r="B227" t="str">
            <v>BU.SD1449</v>
          </cell>
          <cell r="C227" t="str">
            <v>BUILT BENDIX ARRANCADOR HNZ-1024 MITSUBISHI L200-L300 4WD 4D56 51.5*46.5*33*13 10D CW MITSUBISHI</v>
          </cell>
          <cell r="D227">
            <v>147</v>
          </cell>
          <cell r="E227">
            <v>147</v>
          </cell>
          <cell r="F227">
            <v>0.33200000000000002</v>
          </cell>
          <cell r="G227">
            <v>0.33200000000000002</v>
          </cell>
        </row>
        <row r="228">
          <cell r="B228" t="str">
            <v>BU.SD1450</v>
          </cell>
          <cell r="C228" t="str">
            <v>BUILT BENDIX ARRANCADOR HNZ-1097 TOYOTA HILUX LAND CRUISER 102*53.8*39.5MM 10D CW DENSO</v>
          </cell>
          <cell r="D228">
            <v>67</v>
          </cell>
          <cell r="E228">
            <v>67</v>
          </cell>
          <cell r="F228">
            <v>0.75800000000000001</v>
          </cell>
          <cell r="G228">
            <v>0.75800000000000001</v>
          </cell>
        </row>
        <row r="229">
          <cell r="B229" t="str">
            <v>BU.SD1451</v>
          </cell>
          <cell r="C229" t="str">
            <v>BUILT BENDIX ARRANCADOR HNZ-1467 NISSAN SENTRA GA16 66.5*46.5*27.2*12 8D CCW BOSCH</v>
          </cell>
          <cell r="D229">
            <v>69</v>
          </cell>
          <cell r="E229">
            <v>69</v>
          </cell>
          <cell r="F229">
            <v>0.313</v>
          </cell>
          <cell r="G229">
            <v>0.313</v>
          </cell>
        </row>
        <row r="230">
          <cell r="B230" t="str">
            <v>BU.SD1452</v>
          </cell>
          <cell r="C230" t="str">
            <v>BUILT BENDIX ARRANCADOR HNZ-1562 TOYOTA H ILUX 2KD 58.5*53*35*12 9D CW BOSCH</v>
          </cell>
          <cell r="D230">
            <v>28</v>
          </cell>
          <cell r="E230">
            <v>28</v>
          </cell>
          <cell r="F230">
            <v>0.38500000000000001</v>
          </cell>
          <cell r="G230">
            <v>0.38500000000000001</v>
          </cell>
        </row>
        <row r="231">
          <cell r="B231" t="str">
            <v>BU.SD1456</v>
          </cell>
          <cell r="C231" t="str">
            <v>BUILT BENDIX ARRANCADOR HNZ-498 TOYOTA COROLLA 3A 82*46.5*28.2*12.5 8D CW DENSO</v>
          </cell>
          <cell r="D231">
            <v>37</v>
          </cell>
          <cell r="E231">
            <v>37</v>
          </cell>
          <cell r="F231">
            <v>0.35099999999999998</v>
          </cell>
          <cell r="G231">
            <v>0.35099999999999998</v>
          </cell>
        </row>
        <row r="232">
          <cell r="B232" t="str">
            <v>BU.SD1462</v>
          </cell>
          <cell r="C232" t="str">
            <v>BUILT BENDIX ARRANCADOR SD1462 TOYOTA KIA RAV-4 TOPIC 43*45.5*29*11 9D CW DENSO</v>
          </cell>
          <cell r="D232">
            <v>32</v>
          </cell>
          <cell r="E232">
            <v>32</v>
          </cell>
          <cell r="F232">
            <v>0.26100000000000001</v>
          </cell>
          <cell r="G232">
            <v>0.26100000000000001</v>
          </cell>
        </row>
        <row r="233">
          <cell r="B233" t="str">
            <v>BU.SD1463</v>
          </cell>
          <cell r="C233" t="str">
            <v>BUILT BENDIX ARRANCADOR HNZ-1841 TOYOTA COROLLA MATRIX 2ZZ 44*46*32*11 10D CCW DENSO</v>
          </cell>
          <cell r="D233">
            <v>42</v>
          </cell>
          <cell r="E233">
            <v>42</v>
          </cell>
          <cell r="F233">
            <v>0.27500000000000002</v>
          </cell>
          <cell r="G233">
            <v>0.27500000000000002</v>
          </cell>
        </row>
        <row r="234">
          <cell r="B234" t="str">
            <v>BU.SD1469</v>
          </cell>
          <cell r="C234" t="str">
            <v>BUILT BENDIX ARRANCADOR HNZ-600 SUBARU FORESTER IMPREZA 65*46.5*28*12 8D CCW MITSUBISHI</v>
          </cell>
          <cell r="D234">
            <v>2</v>
          </cell>
          <cell r="E234">
            <v>2</v>
          </cell>
          <cell r="F234">
            <v>0.34100000000000003</v>
          </cell>
          <cell r="G234">
            <v>0.34100000000000003</v>
          </cell>
        </row>
        <row r="235">
          <cell r="B235" t="str">
            <v>BU.SD1472</v>
          </cell>
          <cell r="C235" t="str">
            <v>BUILT BENDIX ARRANCADOR HNZ-1990 NISSAN NP300 FRONTIER 2008-UP 153.5*46.5 12D CW MITSUBISHI</v>
          </cell>
          <cell r="D235">
            <v>39</v>
          </cell>
          <cell r="E235">
            <v>39</v>
          </cell>
          <cell r="F235">
            <v>0.61699999999999999</v>
          </cell>
          <cell r="G235">
            <v>0.61699999999999999</v>
          </cell>
        </row>
        <row r="236">
          <cell r="B236" t="str">
            <v>BU.SD1474</v>
          </cell>
          <cell r="C236" t="str">
            <v>BUILT BENDIX ARRANCADOR 9008042081 TOYOTA NISSAN YARIS PICKUP 58.5*48*34.5*12 11D CW BOSCH</v>
          </cell>
          <cell r="D236">
            <v>2</v>
          </cell>
          <cell r="E236">
            <v>2</v>
          </cell>
          <cell r="F236">
            <v>0.33600000000000002</v>
          </cell>
          <cell r="G236">
            <v>0.33600000000000002</v>
          </cell>
        </row>
        <row r="237">
          <cell r="B237" t="str">
            <v>BU.SD1475</v>
          </cell>
          <cell r="C237" t="str">
            <v>BUILT BENDIX ARRANCADOR 28011-87505 DAIHATSU CHARADE 75*41.5*25*11 8D CCW DENSO</v>
          </cell>
          <cell r="D237">
            <v>8</v>
          </cell>
          <cell r="E237">
            <v>8</v>
          </cell>
          <cell r="F237">
            <v>0.25900000000000001</v>
          </cell>
          <cell r="G237">
            <v>0.25900000000000001</v>
          </cell>
        </row>
        <row r="238">
          <cell r="B238" t="str">
            <v>BU.SD1476</v>
          </cell>
          <cell r="C238" t="str">
            <v>BUILT BENDIX ARRANCADOR 28011-87209 TOYOTA MONTACARGA VITZ 75*41.5*26*11 9D CW DENSO</v>
          </cell>
          <cell r="D238">
            <v>44</v>
          </cell>
          <cell r="E238">
            <v>44</v>
          </cell>
          <cell r="F238">
            <v>0.26800000000000002</v>
          </cell>
          <cell r="G238">
            <v>0.26800000000000002</v>
          </cell>
        </row>
        <row r="239">
          <cell r="B239" t="str">
            <v>BU.SD1482</v>
          </cell>
          <cell r="C239" t="str">
            <v>BUILT BENDIX ARRANCADOR HNZ-1706 HYUNDAI MITSUBISHI i30 SPORTAGE LANCER 36*46.5*28*12 8D CW MITSUBISHI</v>
          </cell>
          <cell r="D239">
            <v>17</v>
          </cell>
          <cell r="E239">
            <v>17</v>
          </cell>
          <cell r="F239">
            <v>0.26100000000000001</v>
          </cell>
          <cell r="G239">
            <v>0.26100000000000001</v>
          </cell>
        </row>
        <row r="240">
          <cell r="B240" t="str">
            <v>BU.SD1485</v>
          </cell>
          <cell r="C240" t="str">
            <v>BUILT BENDIX ARRANCADOR HNZ-1800 HYUNDAI KIA SANTA FE SORENTO 48*46*28.4*12 8D CW DELCO</v>
          </cell>
          <cell r="D240">
            <v>4</v>
          </cell>
          <cell r="E240">
            <v>4</v>
          </cell>
          <cell r="F240">
            <v>0.25900000000000001</v>
          </cell>
          <cell r="G240">
            <v>0.25900000000000001</v>
          </cell>
        </row>
        <row r="241">
          <cell r="B241" t="str">
            <v>BU.SD1492</v>
          </cell>
          <cell r="C241" t="str">
            <v>BUILT BENDIX ARRANCADOR HNZ-1482 FORD NISSAN ECOSPORT SENTRA 47*46.5*29.6*12 9D CW DELCO</v>
          </cell>
          <cell r="D241">
            <v>37</v>
          </cell>
          <cell r="E241">
            <v>37</v>
          </cell>
          <cell r="F241">
            <v>0.26400000000000001</v>
          </cell>
          <cell r="G241">
            <v>0.26400000000000001</v>
          </cell>
        </row>
        <row r="242">
          <cell r="B242" t="str">
            <v>BU.SD1493</v>
          </cell>
          <cell r="C242" t="str">
            <v>BUILT BENDIX ARRANCADOR HNZ-1618 RENAULT MASTER ELECTRONICO DCi120 45.5*48.7*32*12 10D CW VALEO</v>
          </cell>
          <cell r="D242">
            <v>13</v>
          </cell>
          <cell r="E242">
            <v>13</v>
          </cell>
          <cell r="F242">
            <v>0.29199999999999998</v>
          </cell>
          <cell r="G242">
            <v>0.29199999999999998</v>
          </cell>
        </row>
        <row r="243">
          <cell r="B243" t="str">
            <v>BU.SD1494</v>
          </cell>
          <cell r="C243" t="str">
            <v>BUILT BENDIX ARRANCADOR HNZ-1658 SCANIA MODERNO 128 MM*21 MM 19D CW BOSCH</v>
          </cell>
          <cell r="D243">
            <v>12</v>
          </cell>
          <cell r="E243">
            <v>12</v>
          </cell>
          <cell r="F243">
            <v>1.149</v>
          </cell>
          <cell r="G243">
            <v>1.149</v>
          </cell>
        </row>
        <row r="244">
          <cell r="B244" t="str">
            <v>BU.SD1495</v>
          </cell>
          <cell r="C244" t="str">
            <v>BUILT BENDIX ARRANCADOR HNZ-1661 VOLVO FM FH CAMION BUS 133.5*68*19 MM 26D CW MITSUBISHI</v>
          </cell>
          <cell r="D244">
            <v>139</v>
          </cell>
          <cell r="E244">
            <v>139</v>
          </cell>
          <cell r="F244">
            <v>1.0740000000000001</v>
          </cell>
          <cell r="G244">
            <v>1.0740000000000001</v>
          </cell>
        </row>
        <row r="245">
          <cell r="B245" t="str">
            <v>BU.SD1508</v>
          </cell>
          <cell r="C245" t="str">
            <v>BUILT BENDIX ARRANCADOR HNZ-1847 HYUNDAI KIA TUCSON RIO 40*47*28*12 8D CW VALEO</v>
          </cell>
          <cell r="D245">
            <v>38</v>
          </cell>
          <cell r="E245">
            <v>38</v>
          </cell>
          <cell r="F245">
            <v>0.253</v>
          </cell>
          <cell r="G245">
            <v>0.253</v>
          </cell>
        </row>
        <row r="246">
          <cell r="B246" t="str">
            <v>BU.SD1509</v>
          </cell>
          <cell r="C246" t="str">
            <v>BUILT BENDIX ARRANCADOR SD1509 HYUNDAI KIA SANTA FE SORENTO DELCO DELCO</v>
          </cell>
          <cell r="D246">
            <v>31</v>
          </cell>
          <cell r="E246">
            <v>31</v>
          </cell>
          <cell r="F246">
            <v>0.29499999999999998</v>
          </cell>
          <cell r="G246">
            <v>0.29499999999999998</v>
          </cell>
        </row>
        <row r="247">
          <cell r="B247" t="str">
            <v>BU.SD1525</v>
          </cell>
          <cell r="C247" t="str">
            <v>BUILT BENDIX ARRANCADOR ND-122A HONDA FIT 75*41.5*29.5*11 9D CCW</v>
          </cell>
          <cell r="D247">
            <v>6</v>
          </cell>
          <cell r="E247">
            <v>6</v>
          </cell>
          <cell r="F247">
            <v>0.25800000000000001</v>
          </cell>
          <cell r="G247">
            <v>0.25800000000000001</v>
          </cell>
        </row>
        <row r="248">
          <cell r="B248" t="str">
            <v>BU.SD1529</v>
          </cell>
          <cell r="C248" t="str">
            <v>BUILT BENDIX ARRANCADOR HNZ-1563 MITSUBISHI CANTER PAJERO 4M40 91*60*14.7MM 20D CW MITSUBISHI</v>
          </cell>
          <cell r="D248">
            <v>41</v>
          </cell>
          <cell r="E248">
            <v>41</v>
          </cell>
          <cell r="F248">
            <v>0.53600000000000003</v>
          </cell>
          <cell r="G248">
            <v>0.53600000000000003</v>
          </cell>
        </row>
        <row r="249">
          <cell r="B249" t="str">
            <v>BU.SD1530</v>
          </cell>
          <cell r="C249" t="str">
            <v>BUILT BENDIX ARRANCADOR M191T95971 NISSAN FRONTIER NAVARA 4WD 90*47*21.5*10.7 30D CW MITSUBISHI</v>
          </cell>
          <cell r="D249">
            <v>14</v>
          </cell>
          <cell r="E249">
            <v>14</v>
          </cell>
          <cell r="F249">
            <v>0.435</v>
          </cell>
          <cell r="G249">
            <v>0.435</v>
          </cell>
        </row>
        <row r="250">
          <cell r="B250" t="str">
            <v>BU.SD1531</v>
          </cell>
          <cell r="C250" t="str">
            <v>BUILT BENDIX ARRANCADOR HNZ-1534 VOLKSWAGEN JETTA POLO 74.7*46*25.8*10 9D CCW VALEO</v>
          </cell>
          <cell r="D250">
            <v>27</v>
          </cell>
          <cell r="E250">
            <v>27</v>
          </cell>
          <cell r="F250">
            <v>0.317</v>
          </cell>
          <cell r="G250">
            <v>0.317</v>
          </cell>
        </row>
        <row r="251">
          <cell r="B251" t="str">
            <v>BU.SD1533</v>
          </cell>
          <cell r="C251" t="str">
            <v>BUILT BENDIX ARRANCADOR PND-51240N KIA BESTA COMBI 146*57*42.2MM 14D CCW</v>
          </cell>
          <cell r="D251">
            <v>15</v>
          </cell>
          <cell r="E251">
            <v>15</v>
          </cell>
          <cell r="F251">
            <v>0</v>
          </cell>
          <cell r="G251">
            <v>1.57</v>
          </cell>
        </row>
        <row r="252">
          <cell r="B252" t="str">
            <v>BU.SD1545</v>
          </cell>
          <cell r="C252" t="str">
            <v>BUILT BENDIX ARRANCADOR HNZ-1046 MITSUBISHI CANTER EJE LARGO 4D31 127/145*67*14.7MM 20D CW MITSUBISHI =SD1131</v>
          </cell>
          <cell r="D252">
            <v>113</v>
          </cell>
          <cell r="E252">
            <v>113</v>
          </cell>
          <cell r="F252">
            <v>0.626</v>
          </cell>
          <cell r="G252">
            <v>0.626</v>
          </cell>
        </row>
        <row r="253">
          <cell r="B253" t="str">
            <v>BU.SD1546</v>
          </cell>
          <cell r="C253" t="str">
            <v>BUILT BENDIX ARRANCADOR HNZ-1047 MITSUBISHI HYUNDAI L200 PAJERO STAREX H1 119/137*67*14.7MM 20D CW MITSUBISHI</v>
          </cell>
          <cell r="D253">
            <v>18</v>
          </cell>
          <cell r="E253">
            <v>18</v>
          </cell>
          <cell r="F253">
            <v>0.61199999999999999</v>
          </cell>
          <cell r="G253">
            <v>0.61199999999999999</v>
          </cell>
        </row>
        <row r="254">
          <cell r="B254" t="str">
            <v>BU.SD1548</v>
          </cell>
          <cell r="C254" t="str">
            <v>BUILT BENDIX ARRANCADOR HNZ-1065 AGRALE TRACTOR GENERADOR 58.5*46.5*29.5*12 9D CCW BOSCH</v>
          </cell>
          <cell r="D254">
            <v>1</v>
          </cell>
          <cell r="E254">
            <v>1</v>
          </cell>
          <cell r="F254">
            <v>0.312</v>
          </cell>
          <cell r="G254">
            <v>0.312</v>
          </cell>
        </row>
        <row r="255">
          <cell r="B255" t="str">
            <v>BU.SD1549</v>
          </cell>
          <cell r="C255" t="str">
            <v>BUILT BENDIX ARRANCADOR HNZ-1069 VOLKSWAGEN GOLF 81*46.5*28*11 10D CCW BOSCH</v>
          </cell>
          <cell r="D255">
            <v>12</v>
          </cell>
          <cell r="E255">
            <v>12</v>
          </cell>
          <cell r="F255">
            <v>0.39800000000000002</v>
          </cell>
          <cell r="G255">
            <v>0.39800000000000002</v>
          </cell>
        </row>
        <row r="256">
          <cell r="B256" t="str">
            <v>BU.SD1550</v>
          </cell>
          <cell r="C256" t="str">
            <v>BUILT BENDIX ARRANCADOR HNZ-1098 HINO CAMIONES 75*60*40*17 11D CW</v>
          </cell>
          <cell r="D256">
            <v>10</v>
          </cell>
          <cell r="E256">
            <v>10</v>
          </cell>
          <cell r="F256">
            <v>0.72599999999999998</v>
          </cell>
          <cell r="G256">
            <v>0.72599999999999998</v>
          </cell>
        </row>
        <row r="257">
          <cell r="B257" t="str">
            <v>BU.SD1551</v>
          </cell>
          <cell r="C257" t="str">
            <v>BUILT BENDIX ARRANCADOR HNZ-1108 VOLKSWAGEN GOLF IV POLO 80.5*46.5*26*11 9D CCW BOSCH</v>
          </cell>
          <cell r="D257">
            <v>2</v>
          </cell>
          <cell r="E257">
            <v>2</v>
          </cell>
          <cell r="F257">
            <v>0.39200000000000002</v>
          </cell>
          <cell r="G257">
            <v>0.39200000000000002</v>
          </cell>
        </row>
        <row r="258">
          <cell r="B258" t="str">
            <v>BU.SD1555</v>
          </cell>
          <cell r="C258" t="str">
            <v>BUILT BENDIX ARRANCADOR HNZ-1223 VOLKSWAGEN GOL 80.5*46.5*26*11 9D CW BOSCH</v>
          </cell>
          <cell r="D258">
            <v>30</v>
          </cell>
          <cell r="E258">
            <v>30</v>
          </cell>
          <cell r="F258">
            <v>0.39200000000000002</v>
          </cell>
          <cell r="G258">
            <v>0.39200000000000002</v>
          </cell>
        </row>
        <row r="259">
          <cell r="B259" t="str">
            <v>BU.SD1563</v>
          </cell>
          <cell r="C259" t="str">
            <v>BUILT BENDIX ARRANCADOR HNZ-1547 TOYOTA AVENSIS COROLLA 47*47.5*35.4*12 11D CW BOSCH</v>
          </cell>
          <cell r="D259">
            <v>13</v>
          </cell>
          <cell r="E259">
            <v>13</v>
          </cell>
          <cell r="F259">
            <v>0.30099999999999999</v>
          </cell>
          <cell r="G259">
            <v>0.30099999999999999</v>
          </cell>
        </row>
        <row r="260">
          <cell r="B260" t="str">
            <v>BU.SD1564</v>
          </cell>
          <cell r="C260" t="str">
            <v>BUILT BENDIX ARRANCADOR HNZ-1567 MITSUBISHI L200-L300 PAJERO 4WD 44.5*46.5*37.6*13 12D CW MITSUBISHI</v>
          </cell>
          <cell r="D260">
            <v>56</v>
          </cell>
          <cell r="E260">
            <v>56</v>
          </cell>
          <cell r="F260">
            <v>0.36299999999999999</v>
          </cell>
          <cell r="G260">
            <v>0.36299999999999999</v>
          </cell>
        </row>
        <row r="261">
          <cell r="B261" t="str">
            <v>BU.SD1569</v>
          </cell>
          <cell r="C261" t="str">
            <v>BUILT BENDIX ARRANCADOR HNZ-1616 PERKINS MASSEY FERGUSON TRACTOR 77*60*39.5*14.3 10D CW ISKRA</v>
          </cell>
          <cell r="D261">
            <v>8</v>
          </cell>
          <cell r="E261">
            <v>8</v>
          </cell>
          <cell r="F261">
            <v>0.71699999999999997</v>
          </cell>
          <cell r="G261">
            <v>0.71699999999999997</v>
          </cell>
        </row>
        <row r="262">
          <cell r="B262" t="str">
            <v>BU.SD1570</v>
          </cell>
          <cell r="C262" t="str">
            <v>BUILT BENDIX ARRANCADOR HNZ-1642 PEUGEOT BOXER 56*53.5*39*12 12D CW BOSCH</v>
          </cell>
          <cell r="D262">
            <v>9</v>
          </cell>
          <cell r="E262">
            <v>9</v>
          </cell>
          <cell r="F262">
            <v>0.437</v>
          </cell>
          <cell r="G262">
            <v>0.437</v>
          </cell>
        </row>
        <row r="263">
          <cell r="B263" t="str">
            <v>BU.SD1574</v>
          </cell>
          <cell r="C263" t="str">
            <v>BUILT BENDIX ARRANCADOR HNZ-1700 CASE MASSEY FERGUSON PERKINS TRACTOR AGRICOLA 75.6*60.4*39.3*14.26 10D CW ISKRA</v>
          </cell>
          <cell r="D263">
            <v>5</v>
          </cell>
          <cell r="E263">
            <v>5</v>
          </cell>
          <cell r="F263">
            <v>0.71499999999999997</v>
          </cell>
          <cell r="G263">
            <v>0.71499999999999997</v>
          </cell>
        </row>
        <row r="264">
          <cell r="B264" t="str">
            <v>BU.SD1579</v>
          </cell>
          <cell r="C264" t="str">
            <v>BUILT BENDIX ARRANCADOR HNZ-792 ISUZU THERMO KING 87 MM*53.2*33 9D CW HITACHI</v>
          </cell>
          <cell r="D264">
            <v>32</v>
          </cell>
          <cell r="E264">
            <v>32</v>
          </cell>
          <cell r="F264">
            <v>0.29299999999999998</v>
          </cell>
          <cell r="G264">
            <v>0.29299999999999998</v>
          </cell>
        </row>
        <row r="265">
          <cell r="B265" t="str">
            <v>BU.SD1596</v>
          </cell>
          <cell r="C265" t="str">
            <v>BUILT BENDIX ARRANCADOR HNZ-10003 DAEWOO MAGNUS CHEVITAXI 47*46.5*25.8*12 9D CW DELCO</v>
          </cell>
          <cell r="D265">
            <v>69</v>
          </cell>
          <cell r="E265">
            <v>69</v>
          </cell>
          <cell r="F265">
            <v>0.24099999999999999</v>
          </cell>
          <cell r="G265">
            <v>0.24099999999999999</v>
          </cell>
        </row>
        <row r="266">
          <cell r="B266" t="str">
            <v>BU.SD1598</v>
          </cell>
          <cell r="C266" t="str">
            <v>BUILT BENDIX ARRANCADOR HNZ-1745 CHEVROLET CRUZE 40.5*46.5*26*12 9D CW DELCO SD1598</v>
          </cell>
          <cell r="D266">
            <v>40</v>
          </cell>
          <cell r="E266">
            <v>40</v>
          </cell>
          <cell r="F266">
            <v>0.24299999999999999</v>
          </cell>
          <cell r="G266">
            <v>0.24299999999999999</v>
          </cell>
        </row>
        <row r="267">
          <cell r="B267" t="str">
            <v>BU.SD1599</v>
          </cell>
          <cell r="C267" t="str">
            <v>BUILT BENDIX ARRANCADOR HNZ-1775 HYUNDAI KIA ELANTRA i30 SPORTAGE 43.6*46.5*28.2*12 8D CW VALEO</v>
          </cell>
          <cell r="D267">
            <v>8</v>
          </cell>
          <cell r="E267">
            <v>8</v>
          </cell>
          <cell r="F267">
            <v>0.318</v>
          </cell>
          <cell r="G267">
            <v>0.318</v>
          </cell>
        </row>
        <row r="268">
          <cell r="B268" t="str">
            <v>BU.SD1717</v>
          </cell>
          <cell r="C268" t="str">
            <v>BUILT BENDIX ARRANCADOR HNZ-1770 HYUNDAI KIA TUCSON SPORTAGE 40*47*35*12 11D CW DELCO</v>
          </cell>
          <cell r="D268">
            <v>83</v>
          </cell>
          <cell r="E268">
            <v>83</v>
          </cell>
          <cell r="F268">
            <v>0.27300000000000002</v>
          </cell>
          <cell r="G268">
            <v>0.27300000000000002</v>
          </cell>
        </row>
        <row r="269">
          <cell r="B269" t="str">
            <v>BU.SD1719</v>
          </cell>
          <cell r="C269" t="str">
            <v>BUILT BENDIX ARRANCADOR HNZ-1623 VOLKSWAGEN CUMMINS 78*60*32*14 10D CW LUCAS</v>
          </cell>
          <cell r="D269">
            <v>17</v>
          </cell>
          <cell r="E269">
            <v>17</v>
          </cell>
          <cell r="F269">
            <v>0.60199999999999998</v>
          </cell>
          <cell r="G269">
            <v>0.60199999999999998</v>
          </cell>
        </row>
        <row r="270">
          <cell r="B270" t="str">
            <v>BU.SD1736</v>
          </cell>
          <cell r="C270" t="str">
            <v>BUILT BENDIX ARRANCADOR HNZ-1848 CHEVROLET SAIL 55*47*26*12 9D CW VALEO</v>
          </cell>
          <cell r="D270">
            <v>36</v>
          </cell>
          <cell r="E270">
            <v>36</v>
          </cell>
          <cell r="F270">
            <v>0.29099999999999998</v>
          </cell>
          <cell r="G270">
            <v>0.29099999999999998</v>
          </cell>
        </row>
        <row r="271">
          <cell r="B271" t="str">
            <v>BU.SD1739</v>
          </cell>
          <cell r="C271" t="str">
            <v>BUILT BENDIX ARRANCADOR HNZ-1873 CHEVROLET N200-N300 60.1*44.7*28.2*12 8D CCW VALEO</v>
          </cell>
          <cell r="D271">
            <v>45</v>
          </cell>
          <cell r="E271">
            <v>45</v>
          </cell>
          <cell r="F271">
            <v>0.28999999999999998</v>
          </cell>
          <cell r="G271">
            <v>0.28999999999999998</v>
          </cell>
        </row>
        <row r="272">
          <cell r="B272" t="str">
            <v>BU.SD1744</v>
          </cell>
          <cell r="C272" t="str">
            <v>BUILT LLAVE ESTRIADA ZNP-28580 UNIVERSAL</v>
          </cell>
          <cell r="D272">
            <v>18</v>
          </cell>
          <cell r="E272">
            <v>18</v>
          </cell>
          <cell r="F272">
            <v>0.06</v>
          </cell>
          <cell r="G272">
            <v>0.06</v>
          </cell>
        </row>
        <row r="273">
          <cell r="B273" t="str">
            <v>BU.SD1801</v>
          </cell>
          <cell r="C273" t="str">
            <v>BUILT BENDIX ARRANCADOR HNZ-946 KIA JEEP ISUZU SPORTAGE RENEGADE KBD27,41,47 102*53.8*33 9D CW ISUZU</v>
          </cell>
          <cell r="D273">
            <v>17</v>
          </cell>
          <cell r="E273">
            <v>17</v>
          </cell>
          <cell r="F273">
            <v>0.71499999999999997</v>
          </cell>
          <cell r="G273">
            <v>0.71499999999999997</v>
          </cell>
        </row>
        <row r="274">
          <cell r="B274" t="str">
            <v>BU.SD3002</v>
          </cell>
          <cell r="C274" t="str">
            <v>BUILT BENDIX ARRANCADOR HNZ-1764 MAZDA NISSAN 3-5 50.7*45.3*34.5*12 11D CW MITSUBISHI</v>
          </cell>
          <cell r="D274">
            <v>20</v>
          </cell>
          <cell r="E274">
            <v>20</v>
          </cell>
          <cell r="F274">
            <v>0.30199999999999999</v>
          </cell>
          <cell r="G274">
            <v>0.30199999999999999</v>
          </cell>
        </row>
        <row r="275">
          <cell r="B275" t="str">
            <v>BU.SD3003</v>
          </cell>
          <cell r="C275" t="str">
            <v>BUILT BENDIX ARRANCADOR HNZ-1740 MERCEDES SPRINTER 47.95*48.7*31.8*11 12D CW BOSCH</v>
          </cell>
          <cell r="D275">
            <v>7</v>
          </cell>
          <cell r="E275">
            <v>7</v>
          </cell>
          <cell r="F275">
            <v>0.27300000000000002</v>
          </cell>
          <cell r="G275">
            <v>0.27300000000000002</v>
          </cell>
        </row>
        <row r="276">
          <cell r="B276" t="str">
            <v>BU.SD3004</v>
          </cell>
          <cell r="C276" t="str">
            <v>BUILT BENDIX ARRANCADOR HNZ-1904 NISSAN ALMERA XTRAIL 89.5*46.5*21.3*11 30D CCW MITSUBISHI</v>
          </cell>
          <cell r="D276">
            <v>14</v>
          </cell>
          <cell r="E276">
            <v>14</v>
          </cell>
          <cell r="F276">
            <v>0.41</v>
          </cell>
          <cell r="G276">
            <v>0.41</v>
          </cell>
        </row>
        <row r="277">
          <cell r="B277" t="str">
            <v>BU.SD3005</v>
          </cell>
          <cell r="C277" t="str">
            <v>BUILT BENDIX ARRANCADOR HNZ-1906 NISSAN NAVARA MONTACARGA 90.6*46.5*21.3*11 30D CW MITSUBISHI</v>
          </cell>
          <cell r="D277">
            <v>28</v>
          </cell>
          <cell r="E277">
            <v>28</v>
          </cell>
          <cell r="F277">
            <v>0.41299999999999998</v>
          </cell>
          <cell r="G277">
            <v>0.41299999999999998</v>
          </cell>
        </row>
        <row r="278">
          <cell r="B278" t="str">
            <v>BU.SD3006</v>
          </cell>
          <cell r="C278" t="str">
            <v>BUILT BENDIX ARRANCADOR M357X77871 NISSAN SERENA CD20 155*56*13.4 18D CCW MITSUBISHI</v>
          </cell>
          <cell r="D278">
            <v>58</v>
          </cell>
          <cell r="E278">
            <v>58</v>
          </cell>
          <cell r="F278">
            <v>0.49199999999999999</v>
          </cell>
          <cell r="G278">
            <v>0.49199999999999999</v>
          </cell>
        </row>
        <row r="279">
          <cell r="B279" t="str">
            <v>BU.SD3007</v>
          </cell>
          <cell r="C279" t="str">
            <v>BUILT BENDIX ARRANCADOR HNZ-1838 RENAULT MASTER II 45.4*48.7*32.18*12.06 10D CW VALEO</v>
          </cell>
          <cell r="D279">
            <v>21</v>
          </cell>
          <cell r="E279">
            <v>21</v>
          </cell>
          <cell r="F279">
            <v>0.26</v>
          </cell>
          <cell r="G279">
            <v>0.26</v>
          </cell>
        </row>
        <row r="280">
          <cell r="B280" t="str">
            <v>BU.SD3008</v>
          </cell>
          <cell r="C280" t="str">
            <v>BUILT BENDIX ARRANCADOR HNZ-1910 VOLKSWAGEN GOLT JETTA SEAT 81.2*48.9*29.2*12 11D CCW VALEO</v>
          </cell>
          <cell r="D280">
            <v>5</v>
          </cell>
          <cell r="E280">
            <v>5</v>
          </cell>
          <cell r="F280">
            <v>0.41</v>
          </cell>
          <cell r="G280">
            <v>0.41</v>
          </cell>
        </row>
        <row r="281">
          <cell r="B281" t="str">
            <v>BU.SD3009</v>
          </cell>
          <cell r="C281" t="str">
            <v>BUILT BENDIX ARRANCADOR HNZ-1781 JAC J3 48*47*28*12 10D CW JHAEM</v>
          </cell>
          <cell r="D281">
            <v>47</v>
          </cell>
          <cell r="E281">
            <v>47</v>
          </cell>
          <cell r="F281">
            <v>0.26700000000000002</v>
          </cell>
          <cell r="G281">
            <v>0.26700000000000002</v>
          </cell>
        </row>
        <row r="282">
          <cell r="B282" t="str">
            <v>BU.SD3020</v>
          </cell>
          <cell r="C282" t="str">
            <v>BUILT BENDIX ARRANCADOR HNZ-1686 FORD FESTIVA 41.15*46.3*24.5*10.12 9D CW VALEO</v>
          </cell>
          <cell r="D282">
            <v>14</v>
          </cell>
          <cell r="E282">
            <v>14</v>
          </cell>
          <cell r="F282">
            <v>0.189</v>
          </cell>
          <cell r="G282">
            <v>0.189</v>
          </cell>
        </row>
        <row r="283">
          <cell r="B283" t="str">
            <v>BU.SD3024</v>
          </cell>
          <cell r="C283" t="str">
            <v>BUILT BENDIX ARRANCADOR HNZ-1915 RENAULT DUSTER 45*47.8*32.5*12 12D CW VALEO</v>
          </cell>
          <cell r="D283">
            <v>12</v>
          </cell>
          <cell r="E283">
            <v>12</v>
          </cell>
          <cell r="F283">
            <v>0.27400000000000002</v>
          </cell>
          <cell r="G283">
            <v>0.27400000000000002</v>
          </cell>
        </row>
        <row r="284">
          <cell r="B284" t="str">
            <v>BU.SD3026</v>
          </cell>
          <cell r="C284" t="str">
            <v>BUILT BENDIX ARRANCADOR HNZ-1919 TOYOTA HILUX 1GD-2GD 96.6*53.4*41*11 11D CW BOSCH</v>
          </cell>
          <cell r="D284">
            <v>133</v>
          </cell>
          <cell r="E284">
            <v>133</v>
          </cell>
          <cell r="F284">
            <v>0.55500000000000005</v>
          </cell>
          <cell r="G284">
            <v>0.55500000000000005</v>
          </cell>
        </row>
        <row r="285">
          <cell r="B285" t="str">
            <v>BU.SD3027</v>
          </cell>
          <cell r="C285" t="str">
            <v>BUILT BENDIX ARRANCADOR HNZ-1923 KIA RIO ACCENT 40*46.5*27.94*12 10D CW DELCO</v>
          </cell>
          <cell r="D285">
            <v>40</v>
          </cell>
          <cell r="E285">
            <v>40</v>
          </cell>
          <cell r="F285">
            <v>0.23200000000000001</v>
          </cell>
          <cell r="G285">
            <v>0.23200000000000001</v>
          </cell>
        </row>
        <row r="286">
          <cell r="B286" t="str">
            <v>BU.SD3028</v>
          </cell>
          <cell r="C286" t="str">
            <v>BUILT BENDIX ARRANCADOR HNZ-1934 VOLKSWAGEN CROSSFOX 96.5*49.8*34.65* 13D CW VALEO</v>
          </cell>
          <cell r="D286">
            <v>3</v>
          </cell>
          <cell r="E286">
            <v>3</v>
          </cell>
          <cell r="F286">
            <v>0.432</v>
          </cell>
          <cell r="G286">
            <v>0.432</v>
          </cell>
        </row>
        <row r="287">
          <cell r="B287" t="str">
            <v>BU.SD3033</v>
          </cell>
          <cell r="C287" t="str">
            <v>BUILT BENDIX ARRANCADOR HNZ-1614 SSANGYONG  REXTON ACTYON   2.0L 47*46.5*12 10D CW DELCO</v>
          </cell>
          <cell r="D287">
            <v>24</v>
          </cell>
          <cell r="E287">
            <v>24</v>
          </cell>
          <cell r="F287">
            <v>0.23799999999999999</v>
          </cell>
          <cell r="G287">
            <v>0.23799999999999999</v>
          </cell>
        </row>
        <row r="288">
          <cell r="B288" t="str">
            <v>BU.SD3034</v>
          </cell>
          <cell r="C288" t="str">
            <v>BUILT BENDIX ARRANCADOR HNZ-1705  SSANGYONG  REXTON ACTYON   2.0L 69.3*54.6*12 10D CW VALEO</v>
          </cell>
          <cell r="D288">
            <v>22</v>
          </cell>
          <cell r="E288">
            <v>22</v>
          </cell>
          <cell r="F288">
            <v>0.41199999999999998</v>
          </cell>
          <cell r="G288">
            <v>0.41199999999999998</v>
          </cell>
        </row>
        <row r="289">
          <cell r="B289" t="str">
            <v>BU.SD3035</v>
          </cell>
          <cell r="C289" t="str">
            <v>BUILTBENDIX ARRANCADOR  HNZ-1720 TOYOTA YARIS 2008-UP  47.9*45.8*11 9D CW BOSCH</v>
          </cell>
          <cell r="D289">
            <v>20</v>
          </cell>
          <cell r="E289">
            <v>20</v>
          </cell>
          <cell r="F289">
            <v>0.23300000000000001</v>
          </cell>
          <cell r="G289">
            <v>0.23300000000000001</v>
          </cell>
        </row>
        <row r="290">
          <cell r="B290" t="str">
            <v>BU.SD3036</v>
          </cell>
          <cell r="C290" t="str">
            <v>BUILT BENDIX ARRANCADOR HNZ-1762 NISSAN SENTRA TIIDA KICKS 2015-UP   44*46.5*12.5 10D CW HITACHI</v>
          </cell>
          <cell r="D290">
            <v>13</v>
          </cell>
          <cell r="E290">
            <v>13</v>
          </cell>
          <cell r="F290">
            <v>0.253</v>
          </cell>
          <cell r="G290">
            <v>0.253</v>
          </cell>
        </row>
        <row r="291">
          <cell r="B291" t="str">
            <v>BU.SD3037</v>
          </cell>
          <cell r="C291" t="str">
            <v>BUILT BENDIX ARRANCADOR HNZ-1774 NISSAN RENAULT  QASHQAI DUSTER    51.7*46.5*12 13D CW MITSUBISHI</v>
          </cell>
          <cell r="D291">
            <v>16</v>
          </cell>
          <cell r="E291">
            <v>16</v>
          </cell>
          <cell r="F291">
            <v>0.33400000000000002</v>
          </cell>
          <cell r="G291">
            <v>0.33400000000000002</v>
          </cell>
        </row>
        <row r="292">
          <cell r="B292" t="str">
            <v>BU.SD3040</v>
          </cell>
          <cell r="C292" t="str">
            <v>BUILT BENDIX ARRANCADOR HNZ-1908 CHEVROLET FIAT  ORLANDO 500    52*46.5*12 10D CW BOSCH</v>
          </cell>
          <cell r="D292">
            <v>28</v>
          </cell>
          <cell r="E292">
            <v>28</v>
          </cell>
          <cell r="F292">
            <v>0.26800000000000002</v>
          </cell>
          <cell r="G292">
            <v>0.26800000000000002</v>
          </cell>
        </row>
        <row r="293">
          <cell r="B293" t="str">
            <v>BU.SD3041</v>
          </cell>
          <cell r="C293" t="str">
            <v>BUILT BENDIX ARRANCADOR HNZ-1911 CHEVROLET COBALT SPIN 2013-UP   39.8*46.3*10.03 13D CW DELCO</v>
          </cell>
          <cell r="D293">
            <v>27</v>
          </cell>
          <cell r="E293">
            <v>27</v>
          </cell>
          <cell r="F293">
            <v>0.26600000000000001</v>
          </cell>
          <cell r="G293">
            <v>0.26600000000000001</v>
          </cell>
        </row>
        <row r="294">
          <cell r="B294" t="str">
            <v>BU.SD3043</v>
          </cell>
          <cell r="C294" t="str">
            <v>BUILT HNZ-1932 BENDIX ARRANCADOR HYUNDAI KIA  I20 RIO 2012-UP   51.8*46.5*12 11D CW BOSCH</v>
          </cell>
          <cell r="D294">
            <v>10</v>
          </cell>
          <cell r="E294">
            <v>10</v>
          </cell>
          <cell r="F294">
            <v>0.27700000000000002</v>
          </cell>
          <cell r="G294">
            <v>0.27700000000000002</v>
          </cell>
        </row>
        <row r="295">
          <cell r="B295" t="str">
            <v>BU.SD3044</v>
          </cell>
          <cell r="C295" t="str">
            <v>BUILT HNZ-1942 BENDIX ARRANCADOR FORD MERCEDES BENZ  F150 SPRINTER 2012-UP   43.5*45.9*11.02 12D CW DENSO</v>
          </cell>
          <cell r="D295">
            <v>16</v>
          </cell>
          <cell r="E295">
            <v>16</v>
          </cell>
          <cell r="F295">
            <v>0.25800000000000001</v>
          </cell>
          <cell r="G295">
            <v>0.25800000000000001</v>
          </cell>
        </row>
        <row r="296">
          <cell r="B296" t="str">
            <v>BU.SD3048</v>
          </cell>
          <cell r="C296" t="str">
            <v>BUILT BENDIX ARRANCADOR HNZ-2004 TOYOTA 1GD-2GD HILUX 101.7*37.8 10D CW DENSO</v>
          </cell>
          <cell r="D296">
            <v>32</v>
          </cell>
          <cell r="E296">
            <v>32</v>
          </cell>
          <cell r="F296">
            <v>0.38300000000000001</v>
          </cell>
          <cell r="G296">
            <v>0.38300000000000001</v>
          </cell>
        </row>
        <row r="297">
          <cell r="B297" t="str">
            <v>BU.T4501</v>
          </cell>
          <cell r="C297" t="str">
            <v>BUILT SOLENOIDE ARRANCADOR D-5350 MITSUBISHI CANTER 4D31-4D34 3TN 24V BOSCH AUXILIAR</v>
          </cell>
          <cell r="D297">
            <v>23</v>
          </cell>
          <cell r="E297">
            <v>23</v>
          </cell>
          <cell r="F297">
            <v>0.434</v>
          </cell>
          <cell r="G297">
            <v>0.434</v>
          </cell>
        </row>
        <row r="298">
          <cell r="B298" t="str">
            <v>BU.T4503</v>
          </cell>
          <cell r="C298" t="str">
            <v>BUILT SOLENOIDE ARRANCADOR D-5450 MITSUBISHI FUSO 6D16-6D22 5TN 8TN 24V AUXILIAR SIN CABLE</v>
          </cell>
          <cell r="D298">
            <v>28</v>
          </cell>
          <cell r="E298">
            <v>28</v>
          </cell>
          <cell r="F298">
            <v>0.41299999999999998</v>
          </cell>
          <cell r="G298">
            <v>0.41299999999999998</v>
          </cell>
        </row>
        <row r="299">
          <cell r="B299" t="str">
            <v>BU.V5501</v>
          </cell>
          <cell r="C299" t="str">
            <v>BUILT SEGURO ARRANCADOR V5501 MITSUBISHI CANTER</v>
          </cell>
          <cell r="D299">
            <v>278</v>
          </cell>
          <cell r="E299">
            <v>278</v>
          </cell>
          <cell r="F299">
            <v>1.6E-2</v>
          </cell>
          <cell r="G299">
            <v>1.6E-2</v>
          </cell>
        </row>
        <row r="300">
          <cell r="B300" t="str">
            <v>BU.V5504</v>
          </cell>
          <cell r="C300" t="str">
            <v>BUILT SEGURO ARRANCADOR V5504 MITSUBISHI CANTER</v>
          </cell>
          <cell r="D300">
            <v>255</v>
          </cell>
          <cell r="E300">
            <v>255</v>
          </cell>
          <cell r="F300">
            <v>1.4E-2</v>
          </cell>
          <cell r="G300">
            <v>1.4E-2</v>
          </cell>
        </row>
        <row r="301">
          <cell r="B301" t="str">
            <v>BU.W3704</v>
          </cell>
          <cell r="C301" t="str">
            <v>BUILT PALETA VACIO ALTERNADOR W3704 HYUNDAI MITSUBISHI CANTER MIGHTY 4D30-4D31-4D32</v>
          </cell>
          <cell r="D301">
            <v>15</v>
          </cell>
          <cell r="E301">
            <v>15</v>
          </cell>
          <cell r="F301">
            <v>0.02</v>
          </cell>
          <cell r="G301">
            <v>0.02</v>
          </cell>
        </row>
        <row r="302">
          <cell r="B302" t="str">
            <v>CE.DCW-703</v>
          </cell>
          <cell r="C302" t="str">
            <v xml:space="preserve">CENTURY TAPA DISTRIBUIDOR 2.7630/13 </v>
          </cell>
          <cell r="D302">
            <v>5</v>
          </cell>
          <cell r="E302">
            <v>5</v>
          </cell>
          <cell r="F302">
            <v>0.45800000000000002</v>
          </cell>
          <cell r="G302">
            <v>0.45800000000000002</v>
          </cell>
        </row>
        <row r="303">
          <cell r="B303" t="str">
            <v>CH.9006</v>
          </cell>
          <cell r="C303" t="str">
            <v>CHAMPION BUJIA REC10WYPB4 NISSAN SENTRA 2006-UP M14*1.25/26.5 IRIDIUM LLAVE 5/8</v>
          </cell>
          <cell r="D303">
            <v>116</v>
          </cell>
          <cell r="E303">
            <v>116</v>
          </cell>
          <cell r="F303">
            <v>0.11700000000000001</v>
          </cell>
          <cell r="G303">
            <v>0.11700000000000001</v>
          </cell>
        </row>
        <row r="304">
          <cell r="B304" t="str">
            <v>CH.9023</v>
          </cell>
          <cell r="C304" t="str">
            <v>CHAMPION BUJIA RER10WMPB4 HYUNDAI KIA ACCENT RIO 2012-UP M12*1.25/26.5 IRIDIUM LLAVE 5/8</v>
          </cell>
          <cell r="D304">
            <v>108</v>
          </cell>
          <cell r="E304">
            <v>108</v>
          </cell>
          <cell r="F304">
            <v>4.4999999999999998E-2</v>
          </cell>
          <cell r="G304">
            <v>4.4999999999999998E-2</v>
          </cell>
        </row>
        <row r="305">
          <cell r="B305" t="str">
            <v>CH.9055</v>
          </cell>
          <cell r="C305" t="str">
            <v>CHAMPION BUJIA REC12WMPB5 HYUNDAI KIA TUCSON SPORTAGE 2010-2015 M14*1.25/26.5 IRIDIUM LLAVE 5/8</v>
          </cell>
          <cell r="D305">
            <v>28</v>
          </cell>
          <cell r="E305">
            <v>28</v>
          </cell>
          <cell r="F305">
            <v>0.11700000000000001</v>
          </cell>
          <cell r="G305">
            <v>0.11700000000000001</v>
          </cell>
        </row>
        <row r="306">
          <cell r="B306" t="str">
            <v>CH.9060</v>
          </cell>
          <cell r="C306" t="str">
            <v>CHAMPION BUJIA RER11WMPB3 HYUNDAI KIA SANTA FE SORENTO 2013-2014 M12*1.25/26.5 IRIDIUM LLAVE 5/8</v>
          </cell>
          <cell r="D306">
            <v>36</v>
          </cell>
          <cell r="E306">
            <v>36</v>
          </cell>
          <cell r="F306">
            <v>0.10100000000000001</v>
          </cell>
          <cell r="G306">
            <v>0.10100000000000001</v>
          </cell>
        </row>
        <row r="307">
          <cell r="B307" t="str">
            <v>CH.9201</v>
          </cell>
          <cell r="C307" t="str">
            <v>CHAMPION BUJIA RC12WYPB4 TOYOTA NISSAN TODOS 1995-UP M14*1.25/19 IRIDIUM LLAVE 5/8</v>
          </cell>
          <cell r="D307">
            <v>32</v>
          </cell>
          <cell r="E307">
            <v>32</v>
          </cell>
          <cell r="F307">
            <v>0</v>
          </cell>
          <cell r="G307">
            <v>0.20399999999999999</v>
          </cell>
        </row>
        <row r="308">
          <cell r="B308" t="str">
            <v>CH.9408</v>
          </cell>
          <cell r="C308" t="str">
            <v>CHAMPION BUJIA RER8WYCB4 HYUNDAI KIA GENESIS SANTA FE SONATA OPTIMA SORENTO 2012-2014 M12*1.25/26.5 IRIDIUM LLAVE 5/8</v>
          </cell>
          <cell r="D308">
            <v>246</v>
          </cell>
          <cell r="E308">
            <v>246</v>
          </cell>
          <cell r="F308">
            <v>4.4999999999999998E-2</v>
          </cell>
          <cell r="G308">
            <v>4.4999999999999998E-2</v>
          </cell>
        </row>
        <row r="309">
          <cell r="B309" t="str">
            <v>CH.9409</v>
          </cell>
          <cell r="C309" t="str">
            <v>CHAMPION BUJIA RER8WMB HYUNDAI KIA ELANTRA CERATO 2013-2015 M12*1.25/26.5 IRIDIUM LLAVE 5/8</v>
          </cell>
          <cell r="D309">
            <v>159</v>
          </cell>
          <cell r="E309">
            <v>159</v>
          </cell>
          <cell r="F309">
            <v>4.5999999999999999E-2</v>
          </cell>
          <cell r="G309">
            <v>4.5999999999999999E-2</v>
          </cell>
        </row>
        <row r="310">
          <cell r="B310" t="str">
            <v>CH.9410</v>
          </cell>
          <cell r="C310" t="str">
            <v>CHAMPION BUJIA REA12WMPB4 NISSAN VERSA 2012-UP M12*1.25/26.5 IRIDIUM LLAVE 9/16</v>
          </cell>
          <cell r="D310">
            <v>371</v>
          </cell>
          <cell r="E310">
            <v>371</v>
          </cell>
          <cell r="F310">
            <v>9.2999999999999999E-2</v>
          </cell>
          <cell r="G310">
            <v>9.2999999999999999E-2</v>
          </cell>
        </row>
        <row r="311">
          <cell r="B311" t="str">
            <v>CH.9412</v>
          </cell>
          <cell r="C311" t="str">
            <v>CHAMPION BUJIA REA9WYPB4 TOYOTA COROLLA 2009-UP M12*1.25/26.5 IRIDIUM LLAVE 9/16</v>
          </cell>
          <cell r="D311">
            <v>16</v>
          </cell>
          <cell r="E311">
            <v>16</v>
          </cell>
          <cell r="F311">
            <v>9.2999999999999999E-2</v>
          </cell>
          <cell r="G311">
            <v>9.2999999999999999E-2</v>
          </cell>
        </row>
        <row r="312">
          <cell r="B312" t="str">
            <v>CH.9700</v>
          </cell>
          <cell r="C312" t="str">
            <v>CHAMPION BUJIA RA7WYB CHEVROLET SPARK 2013-2015 M12*1.25/19 IRIDIUM LLAVE 5/8</v>
          </cell>
          <cell r="D312">
            <v>46</v>
          </cell>
          <cell r="E312">
            <v>46</v>
          </cell>
          <cell r="F312">
            <v>0.09</v>
          </cell>
          <cell r="G312">
            <v>0.09</v>
          </cell>
        </row>
        <row r="313">
          <cell r="B313" t="str">
            <v>CH.9901</v>
          </cell>
          <cell r="C313" t="str">
            <v>CHAMPION BUJIA RE10WYPB5 CHEVROLET COBALT 2012-UP M14*1.25/25 IRIDIUM LLAVE 5/8</v>
          </cell>
          <cell r="D313">
            <v>49</v>
          </cell>
          <cell r="E313">
            <v>49</v>
          </cell>
          <cell r="F313">
            <v>4.9000000000000002E-2</v>
          </cell>
          <cell r="G313">
            <v>4.9000000000000002E-2</v>
          </cell>
        </row>
        <row r="314">
          <cell r="B314" t="str">
            <v>CH.CJ8</v>
          </cell>
          <cell r="C314" t="str">
            <v>CHAMPION BUJIA CJ8 UNIVERSAL GENERADOR 1980-UP M14*1.25/9.5 COBRE LLAVE 3/4</v>
          </cell>
          <cell r="D314">
            <v>432</v>
          </cell>
          <cell r="E314">
            <v>432</v>
          </cell>
          <cell r="F314">
            <v>7.6999999999999999E-2</v>
          </cell>
          <cell r="G314">
            <v>7.6999999999999999E-2</v>
          </cell>
        </row>
        <row r="315">
          <cell r="B315" t="str">
            <v>CH.CT-481</v>
          </cell>
          <cell r="C315" t="str">
            <v>CHAMPION CALIBRADOR BUJIA CT-481 UNIVERSAL GAUGE 1977 2 10CIL T/LLAVERO</v>
          </cell>
          <cell r="D315">
            <v>84</v>
          </cell>
          <cell r="E315">
            <v>84</v>
          </cell>
          <cell r="F315">
            <v>0.02</v>
          </cell>
          <cell r="G315">
            <v>0.02</v>
          </cell>
        </row>
        <row r="316">
          <cell r="B316" t="str">
            <v>CH.DJ8J</v>
          </cell>
          <cell r="C316" t="str">
            <v>CHAMPION BUJIA DJ8J UNIVERSAL GENERADOR 1980-UP M14*1.25/8.3 COBRE LLAVE 5/8</v>
          </cell>
          <cell r="D316">
            <v>24</v>
          </cell>
          <cell r="E316">
            <v>24</v>
          </cell>
          <cell r="F316">
            <v>5.7000000000000002E-2</v>
          </cell>
          <cell r="G316">
            <v>5.7000000000000002E-2</v>
          </cell>
        </row>
        <row r="317">
          <cell r="B317" t="str">
            <v>CH.J8C</v>
          </cell>
          <cell r="C317" t="str">
            <v>CHAMPION BUJIA J8C UNIVERSAL GENERADOR 1980-UP M14*1.25/9.5 COBRE LLAVE 13/16</v>
          </cell>
          <cell r="D317">
            <v>96</v>
          </cell>
          <cell r="E317">
            <v>96</v>
          </cell>
          <cell r="F317">
            <v>0</v>
          </cell>
          <cell r="G317">
            <v>0.24199999999999999</v>
          </cell>
        </row>
        <row r="318">
          <cell r="B318" t="str">
            <v>CH.L87YC</v>
          </cell>
          <cell r="C318" t="str">
            <v>CHAMPION BUJIA L87YC VOLKSWAGEN TODOS 1975-UP M14*1.25/12.7 COBRE LLAVE 13/16</v>
          </cell>
          <cell r="D318">
            <v>61</v>
          </cell>
          <cell r="E318">
            <v>61</v>
          </cell>
          <cell r="F318">
            <v>0.126</v>
          </cell>
          <cell r="G318">
            <v>0.126</v>
          </cell>
        </row>
        <row r="319">
          <cell r="B319" t="str">
            <v>CH.N11YC</v>
          </cell>
          <cell r="C319" t="str">
            <v>CHAMPION BUJIA N11YC TOYOTA NISSAN TODOS 1980-UP M14*1.25/19 COBRE LLAVE 13/16</v>
          </cell>
          <cell r="D319">
            <v>216</v>
          </cell>
          <cell r="E319">
            <v>216</v>
          </cell>
          <cell r="F319">
            <v>0.14099999999999999</v>
          </cell>
          <cell r="G319">
            <v>0.14099999999999999</v>
          </cell>
        </row>
        <row r="320">
          <cell r="B320" t="str">
            <v>CH.RA6HC</v>
          </cell>
          <cell r="C320" t="str">
            <v>CHAMPION BUJIA RA6HC SUZUKI ALTO 1999-UP M12*1.25/19 COBRE LLAVE 5/8</v>
          </cell>
          <cell r="D320">
            <v>232</v>
          </cell>
          <cell r="E320">
            <v>232</v>
          </cell>
          <cell r="F320">
            <v>8.5999999999999993E-2</v>
          </cell>
          <cell r="G320">
            <v>8.5999999999999993E-2</v>
          </cell>
        </row>
        <row r="321">
          <cell r="B321" t="str">
            <v>CH.RA7YC</v>
          </cell>
          <cell r="C321" t="str">
            <v>CHAMPION BUJIA RA7YC CHEVROLET SAIL 2008 M12*1.25/19 COBRE LLAVE 11/16</v>
          </cell>
          <cell r="D321">
            <v>616</v>
          </cell>
          <cell r="E321">
            <v>616</v>
          </cell>
          <cell r="F321">
            <v>9.2999999999999999E-2</v>
          </cell>
          <cell r="G321">
            <v>9.2999999999999999E-2</v>
          </cell>
        </row>
        <row r="322">
          <cell r="B322" t="str">
            <v>CH.RA8HC</v>
          </cell>
          <cell r="C322" t="str">
            <v>CHAMPION BUJIA RA8HC SUZUKI ALTO 1999-UP M12*1.25/19 COBRE LLAVE 5/8</v>
          </cell>
          <cell r="D322">
            <v>334</v>
          </cell>
          <cell r="E322">
            <v>334</v>
          </cell>
          <cell r="F322">
            <v>0.09</v>
          </cell>
          <cell r="G322">
            <v>0.09</v>
          </cell>
        </row>
        <row r="323">
          <cell r="B323" t="str">
            <v>CH.RC10DMC</v>
          </cell>
          <cell r="C323" t="str">
            <v>CHAMPION BUJIA RC10DMC TOYOTA NISSAN DOBLE ELECTRODO 1980-UP M14*1.25/19 COBRE LLAVE 5/8</v>
          </cell>
          <cell r="D323">
            <v>238</v>
          </cell>
          <cell r="E323">
            <v>238</v>
          </cell>
          <cell r="F323">
            <v>9.9000000000000005E-2</v>
          </cell>
          <cell r="G323">
            <v>9.9000000000000005E-2</v>
          </cell>
        </row>
        <row r="324">
          <cell r="B324" t="str">
            <v>CH.RC10YC4</v>
          </cell>
          <cell r="C324" t="str">
            <v>CHAMPION BUJIA RC10YC4 HYUNDAI KIA I10 PICANTO 2000-UP M14*1.25/19 COBRE LLAVE 5/8</v>
          </cell>
          <cell r="D324">
            <v>310</v>
          </cell>
          <cell r="E324">
            <v>310</v>
          </cell>
          <cell r="F324">
            <v>9.9000000000000005E-2</v>
          </cell>
          <cell r="G324">
            <v>9.9000000000000005E-2</v>
          </cell>
        </row>
        <row r="325">
          <cell r="B325" t="str">
            <v>CH.RC12LYC</v>
          </cell>
          <cell r="C325" t="str">
            <v>CHAMPION BUJIA RC12LYC JEEP DODGE CHEROKEE 1995-UP M14*1.25/19 COBRE LLAVE 5/8</v>
          </cell>
          <cell r="D325">
            <v>48</v>
          </cell>
          <cell r="E325">
            <v>48</v>
          </cell>
          <cell r="F325">
            <v>0</v>
          </cell>
          <cell r="G325">
            <v>0.20200000000000001</v>
          </cell>
        </row>
        <row r="326">
          <cell r="B326" t="str">
            <v>CH.RC12YC</v>
          </cell>
          <cell r="C326" t="str">
            <v>CHAMPION BUJIA RC12YC TOYOTA NISSAN TODOS 1980-UP M14*1.25/19 COBRE LLAVE 5/8</v>
          </cell>
          <cell r="D326">
            <v>558</v>
          </cell>
          <cell r="E326">
            <v>558</v>
          </cell>
          <cell r="F326">
            <v>4.4999999999999998E-2</v>
          </cell>
          <cell r="G326">
            <v>4.4999999999999998E-2</v>
          </cell>
        </row>
        <row r="327">
          <cell r="B327" t="str">
            <v>CH.RC89TMC</v>
          </cell>
          <cell r="C327" t="str">
            <v>CHAMPION BUJIA RC89TMC TOYOTA NISSAN TRIPLE ELECTRODO 1980-UP M14*1.25/19 COBRE LLAVE 5/8</v>
          </cell>
          <cell r="D327">
            <v>192</v>
          </cell>
          <cell r="E327">
            <v>192</v>
          </cell>
          <cell r="F327">
            <v>4.7E-2</v>
          </cell>
          <cell r="G327">
            <v>4.7E-2</v>
          </cell>
        </row>
        <row r="328">
          <cell r="B328" t="str">
            <v>CH.RE14MCC4</v>
          </cell>
          <cell r="C328" t="str">
            <v>CHAMPION BUJIA RE14MCC4 JEEP DODGE TODOS 2005-UP M14*1.25/25 COBRE LLAVE 5/8</v>
          </cell>
          <cell r="D328">
            <v>96</v>
          </cell>
          <cell r="E328">
            <v>96</v>
          </cell>
          <cell r="F328">
            <v>5.2999999999999999E-2</v>
          </cell>
          <cell r="G328">
            <v>5.2999999999999999E-2</v>
          </cell>
        </row>
        <row r="329">
          <cell r="B329" t="str">
            <v>CH.RE14MCC5</v>
          </cell>
          <cell r="C329" t="str">
            <v>CHAMPION BUJIA RE14MCC5 JEEP DODGE TODOS 2005-UP M14*1.25/25 COBRE LLAVE 5/8</v>
          </cell>
          <cell r="D329">
            <v>96</v>
          </cell>
          <cell r="E329">
            <v>96</v>
          </cell>
          <cell r="F329">
            <v>0.112</v>
          </cell>
          <cell r="G329">
            <v>0.112</v>
          </cell>
        </row>
        <row r="330">
          <cell r="B330" t="str">
            <v>CH.REA8MCX</v>
          </cell>
          <cell r="C330" t="str">
            <v>CHAMPION BUJIA REA8MCX NISSAN TODOS 2008-UP M12*1.25/26.5 COBRE LLAVE 9/16</v>
          </cell>
          <cell r="D330">
            <v>932</v>
          </cell>
          <cell r="E330">
            <v>932</v>
          </cell>
          <cell r="F330">
            <v>4.4999999999999998E-2</v>
          </cell>
          <cell r="G330">
            <v>4.4999999999999998E-2</v>
          </cell>
        </row>
        <row r="331">
          <cell r="B331" t="str">
            <v>CH.RER8MC</v>
          </cell>
          <cell r="C331" t="str">
            <v>CHAMPION BUJIA RER8MC HYUNDAI KIA ACCENT CERATO 2005-UP M12*1.25/26.5 COBRE LLAVE 5/8</v>
          </cell>
          <cell r="D331">
            <v>352</v>
          </cell>
          <cell r="E331">
            <v>352</v>
          </cell>
          <cell r="F331">
            <v>0.10100000000000001</v>
          </cell>
          <cell r="G331">
            <v>0.10100000000000001</v>
          </cell>
        </row>
        <row r="332">
          <cell r="B332" t="str">
            <v>CH.RF11YC</v>
          </cell>
          <cell r="C332" t="str">
            <v>CHAMPION BUJIA RF11YC FORD TODOS 1980-UP M18*1.5/11.7 COBRE LLAVE 13/16</v>
          </cell>
          <cell r="D332">
            <v>96</v>
          </cell>
          <cell r="E332">
            <v>96</v>
          </cell>
          <cell r="F332">
            <v>0.14099999999999999</v>
          </cell>
          <cell r="G332">
            <v>0.14099999999999999</v>
          </cell>
        </row>
        <row r="333">
          <cell r="B333" t="str">
            <v>CH.RJ19LM</v>
          </cell>
          <cell r="C333" t="str">
            <v>CHAMPION BUJIA RJ19LM UNIVERSAL GENERADOR 1980-UP M14*1.25/9.5 COBRE LLAVE 13/16</v>
          </cell>
          <cell r="D333">
            <v>28</v>
          </cell>
          <cell r="E333">
            <v>28</v>
          </cell>
          <cell r="F333">
            <v>0.11700000000000001</v>
          </cell>
          <cell r="G333">
            <v>0.11700000000000001</v>
          </cell>
        </row>
        <row r="334">
          <cell r="B334" t="str">
            <v>CH.RS14LC</v>
          </cell>
          <cell r="C334" t="str">
            <v>CHAMPION BUJIA RS14LC FORD ESCORT 1980-UP M14*1.25/17.5 COBRE LLAVE 5/8</v>
          </cell>
          <cell r="D334">
            <v>100</v>
          </cell>
          <cell r="E334">
            <v>100</v>
          </cell>
          <cell r="F334">
            <v>9.7000000000000003E-2</v>
          </cell>
          <cell r="G334">
            <v>9.7000000000000003E-2</v>
          </cell>
        </row>
        <row r="335">
          <cell r="B335" t="str">
            <v>CH.RS14YC</v>
          </cell>
          <cell r="C335" t="str">
            <v>CHAMPION BUJIA RS14YC FORD TODOS 1980-UP M14*1.25/17.5 COBRE LLAVE 5/8</v>
          </cell>
          <cell r="D335">
            <v>200</v>
          </cell>
          <cell r="E335">
            <v>200</v>
          </cell>
          <cell r="F335">
            <v>4.2000000000000003E-2</v>
          </cell>
          <cell r="G335">
            <v>4.2000000000000003E-2</v>
          </cell>
        </row>
        <row r="336">
          <cell r="B336" t="str">
            <v>CT.1-1111-01HI</v>
          </cell>
          <cell r="C336" t="str">
            <v>CAPTAIN ALTERNADOR COMPLETO 23100-B5000 NISSAN PICK UP J15 1.5L 12V 35AMP HITACHI</v>
          </cell>
          <cell r="D336">
            <v>30</v>
          </cell>
          <cell r="E336">
            <v>30</v>
          </cell>
          <cell r="F336">
            <v>3.5449999999999999</v>
          </cell>
          <cell r="G336">
            <v>3.5449999999999999</v>
          </cell>
        </row>
        <row r="337">
          <cell r="B337" t="str">
            <v>CT.2-1166-MI</v>
          </cell>
          <cell r="C337" t="str">
            <v>CAPTAIN ARRANCADOR COMPLETO 36100-21730 HYUNDAI EXCEL MITSUBISHI 4G15 1.5L 8D CW 12V MANDO</v>
          </cell>
          <cell r="D337">
            <v>12</v>
          </cell>
          <cell r="E337">
            <v>12</v>
          </cell>
          <cell r="F337">
            <v>3.3029999999999999</v>
          </cell>
          <cell r="G337">
            <v>3.3029999999999999</v>
          </cell>
        </row>
        <row r="338">
          <cell r="B338" t="str">
            <v>CT.23300-85A01</v>
          </cell>
          <cell r="C338" t="str">
            <v>CAPTAIN ARRANCADOR COMPLETO 23300-85A01 NISSAN SUNNY E15-E16 1.5L-1.6L 8D CCW 12V HITACHI</v>
          </cell>
          <cell r="D338">
            <v>14</v>
          </cell>
          <cell r="E338">
            <v>14</v>
          </cell>
          <cell r="F338">
            <v>3.6829999999999998</v>
          </cell>
          <cell r="G338">
            <v>3.6829999999999998</v>
          </cell>
        </row>
        <row r="339">
          <cell r="B339" t="str">
            <v>CT.23300-B5000</v>
          </cell>
          <cell r="C339" t="str">
            <v>CAPTAIN ARRANCADOR COMPLETO 23300-B5000 NISSAN PICK UP J15-J16 1.6L 9D CW 12V HITACHI</v>
          </cell>
          <cell r="D339">
            <v>158</v>
          </cell>
          <cell r="E339">
            <v>158</v>
          </cell>
          <cell r="F339">
            <v>3.3439999999999999</v>
          </cell>
          <cell r="G339">
            <v>3.3439999999999999</v>
          </cell>
        </row>
        <row r="340">
          <cell r="B340" t="str">
            <v>CT.27060-10070</v>
          </cell>
          <cell r="C340" t="str">
            <v>CAPTAIN ALTERNADOR COMPLETO 27060-10070 TOYOTA TERCEL 3E 1.3L-1.5L 12V 50AMP DENSO</v>
          </cell>
          <cell r="D340">
            <v>9</v>
          </cell>
          <cell r="E340">
            <v>9</v>
          </cell>
          <cell r="F340">
            <v>3.4449999999999998</v>
          </cell>
          <cell r="G340">
            <v>3.4449999999999998</v>
          </cell>
        </row>
        <row r="341">
          <cell r="B341" t="str">
            <v>CT.28100-0L070</v>
          </cell>
          <cell r="C341" t="str">
            <v>CAPTAIN ARRANCADOR COMPLETO 28100-0L070 TOYOTA H ILUX 2KD 3.0L 9D CW 12V BOSCH</v>
          </cell>
          <cell r="D341">
            <v>4</v>
          </cell>
          <cell r="E341">
            <v>4</v>
          </cell>
          <cell r="F341">
            <v>4.5039999999999996</v>
          </cell>
          <cell r="G341">
            <v>4.5039999999999996</v>
          </cell>
        </row>
        <row r="342">
          <cell r="B342" t="str">
            <v>CT.28100-10030</v>
          </cell>
          <cell r="C342" t="str">
            <v>CAPTAIN ARRANCADOR COMPLETO 28100-10030 TOYOTA COROLLA 2E-3E 1.3L 9D CW 12V DENSO</v>
          </cell>
          <cell r="D342">
            <v>17</v>
          </cell>
          <cell r="E342">
            <v>17</v>
          </cell>
          <cell r="F342">
            <v>4.5910000000000002</v>
          </cell>
          <cell r="G342">
            <v>4.5910000000000002</v>
          </cell>
        </row>
        <row r="343">
          <cell r="B343" t="str">
            <v>CT.28100-21020</v>
          </cell>
          <cell r="C343" t="str">
            <v>CAPTAIN ARRANCADOR COMPLETO 28100-21020 TOYOTA YARIS 1NZ-2NZ 1.5L-1.3L 9D CW 12V DENSO</v>
          </cell>
          <cell r="D343">
            <v>5</v>
          </cell>
          <cell r="E343">
            <v>5</v>
          </cell>
          <cell r="F343">
            <v>4.6040000000000001</v>
          </cell>
          <cell r="G343">
            <v>4.6040000000000001</v>
          </cell>
        </row>
        <row r="344">
          <cell r="B344" t="str">
            <v>CT.28100-34080</v>
          </cell>
          <cell r="C344" t="str">
            <v>CAPTAIN ARRANCADOR COMPLETO 28100-34080 TOYOTA HIACE PICKUP 22R 2.4L 9D CW 12V DENSO</v>
          </cell>
          <cell r="D344">
            <v>3</v>
          </cell>
          <cell r="E344">
            <v>3</v>
          </cell>
          <cell r="F344">
            <v>4.0170000000000003</v>
          </cell>
          <cell r="G344">
            <v>4.0170000000000003</v>
          </cell>
        </row>
        <row r="345">
          <cell r="B345" t="str">
            <v>CT.28100-64070</v>
          </cell>
          <cell r="C345" t="str">
            <v>CAPTAIN ARRANCADOR COMPLETO 28100-64070 TOYOTA COROLLA 2C 2.0L 10D CW 12V DENSO</v>
          </cell>
          <cell r="D345">
            <v>3</v>
          </cell>
          <cell r="E345">
            <v>3</v>
          </cell>
          <cell r="F345">
            <v>6.1479999999999997</v>
          </cell>
          <cell r="G345">
            <v>6.1479999999999997</v>
          </cell>
        </row>
        <row r="346">
          <cell r="B346" t="str">
            <v>CT.28100-72010</v>
          </cell>
          <cell r="C346" t="str">
            <v>CAPTAIN ARRANCADOR COMPLETO 28100-72010 TOYOTA H ILUX 2Y-3Y 1.8L-2.0L 9D CW 12V DENSO</v>
          </cell>
          <cell r="D346">
            <v>2</v>
          </cell>
          <cell r="E346">
            <v>2</v>
          </cell>
          <cell r="F346">
            <v>3.9849999999999999</v>
          </cell>
          <cell r="G346">
            <v>3.9849999999999999</v>
          </cell>
        </row>
        <row r="347">
          <cell r="B347" t="str">
            <v>CT.AL-018</v>
          </cell>
          <cell r="C347" t="str">
            <v>CAPTAIN ALTERNADOR COMPLETO 27020-36041 TOYOTA CORONA 16R-18R 2.0L 12V 45AMP DENSO</v>
          </cell>
          <cell r="D347">
            <v>13</v>
          </cell>
          <cell r="E347">
            <v>13</v>
          </cell>
          <cell r="F347">
            <v>4.5739999999999998</v>
          </cell>
          <cell r="G347">
            <v>4.5739999999999998</v>
          </cell>
        </row>
        <row r="348">
          <cell r="B348" t="str">
            <v>DD.1021120FB</v>
          </cell>
          <cell r="C348" t="str">
            <v>DID CADENA MOTOR 06FSSV 76LE JAC REFINE 4DB2 4CIL 1.9L P/SIMPLE 76 ESLAB</v>
          </cell>
          <cell r="D348">
            <v>12</v>
          </cell>
          <cell r="E348">
            <v>12</v>
          </cell>
          <cell r="F348">
            <v>0.33300000000000002</v>
          </cell>
          <cell r="G348">
            <v>0.33300000000000002</v>
          </cell>
        </row>
        <row r="349">
          <cell r="B349" t="str">
            <v>DD.1140A056</v>
          </cell>
          <cell r="C349" t="str">
            <v>DID CADENA MOTOR 05FK SDH 112LE MITSUBISHI MIRAGE 3A90 4CIL 1.0L P/SIMPLE 122 ESLAB</v>
          </cell>
          <cell r="D349">
            <v>24</v>
          </cell>
          <cell r="E349">
            <v>24</v>
          </cell>
          <cell r="F349">
            <v>0.34100000000000003</v>
          </cell>
          <cell r="G349">
            <v>0.34100000000000003</v>
          </cell>
        </row>
        <row r="350">
          <cell r="B350" t="str">
            <v>DD.1140A073</v>
          </cell>
          <cell r="C350" t="str">
            <v>DID CADENA MOTOR SCH-0412SV 180LE MITSUBISHI LANCER DELICA 4B10-4B11-4B12 4CIL 1.8L-2.0L-2.4L P/ORUGA 180 ESLAB</v>
          </cell>
          <cell r="D350">
            <v>3</v>
          </cell>
          <cell r="E350">
            <v>3</v>
          </cell>
          <cell r="F350">
            <v>0.442</v>
          </cell>
          <cell r="G350">
            <v>0.442</v>
          </cell>
        </row>
        <row r="351">
          <cell r="B351" t="str">
            <v>DD.13028-10601</v>
          </cell>
          <cell r="C351" t="str">
            <v>DID CADENA MOTOR 06B-2 52LE NISSAN J15 DATSUN 4CIL 1.5L P/DOBLE 52 ESLAB</v>
          </cell>
          <cell r="D351">
            <v>140</v>
          </cell>
          <cell r="E351">
            <v>140</v>
          </cell>
          <cell r="F351">
            <v>0.39100000000000001</v>
          </cell>
          <cell r="G351">
            <v>0.39100000000000001</v>
          </cell>
        </row>
        <row r="352">
          <cell r="B352" t="str">
            <v>DD.13028-2W200</v>
          </cell>
          <cell r="C352" t="str">
            <v>DID CADENA MOTOR 06FS SDH 82LE NISSAN CARAVAN PATROL ZD30 4CIL 3.0L P/SIMPLE 82 ESLAB</v>
          </cell>
          <cell r="D352">
            <v>30</v>
          </cell>
          <cell r="E352">
            <v>30</v>
          </cell>
          <cell r="F352">
            <v>0</v>
          </cell>
          <cell r="G352">
            <v>0.35799999999999998</v>
          </cell>
        </row>
        <row r="353">
          <cell r="B353" t="str">
            <v>DD.13028-53F02</v>
          </cell>
          <cell r="C353" t="str">
            <v>DID CADENA MOTOR 06BH SDH 92LE NISSAN CARAVAN FRONTIER KA24DE-D22 4CIL 2.4L-2.2L P/SIMPLE 92 ESLAB</v>
          </cell>
          <cell r="D353">
            <v>28</v>
          </cell>
          <cell r="E353">
            <v>28</v>
          </cell>
          <cell r="F353">
            <v>0.39900000000000002</v>
          </cell>
          <cell r="G353">
            <v>0.39900000000000002</v>
          </cell>
        </row>
        <row r="354">
          <cell r="B354" t="str">
            <v>DD.13028-53Y00</v>
          </cell>
          <cell r="C354" t="str">
            <v>DID CADENA MOTOR 06BH SDH 80LE NISSAN SUNNY SENTRA GA13-GA15 4CIL 1.3L-1.5L P/SIMPLE 80 ESLAB</v>
          </cell>
          <cell r="D354">
            <v>30</v>
          </cell>
          <cell r="E354">
            <v>30</v>
          </cell>
          <cell r="F354">
            <v>0.35</v>
          </cell>
          <cell r="G354">
            <v>0.35</v>
          </cell>
        </row>
        <row r="355">
          <cell r="B355" t="str">
            <v>DD.13028-9E010</v>
          </cell>
          <cell r="C355" t="str">
            <v>DID CADENA MOTOR 06BH SDH 48LE NISSAN CARAVAN R NESSA KA24DE 4CIL 2.4L P/SIMPLE 48 ESLAB</v>
          </cell>
          <cell r="D355">
            <v>41</v>
          </cell>
          <cell r="E355">
            <v>41</v>
          </cell>
          <cell r="F355">
            <v>0.214</v>
          </cell>
          <cell r="G355">
            <v>0.214</v>
          </cell>
        </row>
        <row r="356">
          <cell r="B356" t="str">
            <v>DD.13028-CK80A</v>
          </cell>
          <cell r="C356" t="str">
            <v>DID CADENA MOTOR SCH-0412SV 162LE NISSAN X-TRAIL SERENA MR18-MR20 4CIL 1.8L-2.0L P/ORUGA 162 ESLAB</v>
          </cell>
          <cell r="D356">
            <v>1</v>
          </cell>
          <cell r="E356">
            <v>1</v>
          </cell>
          <cell r="F356">
            <v>0.4</v>
          </cell>
          <cell r="G356">
            <v>0.4</v>
          </cell>
        </row>
        <row r="357">
          <cell r="B357" t="str">
            <v>DD.13028-EB30A</v>
          </cell>
          <cell r="C357" t="str">
            <v>DID CADENA MOTOR 06FS SDH 94LE NISSAN NAVARA YD25 4CIL 2.5L P/SIMPLE 94 ESLAB</v>
          </cell>
          <cell r="D357">
            <v>30</v>
          </cell>
          <cell r="E357">
            <v>30</v>
          </cell>
          <cell r="F357">
            <v>0</v>
          </cell>
          <cell r="G357">
            <v>0.40799999999999997</v>
          </cell>
        </row>
        <row r="358">
          <cell r="B358" t="str">
            <v>DD.13028-JK20B</v>
          </cell>
          <cell r="C358" t="str">
            <v>DID CADENA MOTOR SCH-0412SV 66LE NISSAN MURANO VQ35 4CIL 3.5L P/ORUGA 66 ESLAB</v>
          </cell>
          <cell r="D358">
            <v>23</v>
          </cell>
          <cell r="E358">
            <v>23</v>
          </cell>
          <cell r="F358">
            <v>0.16700000000000001</v>
          </cell>
          <cell r="G358">
            <v>0.16700000000000001</v>
          </cell>
        </row>
        <row r="359">
          <cell r="B359" t="str">
            <v>DD.13441-R40-A01</v>
          </cell>
          <cell r="C359" t="str">
            <v>DID CADENA MOTOR SCH-0411SV 62LE HONDA ACCORD K24 4CIL 2.4L P/ORUGA 62 ESLAB</v>
          </cell>
          <cell r="D359">
            <v>19</v>
          </cell>
          <cell r="E359">
            <v>19</v>
          </cell>
          <cell r="F359">
            <v>0.14699999999999999</v>
          </cell>
          <cell r="G359">
            <v>0.14699999999999999</v>
          </cell>
        </row>
        <row r="360">
          <cell r="B360" t="str">
            <v>DD.13441-RZP-003</v>
          </cell>
          <cell r="C360" t="str">
            <v>DID CADENA MOTOR SCH-0409CSV 60LE HONDA CR-V ACCORD K20 4CIL 2.0L P/ORUGA 60 ESLAB</v>
          </cell>
          <cell r="D360">
            <v>27</v>
          </cell>
          <cell r="E360">
            <v>27</v>
          </cell>
          <cell r="F360">
            <v>0.11799999999999999</v>
          </cell>
          <cell r="G360">
            <v>0.11799999999999999</v>
          </cell>
        </row>
        <row r="361">
          <cell r="B361" t="str">
            <v>DD.13506-0D030</v>
          </cell>
          <cell r="C361" t="str">
            <v>DID CADENA MOTOR 05FK SDH 130LE TOYOTA CORROLA RAV4 1ZZ-3ZZ-4ZZ 4CIL 1.4L-1.6L-1.8L P/SIMPLE 130 ESLAB</v>
          </cell>
          <cell r="D361">
            <v>9</v>
          </cell>
          <cell r="E361">
            <v>9</v>
          </cell>
          <cell r="F361">
            <v>0.39</v>
          </cell>
          <cell r="G361">
            <v>0.39</v>
          </cell>
        </row>
        <row r="362">
          <cell r="B362" t="str">
            <v>DD.13506-0M020</v>
          </cell>
          <cell r="C362" t="str">
            <v>DID CADENA MOTOR 05FK SDH 124LE TOYOTA YARIS PROBOX VIOS 1NZ 4CIL 1.5L P/SIMPLE 124 ESLAB</v>
          </cell>
          <cell r="D362">
            <v>90</v>
          </cell>
          <cell r="E362">
            <v>90</v>
          </cell>
          <cell r="F362">
            <v>0.373</v>
          </cell>
          <cell r="G362">
            <v>0.373</v>
          </cell>
        </row>
        <row r="363">
          <cell r="B363" t="str">
            <v>DD.13506-0T010</v>
          </cell>
          <cell r="C363" t="str">
            <v>DID CADENA MOTOR 05FK SDH 140LE TOYOTA 1ZR CORROLA 4CIL 1.6L P/SIMPLE 140 ESLAB</v>
          </cell>
          <cell r="D363">
            <v>16</v>
          </cell>
          <cell r="E363">
            <v>16</v>
          </cell>
          <cell r="F363">
            <v>0.41799999999999998</v>
          </cell>
          <cell r="G363">
            <v>0.41799999999999998</v>
          </cell>
        </row>
        <row r="364">
          <cell r="B364" t="str">
            <v>DD.13506-0Y010</v>
          </cell>
          <cell r="C364" t="str">
            <v>DID CADENA MOTOR 05FS SDH 128LE TOYOTA ETIOS ETIOS VALCO 2NR 4CIL 1.0,1.2,1.5L P/SIMPLE 128 ESLAB</v>
          </cell>
          <cell r="D364">
            <v>15</v>
          </cell>
          <cell r="E364">
            <v>15</v>
          </cell>
          <cell r="F364">
            <v>0.38600000000000001</v>
          </cell>
          <cell r="G364">
            <v>0.38600000000000001</v>
          </cell>
        </row>
        <row r="365">
          <cell r="B365" t="str">
            <v>DD.13506-21030</v>
          </cell>
          <cell r="C365" t="str">
            <v>DID CADENA MOTOR 05FK SDH 120LE TOYOTA VIOS LIMO YARIS 2NZ 4CIL 1.3L P/SIMPLE 120 ESLAB</v>
          </cell>
          <cell r="D365">
            <v>50</v>
          </cell>
          <cell r="E365">
            <v>50</v>
          </cell>
          <cell r="F365">
            <v>0.36199999999999999</v>
          </cell>
          <cell r="G365">
            <v>0.36199999999999999</v>
          </cell>
        </row>
        <row r="366">
          <cell r="B366" t="str">
            <v>DD.13506-25010</v>
          </cell>
          <cell r="C366" t="str">
            <v>DID CADENA MOTOR 06B-2 60LE TOYOTA CORROLA CORONA 2T-3T-2Y-3Y 4CIL 1.6L-1.8L-2.0L P/DOBLE 60 ESLAB</v>
          </cell>
          <cell r="D366">
            <v>260</v>
          </cell>
          <cell r="E366">
            <v>260</v>
          </cell>
          <cell r="F366">
            <v>0.44700000000000001</v>
          </cell>
          <cell r="G366">
            <v>0.44700000000000001</v>
          </cell>
        </row>
        <row r="367">
          <cell r="B367" t="str">
            <v>DD.13506-28020</v>
          </cell>
          <cell r="C367" t="str">
            <v>DID CADENA MOTOR 05FK SDH 134LE TOYOTA CAMRY RAV4 ESTIMA 1AZ-2AZ 4CIL 2.0L-2.4L P/SIMPLE 134 ESLAB</v>
          </cell>
          <cell r="D367">
            <v>23</v>
          </cell>
          <cell r="E367">
            <v>23</v>
          </cell>
          <cell r="F367">
            <v>0.40100000000000002</v>
          </cell>
          <cell r="G367">
            <v>0.40100000000000002</v>
          </cell>
        </row>
        <row r="368">
          <cell r="B368" t="str">
            <v>DD.13506-31010</v>
          </cell>
          <cell r="C368" t="str">
            <v>DID CADENA MOTOR 06FS SDH 174LE TOYOTA FORTUNER PRADO 1GR 4CIL 3.0L P/SIMPLE 174 ESLAB</v>
          </cell>
          <cell r="D368">
            <v>12</v>
          </cell>
          <cell r="E368">
            <v>12</v>
          </cell>
          <cell r="F368">
            <v>0.748</v>
          </cell>
          <cell r="G368">
            <v>0.748</v>
          </cell>
        </row>
        <row r="369">
          <cell r="B369" t="str">
            <v>DD.13506-33010</v>
          </cell>
          <cell r="C369" t="str">
            <v>DID CADENA MOTOR 06B-2 62LE TOYOTA CORONA 8R-18R 4CIL 1.8L-2.0L P/DOBLE 62 ESLAB</v>
          </cell>
          <cell r="D369">
            <v>52</v>
          </cell>
          <cell r="E369">
            <v>52</v>
          </cell>
          <cell r="F369">
            <v>0.46400000000000002</v>
          </cell>
          <cell r="G369">
            <v>0.46400000000000002</v>
          </cell>
        </row>
        <row r="370">
          <cell r="B370" t="str">
            <v>DD.13506-35030</v>
          </cell>
          <cell r="C370" t="str">
            <v>DID CADENA MOTOR 06B 96LE TOYOTA 4 RUNNER 22R 4CIL 2.4L P/SIMPLE 96 ESLAB</v>
          </cell>
          <cell r="D370">
            <v>153</v>
          </cell>
          <cell r="E370">
            <v>153</v>
          </cell>
          <cell r="F370">
            <v>0.378</v>
          </cell>
          <cell r="G370">
            <v>0.378</v>
          </cell>
        </row>
        <row r="371">
          <cell r="B371" t="str">
            <v>DD.13506-36020</v>
          </cell>
          <cell r="C371" t="str">
            <v>DID CADENA MOTOR 06FS SDH 124LE TOYOTA FORTUNER RAV4 2TR 1AR 4CIL 2.5L-2.7L P/SIMPLE 124 ESLAB/ANCHO</v>
          </cell>
          <cell r="D371">
            <v>12</v>
          </cell>
          <cell r="E371">
            <v>12</v>
          </cell>
          <cell r="F371">
            <v>0.53800000000000003</v>
          </cell>
          <cell r="G371">
            <v>0.53800000000000003</v>
          </cell>
        </row>
        <row r="372">
          <cell r="B372" t="str">
            <v>DD.13506-37090</v>
          </cell>
          <cell r="C372" t="str">
            <v>DID CADENA MOTOR 05FK SDH 142LE TOYOTA VOXY NOAH PREMIO 3ZR 4CIL 2.0L P/SIMPLE 142 ESLAB</v>
          </cell>
          <cell r="D372">
            <v>21</v>
          </cell>
          <cell r="E372">
            <v>21</v>
          </cell>
          <cell r="F372">
            <v>0.42399999999999999</v>
          </cell>
          <cell r="G372">
            <v>0.42399999999999999</v>
          </cell>
        </row>
        <row r="373">
          <cell r="B373" t="str">
            <v>DD.13506-47030</v>
          </cell>
          <cell r="C373" t="str">
            <v>DID CADENA MOTOR 05FK SDH 136LE TOYOTA URBAN CRUISER 1NR 4CIL 1.3L P/SIMPLE 136 ESLAB</v>
          </cell>
          <cell r="D373">
            <v>1</v>
          </cell>
          <cell r="E373">
            <v>1</v>
          </cell>
          <cell r="F373">
            <v>0.40799999999999997</v>
          </cell>
          <cell r="G373">
            <v>0.40799999999999997</v>
          </cell>
        </row>
        <row r="374">
          <cell r="B374" t="str">
            <v>DD.13506-75050</v>
          </cell>
          <cell r="C374" t="str">
            <v>DID CADENA MOTOR 06FS SDH 124LE TOYOTA FORTUNER RAV4 2TR 1AR 4CIL 2.5L-2.7L P/SIMPLE 124 ESLAB/ANCHO</v>
          </cell>
          <cell r="D374">
            <v>7</v>
          </cell>
          <cell r="E374">
            <v>7</v>
          </cell>
          <cell r="F374">
            <v>0.53900000000000003</v>
          </cell>
          <cell r="G374">
            <v>0.53900000000000003</v>
          </cell>
        </row>
        <row r="375">
          <cell r="B375" t="str">
            <v>DD.13506-BZ020</v>
          </cell>
          <cell r="C375" t="str">
            <v>DID CADENA MOTOR 05FK SDH 132LE TOYOTA AVANZA 3SZ 4CIL 1.5L P/SIMPLE 132 ESLAB</v>
          </cell>
          <cell r="D375">
            <v>20</v>
          </cell>
          <cell r="E375">
            <v>20</v>
          </cell>
          <cell r="F375">
            <v>0.39500000000000002</v>
          </cell>
          <cell r="G375">
            <v>0.39500000000000002</v>
          </cell>
        </row>
        <row r="376">
          <cell r="B376" t="str">
            <v>DD.13507-0C010</v>
          </cell>
          <cell r="C376" t="str">
            <v>DID CADENA MOTOR 05FK SDH 82LE TOYOTA PRADO HILUX 2TR-3RZ 4CIL 2.5L-2.7L P/SIMPLE 82 ESLAB</v>
          </cell>
          <cell r="D376">
            <v>2</v>
          </cell>
          <cell r="E376">
            <v>2</v>
          </cell>
          <cell r="F376">
            <v>0.25</v>
          </cell>
          <cell r="G376">
            <v>0.25</v>
          </cell>
        </row>
        <row r="377">
          <cell r="B377" t="str">
            <v>DD.13507-31020</v>
          </cell>
          <cell r="C377" t="str">
            <v>DID CADENA MOTOR 06FS SDH 46LE TOYOTA TOYOTA RAV4 2GR-FE 6CIL 3.5L P/SIMPLE 46 ESLAB</v>
          </cell>
          <cell r="D377">
            <v>5</v>
          </cell>
          <cell r="E377">
            <v>5</v>
          </cell>
          <cell r="F377">
            <v>0.2</v>
          </cell>
          <cell r="G377">
            <v>0.2</v>
          </cell>
        </row>
        <row r="378">
          <cell r="B378" t="str">
            <v>DD.14401-PNA-004</v>
          </cell>
          <cell r="C378" t="str">
            <v>DID CADENA MOTOR SCH-0411SV 170LE HONDA ACCORD K20 4CIL 2.0L P/ORUGA 170 ESLAB</v>
          </cell>
          <cell r="D378">
            <v>22</v>
          </cell>
          <cell r="E378">
            <v>22</v>
          </cell>
          <cell r="F378">
            <v>0.39100000000000001</v>
          </cell>
          <cell r="G378">
            <v>0.39100000000000001</v>
          </cell>
        </row>
        <row r="379">
          <cell r="B379" t="str">
            <v>DD.14401-RB1-003</v>
          </cell>
          <cell r="C379" t="str">
            <v>DID CADENA MOTOR SCH-0409SV 132LE HONDA FIT JAZZ CITY FREED L15 4CIL 1.5L P/ORUGA 132 ESLAB</v>
          </cell>
          <cell r="D379">
            <v>9</v>
          </cell>
          <cell r="E379">
            <v>9</v>
          </cell>
          <cell r="F379">
            <v>0.25</v>
          </cell>
          <cell r="G379">
            <v>0.25</v>
          </cell>
        </row>
        <row r="380">
          <cell r="B380" t="str">
            <v>DD.14401-RNA-A01</v>
          </cell>
          <cell r="C380" t="str">
            <v>DID CADENA MOTOR SCH-0409SV 136LE HONDA CIVIC STREAM CR-V R18-R20 4CIL 1.8L-2.0L P/ORUGA 136 ESLAB</v>
          </cell>
          <cell r="D380">
            <v>21</v>
          </cell>
          <cell r="E380">
            <v>21</v>
          </cell>
          <cell r="F380">
            <v>0.25900000000000001</v>
          </cell>
          <cell r="G380">
            <v>0.25900000000000001</v>
          </cell>
        </row>
        <row r="381">
          <cell r="B381" t="str">
            <v>DD.15041-6N215</v>
          </cell>
          <cell r="C381" t="str">
            <v>DID CADENA MOTOR SCH-0412SV 70LE NISSAN SENTRA ALTIMA QR20-QR25 4CIL 2.0L-2.5L P/ORUGA 70 ESLAB</v>
          </cell>
          <cell r="D381">
            <v>1</v>
          </cell>
          <cell r="E381">
            <v>1</v>
          </cell>
          <cell r="F381">
            <v>0.17499999999999999</v>
          </cell>
          <cell r="G381">
            <v>0.17499999999999999</v>
          </cell>
        </row>
        <row r="382">
          <cell r="B382" t="str">
            <v>DD.24321-03000</v>
          </cell>
          <cell r="C382" t="str">
            <v>DID CADENA MOTOR SCH-0412SV 160LE HYUNDAI KIA KIA PICANTO G4LA 4CIL 1.2L P/ORUGA 160 ESLAB</v>
          </cell>
          <cell r="D382">
            <v>1</v>
          </cell>
          <cell r="E382">
            <v>1</v>
          </cell>
          <cell r="F382">
            <v>0.39600000000000002</v>
          </cell>
          <cell r="G382">
            <v>0.39600000000000002</v>
          </cell>
        </row>
        <row r="383">
          <cell r="B383" t="str">
            <v>DD.24321-2G100</v>
          </cell>
          <cell r="C383" t="str">
            <v>DID CADENA MOTOR 05FK SDH 142LE HYUNDAI KIA SONATA SANTA FE THETA2 4CIL 2.0L-2.4L P/SIMPLE 142 ESLAB</v>
          </cell>
          <cell r="D383">
            <v>1</v>
          </cell>
          <cell r="E383">
            <v>1</v>
          </cell>
          <cell r="F383">
            <v>0.42799999999999999</v>
          </cell>
          <cell r="G383">
            <v>0.42799999999999999</v>
          </cell>
        </row>
        <row r="384">
          <cell r="B384" t="str">
            <v>DD.L305-12-201</v>
          </cell>
          <cell r="C384" t="str">
            <v>DID CADENA MOTOR SCH-0412SV 174LE MAZDA MAZDA6 MPV L3 4CIL 2.3L P/ORUGA 174 ESLAB</v>
          </cell>
          <cell r="D384">
            <v>2</v>
          </cell>
          <cell r="E384">
            <v>2</v>
          </cell>
          <cell r="F384">
            <v>0.46600000000000003</v>
          </cell>
          <cell r="G384">
            <v>0.46600000000000003</v>
          </cell>
        </row>
        <row r="385">
          <cell r="B385" t="str">
            <v>DD.L305-14-151</v>
          </cell>
          <cell r="C385" t="str">
            <v>DID CADENA MOTOR SCH-0409SV 68LE MAZDA MAZDA6 MPV L3 4CIL 2.3L P/ORUGA 68 ESLAB</v>
          </cell>
          <cell r="D385">
            <v>18</v>
          </cell>
          <cell r="E385">
            <v>18</v>
          </cell>
          <cell r="F385">
            <v>0.13400000000000001</v>
          </cell>
          <cell r="G385">
            <v>0.13400000000000001</v>
          </cell>
        </row>
        <row r="386">
          <cell r="B386" t="str">
            <v>DD.L321-14-151</v>
          </cell>
          <cell r="C386" t="str">
            <v>DID CADENA MOTOR SCH-0409SV 66LE MAZDA MAZDA6 MPV L3 4CIL 2.3L P/ORUGA 66 ESLAB</v>
          </cell>
          <cell r="D386">
            <v>16</v>
          </cell>
          <cell r="E386">
            <v>16</v>
          </cell>
          <cell r="F386">
            <v>0.13</v>
          </cell>
          <cell r="G386">
            <v>0.13</v>
          </cell>
        </row>
        <row r="387">
          <cell r="B387" t="str">
            <v>DD.ME203085</v>
          </cell>
          <cell r="C387" t="str">
            <v>DID CADENA MOTOR 06FK SDH 110LE MITSUBISHI PAJERO 4M41 4CIL 3.2L P/SIMPLE 110 ESLAB</v>
          </cell>
          <cell r="D387">
            <v>9</v>
          </cell>
          <cell r="E387">
            <v>9</v>
          </cell>
          <cell r="F387">
            <v>0.47199999999999998</v>
          </cell>
          <cell r="G387">
            <v>0.47199999999999998</v>
          </cell>
        </row>
        <row r="388">
          <cell r="B388" t="str">
            <v>DD.SH02-12-201</v>
          </cell>
          <cell r="C388" t="str">
            <v>DID CADENA MOTOR 06FS SV 108LE MAZDA CX-5 SH 4CIL 2.2L P/SIMPLE 108 ESLAB</v>
          </cell>
          <cell r="D388">
            <v>14</v>
          </cell>
          <cell r="E388">
            <v>14</v>
          </cell>
          <cell r="F388">
            <v>0.42499999999999999</v>
          </cell>
          <cell r="G388">
            <v>0.42499999999999999</v>
          </cell>
        </row>
        <row r="389">
          <cell r="B389" t="str">
            <v>DE.10457486</v>
          </cell>
          <cell r="C389" t="str">
            <v>DELCO REMY KIT REPARACION ALTERNADOR 10457486 DELCO 33SI</v>
          </cell>
          <cell r="D389">
            <v>20</v>
          </cell>
          <cell r="E389">
            <v>20</v>
          </cell>
          <cell r="F389">
            <v>2.3E-2</v>
          </cell>
          <cell r="G389">
            <v>2.3E-2</v>
          </cell>
        </row>
        <row r="390">
          <cell r="B390" t="str">
            <v>DE.10467934</v>
          </cell>
          <cell r="C390" t="str">
            <v>DELCO REMY PORTACARBON ALTERNADOR 10467934 DELCO 21SI</v>
          </cell>
          <cell r="D390">
            <v>17</v>
          </cell>
          <cell r="E390">
            <v>17</v>
          </cell>
          <cell r="F390">
            <v>4.7500000000000001E-2</v>
          </cell>
          <cell r="G390">
            <v>4.7500000000000001E-2</v>
          </cell>
        </row>
        <row r="391">
          <cell r="B391" t="str">
            <v>DE.10468109</v>
          </cell>
          <cell r="C391" t="str">
            <v>DELCO REMY CONTACTO ARRANCADOR 76-1262 DELCO 41MT 12V-24V</v>
          </cell>
          <cell r="D391">
            <v>1</v>
          </cell>
          <cell r="E391">
            <v>1</v>
          </cell>
          <cell r="F391">
            <v>4.5999999999999999E-2</v>
          </cell>
          <cell r="G391">
            <v>4.5999999999999999E-2</v>
          </cell>
        </row>
        <row r="392">
          <cell r="B392" t="str">
            <v>DE.10468110</v>
          </cell>
          <cell r="C392" t="str">
            <v>DELCO REMY CAMPO ARRANCADOR 10468110 DELCO 37MT 41MT 12V S/CASCO</v>
          </cell>
          <cell r="D392">
            <v>2</v>
          </cell>
          <cell r="E392">
            <v>2</v>
          </cell>
          <cell r="F392">
            <v>1.603</v>
          </cell>
          <cell r="G392">
            <v>1.603</v>
          </cell>
        </row>
        <row r="393">
          <cell r="B393" t="str">
            <v>DE.10468768</v>
          </cell>
          <cell r="C393" t="str">
            <v>DELCO REMY POLEA ALTERNADOR 10468768 DELCO 21SI 7 CANALES</v>
          </cell>
          <cell r="D393">
            <v>13</v>
          </cell>
          <cell r="E393">
            <v>13</v>
          </cell>
          <cell r="F393">
            <v>0.56399999999999995</v>
          </cell>
          <cell r="G393">
            <v>0.56399999999999995</v>
          </cell>
        </row>
        <row r="394">
          <cell r="B394" t="str">
            <v>DE.10470875</v>
          </cell>
          <cell r="C394" t="str">
            <v>DELCO REMY CORONA ALTERNADOR 10470875 DELCO 21SI-22SI-23SI 24V 70AMP</v>
          </cell>
          <cell r="D394">
            <v>2</v>
          </cell>
          <cell r="E394">
            <v>2</v>
          </cell>
          <cell r="F394">
            <v>1.7609999999999999</v>
          </cell>
          <cell r="G394">
            <v>1.7609999999999999</v>
          </cell>
        </row>
        <row r="395">
          <cell r="B395" t="str">
            <v>DE.10471056</v>
          </cell>
          <cell r="C395" t="str">
            <v>DELCO REMY CORONA ALTERNADOR 10471056 DELCO 20SI 21SI 22SI 12V 160AMP</v>
          </cell>
          <cell r="D395">
            <v>8</v>
          </cell>
          <cell r="E395">
            <v>8</v>
          </cell>
          <cell r="F395">
            <v>1.73</v>
          </cell>
          <cell r="G395">
            <v>1.73</v>
          </cell>
        </row>
        <row r="396">
          <cell r="B396" t="str">
            <v>DE.10472559</v>
          </cell>
          <cell r="C396" t="str">
            <v>DELCO REMY ARMADURA ARRANCADOR 10472559 DELCO 41MT 356MM 86MM 6SPL 24V</v>
          </cell>
          <cell r="D396">
            <v>10</v>
          </cell>
          <cell r="E396">
            <v>10</v>
          </cell>
          <cell r="F396">
            <v>5.907</v>
          </cell>
          <cell r="G396">
            <v>5.907</v>
          </cell>
        </row>
        <row r="397">
          <cell r="B397" t="str">
            <v>DE.10472563</v>
          </cell>
          <cell r="C397" t="str">
            <v>DELCO REMY CAMPO ARRANCADOR 10472563 DELCO 41MT 42MT 24V S/CASCO</v>
          </cell>
          <cell r="D397">
            <v>3</v>
          </cell>
          <cell r="E397">
            <v>3</v>
          </cell>
          <cell r="F397">
            <v>1.675</v>
          </cell>
          <cell r="G397">
            <v>1.675</v>
          </cell>
        </row>
        <row r="398">
          <cell r="B398" t="str">
            <v>DE.10472565</v>
          </cell>
          <cell r="C398" t="str">
            <v>DELCO REMY BENDIX ARRANCADOR HNZ-1205 DELCO 41MT 102*58.4*46.3 12D CW</v>
          </cell>
          <cell r="D398">
            <v>25</v>
          </cell>
          <cell r="E398">
            <v>25</v>
          </cell>
          <cell r="F398">
            <v>0.99399999999999999</v>
          </cell>
          <cell r="G398">
            <v>0.99399999999999999</v>
          </cell>
        </row>
        <row r="399">
          <cell r="B399" t="str">
            <v>DE.10472935</v>
          </cell>
          <cell r="C399" t="str">
            <v>DELCO REMY RODAJE ALTERNADOR 10472935 DELCO 22SI 24SI 28SI 6305-4</v>
          </cell>
          <cell r="D399">
            <v>20</v>
          </cell>
          <cell r="E399">
            <v>20</v>
          </cell>
          <cell r="F399">
            <v>0.23</v>
          </cell>
          <cell r="G399">
            <v>0.23</v>
          </cell>
        </row>
        <row r="400">
          <cell r="B400" t="str">
            <v>DE.10475532</v>
          </cell>
          <cell r="C400" t="str">
            <v>DELCO REMY TAPA ARRANCADOR INTERMEDIO 10475532 DELCO 50MT</v>
          </cell>
          <cell r="D400">
            <v>10</v>
          </cell>
          <cell r="E400">
            <v>10</v>
          </cell>
          <cell r="F400">
            <v>5.2510000000000003</v>
          </cell>
          <cell r="G400">
            <v>5.2510000000000003</v>
          </cell>
        </row>
        <row r="401">
          <cell r="B401" t="str">
            <v>DE.10479013</v>
          </cell>
          <cell r="C401" t="str">
            <v>DELCO REMY ARRANCADOR COMPLETO 10479013 DELCO 41MT 12D CW 24V</v>
          </cell>
          <cell r="D401">
            <v>4</v>
          </cell>
          <cell r="E401">
            <v>4</v>
          </cell>
          <cell r="F401">
            <v>23.081</v>
          </cell>
          <cell r="G401">
            <v>23.081</v>
          </cell>
        </row>
        <row r="402">
          <cell r="B402" t="str">
            <v>DE.10479339</v>
          </cell>
          <cell r="C402" t="str">
            <v>DELCO REMY ARRANCADOR COMPLETO 10479339 DELCO 50MT 11D CW 24V</v>
          </cell>
          <cell r="D402">
            <v>6</v>
          </cell>
          <cell r="E402">
            <v>6</v>
          </cell>
          <cell r="F402">
            <v>0</v>
          </cell>
          <cell r="G402">
            <v>35.64</v>
          </cell>
        </row>
        <row r="403">
          <cell r="B403" t="str">
            <v>DE.10483822</v>
          </cell>
          <cell r="C403" t="str">
            <v>DELCO REMY CAMPO ARRANCADOR 10483822 DELCO 28MT 12V C/CASCO</v>
          </cell>
          <cell r="D403">
            <v>2</v>
          </cell>
          <cell r="E403">
            <v>2</v>
          </cell>
          <cell r="F403">
            <v>0</v>
          </cell>
          <cell r="G403">
            <v>1.8280000000000001</v>
          </cell>
        </row>
        <row r="404">
          <cell r="B404" t="str">
            <v>DE.10483839</v>
          </cell>
          <cell r="C404" t="str">
            <v>DELCO REMY ROTOR ALTERNADOR 10483839 DELCO 22SI 24V 70AMP</v>
          </cell>
          <cell r="D404">
            <v>2</v>
          </cell>
          <cell r="E404">
            <v>2</v>
          </cell>
          <cell r="F404">
            <v>3.1789999999999998</v>
          </cell>
          <cell r="G404">
            <v>3.1789999999999998</v>
          </cell>
        </row>
        <row r="405">
          <cell r="B405" t="str">
            <v>DE.10492754</v>
          </cell>
          <cell r="C405" t="str">
            <v>DELCO REMY TAPA ALTERNADOR DELANTERO 10492754 DELCO 22SI DELANTERA</v>
          </cell>
          <cell r="D405">
            <v>2</v>
          </cell>
          <cell r="E405">
            <v>2</v>
          </cell>
          <cell r="F405">
            <v>1</v>
          </cell>
          <cell r="G405">
            <v>1.012</v>
          </cell>
        </row>
        <row r="406">
          <cell r="B406" t="str">
            <v>DE.10492756</v>
          </cell>
          <cell r="C406" t="str">
            <v>DELCO REMY ROTOR ALTERNADOR 10492756 DELCO 22SI 12V 100AMP</v>
          </cell>
          <cell r="D406">
            <v>2</v>
          </cell>
          <cell r="E406">
            <v>2</v>
          </cell>
          <cell r="F406">
            <v>3.2879999999999998</v>
          </cell>
          <cell r="G406">
            <v>3.2879999999999998</v>
          </cell>
        </row>
        <row r="407">
          <cell r="B407" t="str">
            <v>DE.10499362</v>
          </cell>
          <cell r="C407" t="str">
            <v>DELCO REMY POLEA ALTERNADOR 10499362 DELCO 22SI 8 CANALES</v>
          </cell>
          <cell r="D407">
            <v>7</v>
          </cell>
          <cell r="E407">
            <v>7</v>
          </cell>
          <cell r="F407">
            <v>0.59299999999999997</v>
          </cell>
          <cell r="G407">
            <v>0.59299999999999997</v>
          </cell>
        </row>
        <row r="408">
          <cell r="B408" t="str">
            <v>DE.10500435</v>
          </cell>
          <cell r="C408" t="str">
            <v>DELCO REMY RODAJE ALTERNADOR 10500435 DELCO 35SI ROLLER</v>
          </cell>
          <cell r="D408">
            <v>8</v>
          </cell>
          <cell r="E408">
            <v>8</v>
          </cell>
          <cell r="F408">
            <v>4.5999999999999999E-2</v>
          </cell>
          <cell r="G408">
            <v>4.5999999999999999E-2</v>
          </cell>
        </row>
        <row r="409">
          <cell r="B409" t="str">
            <v>DE.10500462</v>
          </cell>
          <cell r="C409" t="str">
            <v>DELCO REMY RODAJE ALTERNADOR 10500462 DELCO 35SI 36SI DADO</v>
          </cell>
          <cell r="D409">
            <v>76</v>
          </cell>
          <cell r="E409">
            <v>76</v>
          </cell>
          <cell r="F409">
            <v>5.2999999999999999E-2</v>
          </cell>
          <cell r="G409">
            <v>5.2999999999999999E-2</v>
          </cell>
        </row>
        <row r="410">
          <cell r="B410" t="str">
            <v>DE.10502870</v>
          </cell>
          <cell r="C410" t="str">
            <v>DELCO REMY PORTADIODO ALTERNADOR 10502870 DELCO 24SI 12V</v>
          </cell>
          <cell r="D410">
            <v>4</v>
          </cell>
          <cell r="E410">
            <v>4</v>
          </cell>
          <cell r="F410">
            <v>0.19900000000000001</v>
          </cell>
          <cell r="G410">
            <v>0.19900000000000001</v>
          </cell>
        </row>
        <row r="411">
          <cell r="B411" t="str">
            <v>DE.10502886</v>
          </cell>
          <cell r="C411" t="str">
            <v>DELCO REMY 10502886 TAPA ALTERNADOR POSTERIOR DELCO  24SI     4 HUECOS</v>
          </cell>
          <cell r="D411">
            <v>2</v>
          </cell>
          <cell r="E411">
            <v>2</v>
          </cell>
          <cell r="F411">
            <v>1.042</v>
          </cell>
          <cell r="G411">
            <v>1.042</v>
          </cell>
        </row>
        <row r="412">
          <cell r="B412" t="str">
            <v>DE.10503492</v>
          </cell>
          <cell r="C412" t="str">
            <v>DELCO REMY PORTACARBON ALTERNADOR 10503492 DELCO 24SI</v>
          </cell>
          <cell r="D412">
            <v>167</v>
          </cell>
          <cell r="E412">
            <v>167</v>
          </cell>
          <cell r="F412">
            <v>5.3999999999999999E-2</v>
          </cell>
          <cell r="G412">
            <v>5.3999999999999999E-2</v>
          </cell>
        </row>
        <row r="413">
          <cell r="B413" t="str">
            <v>DE.10504018</v>
          </cell>
          <cell r="C413" t="str">
            <v>DELCO REMY AISLADOR ARRANCADOR 10504018 DELCO 42MT 12V-24V CONTACTO DE SOLENOIDE</v>
          </cell>
          <cell r="D413">
            <v>214</v>
          </cell>
          <cell r="E413">
            <v>214</v>
          </cell>
          <cell r="F413">
            <v>1.7999999999999999E-2</v>
          </cell>
          <cell r="G413">
            <v>1.7999999999999999E-2</v>
          </cell>
        </row>
        <row r="414">
          <cell r="B414" t="str">
            <v>DE.10510004</v>
          </cell>
          <cell r="C414" t="str">
            <v>DELCO REMY CORONA ALTERNADOR 10510004 DELCO 21SI 22SI 12V 130AMP</v>
          </cell>
          <cell r="D414">
            <v>4</v>
          </cell>
          <cell r="E414">
            <v>4</v>
          </cell>
          <cell r="F414">
            <v>1.7669999999999999</v>
          </cell>
          <cell r="G414">
            <v>1.7669999999999999</v>
          </cell>
        </row>
        <row r="415">
          <cell r="B415" t="str">
            <v>DE.10510198</v>
          </cell>
          <cell r="C415" t="str">
            <v>DELCO REMY 10510198 TAPA ALTERNADOR POSTERIOR DELCO  24SI     3 HUECOS</v>
          </cell>
          <cell r="D415">
            <v>4</v>
          </cell>
          <cell r="E415">
            <v>4</v>
          </cell>
          <cell r="F415">
            <v>0.69599999999999995</v>
          </cell>
          <cell r="G415">
            <v>0.69599999999999995</v>
          </cell>
        </row>
        <row r="416">
          <cell r="B416" t="str">
            <v>DE.10510452</v>
          </cell>
          <cell r="C416" t="str">
            <v>DELCO REMY ROTOR ALTERNADOR 10510452 DELCO 24SI 24V 70AMP</v>
          </cell>
          <cell r="D416">
            <v>2</v>
          </cell>
          <cell r="E416">
            <v>2</v>
          </cell>
          <cell r="F416">
            <v>3.6419999999999999</v>
          </cell>
          <cell r="G416">
            <v>3.6419999999999999</v>
          </cell>
        </row>
        <row r="417">
          <cell r="B417" t="str">
            <v>DE.10510456</v>
          </cell>
          <cell r="C417" t="str">
            <v>DELCO REMY PORTADIODO ALTERNADOR 10510456 DELCO 24SI 24V</v>
          </cell>
          <cell r="D417">
            <v>4</v>
          </cell>
          <cell r="E417">
            <v>4</v>
          </cell>
          <cell r="F417">
            <v>0.192</v>
          </cell>
          <cell r="G417">
            <v>0.192</v>
          </cell>
        </row>
        <row r="418">
          <cell r="B418" t="str">
            <v>DE.10510587</v>
          </cell>
          <cell r="C418" t="str">
            <v>DELCO REMY CONECTOR ALTERNADOR 10510587 DELCO 11SI</v>
          </cell>
          <cell r="D418">
            <v>36</v>
          </cell>
          <cell r="E418">
            <v>36</v>
          </cell>
          <cell r="F418">
            <v>0.03</v>
          </cell>
          <cell r="G418">
            <v>0.03</v>
          </cell>
        </row>
        <row r="419">
          <cell r="B419" t="str">
            <v>DE.10511353</v>
          </cell>
          <cell r="C419" t="str">
            <v>DELCO REMY PORTADIODO ALTERNADOR 10511353 DELCO 21SI 22SI 33SI 12V</v>
          </cell>
          <cell r="D419">
            <v>8</v>
          </cell>
          <cell r="E419">
            <v>8</v>
          </cell>
          <cell r="F419">
            <v>0.214</v>
          </cell>
          <cell r="G419">
            <v>0.214</v>
          </cell>
        </row>
        <row r="420">
          <cell r="B420" t="str">
            <v>DE.10511403</v>
          </cell>
          <cell r="C420" t="str">
            <v>DELCO REMY CAMPO ARRANCADOR 10511403 DELCO 39MT 24V C/CASCO</v>
          </cell>
          <cell r="D420">
            <v>4</v>
          </cell>
          <cell r="E420">
            <v>4</v>
          </cell>
          <cell r="F420">
            <v>3.8159999999999998</v>
          </cell>
          <cell r="G420">
            <v>3.8159999999999998</v>
          </cell>
        </row>
        <row r="421">
          <cell r="B421" t="str">
            <v>DE.10511404</v>
          </cell>
          <cell r="C421" t="str">
            <v>DELCO REMY CAMPO ARRANCADOR 10511404 DELCO 39MT 12V C/CASCO</v>
          </cell>
          <cell r="D421">
            <v>29</v>
          </cell>
          <cell r="E421">
            <v>29</v>
          </cell>
          <cell r="F421">
            <v>3.9369999999999998</v>
          </cell>
          <cell r="G421">
            <v>3.9369999999999998</v>
          </cell>
        </row>
        <row r="422">
          <cell r="B422" t="str">
            <v>DE.10511408</v>
          </cell>
          <cell r="C422" t="str">
            <v>DELCO REMY SOLENOIDE ARRANCADOR ZM-841 DELCO 39MT 12V</v>
          </cell>
          <cell r="D422">
            <v>69</v>
          </cell>
          <cell r="E422">
            <v>69</v>
          </cell>
          <cell r="F422">
            <v>2.024</v>
          </cell>
          <cell r="G422">
            <v>2.024</v>
          </cell>
        </row>
        <row r="423">
          <cell r="B423" t="str">
            <v>DE.10511409</v>
          </cell>
          <cell r="C423" t="str">
            <v>DELCO REMY SOLENOIDE ARRANCADOR ZM-1841 DELCO 39MT 24V</v>
          </cell>
          <cell r="D423">
            <v>56</v>
          </cell>
          <cell r="E423">
            <v>56</v>
          </cell>
          <cell r="F423">
            <v>2.0619999999999998</v>
          </cell>
          <cell r="G423">
            <v>2.0619999999999998</v>
          </cell>
        </row>
        <row r="424">
          <cell r="B424" t="str">
            <v>DE.10511410</v>
          </cell>
          <cell r="C424" t="str">
            <v>DELCO REMY BENDIX ARRANCADOR HNZ-1811 DELCO 39MT 144.2*71.09*17.5 23D CW</v>
          </cell>
          <cell r="D424">
            <v>9</v>
          </cell>
          <cell r="E424">
            <v>9</v>
          </cell>
          <cell r="F424">
            <v>2.66</v>
          </cell>
          <cell r="G424">
            <v>2.66</v>
          </cell>
        </row>
        <row r="425">
          <cell r="B425" t="str">
            <v>DE.10511414</v>
          </cell>
          <cell r="C425" t="str">
            <v>DELCO REMY SOLENOIDE ARRANCADOR ZM-4407 DELCO 39MT 12V AUXILIAR SIN CABLE</v>
          </cell>
          <cell r="D425">
            <v>72</v>
          </cell>
          <cell r="E425">
            <v>72</v>
          </cell>
          <cell r="F425">
            <v>0.42499999999999999</v>
          </cell>
          <cell r="G425">
            <v>0.42499999999999999</v>
          </cell>
        </row>
        <row r="426">
          <cell r="B426" t="str">
            <v>DE.10511415</v>
          </cell>
          <cell r="C426" t="str">
            <v>DELCO REMY SOLENOIDE ARRANCADOR ZM-5408 DELCO 39MT 24V AUXILIAR CON CABLE</v>
          </cell>
          <cell r="D426">
            <v>55</v>
          </cell>
          <cell r="E426">
            <v>55</v>
          </cell>
          <cell r="F426">
            <v>0.41399999999999998</v>
          </cell>
          <cell r="G426">
            <v>0.41399999999999998</v>
          </cell>
        </row>
        <row r="427">
          <cell r="B427" t="str">
            <v>DE.10511844</v>
          </cell>
          <cell r="C427" t="str">
            <v>DELCO REMY ARMADURA ARRANCADOR 10511844 DELCO 38MT 204MM 65MM 20SPL 12V</v>
          </cell>
          <cell r="D427">
            <v>2</v>
          </cell>
          <cell r="E427">
            <v>2</v>
          </cell>
          <cell r="F427">
            <v>2.7749999999999999</v>
          </cell>
          <cell r="G427">
            <v>2.7749999999999999</v>
          </cell>
        </row>
        <row r="428">
          <cell r="B428" t="str">
            <v>DE.10511866</v>
          </cell>
          <cell r="C428" t="str">
            <v>DELCO REMY ARMADURA ARRANCADOR 10511866 DELCO 38MT 204MM 65MM 20SPL 24V</v>
          </cell>
          <cell r="D428">
            <v>2</v>
          </cell>
          <cell r="E428">
            <v>2</v>
          </cell>
          <cell r="F428">
            <v>2.1949999999999998</v>
          </cell>
          <cell r="G428">
            <v>2.1949999999999998</v>
          </cell>
        </row>
        <row r="429">
          <cell r="B429" t="str">
            <v>DE.10512027</v>
          </cell>
          <cell r="C429" t="str">
            <v>DELCO REMY 10512027 TAPA ARRANCADOR DELANTERO DELCO REMY 51-1152</v>
          </cell>
          <cell r="D429">
            <v>17</v>
          </cell>
          <cell r="E429">
            <v>17</v>
          </cell>
          <cell r="F429">
            <v>0</v>
          </cell>
          <cell r="G429">
            <v>2.226</v>
          </cell>
        </row>
        <row r="430">
          <cell r="B430" t="str">
            <v>DE.10512090</v>
          </cell>
          <cell r="C430" t="str">
            <v>DELCO REMY PIÑON BENDIX HNZ-13130 DELCO 39MT 26*46.36 12D CW</v>
          </cell>
          <cell r="D430">
            <v>13</v>
          </cell>
          <cell r="E430">
            <v>13</v>
          </cell>
          <cell r="F430">
            <v>0.24</v>
          </cell>
          <cell r="G430">
            <v>0.24</v>
          </cell>
        </row>
        <row r="431">
          <cell r="B431" t="str">
            <v>DE.10512093</v>
          </cell>
          <cell r="C431" t="str">
            <v>DELCO REMY SOLENOIDE ARRANCADOR ZM-840 DELCO 38MT 12V</v>
          </cell>
          <cell r="D431">
            <v>26</v>
          </cell>
          <cell r="E431">
            <v>26</v>
          </cell>
          <cell r="F431">
            <v>1.9</v>
          </cell>
          <cell r="G431">
            <v>1.9</v>
          </cell>
        </row>
        <row r="432">
          <cell r="B432" t="str">
            <v>DE.10512094</v>
          </cell>
          <cell r="C432" t="str">
            <v>DELCO REMY SOLENOIDE ARRANCADOR ZM-1840 DELCO 38MT 24V</v>
          </cell>
          <cell r="D432">
            <v>4</v>
          </cell>
          <cell r="E432">
            <v>4</v>
          </cell>
          <cell r="F432">
            <v>2.0390000000000001</v>
          </cell>
          <cell r="G432">
            <v>2.0390000000000001</v>
          </cell>
        </row>
        <row r="433">
          <cell r="B433" t="str">
            <v>DE.10512096</v>
          </cell>
          <cell r="C433" t="str">
            <v>DELCO REMY SOLENOIDE ARRANCADOR ZM-1407 DELCO 38MT 12V AUXILIAR CON CABLE</v>
          </cell>
          <cell r="D433">
            <v>21</v>
          </cell>
          <cell r="E433">
            <v>21</v>
          </cell>
          <cell r="F433">
            <v>0.315</v>
          </cell>
          <cell r="G433">
            <v>0.315</v>
          </cell>
        </row>
        <row r="434">
          <cell r="B434" t="str">
            <v>DE.10512097</v>
          </cell>
          <cell r="C434" t="str">
            <v>DELCO REMY SOLENOIDE ARRANCADOR ZM-1409 DELCO 38MT 24V AUXILIAR CON CABLE</v>
          </cell>
          <cell r="D434">
            <v>107</v>
          </cell>
          <cell r="E434">
            <v>107</v>
          </cell>
          <cell r="F434">
            <v>0.41199999999999998</v>
          </cell>
          <cell r="G434">
            <v>0.41199999999999998</v>
          </cell>
        </row>
        <row r="435">
          <cell r="B435" t="str">
            <v>DE.10512098</v>
          </cell>
          <cell r="C435" t="str">
            <v>DELCO REMY TAPA ARRANCADOR POSTERIOR 10512098 DELCO 38MT</v>
          </cell>
          <cell r="D435">
            <v>40</v>
          </cell>
          <cell r="E435">
            <v>40</v>
          </cell>
          <cell r="F435">
            <v>0</v>
          </cell>
          <cell r="G435">
            <v>0.40200000000000002</v>
          </cell>
        </row>
        <row r="436">
          <cell r="B436" t="str">
            <v>DE.10512366</v>
          </cell>
          <cell r="C436" t="str">
            <v>DELCO REMY PORTADIODO ALTERNADOR 10512366 DELCO 21SI 22SI 33SI 24V</v>
          </cell>
          <cell r="D436">
            <v>32</v>
          </cell>
          <cell r="E436">
            <v>32</v>
          </cell>
          <cell r="F436">
            <v>0.216</v>
          </cell>
          <cell r="G436">
            <v>0.216</v>
          </cell>
        </row>
        <row r="437">
          <cell r="B437" t="str">
            <v>DE.10512367</v>
          </cell>
          <cell r="C437" t="str">
            <v>DELCO REMY PORTADIODO ALTERNADOR 10512367 DELCO 31SI 33SI 34S 12V</v>
          </cell>
          <cell r="D437">
            <v>5</v>
          </cell>
          <cell r="E437">
            <v>5</v>
          </cell>
          <cell r="F437">
            <v>0.20599999999999999</v>
          </cell>
          <cell r="G437">
            <v>0.20599999999999999</v>
          </cell>
        </row>
        <row r="438">
          <cell r="B438" t="str">
            <v>DE.10514735</v>
          </cell>
          <cell r="C438" t="str">
            <v>DELCO REMY ROTOR ALTERNADOR 10514735 DELCO 28SI 12V 200AMO</v>
          </cell>
          <cell r="D438">
            <v>3</v>
          </cell>
          <cell r="E438">
            <v>3</v>
          </cell>
          <cell r="F438">
            <v>3.7989999999999999</v>
          </cell>
          <cell r="G438">
            <v>3.7989999999999999</v>
          </cell>
        </row>
        <row r="439">
          <cell r="B439" t="str">
            <v>DE.10515805</v>
          </cell>
          <cell r="C439" t="str">
            <v>DELCO REMY ORQUILLA ARRANCADOR 10515805 DELCO 29MT</v>
          </cell>
          <cell r="D439">
            <v>2</v>
          </cell>
          <cell r="E439">
            <v>2</v>
          </cell>
          <cell r="F439">
            <v>0.14599999999999999</v>
          </cell>
          <cell r="G439">
            <v>0.14599999999999999</v>
          </cell>
        </row>
        <row r="440">
          <cell r="B440" t="str">
            <v>DE.10515806</v>
          </cell>
          <cell r="C440" t="str">
            <v>DELCO REMY PIÑON BENDIX HNZ-12955 DELCO 29MT 32*34.5 10D CW</v>
          </cell>
          <cell r="D440">
            <v>24</v>
          </cell>
          <cell r="E440">
            <v>24</v>
          </cell>
          <cell r="F440">
            <v>0.104</v>
          </cell>
          <cell r="G440">
            <v>0.104</v>
          </cell>
        </row>
        <row r="441">
          <cell r="B441" t="str">
            <v>DE.10515807</v>
          </cell>
          <cell r="C441" t="str">
            <v>DELCO REMY PIÑON BENDIX HNZ-12961 DELCO 29MT 34.5*36 9D CW</v>
          </cell>
          <cell r="D441">
            <v>9</v>
          </cell>
          <cell r="E441">
            <v>9</v>
          </cell>
          <cell r="F441">
            <v>0.124</v>
          </cell>
          <cell r="G441">
            <v>0.124</v>
          </cell>
        </row>
        <row r="442">
          <cell r="B442" t="str">
            <v>DE.10515809</v>
          </cell>
          <cell r="C442" t="str">
            <v>DELCO REMY PIÑON BENDIX HNZ-12954 DELCO 29MT 34.5*40.4 11D CW</v>
          </cell>
          <cell r="D442">
            <v>10</v>
          </cell>
          <cell r="E442">
            <v>10</v>
          </cell>
          <cell r="F442">
            <v>0.15</v>
          </cell>
          <cell r="G442">
            <v>0.15</v>
          </cell>
        </row>
        <row r="443">
          <cell r="B443" t="str">
            <v>DE.10515810</v>
          </cell>
          <cell r="C443" t="str">
            <v>DELCO REMY PLANETARIO ARRANCADOR HNZ-13544 DELCO 29MT KIT+BENDIX</v>
          </cell>
          <cell r="D443">
            <v>8</v>
          </cell>
          <cell r="E443">
            <v>8</v>
          </cell>
          <cell r="F443">
            <v>1.55</v>
          </cell>
          <cell r="G443">
            <v>1.55</v>
          </cell>
        </row>
        <row r="444">
          <cell r="B444" t="str">
            <v>DE.10515812</v>
          </cell>
          <cell r="C444" t="str">
            <v>DELCO REMY SOLENOIDE ARRANCADOR ZM-2407 DELCO 29MT 12V AUXILIAR SIN CABLE</v>
          </cell>
          <cell r="D444">
            <v>30</v>
          </cell>
          <cell r="E444">
            <v>30</v>
          </cell>
          <cell r="F444">
            <v>0.44700000000000001</v>
          </cell>
          <cell r="G444">
            <v>0.44700000000000001</v>
          </cell>
        </row>
        <row r="445">
          <cell r="B445" t="str">
            <v>DE.10515814</v>
          </cell>
          <cell r="C445" t="str">
            <v>DELCO REMY SOLENOIDE ARRANCADOR ZM-409 DELCO 29MT 24V AUXILIAR CON CABLE</v>
          </cell>
          <cell r="D445">
            <v>16</v>
          </cell>
          <cell r="E445">
            <v>16</v>
          </cell>
          <cell r="F445">
            <v>0.41</v>
          </cell>
          <cell r="G445">
            <v>0.41</v>
          </cell>
        </row>
        <row r="446">
          <cell r="B446" t="str">
            <v>DE.10515818</v>
          </cell>
          <cell r="C446" t="str">
            <v>DELCO REMY TAPA ARRANCADOR POSTERIOR 10515818 DELCO 29MT</v>
          </cell>
          <cell r="D446">
            <v>22</v>
          </cell>
          <cell r="E446">
            <v>22</v>
          </cell>
          <cell r="F446">
            <v>0.247</v>
          </cell>
          <cell r="G446">
            <v>0.247</v>
          </cell>
        </row>
        <row r="447">
          <cell r="B447" t="str">
            <v>DE.10515820</v>
          </cell>
          <cell r="C447" t="str">
            <v>DELCO REMY TAPA ARRANCADOR POSTERIOR 10515820 DELCO 29MT</v>
          </cell>
          <cell r="D447">
            <v>5</v>
          </cell>
          <cell r="E447">
            <v>5</v>
          </cell>
          <cell r="F447">
            <v>0.255</v>
          </cell>
          <cell r="G447">
            <v>0.255</v>
          </cell>
        </row>
        <row r="448">
          <cell r="B448" t="str">
            <v>DE.10515833</v>
          </cell>
          <cell r="C448" t="str">
            <v>DELCO REMY ARMADURA ARRANCADOR 10515833 DELCO 29MT 162MM 60.1MM 12SPL 12V</v>
          </cell>
          <cell r="D448">
            <v>6</v>
          </cell>
          <cell r="E448">
            <v>6</v>
          </cell>
          <cell r="F448">
            <v>1.5309999999999999</v>
          </cell>
          <cell r="G448">
            <v>1.5309999999999999</v>
          </cell>
        </row>
        <row r="449">
          <cell r="B449" t="str">
            <v>DE.10515834</v>
          </cell>
          <cell r="C449" t="str">
            <v>DELCO REMY ARMADURA ARRANCADOR 10515834 DELCO 29MT 161MM 60.1MM 12SPL 24V</v>
          </cell>
          <cell r="D449">
            <v>8</v>
          </cell>
          <cell r="E449">
            <v>8</v>
          </cell>
          <cell r="F449">
            <v>1.546</v>
          </cell>
          <cell r="G449">
            <v>1.546</v>
          </cell>
        </row>
        <row r="450">
          <cell r="B450" t="str">
            <v>DE.10515835</v>
          </cell>
          <cell r="C450" t="str">
            <v>DELCO REMY PERNO ARRANCADOR 10515835 DELCO 29MT</v>
          </cell>
          <cell r="D450">
            <v>18</v>
          </cell>
          <cell r="E450">
            <v>18</v>
          </cell>
          <cell r="F450">
            <v>7.9000000000000001E-2</v>
          </cell>
          <cell r="G450">
            <v>7.9000000000000001E-2</v>
          </cell>
        </row>
        <row r="451">
          <cell r="B451" t="str">
            <v>DE.10515838</v>
          </cell>
          <cell r="C451" t="str">
            <v>DELCO REMY SOLENOIDE ARRANCADOR ZM-818 DELCO 29MT 12V</v>
          </cell>
          <cell r="D451">
            <v>11</v>
          </cell>
          <cell r="E451">
            <v>11</v>
          </cell>
          <cell r="F451">
            <v>1.6080000000000001</v>
          </cell>
          <cell r="G451">
            <v>1.6080000000000001</v>
          </cell>
        </row>
        <row r="452">
          <cell r="B452" t="str">
            <v>DE.10515840</v>
          </cell>
          <cell r="C452" t="str">
            <v>DELCO REMY SOLENOIDE ARRANCADOR ZM-1818 DELCO 29MT 24V</v>
          </cell>
          <cell r="D452">
            <v>10</v>
          </cell>
          <cell r="E452">
            <v>10</v>
          </cell>
          <cell r="F452">
            <v>1.6180000000000001</v>
          </cell>
          <cell r="G452">
            <v>1.6180000000000001</v>
          </cell>
        </row>
        <row r="453">
          <cell r="B453" t="str">
            <v>DE.10516363</v>
          </cell>
          <cell r="C453" t="str">
            <v>DELCO REMY 10516363 TAPA ALTERNADOR POSTERIOR DELCO  28SI 4 HUECOS</v>
          </cell>
          <cell r="D453">
            <v>7</v>
          </cell>
          <cell r="E453">
            <v>7</v>
          </cell>
          <cell r="F453">
            <v>1.0569999999999999</v>
          </cell>
          <cell r="G453">
            <v>1.0569999999999999</v>
          </cell>
        </row>
        <row r="454">
          <cell r="B454" t="str">
            <v>DE.10517356</v>
          </cell>
          <cell r="C454" t="str">
            <v>DELCO REMY TRIDIODO ALTERNADOR 10517356 DELCO 21SI 22SI</v>
          </cell>
          <cell r="D454">
            <v>16</v>
          </cell>
          <cell r="E454">
            <v>16</v>
          </cell>
          <cell r="F454">
            <v>5.5E-2</v>
          </cell>
          <cell r="G454">
            <v>5.5E-2</v>
          </cell>
        </row>
        <row r="455">
          <cell r="B455" t="str">
            <v>DE.10517357</v>
          </cell>
          <cell r="C455" t="str">
            <v>DELCO REMY TRIDIODO ALTERNADOR 10517357 DELCO 33SI 34SI 36SI</v>
          </cell>
          <cell r="D455">
            <v>10</v>
          </cell>
          <cell r="E455">
            <v>10</v>
          </cell>
          <cell r="F455">
            <v>1.2999999999999999E-2</v>
          </cell>
          <cell r="G455">
            <v>1.2999999999999999E-2</v>
          </cell>
        </row>
        <row r="456">
          <cell r="B456" t="str">
            <v>DE.10517358</v>
          </cell>
          <cell r="C456" t="str">
            <v>DELCO REMY TRIDIODO ALTERNADOR 10517358 DELCO 19SI 21SI 22SI</v>
          </cell>
          <cell r="D456">
            <v>33</v>
          </cell>
          <cell r="E456">
            <v>33</v>
          </cell>
          <cell r="F456">
            <v>3.5999999999999997E-2</v>
          </cell>
          <cell r="G456">
            <v>3.5999999999999997E-2</v>
          </cell>
        </row>
        <row r="457">
          <cell r="B457" t="str">
            <v>DE.10517363</v>
          </cell>
          <cell r="C457" t="str">
            <v>DELCO REMY TRIDIODO ALTERNADOR 10517363 DELCO 30SI</v>
          </cell>
          <cell r="D457">
            <v>7</v>
          </cell>
          <cell r="E457">
            <v>7</v>
          </cell>
          <cell r="F457">
            <v>3.5000000000000003E-2</v>
          </cell>
          <cell r="G457">
            <v>3.5000000000000003E-2</v>
          </cell>
        </row>
        <row r="458">
          <cell r="B458" t="str">
            <v>DE.10518636</v>
          </cell>
          <cell r="C458" t="str">
            <v>DELCO REMY PORTACARBON ALTERNADOR 10518636 DELCO 22SI</v>
          </cell>
          <cell r="D458">
            <v>11</v>
          </cell>
          <cell r="E458">
            <v>11</v>
          </cell>
          <cell r="F458">
            <v>4.9000000000000002E-2</v>
          </cell>
          <cell r="G458">
            <v>4.9000000000000002E-2</v>
          </cell>
        </row>
        <row r="459">
          <cell r="B459" t="str">
            <v>DE.10518782</v>
          </cell>
          <cell r="C459" t="str">
            <v>DELCO REMY SOLENOIDE ARRANCADOR ZM-2818 DELCO 29MT 24V</v>
          </cell>
          <cell r="D459">
            <v>11</v>
          </cell>
          <cell r="E459">
            <v>11</v>
          </cell>
          <cell r="F459">
            <v>1.5880000000000001</v>
          </cell>
          <cell r="G459">
            <v>1.5880000000000001</v>
          </cell>
        </row>
        <row r="460">
          <cell r="B460" t="str">
            <v>DE.10519471</v>
          </cell>
          <cell r="C460" t="str">
            <v>DELCO REMY CORONA ALTERNADOR 10519471 DELCO 28SI 12V 200AMP</v>
          </cell>
          <cell r="D460">
            <v>6</v>
          </cell>
          <cell r="E460">
            <v>6</v>
          </cell>
          <cell r="F460">
            <v>2.4550000000000001</v>
          </cell>
          <cell r="G460">
            <v>2.4550000000000001</v>
          </cell>
        </row>
        <row r="461">
          <cell r="B461" t="str">
            <v>DE.10519680</v>
          </cell>
          <cell r="C461" t="str">
            <v>DELCO REMY PORTADIODO ALTERNADOR 10519680 DELCO 28SI 12V</v>
          </cell>
          <cell r="D461">
            <v>23</v>
          </cell>
          <cell r="E461">
            <v>23</v>
          </cell>
          <cell r="F461">
            <v>0.24099999999999999</v>
          </cell>
          <cell r="G461">
            <v>0.24099999999999999</v>
          </cell>
        </row>
        <row r="462">
          <cell r="B462" t="str">
            <v>DE.10520727</v>
          </cell>
          <cell r="C462" t="str">
            <v>DELCO REMY 10520727 TAPA ALTERNADOR POSTERIOR DELCO  28SI     3 HUECOS</v>
          </cell>
          <cell r="D462">
            <v>5</v>
          </cell>
          <cell r="E462">
            <v>5</v>
          </cell>
          <cell r="F462">
            <v>0.65600000000000003</v>
          </cell>
          <cell r="G462">
            <v>0.65600000000000003</v>
          </cell>
        </row>
        <row r="463">
          <cell r="B463" t="str">
            <v>DE.10520737</v>
          </cell>
          <cell r="C463" t="str">
            <v>DELCO REMY RODAJE ALTERNADOR 10520737 DELCO 40SI ROLLER</v>
          </cell>
          <cell r="D463">
            <v>9</v>
          </cell>
          <cell r="E463">
            <v>9</v>
          </cell>
          <cell r="F463">
            <v>0.06</v>
          </cell>
          <cell r="G463">
            <v>0.06</v>
          </cell>
        </row>
        <row r="464">
          <cell r="B464" t="str">
            <v>DE.10521166</v>
          </cell>
          <cell r="C464" t="str">
            <v>DELCO REMY SOLENOIDE ARRANCADOR ZM-1950 DELCO 50MT 24V</v>
          </cell>
          <cell r="D464">
            <v>6</v>
          </cell>
          <cell r="E464">
            <v>6</v>
          </cell>
          <cell r="F464">
            <v>3.1080000000000001</v>
          </cell>
          <cell r="G464">
            <v>3.1080000000000001</v>
          </cell>
        </row>
        <row r="465">
          <cell r="B465" t="str">
            <v>DE.10521657</v>
          </cell>
          <cell r="C465" t="str">
            <v>DELCO REMY PORTACARBON ALTERNADOR 10521657 DELCO 24SI</v>
          </cell>
          <cell r="D465">
            <v>40</v>
          </cell>
          <cell r="E465">
            <v>40</v>
          </cell>
          <cell r="F465">
            <v>0</v>
          </cell>
          <cell r="G465">
            <v>5.1999999999999998E-2</v>
          </cell>
        </row>
        <row r="466">
          <cell r="B466" t="str">
            <v>DE.10522873</v>
          </cell>
          <cell r="C466" t="str">
            <v>DELCO REMY 10522873 TAPA ALTERNADOR DELANTERO DELCO  24SI     4 HUECOS</v>
          </cell>
          <cell r="D466">
            <v>1</v>
          </cell>
          <cell r="E466">
            <v>1</v>
          </cell>
          <cell r="F466">
            <v>1.36</v>
          </cell>
          <cell r="G466">
            <v>1.36</v>
          </cell>
        </row>
        <row r="467">
          <cell r="B467" t="str">
            <v>DE.10522909</v>
          </cell>
          <cell r="C467" t="str">
            <v>DELCO REMY 10522909 TAPA ALTERNADOR DELANTERO DELCO  24SI     3 HUECOS</v>
          </cell>
          <cell r="D467">
            <v>5</v>
          </cell>
          <cell r="E467">
            <v>5</v>
          </cell>
          <cell r="F467">
            <v>1.2669999999999999</v>
          </cell>
          <cell r="G467">
            <v>1.2669999999999999</v>
          </cell>
        </row>
        <row r="468">
          <cell r="B468" t="str">
            <v>DE.10524148</v>
          </cell>
          <cell r="C468" t="str">
            <v>DELCO REMY PIÑON BENDIX HNZ-12956 DELCO 29MT 34.5*37.8 10D CW</v>
          </cell>
          <cell r="D468">
            <v>15</v>
          </cell>
          <cell r="E468">
            <v>15</v>
          </cell>
          <cell r="F468">
            <v>0.129</v>
          </cell>
          <cell r="G468">
            <v>0.129</v>
          </cell>
        </row>
        <row r="469">
          <cell r="B469" t="str">
            <v>DE.10524149</v>
          </cell>
          <cell r="C469" t="str">
            <v>DELCO REMY SOLENOIDE ARRANCADOR ZM-3407 DELCO 29MT 12V AUXILIAR CON CABLE</v>
          </cell>
          <cell r="D469">
            <v>70</v>
          </cell>
          <cell r="E469">
            <v>70</v>
          </cell>
          <cell r="F469">
            <v>0.41199999999999998</v>
          </cell>
          <cell r="G469">
            <v>0.41199999999999998</v>
          </cell>
        </row>
        <row r="470">
          <cell r="B470" t="str">
            <v>DE.10524419</v>
          </cell>
          <cell r="C470" t="str">
            <v>DELCO REMY 10524419 TAPA ALTERNADOR DELANTERO DELCO  28SI     3 HUECOS</v>
          </cell>
          <cell r="D470">
            <v>4</v>
          </cell>
          <cell r="E470">
            <v>4</v>
          </cell>
          <cell r="F470">
            <v>1.075</v>
          </cell>
          <cell r="G470">
            <v>1.075</v>
          </cell>
        </row>
        <row r="471">
          <cell r="B471" t="str">
            <v>DE.10524421</v>
          </cell>
          <cell r="C471" t="str">
            <v>DELCO REMY 10524421 TAPA ALTERNADOR DELANTERO DELCO  28SI     4 HUECOS</v>
          </cell>
          <cell r="D471">
            <v>1</v>
          </cell>
          <cell r="E471">
            <v>1</v>
          </cell>
          <cell r="F471">
            <v>1.294</v>
          </cell>
          <cell r="G471">
            <v>1.294</v>
          </cell>
        </row>
        <row r="472">
          <cell r="B472" t="str">
            <v>DE.10525138</v>
          </cell>
          <cell r="C472" t="str">
            <v>DELCO REMY PORTACARBON ALTERNADOR 10525138 DELCO 22SI</v>
          </cell>
          <cell r="D472">
            <v>73</v>
          </cell>
          <cell r="E472">
            <v>73</v>
          </cell>
          <cell r="F472">
            <v>4.5999999999999999E-2</v>
          </cell>
          <cell r="G472">
            <v>4.5999999999999999E-2</v>
          </cell>
        </row>
        <row r="473">
          <cell r="B473" t="str">
            <v>DE.10525466</v>
          </cell>
          <cell r="C473" t="str">
            <v>DELCO REMY PORTADIODO ALTERNADOR 10525466 DELCO 28SI 24V</v>
          </cell>
          <cell r="D473">
            <v>12</v>
          </cell>
          <cell r="E473">
            <v>12</v>
          </cell>
          <cell r="F473">
            <v>0.23</v>
          </cell>
          <cell r="G473">
            <v>0.23</v>
          </cell>
        </row>
        <row r="474">
          <cell r="B474" t="str">
            <v>DE.10526458</v>
          </cell>
          <cell r="C474" t="str">
            <v>DELCO REMY PIÑON BENDIX HNZ-13117 DELCO 39MT 56.7*27 11D CW</v>
          </cell>
          <cell r="D474">
            <v>16</v>
          </cell>
          <cell r="E474">
            <v>16</v>
          </cell>
          <cell r="F474">
            <v>0.32900000000000001</v>
          </cell>
          <cell r="G474">
            <v>0.32900000000000001</v>
          </cell>
        </row>
        <row r="475">
          <cell r="B475" t="str">
            <v>DE.10526464</v>
          </cell>
          <cell r="C475" t="str">
            <v>DELCO REMY PIÑON BENDIX HNZ-13118 DELCO 39MT 27*46.53 12D CW</v>
          </cell>
          <cell r="D475">
            <v>1</v>
          </cell>
          <cell r="E475">
            <v>1</v>
          </cell>
          <cell r="F475">
            <v>0.22</v>
          </cell>
          <cell r="G475">
            <v>0.22</v>
          </cell>
        </row>
        <row r="476">
          <cell r="B476" t="str">
            <v>DE.10526465</v>
          </cell>
          <cell r="C476" t="str">
            <v>DELCO REMY PIÑON BENDIX HNZ-13117 DELCO 39MT 28*56.7 11D CW</v>
          </cell>
          <cell r="D476">
            <v>43</v>
          </cell>
          <cell r="E476">
            <v>43</v>
          </cell>
          <cell r="F476">
            <v>0.185</v>
          </cell>
          <cell r="G476">
            <v>0.185</v>
          </cell>
        </row>
        <row r="477">
          <cell r="B477" t="str">
            <v>DE.10526466</v>
          </cell>
          <cell r="C477" t="str">
            <v>DELCO REMY PIÑON BENDIX HNZ-13119 DELCO 39MT 43.7*27 12D CW</v>
          </cell>
          <cell r="D477">
            <v>7</v>
          </cell>
          <cell r="E477">
            <v>7</v>
          </cell>
          <cell r="F477">
            <v>0.188</v>
          </cell>
          <cell r="G477">
            <v>0.188</v>
          </cell>
        </row>
        <row r="478">
          <cell r="B478" t="str">
            <v>DE.10526468</v>
          </cell>
          <cell r="C478" t="str">
            <v>DELCO REMY BENDIX ARRANCADOR HNZ-1810 DELCO 39MT 148*72*28*20 28D CW</v>
          </cell>
          <cell r="D478">
            <v>79</v>
          </cell>
          <cell r="E478">
            <v>79</v>
          </cell>
          <cell r="F478">
            <v>2.8889999999999998</v>
          </cell>
          <cell r="G478">
            <v>2.8889999999999998</v>
          </cell>
        </row>
        <row r="479">
          <cell r="B479" t="str">
            <v>DE.10526608</v>
          </cell>
          <cell r="C479" t="str">
            <v>DELCO REMY KIT ARRANCADOR 10526608 DELCO 29MT (LAYNAS PERNOS TUERCAS)</v>
          </cell>
          <cell r="D479">
            <v>20</v>
          </cell>
          <cell r="E479">
            <v>20</v>
          </cell>
          <cell r="F479">
            <v>0.11700000000000001</v>
          </cell>
          <cell r="G479">
            <v>0.11700000000000001</v>
          </cell>
        </row>
        <row r="480">
          <cell r="B480" t="str">
            <v>DE.10526610</v>
          </cell>
          <cell r="C480" t="str">
            <v>DELCO REMY KIT ARRANCADOR 10526610 DELCO 39MT 11D</v>
          </cell>
          <cell r="D480">
            <v>40</v>
          </cell>
          <cell r="E480">
            <v>40</v>
          </cell>
          <cell r="F480">
            <v>0.29299999999999998</v>
          </cell>
          <cell r="G480">
            <v>0.29299999999999998</v>
          </cell>
        </row>
        <row r="481">
          <cell r="B481" t="str">
            <v>DE.10527538</v>
          </cell>
          <cell r="C481" t="str">
            <v>DELCO REMY CAMPO ARRANCADOR 10527538 DELCO 39MT 12V S/CASCO</v>
          </cell>
          <cell r="D481">
            <v>45</v>
          </cell>
          <cell r="E481">
            <v>45</v>
          </cell>
          <cell r="F481">
            <v>1.129</v>
          </cell>
          <cell r="G481">
            <v>1.129</v>
          </cell>
        </row>
        <row r="482">
          <cell r="B482" t="str">
            <v>DE.10527539</v>
          </cell>
          <cell r="C482" t="str">
            <v>DELCO REMY CAMPO ARRANCADOR 10527539 DELCO 29MT 12V C/CASCO</v>
          </cell>
          <cell r="D482">
            <v>13</v>
          </cell>
          <cell r="E482">
            <v>13</v>
          </cell>
          <cell r="F482">
            <v>1.762</v>
          </cell>
          <cell r="G482">
            <v>1.762</v>
          </cell>
        </row>
        <row r="483">
          <cell r="B483" t="str">
            <v>DE.10527542</v>
          </cell>
          <cell r="C483" t="str">
            <v>DELCO REMY CAMPO ARRANCADOR 10527542 DELCO 39MT 24V S/CASCO</v>
          </cell>
          <cell r="D483">
            <v>2</v>
          </cell>
          <cell r="E483">
            <v>2</v>
          </cell>
          <cell r="F483">
            <v>1.0069999999999999</v>
          </cell>
          <cell r="G483">
            <v>1.0069999999999999</v>
          </cell>
        </row>
        <row r="484">
          <cell r="B484" t="str">
            <v>DE.10527543</v>
          </cell>
          <cell r="C484" t="str">
            <v>DELCO REMY PORTACARBON ARRANCADOR 10527543 DELCO 39MT 12V-24V</v>
          </cell>
          <cell r="D484">
            <v>26</v>
          </cell>
          <cell r="E484">
            <v>26</v>
          </cell>
          <cell r="F484">
            <v>0.35799999999999998</v>
          </cell>
          <cell r="G484">
            <v>0.35799999999999998</v>
          </cell>
        </row>
        <row r="485">
          <cell r="B485" t="str">
            <v>DE.10527546</v>
          </cell>
          <cell r="C485" t="str">
            <v>DELCO REMY CAMPO ARRANCADOR 10527546 DELCO 29MT 24V C/CASCO</v>
          </cell>
          <cell r="D485">
            <v>3</v>
          </cell>
          <cell r="E485">
            <v>3</v>
          </cell>
          <cell r="F485">
            <v>1.7689999999999999</v>
          </cell>
          <cell r="G485">
            <v>1.7689999999999999</v>
          </cell>
        </row>
        <row r="486">
          <cell r="B486" t="str">
            <v>DE.10527548</v>
          </cell>
          <cell r="C486" t="str">
            <v>DELCO REMY PORTACARBON ARRANCADOR 10527548 DELCO 29MT 24V</v>
          </cell>
          <cell r="D486">
            <v>11</v>
          </cell>
          <cell r="E486">
            <v>11</v>
          </cell>
          <cell r="F486">
            <v>0.218</v>
          </cell>
          <cell r="G486">
            <v>0.218</v>
          </cell>
        </row>
        <row r="487">
          <cell r="B487" t="str">
            <v>DE.10527694</v>
          </cell>
          <cell r="C487" t="str">
            <v>DELCO REMY RELAY ALTERNADOR 10527694 DELCO 24SI 12V 2TORNILLOS</v>
          </cell>
          <cell r="D487">
            <v>18</v>
          </cell>
          <cell r="E487">
            <v>18</v>
          </cell>
          <cell r="F487">
            <v>6.3E-2</v>
          </cell>
          <cell r="G487">
            <v>6.3E-2</v>
          </cell>
        </row>
        <row r="488">
          <cell r="B488" t="str">
            <v>DE.10527709</v>
          </cell>
          <cell r="C488" t="str">
            <v>DELCO REMY RELAY ALTERNADOR 10527709 DELCO 28SI 24V</v>
          </cell>
          <cell r="D488">
            <v>21</v>
          </cell>
          <cell r="E488">
            <v>21</v>
          </cell>
          <cell r="F488">
            <v>8.7999999999999995E-2</v>
          </cell>
          <cell r="G488">
            <v>8.7999999999999995E-2</v>
          </cell>
        </row>
        <row r="489">
          <cell r="B489" t="str">
            <v>DE.10528063</v>
          </cell>
          <cell r="C489" t="str">
            <v>DELCO REMY CAMPO ARRANCADOR 10528063 DELCO 38MT 24V S/CASCO</v>
          </cell>
          <cell r="D489">
            <v>2</v>
          </cell>
          <cell r="E489">
            <v>2</v>
          </cell>
          <cell r="F489">
            <v>1.0009999999999999</v>
          </cell>
          <cell r="G489">
            <v>1.0009999999999999</v>
          </cell>
        </row>
        <row r="490">
          <cell r="B490" t="str">
            <v>DE.10528475</v>
          </cell>
          <cell r="C490" t="str">
            <v>DELCO REMY KIT REPARACION ALTERNADOR 10528475 DELCO 28SI</v>
          </cell>
          <cell r="D490">
            <v>5</v>
          </cell>
          <cell r="E490">
            <v>5</v>
          </cell>
          <cell r="F490">
            <v>0.38700000000000001</v>
          </cell>
          <cell r="G490">
            <v>0.38700000000000001</v>
          </cell>
        </row>
        <row r="491">
          <cell r="B491" t="str">
            <v>DE.10528576</v>
          </cell>
          <cell r="C491" t="str">
            <v>DELCO REMY 10528576 RODAJE ALTERNADOR DELCO  55SI</v>
          </cell>
          <cell r="D491">
            <v>7</v>
          </cell>
          <cell r="E491">
            <v>7</v>
          </cell>
          <cell r="F491">
            <v>0.63800000000000001</v>
          </cell>
          <cell r="G491">
            <v>0.63800000000000001</v>
          </cell>
        </row>
        <row r="492">
          <cell r="B492" t="str">
            <v>DE.10529637</v>
          </cell>
          <cell r="C492" t="str">
            <v>DELCO REMY CARBON ARRANCADOR 10529637 DELCO 38MT 12V-24V</v>
          </cell>
          <cell r="D492">
            <v>9</v>
          </cell>
          <cell r="E492">
            <v>9</v>
          </cell>
          <cell r="F492">
            <v>1.4E-2</v>
          </cell>
          <cell r="G492">
            <v>1.4E-2</v>
          </cell>
        </row>
        <row r="493">
          <cell r="B493" t="str">
            <v>DE.10530615</v>
          </cell>
          <cell r="C493" t="str">
            <v>DELCO REMY RELAY ALTERNADOR 10530615 DELCO 55SI 24V</v>
          </cell>
          <cell r="D493">
            <v>16</v>
          </cell>
          <cell r="E493">
            <v>16</v>
          </cell>
          <cell r="F493">
            <v>8.5000000000000006E-2</v>
          </cell>
          <cell r="G493">
            <v>8.5000000000000006E-2</v>
          </cell>
        </row>
        <row r="494">
          <cell r="B494" t="str">
            <v>DE.10533299</v>
          </cell>
          <cell r="C494" t="str">
            <v>DELCO REMY SOLENOIDE ARRANCADOR 10512505 DELCO 42MT 24V AUXILIAR CON CABLE</v>
          </cell>
          <cell r="D494">
            <v>40</v>
          </cell>
          <cell r="E494">
            <v>40</v>
          </cell>
          <cell r="F494">
            <v>0.55700000000000005</v>
          </cell>
          <cell r="G494">
            <v>0.55700000000000005</v>
          </cell>
        </row>
        <row r="495">
          <cell r="B495" t="str">
            <v>DE.10533328</v>
          </cell>
          <cell r="C495" t="str">
            <v>DELCO REMY TAPA ARRANCADOR POSTERIOR 10533328 DELCO 39MT</v>
          </cell>
          <cell r="D495">
            <v>60</v>
          </cell>
          <cell r="E495">
            <v>60</v>
          </cell>
          <cell r="F495">
            <v>0.48399999999999999</v>
          </cell>
          <cell r="G495">
            <v>0.48399999999999999</v>
          </cell>
        </row>
        <row r="496">
          <cell r="B496" t="str">
            <v>DE.10537864</v>
          </cell>
          <cell r="C496" t="str">
            <v>DELCO REMY TAPA ARRANCADOR POSTERIOR 10537864 DELCO 39MT</v>
          </cell>
          <cell r="D496">
            <v>52</v>
          </cell>
          <cell r="E496">
            <v>52</v>
          </cell>
          <cell r="F496">
            <v>0.47599999999999998</v>
          </cell>
          <cell r="G496">
            <v>0.47599999999999998</v>
          </cell>
        </row>
        <row r="497">
          <cell r="B497" t="str">
            <v>DE.10537866</v>
          </cell>
          <cell r="C497" t="str">
            <v>DELCO REMY TAPA ARRANCADOR POSTERIOR DELCO 39 MT</v>
          </cell>
          <cell r="D497">
            <v>8</v>
          </cell>
          <cell r="E497">
            <v>8</v>
          </cell>
          <cell r="F497">
            <v>0</v>
          </cell>
          <cell r="G497">
            <v>0.48799999999999999</v>
          </cell>
        </row>
        <row r="498">
          <cell r="B498" t="str">
            <v>DE.10539737</v>
          </cell>
          <cell r="C498" t="str">
            <v>DELCO REMY PORTACARBON ARRANCADOR 10539737 DELCO 39MT 12V-24V</v>
          </cell>
          <cell r="D498">
            <v>86</v>
          </cell>
          <cell r="E498">
            <v>86</v>
          </cell>
          <cell r="F498">
            <v>0.42099999999999999</v>
          </cell>
          <cell r="G498">
            <v>0.42099999999999999</v>
          </cell>
        </row>
        <row r="499">
          <cell r="B499" t="str">
            <v>DE.1115567</v>
          </cell>
          <cell r="C499" t="str">
            <v>DELCO REMY SOLENOIDE ARRANCADOR 1115567 DELCO 50MT 32V 64V</v>
          </cell>
          <cell r="D499">
            <v>5</v>
          </cell>
          <cell r="E499">
            <v>5</v>
          </cell>
          <cell r="F499">
            <v>2.6709999999999998</v>
          </cell>
          <cell r="G499">
            <v>2.6709999999999998</v>
          </cell>
        </row>
        <row r="500">
          <cell r="B500" t="str">
            <v>DE.1115593</v>
          </cell>
          <cell r="C500" t="str">
            <v>DELCO REMY SOLENOIDE ARRANCADOR ZM-456 DELCO 41MT 12V</v>
          </cell>
          <cell r="D500">
            <v>88</v>
          </cell>
          <cell r="E500">
            <v>88</v>
          </cell>
          <cell r="F500">
            <v>1.7549999999999999</v>
          </cell>
          <cell r="G500">
            <v>1.7549999999999999</v>
          </cell>
        </row>
        <row r="501">
          <cell r="B501" t="str">
            <v>DE.1115595</v>
          </cell>
          <cell r="C501" t="str">
            <v>DELCO REMY SOLENOIDE ARRANCADOR ZM-461 DELCO 42MT 24V SIN EMBOLO</v>
          </cell>
          <cell r="D501">
            <v>17</v>
          </cell>
          <cell r="E501">
            <v>17</v>
          </cell>
          <cell r="F501">
            <v>1.8480000000000001</v>
          </cell>
          <cell r="G501">
            <v>1.8480000000000001</v>
          </cell>
        </row>
        <row r="502">
          <cell r="B502" t="str">
            <v>DE.1115618</v>
          </cell>
          <cell r="C502" t="str">
            <v>DELCO REMY SOLENOIDE ARRANCADOR ZM-455 DELCO 37MT 12V</v>
          </cell>
          <cell r="D502">
            <v>10</v>
          </cell>
          <cell r="E502">
            <v>10</v>
          </cell>
          <cell r="F502">
            <v>1.716</v>
          </cell>
          <cell r="G502">
            <v>1.716</v>
          </cell>
        </row>
        <row r="503">
          <cell r="B503" t="str">
            <v>DE.1115673</v>
          </cell>
          <cell r="C503" t="str">
            <v>DELCO REMY SOLENOIDE ARRANCADOR ZM-361 DELCO 41MT 24V</v>
          </cell>
          <cell r="D503">
            <v>20</v>
          </cell>
          <cell r="E503">
            <v>20</v>
          </cell>
          <cell r="F503">
            <v>2.3380000000000001</v>
          </cell>
          <cell r="G503">
            <v>2.3380000000000001</v>
          </cell>
        </row>
        <row r="504">
          <cell r="B504" t="str">
            <v>DE.1115675</v>
          </cell>
          <cell r="C504" t="str">
            <v>DELCO REMY SOLENOIDE ARRANCADOR ZM-360 DELCO 37MT 24V</v>
          </cell>
          <cell r="D504">
            <v>1</v>
          </cell>
          <cell r="E504">
            <v>1</v>
          </cell>
          <cell r="F504">
            <v>2.2570000000000001</v>
          </cell>
          <cell r="G504">
            <v>2.2570000000000001</v>
          </cell>
        </row>
        <row r="505">
          <cell r="B505" t="str">
            <v>DE.1115677</v>
          </cell>
          <cell r="C505" t="str">
            <v>DELCO REMY SOLENOIDE ARRANCADOR 1115677 DELCO 37MT 24V CON EMBOLO</v>
          </cell>
          <cell r="D505">
            <v>21</v>
          </cell>
          <cell r="E505">
            <v>21</v>
          </cell>
          <cell r="F505">
            <v>2.1280000000000001</v>
          </cell>
          <cell r="G505">
            <v>2.1280000000000001</v>
          </cell>
        </row>
        <row r="506">
          <cell r="B506" t="str">
            <v>DE.1115682</v>
          </cell>
          <cell r="C506" t="str">
            <v>DELCO REMY SOLENOIDE ARRANCADOR ZM-1362 DELCO 41MT 24V CON EMBOLO</v>
          </cell>
          <cell r="D506">
            <v>15</v>
          </cell>
          <cell r="E506">
            <v>15</v>
          </cell>
          <cell r="F506">
            <v>2.3570000000000002</v>
          </cell>
          <cell r="G506">
            <v>2.3570000000000002</v>
          </cell>
        </row>
        <row r="507">
          <cell r="B507" t="str">
            <v>DE.1115683</v>
          </cell>
          <cell r="C507" t="str">
            <v>DELCO REMY SOLENOIDE ARRANCADOR 1115683 DELCO 41MT 42MT 24V CON EMBOLO</v>
          </cell>
          <cell r="D507">
            <v>32</v>
          </cell>
          <cell r="E507">
            <v>32</v>
          </cell>
          <cell r="F507">
            <v>2.5019999999999998</v>
          </cell>
          <cell r="G507">
            <v>2.5019999999999998</v>
          </cell>
        </row>
        <row r="508">
          <cell r="B508" t="str">
            <v>DE.1115689</v>
          </cell>
          <cell r="C508" t="str">
            <v>DELCO REMY SOLENOIDE ARRANCADOR ZM-352 DELCO 37MT 12V</v>
          </cell>
          <cell r="D508">
            <v>25</v>
          </cell>
          <cell r="E508">
            <v>25</v>
          </cell>
          <cell r="F508">
            <v>2.2040000000000002</v>
          </cell>
          <cell r="G508">
            <v>2.2040000000000002</v>
          </cell>
        </row>
        <row r="509">
          <cell r="B509" t="str">
            <v>DE.1115701</v>
          </cell>
          <cell r="C509" t="str">
            <v>DELCO REMY SOLENOIDE ARRANCADOR 1115701 DELCO 41MT 12V</v>
          </cell>
          <cell r="D509">
            <v>5</v>
          </cell>
          <cell r="E509">
            <v>5</v>
          </cell>
          <cell r="F509">
            <v>2.2480000000000002</v>
          </cell>
          <cell r="G509">
            <v>2.2480000000000002</v>
          </cell>
        </row>
        <row r="510">
          <cell r="B510" t="str">
            <v>DE.1115704</v>
          </cell>
          <cell r="C510" t="str">
            <v>DELCO REMY SOLENOIDE ARRANCADOR ZM-355 DELCO 37MT 41MT 12V</v>
          </cell>
          <cell r="D510">
            <v>20</v>
          </cell>
          <cell r="E510">
            <v>20</v>
          </cell>
          <cell r="F510">
            <v>2.2509999999999999</v>
          </cell>
          <cell r="G510">
            <v>2.2509999999999999</v>
          </cell>
        </row>
        <row r="511">
          <cell r="B511" t="str">
            <v>DE.1115715</v>
          </cell>
          <cell r="C511" t="str">
            <v>DELCO REMY SOLENOIDE ARRANCADOR 1115715 DELCO 40MT 50MT 12V</v>
          </cell>
          <cell r="D511">
            <v>2</v>
          </cell>
          <cell r="E511">
            <v>2</v>
          </cell>
          <cell r="F511">
            <v>3.1160000000000001</v>
          </cell>
          <cell r="G511">
            <v>3.1160000000000001</v>
          </cell>
        </row>
        <row r="512">
          <cell r="B512" t="str">
            <v>DE.1115717</v>
          </cell>
          <cell r="C512" t="str">
            <v>DELCO REMY SOLENOIDE ARRANCADOR 1115717 DELCO 50MT 24V</v>
          </cell>
          <cell r="D512">
            <v>10</v>
          </cell>
          <cell r="E512">
            <v>10</v>
          </cell>
          <cell r="F512">
            <v>3.105</v>
          </cell>
          <cell r="G512">
            <v>3.105</v>
          </cell>
        </row>
        <row r="513">
          <cell r="B513" t="str">
            <v>DE.1116405</v>
          </cell>
          <cell r="C513" t="str">
            <v>DELCO REMY RELAY ALTERNADOR 1116405 DELCO REMY 20SI 21SI 22SI 26SI 27S 24V</v>
          </cell>
          <cell r="D513">
            <v>126</v>
          </cell>
          <cell r="E513">
            <v>126</v>
          </cell>
          <cell r="F513">
            <v>4.1000000000000002E-2</v>
          </cell>
          <cell r="G513">
            <v>4.1000000000000002E-2</v>
          </cell>
        </row>
        <row r="514">
          <cell r="B514" t="str">
            <v>DE.1116423</v>
          </cell>
          <cell r="C514" t="str">
            <v>DELCO REMY RELAY ALTERNADOR 1116423 DELCO 12SI 12V</v>
          </cell>
          <cell r="D514">
            <v>29</v>
          </cell>
          <cell r="E514">
            <v>29</v>
          </cell>
          <cell r="F514">
            <v>3.9E-2</v>
          </cell>
          <cell r="G514">
            <v>3.9E-2</v>
          </cell>
        </row>
        <row r="515">
          <cell r="B515" t="str">
            <v>DE.1116433</v>
          </cell>
          <cell r="C515" t="str">
            <v>DELCO REMY RELAY ALTERNADOR 1116433 DELCO 20SI 21SI 22SI 26SI 27S 12V</v>
          </cell>
          <cell r="D515">
            <v>183</v>
          </cell>
          <cell r="E515">
            <v>183</v>
          </cell>
          <cell r="F515">
            <v>0.04</v>
          </cell>
          <cell r="G515">
            <v>0.04</v>
          </cell>
        </row>
        <row r="516">
          <cell r="B516" t="str">
            <v>DE.1116439</v>
          </cell>
          <cell r="C516" t="str">
            <v>DELCO REMY RELAY ALTERNADOR 1116439 DELCO 21SI 12V</v>
          </cell>
          <cell r="D516">
            <v>25</v>
          </cell>
          <cell r="E516">
            <v>25</v>
          </cell>
          <cell r="F516">
            <v>3.9E-2</v>
          </cell>
          <cell r="G516">
            <v>3.9E-2</v>
          </cell>
        </row>
        <row r="517">
          <cell r="B517" t="str">
            <v>DE.1852888</v>
          </cell>
          <cell r="C517" t="str">
            <v>DELCO REMY CARBON ARRANCADOR 1852888 DELCO 50MT 24V-32V</v>
          </cell>
          <cell r="D517">
            <v>63</v>
          </cell>
          <cell r="E517">
            <v>63</v>
          </cell>
          <cell r="F517">
            <v>3.1E-2</v>
          </cell>
          <cell r="G517">
            <v>3.1E-2</v>
          </cell>
        </row>
        <row r="518">
          <cell r="B518" t="str">
            <v>DE.1852889</v>
          </cell>
          <cell r="C518" t="str">
            <v>DELCO REMY CARBON ARRANCADOR 1852889 DELCO 37MT 41MT 12V</v>
          </cell>
          <cell r="D518">
            <v>3</v>
          </cell>
          <cell r="E518">
            <v>3</v>
          </cell>
          <cell r="F518">
            <v>4.1000000000000002E-2</v>
          </cell>
          <cell r="G518">
            <v>4.1000000000000002E-2</v>
          </cell>
        </row>
        <row r="519">
          <cell r="B519" t="str">
            <v>DE.1852893</v>
          </cell>
          <cell r="C519" t="str">
            <v>DELCO REMY CARBON ARRANCADOR 1852893 DELCO 37MT 41MT 24V</v>
          </cell>
          <cell r="D519">
            <v>1</v>
          </cell>
          <cell r="E519">
            <v>1</v>
          </cell>
          <cell r="F519">
            <v>3.5000000000000003E-2</v>
          </cell>
          <cell r="G519">
            <v>3.5000000000000003E-2</v>
          </cell>
        </row>
        <row r="520">
          <cell r="B520" t="str">
            <v>DE.1875645</v>
          </cell>
          <cell r="C520" t="str">
            <v>DELCO REMY PORTADIODO ALTERNADOR 1875645 DELCO 27SI 30SI 12V</v>
          </cell>
          <cell r="D520">
            <v>3</v>
          </cell>
          <cell r="E520">
            <v>3</v>
          </cell>
          <cell r="F520">
            <v>0.17299999999999999</v>
          </cell>
          <cell r="G520">
            <v>0.17299999999999999</v>
          </cell>
        </row>
        <row r="521">
          <cell r="B521" t="str">
            <v>DE.1893560</v>
          </cell>
          <cell r="C521" t="str">
            <v>DELCO REMY BENDIX ARRANCADOR HNZ-097 DELCO 42MT 120*58*46.3*16 12D CW</v>
          </cell>
          <cell r="D521">
            <v>39</v>
          </cell>
          <cell r="E521">
            <v>39</v>
          </cell>
          <cell r="F521">
            <v>1.5640000000000001</v>
          </cell>
          <cell r="G521">
            <v>1.5640000000000001</v>
          </cell>
        </row>
        <row r="522">
          <cell r="B522" t="str">
            <v>DE.19011400</v>
          </cell>
          <cell r="C522" t="str">
            <v>DELCO REMY ARRANCADOR COMPLETO 19011400 DELCO 29MT 10D CW 12V</v>
          </cell>
          <cell r="D522">
            <v>3</v>
          </cell>
          <cell r="E522">
            <v>3</v>
          </cell>
          <cell r="F522">
            <v>0</v>
          </cell>
          <cell r="G522">
            <v>8.3800000000000008</v>
          </cell>
        </row>
        <row r="523">
          <cell r="B523" t="str">
            <v>DE.19011403</v>
          </cell>
          <cell r="C523" t="str">
            <v>DELCO REMY ARRANCADOR COMPLETO 19011403 DELCO 29MT 9D CW 12V</v>
          </cell>
          <cell r="D523">
            <v>1</v>
          </cell>
          <cell r="E523">
            <v>1</v>
          </cell>
          <cell r="F523">
            <v>0</v>
          </cell>
          <cell r="G523">
            <v>8.43</v>
          </cell>
        </row>
        <row r="524">
          <cell r="B524" t="str">
            <v>DE.19020208</v>
          </cell>
          <cell r="C524" t="str">
            <v>DELCO REMY ALTERNADOR COMPLETO 19020208 DELCO 11SI 12V 95AMP 2 HUECOS</v>
          </cell>
          <cell r="D524">
            <v>8</v>
          </cell>
          <cell r="E524">
            <v>8</v>
          </cell>
          <cell r="F524">
            <v>5.12</v>
          </cell>
          <cell r="G524">
            <v>5.12</v>
          </cell>
        </row>
        <row r="525">
          <cell r="B525" t="str">
            <v>DE.19020310</v>
          </cell>
          <cell r="C525" t="str">
            <v>DELCO REMY ALTERNADOR COMPLETO 19020310 DELCO 22SI 12V 150AMP 3HUECOS</v>
          </cell>
          <cell r="D525">
            <v>3</v>
          </cell>
          <cell r="E525">
            <v>3</v>
          </cell>
          <cell r="F525">
            <v>7.4749999999999996</v>
          </cell>
          <cell r="G525">
            <v>7.4749999999999996</v>
          </cell>
        </row>
        <row r="526">
          <cell r="B526" t="str">
            <v>DE.19020900</v>
          </cell>
          <cell r="C526" t="str">
            <v>DELCO REMY ALTERNADOR COMPLETO 19020900 DELCO 24SI 12V 145AMP 4HUECOS</v>
          </cell>
          <cell r="D526">
            <v>4</v>
          </cell>
          <cell r="E526">
            <v>4</v>
          </cell>
          <cell r="F526">
            <v>8.0299999999999994</v>
          </cell>
          <cell r="G526">
            <v>8.0299999999999994</v>
          </cell>
        </row>
        <row r="527">
          <cell r="B527" t="str">
            <v>DE.19020903</v>
          </cell>
          <cell r="C527" t="str">
            <v>DELCO REMY ALTERNADOR COMPLETO 19020903 DELCO 24SI 12V 130AMP 3HUECOS</v>
          </cell>
          <cell r="D527">
            <v>3</v>
          </cell>
          <cell r="E527">
            <v>3</v>
          </cell>
          <cell r="F527">
            <v>7.88</v>
          </cell>
          <cell r="G527">
            <v>7.88</v>
          </cell>
        </row>
        <row r="528">
          <cell r="B528" t="str">
            <v>DE.19024318</v>
          </cell>
          <cell r="C528" t="str">
            <v>DELCO REMY ARMADURA ARRANCADOR 19024318 BOSCH KB 256MM 83MM 24V</v>
          </cell>
          <cell r="D528">
            <v>1</v>
          </cell>
          <cell r="E528">
            <v>1</v>
          </cell>
          <cell r="F528">
            <v>5.1779999999999999</v>
          </cell>
          <cell r="G528">
            <v>5.1779999999999999</v>
          </cell>
        </row>
        <row r="529">
          <cell r="B529" t="str">
            <v>DE.19025400</v>
          </cell>
          <cell r="C529" t="str">
            <v xml:space="preserve">DELCO REMY BOCINA ARRANCADOR 19025400 </v>
          </cell>
          <cell r="D529">
            <v>2</v>
          </cell>
          <cell r="E529">
            <v>2</v>
          </cell>
          <cell r="F529">
            <v>7.0000000000000001E-3</v>
          </cell>
          <cell r="G529">
            <v>7.0000000000000001E-3</v>
          </cell>
        </row>
        <row r="530">
          <cell r="B530" t="str">
            <v>DE.19025447</v>
          </cell>
          <cell r="C530" t="str">
            <v>DELCO REMY PERNO ALTERNADOR 19025447 DELCO BOSCH</v>
          </cell>
          <cell r="D530">
            <v>5</v>
          </cell>
          <cell r="E530">
            <v>5</v>
          </cell>
          <cell r="F530">
            <v>0.08</v>
          </cell>
          <cell r="G530">
            <v>0.08</v>
          </cell>
        </row>
        <row r="531">
          <cell r="B531" t="str">
            <v>DE.19025508</v>
          </cell>
          <cell r="C531" t="str">
            <v xml:space="preserve">DELCO REMY BOCINA ARRANCADOR 19025508 </v>
          </cell>
          <cell r="D531">
            <v>1</v>
          </cell>
          <cell r="E531">
            <v>1</v>
          </cell>
          <cell r="F531">
            <v>4.1000000000000002E-2</v>
          </cell>
          <cell r="G531">
            <v>4.1000000000000002E-2</v>
          </cell>
        </row>
        <row r="532">
          <cell r="B532" t="str">
            <v>DE.1906989</v>
          </cell>
          <cell r="C532" t="str">
            <v>DELCO REMY CARBON ARRANCADOR 1906989 DELCO 40MT 24V</v>
          </cell>
          <cell r="D532">
            <v>6</v>
          </cell>
          <cell r="E532">
            <v>6</v>
          </cell>
          <cell r="F532">
            <v>1.6E-2</v>
          </cell>
          <cell r="G532">
            <v>1.6E-2</v>
          </cell>
        </row>
        <row r="533">
          <cell r="B533" t="str">
            <v>DE.1918047</v>
          </cell>
          <cell r="C533" t="str">
            <v>DELCO REMY RETEN ARRANCADOR 1918047 DELCO 40MT 42MT 50MT</v>
          </cell>
          <cell r="D533">
            <v>50</v>
          </cell>
          <cell r="E533">
            <v>50</v>
          </cell>
          <cell r="F533">
            <v>0.11600000000000001</v>
          </cell>
          <cell r="G533">
            <v>0.11600000000000001</v>
          </cell>
        </row>
        <row r="534">
          <cell r="B534" t="str">
            <v>DE.1945484</v>
          </cell>
          <cell r="C534" t="str">
            <v>DELCO REMY ORQUILLA ARRANCADOR 1945484 DELCO 50MT</v>
          </cell>
          <cell r="D534">
            <v>10</v>
          </cell>
          <cell r="E534">
            <v>10</v>
          </cell>
          <cell r="F534">
            <v>0.157</v>
          </cell>
          <cell r="G534">
            <v>0.157</v>
          </cell>
        </row>
        <row r="535">
          <cell r="B535" t="str">
            <v>DE.1945840</v>
          </cell>
          <cell r="C535" t="str">
            <v>DELCO REMY ARMADURA ARRANCADOR 1945840 DELCO 50MT 483MM 96MM 19SPL 24V-32V</v>
          </cell>
          <cell r="D535">
            <v>2</v>
          </cell>
          <cell r="E535">
            <v>2</v>
          </cell>
          <cell r="F535">
            <v>0</v>
          </cell>
          <cell r="G535">
            <v>9.4160000000000004</v>
          </cell>
        </row>
        <row r="536">
          <cell r="B536" t="str">
            <v>DE.1945853</v>
          </cell>
          <cell r="C536" t="str">
            <v>DELCO REMY CAMPO ARRANCADOR 1945853 DELCO 50MT 24V S/CASCO</v>
          </cell>
          <cell r="D536">
            <v>4</v>
          </cell>
          <cell r="E536">
            <v>4</v>
          </cell>
          <cell r="F536">
            <v>2.0070000000000001</v>
          </cell>
          <cell r="G536">
            <v>2.0070000000000001</v>
          </cell>
        </row>
        <row r="537">
          <cell r="B537" t="str">
            <v>DE.1968904</v>
          </cell>
          <cell r="C537" t="str">
            <v>DELCO REMY ROTOR ALTERNADOR 1968904 DELCO 25SI 26SI 30SI 12V 160AMP</v>
          </cell>
          <cell r="D537">
            <v>1</v>
          </cell>
          <cell r="E537">
            <v>1</v>
          </cell>
          <cell r="F537">
            <v>3.8730000000000002</v>
          </cell>
          <cell r="G537">
            <v>3.8730000000000002</v>
          </cell>
        </row>
        <row r="538">
          <cell r="B538" t="str">
            <v>DE.1971672</v>
          </cell>
          <cell r="C538" t="str">
            <v>DELCO REMY DIODO ALTERNADOR 1971672 DELCO 25SI 26SI 30SI 12V-24V POSITIVO</v>
          </cell>
          <cell r="D538">
            <v>16</v>
          </cell>
          <cell r="E538">
            <v>16</v>
          </cell>
          <cell r="F538">
            <v>3.1E-2</v>
          </cell>
          <cell r="G538">
            <v>3.1E-2</v>
          </cell>
        </row>
        <row r="539">
          <cell r="B539" t="str">
            <v>DE.1974929</v>
          </cell>
          <cell r="C539" t="str">
            <v>DELCO REMY CAMPO ARRANCADOR 1974929 DELCO 40MT 24V S/CASCO</v>
          </cell>
          <cell r="D539">
            <v>2</v>
          </cell>
          <cell r="E539">
            <v>2</v>
          </cell>
          <cell r="F539">
            <v>1.1879999999999999</v>
          </cell>
          <cell r="G539">
            <v>1.1879999999999999</v>
          </cell>
        </row>
        <row r="540">
          <cell r="B540" t="str">
            <v>DE.1985237</v>
          </cell>
          <cell r="C540" t="str">
            <v>DELCO REMY ORQUILLA ARRANCADOR 1985237 DELCO 37MT 41MT</v>
          </cell>
          <cell r="D540">
            <v>3</v>
          </cell>
          <cell r="E540">
            <v>3</v>
          </cell>
          <cell r="F540">
            <v>0.154</v>
          </cell>
          <cell r="G540">
            <v>0.154</v>
          </cell>
        </row>
        <row r="541">
          <cell r="B541" t="str">
            <v>DE.1985262</v>
          </cell>
          <cell r="C541" t="str">
            <v>DELCO REMY BENDIX ARRANCADOR HNZ-624 DELCO 37MT 98.5*60*46*14 12D CW</v>
          </cell>
          <cell r="D541">
            <v>7</v>
          </cell>
          <cell r="E541">
            <v>7</v>
          </cell>
          <cell r="F541">
            <v>0.85799999999999998</v>
          </cell>
          <cell r="G541">
            <v>0.85799999999999998</v>
          </cell>
        </row>
        <row r="542">
          <cell r="B542" t="str">
            <v>DE.1986244</v>
          </cell>
          <cell r="C542" t="str">
            <v>DELCO REMY BENDIX ARRANCADOR HNZ-625 DELCO 37MT 98.5*60*39.5*14 10D CW</v>
          </cell>
          <cell r="D542">
            <v>5</v>
          </cell>
          <cell r="E542">
            <v>5</v>
          </cell>
          <cell r="F542">
            <v>0.81</v>
          </cell>
          <cell r="G542">
            <v>0.81</v>
          </cell>
        </row>
        <row r="543">
          <cell r="B543" t="str">
            <v>DE.1987989</v>
          </cell>
          <cell r="C543" t="str">
            <v>DELCO REMY ARMADURA ARRANCADOR 1987989 DELCO 42MT 451MM 84.5MM 19SPL 12V</v>
          </cell>
          <cell r="D543">
            <v>9</v>
          </cell>
          <cell r="E543">
            <v>9</v>
          </cell>
          <cell r="F543">
            <v>6.8570000000000002</v>
          </cell>
          <cell r="G543">
            <v>6.8570000000000002</v>
          </cell>
        </row>
        <row r="544">
          <cell r="B544" t="str">
            <v>DE.1988097</v>
          </cell>
          <cell r="C544" t="str">
            <v>DELCO REMY ORQUILLA ARRANCADOR 1988097 DELCO 41MT 42MT</v>
          </cell>
          <cell r="D544">
            <v>38</v>
          </cell>
          <cell r="E544">
            <v>38</v>
          </cell>
          <cell r="F544">
            <v>0.68700000000000006</v>
          </cell>
          <cell r="G544">
            <v>0.68700000000000006</v>
          </cell>
        </row>
        <row r="545">
          <cell r="B545" t="str">
            <v>DE.1988111</v>
          </cell>
          <cell r="C545" t="str">
            <v>DELCO REMY CAMPO ARRANCADOR 1988111 DELCO 42MT 12V S/CASCO</v>
          </cell>
          <cell r="D545">
            <v>20</v>
          </cell>
          <cell r="E545">
            <v>20</v>
          </cell>
          <cell r="F545">
            <v>1.897</v>
          </cell>
          <cell r="G545">
            <v>1.897</v>
          </cell>
        </row>
        <row r="546">
          <cell r="B546" t="str">
            <v>DE.1988121</v>
          </cell>
          <cell r="C546" t="str">
            <v>DELCO REMY PORTACARBON ARRANCADOR 1988121 DELCO 42MT 12V 4 CARBONES</v>
          </cell>
          <cell r="D546">
            <v>46</v>
          </cell>
          <cell r="E546">
            <v>46</v>
          </cell>
          <cell r="F546">
            <v>0.63600000000000001</v>
          </cell>
          <cell r="G546">
            <v>0.63600000000000001</v>
          </cell>
        </row>
        <row r="547">
          <cell r="B547" t="str">
            <v>DE.1988128</v>
          </cell>
          <cell r="C547" t="str">
            <v>DELCO REMY PERNO ARRANCADOR 1988128 DELCO 42MT</v>
          </cell>
          <cell r="D547">
            <v>28</v>
          </cell>
          <cell r="E547">
            <v>28</v>
          </cell>
          <cell r="F547">
            <v>0.13700000000000001</v>
          </cell>
          <cell r="G547">
            <v>0.13700000000000001</v>
          </cell>
        </row>
        <row r="548">
          <cell r="B548" t="str">
            <v>DE.1988322</v>
          </cell>
          <cell r="C548" t="str">
            <v>DELCO REMY ARMADURA ARRANCADOR 1988322 DELCO 37MT 391MM 84.5MM 3SPL 24V</v>
          </cell>
          <cell r="D548">
            <v>2</v>
          </cell>
          <cell r="E548">
            <v>2</v>
          </cell>
          <cell r="F548">
            <v>5.8449999999999998</v>
          </cell>
          <cell r="G548">
            <v>5.8449999999999998</v>
          </cell>
        </row>
        <row r="549">
          <cell r="B549" t="str">
            <v>DE.1988439</v>
          </cell>
          <cell r="C549" t="str">
            <v>DELCO REMY PORTACARBON ARRANCADOR 1988439 DELCO 42MT 24V</v>
          </cell>
          <cell r="D549">
            <v>15</v>
          </cell>
          <cell r="E549">
            <v>15</v>
          </cell>
          <cell r="F549">
            <v>0.61299999999999999</v>
          </cell>
          <cell r="G549">
            <v>0.61299999999999999</v>
          </cell>
        </row>
        <row r="550">
          <cell r="B550" t="str">
            <v>DE.1989495</v>
          </cell>
          <cell r="C550" t="str">
            <v>DELCO REMY CARBON ARRANCADOR 1989495 DELCO 42MT 12V</v>
          </cell>
          <cell r="D550">
            <v>11</v>
          </cell>
          <cell r="E550">
            <v>11</v>
          </cell>
          <cell r="F550">
            <v>0.34799999999999998</v>
          </cell>
          <cell r="G550">
            <v>0.34799999999999998</v>
          </cell>
        </row>
        <row r="551">
          <cell r="B551" t="str">
            <v>DE.1989496</v>
          </cell>
          <cell r="C551" t="str">
            <v>DELCO REMY CARBON ARRANCADOR 1989496 DELCO 42MT 24V</v>
          </cell>
          <cell r="D551">
            <v>10</v>
          </cell>
          <cell r="E551">
            <v>10</v>
          </cell>
          <cell r="F551">
            <v>0.31900000000000001</v>
          </cell>
          <cell r="G551">
            <v>0.31900000000000001</v>
          </cell>
        </row>
        <row r="552">
          <cell r="B552" t="str">
            <v>DE.1993796</v>
          </cell>
          <cell r="C552" t="str">
            <v>DELCO REMY ARRANCADOR COMPLETO 1993796 DELCO 42MT 12D CW 24V</v>
          </cell>
          <cell r="D552">
            <v>9</v>
          </cell>
          <cell r="E552">
            <v>9</v>
          </cell>
          <cell r="F552">
            <v>27.57</v>
          </cell>
          <cell r="G552">
            <v>27.57</v>
          </cell>
        </row>
        <row r="553">
          <cell r="B553" t="str">
            <v>DE.61007734</v>
          </cell>
          <cell r="C553" t="str">
            <v>DELCO REMY ARMADURA ARRANCADOR 61007734 DELCO 39MT 197MM 76.2MM 20SPL 12V</v>
          </cell>
          <cell r="D553">
            <v>28</v>
          </cell>
          <cell r="E553">
            <v>28</v>
          </cell>
          <cell r="F553">
            <v>3.1579999999999999</v>
          </cell>
          <cell r="G553">
            <v>3.1579999999999999</v>
          </cell>
        </row>
        <row r="554">
          <cell r="B554" t="str">
            <v>DE.61008307</v>
          </cell>
          <cell r="C554" t="str">
            <v>DELCO REMY RELAY ALTERNADOR 10526697 DELCO 24SI 12V</v>
          </cell>
          <cell r="D554">
            <v>47</v>
          </cell>
          <cell r="E554">
            <v>47</v>
          </cell>
          <cell r="F554">
            <v>5.3999999999999999E-2</v>
          </cell>
          <cell r="G554">
            <v>5.3999999999999999E-2</v>
          </cell>
        </row>
        <row r="555">
          <cell r="B555" t="str">
            <v>DE.61008309</v>
          </cell>
          <cell r="C555" t="str">
            <v>DELCO REMY RELAY ALTERNADOR 10527282 DELCO 28SI 12V</v>
          </cell>
          <cell r="D555">
            <v>42</v>
          </cell>
          <cell r="E555">
            <v>42</v>
          </cell>
          <cell r="F555">
            <v>5.8000000000000003E-2</v>
          </cell>
          <cell r="G555">
            <v>5.8000000000000003E-2</v>
          </cell>
        </row>
        <row r="556">
          <cell r="B556" t="str">
            <v>DE.61014400</v>
          </cell>
          <cell r="C556" t="str">
            <v>DELCO REMY 61014400 ARRANCADOR COMPLETO DELCO150MT 12V 11D CW 8200308</v>
          </cell>
          <cell r="D556">
            <v>1</v>
          </cell>
          <cell r="E556">
            <v>1</v>
          </cell>
          <cell r="F556">
            <v>16.283999999999999</v>
          </cell>
          <cell r="G556">
            <v>16.283999999999999</v>
          </cell>
        </row>
        <row r="557">
          <cell r="B557" t="str">
            <v>DE.61015901</v>
          </cell>
          <cell r="C557" t="str">
            <v>DELCO REMY 61015901 ARRANCADOR COMPLETO DELCO150MT 24V 11D CW 8200330</v>
          </cell>
          <cell r="D557">
            <v>1</v>
          </cell>
          <cell r="E557">
            <v>1</v>
          </cell>
          <cell r="F557">
            <v>16.231999999999999</v>
          </cell>
          <cell r="G557">
            <v>16.231999999999999</v>
          </cell>
        </row>
        <row r="558">
          <cell r="B558" t="str">
            <v>DE.8200005</v>
          </cell>
          <cell r="C558" t="str">
            <v>DELCO REMY ARRANCADOR COMPLETO 8200005 DELCO 38MT 11D CW 12V</v>
          </cell>
          <cell r="D558">
            <v>2</v>
          </cell>
          <cell r="E558">
            <v>2</v>
          </cell>
          <cell r="F558">
            <v>13.734</v>
          </cell>
          <cell r="G558">
            <v>13.734</v>
          </cell>
        </row>
        <row r="559">
          <cell r="B559" t="str">
            <v>DE.8200064</v>
          </cell>
          <cell r="C559" t="str">
            <v>DELCO REMY ARRANCADOR COMPLETO 8200064 DELCO 29MT 10D CW 24V</v>
          </cell>
          <cell r="D559">
            <v>3</v>
          </cell>
          <cell r="E559">
            <v>3</v>
          </cell>
          <cell r="F559">
            <v>8.86</v>
          </cell>
          <cell r="G559">
            <v>8.86</v>
          </cell>
        </row>
        <row r="560">
          <cell r="B560" t="str">
            <v>DE.8200077</v>
          </cell>
          <cell r="C560" t="str">
            <v>DELCO REMY ARRANCADOR COMPLETO 8200077 DELCO 38MT 10D CW 12V</v>
          </cell>
          <cell r="D560">
            <v>2</v>
          </cell>
          <cell r="E560">
            <v>2</v>
          </cell>
          <cell r="F560">
            <v>13.356</v>
          </cell>
          <cell r="G560">
            <v>13.356</v>
          </cell>
        </row>
        <row r="561">
          <cell r="B561" t="str">
            <v>DE.8200235</v>
          </cell>
          <cell r="C561" t="str">
            <v>DELCO REMY ARRANCADOR COMPLETO 8200235 DELCO 38MT 10D CW 12V</v>
          </cell>
          <cell r="D561">
            <v>2</v>
          </cell>
          <cell r="E561">
            <v>2</v>
          </cell>
          <cell r="F561">
            <v>13.654999999999999</v>
          </cell>
          <cell r="G561">
            <v>13.654999999999999</v>
          </cell>
        </row>
        <row r="562">
          <cell r="B562" t="str">
            <v>DE.8200290</v>
          </cell>
          <cell r="C562" t="str">
            <v>DELCO REMY ARRANCADOR COMPLETO 8200290 DELCO 39MT 11D CW 12V</v>
          </cell>
          <cell r="D562">
            <v>4</v>
          </cell>
          <cell r="E562">
            <v>4</v>
          </cell>
          <cell r="F562">
            <v>15.782</v>
          </cell>
          <cell r="G562">
            <v>15.782</v>
          </cell>
        </row>
        <row r="563">
          <cell r="B563" t="str">
            <v>DE.8200297</v>
          </cell>
          <cell r="C563" t="str">
            <v>DELCO REMY ARRANCADOR COMPLETO 8200297 DELCO 29MT 11D CW 24V</v>
          </cell>
          <cell r="D563">
            <v>1</v>
          </cell>
          <cell r="E563">
            <v>1</v>
          </cell>
          <cell r="F563">
            <v>8.89</v>
          </cell>
          <cell r="G563">
            <v>8.89</v>
          </cell>
        </row>
        <row r="564">
          <cell r="B564" t="str">
            <v>DE.8200308</v>
          </cell>
          <cell r="C564" t="str">
            <v>DELCO REMY ARRANCADOR COMPLETO 8200308 DELCO 39MT 11D CW 12V</v>
          </cell>
          <cell r="D564">
            <v>5</v>
          </cell>
          <cell r="E564">
            <v>5</v>
          </cell>
          <cell r="F564">
            <v>16.059999999999999</v>
          </cell>
          <cell r="G564">
            <v>16.059999999999999</v>
          </cell>
        </row>
        <row r="565">
          <cell r="B565" t="str">
            <v>DE.8200321</v>
          </cell>
          <cell r="C565" t="str">
            <v>DELCO REMY ARRANCADOR COMPLETO 19011523 DELCO 39MT 11D CW 24V</v>
          </cell>
          <cell r="D565">
            <v>3</v>
          </cell>
          <cell r="E565">
            <v>3</v>
          </cell>
          <cell r="F565">
            <v>15.843999999999999</v>
          </cell>
          <cell r="G565">
            <v>15.843999999999999</v>
          </cell>
        </row>
        <row r="566">
          <cell r="B566" t="str">
            <v>DE.8200330</v>
          </cell>
          <cell r="C566" t="str">
            <v>DELCO REMY ARRANCADOR COMPLETO 8200330 DELCO 39MT 11D CW 24V</v>
          </cell>
          <cell r="D566">
            <v>1</v>
          </cell>
          <cell r="E566">
            <v>1</v>
          </cell>
          <cell r="F566">
            <v>15.99</v>
          </cell>
          <cell r="G566">
            <v>15.99</v>
          </cell>
        </row>
        <row r="567">
          <cell r="B567" t="str">
            <v>DE.8200433</v>
          </cell>
          <cell r="C567" t="str">
            <v>DELCO REMY ARRANCADOR COMPLETO 8200433 DELCO 39MT 12D CW 12V</v>
          </cell>
          <cell r="D567">
            <v>4</v>
          </cell>
          <cell r="E567">
            <v>4</v>
          </cell>
          <cell r="F567">
            <v>15.98</v>
          </cell>
          <cell r="G567">
            <v>15.98</v>
          </cell>
        </row>
        <row r="568">
          <cell r="B568" t="str">
            <v>DE.8200435</v>
          </cell>
          <cell r="C568" t="str">
            <v>DELCO REMY ARRANCADOR COMPLETO 8200435 DELCO 39MT 12D CW 24V</v>
          </cell>
          <cell r="D568">
            <v>2</v>
          </cell>
          <cell r="E568">
            <v>2</v>
          </cell>
          <cell r="F568">
            <v>15.97</v>
          </cell>
          <cell r="G568">
            <v>15.97</v>
          </cell>
        </row>
        <row r="569">
          <cell r="B569" t="str">
            <v>DE.8200519</v>
          </cell>
          <cell r="C569" t="str">
            <v>DELCO REMY ARRANCADOR COMPLETO 8200519 DELCO 39MT 12D CW 24V</v>
          </cell>
          <cell r="D569">
            <v>1</v>
          </cell>
          <cell r="E569">
            <v>1</v>
          </cell>
          <cell r="F569">
            <v>15.77</v>
          </cell>
          <cell r="G569">
            <v>15.77</v>
          </cell>
        </row>
        <row r="570">
          <cell r="B570" t="str">
            <v>DE.8200733</v>
          </cell>
          <cell r="C570" t="str">
            <v>DELCO REMY ARRANCADOR COMPLETO 8200733 DELCO 38MT 11D CW 24V</v>
          </cell>
          <cell r="D570">
            <v>1</v>
          </cell>
          <cell r="E570">
            <v>1</v>
          </cell>
          <cell r="F570">
            <v>14.07</v>
          </cell>
          <cell r="G570">
            <v>14.07</v>
          </cell>
        </row>
        <row r="571">
          <cell r="B571" t="str">
            <v>DE.830620</v>
          </cell>
          <cell r="C571" t="str">
            <v>DELCO REMY BENDIX ARRANCADOR HNZ-110 DELCO 40MT-42MT-50MT 120 MM*57*16 11D CW</v>
          </cell>
          <cell r="D571">
            <v>37</v>
          </cell>
          <cell r="E571">
            <v>37</v>
          </cell>
          <cell r="F571">
            <v>1.2629999999999999</v>
          </cell>
          <cell r="G571">
            <v>1.2629999999999999</v>
          </cell>
        </row>
        <row r="572">
          <cell r="B572" t="str">
            <v>DE.8600016</v>
          </cell>
          <cell r="C572" t="str">
            <v>DELCO REMY ALTERNADOR COMPLETO 8600016 DELCO 24SI 24V 70AMP 4HUECOS</v>
          </cell>
          <cell r="D572">
            <v>4</v>
          </cell>
          <cell r="E572">
            <v>4</v>
          </cell>
          <cell r="F572">
            <v>0</v>
          </cell>
          <cell r="G572">
            <v>8.1</v>
          </cell>
        </row>
        <row r="573">
          <cell r="B573" t="str">
            <v>DE.8600017</v>
          </cell>
          <cell r="C573" t="str">
            <v>DELCO REMY ALTERNADOR COMPLETO 8600017  DELCO 24SI 24V 70AMP 3HUECOS</v>
          </cell>
          <cell r="D573">
            <v>5</v>
          </cell>
          <cell r="E573">
            <v>5</v>
          </cell>
          <cell r="F573">
            <v>7.86</v>
          </cell>
          <cell r="G573">
            <v>7.86</v>
          </cell>
        </row>
        <row r="574">
          <cell r="B574" t="str">
            <v>DE.8600253</v>
          </cell>
          <cell r="C574" t="str">
            <v>DELCO REMY ALTERNADOR COMPLETO 8600253 DELCO 28SI 12V 200AMP 4HUECOS</v>
          </cell>
          <cell r="D574">
            <v>4</v>
          </cell>
          <cell r="E574">
            <v>4</v>
          </cell>
          <cell r="F574">
            <v>8.89</v>
          </cell>
          <cell r="G574">
            <v>8.89</v>
          </cell>
        </row>
        <row r="575">
          <cell r="B575" t="str">
            <v>DE.8600310</v>
          </cell>
          <cell r="C575" t="str">
            <v>DELCO REMY ALTERNADOR COMPLETO 8600310 DELCO 24SI 12V 160AMP 3HUECOS</v>
          </cell>
          <cell r="D575">
            <v>13</v>
          </cell>
          <cell r="E575">
            <v>13</v>
          </cell>
          <cell r="F575">
            <v>8.08</v>
          </cell>
          <cell r="G575">
            <v>8.08</v>
          </cell>
        </row>
        <row r="576">
          <cell r="B576" t="str">
            <v>DE.8600316</v>
          </cell>
          <cell r="C576" t="str">
            <v>DELCO REMY ALTERNADOR COMPLETO 8600316 DELCO 28SI 12V 180AMP 4HUECOS</v>
          </cell>
          <cell r="D576">
            <v>5</v>
          </cell>
          <cell r="E576">
            <v>5</v>
          </cell>
          <cell r="F576">
            <v>8.94</v>
          </cell>
          <cell r="G576">
            <v>8.94</v>
          </cell>
        </row>
        <row r="577">
          <cell r="B577" t="str">
            <v>DE.8600388</v>
          </cell>
          <cell r="C577" t="str">
            <v>DELCO REMY ALTERNADOR COMPLETO 8600388 DELCO 24SI 24V 70AMP 3HUECOS</v>
          </cell>
          <cell r="D577">
            <v>4</v>
          </cell>
          <cell r="E577">
            <v>4</v>
          </cell>
          <cell r="F577">
            <v>7.8840000000000003</v>
          </cell>
          <cell r="G577">
            <v>7.8840000000000003</v>
          </cell>
        </row>
        <row r="578">
          <cell r="B578" t="str">
            <v>DE.8600889</v>
          </cell>
          <cell r="C578" t="str">
            <v>DELCO REMY ALTERNADOR COMPLETO 8600889 DELCO 24SI 12V 160AMP 4HUECOS</v>
          </cell>
          <cell r="D578">
            <v>10</v>
          </cell>
          <cell r="E578">
            <v>10</v>
          </cell>
          <cell r="F578">
            <v>8.27</v>
          </cell>
          <cell r="G578">
            <v>8.27</v>
          </cell>
        </row>
        <row r="579">
          <cell r="B579" t="str">
            <v>DO.1010A109</v>
          </cell>
          <cell r="C579" t="str">
            <v>DOKURO GUIA VALVULA 1010A109 MITSUBISHI L200 4D56T 4CIL 2.5L ADMISION</v>
          </cell>
          <cell r="D579">
            <v>16</v>
          </cell>
          <cell r="E579">
            <v>16</v>
          </cell>
          <cell r="F579">
            <v>0.182</v>
          </cell>
          <cell r="G579">
            <v>0.182</v>
          </cell>
        </row>
        <row r="580">
          <cell r="B580" t="str">
            <v>DO.1011A074</v>
          </cell>
          <cell r="C580" t="str">
            <v>DOKURO GUIA VALVULA 1011A074 MITSUBISHI L200 4D56T 4CIL 2.5L ESCAPE</v>
          </cell>
          <cell r="D580">
            <v>16</v>
          </cell>
          <cell r="E580">
            <v>16</v>
          </cell>
          <cell r="F580">
            <v>0.20300000000000001</v>
          </cell>
          <cell r="G580">
            <v>0.20300000000000001</v>
          </cell>
        </row>
        <row r="581">
          <cell r="B581" t="str">
            <v>DO.1011A254</v>
          </cell>
          <cell r="C581" t="str">
            <v>DOKURO GUIA VALVULA 1011A254 MITSUBISHI 4G69 OUTLANDER 4CIL 2.4L ESCAPE</v>
          </cell>
          <cell r="D581">
            <v>200</v>
          </cell>
          <cell r="E581">
            <v>200</v>
          </cell>
          <cell r="F581">
            <v>0.20300000000000001</v>
          </cell>
          <cell r="G581">
            <v>0.20300000000000001</v>
          </cell>
        </row>
        <row r="582">
          <cell r="B582" t="str">
            <v>DO.11115-69G00</v>
          </cell>
          <cell r="C582" t="str">
            <v>DOKURO GUIA VALVULA 11115-69G00 SUZUKI BALENO SWIFT M16A 4CIL 1.6L ADM / ESC</v>
          </cell>
          <cell r="D582">
            <v>2</v>
          </cell>
          <cell r="E582">
            <v>2</v>
          </cell>
          <cell r="F582">
            <v>0.193</v>
          </cell>
          <cell r="G582">
            <v>0.193</v>
          </cell>
        </row>
        <row r="583">
          <cell r="B583" t="str">
            <v>DO.11115-73010</v>
          </cell>
          <cell r="C583" t="str">
            <v>DOKURO GUIA VALVULA 11115-73010 SUZUKI ALTO F8A 4CIL 8.0L 52.5*12.07*7 ADMISION</v>
          </cell>
          <cell r="D583">
            <v>76</v>
          </cell>
          <cell r="E583">
            <v>76</v>
          </cell>
          <cell r="F583">
            <v>0.216</v>
          </cell>
          <cell r="G583">
            <v>0.21099999999999999</v>
          </cell>
        </row>
        <row r="584">
          <cell r="B584" t="str">
            <v>DO.11115-85FA0/1</v>
          </cell>
          <cell r="C584" t="str">
            <v>DOKURO GUIA VALVULA 11115-85FA0/1 SUZUKI VITARA BALENO J20A 4CIL 2.0L ADM / ESC</v>
          </cell>
          <cell r="D584">
            <v>64</v>
          </cell>
          <cell r="E584">
            <v>64</v>
          </cell>
          <cell r="F584">
            <v>0</v>
          </cell>
          <cell r="G584">
            <v>0.14199999999999999</v>
          </cell>
        </row>
        <row r="585">
          <cell r="B585" t="str">
            <v>DO.11122-10040</v>
          </cell>
          <cell r="C585" t="str">
            <v>DOKURO GUIA VALVULA 11122-10040 TOYOTA TERCEL 2E 4CIL 1.3L 40.06*11.05*6 ADM / ESC</v>
          </cell>
          <cell r="D585">
            <v>40</v>
          </cell>
          <cell r="E585">
            <v>40</v>
          </cell>
          <cell r="F585">
            <v>0.16200000000000001</v>
          </cell>
          <cell r="G585">
            <v>0.16200000000000001</v>
          </cell>
        </row>
        <row r="586">
          <cell r="B586" t="str">
            <v>DO.11122-1180</v>
          </cell>
          <cell r="C586" t="str">
            <v>DOKURO GUIA VALVULA 11122-1180 HINO TRUCK EH700-H07C 6CIL 6.4L 61*16*9 ADM / ESC</v>
          </cell>
          <cell r="D586">
            <v>20</v>
          </cell>
          <cell r="E586">
            <v>20</v>
          </cell>
          <cell r="F586">
            <v>0.45600000000000002</v>
          </cell>
          <cell r="G586">
            <v>0.45600000000000002</v>
          </cell>
        </row>
        <row r="587">
          <cell r="B587" t="str">
            <v>DO.11122-15020</v>
          </cell>
          <cell r="C587" t="str">
            <v>DOKURO GUIA VALVULA 11122-15020 TOYOTA COROLLA 3A-4A 4CIL 1.5L 43.11.55*7 ADMISION</v>
          </cell>
          <cell r="D587">
            <v>180</v>
          </cell>
          <cell r="E587">
            <v>180</v>
          </cell>
          <cell r="F587">
            <v>0.20399999999999999</v>
          </cell>
          <cell r="G587">
            <v>0.20399999999999999</v>
          </cell>
        </row>
        <row r="588">
          <cell r="B588" t="str">
            <v>DO.11122-15030</v>
          </cell>
          <cell r="C588" t="str">
            <v>DOKURO GUIA VALVULA 11122-15030 TOYOTA COROLLA 4AF-5AF 4CIL 1.6L 38.5*11.06*6 ADM / ESC</v>
          </cell>
          <cell r="D588">
            <v>36</v>
          </cell>
          <cell r="E588">
            <v>36</v>
          </cell>
          <cell r="F588">
            <v>0.155</v>
          </cell>
          <cell r="G588">
            <v>0.155</v>
          </cell>
        </row>
        <row r="589">
          <cell r="B589" t="str">
            <v>DO.11122-16020</v>
          </cell>
          <cell r="C589" t="str">
            <v>DOKURO GUIA VALVULA 11122-16020 TOYOTA COROLLA 4AG 4CIL 1.6L 40.5*11.04*6 ADM / ESC</v>
          </cell>
          <cell r="D589">
            <v>4</v>
          </cell>
          <cell r="E589">
            <v>4</v>
          </cell>
          <cell r="F589">
            <v>0.17599999999999999</v>
          </cell>
          <cell r="G589">
            <v>0.17599999999999999</v>
          </cell>
        </row>
        <row r="590">
          <cell r="B590" t="str">
            <v>DO.11122-21010</v>
          </cell>
          <cell r="C590" t="str">
            <v>DOKURO GUIA VALVULA 11122-21010 TOYOTA YARIS PROBOX 1NZ-2NZ 4CIL 1.5L 34.5*9.74*5 ADM / ESC</v>
          </cell>
          <cell r="D590">
            <v>3</v>
          </cell>
          <cell r="E590">
            <v>3</v>
          </cell>
          <cell r="F590">
            <v>0.104</v>
          </cell>
          <cell r="G590">
            <v>0.104</v>
          </cell>
        </row>
        <row r="591">
          <cell r="B591" t="str">
            <v>DO.11122-33011</v>
          </cell>
          <cell r="C591" t="str">
            <v>DOKURO GUIA VALVULA 11122-33011 TOYOTA CORONA 18R 4CIL 2.0L 53.18*14.04*8 ADMISION</v>
          </cell>
          <cell r="D591">
            <v>156</v>
          </cell>
          <cell r="E591">
            <v>156</v>
          </cell>
          <cell r="F591">
            <v>0.29399999999999998</v>
          </cell>
          <cell r="G591">
            <v>0.29399999999999998</v>
          </cell>
        </row>
        <row r="592">
          <cell r="B592" t="str">
            <v>DO.11122-54020</v>
          </cell>
          <cell r="C592" t="str">
            <v>DOKURO GUIA VALVULA 11122-54020 TOYOTA HI ACE 2L-3L 4CIL 2.0L-2.4L 40*13.06*8 ADM / ESC</v>
          </cell>
          <cell r="D592">
            <v>848</v>
          </cell>
          <cell r="E592">
            <v>848</v>
          </cell>
          <cell r="F592">
            <v>0.17799999999999999</v>
          </cell>
          <cell r="G592">
            <v>0.17799999999999999</v>
          </cell>
        </row>
        <row r="593">
          <cell r="B593" t="str">
            <v>DO.11122-64010</v>
          </cell>
          <cell r="C593" t="str">
            <v>DOKURO GUIA VALVULA 11122-64010 TOYOTA COROLLA 2C 4CIL 1.8L-2.0L 46*13.07*8 ADMISION</v>
          </cell>
          <cell r="D593">
            <v>1568</v>
          </cell>
          <cell r="E593">
            <v>1568</v>
          </cell>
          <cell r="F593">
            <v>0.20599999999999999</v>
          </cell>
          <cell r="G593">
            <v>0.20599999999999999</v>
          </cell>
        </row>
        <row r="594">
          <cell r="B594" t="str">
            <v>DO.11122-65020</v>
          </cell>
          <cell r="C594" t="str">
            <v>DOKURO GUIA VALVULA 11122-65020 TOYOTA PICK UP 3VZ 6CIL 3.0L</v>
          </cell>
          <cell r="D594">
            <v>4</v>
          </cell>
          <cell r="E594">
            <v>4</v>
          </cell>
          <cell r="F594">
            <v>0.23200000000000001</v>
          </cell>
          <cell r="G594">
            <v>0.23200000000000001</v>
          </cell>
        </row>
        <row r="595">
          <cell r="B595" t="str">
            <v>DO.11122-71020</v>
          </cell>
          <cell r="C595" t="str">
            <v>DOKURO GUIA VALVULA 11122-71020 TOYOTA H ILUX 3Y-4Y 4CIL 2.0L 50*13.04*8 ADMISION</v>
          </cell>
          <cell r="D595">
            <v>536</v>
          </cell>
          <cell r="E595">
            <v>536</v>
          </cell>
          <cell r="F595">
            <v>0.24299999999999999</v>
          </cell>
          <cell r="G595">
            <v>0.24299999999999999</v>
          </cell>
        </row>
        <row r="596">
          <cell r="B596" t="str">
            <v>DO.11124-87701</v>
          </cell>
          <cell r="C596" t="str">
            <v>DOKURO GUIA VALVULA 11124-87701 DAIHATSU CHARADE CB-AB 3CIL 1.0L 50*12.09*7 ADM / ESC</v>
          </cell>
          <cell r="D596">
            <v>12</v>
          </cell>
          <cell r="E596">
            <v>12</v>
          </cell>
          <cell r="F596">
            <v>0.222</v>
          </cell>
          <cell r="G596">
            <v>0.222</v>
          </cell>
        </row>
        <row r="597">
          <cell r="B597" t="str">
            <v>DO.11126-15020</v>
          </cell>
          <cell r="C597" t="str">
            <v>DOKURO GUIA VALVULA 11126-15020 TOYOTA COROLLA 3A-4A 4CIL 1.5L 49*11.55*7 ESCAPE</v>
          </cell>
          <cell r="D597">
            <v>152</v>
          </cell>
          <cell r="E597">
            <v>152</v>
          </cell>
          <cell r="F597">
            <v>0.17899999999999999</v>
          </cell>
          <cell r="G597">
            <v>0.17899999999999999</v>
          </cell>
        </row>
        <row r="598">
          <cell r="B598" t="str">
            <v>DO.11126-33011</v>
          </cell>
          <cell r="C598" t="str">
            <v>DOKURO GUIA VALVULA 11126-33011 TOYOTA CORONA 18R 4CIL 2.0L 57.15*14.04*8 ESCAPE</v>
          </cell>
          <cell r="D598">
            <v>152</v>
          </cell>
          <cell r="E598">
            <v>152</v>
          </cell>
          <cell r="F598">
            <v>0.32</v>
          </cell>
          <cell r="G598">
            <v>0.32</v>
          </cell>
        </row>
        <row r="599">
          <cell r="B599" t="str">
            <v>DO.11126-64010</v>
          </cell>
          <cell r="C599" t="str">
            <v>DOKURO GUIA VALVULA 11126-64010 TOYOTA COROLLA 2C 4CIL 1.8L-2.0L 50*13.07*8 ESCAPE</v>
          </cell>
          <cell r="D599">
            <v>1968</v>
          </cell>
          <cell r="E599">
            <v>1968</v>
          </cell>
          <cell r="F599">
            <v>0.222</v>
          </cell>
          <cell r="G599">
            <v>0.222</v>
          </cell>
        </row>
        <row r="600">
          <cell r="B600" t="str">
            <v>DO.11126-71020</v>
          </cell>
          <cell r="C600" t="str">
            <v>DOKURO GUIA VALVULA 11126-71020 TOYOTA H ILUX 3Y-4Y 4CIL 2.0L 52*13.04*8 ESCAPE</v>
          </cell>
          <cell r="D600">
            <v>364</v>
          </cell>
          <cell r="E600">
            <v>364</v>
          </cell>
          <cell r="F600">
            <v>0.253</v>
          </cell>
          <cell r="G600">
            <v>0.253</v>
          </cell>
        </row>
        <row r="601">
          <cell r="B601" t="str">
            <v>DO.12204-634920</v>
          </cell>
          <cell r="C601" t="str">
            <v>DOKURO GUIA VALVULA 12204-634920 HONDA CIVIC EN-EW 4CIL 1.3L 49.7*12.07*6.6 ADMISION</v>
          </cell>
          <cell r="D601">
            <v>52</v>
          </cell>
          <cell r="E601">
            <v>52</v>
          </cell>
          <cell r="F601">
            <v>0.224</v>
          </cell>
          <cell r="G601">
            <v>0.224</v>
          </cell>
        </row>
        <row r="602">
          <cell r="B602" t="str">
            <v>DO.12204-PC6305</v>
          </cell>
          <cell r="C602" t="str">
            <v>DOKURO GUIA VALVULA 12204-PC6305 HONDA ACCORD EK-ES 4CIL 1.8L 50.5*12.08*6.6 ADMISION</v>
          </cell>
          <cell r="D602">
            <v>24</v>
          </cell>
          <cell r="E602">
            <v>24</v>
          </cell>
          <cell r="F602">
            <v>0.22600000000000001</v>
          </cell>
          <cell r="G602">
            <v>0.22600000000000001</v>
          </cell>
        </row>
        <row r="603">
          <cell r="B603" t="str">
            <v>DO.12204-PJ7-305</v>
          </cell>
          <cell r="C603" t="str">
            <v>DOKURO GUIA VALVULA 12204-PJ7305 HONDA CIVIC D15B 4CIL 1.5L 47.5*11.06*5.5 ADMISION</v>
          </cell>
          <cell r="D603">
            <v>4</v>
          </cell>
          <cell r="E603">
            <v>4</v>
          </cell>
          <cell r="F603">
            <v>0.18</v>
          </cell>
          <cell r="G603">
            <v>0.18</v>
          </cell>
        </row>
        <row r="604">
          <cell r="B604" t="str">
            <v>DO.12204-PM7-305</v>
          </cell>
          <cell r="C604" t="str">
            <v>DOKURO GUIA VALVULA 12204-PM7305 HONDA CR-V B20B 4CIL 2.0L 45*12.1*6.6 ESCAPE</v>
          </cell>
          <cell r="D604">
            <v>36</v>
          </cell>
          <cell r="E604">
            <v>36</v>
          </cell>
          <cell r="F604">
            <v>0.20699999999999999</v>
          </cell>
          <cell r="G604">
            <v>0.20699999999999999</v>
          </cell>
        </row>
        <row r="605">
          <cell r="B605" t="str">
            <v>DO.12205-657305</v>
          </cell>
          <cell r="C605" t="str">
            <v>DOKURO GUIA VALVULA 12205-657315 HONDA CIVIC EN-EW 4CIL 1.3L 55*12.11*6.6 ESCAPE</v>
          </cell>
          <cell r="D605">
            <v>228</v>
          </cell>
          <cell r="E605">
            <v>228</v>
          </cell>
          <cell r="F605">
            <v>0.29599999999999999</v>
          </cell>
          <cell r="G605">
            <v>0.29599999999999999</v>
          </cell>
        </row>
        <row r="606">
          <cell r="B606" t="str">
            <v>DO.12205-689305</v>
          </cell>
          <cell r="C606" t="str">
            <v>DOKURO GUIA VALVULA 12205-689305 HONDA ACCORD EK-ES 4CIL 1.8L 55.1*12.08*7 ESCAPE</v>
          </cell>
          <cell r="D606">
            <v>175</v>
          </cell>
          <cell r="E606">
            <v>175</v>
          </cell>
          <cell r="F606">
            <v>0.247</v>
          </cell>
          <cell r="G606">
            <v>0.247</v>
          </cell>
        </row>
        <row r="607">
          <cell r="B607" t="str">
            <v>DO.12205-PJ7-305</v>
          </cell>
          <cell r="C607" t="str">
            <v>DOKURO GUIA VALVULA 12205-PJ7305 HONDA CIVIC D15B 4CIL 1.5L 54*11.06*5.5 ESCAPE</v>
          </cell>
          <cell r="D607">
            <v>4</v>
          </cell>
          <cell r="E607">
            <v>4</v>
          </cell>
          <cell r="F607">
            <v>0.224</v>
          </cell>
          <cell r="G607">
            <v>0.224</v>
          </cell>
        </row>
        <row r="608">
          <cell r="B608" t="str">
            <v>DO.12205-PM7-305</v>
          </cell>
          <cell r="C608" t="str">
            <v>DOKURO GUIA VALVULA 12205-PM7305 HONDA CR-V B20B 4CIL 2.0L 50*12.1*6.6 ADMISION</v>
          </cell>
          <cell r="D608">
            <v>12</v>
          </cell>
          <cell r="E608">
            <v>12</v>
          </cell>
          <cell r="F608">
            <v>0.23799999999999999</v>
          </cell>
          <cell r="G608">
            <v>0.23799999999999999</v>
          </cell>
        </row>
        <row r="609">
          <cell r="B609" t="str">
            <v>DO.13211-01W10</v>
          </cell>
          <cell r="C609" t="str">
            <v>DOKURO GUIA VALVULA 13211-01W10 NISSAN PICK UP J15 4CIL 1.5L 48.5*14.33*8.7 ADMISION</v>
          </cell>
          <cell r="D609">
            <v>4</v>
          </cell>
          <cell r="E609">
            <v>4</v>
          </cell>
          <cell r="F609">
            <v>0.28799999999999998</v>
          </cell>
          <cell r="G609">
            <v>0.28799999999999998</v>
          </cell>
        </row>
        <row r="610">
          <cell r="B610" t="str">
            <v>DO.13211-J6500</v>
          </cell>
          <cell r="C610" t="str">
            <v>DOKURO GUIA VALVULA 13211-ED33 NISSAN CONDOR FD6-ED33 4CIL-6CIL 3.3L-5.7L 60*14.05*9 ADM / ESC</v>
          </cell>
          <cell r="D610">
            <v>4</v>
          </cell>
          <cell r="E610">
            <v>4</v>
          </cell>
          <cell r="F610">
            <v>0.28499999999999998</v>
          </cell>
          <cell r="G610">
            <v>0.28499999999999998</v>
          </cell>
        </row>
        <row r="611">
          <cell r="B611" t="str">
            <v>DO.13212-01B01</v>
          </cell>
          <cell r="C611" t="str">
            <v>DOKURO GUIA VALVULA 13212-01B01 NISSAN MARCH MA10-MA12 4CIL 1.0L</v>
          </cell>
          <cell r="D611">
            <v>8</v>
          </cell>
          <cell r="E611">
            <v>8</v>
          </cell>
          <cell r="F611">
            <v>0.17199999999999999</v>
          </cell>
          <cell r="G611">
            <v>0.17199999999999999</v>
          </cell>
        </row>
        <row r="612">
          <cell r="B612" t="str">
            <v>DO.13212-01M01</v>
          </cell>
          <cell r="C612" t="str">
            <v>DOKURO GUIA VALVULA 13212-01M01 NISSAN SENTRA E15 4CIL 1.3L-1.5L-1.6L 48.5*12.05*7 ADMISION</v>
          </cell>
          <cell r="D612">
            <v>4</v>
          </cell>
          <cell r="E612">
            <v>4</v>
          </cell>
          <cell r="F612">
            <v>0.252</v>
          </cell>
          <cell r="G612">
            <v>0.252</v>
          </cell>
        </row>
        <row r="613">
          <cell r="B613" t="str">
            <v>DO.13212-40F60</v>
          </cell>
          <cell r="C613" t="str">
            <v>DOKURO GUIA VALVULA 13212-40F60 NISSAN NAVARA KA24 4CIL 2.4L 52.5*11.05*7 ADMISION</v>
          </cell>
          <cell r="D613">
            <v>4</v>
          </cell>
          <cell r="E613">
            <v>4</v>
          </cell>
          <cell r="F613">
            <v>0.17599999999999999</v>
          </cell>
          <cell r="G613">
            <v>0.17599999999999999</v>
          </cell>
        </row>
        <row r="614">
          <cell r="B614" t="str">
            <v>DO.13212-43G01</v>
          </cell>
          <cell r="C614" t="str">
            <v>DOKURO GUIA VALVULA 13212-43G01 NISSAN PICK UP TD27 4CIL 2.5L-2.7L 47*12.04*8 ADM / ESC</v>
          </cell>
          <cell r="D614">
            <v>416</v>
          </cell>
          <cell r="E614">
            <v>416</v>
          </cell>
          <cell r="F614">
            <v>0</v>
          </cell>
          <cell r="G614">
            <v>0.18</v>
          </cell>
        </row>
        <row r="615">
          <cell r="B615" t="str">
            <v>DO.13212-53Y60</v>
          </cell>
          <cell r="C615" t="str">
            <v>DOKURO GUIA VALVULA 13212-53Y60 NISSAN SENTRA GA15 4CIL 1.3L-1.6L 40*9.54*5.5 ADMISION</v>
          </cell>
          <cell r="D615">
            <v>6</v>
          </cell>
          <cell r="E615">
            <v>6</v>
          </cell>
          <cell r="F615">
            <v>0.113</v>
          </cell>
          <cell r="G615">
            <v>0.113</v>
          </cell>
        </row>
        <row r="616">
          <cell r="B616" t="str">
            <v>DO.13212-AD260</v>
          </cell>
          <cell r="C616" t="str">
            <v>DOKURO GUIA VALVULA 13212-AD260 NISSAN FRONTIER X-TRAIL YD25 4CIL 2.2L-2.5L ADMISION</v>
          </cell>
          <cell r="D616">
            <v>6</v>
          </cell>
          <cell r="E616">
            <v>6</v>
          </cell>
          <cell r="F616">
            <v>0.17199999999999999</v>
          </cell>
          <cell r="G616">
            <v>0.17199999999999999</v>
          </cell>
        </row>
        <row r="617">
          <cell r="B617" t="str">
            <v>DO.13212-V5010</v>
          </cell>
          <cell r="C617" t="str">
            <v>DOKURO GUIA VALVULA 13212-V5010 NISSAN PATHFINDER VG30 6CIL 3.0L 58.6*11.03*7 ADMISION</v>
          </cell>
          <cell r="D617">
            <v>76</v>
          </cell>
          <cell r="E617">
            <v>76</v>
          </cell>
          <cell r="F617">
            <v>0.19800000000000001</v>
          </cell>
          <cell r="G617">
            <v>0.19800000000000001</v>
          </cell>
        </row>
        <row r="618">
          <cell r="B618" t="str">
            <v>DO.13212-W0410</v>
          </cell>
          <cell r="C618" t="str">
            <v>DOKURO GUIA VALVULA 13212-W0410 NISSAN PICK UP Z20 4CIL 2.0L-2.4L 67.5*12.04*8 ADMISION</v>
          </cell>
          <cell r="D618">
            <v>2</v>
          </cell>
          <cell r="E618">
            <v>2</v>
          </cell>
          <cell r="F618">
            <v>0.28000000000000003</v>
          </cell>
          <cell r="G618">
            <v>0.28000000000000003</v>
          </cell>
        </row>
        <row r="619">
          <cell r="B619" t="str">
            <v>DO.13213-01B01</v>
          </cell>
          <cell r="C619" t="str">
            <v>DOKURO GUIA VALVULA 13213-01B01 NISSAN MARCH MA10-MA12 4CIL 1.0L</v>
          </cell>
          <cell r="D619">
            <v>4</v>
          </cell>
          <cell r="E619">
            <v>4</v>
          </cell>
          <cell r="F619">
            <v>0.23</v>
          </cell>
          <cell r="G619">
            <v>0.23</v>
          </cell>
        </row>
        <row r="620">
          <cell r="B620" t="str">
            <v>DO.13213-40F60</v>
          </cell>
          <cell r="C620" t="str">
            <v>DOKURO GUIA VALVULA 13213-40F60 NISSAN NAVARA KA24 4CIL 2.4L 56*12.05*7 ESCAPE</v>
          </cell>
          <cell r="D620">
            <v>28</v>
          </cell>
          <cell r="E620">
            <v>28</v>
          </cell>
          <cell r="F620">
            <v>0.22</v>
          </cell>
          <cell r="G620">
            <v>0.22</v>
          </cell>
        </row>
        <row r="621">
          <cell r="B621" t="str">
            <v>DO.13213-6N260</v>
          </cell>
          <cell r="C621" t="str">
            <v>DOKURO GUIA VALVULA 13213-6N260 NISSAN X-TRAIL QR20-QR25 4CIL 2.0L ESCAPE</v>
          </cell>
          <cell r="D621">
            <v>4</v>
          </cell>
          <cell r="E621">
            <v>4</v>
          </cell>
          <cell r="F621">
            <v>0.128</v>
          </cell>
          <cell r="G621">
            <v>0.128</v>
          </cell>
        </row>
        <row r="622">
          <cell r="B622" t="str">
            <v>DO.13213-77A60</v>
          </cell>
          <cell r="C622" t="str">
            <v>DOKURO GUIA VALVULA 13213-77A60 NISSAN SENTRA GA16 4CIL 1.3L-1.6L ESCAPE</v>
          </cell>
          <cell r="D622">
            <v>16</v>
          </cell>
          <cell r="E622">
            <v>16</v>
          </cell>
          <cell r="F622">
            <v>0.17299999999999999</v>
          </cell>
          <cell r="G622">
            <v>0.17299999999999999</v>
          </cell>
        </row>
        <row r="623">
          <cell r="B623" t="str">
            <v>DO.13213-AD260</v>
          </cell>
          <cell r="C623" t="str">
            <v>DOKURO GUIA VALVULA 13213-AD260 NISSAN FRONTIER X-TRAIL YD25 4CIL 2.2L-2.5L ESCAPE</v>
          </cell>
          <cell r="D623">
            <v>246</v>
          </cell>
          <cell r="E623">
            <v>246</v>
          </cell>
          <cell r="F623">
            <v>0.128</v>
          </cell>
          <cell r="G623">
            <v>0.128</v>
          </cell>
        </row>
        <row r="624">
          <cell r="B624" t="str">
            <v>DO.13213-D0110</v>
          </cell>
          <cell r="C624" t="str">
            <v>DOKURO GUIA VALVULA 13213-D0110 NISSAN AD AVENIR CD17 4CIL 1.7L-2.0L 45.2*11.05*7 ESCAPE</v>
          </cell>
          <cell r="D624">
            <v>2</v>
          </cell>
          <cell r="E624">
            <v>2</v>
          </cell>
          <cell r="F624">
            <v>0.14399999999999999</v>
          </cell>
          <cell r="G624">
            <v>0.14399999999999999</v>
          </cell>
        </row>
        <row r="625">
          <cell r="B625" t="str">
            <v>DO.13213-V5010</v>
          </cell>
          <cell r="C625" t="str">
            <v>DOKURO GUIA VALVULA 13213-V5010 NISSAN PATHFINDER VG30 6CIL 3.0L 63.5*11.03*7 ESCAPE</v>
          </cell>
          <cell r="D625">
            <v>6</v>
          </cell>
          <cell r="E625">
            <v>6</v>
          </cell>
          <cell r="F625">
            <v>0.23200000000000001</v>
          </cell>
          <cell r="G625">
            <v>0.23200000000000001</v>
          </cell>
        </row>
        <row r="626">
          <cell r="B626" t="str">
            <v>DO.13213-W0510</v>
          </cell>
          <cell r="C626" t="str">
            <v>DOKURO GUIA VALVULA 13213-W0510 NISSAN PICK UP Z20 4CIL 2.0L-2.4L 67.5*12.04*8 ESCAPE</v>
          </cell>
          <cell r="D626">
            <v>4</v>
          </cell>
          <cell r="E626">
            <v>4</v>
          </cell>
          <cell r="F626">
            <v>0.22</v>
          </cell>
          <cell r="G626">
            <v>0.22</v>
          </cell>
        </row>
        <row r="627">
          <cell r="B627" t="str">
            <v>DO.5-11721-001-0</v>
          </cell>
          <cell r="C627" t="str">
            <v>DOKURO GUIA VALVULA 5-11721-0010 ISUZU TRUCK 4BD1 4CIL 3.6L 60*14.04*9 ADM / ESC</v>
          </cell>
          <cell r="D627">
            <v>16</v>
          </cell>
          <cell r="E627">
            <v>16</v>
          </cell>
          <cell r="F627">
            <v>0.27500000000000002</v>
          </cell>
          <cell r="G627">
            <v>0.27500000000000002</v>
          </cell>
        </row>
        <row r="628">
          <cell r="B628" t="str">
            <v>DO.8173-23-090</v>
          </cell>
          <cell r="C628" t="str">
            <v>DOKURO GUIA VALVULA 8173-23-090 MAZDA FAMILIA E3-E5 4CIL 1.3L-1.5L 50.5*14.06*8.08 ADM / ESC</v>
          </cell>
          <cell r="D628">
            <v>16</v>
          </cell>
          <cell r="E628">
            <v>16</v>
          </cell>
          <cell r="F628">
            <v>0.307</v>
          </cell>
          <cell r="G628">
            <v>0.307</v>
          </cell>
        </row>
        <row r="629">
          <cell r="B629" t="str">
            <v>DO.88090-4110</v>
          </cell>
          <cell r="C629" t="str">
            <v>DOKURO GUIA VALVULA 88090-4110 SUBARU LEONE EA81-EA82 4CIL 1.8L 57.4*13.056*8 ADM / ESC</v>
          </cell>
          <cell r="D629">
            <v>32</v>
          </cell>
          <cell r="E629">
            <v>32</v>
          </cell>
          <cell r="F629">
            <v>0.27400000000000002</v>
          </cell>
          <cell r="G629">
            <v>0.27400000000000002</v>
          </cell>
        </row>
        <row r="630">
          <cell r="B630" t="str">
            <v>DO.8-94206-7620</v>
          </cell>
          <cell r="C630" t="str">
            <v>DOKURO GUIA VALVULA 8942067620 ISUZU PICK UP 4ZD1 4CIL 2.3L 46*12.05*8 ADMISION</v>
          </cell>
          <cell r="D630">
            <v>1</v>
          </cell>
          <cell r="E630">
            <v>1</v>
          </cell>
          <cell r="F630">
            <v>0.16200000000000001</v>
          </cell>
          <cell r="G630">
            <v>0.16200000000000001</v>
          </cell>
        </row>
        <row r="631">
          <cell r="B631" t="str">
            <v>DO.9-11721-1130</v>
          </cell>
          <cell r="C631" t="str">
            <v>DOKURO GUIA VALVULA 9-11721-1130 ISUZU KOMATSU C240 4CIL 2.4L 53*14*8 ADMISION</v>
          </cell>
          <cell r="D631">
            <v>48</v>
          </cell>
          <cell r="E631">
            <v>48</v>
          </cell>
          <cell r="F631">
            <v>0.27</v>
          </cell>
          <cell r="G631">
            <v>0.27</v>
          </cell>
        </row>
        <row r="632">
          <cell r="B632" t="str">
            <v>DO.9-11721-1230</v>
          </cell>
          <cell r="C632" t="str">
            <v>DOKURO GUIA VALVULA 9-11721-1230 ISUZU KOMATSU C240 4CIL 2.4L 53*14*8 ESCAPE</v>
          </cell>
          <cell r="D632">
            <v>36</v>
          </cell>
          <cell r="E632">
            <v>36</v>
          </cell>
          <cell r="F632">
            <v>0.26800000000000002</v>
          </cell>
          <cell r="G632">
            <v>0.26800000000000002</v>
          </cell>
        </row>
        <row r="633">
          <cell r="B633" t="str">
            <v>DO.B6Z0-10-280</v>
          </cell>
          <cell r="C633" t="str">
            <v>DOKURO GUIA VALVULA B6Z0-10-280 MAZDA FAMILIA B6 4CIL 1.6L 48.5*11.4*6 ADM / ESC</v>
          </cell>
          <cell r="D633">
            <v>19</v>
          </cell>
          <cell r="E633">
            <v>19</v>
          </cell>
          <cell r="F633">
            <v>0.187</v>
          </cell>
          <cell r="G633">
            <v>0.187</v>
          </cell>
        </row>
        <row r="634">
          <cell r="B634" t="str">
            <v>DO.EDH-5018</v>
          </cell>
          <cell r="C634" t="str">
            <v>DOKURO VALVULA 13715-97401 DAIHATSU TERIOS K3 4CIL 1.3L 22.6*5*89.2</v>
          </cell>
          <cell r="D634">
            <v>48</v>
          </cell>
          <cell r="E634">
            <v>48</v>
          </cell>
          <cell r="F634">
            <v>0.23699999999999999</v>
          </cell>
          <cell r="G634">
            <v>0.23699999999999999</v>
          </cell>
        </row>
        <row r="635">
          <cell r="B635" t="str">
            <v>DO.EDH-5018AN</v>
          </cell>
          <cell r="C635" t="str">
            <v>DOKURO VALVULA NEGRA 13715-97401 DAIHATSU TERIOS K3 4CIL 1.3L 22.6*5*89.2</v>
          </cell>
          <cell r="D635">
            <v>4</v>
          </cell>
          <cell r="E635">
            <v>4</v>
          </cell>
          <cell r="F635">
            <v>0.24</v>
          </cell>
          <cell r="G635">
            <v>0.24</v>
          </cell>
        </row>
        <row r="636">
          <cell r="B636" t="str">
            <v>DO.EDH-5021</v>
          </cell>
          <cell r="C636" t="str">
            <v>DOKURO VALVULA 13715-BZ060 TOYOTA AVANZA 3SZ-VE 4CIL 1.5L 23.4*5*89</v>
          </cell>
          <cell r="D636">
            <v>688</v>
          </cell>
          <cell r="E636">
            <v>688</v>
          </cell>
          <cell r="F636">
            <v>0.23799999999999999</v>
          </cell>
          <cell r="G636">
            <v>0.23799999999999999</v>
          </cell>
        </row>
        <row r="637">
          <cell r="B637" t="str">
            <v>DO.EDH-5021AN</v>
          </cell>
          <cell r="C637" t="str">
            <v>DOKURO VALVULA NEGRA 13715-BZ060 TOYOTA AVANZA 3SZ-VE 4CIL 1.5L 23.4*5*89</v>
          </cell>
          <cell r="D637">
            <v>856</v>
          </cell>
          <cell r="E637">
            <v>856</v>
          </cell>
          <cell r="F637">
            <v>0.22900000000000001</v>
          </cell>
          <cell r="G637">
            <v>0.22900000000000001</v>
          </cell>
        </row>
        <row r="638">
          <cell r="B638" t="str">
            <v>DO.EDW-5605</v>
          </cell>
          <cell r="C638" t="str">
            <v>DOKURO VALVULA 96440079 CHEVROLET AVEO 4CIL 1.4L 27.20*6*101.2</v>
          </cell>
          <cell r="D638">
            <v>184</v>
          </cell>
          <cell r="E638">
            <v>184</v>
          </cell>
          <cell r="F638">
            <v>0.34699999999999998</v>
          </cell>
          <cell r="G638">
            <v>0.34699999999999998</v>
          </cell>
        </row>
        <row r="639">
          <cell r="B639" t="str">
            <v>DO.EDW-5605AN</v>
          </cell>
          <cell r="C639" t="str">
            <v>DOKURO VALVULA NEGRA 96440079AN CHEVROLET AVEO 4CIL 1.4L 27.20*6*101.2</v>
          </cell>
          <cell r="D639">
            <v>72</v>
          </cell>
          <cell r="E639">
            <v>72</v>
          </cell>
          <cell r="F639">
            <v>0.34799999999999998</v>
          </cell>
          <cell r="G639">
            <v>0.34799999999999998</v>
          </cell>
        </row>
        <row r="640">
          <cell r="B640" t="str">
            <v>DO.EDW-5702</v>
          </cell>
          <cell r="C640" t="str">
            <v>DOKURO VALVULA 90215491 DAEWOO RACER CIELO G15F 4CIL 1.5L 31*7*101.5</v>
          </cell>
          <cell r="D640">
            <v>6</v>
          </cell>
          <cell r="E640">
            <v>6</v>
          </cell>
          <cell r="F640">
            <v>0.252</v>
          </cell>
          <cell r="G640">
            <v>0.252</v>
          </cell>
        </row>
        <row r="641">
          <cell r="B641" t="str">
            <v>DO.EDW-5702AN</v>
          </cell>
          <cell r="C641" t="str">
            <v>DOKURO VALVULA NEGRA 90215491 DAEWOO RACER CIELO G15F 4CIL 1.5L 31*7*101.5</v>
          </cell>
          <cell r="D641">
            <v>60</v>
          </cell>
          <cell r="E641">
            <v>60</v>
          </cell>
          <cell r="F641">
            <v>0</v>
          </cell>
          <cell r="G641">
            <v>0.25600000000000001</v>
          </cell>
        </row>
        <row r="642">
          <cell r="B642" t="str">
            <v>DO.EHN-5082AN</v>
          </cell>
          <cell r="C642" t="str">
            <v>DOKURO VALVULA NEGRA S1371-51870 HINO DUTRO N04C 4CIL 4.0L 30.0*7.0*128.9</v>
          </cell>
          <cell r="D642">
            <v>24</v>
          </cell>
          <cell r="E642">
            <v>24</v>
          </cell>
          <cell r="F642">
            <v>0</v>
          </cell>
          <cell r="G642">
            <v>0.28399999999999997</v>
          </cell>
        </row>
        <row r="643">
          <cell r="B643" t="str">
            <v>DO.EHO-5119</v>
          </cell>
          <cell r="C643" t="str">
            <v>DOKURO VALVULA 14721-PC6000 HONDA ACCORD ES-EY 4CIL 1.6L-1.8L 35*7*120.8</v>
          </cell>
          <cell r="D643">
            <v>28</v>
          </cell>
          <cell r="E643">
            <v>28</v>
          </cell>
          <cell r="F643">
            <v>0.32100000000000001</v>
          </cell>
          <cell r="G643">
            <v>0.32100000000000001</v>
          </cell>
        </row>
        <row r="644">
          <cell r="B644" t="str">
            <v>DO.EHO-5119AN</v>
          </cell>
          <cell r="C644" t="str">
            <v>DOKURO VALVULA NEGRA 14721-PC6000 HONDA ACCORD ES-EY 4CIL 1.6L-1.8L 35*7*120.8</v>
          </cell>
          <cell r="D644">
            <v>4</v>
          </cell>
          <cell r="E644">
            <v>4</v>
          </cell>
          <cell r="F644">
            <v>0.32700000000000001</v>
          </cell>
          <cell r="G644">
            <v>0.32700000000000001</v>
          </cell>
        </row>
        <row r="645">
          <cell r="B645" t="str">
            <v>DO.EHO-5123</v>
          </cell>
          <cell r="C645" t="str">
            <v>DOKURO VALVULA 14721-PE0660 HONDA CIVIC CRX EV-EW 4CIL 1.3L-1.5L 29*6.5*114</v>
          </cell>
          <cell r="D645">
            <v>20</v>
          </cell>
          <cell r="E645">
            <v>20</v>
          </cell>
          <cell r="F645">
            <v>0.253</v>
          </cell>
          <cell r="G645">
            <v>0.253</v>
          </cell>
        </row>
        <row r="646">
          <cell r="B646" t="str">
            <v>DO.EHO-5126</v>
          </cell>
          <cell r="C646" t="str">
            <v>DOKURO VALVULA 14721-PM3000 HONDA CIVIC ZC 4CIL 1.6L 25*5.5*118.8</v>
          </cell>
          <cell r="D646">
            <v>4</v>
          </cell>
          <cell r="E646">
            <v>4</v>
          </cell>
          <cell r="F646">
            <v>0.63</v>
          </cell>
          <cell r="G646">
            <v>0.315</v>
          </cell>
        </row>
        <row r="647">
          <cell r="B647" t="str">
            <v>DO.EHO-5126AN</v>
          </cell>
          <cell r="C647" t="str">
            <v>DOKURO VALVULA NEGRA 14721-PM3000 HONDA CIVIC ZC 4CIL 1.6L 25*5.5*118.8</v>
          </cell>
          <cell r="D647">
            <v>16</v>
          </cell>
          <cell r="E647">
            <v>16</v>
          </cell>
          <cell r="F647">
            <v>0.315</v>
          </cell>
          <cell r="G647">
            <v>0.315</v>
          </cell>
        </row>
        <row r="648">
          <cell r="B648" t="str">
            <v>DO.EHO-5707</v>
          </cell>
          <cell r="C648" t="str">
            <v>DOKURO VALVULA 14721-PT6A00 HONDA ACCORD F22A 4CIL 2.2L 29.1*5.5*123.5</v>
          </cell>
          <cell r="D648">
            <v>12</v>
          </cell>
          <cell r="E648">
            <v>12</v>
          </cell>
          <cell r="F648">
            <v>0.85399999999999998</v>
          </cell>
          <cell r="G648">
            <v>0.42699999999999999</v>
          </cell>
        </row>
        <row r="649">
          <cell r="B649" t="str">
            <v>DO.EHO-5707AN</v>
          </cell>
          <cell r="C649" t="str">
            <v>DOKURO VALVULA NEGRA 14721-PT6A00 HONDA ACCORD F22A 4CIL 2.2L 29.1*5.5*123.5</v>
          </cell>
          <cell r="D649">
            <v>48</v>
          </cell>
          <cell r="E649">
            <v>48</v>
          </cell>
          <cell r="F649">
            <v>0.85399999999999998</v>
          </cell>
          <cell r="G649">
            <v>0.42699999999999999</v>
          </cell>
        </row>
        <row r="650">
          <cell r="B650" t="str">
            <v>DO.EHO-5709</v>
          </cell>
          <cell r="C650" t="str">
            <v>DOKURO VALVULA 14721-P08000 HONDA CIVIC D16 4CIL 1.6L 26*5.5*116</v>
          </cell>
          <cell r="D650">
            <v>144</v>
          </cell>
          <cell r="E650">
            <v>144</v>
          </cell>
          <cell r="F650">
            <v>0.33600000000000002</v>
          </cell>
          <cell r="G650">
            <v>0.33600000000000002</v>
          </cell>
        </row>
        <row r="651">
          <cell r="B651" t="str">
            <v>DO.EHO-5712</v>
          </cell>
          <cell r="C651" t="str">
            <v>DOKURO VALVULA 14721-P0AY00 HONDA ODYSSEY F22B 4CIL 2.2L 29*5.5*115</v>
          </cell>
          <cell r="D651">
            <v>32</v>
          </cell>
          <cell r="E651">
            <v>32</v>
          </cell>
          <cell r="F651">
            <v>0.79</v>
          </cell>
          <cell r="G651">
            <v>0.39500000000000002</v>
          </cell>
        </row>
        <row r="652">
          <cell r="B652" t="str">
            <v>DO.EHO-5713</v>
          </cell>
          <cell r="C652" t="str">
            <v>DOKURO VALVULA 14721-P07000 HONDA CIVIC D15 4CIL 1.5L 23.5*5.5*117.5</v>
          </cell>
          <cell r="D652">
            <v>16</v>
          </cell>
          <cell r="E652">
            <v>16</v>
          </cell>
          <cell r="F652">
            <v>0.59199999999999997</v>
          </cell>
          <cell r="G652">
            <v>0.29599999999999999</v>
          </cell>
        </row>
        <row r="653">
          <cell r="B653" t="str">
            <v>DO.EHO-5713AN</v>
          </cell>
          <cell r="C653" t="str">
            <v>DOKURO VALVULA NEGRA 14721-P07000 HONDA CIVIC D15 4CIL 1.5L 23.5*5.5*117.5</v>
          </cell>
          <cell r="D653">
            <v>72</v>
          </cell>
          <cell r="E653">
            <v>72</v>
          </cell>
          <cell r="F653">
            <v>0.58599999999999997</v>
          </cell>
          <cell r="G653">
            <v>0.29299999999999998</v>
          </cell>
        </row>
        <row r="654">
          <cell r="B654" t="str">
            <v>DO.EHO-5714</v>
          </cell>
          <cell r="C654" t="str">
            <v>DOKURO VALVULA 14721-P2A000 HONDA CIVIC D16-D17 4CIL 1.6L 26*5.5*116</v>
          </cell>
          <cell r="D654">
            <v>140</v>
          </cell>
          <cell r="E654">
            <v>140</v>
          </cell>
          <cell r="F654">
            <v>0.33100000000000002</v>
          </cell>
          <cell r="G654">
            <v>0.33100000000000002</v>
          </cell>
        </row>
        <row r="655">
          <cell r="B655" t="str">
            <v>DO.EHO-5714AN</v>
          </cell>
          <cell r="C655" t="str">
            <v>DOKURO VALVULA NEGRA 14721-P2A000 HONDA CIVIC D16-D17 4CIL 1.6L 26*5.5*116</v>
          </cell>
          <cell r="D655">
            <v>40</v>
          </cell>
          <cell r="E655">
            <v>40</v>
          </cell>
          <cell r="F655">
            <v>0.33200000000000002</v>
          </cell>
          <cell r="G655">
            <v>0.33200000000000002</v>
          </cell>
        </row>
        <row r="656">
          <cell r="B656" t="str">
            <v>DO.EHO-5721</v>
          </cell>
          <cell r="C656" t="str">
            <v>DOKURO VALVULA 14721-PWA000 HONDA CIVIC FIT L15A 4CIL 1.3L 37*5.50*108.20</v>
          </cell>
          <cell r="D656">
            <v>48</v>
          </cell>
          <cell r="E656">
            <v>48</v>
          </cell>
          <cell r="F656">
            <v>0.1</v>
          </cell>
          <cell r="G656">
            <v>0.2</v>
          </cell>
        </row>
        <row r="657">
          <cell r="B657" t="str">
            <v>DO.EHO-5721AN</v>
          </cell>
          <cell r="C657" t="str">
            <v>DOKURO VALVULA NEGRA 14721-PWA000 HONDA CIVIC FIT L13A1 4CIL 1.3L 37*5.50*108.20</v>
          </cell>
          <cell r="D657">
            <v>208</v>
          </cell>
          <cell r="E657">
            <v>208</v>
          </cell>
          <cell r="F657">
            <v>0.1</v>
          </cell>
          <cell r="G657">
            <v>0.2</v>
          </cell>
        </row>
        <row r="658">
          <cell r="B658" t="str">
            <v>DO.EHO-5722AN</v>
          </cell>
          <cell r="C658" t="str">
            <v>DOKURO VALVULA NEGRA 14721-PWC000 HONDA CIVIC FIT L15A 4CIL 1.5L 30*5.5*100.60</v>
          </cell>
          <cell r="D658">
            <v>280</v>
          </cell>
          <cell r="E658">
            <v>280</v>
          </cell>
          <cell r="F658">
            <v>0.30299999999999999</v>
          </cell>
          <cell r="G658">
            <v>0.30299999999999999</v>
          </cell>
        </row>
        <row r="659">
          <cell r="B659" t="str">
            <v>DO.EHO-5723AN</v>
          </cell>
          <cell r="C659" t="str">
            <v>DOKURO VALVULA NEGRA 14721-P8EA00 HONDA ODYSSEY J30A-J35A 6CIL 3.0L-3.5L 30.0*5.5*114.2</v>
          </cell>
          <cell r="D659">
            <v>12</v>
          </cell>
          <cell r="E659">
            <v>12</v>
          </cell>
          <cell r="F659">
            <v>0.59599999999999997</v>
          </cell>
          <cell r="G659">
            <v>0.59599999999999997</v>
          </cell>
        </row>
        <row r="660">
          <cell r="B660" t="str">
            <v>DO.EHO-5725</v>
          </cell>
          <cell r="C660" t="str">
            <v>DOKURO VALVULA 14721-R40A00 HONDA CR-V K24A 4CIL 2.4L 31*5.5*108.7</v>
          </cell>
          <cell r="D660">
            <v>40</v>
          </cell>
          <cell r="E660">
            <v>40</v>
          </cell>
          <cell r="F660">
            <v>0.38500000000000001</v>
          </cell>
          <cell r="G660">
            <v>0.38500000000000001</v>
          </cell>
        </row>
        <row r="661">
          <cell r="B661" t="str">
            <v>DO.EHO-5727</v>
          </cell>
          <cell r="C661" t="str">
            <v>DOKURO VALVULA 14721-PXK000 HONDA PILOT J35-J37 6CIL 3.5L 29.95*5.5*114.2</v>
          </cell>
          <cell r="D661">
            <v>72</v>
          </cell>
          <cell r="E661">
            <v>72</v>
          </cell>
          <cell r="F661">
            <v>1.1759999999999999</v>
          </cell>
          <cell r="G661">
            <v>0.58799999999999997</v>
          </cell>
        </row>
        <row r="662">
          <cell r="B662" t="str">
            <v>DO.EHO-5727AN</v>
          </cell>
          <cell r="C662" t="str">
            <v>DOKURO VALVULA NEGRA 14721-PXK000 HONDA PILOT J35-J37 6CIL 3.5L 29.95*5.5*114.2</v>
          </cell>
          <cell r="D662">
            <v>12</v>
          </cell>
          <cell r="E662">
            <v>12</v>
          </cell>
          <cell r="F662">
            <v>1.1739999999999999</v>
          </cell>
          <cell r="G662">
            <v>0.58699999999999997</v>
          </cell>
        </row>
        <row r="663">
          <cell r="B663" t="str">
            <v>DO.EIS-5192</v>
          </cell>
          <cell r="C663" t="str">
            <v>DOKURO VALVULA 8942478751 ISUZU ELF 4JA1 4CIL 2.5L 35.7*8*118</v>
          </cell>
          <cell r="D663">
            <v>22</v>
          </cell>
          <cell r="E663">
            <v>22</v>
          </cell>
          <cell r="F663">
            <v>0.374</v>
          </cell>
          <cell r="G663">
            <v>0.374</v>
          </cell>
        </row>
        <row r="664">
          <cell r="B664" t="str">
            <v>DO.EIS-5232AN</v>
          </cell>
          <cell r="C664" t="str">
            <v>DOKURO VALVULA NEGRA 8943958830 ISUZU FORWARD 6HK1T 6CIL 36.95*8*130.2</v>
          </cell>
          <cell r="D664">
            <v>12</v>
          </cell>
          <cell r="E664">
            <v>12</v>
          </cell>
          <cell r="F664">
            <v>0</v>
          </cell>
          <cell r="G664">
            <v>0.42599999999999999</v>
          </cell>
        </row>
        <row r="665">
          <cell r="B665" t="str">
            <v>DO.EIS-5236</v>
          </cell>
          <cell r="C665" t="str">
            <v>DOKURO VALVULA 8973096771 ISUZU NPR 4JJ1 4CIL 3.0L 30*7*105.5</v>
          </cell>
          <cell r="D665">
            <v>4</v>
          </cell>
          <cell r="E665">
            <v>4</v>
          </cell>
          <cell r="F665">
            <v>0.13100000000000001</v>
          </cell>
          <cell r="G665">
            <v>0.26200000000000001</v>
          </cell>
        </row>
        <row r="666">
          <cell r="B666" t="str">
            <v>DO.EMB-5315</v>
          </cell>
          <cell r="C666" t="str">
            <v>DOKURO VALVULA ME031939 MITSUBISHI TRUCK 6D15 6CIL 6.9L 42*9*137.2</v>
          </cell>
          <cell r="D666">
            <v>4</v>
          </cell>
          <cell r="E666">
            <v>4</v>
          </cell>
          <cell r="F666">
            <v>1.1535</v>
          </cell>
          <cell r="G666">
            <v>0.76900000000000002</v>
          </cell>
        </row>
        <row r="667">
          <cell r="B667" t="str">
            <v>DO.EMB-5320</v>
          </cell>
          <cell r="C667" t="str">
            <v>DOKURO VALVULA MD050101 MITSUBISHI CANTER 4D55 4CIL 2.5L 34*8*136.5</v>
          </cell>
          <cell r="D667">
            <v>52</v>
          </cell>
          <cell r="E667">
            <v>52</v>
          </cell>
          <cell r="F667">
            <v>0.39800000000000002</v>
          </cell>
          <cell r="G667">
            <v>0.39800000000000002</v>
          </cell>
        </row>
        <row r="668">
          <cell r="B668" t="str">
            <v>DO.EMB-5346AN</v>
          </cell>
          <cell r="C668" t="str">
            <v>DOKURO VALVULA NEGRA MD127841 MITSUBISHI GALANT 4G64 16VALV 4CIL 2.0L 30.5*6.6*109.8</v>
          </cell>
          <cell r="D668">
            <v>76</v>
          </cell>
          <cell r="E668">
            <v>76</v>
          </cell>
          <cell r="F668">
            <v>0.98199999999999998</v>
          </cell>
          <cell r="G668">
            <v>0.49099999999999999</v>
          </cell>
        </row>
        <row r="669">
          <cell r="B669" t="str">
            <v>DO.EMB-5347</v>
          </cell>
          <cell r="C669" t="str">
            <v>DOKURO VALVULA MD085254 MITSUBISHI GALANT 4G64 4CIL 2.4L 38*8*105.2</v>
          </cell>
          <cell r="D669">
            <v>40</v>
          </cell>
          <cell r="E669">
            <v>40</v>
          </cell>
          <cell r="F669">
            <v>0.38200000000000001</v>
          </cell>
          <cell r="G669">
            <v>0.38200000000000001</v>
          </cell>
        </row>
        <row r="670">
          <cell r="B670" t="str">
            <v>DO.EMB-5350</v>
          </cell>
          <cell r="C670" t="str">
            <v>DOKURO VALVULA MD149314 MITSUBISHI LANCER 4G15 12VALV 4CIL 1.5L 33*6.6*101.1</v>
          </cell>
          <cell r="D670">
            <v>8</v>
          </cell>
          <cell r="E670">
            <v>8</v>
          </cell>
          <cell r="F670">
            <v>0.25600000000000001</v>
          </cell>
          <cell r="G670">
            <v>0.25600000000000001</v>
          </cell>
        </row>
        <row r="671">
          <cell r="B671" t="str">
            <v>DO.EMB-5363</v>
          </cell>
          <cell r="C671" t="str">
            <v>DOKURO VALVULA MD135482 MITSUBISHI PAJERO 6G72 6CIL 3.0L 30.5*6.6*105.5</v>
          </cell>
          <cell r="D671">
            <v>6</v>
          </cell>
          <cell r="E671">
            <v>6</v>
          </cell>
          <cell r="F671">
            <v>1.448</v>
          </cell>
          <cell r="G671">
            <v>0.72399999999999998</v>
          </cell>
        </row>
        <row r="672">
          <cell r="B672" t="str">
            <v>DO.EMB-5363AN</v>
          </cell>
          <cell r="C672" t="str">
            <v>DOKURO VALVULA NEGRA EMB-5363AN MITSUBISHI PAJERO 6G72 6CIL 3.0L 30.5*6.6*105.5</v>
          </cell>
          <cell r="D672">
            <v>108</v>
          </cell>
          <cell r="E672">
            <v>108</v>
          </cell>
          <cell r="F672">
            <v>0.71699999999999997</v>
          </cell>
          <cell r="G672">
            <v>0.71699999999999997</v>
          </cell>
        </row>
        <row r="673">
          <cell r="B673" t="str">
            <v>DO.EMB-5364</v>
          </cell>
          <cell r="C673" t="str">
            <v>DOKURO VALVULA ME202688 MITSUBISHI PAJERO 4M40 4CIL 2.8L 35*8*108.4</v>
          </cell>
          <cell r="D673">
            <v>4</v>
          </cell>
          <cell r="E673">
            <v>4</v>
          </cell>
          <cell r="F673">
            <v>0.33</v>
          </cell>
          <cell r="G673">
            <v>0.33</v>
          </cell>
        </row>
        <row r="674">
          <cell r="B674" t="str">
            <v>DO.EMB-5365</v>
          </cell>
          <cell r="C674" t="str">
            <v>DOKURO VALVULA MD162800 MITSUBISHI LANCER 4G93 4G94-GDI 4CIL 1.6L 28*6*104</v>
          </cell>
          <cell r="D674">
            <v>24</v>
          </cell>
          <cell r="E674">
            <v>24</v>
          </cell>
          <cell r="F674">
            <v>0.80800000000000005</v>
          </cell>
          <cell r="G674">
            <v>0.40400000000000003</v>
          </cell>
        </row>
        <row r="675">
          <cell r="B675" t="str">
            <v>DO.EMB-5369AN</v>
          </cell>
          <cell r="C675" t="str">
            <v>DOKURO VALVULA NEGRA MD198405 MITSUBISHI HYUNDAI H1 4D56 D4BH 4CIL 2.5L 34*8*130</v>
          </cell>
          <cell r="D675">
            <v>184</v>
          </cell>
          <cell r="E675">
            <v>184</v>
          </cell>
          <cell r="F675">
            <v>0.39700000000000002</v>
          </cell>
          <cell r="G675">
            <v>0.39700000000000002</v>
          </cell>
        </row>
        <row r="676">
          <cell r="B676" t="str">
            <v>DO.EMB-5371</v>
          </cell>
          <cell r="C676" t="str">
            <v>DOKURO VALVULA 22212-22011 HYUNDAI ACCENT G4EK 4CIL 1.3L 32*6*98.5</v>
          </cell>
          <cell r="D676">
            <v>32</v>
          </cell>
          <cell r="E676">
            <v>32</v>
          </cell>
          <cell r="F676">
            <v>0.23499999999999999</v>
          </cell>
          <cell r="G676">
            <v>0.23499999999999999</v>
          </cell>
        </row>
        <row r="677">
          <cell r="B677" t="str">
            <v>DO.EMB-5374</v>
          </cell>
          <cell r="C677" t="str">
            <v>DOKURO VALVULA MD173932 MITSUBISHI GALANT 6G73 6CIL 2.5L 28*6.5*106.2</v>
          </cell>
          <cell r="D677">
            <v>24</v>
          </cell>
          <cell r="E677">
            <v>24</v>
          </cell>
          <cell r="F677">
            <v>1.3480000000000001</v>
          </cell>
          <cell r="G677">
            <v>0.67400000000000004</v>
          </cell>
        </row>
        <row r="678">
          <cell r="B678" t="str">
            <v>DO.EMB-5378</v>
          </cell>
          <cell r="C678" t="str">
            <v>DOKURO VALVULA MD339754 MITSUBISHI LANCER 4G18 4CIL 1.6L 25.5*5.5*114.7</v>
          </cell>
          <cell r="D678">
            <v>4</v>
          </cell>
          <cell r="E678">
            <v>4</v>
          </cell>
          <cell r="F678">
            <v>0.72</v>
          </cell>
          <cell r="G678">
            <v>0.36</v>
          </cell>
        </row>
        <row r="679">
          <cell r="B679" t="str">
            <v>DO.EMB-5381AN</v>
          </cell>
          <cell r="C679" t="str">
            <v>DOKURO VALVULA NEGRA MD163942 MITSUBISHI MINI PAJERO 4A31 4CIL 1.1L 21*5*105.8</v>
          </cell>
          <cell r="D679">
            <v>32</v>
          </cell>
          <cell r="E679">
            <v>32</v>
          </cell>
          <cell r="F679">
            <v>0</v>
          </cell>
          <cell r="G679">
            <v>0.23799999999999999</v>
          </cell>
        </row>
        <row r="680">
          <cell r="B680" t="str">
            <v>DO.EMB-5385</v>
          </cell>
          <cell r="C680" t="str">
            <v>DOKURO VALVULA MD199616 MITSUBISHI MIRAGE 4G93 4CIL 1.6L 28*6*115</v>
          </cell>
          <cell r="D680">
            <v>32</v>
          </cell>
          <cell r="E680">
            <v>32</v>
          </cell>
          <cell r="F680">
            <v>0.371</v>
          </cell>
          <cell r="G680">
            <v>0.371</v>
          </cell>
        </row>
        <row r="681">
          <cell r="B681" t="str">
            <v>DO.EMB-5391</v>
          </cell>
          <cell r="C681" t="str">
            <v>DOKURO VALVULA MD361965 MITSUBISHI JAC LANCER 4G13 16VALV 4CIL 1.3L 23.45*5.5*114.7</v>
          </cell>
          <cell r="D681">
            <v>56</v>
          </cell>
          <cell r="E681">
            <v>56</v>
          </cell>
          <cell r="F681">
            <v>0.30499999999999999</v>
          </cell>
          <cell r="G681">
            <v>0.30499999999999999</v>
          </cell>
        </row>
        <row r="682">
          <cell r="B682" t="str">
            <v>DO.EMB-5391AN</v>
          </cell>
          <cell r="C682" t="str">
            <v>DOKURO VALVULA NEGRA MD361965 MITSUBISHI JAC LANCER 4G13 16VALV 4CIL 1.3L 23.45*5.5*114.7</v>
          </cell>
          <cell r="D682">
            <v>224</v>
          </cell>
          <cell r="E682">
            <v>224</v>
          </cell>
          <cell r="F682">
            <v>0.307</v>
          </cell>
          <cell r="G682">
            <v>0.307</v>
          </cell>
        </row>
        <row r="683">
          <cell r="B683" t="str">
            <v>DO.EMB-5394</v>
          </cell>
          <cell r="C683" t="str">
            <v>DOKURO VALVULA ME203102 MITSUBISHI PAJERO 4M41 4CIL 3.2L 31*6.5*115.48</v>
          </cell>
          <cell r="D683">
            <v>4</v>
          </cell>
          <cell r="E683">
            <v>4</v>
          </cell>
          <cell r="F683">
            <v>1.032</v>
          </cell>
          <cell r="G683">
            <v>0.51600000000000001</v>
          </cell>
        </row>
        <row r="684">
          <cell r="B684" t="str">
            <v>DO.EMB-5395</v>
          </cell>
          <cell r="C684" t="str">
            <v>DOKURO VALVULA MD193165 MITSUBISHI PAJERO JR 4A30 4CIL 6.6L 19.4*5*105.4</v>
          </cell>
          <cell r="D684">
            <v>8</v>
          </cell>
          <cell r="E684">
            <v>8</v>
          </cell>
          <cell r="F684">
            <v>0.222</v>
          </cell>
          <cell r="G684">
            <v>0.222</v>
          </cell>
        </row>
        <row r="685">
          <cell r="B685" t="str">
            <v>DO.EMB-5396AN</v>
          </cell>
          <cell r="C685" t="str">
            <v>DOKURO VALVULA NEGRA 22212-23100 HYUNDAI ELANTRA G4GR 4CIL 1.6L 25.5*6*105.30</v>
          </cell>
          <cell r="D685">
            <v>16</v>
          </cell>
          <cell r="E685">
            <v>16</v>
          </cell>
          <cell r="F685">
            <v>0.80600000000000005</v>
          </cell>
          <cell r="G685">
            <v>0.40300000000000002</v>
          </cell>
        </row>
        <row r="686">
          <cell r="B686" t="str">
            <v>DO.EMB-5397AN</v>
          </cell>
          <cell r="C686" t="str">
            <v>DOKURO VALVULA NEGRA 22212-23000 HYUNDAI ELANTRA G4 4CIL 1.8L 27.5*6*104.85</v>
          </cell>
          <cell r="D686">
            <v>32</v>
          </cell>
          <cell r="E686">
            <v>32</v>
          </cell>
          <cell r="F686">
            <v>0</v>
          </cell>
          <cell r="G686">
            <v>0.20399999999999999</v>
          </cell>
        </row>
        <row r="687">
          <cell r="B687" t="str">
            <v>DO.EMB-5400AN</v>
          </cell>
          <cell r="C687" t="str">
            <v>DOKURO VALVULA NEGRA 22212-23600 HYUNDAI KIA TUCSON G4GC 4CIL 2.0L 27.55*6*116.75</v>
          </cell>
          <cell r="D687">
            <v>51</v>
          </cell>
          <cell r="E687">
            <v>51</v>
          </cell>
          <cell r="F687">
            <v>0.39500000000000002</v>
          </cell>
          <cell r="G687">
            <v>0.39500000000000002</v>
          </cell>
        </row>
        <row r="688">
          <cell r="B688" t="str">
            <v>DO.EMB-5401AN</v>
          </cell>
          <cell r="C688" t="str">
            <v>DOKURO VALVULA NEGRA 22212-42860 HYUNDAI H100 D4BF 4CIL 2.5L 34*8*132.55</v>
          </cell>
          <cell r="D688">
            <v>2</v>
          </cell>
          <cell r="E688">
            <v>2</v>
          </cell>
          <cell r="F688">
            <v>0.40100000000000002</v>
          </cell>
          <cell r="G688">
            <v>0.40100000000000002</v>
          </cell>
        </row>
        <row r="689">
          <cell r="B689" t="str">
            <v>DO.EMB-5403</v>
          </cell>
          <cell r="C689" t="str">
            <v>DOKURO VALVULA MD202945 MITSUBISHI GREAT WALL LANCER ZOTIE 4G15 16VALV 4CIL 1.5L 32*6.6*101.5</v>
          </cell>
          <cell r="D689">
            <v>16</v>
          </cell>
          <cell r="E689">
            <v>16</v>
          </cell>
          <cell r="F689">
            <v>0.46400000000000002</v>
          </cell>
          <cell r="G689">
            <v>0.46400000000000002</v>
          </cell>
        </row>
        <row r="690">
          <cell r="B690" t="str">
            <v>DO.EMB-5403AN</v>
          </cell>
          <cell r="C690" t="str">
            <v>DOKURO VALVULA NEGRA MD202945 MITSUBISHI GREAT WALL LANCER ZOTIE 4G15 16VALV 4CIL 1.5L 32*6.6*101.5</v>
          </cell>
          <cell r="D690">
            <v>16</v>
          </cell>
          <cell r="E690">
            <v>16</v>
          </cell>
          <cell r="F690">
            <v>0.46800000000000003</v>
          </cell>
          <cell r="G690">
            <v>0.46800000000000003</v>
          </cell>
        </row>
        <row r="691">
          <cell r="B691" t="str">
            <v>DO.EMB-5407</v>
          </cell>
          <cell r="C691" t="str">
            <v>DOKURO VALVULA 22212-02200 KIA PICANTO G4HG 4CIL 1.1.L 27.1*5.5*99.1</v>
          </cell>
          <cell r="D691">
            <v>168</v>
          </cell>
          <cell r="E691">
            <v>168</v>
          </cell>
          <cell r="F691">
            <v>0.316</v>
          </cell>
          <cell r="G691">
            <v>0.316</v>
          </cell>
        </row>
        <row r="692">
          <cell r="B692" t="str">
            <v>DO.EMB-5407AN</v>
          </cell>
          <cell r="C692" t="str">
            <v>DOKURO VALVULA NEGRA 22212-02200 KIA PICANTO G4HG 4CIL 1.1.L 27.1*5.5*99.1</v>
          </cell>
          <cell r="D692">
            <v>624</v>
          </cell>
          <cell r="E692">
            <v>624</v>
          </cell>
          <cell r="F692">
            <v>0.313</v>
          </cell>
          <cell r="G692">
            <v>0.313</v>
          </cell>
        </row>
        <row r="693">
          <cell r="B693" t="str">
            <v>DO.EMB-5408</v>
          </cell>
          <cell r="C693" t="str">
            <v>DOKURO VALVULA MD340632 MITSUBISHI GALANT 6A13 6CIL 2.5L 25*6*115.3</v>
          </cell>
          <cell r="D693">
            <v>48</v>
          </cell>
          <cell r="E693">
            <v>48</v>
          </cell>
          <cell r="F693">
            <v>1.056</v>
          </cell>
          <cell r="G693">
            <v>0.52800000000000002</v>
          </cell>
        </row>
        <row r="694">
          <cell r="B694" t="str">
            <v>DO.EMB-5408AN</v>
          </cell>
          <cell r="C694" t="str">
            <v>DOKURO VALVULA NEGRA MD340632 MITSUBISHI GALANT 6A13 6CIL 2.5L 25*6*115.3</v>
          </cell>
          <cell r="D694">
            <v>216</v>
          </cell>
          <cell r="E694">
            <v>216</v>
          </cell>
          <cell r="F694">
            <v>1.06</v>
          </cell>
          <cell r="G694">
            <v>0.53</v>
          </cell>
        </row>
        <row r="695">
          <cell r="B695" t="str">
            <v>DO.EMB-5409</v>
          </cell>
          <cell r="C695" t="str">
            <v>DOKURO VALVULA 22212-26000 HYUNDAI ACCENT G4EE 4CIL 1.4L 25*6*92.50</v>
          </cell>
          <cell r="D695">
            <v>160</v>
          </cell>
          <cell r="E695">
            <v>160</v>
          </cell>
          <cell r="F695">
            <v>0.32900000000000001</v>
          </cell>
          <cell r="G695">
            <v>0.32900000000000001</v>
          </cell>
        </row>
        <row r="696">
          <cell r="B696" t="str">
            <v>DO.EMB-5410AN</v>
          </cell>
          <cell r="C696" t="str">
            <v>DOKURO VALVULA NEGRA 22212-27001 HYUNDAI SANTA FE D4EA 4CIL 2.2L 24.30*6*95.45</v>
          </cell>
          <cell r="D696">
            <v>40</v>
          </cell>
          <cell r="E696">
            <v>40</v>
          </cell>
          <cell r="F696">
            <v>0.60799999999999998</v>
          </cell>
          <cell r="G696">
            <v>0.30399999999999999</v>
          </cell>
        </row>
        <row r="697">
          <cell r="B697" t="str">
            <v>DO.EMB-5415AN</v>
          </cell>
          <cell r="C697" t="str">
            <v>DOKURO VALVULA NEGRA MD348770 MITSUBISHI GALANT 4G63-GDI 4CIL 2.0L 34*6.6*105.6</v>
          </cell>
          <cell r="D697">
            <v>80</v>
          </cell>
          <cell r="E697">
            <v>80</v>
          </cell>
          <cell r="F697">
            <v>0.47899999999999998</v>
          </cell>
          <cell r="G697">
            <v>0.47899999999999998</v>
          </cell>
        </row>
        <row r="698">
          <cell r="B698" t="str">
            <v>DO.EMB-5417AN</v>
          </cell>
          <cell r="C698" t="str">
            <v>DOKURO VALVULA NEGRA MN176598 MITSUBISHI L200 4D56 4CIL 2.5L 27.5*6*108</v>
          </cell>
          <cell r="D698">
            <v>256</v>
          </cell>
          <cell r="E698">
            <v>256</v>
          </cell>
          <cell r="F698">
            <v>0.38400000000000001</v>
          </cell>
          <cell r="G698">
            <v>0.38400000000000001</v>
          </cell>
        </row>
        <row r="699">
          <cell r="B699" t="str">
            <v>DO.EMB-5419AN</v>
          </cell>
          <cell r="C699" t="str">
            <v>DOKURO VALVULA NEGRA 22212-4A061 KIA SORENTO D4CB 4CIL 2.5L 36*8*132.1</v>
          </cell>
          <cell r="D699">
            <v>80</v>
          </cell>
          <cell r="E699">
            <v>80</v>
          </cell>
          <cell r="F699">
            <v>0.46600000000000003</v>
          </cell>
          <cell r="G699">
            <v>0.46600000000000003</v>
          </cell>
        </row>
        <row r="700">
          <cell r="B700" t="str">
            <v>DO.EMB-5420</v>
          </cell>
          <cell r="C700" t="str">
            <v>DOKURO VALVULA 22212-2A100 HYUNDAI ACCENT D4FA 4CIL 1.5L 26.20*5.50*93</v>
          </cell>
          <cell r="D700">
            <v>72</v>
          </cell>
          <cell r="E700">
            <v>72</v>
          </cell>
          <cell r="F700">
            <v>0.253</v>
          </cell>
          <cell r="G700">
            <v>0.253</v>
          </cell>
        </row>
        <row r="701">
          <cell r="B701" t="str">
            <v>DO.EMB-5420AN</v>
          </cell>
          <cell r="C701" t="str">
            <v>DOKURO VALVULA NEGRA 22212-2A100 HYUNDAI ACCENT D4FA 4CIL 1.5L 26.20*5.50*93</v>
          </cell>
          <cell r="D701">
            <v>44</v>
          </cell>
          <cell r="E701">
            <v>44</v>
          </cell>
          <cell r="F701">
            <v>0.251</v>
          </cell>
          <cell r="G701">
            <v>0.251</v>
          </cell>
        </row>
        <row r="702">
          <cell r="B702" t="str">
            <v>DO.EMB-5425AN</v>
          </cell>
          <cell r="C702" t="str">
            <v>DOKURO VALVULA NEGRA MD360462 MITSUBISHI MIRAGE 4G15-GDI 4CIL 1.5L 25*5.5*107.1</v>
          </cell>
          <cell r="D702">
            <v>208</v>
          </cell>
          <cell r="E702">
            <v>208</v>
          </cell>
          <cell r="F702">
            <v>0.307</v>
          </cell>
          <cell r="G702">
            <v>0.307</v>
          </cell>
        </row>
        <row r="703">
          <cell r="B703" t="str">
            <v>DO.EMB-5426</v>
          </cell>
          <cell r="C703" t="str">
            <v>DOKURO VALVULA ME072981 MITSUBISHI BUS 6D17 4CIL 7.5L 40*8*128</v>
          </cell>
          <cell r="D703">
            <v>228</v>
          </cell>
          <cell r="E703">
            <v>228</v>
          </cell>
          <cell r="F703">
            <v>2.6219999999999999</v>
          </cell>
          <cell r="G703">
            <v>1.3109999999999999</v>
          </cell>
        </row>
        <row r="704">
          <cell r="B704" t="str">
            <v>DO.EMB-5429</v>
          </cell>
          <cell r="C704" t="str">
            <v>DOKURO VALVULA 1011A086 MITSUBISHI OUTLANDER 6B31 6CIL 2.5L 29.5*6*114.05</v>
          </cell>
          <cell r="D704">
            <v>6</v>
          </cell>
          <cell r="E704">
            <v>6</v>
          </cell>
          <cell r="F704">
            <v>1.3080000000000001</v>
          </cell>
          <cell r="G704">
            <v>0.65400000000000003</v>
          </cell>
        </row>
        <row r="705">
          <cell r="B705" t="str">
            <v>DO.EMB-5429AN</v>
          </cell>
          <cell r="C705" t="str">
            <v>DOKURO VALVULA NEGRA 1011A086 MITSUBISHI OUTLANDER 6B31 6CIL 2.5L 29.5*6*114.05</v>
          </cell>
          <cell r="D705">
            <v>24</v>
          </cell>
          <cell r="E705">
            <v>24</v>
          </cell>
          <cell r="F705">
            <v>1.278</v>
          </cell>
          <cell r="G705">
            <v>0.63900000000000001</v>
          </cell>
        </row>
        <row r="706">
          <cell r="B706" t="str">
            <v>DO.EMB-5433</v>
          </cell>
          <cell r="C706" t="str">
            <v>DOKURO VALVULA 22212-2B000 KIA ACCENT G4FA 4CIL 1.6L 26*5.5*92.65</v>
          </cell>
          <cell r="D706">
            <v>16</v>
          </cell>
          <cell r="E706">
            <v>16</v>
          </cell>
          <cell r="F706">
            <v>0.31</v>
          </cell>
          <cell r="G706">
            <v>0.31</v>
          </cell>
        </row>
        <row r="707">
          <cell r="B707" t="str">
            <v>DO.EMB-5433AN</v>
          </cell>
          <cell r="C707" t="str">
            <v>DOKURO VALVULA NEGRA 22212-2B000 KIA ACCENT G4FA 4CIL 1.6L 26*5.5*92.65</v>
          </cell>
          <cell r="D707">
            <v>128</v>
          </cell>
          <cell r="E707">
            <v>128</v>
          </cell>
          <cell r="F707">
            <v>0.31</v>
          </cell>
          <cell r="G707">
            <v>0.31</v>
          </cell>
        </row>
        <row r="708">
          <cell r="B708" t="str">
            <v>DO.EMZ-5257</v>
          </cell>
          <cell r="C708" t="str">
            <v>DOKURO VALVULA 0324-12121 MAZDA LASER EE5 4CIL 1.5L 31*8*103.5</v>
          </cell>
          <cell r="D708">
            <v>4</v>
          </cell>
          <cell r="E708">
            <v>4</v>
          </cell>
          <cell r="F708">
            <v>0.29899999999999999</v>
          </cell>
          <cell r="G708">
            <v>0.29899999999999999</v>
          </cell>
        </row>
        <row r="709">
          <cell r="B709" t="str">
            <v>DO.EMZ-5257AN</v>
          </cell>
          <cell r="C709" t="str">
            <v>DOKURO VALVULA NEGRA 0324-12121 MAZDA LASER EE5 4CIL 1.5L 31*8*103.5</v>
          </cell>
          <cell r="D709">
            <v>8</v>
          </cell>
          <cell r="E709">
            <v>8</v>
          </cell>
          <cell r="F709">
            <v>0.29799999999999999</v>
          </cell>
          <cell r="G709">
            <v>0.29799999999999999</v>
          </cell>
        </row>
        <row r="710">
          <cell r="B710" t="str">
            <v>DO.EMZ-5275AN</v>
          </cell>
          <cell r="C710" t="str">
            <v>DOKURO VALVULA NEGRA F801-12121 MAZDA BONGO E2000 FE 4CIL 2.0L 34*8*111.80</v>
          </cell>
          <cell r="D710">
            <v>4</v>
          </cell>
          <cell r="E710">
            <v>4</v>
          </cell>
          <cell r="F710">
            <v>0.35399999999999998</v>
          </cell>
          <cell r="G710">
            <v>0.35399999999999998</v>
          </cell>
        </row>
        <row r="711">
          <cell r="B711" t="str">
            <v>DO.EMZ-5278</v>
          </cell>
          <cell r="C711" t="str">
            <v>DOKURO VALVULA RF01-12121 MAZDA CAPELLA RF 4CIL 2.2L 36*8*106*8</v>
          </cell>
          <cell r="D711">
            <v>28</v>
          </cell>
          <cell r="E711">
            <v>28</v>
          </cell>
          <cell r="F711">
            <v>0.34599999999999997</v>
          </cell>
          <cell r="G711">
            <v>0.34599999999999997</v>
          </cell>
        </row>
        <row r="712">
          <cell r="B712" t="str">
            <v>DO.EMZ-5284AN</v>
          </cell>
          <cell r="C712" t="str">
            <v>DOKURO VALVULA NEGRA B695-12121 MAZDA LASER B5 4CIL 1.5L 26.2*6*105.5</v>
          </cell>
          <cell r="D712">
            <v>24</v>
          </cell>
          <cell r="E712">
            <v>24</v>
          </cell>
          <cell r="F712">
            <v>0.34100000000000003</v>
          </cell>
          <cell r="G712">
            <v>0.34100000000000003</v>
          </cell>
        </row>
        <row r="713">
          <cell r="B713" t="str">
            <v>DO.EMZ-5285</v>
          </cell>
          <cell r="C713" t="str">
            <v>DOKURO VALVULA F201-12121 MAZDA PROBE F2 12VALV 4CIL 2.2L 34*7*116.3</v>
          </cell>
          <cell r="D713">
            <v>48</v>
          </cell>
          <cell r="E713">
            <v>48</v>
          </cell>
          <cell r="F713">
            <v>0.29299999999999998</v>
          </cell>
          <cell r="G713">
            <v>0.29299999999999998</v>
          </cell>
        </row>
        <row r="714">
          <cell r="B714" t="str">
            <v>DO.EMZ-5291</v>
          </cell>
          <cell r="C714" t="str">
            <v>DOKURO VALVULA KK150-12121 MAZDA 323 KIA B3 4CIL 1.3L 28*7*104.2</v>
          </cell>
          <cell r="D714">
            <v>112</v>
          </cell>
          <cell r="E714">
            <v>112</v>
          </cell>
          <cell r="F714">
            <v>0.434</v>
          </cell>
          <cell r="G714">
            <v>0.434</v>
          </cell>
        </row>
        <row r="715">
          <cell r="B715" t="str">
            <v>DO.EMZ-5291AN</v>
          </cell>
          <cell r="C715" t="str">
            <v>DOKURO VALVULA NEGRA KK150-12121 MAZDA 323 KIA B3 4CIL 1.3L 28*7*104.2</v>
          </cell>
          <cell r="D715">
            <v>96</v>
          </cell>
          <cell r="E715">
            <v>96</v>
          </cell>
          <cell r="F715">
            <v>0.432</v>
          </cell>
          <cell r="G715">
            <v>0.432</v>
          </cell>
        </row>
        <row r="716">
          <cell r="B716" t="str">
            <v>DO.EMZ-5294</v>
          </cell>
          <cell r="C716" t="str">
            <v>DOKURO VALVULA BP05-12-121 MAZDA FAMILIA CAPELLA BP 4CIL 1.8L 28*6*101.2</v>
          </cell>
          <cell r="D716">
            <v>8</v>
          </cell>
          <cell r="E716">
            <v>8</v>
          </cell>
          <cell r="F716">
            <v>0.39800000000000002</v>
          </cell>
          <cell r="G716">
            <v>0.39800000000000002</v>
          </cell>
        </row>
        <row r="717">
          <cell r="B717" t="str">
            <v>DO.EMZ-5296</v>
          </cell>
          <cell r="C717" t="str">
            <v>DOKURO VALVULA B3C7-12121 MAZDA FAMILIA B3 4CIL 1.3L 21.5*6*109.3</v>
          </cell>
          <cell r="D717">
            <v>176</v>
          </cell>
          <cell r="E717">
            <v>176</v>
          </cell>
          <cell r="F717">
            <v>0.30199999999999999</v>
          </cell>
          <cell r="G717">
            <v>0.30199999999999999</v>
          </cell>
        </row>
        <row r="718">
          <cell r="B718" t="str">
            <v>DO.EMZ-5317</v>
          </cell>
          <cell r="C718" t="str">
            <v>DOKURO VALVULA 0K30E-12121 KIA RIO A5D 4CIL 1.5L 24.9*5.5*95.6</v>
          </cell>
          <cell r="D718">
            <v>96</v>
          </cell>
          <cell r="E718">
            <v>96</v>
          </cell>
          <cell r="F718">
            <v>0.28100000000000003</v>
          </cell>
          <cell r="G718">
            <v>0.28100000000000003</v>
          </cell>
        </row>
        <row r="719">
          <cell r="B719" t="str">
            <v>DO.EMZ-5317AN</v>
          </cell>
          <cell r="C719" t="str">
            <v>DOKURO VALVULA NEGRA 0K30E-12121 KIA RIO A5D 4CIL 1.5L 24.9*5.5*95.6</v>
          </cell>
          <cell r="D719">
            <v>256</v>
          </cell>
          <cell r="E719">
            <v>256</v>
          </cell>
          <cell r="F719">
            <v>0.28299999999999997</v>
          </cell>
          <cell r="G719">
            <v>0.28299999999999997</v>
          </cell>
        </row>
        <row r="720">
          <cell r="B720" t="str">
            <v>DO.EMZ-5318AN</v>
          </cell>
          <cell r="C720" t="str">
            <v>DOKURO VALVULA NEGRA B366-12121 MAZDA LASER B3ZE 4CIL 1.3L 21.5*6.0*105.0</v>
          </cell>
          <cell r="D720">
            <v>144</v>
          </cell>
          <cell r="E720">
            <v>144</v>
          </cell>
          <cell r="F720">
            <v>0</v>
          </cell>
          <cell r="G720">
            <v>0.17199999999999999</v>
          </cell>
        </row>
        <row r="721">
          <cell r="B721" t="str">
            <v>DO.EMZ-5320</v>
          </cell>
          <cell r="C721" t="str">
            <v>DOKURO VALVULA 0K247-12121 KIA CARENS T8D 4CIL 1.8L 27*6*101.5</v>
          </cell>
          <cell r="D721">
            <v>8</v>
          </cell>
          <cell r="E721">
            <v>8</v>
          </cell>
          <cell r="F721">
            <v>0.34200000000000003</v>
          </cell>
          <cell r="G721">
            <v>0.34200000000000003</v>
          </cell>
        </row>
        <row r="722">
          <cell r="B722" t="str">
            <v>DO.EMZ-5327AN</v>
          </cell>
          <cell r="C722" t="str">
            <v>DOKURO VALVULA NEGRA WE01-12121 MAZDA BT50 WL 16VALV 4CIL 3.0L 28*6*112</v>
          </cell>
          <cell r="D722">
            <v>8</v>
          </cell>
          <cell r="E722">
            <v>8</v>
          </cell>
          <cell r="F722">
            <v>0</v>
          </cell>
          <cell r="G722">
            <v>0.38600000000000001</v>
          </cell>
        </row>
        <row r="723">
          <cell r="B723" t="str">
            <v>DO.ENS-5407AN</v>
          </cell>
          <cell r="C723" t="str">
            <v>DOKURO VALVULA NEGRA 13202-16700 NISSAN DATSUN J15 4CIL 1.5L 32*8.7*109.6</v>
          </cell>
          <cell r="D723">
            <v>100</v>
          </cell>
          <cell r="E723">
            <v>100</v>
          </cell>
          <cell r="F723">
            <v>0.308</v>
          </cell>
          <cell r="G723">
            <v>0.308</v>
          </cell>
        </row>
        <row r="724">
          <cell r="B724" t="str">
            <v>DO.ENS-5409AN</v>
          </cell>
          <cell r="C724" t="str">
            <v>DOKURO VALVULA NEGRA 13202-N0400 NISSAN PICK UP L18 4CIL 1.8L 35*8*117.5</v>
          </cell>
          <cell r="D724">
            <v>212</v>
          </cell>
          <cell r="E724">
            <v>212</v>
          </cell>
          <cell r="F724">
            <v>0.34</v>
          </cell>
          <cell r="G724">
            <v>0.34</v>
          </cell>
        </row>
        <row r="725">
          <cell r="B725" t="str">
            <v>DO.ENS-5429AN</v>
          </cell>
          <cell r="C725" t="str">
            <v>DOKURO VALVULA NEGRA 13202-Z5000 NISSAN CONDOR FD6 6CIL 6.0L 38*9*130</v>
          </cell>
          <cell r="D725">
            <v>4</v>
          </cell>
          <cell r="E725">
            <v>4</v>
          </cell>
          <cell r="F725">
            <v>0.48</v>
          </cell>
          <cell r="G725">
            <v>0.48</v>
          </cell>
        </row>
        <row r="726">
          <cell r="B726" t="str">
            <v>DO.ENS-5431</v>
          </cell>
          <cell r="C726" t="str">
            <v>DOKURO VALVULA 13202-01W01 NISSAN DATSUN J16 4CIL 1.5L 32*8.7*109.6</v>
          </cell>
          <cell r="D726">
            <v>10</v>
          </cell>
          <cell r="E726">
            <v>10</v>
          </cell>
          <cell r="F726">
            <v>0.32900000000000001</v>
          </cell>
          <cell r="G726">
            <v>0.32900000000000001</v>
          </cell>
        </row>
        <row r="727">
          <cell r="B727" t="str">
            <v>DO.ENS-5431AN</v>
          </cell>
          <cell r="C727" t="str">
            <v>DOKURO VALVULA NEGRA 13202-01W01 NISSAN DATSUN J16 4CIL 1.5L 32*8.7*109.6</v>
          </cell>
          <cell r="D727">
            <v>16</v>
          </cell>
          <cell r="E727">
            <v>16</v>
          </cell>
          <cell r="F727">
            <v>0.33100000000000002</v>
          </cell>
          <cell r="G727">
            <v>0.33100000000000002</v>
          </cell>
        </row>
        <row r="728">
          <cell r="B728" t="str">
            <v>DO.ENS-5433AN</v>
          </cell>
          <cell r="C728" t="str">
            <v>DOKURO VALVULA NEGRA 13202-15M00 NISSAN SUNNY E15E 4CIL 1.5L 31*7*120</v>
          </cell>
          <cell r="D728">
            <v>32</v>
          </cell>
          <cell r="E728">
            <v>32</v>
          </cell>
          <cell r="F728">
            <v>0.26400000000000001</v>
          </cell>
          <cell r="G728">
            <v>0.26400000000000001</v>
          </cell>
        </row>
        <row r="729">
          <cell r="B729" t="str">
            <v>DO.ENS-5446</v>
          </cell>
          <cell r="C729" t="str">
            <v>DOKURO VALVULA 13202-16A00 NISSAN SUNNY CD17 4CIL 1.7L 31*7*101</v>
          </cell>
          <cell r="D729">
            <v>4</v>
          </cell>
          <cell r="E729">
            <v>4</v>
          </cell>
          <cell r="F729">
            <v>0.26800000000000002</v>
          </cell>
          <cell r="G729">
            <v>0.26800000000000002</v>
          </cell>
        </row>
        <row r="730">
          <cell r="B730" t="str">
            <v>DO.ENS-5455</v>
          </cell>
          <cell r="C730" t="str">
            <v>DOKURO VALVULA 13202-43G01 NISSAN URVAN TD27 4CIL 2.7L 38*8*117</v>
          </cell>
          <cell r="D730">
            <v>24</v>
          </cell>
          <cell r="E730">
            <v>24</v>
          </cell>
          <cell r="F730">
            <v>0.40500000000000003</v>
          </cell>
          <cell r="G730">
            <v>0.40500000000000003</v>
          </cell>
        </row>
        <row r="731">
          <cell r="B731" t="str">
            <v>DO.ENS-5457</v>
          </cell>
          <cell r="C731" t="str">
            <v>DOKURO VALVULA 13202-84A00 NISSAN SUNNY GA16I 12VALV 4CIL 1.6L 33*6.6*116.3</v>
          </cell>
          <cell r="D731">
            <v>56</v>
          </cell>
          <cell r="E731">
            <v>56</v>
          </cell>
          <cell r="F731">
            <v>0.27800000000000002</v>
          </cell>
          <cell r="G731">
            <v>0.27800000000000002</v>
          </cell>
        </row>
        <row r="732">
          <cell r="B732" t="str">
            <v>DO.ENS-5466</v>
          </cell>
          <cell r="C732" t="str">
            <v>DOKURO VALVULA 13202-87A00 NISSAN PULSAR GA14 12VALV 4CIL 1.5L 32*6.6*116.2</v>
          </cell>
          <cell r="D732">
            <v>20</v>
          </cell>
          <cell r="E732">
            <v>20</v>
          </cell>
          <cell r="F732">
            <v>0.24299999999999999</v>
          </cell>
          <cell r="G732">
            <v>0.24299999999999999</v>
          </cell>
        </row>
        <row r="733">
          <cell r="B733" t="str">
            <v>DO.ENS-5467</v>
          </cell>
          <cell r="C733" t="str">
            <v>DOKURO VALVULA 13202-40F00 NISSAN PICK UP KA24E 12VALV 4CIL 2.4L 40*8*122.4</v>
          </cell>
          <cell r="D733">
            <v>12</v>
          </cell>
          <cell r="E733">
            <v>12</v>
          </cell>
          <cell r="F733">
            <v>0.39600000000000002</v>
          </cell>
          <cell r="G733">
            <v>0.39600000000000002</v>
          </cell>
        </row>
        <row r="734">
          <cell r="B734" t="str">
            <v>DO.ENS-5468</v>
          </cell>
          <cell r="C734" t="str">
            <v>DOKURO VALVULA 13202-57Y00 NISSAN SENTRA GA16D 4CIL 1.5L 24*5.5*92.3</v>
          </cell>
          <cell r="D734">
            <v>4</v>
          </cell>
          <cell r="E734">
            <v>4</v>
          </cell>
          <cell r="F734">
            <v>0.30599999999999999</v>
          </cell>
          <cell r="G734">
            <v>0.30599999999999999</v>
          </cell>
        </row>
        <row r="735">
          <cell r="B735" t="str">
            <v>DO.ENS-5471</v>
          </cell>
          <cell r="C735" t="str">
            <v>DOKURO VALVULA 13202-Z5502 NISSAN TRUCK FE6B 6CIL 7.0L 39.8*9*131</v>
          </cell>
          <cell r="D735">
            <v>78</v>
          </cell>
          <cell r="E735">
            <v>78</v>
          </cell>
          <cell r="F735">
            <v>0.74099999999999999</v>
          </cell>
          <cell r="G735">
            <v>0.74099999999999999</v>
          </cell>
        </row>
        <row r="736">
          <cell r="B736" t="str">
            <v>DO.ENS-5474</v>
          </cell>
          <cell r="C736" t="str">
            <v>DOKURO VALVULA 13202-72Y00 NISSAN SENTRA GA13 4CIL 1.3L 21.5*5.5*92.7</v>
          </cell>
          <cell r="D736">
            <v>4</v>
          </cell>
          <cell r="E736">
            <v>4</v>
          </cell>
          <cell r="F736">
            <v>0.27600000000000002</v>
          </cell>
          <cell r="G736">
            <v>0.27600000000000002</v>
          </cell>
        </row>
        <row r="737">
          <cell r="B737" t="str">
            <v>DO.ENS-5474AN</v>
          </cell>
          <cell r="C737" t="str">
            <v>DOKURO VALVULA NEGRA 13202-72Y00 NISSAN SENTRA GA13 4CIL 1.3L 21.5*5.5*92.7</v>
          </cell>
          <cell r="D737">
            <v>104</v>
          </cell>
          <cell r="E737">
            <v>104</v>
          </cell>
          <cell r="F737">
            <v>0.55200000000000005</v>
          </cell>
          <cell r="G737">
            <v>0.27600000000000002</v>
          </cell>
        </row>
        <row r="738">
          <cell r="B738" t="str">
            <v>DO.ENS-5485</v>
          </cell>
          <cell r="C738" t="str">
            <v>DOKURO VALVULA 13202-01T00 NISSAN ATLAS FD35 4CIL 3.5L 39.5*9*130</v>
          </cell>
          <cell r="D738">
            <v>12</v>
          </cell>
          <cell r="E738">
            <v>12</v>
          </cell>
          <cell r="F738">
            <v>0.48199999999999998</v>
          </cell>
          <cell r="G738">
            <v>0.48199999999999998</v>
          </cell>
        </row>
        <row r="739">
          <cell r="B739" t="str">
            <v>DO.ENS-5486</v>
          </cell>
          <cell r="C739" t="str">
            <v>DOKURO VALVULA 13202-53J00 NISSAN PRIMERA SR20DE 4CIL 2.0L 30.1*7*102.4</v>
          </cell>
          <cell r="D739">
            <v>68</v>
          </cell>
          <cell r="E739">
            <v>68</v>
          </cell>
          <cell r="F739">
            <v>0.98</v>
          </cell>
          <cell r="G739">
            <v>0.49</v>
          </cell>
        </row>
        <row r="740">
          <cell r="B740" t="str">
            <v>DO.ENS-5489AN</v>
          </cell>
          <cell r="C740" t="str">
            <v>DOKURO VALVULA NEGRA 13202-G2403 NISSAN FRONTIER TD27T 4CIL 2.7L 38*8*117</v>
          </cell>
          <cell r="D740">
            <v>12</v>
          </cell>
          <cell r="E740">
            <v>12</v>
          </cell>
          <cell r="F740">
            <v>0.39700000000000002</v>
          </cell>
          <cell r="G740">
            <v>0.39700000000000002</v>
          </cell>
        </row>
        <row r="741">
          <cell r="B741" t="str">
            <v>DO.ENS-5491</v>
          </cell>
          <cell r="C741" t="str">
            <v>DOKURO VALVULA 13202-53F00 NISSAN MAXIMA KA24E 4CIL 2.4L 31.4*7*99.9</v>
          </cell>
          <cell r="D741">
            <v>20</v>
          </cell>
          <cell r="E741">
            <v>20</v>
          </cell>
          <cell r="F741">
            <v>0.98799999999999999</v>
          </cell>
          <cell r="G741">
            <v>0.49399999999999999</v>
          </cell>
        </row>
        <row r="742">
          <cell r="B742" t="str">
            <v>DO.ENS-5501</v>
          </cell>
          <cell r="C742" t="str">
            <v>DOKURO VALVULA 13202-97E00 NISSAN MAXIMA VG30DET 6CIL 3.0L 30.7*6*102.7</v>
          </cell>
          <cell r="D742">
            <v>6</v>
          </cell>
          <cell r="E742">
            <v>6</v>
          </cell>
          <cell r="F742">
            <v>1.3440000000000001</v>
          </cell>
          <cell r="G742">
            <v>0.67200000000000004</v>
          </cell>
        </row>
        <row r="743">
          <cell r="B743" t="str">
            <v>DO.ENS-5503</v>
          </cell>
          <cell r="C743" t="str">
            <v>DOKURO VALVULA 13202-2Y001 NISSAN SERENA LD23 4CIL 2.3L 24*6*97.4</v>
          </cell>
          <cell r="D743">
            <v>32</v>
          </cell>
          <cell r="E743">
            <v>32</v>
          </cell>
          <cell r="F743">
            <v>0.33900000000000002</v>
          </cell>
          <cell r="G743">
            <v>0.33900000000000002</v>
          </cell>
        </row>
        <row r="744">
          <cell r="B744" t="str">
            <v>DO.ENS-5507AN</v>
          </cell>
          <cell r="C744" t="str">
            <v>DOKURO VALVULA NEGRA 13201-64Y00 NISSAN SERENA SR20DET 4CIL 2.0L 34.1*6*101.5</v>
          </cell>
          <cell r="D744">
            <v>4</v>
          </cell>
          <cell r="E744">
            <v>4</v>
          </cell>
          <cell r="F744">
            <v>0.215</v>
          </cell>
          <cell r="G744">
            <v>0.215</v>
          </cell>
        </row>
        <row r="745">
          <cell r="B745" t="str">
            <v>DO.ENS-5509</v>
          </cell>
          <cell r="C745" t="str">
            <v>DOKURO VALVULA 13202-0M600 NISSAN AD WAGON QG15DE 4CIL 1.3L 25*5.5*92.6</v>
          </cell>
          <cell r="D745">
            <v>56</v>
          </cell>
          <cell r="E745">
            <v>56</v>
          </cell>
          <cell r="F745">
            <v>0.26400000000000001</v>
          </cell>
          <cell r="G745">
            <v>0.26400000000000001</v>
          </cell>
        </row>
        <row r="746">
          <cell r="B746" t="str">
            <v>DO.ENS-5514AN</v>
          </cell>
          <cell r="C746" t="str">
            <v>DOKURO VALVULA NEGRA 13202-AD200 NISSAN NAVARA YD25 4CIL 2.5L 26.15*6*106.3</v>
          </cell>
          <cell r="D746">
            <v>604</v>
          </cell>
          <cell r="E746">
            <v>604</v>
          </cell>
          <cell r="F746">
            <v>0.35599999999999998</v>
          </cell>
          <cell r="G746">
            <v>0.35599999999999998</v>
          </cell>
        </row>
        <row r="747">
          <cell r="B747" t="str">
            <v>DO.ENS-5517AN</v>
          </cell>
          <cell r="C747" t="str">
            <v>DOKURO VALVULA NEGRA 13202-2W200 NISSAN FRONTIER ZD30 4CIL 3.0L 30*7*113.5</v>
          </cell>
          <cell r="D747">
            <v>16</v>
          </cell>
          <cell r="E747">
            <v>16</v>
          </cell>
          <cell r="F747">
            <v>0</v>
          </cell>
          <cell r="G747">
            <v>0.52200000000000002</v>
          </cell>
        </row>
        <row r="748">
          <cell r="B748" t="str">
            <v>DO.ENS-5518</v>
          </cell>
          <cell r="C748" t="str">
            <v>DOKURO VALVULA 13202-6N200 NISSAN X-TRAIL QR20DE 4CIL 2.5L 30.65*6*98.8</v>
          </cell>
          <cell r="D748">
            <v>8</v>
          </cell>
          <cell r="E748">
            <v>8</v>
          </cell>
          <cell r="F748">
            <v>0.40799999999999997</v>
          </cell>
          <cell r="G748">
            <v>0.40799999999999997</v>
          </cell>
        </row>
        <row r="749">
          <cell r="B749" t="str">
            <v>DO.ENS-5518AN</v>
          </cell>
          <cell r="C749" t="str">
            <v>DOKURO VALVULA NEGRA 13202-6N200 NISSAN X-TRAIL QR20DE 4CIL 2.5L 30.65*6*98.8</v>
          </cell>
          <cell r="D749">
            <v>2</v>
          </cell>
          <cell r="E749">
            <v>2</v>
          </cell>
          <cell r="F749">
            <v>0.80600000000000005</v>
          </cell>
          <cell r="G749">
            <v>0.40300000000000002</v>
          </cell>
        </row>
        <row r="750">
          <cell r="B750" t="str">
            <v>DO.ENS-5524</v>
          </cell>
          <cell r="C750" t="str">
            <v>DOKURO VALVULA 13202-EN20B NISSAN SENTRA MR18DE 4CIL 2.0L 27.75*5.5*105.3</v>
          </cell>
          <cell r="D750">
            <v>36</v>
          </cell>
          <cell r="E750">
            <v>36</v>
          </cell>
          <cell r="F750">
            <v>0.34599999999999997</v>
          </cell>
          <cell r="G750">
            <v>0.34599999999999997</v>
          </cell>
        </row>
        <row r="751">
          <cell r="B751" t="str">
            <v>DO.ENS-5525</v>
          </cell>
          <cell r="C751" t="str">
            <v>DOKURO VALVULA 13202-2J201 NISSAN BLUEBIRD SR20DE 4CIL 2.0L 30.1*6*99.3</v>
          </cell>
          <cell r="D751">
            <v>32</v>
          </cell>
          <cell r="E751">
            <v>32</v>
          </cell>
          <cell r="F751">
            <v>0.39600000000000002</v>
          </cell>
          <cell r="G751">
            <v>0.39600000000000002</v>
          </cell>
        </row>
        <row r="752">
          <cell r="B752" t="str">
            <v>DO.ENS-5526</v>
          </cell>
          <cell r="C752" t="str">
            <v>DOKURO VALVULA 13202-7S000 NISSAN TERRANO VQ40DE 6CIL 4.0L 31.35*6*94</v>
          </cell>
          <cell r="D752">
            <v>192</v>
          </cell>
          <cell r="E752">
            <v>192</v>
          </cell>
          <cell r="F752">
            <v>1.232</v>
          </cell>
          <cell r="G752">
            <v>0.61599999999999999</v>
          </cell>
        </row>
        <row r="753">
          <cell r="B753" t="str">
            <v>DO.ENS-5528AN</v>
          </cell>
          <cell r="C753" t="str">
            <v>DOKURO VALVULA NEGRA 13202-ED000 NISSAN TIIDA HR15DE 4CIL 1.6L 25.45*5*102.5</v>
          </cell>
          <cell r="D753">
            <v>4</v>
          </cell>
          <cell r="E753">
            <v>4</v>
          </cell>
          <cell r="F753">
            <v>0.27400000000000002</v>
          </cell>
          <cell r="G753">
            <v>0.27400000000000002</v>
          </cell>
        </row>
        <row r="754">
          <cell r="B754" t="str">
            <v>DO.ESB-5614</v>
          </cell>
          <cell r="C754" t="str">
            <v>DOKURO VALVULA 13202-AA021 SUBARU LEONE EA82 4CIL 1.8L 35.5*7*108.2</v>
          </cell>
          <cell r="D754">
            <v>24</v>
          </cell>
          <cell r="E754">
            <v>24</v>
          </cell>
          <cell r="F754">
            <v>0.33300000000000002</v>
          </cell>
          <cell r="G754">
            <v>0.33300000000000002</v>
          </cell>
        </row>
        <row r="755">
          <cell r="B755" t="str">
            <v>DO.ESB-5614AN</v>
          </cell>
          <cell r="C755" t="str">
            <v>DOKURO VALVULA NEGRA 13202-AA021 SUBARU LEONE EA82 4CIL 1.8L 35.5*7*108.2</v>
          </cell>
          <cell r="D755">
            <v>4</v>
          </cell>
          <cell r="E755">
            <v>4</v>
          </cell>
          <cell r="F755">
            <v>0.33</v>
          </cell>
          <cell r="G755">
            <v>0.33</v>
          </cell>
        </row>
        <row r="756">
          <cell r="B756" t="str">
            <v>DO.ESB-5618AN</v>
          </cell>
          <cell r="C756" t="str">
            <v>DOKURO VALVULA NEGRA 13202-AA102 SUBARU IMPREZA EJ18 4CIL 1.8L 28*6*101.2</v>
          </cell>
          <cell r="D756">
            <v>4</v>
          </cell>
          <cell r="E756">
            <v>4</v>
          </cell>
          <cell r="F756">
            <v>0.76</v>
          </cell>
          <cell r="G756">
            <v>0.38</v>
          </cell>
        </row>
        <row r="757">
          <cell r="B757" t="str">
            <v>DO.ESB-5620AN</v>
          </cell>
          <cell r="C757" t="str">
            <v>DOKURO VALVULA NEGRA 13202-AA400 SUBARU FORESTER EJ25 4CIL 2.5L 32*6*104.8</v>
          </cell>
          <cell r="D757">
            <v>8</v>
          </cell>
          <cell r="E757">
            <v>8</v>
          </cell>
          <cell r="F757">
            <v>0.95599999999999996</v>
          </cell>
          <cell r="G757">
            <v>0.47799999999999998</v>
          </cell>
        </row>
        <row r="758">
          <cell r="B758" t="str">
            <v>DO.ESZ-5651</v>
          </cell>
          <cell r="C758" t="str">
            <v>DOKURO VALVULA 12915-73000 SUZUKI ALTO F10A 4CIL 1.0L 27.6*7*109.6</v>
          </cell>
          <cell r="D758">
            <v>30</v>
          </cell>
          <cell r="E758">
            <v>30</v>
          </cell>
          <cell r="F758">
            <v>0.23699999999999999</v>
          </cell>
          <cell r="G758">
            <v>0.23699999999999999</v>
          </cell>
        </row>
        <row r="759">
          <cell r="B759" t="str">
            <v>DO.ESZ-5653</v>
          </cell>
          <cell r="C759" t="str">
            <v>DOKURO VALVULA 12915-60A50 SUZUKI SWIFT G16A 4CIL 1.6L 32.5*7*114.5</v>
          </cell>
          <cell r="D759">
            <v>28</v>
          </cell>
          <cell r="E759">
            <v>28</v>
          </cell>
          <cell r="F759">
            <v>0.27300000000000002</v>
          </cell>
          <cell r="G759">
            <v>0.27300000000000002</v>
          </cell>
        </row>
        <row r="760">
          <cell r="B760" t="str">
            <v>DO.ESZ-5655</v>
          </cell>
          <cell r="C760" t="str">
            <v>DOKURO VALVULA 12915-71C70 SUZUKI APV G16A 16VALV 4CIL 1.6L 25*5.5*80</v>
          </cell>
          <cell r="D760">
            <v>8</v>
          </cell>
          <cell r="E760">
            <v>8</v>
          </cell>
          <cell r="F760">
            <v>0.63800000000000001</v>
          </cell>
          <cell r="G760">
            <v>0.31900000000000001</v>
          </cell>
        </row>
        <row r="761">
          <cell r="B761" t="str">
            <v>DO.ESZ-5656</v>
          </cell>
          <cell r="C761" t="str">
            <v>DOKURO VALVULA 12915-86510 SUZUKI GRAND VITARA G13A 4CIL 1.3L 24.1*5.5*104.6</v>
          </cell>
          <cell r="D761">
            <v>6</v>
          </cell>
          <cell r="E761">
            <v>6</v>
          </cell>
          <cell r="F761">
            <v>0.56999999999999995</v>
          </cell>
          <cell r="G761">
            <v>0.28499999999999998</v>
          </cell>
        </row>
        <row r="762">
          <cell r="B762" t="str">
            <v>DO.ESZ-5656AN</v>
          </cell>
          <cell r="C762" t="str">
            <v>DOKURO VALVULA NEGRA 12915-86510 SUZUKI GRAND VITARA G13A 4CIL 1.3L 24.1*5.5*104.6</v>
          </cell>
          <cell r="D762">
            <v>20</v>
          </cell>
          <cell r="E762">
            <v>20</v>
          </cell>
          <cell r="F762">
            <v>0.64</v>
          </cell>
          <cell r="G762">
            <v>0.32</v>
          </cell>
        </row>
        <row r="763">
          <cell r="B763" t="str">
            <v>DO.ESZ-5662</v>
          </cell>
          <cell r="C763" t="str">
            <v>DOKURO VALVULA 12915-54G50 SUZUKI JIMNY M16A 4CIL 1.6L 25*5.5*99</v>
          </cell>
          <cell r="D763">
            <v>48</v>
          </cell>
          <cell r="E763">
            <v>48</v>
          </cell>
          <cell r="F763">
            <v>0.29599999999999999</v>
          </cell>
          <cell r="G763">
            <v>0.29599999999999999</v>
          </cell>
        </row>
        <row r="764">
          <cell r="B764" t="str">
            <v>DO.ESZ-5663AN</v>
          </cell>
          <cell r="C764" t="str">
            <v>DOKURO VALVULA NEGRA 12915-69G00 SUZUKI SX4 M13A 4CIL 1.3L 25*6*99</v>
          </cell>
          <cell r="D764">
            <v>200</v>
          </cell>
          <cell r="E764">
            <v>200</v>
          </cell>
          <cell r="F764">
            <v>0.32700000000000001</v>
          </cell>
          <cell r="G764">
            <v>0.32700000000000001</v>
          </cell>
        </row>
        <row r="765">
          <cell r="B765" t="str">
            <v>DO.ESZ-5665AN</v>
          </cell>
          <cell r="C765" t="str">
            <v>DOKURO VALVULA NEGRA 12915-78J10 SUZUKI GRAND NOMADE J20A 4CIL 2.0L 30.6*6*97.05</v>
          </cell>
          <cell r="D765">
            <v>4</v>
          </cell>
          <cell r="E765">
            <v>4</v>
          </cell>
          <cell r="F765">
            <v>0.36899999999999999</v>
          </cell>
          <cell r="G765">
            <v>0.36899999999999999</v>
          </cell>
        </row>
        <row r="766">
          <cell r="B766" t="str">
            <v>DO.ESZ-5666AN</v>
          </cell>
          <cell r="C766" t="str">
            <v>DOKURO VALVULA NEGRA 12915-65J01 SUZUKI GRAND VITARA XL-7 H27 6CIL 2.7L 28*6*93.2</v>
          </cell>
          <cell r="D766">
            <v>10</v>
          </cell>
          <cell r="E766">
            <v>10</v>
          </cell>
          <cell r="F766">
            <v>1.5509999999999999</v>
          </cell>
          <cell r="G766">
            <v>0.51700000000000002</v>
          </cell>
        </row>
        <row r="767">
          <cell r="B767" t="str">
            <v>DO.ESZ-5667</v>
          </cell>
          <cell r="C767" t="str">
            <v>DOKURO VALVULA 12915-78K00 SUZUKI GRAND NOMADE J24B 4CIL 2.4L 30.5*5.5*98.6</v>
          </cell>
          <cell r="D767">
            <v>8</v>
          </cell>
          <cell r="E767">
            <v>8</v>
          </cell>
          <cell r="F767">
            <v>0.38500000000000001</v>
          </cell>
          <cell r="G767">
            <v>0.38500000000000001</v>
          </cell>
        </row>
        <row r="768">
          <cell r="B768" t="str">
            <v>DO.ETY-5504</v>
          </cell>
          <cell r="C768" t="str">
            <v>DOKURO VALVULA 13715-24013 TOYOTA COROLLA 5K 4CIL 1.5L 29*8*100</v>
          </cell>
          <cell r="D768">
            <v>36</v>
          </cell>
          <cell r="E768">
            <v>36</v>
          </cell>
          <cell r="F768">
            <v>0.27100000000000002</v>
          </cell>
          <cell r="G768">
            <v>0.27100000000000002</v>
          </cell>
        </row>
        <row r="769">
          <cell r="B769" t="str">
            <v>DO.ETY-5504AN</v>
          </cell>
          <cell r="C769" t="str">
            <v>DOKURO VALVULA NEGRA 13715-24013 TOYOTA COROLLA 5K 4CIL 1.5L 29*8*100</v>
          </cell>
          <cell r="D769">
            <v>20</v>
          </cell>
          <cell r="E769">
            <v>20</v>
          </cell>
          <cell r="F769">
            <v>0.27</v>
          </cell>
          <cell r="G769">
            <v>0.27</v>
          </cell>
        </row>
        <row r="770">
          <cell r="B770" t="str">
            <v>DO.ETY-5546</v>
          </cell>
          <cell r="C770" t="str">
            <v>DOKURO VALVULA 13715-15010 TOYOTA COROLLA 4A 4CIL 1.5L 31*7*106.7</v>
          </cell>
          <cell r="D770">
            <v>20</v>
          </cell>
          <cell r="E770">
            <v>20</v>
          </cell>
          <cell r="F770">
            <v>0.27400000000000002</v>
          </cell>
          <cell r="G770">
            <v>0.27400000000000002</v>
          </cell>
        </row>
        <row r="771">
          <cell r="B771" t="str">
            <v>DO.ETY-5549</v>
          </cell>
          <cell r="C771" t="str">
            <v>DOKURO VALVULA 13715-48010 TOYOTA TOYOACE 2J 4CIL 2.5L 33.5*9*120.6</v>
          </cell>
          <cell r="D771">
            <v>20</v>
          </cell>
          <cell r="E771">
            <v>20</v>
          </cell>
          <cell r="F771">
            <v>0.39200000000000002</v>
          </cell>
          <cell r="G771">
            <v>0.39200000000000002</v>
          </cell>
        </row>
        <row r="772">
          <cell r="B772" t="str">
            <v>DO.ETY-5552</v>
          </cell>
          <cell r="C772" t="str">
            <v>DOKURO VALVULA 13715-64010 TOYOTA COROLLA 2C 4CIL 2.0L 32.5*8*106.5</v>
          </cell>
          <cell r="D772">
            <v>72</v>
          </cell>
          <cell r="E772">
            <v>72</v>
          </cell>
          <cell r="F772">
            <v>0.32100000000000001</v>
          </cell>
          <cell r="G772">
            <v>0.32100000000000001</v>
          </cell>
        </row>
        <row r="773">
          <cell r="B773" t="str">
            <v>DO.ETY-5552AN</v>
          </cell>
          <cell r="C773" t="str">
            <v>DOKURO VALVULA NEGRA 13715-64010 TOYOTA COROLLA 2C 4CIL 2.0L 32.5*8*106.5</v>
          </cell>
          <cell r="D773">
            <v>912</v>
          </cell>
          <cell r="E773">
            <v>912</v>
          </cell>
          <cell r="F773">
            <v>0.32100000000000001</v>
          </cell>
          <cell r="G773">
            <v>0.32100000000000001</v>
          </cell>
        </row>
        <row r="774">
          <cell r="B774" t="str">
            <v>DO.ETY-5553AN</v>
          </cell>
          <cell r="C774" t="str">
            <v>DOKURO VALVULA NEGRA 13715-71010 TOYOTA H ILUX 2Y 4CIL 2.0L 36*8*108.6</v>
          </cell>
          <cell r="D774">
            <v>72</v>
          </cell>
          <cell r="E774">
            <v>72</v>
          </cell>
          <cell r="F774">
            <v>0.35499999999999998</v>
          </cell>
          <cell r="G774">
            <v>0.35499999999999998</v>
          </cell>
        </row>
        <row r="775">
          <cell r="B775" t="str">
            <v>DO.ETY-5569</v>
          </cell>
          <cell r="C775" t="str">
            <v>DOKURO VALVULA 13715-15030 TOYOTA COROLLA 5A 4CIL 1.6L 24.6*6*92</v>
          </cell>
          <cell r="D775">
            <v>12</v>
          </cell>
          <cell r="E775">
            <v>12</v>
          </cell>
          <cell r="F775">
            <v>0.68</v>
          </cell>
          <cell r="G775">
            <v>0.34</v>
          </cell>
        </row>
        <row r="776">
          <cell r="B776" t="str">
            <v>DO.ETY-5570</v>
          </cell>
          <cell r="C776" t="str">
            <v>DOKURO VALVULA 13715-54040 TOYOTA H ILUX 3L 4CIL 2.8L 36.1*8*103.4</v>
          </cell>
          <cell r="D776">
            <v>92</v>
          </cell>
          <cell r="E776">
            <v>92</v>
          </cell>
          <cell r="F776">
            <v>0.372</v>
          </cell>
          <cell r="G776">
            <v>0.372</v>
          </cell>
        </row>
        <row r="777">
          <cell r="B777" t="str">
            <v>DO.ETY-5572</v>
          </cell>
          <cell r="C777" t="str">
            <v>DOKURO VALVULA 13715-74020 TOYOTA CORONA 3S 4CIL 2.0L 27*6*100.6</v>
          </cell>
          <cell r="D777">
            <v>4</v>
          </cell>
          <cell r="E777">
            <v>4</v>
          </cell>
          <cell r="F777">
            <v>0.752</v>
          </cell>
          <cell r="G777">
            <v>0.376</v>
          </cell>
        </row>
        <row r="778">
          <cell r="B778" t="str">
            <v>DO.ETY-5573</v>
          </cell>
          <cell r="C778" t="str">
            <v>DOKURO 13715-58030 VALVULA TOYOTA DYNA 14B ESCAPE 38.5*9.0*128.00</v>
          </cell>
          <cell r="D778">
            <v>16</v>
          </cell>
          <cell r="E778">
            <v>16</v>
          </cell>
          <cell r="F778">
            <v>0</v>
          </cell>
          <cell r="G778">
            <v>0.46400000000000002</v>
          </cell>
        </row>
        <row r="779">
          <cell r="B779" t="str">
            <v>DO.ETY-5577</v>
          </cell>
          <cell r="C779" t="str">
            <v>DOKURO VALVULA 13715-10030 TOYOTA COROLLA 2E 4CIL 1.3L 31.1*6*92.4</v>
          </cell>
          <cell r="D779">
            <v>788</v>
          </cell>
          <cell r="E779">
            <v>788</v>
          </cell>
          <cell r="F779">
            <v>0.21199999999999999</v>
          </cell>
          <cell r="G779">
            <v>0.21199999999999999</v>
          </cell>
        </row>
        <row r="780">
          <cell r="B780" t="str">
            <v>DO.ETY-5577AN</v>
          </cell>
          <cell r="C780" t="str">
            <v>DOKURO VALVULA NEGRA 13715-10030 TOYOTA COROLLA 2E 4CIL 1.3L 31.1*6*92.4</v>
          </cell>
          <cell r="D780">
            <v>548</v>
          </cell>
          <cell r="E780">
            <v>548</v>
          </cell>
          <cell r="F780">
            <v>0.21</v>
          </cell>
          <cell r="G780">
            <v>0.21</v>
          </cell>
        </row>
        <row r="781">
          <cell r="B781" t="str">
            <v>DO.ETY-5584</v>
          </cell>
          <cell r="C781" t="str">
            <v>DOKURO VALVULA 13715-11030 TOYOTA TERCEL 5EFE 4CIL 1.5L 24.5*6*94</v>
          </cell>
          <cell r="D781">
            <v>104</v>
          </cell>
          <cell r="E781">
            <v>104</v>
          </cell>
          <cell r="F781">
            <v>0.6</v>
          </cell>
          <cell r="G781">
            <v>0.3</v>
          </cell>
        </row>
        <row r="782">
          <cell r="B782" t="str">
            <v>DO.ETY-5584AN</v>
          </cell>
          <cell r="C782" t="str">
            <v>DOKURO VALVULA NEGRA 13715-11030 TOYOTA TERCEL 5EFE 4CIL 1.5L 24.5*6*94</v>
          </cell>
          <cell r="D782">
            <v>4</v>
          </cell>
          <cell r="E782">
            <v>4</v>
          </cell>
          <cell r="F782">
            <v>0.6</v>
          </cell>
          <cell r="G782">
            <v>0.3</v>
          </cell>
        </row>
        <row r="783">
          <cell r="B783" t="str">
            <v>DO.ETY-5585</v>
          </cell>
          <cell r="C783" t="str">
            <v>DOKURO VALVULA 13715-58040 TOYOTA DYNA 14B 4CIL 3.7L 38.5*9*126.5</v>
          </cell>
          <cell r="D783">
            <v>4</v>
          </cell>
          <cell r="E783">
            <v>4</v>
          </cell>
          <cell r="F783">
            <v>0.23100000000000001</v>
          </cell>
          <cell r="G783">
            <v>0.46200000000000002</v>
          </cell>
        </row>
        <row r="784">
          <cell r="B784" t="str">
            <v>DO.ETY-5587</v>
          </cell>
          <cell r="C784" t="str">
            <v>DOKURO VALVULA 13715-65010 TOYOTA CAMRY 3VZE 6CIL 3.0L 35*8*104.2</v>
          </cell>
          <cell r="D784">
            <v>30</v>
          </cell>
          <cell r="E784">
            <v>30</v>
          </cell>
          <cell r="F784">
            <v>1.8640000000000001</v>
          </cell>
          <cell r="G784">
            <v>0.93200000000000005</v>
          </cell>
        </row>
        <row r="785">
          <cell r="B785" t="str">
            <v>DO.ETY-5589</v>
          </cell>
          <cell r="C785" t="str">
            <v>DOKURO VALVULA 13715-16060 TOYOTA COROLLA 4AFE 16VALV 4CIL 1.8L 24.5*6*88</v>
          </cell>
          <cell r="D785">
            <v>4</v>
          </cell>
          <cell r="E785">
            <v>4</v>
          </cell>
          <cell r="F785">
            <v>0.67200000000000004</v>
          </cell>
          <cell r="G785">
            <v>0.33600000000000002</v>
          </cell>
        </row>
        <row r="786">
          <cell r="B786" t="str">
            <v>DO.ETY-5589AN</v>
          </cell>
          <cell r="C786" t="str">
            <v>DOKURO VALVULA NEGRA 13711-16060 TOYOTA COROLLA 4AFE 16VALV 4CIL 1.8L 31*6*101</v>
          </cell>
          <cell r="D786">
            <v>512</v>
          </cell>
          <cell r="E786">
            <v>512</v>
          </cell>
          <cell r="F786">
            <v>0.30199999999999999</v>
          </cell>
          <cell r="G786">
            <v>0.30199999999999999</v>
          </cell>
        </row>
        <row r="787">
          <cell r="B787" t="str">
            <v>DO.ETY-5590</v>
          </cell>
          <cell r="C787" t="str">
            <v>DOKURO VALVULA 13715-64012 TOYOTA COROLLA 3C 4CIL 2.0L 32.5*8*105</v>
          </cell>
          <cell r="D787">
            <v>64</v>
          </cell>
          <cell r="E787">
            <v>64</v>
          </cell>
          <cell r="F787">
            <v>0.32</v>
          </cell>
          <cell r="G787">
            <v>0.32</v>
          </cell>
        </row>
        <row r="788">
          <cell r="B788" t="str">
            <v>DO.ETY-5590AN</v>
          </cell>
          <cell r="C788" t="str">
            <v>DOKURO VALVULA NEGRA 13715-64012 TOYOTA COROLLA 3C 4CIL 2.0L 32.5*8*105</v>
          </cell>
          <cell r="D788">
            <v>4</v>
          </cell>
          <cell r="E788">
            <v>4</v>
          </cell>
          <cell r="F788">
            <v>0.32</v>
          </cell>
          <cell r="G788">
            <v>0.32</v>
          </cell>
        </row>
        <row r="789">
          <cell r="B789" t="str">
            <v>DO.ETY-5602</v>
          </cell>
          <cell r="C789" t="str">
            <v>DOKURO VALVULA 13715-75050 TOYOTA H ILUX 3RZFE 4CIL 2.7L 30.5*6*103.7</v>
          </cell>
          <cell r="D789">
            <v>4</v>
          </cell>
          <cell r="E789">
            <v>4</v>
          </cell>
          <cell r="F789">
            <v>0.38600000000000001</v>
          </cell>
          <cell r="G789">
            <v>0.38600000000000001</v>
          </cell>
        </row>
        <row r="790">
          <cell r="B790" t="str">
            <v>DO.ETY-5603</v>
          </cell>
          <cell r="C790" t="str">
            <v>DOKURO VALVULA 13715-16040 TOYOTA COROLLA 4AGE 20VALV 4CIL 1.6L 26*5*108.5</v>
          </cell>
          <cell r="D790">
            <v>32</v>
          </cell>
          <cell r="E790">
            <v>32</v>
          </cell>
          <cell r="F790">
            <v>0.159</v>
          </cell>
          <cell r="G790">
            <v>0.159</v>
          </cell>
        </row>
        <row r="791">
          <cell r="B791" t="str">
            <v>DO.ETY-5608</v>
          </cell>
          <cell r="C791" t="str">
            <v>DOKURO VALVULA 13715-67020 TOYOTA LAND CRUISER 1KZT 4CIL 3.0L 37*8*103.4</v>
          </cell>
          <cell r="D791">
            <v>28</v>
          </cell>
          <cell r="E791">
            <v>28</v>
          </cell>
          <cell r="F791">
            <v>0.375</v>
          </cell>
          <cell r="G791">
            <v>0.375</v>
          </cell>
        </row>
        <row r="792">
          <cell r="B792" t="str">
            <v>DO.ETY-5609</v>
          </cell>
          <cell r="C792" t="str">
            <v>DOKURO VALVULA 13715-54050 TOYOTA H ILUX 5L 4CIL 3.0L 36*8*104.2</v>
          </cell>
          <cell r="D792">
            <v>4</v>
          </cell>
          <cell r="E792">
            <v>4</v>
          </cell>
          <cell r="F792">
            <v>0.375</v>
          </cell>
          <cell r="G792">
            <v>0.375</v>
          </cell>
        </row>
        <row r="793">
          <cell r="B793" t="str">
            <v>DO.ETY-5612</v>
          </cell>
          <cell r="C793" t="str">
            <v>DOKURO VALVULA 13715-21010 TOYOTA PROBOX 2NZFE 4CIL 1.3L 25.5*5*88</v>
          </cell>
          <cell r="D793">
            <v>12</v>
          </cell>
          <cell r="E793">
            <v>12</v>
          </cell>
          <cell r="F793">
            <v>0.25700000000000001</v>
          </cell>
          <cell r="G793">
            <v>0.25700000000000001</v>
          </cell>
        </row>
        <row r="794">
          <cell r="B794" t="str">
            <v>DO.ETY-5612AN</v>
          </cell>
          <cell r="C794" t="str">
            <v>DOKURO VALVULA NEGRA 13715-21010 TOYOTA PROBOX 2NZFE 4CIL 1.3L 25.5*5*88</v>
          </cell>
          <cell r="D794">
            <v>96</v>
          </cell>
          <cell r="E794">
            <v>96</v>
          </cell>
          <cell r="F794">
            <v>0</v>
          </cell>
          <cell r="G794">
            <v>0.25800000000000001</v>
          </cell>
        </row>
        <row r="795">
          <cell r="B795" t="str">
            <v>DO.ETY-5614</v>
          </cell>
          <cell r="C795" t="str">
            <v>DOKURO VALVULA 13715-22030 TOYOTA CELICA 1ZZFE 4CIL 1.8L 27.5*5.5*88.8</v>
          </cell>
          <cell r="D795">
            <v>32</v>
          </cell>
          <cell r="E795">
            <v>32</v>
          </cell>
          <cell r="F795">
            <v>0.30499999999999999</v>
          </cell>
          <cell r="G795">
            <v>0.30499999999999999</v>
          </cell>
        </row>
        <row r="796">
          <cell r="B796" t="str">
            <v>DO.ETY-5614AN</v>
          </cell>
          <cell r="C796" t="str">
            <v>DOKURO VALVULA NEGRA 13715-22030 TOYOTA CELICA 1ZZFE 4CIL 1.8L 27.5*5.5*88.8</v>
          </cell>
          <cell r="D796">
            <v>352</v>
          </cell>
          <cell r="E796">
            <v>352</v>
          </cell>
          <cell r="F796">
            <v>0.30099999999999999</v>
          </cell>
          <cell r="G796">
            <v>0.30099999999999999</v>
          </cell>
        </row>
        <row r="797">
          <cell r="B797" t="str">
            <v>DO.ETY-5615AN</v>
          </cell>
          <cell r="C797" t="str">
            <v>DOKURO VALVULA NEGRA 13715-22040 TOYOTA COROLLA 3ZZFE 4CIL 1.6L 26*5.5*88.8</v>
          </cell>
          <cell r="D797">
            <v>4</v>
          </cell>
          <cell r="E797">
            <v>4</v>
          </cell>
          <cell r="F797">
            <v>0.65600000000000003</v>
          </cell>
          <cell r="G797">
            <v>0.32800000000000001</v>
          </cell>
        </row>
        <row r="798">
          <cell r="B798" t="str">
            <v>DO.ETY-5618</v>
          </cell>
          <cell r="C798" t="str">
            <v>DOKURO VALVULA 13715-88600 TOYOTA CELICA 2ZZ-GE 4CIL 1.8L 29.5*5.5*111.7</v>
          </cell>
          <cell r="D798">
            <v>4</v>
          </cell>
          <cell r="E798">
            <v>4</v>
          </cell>
          <cell r="F798">
            <v>0.81200000000000006</v>
          </cell>
          <cell r="G798">
            <v>0.40600000000000003</v>
          </cell>
        </row>
        <row r="799">
          <cell r="B799" t="str">
            <v>DO.ETY-5621</v>
          </cell>
          <cell r="C799" t="str">
            <v>DOKURO VALVULA 13715-28010 TOYOTA CAMRY 1AZ 4CIL 2.0L 29.45*5.5*101.2</v>
          </cell>
          <cell r="D799">
            <v>4</v>
          </cell>
          <cell r="E799">
            <v>4</v>
          </cell>
          <cell r="F799">
            <v>0.39800000000000002</v>
          </cell>
          <cell r="G799">
            <v>0.39800000000000002</v>
          </cell>
        </row>
        <row r="800">
          <cell r="B800" t="str">
            <v>DO.ETY-5621AN</v>
          </cell>
          <cell r="C800" t="str">
            <v>DOKURO VALVULA NEGRA 13715-28010 TOYOTA CAMRY 1AZ 4CIL 2.0L 29.45*5.5*101.2</v>
          </cell>
          <cell r="D800">
            <v>120</v>
          </cell>
          <cell r="E800">
            <v>120</v>
          </cell>
          <cell r="F800">
            <v>0.36199999999999999</v>
          </cell>
          <cell r="G800">
            <v>0.36199999999999999</v>
          </cell>
        </row>
        <row r="801">
          <cell r="B801" t="str">
            <v>DO.ETY-5623AN</v>
          </cell>
          <cell r="C801" t="str">
            <v>DOKURO VALVULA NEGRA 13715-33040 TOYOTA SUCCEED 1ND 4CIL 1.4L 28*6*100</v>
          </cell>
          <cell r="D801">
            <v>72</v>
          </cell>
          <cell r="E801">
            <v>72</v>
          </cell>
          <cell r="F801">
            <v>0.374</v>
          </cell>
          <cell r="G801">
            <v>0.374</v>
          </cell>
        </row>
        <row r="802">
          <cell r="B802" t="str">
            <v>DO.ETY-5625</v>
          </cell>
          <cell r="C802" t="str">
            <v>DOKURO VALVULA 13715-30040 TOYOTA H ILUX 2KD 4CIL 2.5L 26.5*6*105.75</v>
          </cell>
          <cell r="D802">
            <v>4</v>
          </cell>
          <cell r="E802">
            <v>4</v>
          </cell>
          <cell r="F802">
            <v>0.40400000000000003</v>
          </cell>
          <cell r="G802">
            <v>0.40400000000000003</v>
          </cell>
        </row>
        <row r="803">
          <cell r="B803" t="str">
            <v>DO.ETY-5625AN</v>
          </cell>
          <cell r="C803" t="str">
            <v>DOKURO VALVULA NEGRA 13715-30040 TOYOTA H ILUX 2KD 4CIL 2.5L 26.5*6*105.75</v>
          </cell>
          <cell r="D803">
            <v>104</v>
          </cell>
          <cell r="E803">
            <v>104</v>
          </cell>
          <cell r="F803">
            <v>0.36699999999999999</v>
          </cell>
          <cell r="G803">
            <v>0.36699999999999999</v>
          </cell>
        </row>
        <row r="804">
          <cell r="B804" t="str">
            <v>DO.ETY-5632</v>
          </cell>
          <cell r="C804" t="str">
            <v>DOKURO VALVULA 13715-31090 TOYOTA PRADO 1GR-FE 6CIL 4.0L 29.5*5.5*105.9</v>
          </cell>
          <cell r="D804">
            <v>186</v>
          </cell>
          <cell r="E804">
            <v>186</v>
          </cell>
          <cell r="F804">
            <v>0.86099999999999999</v>
          </cell>
          <cell r="G804">
            <v>0.57399999999999995</v>
          </cell>
        </row>
        <row r="805">
          <cell r="B805" t="str">
            <v>DO.ETY-5634</v>
          </cell>
          <cell r="C805" t="str">
            <v>DOKURO VALVULA 13711-21040 TOYOTA COROLLA FIELDER 1NZ-FE 4CIL 1.5L 30.5*5.5*102.2</v>
          </cell>
          <cell r="D805">
            <v>16</v>
          </cell>
          <cell r="E805">
            <v>16</v>
          </cell>
          <cell r="F805">
            <v>0.31</v>
          </cell>
          <cell r="G805">
            <v>0.31</v>
          </cell>
        </row>
        <row r="806">
          <cell r="B806" t="str">
            <v>DO.ETY-5634AN</v>
          </cell>
          <cell r="C806" t="str">
            <v>DOKURO VALVULA NEGRA 13715-21040 TOYOTA COROLLA FIELDER 1NZ-FE 4CIL 1.5L 25.5*5.5*103.4</v>
          </cell>
          <cell r="D806">
            <v>184</v>
          </cell>
          <cell r="E806">
            <v>184</v>
          </cell>
          <cell r="F806">
            <v>0.30599999999999999</v>
          </cell>
          <cell r="G806">
            <v>0.30599999999999999</v>
          </cell>
        </row>
        <row r="807">
          <cell r="B807" t="str">
            <v>DO.ETY-5635</v>
          </cell>
          <cell r="C807" t="str">
            <v>DOKURO VALVULA 13715-37030 TOYOTA COROLLA 2ZR 4CIL 1.8L 27.5*5.5*108.25</v>
          </cell>
          <cell r="D807">
            <v>128</v>
          </cell>
          <cell r="E807">
            <v>128</v>
          </cell>
          <cell r="F807">
            <v>0.32500000000000001</v>
          </cell>
          <cell r="G807">
            <v>0.32500000000000001</v>
          </cell>
        </row>
        <row r="808">
          <cell r="B808" t="str">
            <v>DO.ETY-5635AN</v>
          </cell>
          <cell r="C808" t="str">
            <v>DOKURO VALVULA NEGRA 13715-37030 TOYOTA COROLLA 2ZR 4CIL 1.8L 27.5*5.5*108.25</v>
          </cell>
          <cell r="D808">
            <v>48</v>
          </cell>
          <cell r="E808">
            <v>48</v>
          </cell>
          <cell r="F808">
            <v>0.32300000000000001</v>
          </cell>
          <cell r="G808">
            <v>0.32300000000000001</v>
          </cell>
        </row>
        <row r="809">
          <cell r="B809" t="str">
            <v>DO.ETY-5639</v>
          </cell>
          <cell r="C809" t="str">
            <v>DOKURO VALVULA 13715-40040 TOYOTA AYGO 1KR-FE 3CIL 1.0L 23.6*5*89.1</v>
          </cell>
          <cell r="D809">
            <v>108</v>
          </cell>
          <cell r="E809">
            <v>108</v>
          </cell>
          <cell r="F809">
            <v>0.193</v>
          </cell>
          <cell r="G809">
            <v>0.193</v>
          </cell>
        </row>
        <row r="810">
          <cell r="B810" t="str">
            <v>DO.ETY-5639AN</v>
          </cell>
          <cell r="C810" t="str">
            <v>DOKURO VALVULA NEGRA 13715-40040 TOYOTA AYGO 1KR-FE 3CIL 1.0L 23.6*5*89.1</v>
          </cell>
          <cell r="D810">
            <v>90</v>
          </cell>
          <cell r="E810">
            <v>90</v>
          </cell>
          <cell r="F810">
            <v>0.193</v>
          </cell>
          <cell r="G810">
            <v>0.193</v>
          </cell>
        </row>
        <row r="811">
          <cell r="B811" t="str">
            <v>DO.FSY1-10-280</v>
          </cell>
          <cell r="C811" t="str">
            <v>DOKURO GUIA VALVULA FSY1-10-280 MAZDA 323-626 FS 4CIL 2.0L ADM / ESC</v>
          </cell>
          <cell r="D811">
            <v>194</v>
          </cell>
          <cell r="E811">
            <v>194</v>
          </cell>
          <cell r="F811">
            <v>0.152</v>
          </cell>
          <cell r="G811">
            <v>0.152</v>
          </cell>
        </row>
        <row r="812">
          <cell r="B812" t="str">
            <v>DO.IDH-0010</v>
          </cell>
          <cell r="C812" t="str">
            <v>DOKURO VALVULA 13711-87103 DAIHATSU CHARADE HC 4CIL 1.3L 30*6.6*112.6</v>
          </cell>
          <cell r="D812">
            <v>2</v>
          </cell>
          <cell r="E812">
            <v>2</v>
          </cell>
          <cell r="F812">
            <v>0.44400000000000001</v>
          </cell>
          <cell r="G812">
            <v>0.44400000000000001</v>
          </cell>
        </row>
        <row r="813">
          <cell r="B813" t="str">
            <v>DO.IDH-0018</v>
          </cell>
          <cell r="C813" t="str">
            <v>DOKURO VALVULA 13711-97401 DAIHATSU TERIOS K3 4CIL 1.3L 26*5*88.2</v>
          </cell>
          <cell r="D813">
            <v>46</v>
          </cell>
          <cell r="E813">
            <v>46</v>
          </cell>
          <cell r="F813">
            <v>0.25</v>
          </cell>
          <cell r="G813">
            <v>0.25</v>
          </cell>
        </row>
        <row r="814">
          <cell r="B814" t="str">
            <v>DO.IDH-0021</v>
          </cell>
          <cell r="C814" t="str">
            <v>DOKURO VALVULA 13711-BZ060 TOYOTA AVANZA 3SZ-VE 4CIL 1.5L 27.8*5*88.20</v>
          </cell>
          <cell r="D814">
            <v>688</v>
          </cell>
          <cell r="E814">
            <v>688</v>
          </cell>
          <cell r="F814">
            <v>0.26300000000000001</v>
          </cell>
          <cell r="G814">
            <v>0.26300000000000001</v>
          </cell>
        </row>
        <row r="815">
          <cell r="B815" t="str">
            <v>DO.IDH-0021AN</v>
          </cell>
          <cell r="C815" t="str">
            <v>DOKURO VALVULA NEGRA 13711-BZ060 TOYOTA AVANZA 3SZ-VE 4CIL 1.5L 27.8*5*88.20</v>
          </cell>
          <cell r="D815">
            <v>856</v>
          </cell>
          <cell r="E815">
            <v>856</v>
          </cell>
          <cell r="F815">
            <v>0.26200000000000001</v>
          </cell>
          <cell r="G815">
            <v>0.26200000000000001</v>
          </cell>
        </row>
        <row r="816">
          <cell r="B816" t="str">
            <v>DO.IDW-0604</v>
          </cell>
          <cell r="C816" t="str">
            <v>DOKURO VALVULA 96103129 DAEWOO LANOS VIVANT AD16S 4CIL 1.5L 30.3*6*102.5</v>
          </cell>
          <cell r="D816">
            <v>4</v>
          </cell>
          <cell r="E816">
            <v>4</v>
          </cell>
          <cell r="F816">
            <v>0.65200000000000002</v>
          </cell>
          <cell r="G816">
            <v>0.32600000000000001</v>
          </cell>
        </row>
        <row r="817">
          <cell r="B817" t="str">
            <v>DO.IDW-0605</v>
          </cell>
          <cell r="C817" t="str">
            <v>DOKURO VALVULA 96440081 CHEVROLET AVEO 4CIL 1.4L 28.55*6*101.6</v>
          </cell>
          <cell r="D817">
            <v>184</v>
          </cell>
          <cell r="E817">
            <v>184</v>
          </cell>
          <cell r="F817">
            <v>0.35</v>
          </cell>
          <cell r="G817">
            <v>0.35</v>
          </cell>
        </row>
        <row r="818">
          <cell r="B818" t="str">
            <v>DO.IDW-0605AN</v>
          </cell>
          <cell r="C818" t="str">
            <v>DOKURO VALVULA NEGRA 96440081AN CHEVROLET AVEO 4CIL 1.4L 28.55*6*101.6</v>
          </cell>
          <cell r="D818">
            <v>72</v>
          </cell>
          <cell r="E818">
            <v>72</v>
          </cell>
          <cell r="F818">
            <v>0.35199999999999998</v>
          </cell>
          <cell r="G818">
            <v>0.35199999999999998</v>
          </cell>
        </row>
        <row r="819">
          <cell r="B819" t="str">
            <v>DO.IDW-0702</v>
          </cell>
          <cell r="C819" t="str">
            <v>DOKURO VALVULA 90215492 DAEWOO RACER CIELO G15F 4CIL 1.5L 38*7*101.5</v>
          </cell>
          <cell r="D819">
            <v>8</v>
          </cell>
          <cell r="E819">
            <v>8</v>
          </cell>
          <cell r="F819">
            <v>0.28799999999999998</v>
          </cell>
          <cell r="G819">
            <v>0.28799999999999998</v>
          </cell>
        </row>
        <row r="820">
          <cell r="B820" t="str">
            <v>DO.IDW-0702AN</v>
          </cell>
          <cell r="C820" t="str">
            <v>DOKURO VALVULA NEGRA 90215492 DAEWOO RACER CIELO G15F 4CIL 1.5L 31*7*101.5</v>
          </cell>
          <cell r="D820">
            <v>60</v>
          </cell>
          <cell r="E820">
            <v>60</v>
          </cell>
          <cell r="F820">
            <v>0.28899999999999998</v>
          </cell>
          <cell r="G820">
            <v>0.28899999999999998</v>
          </cell>
        </row>
        <row r="821">
          <cell r="B821" t="str">
            <v>DO.IHN-0082AN</v>
          </cell>
          <cell r="C821" t="str">
            <v>DOKURO VALVULA NEGRA S1371-11800 HINO DUTRO N04C 4CIL 4.0L 34.0*7.0*122.60</v>
          </cell>
          <cell r="D821">
            <v>24</v>
          </cell>
          <cell r="E821">
            <v>24</v>
          </cell>
          <cell r="F821">
            <v>0</v>
          </cell>
          <cell r="G821">
            <v>0.3</v>
          </cell>
        </row>
        <row r="822">
          <cell r="B822" t="str">
            <v>DO.IHO-0102</v>
          </cell>
          <cell r="C822" t="str">
            <v>DOKURO VALVULA 14711-634000 HONDA CIVIC EN 4CIL 1.3L 36*6.6*109.5</v>
          </cell>
          <cell r="D822">
            <v>32</v>
          </cell>
          <cell r="E822">
            <v>32</v>
          </cell>
          <cell r="F822">
            <v>0.28499999999999998</v>
          </cell>
          <cell r="G822">
            <v>0.28499999999999998</v>
          </cell>
        </row>
        <row r="823">
          <cell r="B823" t="str">
            <v>DO.IHO-0112</v>
          </cell>
          <cell r="C823" t="str">
            <v>DOKURO VALVULA 14711-PC6000 HONDA ACCORD ES-EY 4CIL 1.6L-1.8L 30*6.5*120.5</v>
          </cell>
          <cell r="D823">
            <v>36</v>
          </cell>
          <cell r="E823">
            <v>36</v>
          </cell>
          <cell r="F823">
            <v>0.25800000000000001</v>
          </cell>
          <cell r="G823">
            <v>0.25800000000000001</v>
          </cell>
        </row>
        <row r="824">
          <cell r="B824" t="str">
            <v>DO.IHO-0112AN</v>
          </cell>
          <cell r="C824" t="str">
            <v>DOKURO VALVULA NEGRA 14711-PC6000 HONDA ACCORD ES-EY 4CIL 1.6L-1.8L 30*6.5*120.5</v>
          </cell>
          <cell r="D824">
            <v>16</v>
          </cell>
          <cell r="E824">
            <v>16</v>
          </cell>
          <cell r="F824">
            <v>0.25800000000000001</v>
          </cell>
          <cell r="G824">
            <v>0.25800000000000001</v>
          </cell>
        </row>
        <row r="825">
          <cell r="B825" t="str">
            <v>DO.IHO-0123</v>
          </cell>
          <cell r="C825" t="str">
            <v>DOKURO VALVULA 14711-PE0660 HONDA CIVIC CRX EV-EW 4CIL 1.3L-1.5L 30*6.5*112.8</v>
          </cell>
          <cell r="D825">
            <v>16</v>
          </cell>
          <cell r="E825">
            <v>16</v>
          </cell>
          <cell r="F825">
            <v>0.221</v>
          </cell>
          <cell r="G825">
            <v>0.221</v>
          </cell>
        </row>
        <row r="826">
          <cell r="B826" t="str">
            <v>DO.IHO-0126</v>
          </cell>
          <cell r="C826" t="str">
            <v>DOKURO VALVULA 14711-PM3000 HONDA CIVIC ZC 4CIL 1.6L 29*5.5*115.10</v>
          </cell>
          <cell r="D826">
            <v>10</v>
          </cell>
          <cell r="E826">
            <v>10</v>
          </cell>
          <cell r="F826">
            <v>0.34399999999999997</v>
          </cell>
          <cell r="G826">
            <v>0.34399999999999997</v>
          </cell>
        </row>
        <row r="827">
          <cell r="B827" t="str">
            <v>DO.IHO-0126AN</v>
          </cell>
          <cell r="C827" t="str">
            <v>DOKURO VALVULA NEGRA 14711-PM3000 HONDA CIVIC ZC 4CIL 1.6L 29*5.5*115.10</v>
          </cell>
          <cell r="D827">
            <v>18</v>
          </cell>
          <cell r="E827">
            <v>18</v>
          </cell>
          <cell r="F827">
            <v>0.34</v>
          </cell>
          <cell r="G827">
            <v>0.34</v>
          </cell>
        </row>
        <row r="828">
          <cell r="B828" t="str">
            <v>DO.IHO-0129</v>
          </cell>
          <cell r="C828" t="str">
            <v>DOKURO VALVULA 14711-PR4A00 HONDA CIVIC ZC 4CIL 1.6L 31*6.5*105.4</v>
          </cell>
          <cell r="D828">
            <v>4</v>
          </cell>
          <cell r="E828">
            <v>4</v>
          </cell>
          <cell r="F828">
            <v>0.46899999999999997</v>
          </cell>
          <cell r="G828">
            <v>0.46899999999999997</v>
          </cell>
        </row>
        <row r="829">
          <cell r="B829" t="str">
            <v>DO.IHO-0141</v>
          </cell>
          <cell r="C829" t="str">
            <v>DOKURO VALVULA 14731-PE0000 HONDA CIVIC CRX EV-EW 4CIL 1.3L-1.5L 12*6.5*89.2</v>
          </cell>
          <cell r="D829">
            <v>8</v>
          </cell>
          <cell r="E829">
            <v>8</v>
          </cell>
          <cell r="F829">
            <v>0.13700000000000001</v>
          </cell>
          <cell r="G829">
            <v>0.13700000000000001</v>
          </cell>
        </row>
        <row r="830">
          <cell r="B830" t="str">
            <v>DO.IHO-0701</v>
          </cell>
          <cell r="C830" t="str">
            <v>DOKURO VALVULA 14711-PT0000 HONDA ACCORD F18-F20 4CIL 1.8L-2.0L 32*5.5*112</v>
          </cell>
          <cell r="D830">
            <v>12</v>
          </cell>
          <cell r="E830">
            <v>12</v>
          </cell>
          <cell r="F830">
            <v>0.40899999999999997</v>
          </cell>
          <cell r="G830">
            <v>0.40899999999999997</v>
          </cell>
        </row>
        <row r="831">
          <cell r="B831" t="str">
            <v>DO.IHO-0702</v>
          </cell>
          <cell r="C831" t="str">
            <v>DOKURO VALVULA 14711-890000 HONDA ACCORD CB-CD 4CIL 2.0L 36*7*127</v>
          </cell>
          <cell r="D831">
            <v>16</v>
          </cell>
          <cell r="E831">
            <v>16</v>
          </cell>
          <cell r="F831">
            <v>0.29199999999999998</v>
          </cell>
          <cell r="G831">
            <v>0.29199999999999998</v>
          </cell>
        </row>
        <row r="832">
          <cell r="B832" t="str">
            <v>DO.IHO-0704AN</v>
          </cell>
          <cell r="C832" t="str">
            <v>DOKURO VALVULA NEGRA 14711-PT5000 HONDA ACCORD F22A 4CIL 2.2L 34*5.5*112.2</v>
          </cell>
          <cell r="D832">
            <v>56</v>
          </cell>
          <cell r="E832">
            <v>56</v>
          </cell>
          <cell r="F832">
            <v>0.41199999999999998</v>
          </cell>
          <cell r="G832">
            <v>0.41199999999999998</v>
          </cell>
        </row>
        <row r="833">
          <cell r="B833" t="str">
            <v>DO.IHO-0709</v>
          </cell>
          <cell r="C833" t="str">
            <v>DOKURO VALVULA 14711-P08000 HONDA CIVIC D16 4CIL 1.6L 30*5.5*118.5</v>
          </cell>
          <cell r="D833">
            <v>140</v>
          </cell>
          <cell r="E833">
            <v>140</v>
          </cell>
          <cell r="F833">
            <v>0.38100000000000001</v>
          </cell>
          <cell r="G833">
            <v>0.38100000000000001</v>
          </cell>
        </row>
        <row r="834">
          <cell r="B834" t="str">
            <v>DO.IHO-0711</v>
          </cell>
          <cell r="C834" t="str">
            <v>DOKURO VALVULA 14711-P0A000 HONDA ODYSSEY F22B 4CIL 2.2L 34*5.5*116.1</v>
          </cell>
          <cell r="D834">
            <v>32</v>
          </cell>
          <cell r="E834">
            <v>32</v>
          </cell>
          <cell r="F834">
            <v>0.42799999999999999</v>
          </cell>
          <cell r="G834">
            <v>0.42799999999999999</v>
          </cell>
        </row>
        <row r="835">
          <cell r="B835" t="str">
            <v>DO.IHO-0713</v>
          </cell>
          <cell r="C835" t="str">
            <v>DOKURO VALVULA 14711-P07000 HONDA CIVIC D15 4CIL 1.5L 27.5*5.5*120</v>
          </cell>
          <cell r="D835">
            <v>20</v>
          </cell>
          <cell r="E835">
            <v>20</v>
          </cell>
          <cell r="F835">
            <v>0.71399999999999997</v>
          </cell>
          <cell r="G835">
            <v>0.35699999999999998</v>
          </cell>
        </row>
        <row r="836">
          <cell r="B836" t="str">
            <v>DO.IHO-0713AN</v>
          </cell>
          <cell r="C836" t="str">
            <v>DOKURO VALVULA NEGRA 14711-P07000 HONDA CIVIC D15 4CIL 1.5L 27.5*5.5*120</v>
          </cell>
          <cell r="D836">
            <v>48</v>
          </cell>
          <cell r="E836">
            <v>48</v>
          </cell>
          <cell r="F836">
            <v>0.35099999999999998</v>
          </cell>
          <cell r="G836">
            <v>0.35099999999999998</v>
          </cell>
        </row>
        <row r="837">
          <cell r="B837" t="str">
            <v>DO.IHO-0714</v>
          </cell>
          <cell r="C837" t="str">
            <v>DOKURO VALVULA 14711-P2A000 HONDA CIVIC D16-D17 4CIL 1.6L 30*5.5*118.6</v>
          </cell>
          <cell r="D837">
            <v>52</v>
          </cell>
          <cell r="E837">
            <v>52</v>
          </cell>
          <cell r="F837">
            <v>0.38</v>
          </cell>
          <cell r="G837">
            <v>0.38</v>
          </cell>
        </row>
        <row r="838">
          <cell r="B838" t="str">
            <v>DO.IHO-0721</v>
          </cell>
          <cell r="C838" t="str">
            <v>DOKURO VALVULA 14711-PWA000 HONDA CIVIC FIT L15A 4CIL 1.3L 44.2*5.50*108.60</v>
          </cell>
          <cell r="D838">
            <v>56</v>
          </cell>
          <cell r="E838">
            <v>56</v>
          </cell>
          <cell r="F838">
            <v>0.112</v>
          </cell>
          <cell r="G838">
            <v>0.224</v>
          </cell>
        </row>
        <row r="839">
          <cell r="B839" t="str">
            <v>DO.IHO-0721AN</v>
          </cell>
          <cell r="C839" t="str">
            <v>DOKURO VALVULA NEGRA 14711-PWA000 HONDA CIVIC FIT L13A1 4CIL 1.3L 44.2*5.50*108.60</v>
          </cell>
          <cell r="D839">
            <v>208</v>
          </cell>
          <cell r="E839">
            <v>208</v>
          </cell>
          <cell r="F839">
            <v>0.111</v>
          </cell>
          <cell r="G839">
            <v>0.222</v>
          </cell>
        </row>
        <row r="840">
          <cell r="B840" t="str">
            <v>DO.IHO-0722AN</v>
          </cell>
          <cell r="C840" t="str">
            <v>DOKURO VALVULA NEGRA 14711-PWC000 HONDA CIVIC FIT L15A 4CIL 1.5L 34*5.5*99.10</v>
          </cell>
          <cell r="D840">
            <v>280</v>
          </cell>
          <cell r="E840">
            <v>280</v>
          </cell>
          <cell r="F840">
            <v>0.35599999999999998</v>
          </cell>
          <cell r="G840">
            <v>0.35599999999999998</v>
          </cell>
        </row>
        <row r="841">
          <cell r="B841" t="str">
            <v>DO.IHO-0724AN</v>
          </cell>
          <cell r="C841" t="str">
            <v>DOKURO VALVULA NEGRA 14711-RYEA00 HONDA ACCORD J30A-J35A 6CIL 3.2L-3.5L 36.0*5.5*116.95</v>
          </cell>
          <cell r="D841">
            <v>12</v>
          </cell>
          <cell r="E841">
            <v>12</v>
          </cell>
          <cell r="F841">
            <v>0.74</v>
          </cell>
          <cell r="G841">
            <v>0.74</v>
          </cell>
        </row>
        <row r="842">
          <cell r="B842" t="str">
            <v>DO.IHO-0725</v>
          </cell>
          <cell r="C842" t="str">
            <v>DOKURO VALVULA 14711-R40A00 HONDA CR-V K24A 4CIL 2.4L 36*5.5*108.75</v>
          </cell>
          <cell r="D842">
            <v>40</v>
          </cell>
          <cell r="E842">
            <v>40</v>
          </cell>
          <cell r="F842">
            <v>0.42299999999999999</v>
          </cell>
          <cell r="G842">
            <v>0.42299999999999999</v>
          </cell>
        </row>
        <row r="843">
          <cell r="B843" t="str">
            <v>DO.IHO-0726</v>
          </cell>
          <cell r="C843" t="str">
            <v>DOKURO VALVULA 14711-RNAA01 HONDA CIVIC R18 4CIL 1.8L 32*5.5*116.70</v>
          </cell>
          <cell r="D843">
            <v>56</v>
          </cell>
          <cell r="E843">
            <v>56</v>
          </cell>
          <cell r="F843">
            <v>0.38500000000000001</v>
          </cell>
          <cell r="G843">
            <v>0.38500000000000001</v>
          </cell>
        </row>
        <row r="844">
          <cell r="B844" t="str">
            <v>DO.IHO-0726AN</v>
          </cell>
          <cell r="C844" t="str">
            <v>DOKURO VALVULA NEGRA 14711-RNAA01 HONDA CIVIC R18 4CIL 1.8L 32*5.5*116.70</v>
          </cell>
          <cell r="D844">
            <v>48</v>
          </cell>
          <cell r="E844">
            <v>48</v>
          </cell>
          <cell r="F844">
            <v>0.38300000000000001</v>
          </cell>
          <cell r="G844">
            <v>0.38300000000000001</v>
          </cell>
        </row>
        <row r="845">
          <cell r="B845" t="str">
            <v>DO.IHO-0727</v>
          </cell>
          <cell r="C845" t="str">
            <v>DOKURO VALVULA 14711-PXK000 HONDA PILOT J35-J37 6CIL 3.5L 35*5.5*116.10</v>
          </cell>
          <cell r="D845">
            <v>72</v>
          </cell>
          <cell r="E845">
            <v>72</v>
          </cell>
          <cell r="F845">
            <v>1.4379999999999999</v>
          </cell>
          <cell r="G845">
            <v>0.71899999999999997</v>
          </cell>
        </row>
        <row r="846">
          <cell r="B846" t="str">
            <v>DO.IIS-0190</v>
          </cell>
          <cell r="C846" t="str">
            <v>DOKURO VALVULA 8942509770 ISUZU GEMINI 4XC1 4CIL 1.5L 36*7*105.2</v>
          </cell>
          <cell r="D846">
            <v>8</v>
          </cell>
          <cell r="E846">
            <v>8</v>
          </cell>
          <cell r="F846">
            <v>0.26500000000000001</v>
          </cell>
          <cell r="G846">
            <v>0.26500000000000001</v>
          </cell>
        </row>
        <row r="847">
          <cell r="B847" t="str">
            <v>DO.IIS-0192</v>
          </cell>
          <cell r="C847" t="str">
            <v>DOKURO VALVULA 8941332751 ISUZU ELF 4JA1 4CIL 2.5L 40*8*118.2</v>
          </cell>
          <cell r="D847">
            <v>2</v>
          </cell>
          <cell r="E847">
            <v>2</v>
          </cell>
          <cell r="F847">
            <v>0.41499999999999998</v>
          </cell>
          <cell r="G847">
            <v>0.41499999999999998</v>
          </cell>
        </row>
        <row r="848">
          <cell r="B848" t="str">
            <v>DO.IIS-0232AN</v>
          </cell>
          <cell r="C848" t="str">
            <v>DOKURO VALVULA NEGRA 8943958820 ISUZU FORWARD 6HK1T 6CIL 37*8*130.6</v>
          </cell>
          <cell r="D848">
            <v>12</v>
          </cell>
          <cell r="E848">
            <v>12</v>
          </cell>
          <cell r="F848">
            <v>0</v>
          </cell>
          <cell r="G848">
            <v>0.4</v>
          </cell>
        </row>
        <row r="849">
          <cell r="B849" t="str">
            <v>DO.IIS-0236</v>
          </cell>
          <cell r="C849" t="str">
            <v>DOKURO VALVULA 8973096751 ISUZU NPR 4JJ1 4CIL 3.0L 33*7*107.5</v>
          </cell>
          <cell r="D849">
            <v>24</v>
          </cell>
          <cell r="E849">
            <v>24</v>
          </cell>
          <cell r="F849">
            <v>0.14649999999999999</v>
          </cell>
          <cell r="G849">
            <v>0.29299999999999998</v>
          </cell>
        </row>
        <row r="850">
          <cell r="B850" t="str">
            <v>DO.IMB-0305</v>
          </cell>
          <cell r="C850" t="str">
            <v>DOKURO VALVULA MD016460 MITSUBISHI LANCER G15 4CIL 1.5L 34*6.6*102</v>
          </cell>
          <cell r="D850">
            <v>8</v>
          </cell>
          <cell r="E850">
            <v>8</v>
          </cell>
          <cell r="F850">
            <v>0.248</v>
          </cell>
          <cell r="G850">
            <v>0.248</v>
          </cell>
        </row>
        <row r="851">
          <cell r="B851" t="str">
            <v>DO.IMB-0320</v>
          </cell>
          <cell r="C851" t="str">
            <v>DOKURO VALVULA MD050100 MITSUBISHI CANTER 4D55 4CIL 2.5L 40*8*136.5</v>
          </cell>
          <cell r="D851">
            <v>52</v>
          </cell>
          <cell r="E851">
            <v>52</v>
          </cell>
          <cell r="F851">
            <v>0.40100000000000002</v>
          </cell>
          <cell r="G851">
            <v>0.40100000000000002</v>
          </cell>
        </row>
        <row r="852">
          <cell r="B852" t="str">
            <v>DO.IMB-0346</v>
          </cell>
          <cell r="C852" t="str">
            <v>DOKURO VALVULA MD127840 MITSUBISHI GALANT 4G64 16VALV 4CIL 2.0L 34*6.6*109.7</v>
          </cell>
          <cell r="D852">
            <v>20</v>
          </cell>
          <cell r="E852">
            <v>20</v>
          </cell>
          <cell r="F852">
            <v>1.04</v>
          </cell>
          <cell r="G852">
            <v>0.52</v>
          </cell>
        </row>
        <row r="853">
          <cell r="B853" t="str">
            <v>DO.IMB-0346AN</v>
          </cell>
          <cell r="C853" t="str">
            <v>DOKURO VALVULA NEGRA MD127840 MITSUBISHI GALANT 4G64 16VALV 4CIL 2.0L 34*6.6*109.7</v>
          </cell>
          <cell r="D853">
            <v>72</v>
          </cell>
          <cell r="E853">
            <v>72</v>
          </cell>
          <cell r="F853">
            <v>0.52</v>
          </cell>
          <cell r="G853">
            <v>0.52</v>
          </cell>
        </row>
        <row r="854">
          <cell r="B854" t="str">
            <v>DO.IMB-0347</v>
          </cell>
          <cell r="C854" t="str">
            <v>DOKURO VALVULA MD085253 MITSUBISHI GALANT 4G64 4CIL 2.4L 46*8*107</v>
          </cell>
          <cell r="D854">
            <v>24</v>
          </cell>
          <cell r="E854">
            <v>24</v>
          </cell>
          <cell r="F854">
            <v>0.439</v>
          </cell>
          <cell r="G854">
            <v>0.439</v>
          </cell>
        </row>
        <row r="855">
          <cell r="B855" t="str">
            <v>DO.IMB-0350</v>
          </cell>
          <cell r="C855" t="str">
            <v>DOKURO VALVULA MD128434 MITSUBISHI LANCER 4G15 12VALV 4CIL 1.5L 26*6.6*100.9</v>
          </cell>
          <cell r="D855">
            <v>4</v>
          </cell>
          <cell r="E855">
            <v>4</v>
          </cell>
          <cell r="F855">
            <v>0.19600000000000001</v>
          </cell>
          <cell r="G855">
            <v>0.19600000000000001</v>
          </cell>
        </row>
        <row r="856">
          <cell r="B856" t="str">
            <v>DO.IMB-0352</v>
          </cell>
          <cell r="C856" t="str">
            <v>DOKURO VALVULA MD159502 MITSUBISHI PAJERO 4G64 4CIL 2.6L 33*6*112.2</v>
          </cell>
          <cell r="D856">
            <v>48</v>
          </cell>
          <cell r="E856">
            <v>48</v>
          </cell>
          <cell r="F856">
            <v>0.878</v>
          </cell>
          <cell r="G856">
            <v>0.439</v>
          </cell>
        </row>
        <row r="857">
          <cell r="B857" t="str">
            <v>DO.IMB-0361</v>
          </cell>
          <cell r="C857" t="str">
            <v>DOKURO VALVULA MD-186756 MITSUBISHI LANCER 4D65 4CIL 2.0L 36*8*114.3</v>
          </cell>
          <cell r="D857">
            <v>4</v>
          </cell>
          <cell r="E857">
            <v>4</v>
          </cell>
          <cell r="F857">
            <v>0.33300000000000002</v>
          </cell>
          <cell r="G857">
            <v>0.33300000000000002</v>
          </cell>
        </row>
        <row r="858">
          <cell r="B858" t="str">
            <v>DO.IMB-0363AN</v>
          </cell>
          <cell r="C858" t="str">
            <v>DOKURO VALVULA NEGRA IMB-0363AN MITSUBISHI PAJERO 6G72 6CIL 3.0L 35*6.6*106.4</v>
          </cell>
          <cell r="D858">
            <v>108</v>
          </cell>
          <cell r="E858">
            <v>108</v>
          </cell>
          <cell r="F858">
            <v>0.749</v>
          </cell>
          <cell r="G858">
            <v>0.749</v>
          </cell>
        </row>
        <row r="859">
          <cell r="B859" t="str">
            <v>DO.IMB-0369AN</v>
          </cell>
          <cell r="C859" t="str">
            <v>DOKURO VALVULA NEGRA MD198403 MITSUBISHI HYUNDAI H1 4D56 D4BH 4CIL 2.5L 34*8*130</v>
          </cell>
          <cell r="D859">
            <v>176</v>
          </cell>
          <cell r="E859">
            <v>176</v>
          </cell>
          <cell r="F859">
            <v>0.41299999999999998</v>
          </cell>
          <cell r="G859">
            <v>0.41299999999999998</v>
          </cell>
        </row>
        <row r="860">
          <cell r="B860" t="str">
            <v>DO.IMB-0371</v>
          </cell>
          <cell r="C860" t="str">
            <v>DOKURO VALVULA 22211-22003 HYUNDAI ACCENT G4EK 4CIL 1.3L 27.5*6*99</v>
          </cell>
          <cell r="D860">
            <v>20</v>
          </cell>
          <cell r="E860">
            <v>20</v>
          </cell>
          <cell r="F860">
            <v>0.183</v>
          </cell>
          <cell r="G860">
            <v>0.183</v>
          </cell>
        </row>
        <row r="861">
          <cell r="B861" t="str">
            <v>DO.IMB-0372AN</v>
          </cell>
          <cell r="C861" t="str">
            <v>DOKURO VALVULA NEGRA 22211-42200 HYUNDAI H100 D4BB 4CIL 2.5L 42*8*136.00</v>
          </cell>
          <cell r="D861">
            <v>7</v>
          </cell>
          <cell r="E861">
            <v>7</v>
          </cell>
          <cell r="F861">
            <v>0.437</v>
          </cell>
          <cell r="G861">
            <v>0.437</v>
          </cell>
        </row>
        <row r="862">
          <cell r="B862" t="str">
            <v>DO.IMB-0374</v>
          </cell>
          <cell r="C862" t="str">
            <v>DOKURO VALVULA MD175527 MITSUBISHI GALANT 6G73 6CIL 2.5L 33*6.5*107.3</v>
          </cell>
          <cell r="D862">
            <v>12</v>
          </cell>
          <cell r="E862">
            <v>12</v>
          </cell>
          <cell r="F862">
            <v>1.454</v>
          </cell>
          <cell r="G862">
            <v>0.72699999999999998</v>
          </cell>
        </row>
        <row r="863">
          <cell r="B863" t="str">
            <v>DO.IMB-0378</v>
          </cell>
          <cell r="C863" t="str">
            <v>DOKURO VALVULA MD339752 MITSUBISHI LANCER 4G18 4CIL 1.6L 29*5.5*111.8</v>
          </cell>
          <cell r="D863">
            <v>4</v>
          </cell>
          <cell r="E863">
            <v>4</v>
          </cell>
          <cell r="F863">
            <v>0.75600000000000001</v>
          </cell>
          <cell r="G863">
            <v>0.378</v>
          </cell>
        </row>
        <row r="864">
          <cell r="B864" t="str">
            <v>DO.IMB-0378AN</v>
          </cell>
          <cell r="C864" t="str">
            <v>DOKURO VALVULA NEGRA MD339752 MITSUBISHI LANCER 4G18 4CIL 1.6L 29*5.5*111.8</v>
          </cell>
          <cell r="D864">
            <v>8</v>
          </cell>
          <cell r="E864">
            <v>8</v>
          </cell>
          <cell r="F864">
            <v>0.34200000000000003</v>
          </cell>
          <cell r="G864">
            <v>0.34200000000000003</v>
          </cell>
        </row>
        <row r="865">
          <cell r="B865" t="str">
            <v>DO.IMB-0381AN</v>
          </cell>
          <cell r="C865" t="str">
            <v>DOKURO VALVULA NEGRA MD160893 MITSUBISHI MINI PAJERO 4A31 4CIL 1.1L 25*5*100.3</v>
          </cell>
          <cell r="D865">
            <v>32</v>
          </cell>
          <cell r="E865">
            <v>32</v>
          </cell>
          <cell r="F865">
            <v>0</v>
          </cell>
          <cell r="G865">
            <v>0.254</v>
          </cell>
        </row>
        <row r="866">
          <cell r="B866" t="str">
            <v>DO.IMB-0385</v>
          </cell>
          <cell r="C866" t="str">
            <v>DOKURO VALVULA MD196745 MITSUBISHI MIRAGE 4G93 4CIL 1.6L 33*6*115.7</v>
          </cell>
          <cell r="D866">
            <v>32</v>
          </cell>
          <cell r="E866">
            <v>32</v>
          </cell>
          <cell r="F866">
            <v>0.438</v>
          </cell>
          <cell r="G866">
            <v>0.438</v>
          </cell>
        </row>
        <row r="867">
          <cell r="B867" t="str">
            <v>DO.IMB-0391</v>
          </cell>
          <cell r="C867" t="str">
            <v>DOKURO VALVULA MD342090 MITSUBISHI JAC LANCER 4G13 16VALV 4CIL 1.3L 27*5.5*111.6</v>
          </cell>
          <cell r="D867">
            <v>56</v>
          </cell>
          <cell r="E867">
            <v>56</v>
          </cell>
          <cell r="F867">
            <v>0.29899999999999999</v>
          </cell>
          <cell r="G867">
            <v>0.29899999999999999</v>
          </cell>
        </row>
        <row r="868">
          <cell r="B868" t="str">
            <v>DO.IMB-0391AN</v>
          </cell>
          <cell r="C868" t="str">
            <v>DOKURO VALVULA NEGRA MD342090 MITSUBISHI JAC LANCER 4G13 16VALV 4CIL 1.3L 27*5.5*111.6</v>
          </cell>
          <cell r="D868">
            <v>224</v>
          </cell>
          <cell r="E868">
            <v>224</v>
          </cell>
          <cell r="F868">
            <v>0.30299999999999999</v>
          </cell>
          <cell r="G868">
            <v>0.30299999999999999</v>
          </cell>
        </row>
        <row r="869">
          <cell r="B869" t="str">
            <v>DO.IMB-0394</v>
          </cell>
          <cell r="C869" t="str">
            <v>DOKURO VALVULA ME203101 MITSUBISHI PAJERO 4M41 4CIL 3.2L 33*6.5*115.6</v>
          </cell>
          <cell r="D869">
            <v>4</v>
          </cell>
          <cell r="E869">
            <v>4</v>
          </cell>
          <cell r="F869">
            <v>1.0860000000000001</v>
          </cell>
          <cell r="G869">
            <v>0.54300000000000004</v>
          </cell>
        </row>
        <row r="870">
          <cell r="B870" t="str">
            <v>DO.IMB-0396AN</v>
          </cell>
          <cell r="C870" t="str">
            <v>DOKURO VALVULA NEGRA 22211-23100 HYUNDAI ELANTRA G4GR 4CIL 1.6L 30*6*102.90</v>
          </cell>
          <cell r="D870">
            <v>16</v>
          </cell>
          <cell r="E870">
            <v>16</v>
          </cell>
          <cell r="F870">
            <v>0.84599999999999997</v>
          </cell>
          <cell r="G870">
            <v>0.42299999999999999</v>
          </cell>
        </row>
        <row r="871">
          <cell r="B871" t="str">
            <v>DO.IMB-0397AN</v>
          </cell>
          <cell r="C871" t="str">
            <v>DOKURO VALVULA NEGRA 22211-23000 HYUNDAI ELANTRA G4 4CIL 1.8L 32*6*102.30</v>
          </cell>
          <cell r="D871">
            <v>36</v>
          </cell>
          <cell r="E871">
            <v>36</v>
          </cell>
          <cell r="F871">
            <v>0.44</v>
          </cell>
          <cell r="G871">
            <v>0.22</v>
          </cell>
        </row>
        <row r="872">
          <cell r="B872" t="str">
            <v>DO.IMB-0400AN</v>
          </cell>
          <cell r="C872" t="str">
            <v>DOKURO VALVULA NEGRA 22211-23600 HYUNDAI KIA TUCSON G4GC 4CIL 2.0L 32*6*114.3</v>
          </cell>
          <cell r="D872">
            <v>48</v>
          </cell>
          <cell r="E872">
            <v>48</v>
          </cell>
          <cell r="F872">
            <v>0.432</v>
          </cell>
          <cell r="G872">
            <v>0.432</v>
          </cell>
        </row>
        <row r="873">
          <cell r="B873" t="str">
            <v>DO.IMB-0401AN</v>
          </cell>
          <cell r="C873" t="str">
            <v>DOKURO VALVULA NEGRA 22211-42860 HYUNDAI H100 D4BF 4CIL 2.5L 42*8*132.05</v>
          </cell>
          <cell r="D873">
            <v>2</v>
          </cell>
          <cell r="E873">
            <v>2</v>
          </cell>
          <cell r="F873">
            <v>0.42899999999999999</v>
          </cell>
          <cell r="G873">
            <v>0.42899999999999999</v>
          </cell>
        </row>
        <row r="874">
          <cell r="B874" t="str">
            <v>DO.IMB-0403</v>
          </cell>
          <cell r="C874" t="str">
            <v>DOKURO VALVULA MD202944 MITSUBISHI GREAT WALL LANCER ZOTIE 4G15 16VALV 4CIL 1.5L 27*6.6*100.9</v>
          </cell>
          <cell r="D874">
            <v>32</v>
          </cell>
          <cell r="E874">
            <v>32</v>
          </cell>
          <cell r="F874">
            <v>0.372</v>
          </cell>
          <cell r="G874">
            <v>0.372</v>
          </cell>
        </row>
        <row r="875">
          <cell r="B875" t="str">
            <v>DO.IMB-0407</v>
          </cell>
          <cell r="C875" t="str">
            <v>DOKURO VALVULA 22211-02200 KIA PICANTO G4HG 4CIL 1.1.L 23.45*5.5*99.5</v>
          </cell>
          <cell r="D875">
            <v>168</v>
          </cell>
          <cell r="E875">
            <v>168</v>
          </cell>
          <cell r="F875">
            <v>0.26800000000000002</v>
          </cell>
          <cell r="G875">
            <v>0.26800000000000002</v>
          </cell>
        </row>
        <row r="876">
          <cell r="B876" t="str">
            <v>DO.IMB-0407AN</v>
          </cell>
          <cell r="C876" t="str">
            <v>DOKURO VALVULA NEGRA 22211-02200 KIA PICANTO G4HG 4CIL 1.1.L 23.45*5.5*114.7</v>
          </cell>
          <cell r="D876">
            <v>624</v>
          </cell>
          <cell r="E876">
            <v>624</v>
          </cell>
          <cell r="F876">
            <v>0.27</v>
          </cell>
          <cell r="G876">
            <v>0.27</v>
          </cell>
        </row>
        <row r="877">
          <cell r="B877" t="str">
            <v>DO.IMB-0408</v>
          </cell>
          <cell r="C877" t="str">
            <v>DOKURO VALVULA MD321007 MITSUBISHI GALANT 6A13 6CIL 2.5L 28.45*6*113.1</v>
          </cell>
          <cell r="D877">
            <v>48</v>
          </cell>
          <cell r="E877">
            <v>48</v>
          </cell>
          <cell r="F877">
            <v>1.0940000000000001</v>
          </cell>
          <cell r="G877">
            <v>0.54700000000000004</v>
          </cell>
        </row>
        <row r="878">
          <cell r="B878" t="str">
            <v>DO.IMB-0408AN</v>
          </cell>
          <cell r="C878" t="str">
            <v>DOKURO VALVULA NEGRA MD321007 MITSUBISHI GALANT 6A13 6CIL 2.5L 28.45*6*113.1</v>
          </cell>
          <cell r="D878">
            <v>216</v>
          </cell>
          <cell r="E878">
            <v>216</v>
          </cell>
          <cell r="F878">
            <v>1.0940000000000001</v>
          </cell>
          <cell r="G878">
            <v>0.54700000000000004</v>
          </cell>
        </row>
        <row r="879">
          <cell r="B879" t="str">
            <v>DO.IMB-0409</v>
          </cell>
          <cell r="C879" t="str">
            <v>DOKURO VALVULA 22211-26000 HYUNDAI ACCENT G4EE 4CIL 1.4L 29.10*6*91.90</v>
          </cell>
          <cell r="D879">
            <v>160</v>
          </cell>
          <cell r="E879">
            <v>160</v>
          </cell>
          <cell r="F879">
            <v>0.34799999999999998</v>
          </cell>
          <cell r="G879">
            <v>0.34799999999999998</v>
          </cell>
        </row>
        <row r="880">
          <cell r="B880" t="str">
            <v>DO.IMB-0410</v>
          </cell>
          <cell r="C880" t="str">
            <v>DOKURO VALVULA 22211-27001 HYUNDAI SANTA FE D4EA 4CIL 2.2L 28.55*6*95.80</v>
          </cell>
          <cell r="D880">
            <v>20</v>
          </cell>
          <cell r="E880">
            <v>20</v>
          </cell>
          <cell r="F880">
            <v>0.74199999999999999</v>
          </cell>
          <cell r="G880">
            <v>0.371</v>
          </cell>
        </row>
        <row r="881">
          <cell r="B881" t="str">
            <v>DO.IMB-0410AN</v>
          </cell>
          <cell r="C881" t="str">
            <v>DOKURO VALVULA NEGRA 22211-27001 HYUNDAI SANTA FE D4EA 4CIL 2.2L 28.55*6*95.80</v>
          </cell>
          <cell r="D881">
            <v>40</v>
          </cell>
          <cell r="E881">
            <v>40</v>
          </cell>
          <cell r="F881">
            <v>0.73399999999999999</v>
          </cell>
          <cell r="G881">
            <v>0.36699999999999999</v>
          </cell>
        </row>
        <row r="882">
          <cell r="B882" t="str">
            <v>DO.IMB-0415AN</v>
          </cell>
          <cell r="C882" t="str">
            <v>DOKURO VALVULA NEGRA MD348769 MITSUBISHI GALANT 4G63-GDI 4CIL 2.0L 30.5*6.6*105.7</v>
          </cell>
          <cell r="D882">
            <v>88</v>
          </cell>
          <cell r="E882">
            <v>88</v>
          </cell>
          <cell r="F882">
            <v>0.49399999999999999</v>
          </cell>
          <cell r="G882">
            <v>0.49399999999999999</v>
          </cell>
        </row>
        <row r="883">
          <cell r="B883" t="str">
            <v>DO.IMB-0417AN</v>
          </cell>
          <cell r="C883" t="str">
            <v>DOKURO VALVULA NEGRA MN176597 MITSUBISHI L200 4D56 4CIL 2.5L 31.5*6*107.6</v>
          </cell>
          <cell r="D883">
            <v>256</v>
          </cell>
          <cell r="E883">
            <v>256</v>
          </cell>
          <cell r="F883">
            <v>0.42799999999999999</v>
          </cell>
          <cell r="G883">
            <v>0.42799999999999999</v>
          </cell>
        </row>
        <row r="884">
          <cell r="B884" t="str">
            <v>DO.IMB-0419AN</v>
          </cell>
          <cell r="C884" t="str">
            <v>DOKURO VALVULA NEGRA 22211-4A061 KIA SORENTO D4CB 4CIL 2.5L 42*8*132.05</v>
          </cell>
          <cell r="D884">
            <v>80</v>
          </cell>
          <cell r="E884">
            <v>80</v>
          </cell>
          <cell r="F884">
            <v>0.51100000000000001</v>
          </cell>
          <cell r="G884">
            <v>0.51100000000000001</v>
          </cell>
        </row>
        <row r="885">
          <cell r="B885" t="str">
            <v>DO.IMB-0420</v>
          </cell>
          <cell r="C885" t="str">
            <v>DOKURO VALVULA 22211-2A100 HYUNDAI ACCENT D4FA 4CIL 1.5L 21*5.50*93.70</v>
          </cell>
          <cell r="D885">
            <v>72</v>
          </cell>
          <cell r="E885">
            <v>72</v>
          </cell>
          <cell r="F885">
            <v>0.28299999999999997</v>
          </cell>
          <cell r="G885">
            <v>0.28299999999999997</v>
          </cell>
        </row>
        <row r="886">
          <cell r="B886" t="str">
            <v>DO.IMB-0420AN</v>
          </cell>
          <cell r="C886" t="str">
            <v>DOKURO VALVULA NEGRA 22211-2A100 HYUNDAI ACCENT D4FA 4CIL 1.5L 21*5.50*93.70</v>
          </cell>
          <cell r="D886">
            <v>44</v>
          </cell>
          <cell r="E886">
            <v>44</v>
          </cell>
          <cell r="F886">
            <v>0.28299999999999997</v>
          </cell>
          <cell r="G886">
            <v>0.28299999999999997</v>
          </cell>
        </row>
        <row r="887">
          <cell r="B887" t="str">
            <v>DO.IMB-0425AN</v>
          </cell>
          <cell r="C887" t="str">
            <v>DOKURO VALVULA NEGRA MD357503 MITSUBISHI MIRAGE 4G15-GDI 4CIL 1.5L 29.95*5.5*105.85</v>
          </cell>
          <cell r="D887">
            <v>208</v>
          </cell>
          <cell r="E887">
            <v>208</v>
          </cell>
          <cell r="F887">
            <v>0.35199999999999998</v>
          </cell>
          <cell r="G887">
            <v>0.35199999999999998</v>
          </cell>
        </row>
        <row r="888">
          <cell r="B888" t="str">
            <v>DO.IMB-0426</v>
          </cell>
          <cell r="C888" t="str">
            <v>DOKURO VALVULA ME072980 MITSUBISHI BUS 6D17 4CIL 7.5L 40*8*128.1</v>
          </cell>
          <cell r="D888">
            <v>228</v>
          </cell>
          <cell r="E888">
            <v>228</v>
          </cell>
          <cell r="F888">
            <v>2.468</v>
          </cell>
          <cell r="G888">
            <v>1.234</v>
          </cell>
        </row>
        <row r="889">
          <cell r="B889" t="str">
            <v>DO.IMB-0429</v>
          </cell>
          <cell r="C889" t="str">
            <v>DOKURO VALVULA 1010A138 MITSUBISHI OUTLANDER 6B31 6CIL 2.5L 35*6*111.85</v>
          </cell>
          <cell r="D889">
            <v>6</v>
          </cell>
          <cell r="E889">
            <v>6</v>
          </cell>
          <cell r="F889">
            <v>1.4159999999999999</v>
          </cell>
          <cell r="G889">
            <v>0.70799999999999996</v>
          </cell>
        </row>
        <row r="890">
          <cell r="B890" t="str">
            <v>DO.IMB-0429AN</v>
          </cell>
          <cell r="C890" t="str">
            <v>DOKURO VALVULA NEGRA 1010A138 MITSUBISHI OUTLANDER 6B31 6CIL 2.5L 35*6*111.85</v>
          </cell>
          <cell r="D890">
            <v>24</v>
          </cell>
          <cell r="E890">
            <v>24</v>
          </cell>
          <cell r="F890">
            <v>0.70699999999999996</v>
          </cell>
          <cell r="G890">
            <v>0.70699999999999996</v>
          </cell>
        </row>
        <row r="891">
          <cell r="B891" t="str">
            <v>DO.IMB-0433AN</v>
          </cell>
          <cell r="C891" t="str">
            <v>DOKURO VALVULA NEGRA 22211-2B400 KIA ACCENT G4FA 4CIL 1.6L 31.5*5.5*93.15</v>
          </cell>
          <cell r="D891">
            <v>128</v>
          </cell>
          <cell r="E891">
            <v>128</v>
          </cell>
          <cell r="F891">
            <v>0.35799999999999998</v>
          </cell>
          <cell r="G891">
            <v>0.35799999999999998</v>
          </cell>
        </row>
        <row r="892">
          <cell r="B892" t="str">
            <v>DO.IMB-1350</v>
          </cell>
          <cell r="C892" t="str">
            <v>DOKURO VALVULA MD128435 MITSUBISHI LANCER 4G15 12VALV 4CIL 1.5L 31*6.6*100.8</v>
          </cell>
          <cell r="D892">
            <v>8</v>
          </cell>
          <cell r="E892">
            <v>8</v>
          </cell>
          <cell r="F892">
            <v>0.221</v>
          </cell>
          <cell r="G892">
            <v>0.221</v>
          </cell>
        </row>
        <row r="893">
          <cell r="B893" t="str">
            <v>DO.IMZ-0257</v>
          </cell>
          <cell r="C893" t="str">
            <v>DOKURO VALVULA 0324-12111 MAZDA LASER EE5 4CIL 1.5L 36*8*105.5</v>
          </cell>
          <cell r="D893">
            <v>6</v>
          </cell>
          <cell r="E893">
            <v>6</v>
          </cell>
          <cell r="F893">
            <v>0.32600000000000001</v>
          </cell>
          <cell r="G893">
            <v>0.32600000000000001</v>
          </cell>
        </row>
        <row r="894">
          <cell r="B894" t="str">
            <v>DO.IMZ-0275</v>
          </cell>
          <cell r="C894" t="str">
            <v>DOKURO VALVULA F801-12111 MAZDA BONGO E2000 FE 4CIL 2.0L 41*8*112</v>
          </cell>
          <cell r="D894">
            <v>4</v>
          </cell>
          <cell r="E894">
            <v>4</v>
          </cell>
          <cell r="F894">
            <v>0.39900000000000002</v>
          </cell>
          <cell r="G894">
            <v>0.39900000000000002</v>
          </cell>
        </row>
        <row r="895">
          <cell r="B895" t="str">
            <v>DO.IMZ-0278</v>
          </cell>
          <cell r="C895" t="str">
            <v>DOKURO VALVULA RF01-12111 MAZDA CAPELLA RF 4CIL 2.2L 41*8*107</v>
          </cell>
          <cell r="D895">
            <v>28</v>
          </cell>
          <cell r="E895">
            <v>28</v>
          </cell>
          <cell r="F895">
            <v>0.41199999999999998</v>
          </cell>
          <cell r="G895">
            <v>0.41199999999999998</v>
          </cell>
        </row>
        <row r="896">
          <cell r="B896" t="str">
            <v>DO.IMZ-0284AN</v>
          </cell>
          <cell r="C896" t="str">
            <v>DOKURO VALVULA NEGRA B695-12111 MAZDA LASER B5 4CIL 1.5L 31*6*105.5</v>
          </cell>
          <cell r="D896">
            <v>28</v>
          </cell>
          <cell r="E896">
            <v>28</v>
          </cell>
          <cell r="F896">
            <v>0.376</v>
          </cell>
          <cell r="G896">
            <v>0.376</v>
          </cell>
        </row>
        <row r="897">
          <cell r="B897" t="str">
            <v>DO.IMZ-0285</v>
          </cell>
          <cell r="C897" t="str">
            <v>DOKURO VALVULA F201-12111 MAZDA PROBE F2 12VALV 4CIL 2.2L 32.5*7*115.9</v>
          </cell>
          <cell r="D897">
            <v>24</v>
          </cell>
          <cell r="E897">
            <v>24</v>
          </cell>
          <cell r="F897">
            <v>1.1160000000000001</v>
          </cell>
          <cell r="G897">
            <v>0.55800000000000005</v>
          </cell>
        </row>
        <row r="898">
          <cell r="B898" t="str">
            <v>DO.IMZ-0290</v>
          </cell>
          <cell r="C898" t="str">
            <v>DOKURO VALVULA KK153-12111 MAZDA 323 KIA B3 4CIL 1.3L 32*7*105.3</v>
          </cell>
          <cell r="D898">
            <v>124</v>
          </cell>
          <cell r="E898">
            <v>124</v>
          </cell>
          <cell r="F898">
            <v>0.88200000000000001</v>
          </cell>
          <cell r="G898">
            <v>0.441</v>
          </cell>
        </row>
        <row r="899">
          <cell r="B899" t="str">
            <v>DO.IMZ-0290AN</v>
          </cell>
          <cell r="C899" t="str">
            <v>DOKURO VALVULA NEGRA KK153-12111 MAZDA 323 KIA B3 4CIL 1.3L 32*7*105.3</v>
          </cell>
          <cell r="D899">
            <v>96</v>
          </cell>
          <cell r="E899">
            <v>96</v>
          </cell>
          <cell r="F899">
            <v>0.89800000000000002</v>
          </cell>
          <cell r="G899">
            <v>0.44900000000000001</v>
          </cell>
        </row>
        <row r="900">
          <cell r="B900" t="str">
            <v>DO.IMZ-0296</v>
          </cell>
          <cell r="C900" t="str">
            <v>DOKURO VALVULA B3C7-12111 MAZDA FAMILIA B3 4CIL 1.3L 25.5*6*108.3</v>
          </cell>
          <cell r="D900">
            <v>176</v>
          </cell>
          <cell r="E900">
            <v>176</v>
          </cell>
          <cell r="F900">
            <v>0.64400000000000002</v>
          </cell>
          <cell r="G900">
            <v>0.32200000000000001</v>
          </cell>
        </row>
        <row r="901">
          <cell r="B901" t="str">
            <v>DO.IMZ-0304</v>
          </cell>
          <cell r="C901" t="str">
            <v>DOKURO VALVULA WL01-12111 MAZDA E2500 WL 12VALV 4CIL 2.5L 32.7*7*111.9</v>
          </cell>
          <cell r="D901">
            <v>12</v>
          </cell>
          <cell r="E901">
            <v>12</v>
          </cell>
          <cell r="F901">
            <v>1.208</v>
          </cell>
          <cell r="G901">
            <v>0.60399999999999998</v>
          </cell>
        </row>
        <row r="902">
          <cell r="B902" t="str">
            <v>DO.IMZ-0304AN</v>
          </cell>
          <cell r="C902" t="str">
            <v>DOKURO VALVULA NEGRA WL01-12111 MAZDA E2500 WL 12VALV 4CIL 2.5L 32.7*7*111.9</v>
          </cell>
          <cell r="D902">
            <v>12</v>
          </cell>
          <cell r="E902">
            <v>12</v>
          </cell>
          <cell r="F902">
            <v>0.30399999999999999</v>
          </cell>
          <cell r="G902">
            <v>0.30399999999999999</v>
          </cell>
        </row>
        <row r="903">
          <cell r="B903" t="str">
            <v>DO.IMZ-0310AN</v>
          </cell>
          <cell r="C903" t="str">
            <v>DOKURO VALVULA NEGRA 0K65A-1212A KIA K2700 J2 4CIL 2.7L 42.4*8.5*112.9</v>
          </cell>
          <cell r="D903">
            <v>12</v>
          </cell>
          <cell r="E903">
            <v>12</v>
          </cell>
          <cell r="F903">
            <v>0.45100000000000001</v>
          </cell>
          <cell r="G903">
            <v>0.45100000000000001</v>
          </cell>
        </row>
        <row r="904">
          <cell r="B904" t="str">
            <v>DO.IMZ-0317</v>
          </cell>
          <cell r="C904" t="str">
            <v>DOKURO VALVULA 0K30E-12111 KIA RIO A5D 4CIL 1.5L 27.75*5.5*96.5</v>
          </cell>
          <cell r="D904">
            <v>104</v>
          </cell>
          <cell r="E904">
            <v>104</v>
          </cell>
          <cell r="F904">
            <v>0.30099999999999999</v>
          </cell>
          <cell r="G904">
            <v>0.30099999999999999</v>
          </cell>
        </row>
        <row r="905">
          <cell r="B905" t="str">
            <v>DO.IMZ-0317AN</v>
          </cell>
          <cell r="C905" t="str">
            <v>DOKURO VALVULA NEGRA 0K30E-12111 KIA RIO A5D 4CIL 1.5L 27.75*5.5*96.5</v>
          </cell>
          <cell r="D905">
            <v>248</v>
          </cell>
          <cell r="E905">
            <v>248</v>
          </cell>
          <cell r="F905">
            <v>0.30099999999999999</v>
          </cell>
          <cell r="G905">
            <v>0.30099999999999999</v>
          </cell>
        </row>
        <row r="906">
          <cell r="B906" t="str">
            <v>DO.IMZ-0318AN</v>
          </cell>
          <cell r="C906" t="str">
            <v>DOKURO VALVULA NEGRA B366-12111 MAZDA LASER B3ZE 4CIL 1.3L 25.5*6.0*103.9</v>
          </cell>
          <cell r="D906">
            <v>144</v>
          </cell>
          <cell r="E906">
            <v>144</v>
          </cell>
          <cell r="F906">
            <v>0</v>
          </cell>
          <cell r="G906">
            <v>0.17599999999999999</v>
          </cell>
        </row>
        <row r="907">
          <cell r="B907" t="str">
            <v>DO.IMZ-0320</v>
          </cell>
          <cell r="C907" t="str">
            <v>DOKURO VALVULA 0K247-12111 KIA CARENS T8D 4CIL 1.8L 31.55*6*102.95</v>
          </cell>
          <cell r="D907">
            <v>8</v>
          </cell>
          <cell r="E907">
            <v>8</v>
          </cell>
          <cell r="F907">
            <v>0.39100000000000001</v>
          </cell>
          <cell r="G907">
            <v>0.39100000000000001</v>
          </cell>
        </row>
        <row r="908">
          <cell r="B908" t="str">
            <v>DO.IMZ-0323</v>
          </cell>
          <cell r="C908" t="str">
            <v>DOKURO VALVULA LF02-12111 MAZDA MAZDA5 LF 4CIL 2.0L 35*5.5*103.5</v>
          </cell>
          <cell r="D908">
            <v>8</v>
          </cell>
          <cell r="E908">
            <v>8</v>
          </cell>
          <cell r="F908">
            <v>0.42599999999999999</v>
          </cell>
          <cell r="G908">
            <v>0.42599999999999999</v>
          </cell>
        </row>
        <row r="909">
          <cell r="B909" t="str">
            <v>DO.IMZ-0327AN</v>
          </cell>
          <cell r="C909" t="str">
            <v>DOKURO VALVULA NEGRA WE01-12111 MAZDA BT50 WL 16VALV 4CIL 3.0L 31*6*112</v>
          </cell>
          <cell r="D909">
            <v>8</v>
          </cell>
          <cell r="E909">
            <v>8</v>
          </cell>
          <cell r="F909">
            <v>0.39800000000000002</v>
          </cell>
          <cell r="G909">
            <v>0.39800000000000002</v>
          </cell>
        </row>
        <row r="910">
          <cell r="B910" t="str">
            <v>DO.INS-0407AN</v>
          </cell>
          <cell r="C910" t="str">
            <v>DOKURO VALVULA NEGRA 13201-73000 NISSAN DATSUN J15 4CIL 1.5L 38*8.7*109.6</v>
          </cell>
          <cell r="D910">
            <v>100</v>
          </cell>
          <cell r="E910">
            <v>100</v>
          </cell>
          <cell r="F910">
            <v>0.35699999999999998</v>
          </cell>
          <cell r="G910">
            <v>0.35699999999999998</v>
          </cell>
        </row>
        <row r="911">
          <cell r="B911" t="str">
            <v>DO.INS-0409AN</v>
          </cell>
          <cell r="C911" t="str">
            <v>DOKURO VALVULA NEGRA 13202-21003 NISSAN PICK UP L18 4CIL 1.8L 42*8*116.4</v>
          </cell>
          <cell r="D911">
            <v>92</v>
          </cell>
          <cell r="E911">
            <v>92</v>
          </cell>
          <cell r="F911">
            <v>0.372</v>
          </cell>
          <cell r="G911">
            <v>0.372</v>
          </cell>
        </row>
        <row r="912">
          <cell r="B912" t="str">
            <v>DO.INS-0429</v>
          </cell>
          <cell r="C912" t="str">
            <v>DOKURO VALVULA 13201-Z5000 NISSAN CONDOR FD6 6CIL 6.0L 47*9*129.5</v>
          </cell>
          <cell r="D912">
            <v>2</v>
          </cell>
          <cell r="E912">
            <v>2</v>
          </cell>
          <cell r="F912">
            <v>0.55400000000000005</v>
          </cell>
          <cell r="G912">
            <v>0.55400000000000005</v>
          </cell>
        </row>
        <row r="913">
          <cell r="B913" t="str">
            <v>DO.INS-0429AN</v>
          </cell>
          <cell r="C913" t="str">
            <v>DOKURO VALVULA NEGRA 13201-Z5000 NISSAN CONDOR FD6 6CIL 6.0L 47*9*129.5</v>
          </cell>
          <cell r="D913">
            <v>2</v>
          </cell>
          <cell r="E913">
            <v>2</v>
          </cell>
          <cell r="F913">
            <v>0.55700000000000005</v>
          </cell>
          <cell r="G913">
            <v>0.55700000000000005</v>
          </cell>
        </row>
        <row r="914">
          <cell r="B914" t="str">
            <v>DO.INS-0431AN</v>
          </cell>
          <cell r="C914" t="str">
            <v>DOKURO VALVULA NEGRA 13201-01W01 NISSAN DATSUN J16 4CIL 1.5L 38*8.7*109.6</v>
          </cell>
          <cell r="D914">
            <v>16</v>
          </cell>
          <cell r="E914">
            <v>16</v>
          </cell>
          <cell r="F914">
            <v>0.36299999999999999</v>
          </cell>
          <cell r="G914">
            <v>0.36299999999999999</v>
          </cell>
        </row>
        <row r="915">
          <cell r="B915" t="str">
            <v>DO.INS-0455AN</v>
          </cell>
          <cell r="C915" t="str">
            <v>DOKURO VALVULA NEGRA 13201-43G01 NISSAN URVAN TD27 4CIL 2.7L 43.5*8*117</v>
          </cell>
          <cell r="D915">
            <v>8</v>
          </cell>
          <cell r="E915">
            <v>8</v>
          </cell>
          <cell r="F915">
            <v>0.443</v>
          </cell>
          <cell r="G915">
            <v>0.443</v>
          </cell>
        </row>
        <row r="916">
          <cell r="B916" t="str">
            <v>DO.INS-0457</v>
          </cell>
          <cell r="C916" t="str">
            <v>DOKURO VALVULA 13201-84A00 NISSAN SUNNY GA16I 12VALV 4CIL 1.6L 29*6*113.7</v>
          </cell>
          <cell r="D916">
            <v>140</v>
          </cell>
          <cell r="E916">
            <v>140</v>
          </cell>
          <cell r="F916">
            <v>0.81200000000000006</v>
          </cell>
          <cell r="G916">
            <v>0.40600000000000003</v>
          </cell>
        </row>
        <row r="917">
          <cell r="B917" t="str">
            <v>DO.INS-0468</v>
          </cell>
          <cell r="C917" t="str">
            <v>DOKURO VALVULA 13201-57Y00 NISSAN SENTRA GA16D 4CIL 1.5L 30*5.5*92.3</v>
          </cell>
          <cell r="D917">
            <v>112</v>
          </cell>
          <cell r="E917">
            <v>112</v>
          </cell>
          <cell r="F917">
            <v>0.307</v>
          </cell>
          <cell r="G917">
            <v>0.307</v>
          </cell>
        </row>
        <row r="918">
          <cell r="B918" t="str">
            <v>DO.INS-0468AN</v>
          </cell>
          <cell r="C918" t="str">
            <v>DOKURO VALVULA NEGRA 13201-57Y00 NISSAN SENTRA GA16D 4CIL 1.5L 30*5.5*92.3</v>
          </cell>
          <cell r="D918">
            <v>16</v>
          </cell>
          <cell r="E918">
            <v>16</v>
          </cell>
          <cell r="F918">
            <v>0.309</v>
          </cell>
          <cell r="G918">
            <v>0.309</v>
          </cell>
        </row>
        <row r="919">
          <cell r="B919" t="str">
            <v>DO.INS-0471</v>
          </cell>
          <cell r="C919" t="str">
            <v>DOKURO VALVULA 13201-Z5502 NISSAN TRUCK FE6B 6CIL 7.0L 48.5*9*130.7</v>
          </cell>
          <cell r="D919">
            <v>78</v>
          </cell>
          <cell r="E919">
            <v>78</v>
          </cell>
          <cell r="F919">
            <v>0.91500000000000004</v>
          </cell>
          <cell r="G919">
            <v>0.91500000000000004</v>
          </cell>
        </row>
        <row r="920">
          <cell r="B920" t="str">
            <v>DO.INS-0473</v>
          </cell>
          <cell r="C920" t="str">
            <v>DOKURO VALVULA 13201-73Y00 NISSAN SENTRA GA15D 4CIL 1.5L 29*5.5*92.3</v>
          </cell>
          <cell r="D920">
            <v>8</v>
          </cell>
          <cell r="E920">
            <v>8</v>
          </cell>
          <cell r="F920">
            <v>0.29699999999999999</v>
          </cell>
          <cell r="G920">
            <v>0.29699999999999999</v>
          </cell>
        </row>
        <row r="921">
          <cell r="B921" t="str">
            <v>DO.INS-0473AN</v>
          </cell>
          <cell r="C921" t="str">
            <v>DOKURO VALVULA NEGRA 13201-73Y00 NISSAN SENTRA GA15D 4CIL 1.5L 29*5.5*92.3</v>
          </cell>
          <cell r="D921">
            <v>56</v>
          </cell>
          <cell r="E921">
            <v>56</v>
          </cell>
          <cell r="F921">
            <v>0</v>
          </cell>
          <cell r="G921">
            <v>0.3</v>
          </cell>
        </row>
        <row r="922">
          <cell r="B922" t="str">
            <v>DO.INS-0474AN</v>
          </cell>
          <cell r="C922" t="str">
            <v>DOKURO VALVULA NEGRA 13201-72Y00 NISSAN SENTRA GA13 4CIL 1.3L 26.5*5.5*92.3</v>
          </cell>
          <cell r="D922">
            <v>104</v>
          </cell>
          <cell r="E922">
            <v>104</v>
          </cell>
          <cell r="F922">
            <v>0.27</v>
          </cell>
          <cell r="G922">
            <v>0.27</v>
          </cell>
        </row>
        <row r="923">
          <cell r="B923" t="str">
            <v>DO.INS-0484</v>
          </cell>
          <cell r="C923" t="str">
            <v>DOKURO VALVULA 13201-57J02 NISSAN AVENIR CD20 4CIL 2.0L 39.2*7*100.7</v>
          </cell>
          <cell r="D923">
            <v>13</v>
          </cell>
          <cell r="E923">
            <v>13</v>
          </cell>
          <cell r="F923">
            <v>0.33700000000000002</v>
          </cell>
          <cell r="G923">
            <v>0.33700000000000002</v>
          </cell>
        </row>
        <row r="924">
          <cell r="B924" t="str">
            <v>DO.INS-0485</v>
          </cell>
          <cell r="C924" t="str">
            <v>DOKURO VALVULA 13201-01T00 NISSAN ATLAS FD35 4CIL 3.5L 48.5*9*129.5</v>
          </cell>
          <cell r="D924">
            <v>12</v>
          </cell>
          <cell r="E924">
            <v>12</v>
          </cell>
          <cell r="F924">
            <v>0.61699999999999999</v>
          </cell>
          <cell r="G924">
            <v>0.61699999999999999</v>
          </cell>
        </row>
        <row r="925">
          <cell r="B925" t="str">
            <v>DO.INS-0486</v>
          </cell>
          <cell r="C925" t="str">
            <v>DOKURO VALVULA 13201-53J00 NISSAN PRIMERA SR20DE 4CIL 2.0L 34.1*6*101.5</v>
          </cell>
          <cell r="D925">
            <v>68</v>
          </cell>
          <cell r="E925">
            <v>68</v>
          </cell>
          <cell r="F925">
            <v>0.90400000000000003</v>
          </cell>
          <cell r="G925">
            <v>0.45200000000000001</v>
          </cell>
        </row>
        <row r="926">
          <cell r="B926" t="str">
            <v>DO.INS-0489AN</v>
          </cell>
          <cell r="C926" t="str">
            <v>DOKURO VALVULA NEGRA 13201-G2403 NISSAN FRONTIER TD27T 4CIL 2.7L 43.5*8*117</v>
          </cell>
          <cell r="D926">
            <v>12</v>
          </cell>
          <cell r="E926">
            <v>12</v>
          </cell>
          <cell r="F926">
            <v>0.45500000000000002</v>
          </cell>
          <cell r="G926">
            <v>0.45500000000000002</v>
          </cell>
        </row>
        <row r="927">
          <cell r="B927" t="str">
            <v>DO.INS-0491</v>
          </cell>
          <cell r="C927" t="str">
            <v>DOKURO VALVULA 13201-53F00 NISSAN MAXIMA KA24E 4CIL 2.4L 36.6*7*101.5</v>
          </cell>
          <cell r="D927">
            <v>16</v>
          </cell>
          <cell r="E927">
            <v>16</v>
          </cell>
          <cell r="F927">
            <v>1.0920000000000001</v>
          </cell>
          <cell r="G927">
            <v>0.54600000000000004</v>
          </cell>
        </row>
        <row r="928">
          <cell r="B928" t="str">
            <v>DO.INS-0501</v>
          </cell>
          <cell r="C928" t="str">
            <v>DOKURO VALVULA 13201-97E00 NISSAN MAXIMA VG30DET 6CIL 3.0L 35*6*110.6</v>
          </cell>
          <cell r="D928">
            <v>6</v>
          </cell>
          <cell r="E928">
            <v>6</v>
          </cell>
          <cell r="F928">
            <v>1.4319999999999999</v>
          </cell>
          <cell r="G928">
            <v>0.71599999999999997</v>
          </cell>
        </row>
        <row r="929">
          <cell r="B929" t="str">
            <v>DO.INS-0503</v>
          </cell>
          <cell r="C929" t="str">
            <v>DOKURO VALVULA 13201-2Y001 NISSAN SERENA LD23 4CIL 2.3L 29.15*6*99.8</v>
          </cell>
          <cell r="D929">
            <v>32</v>
          </cell>
          <cell r="E929">
            <v>32</v>
          </cell>
          <cell r="F929">
            <v>0.41699999999999998</v>
          </cell>
          <cell r="G929">
            <v>0.41699999999999998</v>
          </cell>
        </row>
        <row r="930">
          <cell r="B930" t="str">
            <v>DO.INS-0504AN</v>
          </cell>
          <cell r="C930" t="str">
            <v>DOKURO VALVULA NEGRA 13201-3T900 NISSAN D22 PICKUP NA20 4CIL 2.0L 38.1*8*122</v>
          </cell>
          <cell r="D930">
            <v>8</v>
          </cell>
          <cell r="E930">
            <v>8</v>
          </cell>
          <cell r="F930">
            <v>0.33600000000000002</v>
          </cell>
          <cell r="G930">
            <v>0.33600000000000002</v>
          </cell>
        </row>
        <row r="931">
          <cell r="B931" t="str">
            <v>DO.INS-0507AN</v>
          </cell>
          <cell r="C931" t="str">
            <v>DOKURO VALVULA NEGRA 13202-64Y00 NISSAN SERENA SR20DET 4CIL 2.0L 30.1*6*102.3</v>
          </cell>
          <cell r="D931">
            <v>4</v>
          </cell>
          <cell r="E931">
            <v>4</v>
          </cell>
          <cell r="F931">
            <v>0.9</v>
          </cell>
          <cell r="G931">
            <v>0.45</v>
          </cell>
        </row>
        <row r="932">
          <cell r="B932" t="str">
            <v>DO.INS-0509</v>
          </cell>
          <cell r="C932" t="str">
            <v>DOKURO VALVULA 13201-0M600 NISSAN AD WAGON QG15DE 4CIL 1.3L 26.55*5.5*92.3</v>
          </cell>
          <cell r="D932">
            <v>92</v>
          </cell>
          <cell r="E932">
            <v>92</v>
          </cell>
          <cell r="F932">
            <v>0.28699999999999998</v>
          </cell>
          <cell r="G932">
            <v>0.28699999999999998</v>
          </cell>
        </row>
        <row r="933">
          <cell r="B933" t="str">
            <v>DO.INS-0509AN</v>
          </cell>
          <cell r="C933" t="str">
            <v>DOKURO VALVULA NEGRA 13201-0M600 NISSAN AD WAGON QG15DE 4CIL 1.3L 26.55*5.5*92.3</v>
          </cell>
          <cell r="D933">
            <v>52</v>
          </cell>
          <cell r="E933">
            <v>52</v>
          </cell>
          <cell r="F933">
            <v>0.28899999999999998</v>
          </cell>
          <cell r="G933">
            <v>0.28899999999999998</v>
          </cell>
        </row>
        <row r="934">
          <cell r="B934" t="str">
            <v>DO.INS-0510AN</v>
          </cell>
          <cell r="C934" t="str">
            <v>DOKURO VALVULA NEGRA 13201-VJ200 NISSAN NP300 KA24DE 4CIL 2.4L 36.6*7*101.4</v>
          </cell>
          <cell r="D934">
            <v>8</v>
          </cell>
          <cell r="E934">
            <v>8</v>
          </cell>
          <cell r="F934">
            <v>0</v>
          </cell>
          <cell r="G934">
            <v>0.496</v>
          </cell>
        </row>
        <row r="935">
          <cell r="B935" t="str">
            <v>DO.INS-0514AN</v>
          </cell>
          <cell r="C935" t="str">
            <v>DOKURO VALVULA NEGRA 13201-AD200 NISSAN NAVARA YD25 4CIL 2.5L 28.15*6*106.75</v>
          </cell>
          <cell r="D935">
            <v>636</v>
          </cell>
          <cell r="E935">
            <v>636</v>
          </cell>
          <cell r="F935">
            <v>0.38</v>
          </cell>
          <cell r="G935">
            <v>0.38</v>
          </cell>
        </row>
        <row r="936">
          <cell r="B936" t="str">
            <v>DO.INS-0515</v>
          </cell>
          <cell r="C936" t="str">
            <v>DOKURO VALVULA 13201-41B00 NISSAN MARCH CR12 4CIL 1.3L 27.5*5.5*95.75</v>
          </cell>
          <cell r="D936">
            <v>4</v>
          </cell>
          <cell r="E936">
            <v>4</v>
          </cell>
          <cell r="F936">
            <v>0.32200000000000001</v>
          </cell>
          <cell r="G936">
            <v>0.32200000000000001</v>
          </cell>
        </row>
        <row r="937">
          <cell r="B937" t="str">
            <v>DO.INS-0517AN</v>
          </cell>
          <cell r="C937" t="str">
            <v>DOKURO VALVULA NEGRA 13201-2W200 NISSAN FRONTIER ZD30 4CIL 3.0L 31.95*7*113.35</v>
          </cell>
          <cell r="D937">
            <v>16</v>
          </cell>
          <cell r="E937">
            <v>16</v>
          </cell>
          <cell r="F937">
            <v>0</v>
          </cell>
          <cell r="G937">
            <v>0.53600000000000003</v>
          </cell>
        </row>
        <row r="938">
          <cell r="B938" t="str">
            <v>DO.INS-0518AN</v>
          </cell>
          <cell r="C938" t="str">
            <v>DOKURO VALVULA NEGRA 13201-6N200 NISSAN X-TRAIL QR20DE 4CIL 2.5L 35.7*6*97.2</v>
          </cell>
          <cell r="D938">
            <v>8</v>
          </cell>
          <cell r="E938">
            <v>8</v>
          </cell>
          <cell r="F938">
            <v>1.016</v>
          </cell>
          <cell r="G938">
            <v>0.50800000000000001</v>
          </cell>
        </row>
        <row r="939">
          <cell r="B939" t="str">
            <v>DO.INS-0522</v>
          </cell>
          <cell r="C939" t="str">
            <v>DOKURO VALVULA 13201-4M700 NISSAN PRIMERA QG16DE 4CIL 1.8L 30*5.5*92.3</v>
          </cell>
          <cell r="D939">
            <v>8</v>
          </cell>
          <cell r="E939">
            <v>8</v>
          </cell>
          <cell r="F939">
            <v>0.3</v>
          </cell>
          <cell r="G939">
            <v>0.3</v>
          </cell>
        </row>
        <row r="940">
          <cell r="B940" t="str">
            <v>DO.INS-0524</v>
          </cell>
          <cell r="C940" t="str">
            <v>DOKURO VALVULA 13201-EN20B NISSAN SENTRA MR18DE 4CIL 2.0L 33.9*5.5*106.3</v>
          </cell>
          <cell r="D940">
            <v>36</v>
          </cell>
          <cell r="E940">
            <v>36</v>
          </cell>
          <cell r="F940">
            <v>0.38400000000000001</v>
          </cell>
          <cell r="G940">
            <v>0.38400000000000001</v>
          </cell>
        </row>
        <row r="941">
          <cell r="B941" t="str">
            <v>DO.INS-0525</v>
          </cell>
          <cell r="C941" t="str">
            <v>DOKURO VALVULA 13201-2J201 NISSAN BLUEBIRD SR20DE 4CIL 2.0L 34.1*6*98.4</v>
          </cell>
          <cell r="D941">
            <v>32</v>
          </cell>
          <cell r="E941">
            <v>32</v>
          </cell>
          <cell r="F941">
            <v>0.42499999999999999</v>
          </cell>
          <cell r="G941">
            <v>0.42499999999999999</v>
          </cell>
        </row>
        <row r="942">
          <cell r="B942" t="str">
            <v>DO.INS-0526</v>
          </cell>
          <cell r="C942" t="str">
            <v>DOKURO VALVULA 13201-7S000 NISSAN TERRANO VQ40DE 6CIL 4.0L 37.2*6*96.45</v>
          </cell>
          <cell r="D942">
            <v>186</v>
          </cell>
          <cell r="E942">
            <v>186</v>
          </cell>
          <cell r="F942">
            <v>1.1819999999999999</v>
          </cell>
          <cell r="G942">
            <v>0.78800000000000003</v>
          </cell>
        </row>
        <row r="943">
          <cell r="B943" t="str">
            <v>DO.INS-0528</v>
          </cell>
          <cell r="C943" t="str">
            <v>DOKURO VALVULA 13201-ED000 NISSAN TIIDA HR15DE 4CIL 1.6L 31.1*5*101.75</v>
          </cell>
          <cell r="D943">
            <v>16</v>
          </cell>
          <cell r="E943">
            <v>16</v>
          </cell>
          <cell r="F943">
            <v>0.311</v>
          </cell>
          <cell r="G943">
            <v>0.311</v>
          </cell>
        </row>
        <row r="944">
          <cell r="B944" t="str">
            <v>DO.INS-0528AN</v>
          </cell>
          <cell r="C944" t="str">
            <v>DOKURO VALVULA NEGRA 13201-ED000 NISSAN TIIDA HR15DE 4CIL 1.6L 31.1*5*101.75</v>
          </cell>
          <cell r="D944">
            <v>4</v>
          </cell>
          <cell r="E944">
            <v>4</v>
          </cell>
          <cell r="F944">
            <v>0.31900000000000001</v>
          </cell>
          <cell r="G944">
            <v>0.31900000000000001</v>
          </cell>
        </row>
        <row r="945">
          <cell r="B945" t="str">
            <v>DO.ISB-0613</v>
          </cell>
          <cell r="C945" t="str">
            <v>DOKURO VALVULA 13201-AA001 SUBARU LEONE EA82 4CIL 1.8L 42.1*7*107.7</v>
          </cell>
          <cell r="D945">
            <v>8</v>
          </cell>
          <cell r="E945">
            <v>8</v>
          </cell>
          <cell r="F945">
            <v>0.32600000000000001</v>
          </cell>
          <cell r="G945">
            <v>0.32600000000000001</v>
          </cell>
        </row>
        <row r="946">
          <cell r="B946" t="str">
            <v>DO.ISB-0613AN</v>
          </cell>
          <cell r="C946" t="str">
            <v>DOKURO VALVULA NEGRA 13201-AA001 SUBARU LEONE EA82 4CIL 1.8L 42.1*7*107.7</v>
          </cell>
          <cell r="D946">
            <v>24</v>
          </cell>
          <cell r="E946">
            <v>24</v>
          </cell>
          <cell r="F946">
            <v>0.33100000000000002</v>
          </cell>
          <cell r="G946">
            <v>0.33100000000000002</v>
          </cell>
        </row>
        <row r="947">
          <cell r="B947" t="str">
            <v>DO.ISB-0618AN</v>
          </cell>
          <cell r="C947" t="str">
            <v>DOKURO VALVULA NEGRA 13201-AA072 SUBARU IMPREZA EJ18 4CIL 1.8L 31*6*101</v>
          </cell>
          <cell r="D947">
            <v>8</v>
          </cell>
          <cell r="E947">
            <v>8</v>
          </cell>
          <cell r="F947">
            <v>0.81599999999999995</v>
          </cell>
          <cell r="G947">
            <v>0.40799999999999997</v>
          </cell>
        </row>
        <row r="948">
          <cell r="B948" t="str">
            <v>DO.ISB-0619AN</v>
          </cell>
          <cell r="C948" t="str">
            <v>DOKURO VALVULA NEGRA 13201-AA310 SUBARU LEGACY EJ25 4CIL 2.5L 36*6*106</v>
          </cell>
          <cell r="D948">
            <v>24</v>
          </cell>
          <cell r="E948">
            <v>24</v>
          </cell>
          <cell r="F948">
            <v>1.008</v>
          </cell>
          <cell r="G948">
            <v>0.504</v>
          </cell>
        </row>
        <row r="949">
          <cell r="B949" t="str">
            <v>DO.ISB-0620AN</v>
          </cell>
          <cell r="C949" t="str">
            <v>DOKURO VALVULA NEGRA 13201-AA390 SUBARU FORESTER EJ25 4CIL 2.5L 36*6*104.5</v>
          </cell>
          <cell r="D949">
            <v>4</v>
          </cell>
          <cell r="E949">
            <v>4</v>
          </cell>
          <cell r="F949">
            <v>0.99199999999999999</v>
          </cell>
          <cell r="G949">
            <v>0.496</v>
          </cell>
        </row>
        <row r="950">
          <cell r="B950" t="str">
            <v>DO.ISZ-0651</v>
          </cell>
          <cell r="C950" t="str">
            <v>DOKURO VALVULA 12911-73000 SUZUKI ALTO F10A 4CIL 1.0L 31.6*7*110</v>
          </cell>
          <cell r="D950">
            <v>36</v>
          </cell>
          <cell r="E950">
            <v>36</v>
          </cell>
          <cell r="F950">
            <v>0.252</v>
          </cell>
          <cell r="G950">
            <v>0.252</v>
          </cell>
        </row>
        <row r="951">
          <cell r="B951" t="str">
            <v>DO.ISZ-0651AN</v>
          </cell>
          <cell r="C951" t="str">
            <v>DOKURO VALVULA NEGRA 12911-73000 SUZUKI ALTO F10A 4CIL 1.0L 31.6*7*110</v>
          </cell>
          <cell r="D951">
            <v>12</v>
          </cell>
          <cell r="E951">
            <v>12</v>
          </cell>
          <cell r="F951">
            <v>0.251</v>
          </cell>
          <cell r="G951">
            <v>0.251</v>
          </cell>
        </row>
        <row r="952">
          <cell r="B952" t="str">
            <v>DO.ISZ-0656</v>
          </cell>
          <cell r="C952" t="str">
            <v>DOKURO VALVULA 12911-86511 SUZUKI GRAND VITARA G13A 4CIL 1.3L 29*5.5*105.2</v>
          </cell>
          <cell r="D952">
            <v>2</v>
          </cell>
          <cell r="E952">
            <v>2</v>
          </cell>
          <cell r="F952">
            <v>0.32800000000000001</v>
          </cell>
          <cell r="G952">
            <v>0.32800000000000001</v>
          </cell>
        </row>
        <row r="953">
          <cell r="B953" t="str">
            <v>DO.ISZ-0656AN</v>
          </cell>
          <cell r="C953" t="str">
            <v>DOKURO VALVULA NEGRA 12911-86511 SUZUKI GRAND VITARA G13A 4CIL 1.3L 29*5.5*105.2</v>
          </cell>
          <cell r="D953">
            <v>4</v>
          </cell>
          <cell r="E953">
            <v>4</v>
          </cell>
          <cell r="F953">
            <v>0.72</v>
          </cell>
          <cell r="G953">
            <v>0.36</v>
          </cell>
        </row>
        <row r="954">
          <cell r="B954" t="str">
            <v>DO.ISZ-0663AN</v>
          </cell>
          <cell r="C954" t="str">
            <v>DOKURO VALVULA NEGRA 12911-69G00 SUZUKI SX4 M13A 4CIL 1.3L 30*6*100.8</v>
          </cell>
          <cell r="D954">
            <v>200</v>
          </cell>
          <cell r="E954">
            <v>200</v>
          </cell>
          <cell r="F954">
            <v>0.378</v>
          </cell>
          <cell r="G954">
            <v>0.378</v>
          </cell>
        </row>
        <row r="955">
          <cell r="B955" t="str">
            <v>DO.ISZ-0665AN</v>
          </cell>
          <cell r="C955" t="str">
            <v>DOKURO VALVULA NEGRA 12911-78J10 SUZUKI GRAND NOMADE J20A 4CIL 2.0L 36.95*6*101.1</v>
          </cell>
          <cell r="D955">
            <v>8</v>
          </cell>
          <cell r="E955">
            <v>8</v>
          </cell>
          <cell r="F955">
            <v>0.46700000000000003</v>
          </cell>
          <cell r="G955">
            <v>0.46700000000000003</v>
          </cell>
        </row>
        <row r="956">
          <cell r="B956" t="str">
            <v>DO.ISZ-0666AN</v>
          </cell>
          <cell r="C956" t="str">
            <v>DOKURO VALVULA NEGRA 12911-65J01 SUZUKI GRAND VITARA XL-7 H27 6CIL 2.7L 32,95*6*93.5</v>
          </cell>
          <cell r="D956">
            <v>10</v>
          </cell>
          <cell r="E956">
            <v>10</v>
          </cell>
          <cell r="F956">
            <v>1.782</v>
          </cell>
          <cell r="G956">
            <v>0.59399999999999997</v>
          </cell>
        </row>
        <row r="957">
          <cell r="B957" t="str">
            <v>DO.ISZ-0667</v>
          </cell>
          <cell r="C957" t="str">
            <v>DOKURO VALVULA 12911-78K00 SUZUKI GRAND NOMADE J24B 4CIL 2.4L 35.5*5.5*100.65</v>
          </cell>
          <cell r="D957">
            <v>8</v>
          </cell>
          <cell r="E957">
            <v>8</v>
          </cell>
          <cell r="F957">
            <v>0.436</v>
          </cell>
          <cell r="G957">
            <v>0.436</v>
          </cell>
        </row>
        <row r="958">
          <cell r="B958" t="str">
            <v>DO.ITY-0504</v>
          </cell>
          <cell r="C958" t="str">
            <v>DOKURO VALVULA 13715-24012 TOYOTA COROLLA 5K 4CIL 1.5L 36*8*100</v>
          </cell>
          <cell r="D958">
            <v>36</v>
          </cell>
          <cell r="E958">
            <v>36</v>
          </cell>
          <cell r="F958">
            <v>0.30299999999999999</v>
          </cell>
          <cell r="G958">
            <v>0.30299999999999999</v>
          </cell>
        </row>
        <row r="959">
          <cell r="B959" t="str">
            <v>DO.ITY-0504AN</v>
          </cell>
          <cell r="C959" t="str">
            <v>DOKURO VALVULA NEGRA 13715-24012 TOYOTA COROLLA 5K 4CIL 1.5L 36*8*100</v>
          </cell>
          <cell r="D959">
            <v>12</v>
          </cell>
          <cell r="E959">
            <v>12</v>
          </cell>
          <cell r="F959">
            <v>0.30399999999999999</v>
          </cell>
          <cell r="G959">
            <v>0.30399999999999999</v>
          </cell>
        </row>
        <row r="960">
          <cell r="B960" t="str">
            <v>DO.ITY-0507</v>
          </cell>
          <cell r="C960" t="str">
            <v>DOKURO VALVULA 13711-25011 TOYOTA CELICA 2T 4CIL 1.6L 41*8*109</v>
          </cell>
          <cell r="D960">
            <v>4</v>
          </cell>
          <cell r="E960">
            <v>4</v>
          </cell>
          <cell r="F960">
            <v>0.378</v>
          </cell>
          <cell r="G960">
            <v>0.378</v>
          </cell>
        </row>
        <row r="961">
          <cell r="B961" t="str">
            <v>DO.ITY-0546</v>
          </cell>
          <cell r="C961" t="str">
            <v>DOKURO VALVULA 13711-15010 TOYOTA COROLLA 4A 4CIL 1.5L 36*7*106.7</v>
          </cell>
          <cell r="D961">
            <v>24</v>
          </cell>
          <cell r="E961">
            <v>24</v>
          </cell>
          <cell r="F961">
            <v>0.28000000000000003</v>
          </cell>
          <cell r="G961">
            <v>0.28000000000000003</v>
          </cell>
        </row>
        <row r="962">
          <cell r="B962" t="str">
            <v>DO.ITY-0546AN</v>
          </cell>
          <cell r="C962" t="str">
            <v>DOKURO VALVULA NEGRA 13711-15010 TOYOTA COROLLA 4A 4CIL 1.5L 36*7*106.7</v>
          </cell>
          <cell r="D962">
            <v>8</v>
          </cell>
          <cell r="E962">
            <v>8</v>
          </cell>
          <cell r="F962">
            <v>0.28100000000000003</v>
          </cell>
          <cell r="G962">
            <v>0.28100000000000003</v>
          </cell>
        </row>
        <row r="963">
          <cell r="B963" t="str">
            <v>DO.ITY-0549</v>
          </cell>
          <cell r="C963" t="str">
            <v>DOKURO VALVULA 13711-48010 TOYOTA TOYOACE 2J 4CIL 2.5L 40.5*9*120.9</v>
          </cell>
          <cell r="D963">
            <v>20</v>
          </cell>
          <cell r="E963">
            <v>20</v>
          </cell>
          <cell r="F963">
            <v>0.47099999999999997</v>
          </cell>
          <cell r="G963">
            <v>0.47099999999999997</v>
          </cell>
        </row>
        <row r="964">
          <cell r="B964" t="str">
            <v>DO.ITY-0552</v>
          </cell>
          <cell r="C964" t="str">
            <v>DOKURO VALVULA 13711-64010 TOYOTA COROLLA 2C 4CIL 2.0L 38.5*8*106.5</v>
          </cell>
          <cell r="D964">
            <v>164</v>
          </cell>
          <cell r="E964">
            <v>164</v>
          </cell>
          <cell r="F964">
            <v>0.378</v>
          </cell>
          <cell r="G964">
            <v>0.378</v>
          </cell>
        </row>
        <row r="965">
          <cell r="B965" t="str">
            <v>DO.ITY-0552AN</v>
          </cell>
          <cell r="C965" t="str">
            <v>DOKURO VALVULA NEGRA 13711-64010 TOYOTA COROLLA 2C 4CIL 2.0L 38.5*8*106.5</v>
          </cell>
          <cell r="D965">
            <v>900</v>
          </cell>
          <cell r="E965">
            <v>900</v>
          </cell>
          <cell r="F965">
            <v>0.38100000000000001</v>
          </cell>
          <cell r="G965">
            <v>0.38100000000000001</v>
          </cell>
        </row>
        <row r="966">
          <cell r="B966" t="str">
            <v>DO.ITY-0553AN</v>
          </cell>
          <cell r="C966" t="str">
            <v>DOKURO VALVULA NEGRA 13711-71010 TOYOTA H ILUX 2Y 4CIL 2.0L 40*8*108.3</v>
          </cell>
          <cell r="D966">
            <v>72</v>
          </cell>
          <cell r="E966">
            <v>72</v>
          </cell>
          <cell r="F966">
            <v>0.376</v>
          </cell>
          <cell r="G966">
            <v>0.376</v>
          </cell>
        </row>
        <row r="967">
          <cell r="B967" t="str">
            <v>DO.ITY-0569</v>
          </cell>
          <cell r="C967" t="str">
            <v>DOKURO VALVULA 13711-15010 TOYOTA COROLLA 5A 4CIL 1.6L 30*6*91.5</v>
          </cell>
          <cell r="D967">
            <v>12</v>
          </cell>
          <cell r="E967">
            <v>12</v>
          </cell>
          <cell r="F967">
            <v>0.78800000000000003</v>
          </cell>
          <cell r="G967">
            <v>0.39400000000000002</v>
          </cell>
        </row>
        <row r="968">
          <cell r="B968" t="str">
            <v>DO.ITY-0569AN</v>
          </cell>
          <cell r="C968" t="str">
            <v>DOKURO VALVULA NEGRA 13711-15010 TOYOTA COROLLA 5A 4CIL 1.6L 30*6*91.5</v>
          </cell>
          <cell r="D968">
            <v>16</v>
          </cell>
          <cell r="E968">
            <v>16</v>
          </cell>
          <cell r="F968">
            <v>0.77600000000000002</v>
          </cell>
          <cell r="G968">
            <v>0.38800000000000001</v>
          </cell>
        </row>
        <row r="969">
          <cell r="B969" t="str">
            <v>DO.ITY-0570</v>
          </cell>
          <cell r="C969" t="str">
            <v>DOKURO VALVULA 13711-54020 TOYOTA H ILUX 3L 4CIL 2.8L 42.4*8*103.5</v>
          </cell>
          <cell r="D969">
            <v>68</v>
          </cell>
          <cell r="E969">
            <v>68</v>
          </cell>
          <cell r="F969">
            <v>0.42599999999999999</v>
          </cell>
          <cell r="G969">
            <v>0.42599999999999999</v>
          </cell>
        </row>
        <row r="970">
          <cell r="B970" t="str">
            <v>DO.ITY-0570AN</v>
          </cell>
          <cell r="C970" t="str">
            <v>DOKURO VALVULA NEGRA 13711-54020 TOYOTA H ILUX 3L 4CIL 2.8L 42.4*8*103.5</v>
          </cell>
          <cell r="D970">
            <v>36</v>
          </cell>
          <cell r="E970">
            <v>36</v>
          </cell>
          <cell r="F970">
            <v>0.42299999999999999</v>
          </cell>
          <cell r="G970">
            <v>0.42299999999999999</v>
          </cell>
        </row>
        <row r="971">
          <cell r="B971" t="str">
            <v>DO.ITY-0572</v>
          </cell>
          <cell r="C971" t="str">
            <v>DOKURO VALVULA 13711-74020 TOYOTA CORONA 3S 4CIL 2.0L 32.1*6*100.6</v>
          </cell>
          <cell r="D971">
            <v>4</v>
          </cell>
          <cell r="E971">
            <v>4</v>
          </cell>
          <cell r="F971">
            <v>0.84</v>
          </cell>
          <cell r="G971">
            <v>0.42</v>
          </cell>
        </row>
        <row r="972">
          <cell r="B972" t="str">
            <v>DO.ITY-0573AN</v>
          </cell>
          <cell r="C972" t="str">
            <v>DOKURO VALVULA NEGRA 13711-58020 TOYOTA DYNA 14B 4CIL 3.7L 46*9*127</v>
          </cell>
          <cell r="D972">
            <v>16</v>
          </cell>
          <cell r="E972">
            <v>16</v>
          </cell>
          <cell r="F972">
            <v>0.56000000000000005</v>
          </cell>
          <cell r="G972">
            <v>0.56000000000000005</v>
          </cell>
        </row>
        <row r="973">
          <cell r="B973" t="str">
            <v>DO.ITY-0577</v>
          </cell>
          <cell r="C973" t="str">
            <v>DOKURO VALVULA 13711-10020 TOYOTA COROLLA 2E 4CIL 1.3L 30*6*92.3</v>
          </cell>
          <cell r="D973">
            <v>788</v>
          </cell>
          <cell r="E973">
            <v>788</v>
          </cell>
          <cell r="F973">
            <v>0.19600000000000001</v>
          </cell>
          <cell r="G973">
            <v>0.19600000000000001</v>
          </cell>
        </row>
        <row r="974">
          <cell r="B974" t="str">
            <v>DO.ITY-0577AN</v>
          </cell>
          <cell r="C974" t="str">
            <v>DOKURO VALVULA NEGRA 13711-10020 TOYOTA COROLLA 2E 4CIL 1.3L 30*6*92.3</v>
          </cell>
          <cell r="D974">
            <v>536</v>
          </cell>
          <cell r="E974">
            <v>536</v>
          </cell>
          <cell r="F974">
            <v>0.19600000000000001</v>
          </cell>
          <cell r="G974">
            <v>0.19600000000000001</v>
          </cell>
        </row>
        <row r="975">
          <cell r="B975" t="str">
            <v>DO.ITY-0584</v>
          </cell>
          <cell r="C975" t="str">
            <v>DOKURO VALVULA 13711-11010 TOYOTA TERCEL 5EFE 4CIL 1.5L 28.6*6*93.6</v>
          </cell>
          <cell r="D975">
            <v>104</v>
          </cell>
          <cell r="E975">
            <v>104</v>
          </cell>
          <cell r="F975">
            <v>0.70599999999999996</v>
          </cell>
          <cell r="G975">
            <v>0.35299999999999998</v>
          </cell>
        </row>
        <row r="976">
          <cell r="B976" t="str">
            <v>DO.ITY-0584AN</v>
          </cell>
          <cell r="C976" t="str">
            <v>DOKURO VALVULA NEGRA 13711-11010 TOYOTA TERCEL 5EFE 4CIL 1.5L 28.6*6*93.6</v>
          </cell>
          <cell r="D976">
            <v>8</v>
          </cell>
          <cell r="E976">
            <v>8</v>
          </cell>
          <cell r="F976">
            <v>0.70599999999999996</v>
          </cell>
          <cell r="G976">
            <v>0.35299999999999998</v>
          </cell>
        </row>
        <row r="977">
          <cell r="B977" t="str">
            <v>DO.ITY-0587</v>
          </cell>
          <cell r="C977" t="str">
            <v>DOKURO VALVULA 13711-65010 TOYOTA CAMRY 3VZ 6CIL 3.0L 42*8*1043</v>
          </cell>
          <cell r="D977">
            <v>30</v>
          </cell>
          <cell r="E977">
            <v>30</v>
          </cell>
          <cell r="F977">
            <v>2.2679999999999998</v>
          </cell>
          <cell r="G977">
            <v>1.1339999999999999</v>
          </cell>
        </row>
        <row r="978">
          <cell r="B978" t="str">
            <v>DO.ITY-0589</v>
          </cell>
          <cell r="C978" t="str">
            <v>DOKURO VALVULA 13711-16060 TOYOTA COROLLA 4AFE 16VALV 4CIL 1.8L 31*6*101</v>
          </cell>
          <cell r="D978">
            <v>136</v>
          </cell>
          <cell r="E978">
            <v>136</v>
          </cell>
          <cell r="F978">
            <v>0.33700000000000002</v>
          </cell>
          <cell r="G978">
            <v>0.33700000000000002</v>
          </cell>
        </row>
        <row r="979">
          <cell r="B979" t="str">
            <v>DO.ITY-0589AN</v>
          </cell>
          <cell r="C979" t="str">
            <v>DOKURO VALVULA NEGRA 13715-16060 TOYOTA COROLLA 4AFE 16VALV 4CIL 1.8L 24.5*6*88</v>
          </cell>
          <cell r="D979">
            <v>128</v>
          </cell>
          <cell r="E979">
            <v>128</v>
          </cell>
          <cell r="F979">
            <v>0.34100000000000003</v>
          </cell>
          <cell r="G979">
            <v>0.34100000000000003</v>
          </cell>
        </row>
        <row r="980">
          <cell r="B980" t="str">
            <v>DO.ITY-0590</v>
          </cell>
          <cell r="C980" t="str">
            <v>DOKURO VALVULA 13711-64011 TOYOTA COROLLA 3C 4CIL 2.0L 38.5*8*105</v>
          </cell>
          <cell r="D980">
            <v>32</v>
          </cell>
          <cell r="E980">
            <v>32</v>
          </cell>
          <cell r="F980">
            <v>0.38100000000000001</v>
          </cell>
          <cell r="G980">
            <v>0.38100000000000001</v>
          </cell>
        </row>
        <row r="981">
          <cell r="B981" t="str">
            <v>DO.ITY-0598</v>
          </cell>
          <cell r="C981" t="str">
            <v>DOKURO VALVULA 13711-15090 TOYOTA COROLLA 4AFE 4CIL 1.8L 31*6*87.5</v>
          </cell>
          <cell r="D981">
            <v>160</v>
          </cell>
          <cell r="E981">
            <v>160</v>
          </cell>
          <cell r="F981">
            <v>0.71199999999999997</v>
          </cell>
          <cell r="G981">
            <v>0.35599999999999998</v>
          </cell>
        </row>
        <row r="982">
          <cell r="B982" t="str">
            <v>DO.ITY-0598AN</v>
          </cell>
          <cell r="C982" t="str">
            <v>DOKURO VALVULA NEGRA 13711-15090 TOYOTA COROLLA 4AFE 4CIL 1.8L 31*6*87.5</v>
          </cell>
          <cell r="D982">
            <v>1344</v>
          </cell>
          <cell r="E982">
            <v>1344</v>
          </cell>
          <cell r="F982">
            <v>0.70799999999999996</v>
          </cell>
          <cell r="G982">
            <v>0.35399999999999998</v>
          </cell>
        </row>
        <row r="983">
          <cell r="B983" t="str">
            <v>DO.ITY-0602</v>
          </cell>
          <cell r="C983" t="str">
            <v>DOKURO VALVULA 13711-75060 TOYOTA H ILUX 3RZFE 4CIL 2.7L 37.5*6*103.5</v>
          </cell>
          <cell r="D983">
            <v>6</v>
          </cell>
          <cell r="E983">
            <v>6</v>
          </cell>
          <cell r="F983">
            <v>0.98599999999999999</v>
          </cell>
          <cell r="G983">
            <v>0.49299999999999999</v>
          </cell>
        </row>
        <row r="984">
          <cell r="B984" t="str">
            <v>DO.ITY-0602AN</v>
          </cell>
          <cell r="C984" t="str">
            <v>DOKURO VALVULA NEGRA 13711-75060 TOYOTA H ILUX 3RZFE 4CIL 2.7L 37.5*6*103.5</v>
          </cell>
          <cell r="D984">
            <v>8</v>
          </cell>
          <cell r="E984">
            <v>8</v>
          </cell>
          <cell r="F984">
            <v>0.49</v>
          </cell>
          <cell r="G984">
            <v>0.49</v>
          </cell>
        </row>
        <row r="985">
          <cell r="B985" t="str">
            <v>DO.ITY-0603</v>
          </cell>
          <cell r="C985" t="str">
            <v>DOKURO VALVULA 13711-16040 TOYOTA COROLLA 4AGE 20VALV 4CIL 1.6L 26.5*5*98.6</v>
          </cell>
          <cell r="D985">
            <v>28</v>
          </cell>
          <cell r="E985">
            <v>28</v>
          </cell>
          <cell r="F985">
            <v>0.14399999999999999</v>
          </cell>
          <cell r="G985">
            <v>0.14399999999999999</v>
          </cell>
        </row>
        <row r="986">
          <cell r="B986" t="str">
            <v>DO.ITY-0609</v>
          </cell>
          <cell r="C986" t="str">
            <v>DOKURO VALVULA 13711-54030 TOYOTA H ILUX 5L 4CIL 3.0L 42.5*8*104.4</v>
          </cell>
          <cell r="D986">
            <v>4</v>
          </cell>
          <cell r="E986">
            <v>4</v>
          </cell>
          <cell r="F986">
            <v>0.42199999999999999</v>
          </cell>
          <cell r="G986">
            <v>0.42199999999999999</v>
          </cell>
        </row>
        <row r="987">
          <cell r="B987" t="str">
            <v>DO.ITY-0609AN</v>
          </cell>
          <cell r="C987" t="str">
            <v>DOKURO VALVULA NEGRA 13711-54030 TOYOTA H ILUX 5L 4CIL 3.0L 42.5*8*104.4</v>
          </cell>
          <cell r="D987">
            <v>44</v>
          </cell>
          <cell r="E987">
            <v>44</v>
          </cell>
          <cell r="F987">
            <v>0.436</v>
          </cell>
          <cell r="G987">
            <v>0.436</v>
          </cell>
        </row>
        <row r="988">
          <cell r="B988" t="str">
            <v>DO.ITY-0612</v>
          </cell>
          <cell r="C988" t="str">
            <v>DOKURO VALVULA 13711-21010 TOYOTA PROBOX 2NZFE 4CIL 1.3L 30.5*5*89.2</v>
          </cell>
          <cell r="D988">
            <v>3</v>
          </cell>
          <cell r="E988">
            <v>3</v>
          </cell>
          <cell r="F988">
            <v>0.33300000000000002</v>
          </cell>
          <cell r="G988">
            <v>0.33300000000000002</v>
          </cell>
        </row>
        <row r="989">
          <cell r="B989" t="str">
            <v>DO.ITY-0612AN</v>
          </cell>
          <cell r="C989" t="str">
            <v>DOKURO VALVULA NEGRA 13711-21010 TOYOTA PROBOX 2NZFE 4CIL 1.3L 30.5*5*89.2</v>
          </cell>
          <cell r="D989">
            <v>96</v>
          </cell>
          <cell r="E989">
            <v>96</v>
          </cell>
          <cell r="F989">
            <v>0.32500000000000001</v>
          </cell>
          <cell r="G989">
            <v>0.32500000000000001</v>
          </cell>
        </row>
        <row r="990">
          <cell r="B990" t="str">
            <v>DO.ITY-0614</v>
          </cell>
          <cell r="C990" t="str">
            <v>DOKURO VALVULA 13711-22030 TOYOTA CELICA 1ZZFE 4CIL 1.8L 32*5.5*88.8</v>
          </cell>
          <cell r="D990">
            <v>36</v>
          </cell>
          <cell r="E990">
            <v>36</v>
          </cell>
          <cell r="F990">
            <v>0.34300000000000003</v>
          </cell>
          <cell r="G990">
            <v>0.34300000000000003</v>
          </cell>
        </row>
        <row r="991">
          <cell r="B991" t="str">
            <v>DO.ITY-0614AN</v>
          </cell>
          <cell r="C991" t="str">
            <v>DOKURO VALVULA NEGRA 13711-22030 TOYOTA CELICA 1ZZFE 4CIL 1.8L 32*5.5*88.8</v>
          </cell>
          <cell r="D991">
            <v>352</v>
          </cell>
          <cell r="E991">
            <v>352</v>
          </cell>
          <cell r="F991">
            <v>0.34200000000000003</v>
          </cell>
          <cell r="G991">
            <v>0.34200000000000003</v>
          </cell>
        </row>
        <row r="992">
          <cell r="B992" t="str">
            <v>DO.ITY-0615AN</v>
          </cell>
          <cell r="C992" t="str">
            <v>DOKURO VALVULA NEGRA 13711-22040 TOYOTA COROLLA 3ZZFE 4CIL 1.6L 31*5.5*88.8</v>
          </cell>
          <cell r="D992">
            <v>4</v>
          </cell>
          <cell r="E992">
            <v>4</v>
          </cell>
          <cell r="F992">
            <v>0.36799999999999999</v>
          </cell>
          <cell r="G992">
            <v>0.36799999999999999</v>
          </cell>
        </row>
        <row r="993">
          <cell r="B993" t="str">
            <v>DO.ITY-0618</v>
          </cell>
          <cell r="C993" t="str">
            <v>DOKURO VALVULA 13711-88600 TOYOTA CELICA 2ZZ-GE 4CIL 1.8L 34*5.5*111.3</v>
          </cell>
          <cell r="D993">
            <v>12</v>
          </cell>
          <cell r="E993">
            <v>12</v>
          </cell>
          <cell r="F993">
            <v>0.39400000000000002</v>
          </cell>
          <cell r="G993">
            <v>0.39400000000000002</v>
          </cell>
        </row>
        <row r="994">
          <cell r="B994" t="str">
            <v>DO.ITY-0621</v>
          </cell>
          <cell r="C994" t="str">
            <v>DOKURO VALVULA 13711-28010 TOYOTA CAMRY 1AZ 4CIL 2.0L 34*5.5*101.7</v>
          </cell>
          <cell r="D994">
            <v>8</v>
          </cell>
          <cell r="E994">
            <v>8</v>
          </cell>
          <cell r="F994">
            <v>0.38800000000000001</v>
          </cell>
          <cell r="G994">
            <v>0.38800000000000001</v>
          </cell>
        </row>
        <row r="995">
          <cell r="B995" t="str">
            <v>DO.ITY-0621AN</v>
          </cell>
          <cell r="C995" t="str">
            <v>DOKURO VALVULA NEGRA 13711-28010 TOYOTA CAMRY 1AZ 4CIL 2.0L 34*5.5*101.7</v>
          </cell>
          <cell r="D995">
            <v>120</v>
          </cell>
          <cell r="E995">
            <v>120</v>
          </cell>
          <cell r="F995">
            <v>0.38700000000000001</v>
          </cell>
          <cell r="G995">
            <v>0.38700000000000001</v>
          </cell>
        </row>
        <row r="996">
          <cell r="B996" t="str">
            <v>DO.ITY-0623</v>
          </cell>
          <cell r="C996" t="str">
            <v>DOKURO VALVULA 13711-33040 TOYOTA SUCCEED 1ND 4CIL 1.4L 30.7*6*100</v>
          </cell>
          <cell r="D996">
            <v>4</v>
          </cell>
          <cell r="E996">
            <v>4</v>
          </cell>
          <cell r="F996">
            <v>0.39900000000000002</v>
          </cell>
          <cell r="G996">
            <v>0.39900000000000002</v>
          </cell>
        </row>
        <row r="997">
          <cell r="B997" t="str">
            <v>DO.ITY-0623AN</v>
          </cell>
          <cell r="C997" t="str">
            <v>DOKURO VALVULA NEGRA 13711-33040 TOYOTA SUCCEED 1ND 4CIL 1.4L 30.7*6*100</v>
          </cell>
          <cell r="D997">
            <v>76</v>
          </cell>
          <cell r="E997">
            <v>76</v>
          </cell>
          <cell r="F997">
            <v>0.39500000000000002</v>
          </cell>
          <cell r="G997">
            <v>0.39500000000000002</v>
          </cell>
        </row>
        <row r="998">
          <cell r="B998" t="str">
            <v>DO.ITY-0625AN</v>
          </cell>
          <cell r="C998" t="str">
            <v>DOKURO VALVULA NEGRA 13711-30040 TOYOTA H ILUX 2KD 4CIL 2.5L 30.5*6*105.8</v>
          </cell>
          <cell r="D998">
            <v>104</v>
          </cell>
          <cell r="E998">
            <v>104</v>
          </cell>
          <cell r="F998">
            <v>0.40400000000000003</v>
          </cell>
          <cell r="G998">
            <v>0.40400000000000003</v>
          </cell>
        </row>
        <row r="999">
          <cell r="B999" t="str">
            <v>DO.ITY-0630</v>
          </cell>
          <cell r="C999" t="str">
            <v>DOKURO VALVULA 13711--75100 TOYOTA H ILUX 2TR-FE 4CIL 2.7L 37.5*5.5*106.3</v>
          </cell>
          <cell r="D999">
            <v>8</v>
          </cell>
          <cell r="E999">
            <v>8</v>
          </cell>
          <cell r="F999">
            <v>0.46400000000000002</v>
          </cell>
          <cell r="G999">
            <v>0.46400000000000002</v>
          </cell>
        </row>
        <row r="1000">
          <cell r="B1000" t="str">
            <v>DO.ITY-0632</v>
          </cell>
          <cell r="C1000" t="str">
            <v>DOKURO VALVULA 13711-31070 TOYOTA PRADO 1GR-FE 6CIL 4.0L 36.5*5.5*107</v>
          </cell>
          <cell r="D1000">
            <v>192</v>
          </cell>
          <cell r="E1000">
            <v>192</v>
          </cell>
          <cell r="F1000">
            <v>1.3959999999999999</v>
          </cell>
          <cell r="G1000">
            <v>0.69799999999999995</v>
          </cell>
        </row>
        <row r="1001">
          <cell r="B1001" t="str">
            <v>DO.ITY-0634</v>
          </cell>
          <cell r="C1001" t="str">
            <v>DOKURO VALVULA 13715-21040 TOYOTA COROLLA FIELDER 1NZ-FE 4CIL 1.5L 25.5*5.5*103.4</v>
          </cell>
          <cell r="D1001">
            <v>32</v>
          </cell>
          <cell r="E1001">
            <v>32</v>
          </cell>
          <cell r="F1001">
            <v>0.37</v>
          </cell>
          <cell r="G1001">
            <v>0.37</v>
          </cell>
        </row>
        <row r="1002">
          <cell r="B1002" t="str">
            <v>DO.ITY-0634AN</v>
          </cell>
          <cell r="C1002" t="str">
            <v>DOKURO VALVULA NEGRA 13711-21040 TOYOTA COROLLA FIELDER 1NZ-FE 4CIL 1.5L 30.5*5.5*102.2</v>
          </cell>
          <cell r="D1002">
            <v>176</v>
          </cell>
          <cell r="E1002">
            <v>176</v>
          </cell>
          <cell r="F1002">
            <v>0.37</v>
          </cell>
          <cell r="G1002">
            <v>0.37</v>
          </cell>
        </row>
        <row r="1003">
          <cell r="B1003" t="str">
            <v>DO.ITY-0635</v>
          </cell>
          <cell r="C1003" t="str">
            <v>DOKURO VALVULA 13711-37020 TOYOTA COROLLA 2ZR 4CIL 1.8L 32.05*5.5*10935</v>
          </cell>
          <cell r="D1003">
            <v>128</v>
          </cell>
          <cell r="E1003">
            <v>128</v>
          </cell>
          <cell r="F1003">
            <v>0.38900000000000001</v>
          </cell>
          <cell r="G1003">
            <v>0.38900000000000001</v>
          </cell>
        </row>
        <row r="1004">
          <cell r="B1004" t="str">
            <v>DO.ITY-0635AN</v>
          </cell>
          <cell r="C1004" t="str">
            <v>DOKURO VALVULA NEGRA 13711-37020 TOYOTA COROLLA 2ZR 4CIL 1.8L 32.05*5.5*10935</v>
          </cell>
          <cell r="D1004">
            <v>24</v>
          </cell>
          <cell r="E1004">
            <v>24</v>
          </cell>
          <cell r="F1004">
            <v>0.38900000000000001</v>
          </cell>
          <cell r="G1004">
            <v>0.38900000000000001</v>
          </cell>
        </row>
        <row r="1005">
          <cell r="B1005" t="str">
            <v>DO.ITY-0639</v>
          </cell>
          <cell r="C1005" t="str">
            <v>DOKURO VALVULA 13711-40040 TOYOTA AYGO 1KR-FE 3CIL 1.0L 27.5*5*88.35</v>
          </cell>
          <cell r="D1005">
            <v>102</v>
          </cell>
          <cell r="E1005">
            <v>102</v>
          </cell>
          <cell r="F1005">
            <v>0.215</v>
          </cell>
          <cell r="G1005">
            <v>0.215</v>
          </cell>
        </row>
        <row r="1006">
          <cell r="B1006" t="str">
            <v>DO.ITY-0639AN</v>
          </cell>
          <cell r="C1006" t="str">
            <v>DOKURO VALVULA NEGRA 13711-40040 TOYOTA AYGO 1KR-FE 3CIL 1.0L 27.5*5*88.35</v>
          </cell>
          <cell r="D1006">
            <v>90</v>
          </cell>
          <cell r="E1006">
            <v>90</v>
          </cell>
          <cell r="F1006">
            <v>0.216</v>
          </cell>
          <cell r="G1006">
            <v>0.216</v>
          </cell>
        </row>
        <row r="1007">
          <cell r="B1007" t="str">
            <v>DO.ITY-0640AN</v>
          </cell>
          <cell r="C1007" t="str">
            <v>DOKURO VALVULA NEGRA 13711-36020 TOYOTA HIGHLANDER 1AR 4CIL 2.7L 35.5*5.5*103.95</v>
          </cell>
          <cell r="D1007">
            <v>8</v>
          </cell>
          <cell r="E1007">
            <v>8</v>
          </cell>
          <cell r="F1007">
            <v>0.44400000000000001</v>
          </cell>
          <cell r="G1007">
            <v>0.44400000000000001</v>
          </cell>
        </row>
        <row r="1008">
          <cell r="B1008" t="str">
            <v>DO.ITY-0677</v>
          </cell>
          <cell r="C1008" t="str">
            <v>DOKURO VALVULA 13712-10010 TOYOTA COROLLA 2E 4CIL 1.3L 21.1*6*98.7</v>
          </cell>
          <cell r="D1008">
            <v>784</v>
          </cell>
          <cell r="E1008">
            <v>784</v>
          </cell>
          <cell r="F1008">
            <v>0.156</v>
          </cell>
          <cell r="G1008">
            <v>0.156</v>
          </cell>
        </row>
        <row r="1009">
          <cell r="B1009" t="str">
            <v>DO.ITY-0677AN</v>
          </cell>
          <cell r="C1009" t="str">
            <v>DOKURO VALVULA NEGRA 13712-10010 TOYOTA COROLLA 2E 4CIL 1.3L 21.1*6*98.7</v>
          </cell>
          <cell r="D1009">
            <v>612</v>
          </cell>
          <cell r="E1009">
            <v>612</v>
          </cell>
          <cell r="F1009">
            <v>0.158</v>
          </cell>
          <cell r="G1009">
            <v>0.158</v>
          </cell>
        </row>
        <row r="1010">
          <cell r="B1010" t="str">
            <v>DO.MD-016441</v>
          </cell>
          <cell r="C1010" t="str">
            <v>DOKURO GUIA VALVULA MD016441 MITSUBISHI LANCER 4G15 4CIL 1.5L 45*12.07*6.6 ADMISION</v>
          </cell>
          <cell r="D1010">
            <v>72</v>
          </cell>
          <cell r="E1010">
            <v>72</v>
          </cell>
          <cell r="F1010">
            <v>0.20699999999999999</v>
          </cell>
          <cell r="G1010">
            <v>0.20699999999999999</v>
          </cell>
        </row>
        <row r="1011">
          <cell r="B1011" t="str">
            <v>DO.MD-016445</v>
          </cell>
          <cell r="C1011" t="str">
            <v>DOKURO GUIA VALVULA MD016445 MITSUBISHI LANCER 4G15 4CIL 1.5L 50*12.07*6.6 ESCAPE</v>
          </cell>
          <cell r="D1011">
            <v>40</v>
          </cell>
          <cell r="E1011">
            <v>40</v>
          </cell>
          <cell r="F1011">
            <v>0.23</v>
          </cell>
          <cell r="G1011">
            <v>0.23</v>
          </cell>
        </row>
        <row r="1012">
          <cell r="B1012" t="str">
            <v>DO.MD-020561</v>
          </cell>
          <cell r="C1012" t="str">
            <v>DOKURO GUIA VALVULA MD020561 MITSUBISHI L200 4G63-6G72 4CIL-6CIL 2.0L-3.0L 52*13.07*8 ESCAPE</v>
          </cell>
          <cell r="D1012">
            <v>8</v>
          </cell>
          <cell r="E1012">
            <v>8</v>
          </cell>
          <cell r="F1012">
            <v>0.248</v>
          </cell>
          <cell r="G1012">
            <v>0.248</v>
          </cell>
        </row>
        <row r="1013">
          <cell r="B1013" t="str">
            <v>DO.MD-050523</v>
          </cell>
          <cell r="C1013" t="str">
            <v>DOKURO GUIA VALVULA MD050523 MITSUBISHI TRUCK L200 4D56 4CIL 2.5L 71*13.07*8 ADMISION</v>
          </cell>
          <cell r="D1013">
            <v>1272</v>
          </cell>
          <cell r="E1013">
            <v>1272</v>
          </cell>
          <cell r="F1013">
            <v>0.34499999999999997</v>
          </cell>
          <cell r="G1013">
            <v>0.34499999999999997</v>
          </cell>
        </row>
        <row r="1014">
          <cell r="B1014" t="str">
            <v>DO.MD-050527</v>
          </cell>
          <cell r="C1014" t="str">
            <v>DOKURO GUIA VALVULA MD050527 MITSUBISHI TRUCK L200 4D56 4CIL 2.5L 74*13.07*8 ESCAPE</v>
          </cell>
          <cell r="D1014">
            <v>1272</v>
          </cell>
          <cell r="E1014">
            <v>1272</v>
          </cell>
          <cell r="F1014">
            <v>0.36</v>
          </cell>
          <cell r="G1014">
            <v>0.36</v>
          </cell>
        </row>
        <row r="1015">
          <cell r="B1015" t="str">
            <v>DO.MD-076354</v>
          </cell>
          <cell r="C1015" t="str">
            <v>DOKURO GUIA VALVULA MD076354 MITSUBISHI LIBERO 4D68 4CIL 2.8L 56*13.12*8 ADMISION</v>
          </cell>
          <cell r="D1015">
            <v>27</v>
          </cell>
          <cell r="E1015">
            <v>27</v>
          </cell>
          <cell r="F1015">
            <v>0.27</v>
          </cell>
          <cell r="G1015">
            <v>0.27</v>
          </cell>
        </row>
        <row r="1016">
          <cell r="B1016" t="str">
            <v>DO.MD337622</v>
          </cell>
          <cell r="C1016" t="str">
            <v>DOKURO GUIA VALVULA MD337622 MITSUBISHI MONTERO 6B31 6CIL 3.0L ADMISION</v>
          </cell>
          <cell r="D1016">
            <v>16</v>
          </cell>
          <cell r="E1016">
            <v>16</v>
          </cell>
          <cell r="F1016">
            <v>0.186</v>
          </cell>
          <cell r="G1016">
            <v>0.186</v>
          </cell>
        </row>
        <row r="1017">
          <cell r="B1017" t="str">
            <v>DO.MD337625</v>
          </cell>
          <cell r="C1017" t="str">
            <v>DOKURO GUIA VALVULA MD337625 MITSUBISHI MONTERO 6B31 6CIL 3.0L ESCAPE</v>
          </cell>
          <cell r="D1017">
            <v>16</v>
          </cell>
          <cell r="E1017">
            <v>16</v>
          </cell>
          <cell r="F1017">
            <v>0.21299999999999999</v>
          </cell>
          <cell r="G1017">
            <v>0.21299999999999999</v>
          </cell>
        </row>
        <row r="1018">
          <cell r="B1018" t="str">
            <v>DO.ME-031888</v>
          </cell>
          <cell r="C1018" t="str">
            <v>DOKURO GUIA VALVULA ME-031888 MITSUBISHI CANTER 4D31 4CIL 3.3L-3.7L 71.65*15.04*9 ESCAPE</v>
          </cell>
          <cell r="D1018">
            <v>80</v>
          </cell>
          <cell r="E1018">
            <v>80</v>
          </cell>
          <cell r="F1018">
            <v>0.45800000000000002</v>
          </cell>
          <cell r="G1018">
            <v>0.45800000000000002</v>
          </cell>
        </row>
        <row r="1019">
          <cell r="B1019" t="str">
            <v>DO.ME-200007</v>
          </cell>
          <cell r="C1019" t="str">
            <v>DOKURO GUIA VALVULA ME200007 MITSUBISHI MONTERO 4M40 4CIL 2.8L 44*13.07*8 ADMISION</v>
          </cell>
          <cell r="D1019">
            <v>32</v>
          </cell>
          <cell r="E1019">
            <v>32</v>
          </cell>
          <cell r="F1019">
            <v>0.217</v>
          </cell>
          <cell r="G1019">
            <v>0.217</v>
          </cell>
        </row>
        <row r="1020">
          <cell r="B1020" t="str">
            <v>DO.ME-200009</v>
          </cell>
          <cell r="C1020" t="str">
            <v>DOKURO GUIA VALVULA ME200009 MITSUBISHI MONTERO 4M40 4CIL 2.8L 51*13.07*8 ESCAPE</v>
          </cell>
          <cell r="D1020">
            <v>32</v>
          </cell>
          <cell r="E1020">
            <v>32</v>
          </cell>
          <cell r="F1020">
            <v>0.23699999999999999</v>
          </cell>
          <cell r="G1020">
            <v>0.23699999999999999</v>
          </cell>
        </row>
        <row r="1021">
          <cell r="B1021" t="str">
            <v>DO.RF01-10-290</v>
          </cell>
          <cell r="C1021" t="str">
            <v>DOKURO GUIA VALVULA RF01-10-290 MAZDA BONGO R2-RF 4CIL 2.0L 37.7*14.05*8 ESCAPE</v>
          </cell>
          <cell r="D1021">
            <v>24</v>
          </cell>
          <cell r="E1021">
            <v>24</v>
          </cell>
          <cell r="F1021">
            <v>0.20599999999999999</v>
          </cell>
          <cell r="G1021">
            <v>0.20599999999999999</v>
          </cell>
        </row>
        <row r="1022">
          <cell r="B1022" t="str">
            <v>DR.DFP4305</v>
          </cell>
          <cell r="C1022" t="str">
            <v>DREIK BOMBA GASOLINA 23220-0D170 TOYOTA 1989-UP VARIOS 12V INYEC</v>
          </cell>
          <cell r="D1022">
            <v>3</v>
          </cell>
          <cell r="E1022">
            <v>3</v>
          </cell>
          <cell r="F1022">
            <v>0.27500000000000002</v>
          </cell>
          <cell r="G1022">
            <v>0.27500000000000002</v>
          </cell>
        </row>
        <row r="1023">
          <cell r="B1023" t="str">
            <v>DR.DIS-3700</v>
          </cell>
          <cell r="C1023" t="str">
            <v>DREIK CHAPA CONTACTO 25150-B5000 NISSAN J15 12V 5 TERM</v>
          </cell>
          <cell r="D1023">
            <v>281</v>
          </cell>
          <cell r="E1023">
            <v>281</v>
          </cell>
          <cell r="F1023">
            <v>0.14899999999999999</v>
          </cell>
          <cell r="G1023">
            <v>0.14899999999999999</v>
          </cell>
        </row>
        <row r="1024">
          <cell r="B1024" t="str">
            <v>DR.DIS-3900</v>
          </cell>
          <cell r="C1024" t="str">
            <v>DREIK CHAPA CONTACTO SI-07 NISSAN 24V 6 TERM</v>
          </cell>
          <cell r="D1024">
            <v>1490</v>
          </cell>
          <cell r="E1024">
            <v>1490</v>
          </cell>
          <cell r="F1024">
            <v>0.29799999999999999</v>
          </cell>
          <cell r="G1024">
            <v>0.29799999999999999</v>
          </cell>
        </row>
        <row r="1025">
          <cell r="B1025" t="str">
            <v>DR.DOP-1130</v>
          </cell>
          <cell r="C1025" t="str">
            <v>DREIK SWITCH ACEITE 83530-30030 TOYOTA VARIOS MODELOS 1989-2004 0.125 TERM PLANO</v>
          </cell>
          <cell r="D1025">
            <v>1359</v>
          </cell>
          <cell r="E1025">
            <v>1359</v>
          </cell>
          <cell r="F1025">
            <v>5.1999999999999998E-2</v>
          </cell>
          <cell r="G1025">
            <v>5.1999999999999998E-2</v>
          </cell>
        </row>
        <row r="1026">
          <cell r="B1026" t="str">
            <v>DR.DOP-1177</v>
          </cell>
          <cell r="C1026" t="str">
            <v>DREIK SWITCH ACEITE 25240-4M400 NISSAN VARIOS MODELOS 1987-UP 0.125 TERM REDON</v>
          </cell>
          <cell r="D1026">
            <v>379</v>
          </cell>
          <cell r="E1026">
            <v>379</v>
          </cell>
          <cell r="F1026">
            <v>0.05</v>
          </cell>
          <cell r="G1026">
            <v>0.05</v>
          </cell>
        </row>
        <row r="1027">
          <cell r="B1027" t="str">
            <v>EL.27301-2B000</v>
          </cell>
          <cell r="C1027" t="str">
            <v>ELIM BOBINA ENCENDIDO 27301-2B000 HYUNDAI ELANTRA KIA CERATO i30 2007-UP 4CIL 1.4L</v>
          </cell>
          <cell r="D1027">
            <v>4</v>
          </cell>
          <cell r="E1027">
            <v>4</v>
          </cell>
          <cell r="F1027">
            <v>0.441</v>
          </cell>
          <cell r="G1027">
            <v>0.441</v>
          </cell>
        </row>
        <row r="1028">
          <cell r="B1028" t="str">
            <v>FU.FJ-174/175</v>
          </cell>
          <cell r="C1028" t="str">
            <v>FUJI CARBON ARRANCADOR FJ-174/175 MITSUBISHI FUSO BUS 6D14 8DC 9*30*23</v>
          </cell>
          <cell r="D1028">
            <v>2</v>
          </cell>
          <cell r="E1028">
            <v>2</v>
          </cell>
          <cell r="F1028">
            <v>0.249</v>
          </cell>
          <cell r="G1028">
            <v>0.249</v>
          </cell>
        </row>
        <row r="1029">
          <cell r="B1029" t="str">
            <v>FU.FT-130</v>
          </cell>
          <cell r="C1029" t="str">
            <v>FUJI CARBON ARRANCADOR MK-217 TOYOTA COROLLA CORONA 3E 4E 3T 6.5*10*16</v>
          </cell>
          <cell r="D1029">
            <v>2</v>
          </cell>
          <cell r="E1029">
            <v>2</v>
          </cell>
          <cell r="F1029">
            <v>1.7999999999999999E-2</v>
          </cell>
          <cell r="G1029">
            <v>1.7999999999999999E-2</v>
          </cell>
        </row>
        <row r="1030">
          <cell r="B1030" t="str">
            <v>FW.P9912</v>
          </cell>
          <cell r="C1030" t="str">
            <v>FEW SOLENOIDE BOMBA INYECCION CV-12 TOYOTA NISSAN MITSUBISHI MAZDA ISUZU HYUNDAI KIA 12V</v>
          </cell>
          <cell r="D1030">
            <v>117</v>
          </cell>
          <cell r="E1030">
            <v>117</v>
          </cell>
          <cell r="F1030">
            <v>9.0999999999999998E-2</v>
          </cell>
          <cell r="G1030">
            <v>9.0999999999999998E-2</v>
          </cell>
        </row>
        <row r="1031">
          <cell r="B1031" t="str">
            <v>FW.P9924</v>
          </cell>
          <cell r="C1031" t="str">
            <v>FEW SOLENOIDE BOMBA INYECCION CV-24 TOYOTA NISSAN MITSUBISHI MAZDA ISUZU HYUNDAI KIA 24V</v>
          </cell>
          <cell r="D1031">
            <v>200</v>
          </cell>
          <cell r="E1031">
            <v>200</v>
          </cell>
          <cell r="F1031">
            <v>8.8999999999999996E-2</v>
          </cell>
          <cell r="G1031">
            <v>8.8999999999999996E-2</v>
          </cell>
        </row>
        <row r="1032">
          <cell r="B1032" t="str">
            <v>FW.R121</v>
          </cell>
          <cell r="C1032" t="str">
            <v>FEW TAPA RADIADOR 16401-40120 TOYOTA NISSAN MITSUBISHI MAZDA ISUZU HYUNDAI KIA</v>
          </cell>
          <cell r="D1032">
            <v>530</v>
          </cell>
          <cell r="E1032">
            <v>530</v>
          </cell>
          <cell r="F1032">
            <v>0</v>
          </cell>
          <cell r="G1032">
            <v>7.3999999999999996E-2</v>
          </cell>
        </row>
        <row r="1033">
          <cell r="B1033" t="str">
            <v>FW.R123</v>
          </cell>
          <cell r="C1033" t="str">
            <v>FEW TAPA RADIADOR 16401-48030 TOYOTA NISSAN MITSUBISHI MAZDA ISUZU HYUNDAI KIA 0.9Kg/cm2</v>
          </cell>
          <cell r="D1033">
            <v>1527</v>
          </cell>
          <cell r="E1033">
            <v>1527</v>
          </cell>
          <cell r="F1033">
            <v>0.08</v>
          </cell>
          <cell r="G1033">
            <v>8.2000000000000003E-2</v>
          </cell>
        </row>
        <row r="1034">
          <cell r="B1034" t="str">
            <v>FW.R124</v>
          </cell>
          <cell r="C1034" t="str">
            <v>FEW TAPA RADIADOR 16401-15210 TOYOTA NISSAN MITSUBISHI MAZDA ISUZU HYUNDAI KIA 0.9Kg/cm2 RESORTE</v>
          </cell>
          <cell r="D1034">
            <v>5226</v>
          </cell>
          <cell r="E1034">
            <v>5226</v>
          </cell>
          <cell r="F1034">
            <v>0.05</v>
          </cell>
          <cell r="G1034">
            <v>0.05</v>
          </cell>
        </row>
        <row r="1035">
          <cell r="B1035" t="str">
            <v>FW.R125</v>
          </cell>
          <cell r="C1035" t="str">
            <v>FEW TAPA RADIADOR 16401-15520 TOYOTA NISSAN MITSUBISHI MAZDA ISUZU HYUNDAI KIA 0.9Kg/cm2 BOTON</v>
          </cell>
          <cell r="D1035">
            <v>4475</v>
          </cell>
          <cell r="E1035">
            <v>4475</v>
          </cell>
          <cell r="F1035">
            <v>0.04</v>
          </cell>
          <cell r="G1035">
            <v>0.04</v>
          </cell>
        </row>
        <row r="1036">
          <cell r="B1036" t="str">
            <v>FW.R126</v>
          </cell>
          <cell r="C1036" t="str">
            <v>FEW TAPA RADIADOR 16401-28280 TOYOTA NISSAN MITSUBISHI MAZDA ISUZU HYUNDAI KIA 1.1Kg/cm2 BOTON</v>
          </cell>
          <cell r="D1036">
            <v>3194</v>
          </cell>
          <cell r="E1036">
            <v>3194</v>
          </cell>
          <cell r="F1036">
            <v>0.04</v>
          </cell>
          <cell r="G1036">
            <v>0.04</v>
          </cell>
        </row>
        <row r="1037">
          <cell r="B1037" t="str">
            <v>FW.R128</v>
          </cell>
          <cell r="C1037" t="str">
            <v>FEW TAPA RADIADOR 16401-62090 TOYOTA NISSAN MITSUBISHI MAZDA ISUZU HYUNDAI KIA 1.0Kg/cm2 RESORTE</v>
          </cell>
          <cell r="D1037">
            <v>708</v>
          </cell>
          <cell r="E1037">
            <v>708</v>
          </cell>
          <cell r="F1037">
            <v>0</v>
          </cell>
          <cell r="G1037">
            <v>0.54400000000000004</v>
          </cell>
        </row>
        <row r="1038">
          <cell r="B1038" t="str">
            <v>FW.R148</v>
          </cell>
          <cell r="C1038" t="str">
            <v>FEW TAPA RADIADOR 16401-32020 TOYOTA NISSAN MITSUBISHI MAZDA ISUZU HYUNDAI KIA 1.1Kg/cm2 RESORTE</v>
          </cell>
          <cell r="D1038">
            <v>2698</v>
          </cell>
          <cell r="E1038">
            <v>2698</v>
          </cell>
          <cell r="F1038">
            <v>4.9000000000000002E-2</v>
          </cell>
          <cell r="G1038">
            <v>4.9000000000000002E-2</v>
          </cell>
        </row>
        <row r="1039">
          <cell r="B1039" t="str">
            <v>FW.S5132</v>
          </cell>
          <cell r="C1039" t="str">
            <v>FEW TERMOSWITCH 21595-63A01 NISSAN SENTRA 1984-2000 M16*1.5 87°-82° 2 TERM</v>
          </cell>
          <cell r="D1039">
            <v>3</v>
          </cell>
          <cell r="E1039">
            <v>3</v>
          </cell>
          <cell r="F1039">
            <v>0.05</v>
          </cell>
          <cell r="G1039">
            <v>5.1999999999999998E-2</v>
          </cell>
        </row>
        <row r="1040">
          <cell r="B1040" t="str">
            <v>FW.S5132L</v>
          </cell>
          <cell r="C1040" t="str">
            <v>FEW TERMOSWITCH 21595-63A01 NISSAN SENTRA 1984-2001 M16*1.6 85°-80° 2 TERM</v>
          </cell>
          <cell r="D1040">
            <v>1990</v>
          </cell>
          <cell r="E1040">
            <v>1990</v>
          </cell>
          <cell r="F1040">
            <v>0.05</v>
          </cell>
          <cell r="G1040">
            <v>0.05</v>
          </cell>
        </row>
        <row r="1041">
          <cell r="B1041" t="str">
            <v>FW.S5222</v>
          </cell>
          <cell r="C1041" t="str">
            <v>FEW TERMOSWITCH 89428-10100 TOYOTA COROLLA 1989-1993 M16*1.5 85°-80° 1 TERM</v>
          </cell>
          <cell r="D1041">
            <v>250</v>
          </cell>
          <cell r="E1041">
            <v>250</v>
          </cell>
          <cell r="F1041">
            <v>0.03</v>
          </cell>
          <cell r="G1041">
            <v>2.8000000000000001E-2</v>
          </cell>
        </row>
        <row r="1042">
          <cell r="B1042" t="str">
            <v>FW.S5225</v>
          </cell>
          <cell r="C1042" t="str">
            <v>FEW TERMOSWITCH 89428-12150 TOYOTA CARINA COROLLA CELICA TERCEL STARLET 1989-1997 M16*1.5 85° 1 TERM</v>
          </cell>
          <cell r="D1042">
            <v>210</v>
          </cell>
          <cell r="E1042">
            <v>210</v>
          </cell>
          <cell r="F1042">
            <v>2.9000000000000001E-2</v>
          </cell>
          <cell r="G1042">
            <v>2.9000000000000001E-2</v>
          </cell>
        </row>
        <row r="1043">
          <cell r="B1043" t="str">
            <v>FW.S5229</v>
          </cell>
          <cell r="C1043" t="str">
            <v>FEW TERMOSWITCH 89428-24010 TOYOTA COROLLA 1990-2005 M16*1.5 90°-85° 2 TERM</v>
          </cell>
          <cell r="D1043">
            <v>151</v>
          </cell>
          <cell r="E1043">
            <v>151</v>
          </cell>
          <cell r="F1043">
            <v>3.7999999999999999E-2</v>
          </cell>
          <cell r="G1043">
            <v>3.7999999999999999E-2</v>
          </cell>
        </row>
        <row r="1044">
          <cell r="B1044" t="str">
            <v>FW.S5229L</v>
          </cell>
          <cell r="C1044" t="str">
            <v>FEW TERMOSWITCH 89428-24010 TOYOTA COROLLA 1990-2005 M16*1.5 85°-80° 2 TERM</v>
          </cell>
          <cell r="D1044">
            <v>958</v>
          </cell>
          <cell r="E1044">
            <v>958</v>
          </cell>
          <cell r="F1044">
            <v>3.7999999999999999E-2</v>
          </cell>
          <cell r="G1044">
            <v>3.7999999999999999E-2</v>
          </cell>
        </row>
        <row r="1045">
          <cell r="B1045" t="str">
            <v>FW.S5233</v>
          </cell>
          <cell r="C1045" t="str">
            <v>FEW TERMOSWITCH 89428-32020 TOYOTA COROLLA 1985-1992 M16*1.5 90° 1 TERM</v>
          </cell>
          <cell r="D1045">
            <v>357</v>
          </cell>
          <cell r="E1045">
            <v>357</v>
          </cell>
          <cell r="F1045">
            <v>3.6999999999999998E-2</v>
          </cell>
          <cell r="G1045">
            <v>3.6999999999999998E-2</v>
          </cell>
        </row>
        <row r="1046">
          <cell r="B1046" t="str">
            <v>FW.S5915</v>
          </cell>
          <cell r="C1046" t="str">
            <v>FEW TERMOSWITCH 17680-50F70 SUZUKI SWIFT 1998-2015 M18*1.5 95°-90° 2 TERM</v>
          </cell>
          <cell r="D1046">
            <v>410</v>
          </cell>
          <cell r="E1046">
            <v>410</v>
          </cell>
          <cell r="F1046">
            <v>4.2999999999999997E-2</v>
          </cell>
          <cell r="G1046">
            <v>4.2999999999999997E-2</v>
          </cell>
        </row>
        <row r="1047">
          <cell r="B1047" t="str">
            <v>FW.S6102</v>
          </cell>
          <cell r="C1047" t="str">
            <v>FEW SWITCH ACEITE 25240-89900 NISSAN VARIOS MODELOS 1987-2000 1/8 TERM REDON</v>
          </cell>
          <cell r="D1047">
            <v>907</v>
          </cell>
          <cell r="E1047">
            <v>907</v>
          </cell>
          <cell r="F1047">
            <v>4.7E-2</v>
          </cell>
          <cell r="G1047">
            <v>4.7E-2</v>
          </cell>
        </row>
        <row r="1048">
          <cell r="B1048" t="str">
            <v>FW.S6104</v>
          </cell>
          <cell r="C1048" t="str">
            <v>FEW SWITCH ACEITE 25240-V5000 NISSAN VARIOS MODELOS 1989-2004 1/8 TERM PLANO</v>
          </cell>
          <cell r="D1048">
            <v>5730</v>
          </cell>
          <cell r="E1048">
            <v>5730</v>
          </cell>
          <cell r="F1048">
            <v>4.7E-2</v>
          </cell>
          <cell r="G1048">
            <v>4.7E-2</v>
          </cell>
        </row>
        <row r="1049">
          <cell r="B1049" t="str">
            <v>FW.S6105</v>
          </cell>
          <cell r="C1049" t="str">
            <v>FEW SWITCH ACEITE 25240-89960 NISSAN VARIOS MODELOS 1986-1998 1/8 TERM PLANO</v>
          </cell>
          <cell r="D1049">
            <v>6</v>
          </cell>
          <cell r="E1049">
            <v>6</v>
          </cell>
          <cell r="F1049">
            <v>4.8000000000000001E-2</v>
          </cell>
          <cell r="G1049">
            <v>4.8000000000000001E-2</v>
          </cell>
        </row>
        <row r="1050">
          <cell r="B1050" t="str">
            <v>FW.S6203</v>
          </cell>
          <cell r="C1050" t="str">
            <v>FEW SWITCH ACEITE 83530-30022 TOYOTA VARIOS MODELOS 1983-2000 1/8 TERM BOTON</v>
          </cell>
          <cell r="D1050">
            <v>531</v>
          </cell>
          <cell r="E1050">
            <v>531</v>
          </cell>
          <cell r="F1050">
            <v>4.7E-2</v>
          </cell>
          <cell r="G1050">
            <v>4.7E-2</v>
          </cell>
        </row>
        <row r="1051">
          <cell r="B1051" t="str">
            <v>FW.S6207</v>
          </cell>
          <cell r="C1051" t="str">
            <v>FEW SWITCH ACEITE 83530-05010 TOYOTA VARIOS MODELOS 1998-2015 1/8 1 TERM</v>
          </cell>
          <cell r="D1051">
            <v>574</v>
          </cell>
          <cell r="E1051">
            <v>574</v>
          </cell>
          <cell r="F1051">
            <v>0</v>
          </cell>
          <cell r="G1051">
            <v>0.504</v>
          </cell>
        </row>
        <row r="1052">
          <cell r="B1052" t="str">
            <v>GB.G5-1306X</v>
          </cell>
          <cell r="C1052" t="str">
            <v>GMB CRUZETA CARDAN 1823224337 UNIVERSAL 80.5*27.4 SEGUR INT C/GRASER</v>
          </cell>
          <cell r="D1052">
            <v>102</v>
          </cell>
          <cell r="E1052">
            <v>102</v>
          </cell>
          <cell r="F1052">
            <v>0.499</v>
          </cell>
          <cell r="G1052">
            <v>0.499</v>
          </cell>
        </row>
        <row r="1053">
          <cell r="B1053" t="str">
            <v>GB.GAT10010</v>
          </cell>
          <cell r="C1053" t="str">
            <v>GMB TEMPLADOR FAJA ALTERNADOR 25281-25000 HYUNDAI KIA SANTA FE IX35 G4KD-G4KE 4CIL 2.0L-2.4L 27*65*110</v>
          </cell>
          <cell r="D1053">
            <v>40</v>
          </cell>
          <cell r="E1053">
            <v>40</v>
          </cell>
          <cell r="F1053">
            <v>0.93899999999999995</v>
          </cell>
          <cell r="G1053">
            <v>0.93899999999999995</v>
          </cell>
        </row>
        <row r="1054">
          <cell r="B1054" t="str">
            <v>GB.GAT10020</v>
          </cell>
          <cell r="C1054" t="str">
            <v>GMB TEMPLADOR FAJA ALTERNADOR 25281-2B000 HYUNDAI KIA CERATO RIO G4FC-G4FA 4CIL 1.4L-1.6L 31*76*89</v>
          </cell>
          <cell r="D1054">
            <v>34</v>
          </cell>
          <cell r="E1054">
            <v>34</v>
          </cell>
          <cell r="F1054">
            <v>1.022</v>
          </cell>
          <cell r="G1054">
            <v>1.022</v>
          </cell>
        </row>
        <row r="1055">
          <cell r="B1055" t="str">
            <v>GB.GAT10050</v>
          </cell>
          <cell r="C1055" t="str">
            <v>GMB TEMPLADOR FAJA ALTERNADOR 25281-27000 HYUNDAI KIA TUCSON D4EA 4CIL 2.0L 29*70*106</v>
          </cell>
          <cell r="D1055">
            <v>11</v>
          </cell>
          <cell r="E1055">
            <v>11</v>
          </cell>
          <cell r="F1055">
            <v>0.89900000000000002</v>
          </cell>
          <cell r="G1055">
            <v>0.89900000000000002</v>
          </cell>
        </row>
        <row r="1056">
          <cell r="B1056" t="str">
            <v>GB.GAT10060</v>
          </cell>
          <cell r="C1056" t="str">
            <v>GMB TEMPLADOR FAJA ALTERNADOR 25281-4A000 HYUNDAI KIA SORENTO D4CB 4CIL 2.5L 33*76*107</v>
          </cell>
          <cell r="D1056">
            <v>15</v>
          </cell>
          <cell r="E1056">
            <v>15</v>
          </cell>
          <cell r="F1056">
            <v>1.218</v>
          </cell>
          <cell r="G1056">
            <v>1.218</v>
          </cell>
        </row>
        <row r="1057">
          <cell r="B1057" t="str">
            <v>GB.GAT31640</v>
          </cell>
          <cell r="C1057" t="str">
            <v xml:space="preserve">GMB 11955JD21A TEMPLADOR FAJA ALTERNADOR NISSAN MR20 QASHQAI  4CIL 2.0L </v>
          </cell>
          <cell r="D1057">
            <v>10</v>
          </cell>
          <cell r="E1057">
            <v>10</v>
          </cell>
          <cell r="F1057">
            <v>0</v>
          </cell>
          <cell r="G1057">
            <v>0.71199999999999997</v>
          </cell>
        </row>
        <row r="1058">
          <cell r="B1058" t="str">
            <v>GB.GAT31670</v>
          </cell>
          <cell r="C1058" t="str">
            <v>GMB 17540-77E10 TEMPLADOR FAJA ALTERNADOR SUZUKI J20A GRAND NOMADE  4CIL 2.0L</v>
          </cell>
          <cell r="D1058">
            <v>1</v>
          </cell>
          <cell r="E1058">
            <v>1</v>
          </cell>
          <cell r="F1058">
            <v>0</v>
          </cell>
          <cell r="G1058">
            <v>0.77700000000000002</v>
          </cell>
        </row>
        <row r="1059">
          <cell r="B1059" t="str">
            <v>GB.GAT31680</v>
          </cell>
          <cell r="C1059" t="str">
            <v xml:space="preserve">GMB 11955JA00C TEMPLADOR FAJA ALTERNADOR NISSAN QR25 X-TRAIL  4CIL 2.5L </v>
          </cell>
          <cell r="D1059">
            <v>10</v>
          </cell>
          <cell r="E1059">
            <v>10</v>
          </cell>
          <cell r="F1059">
            <v>0</v>
          </cell>
          <cell r="G1059">
            <v>1.1100000000000001</v>
          </cell>
        </row>
        <row r="1060">
          <cell r="B1060" t="str">
            <v>GB.GAT31740</v>
          </cell>
          <cell r="C1060" t="str">
            <v xml:space="preserve">GMB 16620-28040 TEMPLADOR FAJA ALTERNADOR TOYOTA 2AZ RAV4  4CIL 2.4L </v>
          </cell>
          <cell r="D1060">
            <v>1</v>
          </cell>
          <cell r="E1060">
            <v>1</v>
          </cell>
          <cell r="F1060">
            <v>0</v>
          </cell>
          <cell r="G1060">
            <v>1.012</v>
          </cell>
        </row>
        <row r="1061">
          <cell r="B1061" t="str">
            <v>GB.GAT32680</v>
          </cell>
          <cell r="C1061" t="str">
            <v>GMB 119555X00E TEMPLADOR FAJA ALTERNADOR NISSAN NV350-YD25 URVAN  4CIL 2.5L</v>
          </cell>
          <cell r="D1061">
            <v>1</v>
          </cell>
          <cell r="E1061">
            <v>1</v>
          </cell>
          <cell r="F1061">
            <v>0</v>
          </cell>
          <cell r="G1061">
            <v>1.4470000000000001</v>
          </cell>
        </row>
        <row r="1062">
          <cell r="B1062" t="str">
            <v>GB.GFHY-202</v>
          </cell>
          <cell r="C1062" t="str">
            <v>GMB EMBRAGUE VENTILADOR 25237-42010 HYUNDAI 1TON 1998-2010 D4B 4CIL 2.5L</v>
          </cell>
          <cell r="D1062">
            <v>10</v>
          </cell>
          <cell r="E1062">
            <v>10</v>
          </cell>
          <cell r="F1062">
            <v>1.3220000000000001</v>
          </cell>
          <cell r="G1062">
            <v>1.3220000000000001</v>
          </cell>
        </row>
        <row r="1063">
          <cell r="B1063" t="str">
            <v>GB.GFHY-209</v>
          </cell>
          <cell r="C1063" t="str">
            <v>GMB EMBRAGUE VENTILADOR 25237-42560 HYUNDAI LIBERO 1998-2010 D4B 4CIL 2.5L</v>
          </cell>
          <cell r="D1063">
            <v>4</v>
          </cell>
          <cell r="E1063">
            <v>4</v>
          </cell>
          <cell r="F1063">
            <v>0</v>
          </cell>
          <cell r="G1063">
            <v>1.401</v>
          </cell>
        </row>
        <row r="1064">
          <cell r="B1064" t="str">
            <v>GB.GFHY-210</v>
          </cell>
          <cell r="C1064" t="str">
            <v>GMB 25237-42920 EMBRAGUE VENTILADOR HYUNDAI STAREX 1996-UP D4BB 4CIL 2.5L</v>
          </cell>
          <cell r="D1064">
            <v>14</v>
          </cell>
          <cell r="E1064">
            <v>14</v>
          </cell>
          <cell r="F1064">
            <v>0</v>
          </cell>
          <cell r="G1064">
            <v>1.399</v>
          </cell>
        </row>
        <row r="1065">
          <cell r="B1065" t="str">
            <v>GB.GFIS-209</v>
          </cell>
          <cell r="C1065" t="str">
            <v>GMB EMBRAGUE VENTILADOR 8-94311-252-0 ISUZU PICK UP 1987-2006 4ZD1-4ZE1 4CIL 2.6L</v>
          </cell>
          <cell r="D1065">
            <v>6</v>
          </cell>
          <cell r="E1065">
            <v>6</v>
          </cell>
          <cell r="F1065">
            <v>1.024</v>
          </cell>
          <cell r="G1065">
            <v>1.024</v>
          </cell>
        </row>
        <row r="1066">
          <cell r="B1066" t="str">
            <v>GB.GFM-206</v>
          </cell>
          <cell r="C1066" t="str">
            <v>GMB EMBRAGUE VENTILADOR MD331586 MITSUBISHI TRITON 1996-2003 4D56 4CIL 2.5L</v>
          </cell>
          <cell r="D1066">
            <v>14</v>
          </cell>
          <cell r="E1066">
            <v>14</v>
          </cell>
          <cell r="F1066">
            <v>1.409</v>
          </cell>
          <cell r="G1066">
            <v>1.409</v>
          </cell>
        </row>
        <row r="1067">
          <cell r="B1067" t="str">
            <v>GB.GFN-215</v>
          </cell>
          <cell r="C1067" t="str">
            <v>GMB EMBRAGUE VENTILADOR 21082-06J01 NISSAN SAFARI PATROL 1997-2004 TD42-SD33 4CIL 4.2L</v>
          </cell>
          <cell r="D1067">
            <v>3</v>
          </cell>
          <cell r="E1067">
            <v>3</v>
          </cell>
          <cell r="F1067">
            <v>0.98799999999999999</v>
          </cell>
          <cell r="G1067">
            <v>0.98799999999999999</v>
          </cell>
        </row>
        <row r="1068">
          <cell r="B1068" t="str">
            <v>GB.GFN-220</v>
          </cell>
          <cell r="C1068" t="str">
            <v>GMB EMBRAGUE VENTILADOR 21082-R9210 NISSAN FIERA 1985-1993 TD23-NA20 4CIL 2.3L</v>
          </cell>
          <cell r="D1068">
            <v>4</v>
          </cell>
          <cell r="E1068">
            <v>4</v>
          </cell>
          <cell r="F1068">
            <v>1.0269999999999999</v>
          </cell>
          <cell r="G1068">
            <v>1.0269999999999999</v>
          </cell>
        </row>
        <row r="1069">
          <cell r="B1069" t="str">
            <v>GB.GFN-239</v>
          </cell>
          <cell r="C1069" t="str">
            <v>GMB EMBRAGUE VENTILADOR 21082-EB70B NISSAN NAVARA 2007-2011 YD25 4CIL 2.5L</v>
          </cell>
          <cell r="D1069">
            <v>12</v>
          </cell>
          <cell r="E1069">
            <v>12</v>
          </cell>
          <cell r="F1069">
            <v>2.1589999999999998</v>
          </cell>
          <cell r="G1069">
            <v>2.1589999999999998</v>
          </cell>
        </row>
        <row r="1070">
          <cell r="B1070" t="str">
            <v>GB.GFN-247W</v>
          </cell>
          <cell r="C1070" t="str">
            <v>GMB BOMBA AGUA 21010-2W225 NISSAN FRONTIER 2002-UP ZD30 4CIL 3.0L</v>
          </cell>
          <cell r="D1070">
            <v>20</v>
          </cell>
          <cell r="E1070">
            <v>20</v>
          </cell>
          <cell r="F1070">
            <v>3.266</v>
          </cell>
          <cell r="G1070">
            <v>3.266</v>
          </cell>
        </row>
        <row r="1071">
          <cell r="B1071" t="str">
            <v>GB.GFS-202</v>
          </cell>
          <cell r="C1071" t="str">
            <v>GMB EMBRAGUE VENTILADOR 17120-77E00 SUZUKI GRAN VITARA 1998-2010 J20A 4CIL 2.5L</v>
          </cell>
          <cell r="D1071">
            <v>2</v>
          </cell>
          <cell r="E1071">
            <v>2</v>
          </cell>
          <cell r="F1071">
            <v>1.2589999999999999</v>
          </cell>
          <cell r="G1071">
            <v>1.2589999999999999</v>
          </cell>
        </row>
        <row r="1072">
          <cell r="B1072" t="str">
            <v>GB.GFS-204</v>
          </cell>
          <cell r="C1072" t="str">
            <v>GMB EMBRAGUE VENTILADOR 17120-52D10 SUZUKI XL7 2008-UP N36A 6CIL 3.6L</v>
          </cell>
          <cell r="D1072">
            <v>8</v>
          </cell>
          <cell r="E1072">
            <v>8</v>
          </cell>
          <cell r="F1072">
            <v>1.6559999999999999</v>
          </cell>
          <cell r="G1072">
            <v>1.6559999999999999</v>
          </cell>
        </row>
        <row r="1073">
          <cell r="B1073" t="str">
            <v>GB.GFT-207</v>
          </cell>
          <cell r="C1073" t="str">
            <v>GMB EMBRAGUE VENTILADOR 16210-54140 TOYOTA H ILUX 1987-1994 2L 4CIL 2.4L ALTO</v>
          </cell>
          <cell r="D1073">
            <v>30</v>
          </cell>
          <cell r="E1073">
            <v>30</v>
          </cell>
          <cell r="F1073">
            <v>1.387</v>
          </cell>
          <cell r="G1073">
            <v>1.387</v>
          </cell>
        </row>
        <row r="1074">
          <cell r="B1074" t="str">
            <v>GB.GFT-208</v>
          </cell>
          <cell r="C1074" t="str">
            <v>GMB EMBRAGUE VENTILADOR 16210-54200 TOYOTA H ILUX 1987-1997 3L-5L 4CIL 2.8L</v>
          </cell>
          <cell r="D1074">
            <v>143</v>
          </cell>
          <cell r="E1074">
            <v>143</v>
          </cell>
          <cell r="F1074">
            <v>1.827</v>
          </cell>
          <cell r="G1074">
            <v>1.827</v>
          </cell>
        </row>
        <row r="1075">
          <cell r="B1075" t="str">
            <v>GB.GFT-214</v>
          </cell>
          <cell r="C1075" t="str">
            <v>GMB EMBRAGUE VENTILADOR 16210-67030 TOYOTA H ILUX 1995-2002 2KD 4CIL 2.5L</v>
          </cell>
          <cell r="D1075">
            <v>16</v>
          </cell>
          <cell r="E1075">
            <v>16</v>
          </cell>
          <cell r="F1075">
            <v>1.8360000000000001</v>
          </cell>
          <cell r="G1075">
            <v>1.8360000000000001</v>
          </cell>
        </row>
        <row r="1076">
          <cell r="B1076" t="str">
            <v>GB.GFT-220</v>
          </cell>
          <cell r="C1076" t="str">
            <v>GMB EMBRAGUE VENTILADOR 16210-31030 TOYOTA LAND CRUISER 2009-UP 1FZFE 4CIL 4.0L</v>
          </cell>
          <cell r="D1076">
            <v>5</v>
          </cell>
          <cell r="E1076">
            <v>5</v>
          </cell>
          <cell r="F1076">
            <v>1.895</v>
          </cell>
          <cell r="G1076">
            <v>1.895</v>
          </cell>
        </row>
        <row r="1077">
          <cell r="B1077" t="str">
            <v>GB.GFT-233</v>
          </cell>
          <cell r="C1077" t="str">
            <v>GMB EMBRAGUE VENTILADOR 16210-31021 TOYOTA LANDCRUSIER 2007-UP 1GR 6CIL 4.0L</v>
          </cell>
          <cell r="D1077">
            <v>1</v>
          </cell>
          <cell r="E1077">
            <v>1</v>
          </cell>
          <cell r="F1077">
            <v>1.8420000000000001</v>
          </cell>
          <cell r="G1077">
            <v>1.8420000000000001</v>
          </cell>
        </row>
        <row r="1078">
          <cell r="B1078" t="str">
            <v>GB.GFT-234</v>
          </cell>
          <cell r="C1078" t="str">
            <v>GMB EMBRAGUE VENTILADOR 16210-30030 TOYOTA H ILUX 2010-UP 2KD-1KZ 4CIL 3.0L</v>
          </cell>
          <cell r="D1078">
            <v>1</v>
          </cell>
          <cell r="E1078">
            <v>1</v>
          </cell>
          <cell r="F1078">
            <v>1.833</v>
          </cell>
          <cell r="G1078">
            <v>1.833</v>
          </cell>
        </row>
        <row r="1079">
          <cell r="B1079" t="str">
            <v>GB.GHAT-01</v>
          </cell>
          <cell r="C1079" t="str">
            <v>GMB TEMPLADOR HIDRAULICO 16601-28050 TOYOTA AVENSIS CAMRY 2003-2008 1AZ-2AZ 4CIL 2.0L-2.4L 10.1*95*41</v>
          </cell>
          <cell r="D1079">
            <v>5</v>
          </cell>
          <cell r="E1079">
            <v>5</v>
          </cell>
          <cell r="F1079">
            <v>0</v>
          </cell>
          <cell r="G1079">
            <v>0.222</v>
          </cell>
        </row>
        <row r="1080">
          <cell r="B1080" t="str">
            <v>GB.GHAT-03</v>
          </cell>
          <cell r="C1080" t="str">
            <v>GMB TEMPLADOR HIDRAULICO 13540-0L010 TOYOTA H ILUX 2001-2013 2KD 4CIL 2.5L 25*90.5*55.4</v>
          </cell>
          <cell r="D1080">
            <v>45</v>
          </cell>
          <cell r="E1080">
            <v>45</v>
          </cell>
          <cell r="F1080">
            <v>0.18</v>
          </cell>
          <cell r="G1080">
            <v>0.18</v>
          </cell>
        </row>
        <row r="1081">
          <cell r="B1081" t="str">
            <v>GB.GHAT-100</v>
          </cell>
          <cell r="C1081" t="str">
            <v>GMB TEMPLADOR HIDRAULICO 24410-37100 HYUNDAI SANTA FE 2001-2006 G6BA 6CIL 2.7L 50*105*70</v>
          </cell>
          <cell r="D1081">
            <v>11</v>
          </cell>
          <cell r="E1081">
            <v>11</v>
          </cell>
          <cell r="F1081">
            <v>0.39500000000000002</v>
          </cell>
          <cell r="G1081">
            <v>0.39500000000000002</v>
          </cell>
        </row>
        <row r="1082">
          <cell r="B1082" t="str">
            <v>GB.GHAT-101</v>
          </cell>
          <cell r="C1082" t="str">
            <v>GMB TEMPLADOR HIDRAULICO 24410-33101 HYUNDAI SONATA 1991-1998 G4CP 4CIL 2.0L 50*70*110</v>
          </cell>
          <cell r="D1082">
            <v>26</v>
          </cell>
          <cell r="E1082">
            <v>26</v>
          </cell>
          <cell r="F1082">
            <v>0</v>
          </cell>
          <cell r="G1082">
            <v>0.39100000000000001</v>
          </cell>
        </row>
        <row r="1083">
          <cell r="B1083" t="str">
            <v>GB.GHAT-102</v>
          </cell>
          <cell r="C1083" t="str">
            <v>GMB TEMPLADOR HIDRAULICO 24410-38001 HYUNDAI H1 STAREX SANTA FE 1997-2006 G4JS 4CIL 2.4L 60*99</v>
          </cell>
          <cell r="D1083">
            <v>28</v>
          </cell>
          <cell r="E1083">
            <v>28</v>
          </cell>
          <cell r="F1083">
            <v>0.39900000000000002</v>
          </cell>
          <cell r="G1083">
            <v>0.39900000000000002</v>
          </cell>
        </row>
        <row r="1084">
          <cell r="B1084" t="str">
            <v>GB.GHAT-104</v>
          </cell>
          <cell r="C1084" t="str">
            <v>GMB TEMPLADOR HIDRAULICO 24410-39001 HYUNDAI XG 1998-2005 G6CT 6CIL 3.0L 60*120*80</v>
          </cell>
          <cell r="D1084">
            <v>1</v>
          </cell>
          <cell r="E1084">
            <v>1</v>
          </cell>
          <cell r="F1084">
            <v>0</v>
          </cell>
          <cell r="G1084">
            <v>0.438</v>
          </cell>
        </row>
        <row r="1085">
          <cell r="B1085" t="str">
            <v>GB.GHAT-129</v>
          </cell>
          <cell r="C1085" t="str">
            <v xml:space="preserve">GMB MD197622 TEMPLADOR HIDRAULICO MITSUBISHI 6G75 MONTERO 2005-2012 6CIL 3.8L </v>
          </cell>
          <cell r="D1085">
            <v>5</v>
          </cell>
          <cell r="E1085">
            <v>5</v>
          </cell>
          <cell r="F1085">
            <v>0</v>
          </cell>
          <cell r="G1085">
            <v>0.23499999999999999</v>
          </cell>
        </row>
        <row r="1086">
          <cell r="B1086" t="str">
            <v>GB.GHAT-147</v>
          </cell>
          <cell r="C1086" t="str">
            <v>GMB TEMPLADOR HIDRAULICO 13033-AA042 SUBARU FORESTER IMPREZA LEGACY 1997-2009 EJ16-EJ20-EJ25 4CIL 1.6L-2.0L-2.5L 34*60*62.1</v>
          </cell>
          <cell r="D1086">
            <v>1</v>
          </cell>
          <cell r="E1086">
            <v>1</v>
          </cell>
          <cell r="F1086">
            <v>0</v>
          </cell>
          <cell r="G1086">
            <v>0.92600000000000005</v>
          </cell>
        </row>
        <row r="1087">
          <cell r="B1087" t="str">
            <v>GB.GHAT-152</v>
          </cell>
          <cell r="C1087" t="str">
            <v>GMB TEMPLADOR HIDRAULICO 24410-3E500 HYUNDAI KIA CARNIVAL 2007-2009 G6BA 6CIL 2.7L 80*80</v>
          </cell>
          <cell r="D1087">
            <v>1</v>
          </cell>
          <cell r="E1087">
            <v>1</v>
          </cell>
          <cell r="F1087">
            <v>0</v>
          </cell>
          <cell r="G1087">
            <v>0.217</v>
          </cell>
        </row>
        <row r="1088">
          <cell r="B1088" t="str">
            <v>GB.GHAT-173</v>
          </cell>
          <cell r="C1088" t="str">
            <v>GMB TEMPLADOR HIDRAULICO 1145A031 MITSUBISHI L200 2010-UP 4D56 4CIL 2.5L 25*93.9*32</v>
          </cell>
          <cell r="D1088">
            <v>34</v>
          </cell>
          <cell r="E1088">
            <v>34</v>
          </cell>
          <cell r="F1088">
            <v>0.21099999999999999</v>
          </cell>
          <cell r="G1088">
            <v>0.21099999999999999</v>
          </cell>
        </row>
        <row r="1089">
          <cell r="B1089" t="str">
            <v>GB.GHAT-178</v>
          </cell>
          <cell r="C1089" t="str">
            <v>GMB TEMPLADOR HIDRAULICO 31170-RWK-005 HONDA CIVIC 2006-UP R18A-R20A 4CIL 1.8L-2.0L 8.2*95*41</v>
          </cell>
          <cell r="D1089">
            <v>4</v>
          </cell>
          <cell r="E1089">
            <v>4</v>
          </cell>
          <cell r="F1089">
            <v>0</v>
          </cell>
          <cell r="G1089">
            <v>0.20399999999999999</v>
          </cell>
        </row>
        <row r="1090">
          <cell r="B1090" t="str">
            <v>GB.GHAT-179</v>
          </cell>
          <cell r="C1090" t="str">
            <v>GMB TEMPLADOR HIDRAULICO PE03-15-980A MAZDA CX-5 2011-UP PEY6-PEY7 4CIL 2.0L 8.2*95*41</v>
          </cell>
          <cell r="D1090">
            <v>4</v>
          </cell>
          <cell r="E1090">
            <v>4</v>
          </cell>
          <cell r="F1090">
            <v>0</v>
          </cell>
          <cell r="G1090">
            <v>0.192</v>
          </cell>
        </row>
        <row r="1091">
          <cell r="B1091" t="str">
            <v>GB.GHAT-181</v>
          </cell>
          <cell r="C1091" t="str">
            <v>GMB TEMPLADOR HIDRAULICO 25281-3C100 KIA SORENTO 2007-UP G6DB 6CIL 3.3L</v>
          </cell>
          <cell r="D1091">
            <v>2</v>
          </cell>
          <cell r="E1091">
            <v>2</v>
          </cell>
          <cell r="F1091">
            <v>0</v>
          </cell>
          <cell r="G1091">
            <v>0.72199999999999998</v>
          </cell>
        </row>
        <row r="1092">
          <cell r="B1092" t="str">
            <v>GB.GHAT-182</v>
          </cell>
          <cell r="C1092" t="str">
            <v>GMB 6652000070 TEMPLADOR HIDRAULICO SSANGYONG D20D ACTYON  4CIL 2.0L</v>
          </cell>
          <cell r="D1092">
            <v>3</v>
          </cell>
          <cell r="E1092">
            <v>3</v>
          </cell>
          <cell r="F1092">
            <v>0</v>
          </cell>
          <cell r="G1092">
            <v>0.84699999999999998</v>
          </cell>
        </row>
        <row r="1093">
          <cell r="B1093" t="str">
            <v>GB.GHAT-210</v>
          </cell>
          <cell r="C1093" t="str">
            <v>GMB TEMPLADOR HIDRAULICO WE01-12-700 MAZDA BT50 RANGER 2006-2015 WE 4CIL 3.0L</v>
          </cell>
          <cell r="D1093">
            <v>7</v>
          </cell>
          <cell r="E1093">
            <v>7</v>
          </cell>
          <cell r="F1093">
            <v>0</v>
          </cell>
          <cell r="G1093">
            <v>0.76400000000000001</v>
          </cell>
        </row>
        <row r="1094">
          <cell r="B1094" t="str">
            <v>GB.GKDW0004</v>
          </cell>
          <cell r="C1094" t="str">
            <v xml:space="preserve">GMB GKDW0004 KIT DISTRIBUCION CHEVROLET DAEWOO 127DR AVEO NUBIRA 2007-2013  1.4L </v>
          </cell>
          <cell r="D1094">
            <v>14</v>
          </cell>
          <cell r="E1094">
            <v>14</v>
          </cell>
          <cell r="F1094">
            <v>0</v>
          </cell>
          <cell r="G1094">
            <v>0.96399999999999997</v>
          </cell>
        </row>
        <row r="1095">
          <cell r="B1095" t="str">
            <v>GB.GKDW0008</v>
          </cell>
          <cell r="C1095" t="str">
            <v xml:space="preserve">GMB GKDW0008 KIT DISTRIBUCION CHEVROLET DAEWOO 169DR NUBIRA X20Z 2007-2013 4CIL 1.8L-2.0L </v>
          </cell>
          <cell r="D1095">
            <v>10</v>
          </cell>
          <cell r="E1095">
            <v>10</v>
          </cell>
          <cell r="F1095">
            <v>0</v>
          </cell>
          <cell r="G1095">
            <v>1</v>
          </cell>
        </row>
        <row r="1096">
          <cell r="B1096" t="str">
            <v>GB.GKHY0003</v>
          </cell>
          <cell r="C1096" t="str">
            <v xml:space="preserve">GMB GKHY0003 KIT DISTRIBUCION HYUNDAI KIA 105DR ACCENT RIO G4ED 2005-UP   </v>
          </cell>
          <cell r="D1096">
            <v>30</v>
          </cell>
          <cell r="E1096">
            <v>30</v>
          </cell>
          <cell r="F1096">
            <v>0</v>
          </cell>
          <cell r="G1096">
            <v>0.88800000000000001</v>
          </cell>
        </row>
        <row r="1097">
          <cell r="B1097" t="str">
            <v>GB.GKHY0013</v>
          </cell>
          <cell r="C1097" t="str">
            <v xml:space="preserve">GMB GKHY0013 KIT DISTRIBUCION HYUNDAI KIA 163DR/99DR ACCENT STAREX BONGO D4BH 1995-UP   </v>
          </cell>
          <cell r="D1097">
            <v>18</v>
          </cell>
          <cell r="E1097">
            <v>18</v>
          </cell>
          <cell r="F1097">
            <v>0</v>
          </cell>
          <cell r="G1097">
            <v>1.536</v>
          </cell>
        </row>
        <row r="1098">
          <cell r="B1098" t="str">
            <v>GB.GKHY0014</v>
          </cell>
          <cell r="C1098" t="str">
            <v xml:space="preserve">GMB GKHY0014 KIT DISTRIBUCION HYUNDAI 163DR/88DR STAREX GRACE 4D56 D4BF D4BA 1995-UP   </v>
          </cell>
          <cell r="D1098">
            <v>5</v>
          </cell>
          <cell r="E1098">
            <v>5</v>
          </cell>
          <cell r="F1098">
            <v>0</v>
          </cell>
          <cell r="G1098">
            <v>1.512</v>
          </cell>
        </row>
        <row r="1099">
          <cell r="B1099" t="str">
            <v>GB.GKHY0021</v>
          </cell>
          <cell r="C1099" t="str">
            <v xml:space="preserve">GMB GKHY0021 KIT DISTRIBUCION HYUNDAI KIA 113DR CERATO G4CG 2002-UP 4CIL 2.0L </v>
          </cell>
          <cell r="D1099">
            <v>20</v>
          </cell>
          <cell r="E1099">
            <v>20</v>
          </cell>
          <cell r="F1099">
            <v>0</v>
          </cell>
          <cell r="G1099">
            <v>1.08</v>
          </cell>
        </row>
        <row r="1100">
          <cell r="B1100" t="str">
            <v>GB.GKN0008</v>
          </cell>
          <cell r="C1100" t="str">
            <v xml:space="preserve">GMB GKN0008 KIT DISTRIBUCION NISSAN 106DC SUNNY E15 E16 1990-UP   </v>
          </cell>
          <cell r="D1100">
            <v>20</v>
          </cell>
          <cell r="E1100">
            <v>20</v>
          </cell>
          <cell r="F1100">
            <v>0</v>
          </cell>
          <cell r="G1100">
            <v>0.44800000000000001</v>
          </cell>
        </row>
        <row r="1101">
          <cell r="B1101" t="str">
            <v>GB.GKT0023</v>
          </cell>
          <cell r="C1101" t="str">
            <v xml:space="preserve">GMB GKT0023 KIT DISTRIBUCION TOYOTA 97DR HILUX HIACE 1KD 2KD 2005-UP   </v>
          </cell>
          <cell r="D1101">
            <v>10</v>
          </cell>
          <cell r="E1101">
            <v>10</v>
          </cell>
          <cell r="F1101">
            <v>0</v>
          </cell>
          <cell r="G1101">
            <v>0.69</v>
          </cell>
        </row>
        <row r="1102">
          <cell r="B1102" t="str">
            <v>GB.GT10010</v>
          </cell>
          <cell r="C1102" t="str">
            <v>GMB TEMPLADOR FAJA DISTRIBUCION 24410-21014 HYUNDAI ELANTRA EXCEL G4DJ 4CIL 1.5L 26*60*35.1</v>
          </cell>
          <cell r="D1102">
            <v>66</v>
          </cell>
          <cell r="E1102">
            <v>66</v>
          </cell>
          <cell r="F1102">
            <v>0.39300000000000002</v>
          </cell>
          <cell r="G1102">
            <v>0.39300000000000002</v>
          </cell>
        </row>
        <row r="1103">
          <cell r="B1103" t="str">
            <v>GB.GT10022</v>
          </cell>
          <cell r="C1103" t="str">
            <v>GMB TEMPLADOR FAJA DISTRIBUCION 24410-26000 HYUNDAI KIA ACCENT RIO CERATO G4ED 4CIL 1.6L 29*60*36.2</v>
          </cell>
          <cell r="D1103">
            <v>154</v>
          </cell>
          <cell r="E1103">
            <v>154</v>
          </cell>
          <cell r="F1103">
            <v>0.39400000000000002</v>
          </cell>
          <cell r="G1103">
            <v>0.39400000000000002</v>
          </cell>
        </row>
        <row r="1104">
          <cell r="B1104" t="str">
            <v>GB.GT10031</v>
          </cell>
          <cell r="C1104" t="str">
            <v>GMB TEMPLADOR FAJA DISTRIBUCION MD011536 MITSUBISHI L300 4G63-4G64 4CIL 2.4L 26*60*33</v>
          </cell>
          <cell r="D1104">
            <v>10</v>
          </cell>
          <cell r="E1104">
            <v>10</v>
          </cell>
          <cell r="F1104">
            <v>0</v>
          </cell>
          <cell r="G1104">
            <v>0.41599999999999998</v>
          </cell>
        </row>
        <row r="1105">
          <cell r="B1105" t="str">
            <v>GB.GT10061</v>
          </cell>
          <cell r="C1105" t="str">
            <v>GMB TEMPLADOR FAJA DISTRIBUCION 24450-38001 HYUNDAI KIA SONATA G4JS 4CIL 2.0L 19.5*55</v>
          </cell>
          <cell r="D1105">
            <v>242</v>
          </cell>
          <cell r="E1105">
            <v>242</v>
          </cell>
          <cell r="F1105">
            <v>0.29099999999999998</v>
          </cell>
          <cell r="G1105">
            <v>0.29099999999999998</v>
          </cell>
        </row>
        <row r="1106">
          <cell r="B1106" t="str">
            <v>GB.GT10070</v>
          </cell>
          <cell r="C1106" t="str">
            <v>GMB TEMPLADOR FAJA DISTRIBUCION MD115976 MITSUBISHI L200 4G63 4CIL 2.4L 19.5*55</v>
          </cell>
          <cell r="D1106">
            <v>3</v>
          </cell>
          <cell r="E1106">
            <v>3</v>
          </cell>
          <cell r="F1106">
            <v>0.191</v>
          </cell>
          <cell r="G1106">
            <v>0.191</v>
          </cell>
        </row>
        <row r="1107">
          <cell r="B1107" t="str">
            <v>GB.GT10072</v>
          </cell>
          <cell r="C1107" t="str">
            <v>GMB TEMPLADOR FAJA DISTRIBUCION 23357-33350 HYUNDAI KIA SANTA FE SORENTO G4JS 4CIL 2.0L 18.3*55 CHICO</v>
          </cell>
          <cell r="D1107">
            <v>72</v>
          </cell>
          <cell r="E1107">
            <v>72</v>
          </cell>
          <cell r="F1107">
            <v>0.255</v>
          </cell>
          <cell r="G1107">
            <v>0.255</v>
          </cell>
        </row>
        <row r="1108">
          <cell r="B1108" t="str">
            <v>GB.GT10100</v>
          </cell>
          <cell r="C1108" t="str">
            <v>GMB TEMPLADOR FAJA DISTRIBUCION MD140071 MITSUBISHI L200 6G72-6G74 6CIL 3.0L 35*60 SUPERIOR</v>
          </cell>
          <cell r="D1108">
            <v>5</v>
          </cell>
          <cell r="E1108">
            <v>5</v>
          </cell>
          <cell r="F1108">
            <v>0</v>
          </cell>
          <cell r="G1108">
            <v>0.372</v>
          </cell>
        </row>
        <row r="1109">
          <cell r="B1109" t="str">
            <v>GB.GT10110</v>
          </cell>
          <cell r="C1109" t="str">
            <v>GMB TEMPLADOR FAJA DISTRIBUCION 34810-35510 HYUNDAI KIA SORENTO KARNIVAL G6CU 6CIL 3.5L 38.7*57.4</v>
          </cell>
          <cell r="D1109">
            <v>7</v>
          </cell>
          <cell r="E1109">
            <v>7</v>
          </cell>
          <cell r="F1109">
            <v>0</v>
          </cell>
          <cell r="G1109">
            <v>0.315</v>
          </cell>
        </row>
        <row r="1110">
          <cell r="B1110" t="str">
            <v>GB.GT10111</v>
          </cell>
          <cell r="C1110" t="str">
            <v>GMB TEMPLADOR FAJA DISTRIBUCION 24810-37120 HYUNDAI KIA TUCSON SPORTAGE G6BA 6CIL 2.7L 38.7*57.4 CON PESTAÑA</v>
          </cell>
          <cell r="D1110">
            <v>19</v>
          </cell>
          <cell r="E1110">
            <v>19</v>
          </cell>
          <cell r="F1110">
            <v>0</v>
          </cell>
          <cell r="G1110">
            <v>0.41499999999999998</v>
          </cell>
        </row>
        <row r="1111">
          <cell r="B1111" t="str">
            <v>GB.GT10130</v>
          </cell>
          <cell r="C1111" t="str">
            <v>GMB TEMPLADOR FAJA DISTRIBUCION MD050125 MITSUBISHI CANTER STAREX H1 4D56 4CIL 2.5L 23*57*28.8 BAJO</v>
          </cell>
          <cell r="D1111">
            <v>263</v>
          </cell>
          <cell r="E1111">
            <v>263</v>
          </cell>
          <cell r="F1111">
            <v>0.45400000000000001</v>
          </cell>
          <cell r="G1111">
            <v>0.45400000000000001</v>
          </cell>
        </row>
        <row r="1112">
          <cell r="B1112" t="str">
            <v>GB.GT10140</v>
          </cell>
          <cell r="C1112" t="str">
            <v>GMB TEMPLADOR FAJA DISTRIBUCION MD329625 MITSUBISHI CANTER STAREX H1 4D56 4CIL 2.5L 33*60*42.5 ALTO</v>
          </cell>
          <cell r="D1112">
            <v>147</v>
          </cell>
          <cell r="E1112">
            <v>147</v>
          </cell>
          <cell r="F1112">
            <v>0.60699999999999998</v>
          </cell>
          <cell r="G1112">
            <v>0.60699999999999998</v>
          </cell>
        </row>
        <row r="1113">
          <cell r="B1113" t="str">
            <v>GB.GT10150</v>
          </cell>
          <cell r="C1113" t="str">
            <v>GMB TEMPLADOR FAJA DISTRIBUCION 24410-23500 HYUNDAI KIA ELANTRA 2003-2006 CERATO G4GC 4CIL 2.0L 30*70*39.7 GRANDE</v>
          </cell>
          <cell r="D1113">
            <v>68</v>
          </cell>
          <cell r="E1113">
            <v>68</v>
          </cell>
          <cell r="F1113">
            <v>0.52</v>
          </cell>
          <cell r="G1113">
            <v>0.52</v>
          </cell>
        </row>
        <row r="1114">
          <cell r="B1114" t="str">
            <v>GB.GT10240</v>
          </cell>
          <cell r="C1114" t="str">
            <v>GMB TEMPLADOR FAJA DISTRIBUCION 24410-02550 HYUNDAI KIA i10 EON PICANTO G4HG 4CIL 1.1L 26*57*33.2</v>
          </cell>
          <cell r="D1114">
            <v>46</v>
          </cell>
          <cell r="E1114">
            <v>46</v>
          </cell>
          <cell r="F1114">
            <v>0.28100000000000003</v>
          </cell>
          <cell r="G1114">
            <v>0.28100000000000003</v>
          </cell>
        </row>
        <row r="1115">
          <cell r="B1115" t="str">
            <v>GB.GT10390</v>
          </cell>
          <cell r="C1115" t="str">
            <v>GMB POLEA FAJA 25286-4A000 HYUNDAI KIA H1 STAREX 4CIL 33*76 METAL</v>
          </cell>
          <cell r="D1115">
            <v>41</v>
          </cell>
          <cell r="E1115">
            <v>41</v>
          </cell>
          <cell r="F1115">
            <v>0.33800000000000002</v>
          </cell>
          <cell r="G1115">
            <v>0.33800000000000002</v>
          </cell>
        </row>
        <row r="1116">
          <cell r="B1116" t="str">
            <v>GB.GT10510</v>
          </cell>
          <cell r="C1116" t="str">
            <v>GMB TEMPLADOR FAJA DISTRIBUCION 24410-27000 HYUNDAI SANTA FE D4EA 4CIL 2.0L 32*58</v>
          </cell>
          <cell r="D1116">
            <v>24</v>
          </cell>
          <cell r="E1116">
            <v>24</v>
          </cell>
          <cell r="F1116">
            <v>0</v>
          </cell>
          <cell r="G1116">
            <v>0.314</v>
          </cell>
        </row>
        <row r="1117">
          <cell r="B1117" t="str">
            <v>GB.GT10520</v>
          </cell>
          <cell r="C1117" t="str">
            <v>GMB TEMPLADOR FAJA DISTRIBUCION 24810-27750 HYUNDAI CARENS D4EA 4CIL 2.0L 32*58</v>
          </cell>
          <cell r="D1117">
            <v>7</v>
          </cell>
          <cell r="E1117">
            <v>7</v>
          </cell>
          <cell r="F1117">
            <v>0.42899999999999999</v>
          </cell>
          <cell r="G1117">
            <v>0.42899999999999999</v>
          </cell>
        </row>
        <row r="1118">
          <cell r="B1118" t="str">
            <v>GB.GT20020</v>
          </cell>
          <cell r="C1118" t="str">
            <v>GMB TEMPLADOR FAJA DISTRIBUCION FE1H-12-730 MAZDA KIA 626 SPORTAGE FE 4CIL 2.0L 28.5*60*31.2</v>
          </cell>
          <cell r="D1118">
            <v>23</v>
          </cell>
          <cell r="E1118">
            <v>23</v>
          </cell>
          <cell r="F1118">
            <v>0.33100000000000002</v>
          </cell>
          <cell r="G1118">
            <v>0.33100000000000002</v>
          </cell>
        </row>
        <row r="1119">
          <cell r="B1119" t="str">
            <v>GB.GT20030</v>
          </cell>
          <cell r="C1119" t="str">
            <v>GMB TEMPLADOR FAJA DISTRIBUCION 0K954-12-730 KIA SPORTAGE FE FE 4CIL 2.0L 30*60*32</v>
          </cell>
          <cell r="D1119">
            <v>10</v>
          </cell>
          <cell r="E1119">
            <v>10</v>
          </cell>
          <cell r="F1119">
            <v>0.32700000000000001</v>
          </cell>
          <cell r="G1119">
            <v>0.32700000000000001</v>
          </cell>
        </row>
        <row r="1120">
          <cell r="B1120" t="str">
            <v>GB.GT20040</v>
          </cell>
          <cell r="C1120" t="str">
            <v>GMB TEMPLADOR FAJA DISTRIBUCION MB63012700E KIA FORD FESTIVA B3-B6 4CIL 1.3L 25*52*32.3</v>
          </cell>
          <cell r="D1120">
            <v>109</v>
          </cell>
          <cell r="E1120">
            <v>109</v>
          </cell>
          <cell r="F1120">
            <v>0.20200000000000001</v>
          </cell>
          <cell r="G1120">
            <v>0.20200000000000001</v>
          </cell>
        </row>
        <row r="1121">
          <cell r="B1121" t="str">
            <v>GB.GT20050</v>
          </cell>
          <cell r="C1121" t="str">
            <v>GMB TEMPLADOR FAJA DISTRIBUCION B66012700A~F MAZDA 323 B6-BP 4CIL 1.6L 25*52*31.3</v>
          </cell>
          <cell r="D1121">
            <v>24</v>
          </cell>
          <cell r="E1121">
            <v>24</v>
          </cell>
          <cell r="F1121">
            <v>0</v>
          </cell>
          <cell r="G1121">
            <v>0.24299999999999999</v>
          </cell>
        </row>
        <row r="1122">
          <cell r="B1122" t="str">
            <v>GB.GT20140</v>
          </cell>
          <cell r="C1122" t="str">
            <v>GMB TEMPLADOR FAJA DISTRIBUCION 24410-2Y000 KIA CARENS T8D 4CIL 1.8L 28.4*52*33.4</v>
          </cell>
          <cell r="D1122">
            <v>14</v>
          </cell>
          <cell r="E1122">
            <v>14</v>
          </cell>
          <cell r="F1122">
            <v>0.23200000000000001</v>
          </cell>
          <cell r="G1122">
            <v>0.23200000000000001</v>
          </cell>
        </row>
        <row r="1123">
          <cell r="B1123" t="str">
            <v>GB.GT30010</v>
          </cell>
          <cell r="C1123" t="str">
            <v>GMB TEMPLADOR FAJA DISTRIBUCION 12810-81400 DAEWOO TICO F8C 3CIL 0.8L 28*42*34.5</v>
          </cell>
          <cell r="D1123">
            <v>118</v>
          </cell>
          <cell r="E1123">
            <v>118</v>
          </cell>
          <cell r="F1123">
            <v>0.17299999999999999</v>
          </cell>
          <cell r="G1123">
            <v>0.17299999999999999</v>
          </cell>
        </row>
        <row r="1124">
          <cell r="B1124" t="str">
            <v>GB.GT30620</v>
          </cell>
          <cell r="C1124" t="str">
            <v>GMB TEMPLADOR FAJA DISTRIBUCION 03L109244G VOLKSWAGEN AMAROK CDBA CNFA 4CIL 2.0L 29*40*47</v>
          </cell>
          <cell r="D1124">
            <v>7</v>
          </cell>
          <cell r="E1124">
            <v>7</v>
          </cell>
          <cell r="F1124">
            <v>0.23200000000000001</v>
          </cell>
          <cell r="G1124">
            <v>0.23200000000000001</v>
          </cell>
        </row>
        <row r="1125">
          <cell r="B1125" t="str">
            <v>GB.GT40930</v>
          </cell>
          <cell r="C1125" t="str">
            <v>GMB TEMPLADOR FAJA DISTRIBUCION 038-109-244J VOLKSWAGEN AMAROK CDBA CNFA 4CIL 2.0L 35.5*40*51</v>
          </cell>
          <cell r="D1125">
            <v>5</v>
          </cell>
          <cell r="E1125">
            <v>5</v>
          </cell>
          <cell r="F1125">
            <v>0.245</v>
          </cell>
          <cell r="G1125">
            <v>0.245</v>
          </cell>
        </row>
        <row r="1126">
          <cell r="B1126" t="str">
            <v>GB.GT40940</v>
          </cell>
          <cell r="C1126" t="str">
            <v>GMB TEMPLADOR FAJA DISTRIBUCION 0K88R-12-750 KIA CARNIVAL J3 4CIL 2.9L 34*28*36.5</v>
          </cell>
          <cell r="D1126">
            <v>10</v>
          </cell>
          <cell r="E1126">
            <v>10</v>
          </cell>
          <cell r="F1126">
            <v>0</v>
          </cell>
          <cell r="G1126">
            <v>0.107</v>
          </cell>
        </row>
        <row r="1127">
          <cell r="B1127" t="str">
            <v>GB.GT40950</v>
          </cell>
          <cell r="C1127" t="str">
            <v>GMB TEMPLADOR FAJA DISTRIBUCION 1145A020 MITSUBISHI L200 4D56 4CIL 2.5L 28.5*60</v>
          </cell>
          <cell r="D1127">
            <v>26</v>
          </cell>
          <cell r="E1127">
            <v>26</v>
          </cell>
          <cell r="F1127">
            <v>0.96099999999999997</v>
          </cell>
          <cell r="G1127">
            <v>0.96099999999999997</v>
          </cell>
        </row>
        <row r="1128">
          <cell r="B1128" t="str">
            <v>GB.GT40960</v>
          </cell>
          <cell r="C1128" t="str">
            <v>GMB TEMPLADOR FAJA DISTRIBUCION 0K551-12-730A KIA CARNIVAL J3 4CIL 2.9L 39.5*59.7*34</v>
          </cell>
          <cell r="D1128">
            <v>9</v>
          </cell>
          <cell r="E1128">
            <v>9</v>
          </cell>
          <cell r="F1128">
            <v>0</v>
          </cell>
          <cell r="G1128">
            <v>0.53200000000000003</v>
          </cell>
        </row>
        <row r="1129">
          <cell r="B1129" t="str">
            <v>GB.GT40970</v>
          </cell>
          <cell r="C1129" t="str">
            <v>GMB TEMPLADOR FAJA DISTRIBUCION 0K551-27-40A KIA CARNIVAL J3 4CIL 2.9L 34.2*55.2*41.7</v>
          </cell>
          <cell r="D1129">
            <v>25</v>
          </cell>
          <cell r="E1129">
            <v>25</v>
          </cell>
          <cell r="F1129">
            <v>0</v>
          </cell>
          <cell r="G1129">
            <v>0.224</v>
          </cell>
        </row>
        <row r="1130">
          <cell r="B1130" t="str">
            <v>GB.GT50010</v>
          </cell>
          <cell r="C1130" t="str">
            <v>GMB POLEA FAJA A162-200-30-70 SSANGYONG KORANDO MUSSO 4CIL 26*86 PLASTICO</v>
          </cell>
          <cell r="D1130">
            <v>1</v>
          </cell>
          <cell r="E1130">
            <v>1</v>
          </cell>
          <cell r="F1130">
            <v>0.23899999999999999</v>
          </cell>
          <cell r="G1130">
            <v>0.23899999999999999</v>
          </cell>
        </row>
        <row r="1131">
          <cell r="B1131" t="str">
            <v>GB.GT50030</v>
          </cell>
          <cell r="C1131" t="str">
            <v>GMB POLEA FAJA A162-200-30-70 SSANGYONG KORANDO MUSSO 4CIL 24.5*80 PLASTICO</v>
          </cell>
          <cell r="D1131">
            <v>2</v>
          </cell>
          <cell r="E1131">
            <v>2</v>
          </cell>
          <cell r="F1131">
            <v>0.20899999999999999</v>
          </cell>
          <cell r="G1131">
            <v>0.20899999999999999</v>
          </cell>
        </row>
        <row r="1132">
          <cell r="B1132" t="str">
            <v>GB.GT50550</v>
          </cell>
          <cell r="C1132" t="str">
            <v>GMB TEMPLADOR FAJA DISTRIBUCION MD169592 MITSUBISHI PAJERO 4G93 4CIL 2.0L 34*57.4</v>
          </cell>
          <cell r="D1132">
            <v>48</v>
          </cell>
          <cell r="E1132">
            <v>48</v>
          </cell>
          <cell r="F1132">
            <v>0</v>
          </cell>
          <cell r="G1132">
            <v>0.30099999999999999</v>
          </cell>
        </row>
        <row r="1133">
          <cell r="B1133" t="str">
            <v>GB.GT50680</v>
          </cell>
          <cell r="C1133" t="str">
            <v>GMB POLEA FAJA 38942-PHM-004 HONDA CIVIC 2006-UP 4CIL 26*80 METAL</v>
          </cell>
          <cell r="D1133">
            <v>13</v>
          </cell>
          <cell r="E1133">
            <v>13</v>
          </cell>
          <cell r="F1133">
            <v>0.249</v>
          </cell>
          <cell r="G1133">
            <v>0.249</v>
          </cell>
        </row>
        <row r="1134">
          <cell r="B1134" t="str">
            <v>GB.GT50920</v>
          </cell>
          <cell r="C1134" t="str">
            <v>GMB TEMPLADOR FAJA DISTRIBUCION 03L 109 244 J VOLKSWAGEN AMAROK CDBA-CNFA 4CIL 2.0L 29*80*29.4</v>
          </cell>
          <cell r="D1134">
            <v>7</v>
          </cell>
          <cell r="E1134">
            <v>7</v>
          </cell>
          <cell r="F1134">
            <v>0.77600000000000002</v>
          </cell>
          <cell r="G1134">
            <v>0.77600000000000002</v>
          </cell>
        </row>
        <row r="1135">
          <cell r="B1135" t="str">
            <v>GB.GT60030</v>
          </cell>
          <cell r="C1135" t="str">
            <v>GMB TEMPLADOR FAJA DISTRIBUCION MD356509 MITSUBISHI LANCER 4G13-4G15 4CIL 1.3L-1.5L 31*57*39 PERNO 29MM</v>
          </cell>
          <cell r="D1135">
            <v>120</v>
          </cell>
          <cell r="E1135">
            <v>120</v>
          </cell>
          <cell r="F1135">
            <v>0.30599999999999999</v>
          </cell>
          <cell r="G1135">
            <v>0.30599999999999999</v>
          </cell>
        </row>
        <row r="1136">
          <cell r="B1136" t="str">
            <v>GB.GT60270</v>
          </cell>
          <cell r="C1136" t="str">
            <v>GMB TEMPLADOR FAJA DISTRIBUCION 13073-AA200 SUBARU IMPRESA LEGACY EJ20T-EJ25 4CIL 2.0L-2.5L 34*31*45</v>
          </cell>
          <cell r="D1136">
            <v>26</v>
          </cell>
          <cell r="E1136">
            <v>26</v>
          </cell>
          <cell r="F1136">
            <v>0.115</v>
          </cell>
          <cell r="G1136">
            <v>0.115</v>
          </cell>
        </row>
        <row r="1137">
          <cell r="B1137" t="str">
            <v>GB.GT60360</v>
          </cell>
          <cell r="C1137" t="str">
            <v>GMB TEMPLADOR FAJA DISTRIBUCION 13505-97201 DAIHATSU CHARADE EJ-VE 3CIL 1.0L 27*50*31.5</v>
          </cell>
          <cell r="D1137">
            <v>36</v>
          </cell>
          <cell r="E1137">
            <v>36</v>
          </cell>
          <cell r="F1137">
            <v>0.30199999999999999</v>
          </cell>
          <cell r="G1137">
            <v>0.30199999999999999</v>
          </cell>
        </row>
        <row r="1138">
          <cell r="B1138" t="str">
            <v>GB.GT60470</v>
          </cell>
          <cell r="C1138" t="str">
            <v>GMB TEMPLADOR FAJA DISTRIBUCION MD129355 MITSUBISHI GALANT 4G63 4CIL 2.0L 32.6*60</v>
          </cell>
          <cell r="D1138">
            <v>4</v>
          </cell>
          <cell r="E1138">
            <v>4</v>
          </cell>
          <cell r="F1138">
            <v>0</v>
          </cell>
          <cell r="G1138">
            <v>0.315</v>
          </cell>
        </row>
        <row r="1139">
          <cell r="B1139" t="str">
            <v>GB.GT70320</v>
          </cell>
          <cell r="C1139" t="str">
            <v>GMB TEMPLADOR FAJA DISTRIBUCION MD169592 MITSUBISHI CARISMA 4G93 4CIL 1.8L 34*57.4</v>
          </cell>
          <cell r="D1139">
            <v>1</v>
          </cell>
          <cell r="E1139">
            <v>1</v>
          </cell>
          <cell r="F1139">
            <v>0</v>
          </cell>
          <cell r="G1139">
            <v>0.32400000000000001</v>
          </cell>
        </row>
        <row r="1140">
          <cell r="B1140" t="str">
            <v>GB.GT70930</v>
          </cell>
          <cell r="C1140" t="str">
            <v>GMB TEMPLADOR FAJA DISTRIBUCION 1145A078 MITSUBISHI L200 4D56 4CIL 2.5L 28.5*60 ANCHO</v>
          </cell>
          <cell r="D1140">
            <v>243</v>
          </cell>
          <cell r="E1140">
            <v>243</v>
          </cell>
          <cell r="F1140">
            <v>0.29099999999999998</v>
          </cell>
          <cell r="G1140">
            <v>0.29099999999999998</v>
          </cell>
        </row>
        <row r="1141">
          <cell r="B1141" t="str">
            <v>GB.GT80020</v>
          </cell>
          <cell r="C1141" t="str">
            <v>GMB TEMPLADOR FAJA DISTRIBUCION 13505-74011 TOYOTA CARINA 3S-FE 4CIL 2.0L 29*58*33.5</v>
          </cell>
          <cell r="D1141">
            <v>12</v>
          </cell>
          <cell r="E1141">
            <v>12</v>
          </cell>
          <cell r="F1141">
            <v>0</v>
          </cell>
          <cell r="G1141">
            <v>0.371</v>
          </cell>
        </row>
        <row r="1142">
          <cell r="B1142" t="str">
            <v>GB.GT80080</v>
          </cell>
          <cell r="C1142" t="str">
            <v>GMB TEMPLADOR FAJA DISTRIBUCION 12810-53A00 SUZUKI ALTO F8A 3CIL-4CIL 0.5L-0.8L 22*52*31.4</v>
          </cell>
          <cell r="D1142">
            <v>63</v>
          </cell>
          <cell r="E1142">
            <v>63</v>
          </cell>
          <cell r="F1142">
            <v>0.28699999999999998</v>
          </cell>
          <cell r="G1142">
            <v>0.28699999999999998</v>
          </cell>
        </row>
        <row r="1143">
          <cell r="B1143" t="str">
            <v>GB.GT80090</v>
          </cell>
          <cell r="C1143" t="str">
            <v>GMB TEMPLADOR FAJA DISTRIBUCION MD 146486 MITSUBISHI LANCER 4G13-4G15 4CIL 1.3L-1.5L 29*60*36.2</v>
          </cell>
          <cell r="D1143">
            <v>22</v>
          </cell>
          <cell r="E1143">
            <v>22</v>
          </cell>
          <cell r="F1143">
            <v>0.42699999999999999</v>
          </cell>
          <cell r="G1143">
            <v>0.42699999999999999</v>
          </cell>
        </row>
        <row r="1144">
          <cell r="B1144" t="str">
            <v>GB.GT80100</v>
          </cell>
          <cell r="C1144" t="str">
            <v>GMB TEMPLADOR FAJA DISTRIBUCION 14510-PM7-003 HONDA CIVIC D16A D15B 4CIL 1.5L 26*56.7*43.5</v>
          </cell>
          <cell r="D1144">
            <v>12</v>
          </cell>
          <cell r="E1144">
            <v>12</v>
          </cell>
          <cell r="F1144">
            <v>0.35199999999999998</v>
          </cell>
          <cell r="G1144">
            <v>0.35199999999999998</v>
          </cell>
        </row>
        <row r="1145">
          <cell r="B1145" t="str">
            <v>GB.GT80110</v>
          </cell>
          <cell r="C1145" t="str">
            <v>GMB TEMPLADOR FAJA DISTRIBUCION 13070-01M00 NISSAN SUNNY E15 4CIL 1.5L 26*60*31.4</v>
          </cell>
          <cell r="D1145">
            <v>157</v>
          </cell>
          <cell r="E1145">
            <v>157</v>
          </cell>
          <cell r="F1145">
            <v>0.219</v>
          </cell>
          <cell r="G1145">
            <v>0.219</v>
          </cell>
        </row>
        <row r="1146">
          <cell r="B1146" t="str">
            <v>GB.GT80140</v>
          </cell>
          <cell r="C1146" t="str">
            <v>GMB TEMPLADOR FAJA DISTRIBUCION 13505-54010 TOYOTA HILUX HIACE 2L 4CIL 2.4L 32.5*60*42.5 GRANDE</v>
          </cell>
          <cell r="D1146">
            <v>60</v>
          </cell>
          <cell r="E1146">
            <v>60</v>
          </cell>
          <cell r="F1146">
            <v>0.72599999999999998</v>
          </cell>
          <cell r="G1146">
            <v>0.72599999999999998</v>
          </cell>
        </row>
        <row r="1147">
          <cell r="B1147" t="str">
            <v>GB.GT80150</v>
          </cell>
          <cell r="C1147" t="str">
            <v>GMB TEMPLADOR FAJA DISTRIBUCION 13503-54010 TOYOTA HILUX HIACE 2L 4CIL 2.4L 30*60*36 CHICO</v>
          </cell>
          <cell r="D1147">
            <v>41</v>
          </cell>
          <cell r="E1147">
            <v>41</v>
          </cell>
          <cell r="F1147">
            <v>0.48199999999999998</v>
          </cell>
          <cell r="G1147">
            <v>0.48199999999999998</v>
          </cell>
        </row>
        <row r="1148">
          <cell r="B1148" t="str">
            <v>GB.GT80250</v>
          </cell>
          <cell r="C1148" t="str">
            <v>GMB TEMPLADOR FAJA DISTRIBUCION 94215197 CHEVROLET ISUZU LUV TROOPER 4ZC1-4ZD1 4CIL 2.3L 25.4*60*33</v>
          </cell>
          <cell r="D1148">
            <v>26</v>
          </cell>
          <cell r="E1148">
            <v>26</v>
          </cell>
          <cell r="F1148">
            <v>0.69099999999999995</v>
          </cell>
          <cell r="G1148">
            <v>0.69099999999999995</v>
          </cell>
        </row>
        <row r="1149">
          <cell r="B1149" t="str">
            <v>GB.GT80310</v>
          </cell>
          <cell r="C1149" t="str">
            <v>GMB TEMPLADOR FAJA DISTRIBUCION 12810-86500 SUZUKI SWIFT G13B 4CIL 1.3L 24*42*24.5</v>
          </cell>
          <cell r="D1149">
            <v>2</v>
          </cell>
          <cell r="E1149">
            <v>2</v>
          </cell>
          <cell r="F1149">
            <v>0</v>
          </cell>
          <cell r="G1149">
            <v>0.14000000000000001</v>
          </cell>
        </row>
        <row r="1150">
          <cell r="B1150" t="str">
            <v>GB.GT80320</v>
          </cell>
          <cell r="C1150" t="str">
            <v>GMB TEMPLADOR FAJA DISTRIBUCION 12810-82001 SUZUKI VITARA G16A 4CIL 1.6L 24*58*25</v>
          </cell>
          <cell r="D1150">
            <v>8</v>
          </cell>
          <cell r="E1150">
            <v>8</v>
          </cell>
          <cell r="F1150">
            <v>0</v>
          </cell>
          <cell r="G1150">
            <v>0.152</v>
          </cell>
        </row>
        <row r="1151">
          <cell r="B1151" t="str">
            <v>GB.GT80330</v>
          </cell>
          <cell r="C1151" t="str">
            <v>GMB TEMPLADOR FAJA DISTRIBUCION 13503-64021 TOYOTA COROLLA 1C-2C 4CIL 1.8L-2.0L 28.5*62 CHICO</v>
          </cell>
          <cell r="D1151">
            <v>20</v>
          </cell>
          <cell r="E1151">
            <v>20</v>
          </cell>
          <cell r="F1151">
            <v>0.19600000000000001</v>
          </cell>
          <cell r="G1151">
            <v>0.19600000000000001</v>
          </cell>
        </row>
        <row r="1152">
          <cell r="B1152" t="str">
            <v>GB.GT80370</v>
          </cell>
          <cell r="C1152" t="str">
            <v>GMB TEMPLADOR FAJA DISTRIBUCION 13505-63010 TOYOTA CAMRY CORONA 1S-2S 4CIL 1.8L-2.0L 29*58*33.5</v>
          </cell>
          <cell r="D1152">
            <v>15</v>
          </cell>
          <cell r="E1152">
            <v>15</v>
          </cell>
          <cell r="F1152">
            <v>0.36199999999999999</v>
          </cell>
          <cell r="G1152">
            <v>0.36199999999999999</v>
          </cell>
        </row>
        <row r="1153">
          <cell r="B1153" t="str">
            <v>GB.GT80380</v>
          </cell>
          <cell r="C1153" t="str">
            <v>GMB TEMPLADOR FAJA DISTRIBUCION 0 13503-11030 TOYOTA COROLLA 4E-5E 4CIL 1.3L-1.5L 29.5*54 CHICO</v>
          </cell>
          <cell r="D1153">
            <v>13</v>
          </cell>
          <cell r="E1153">
            <v>13</v>
          </cell>
          <cell r="F1153">
            <v>0.28299999999999997</v>
          </cell>
          <cell r="G1153">
            <v>0.28299999999999997</v>
          </cell>
        </row>
        <row r="1154">
          <cell r="B1154" t="str">
            <v>GB.GT80410</v>
          </cell>
          <cell r="C1154" t="str">
            <v>GMB TEMPLADOR FAJA DISTRIBUCION 13505-87102 DAIHATSU FEROZA HDC-HDE 4CIL 1.6L 27*50*30.3</v>
          </cell>
          <cell r="D1154">
            <v>17</v>
          </cell>
          <cell r="E1154">
            <v>17</v>
          </cell>
          <cell r="F1154">
            <v>0.24099999999999999</v>
          </cell>
          <cell r="G1154">
            <v>0.24099999999999999</v>
          </cell>
        </row>
        <row r="1155">
          <cell r="B1155" t="str">
            <v>GB.GT80420</v>
          </cell>
          <cell r="C1155" t="str">
            <v>GMB TEMPLADOR FAJA DISTRIBUCION 13505-11040 TOYOTA COROLLA 4E-5E 4CIL 1.3L-1.5L 29*56*42.3 GRANDE</v>
          </cell>
          <cell r="D1155">
            <v>29</v>
          </cell>
          <cell r="E1155">
            <v>29</v>
          </cell>
          <cell r="F1155">
            <v>0.34699999999999998</v>
          </cell>
          <cell r="G1155">
            <v>0.34699999999999998</v>
          </cell>
        </row>
        <row r="1156">
          <cell r="B1156" t="str">
            <v>GB.GT80430</v>
          </cell>
          <cell r="C1156" t="str">
            <v>GMB TEMPLADOR FAJA DISTRIBUCION 13505-02030 TOYOTA COROLLA 4A-5A 4CIL 1.6L-1.5L 25*57*33</v>
          </cell>
          <cell r="D1156">
            <v>48</v>
          </cell>
          <cell r="E1156">
            <v>48</v>
          </cell>
          <cell r="F1156">
            <v>0.28699999999999998</v>
          </cell>
          <cell r="G1156">
            <v>0.28699999999999998</v>
          </cell>
        </row>
        <row r="1157">
          <cell r="B1157" t="str">
            <v>GB.GT80470</v>
          </cell>
          <cell r="C1157" t="str">
            <v>GMB TEMPLADOR FAJA DISTRIBUCION 13505-54020 TOYOTA H ILUX 2L-3L 4CIL 2.4L-2.8L 35*62*43.5</v>
          </cell>
          <cell r="D1157">
            <v>8</v>
          </cell>
          <cell r="E1157">
            <v>8</v>
          </cell>
          <cell r="F1157">
            <v>0.56399999999999995</v>
          </cell>
          <cell r="G1157">
            <v>0.56399999999999995</v>
          </cell>
        </row>
        <row r="1158">
          <cell r="B1158" t="str">
            <v>GB.GT80490</v>
          </cell>
          <cell r="C1158" t="str">
            <v>GMB TEMPLADOR FAJA DISTRIBUCION D4FZ6K254A FORD ESCORT AMERICANO 4CIL 2.0L 30*47*37.5</v>
          </cell>
          <cell r="D1158">
            <v>15</v>
          </cell>
          <cell r="E1158">
            <v>15</v>
          </cell>
          <cell r="F1158">
            <v>0</v>
          </cell>
          <cell r="G1158">
            <v>0.442</v>
          </cell>
        </row>
        <row r="1159">
          <cell r="B1159" t="str">
            <v>GB.GT80550</v>
          </cell>
          <cell r="C1159" t="str">
            <v>GMB TEMPLADOR FAJA DISTRIBUCION 14510-PH7-003 HONDA LEGEND C20A-C27A 6CIL 2.7L 32*65*35</v>
          </cell>
          <cell r="D1159">
            <v>14</v>
          </cell>
          <cell r="E1159">
            <v>14</v>
          </cell>
          <cell r="F1159">
            <v>0.48499999999999999</v>
          </cell>
          <cell r="G1159">
            <v>0.48499999999999999</v>
          </cell>
        </row>
        <row r="1160">
          <cell r="B1160" t="str">
            <v>GB.GT80560</v>
          </cell>
          <cell r="C1160" t="str">
            <v>GMB TEMPLADOR FAJA DISTRIBUCION 13070-AA000 SUBARU LEONE EA82 4CIL 1.8L 42*52*27.5</v>
          </cell>
          <cell r="D1160">
            <v>23</v>
          </cell>
          <cell r="E1160">
            <v>23</v>
          </cell>
          <cell r="F1160">
            <v>0.30599999999999999</v>
          </cell>
          <cell r="G1160">
            <v>0.30599999999999999</v>
          </cell>
        </row>
        <row r="1161">
          <cell r="B1161" t="str">
            <v>GB.GT80570</v>
          </cell>
          <cell r="C1161" t="str">
            <v>GMB TEMPLADOR FAJA DISTRIBUCION 13071-AA001 SUBARU LEONE EA82 4CIL 1.8L 40*52*27.5</v>
          </cell>
          <cell r="D1161">
            <v>9</v>
          </cell>
          <cell r="E1161">
            <v>9</v>
          </cell>
          <cell r="F1161">
            <v>0.371</v>
          </cell>
          <cell r="G1161">
            <v>0.371</v>
          </cell>
        </row>
        <row r="1162">
          <cell r="B1162" t="str">
            <v>GB.GT80580</v>
          </cell>
          <cell r="C1162" t="str">
            <v>GMB TEMPLADOR FAJA DISTRIBUCION 14510-P30-003 HONDA CIVIC B16A 4CIL 1.6L 30*55*37</v>
          </cell>
          <cell r="D1162">
            <v>20</v>
          </cell>
          <cell r="E1162">
            <v>20</v>
          </cell>
          <cell r="F1162">
            <v>0.30599999999999999</v>
          </cell>
          <cell r="G1162">
            <v>0.30599999999999999</v>
          </cell>
        </row>
        <row r="1163">
          <cell r="B1163" t="str">
            <v>GB.GT80630</v>
          </cell>
          <cell r="C1163" t="str">
            <v>GMB TEMPLADOR FAJA DISTRIBUCION 13505-02020 TOYOTA COROLLA 4A-FE 4CIL 1.6L 23*55*30.5</v>
          </cell>
          <cell r="D1163">
            <v>12</v>
          </cell>
          <cell r="E1163">
            <v>12</v>
          </cell>
          <cell r="F1163">
            <v>0.29499999999999998</v>
          </cell>
          <cell r="G1163">
            <v>0.29499999999999998</v>
          </cell>
        </row>
        <row r="1164">
          <cell r="B1164" t="str">
            <v>GB.GT80640</v>
          </cell>
          <cell r="C1164" t="str">
            <v>GMB TEMPLADOR FAJA DISTRIBUCION 12810-71C00 SUZUKI JIMNY G13B 4CIL 1.3L 28*51*30.3</v>
          </cell>
          <cell r="D1164">
            <v>140</v>
          </cell>
          <cell r="E1164">
            <v>140</v>
          </cell>
          <cell r="F1164">
            <v>0.26600000000000001</v>
          </cell>
          <cell r="G1164">
            <v>0.26600000000000001</v>
          </cell>
        </row>
        <row r="1165">
          <cell r="B1165" t="str">
            <v>GB.GT80700</v>
          </cell>
          <cell r="C1165" t="str">
            <v>GMB TEMPLADOR FAJA DISTRIBUCION 13505-11010 TOYOTA COROLLA 2E-3E 4CIL 1.3L-1.5L 27*50*42 GRANDE</v>
          </cell>
          <cell r="D1165">
            <v>21</v>
          </cell>
          <cell r="E1165">
            <v>21</v>
          </cell>
          <cell r="F1165">
            <v>0.29099999999999998</v>
          </cell>
          <cell r="G1165">
            <v>0.29099999999999998</v>
          </cell>
        </row>
        <row r="1166">
          <cell r="B1166" t="str">
            <v>GB.GT80710</v>
          </cell>
          <cell r="C1166" t="str">
            <v>GMB TEMPLADOR FAJA DISTRIBUCION 13505-64011 TOYOTA COROLLA 1C-2C 4CIL 1.8L-2.0L 31*62*41 GRANDE</v>
          </cell>
          <cell r="D1166">
            <v>16</v>
          </cell>
          <cell r="E1166">
            <v>16</v>
          </cell>
          <cell r="F1166">
            <v>0.31</v>
          </cell>
          <cell r="G1166">
            <v>0.31</v>
          </cell>
        </row>
        <row r="1167">
          <cell r="B1167" t="str">
            <v>GB.GT80720</v>
          </cell>
          <cell r="C1167" t="str">
            <v>GMB TEMPLADOR FAJA DISTRIBUCION 13503-54030 TOYOTA H ILUX 2L-3L 4CIL 2.4L-2.8L 35.3*83.5 TIPO PIÑON</v>
          </cell>
          <cell r="D1167">
            <v>31</v>
          </cell>
          <cell r="E1167">
            <v>31</v>
          </cell>
          <cell r="F1167">
            <v>0.59399999999999997</v>
          </cell>
          <cell r="G1167">
            <v>0.28799999999999998</v>
          </cell>
        </row>
        <row r="1168">
          <cell r="B1168" t="str">
            <v>GB.GT80730</v>
          </cell>
          <cell r="C1168" t="str">
            <v>GMB TEMPLADOR FAJA DISTRIBUCION 13503-10011 TOYOTA COROLLA 2E-3E 4CIL 1.3L-1.5L 27*50.3 CHICO</v>
          </cell>
          <cell r="D1168">
            <v>83</v>
          </cell>
          <cell r="E1168">
            <v>83</v>
          </cell>
          <cell r="F1168">
            <v>0.14699999999999999</v>
          </cell>
          <cell r="G1168">
            <v>0.14699999999999999</v>
          </cell>
        </row>
        <row r="1169">
          <cell r="B1169" t="str">
            <v>GB.GT80740</v>
          </cell>
          <cell r="C1169" t="str">
            <v>GMB TEMPLADOR FAJA DISTRIBUCION 13074-05E00 NISSAN BLUEBIRD LD20 4CIL 2.0L 41*60*56.3 ALTO</v>
          </cell>
          <cell r="D1169">
            <v>6</v>
          </cell>
          <cell r="E1169">
            <v>6</v>
          </cell>
          <cell r="F1169">
            <v>0</v>
          </cell>
          <cell r="G1169">
            <v>0.54800000000000004</v>
          </cell>
        </row>
        <row r="1170">
          <cell r="B1170" t="str">
            <v>GB.GT80750</v>
          </cell>
          <cell r="C1170" t="str">
            <v>GMB TEMPLADOR FAJA DISTRIBUCION 25191263 DAEWOO AVEO VIVANT A16D-F16D 4CIL 1.5L 29*64*33.5</v>
          </cell>
          <cell r="D1170">
            <v>114</v>
          </cell>
          <cell r="E1170">
            <v>114</v>
          </cell>
          <cell r="F1170">
            <v>0.20799999999999999</v>
          </cell>
          <cell r="G1170">
            <v>0.20799999999999999</v>
          </cell>
        </row>
        <row r="1171">
          <cell r="B1171" t="str">
            <v>GB.GT80760</v>
          </cell>
          <cell r="C1171" t="str">
            <v>GMB TEMPLADOR FAJA DISTRIBUCION 13070-2J600 NISSAN ALMERA CD20 4CIL 2.0L 30.2*70*43.6</v>
          </cell>
          <cell r="D1171">
            <v>8</v>
          </cell>
          <cell r="E1171">
            <v>8</v>
          </cell>
          <cell r="F1171">
            <v>0</v>
          </cell>
          <cell r="G1171">
            <v>0.54900000000000004</v>
          </cell>
        </row>
        <row r="1172">
          <cell r="B1172" t="str">
            <v>GB.GT80770</v>
          </cell>
          <cell r="C1172" t="str">
            <v>GMB TEMPLADOR FAJA DISTRIBUCION 13070-05E00 NISSAN VANETTE LD20 4CIL 2.0L 35*60</v>
          </cell>
          <cell r="D1172">
            <v>18</v>
          </cell>
          <cell r="E1172">
            <v>18</v>
          </cell>
          <cell r="F1172">
            <v>0</v>
          </cell>
          <cell r="G1172">
            <v>0.34399999999999997</v>
          </cell>
        </row>
        <row r="1173">
          <cell r="B1173" t="str">
            <v>GB.GT80800</v>
          </cell>
          <cell r="C1173" t="str">
            <v>GMB TEMPLADOR FAJA DISTRIBUCION MD182537 MITSUBISHI L200 4G63 4CIL 2.4L 32.6*60</v>
          </cell>
          <cell r="D1173">
            <v>20</v>
          </cell>
          <cell r="E1173">
            <v>20</v>
          </cell>
          <cell r="F1173">
            <v>0.32400000000000001</v>
          </cell>
          <cell r="G1173">
            <v>0.32400000000000001</v>
          </cell>
        </row>
        <row r="1174">
          <cell r="B1174" t="str">
            <v>GB.GT80810</v>
          </cell>
          <cell r="C1174" t="str">
            <v>GMB TEMPLADOR FAJA DISTRIBUCION 13077-54A00 NISSAN SUNNY CD17-CD20 4CIL 1.7L 29*60*61 ALTO</v>
          </cell>
          <cell r="D1174">
            <v>76</v>
          </cell>
          <cell r="E1174">
            <v>76</v>
          </cell>
          <cell r="F1174">
            <v>0.34899999999999998</v>
          </cell>
          <cell r="G1174">
            <v>0.34899999999999998</v>
          </cell>
        </row>
        <row r="1175">
          <cell r="B1175" t="str">
            <v>GB.GT80940</v>
          </cell>
          <cell r="C1175" t="str">
            <v>GMB TEMPLADOR FAJA DISTRIBUCION 12810-53B00 SUZUKI SWIFT G13B 4CIL 1.3L 28*42*30.4</v>
          </cell>
          <cell r="D1175">
            <v>16</v>
          </cell>
          <cell r="E1175">
            <v>16</v>
          </cell>
          <cell r="F1175">
            <v>0.17699999999999999</v>
          </cell>
          <cell r="G1175">
            <v>0.17699999999999999</v>
          </cell>
        </row>
        <row r="1176">
          <cell r="B1176" t="str">
            <v>GB.GT80980</v>
          </cell>
          <cell r="C1176" t="str">
            <v>GMB TEMPLADOR FAJA DISTRIBUCION Z501-12-730A MAZDA 323 Z5-DE 4CIL 1.5L 25.5*57.4*31.4</v>
          </cell>
          <cell r="D1176">
            <v>9</v>
          </cell>
          <cell r="E1176">
            <v>9</v>
          </cell>
          <cell r="F1176">
            <v>0.28399999999999997</v>
          </cell>
          <cell r="G1176">
            <v>0.28399999999999997</v>
          </cell>
        </row>
        <row r="1177">
          <cell r="B1177" t="str">
            <v>GB.GT80990</v>
          </cell>
          <cell r="C1177" t="str">
            <v>GMB TEMPLADOR FAJA DISTRIBUCION MD 329976 MITSUBISHI LANCER 4G13 4CIL 1.3L 31*57*39 12V PERNO 24MM</v>
          </cell>
          <cell r="D1177">
            <v>199</v>
          </cell>
          <cell r="E1177">
            <v>199</v>
          </cell>
          <cell r="F1177">
            <v>0</v>
          </cell>
          <cell r="G1177">
            <v>0.315</v>
          </cell>
        </row>
        <row r="1178">
          <cell r="B1178" t="str">
            <v>GB.GT90040</v>
          </cell>
          <cell r="C1178" t="str">
            <v>GMB TEMPLADOR FAJA DISTRIBUCION 14510-P08-003 HONDA CIVIC D16A D16B 4CIL 1.6L 26*53*43.5 16V</v>
          </cell>
          <cell r="D1178">
            <v>47</v>
          </cell>
          <cell r="E1178">
            <v>47</v>
          </cell>
          <cell r="F1178">
            <v>0</v>
          </cell>
          <cell r="G1178">
            <v>0.30099999999999999</v>
          </cell>
        </row>
        <row r="1179">
          <cell r="B1179" t="str">
            <v>GB.GT90170</v>
          </cell>
          <cell r="C1179" t="str">
            <v>GMB TEMPLADOR FAJA DISTRIBUCION 8-94433-820-0 ISUZU TROOPER 4JB1-4ZB1 4CIL 2.8L 38.5*67*41</v>
          </cell>
          <cell r="D1179">
            <v>30</v>
          </cell>
          <cell r="E1179">
            <v>30</v>
          </cell>
          <cell r="F1179">
            <v>0.56799999999999995</v>
          </cell>
          <cell r="G1179">
            <v>0.56799999999999995</v>
          </cell>
        </row>
        <row r="1180">
          <cell r="B1180" t="str">
            <v>GB.GT90210</v>
          </cell>
          <cell r="C1180" t="str">
            <v>GMB TEMPLADOR FAJA DISTRIBUCION 13505-0L010 TOYOTA H ILUX 1KD-2KD-1KZ 4CIL 2.5L-3.0L 28.5*62*36</v>
          </cell>
          <cell r="D1180">
            <v>98</v>
          </cell>
          <cell r="E1180">
            <v>98</v>
          </cell>
          <cell r="F1180">
            <v>0.44700000000000001</v>
          </cell>
          <cell r="G1180">
            <v>0.44700000000000001</v>
          </cell>
        </row>
        <row r="1181">
          <cell r="B1181" t="str">
            <v>GB.GT90280</v>
          </cell>
          <cell r="C1181" t="str">
            <v>GMB TEMPLADOR FAJA DISTRIBUCION 13073-AA081 SUBARU IMPRESA EJ18 4CIL 1.8L 35*60 SOLO POLEA</v>
          </cell>
          <cell r="D1181">
            <v>16</v>
          </cell>
          <cell r="E1181">
            <v>16</v>
          </cell>
          <cell r="F1181">
            <v>0</v>
          </cell>
          <cell r="G1181">
            <v>0.433</v>
          </cell>
        </row>
        <row r="1182">
          <cell r="B1182" t="str">
            <v>GB.GT90380</v>
          </cell>
          <cell r="C1182" t="str">
            <v>GMB TEMPLADOR FAJA DISTRIBUCION 14510-P8A-A01 HONDA ACCORD J30A 6CIL 3.0L 30*55*37.5</v>
          </cell>
          <cell r="D1182">
            <v>5</v>
          </cell>
          <cell r="E1182">
            <v>5</v>
          </cell>
          <cell r="F1182">
            <v>0</v>
          </cell>
          <cell r="G1182">
            <v>0.48399999999999999</v>
          </cell>
        </row>
        <row r="1183">
          <cell r="B1183" t="str">
            <v>GB.GT90540</v>
          </cell>
          <cell r="C1183" t="str">
            <v>GMB TEMPLADOR FAJA DISTRIBUCION 90411782 DAEWOO NUBIRA X20 4CIL 1.8L-2.0L 29.5*52.4</v>
          </cell>
          <cell r="D1183">
            <v>40</v>
          </cell>
          <cell r="E1183">
            <v>40</v>
          </cell>
          <cell r="F1183">
            <v>0.153</v>
          </cell>
          <cell r="G1183">
            <v>0.153</v>
          </cell>
        </row>
        <row r="1184">
          <cell r="B1184" t="str">
            <v>GB.GT90740</v>
          </cell>
          <cell r="C1184" t="str">
            <v>GMB TEMPLADOR FAJA DISTRIBUCION 13073-AA190 SUBARU IMPRESA LEGACY EJ20 4CIL 2.0L 32.5*60</v>
          </cell>
          <cell r="D1184">
            <v>26</v>
          </cell>
          <cell r="E1184">
            <v>26</v>
          </cell>
          <cell r="F1184">
            <v>0.32500000000000001</v>
          </cell>
          <cell r="G1184">
            <v>0.32500000000000001</v>
          </cell>
        </row>
        <row r="1185">
          <cell r="B1185" t="str">
            <v>GB.GTA0050</v>
          </cell>
          <cell r="C1185" t="str">
            <v>GMB POLEA FAJA MW 3062 3983 NISSAN MICRA III 4CIL 30*60*17 PLASTICO</v>
          </cell>
          <cell r="D1185">
            <v>2</v>
          </cell>
          <cell r="E1185">
            <v>2</v>
          </cell>
          <cell r="F1185">
            <v>0</v>
          </cell>
          <cell r="G1185">
            <v>0.111</v>
          </cell>
        </row>
        <row r="1186">
          <cell r="B1186" t="str">
            <v>GB.GTA0060</v>
          </cell>
          <cell r="C1186" t="str">
            <v>GMB POLEA FAJA 25281-27000 HYUNDAI KIA TODOS 4CIL 28*70*17 METAL</v>
          </cell>
          <cell r="D1186">
            <v>45</v>
          </cell>
          <cell r="E1186">
            <v>45</v>
          </cell>
          <cell r="F1186">
            <v>0</v>
          </cell>
          <cell r="G1186">
            <v>0.21099999999999999</v>
          </cell>
        </row>
        <row r="1187">
          <cell r="B1187" t="str">
            <v>GB.GTA0070</v>
          </cell>
          <cell r="C1187" t="str">
            <v>GMB POLEA FAJA 25287-2A000 HYUNDAI KIA ACCENT RIO 4CIL 22*59/64*17 METAL</v>
          </cell>
          <cell r="D1187">
            <v>47</v>
          </cell>
          <cell r="E1187">
            <v>47</v>
          </cell>
          <cell r="F1187">
            <v>0</v>
          </cell>
          <cell r="G1187">
            <v>0.11600000000000001</v>
          </cell>
        </row>
        <row r="1188">
          <cell r="B1188" t="str">
            <v>GB.GTA0120</v>
          </cell>
          <cell r="C1188" t="str">
            <v>GMB POLEA FAJA 6200285 TOYOTA YARIS 4CIL 26*70*17 PLASTICO</v>
          </cell>
          <cell r="D1188">
            <v>300</v>
          </cell>
          <cell r="E1188">
            <v>300</v>
          </cell>
          <cell r="F1188">
            <v>0.115</v>
          </cell>
          <cell r="G1188">
            <v>0.115</v>
          </cell>
        </row>
        <row r="1189">
          <cell r="B1189" t="str">
            <v>GB.GTA0210</v>
          </cell>
          <cell r="C1189" t="str">
            <v>GMB POLEA FAJA 1139712 FORD FOCUS 4CIL 25.5*74/69*17 PLASTICO</v>
          </cell>
          <cell r="D1189">
            <v>20</v>
          </cell>
          <cell r="E1189">
            <v>20</v>
          </cell>
          <cell r="F1189">
            <v>0.13</v>
          </cell>
          <cell r="G1189">
            <v>0.13</v>
          </cell>
        </row>
        <row r="1190">
          <cell r="B1190" t="str">
            <v>GB.GTA0320</v>
          </cell>
          <cell r="C1190" t="str">
            <v>GMB POLEA FAJA 25287-37101 HYUNDAI KIA SONATA 4CIL 25*82*17 PLASTICO</v>
          </cell>
          <cell r="D1190">
            <v>40</v>
          </cell>
          <cell r="E1190">
            <v>40</v>
          </cell>
          <cell r="F1190">
            <v>0.129</v>
          </cell>
          <cell r="G1190">
            <v>0.129</v>
          </cell>
        </row>
        <row r="1191">
          <cell r="B1191" t="str">
            <v>GB.GTA0330</v>
          </cell>
          <cell r="C1191" t="str">
            <v>GMB POLEA FAJA 1J0 145 276 VOLKSWAGEN GOLF JETTA PASSAT 4CIL 26*76*17 PLASTICO</v>
          </cell>
          <cell r="D1191">
            <v>137</v>
          </cell>
          <cell r="E1191">
            <v>137</v>
          </cell>
          <cell r="F1191">
            <v>0.124</v>
          </cell>
          <cell r="G1191">
            <v>0.124</v>
          </cell>
        </row>
        <row r="1192">
          <cell r="B1192" t="str">
            <v>GB.GTA0370</v>
          </cell>
          <cell r="C1192" t="str">
            <v>GMB POLEA FAJA 11 95 5BN 703 NISSAN SENTRA ALMERA 4CIL 26*65*17 PLASTICO</v>
          </cell>
          <cell r="D1192">
            <v>72</v>
          </cell>
          <cell r="E1192">
            <v>72</v>
          </cell>
          <cell r="F1192">
            <v>0.11799999999999999</v>
          </cell>
          <cell r="G1192">
            <v>0.11799999999999999</v>
          </cell>
        </row>
        <row r="1193">
          <cell r="B1193" t="str">
            <v>GB.GTA0430</v>
          </cell>
          <cell r="C1193" t="str">
            <v>GMB POLEA FAJA 04792581AB JEEP TODOS 6CIL 29.5*76.2 METAL</v>
          </cell>
          <cell r="D1193">
            <v>34</v>
          </cell>
          <cell r="E1193">
            <v>34</v>
          </cell>
          <cell r="F1193">
            <v>0.255</v>
          </cell>
          <cell r="G1193">
            <v>0.255</v>
          </cell>
        </row>
        <row r="1194">
          <cell r="B1194" t="str">
            <v>GB.GTA0570</v>
          </cell>
          <cell r="C1194" t="str">
            <v>GMB POLEA FAJA 11 95 5ET 00A NISSAN TIIDA X-TRAIL QASHQAI 4CIL 26*70 METAL</v>
          </cell>
          <cell r="D1194">
            <v>2</v>
          </cell>
          <cell r="E1194">
            <v>2</v>
          </cell>
          <cell r="F1194">
            <v>0</v>
          </cell>
          <cell r="G1194">
            <v>0.215</v>
          </cell>
        </row>
        <row r="1195">
          <cell r="B1195" t="str">
            <v>GB.GTA0600</v>
          </cell>
          <cell r="C1195" t="str">
            <v>GMB POLEA FAJA 38942-P01-003 HONDA ACCORD 1998-2012 CIVIC 4CIL 19.2*70 4PK METAL</v>
          </cell>
          <cell r="D1195">
            <v>11</v>
          </cell>
          <cell r="E1195">
            <v>11</v>
          </cell>
          <cell r="F1195">
            <v>0</v>
          </cell>
          <cell r="G1195">
            <v>0.223</v>
          </cell>
        </row>
        <row r="1196">
          <cell r="B1196" t="str">
            <v>GB.GTA0720</v>
          </cell>
          <cell r="C1196" t="str">
            <v>GMB POLEA FAJA 97834-2D520 HYUNDAI KIA TODOS 4CIL 20*78 METAL</v>
          </cell>
          <cell r="D1196">
            <v>10</v>
          </cell>
          <cell r="E1196">
            <v>10</v>
          </cell>
          <cell r="F1196">
            <v>0</v>
          </cell>
          <cell r="G1196">
            <v>0.28999999999999998</v>
          </cell>
        </row>
        <row r="1197">
          <cell r="B1197" t="str">
            <v>GB.GTA0740</v>
          </cell>
          <cell r="C1197" t="str">
            <v>GMB POLEA FAJA 97706-22061 HYUNDAI KIA ACCENT 4CIL 20*73 METAL</v>
          </cell>
          <cell r="D1197">
            <v>19</v>
          </cell>
          <cell r="E1197">
            <v>19</v>
          </cell>
          <cell r="F1197">
            <v>0</v>
          </cell>
          <cell r="G1197">
            <v>0.25800000000000001</v>
          </cell>
        </row>
        <row r="1198">
          <cell r="B1198" t="str">
            <v>GB.GTB0010</v>
          </cell>
          <cell r="C1198" t="str">
            <v>GMB TEMPLADOR FAJA DISTRIBUCION 5094008601 CHEVROLET DAEWOO AVEO 2005-UP 1.4L NUBIRA 4CIL 1.6L 29*60*51.5</v>
          </cell>
          <cell r="D1198">
            <v>54</v>
          </cell>
          <cell r="E1198">
            <v>54</v>
          </cell>
          <cell r="F1198">
            <v>0.41399999999999998</v>
          </cell>
          <cell r="G1198">
            <v>0.41399999999999998</v>
          </cell>
        </row>
        <row r="1199">
          <cell r="B1199" t="str">
            <v>GB.GTB0050</v>
          </cell>
          <cell r="C1199" t="str">
            <v>GMB TEMPLADOR FAJA DISTRIBUCION 5636738 CHEVROLET DAEWOO NUBIRA X20Z 4CIL 1.8L-2.0L 26*59*33.5</v>
          </cell>
          <cell r="D1199">
            <v>8</v>
          </cell>
          <cell r="E1199">
            <v>8</v>
          </cell>
          <cell r="F1199">
            <v>0</v>
          </cell>
          <cell r="G1199">
            <v>0.34499999999999997</v>
          </cell>
        </row>
        <row r="1200">
          <cell r="B1200" t="str">
            <v>GB.GTB0060</v>
          </cell>
          <cell r="C1200" t="str">
            <v>GMB TEMPLADOR FAJA DISTRIBUCION 24410-23050 HYUNDAI KIA CERATO G4CG 4CIL 2.0L 31*70*40</v>
          </cell>
          <cell r="D1200">
            <v>33</v>
          </cell>
          <cell r="E1200">
            <v>33</v>
          </cell>
          <cell r="F1200">
            <v>0</v>
          </cell>
          <cell r="G1200">
            <v>0.51200000000000001</v>
          </cell>
        </row>
        <row r="1201">
          <cell r="B1201" t="str">
            <v>GB.GTB0780</v>
          </cell>
          <cell r="C1201" t="str">
            <v>GMB 24410-02100 TEMPLADOR FAJA DISTRIBUCION HYUNDAI EON  G3HA 3CIL 0.8L</v>
          </cell>
          <cell r="D1201">
            <v>4</v>
          </cell>
          <cell r="E1201">
            <v>4</v>
          </cell>
          <cell r="F1201">
            <v>0</v>
          </cell>
          <cell r="G1201">
            <v>0.33400000000000002</v>
          </cell>
        </row>
        <row r="1202">
          <cell r="B1202" t="str">
            <v>GB.GU-1770</v>
          </cell>
          <cell r="C1202" t="str">
            <v>GMB CRUZETA CARDAN 81770-06000 FORD 64*22.06 SEGUR EXT C/GRASER</v>
          </cell>
          <cell r="D1202">
            <v>14</v>
          </cell>
          <cell r="E1202">
            <v>14</v>
          </cell>
          <cell r="F1202">
            <v>0.27900000000000003</v>
          </cell>
          <cell r="G1202">
            <v>0.27900000000000003</v>
          </cell>
        </row>
        <row r="1203">
          <cell r="B1203" t="str">
            <v>GB.GU-2200</v>
          </cell>
          <cell r="C1203" t="str">
            <v>GMB CRUZETA CARDAN OK53A-28700 CHEVROLET 92.05*30.18 SEGUR EXT S/GRASER</v>
          </cell>
          <cell r="D1203">
            <v>80</v>
          </cell>
          <cell r="E1203">
            <v>80</v>
          </cell>
          <cell r="F1203">
            <v>0.70399999999999996</v>
          </cell>
          <cell r="G1203">
            <v>0.70399999999999996</v>
          </cell>
        </row>
        <row r="1204">
          <cell r="B1204" t="str">
            <v>GB.GU-2300</v>
          </cell>
          <cell r="C1204" t="str">
            <v>GMB CRUZETA CARDAN 25100-23001 CHEVROLET FORD 4WD 106.3*34.92 SEGUR EXT C/GRASER</v>
          </cell>
          <cell r="D1204">
            <v>4</v>
          </cell>
          <cell r="E1204">
            <v>4</v>
          </cell>
          <cell r="F1204">
            <v>1.18</v>
          </cell>
          <cell r="G1204">
            <v>1.18</v>
          </cell>
        </row>
        <row r="1205">
          <cell r="B1205" t="str">
            <v>GB.GUH-65</v>
          </cell>
          <cell r="C1205" t="str">
            <v>GMB GUH-65 CRUZETA CARDAN HINO      110.30*36 3.5TON-4.5TON</v>
          </cell>
          <cell r="D1205">
            <v>11</v>
          </cell>
          <cell r="E1205">
            <v>11</v>
          </cell>
          <cell r="F1205">
            <v>1.3129999999999999</v>
          </cell>
          <cell r="G1205">
            <v>1.3129999999999999</v>
          </cell>
        </row>
        <row r="1206">
          <cell r="B1206" t="str">
            <v>GB.GUH-72</v>
          </cell>
          <cell r="C1206" t="str">
            <v>GMB GUH-72 CRUZETA CARDAN HINO      144*47 3.5TON-4.5TON</v>
          </cell>
          <cell r="D1206">
            <v>8</v>
          </cell>
          <cell r="E1206">
            <v>8</v>
          </cell>
          <cell r="F1206">
            <v>3.0419999999999998</v>
          </cell>
          <cell r="G1206">
            <v>3.0419999999999998</v>
          </cell>
        </row>
        <row r="1207">
          <cell r="B1207" t="str">
            <v>GB.GUH-74</v>
          </cell>
          <cell r="C1207" t="str">
            <v>GMB GUH-74 CRUZETA CARDAN HINO      115.6*36 3.5TON-4.5TON</v>
          </cell>
          <cell r="D1207">
            <v>9</v>
          </cell>
          <cell r="E1207">
            <v>9</v>
          </cell>
          <cell r="F1207">
            <v>1.3839999999999999</v>
          </cell>
          <cell r="G1207">
            <v>1.3839999999999999</v>
          </cell>
        </row>
        <row r="1208">
          <cell r="B1208" t="str">
            <v>GB.GUIS-58</v>
          </cell>
          <cell r="C1208" t="str">
            <v>GMB CRUZETA CARDAN GUIS-58 ISUZU DYNA  97*36</v>
          </cell>
          <cell r="D1208">
            <v>8</v>
          </cell>
          <cell r="E1208">
            <v>8</v>
          </cell>
          <cell r="F1208">
            <v>1.26</v>
          </cell>
          <cell r="G1208">
            <v>1.26</v>
          </cell>
        </row>
        <row r="1209">
          <cell r="B1209" t="str">
            <v>GB.GUIS-66</v>
          </cell>
          <cell r="C1209" t="str">
            <v>GMB GUIS-66 CRUZETA CARDAN ISUZU CAMION  NPR NKR 4JB1   93*33</v>
          </cell>
          <cell r="D1209">
            <v>20</v>
          </cell>
          <cell r="E1209">
            <v>20</v>
          </cell>
          <cell r="F1209">
            <v>0.86599999999999999</v>
          </cell>
          <cell r="G1209">
            <v>0.86599999999999999</v>
          </cell>
        </row>
        <row r="1210">
          <cell r="B1210" t="str">
            <v>GB.GUIS-67</v>
          </cell>
          <cell r="C1210" t="str">
            <v>GMB CRUZETA CARDAN GUIS-67 ISUZU CAMION 174*56</v>
          </cell>
          <cell r="D1210">
            <v>7</v>
          </cell>
          <cell r="E1210">
            <v>7</v>
          </cell>
          <cell r="F1210">
            <v>4.5060000000000002</v>
          </cell>
          <cell r="G1210">
            <v>4.5060000000000002</v>
          </cell>
        </row>
        <row r="1211">
          <cell r="B1211" t="str">
            <v>GB.GUK-12</v>
          </cell>
          <cell r="C1211" t="str">
            <v>GMB CRUZETA CARDAN 49140-43001 HYUNDAI SANTA FE 27*80 SEGUR EXT C/GRASER</v>
          </cell>
          <cell r="D1211">
            <v>27</v>
          </cell>
          <cell r="E1211">
            <v>27</v>
          </cell>
          <cell r="F1211">
            <v>0</v>
          </cell>
          <cell r="G1211">
            <v>0.5</v>
          </cell>
        </row>
        <row r="1212">
          <cell r="B1212" t="str">
            <v>GB.GUK-13</v>
          </cell>
          <cell r="C1212" t="str">
            <v>GMB CRUZETA CARDAN 96624772 HYUNDAI CHEVROLET SANTA FE CAPTIVA 24.06*74.5 SEGUR EXT S/GRASER</v>
          </cell>
          <cell r="D1212">
            <v>3</v>
          </cell>
          <cell r="E1212">
            <v>3</v>
          </cell>
          <cell r="F1212">
            <v>0</v>
          </cell>
          <cell r="G1212">
            <v>0.42399999999999999</v>
          </cell>
        </row>
        <row r="1213">
          <cell r="B1213" t="str">
            <v>GB.GUK-15</v>
          </cell>
          <cell r="C1213" t="str">
            <v>GMB CRUZETA CARDAN T240-0116-4 HYUNDAI MITSUBISHI HD65-HD72 34.92*72.1 SEGUR INT C/GRASER</v>
          </cell>
          <cell r="D1213">
            <v>23</v>
          </cell>
          <cell r="E1213">
            <v>23</v>
          </cell>
          <cell r="F1213">
            <v>1.1639999999999999</v>
          </cell>
          <cell r="G1213">
            <v>1.1639999999999999</v>
          </cell>
        </row>
        <row r="1214">
          <cell r="B1214" t="str">
            <v>GB.GUM-73</v>
          </cell>
          <cell r="C1214" t="str">
            <v>GMB CRUZETA CARDAN GPW-7043 KIA KORANDO 81.75*27 SEGUR EXT C/GRASER</v>
          </cell>
          <cell r="D1214">
            <v>3</v>
          </cell>
          <cell r="E1214">
            <v>3</v>
          </cell>
          <cell r="F1214">
            <v>0.46</v>
          </cell>
          <cell r="G1214">
            <v>0.46</v>
          </cell>
        </row>
        <row r="1215">
          <cell r="B1215" t="str">
            <v>GB.GUM-75</v>
          </cell>
          <cell r="C1215" t="str">
            <v>GMB CRUZETA CARDAN MC834856 MITSUBISHI CANTER 102*31.75 SEGUR EXT C/GRASER</v>
          </cell>
          <cell r="D1215">
            <v>68</v>
          </cell>
          <cell r="E1215">
            <v>68</v>
          </cell>
          <cell r="F1215">
            <v>0.80500000000000005</v>
          </cell>
          <cell r="G1215">
            <v>0.80500000000000005</v>
          </cell>
        </row>
        <row r="1216">
          <cell r="B1216" t="str">
            <v>GB.GUM-78</v>
          </cell>
          <cell r="C1216" t="str">
            <v>GMB CRUZETA CARDAN GUM-78 MITSUBISHI 63.8*25</v>
          </cell>
          <cell r="D1216">
            <v>9</v>
          </cell>
          <cell r="E1216">
            <v>9</v>
          </cell>
          <cell r="F1216">
            <v>0.32900000000000001</v>
          </cell>
          <cell r="G1216">
            <v>0.32900000000000001</v>
          </cell>
        </row>
        <row r="1217">
          <cell r="B1217" t="str">
            <v>GB.GUM-81</v>
          </cell>
          <cell r="C1217" t="str">
            <v>GMB CRUZETA CARDAN MB000345 MITSUBISHI L200 4WD 63.8*25 SEGUR EXT C/GRASER</v>
          </cell>
          <cell r="D1217">
            <v>235</v>
          </cell>
          <cell r="E1217">
            <v>235</v>
          </cell>
          <cell r="F1217">
            <v>0.32100000000000001</v>
          </cell>
          <cell r="G1217">
            <v>0.32100000000000001</v>
          </cell>
        </row>
        <row r="1218">
          <cell r="B1218" t="str">
            <v>GB.GUM-82</v>
          </cell>
          <cell r="C1218" t="str">
            <v>GMB CRUZETA CARDAN MC860230 MITSUBISHI CARRO CHINO 104*38 SEGUR EXT C/GRASER</v>
          </cell>
          <cell r="D1218">
            <v>28</v>
          </cell>
          <cell r="E1218">
            <v>28</v>
          </cell>
          <cell r="F1218">
            <v>0</v>
          </cell>
          <cell r="G1218">
            <v>1.294</v>
          </cell>
        </row>
        <row r="1219">
          <cell r="B1219" t="str">
            <v>GB.GUM-88</v>
          </cell>
          <cell r="C1219" t="str">
            <v>GMB CRUZETA CARDAN MB000823 MITSUBISHI L200 2WD 76.8*25 SEGUR EXT C/GRASER</v>
          </cell>
          <cell r="D1219">
            <v>98</v>
          </cell>
          <cell r="E1219">
            <v>98</v>
          </cell>
          <cell r="F1219">
            <v>0</v>
          </cell>
          <cell r="G1219">
            <v>0.42599999999999999</v>
          </cell>
        </row>
        <row r="1220">
          <cell r="B1220" t="str">
            <v>GB.GUM-91</v>
          </cell>
          <cell r="C1220" t="str">
            <v>GMB CRUZETA CARDAN MB000948 MITSUBISHI MONTERO 76.8*25 SEGUR EXT C/GRASER</v>
          </cell>
          <cell r="D1220">
            <v>10</v>
          </cell>
          <cell r="E1220">
            <v>10</v>
          </cell>
          <cell r="F1220">
            <v>0.40600000000000003</v>
          </cell>
          <cell r="G1220">
            <v>0.40600000000000003</v>
          </cell>
        </row>
        <row r="1221">
          <cell r="B1221" t="str">
            <v>GB.GUM-93</v>
          </cell>
          <cell r="C1221" t="str">
            <v>GMB CRUZETA CARDAN MB000267 MITSUBISHI CANTER STAREX H1 58.1*30 SEGUR INT C/GRASER</v>
          </cell>
          <cell r="D1221">
            <v>52</v>
          </cell>
          <cell r="E1221">
            <v>52</v>
          </cell>
          <cell r="F1221">
            <v>0</v>
          </cell>
          <cell r="G1221">
            <v>0.61</v>
          </cell>
        </row>
        <row r="1222">
          <cell r="B1222" t="str">
            <v>GB.GUM-99</v>
          </cell>
          <cell r="C1222" t="str">
            <v>GMB CRUZETA CARDAN MR165561 MITSUBISHI L200 DAKAR PAJERO 4WD 74.1*30 SEGUR INT C/GRASER</v>
          </cell>
          <cell r="D1222">
            <v>52</v>
          </cell>
          <cell r="E1222">
            <v>52</v>
          </cell>
          <cell r="F1222">
            <v>0.79200000000000004</v>
          </cell>
          <cell r="G1222">
            <v>0.79200000000000004</v>
          </cell>
        </row>
        <row r="1223">
          <cell r="B1223" t="str">
            <v>GB.GUMZ-2</v>
          </cell>
          <cell r="C1223" t="str">
            <v>GMB CRUZETA CARDAN GUMZ-2 MAZDA 55*20.02</v>
          </cell>
          <cell r="D1223">
            <v>6</v>
          </cell>
          <cell r="E1223">
            <v>6</v>
          </cell>
          <cell r="F1223">
            <v>0.19</v>
          </cell>
          <cell r="G1223">
            <v>0.19</v>
          </cell>
        </row>
        <row r="1224">
          <cell r="B1224" t="str">
            <v>GB.GUMZ-3</v>
          </cell>
          <cell r="C1224" t="str">
            <v>GMB CRUZETA CARDAN 0153-25-060 MAZDA KIA 2TON 3.5TON 57*32.01 SEGUR INT C/GRASER</v>
          </cell>
          <cell r="D1224">
            <v>50</v>
          </cell>
          <cell r="E1224">
            <v>50</v>
          </cell>
          <cell r="F1224">
            <v>0</v>
          </cell>
          <cell r="G1224">
            <v>0.78600000000000003</v>
          </cell>
        </row>
        <row r="1225">
          <cell r="B1225" t="str">
            <v>GB.GUN-27</v>
          </cell>
          <cell r="C1225" t="str">
            <v>GMB CRUZETA CARDAN 37124-P3000 NISSAN PICK UP 44*25 SEGUR INT C/GRASER</v>
          </cell>
          <cell r="D1225">
            <v>210</v>
          </cell>
          <cell r="E1225">
            <v>210</v>
          </cell>
          <cell r="F1225">
            <v>0</v>
          </cell>
          <cell r="G1225">
            <v>0.32200000000000001</v>
          </cell>
        </row>
        <row r="1226">
          <cell r="B1226" t="str">
            <v>GB.GUN-29</v>
          </cell>
          <cell r="C1226" t="str">
            <v>GMB CRUZETA CARDAN 37126-C9425 NISSAN FIERA URVAN 4WD 56.*28 SEGUR INT C/GRASER</v>
          </cell>
          <cell r="D1226">
            <v>6</v>
          </cell>
          <cell r="E1226">
            <v>6</v>
          </cell>
          <cell r="F1226">
            <v>0.50900000000000001</v>
          </cell>
          <cell r="G1226">
            <v>0.50900000000000001</v>
          </cell>
        </row>
        <row r="1227">
          <cell r="B1227" t="str">
            <v>GB.GUN-34</v>
          </cell>
          <cell r="C1227" t="str">
            <v>GMB CRUZETA CARDAN 37125-76000 NISSAN JUNIOR 56*26 SEGUR INT C/GRASER</v>
          </cell>
          <cell r="D1227">
            <v>11</v>
          </cell>
          <cell r="E1227">
            <v>11</v>
          </cell>
          <cell r="F1227">
            <v>0.41799999999999998</v>
          </cell>
          <cell r="G1227">
            <v>0.41799999999999998</v>
          </cell>
        </row>
        <row r="1228">
          <cell r="B1228" t="str">
            <v>GB.GUN-46</v>
          </cell>
          <cell r="C1228" t="str">
            <v>GMB CRUZETA CARDAN 37125-01G25 NISSAN NAVARA FIERA 4WD 49.1*27 SEGUR INT C/GRASER</v>
          </cell>
          <cell r="D1228">
            <v>152</v>
          </cell>
          <cell r="E1228">
            <v>152</v>
          </cell>
          <cell r="F1228">
            <v>0.42599999999999999</v>
          </cell>
          <cell r="G1228">
            <v>0.42599999999999999</v>
          </cell>
        </row>
        <row r="1229">
          <cell r="B1229" t="str">
            <v>GB.GUS-8</v>
          </cell>
          <cell r="C1229" t="str">
            <v>GMB CRUZETA CARDAN 2710L-61J00 SUZUKI APV 50*29 SEGUR INT C/GRASER</v>
          </cell>
          <cell r="D1229">
            <v>40</v>
          </cell>
          <cell r="E1229">
            <v>40</v>
          </cell>
          <cell r="F1229">
            <v>0.52100000000000002</v>
          </cell>
          <cell r="G1229">
            <v>0.52100000000000002</v>
          </cell>
        </row>
        <row r="1230">
          <cell r="B1230" t="str">
            <v>GB.GUT-12</v>
          </cell>
          <cell r="C1230" t="str">
            <v>GMB CRUZETA CARDAN 04371-30011 TOYOTA COROLLA 56*26 SEGUR INT C/GRASER</v>
          </cell>
          <cell r="D1230">
            <v>20</v>
          </cell>
          <cell r="E1230">
            <v>20</v>
          </cell>
          <cell r="F1230">
            <v>0.46500000000000002</v>
          </cell>
          <cell r="G1230">
            <v>0.46500000000000002</v>
          </cell>
        </row>
        <row r="1231">
          <cell r="B1231" t="str">
            <v>GB.GUT-13</v>
          </cell>
          <cell r="C1231" t="str">
            <v>GMB CRUZETA CARDAN 04371-20010 TOYOTA COROLLA 46.8*26 SEGUR INT C/GRASER</v>
          </cell>
          <cell r="D1231">
            <v>9</v>
          </cell>
          <cell r="E1231">
            <v>9</v>
          </cell>
          <cell r="F1231">
            <v>0</v>
          </cell>
          <cell r="G1231">
            <v>0.36599999999999999</v>
          </cell>
        </row>
        <row r="1232">
          <cell r="B1232" t="str">
            <v>GB.GUT-20</v>
          </cell>
          <cell r="C1232" t="str">
            <v>GMB CRUZETA CARDAN 04371-36020 TOYOTA COASTER DYNA LAND CRUISER 64*32 SEGUR INT C/GRASER</v>
          </cell>
          <cell r="D1232">
            <v>52</v>
          </cell>
          <cell r="E1232">
            <v>52</v>
          </cell>
          <cell r="F1232">
            <v>0.77900000000000003</v>
          </cell>
          <cell r="G1232">
            <v>0.77900000000000003</v>
          </cell>
        </row>
        <row r="1233">
          <cell r="B1233" t="str">
            <v>GB.GUT-21</v>
          </cell>
          <cell r="C1233" t="str">
            <v>GMB CRUZETA CARDAN 04371-35020 TOYOTA HILUX 2KD 4WD 52*29 SEGUR INT C/GRASER</v>
          </cell>
          <cell r="D1233">
            <v>825</v>
          </cell>
          <cell r="E1233">
            <v>825</v>
          </cell>
          <cell r="F1233">
            <v>0.50800000000000001</v>
          </cell>
          <cell r="G1233">
            <v>0.50800000000000001</v>
          </cell>
        </row>
        <row r="1234">
          <cell r="B1234" t="str">
            <v>GB.GUT-21BO</v>
          </cell>
          <cell r="C1234" t="str">
            <v>GMB CRUZETA CARDAN 04371-35020 TOYOTA HILUX 2KD 4WD 52*29 SEGUR INT C/GRASER</v>
          </cell>
          <cell r="D1234">
            <v>14</v>
          </cell>
          <cell r="E1234">
            <v>14</v>
          </cell>
          <cell r="F1234">
            <v>0.505</v>
          </cell>
          <cell r="G1234">
            <v>0.505</v>
          </cell>
        </row>
        <row r="1235">
          <cell r="B1235" t="str">
            <v>GB.GUT-23</v>
          </cell>
          <cell r="C1235" t="str">
            <v>GMB CRUZETA CARDAN 04371-35030 TOYOTA H ILUX 4WD 52*29 SEGUR INT C/GRASER</v>
          </cell>
          <cell r="D1235">
            <v>30</v>
          </cell>
          <cell r="E1235">
            <v>30</v>
          </cell>
          <cell r="F1235">
            <v>0</v>
          </cell>
          <cell r="G1235">
            <v>0.53</v>
          </cell>
        </row>
        <row r="1236">
          <cell r="B1236" t="str">
            <v>GB.GUT-24</v>
          </cell>
          <cell r="C1236" t="str">
            <v>GMB CRUZETA CARDAN 04371-13020 TOYOTA H ILUX 4WD 57.5*22.06 SEGUR EXT C/GRASER</v>
          </cell>
          <cell r="D1236">
            <v>11</v>
          </cell>
          <cell r="E1236">
            <v>11</v>
          </cell>
          <cell r="F1236">
            <v>0.22900000000000001</v>
          </cell>
          <cell r="G1236">
            <v>0.22900000000000001</v>
          </cell>
        </row>
        <row r="1237">
          <cell r="B1237" t="str">
            <v>GB.GUT-25</v>
          </cell>
          <cell r="C1237" t="str">
            <v>GMB CRUZETA CARDAN 04371-04010 TOYOTA 4 RUNNER PICKUP 81.8*27 SEGUR EXT C/GRASER</v>
          </cell>
          <cell r="D1237">
            <v>10</v>
          </cell>
          <cell r="E1237">
            <v>10</v>
          </cell>
          <cell r="F1237">
            <v>0.51700000000000002</v>
          </cell>
          <cell r="G1237">
            <v>0.51700000000000002</v>
          </cell>
        </row>
        <row r="1238">
          <cell r="B1238" t="str">
            <v>GB.GUT-27</v>
          </cell>
          <cell r="C1238" t="str">
            <v>GMB CRUZETA CARDAN 04371-35090 TOYOTA H ILUX 4WD 53.8*28.57 SEGUR INT C/GRASER</v>
          </cell>
          <cell r="D1238">
            <v>54</v>
          </cell>
          <cell r="E1238">
            <v>54</v>
          </cell>
          <cell r="F1238">
            <v>0.53800000000000003</v>
          </cell>
          <cell r="G1238">
            <v>0.53800000000000003</v>
          </cell>
        </row>
        <row r="1239">
          <cell r="B1239" t="str">
            <v>GB.GUT-29</v>
          </cell>
          <cell r="C1239" t="str">
            <v>GMB CRUZETA CARDAN 04371-0K080 TOYOTA H ILUX 92.1*26.99 SEGUR EXT C/GRASER</v>
          </cell>
          <cell r="D1239">
            <v>83</v>
          </cell>
          <cell r="E1239">
            <v>83</v>
          </cell>
          <cell r="F1239">
            <v>0.60699999999999998</v>
          </cell>
          <cell r="G1239">
            <v>0.60699999999999998</v>
          </cell>
        </row>
        <row r="1240">
          <cell r="B1240" t="str">
            <v>GB.GUT-31</v>
          </cell>
          <cell r="C1240" t="str">
            <v>GMB CRUZETA CARDAN 04371-BZ010 TOYOTA AVANZA 50*29 SEGUR INT C/GRASER</v>
          </cell>
          <cell r="D1240">
            <v>30</v>
          </cell>
          <cell r="E1240">
            <v>30</v>
          </cell>
          <cell r="F1240">
            <v>0.52700000000000002</v>
          </cell>
          <cell r="G1240">
            <v>0.52700000000000002</v>
          </cell>
        </row>
        <row r="1241">
          <cell r="B1241" t="str">
            <v>GB.GWD-33A</v>
          </cell>
          <cell r="C1241" t="str">
            <v>GMB 16100-87394 BOMBA AGUA DAIHATSU RUGER 1990-UP DL 4CIL 2.8L</v>
          </cell>
          <cell r="D1241">
            <v>3</v>
          </cell>
          <cell r="E1241">
            <v>3</v>
          </cell>
          <cell r="F1241">
            <v>0</v>
          </cell>
          <cell r="G1241">
            <v>3.1840000000000002</v>
          </cell>
        </row>
        <row r="1242">
          <cell r="B1242" t="str">
            <v>GB.GWD-34A</v>
          </cell>
          <cell r="C1242" t="str">
            <v>GMB BOMBA AGUA 16100-87731 DAIHATSU CHARADE 1987-1993 CB 3CIL 1.0L</v>
          </cell>
          <cell r="D1242">
            <v>3</v>
          </cell>
          <cell r="E1242">
            <v>3</v>
          </cell>
          <cell r="F1242">
            <v>1.1020000000000001</v>
          </cell>
          <cell r="G1242">
            <v>1.1020000000000001</v>
          </cell>
        </row>
        <row r="1243">
          <cell r="B1243" t="str">
            <v>GB.GWD-57A</v>
          </cell>
          <cell r="C1243" t="str">
            <v>GMB BOMBA AGUA 16100-B9150 DAIHATSU TERIOS 2000-2005 K3VE 4CIL 1.3L</v>
          </cell>
          <cell r="D1243">
            <v>3</v>
          </cell>
          <cell r="E1243">
            <v>3</v>
          </cell>
          <cell r="F1243">
            <v>0.82599999999999996</v>
          </cell>
          <cell r="G1243">
            <v>0.82599999999999996</v>
          </cell>
        </row>
        <row r="1244">
          <cell r="B1244" t="str">
            <v>GB.GWDW-38A</v>
          </cell>
          <cell r="C1244" t="str">
            <v>GMB BOMBA AGUA 96518977 CHEVROLET SPARK 2005-UP 4CIL 1.0L-1.2L</v>
          </cell>
          <cell r="D1244">
            <v>25</v>
          </cell>
          <cell r="E1244">
            <v>25</v>
          </cell>
          <cell r="F1244">
            <v>0.78300000000000003</v>
          </cell>
          <cell r="G1244">
            <v>0.78300000000000003</v>
          </cell>
        </row>
        <row r="1245">
          <cell r="B1245" t="str">
            <v>GB.GWDW-47A</v>
          </cell>
          <cell r="C1245" t="str">
            <v>GMB BOMBA AGUA 96307717 CHEVROLET AVEO CRUZE 2010-UP   1.4L</v>
          </cell>
          <cell r="D1245">
            <v>13</v>
          </cell>
          <cell r="E1245">
            <v>13</v>
          </cell>
          <cell r="F1245">
            <v>0.71499999999999997</v>
          </cell>
          <cell r="G1245">
            <v>0.71499999999999997</v>
          </cell>
        </row>
        <row r="1246">
          <cell r="B1246" t="str">
            <v>GB.GWDW-92A</v>
          </cell>
          <cell r="C1246" t="str">
            <v>GMB BOMBA AGUA 96352650 CHEVROLET DAEWOO KALOS LANOS NUBIRA 2005-UP   1.4L</v>
          </cell>
          <cell r="D1246">
            <v>18</v>
          </cell>
          <cell r="E1246">
            <v>18</v>
          </cell>
          <cell r="F1246">
            <v>0.94699999999999995</v>
          </cell>
          <cell r="G1246">
            <v>0.94699999999999995</v>
          </cell>
        </row>
        <row r="1247">
          <cell r="B1247" t="str">
            <v>GB.GWG-108AM</v>
          </cell>
          <cell r="C1247" t="str">
            <v>GMB BOMBA AGUA 9025153 CHEVROLET SAIL 2014-UP 4CIL 1.2L</v>
          </cell>
          <cell r="D1247">
            <v>21</v>
          </cell>
          <cell r="E1247">
            <v>21</v>
          </cell>
          <cell r="F1247">
            <v>0.86899999999999999</v>
          </cell>
          <cell r="G1247">
            <v>0.86899999999999999</v>
          </cell>
        </row>
        <row r="1248">
          <cell r="B1248" t="str">
            <v>GB.GWG-110A</v>
          </cell>
          <cell r="C1248" t="str">
            <v>GMB BOMBA AGUA 24405895 CHEVROLET TRAKER CRUZE 2010-UP 1.6L-2.0L</v>
          </cell>
          <cell r="D1248">
            <v>7</v>
          </cell>
          <cell r="E1248">
            <v>7</v>
          </cell>
          <cell r="F1248">
            <v>0.71399999999999997</v>
          </cell>
          <cell r="G1248">
            <v>0.71399999999999997</v>
          </cell>
        </row>
        <row r="1249">
          <cell r="B1249" t="str">
            <v>GB.GWG-111A</v>
          </cell>
          <cell r="C1249" t="str">
            <v>GMB BOMBA AGUA 95524738 CHEVROLET AVEO CRUZE 2010-UP 1.4L</v>
          </cell>
          <cell r="D1249">
            <v>19</v>
          </cell>
          <cell r="E1249">
            <v>19</v>
          </cell>
          <cell r="F1249">
            <v>1.22</v>
          </cell>
          <cell r="G1249">
            <v>1.232</v>
          </cell>
        </row>
        <row r="1250">
          <cell r="B1250" t="str">
            <v>GB.GWG-201A</v>
          </cell>
          <cell r="C1250" t="str">
            <v>GMB BOMBA AGUA 24405895 CHEVROLET CRUZE 2009-UP  4CIL 1.8L</v>
          </cell>
          <cell r="D1250">
            <v>61</v>
          </cell>
          <cell r="E1250">
            <v>61</v>
          </cell>
          <cell r="F1250">
            <v>0</v>
          </cell>
          <cell r="G1250">
            <v>0.76200000000000001</v>
          </cell>
        </row>
        <row r="1251">
          <cell r="B1251" t="str">
            <v>GB.GWG-203A</v>
          </cell>
          <cell r="C1251" t="str">
            <v>GMB BOMBA AGUA 96416294 CHEVROLET SPARK 2010-UP  4CIL 1.0L</v>
          </cell>
          <cell r="D1251">
            <v>20</v>
          </cell>
          <cell r="E1251">
            <v>20</v>
          </cell>
          <cell r="F1251">
            <v>1.032</v>
          </cell>
          <cell r="G1251">
            <v>1.032</v>
          </cell>
        </row>
        <row r="1252">
          <cell r="B1252" t="str">
            <v>GB.GWHO-21A</v>
          </cell>
          <cell r="C1252" t="str">
            <v>GMB BOMBA AGUA 19200-PC6-000 HONDA ACCORD 1983-1989 EY 4CIL 1.8L</v>
          </cell>
          <cell r="D1252">
            <v>2</v>
          </cell>
          <cell r="E1252">
            <v>2</v>
          </cell>
          <cell r="F1252">
            <v>0.69299999999999995</v>
          </cell>
          <cell r="G1252">
            <v>0.69299999999999995</v>
          </cell>
        </row>
        <row r="1253">
          <cell r="B1253" t="str">
            <v>GB.GWHO-26A</v>
          </cell>
          <cell r="C1253" t="str">
            <v>GMB BOMBA AGUA 19200-PM3-003 HONDA CIVIC 1989-1994 D13B 4CIL 1.3L</v>
          </cell>
          <cell r="D1253">
            <v>12</v>
          </cell>
          <cell r="E1253">
            <v>12</v>
          </cell>
          <cell r="F1253">
            <v>0.69899999999999995</v>
          </cell>
          <cell r="G1253">
            <v>0.69899999999999995</v>
          </cell>
        </row>
        <row r="1254">
          <cell r="B1254" t="str">
            <v>GB.GWHO-39A</v>
          </cell>
          <cell r="C1254" t="str">
            <v>GMB BOMBA AGUA 19200-P2A-003 HONDA CIVIC 1995-2000 D13B 4CIL 1.3L</v>
          </cell>
          <cell r="D1254">
            <v>10</v>
          </cell>
          <cell r="E1254">
            <v>10</v>
          </cell>
          <cell r="F1254">
            <v>0</v>
          </cell>
          <cell r="G1254">
            <v>0.92200000000000004</v>
          </cell>
        </row>
        <row r="1255">
          <cell r="B1255" t="str">
            <v>GB.GWHO-47A</v>
          </cell>
          <cell r="C1255" t="str">
            <v>GMB BOMBA AGUA 19200-PWA-003 HONDA FIT 2001-2009 L15A 4CIL 1.5L</v>
          </cell>
          <cell r="D1255">
            <v>13</v>
          </cell>
          <cell r="E1255">
            <v>13</v>
          </cell>
          <cell r="F1255">
            <v>0.71899999999999997</v>
          </cell>
          <cell r="G1255">
            <v>0.71899999999999997</v>
          </cell>
        </row>
        <row r="1256">
          <cell r="B1256" t="str">
            <v>GB.GWHO-48A</v>
          </cell>
          <cell r="C1256" t="str">
            <v>GMB BOMBA AGUA 19200-PLM-A01 HONDA CIVIC 2001-2005 D17A 4CIL 1.7L</v>
          </cell>
          <cell r="D1256">
            <v>1</v>
          </cell>
          <cell r="E1256">
            <v>1</v>
          </cell>
          <cell r="F1256">
            <v>0.85499999999999998</v>
          </cell>
          <cell r="G1256">
            <v>0.85499999999999998</v>
          </cell>
        </row>
        <row r="1257">
          <cell r="B1257" t="str">
            <v>GB.GWHO-51A</v>
          </cell>
          <cell r="C1257" t="str">
            <v>GMB BOMBA AGUA 19200-PRB-A01 HONDA INTEGRA 2001-2012 K20A 4CIL 2.0L</v>
          </cell>
          <cell r="D1257">
            <v>7</v>
          </cell>
          <cell r="E1257">
            <v>7</v>
          </cell>
          <cell r="F1257">
            <v>1.2769999999999999</v>
          </cell>
          <cell r="G1257">
            <v>1.2769999999999999</v>
          </cell>
        </row>
        <row r="1258">
          <cell r="B1258" t="str">
            <v>GB.GWHO-59A</v>
          </cell>
          <cell r="C1258" t="str">
            <v>GMB BOMBA AGUA 19200-PLZ-D00 HONDA CIVIC 1996-1998 D17 4CIL 1.7L</v>
          </cell>
          <cell r="D1258">
            <v>10</v>
          </cell>
          <cell r="E1258">
            <v>10</v>
          </cell>
          <cell r="F1258">
            <v>0.85699999999999998</v>
          </cell>
          <cell r="G1258">
            <v>0.85699999999999998</v>
          </cell>
        </row>
        <row r="1259">
          <cell r="B1259" t="str">
            <v>GB.GWHO-65A</v>
          </cell>
          <cell r="C1259" t="str">
            <v>GMB 19200-R70-A11 BOMBA AGUA HONDA ODDYSEY 2008-2015 J35Z 6CIL 3.5L</v>
          </cell>
          <cell r="D1259">
            <v>7</v>
          </cell>
          <cell r="E1259">
            <v>7</v>
          </cell>
          <cell r="F1259">
            <v>1.258</v>
          </cell>
          <cell r="G1259">
            <v>1.258</v>
          </cell>
        </row>
        <row r="1260">
          <cell r="B1260" t="str">
            <v>GB.GWHY-106A</v>
          </cell>
          <cell r="C1260" t="str">
            <v>GMB BOMBA AGUA 25100-41000 HYUNDAI MIGHTY 2002-2009 D4AF 4CIL 3.6L</v>
          </cell>
          <cell r="D1260">
            <v>4</v>
          </cell>
          <cell r="E1260">
            <v>4</v>
          </cell>
          <cell r="F1260">
            <v>2.2749999999999999</v>
          </cell>
          <cell r="G1260">
            <v>2.2749999999999999</v>
          </cell>
        </row>
        <row r="1261">
          <cell r="B1261" t="str">
            <v>GB.GWHY-11A</v>
          </cell>
          <cell r="C1261" t="str">
            <v>GMB BOMBA AGUA 25100-38200 HYUNDAI SANTA FE 2001-UP G4JP 4CIL 2.4L</v>
          </cell>
          <cell r="D1261">
            <v>2</v>
          </cell>
          <cell r="E1261">
            <v>2</v>
          </cell>
          <cell r="F1261">
            <v>1.095</v>
          </cell>
          <cell r="G1261">
            <v>1.095</v>
          </cell>
        </row>
        <row r="1262">
          <cell r="B1262" t="str">
            <v>GB.GWHY-125A</v>
          </cell>
          <cell r="C1262" t="str">
            <v>GMB BOMBA AGUA 25100-25002 HYUNDAI KIA SONATA CARENS TUCSON 2008-UP G4KA 4CIL 2.0L</v>
          </cell>
          <cell r="D1262">
            <v>2</v>
          </cell>
          <cell r="E1262">
            <v>2</v>
          </cell>
          <cell r="F1262">
            <v>0.84299999999999997</v>
          </cell>
          <cell r="G1262">
            <v>0.84299999999999997</v>
          </cell>
        </row>
        <row r="1263">
          <cell r="B1263" t="str">
            <v>GB.GWHY-19A</v>
          </cell>
          <cell r="C1263" t="str">
            <v>GMB BOMBA AGUA 25100-02500 HYUNDAI KIA PICANTO 2004-2012 G4HG 4CIL 1.1L</v>
          </cell>
          <cell r="D1263">
            <v>29</v>
          </cell>
          <cell r="E1263">
            <v>29</v>
          </cell>
          <cell r="F1263">
            <v>0.71099999999999997</v>
          </cell>
          <cell r="G1263">
            <v>0.71099999999999997</v>
          </cell>
        </row>
        <row r="1264">
          <cell r="B1264" t="str">
            <v>GB.GWHY-22A</v>
          </cell>
          <cell r="C1264" t="str">
            <v>GMB BOMBA AGUA 25100-38450 HYUNDAI KIA SORENTO 2003-UP G4CS 4CIL 2.4L</v>
          </cell>
          <cell r="D1264">
            <v>17</v>
          </cell>
          <cell r="E1264">
            <v>17</v>
          </cell>
          <cell r="F1264">
            <v>1.206</v>
          </cell>
          <cell r="G1264">
            <v>1.206</v>
          </cell>
        </row>
        <row r="1265">
          <cell r="B1265" t="str">
            <v>GB.GWHY-35A</v>
          </cell>
          <cell r="C1265" t="str">
            <v>GMB BOMBA AGUA 25100-23001 HYUNDAI ELANTRA I30 2008-UP G4DF 4CIL 2.0L</v>
          </cell>
          <cell r="D1265">
            <v>24</v>
          </cell>
          <cell r="E1265">
            <v>24</v>
          </cell>
          <cell r="F1265">
            <v>0.90700000000000003</v>
          </cell>
          <cell r="G1265">
            <v>0.90700000000000003</v>
          </cell>
        </row>
        <row r="1266">
          <cell r="B1266" t="str">
            <v>GB.GWHY-606A</v>
          </cell>
          <cell r="C1266" t="str">
            <v>GMB BOMBA AGUA 25100-04010 HYUNDAI KIA MORNING PICANTO 2011-UP G3LA 3CIL 1.0L</v>
          </cell>
          <cell r="D1266">
            <v>10</v>
          </cell>
          <cell r="E1266">
            <v>10</v>
          </cell>
          <cell r="F1266">
            <v>0</v>
          </cell>
          <cell r="G1266">
            <v>0.72199999999999998</v>
          </cell>
        </row>
        <row r="1267">
          <cell r="B1267" t="str">
            <v>GB.GWHY-607A</v>
          </cell>
          <cell r="C1267" t="str">
            <v>GMB BOMBA AGUA 25100-2E000 HYUNDAI KIA TUCSON SPORTAGE 2012-UP G4ND 4CIL 2.0L</v>
          </cell>
          <cell r="D1267">
            <v>6</v>
          </cell>
          <cell r="E1267">
            <v>6</v>
          </cell>
          <cell r="F1267">
            <v>1.06</v>
          </cell>
          <cell r="G1267">
            <v>1.0720000000000001</v>
          </cell>
        </row>
        <row r="1268">
          <cell r="B1268" t="str">
            <v>GB.GWHY-615A</v>
          </cell>
          <cell r="C1268" t="str">
            <v>GMB BOMBA AGUA 25100-4A800 HYUNDAI KIA PORTER BONGO 2010-UP D4CB 4CIL 2.5L</v>
          </cell>
          <cell r="D1268">
            <v>10</v>
          </cell>
          <cell r="E1268">
            <v>10</v>
          </cell>
          <cell r="F1268">
            <v>1.6619999999999999</v>
          </cell>
          <cell r="G1268">
            <v>1.6619999999999999</v>
          </cell>
        </row>
        <row r="1269">
          <cell r="B1269" t="str">
            <v>GB.GWHY-618A</v>
          </cell>
          <cell r="C1269" t="str">
            <v>GMB BOMBA AGUA 5110-2G510 HYUNDAI KIA TUCSON OPTIMA 2012-UP G4KD 4CIL 2.0L</v>
          </cell>
          <cell r="D1269">
            <v>57</v>
          </cell>
          <cell r="E1269">
            <v>57</v>
          </cell>
          <cell r="F1269">
            <v>0</v>
          </cell>
          <cell r="G1269">
            <v>0.82</v>
          </cell>
        </row>
        <row r="1270">
          <cell r="B1270" t="str">
            <v>GB.GWHY-61A</v>
          </cell>
          <cell r="C1270" t="str">
            <v>GMB BOMBA AGUA 25100-2A201 HYUNDAI KIA ACCENT RIO 2011-UP D4FA 4CIL 1.6L</v>
          </cell>
          <cell r="D1270">
            <v>23</v>
          </cell>
          <cell r="E1270">
            <v>23</v>
          </cell>
          <cell r="F1270">
            <v>0</v>
          </cell>
          <cell r="G1270">
            <v>0.72099999999999997</v>
          </cell>
        </row>
        <row r="1271">
          <cell r="B1271" t="str">
            <v>GB.GWHY-67A</v>
          </cell>
          <cell r="C1271" t="str">
            <v>GMB BOMBA AGUA 25100-3A100 HYUNDAI KIA VERACRUZ 2008-2012 D6EA 6CIL 3.0L</v>
          </cell>
          <cell r="D1271">
            <v>5</v>
          </cell>
          <cell r="E1271">
            <v>5</v>
          </cell>
          <cell r="F1271">
            <v>0</v>
          </cell>
          <cell r="G1271">
            <v>0.998</v>
          </cell>
        </row>
        <row r="1272">
          <cell r="B1272" t="str">
            <v>GB.GWHY-70A</v>
          </cell>
          <cell r="C1272" t="str">
            <v>GMB BOMBA AGUA 25100-4A000 HYUNDAI KIA H100 2002-2008 G4JS 4CIL 2.5L</v>
          </cell>
          <cell r="D1272">
            <v>11</v>
          </cell>
          <cell r="E1272">
            <v>11</v>
          </cell>
          <cell r="F1272">
            <v>0</v>
          </cell>
          <cell r="G1272">
            <v>1.575</v>
          </cell>
        </row>
        <row r="1273">
          <cell r="B1273" t="str">
            <v>GB.GWHY-85A</v>
          </cell>
          <cell r="C1273" t="str">
            <v>GMB BOMBA AGUA 25100-2B000 HYUNDAI KIA ELANTRA CERATO 2005-UP G4FC 4CIL 1.6L</v>
          </cell>
          <cell r="D1273">
            <v>4</v>
          </cell>
          <cell r="E1273">
            <v>4</v>
          </cell>
          <cell r="F1273">
            <v>0</v>
          </cell>
          <cell r="G1273">
            <v>0.74099999999999999</v>
          </cell>
        </row>
        <row r="1274">
          <cell r="B1274" t="str">
            <v>GB.GWIS-25A</v>
          </cell>
          <cell r="C1274" t="str">
            <v>GMB BOMBA AGUA 8-94140341 ISUZU ELF250 JOURNEY 1984-1986 4JA1 4CIL 2.8L</v>
          </cell>
          <cell r="D1274">
            <v>25</v>
          </cell>
          <cell r="E1274">
            <v>25</v>
          </cell>
          <cell r="F1274">
            <v>1.4370000000000001</v>
          </cell>
          <cell r="G1274">
            <v>1.4370000000000001</v>
          </cell>
        </row>
        <row r="1275">
          <cell r="B1275" t="str">
            <v>GB.GWIS-50A</v>
          </cell>
          <cell r="C1275" t="str">
            <v>GMB 8-97312147-3 BOMBA AGUA ISUZU NPR300 2007-UP 4JJ1 4CIL 3.0L</v>
          </cell>
          <cell r="D1275">
            <v>5</v>
          </cell>
          <cell r="E1275">
            <v>5</v>
          </cell>
          <cell r="F1275">
            <v>1.6040000000000001</v>
          </cell>
          <cell r="G1275">
            <v>1.6040000000000001</v>
          </cell>
        </row>
        <row r="1276">
          <cell r="B1276" t="str">
            <v>GB.GWIS-56A</v>
          </cell>
          <cell r="C1276" t="str">
            <v>GMB BOMBA AGUA 8-97363478-0 ISUZU NPR75N 2006-2015 4HK1T 4CIL 5.2L</v>
          </cell>
          <cell r="D1276">
            <v>5</v>
          </cell>
          <cell r="E1276">
            <v>5</v>
          </cell>
          <cell r="F1276">
            <v>2.1469999999999998</v>
          </cell>
          <cell r="G1276">
            <v>2.1469999999999998</v>
          </cell>
        </row>
        <row r="1277">
          <cell r="B1277" t="str">
            <v>GB.GWK-15A</v>
          </cell>
          <cell r="C1277" t="str">
            <v>GMB BOMBA AGUA OK65A15100 KIA PRIDE 1999-2010 J2 4CIL 1.8L</v>
          </cell>
          <cell r="D1277">
            <v>20</v>
          </cell>
          <cell r="E1277">
            <v>20</v>
          </cell>
          <cell r="F1277">
            <v>1.2589999999999999</v>
          </cell>
          <cell r="G1277">
            <v>1.2589999999999999</v>
          </cell>
        </row>
        <row r="1278">
          <cell r="B1278" t="str">
            <v>GB.GWK-19A</v>
          </cell>
          <cell r="C1278" t="str">
            <v>GMB BOMBA AGUA 25100-3X000 KIA SPORTAGE 1998-2004 FE 4CIL 2.0L</v>
          </cell>
          <cell r="D1278">
            <v>2</v>
          </cell>
          <cell r="E1278">
            <v>2</v>
          </cell>
          <cell r="F1278">
            <v>0</v>
          </cell>
          <cell r="G1278">
            <v>1.1220000000000001</v>
          </cell>
        </row>
        <row r="1279">
          <cell r="B1279" t="str">
            <v>GB.GWK-21A</v>
          </cell>
          <cell r="C1279" t="str">
            <v>GMB BOMBA AGUA OK9BV15010 KIA CARNIVAL 1999-UP K5 6CIL 2.5L</v>
          </cell>
          <cell r="D1279">
            <v>1</v>
          </cell>
          <cell r="E1279">
            <v>1</v>
          </cell>
          <cell r="F1279">
            <v>1.2629999999999999</v>
          </cell>
          <cell r="G1279">
            <v>1.2629999999999999</v>
          </cell>
        </row>
        <row r="1280">
          <cell r="B1280" t="str">
            <v>GB.GWM-100A</v>
          </cell>
          <cell r="C1280" t="str">
            <v>GMB BOMBA AGUA 1300A045 MITSUBISHI PAJERO 2006-2008 4D56 4CIL 2.5L</v>
          </cell>
          <cell r="D1280">
            <v>23</v>
          </cell>
          <cell r="E1280">
            <v>23</v>
          </cell>
          <cell r="F1280">
            <v>2.2890000000000001</v>
          </cell>
          <cell r="G1280">
            <v>2.2890000000000001</v>
          </cell>
        </row>
        <row r="1281">
          <cell r="B1281" t="str">
            <v>GB.GWM-101A</v>
          </cell>
          <cell r="C1281" t="str">
            <v>GMB BOMBA AGUA ME993965 MITSUBISHI ROSA 1999-2011 4M50 4CIL 4.9L</v>
          </cell>
          <cell r="D1281">
            <v>30</v>
          </cell>
          <cell r="E1281">
            <v>30</v>
          </cell>
          <cell r="F1281">
            <v>1.5589999999999999</v>
          </cell>
          <cell r="G1281">
            <v>1.5589999999999999</v>
          </cell>
        </row>
        <row r="1282">
          <cell r="B1282" t="str">
            <v>GB.GWM-108A</v>
          </cell>
          <cell r="C1282" t="str">
            <v>GMB BOMBA AGUA ME230379 MITSUBISHI CANTER 2012-UP FE 4CIL 4.2L</v>
          </cell>
          <cell r="D1282">
            <v>5</v>
          </cell>
          <cell r="E1282">
            <v>5</v>
          </cell>
          <cell r="F1282">
            <v>2.0979999999999999</v>
          </cell>
          <cell r="G1282">
            <v>2.0979999999999999</v>
          </cell>
        </row>
        <row r="1283">
          <cell r="B1283" t="str">
            <v>GB.GWM-110AM</v>
          </cell>
          <cell r="C1283" t="str">
            <v>GMB BOMBA AGUA 130A140 MITSUBISHI L200 2010-UP 4N15 4CIL 2.4L</v>
          </cell>
          <cell r="D1283">
            <v>9</v>
          </cell>
          <cell r="E1283">
            <v>9</v>
          </cell>
          <cell r="F1283">
            <v>0.97199999999999998</v>
          </cell>
          <cell r="G1283">
            <v>0.97199999999999998</v>
          </cell>
        </row>
        <row r="1284">
          <cell r="B1284" t="str">
            <v>GB.GWM-110AMH</v>
          </cell>
          <cell r="C1284" t="str">
            <v>GMB 1300A140 BOMBA AGUA MITSUBISHI L200 20015-UP 4N15 4CIL 2.4L</v>
          </cell>
          <cell r="D1284">
            <v>6</v>
          </cell>
          <cell r="E1284">
            <v>6</v>
          </cell>
          <cell r="F1284">
            <v>2.6070000000000002</v>
          </cell>
          <cell r="G1284">
            <v>2.6070000000000002</v>
          </cell>
        </row>
        <row r="1285">
          <cell r="B1285" t="str">
            <v>GB.GWM-17A</v>
          </cell>
          <cell r="C1285" t="str">
            <v>GMB BOMBA AGUA MD030863 HYUNDAI EXCEL 1992-2004 G11B 4CIL 1.3L</v>
          </cell>
          <cell r="D1285">
            <v>89</v>
          </cell>
          <cell r="E1285">
            <v>89</v>
          </cell>
          <cell r="F1285">
            <v>1.01</v>
          </cell>
          <cell r="G1285">
            <v>1.016</v>
          </cell>
        </row>
        <row r="1286">
          <cell r="B1286" t="str">
            <v>GB.GWM-32A</v>
          </cell>
          <cell r="C1286" t="str">
            <v>GMB BOMBA AGUA MD050450 MITSUBISHI DELICA 1986-1997 4D55 4CIL 2.3L</v>
          </cell>
          <cell r="D1286">
            <v>11</v>
          </cell>
          <cell r="E1286">
            <v>11</v>
          </cell>
          <cell r="F1286">
            <v>2.2440000000000002</v>
          </cell>
          <cell r="G1286">
            <v>2.2440000000000002</v>
          </cell>
        </row>
        <row r="1287">
          <cell r="B1287" t="str">
            <v>GB.GWM-33A</v>
          </cell>
          <cell r="C1287" t="str">
            <v>GMB BOMBA AGUA ME013406 MITSUBISHI CANTER 1983-UP 4D30 4CIL 3.3L</v>
          </cell>
          <cell r="D1287">
            <v>17</v>
          </cell>
          <cell r="E1287">
            <v>17</v>
          </cell>
          <cell r="F1287">
            <v>2.2650000000000001</v>
          </cell>
          <cell r="G1287">
            <v>2.2650000000000001</v>
          </cell>
        </row>
        <row r="1288">
          <cell r="B1288" t="str">
            <v>GB.GWM-40A</v>
          </cell>
          <cell r="C1288" t="str">
            <v>GMB BOMBA AGUA MD972004 MITSUBISHI PAJERO 1985-1999 6G72 6CIL 3.0L</v>
          </cell>
          <cell r="D1288">
            <v>2</v>
          </cell>
          <cell r="E1288">
            <v>2</v>
          </cell>
          <cell r="F1288">
            <v>1.282</v>
          </cell>
          <cell r="G1288">
            <v>1.282</v>
          </cell>
        </row>
        <row r="1289">
          <cell r="B1289" t="str">
            <v>GB.GWM-54A</v>
          </cell>
          <cell r="C1289" t="str">
            <v>GMB BOMBA AGUA MD323372 MITSUBISHI LANCER 1995-2002 4G15 4CIL 1.5L</v>
          </cell>
          <cell r="D1289">
            <v>20</v>
          </cell>
          <cell r="E1289">
            <v>20</v>
          </cell>
          <cell r="F1289">
            <v>0.93500000000000005</v>
          </cell>
          <cell r="G1289">
            <v>0.93500000000000005</v>
          </cell>
        </row>
        <row r="1290">
          <cell r="B1290" t="str">
            <v>GB.GWM-56A</v>
          </cell>
          <cell r="C1290" t="str">
            <v>GMB BOMBA AGUA MD971539 MITSUBISHI LIBERO 1992-2002 4D68 4CIL 2.0L</v>
          </cell>
          <cell r="D1290">
            <v>1</v>
          </cell>
          <cell r="E1290">
            <v>1</v>
          </cell>
          <cell r="F1290">
            <v>0</v>
          </cell>
          <cell r="G1290">
            <v>1.0620000000000001</v>
          </cell>
        </row>
        <row r="1291">
          <cell r="B1291" t="str">
            <v>GB.GWM-57A</v>
          </cell>
          <cell r="C1291" t="str">
            <v>GMB BOMBA AGUA ME200411 MITSUBISHI PAJERO 1994-2004 4M40 4CIL 2.8L</v>
          </cell>
          <cell r="D1291">
            <v>1</v>
          </cell>
          <cell r="E1291">
            <v>1</v>
          </cell>
          <cell r="F1291">
            <v>1.21</v>
          </cell>
          <cell r="G1291">
            <v>1.222</v>
          </cell>
        </row>
        <row r="1292">
          <cell r="B1292" t="str">
            <v>GB.GWM-59A</v>
          </cell>
          <cell r="C1292" t="str">
            <v>GMB BOMBA AGUA MD309756 MITSUBISHI LANCER 2000-2005 4G93 4CIL 2.0L</v>
          </cell>
          <cell r="D1292">
            <v>2</v>
          </cell>
          <cell r="E1292">
            <v>2</v>
          </cell>
          <cell r="F1292">
            <v>0.97</v>
          </cell>
          <cell r="G1292">
            <v>0.97599999999999998</v>
          </cell>
        </row>
        <row r="1293">
          <cell r="B1293" t="str">
            <v>GB.GWM-65A</v>
          </cell>
          <cell r="C1293" t="str">
            <v>GMB BOMBA AGUA ME015217 MITSUBISHI CANTER 1993-2004 4D34 4CIL 3.9L ALUMIN</v>
          </cell>
          <cell r="D1293">
            <v>75</v>
          </cell>
          <cell r="E1293">
            <v>75</v>
          </cell>
          <cell r="F1293">
            <v>1.9359999999999999</v>
          </cell>
          <cell r="G1293">
            <v>1.9359999999999999</v>
          </cell>
        </row>
        <row r="1294">
          <cell r="B1294" t="str">
            <v>GB.GWM-68A</v>
          </cell>
          <cell r="C1294" t="str">
            <v>GMB BOMBA AGUA ME013169 MITSUBISHI CANTER 1989-1993 4D34 4CIL 3.9L FIERRO</v>
          </cell>
          <cell r="D1294">
            <v>30</v>
          </cell>
          <cell r="E1294">
            <v>30</v>
          </cell>
          <cell r="F1294">
            <v>2.7570000000000001</v>
          </cell>
          <cell r="G1294">
            <v>2.7570000000000001</v>
          </cell>
        </row>
        <row r="1295">
          <cell r="B1295" t="str">
            <v>GB.GWM-78A</v>
          </cell>
          <cell r="C1295" t="str">
            <v>GMB BOMBA AGUA 1300A065 MITSUBISHI OUTLANDER 2000-2005 4G69 4CIL 2.0L</v>
          </cell>
          <cell r="D1295">
            <v>10</v>
          </cell>
          <cell r="E1295">
            <v>10</v>
          </cell>
          <cell r="F1295">
            <v>1.06</v>
          </cell>
          <cell r="G1295">
            <v>1.0740000000000001</v>
          </cell>
        </row>
        <row r="1296">
          <cell r="B1296" t="str">
            <v>GB.GWM-81A</v>
          </cell>
          <cell r="C1296" t="str">
            <v>GMB BOMBA AGUA MD975644 MITSUBISHI DION 2000-UP 4G63GDI 4CIL 2.5L</v>
          </cell>
          <cell r="D1296">
            <v>6</v>
          </cell>
          <cell r="E1296">
            <v>6</v>
          </cell>
          <cell r="F1296">
            <v>1.0549999999999999</v>
          </cell>
          <cell r="G1296">
            <v>1.0549999999999999</v>
          </cell>
        </row>
        <row r="1297">
          <cell r="B1297" t="str">
            <v>GB.GWM-94A</v>
          </cell>
          <cell r="C1297" t="str">
            <v>GMB BOMBA AGUA ME995288 MITSUBISHI FUSO 2000-UP 6D15 6CIL 7.5L</v>
          </cell>
          <cell r="D1297">
            <v>2</v>
          </cell>
          <cell r="E1297">
            <v>2</v>
          </cell>
          <cell r="F1297">
            <v>0</v>
          </cell>
          <cell r="G1297">
            <v>6.282</v>
          </cell>
        </row>
        <row r="1298">
          <cell r="B1298" t="str">
            <v>GB.GWM-95A</v>
          </cell>
          <cell r="C1298" t="str">
            <v>GMB BOMBA AGUA ME075046 MITSUBISHI FUSO 1994-2002 6D15 6CIL 7.5L</v>
          </cell>
          <cell r="D1298">
            <v>1</v>
          </cell>
          <cell r="E1298">
            <v>1</v>
          </cell>
          <cell r="F1298">
            <v>6.1280000000000001</v>
          </cell>
          <cell r="G1298">
            <v>6.1280000000000001</v>
          </cell>
        </row>
        <row r="1299">
          <cell r="B1299" t="str">
            <v>GB.GWM-96A</v>
          </cell>
          <cell r="C1299" t="str">
            <v>GMB BOMBA AGUA ME995358 MITSUBISHI FUSO 2000-UP 6D14 6CIL 6.5L</v>
          </cell>
          <cell r="D1299">
            <v>9</v>
          </cell>
          <cell r="E1299">
            <v>9</v>
          </cell>
          <cell r="F1299">
            <v>0</v>
          </cell>
          <cell r="G1299">
            <v>6.4180000000000001</v>
          </cell>
        </row>
        <row r="1300">
          <cell r="B1300" t="str">
            <v>GB.GWM-97A</v>
          </cell>
          <cell r="C1300" t="str">
            <v>GMB BOMBA AGUA ME995072 MITSUBISHI CANTER 1997-1999 4M51 4CIL 5.2L</v>
          </cell>
          <cell r="D1300">
            <v>8</v>
          </cell>
          <cell r="E1300">
            <v>8</v>
          </cell>
          <cell r="F1300">
            <v>1.5429999999999999</v>
          </cell>
          <cell r="G1300">
            <v>1.5429999999999999</v>
          </cell>
        </row>
        <row r="1301">
          <cell r="B1301" t="str">
            <v>GB.GWMZ-31A</v>
          </cell>
          <cell r="C1301" t="str">
            <v>GMB BOMBA AGUA 0K930-15-010 MAZDA DEMIO 1987-2000 B3 4CIL 1.6L</v>
          </cell>
          <cell r="D1301">
            <v>7</v>
          </cell>
          <cell r="E1301">
            <v>7</v>
          </cell>
          <cell r="F1301">
            <v>0.999</v>
          </cell>
          <cell r="G1301">
            <v>0.999</v>
          </cell>
        </row>
        <row r="1302">
          <cell r="B1302" t="str">
            <v>GB.GWMZ-32A</v>
          </cell>
          <cell r="C1302" t="str">
            <v>GMB BOMBA AGUA 8AS6-15-010 MAZDA CAPELLA 1987-1999 FE 4CIL 2.0L</v>
          </cell>
          <cell r="D1302">
            <v>17</v>
          </cell>
          <cell r="E1302">
            <v>17</v>
          </cell>
          <cell r="F1302">
            <v>1.125</v>
          </cell>
          <cell r="G1302">
            <v>1.125</v>
          </cell>
        </row>
        <row r="1303">
          <cell r="B1303" t="str">
            <v>GB.GWMZ-49A</v>
          </cell>
          <cell r="C1303" t="str">
            <v>GMB BOMBA AGUA 8ALA-15-100A MAZDA BT50 1995-2004 WL 4CIL 2.5L</v>
          </cell>
          <cell r="D1303">
            <v>4</v>
          </cell>
          <cell r="E1303">
            <v>4</v>
          </cell>
          <cell r="F1303">
            <v>1.1639999999999999</v>
          </cell>
          <cell r="G1303">
            <v>1.1639999999999999</v>
          </cell>
        </row>
        <row r="1304">
          <cell r="B1304" t="str">
            <v>GB.GWMZ-79AL</v>
          </cell>
          <cell r="C1304" t="str">
            <v>GMB BOMBA AGUA PE01-15-010B MAZDA CX5 2 3 2012-UP P3VPS  1.3L-1.5L-2.0L</v>
          </cell>
          <cell r="D1304">
            <v>8</v>
          </cell>
          <cell r="E1304">
            <v>8</v>
          </cell>
          <cell r="F1304">
            <v>0.64100000000000001</v>
          </cell>
          <cell r="G1304">
            <v>0.64100000000000001</v>
          </cell>
        </row>
        <row r="1305">
          <cell r="B1305" t="str">
            <v>GB.GWN-01A</v>
          </cell>
          <cell r="C1305" t="str">
            <v>GMB BOMBA AGUA 21010-13200 NISSAN DATSUN 1980-1982 J15 4CIL 1.6L</v>
          </cell>
          <cell r="D1305">
            <v>204</v>
          </cell>
          <cell r="E1305">
            <v>204</v>
          </cell>
          <cell r="F1305">
            <v>1.0549999999999999</v>
          </cell>
          <cell r="G1305">
            <v>1.0549999999999999</v>
          </cell>
        </row>
        <row r="1306">
          <cell r="B1306" t="str">
            <v>GB.GWN-03A</v>
          </cell>
          <cell r="C1306" t="str">
            <v>GMB BOMBA AGUA 21010-21000 NISSAN SUNNY 1982-1989 L18 4CIL 2.0L</v>
          </cell>
          <cell r="D1306">
            <v>25</v>
          </cell>
          <cell r="E1306">
            <v>25</v>
          </cell>
          <cell r="F1306">
            <v>0.82499999999999996</v>
          </cell>
          <cell r="G1306">
            <v>0.82499999999999996</v>
          </cell>
        </row>
        <row r="1307">
          <cell r="B1307" t="str">
            <v>GB.GWN-05A</v>
          </cell>
          <cell r="C1307" t="str">
            <v>GMB BOMBA AGUA 21010-17SY7 NISSAN ATLAS 1979-1990 Z20 4CIL 2.0L</v>
          </cell>
          <cell r="D1307">
            <v>30</v>
          </cell>
          <cell r="E1307">
            <v>30</v>
          </cell>
          <cell r="F1307">
            <v>0.99299999999999999</v>
          </cell>
          <cell r="G1307">
            <v>0.99299999999999999</v>
          </cell>
        </row>
        <row r="1308">
          <cell r="B1308" t="str">
            <v>GB.GWN-103A</v>
          </cell>
          <cell r="C1308" t="str">
            <v>GMB BOMBA AGUA 21010-EB70A NISSAN NAVARA 2007-UP YD25DDTI 4CIL 2.5L</v>
          </cell>
          <cell r="D1308">
            <v>32</v>
          </cell>
          <cell r="E1308">
            <v>32</v>
          </cell>
          <cell r="F1308">
            <v>1.9430000000000001</v>
          </cell>
          <cell r="G1308">
            <v>1.9430000000000001</v>
          </cell>
        </row>
        <row r="1309">
          <cell r="B1309" t="str">
            <v>GB.GWN-106A</v>
          </cell>
          <cell r="C1309" t="str">
            <v>GMB BOMBA AGUA 21010-Z5504 NISSAN UD TRUCK 1980-UP FD6 6CIL 6.0L</v>
          </cell>
          <cell r="D1309">
            <v>4</v>
          </cell>
          <cell r="E1309">
            <v>4</v>
          </cell>
          <cell r="F1309">
            <v>6.4969999999999999</v>
          </cell>
          <cell r="G1309">
            <v>6.4969999999999999</v>
          </cell>
        </row>
        <row r="1310">
          <cell r="B1310" t="str">
            <v>GB.GWN-107A</v>
          </cell>
          <cell r="C1310" t="str">
            <v>GMB BOMBA AGUA 21010-3AA0B NISSAN VERSA 2010-UP HR16DE 4CIL 1.5L</v>
          </cell>
          <cell r="D1310">
            <v>2</v>
          </cell>
          <cell r="E1310">
            <v>2</v>
          </cell>
          <cell r="F1310">
            <v>0.57699999999999996</v>
          </cell>
          <cell r="G1310">
            <v>0.57699999999999996</v>
          </cell>
        </row>
        <row r="1311">
          <cell r="B1311" t="str">
            <v>GB.GWN-108A</v>
          </cell>
          <cell r="C1311" t="str">
            <v>GMB 21010-Z5604 BOMBA AGUA NISSAN TRUCK 1990-UP FD6 6CIL 5.7L  3.5TON-4.5TON</v>
          </cell>
          <cell r="D1311">
            <v>5</v>
          </cell>
          <cell r="E1311">
            <v>5</v>
          </cell>
          <cell r="F1311">
            <v>0</v>
          </cell>
          <cell r="G1311">
            <v>6.2190000000000003</v>
          </cell>
        </row>
        <row r="1312">
          <cell r="B1312" t="str">
            <v>GB.GWN-23AF</v>
          </cell>
          <cell r="C1312" t="str">
            <v>GMB BOMBA AGUA 21010-80W27 NISSAN PICKUP TRUCK 1983-1989 Z20 4CIL 2.0L</v>
          </cell>
          <cell r="D1312">
            <v>10</v>
          </cell>
          <cell r="E1312">
            <v>10</v>
          </cell>
          <cell r="F1312">
            <v>0</v>
          </cell>
          <cell r="G1312">
            <v>1.869</v>
          </cell>
        </row>
        <row r="1313">
          <cell r="B1313" t="str">
            <v>GB.GWN-24A</v>
          </cell>
          <cell r="C1313" t="str">
            <v>GMB BOMBA AGUA 21010-01M00 NISSAN SUNNY 1982-1987 E13 4CIL 1.5L</v>
          </cell>
          <cell r="D1313">
            <v>85</v>
          </cell>
          <cell r="E1313">
            <v>85</v>
          </cell>
          <cell r="F1313">
            <v>0.6</v>
          </cell>
          <cell r="G1313">
            <v>0.61199999999999999</v>
          </cell>
        </row>
        <row r="1314">
          <cell r="B1314" t="str">
            <v>GB.GWN-38A</v>
          </cell>
          <cell r="C1314" t="str">
            <v>GMB BOMBA AGUA 21010-01T00 NISSAN CONDOR 1982-1990 ED33 4CIL 3.5L</v>
          </cell>
          <cell r="D1314">
            <v>25</v>
          </cell>
          <cell r="E1314">
            <v>25</v>
          </cell>
          <cell r="F1314">
            <v>3.8879999999999999</v>
          </cell>
          <cell r="G1314">
            <v>3.8879999999999999</v>
          </cell>
        </row>
        <row r="1315">
          <cell r="B1315" t="str">
            <v>GB.GWN-39A</v>
          </cell>
          <cell r="C1315" t="str">
            <v>GMB BOMBA AGUA 21010-77A00 NISSAN PULSAR 1987-1990 GA15 4CIL 1.5L</v>
          </cell>
          <cell r="D1315">
            <v>22</v>
          </cell>
          <cell r="E1315">
            <v>22</v>
          </cell>
          <cell r="F1315">
            <v>0.65100000000000002</v>
          </cell>
          <cell r="G1315">
            <v>0.65100000000000002</v>
          </cell>
        </row>
        <row r="1316">
          <cell r="B1316" t="str">
            <v>GB.GWN-40A</v>
          </cell>
          <cell r="C1316" t="str">
            <v>GMB BOMBA AGUA 21010-86G00 NISSAN FRONTIER 1992-1998 KA24E 4CIL 2.4L</v>
          </cell>
          <cell r="D1316">
            <v>38</v>
          </cell>
          <cell r="E1316">
            <v>38</v>
          </cell>
          <cell r="F1316">
            <v>1.022</v>
          </cell>
          <cell r="G1316">
            <v>1.022</v>
          </cell>
        </row>
        <row r="1317">
          <cell r="B1317" t="str">
            <v>GB.GWN-42A</v>
          </cell>
          <cell r="C1317" t="str">
            <v>GMB BOMBA AGUA 21010-03M00 NISSAN SENTRA 1990-1998 GA13DS 4CIL 1.6L</v>
          </cell>
          <cell r="D1317">
            <v>374</v>
          </cell>
          <cell r="E1317">
            <v>374</v>
          </cell>
          <cell r="F1317">
            <v>0.65400000000000003</v>
          </cell>
          <cell r="G1317">
            <v>0.65400000000000003</v>
          </cell>
        </row>
        <row r="1318">
          <cell r="B1318" t="str">
            <v>GB.GWN-47AF</v>
          </cell>
          <cell r="C1318" t="str">
            <v>GMB BOMBA AGUA 21010-02N03 NISSAN CARAVAN 1987-2002 TD23 4CIL 2.3L</v>
          </cell>
          <cell r="D1318">
            <v>39</v>
          </cell>
          <cell r="E1318">
            <v>39</v>
          </cell>
          <cell r="F1318">
            <v>3.968</v>
          </cell>
          <cell r="G1318">
            <v>3.968</v>
          </cell>
        </row>
        <row r="1319">
          <cell r="B1319" t="str">
            <v>GB.GWN-48A</v>
          </cell>
          <cell r="C1319" t="str">
            <v>GMB BOMBA AGUA 1N11-15-010 NISSAN PRIMERA BLUE BIRD 1995-2007 SR18D 4CIL 2.0L</v>
          </cell>
          <cell r="D1319">
            <v>7</v>
          </cell>
          <cell r="E1319">
            <v>7</v>
          </cell>
          <cell r="F1319">
            <v>0.71499999999999997</v>
          </cell>
          <cell r="G1319">
            <v>0.71499999999999997</v>
          </cell>
        </row>
        <row r="1320">
          <cell r="B1320" t="str">
            <v>GB.GWN-49A</v>
          </cell>
          <cell r="C1320" t="str">
            <v>GMB BOMBA AGUA 21010-50A11 NISSAN SUNNY 1985-1990 E13S 4CIL 1.5L</v>
          </cell>
          <cell r="D1320">
            <v>57</v>
          </cell>
          <cell r="E1320">
            <v>57</v>
          </cell>
          <cell r="F1320">
            <v>0.70899999999999996</v>
          </cell>
          <cell r="G1320">
            <v>0.70899999999999996</v>
          </cell>
        </row>
        <row r="1321">
          <cell r="B1321" t="str">
            <v>GB.GWN-50A</v>
          </cell>
          <cell r="C1321" t="str">
            <v>GMB BOMBA AGUA 21010-0Z800 NISSAN BLUEBIRD 1993-UP KA24DE 4CIL 2.4L</v>
          </cell>
          <cell r="D1321">
            <v>1</v>
          </cell>
          <cell r="E1321">
            <v>1</v>
          </cell>
          <cell r="F1321">
            <v>0.72899999999999998</v>
          </cell>
          <cell r="G1321">
            <v>0.72899999999999998</v>
          </cell>
        </row>
        <row r="1322">
          <cell r="B1322" t="str">
            <v>GB.GWN-51A</v>
          </cell>
          <cell r="C1322" t="str">
            <v>GMB BOMBA AGUA 21010-31U00 NISSAN MAXIMA 1994-2006 VQ35DE 6CIL 3.0L</v>
          </cell>
          <cell r="D1322">
            <v>3</v>
          </cell>
          <cell r="E1322">
            <v>3</v>
          </cell>
          <cell r="F1322">
            <v>0.92800000000000005</v>
          </cell>
          <cell r="G1322">
            <v>0.92800000000000005</v>
          </cell>
        </row>
        <row r="1323">
          <cell r="B1323" t="str">
            <v>GB.GWN-52A</v>
          </cell>
          <cell r="C1323" t="str">
            <v>GMB BOMBA AGUA 21010-57J26 NISSAN SUNNY 1994-1999 CD20 4CIL 2.0L</v>
          </cell>
          <cell r="D1323">
            <v>19</v>
          </cell>
          <cell r="E1323">
            <v>19</v>
          </cell>
          <cell r="F1323">
            <v>0.82399999999999995</v>
          </cell>
          <cell r="G1323">
            <v>0.82399999999999995</v>
          </cell>
        </row>
        <row r="1324">
          <cell r="B1324" t="str">
            <v>GB.GWN-55A</v>
          </cell>
          <cell r="C1324" t="str">
            <v>GMB BOMBA AGUA 21010-54A15 NISSAN AVENIR 1985-1997 CD17 4CIL 1.7L</v>
          </cell>
          <cell r="D1324">
            <v>31</v>
          </cell>
          <cell r="E1324">
            <v>31</v>
          </cell>
          <cell r="F1324">
            <v>0.86299999999999999</v>
          </cell>
          <cell r="G1324">
            <v>0.86299999999999999</v>
          </cell>
        </row>
        <row r="1325">
          <cell r="B1325" t="str">
            <v>GB.GWN-73A</v>
          </cell>
          <cell r="C1325" t="str">
            <v>GMB BOMBA AGUA 21010-4M500 NISSAN ALMERA 1998-2002 QG13DE 4CIL 1.8L</v>
          </cell>
          <cell r="D1325">
            <v>114</v>
          </cell>
          <cell r="E1325">
            <v>114</v>
          </cell>
          <cell r="F1325">
            <v>0.81699999999999995</v>
          </cell>
          <cell r="G1325">
            <v>0.81699999999999995</v>
          </cell>
        </row>
        <row r="1326">
          <cell r="B1326" t="str">
            <v>GB.GWN-84A</v>
          </cell>
          <cell r="C1326" t="str">
            <v>GMB BOMBA AGUA 21010-EB300 NISSAN NAVARA 2003-UP YD25 4CIL 2.5L</v>
          </cell>
          <cell r="D1326">
            <v>66</v>
          </cell>
          <cell r="E1326">
            <v>66</v>
          </cell>
          <cell r="F1326">
            <v>0</v>
          </cell>
          <cell r="G1326">
            <v>1.6659999999999999</v>
          </cell>
        </row>
        <row r="1327">
          <cell r="B1327" t="str">
            <v>GB.GWN-86A</v>
          </cell>
          <cell r="C1327" t="str">
            <v>GMB BOMBA AGUA 21010-6N20A NISSAN X-TRAIL 2002-UP QR20DE 4CIL 2.0L</v>
          </cell>
          <cell r="D1327">
            <v>6</v>
          </cell>
          <cell r="E1327">
            <v>6</v>
          </cell>
          <cell r="F1327">
            <v>0</v>
          </cell>
          <cell r="G1327">
            <v>0.86199999999999999</v>
          </cell>
        </row>
        <row r="1328">
          <cell r="B1328" t="str">
            <v>GB.GWN-87A</v>
          </cell>
          <cell r="C1328" t="str">
            <v>GMB BOMBA AGUA 21010-ED325 NISSAN TILDA 2004-2008 HR15DE 4CIL 1.5L</v>
          </cell>
          <cell r="D1328">
            <v>7</v>
          </cell>
          <cell r="E1328">
            <v>7</v>
          </cell>
          <cell r="F1328">
            <v>0</v>
          </cell>
          <cell r="G1328">
            <v>0.61799999999999999</v>
          </cell>
        </row>
        <row r="1329">
          <cell r="B1329" t="str">
            <v>GB.GWN-88A</v>
          </cell>
          <cell r="C1329" t="str">
            <v>GMB BOMBA AGUA 21010-EE025 NISSAN TIIDA NOTE 2008-2012 HR15DE 4CIL 1.5L</v>
          </cell>
          <cell r="D1329">
            <v>22</v>
          </cell>
          <cell r="E1329">
            <v>22</v>
          </cell>
          <cell r="F1329">
            <v>0.56699999999999995</v>
          </cell>
          <cell r="G1329">
            <v>0.56699999999999995</v>
          </cell>
        </row>
        <row r="1330">
          <cell r="B1330" t="str">
            <v>GB.GWN-89A</v>
          </cell>
          <cell r="C1330" t="str">
            <v>GMB BOMBA AGUA B1010-ED00A NISSAN TIIDA 2006-UP HR16DE 4CIL 1.6L</v>
          </cell>
          <cell r="D1330">
            <v>10</v>
          </cell>
          <cell r="E1330">
            <v>10</v>
          </cell>
          <cell r="F1330">
            <v>0.57499999999999996</v>
          </cell>
          <cell r="G1330">
            <v>0.57499999999999996</v>
          </cell>
        </row>
        <row r="1331">
          <cell r="B1331" t="str">
            <v>GB.GWN-92A</v>
          </cell>
          <cell r="C1331" t="str">
            <v>GMB BOMBA AGUA 21010-AX000 NISSAN MARCH 2002-2012 CR12DE 4CIL 1.4L</v>
          </cell>
          <cell r="D1331">
            <v>7</v>
          </cell>
          <cell r="E1331">
            <v>7</v>
          </cell>
          <cell r="F1331">
            <v>0.6</v>
          </cell>
          <cell r="G1331">
            <v>0.60399999999999998</v>
          </cell>
        </row>
        <row r="1332">
          <cell r="B1332" t="str">
            <v>GB.GWR-14A</v>
          </cell>
          <cell r="C1332" t="str">
            <v>GMB BOMBA AGUA 7701478018 RENAULT  LOGAN SANDERO 2007-UP 4CIL 1.4L-1.6L</v>
          </cell>
          <cell r="D1332">
            <v>9</v>
          </cell>
          <cell r="E1332">
            <v>9</v>
          </cell>
          <cell r="F1332">
            <v>0</v>
          </cell>
          <cell r="G1332">
            <v>0.85099999999999998</v>
          </cell>
        </row>
        <row r="1333">
          <cell r="B1333" t="str">
            <v>GB.GWS-11A</v>
          </cell>
          <cell r="C1333" t="str">
            <v>GMB BOMBA AGUA 17400-73820 SUZUKI CARRY 1983-1989 F10A 4CIL 0.6L</v>
          </cell>
          <cell r="D1333">
            <v>3</v>
          </cell>
          <cell r="E1333">
            <v>3</v>
          </cell>
          <cell r="F1333">
            <v>0.80500000000000005</v>
          </cell>
          <cell r="G1333">
            <v>0.80500000000000005</v>
          </cell>
        </row>
        <row r="1334">
          <cell r="B1334" t="str">
            <v>GB.GWS-14A</v>
          </cell>
          <cell r="C1334" t="str">
            <v>GMB BOMBA AGUA 17400-70D00 SUZUKI CARRY 1995-1998 F6A 4CIL 0.7L</v>
          </cell>
          <cell r="D1334">
            <v>5</v>
          </cell>
          <cell r="E1334">
            <v>5</v>
          </cell>
          <cell r="F1334">
            <v>0.85699999999999998</v>
          </cell>
          <cell r="G1334">
            <v>0.85699999999999998</v>
          </cell>
        </row>
        <row r="1335">
          <cell r="B1335" t="str">
            <v>GB.GWS-15A</v>
          </cell>
          <cell r="C1335" t="str">
            <v>GMB BOMBA AGUA 17400-82840 SUZUKI CARRY 1988-2001 G10 4CIL 1.3L</v>
          </cell>
          <cell r="D1335">
            <v>7</v>
          </cell>
          <cell r="E1335">
            <v>7</v>
          </cell>
          <cell r="F1335">
            <v>0</v>
          </cell>
          <cell r="G1335">
            <v>0.97199999999999998</v>
          </cell>
        </row>
        <row r="1336">
          <cell r="B1336" t="str">
            <v>GB.GWS-16A</v>
          </cell>
          <cell r="C1336" t="str">
            <v>GMB BOMBA AGUA 17400-60815 SUZUKI BALENO 1988-1997 G16A 4CIL 1.6L</v>
          </cell>
          <cell r="D1336">
            <v>30</v>
          </cell>
          <cell r="E1336">
            <v>30</v>
          </cell>
          <cell r="F1336">
            <v>0.86399999999999999</v>
          </cell>
          <cell r="G1336">
            <v>0.86399999999999999</v>
          </cell>
        </row>
        <row r="1337">
          <cell r="B1337" t="str">
            <v>GB.GWS-21A</v>
          </cell>
          <cell r="C1337" t="str">
            <v>GMB BOMBA AGUA 17400-70830 SUZUKI ALTO 1991-1995 F6A 3CIL 0.7L</v>
          </cell>
          <cell r="D1337">
            <v>3</v>
          </cell>
          <cell r="E1337">
            <v>3</v>
          </cell>
          <cell r="F1337">
            <v>0.72799999999999998</v>
          </cell>
          <cell r="G1337">
            <v>0.72799999999999998</v>
          </cell>
        </row>
        <row r="1338">
          <cell r="B1338" t="str">
            <v>GB.GWS-23A</v>
          </cell>
          <cell r="C1338" t="str">
            <v>GMB BOMBA AGUA 17400-61820 SUZUKI APV 1997-2002 G16A 4CIL 1.6L</v>
          </cell>
          <cell r="D1338">
            <v>14</v>
          </cell>
          <cell r="E1338">
            <v>14</v>
          </cell>
          <cell r="F1338">
            <v>0</v>
          </cell>
          <cell r="G1338">
            <v>0.83099999999999996</v>
          </cell>
        </row>
        <row r="1339">
          <cell r="B1339" t="str">
            <v>GB.GWS-34A</v>
          </cell>
          <cell r="C1339" t="str">
            <v>GMB BOMBA AGUA 17400-69G00 SUZUKI AEREO 2000-2012 M13A 4CIL 1.6L</v>
          </cell>
          <cell r="D1339">
            <v>32</v>
          </cell>
          <cell r="E1339">
            <v>32</v>
          </cell>
          <cell r="F1339">
            <v>0</v>
          </cell>
          <cell r="G1339">
            <v>0.68200000000000005</v>
          </cell>
        </row>
        <row r="1340">
          <cell r="B1340" t="str">
            <v>GB.GWS-36A</v>
          </cell>
          <cell r="C1340" t="str">
            <v>GMB BOMBA AGUA 17400-77810 SUZUKI GRAND NOMADE 1996-2002 J20A 4CIL 2.0L</v>
          </cell>
          <cell r="D1340">
            <v>12</v>
          </cell>
          <cell r="E1340">
            <v>12</v>
          </cell>
          <cell r="F1340">
            <v>0</v>
          </cell>
          <cell r="G1340">
            <v>0.96699999999999997</v>
          </cell>
        </row>
        <row r="1341">
          <cell r="B1341" t="str">
            <v>GB.GWS-44A</v>
          </cell>
          <cell r="C1341" t="str">
            <v>GMB BOMBA AGUA 17400-76G70 SUZUKI ALTO 2000-UP F8D 4CIL 1.0L</v>
          </cell>
          <cell r="D1341">
            <v>20</v>
          </cell>
          <cell r="E1341">
            <v>20</v>
          </cell>
          <cell r="F1341">
            <v>0.76200000000000001</v>
          </cell>
          <cell r="G1341">
            <v>0.76200000000000001</v>
          </cell>
        </row>
        <row r="1342">
          <cell r="B1342" t="str">
            <v>GB.GWS-45A</v>
          </cell>
          <cell r="C1342" t="str">
            <v>GMB BOMBA AGUA 17400-69L00 SUZUKI SWIFT CELERIO 2010-UP K10B K12B 4CIL 1.0L</v>
          </cell>
          <cell r="D1342">
            <v>50</v>
          </cell>
          <cell r="E1342">
            <v>50</v>
          </cell>
          <cell r="F1342">
            <v>0.68500000000000005</v>
          </cell>
          <cell r="G1342">
            <v>0.68500000000000005</v>
          </cell>
        </row>
        <row r="1343">
          <cell r="B1343" t="str">
            <v>GB.GWS-46A</v>
          </cell>
          <cell r="C1343" t="str">
            <v>GMB BOMBA AGUA 17400-50821 SUZUKI ALTO 2012-2015 R06A 4CIL 0.6L</v>
          </cell>
          <cell r="D1343">
            <v>5</v>
          </cell>
          <cell r="E1343">
            <v>5</v>
          </cell>
          <cell r="F1343">
            <v>0.6</v>
          </cell>
          <cell r="G1343">
            <v>0.60199999999999998</v>
          </cell>
        </row>
        <row r="1344">
          <cell r="B1344" t="str">
            <v>GB.GWSU-03A</v>
          </cell>
          <cell r="C1344" t="str">
            <v>GMB BOMBA AGUA 21110-AA060 SUBARU LEGACY 1979-1984 EA81 4CIL 1.8L</v>
          </cell>
          <cell r="D1344">
            <v>1</v>
          </cell>
          <cell r="E1344">
            <v>1</v>
          </cell>
          <cell r="F1344">
            <v>1.0960000000000001</v>
          </cell>
          <cell r="G1344">
            <v>1.0960000000000001</v>
          </cell>
        </row>
        <row r="1345">
          <cell r="B1345" t="str">
            <v>GB.GWSU-23A</v>
          </cell>
          <cell r="C1345" t="str">
            <v>GMB BOMBA AGUA 21111-AA230 SUBARU LEGACY 2010-UP EJ25 4CIL</v>
          </cell>
          <cell r="D1345">
            <v>7</v>
          </cell>
          <cell r="E1345">
            <v>7</v>
          </cell>
          <cell r="F1345">
            <v>1.4339999999999999</v>
          </cell>
          <cell r="G1345">
            <v>1.4339999999999999</v>
          </cell>
        </row>
        <row r="1346">
          <cell r="B1346" t="str">
            <v>GB.GWSU-24A</v>
          </cell>
          <cell r="C1346" t="str">
            <v>GMB BOMBA AGUA 21111-AA250 SUBARU IMPREZA 2007-2011 EJ20 4CIL 2.0L</v>
          </cell>
          <cell r="D1346">
            <v>10</v>
          </cell>
          <cell r="E1346">
            <v>10</v>
          </cell>
          <cell r="F1346">
            <v>1.5349999999999999</v>
          </cell>
          <cell r="G1346">
            <v>1.5349999999999999</v>
          </cell>
        </row>
        <row r="1347">
          <cell r="B1347" t="str">
            <v>GB.GWSU-25A</v>
          </cell>
          <cell r="C1347" t="str">
            <v>GMB BOMBA AGUA 21111-AA320 SUBARU IMPREZA 2009-2012 EJ25 4CIL 2.5L</v>
          </cell>
          <cell r="D1347">
            <v>10</v>
          </cell>
          <cell r="E1347">
            <v>10</v>
          </cell>
          <cell r="F1347">
            <v>1.522</v>
          </cell>
          <cell r="G1347">
            <v>1.522</v>
          </cell>
        </row>
        <row r="1348">
          <cell r="B1348" t="str">
            <v>GB.GWSY-200A</v>
          </cell>
          <cell r="C1348" t="str">
            <v>GMB 6612004120 BOMBA AGUA SSANGYONG KORANDO MUSSO REXTON  OM601 4CIL 2.3L</v>
          </cell>
          <cell r="D1348">
            <v>6</v>
          </cell>
          <cell r="E1348">
            <v>6</v>
          </cell>
          <cell r="F1348">
            <v>1.504</v>
          </cell>
          <cell r="G1348">
            <v>1.504</v>
          </cell>
        </row>
        <row r="1349">
          <cell r="B1349" t="str">
            <v>GB.GWT-101A</v>
          </cell>
          <cell r="C1349" t="str">
            <v>GMB BOMBA AGUA 16100-29155 TOYOTA COROLLA 1999-2012 1NZ 4CIL 1.5L</v>
          </cell>
          <cell r="D1349">
            <v>349</v>
          </cell>
          <cell r="E1349">
            <v>349</v>
          </cell>
          <cell r="F1349">
            <v>0.57299999999999995</v>
          </cell>
          <cell r="G1349">
            <v>0.57299999999999995</v>
          </cell>
        </row>
        <row r="1350">
          <cell r="B1350" t="str">
            <v>GB.GWT-102A</v>
          </cell>
          <cell r="C1350" t="str">
            <v>GMB BOMBA AGUA 16100-29125 TOYOTA VITZ 1999-2001 1SZ 4CIL 1.0L</v>
          </cell>
          <cell r="D1350">
            <v>3</v>
          </cell>
          <cell r="E1350">
            <v>3</v>
          </cell>
          <cell r="F1350">
            <v>0.69299999999999995</v>
          </cell>
          <cell r="G1350">
            <v>0.69299999999999995</v>
          </cell>
        </row>
        <row r="1351">
          <cell r="B1351" t="str">
            <v>GB.GWT-110A</v>
          </cell>
          <cell r="C1351" t="str">
            <v>GMB BOMBA AGUA 16100-59245 TOYOTA COASTER 1986-2004 3B 4CIL 3.4L</v>
          </cell>
          <cell r="D1351">
            <v>5</v>
          </cell>
          <cell r="E1351">
            <v>5</v>
          </cell>
          <cell r="F1351">
            <v>5.0030000000000001</v>
          </cell>
          <cell r="G1351">
            <v>5.0030000000000001</v>
          </cell>
        </row>
        <row r="1352">
          <cell r="B1352" t="str">
            <v>GB.GWT-113A</v>
          </cell>
          <cell r="C1352" t="str">
            <v>GMB BOMBA AGUA 16100-55010 TOYOTA COROLLA 1986-1999 1NT 4CIL 1.5L</v>
          </cell>
          <cell r="D1352">
            <v>1</v>
          </cell>
          <cell r="E1352">
            <v>1</v>
          </cell>
          <cell r="F1352">
            <v>1.748</v>
          </cell>
          <cell r="G1352">
            <v>1.748</v>
          </cell>
        </row>
        <row r="1353">
          <cell r="B1353" t="str">
            <v>GB.GWT-117AH</v>
          </cell>
          <cell r="C1353" t="str">
            <v>GMB BOMBA AGUA 16100-19055 TOYOTA COROLLA 1991-2002 2E 4CIL 1.5L</v>
          </cell>
          <cell r="D1353">
            <v>20</v>
          </cell>
          <cell r="E1353">
            <v>20</v>
          </cell>
          <cell r="F1353">
            <v>1.244</v>
          </cell>
          <cell r="G1353">
            <v>1.244</v>
          </cell>
        </row>
        <row r="1354">
          <cell r="B1354" t="str">
            <v>GB.GWT-119A</v>
          </cell>
          <cell r="C1354" t="str">
            <v>GMB BOMBA AGUA 16100-0H030 TOYOTA PREMIO 2000-2012 2AZFE 4CIL 2.4L</v>
          </cell>
          <cell r="D1354">
            <v>10</v>
          </cell>
          <cell r="E1354">
            <v>10</v>
          </cell>
          <cell r="F1354">
            <v>0.82799999999999996</v>
          </cell>
          <cell r="G1354">
            <v>0.82799999999999996</v>
          </cell>
        </row>
        <row r="1355">
          <cell r="B1355" t="str">
            <v>GB.GWT-132A</v>
          </cell>
          <cell r="C1355" t="str">
            <v>GMB BOMBA AGUA 16100-19275 TOYOTA COROLLA 1999-2007 7K 4CIL 1.8L</v>
          </cell>
          <cell r="D1355">
            <v>1</v>
          </cell>
          <cell r="E1355">
            <v>1</v>
          </cell>
          <cell r="F1355">
            <v>1.262</v>
          </cell>
          <cell r="G1355">
            <v>1.262</v>
          </cell>
        </row>
        <row r="1356">
          <cell r="B1356" t="str">
            <v>GB.GWT-133A</v>
          </cell>
          <cell r="C1356" t="str">
            <v>GMB BOMBA AGUA 16100-29095 TOYOTA COROLLA 1999-2006 1ZZFE 4CIL 1.8L</v>
          </cell>
          <cell r="D1356">
            <v>9</v>
          </cell>
          <cell r="E1356">
            <v>9</v>
          </cell>
          <cell r="F1356">
            <v>0</v>
          </cell>
          <cell r="G1356">
            <v>0.90500000000000003</v>
          </cell>
        </row>
        <row r="1357">
          <cell r="B1357" t="str">
            <v>GB.GWT-135A</v>
          </cell>
          <cell r="C1357" t="str">
            <v>GMB BOMBA AGUA 16100-29195 TOYOTA PROBOX 2002-2007 1NDTV 4CIL 1.4L</v>
          </cell>
          <cell r="D1357">
            <v>6</v>
          </cell>
          <cell r="E1357">
            <v>6</v>
          </cell>
          <cell r="F1357">
            <v>0.57599999999999996</v>
          </cell>
          <cell r="G1357">
            <v>0.57599999999999996</v>
          </cell>
        </row>
        <row r="1358">
          <cell r="B1358" t="str">
            <v>GB.GWT-136A</v>
          </cell>
          <cell r="C1358" t="str">
            <v>GMB BOMBA AGUA 16100-29116 TOYOTA VITZ 2012-UP 2SZ 4CIL 1.3L</v>
          </cell>
          <cell r="D1358">
            <v>5</v>
          </cell>
          <cell r="E1358">
            <v>5</v>
          </cell>
          <cell r="F1358">
            <v>0</v>
          </cell>
          <cell r="G1358">
            <v>0.628</v>
          </cell>
        </row>
        <row r="1359">
          <cell r="B1359" t="str">
            <v>GB.GWT-142A</v>
          </cell>
          <cell r="C1359" t="str">
            <v>GMB BOMBA AGUA 16100-09240 TOYOTA VITZ 2004-UP 1KRFE 3CIL 1.0L</v>
          </cell>
          <cell r="D1359">
            <v>5</v>
          </cell>
          <cell r="E1359">
            <v>5</v>
          </cell>
          <cell r="F1359">
            <v>1.0680000000000001</v>
          </cell>
          <cell r="G1359">
            <v>1.0680000000000001</v>
          </cell>
        </row>
        <row r="1360">
          <cell r="B1360" t="str">
            <v>GB.GWT-144A</v>
          </cell>
          <cell r="C1360" t="str">
            <v>GMB BOMBA AGUA 16100-39465 TOYOTA COROLLA 2005-UP 2ZRFE 4CIL 2.0L</v>
          </cell>
          <cell r="D1360">
            <v>7</v>
          </cell>
          <cell r="E1360">
            <v>7</v>
          </cell>
          <cell r="F1360">
            <v>0</v>
          </cell>
          <cell r="G1360">
            <v>1.159</v>
          </cell>
        </row>
        <row r="1361">
          <cell r="B1361" t="str">
            <v>GB.GWT-145A</v>
          </cell>
          <cell r="C1361" t="str">
            <v>GMB BOMBA AGUA 16100-39425 TOYOTA HIACE 2007-2012 1KDFTV 4CIL 3.0L</v>
          </cell>
          <cell r="D1361">
            <v>51</v>
          </cell>
          <cell r="E1361">
            <v>51</v>
          </cell>
          <cell r="F1361">
            <v>0</v>
          </cell>
          <cell r="G1361">
            <v>1.905</v>
          </cell>
        </row>
        <row r="1362">
          <cell r="B1362" t="str">
            <v>GB.GWT-149AM</v>
          </cell>
          <cell r="C1362" t="str">
            <v>GMB BOMBA AGUA 16100-80004 TOYOTA URBAN CRUISER 2010-UP 1NFE 4CIL 1.3L</v>
          </cell>
          <cell r="D1362">
            <v>4</v>
          </cell>
          <cell r="E1362">
            <v>4</v>
          </cell>
          <cell r="F1362">
            <v>1.113</v>
          </cell>
          <cell r="G1362">
            <v>1.113</v>
          </cell>
        </row>
        <row r="1363">
          <cell r="B1363" t="str">
            <v>GB.GWT-150A</v>
          </cell>
          <cell r="C1363" t="str">
            <v>GMB BOMBA AGUA 16100-09260 TOYOTA H ILUX 2009-UP 2KD 4CIL 2.5L</v>
          </cell>
          <cell r="D1363">
            <v>20</v>
          </cell>
          <cell r="E1363">
            <v>20</v>
          </cell>
          <cell r="F1363">
            <v>2.4129999999999998</v>
          </cell>
          <cell r="G1363">
            <v>2.4129999999999998</v>
          </cell>
        </row>
        <row r="1364">
          <cell r="B1364" t="str">
            <v>GB.GWT-161A</v>
          </cell>
          <cell r="C1364" t="str">
            <v>GMB BOMBA AGUA 16100-09711 TOYOTA H ILUX 2015-UP 2GDFTV 4CIL 2.4L</v>
          </cell>
          <cell r="D1364">
            <v>15</v>
          </cell>
          <cell r="E1364">
            <v>15</v>
          </cell>
          <cell r="F1364">
            <v>2.016</v>
          </cell>
          <cell r="G1364">
            <v>2.016</v>
          </cell>
        </row>
        <row r="1365">
          <cell r="B1365" t="str">
            <v>GB.GWT-162A</v>
          </cell>
          <cell r="C1365" t="str">
            <v>GMB BOMBA AGUA 16100-B9490 TOYOTA YARIS 2015-UP 1NRFKE 4CIL 1.5L</v>
          </cell>
          <cell r="D1365">
            <v>99</v>
          </cell>
          <cell r="E1365">
            <v>99</v>
          </cell>
          <cell r="F1365">
            <v>1.0880000000000001</v>
          </cell>
          <cell r="G1365">
            <v>1.0880000000000001</v>
          </cell>
        </row>
        <row r="1366">
          <cell r="B1366" t="str">
            <v>GB.GWT-164AM</v>
          </cell>
          <cell r="C1366" t="str">
            <v>GMB 16100-39455 BOMBA AGUA TOYOTA HIGHLANDER LEXUS 2007-2015 2GR 6CIL 3.5L</v>
          </cell>
          <cell r="D1366">
            <v>5</v>
          </cell>
          <cell r="E1366">
            <v>5</v>
          </cell>
          <cell r="F1366">
            <v>0</v>
          </cell>
          <cell r="G1366">
            <v>1.5920000000000001</v>
          </cell>
        </row>
        <row r="1367">
          <cell r="B1367" t="str">
            <v>GB.GWT-26AF</v>
          </cell>
          <cell r="C1367" t="str">
            <v>GMB 16100-39015 BOMBA AGUA TOYOTA HILUX 1980-UP 18R 4CIL 2.0L</v>
          </cell>
          <cell r="D1367">
            <v>2</v>
          </cell>
          <cell r="E1367">
            <v>2</v>
          </cell>
          <cell r="F1367">
            <v>1.74</v>
          </cell>
          <cell r="G1367">
            <v>1.754</v>
          </cell>
        </row>
        <row r="1368">
          <cell r="B1368" t="str">
            <v>GB.GWT-27A</v>
          </cell>
          <cell r="C1368" t="str">
            <v>GMB BOMBA AGUA 16120-34100 TOYOTA CORONA 1975-1978 16R 4CIL 2.0L</v>
          </cell>
          <cell r="D1368">
            <v>37</v>
          </cell>
          <cell r="E1368">
            <v>37</v>
          </cell>
          <cell r="F1368">
            <v>0.73599999999999999</v>
          </cell>
          <cell r="G1368">
            <v>0.73599999999999999</v>
          </cell>
        </row>
        <row r="1369">
          <cell r="B1369" t="str">
            <v>GB.GWT-31A</v>
          </cell>
          <cell r="C1369" t="str">
            <v>GMB BOMBA AGUA 16110-18010 TOYOTA CORONA 1976-1986 2T 4CIL 1.8L</v>
          </cell>
          <cell r="D1369">
            <v>26</v>
          </cell>
          <cell r="E1369">
            <v>26</v>
          </cell>
          <cell r="F1369">
            <v>0.99299999999999999</v>
          </cell>
          <cell r="G1369">
            <v>0.99299999999999999</v>
          </cell>
        </row>
        <row r="1370">
          <cell r="B1370" t="str">
            <v>GB.GWT-53A</v>
          </cell>
          <cell r="C1370" t="str">
            <v>GMB BOMBA AGUA 16110-63010 TOYOTA CORONA 1981-1988 1S 4CIL 2.0L</v>
          </cell>
          <cell r="D1370">
            <v>3</v>
          </cell>
          <cell r="E1370">
            <v>3</v>
          </cell>
          <cell r="F1370">
            <v>0.876</v>
          </cell>
          <cell r="G1370">
            <v>0.876</v>
          </cell>
        </row>
        <row r="1371">
          <cell r="B1371" t="str">
            <v>GB.GWT-54A</v>
          </cell>
          <cell r="C1371" t="str">
            <v>GMB BOMBA AGUA 16100-76036 TOYOTA H ILUX 1982-1994 1Y 4CIL 2.2L</v>
          </cell>
          <cell r="D1371">
            <v>156</v>
          </cell>
          <cell r="E1371">
            <v>156</v>
          </cell>
          <cell r="F1371">
            <v>0.89500000000000002</v>
          </cell>
          <cell r="G1371">
            <v>0.89500000000000002</v>
          </cell>
        </row>
        <row r="1372">
          <cell r="B1372" t="str">
            <v>GB.GWT-57A</v>
          </cell>
          <cell r="C1372" t="str">
            <v>GMB BOMBA AGUA 16100-69085 TOYOTA COROLLA 1985-UP 1C 4CIL 1.8L</v>
          </cell>
          <cell r="D1372">
            <v>348</v>
          </cell>
          <cell r="E1372">
            <v>348</v>
          </cell>
          <cell r="F1372">
            <v>1.738</v>
          </cell>
          <cell r="G1372">
            <v>1.738</v>
          </cell>
        </row>
        <row r="1373">
          <cell r="B1373" t="str">
            <v>GB.GWT-61A</v>
          </cell>
          <cell r="C1373" t="str">
            <v>GMB BOMBA AGUA 16100-59135 TOYOTA H ILUX 1986-1994 2L 4CIL 2.4L</v>
          </cell>
          <cell r="D1373">
            <v>22</v>
          </cell>
          <cell r="E1373">
            <v>22</v>
          </cell>
          <cell r="F1373">
            <v>1.2589999999999999</v>
          </cell>
          <cell r="G1373">
            <v>1.2589999999999999</v>
          </cell>
        </row>
        <row r="1374">
          <cell r="B1374" t="str">
            <v>GB.GWT-64A</v>
          </cell>
          <cell r="C1374" t="str">
            <v>GMB BOMBA AGUA 16100-39316 TOYOTA H ILUX 1984-1997 22R 4CIL 2.4L</v>
          </cell>
          <cell r="D1374">
            <v>36</v>
          </cell>
          <cell r="E1374">
            <v>36</v>
          </cell>
          <cell r="F1374">
            <v>1.093</v>
          </cell>
          <cell r="G1374">
            <v>1.093</v>
          </cell>
        </row>
        <row r="1375">
          <cell r="B1375" t="str">
            <v>GB.GWT-67A</v>
          </cell>
          <cell r="C1375" t="str">
            <v>GMB BOMBA AGUA 16100-79126 TOYOTA COROLLA SPRINTER 1989-1995 3SGE 4CIL 2.0L</v>
          </cell>
          <cell r="D1375">
            <v>1</v>
          </cell>
          <cell r="E1375">
            <v>1</v>
          </cell>
          <cell r="F1375">
            <v>0.88800000000000001</v>
          </cell>
          <cell r="G1375">
            <v>0.88800000000000001</v>
          </cell>
        </row>
        <row r="1376">
          <cell r="B1376" t="str">
            <v>GB.GWT-68A</v>
          </cell>
          <cell r="C1376" t="str">
            <v>GMB BOMBA AGUA 16110-19055 TOYOTA TERCEL 1988-1993 2ELU 4CIL 1.3L</v>
          </cell>
          <cell r="D1376">
            <v>16</v>
          </cell>
          <cell r="E1376">
            <v>16</v>
          </cell>
          <cell r="F1376">
            <v>0.68899999999999995</v>
          </cell>
          <cell r="G1376">
            <v>0.68899999999999995</v>
          </cell>
        </row>
        <row r="1377">
          <cell r="B1377" t="str">
            <v>GB.GWT-77A</v>
          </cell>
          <cell r="C1377" t="str">
            <v>GMB BOMBA AGUA 16110-09010 TOYOTA CORONA 1992-1997 3S 4CIL 2.0L</v>
          </cell>
          <cell r="D1377">
            <v>30</v>
          </cell>
          <cell r="E1377">
            <v>30</v>
          </cell>
          <cell r="F1377">
            <v>0.92400000000000004</v>
          </cell>
          <cell r="G1377">
            <v>0.92400000000000004</v>
          </cell>
        </row>
        <row r="1378">
          <cell r="B1378" t="str">
            <v>GB.GWT-78A</v>
          </cell>
          <cell r="C1378" t="str">
            <v>GMB BOMBA AGUA 16110-09021 TOYOTA COROLLA 1987-1992 4AF 4CIL 1.6L</v>
          </cell>
          <cell r="D1378">
            <v>13</v>
          </cell>
          <cell r="E1378">
            <v>13</v>
          </cell>
          <cell r="F1378">
            <v>0.97599999999999998</v>
          </cell>
          <cell r="G1378">
            <v>0.97599999999999998</v>
          </cell>
        </row>
        <row r="1379">
          <cell r="B1379" t="str">
            <v>GB.GWT-79A</v>
          </cell>
          <cell r="C1379" t="str">
            <v>GMB BOMBA AGUA 16100-59155 TOYOTA H ILUX 1988-2004 2L 4CIL 3.0L</v>
          </cell>
          <cell r="D1379">
            <v>97</v>
          </cell>
          <cell r="E1379">
            <v>97</v>
          </cell>
          <cell r="F1379">
            <v>1.3779999999999999</v>
          </cell>
          <cell r="G1379">
            <v>1.3779999999999999</v>
          </cell>
        </row>
        <row r="1380">
          <cell r="B1380" t="str">
            <v>GB.GWT-83A</v>
          </cell>
          <cell r="C1380" t="str">
            <v>GMB BOMBA AGUA 16100-19295 TOYOTA COROLLA 1992-2001 4AFE 4CIL 1.6L</v>
          </cell>
          <cell r="D1380">
            <v>22</v>
          </cell>
          <cell r="E1380">
            <v>22</v>
          </cell>
          <cell r="F1380">
            <v>0.95799999999999996</v>
          </cell>
          <cell r="G1380">
            <v>0.95799999999999996</v>
          </cell>
        </row>
        <row r="1381">
          <cell r="B1381" t="str">
            <v>GB.GWT-85A</v>
          </cell>
          <cell r="C1381" t="str">
            <v>GMB BOMBA AGUA 16100-79155 TOYOTA HI ACE 1989-1995 1RZ 4CIL 2.0L</v>
          </cell>
          <cell r="D1381">
            <v>4</v>
          </cell>
          <cell r="E1381">
            <v>4</v>
          </cell>
          <cell r="F1381">
            <v>1.3149999999999999</v>
          </cell>
          <cell r="G1381">
            <v>1.3149999999999999</v>
          </cell>
        </row>
        <row r="1382">
          <cell r="B1382" t="str">
            <v>GB.GWT-86A</v>
          </cell>
          <cell r="C1382" t="str">
            <v>GMB BOMBA AGUA 16110-19185 TOYOTA CORONA 1990-2003 7AFE 4CIL 1.8L</v>
          </cell>
          <cell r="D1382">
            <v>9</v>
          </cell>
          <cell r="E1382">
            <v>9</v>
          </cell>
          <cell r="F1382">
            <v>0.98299999999999998</v>
          </cell>
          <cell r="G1382">
            <v>0.98299999999999998</v>
          </cell>
        </row>
        <row r="1383">
          <cell r="B1383" t="str">
            <v>GB.GWT-87A</v>
          </cell>
          <cell r="C1383" t="str">
            <v>GMB BOMBA AGUA 16101-76030 TOYOTA PREVIA 1992-1999 2TZFE 4CIL 2.4L</v>
          </cell>
          <cell r="D1383">
            <v>9</v>
          </cell>
          <cell r="E1383">
            <v>9</v>
          </cell>
          <cell r="F1383">
            <v>0.76200000000000001</v>
          </cell>
          <cell r="G1383" t="str">
            <v>0,762</v>
          </cell>
        </row>
        <row r="1384">
          <cell r="B1384" t="str">
            <v>GB.GWT-93A</v>
          </cell>
          <cell r="C1384" t="str">
            <v>GMB BOMBA AGUA 16110-19095 TOYOTA COROLLA 1988-1998 2E 4CIL 1.5L</v>
          </cell>
          <cell r="D1384">
            <v>292</v>
          </cell>
          <cell r="E1384">
            <v>292</v>
          </cell>
          <cell r="F1384">
            <v>0.84499999999999997</v>
          </cell>
          <cell r="G1384">
            <v>0.84499999999999997</v>
          </cell>
        </row>
        <row r="1385">
          <cell r="B1385" t="str">
            <v>GB.GWT-96A</v>
          </cell>
          <cell r="C1385" t="str">
            <v>GMB BOMBA AGUA 16100-79245 TOYOTA H ILUX 1993-1995 2RZFE 4CIL 2.7L</v>
          </cell>
          <cell r="D1385">
            <v>4</v>
          </cell>
          <cell r="E1385">
            <v>4</v>
          </cell>
          <cell r="F1385">
            <v>0</v>
          </cell>
          <cell r="G1385">
            <v>1.4970000000000001</v>
          </cell>
        </row>
        <row r="1386">
          <cell r="B1386" t="str">
            <v>GB.GWT-98A</v>
          </cell>
          <cell r="C1386" t="str">
            <v>GMB BOMBA AGUA 16100-29095 TOYOTA COROLLA 1998-2004 1ZZGE 4CIL 1.8L</v>
          </cell>
          <cell r="D1386">
            <v>10</v>
          </cell>
          <cell r="E1386">
            <v>10</v>
          </cell>
          <cell r="F1386">
            <v>0.96399999999999997</v>
          </cell>
          <cell r="G1386">
            <v>0.96399999999999997</v>
          </cell>
        </row>
        <row r="1387">
          <cell r="B1387" t="str">
            <v>GB.ST-1540</v>
          </cell>
          <cell r="C1387" t="str">
            <v>GMB CRUZETA TIMON VKUA4521 UNIVERSAL 40*15.05</v>
          </cell>
          <cell r="D1387">
            <v>82</v>
          </cell>
          <cell r="E1387">
            <v>82</v>
          </cell>
          <cell r="F1387">
            <v>0</v>
          </cell>
          <cell r="G1387">
            <v>9.4E-2</v>
          </cell>
        </row>
        <row r="1388">
          <cell r="B1388" t="str">
            <v>GB.ST-1638</v>
          </cell>
          <cell r="C1388" t="str">
            <v>GMB CRUZETA TIMON UJ80045 UNIVERSAL 38*16.05</v>
          </cell>
          <cell r="D1388">
            <v>16</v>
          </cell>
          <cell r="E1388">
            <v>16</v>
          </cell>
          <cell r="F1388">
            <v>9.7000000000000003E-2</v>
          </cell>
          <cell r="G1388">
            <v>9.7000000000000003E-2</v>
          </cell>
        </row>
        <row r="1389">
          <cell r="B1389" t="str">
            <v>GB.ST-1640</v>
          </cell>
          <cell r="C1389" t="str">
            <v>GMB CRUZETA TIMON 4526020220 UNIVERSAL 40*6.05</v>
          </cell>
          <cell r="D1389">
            <v>31</v>
          </cell>
          <cell r="E1389">
            <v>31</v>
          </cell>
          <cell r="F1389">
            <v>0.1</v>
          </cell>
          <cell r="G1389">
            <v>0.1</v>
          </cell>
        </row>
        <row r="1390">
          <cell r="B1390" t="str">
            <v>GB.ST-1948</v>
          </cell>
          <cell r="C1390" t="str">
            <v>GMB CRUZETA TIMON 1948-1950 UNIVERSAL 48*19.06</v>
          </cell>
          <cell r="D1390">
            <v>25</v>
          </cell>
          <cell r="E1390">
            <v>25</v>
          </cell>
          <cell r="F1390">
            <v>0.161</v>
          </cell>
          <cell r="G1390">
            <v>0.161</v>
          </cell>
        </row>
        <row r="1391">
          <cell r="B1391" t="str">
            <v>GM.12583151</v>
          </cell>
          <cell r="C1391" t="str">
            <v>GENERAL MOTORS DAMPER CIGUEÑAL 12583151 CHEVROLET CAPTIVA 2008-2011 2.4L</v>
          </cell>
          <cell r="D1391">
            <v>1</v>
          </cell>
          <cell r="E1391">
            <v>1</v>
          </cell>
          <cell r="F1391">
            <v>0</v>
          </cell>
          <cell r="G1391">
            <v>2.0590000000000002</v>
          </cell>
        </row>
        <row r="1392">
          <cell r="B1392" t="str">
            <v>GM.13331988</v>
          </cell>
          <cell r="C1392" t="str">
            <v>GENERAL MOTORS AMORTIGUADOR SUSPENSION 13331988 CHEVROLET CRUZE 2009-UP DEL IZQ</v>
          </cell>
          <cell r="D1392">
            <v>1</v>
          </cell>
          <cell r="E1392">
            <v>1</v>
          </cell>
          <cell r="F1392">
            <v>0</v>
          </cell>
          <cell r="G1392">
            <v>4.516</v>
          </cell>
        </row>
        <row r="1393">
          <cell r="B1393" t="str">
            <v>GM.20941129</v>
          </cell>
          <cell r="C1393" t="str">
            <v>GENERAL MOTORS RAMAL DIRECCIONAL 20941129 CHEVROLET CRUZE 2011-2015 4CIL 1.4L-1.8L</v>
          </cell>
          <cell r="D1393">
            <v>2</v>
          </cell>
          <cell r="E1393">
            <v>2</v>
          </cell>
          <cell r="F1393">
            <v>0.155</v>
          </cell>
          <cell r="G1393">
            <v>0.155</v>
          </cell>
        </row>
        <row r="1394">
          <cell r="B1394" t="str">
            <v>GM.25185280</v>
          </cell>
          <cell r="C1394" t="str">
            <v>GENERAL MOTORS SENSOR POSICION CIGUEÑAL 25185280 CHEVROLET SPARK 2013-2015 4CIL 1.2L</v>
          </cell>
          <cell r="D1394">
            <v>4</v>
          </cell>
          <cell r="E1394">
            <v>4</v>
          </cell>
          <cell r="F1394">
            <v>0</v>
          </cell>
          <cell r="G1394">
            <v>3.2000000000000001E-2</v>
          </cell>
        </row>
        <row r="1395">
          <cell r="B1395" t="str">
            <v>GM.25188413</v>
          </cell>
          <cell r="C1395" t="str">
            <v>GENERAL MOTORS BASE BRIDA AGUA 25188413 CHEVROLET SPARK 2013-2015 4CIL 1.2L</v>
          </cell>
          <cell r="D1395">
            <v>1</v>
          </cell>
          <cell r="E1395">
            <v>1</v>
          </cell>
          <cell r="F1395">
            <v>0.50900000000000001</v>
          </cell>
          <cell r="G1395">
            <v>0.50900000000000001</v>
          </cell>
        </row>
        <row r="1396">
          <cell r="B1396" t="str">
            <v>GM.25195107</v>
          </cell>
          <cell r="C1396" t="str">
            <v>GENERAL MOTORS BOBINA ENCENDIDO 25195107 CHEVROLET CRUZE 2014-2015</v>
          </cell>
          <cell r="D1396">
            <v>1</v>
          </cell>
          <cell r="E1396">
            <v>1</v>
          </cell>
          <cell r="F1396">
            <v>0</v>
          </cell>
          <cell r="G1396">
            <v>1.456</v>
          </cell>
        </row>
        <row r="1397">
          <cell r="B1397" t="str">
            <v>GM.37820A82010-000</v>
          </cell>
          <cell r="C1397" t="str">
            <v>GENERAL MOTORS SWITCH ACEITE 37820A82010-000 DAEWOO DAMAS 1995-UP 0.125 1 TERM</v>
          </cell>
          <cell r="D1397">
            <v>1</v>
          </cell>
          <cell r="E1397">
            <v>1</v>
          </cell>
          <cell r="F1397">
            <v>4.4999999999999998E-2</v>
          </cell>
          <cell r="G1397">
            <v>4.4999999999999998E-2</v>
          </cell>
        </row>
        <row r="1398">
          <cell r="B1398" t="str">
            <v>GM.42342265</v>
          </cell>
          <cell r="C1398" t="str">
            <v>GENERAL MOTORS VEHICLE SPEED SENSOR 42342265 CHEVROLET SPARK AVEO CRUZE OPTRA 2005-2017 4CIL 1.6L</v>
          </cell>
          <cell r="D1398">
            <v>1</v>
          </cell>
          <cell r="E1398">
            <v>1</v>
          </cell>
          <cell r="F1398">
            <v>0</v>
          </cell>
          <cell r="G1398">
            <v>4.2999999999999997E-2</v>
          </cell>
        </row>
        <row r="1399">
          <cell r="B1399" t="str">
            <v>GM.55353806</v>
          </cell>
          <cell r="C1399" t="str">
            <v>GENERAL MOTORS INYECTOR 55353806 CHEVROLET CRUZE 2010-UP 4CIL 1.8L</v>
          </cell>
          <cell r="D1399">
            <v>4</v>
          </cell>
          <cell r="E1399">
            <v>4</v>
          </cell>
          <cell r="F1399">
            <v>3.5999999999999997E-2</v>
          </cell>
          <cell r="G1399">
            <v>3.5999999999999997E-2</v>
          </cell>
        </row>
        <row r="1400">
          <cell r="B1400" t="str">
            <v>GM.55563530</v>
          </cell>
          <cell r="C1400" t="str">
            <v>GENERAL MOTORS TERMOSWITCH 55563530 CHEVROLET CRUZE 2010-UP ORING 2 TERM</v>
          </cell>
          <cell r="D1400">
            <v>1</v>
          </cell>
          <cell r="E1400">
            <v>1</v>
          </cell>
          <cell r="F1400">
            <v>2.1999999999999999E-2</v>
          </cell>
          <cell r="G1400">
            <v>2.1999999999999999E-2</v>
          </cell>
        </row>
        <row r="1401">
          <cell r="B1401" t="str">
            <v>GM.94737994</v>
          </cell>
          <cell r="C1401" t="str">
            <v>GENERAL MOTORS CONMUTADOR 94737994 CHEVROLET CRUZE 2015-UP</v>
          </cell>
          <cell r="D1401">
            <v>6</v>
          </cell>
          <cell r="E1401">
            <v>6</v>
          </cell>
          <cell r="F1401">
            <v>0.08</v>
          </cell>
          <cell r="G1401">
            <v>0.08</v>
          </cell>
        </row>
        <row r="1402">
          <cell r="B1402" t="str">
            <v>GM.95216947</v>
          </cell>
          <cell r="C1402" t="str">
            <v>GENERAL MOTORS SWITCH RETROCESO 95216947 CHEVROLET SPARK 2013-2015 M14*1.25 2 TERM</v>
          </cell>
          <cell r="D1402">
            <v>1</v>
          </cell>
          <cell r="E1402">
            <v>1</v>
          </cell>
          <cell r="F1402">
            <v>8.2000000000000003E-2</v>
          </cell>
          <cell r="G1402">
            <v>8.2000000000000003E-2</v>
          </cell>
        </row>
        <row r="1403">
          <cell r="B1403" t="str">
            <v>GM.95259955</v>
          </cell>
          <cell r="C1403" t="str">
            <v>GENERAL MOTORS AMORTIGUADOR SUSPENSION 95259955 CHEVROLET SPARK 2013-2015 POST</v>
          </cell>
          <cell r="D1403">
            <v>2</v>
          </cell>
          <cell r="E1403">
            <v>2</v>
          </cell>
          <cell r="F1403">
            <v>1.5389999999999999</v>
          </cell>
          <cell r="G1403">
            <v>1.5389999999999999</v>
          </cell>
        </row>
        <row r="1404">
          <cell r="B1404" t="str">
            <v>GM.95919456</v>
          </cell>
          <cell r="C1404" t="str">
            <v>GENERAL MOTORS CONMUTADOR 95919456 CHEVROLET AVEO 2009-2011</v>
          </cell>
          <cell r="D1404">
            <v>5</v>
          </cell>
          <cell r="E1404">
            <v>5</v>
          </cell>
          <cell r="F1404">
            <v>0</v>
          </cell>
          <cell r="G1404">
            <v>6.6000000000000003E-2</v>
          </cell>
        </row>
        <row r="1405">
          <cell r="B1405" t="str">
            <v>GM.95961440</v>
          </cell>
          <cell r="C1405" t="str">
            <v>GENERAL MOTORS CONMUTADOR 95961440 CHEVROLET SPARK 2013-2015</v>
          </cell>
          <cell r="D1405">
            <v>6</v>
          </cell>
          <cell r="E1405">
            <v>6</v>
          </cell>
          <cell r="F1405">
            <v>6.6000000000000003E-2</v>
          </cell>
          <cell r="G1405">
            <v>6.6000000000000003E-2</v>
          </cell>
        </row>
        <row r="1406">
          <cell r="B1406" t="str">
            <v>GM.96183228</v>
          </cell>
          <cell r="C1406" t="str">
            <v>GENERAL MOTORS SENSOR TEMPERATURA 96183228 CHEVROLET DAEWOO CRUZE LEGANZA NUBIRA VIVANT 1997-2009 ORING 2 TERM</v>
          </cell>
          <cell r="D1406">
            <v>1</v>
          </cell>
          <cell r="E1406">
            <v>1</v>
          </cell>
          <cell r="F1406">
            <v>1.2999999999999999E-2</v>
          </cell>
          <cell r="G1406">
            <v>1.2999999999999999E-2</v>
          </cell>
        </row>
        <row r="1407">
          <cell r="B1407" t="str">
            <v>GM.96183235</v>
          </cell>
          <cell r="C1407" t="str">
            <v>GENERAL MOTORS SENSOR POSICION CIGUEÑAL 96183235 DAEWOO LANOS NUBIRA 1997-2001 4CIL 1.5L-1.6L</v>
          </cell>
          <cell r="D1407">
            <v>2</v>
          </cell>
          <cell r="E1407">
            <v>2</v>
          </cell>
          <cell r="F1407">
            <v>8.5000000000000006E-2</v>
          </cell>
          <cell r="G1407">
            <v>8.5000000000000006E-2</v>
          </cell>
        </row>
        <row r="1408">
          <cell r="B1408" t="str">
            <v>GM.96190708</v>
          </cell>
          <cell r="C1408" t="str">
            <v>GENERAL MOTORS VEHICLE SPEED SENSOR 96190708 CHEVROLET DAEWOO AVEO MATIZ 2005-UP 4CIL 1.2L-1.4L</v>
          </cell>
          <cell r="D1408">
            <v>16</v>
          </cell>
          <cell r="E1408">
            <v>16</v>
          </cell>
          <cell r="F1408">
            <v>4.4999999999999998E-2</v>
          </cell>
          <cell r="G1408">
            <v>4.4999999999999998E-2</v>
          </cell>
        </row>
        <row r="1409">
          <cell r="B1409" t="str">
            <v>GM.96253545</v>
          </cell>
          <cell r="C1409" t="str">
            <v>GENERAL MOTORS SENSOR KNOCK 96253545 CHEVROLET AVEO SPARK 2008-2018 4CIL 1.4L-1.6L</v>
          </cell>
          <cell r="D1409">
            <v>3</v>
          </cell>
          <cell r="E1409">
            <v>3</v>
          </cell>
          <cell r="F1409">
            <v>0</v>
          </cell>
          <cell r="G1409">
            <v>7.5999999999999998E-2</v>
          </cell>
        </row>
        <row r="1410">
          <cell r="B1410" t="str">
            <v>GM.96253573</v>
          </cell>
          <cell r="C1410" t="str">
            <v>GENERAL MOTORS INYECTOR 96253573 CHEVROLET DAEWOO VIVANT TACUMA LANOS 2002-2010 4CIL 1.6L</v>
          </cell>
          <cell r="D1410">
            <v>1</v>
          </cell>
          <cell r="E1410">
            <v>1</v>
          </cell>
          <cell r="F1410">
            <v>0</v>
          </cell>
          <cell r="G1410">
            <v>6.6000000000000003E-2</v>
          </cell>
        </row>
        <row r="1411">
          <cell r="B1411" t="str">
            <v>GM.96289637</v>
          </cell>
          <cell r="C1411" t="str">
            <v>GENERAL MOTORS SWITCH FRENO 96289637 CHEVROLET DAEWOO AVEO GENTRA LEGANZA 1999-2002 M10*1.25 2 TERM</v>
          </cell>
          <cell r="D1411">
            <v>9</v>
          </cell>
          <cell r="E1411">
            <v>9</v>
          </cell>
          <cell r="F1411">
            <v>0</v>
          </cell>
          <cell r="G1411">
            <v>6.2E-2</v>
          </cell>
        </row>
        <row r="1412">
          <cell r="B1412" t="str">
            <v>GM.96317980</v>
          </cell>
          <cell r="C1412" t="str">
            <v>GENERAL MOTORS BRIDA AGUA 96317980 CHEVROLET DAEWOO MATIZ 1998-UP 4CIL 1.0L</v>
          </cell>
          <cell r="D1412">
            <v>7</v>
          </cell>
          <cell r="E1412">
            <v>7</v>
          </cell>
          <cell r="F1412">
            <v>0.111</v>
          </cell>
          <cell r="G1412">
            <v>0.111</v>
          </cell>
        </row>
        <row r="1413">
          <cell r="B1413" t="str">
            <v>GM.96325870</v>
          </cell>
          <cell r="C1413" t="str">
            <v>GENERAL MOTORS SENSOR MAP 96325870 CHEVROLET OPTRA 2010-UP 4CIL 1.6L</v>
          </cell>
          <cell r="D1413">
            <v>1</v>
          </cell>
          <cell r="E1413">
            <v>1</v>
          </cell>
          <cell r="F1413">
            <v>0</v>
          </cell>
          <cell r="G1413">
            <v>0.02</v>
          </cell>
        </row>
        <row r="1414">
          <cell r="B1414" t="str">
            <v>GM.96334068</v>
          </cell>
          <cell r="C1414" t="str">
            <v>GENERAL MOTORS REGULADOR PRESION GASOLINA 96334068 DAEWOO LANOS NUBIRA 1997-2001 4CIL 1.5L-1.6L</v>
          </cell>
          <cell r="D1414">
            <v>2</v>
          </cell>
          <cell r="E1414">
            <v>2</v>
          </cell>
          <cell r="F1414">
            <v>0</v>
          </cell>
          <cell r="G1414">
            <v>9.1999999999999998E-2</v>
          </cell>
        </row>
        <row r="1415">
          <cell r="B1415" t="str">
            <v>GM.96453420</v>
          </cell>
          <cell r="C1415" t="str">
            <v>GENERAL MOTORS BOBINA ENCENDIDO 96453420 CHEVROLET DAEWOO NUBIRA OPTRA FORENZA 2004-2012</v>
          </cell>
          <cell r="D1415">
            <v>1</v>
          </cell>
          <cell r="E1415">
            <v>1</v>
          </cell>
          <cell r="F1415">
            <v>0</v>
          </cell>
          <cell r="G1415">
            <v>0.748</v>
          </cell>
        </row>
        <row r="1416">
          <cell r="B1416" t="str">
            <v>GM.96476965</v>
          </cell>
          <cell r="C1416" t="str">
            <v>GENERAL MOTORS TERMOSWITCH 96476965 CHEVROLET AVEO 2009-2011 ORING 2 TERM</v>
          </cell>
          <cell r="D1416">
            <v>4</v>
          </cell>
          <cell r="E1416">
            <v>4</v>
          </cell>
          <cell r="F1416">
            <v>0</v>
          </cell>
          <cell r="G1416">
            <v>1.6E-2</v>
          </cell>
        </row>
        <row r="1417">
          <cell r="B1417" t="str">
            <v>GM.96985767</v>
          </cell>
          <cell r="C1417" t="str">
            <v>GENERAL MOTORS SENSOR KNOCK 25190564 CHEVROLET SPARK 2013-2015 4CIL 1.2L</v>
          </cell>
          <cell r="D1417">
            <v>1</v>
          </cell>
          <cell r="E1417">
            <v>1</v>
          </cell>
          <cell r="F1417">
            <v>0</v>
          </cell>
          <cell r="G1417">
            <v>0.14799999999999999</v>
          </cell>
        </row>
        <row r="1418">
          <cell r="B1418" t="str">
            <v>GN.CBS-1</v>
          </cell>
          <cell r="C1418" t="str">
            <v>GEN CONMUTADOR 48750-E4700 NISSAN SUNNY 1977-1981 5 TERM</v>
          </cell>
          <cell r="D1418">
            <v>2</v>
          </cell>
          <cell r="E1418">
            <v>2</v>
          </cell>
          <cell r="F1418">
            <v>5.2999999999999999E-2</v>
          </cell>
          <cell r="G1418">
            <v>5.2999999999999999E-2</v>
          </cell>
        </row>
        <row r="1419">
          <cell r="B1419" t="str">
            <v>GN.CBS-32</v>
          </cell>
          <cell r="C1419" t="str">
            <v>GEN CONMUTADOR 48750-R8000 NISSAN TRUCK 1985-UP 5 TERM</v>
          </cell>
          <cell r="D1419">
            <v>3</v>
          </cell>
          <cell r="E1419">
            <v>3</v>
          </cell>
          <cell r="F1419">
            <v>0.114</v>
          </cell>
          <cell r="G1419">
            <v>0.114</v>
          </cell>
        </row>
        <row r="1420">
          <cell r="B1420" t="str">
            <v>GN.CBS-68</v>
          </cell>
          <cell r="C1420" t="str">
            <v>GEN CONMUTADOR 84450-20260 TOYOTA HIACE COROLLA 1992-UP 7 TERM</v>
          </cell>
          <cell r="D1420">
            <v>70</v>
          </cell>
          <cell r="E1420">
            <v>70</v>
          </cell>
          <cell r="F1420">
            <v>8.1000000000000003E-2</v>
          </cell>
          <cell r="G1420">
            <v>8.1000000000000003E-2</v>
          </cell>
        </row>
        <row r="1421">
          <cell r="B1421" t="str">
            <v>GN.CBS-M09</v>
          </cell>
          <cell r="C1421" t="str">
            <v>GEN CONMUTADOR MB903644 MITSUBISHI LANCER 1993-UP 6 TERM</v>
          </cell>
          <cell r="D1421">
            <v>10</v>
          </cell>
          <cell r="E1421">
            <v>10</v>
          </cell>
          <cell r="F1421">
            <v>0</v>
          </cell>
          <cell r="G1421">
            <v>7.1999999999999995E-2</v>
          </cell>
        </row>
        <row r="1422">
          <cell r="B1422" t="str">
            <v>GN.CBS-N09</v>
          </cell>
          <cell r="C1422" t="str">
            <v>GEN CONMUTADOR 48750-75Y00 NISSAN SENTRA B13 1992-1994 5 TERM</v>
          </cell>
          <cell r="D1422">
            <v>76</v>
          </cell>
          <cell r="E1422">
            <v>76</v>
          </cell>
          <cell r="F1422">
            <v>0.14599999999999999</v>
          </cell>
          <cell r="G1422">
            <v>0.14599999999999999</v>
          </cell>
        </row>
        <row r="1423">
          <cell r="B1423" t="str">
            <v>GN.CBS-N14</v>
          </cell>
          <cell r="C1423" t="str">
            <v>GEN CONMUTADOR 48750-G5102 NISSAN VANETTE 1992-UP 5 TERM</v>
          </cell>
          <cell r="D1423">
            <v>99</v>
          </cell>
          <cell r="E1423">
            <v>99</v>
          </cell>
          <cell r="F1423">
            <v>0.14899999999999999</v>
          </cell>
          <cell r="G1423">
            <v>0.14899999999999999</v>
          </cell>
        </row>
        <row r="1424">
          <cell r="B1424" t="str">
            <v>GN.CBS-N70</v>
          </cell>
          <cell r="C1424" t="str">
            <v>GEN CONMUTADOR 48750-T8001 NISSAN PICK UP 1985-1988 5 TERM</v>
          </cell>
          <cell r="D1424">
            <v>50</v>
          </cell>
          <cell r="E1424">
            <v>50</v>
          </cell>
          <cell r="F1424">
            <v>0.158</v>
          </cell>
          <cell r="G1424">
            <v>0.158</v>
          </cell>
        </row>
        <row r="1425">
          <cell r="B1425" t="str">
            <v>GN.CBS-OP01</v>
          </cell>
          <cell r="C1425" t="str">
            <v>GEN CONMUTADOR 914850 CHEVROLET ASTRA CORSA 1993-1995 5 TERM</v>
          </cell>
          <cell r="D1425">
            <v>40</v>
          </cell>
          <cell r="E1425">
            <v>40</v>
          </cell>
          <cell r="F1425">
            <v>3.3000000000000002E-2</v>
          </cell>
          <cell r="G1425">
            <v>3.3000000000000002E-2</v>
          </cell>
        </row>
        <row r="1426">
          <cell r="B1426" t="str">
            <v>GN.CBS-TY40</v>
          </cell>
          <cell r="C1426" t="str">
            <v>GEN CONMUTADOR 84450-52010 TOYOTA COROLLA TERCEL RAV 2000-2010 6 TERM</v>
          </cell>
          <cell r="D1426">
            <v>20</v>
          </cell>
          <cell r="E1426">
            <v>20</v>
          </cell>
          <cell r="F1426">
            <v>7.4999999999999997E-2</v>
          </cell>
          <cell r="G1426">
            <v>7.4999999999999997E-2</v>
          </cell>
        </row>
        <row r="1427">
          <cell r="B1427" t="str">
            <v>GN.CBS-W03</v>
          </cell>
          <cell r="C1427" t="str">
            <v>GEN CONMUTADOR 93741069 CHEVROLET DAEWOO LEMANS RACER 1988-1993 6 TERM</v>
          </cell>
          <cell r="D1427">
            <v>434</v>
          </cell>
          <cell r="E1427">
            <v>434</v>
          </cell>
          <cell r="F1427">
            <v>0.04</v>
          </cell>
          <cell r="G1427">
            <v>0.04</v>
          </cell>
        </row>
        <row r="1428">
          <cell r="B1428" t="str">
            <v>GN.GB-352</v>
          </cell>
          <cell r="C1428" t="str">
            <v>GEN SWITCH RETROCESO MC842731 MITSUBISHI FUSO 1988-1992 8DC8 M18*1.25 2 TERM</v>
          </cell>
          <cell r="D1428">
            <v>137</v>
          </cell>
          <cell r="E1428">
            <v>137</v>
          </cell>
          <cell r="F1428">
            <v>0.1</v>
          </cell>
          <cell r="G1428">
            <v>0.1</v>
          </cell>
        </row>
        <row r="1429">
          <cell r="B1429" t="str">
            <v>GN.GB-859</v>
          </cell>
          <cell r="C1429" t="str">
            <v>GEN SWITCH RETROCESO MC840590 MITSUBISHI CANTER 1995-1999 4D33 M14*1.5 2 TERM</v>
          </cell>
          <cell r="D1429">
            <v>201</v>
          </cell>
          <cell r="E1429">
            <v>201</v>
          </cell>
          <cell r="F1429">
            <v>7.9000000000000001E-2</v>
          </cell>
          <cell r="G1429">
            <v>7.9000000000000001E-2</v>
          </cell>
        </row>
        <row r="1430">
          <cell r="B1430" t="str">
            <v>GN.GB-M24</v>
          </cell>
          <cell r="C1430" t="str">
            <v>GEN SWITCH RETROCESO MC853341 MITSUBISHI FUSO 1993-1996 6D22</v>
          </cell>
          <cell r="D1430">
            <v>18</v>
          </cell>
          <cell r="E1430">
            <v>18</v>
          </cell>
          <cell r="F1430">
            <v>0.157</v>
          </cell>
          <cell r="G1430">
            <v>0.157</v>
          </cell>
        </row>
        <row r="1431">
          <cell r="B1431" t="str">
            <v>GN.GC-NS46</v>
          </cell>
          <cell r="C1431" t="str">
            <v>GEN RAMAL DIRECCIONAL 25540-75P08 NISSAN FIERA 1993-UP</v>
          </cell>
          <cell r="D1431">
            <v>10</v>
          </cell>
          <cell r="E1431">
            <v>10</v>
          </cell>
          <cell r="F1431">
            <v>0.28499999999999998</v>
          </cell>
          <cell r="G1431">
            <v>0.28499999999999998</v>
          </cell>
        </row>
        <row r="1432">
          <cell r="B1432" t="str">
            <v>GN.GIC-118</v>
          </cell>
          <cell r="C1432" t="str">
            <v>GEN BOBINA ENCENDIDO C1Z-500 UNIVERSAL 12V TODOS LOS MODELOS CON PLATINO Y CONDENSADOR</v>
          </cell>
          <cell r="D1432">
            <v>732</v>
          </cell>
          <cell r="E1432">
            <v>732</v>
          </cell>
          <cell r="F1432">
            <v>0.68400000000000005</v>
          </cell>
          <cell r="G1432">
            <v>0.68400000000000005</v>
          </cell>
        </row>
        <row r="1433">
          <cell r="B1433" t="str">
            <v>GN.GPV-23</v>
          </cell>
          <cell r="C1433" t="str">
            <v>GEN VALVULA PCV 12204-11060 TOYOTA YARIS 1984-2000 CURVA</v>
          </cell>
          <cell r="D1433">
            <v>109</v>
          </cell>
          <cell r="E1433">
            <v>109</v>
          </cell>
          <cell r="F1433">
            <v>3.7999999999999999E-2</v>
          </cell>
          <cell r="G1433">
            <v>3.7999999999999999E-2</v>
          </cell>
        </row>
        <row r="1434">
          <cell r="B1434" t="str">
            <v>GN.GPV-6</v>
          </cell>
          <cell r="C1434" t="str">
            <v>GEN VALVULA PCV 12204-10020 TOYOTA VARIOS MODELOS 1993-UP CURVA</v>
          </cell>
          <cell r="D1434">
            <v>250</v>
          </cell>
          <cell r="E1434">
            <v>250</v>
          </cell>
          <cell r="F1434">
            <v>0</v>
          </cell>
          <cell r="G1434">
            <v>2.1999999999999999E-2</v>
          </cell>
        </row>
        <row r="1435">
          <cell r="B1435" t="str">
            <v>GN.GS-N1</v>
          </cell>
          <cell r="C1435" t="str">
            <v>GEN SWITCH FRENO 84340-87202 NISSAN VARIOS MODELOS 1983-2000 M10*1.25 2 CABL UNIVERSAL ON/OFF</v>
          </cell>
          <cell r="D1435">
            <v>162</v>
          </cell>
          <cell r="E1435">
            <v>162</v>
          </cell>
          <cell r="F1435">
            <v>3.5000000000000003E-2</v>
          </cell>
          <cell r="G1435">
            <v>3.5000000000000003E-2</v>
          </cell>
        </row>
        <row r="1436">
          <cell r="B1436" t="str">
            <v>GN.KN-9</v>
          </cell>
          <cell r="C1436" t="str">
            <v>GEN CHAPA CONTACTO 25150-B5000 NISSAN J15 4CIL 12V 5 TERM</v>
          </cell>
          <cell r="D1436">
            <v>30</v>
          </cell>
          <cell r="E1436">
            <v>30</v>
          </cell>
          <cell r="F1436">
            <v>0.155</v>
          </cell>
          <cell r="G1436">
            <v>0.155</v>
          </cell>
        </row>
        <row r="1437">
          <cell r="B1437" t="str">
            <v>GT.7240</v>
          </cell>
          <cell r="C1437" t="str">
            <v>GATES FAJA ALTERNADOR 24" UNIVERSAL DENTADA 3/8"</v>
          </cell>
          <cell r="D1437">
            <v>108</v>
          </cell>
          <cell r="E1437">
            <v>108</v>
          </cell>
          <cell r="F1437">
            <v>0.115</v>
          </cell>
          <cell r="G1437">
            <v>0.115</v>
          </cell>
        </row>
        <row r="1438">
          <cell r="B1438" t="str">
            <v>GT.7250</v>
          </cell>
          <cell r="C1438" t="str">
            <v>GATES FAJA ALTERNADOR 25" UNIVERSAL DENTADA 3/8"</v>
          </cell>
          <cell r="D1438">
            <v>10</v>
          </cell>
          <cell r="E1438">
            <v>10</v>
          </cell>
          <cell r="F1438">
            <v>0.126</v>
          </cell>
          <cell r="G1438">
            <v>0.126</v>
          </cell>
        </row>
        <row r="1439">
          <cell r="B1439" t="str">
            <v>GT.7260</v>
          </cell>
          <cell r="C1439" t="str">
            <v>GATES FAJA ALTERNADOR 26" UNIVERSAL DENTADA 3/8"</v>
          </cell>
          <cell r="D1439">
            <v>6</v>
          </cell>
          <cell r="E1439">
            <v>6</v>
          </cell>
          <cell r="F1439">
            <v>0.123</v>
          </cell>
          <cell r="G1439">
            <v>0.123</v>
          </cell>
        </row>
        <row r="1440">
          <cell r="B1440" t="str">
            <v>GT.7270</v>
          </cell>
          <cell r="C1440" t="str">
            <v>GATES FAJA ALTERNADOR 27" UNIVERSAL DENTADA 3/8"</v>
          </cell>
          <cell r="D1440">
            <v>1</v>
          </cell>
          <cell r="E1440">
            <v>1</v>
          </cell>
          <cell r="F1440">
            <v>0.13200000000000001</v>
          </cell>
          <cell r="G1440">
            <v>0.13200000000000001</v>
          </cell>
        </row>
        <row r="1441">
          <cell r="B1441" t="str">
            <v>GT.7290</v>
          </cell>
          <cell r="C1441" t="str">
            <v>GATES FAJA ALTERNADOR 29" UNIVERSAL DENTADA 3/8"</v>
          </cell>
          <cell r="D1441">
            <v>3</v>
          </cell>
          <cell r="E1441">
            <v>3</v>
          </cell>
          <cell r="F1441">
            <v>0.13200000000000001</v>
          </cell>
          <cell r="G1441">
            <v>0.13200000000000001</v>
          </cell>
        </row>
        <row r="1442">
          <cell r="B1442" t="str">
            <v>GT.7300</v>
          </cell>
          <cell r="C1442" t="str">
            <v>GATES FAJA ALTERNADOR 30" UNIVERSAL DENTADA 3/8"</v>
          </cell>
          <cell r="D1442">
            <v>55</v>
          </cell>
          <cell r="E1442">
            <v>55</v>
          </cell>
          <cell r="F1442">
            <v>0.14099999999999999</v>
          </cell>
          <cell r="G1442">
            <v>0.14099999999999999</v>
          </cell>
        </row>
        <row r="1443">
          <cell r="B1443" t="str">
            <v>GT.7312</v>
          </cell>
          <cell r="C1443" t="str">
            <v>GATES FAJA ALTERNADOR 31" UNIVERSAL DENTADA 3/8"</v>
          </cell>
          <cell r="D1443">
            <v>10</v>
          </cell>
          <cell r="E1443">
            <v>10</v>
          </cell>
          <cell r="F1443">
            <v>6.6000000000000003E-2</v>
          </cell>
          <cell r="G1443">
            <v>6.6000000000000003E-2</v>
          </cell>
        </row>
        <row r="1444">
          <cell r="B1444" t="str">
            <v>GT.7330</v>
          </cell>
          <cell r="C1444" t="str">
            <v>GATES FAJA ALTERNADOR 33" UNIVERSAL DENTADA 3/8"</v>
          </cell>
          <cell r="D1444">
            <v>11</v>
          </cell>
          <cell r="E1444">
            <v>11</v>
          </cell>
          <cell r="F1444">
            <v>0.157</v>
          </cell>
          <cell r="G1444">
            <v>0.157</v>
          </cell>
        </row>
        <row r="1445">
          <cell r="B1445" t="str">
            <v>GT.7350</v>
          </cell>
          <cell r="C1445" t="str">
            <v>GATES FAJA ALTERNADOR 35" UNIVERSAL DENTADA 3/8"</v>
          </cell>
          <cell r="D1445">
            <v>20</v>
          </cell>
          <cell r="E1445">
            <v>20</v>
          </cell>
          <cell r="F1445">
            <v>0.159</v>
          </cell>
          <cell r="G1445">
            <v>0.159</v>
          </cell>
        </row>
        <row r="1446">
          <cell r="B1446" t="str">
            <v>GT.7360</v>
          </cell>
          <cell r="C1446" t="str">
            <v>GATES FAJA ALTERNADOR 36" UNIVERSAL DENTADA 3/8"</v>
          </cell>
          <cell r="D1446">
            <v>7</v>
          </cell>
          <cell r="E1446">
            <v>7</v>
          </cell>
          <cell r="F1446">
            <v>0.16500000000000001</v>
          </cell>
          <cell r="G1446">
            <v>0.16500000000000001</v>
          </cell>
        </row>
        <row r="1447">
          <cell r="B1447" t="str">
            <v>GT.7390</v>
          </cell>
          <cell r="C1447" t="str">
            <v>GATES FAJA ALTERNADOR 39" UNIVERSAL DENTADA 3/8"</v>
          </cell>
          <cell r="D1447">
            <v>70</v>
          </cell>
          <cell r="E1447">
            <v>70</v>
          </cell>
          <cell r="F1447">
            <v>0.17599999999999999</v>
          </cell>
          <cell r="G1447">
            <v>0.17599999999999999</v>
          </cell>
        </row>
        <row r="1448">
          <cell r="B1448" t="str">
            <v>GT.7395</v>
          </cell>
          <cell r="C1448" t="str">
            <v>GATES FAJA ALTERNADOR 39.5" UNIVERSAL DENTADA 3/8"</v>
          </cell>
          <cell r="D1448">
            <v>24</v>
          </cell>
          <cell r="E1448">
            <v>24</v>
          </cell>
          <cell r="F1448">
            <v>0.17899999999999999</v>
          </cell>
          <cell r="G1448">
            <v>0.17899999999999999</v>
          </cell>
        </row>
        <row r="1449">
          <cell r="B1449" t="str">
            <v>GT.7400</v>
          </cell>
          <cell r="C1449" t="str">
            <v>GATES FAJA ALTERNADOR 40" UNIVERSAL DENTADA 3/8"</v>
          </cell>
          <cell r="D1449">
            <v>15</v>
          </cell>
          <cell r="E1449">
            <v>15</v>
          </cell>
          <cell r="F1449">
            <v>0.18099999999999999</v>
          </cell>
          <cell r="G1449">
            <v>0.18099999999999999</v>
          </cell>
        </row>
        <row r="1450">
          <cell r="B1450" t="str">
            <v>GT.7420</v>
          </cell>
          <cell r="C1450" t="str">
            <v>GATES FAJA ALTERNADOR 42" UNIVERSAL DENTADA 3/8"</v>
          </cell>
          <cell r="D1450">
            <v>24</v>
          </cell>
          <cell r="E1450">
            <v>24</v>
          </cell>
          <cell r="F1450">
            <v>0.185</v>
          </cell>
          <cell r="G1450">
            <v>0.185</v>
          </cell>
        </row>
        <row r="1451">
          <cell r="B1451" t="str">
            <v>GT.7430</v>
          </cell>
          <cell r="C1451" t="str">
            <v>GATES FAJA ALTERNADOR 43" UNIVERSAL DENTADA 3/8"</v>
          </cell>
          <cell r="D1451">
            <v>8</v>
          </cell>
          <cell r="E1451">
            <v>8</v>
          </cell>
          <cell r="F1451">
            <v>0</v>
          </cell>
          <cell r="G1451">
            <v>8.7999999999999995E-2</v>
          </cell>
        </row>
        <row r="1452">
          <cell r="B1452" t="str">
            <v>GT.7440</v>
          </cell>
          <cell r="C1452" t="str">
            <v>GATES FAJA ALTERNADOR 44" UNIVERSAL DENTADA 3/8"</v>
          </cell>
          <cell r="D1452">
            <v>22</v>
          </cell>
          <cell r="E1452">
            <v>22</v>
          </cell>
          <cell r="F1452">
            <v>0.19400000000000001</v>
          </cell>
          <cell r="G1452">
            <v>0.19400000000000001</v>
          </cell>
        </row>
        <row r="1453">
          <cell r="B1453" t="str">
            <v>GT.7500</v>
          </cell>
          <cell r="C1453" t="str">
            <v>GATES FAJA ALTERNADOR 50" UNIVERSAL DENTADA 3/8"</v>
          </cell>
          <cell r="D1453">
            <v>3</v>
          </cell>
          <cell r="E1453">
            <v>3</v>
          </cell>
          <cell r="F1453">
            <v>0.22500000000000001</v>
          </cell>
          <cell r="G1453">
            <v>0.10199999999999999</v>
          </cell>
        </row>
        <row r="1454">
          <cell r="B1454" t="str">
            <v>GT.7512</v>
          </cell>
          <cell r="C1454" t="str">
            <v>GATES FAJA ALTERNADOR 51" UNIVERSAL DENTADA 3/8"</v>
          </cell>
          <cell r="D1454">
            <v>1</v>
          </cell>
          <cell r="E1454">
            <v>1</v>
          </cell>
          <cell r="F1454">
            <v>0.23400000000000001</v>
          </cell>
          <cell r="G1454">
            <v>0.106</v>
          </cell>
        </row>
        <row r="1455">
          <cell r="B1455" t="str">
            <v>GT.7520</v>
          </cell>
          <cell r="C1455" t="str">
            <v>GATES FAJA ALTERNADOR 52" UNIVERSAL DENTADA 3/8"</v>
          </cell>
          <cell r="D1455">
            <v>5</v>
          </cell>
          <cell r="E1455">
            <v>5</v>
          </cell>
          <cell r="F1455">
            <v>0.23599999999999999</v>
          </cell>
          <cell r="G1455">
            <v>0.23599999999999999</v>
          </cell>
        </row>
        <row r="1456">
          <cell r="B1456" t="str">
            <v>GT.7541</v>
          </cell>
          <cell r="C1456" t="str">
            <v>GATES FAJA ALTERNADOR 54" UNIVERSAL DENTADA 3/8"</v>
          </cell>
          <cell r="D1456">
            <v>12</v>
          </cell>
          <cell r="E1456">
            <v>12</v>
          </cell>
          <cell r="F1456">
            <v>0.23799999999999999</v>
          </cell>
          <cell r="G1456">
            <v>0.108</v>
          </cell>
        </row>
        <row r="1457">
          <cell r="B1457" t="str">
            <v>GT.7550</v>
          </cell>
          <cell r="C1457" t="str">
            <v>GATES FAJA ALTERNADOR 55" UNIVERSAL DENTADA 3/8"</v>
          </cell>
          <cell r="D1457">
            <v>10</v>
          </cell>
          <cell r="E1457">
            <v>10</v>
          </cell>
          <cell r="F1457">
            <v>0.25600000000000001</v>
          </cell>
          <cell r="G1457">
            <v>0.11799999999999999</v>
          </cell>
        </row>
        <row r="1458">
          <cell r="B1458" t="str">
            <v>GT.7560</v>
          </cell>
          <cell r="C1458" t="str">
            <v>GATES FAJA ALTERNADOR 56" UNIVERSAL DENTADA 3/8"</v>
          </cell>
          <cell r="D1458">
            <v>4</v>
          </cell>
          <cell r="E1458">
            <v>4</v>
          </cell>
          <cell r="F1458">
            <v>0.24</v>
          </cell>
          <cell r="G1458">
            <v>0.24</v>
          </cell>
        </row>
        <row r="1459">
          <cell r="B1459" t="str">
            <v>GT.7743</v>
          </cell>
          <cell r="C1459" t="str">
            <v>GATES FAJA ALTERNADOR 74" UNIVERSAL DENTADA 3/8"</v>
          </cell>
          <cell r="D1459">
            <v>13</v>
          </cell>
          <cell r="E1459">
            <v>13</v>
          </cell>
          <cell r="F1459">
            <v>0.34399999999999997</v>
          </cell>
          <cell r="G1459">
            <v>0.15</v>
          </cell>
        </row>
        <row r="1460">
          <cell r="B1460" t="str">
            <v>GT.9319</v>
          </cell>
          <cell r="C1460" t="str">
            <v>GATES FAJA ALTERNADOR AX-30" UNIVERSAL DENTADA 1/2"</v>
          </cell>
          <cell r="D1460">
            <v>36</v>
          </cell>
          <cell r="E1460">
            <v>36</v>
          </cell>
          <cell r="F1460">
            <v>0.19600000000000001</v>
          </cell>
          <cell r="G1460">
            <v>0.19600000000000001</v>
          </cell>
        </row>
        <row r="1461">
          <cell r="B1461" t="str">
            <v>GT.9330</v>
          </cell>
          <cell r="C1461" t="str">
            <v>GATES FAJA ALTERNADOR AX-31" UNIVERSAL DENTADA 1/2"</v>
          </cell>
          <cell r="D1461">
            <v>17</v>
          </cell>
          <cell r="E1461">
            <v>17</v>
          </cell>
          <cell r="F1461">
            <v>0.19600000000000001</v>
          </cell>
          <cell r="G1461">
            <v>0.19600000000000001</v>
          </cell>
        </row>
        <row r="1462">
          <cell r="B1462" t="str">
            <v>GT.9341</v>
          </cell>
          <cell r="C1462" t="str">
            <v>GATES FAJA ALTERNADOR AX-32" UNIVERSAL DENTADA 1/2"</v>
          </cell>
          <cell r="D1462">
            <v>10</v>
          </cell>
          <cell r="E1462">
            <v>10</v>
          </cell>
          <cell r="F1462">
            <v>0</v>
          </cell>
          <cell r="G1462">
            <v>7.8E-2</v>
          </cell>
        </row>
        <row r="1463">
          <cell r="B1463" t="str">
            <v>GT.9360</v>
          </cell>
          <cell r="C1463" t="str">
            <v>GATES FAJA ALTERNADOR AX-34" UNIVERSAL DENTADA 1/2"</v>
          </cell>
          <cell r="D1463">
            <v>18</v>
          </cell>
          <cell r="E1463">
            <v>18</v>
          </cell>
          <cell r="F1463">
            <v>0.22</v>
          </cell>
          <cell r="G1463">
            <v>0.22</v>
          </cell>
        </row>
        <row r="1464">
          <cell r="B1464" t="str">
            <v>GT.9370</v>
          </cell>
          <cell r="C1464" t="str">
            <v>GATES FAJA ALTERNADOR AX-35" UNIVERSAL DENTADA 1/2"</v>
          </cell>
          <cell r="D1464">
            <v>32</v>
          </cell>
          <cell r="E1464">
            <v>32</v>
          </cell>
          <cell r="F1464">
            <v>0.223</v>
          </cell>
          <cell r="G1464">
            <v>0.223</v>
          </cell>
        </row>
        <row r="1465">
          <cell r="B1465" t="str">
            <v>GT.9390</v>
          </cell>
          <cell r="C1465" t="str">
            <v>GATES FAJA ALTERNADOR AX-37" UNIVERSAL DENTADA 1/2"</v>
          </cell>
          <cell r="D1465">
            <v>3</v>
          </cell>
          <cell r="E1465">
            <v>3</v>
          </cell>
          <cell r="F1465">
            <v>0.108</v>
          </cell>
          <cell r="G1465">
            <v>0.108</v>
          </cell>
        </row>
        <row r="1466">
          <cell r="B1466" t="str">
            <v>GT.9400</v>
          </cell>
          <cell r="C1466" t="str">
            <v>GATES FAJA ALTERNADOR AX-38" UNIVERSAL DENTADA 1/2"</v>
          </cell>
          <cell r="D1466">
            <v>17</v>
          </cell>
          <cell r="E1466">
            <v>17</v>
          </cell>
          <cell r="F1466">
            <v>0.254</v>
          </cell>
          <cell r="G1466">
            <v>0.254</v>
          </cell>
        </row>
        <row r="1467">
          <cell r="B1467" t="str">
            <v>GT.9405</v>
          </cell>
          <cell r="C1467" t="str">
            <v>GATES FAJA ALTERNADOR AX-39" UNIVERSAL DENTADA 1/2"</v>
          </cell>
          <cell r="D1467">
            <v>26</v>
          </cell>
          <cell r="E1467">
            <v>26</v>
          </cell>
          <cell r="F1467">
            <v>0.24299999999999999</v>
          </cell>
          <cell r="G1467">
            <v>0.24299999999999999</v>
          </cell>
        </row>
        <row r="1468">
          <cell r="B1468" t="str">
            <v>GT.9412</v>
          </cell>
          <cell r="C1468" t="str">
            <v>GATES FAJA ALTERNADOR AX-39" UNIVERSAL DENTADA 1/2"</v>
          </cell>
          <cell r="D1468">
            <v>15</v>
          </cell>
          <cell r="E1468">
            <v>15</v>
          </cell>
          <cell r="F1468">
            <v>0.249</v>
          </cell>
          <cell r="G1468">
            <v>0.11600000000000001</v>
          </cell>
        </row>
        <row r="1469">
          <cell r="B1469" t="str">
            <v>GT.9420</v>
          </cell>
          <cell r="C1469" t="str">
            <v>GATES FAJA ALTERNADOR AX-40" UNIVERSAL DENTADA 1/2"</v>
          </cell>
          <cell r="D1469">
            <v>20</v>
          </cell>
          <cell r="E1469">
            <v>20</v>
          </cell>
          <cell r="F1469">
            <v>0.254</v>
          </cell>
          <cell r="G1469">
            <v>0.11600000000000001</v>
          </cell>
        </row>
        <row r="1470">
          <cell r="B1470" t="str">
            <v>GT.9447</v>
          </cell>
          <cell r="C1470" t="str">
            <v>GATES FAJA ALTERNADOR AX-43" UNIVERSAL DENTADA 1/2"</v>
          </cell>
          <cell r="D1470">
            <v>20</v>
          </cell>
          <cell r="E1470">
            <v>20</v>
          </cell>
          <cell r="F1470">
            <v>0.115</v>
          </cell>
          <cell r="G1470">
            <v>0.122</v>
          </cell>
        </row>
        <row r="1471">
          <cell r="B1471" t="str">
            <v>GT.9455</v>
          </cell>
          <cell r="C1471" t="str">
            <v>GATES FAJA ALTERNADOR AX-44" UNIVERSAL DENTADA 1/2"</v>
          </cell>
          <cell r="D1471">
            <v>13</v>
          </cell>
          <cell r="E1471">
            <v>13</v>
          </cell>
          <cell r="F1471">
            <v>0.26400000000000001</v>
          </cell>
          <cell r="G1471">
            <v>0.124</v>
          </cell>
        </row>
        <row r="1472">
          <cell r="B1472" t="str">
            <v>GT.9470</v>
          </cell>
          <cell r="C1472" t="str">
            <v>GATES FAJA ALTERNADOR AX-45" UNIVERSAL DENTADA 1/2"</v>
          </cell>
          <cell r="D1472">
            <v>14</v>
          </cell>
          <cell r="E1472">
            <v>14</v>
          </cell>
          <cell r="F1472">
            <v>0.28199999999999997</v>
          </cell>
          <cell r="G1472">
            <v>0.126</v>
          </cell>
        </row>
        <row r="1473">
          <cell r="B1473" t="str">
            <v>GT.9480</v>
          </cell>
          <cell r="C1473" t="str">
            <v>GATES FAJA ALTERNADOR AX-46" UNIVERSAL DENTADA 1/2"</v>
          </cell>
          <cell r="D1473">
            <v>14</v>
          </cell>
          <cell r="E1473">
            <v>14</v>
          </cell>
          <cell r="F1473">
            <v>0.29099999999999998</v>
          </cell>
          <cell r="G1473">
            <v>0.13200000000000001</v>
          </cell>
        </row>
        <row r="1474">
          <cell r="B1474" t="str">
            <v>GT.9490</v>
          </cell>
          <cell r="C1474" t="str">
            <v>GATES FAJA ALTERNADOR AX-47" UNIVERSAL DENTADA 1/2"</v>
          </cell>
          <cell r="D1474">
            <v>10</v>
          </cell>
          <cell r="E1474">
            <v>10</v>
          </cell>
          <cell r="F1474">
            <v>0.13500000000000001</v>
          </cell>
          <cell r="G1474">
            <v>0.13500000000000001</v>
          </cell>
        </row>
        <row r="1475">
          <cell r="B1475" t="str">
            <v>GT.9500</v>
          </cell>
          <cell r="C1475" t="str">
            <v>GATES FAJA ALTERNADOR AX-48" UNIVERSAL DENTADA 1/2"</v>
          </cell>
          <cell r="D1475">
            <v>14</v>
          </cell>
          <cell r="E1475">
            <v>14</v>
          </cell>
          <cell r="F1475">
            <v>0.13700000000000001</v>
          </cell>
          <cell r="G1475">
            <v>0.13700000000000001</v>
          </cell>
        </row>
        <row r="1476">
          <cell r="B1476" t="str">
            <v>GT.9510</v>
          </cell>
          <cell r="C1476" t="str">
            <v>GATES FAJA ALTERNADOR AX-49" UNIVERSAL DENTADA 1/2"</v>
          </cell>
          <cell r="D1476">
            <v>10</v>
          </cell>
          <cell r="E1476">
            <v>10</v>
          </cell>
          <cell r="F1476">
            <v>0.29799999999999999</v>
          </cell>
          <cell r="G1476">
            <v>0.14000000000000001</v>
          </cell>
        </row>
        <row r="1477">
          <cell r="B1477" t="str">
            <v>GT.9520</v>
          </cell>
          <cell r="C1477" t="str">
            <v>GATES FAJA ALTERNADOR AX-50" UNIVERSAL DENTADA 1/2"</v>
          </cell>
          <cell r="D1477">
            <v>10</v>
          </cell>
          <cell r="E1477">
            <v>10</v>
          </cell>
          <cell r="F1477">
            <v>0.3</v>
          </cell>
          <cell r="G1477">
            <v>0.14599999999999999</v>
          </cell>
        </row>
        <row r="1478">
          <cell r="B1478" t="str">
            <v>GT.9530</v>
          </cell>
          <cell r="C1478" t="str">
            <v>GATES FAJA ALTERNADOR AX-51" UNIVERSAL DENTADA 1/2"</v>
          </cell>
          <cell r="D1478">
            <v>10</v>
          </cell>
          <cell r="E1478">
            <v>10</v>
          </cell>
          <cell r="F1478">
            <v>0.32400000000000001</v>
          </cell>
          <cell r="G1478">
            <v>0.14199999999999999</v>
          </cell>
        </row>
        <row r="1479">
          <cell r="B1479" t="str">
            <v>GT.9540</v>
          </cell>
          <cell r="C1479" t="str">
            <v>GATES FAJA ALTERNADOR AX-52" UNIVERSAL DENTADA 1/2"</v>
          </cell>
          <cell r="D1479">
            <v>6</v>
          </cell>
          <cell r="E1479">
            <v>6</v>
          </cell>
          <cell r="F1479">
            <v>0.32</v>
          </cell>
          <cell r="G1479">
            <v>0.14599999999999999</v>
          </cell>
        </row>
        <row r="1480">
          <cell r="B1480" t="str">
            <v>GT.9550</v>
          </cell>
          <cell r="C1480" t="str">
            <v>GATES FAJA ALTERNADOR AX-53" UNIVERSAL DENTADA 1/2"</v>
          </cell>
          <cell r="D1480">
            <v>7</v>
          </cell>
          <cell r="E1480">
            <v>7</v>
          </cell>
          <cell r="F1480">
            <v>0.32200000000000001</v>
          </cell>
          <cell r="G1480">
            <v>0.14799999999999999</v>
          </cell>
        </row>
        <row r="1481">
          <cell r="B1481" t="str">
            <v>GT.9560</v>
          </cell>
          <cell r="C1481" t="str">
            <v>GATES FAJA ALTERNADOR AX-54" UNIVERSAL DENTADA 1/2"</v>
          </cell>
          <cell r="D1481">
            <v>16</v>
          </cell>
          <cell r="E1481">
            <v>16</v>
          </cell>
          <cell r="F1481">
            <v>0.34200000000000003</v>
          </cell>
          <cell r="G1481">
            <v>0.158</v>
          </cell>
        </row>
        <row r="1482">
          <cell r="B1482" t="str">
            <v>GT.9570</v>
          </cell>
          <cell r="C1482" t="str">
            <v>GATES FAJA ALTERNADOR AX-55" UNIVERSAL DENTADA 1/2"</v>
          </cell>
          <cell r="D1482">
            <v>14</v>
          </cell>
          <cell r="E1482">
            <v>14</v>
          </cell>
          <cell r="F1482">
            <v>0.33700000000000002</v>
          </cell>
          <cell r="G1482">
            <v>0.156</v>
          </cell>
        </row>
        <row r="1483">
          <cell r="B1483" t="str">
            <v>GT.9580</v>
          </cell>
          <cell r="C1483" t="str">
            <v>GATES FAJA ALTERNADOR AX-56" UNIVERSAL DENTADA 1/2"</v>
          </cell>
          <cell r="D1483">
            <v>10</v>
          </cell>
          <cell r="E1483">
            <v>10</v>
          </cell>
          <cell r="F1483">
            <v>0.33500000000000002</v>
          </cell>
          <cell r="G1483">
            <v>0.158</v>
          </cell>
        </row>
        <row r="1484">
          <cell r="B1484" t="str">
            <v>GT.9590</v>
          </cell>
          <cell r="C1484" t="str">
            <v>GATES FAJA ALTERNADOR AX-57" UNIVERSAL DENTADA 1/2"</v>
          </cell>
          <cell r="D1484">
            <v>6</v>
          </cell>
          <cell r="E1484">
            <v>6</v>
          </cell>
          <cell r="F1484">
            <v>0.32800000000000001</v>
          </cell>
          <cell r="G1484">
            <v>0.15</v>
          </cell>
        </row>
        <row r="1485">
          <cell r="B1485" t="str">
            <v>GT.9600</v>
          </cell>
          <cell r="C1485" t="str">
            <v>GATES FAJA ALTERNADOR AX-58" UNIVERSAL DENTADA 1/2"</v>
          </cell>
          <cell r="D1485">
            <v>10</v>
          </cell>
          <cell r="E1485">
            <v>10</v>
          </cell>
          <cell r="F1485">
            <v>0.34799999999999998</v>
          </cell>
          <cell r="G1485">
            <v>0.16</v>
          </cell>
        </row>
        <row r="1486">
          <cell r="B1486" t="str">
            <v>GT.9610</v>
          </cell>
          <cell r="C1486" t="str">
            <v>GATES FAJA ALTERNADOR AX-59" UNIVERSAL DENTADA 1/2"</v>
          </cell>
          <cell r="D1486">
            <v>10</v>
          </cell>
          <cell r="E1486">
            <v>10</v>
          </cell>
          <cell r="F1486">
            <v>0.35299999999999998</v>
          </cell>
          <cell r="G1486">
            <v>0.16200000000000001</v>
          </cell>
        </row>
        <row r="1487">
          <cell r="B1487" t="str">
            <v>GT.9620</v>
          </cell>
          <cell r="C1487" t="str">
            <v>GATES FAJA ALTERNADOR AX-60" UNIVERSAL DENTADA 1/2"</v>
          </cell>
          <cell r="D1487">
            <v>6</v>
          </cell>
          <cell r="E1487">
            <v>6</v>
          </cell>
          <cell r="F1487">
            <v>0.36599999999999999</v>
          </cell>
          <cell r="G1487">
            <v>0.16600000000000001</v>
          </cell>
        </row>
        <row r="1488">
          <cell r="B1488" t="str">
            <v>GT.9630</v>
          </cell>
          <cell r="C1488" t="str">
            <v>GATES FAJA ALTERNADOR AX-61" UNIVERSAL DENTADA 1/2"</v>
          </cell>
          <cell r="D1488">
            <v>10</v>
          </cell>
          <cell r="E1488">
            <v>10</v>
          </cell>
          <cell r="F1488">
            <v>0.35899999999999999</v>
          </cell>
          <cell r="G1488">
            <v>0.17</v>
          </cell>
        </row>
        <row r="1489">
          <cell r="B1489" t="str">
            <v>GT.9640</v>
          </cell>
          <cell r="C1489" t="str">
            <v>GATES FAJA ALTERNADOR AX-62" UNIVERSAL DENTADA 1/2"</v>
          </cell>
          <cell r="D1489">
            <v>10</v>
          </cell>
          <cell r="E1489">
            <v>10</v>
          </cell>
          <cell r="F1489">
            <v>0.375</v>
          </cell>
          <cell r="G1489">
            <v>0.16200000000000001</v>
          </cell>
        </row>
        <row r="1490">
          <cell r="B1490" t="str">
            <v>GT.9650</v>
          </cell>
          <cell r="C1490" t="str">
            <v>GATES FAJA ALTERNADOR AX-63" UNIVERSAL DENTADA 1/2"</v>
          </cell>
          <cell r="D1490">
            <v>12</v>
          </cell>
          <cell r="E1490">
            <v>12</v>
          </cell>
          <cell r="F1490">
            <v>0.33700000000000002</v>
          </cell>
          <cell r="G1490">
            <v>0.17199999999999999</v>
          </cell>
        </row>
        <row r="1491">
          <cell r="B1491" t="str">
            <v>GT.9660</v>
          </cell>
          <cell r="C1491" t="str">
            <v>GATES FAJA ALTERNADOR AX-64" UNIVERSAL DENTADA 1/2"</v>
          </cell>
          <cell r="D1491">
            <v>10</v>
          </cell>
          <cell r="E1491">
            <v>10</v>
          </cell>
          <cell r="F1491">
            <v>0.36799999999999999</v>
          </cell>
          <cell r="G1491">
            <v>0.17599999999999999</v>
          </cell>
        </row>
        <row r="1492">
          <cell r="B1492" t="str">
            <v>GT.9670</v>
          </cell>
          <cell r="C1492" t="str">
            <v>GATES FAJA ALTERNADOR AX-65" UNIVERSAL DENTADA 1/2"</v>
          </cell>
          <cell r="D1492">
            <v>6</v>
          </cell>
          <cell r="E1492">
            <v>6</v>
          </cell>
          <cell r="F1492">
            <v>0.371</v>
          </cell>
          <cell r="G1492">
            <v>0.18</v>
          </cell>
        </row>
        <row r="1493">
          <cell r="B1493" t="str">
            <v>GT.9680</v>
          </cell>
          <cell r="C1493" t="str">
            <v>GATES FAJA ALTERNADOR AX-66" UNIVERSAL DENTADA 1/2"</v>
          </cell>
          <cell r="D1493">
            <v>10</v>
          </cell>
          <cell r="E1493">
            <v>10</v>
          </cell>
          <cell r="F1493">
            <v>0.185</v>
          </cell>
          <cell r="G1493">
            <v>0.14799999999999999</v>
          </cell>
        </row>
        <row r="1494">
          <cell r="B1494" t="str">
            <v>GT.9690</v>
          </cell>
          <cell r="C1494" t="str">
            <v>GATES FAJA ALTERNADOR AX-67" UNIVERSAL DENTADA 1/2"</v>
          </cell>
          <cell r="D1494">
            <v>10</v>
          </cell>
          <cell r="E1494">
            <v>10</v>
          </cell>
          <cell r="F1494">
            <v>0.184</v>
          </cell>
          <cell r="G1494">
            <v>0.184</v>
          </cell>
        </row>
        <row r="1495">
          <cell r="B1495" t="str">
            <v>GT.9700</v>
          </cell>
          <cell r="C1495" t="str">
            <v>GATES FAJA ALTERNADOR AX-68" UNIVERSAL DENTADA 1/2"</v>
          </cell>
          <cell r="D1495">
            <v>10</v>
          </cell>
          <cell r="E1495">
            <v>10</v>
          </cell>
          <cell r="F1495">
            <v>0.18099999999999999</v>
          </cell>
          <cell r="G1495">
            <v>0.18099999999999999</v>
          </cell>
        </row>
        <row r="1496">
          <cell r="B1496" t="str">
            <v>GT.9710</v>
          </cell>
          <cell r="C1496" t="str">
            <v>GATES FAJA ALTERNADOR AX-69" UNIVERSAL DENTADA 1/2"</v>
          </cell>
          <cell r="D1496">
            <v>10</v>
          </cell>
          <cell r="E1496">
            <v>10</v>
          </cell>
          <cell r="F1496">
            <v>0.186</v>
          </cell>
          <cell r="G1496">
            <v>0.186</v>
          </cell>
        </row>
        <row r="1497">
          <cell r="B1497" t="str">
            <v>GT.9720</v>
          </cell>
          <cell r="C1497" t="str">
            <v>GATES FAJA ALTERNADOR AX-70" UNIVERSAL DENTADA 1/2"</v>
          </cell>
          <cell r="D1497">
            <v>15</v>
          </cell>
          <cell r="E1497">
            <v>15</v>
          </cell>
          <cell r="F1497">
            <v>0.187</v>
          </cell>
          <cell r="G1497">
            <v>0.187</v>
          </cell>
        </row>
        <row r="1498">
          <cell r="B1498" t="str">
            <v>GT.9730</v>
          </cell>
          <cell r="C1498" t="str">
            <v>GATES FAJA ALTERNADOR AX-71" UNIVERSAL DENTADA 1/2"</v>
          </cell>
          <cell r="D1498">
            <v>13</v>
          </cell>
          <cell r="E1498">
            <v>13</v>
          </cell>
          <cell r="F1498">
            <v>0.19</v>
          </cell>
          <cell r="G1498">
            <v>0.19</v>
          </cell>
        </row>
        <row r="1499">
          <cell r="B1499" t="str">
            <v>GT.9740</v>
          </cell>
          <cell r="C1499" t="str">
            <v>GATES FAJA ALTERNADOR AX-72" UNIVERSAL DENTADA 1/2"</v>
          </cell>
          <cell r="D1499">
            <v>20</v>
          </cell>
          <cell r="E1499">
            <v>20</v>
          </cell>
          <cell r="F1499">
            <v>0.19500000000000001</v>
          </cell>
          <cell r="G1499">
            <v>0.19500000000000001</v>
          </cell>
        </row>
        <row r="1500">
          <cell r="B1500" t="str">
            <v>GT.9755</v>
          </cell>
          <cell r="C1500" t="str">
            <v>GATES FAJA ALTERNADOR AX-74" UNIVERSAL DENTADA 1/2"</v>
          </cell>
          <cell r="D1500">
            <v>3</v>
          </cell>
          <cell r="E1500">
            <v>3</v>
          </cell>
          <cell r="F1500">
            <v>0.18099999999999999</v>
          </cell>
          <cell r="G1500">
            <v>0.18099999999999999</v>
          </cell>
        </row>
        <row r="1501">
          <cell r="B1501" t="str">
            <v>GT.9770</v>
          </cell>
          <cell r="C1501" t="str">
            <v>GATES FAJA ALTERNADOR AX-75" UNIVERSAL DENTADA 1/2"</v>
          </cell>
          <cell r="D1501">
            <v>8</v>
          </cell>
          <cell r="E1501">
            <v>8</v>
          </cell>
          <cell r="F1501">
            <v>0.439</v>
          </cell>
          <cell r="G1501">
            <v>0.2</v>
          </cell>
        </row>
        <row r="1502">
          <cell r="B1502" t="str">
            <v>GT.C51"</v>
          </cell>
          <cell r="C1502" t="str">
            <v>GATES FAJA ALTERNADOR C-51" UNIVERSAL LISA 7/8"</v>
          </cell>
          <cell r="D1502">
            <v>4</v>
          </cell>
          <cell r="E1502">
            <v>4</v>
          </cell>
          <cell r="F1502">
            <v>1.129</v>
          </cell>
          <cell r="G1502">
            <v>0.51600000000000001</v>
          </cell>
        </row>
        <row r="1503">
          <cell r="B1503" t="str">
            <v>GT.G25175-1210 12G-10FJX45S</v>
          </cell>
          <cell r="C1503" t="str">
            <v>GATES ACC MANGUERA HIDRAULICA G25175-1210 12G-10FJX45S</v>
          </cell>
          <cell r="D1503">
            <v>10</v>
          </cell>
          <cell r="E1503">
            <v>10</v>
          </cell>
          <cell r="F1503">
            <v>8.3000000000000004E-2</v>
          </cell>
          <cell r="G1503">
            <v>0.31</v>
          </cell>
        </row>
        <row r="1504">
          <cell r="B1504" t="str">
            <v>GT.K030245</v>
          </cell>
          <cell r="C1504" t="str">
            <v>GATES FAJA ALTERNADOR 3PK625 UNIVERSAL ACANALADA</v>
          </cell>
          <cell r="D1504">
            <v>13</v>
          </cell>
          <cell r="E1504">
            <v>13</v>
          </cell>
          <cell r="F1504">
            <v>3.5999999999999997E-2</v>
          </cell>
          <cell r="G1504">
            <v>3.5999999999999997E-2</v>
          </cell>
        </row>
        <row r="1505">
          <cell r="B1505" t="str">
            <v>GT.K030250</v>
          </cell>
          <cell r="C1505" t="str">
            <v>GATES FAJA ALTERNADOR 3PK639 UNIVERSAL ACANALADA</v>
          </cell>
          <cell r="D1505">
            <v>12</v>
          </cell>
          <cell r="E1505">
            <v>12</v>
          </cell>
          <cell r="F1505">
            <v>3.5000000000000003E-2</v>
          </cell>
          <cell r="G1505">
            <v>3.5000000000000003E-2</v>
          </cell>
        </row>
        <row r="1506">
          <cell r="B1506" t="str">
            <v>GT.K030265</v>
          </cell>
          <cell r="C1506" t="str">
            <v>GATES FAJA ALTERNADOR 3PK674 UNIVERSAL ACANALADA</v>
          </cell>
          <cell r="D1506">
            <v>13</v>
          </cell>
          <cell r="E1506">
            <v>13</v>
          </cell>
          <cell r="F1506">
            <v>3.5000000000000003E-2</v>
          </cell>
          <cell r="G1506">
            <v>3.5000000000000003E-2</v>
          </cell>
        </row>
        <row r="1507">
          <cell r="B1507" t="str">
            <v>GT.K030280</v>
          </cell>
          <cell r="C1507" t="str">
            <v>GATES FAJA ALTERNADOR 3PK715 UNIVERSAL ACANALADA</v>
          </cell>
          <cell r="D1507">
            <v>5</v>
          </cell>
          <cell r="E1507">
            <v>5</v>
          </cell>
          <cell r="F1507">
            <v>3.9E-2</v>
          </cell>
          <cell r="G1507">
            <v>3.9E-2</v>
          </cell>
        </row>
        <row r="1508">
          <cell r="B1508" t="str">
            <v>GT.K030290</v>
          </cell>
          <cell r="C1508" t="str">
            <v>GATES FAJA ALTERNADOR 3PK740 UNIVERSAL ACANALADA</v>
          </cell>
          <cell r="D1508">
            <v>2</v>
          </cell>
          <cell r="E1508">
            <v>2</v>
          </cell>
          <cell r="F1508">
            <v>0.04</v>
          </cell>
          <cell r="G1508">
            <v>0.04</v>
          </cell>
        </row>
        <row r="1509">
          <cell r="B1509" t="str">
            <v>GT.K030295</v>
          </cell>
          <cell r="C1509" t="str">
            <v>GATES FAJA ALTERNADOR 3PK750 UNIVERSAL ACANALADA</v>
          </cell>
          <cell r="D1509">
            <v>4</v>
          </cell>
          <cell r="E1509">
            <v>4</v>
          </cell>
          <cell r="F1509">
            <v>4.1000000000000002E-2</v>
          </cell>
          <cell r="G1509">
            <v>4.1000000000000002E-2</v>
          </cell>
        </row>
        <row r="1510">
          <cell r="B1510" t="str">
            <v>GT.K030323</v>
          </cell>
          <cell r="C1510" t="str">
            <v>GATES FAJA ALTERNADOR 3PK821 UNIVERSAL ACANALADA</v>
          </cell>
          <cell r="D1510">
            <v>3</v>
          </cell>
          <cell r="E1510">
            <v>3</v>
          </cell>
          <cell r="F1510">
            <v>4.2999999999999997E-2</v>
          </cell>
          <cell r="G1510">
            <v>4.2999999999999997E-2</v>
          </cell>
        </row>
        <row r="1511">
          <cell r="B1511" t="str">
            <v>GT.K030334</v>
          </cell>
          <cell r="C1511" t="str">
            <v>GATES FAJA ALTERNADOR 3PK850 UNIVERSAL ACANALADA</v>
          </cell>
          <cell r="D1511">
            <v>28</v>
          </cell>
          <cell r="E1511">
            <v>28</v>
          </cell>
          <cell r="F1511">
            <v>4.7E-2</v>
          </cell>
          <cell r="G1511">
            <v>4.7E-2</v>
          </cell>
        </row>
        <row r="1512">
          <cell r="B1512" t="str">
            <v>GT.K030340</v>
          </cell>
          <cell r="C1512" t="str">
            <v>GATES FAJA ALTERNADOR 3PK865 UNIVERSAL ACANALADA</v>
          </cell>
          <cell r="D1512">
            <v>23</v>
          </cell>
          <cell r="E1512">
            <v>23</v>
          </cell>
          <cell r="F1512">
            <v>4.9000000000000002E-2</v>
          </cell>
          <cell r="G1512">
            <v>4.9000000000000002E-2</v>
          </cell>
        </row>
        <row r="1513">
          <cell r="B1513" t="str">
            <v>GT.K040245</v>
          </cell>
          <cell r="C1513" t="str">
            <v>GATES FAJA ALTERNADOR 4PK630 UNIVERSAL ACANALADA</v>
          </cell>
          <cell r="D1513">
            <v>5</v>
          </cell>
          <cell r="E1513">
            <v>5</v>
          </cell>
          <cell r="F1513">
            <v>4.5999999999999999E-2</v>
          </cell>
          <cell r="G1513">
            <v>4.5999999999999999E-2</v>
          </cell>
        </row>
        <row r="1514">
          <cell r="B1514" t="str">
            <v>GT.K040265</v>
          </cell>
          <cell r="C1514" t="str">
            <v>GATES FAJA ALTERNADOR 4PK670 UNIVERSAL ACANALADA</v>
          </cell>
          <cell r="D1514">
            <v>51</v>
          </cell>
          <cell r="E1514">
            <v>51</v>
          </cell>
          <cell r="F1514">
            <v>5.0999999999999997E-2</v>
          </cell>
          <cell r="G1514">
            <v>5.0999999999999997E-2</v>
          </cell>
        </row>
        <row r="1515">
          <cell r="B1515" t="str">
            <v>GT.K040285</v>
          </cell>
          <cell r="C1515" t="str">
            <v>GATES FAJA ALTERNADOR 4PK730 UNIVERSAL ACANALADA</v>
          </cell>
          <cell r="D1515">
            <v>37</v>
          </cell>
          <cell r="E1515">
            <v>37</v>
          </cell>
          <cell r="F1515">
            <v>5.1999999999999998E-2</v>
          </cell>
          <cell r="G1515">
            <v>5.1999999999999998E-2</v>
          </cell>
        </row>
        <row r="1516">
          <cell r="B1516" t="str">
            <v>GT.K040315</v>
          </cell>
          <cell r="C1516" t="str">
            <v>GATES FAJA ALTERNADOR 4PK805 UNIVERSAL ACANALADA</v>
          </cell>
          <cell r="D1516">
            <v>10</v>
          </cell>
          <cell r="E1516">
            <v>10</v>
          </cell>
          <cell r="F1516">
            <v>5.7000000000000002E-2</v>
          </cell>
          <cell r="G1516">
            <v>5.7000000000000002E-2</v>
          </cell>
        </row>
        <row r="1517">
          <cell r="B1517" t="str">
            <v>GT.K040319</v>
          </cell>
          <cell r="C1517" t="str">
            <v>GATES FAJA ALTERNADOR 4PK810 UNIVERSAL ACANALADA</v>
          </cell>
          <cell r="D1517">
            <v>7</v>
          </cell>
          <cell r="E1517">
            <v>7</v>
          </cell>
          <cell r="F1517">
            <v>5.8000000000000003E-2</v>
          </cell>
          <cell r="G1517">
            <v>5.8000000000000003E-2</v>
          </cell>
        </row>
        <row r="1518">
          <cell r="B1518" t="str">
            <v>GT.K040320</v>
          </cell>
          <cell r="C1518" t="str">
            <v>GATES FAJA ALTERNADOR 4PK815 UNIVERSAL ACANALADA</v>
          </cell>
          <cell r="D1518">
            <v>26</v>
          </cell>
          <cell r="E1518">
            <v>26</v>
          </cell>
          <cell r="F1518">
            <v>5.7000000000000002E-2</v>
          </cell>
          <cell r="G1518">
            <v>5.7000000000000002E-2</v>
          </cell>
        </row>
        <row r="1519">
          <cell r="B1519" t="str">
            <v>GT.K040322</v>
          </cell>
          <cell r="C1519" t="str">
            <v>GATES FAJA ALTERNADOR 4PK820 UNIVERSAL ACANALADA</v>
          </cell>
          <cell r="D1519">
            <v>24</v>
          </cell>
          <cell r="E1519">
            <v>24</v>
          </cell>
          <cell r="F1519">
            <v>5.8999999999999997E-2</v>
          </cell>
          <cell r="G1519">
            <v>5.8999999999999997E-2</v>
          </cell>
        </row>
        <row r="1520">
          <cell r="B1520" t="str">
            <v>GT.K040325</v>
          </cell>
          <cell r="C1520" t="str">
            <v>GATES FAJA ALTERNADOR 4PK830 UNIVERSAL ACANALADA</v>
          </cell>
          <cell r="D1520">
            <v>10</v>
          </cell>
          <cell r="E1520">
            <v>10</v>
          </cell>
          <cell r="F1520">
            <v>0</v>
          </cell>
          <cell r="G1520">
            <v>0.06</v>
          </cell>
        </row>
        <row r="1521">
          <cell r="B1521" t="str">
            <v>GT.K040335</v>
          </cell>
          <cell r="C1521" t="str">
            <v>GATES FAJA ALTERNADOR 4PK850 UNIVERSAL ACANALADA</v>
          </cell>
          <cell r="D1521">
            <v>16</v>
          </cell>
          <cell r="E1521">
            <v>16</v>
          </cell>
          <cell r="F1521">
            <v>5.8999999999999997E-2</v>
          </cell>
          <cell r="G1521">
            <v>5.8999999999999997E-2</v>
          </cell>
        </row>
        <row r="1522">
          <cell r="B1522" t="str">
            <v>GT.K040343</v>
          </cell>
          <cell r="C1522" t="str">
            <v>GATES FAJA ALTERNADOR 4PK870 UNIVERSAL ACANALADA</v>
          </cell>
          <cell r="D1522">
            <v>15</v>
          </cell>
          <cell r="E1522">
            <v>15</v>
          </cell>
          <cell r="F1522">
            <v>6.2E-2</v>
          </cell>
          <cell r="G1522">
            <v>6.2E-2</v>
          </cell>
        </row>
        <row r="1523">
          <cell r="B1523" t="str">
            <v>GT.K040345</v>
          </cell>
          <cell r="C1523" t="str">
            <v>GATES FAJA ALTERNADOR 4PK875 UNIVERSAL ACANALADA</v>
          </cell>
          <cell r="D1523">
            <v>20</v>
          </cell>
          <cell r="E1523">
            <v>20</v>
          </cell>
          <cell r="F1523">
            <v>6.0999999999999999E-2</v>
          </cell>
          <cell r="G1523">
            <v>6.0999999999999999E-2</v>
          </cell>
        </row>
        <row r="1524">
          <cell r="B1524" t="str">
            <v>GT.K040362SF</v>
          </cell>
          <cell r="C1524" t="str">
            <v>GATES FAJA ALTERNADOR 4PK920 UNIVERSAL ACANALADA</v>
          </cell>
          <cell r="D1524">
            <v>7</v>
          </cell>
          <cell r="E1524">
            <v>7</v>
          </cell>
          <cell r="F1524">
            <v>7.0000000000000007E-2</v>
          </cell>
          <cell r="G1524">
            <v>7.0000000000000007E-2</v>
          </cell>
        </row>
        <row r="1525">
          <cell r="B1525" t="str">
            <v>GT.K040365</v>
          </cell>
          <cell r="C1525" t="str">
            <v>GATES FAJA ALTERNADOR 4PK930 UNIVERSAL ACANALADA</v>
          </cell>
          <cell r="D1525">
            <v>7</v>
          </cell>
          <cell r="E1525">
            <v>7</v>
          </cell>
          <cell r="F1525">
            <v>6.6000000000000003E-2</v>
          </cell>
          <cell r="G1525">
            <v>6.6000000000000003E-2</v>
          </cell>
        </row>
        <row r="1526">
          <cell r="B1526" t="str">
            <v>GT.K040370</v>
          </cell>
          <cell r="C1526" t="str">
            <v>GATES FAJA ALTERNADOR 4PK940 UNIVERSAL ACANALADA</v>
          </cell>
          <cell r="D1526">
            <v>8</v>
          </cell>
          <cell r="E1526">
            <v>8</v>
          </cell>
          <cell r="F1526">
            <v>6.6000000000000003E-2</v>
          </cell>
          <cell r="G1526">
            <v>6.6000000000000003E-2</v>
          </cell>
        </row>
        <row r="1527">
          <cell r="B1527" t="str">
            <v>GT.K040378</v>
          </cell>
          <cell r="C1527" t="str">
            <v>GATES FAJA ALTERNADOR 4PK960 UNIVERSAL ACANALADA</v>
          </cell>
          <cell r="D1527">
            <v>7</v>
          </cell>
          <cell r="E1527">
            <v>7</v>
          </cell>
          <cell r="F1527">
            <v>7.0000000000000007E-2</v>
          </cell>
          <cell r="G1527">
            <v>7.0000000000000007E-2</v>
          </cell>
        </row>
        <row r="1528">
          <cell r="B1528" t="str">
            <v>GT.K040390</v>
          </cell>
          <cell r="C1528" t="str">
            <v>GATES FAJA ALTERNADOR 4PK994 UNIVERSAL ACANALADA</v>
          </cell>
          <cell r="D1528">
            <v>5</v>
          </cell>
          <cell r="E1528">
            <v>5</v>
          </cell>
          <cell r="F1528">
            <v>0</v>
          </cell>
          <cell r="G1528">
            <v>6.8000000000000005E-2</v>
          </cell>
        </row>
        <row r="1529">
          <cell r="B1529" t="str">
            <v>GT.K040395</v>
          </cell>
          <cell r="C1529" t="str">
            <v>GATES FAJA ALTERNADOR 4PK1007 UNIVERSAL ACANALADA</v>
          </cell>
          <cell r="D1529">
            <v>1</v>
          </cell>
          <cell r="E1529">
            <v>1</v>
          </cell>
          <cell r="F1529">
            <v>0.06</v>
          </cell>
          <cell r="G1529">
            <v>6.2E-2</v>
          </cell>
        </row>
        <row r="1530">
          <cell r="B1530" t="str">
            <v>GT.K040398</v>
          </cell>
          <cell r="C1530" t="str">
            <v>GATES FAJA ALTERNADOR 4PK1010 UNIVERSAL ACANALADA</v>
          </cell>
          <cell r="D1530">
            <v>20</v>
          </cell>
          <cell r="E1530">
            <v>20</v>
          </cell>
          <cell r="F1530">
            <v>6.9000000000000006E-2</v>
          </cell>
          <cell r="G1530">
            <v>6.9000000000000006E-2</v>
          </cell>
        </row>
        <row r="1531">
          <cell r="B1531" t="str">
            <v>GT.K040438</v>
          </cell>
          <cell r="C1531" t="str">
            <v>GATES FAJA ALTERNADOR 4PK1110 UNIVERSAL ACANALADA</v>
          </cell>
          <cell r="D1531">
            <v>22</v>
          </cell>
          <cell r="E1531">
            <v>22</v>
          </cell>
          <cell r="F1531">
            <v>7.6999999999999999E-2</v>
          </cell>
          <cell r="G1531">
            <v>7.6999999999999999E-2</v>
          </cell>
        </row>
        <row r="1532">
          <cell r="B1532" t="str">
            <v>GT.K040440</v>
          </cell>
          <cell r="C1532" t="str">
            <v>GATES FAJA ALTERNADOR 4PK1120 UNIVERSAL ACANALADA</v>
          </cell>
          <cell r="D1532">
            <v>9</v>
          </cell>
          <cell r="E1532">
            <v>9</v>
          </cell>
          <cell r="F1532">
            <v>7.5999999999999998E-2</v>
          </cell>
          <cell r="G1532">
            <v>7.5999999999999998E-2</v>
          </cell>
        </row>
        <row r="1533">
          <cell r="B1533" t="str">
            <v>GT.K040465</v>
          </cell>
          <cell r="C1533" t="str">
            <v>GATES FAJA ALTERNADOR4PK1180 UNIVERSAL ACANALADA</v>
          </cell>
          <cell r="D1533">
            <v>17</v>
          </cell>
          <cell r="E1533">
            <v>17</v>
          </cell>
          <cell r="F1533">
            <v>8.1000000000000003E-2</v>
          </cell>
          <cell r="G1533">
            <v>8.1000000000000003E-2</v>
          </cell>
        </row>
        <row r="1534">
          <cell r="B1534" t="str">
            <v>GT.K040470</v>
          </cell>
          <cell r="C1534" t="str">
            <v>GATES FAJA ALTERNADOR 4PK1195 UNIVERSAL ACANALADA</v>
          </cell>
          <cell r="D1534">
            <v>17</v>
          </cell>
          <cell r="E1534">
            <v>17</v>
          </cell>
          <cell r="F1534">
            <v>8.2000000000000003E-2</v>
          </cell>
          <cell r="G1534">
            <v>8.2000000000000003E-2</v>
          </cell>
        </row>
        <row r="1535">
          <cell r="B1535" t="str">
            <v>GT.K040575</v>
          </cell>
          <cell r="C1535" t="str">
            <v>GATES FAJA ALTERNADOR 4PK1460 UNIVERSAL ACANALADA</v>
          </cell>
          <cell r="D1535">
            <v>3</v>
          </cell>
          <cell r="E1535">
            <v>3</v>
          </cell>
          <cell r="F1535">
            <v>9.5000000000000001E-2</v>
          </cell>
          <cell r="G1535">
            <v>9.5000000000000001E-2</v>
          </cell>
        </row>
        <row r="1536">
          <cell r="B1536" t="str">
            <v>GT.K040685</v>
          </cell>
          <cell r="C1536" t="str">
            <v>GATES FAJA ALTERNADOR 4PK1740 UNIVERSAL ACANALADA</v>
          </cell>
          <cell r="D1536">
            <v>1</v>
          </cell>
          <cell r="E1536">
            <v>1</v>
          </cell>
          <cell r="F1536">
            <v>0.112</v>
          </cell>
          <cell r="G1536">
            <v>0.112</v>
          </cell>
        </row>
        <row r="1537">
          <cell r="B1537" t="str">
            <v>GT.K050213</v>
          </cell>
          <cell r="C1537" t="str">
            <v>GATES FAJA ALTERNADOR 5PK540  UNIVERSAL ACANALADA</v>
          </cell>
          <cell r="D1537">
            <v>1</v>
          </cell>
          <cell r="E1537">
            <v>1</v>
          </cell>
          <cell r="F1537">
            <v>0.48</v>
          </cell>
          <cell r="G1537">
            <v>4.8000000000000001E-2</v>
          </cell>
        </row>
        <row r="1538">
          <cell r="B1538" t="str">
            <v>GT.K050344</v>
          </cell>
          <cell r="C1538" t="str">
            <v>GATES FAJA ALTERNADOR 5PK875 UNIVERSAL ACANALADA</v>
          </cell>
          <cell r="D1538">
            <v>16</v>
          </cell>
          <cell r="E1538">
            <v>16</v>
          </cell>
          <cell r="F1538">
            <v>6.7000000000000004E-2</v>
          </cell>
          <cell r="G1538">
            <v>6.7000000000000004E-2</v>
          </cell>
        </row>
        <row r="1539">
          <cell r="B1539" t="str">
            <v>GT.K050350</v>
          </cell>
          <cell r="C1539" t="str">
            <v>GATES FAJA ALTERNADOR 5PK890 UNIVERSAL ACANALADA</v>
          </cell>
          <cell r="D1539">
            <v>6</v>
          </cell>
          <cell r="E1539">
            <v>6</v>
          </cell>
          <cell r="F1539">
            <v>0.76</v>
          </cell>
          <cell r="G1539">
            <v>7.3999999999999996E-2</v>
          </cell>
        </row>
        <row r="1540">
          <cell r="B1540" t="str">
            <v>GT.K050355</v>
          </cell>
          <cell r="C1540" t="str">
            <v>GATES FAJA ALTERNADOR 5PK900 UNIVERSAL ACANALADA</v>
          </cell>
          <cell r="D1540">
            <v>10</v>
          </cell>
          <cell r="E1540">
            <v>10</v>
          </cell>
          <cell r="F1540">
            <v>0.78</v>
          </cell>
          <cell r="G1540">
            <v>7.5999999999999998E-2</v>
          </cell>
        </row>
        <row r="1541">
          <cell r="B1541" t="str">
            <v>GT.K050364</v>
          </cell>
          <cell r="C1541" t="str">
            <v>GATES FAJA ALTERNADOR 5PK925 UNIVERSAL ACANALADA</v>
          </cell>
          <cell r="D1541">
            <v>4</v>
          </cell>
          <cell r="E1541">
            <v>4</v>
          </cell>
          <cell r="F1541">
            <v>0</v>
          </cell>
          <cell r="G1541">
            <v>7.0000000000000007E-2</v>
          </cell>
        </row>
        <row r="1542">
          <cell r="B1542" t="str">
            <v>GT.K050380</v>
          </cell>
          <cell r="C1542" t="str">
            <v>GATES FAJA ALTERNADOR 5PK970 UNIVERSAL ACANALADA</v>
          </cell>
          <cell r="D1542">
            <v>15</v>
          </cell>
          <cell r="E1542">
            <v>15</v>
          </cell>
          <cell r="F1542">
            <v>7.8E-2</v>
          </cell>
          <cell r="G1542">
            <v>7.8E-2</v>
          </cell>
        </row>
        <row r="1543">
          <cell r="B1543" t="str">
            <v>GT.K050385</v>
          </cell>
          <cell r="C1543" t="str">
            <v>GATES FAJA ALTERNADOR 5PK981 UNIVERSAL ACANALADA</v>
          </cell>
          <cell r="D1543">
            <v>5</v>
          </cell>
          <cell r="E1543">
            <v>5</v>
          </cell>
          <cell r="F1543">
            <v>7.6999999999999999E-2</v>
          </cell>
          <cell r="G1543">
            <v>7.6999999999999999E-2</v>
          </cell>
        </row>
        <row r="1544">
          <cell r="B1544" t="str">
            <v>GT.K050433</v>
          </cell>
          <cell r="C1544" t="str">
            <v>GATES FAJA ALTERNADOR 5PK1100 UNIVERSAL ACANALADA</v>
          </cell>
          <cell r="D1544">
            <v>4</v>
          </cell>
          <cell r="E1544">
            <v>4</v>
          </cell>
          <cell r="F1544">
            <v>0.95</v>
          </cell>
          <cell r="G1544">
            <v>9.8000000000000004E-2</v>
          </cell>
        </row>
        <row r="1545">
          <cell r="B1545" t="str">
            <v>GT.K050435</v>
          </cell>
          <cell r="C1545" t="str">
            <v>GATES FAJA ALTERNADOR 5PK1110 UNIVERSAL ACANALADA</v>
          </cell>
          <cell r="D1545">
            <v>4</v>
          </cell>
          <cell r="E1545">
            <v>4</v>
          </cell>
          <cell r="F1545">
            <v>0.93</v>
          </cell>
          <cell r="G1545">
            <v>9.4E-2</v>
          </cell>
        </row>
        <row r="1546">
          <cell r="B1546" t="str">
            <v>GT.K050440</v>
          </cell>
          <cell r="C1546" t="str">
            <v>GATES FAJA ALTERNADOR 5PK1120 UNIVERSAL ACANALADA</v>
          </cell>
          <cell r="D1546">
            <v>3</v>
          </cell>
          <cell r="E1546">
            <v>3</v>
          </cell>
          <cell r="F1546">
            <v>0.93</v>
          </cell>
          <cell r="G1546">
            <v>9.4E-2</v>
          </cell>
        </row>
        <row r="1547">
          <cell r="B1547" t="str">
            <v>GT.K050474</v>
          </cell>
          <cell r="C1547" t="str">
            <v>GATES FAJA ALTERNADOR 5PK1205 UNIVERSAL ACANALADA</v>
          </cell>
          <cell r="D1547">
            <v>6</v>
          </cell>
          <cell r="E1547">
            <v>6</v>
          </cell>
          <cell r="F1547">
            <v>9.6000000000000002E-2</v>
          </cell>
          <cell r="G1547">
            <v>9.6000000000000002E-2</v>
          </cell>
        </row>
        <row r="1548">
          <cell r="B1548" t="str">
            <v>GT.K060355</v>
          </cell>
          <cell r="C1548" t="str">
            <v xml:space="preserve">GATES 6PK905 FAJA ALTERNADOR UNIVERSAL ACANALADA      </v>
          </cell>
          <cell r="D1548">
            <v>8</v>
          </cell>
          <cell r="E1548">
            <v>8</v>
          </cell>
          <cell r="F1548">
            <v>8.8999999999999996E-2</v>
          </cell>
          <cell r="G1548">
            <v>8.8999999999999996E-2</v>
          </cell>
        </row>
        <row r="1549">
          <cell r="B1549" t="str">
            <v>GT.K060365</v>
          </cell>
          <cell r="C1549" t="str">
            <v>GATES FAJA ALTERNADOR 6PK930 UNIVERSAL ACANALADA</v>
          </cell>
          <cell r="D1549">
            <v>19</v>
          </cell>
          <cell r="E1549">
            <v>19</v>
          </cell>
          <cell r="F1549">
            <v>9.2999999999999999E-2</v>
          </cell>
          <cell r="G1549">
            <v>9.2999999999999999E-2</v>
          </cell>
        </row>
        <row r="1550">
          <cell r="B1550" t="str">
            <v>GT.K060374</v>
          </cell>
          <cell r="C1550" t="str">
            <v xml:space="preserve">GATES 6PK950 FAJA ALTERNADOR UNIVERSAL ACANALADA      </v>
          </cell>
          <cell r="D1550">
            <v>5</v>
          </cell>
          <cell r="E1550">
            <v>5</v>
          </cell>
          <cell r="F1550">
            <v>9.4E-2</v>
          </cell>
          <cell r="G1550">
            <v>9.4E-2</v>
          </cell>
        </row>
        <row r="1551">
          <cell r="B1551" t="str">
            <v>GT.K060378</v>
          </cell>
          <cell r="C1551" t="str">
            <v xml:space="preserve">GATES 6PK960 FAJA ALTERNADOR UNIVERSAL ACANALADA      </v>
          </cell>
          <cell r="D1551">
            <v>2</v>
          </cell>
          <cell r="E1551">
            <v>2</v>
          </cell>
          <cell r="F1551">
            <v>9.2999999999999999E-2</v>
          </cell>
          <cell r="G1551">
            <v>9.2999999999999999E-2</v>
          </cell>
        </row>
        <row r="1552">
          <cell r="B1552" t="str">
            <v>GT.K060418</v>
          </cell>
          <cell r="C1552" t="str">
            <v>GATES FAJA ALTERNADOR 6PK1060 UNIVERSAL ACANALADA</v>
          </cell>
          <cell r="D1552">
            <v>3</v>
          </cell>
          <cell r="E1552">
            <v>3</v>
          </cell>
          <cell r="F1552">
            <v>9.8000000000000004E-2</v>
          </cell>
          <cell r="G1552">
            <v>9.8000000000000004E-2</v>
          </cell>
        </row>
        <row r="1553">
          <cell r="B1553" t="str">
            <v>GT.K060470</v>
          </cell>
          <cell r="C1553" t="str">
            <v>GATES FAJA ALTERNADOR 6PK1200 UNIVERSAL ACANALADA</v>
          </cell>
          <cell r="D1553">
            <v>10</v>
          </cell>
          <cell r="E1553">
            <v>10</v>
          </cell>
          <cell r="F1553">
            <v>0.112</v>
          </cell>
          <cell r="G1553">
            <v>0.112</v>
          </cell>
        </row>
        <row r="1554">
          <cell r="B1554" t="str">
            <v>GT.K060505</v>
          </cell>
          <cell r="C1554" t="str">
            <v>GATES FAJA ALTERNADOR 6PK1280 UNIVERSAL ACANALADA</v>
          </cell>
          <cell r="D1554">
            <v>15</v>
          </cell>
          <cell r="E1554">
            <v>15</v>
          </cell>
          <cell r="F1554">
            <v>0.124</v>
          </cell>
          <cell r="G1554">
            <v>0.124</v>
          </cell>
        </row>
        <row r="1555">
          <cell r="B1555" t="str">
            <v>GT.K060588</v>
          </cell>
          <cell r="C1555" t="str">
            <v>GATES FAJA ALTERNADOR 6PK1495 UNIVERSAL ACANALADA</v>
          </cell>
          <cell r="D1555">
            <v>5</v>
          </cell>
          <cell r="E1555">
            <v>5</v>
          </cell>
          <cell r="F1555">
            <v>0</v>
          </cell>
          <cell r="G1555">
            <v>0.13200000000000001</v>
          </cell>
        </row>
        <row r="1556">
          <cell r="B1556" t="str">
            <v>GT.K060609</v>
          </cell>
          <cell r="C1556" t="str">
            <v>GATES FAJA ALTERNADOR 6PK1550 UNIVERSAL ACANALADA</v>
          </cell>
          <cell r="D1556">
            <v>3</v>
          </cell>
          <cell r="E1556">
            <v>3</v>
          </cell>
          <cell r="F1556">
            <v>0.14699999999999999</v>
          </cell>
          <cell r="G1556">
            <v>0.14699999999999999</v>
          </cell>
        </row>
        <row r="1557">
          <cell r="B1557" t="str">
            <v>GT.K060630</v>
          </cell>
          <cell r="C1557" t="str">
            <v>GATES FAJA ALTERNADOR 6PK1601 UNIVERSAL ACANALADA</v>
          </cell>
          <cell r="D1557">
            <v>1</v>
          </cell>
          <cell r="E1557">
            <v>1</v>
          </cell>
          <cell r="F1557">
            <v>0</v>
          </cell>
          <cell r="G1557">
            <v>0.152</v>
          </cell>
        </row>
        <row r="1558">
          <cell r="B1558" t="str">
            <v>GT.K060675</v>
          </cell>
          <cell r="C1558" t="str">
            <v>GATES FAJA ALTERNADOR 6PK1720 UNIVERSAL ACANALADA</v>
          </cell>
          <cell r="D1558">
            <v>25</v>
          </cell>
          <cell r="E1558">
            <v>25</v>
          </cell>
          <cell r="F1558">
            <v>0.154</v>
          </cell>
          <cell r="G1558">
            <v>0.154</v>
          </cell>
        </row>
        <row r="1559">
          <cell r="B1559" t="str">
            <v>GT.K060705</v>
          </cell>
          <cell r="C1559" t="str">
            <v>GATES FAJA ALTERNADOR 6PK1790 UNIVERSAL ACANALADA</v>
          </cell>
          <cell r="D1559">
            <v>6</v>
          </cell>
          <cell r="E1559">
            <v>6</v>
          </cell>
          <cell r="F1559">
            <v>0.17</v>
          </cell>
          <cell r="G1559">
            <v>0.17</v>
          </cell>
        </row>
        <row r="1560">
          <cell r="B1560" t="str">
            <v>GT.K060747</v>
          </cell>
          <cell r="C1560" t="str">
            <v>GATES FAJA ALTERNADOR 6PK1900 UNIVERSAL ACANALADA</v>
          </cell>
          <cell r="D1560">
            <v>2</v>
          </cell>
          <cell r="E1560">
            <v>2</v>
          </cell>
          <cell r="F1560">
            <v>0.17100000000000001</v>
          </cell>
          <cell r="G1560">
            <v>0.17100000000000001</v>
          </cell>
        </row>
        <row r="1561">
          <cell r="B1561" t="str">
            <v>GT.K060802</v>
          </cell>
          <cell r="C1561" t="str">
            <v xml:space="preserve">GATES 6PK2040 FAJA ALTERNADOR UNIVERSAL ACANALADA      </v>
          </cell>
          <cell r="D1561">
            <v>21</v>
          </cell>
          <cell r="E1561">
            <v>21</v>
          </cell>
          <cell r="F1561">
            <v>0.41399999999999998</v>
          </cell>
          <cell r="G1561">
            <v>0.192</v>
          </cell>
        </row>
        <row r="1562">
          <cell r="B1562" t="str">
            <v>GT.K060806</v>
          </cell>
          <cell r="C1562" t="str">
            <v>GATES FAJA ALTERNADOR 6PK2050 UNIVERSAL ACANALADA</v>
          </cell>
          <cell r="D1562">
            <v>13</v>
          </cell>
          <cell r="E1562">
            <v>13</v>
          </cell>
          <cell r="F1562">
            <v>0.16700000000000001</v>
          </cell>
          <cell r="G1562">
            <v>0.16700000000000001</v>
          </cell>
        </row>
        <row r="1563">
          <cell r="B1563" t="str">
            <v>GT.K060815</v>
          </cell>
          <cell r="C1563" t="str">
            <v>GATES FAJA ALTERNADOR 6PK2070 UNIVERSAL ACANALADA</v>
          </cell>
          <cell r="D1563">
            <v>9</v>
          </cell>
          <cell r="E1563">
            <v>9</v>
          </cell>
          <cell r="F1563">
            <v>0.40600000000000003</v>
          </cell>
          <cell r="G1563">
            <v>0.186</v>
          </cell>
        </row>
        <row r="1564">
          <cell r="B1564" t="str">
            <v>GT.K060845</v>
          </cell>
          <cell r="C1564" t="str">
            <v xml:space="preserve">GATES 6PK2140 FAJA ALTERNADOR UNIVERSAL ACANALADA      </v>
          </cell>
          <cell r="D1564">
            <v>13</v>
          </cell>
          <cell r="E1564">
            <v>13</v>
          </cell>
          <cell r="F1564">
            <v>0.19500000000000001</v>
          </cell>
          <cell r="G1564">
            <v>0.19500000000000001</v>
          </cell>
        </row>
        <row r="1565">
          <cell r="B1565" t="str">
            <v>GT.K060883</v>
          </cell>
          <cell r="C1565" t="str">
            <v>GATES FAJA ALTERNADOR 6PK2244 UNIVERSAL ACANALADA</v>
          </cell>
          <cell r="D1565">
            <v>10</v>
          </cell>
          <cell r="E1565">
            <v>10</v>
          </cell>
          <cell r="F1565">
            <v>0.48299999999999998</v>
          </cell>
          <cell r="G1565">
            <v>0.21199999999999999</v>
          </cell>
        </row>
        <row r="1566">
          <cell r="B1566" t="str">
            <v>GT.K060886</v>
          </cell>
          <cell r="C1566" t="str">
            <v>GATES FAJA ALTERNADOR 6PK2250 UNIVERSAL ACANALADA</v>
          </cell>
          <cell r="D1566">
            <v>7</v>
          </cell>
          <cell r="E1566">
            <v>7</v>
          </cell>
          <cell r="F1566">
            <v>0.45200000000000001</v>
          </cell>
          <cell r="G1566">
            <v>0.20799999999999999</v>
          </cell>
        </row>
        <row r="1567">
          <cell r="B1567" t="str">
            <v>GT.K060891</v>
          </cell>
          <cell r="C1567" t="str">
            <v xml:space="preserve">GATES 6PK2265 FAJA ALTERNADOR UNIVERSAL ACANALADA      </v>
          </cell>
          <cell r="D1567">
            <v>8</v>
          </cell>
          <cell r="E1567">
            <v>8</v>
          </cell>
          <cell r="F1567">
            <v>0.20499999999999999</v>
          </cell>
          <cell r="G1567">
            <v>0.20499999999999999</v>
          </cell>
        </row>
        <row r="1568">
          <cell r="B1568" t="str">
            <v>GT.K061016</v>
          </cell>
          <cell r="C1568" t="str">
            <v xml:space="preserve">GATES 6PK2585 FAJA ALTERNADOR UNIVERSAL ACANALADA      </v>
          </cell>
          <cell r="D1568">
            <v>13</v>
          </cell>
          <cell r="E1568">
            <v>13</v>
          </cell>
          <cell r="F1568">
            <v>0.24</v>
          </cell>
          <cell r="G1568">
            <v>0.24</v>
          </cell>
        </row>
        <row r="1569">
          <cell r="B1569" t="str">
            <v>GT.K070425</v>
          </cell>
          <cell r="C1569" t="str">
            <v>GATES FAJA ALTERNADOR 7PK1080 UNIVERSAL ACANALADA</v>
          </cell>
          <cell r="D1569">
            <v>10</v>
          </cell>
          <cell r="E1569">
            <v>10</v>
          </cell>
          <cell r="F1569">
            <v>0.26400000000000001</v>
          </cell>
          <cell r="G1569">
            <v>0.26400000000000001</v>
          </cell>
        </row>
        <row r="1570">
          <cell r="B1570" t="str">
            <v>GT.K070430</v>
          </cell>
          <cell r="C1570" t="str">
            <v>GATES FAJA ALTERNADOR 7PK1095 UNIVERSAL ACANALADA</v>
          </cell>
          <cell r="D1570">
            <v>5</v>
          </cell>
          <cell r="E1570">
            <v>5</v>
          </cell>
          <cell r="F1570">
            <v>0.28399999999999997</v>
          </cell>
          <cell r="G1570">
            <v>0.28399999999999997</v>
          </cell>
        </row>
        <row r="1571">
          <cell r="B1571" t="str">
            <v>GT.K070443</v>
          </cell>
          <cell r="C1571" t="str">
            <v>GATES FAJA ALTERNADOR 7PK1125 UNIVERSAL ACANALADA</v>
          </cell>
          <cell r="D1571">
            <v>12</v>
          </cell>
          <cell r="E1571">
            <v>12</v>
          </cell>
          <cell r="F1571">
            <v>0</v>
          </cell>
          <cell r="G1571">
            <v>0.12</v>
          </cell>
        </row>
        <row r="1572">
          <cell r="B1572" t="str">
            <v>GT.K070448</v>
          </cell>
          <cell r="C1572" t="str">
            <v>GATES FAJA ALTERNADOR 7PK1140 UNIVERSAL ACANALADA</v>
          </cell>
          <cell r="D1572">
            <v>31</v>
          </cell>
          <cell r="E1572">
            <v>31</v>
          </cell>
          <cell r="F1572">
            <v>0.127</v>
          </cell>
          <cell r="G1572">
            <v>0.127</v>
          </cell>
        </row>
        <row r="1573">
          <cell r="B1573" t="str">
            <v>GT.K070500</v>
          </cell>
          <cell r="C1573" t="str">
            <v>GATES FAJA ALTERNADOR 7PK1272 UNIVERSAL ACANALADA</v>
          </cell>
          <cell r="D1573">
            <v>14</v>
          </cell>
          <cell r="E1573">
            <v>14</v>
          </cell>
          <cell r="F1573">
            <v>0.13100000000000001</v>
          </cell>
          <cell r="G1573">
            <v>0.14199999999999999</v>
          </cell>
        </row>
        <row r="1574">
          <cell r="B1574" t="str">
            <v>GT.K070596</v>
          </cell>
          <cell r="C1574" t="str">
            <v>GATES FAJA ALTERNADOR 7PK1515 UNIVERSAL ACANALADA</v>
          </cell>
          <cell r="D1574">
            <v>17</v>
          </cell>
          <cell r="E1574">
            <v>17</v>
          </cell>
          <cell r="F1574">
            <v>0.16800000000000001</v>
          </cell>
          <cell r="G1574">
            <v>0.16800000000000001</v>
          </cell>
        </row>
        <row r="1575">
          <cell r="B1575" t="str">
            <v>GT.K070615</v>
          </cell>
          <cell r="C1575" t="str">
            <v xml:space="preserve">GATES 7PK1570 FAJA ALTERNADOR UNIVERSAL ACANALADA      </v>
          </cell>
          <cell r="D1575">
            <v>10</v>
          </cell>
          <cell r="E1575">
            <v>10</v>
          </cell>
          <cell r="F1575">
            <v>0.375</v>
          </cell>
          <cell r="G1575">
            <v>0.375</v>
          </cell>
        </row>
        <row r="1576">
          <cell r="B1576" t="str">
            <v>GT.K070669</v>
          </cell>
          <cell r="C1576" t="str">
            <v xml:space="preserve">GATES 7PK1700 FAJA ALTERNADOR UNIVERSAL ACANALADA      </v>
          </cell>
          <cell r="D1576">
            <v>8</v>
          </cell>
          <cell r="E1576">
            <v>8</v>
          </cell>
          <cell r="F1576">
            <v>0.186</v>
          </cell>
          <cell r="G1576">
            <v>0.186</v>
          </cell>
        </row>
        <row r="1577">
          <cell r="B1577" t="str">
            <v>GT.K070690</v>
          </cell>
          <cell r="C1577" t="str">
            <v>GATES FAJA ALTERNADOR 7PK1755 UNIVERSAL ACANALADA</v>
          </cell>
          <cell r="D1577">
            <v>47</v>
          </cell>
          <cell r="E1577">
            <v>47</v>
          </cell>
          <cell r="F1577">
            <v>0.19500000000000001</v>
          </cell>
          <cell r="G1577">
            <v>0.19500000000000001</v>
          </cell>
        </row>
        <row r="1578">
          <cell r="B1578" t="str">
            <v>GT.K070705</v>
          </cell>
          <cell r="C1578" t="str">
            <v>GATES FAJA ALTERNADOR 7PK1790 UNIVERSAL ACANALADA</v>
          </cell>
          <cell r="D1578">
            <v>7</v>
          </cell>
          <cell r="E1578">
            <v>7</v>
          </cell>
          <cell r="F1578">
            <v>0.439</v>
          </cell>
          <cell r="G1578">
            <v>0.2</v>
          </cell>
        </row>
        <row r="1579">
          <cell r="B1579" t="str">
            <v>GT.K070763</v>
          </cell>
          <cell r="C1579" t="str">
            <v xml:space="preserve">GATES 7PK1940 FAJA ALTERNADOR UNIVERSAL ACANALADA      </v>
          </cell>
          <cell r="D1579">
            <v>12</v>
          </cell>
          <cell r="E1579">
            <v>12</v>
          </cell>
          <cell r="F1579">
            <v>0.439</v>
          </cell>
          <cell r="G1579">
            <v>0.20399999999999999</v>
          </cell>
        </row>
        <row r="1580">
          <cell r="B1580" t="str">
            <v>GT.K070801</v>
          </cell>
          <cell r="C1580" t="str">
            <v xml:space="preserve">GATES 7PK2040 FAJA ALTERNADOR UNIVERSAL ACANALADA      </v>
          </cell>
          <cell r="D1580">
            <v>11</v>
          </cell>
          <cell r="E1580">
            <v>11</v>
          </cell>
          <cell r="F1580">
            <v>0.218</v>
          </cell>
          <cell r="G1580">
            <v>0.218</v>
          </cell>
        </row>
        <row r="1581">
          <cell r="B1581" t="str">
            <v>GT.K070805HD</v>
          </cell>
          <cell r="C1581" t="str">
            <v>GATES FAJA ALTERNADOR 7PK2045 UNIVERSAL ACANALADA HILUX LAND 1970-UP 2</v>
          </cell>
          <cell r="D1581">
            <v>20</v>
          </cell>
          <cell r="E1581">
            <v>20</v>
          </cell>
          <cell r="F1581">
            <v>0.224</v>
          </cell>
          <cell r="G1581">
            <v>0.224</v>
          </cell>
        </row>
        <row r="1582">
          <cell r="B1582" t="str">
            <v>GT.K070807A</v>
          </cell>
          <cell r="C1582" t="str">
            <v>GATES FAJA ALTERNADOR 7PK2050 UNIVERSAL ACANALADA</v>
          </cell>
          <cell r="D1582">
            <v>9</v>
          </cell>
          <cell r="E1582">
            <v>9</v>
          </cell>
          <cell r="F1582">
            <v>0.22500000000000001</v>
          </cell>
          <cell r="G1582">
            <v>0.22500000000000001</v>
          </cell>
        </row>
        <row r="1583">
          <cell r="B1583" t="str">
            <v>GT.K070834</v>
          </cell>
          <cell r="C1583" t="str">
            <v>GATES 7PK2120 FAJA ALTERNADOR UNIVERSAL ACANALADA</v>
          </cell>
          <cell r="D1583">
            <v>10</v>
          </cell>
          <cell r="E1583">
            <v>10</v>
          </cell>
          <cell r="F1583">
            <v>0.49399999999999999</v>
          </cell>
          <cell r="G1583">
            <v>0.218</v>
          </cell>
        </row>
        <row r="1584">
          <cell r="B1584" t="str">
            <v>GT.K080570</v>
          </cell>
          <cell r="C1584" t="str">
            <v>GATES FAJA ALTERNADOR 8PK1450 UNIVERSAL ACANALADA</v>
          </cell>
          <cell r="D1584">
            <v>5</v>
          </cell>
          <cell r="E1584">
            <v>5</v>
          </cell>
          <cell r="F1584">
            <v>0.40100000000000002</v>
          </cell>
          <cell r="G1584">
            <v>0.17799999999999999</v>
          </cell>
        </row>
        <row r="1585">
          <cell r="B1585" t="str">
            <v>GT.K080594</v>
          </cell>
          <cell r="C1585" t="str">
            <v>GATES FAJA ALTERNADOR 8PK1510 UNIVERSAL ACANALADA</v>
          </cell>
          <cell r="D1585">
            <v>5</v>
          </cell>
          <cell r="E1585">
            <v>5</v>
          </cell>
          <cell r="F1585">
            <v>0.42499999999999999</v>
          </cell>
          <cell r="G1585">
            <v>0.19400000000000001</v>
          </cell>
        </row>
        <row r="1586">
          <cell r="B1586" t="str">
            <v>GT.K080615</v>
          </cell>
          <cell r="C1586" t="str">
            <v xml:space="preserve">GATES 8PK1560 FAJA ALTERNADOR UNIVERSAL ACANALADA      </v>
          </cell>
          <cell r="D1586">
            <v>2</v>
          </cell>
          <cell r="E1586">
            <v>2</v>
          </cell>
          <cell r="F1586">
            <v>0.42299999999999999</v>
          </cell>
          <cell r="G1586">
            <v>0.19800000000000001</v>
          </cell>
        </row>
        <row r="1587">
          <cell r="B1587" t="str">
            <v>GT.K080630</v>
          </cell>
          <cell r="C1587" t="str">
            <v>GATES FAJA ALTERNADOR 8PK1600 UNIVERSAL ACANALADA</v>
          </cell>
          <cell r="D1587">
            <v>7</v>
          </cell>
          <cell r="E1587">
            <v>7</v>
          </cell>
          <cell r="F1587">
            <v>0.434</v>
          </cell>
          <cell r="G1587">
            <v>0.20399999999999999</v>
          </cell>
        </row>
        <row r="1588">
          <cell r="B1588" t="str">
            <v>GT.K080635</v>
          </cell>
          <cell r="C1588" t="str">
            <v xml:space="preserve">GATES 8PK1620 FAJA ALTERNADOR UNIVERSAL ACANALADA      </v>
          </cell>
          <cell r="D1588">
            <v>5</v>
          </cell>
          <cell r="E1588">
            <v>5</v>
          </cell>
          <cell r="F1588">
            <v>0.434</v>
          </cell>
          <cell r="G1588">
            <v>0.19800000000000001</v>
          </cell>
        </row>
        <row r="1589">
          <cell r="B1589" t="str">
            <v>GT.K080653</v>
          </cell>
          <cell r="C1589" t="str">
            <v xml:space="preserve">GATES 8PK1660 FAJA ALTERNADOR UNIVERSAL ACANALADA      </v>
          </cell>
          <cell r="D1589">
            <v>5</v>
          </cell>
          <cell r="E1589">
            <v>5</v>
          </cell>
          <cell r="F1589">
            <v>0.44800000000000001</v>
          </cell>
          <cell r="G1589">
            <v>0.20399999999999999</v>
          </cell>
        </row>
        <row r="1590">
          <cell r="B1590" t="str">
            <v>GT.K080670</v>
          </cell>
          <cell r="C1590" t="str">
            <v xml:space="preserve">GATES 8PK1700 FAJA ALTERNADOR UNIVERSAL ACANALADA      </v>
          </cell>
          <cell r="D1590">
            <v>10</v>
          </cell>
          <cell r="E1590">
            <v>10</v>
          </cell>
          <cell r="F1590">
            <v>0.20399999999999999</v>
          </cell>
          <cell r="G1590">
            <v>0.20399999999999999</v>
          </cell>
        </row>
        <row r="1591">
          <cell r="B1591" t="str">
            <v>GT.K080710</v>
          </cell>
          <cell r="C1591" t="str">
            <v>GATES FAJA ALTERNADOR 8PK1800 UNIVERSAL ACANALADA</v>
          </cell>
          <cell r="D1591">
            <v>10</v>
          </cell>
          <cell r="E1591">
            <v>10</v>
          </cell>
          <cell r="F1591">
            <v>0.49199999999999999</v>
          </cell>
          <cell r="G1591">
            <v>0.218</v>
          </cell>
        </row>
        <row r="1592">
          <cell r="B1592" t="str">
            <v>GT.K080720</v>
          </cell>
          <cell r="C1592" t="str">
            <v xml:space="preserve">GATES 8PK1830 FAJA ALTERNADOR UNIVERSAL ACANALADA      </v>
          </cell>
          <cell r="D1592">
            <v>3</v>
          </cell>
          <cell r="E1592">
            <v>3</v>
          </cell>
          <cell r="F1592">
            <v>0.255</v>
          </cell>
          <cell r="G1592">
            <v>0.23</v>
          </cell>
        </row>
        <row r="1593">
          <cell r="B1593" t="str">
            <v>GT.K080806</v>
          </cell>
          <cell r="C1593" t="str">
            <v>GATES 8PK2040 FAJA ALTERNADOR UNIVERSAL ACANALADA</v>
          </cell>
          <cell r="D1593">
            <v>13</v>
          </cell>
          <cell r="E1593">
            <v>13</v>
          </cell>
          <cell r="F1593">
            <v>0.54700000000000004</v>
          </cell>
          <cell r="G1593">
            <v>0.217</v>
          </cell>
        </row>
        <row r="1594">
          <cell r="B1594" t="str">
            <v>GT.K080810</v>
          </cell>
          <cell r="C1594" t="str">
            <v>GATES 8PK2060 FAJA ALTERNADOR UNIVERSAL ACANALADA</v>
          </cell>
          <cell r="D1594">
            <v>3</v>
          </cell>
          <cell r="E1594">
            <v>3</v>
          </cell>
          <cell r="F1594">
            <v>0.55100000000000005</v>
          </cell>
          <cell r="G1594">
            <v>0.254</v>
          </cell>
        </row>
        <row r="1595">
          <cell r="B1595" t="str">
            <v>GT.K080816</v>
          </cell>
          <cell r="C1595" t="str">
            <v>GATES FAJA ALTERNADOR 8PK2070 UNIVERSAL ACANALADA</v>
          </cell>
          <cell r="D1595">
            <v>10</v>
          </cell>
          <cell r="E1595">
            <v>10</v>
          </cell>
          <cell r="F1595">
            <v>0.255</v>
          </cell>
          <cell r="G1595">
            <v>0.25600000000000001</v>
          </cell>
        </row>
        <row r="1596">
          <cell r="B1596" t="str">
            <v>GT.K080820</v>
          </cell>
          <cell r="C1596" t="str">
            <v>GATES 8PK2080 FAJA ALTERNADOR UNIVERSAL ACANALADA</v>
          </cell>
          <cell r="D1596">
            <v>3</v>
          </cell>
          <cell r="E1596">
            <v>3</v>
          </cell>
          <cell r="F1596">
            <v>0.54700000000000004</v>
          </cell>
          <cell r="G1596">
            <v>0.25</v>
          </cell>
        </row>
        <row r="1597">
          <cell r="B1597" t="str">
            <v>GT.K100572</v>
          </cell>
          <cell r="C1597" t="str">
            <v xml:space="preserve">GATES 10PK1450 FAJA ALTERNADOR UNIVERSAL ACANALADA      </v>
          </cell>
          <cell r="D1597">
            <v>13</v>
          </cell>
          <cell r="E1597">
            <v>13</v>
          </cell>
          <cell r="F1597">
            <v>0.22700000000000001</v>
          </cell>
          <cell r="G1597">
            <v>0.22700000000000001</v>
          </cell>
        </row>
        <row r="1598">
          <cell r="B1598" t="str">
            <v>GT.K100579</v>
          </cell>
          <cell r="C1598" t="str">
            <v xml:space="preserve">GATES 10PK1470 FAJA ALTERNADOR UNIVERSAL ACANALADA      </v>
          </cell>
          <cell r="D1598">
            <v>3</v>
          </cell>
          <cell r="E1598">
            <v>3</v>
          </cell>
          <cell r="F1598">
            <v>0</v>
          </cell>
          <cell r="G1598">
            <v>0.22800000000000001</v>
          </cell>
        </row>
        <row r="1599">
          <cell r="B1599" t="str">
            <v>GT.K100658</v>
          </cell>
          <cell r="C1599" t="str">
            <v>GATES 10PK1675 FAJA ALTERNADOR UNIVERSAL ACANALADA</v>
          </cell>
          <cell r="D1599">
            <v>7</v>
          </cell>
          <cell r="E1599">
            <v>7</v>
          </cell>
          <cell r="F1599">
            <v>0.25800000000000001</v>
          </cell>
          <cell r="G1599">
            <v>0.25800000000000001</v>
          </cell>
        </row>
        <row r="1600">
          <cell r="B1600" t="str">
            <v>GT.T022</v>
          </cell>
          <cell r="C1600" t="str">
            <v>GATES FAJA DISTRIBUCION T022 DAIHATSU CHARADE 1.0L 91DC*19MM 9.5</v>
          </cell>
          <cell r="D1600">
            <v>13</v>
          </cell>
          <cell r="E1600">
            <v>13</v>
          </cell>
          <cell r="F1600">
            <v>0.13100000000000001</v>
          </cell>
          <cell r="G1600">
            <v>0.13100000000000001</v>
          </cell>
        </row>
        <row r="1601">
          <cell r="B1601" t="str">
            <v>GT.T036</v>
          </cell>
          <cell r="C1601" t="str">
            <v>GATES FAJA DISTRIBUCION A352L075 TOYOTA COROLLA 4A-5A 1.6L-1.5L 94DC*19MM 9.5</v>
          </cell>
          <cell r="D1601">
            <v>17</v>
          </cell>
          <cell r="E1601">
            <v>17</v>
          </cell>
          <cell r="F1601">
            <v>0.13700000000000001</v>
          </cell>
          <cell r="G1601">
            <v>0.13700000000000001</v>
          </cell>
        </row>
        <row r="1602">
          <cell r="B1602" t="str">
            <v>GT.T045</v>
          </cell>
          <cell r="C1602" t="str">
            <v>GATES FAJA DISTRIBUCION A416L100 TOYOTA MARK II 1G 2.0L 111DC*25MM 9.5</v>
          </cell>
          <cell r="D1602">
            <v>19</v>
          </cell>
          <cell r="E1602">
            <v>19</v>
          </cell>
          <cell r="F1602">
            <v>0.111</v>
          </cell>
          <cell r="G1602">
            <v>0.111</v>
          </cell>
        </row>
        <row r="1603">
          <cell r="B1603" t="str">
            <v>GT.T070</v>
          </cell>
          <cell r="C1603" t="str">
            <v>GATES FAJA DISTRIBUCION A330L075 TOYOTA CARINA 4A 1.6L 88DC*19MM 9.5</v>
          </cell>
          <cell r="D1603">
            <v>33</v>
          </cell>
          <cell r="E1603">
            <v>33</v>
          </cell>
          <cell r="F1603">
            <v>0.13600000000000001</v>
          </cell>
          <cell r="G1603">
            <v>0.13600000000000001</v>
          </cell>
        </row>
        <row r="1604">
          <cell r="B1604" t="str">
            <v>GT.T073</v>
          </cell>
          <cell r="C1604" t="str">
            <v>GATES FAJA DISTRIBUCION A345L075 HYUNDAI EXCEL G4DG-G4DJ 1.3L-1.5L 92DC*19MM 9.5</v>
          </cell>
          <cell r="D1604">
            <v>12</v>
          </cell>
          <cell r="E1604">
            <v>12</v>
          </cell>
          <cell r="F1604">
            <v>0.13700000000000001</v>
          </cell>
          <cell r="G1604">
            <v>0.13700000000000001</v>
          </cell>
        </row>
        <row r="1605">
          <cell r="B1605" t="str">
            <v>GT.T077</v>
          </cell>
          <cell r="C1605" t="str">
            <v>GATES FAJA DISTRIBUCION A397L075 NISSAN SUNNY E15 1.5L 106DC*19MM 9.5</v>
          </cell>
          <cell r="D1605">
            <v>17</v>
          </cell>
          <cell r="E1605">
            <v>17</v>
          </cell>
          <cell r="F1605">
            <v>0.14899999999999999</v>
          </cell>
          <cell r="G1605">
            <v>0.14899999999999999</v>
          </cell>
        </row>
        <row r="1606">
          <cell r="B1606" t="str">
            <v>GT.T084</v>
          </cell>
          <cell r="C1606" t="str">
            <v>GATES FAJA DISTRIBUCION A487R100 TOYOTA HI ACE 2L 2.4L 130DR*25MM 9.5</v>
          </cell>
          <cell r="D1606">
            <v>20</v>
          </cell>
          <cell r="E1606">
            <v>20</v>
          </cell>
          <cell r="F1606">
            <v>0.24</v>
          </cell>
          <cell r="G1606">
            <v>0.23200000000000001</v>
          </cell>
        </row>
        <row r="1607">
          <cell r="B1607" t="str">
            <v>GT.T089</v>
          </cell>
          <cell r="C1607" t="str">
            <v>GATES FAJA DISTRIBUCION A457M075 MITSUBISHI GALANT 4G37 2.0L 122DR*19MM 9.5</v>
          </cell>
          <cell r="D1607">
            <v>13</v>
          </cell>
          <cell r="E1607">
            <v>13</v>
          </cell>
          <cell r="F1607">
            <v>0.18099999999999999</v>
          </cell>
          <cell r="G1607">
            <v>0.18099999999999999</v>
          </cell>
        </row>
        <row r="1608">
          <cell r="B1608" t="str">
            <v>GT.T091</v>
          </cell>
          <cell r="C1608" t="str">
            <v>GATES FAJA DISTRIBUCION A611M100 MITSUBISHI DELICA 4D56 2.5L 163DR*25MM 9.5</v>
          </cell>
          <cell r="D1608">
            <v>24</v>
          </cell>
          <cell r="E1608">
            <v>24</v>
          </cell>
          <cell r="F1608">
            <v>0.28799999999999998</v>
          </cell>
          <cell r="G1608">
            <v>0.28999999999999998</v>
          </cell>
        </row>
        <row r="1609">
          <cell r="B1609" t="str">
            <v>GT.T094</v>
          </cell>
          <cell r="C1609" t="str">
            <v>GATES FAJA DISTRIBUCION A405R24MM HONDA ACCORD ES-EY 1.8L-1.6L 108DR*24MM 9.5</v>
          </cell>
          <cell r="D1609">
            <v>6</v>
          </cell>
          <cell r="E1609">
            <v>6</v>
          </cell>
          <cell r="F1609">
            <v>0.17499999999999999</v>
          </cell>
          <cell r="G1609">
            <v>0.17499999999999999</v>
          </cell>
        </row>
        <row r="1610">
          <cell r="B1610" t="str">
            <v>GT.T096</v>
          </cell>
          <cell r="C1610" t="str">
            <v>GATES FAJA DISTRIBUCION A439M100 NISSAN SENTRA CD17 1.5L 117DC*25MM 9.5</v>
          </cell>
          <cell r="D1610">
            <v>19</v>
          </cell>
          <cell r="E1610">
            <v>19</v>
          </cell>
          <cell r="F1610">
            <v>0.19500000000000001</v>
          </cell>
          <cell r="G1610">
            <v>0.19500000000000001</v>
          </cell>
        </row>
        <row r="1611">
          <cell r="B1611" t="str">
            <v>GT.T098</v>
          </cell>
          <cell r="C1611" t="str">
            <v>GATES FAJA DISTRIBUCION A664R100 TOYOTA COROLLA 2C 1.8L 177DR*25MM 9.5</v>
          </cell>
          <cell r="D1611">
            <v>219</v>
          </cell>
          <cell r="E1611">
            <v>219</v>
          </cell>
          <cell r="F1611">
            <v>0.25600000000000001</v>
          </cell>
          <cell r="G1611">
            <v>0.28999999999999998</v>
          </cell>
        </row>
        <row r="1612">
          <cell r="B1612" t="str">
            <v>GT.T1005</v>
          </cell>
          <cell r="C1612" t="str">
            <v>GATES FAJA DISTRIBUCION A386RU24MM HONDA CIVIC D15B 1.5L 103DR*24MM 9.5</v>
          </cell>
          <cell r="D1612">
            <v>8</v>
          </cell>
          <cell r="E1612">
            <v>8</v>
          </cell>
          <cell r="F1612">
            <v>0.187</v>
          </cell>
          <cell r="G1612">
            <v>0.187</v>
          </cell>
        </row>
        <row r="1613">
          <cell r="B1613" t="str">
            <v>GT.T1013</v>
          </cell>
          <cell r="C1613" t="str">
            <v>GATES FAJA DISTRIBUCION A318YU20MM HYUNDAI KIA I10 PICANTO G4HC 1.1L 101DR*20MM 8</v>
          </cell>
          <cell r="D1613">
            <v>25</v>
          </cell>
          <cell r="E1613">
            <v>25</v>
          </cell>
          <cell r="F1613">
            <v>0.14699999999999999</v>
          </cell>
          <cell r="G1613">
            <v>0.14699999999999999</v>
          </cell>
        </row>
        <row r="1614">
          <cell r="B1614" t="str">
            <v>GT.T1016</v>
          </cell>
          <cell r="C1614" t="str">
            <v>GATES FAJA DISTRIBUCION 59XR22 KIA CARNIVAL KV6 2.5L 59DR*22MM 9.5</v>
          </cell>
          <cell r="D1614">
            <v>6</v>
          </cell>
          <cell r="E1614">
            <v>6</v>
          </cell>
          <cell r="F1614">
            <v>0.112</v>
          </cell>
          <cell r="G1614">
            <v>0.112</v>
          </cell>
        </row>
        <row r="1615">
          <cell r="B1615" t="str">
            <v>GT.T1022</v>
          </cell>
          <cell r="C1615" t="str">
            <v>GATES A460YS20MM FAJA DISTRIBUCION CHEVROLET KADETT 1994-1998 C18NZ 4CIL 1.8L 146DR*20MM</v>
          </cell>
          <cell r="D1615">
            <v>7</v>
          </cell>
          <cell r="E1615">
            <v>7</v>
          </cell>
          <cell r="F1615">
            <v>0.156</v>
          </cell>
          <cell r="G1615">
            <v>0.156</v>
          </cell>
        </row>
        <row r="1616">
          <cell r="B1616" t="str">
            <v>GT.T1039</v>
          </cell>
          <cell r="C1616" t="str">
            <v>GATES FAJA DISTRIBUCION A345RU22MM HYUNDAI EXCEL G4DG-G4DJ 1.3L-1.5L 92DR*22MM 9.5</v>
          </cell>
          <cell r="D1616">
            <v>17</v>
          </cell>
          <cell r="E1616">
            <v>17</v>
          </cell>
          <cell r="F1616">
            <v>0.156</v>
          </cell>
          <cell r="G1616">
            <v>0.156</v>
          </cell>
        </row>
        <row r="1617">
          <cell r="B1617" t="str">
            <v>GT.T1045</v>
          </cell>
          <cell r="C1617" t="str">
            <v>GATES FAJA DISTRIBUCION A296RU075 NISSAN SUNNY CD20 2.0L 79DR*19MM 9.5</v>
          </cell>
          <cell r="D1617">
            <v>38</v>
          </cell>
          <cell r="E1617">
            <v>38</v>
          </cell>
          <cell r="F1617">
            <v>0.11600000000000001</v>
          </cell>
          <cell r="G1617">
            <v>0.11600000000000001</v>
          </cell>
        </row>
        <row r="1618">
          <cell r="B1618" t="str">
            <v>GT.T1073</v>
          </cell>
          <cell r="C1618" t="str">
            <v>GATES FAJA DISTRIBUCION T1073 VOLKSWAGEN GOLF 1.4L-1.6L 130DR*20MM 8</v>
          </cell>
          <cell r="D1618">
            <v>2</v>
          </cell>
          <cell r="E1618">
            <v>2</v>
          </cell>
          <cell r="F1618">
            <v>0.151</v>
          </cell>
          <cell r="G1618">
            <v>0.151</v>
          </cell>
        </row>
        <row r="1619">
          <cell r="B1619" t="str">
            <v>GT.T1078</v>
          </cell>
          <cell r="C1619" t="str">
            <v>GATES FAJA DISTRIBUCION T1078 RENAULT KANGOO EXPRESS 1.9L 151DR*25MM 9.5</v>
          </cell>
          <cell r="D1619">
            <v>7</v>
          </cell>
          <cell r="E1619">
            <v>7</v>
          </cell>
          <cell r="F1619">
            <v>0.248</v>
          </cell>
          <cell r="G1619">
            <v>0.248</v>
          </cell>
        </row>
        <row r="1620">
          <cell r="B1620" t="str">
            <v>GT.T1084</v>
          </cell>
          <cell r="C1620" t="str">
            <v>GATES FAJA DISTRIBUCION T1084 CITROEN PEUGEOT BOXER 2.5L 141DR*28MM 9.5</v>
          </cell>
          <cell r="D1620">
            <v>2</v>
          </cell>
          <cell r="E1620">
            <v>2</v>
          </cell>
          <cell r="F1620">
            <v>0.223</v>
          </cell>
          <cell r="G1620">
            <v>0.223</v>
          </cell>
        </row>
        <row r="1621">
          <cell r="B1621" t="str">
            <v>GT.T1089</v>
          </cell>
          <cell r="C1621" t="str">
            <v>GATES FAJA DISTRIBUCION T1089 RENAULT LOGAN SANDERO CLIO 1.4L-1.6L 96DR*17MM 9.5</v>
          </cell>
          <cell r="D1621">
            <v>68</v>
          </cell>
          <cell r="E1621">
            <v>68</v>
          </cell>
          <cell r="F1621">
            <v>0.13300000000000001</v>
          </cell>
          <cell r="G1621">
            <v>0.13300000000000001</v>
          </cell>
        </row>
        <row r="1622">
          <cell r="B1622" t="str">
            <v>GT.T1092</v>
          </cell>
          <cell r="C1622" t="str">
            <v>GATES FAJA DISTRIBUCION T1092 FIAT RENAULT DUCATO MASTER 2.8L 154DR*30MM 9.5</v>
          </cell>
          <cell r="D1622">
            <v>3</v>
          </cell>
          <cell r="E1622">
            <v>3</v>
          </cell>
          <cell r="F1622">
            <v>0.27600000000000002</v>
          </cell>
          <cell r="G1622">
            <v>0.28199999999999997</v>
          </cell>
        </row>
        <row r="1623">
          <cell r="B1623" t="str">
            <v>GT.T1095</v>
          </cell>
          <cell r="C1623" t="str">
            <v>GATES FAJA DISTRIBUCION T1095 RENAULT STEPWAY LOGAN CLIO 1.4L-1.6L 132DR*27MM 9.5</v>
          </cell>
          <cell r="D1623">
            <v>6</v>
          </cell>
          <cell r="E1623">
            <v>6</v>
          </cell>
          <cell r="F1623">
            <v>0.23300000000000001</v>
          </cell>
          <cell r="G1623">
            <v>0.23300000000000001</v>
          </cell>
        </row>
        <row r="1624">
          <cell r="B1624" t="str">
            <v>GT.T1098</v>
          </cell>
          <cell r="C1624" t="str">
            <v>GATES FAJA DISTRIBUCION A461RU28MM HYUNDAI KIA SANTA FE SPORTAGE 1971-UP D4EB D4EA 2.0L 123DR*28MM 9.5</v>
          </cell>
          <cell r="D1624">
            <v>29</v>
          </cell>
          <cell r="E1624">
            <v>29</v>
          </cell>
          <cell r="F1624">
            <v>0.20499999999999999</v>
          </cell>
          <cell r="G1624">
            <v>0.20499999999999999</v>
          </cell>
        </row>
        <row r="1625">
          <cell r="B1625" t="str">
            <v>GT.T122</v>
          </cell>
          <cell r="C1625" t="str">
            <v>GATES FAJA DISTRIBUCION A431L075 CHEVROLET LUV 4ZD1 2.3L 115DC*19MM 9.5</v>
          </cell>
          <cell r="D1625">
            <v>44</v>
          </cell>
          <cell r="E1625">
            <v>44</v>
          </cell>
          <cell r="F1625">
            <v>0.153</v>
          </cell>
          <cell r="G1625">
            <v>0.153</v>
          </cell>
        </row>
        <row r="1626">
          <cell r="B1626" t="str">
            <v>GT.T124</v>
          </cell>
          <cell r="C1626" t="str">
            <v>GATES FAJA DISTRIBUCION T124 MITSUBISHI SONATA 2.4L 123DR*19MM 9.5</v>
          </cell>
          <cell r="D1626">
            <v>6</v>
          </cell>
          <cell r="E1626">
            <v>6</v>
          </cell>
          <cell r="F1626">
            <v>0.16500000000000001</v>
          </cell>
          <cell r="G1626">
            <v>0.16500000000000001</v>
          </cell>
        </row>
        <row r="1627">
          <cell r="B1627" t="str">
            <v>GT.T1249</v>
          </cell>
          <cell r="C1627" t="str">
            <v>GATES FAJA DISTRIBUCION T1249 PEUGEOT PARTNER EXPERT (TODOS VANS) 1.9L 140DR*25MM 9.5</v>
          </cell>
          <cell r="D1627">
            <v>18</v>
          </cell>
          <cell r="E1627">
            <v>18</v>
          </cell>
          <cell r="F1627">
            <v>0.253</v>
          </cell>
          <cell r="G1627">
            <v>0.253</v>
          </cell>
        </row>
        <row r="1628">
          <cell r="B1628" t="str">
            <v>GT.T128</v>
          </cell>
          <cell r="C1628" t="str">
            <v>GATES FAJA DISTRIBUCION A345M075 HYUNDAI EXCEL G4DG-G4DJ 1.3L-1.5L 92DR*19MM 9.5</v>
          </cell>
          <cell r="D1628">
            <v>45</v>
          </cell>
          <cell r="E1628">
            <v>45</v>
          </cell>
          <cell r="F1628">
            <v>0.14799999999999999</v>
          </cell>
          <cell r="G1628">
            <v>0.14799999999999999</v>
          </cell>
        </row>
        <row r="1629">
          <cell r="B1629" t="str">
            <v>GT.T135</v>
          </cell>
          <cell r="C1629" t="str">
            <v>GATES FAJA DISTRIBUCION T135 SUBARU JUSTY 1987-1995 EF12 3CIL 1.2L 89D*19MM</v>
          </cell>
          <cell r="D1629">
            <v>16</v>
          </cell>
          <cell r="E1629">
            <v>16</v>
          </cell>
          <cell r="F1629">
            <v>0.13600000000000001</v>
          </cell>
          <cell r="G1629">
            <v>0.13600000000000001</v>
          </cell>
        </row>
        <row r="1630">
          <cell r="B1630" t="str">
            <v>GT.T136</v>
          </cell>
          <cell r="C1630" t="str">
            <v>GATES FAJA DISTRIBUCION T136 TOYOTA TERCEL 1.5L 127DR*24MM 8</v>
          </cell>
          <cell r="D1630">
            <v>3</v>
          </cell>
          <cell r="E1630">
            <v>3</v>
          </cell>
          <cell r="F1630">
            <v>0</v>
          </cell>
          <cell r="G1630">
            <v>0.182</v>
          </cell>
        </row>
        <row r="1631">
          <cell r="B1631" t="str">
            <v>GT.T138</v>
          </cell>
          <cell r="C1631" t="str">
            <v>GATES FAJA DISTRIBUCION A513YS27MM TOYOTA CELICA RAV-4 3SFE 2.0L 163DR*27MM 8</v>
          </cell>
          <cell r="D1631">
            <v>38</v>
          </cell>
          <cell r="E1631">
            <v>38</v>
          </cell>
          <cell r="F1631">
            <v>0.246</v>
          </cell>
          <cell r="G1631">
            <v>0.252</v>
          </cell>
        </row>
        <row r="1632">
          <cell r="B1632" t="str">
            <v>GT.T143</v>
          </cell>
          <cell r="C1632" t="str">
            <v>GATES FAJA DISTRIBUCION T143 HONDA CIVIC 1.5L 106DR*24MM 9.5</v>
          </cell>
          <cell r="D1632">
            <v>15</v>
          </cell>
          <cell r="E1632">
            <v>15</v>
          </cell>
          <cell r="F1632">
            <v>0.17799999999999999</v>
          </cell>
          <cell r="G1632">
            <v>0.17799999999999999</v>
          </cell>
        </row>
        <row r="1633">
          <cell r="B1633" t="str">
            <v>GT.T1503</v>
          </cell>
          <cell r="C1633" t="str">
            <v>GATES FAJA DISTRIBUCION T1503 PEUGEOT 406 307 2.0L 153DR*25MM 9.5</v>
          </cell>
          <cell r="D1633">
            <v>20</v>
          </cell>
          <cell r="E1633">
            <v>20</v>
          </cell>
          <cell r="F1633">
            <v>0.23300000000000001</v>
          </cell>
          <cell r="G1633">
            <v>0.23300000000000001</v>
          </cell>
        </row>
        <row r="1634">
          <cell r="B1634" t="str">
            <v>GT.T1505</v>
          </cell>
          <cell r="C1634" t="str">
            <v>GATES FAJA DISTRIBUCION T1505 PEUGEOT 306 307 406 2.0L 141DR*25MM 9.5</v>
          </cell>
          <cell r="D1634">
            <v>9</v>
          </cell>
          <cell r="E1634">
            <v>9</v>
          </cell>
          <cell r="F1634">
            <v>0.219</v>
          </cell>
          <cell r="G1634">
            <v>0.219</v>
          </cell>
        </row>
        <row r="1635">
          <cell r="B1635" t="str">
            <v>GT.T1511</v>
          </cell>
          <cell r="C1635" t="str">
            <v>GATES FAJA DISTRIBUCION T1511 TOYOTA HILUX HIACE 1KD-2KD 2.5L 3.0L 97DR*25MM 10</v>
          </cell>
          <cell r="D1635">
            <v>41</v>
          </cell>
          <cell r="E1635">
            <v>41</v>
          </cell>
          <cell r="F1635">
            <v>0.158</v>
          </cell>
          <cell r="G1635">
            <v>0.158</v>
          </cell>
        </row>
        <row r="1636">
          <cell r="B1636" t="str">
            <v>GT.T153</v>
          </cell>
          <cell r="C1636" t="str">
            <v>GATES FAJA DISTRIBUCION A465RU24MM HONDA CIVIC CR-X ZC 1.6L 124DR*24MM 9.5</v>
          </cell>
          <cell r="D1636">
            <v>18</v>
          </cell>
          <cell r="E1636">
            <v>18</v>
          </cell>
          <cell r="F1636">
            <v>0.20699999999999999</v>
          </cell>
          <cell r="G1636">
            <v>0.20699999999999999</v>
          </cell>
        </row>
        <row r="1637">
          <cell r="B1637" t="str">
            <v>GT.T1581</v>
          </cell>
          <cell r="C1637" t="str">
            <v>GATES FAJA DISTRIBUCION T1581 PEUGEOT 206 307 1.1L 1.7L 134DR*25MM 9.5</v>
          </cell>
          <cell r="D1637">
            <v>10</v>
          </cell>
          <cell r="E1637">
            <v>10</v>
          </cell>
          <cell r="F1637">
            <v>0</v>
          </cell>
          <cell r="G1637">
            <v>0.214</v>
          </cell>
        </row>
        <row r="1638">
          <cell r="B1638" t="str">
            <v>GT.T1602</v>
          </cell>
          <cell r="C1638" t="str">
            <v>GATES FAJA DISTRIBUCION H577RU25MM MITSUBISHI L200 4D56 2.5L 154DR*25MM 9.5</v>
          </cell>
          <cell r="D1638">
            <v>78</v>
          </cell>
          <cell r="E1638">
            <v>78</v>
          </cell>
          <cell r="F1638">
            <v>0.23100000000000001</v>
          </cell>
          <cell r="G1638">
            <v>0.23100000000000001</v>
          </cell>
        </row>
        <row r="1639">
          <cell r="B1639" t="str">
            <v>GT.T162</v>
          </cell>
          <cell r="C1639" t="str">
            <v>GATES FAJA DISTRIBUCION A353YS19MM ISUZU GEMINI 4XC1 1.5L 112DR*19MM 8</v>
          </cell>
          <cell r="D1639">
            <v>3</v>
          </cell>
          <cell r="E1639">
            <v>3</v>
          </cell>
          <cell r="F1639">
            <v>0.157</v>
          </cell>
          <cell r="G1639">
            <v>0.157</v>
          </cell>
        </row>
        <row r="1640">
          <cell r="B1640" t="str">
            <v>GT.T163</v>
          </cell>
          <cell r="C1640" t="str">
            <v>GATES FAJA DISTRIBUCION A469R20MM DAEWOO ESPERO 1977 C20LE 2.0L 125DR*20MM 9.5</v>
          </cell>
          <cell r="D1640">
            <v>10</v>
          </cell>
          <cell r="E1640">
            <v>10</v>
          </cell>
          <cell r="F1640">
            <v>0.19500000000000001</v>
          </cell>
          <cell r="G1640">
            <v>0.19500000000000001</v>
          </cell>
        </row>
        <row r="1641">
          <cell r="B1641" t="str">
            <v>GT.T1637</v>
          </cell>
          <cell r="C1641" t="str">
            <v>GATES FAJA DISTRIBUCION T1637 FIAT PALIOT PUNTO SIENA 1.4L 129DR*22MM 8</v>
          </cell>
          <cell r="D1641">
            <v>9</v>
          </cell>
          <cell r="E1641">
            <v>9</v>
          </cell>
          <cell r="F1641">
            <v>0.16500000000000001</v>
          </cell>
          <cell r="G1641">
            <v>0.16500000000000001</v>
          </cell>
        </row>
        <row r="1642">
          <cell r="B1642" t="str">
            <v>GT.T1660</v>
          </cell>
          <cell r="C1642" t="str">
            <v>GATES FAJA DISTRIBUCION T1660 CHERRY QQ 1.3L 167DR*25MM 8</v>
          </cell>
          <cell r="D1642">
            <v>56</v>
          </cell>
          <cell r="E1642">
            <v>56</v>
          </cell>
          <cell r="F1642">
            <v>0.20599999999999999</v>
          </cell>
          <cell r="G1642">
            <v>0.20599999999999999</v>
          </cell>
        </row>
        <row r="1643">
          <cell r="B1643" t="str">
            <v>GT.T168</v>
          </cell>
          <cell r="C1643" t="str">
            <v>GATES FAJA DISTRIBUCION A205YU050 MITSUBISHI GALANT 4G63 2.0L 65DR*13MM 8</v>
          </cell>
          <cell r="D1643">
            <v>40</v>
          </cell>
          <cell r="E1643">
            <v>40</v>
          </cell>
          <cell r="F1643">
            <v>0.1</v>
          </cell>
          <cell r="G1643">
            <v>9.8000000000000004E-2</v>
          </cell>
        </row>
        <row r="1644">
          <cell r="B1644" t="str">
            <v>GT.T172</v>
          </cell>
          <cell r="C1644" t="str">
            <v>GATES FAJA DISTRIBUCION A664YU30MM SUBARU LEGACY EJ20-EJ22 2.2L 211DR*30MM 8</v>
          </cell>
          <cell r="D1644">
            <v>41</v>
          </cell>
          <cell r="E1644">
            <v>41</v>
          </cell>
          <cell r="F1644">
            <v>0.33300000000000002</v>
          </cell>
          <cell r="G1644">
            <v>0.35599999999999998</v>
          </cell>
        </row>
        <row r="1645">
          <cell r="B1645" t="str">
            <v>GT.T180</v>
          </cell>
          <cell r="C1645" t="str">
            <v>GATES FAJA DISTRIBUCION A718YU32MM NISSAN MAXIMA CG30DE 3.0L 228DR*32MM 8</v>
          </cell>
          <cell r="D1645">
            <v>1</v>
          </cell>
          <cell r="E1645">
            <v>1</v>
          </cell>
          <cell r="F1645">
            <v>0.376</v>
          </cell>
          <cell r="G1645">
            <v>0.38</v>
          </cell>
        </row>
        <row r="1646">
          <cell r="B1646" t="str">
            <v>GT.T185</v>
          </cell>
          <cell r="C1646" t="str">
            <v>GATES FAJA DISTRIBUCION A337YU22MM MAZDA FAMILIA 323 B3 1.3L 107DR*22MM 8</v>
          </cell>
          <cell r="D1646">
            <v>12</v>
          </cell>
          <cell r="E1646">
            <v>12</v>
          </cell>
          <cell r="F1646">
            <v>0.154</v>
          </cell>
          <cell r="G1646">
            <v>0.154</v>
          </cell>
        </row>
        <row r="1647">
          <cell r="B1647" t="str">
            <v>GT.T186</v>
          </cell>
          <cell r="C1647" t="str">
            <v>GATES FAJA DISTRIBUCION A262RU16MM HONDA ACCORD F22A 2.2L 70DR*16MM 9.5</v>
          </cell>
          <cell r="D1647">
            <v>8</v>
          </cell>
          <cell r="E1647">
            <v>8</v>
          </cell>
          <cell r="F1647">
            <v>0.157</v>
          </cell>
          <cell r="G1647">
            <v>0.157</v>
          </cell>
        </row>
        <row r="1648">
          <cell r="B1648" t="str">
            <v>GT.T191</v>
          </cell>
          <cell r="C1648" t="str">
            <v>GATES FAJA DISTRIBUCION T191 HYUNDAI ACCENT 4G15 1.5L 92DR*22MM 9.5</v>
          </cell>
          <cell r="D1648">
            <v>22</v>
          </cell>
          <cell r="E1648">
            <v>22</v>
          </cell>
          <cell r="F1648">
            <v>0.114</v>
          </cell>
          <cell r="G1648">
            <v>0.16800000000000001</v>
          </cell>
        </row>
        <row r="1649">
          <cell r="B1649" t="str">
            <v>GT.T194</v>
          </cell>
          <cell r="C1649" t="str">
            <v>GATES FAJA DISTRIBUCION A364R25MM TOYOTA H ILUX 1KD-2KD 3.0L 97DR*25MM 9.5</v>
          </cell>
          <cell r="D1649">
            <v>40</v>
          </cell>
          <cell r="E1649">
            <v>40</v>
          </cell>
          <cell r="F1649">
            <v>0.16500000000000001</v>
          </cell>
          <cell r="G1649">
            <v>0.16500000000000001</v>
          </cell>
        </row>
        <row r="1650">
          <cell r="B1650" t="str">
            <v>GT.T203</v>
          </cell>
          <cell r="C1650" t="str">
            <v>GATES FAJA DISTRIBUCION A416R17MM DAEWOO RACER CHEVROLET CORSA 1.2L 111DR*17MM 9.5</v>
          </cell>
          <cell r="D1650">
            <v>82</v>
          </cell>
          <cell r="E1650">
            <v>82</v>
          </cell>
          <cell r="F1650">
            <v>0.156</v>
          </cell>
          <cell r="G1650">
            <v>0.156</v>
          </cell>
        </row>
        <row r="1651">
          <cell r="B1651" t="str">
            <v>GT.T208</v>
          </cell>
          <cell r="C1651" t="str">
            <v>GATES FAJA DISTRIBUCION A403Y26MM TOYOTA COROLLA 5EFE 1.5L 128DR*26MM 8</v>
          </cell>
          <cell r="D1651">
            <v>58</v>
          </cell>
          <cell r="E1651">
            <v>58</v>
          </cell>
          <cell r="F1651">
            <v>0.18</v>
          </cell>
          <cell r="G1651">
            <v>0.184</v>
          </cell>
        </row>
        <row r="1652">
          <cell r="B1652" t="str">
            <v>GT.T212</v>
          </cell>
          <cell r="C1652" t="str">
            <v>GATES FAJA DISTRIBUCION A386RU100 SUZUKI CULTUS G15A-G16A 1.5L-1.6L 103DR*25MM 9.5</v>
          </cell>
          <cell r="D1652">
            <v>25</v>
          </cell>
          <cell r="E1652">
            <v>25</v>
          </cell>
          <cell r="F1652">
            <v>0.17</v>
          </cell>
          <cell r="G1652">
            <v>0.17399999999999999</v>
          </cell>
        </row>
        <row r="1653">
          <cell r="B1653" t="str">
            <v>GT.T223</v>
          </cell>
          <cell r="C1653" t="str">
            <v>GATES FAJA DISTRIBUCION T223 HONDA CIVIC 1.5L 103DR*24MM 9.5</v>
          </cell>
          <cell r="D1653">
            <v>19</v>
          </cell>
          <cell r="E1653">
            <v>19</v>
          </cell>
          <cell r="F1653">
            <v>0.16400000000000001</v>
          </cell>
          <cell r="G1653">
            <v>0.16400000000000001</v>
          </cell>
        </row>
        <row r="1654">
          <cell r="B1654" t="str">
            <v>GT.T224</v>
          </cell>
          <cell r="C1654" t="str">
            <v>GATES FAJA DISTRIBUCION A390RU24MM HONDA CIVIC D17A 1.7L 104DR*24MM 9.5</v>
          </cell>
          <cell r="D1654">
            <v>18</v>
          </cell>
          <cell r="E1654">
            <v>18</v>
          </cell>
          <cell r="F1654">
            <v>0.16900000000000001</v>
          </cell>
          <cell r="G1654">
            <v>0.16900000000000001</v>
          </cell>
        </row>
        <row r="1655">
          <cell r="B1655" t="str">
            <v>GT.T228</v>
          </cell>
          <cell r="C1655" t="str">
            <v>GATES FAJA DISTRIBUCION A425YU100 MAZDA FAMILIA FS 2.0L 135DR*25MM 8</v>
          </cell>
          <cell r="D1655">
            <v>4</v>
          </cell>
          <cell r="E1655">
            <v>4</v>
          </cell>
          <cell r="F1655">
            <v>0.188</v>
          </cell>
          <cell r="G1655">
            <v>0.188</v>
          </cell>
        </row>
        <row r="1656">
          <cell r="B1656" t="str">
            <v>GT.T232</v>
          </cell>
          <cell r="C1656" t="str">
            <v>GATES FAJA DISTRIBUCION A461RU29MM MITSUBISHI GALANT 4G63 2.0L 123DR*29MM 9.5</v>
          </cell>
          <cell r="D1656">
            <v>20</v>
          </cell>
          <cell r="E1656">
            <v>20</v>
          </cell>
          <cell r="F1656">
            <v>0.215</v>
          </cell>
          <cell r="G1656">
            <v>0.215</v>
          </cell>
        </row>
        <row r="1657">
          <cell r="B1657" t="str">
            <v>GT.T233</v>
          </cell>
          <cell r="C1657" t="str">
            <v>GATES FAJA DISTRIBUCION A400Y24MM TOYOTA TERCEL 3E 1.5L 127DR*24MM 8</v>
          </cell>
          <cell r="D1657">
            <v>18</v>
          </cell>
          <cell r="E1657">
            <v>18</v>
          </cell>
          <cell r="F1657">
            <v>0.17299999999999999</v>
          </cell>
          <cell r="G1657">
            <v>0.17299999999999999</v>
          </cell>
        </row>
        <row r="1658">
          <cell r="B1658" t="str">
            <v>GT.T236</v>
          </cell>
          <cell r="C1658" t="str">
            <v>GATES FAJA DISTRIBUCION A368Y21MM TOYOTA COROLLA 4A-5A 1.6L-1.5L 117DR*21MM 8</v>
          </cell>
          <cell r="D1658">
            <v>37</v>
          </cell>
          <cell r="E1658">
            <v>37</v>
          </cell>
          <cell r="F1658">
            <v>0.156</v>
          </cell>
          <cell r="G1658">
            <v>0.156</v>
          </cell>
        </row>
        <row r="1659">
          <cell r="B1659" t="str">
            <v>GT.T244</v>
          </cell>
          <cell r="C1659" t="str">
            <v>GATES FAJA DISTRIBUCION A420RU24MM HONDA ACCORD F23A 2.3L 112DR*24MM 9.5</v>
          </cell>
          <cell r="D1659">
            <v>12</v>
          </cell>
          <cell r="E1659">
            <v>12</v>
          </cell>
          <cell r="F1659">
            <v>0.185</v>
          </cell>
          <cell r="G1659">
            <v>0.185</v>
          </cell>
        </row>
        <row r="1660">
          <cell r="B1660" t="str">
            <v>GT.T249</v>
          </cell>
          <cell r="C1660" t="str">
            <v>GATES FAJA DISTRIBUCION A499RU25MM NISSAN PATHFINDER VG33 3.3L 133DR*25MM 9.5</v>
          </cell>
          <cell r="D1660">
            <v>5</v>
          </cell>
          <cell r="E1660">
            <v>5</v>
          </cell>
          <cell r="F1660">
            <v>0.20899999999999999</v>
          </cell>
          <cell r="G1660">
            <v>0.20899999999999999</v>
          </cell>
        </row>
        <row r="1661">
          <cell r="B1661" t="str">
            <v>GT.T256</v>
          </cell>
          <cell r="C1661" t="str">
            <v>GATES FAJA DISTRIBUCION H577RU29MM MITSUBISHI GALANT 4G64 2.4L 154DR*29MM 9.5</v>
          </cell>
          <cell r="D1661">
            <v>13</v>
          </cell>
          <cell r="E1661">
            <v>13</v>
          </cell>
          <cell r="F1661">
            <v>0</v>
          </cell>
          <cell r="G1661">
            <v>0.27200000000000002</v>
          </cell>
        </row>
        <row r="1662">
          <cell r="B1662" t="str">
            <v>GT.T274</v>
          </cell>
          <cell r="C1662" t="str">
            <v>GATES FAJA DISTRIBUCION 144006790040 HONDA CIVIC 1.2L  87DC*19MM 9.5</v>
          </cell>
          <cell r="D1662">
            <v>1</v>
          </cell>
          <cell r="E1662">
            <v>1</v>
          </cell>
          <cell r="F1662">
            <v>0</v>
          </cell>
          <cell r="G1662">
            <v>0.13400000000000001</v>
          </cell>
        </row>
        <row r="1663">
          <cell r="B1663" t="str">
            <v>GT.T277</v>
          </cell>
          <cell r="C1663" t="str">
            <v>GATES FAJA DISTRIBUCION A885YU30MM SUBARU IMPREZA LEGACY EJ20 2.0L 281DR*30MM 8</v>
          </cell>
          <cell r="D1663">
            <v>35</v>
          </cell>
          <cell r="E1663">
            <v>35</v>
          </cell>
          <cell r="F1663">
            <v>0.36099999999999999</v>
          </cell>
          <cell r="G1663">
            <v>0.38400000000000001</v>
          </cell>
        </row>
        <row r="1664">
          <cell r="B1664" t="str">
            <v>GT.T281</v>
          </cell>
          <cell r="C1664" t="str">
            <v>GATES FAJA DISTRIBUCION A529YU25MM KIA SPORTAGE F8 2.0L 168DR*25MM 8</v>
          </cell>
          <cell r="D1664">
            <v>2</v>
          </cell>
          <cell r="E1664">
            <v>2</v>
          </cell>
          <cell r="F1664">
            <v>0.23100000000000001</v>
          </cell>
          <cell r="G1664">
            <v>0.23100000000000001</v>
          </cell>
        </row>
        <row r="1665">
          <cell r="B1665" t="str">
            <v>GT.T282</v>
          </cell>
          <cell r="C1665" t="str">
            <v>GATES FAJA DISTRIBUCION A394RU22MM HYUNDAI KIA ACCENT G4E 1.5L-1.6L 105DR*22MM 9.5</v>
          </cell>
          <cell r="D1665">
            <v>46</v>
          </cell>
          <cell r="E1665">
            <v>46</v>
          </cell>
          <cell r="F1665">
            <v>0.161</v>
          </cell>
          <cell r="G1665">
            <v>0.161</v>
          </cell>
        </row>
        <row r="1666">
          <cell r="B1666" t="str">
            <v>GT.T284</v>
          </cell>
          <cell r="C1666" t="str">
            <v>GATES FAJA DISTRIBUCION A424RU100 HYUNDAI KIA SONATA G4GF 2.0L 113DR*25MM 9.5</v>
          </cell>
          <cell r="D1666">
            <v>64</v>
          </cell>
          <cell r="E1666">
            <v>64</v>
          </cell>
          <cell r="F1666">
            <v>0.192</v>
          </cell>
          <cell r="G1666">
            <v>0.192</v>
          </cell>
        </row>
        <row r="1667">
          <cell r="B1667" t="str">
            <v>GT.T286</v>
          </cell>
          <cell r="C1667" t="str">
            <v>GATES FAJA DISTRIBUCION A620YU26MM HONDA ACCORD J35A 2.3L 197DR*26MM 8</v>
          </cell>
          <cell r="D1667">
            <v>20</v>
          </cell>
          <cell r="E1667">
            <v>20</v>
          </cell>
          <cell r="F1667">
            <v>0.28000000000000003</v>
          </cell>
          <cell r="G1667">
            <v>0.28199999999999997</v>
          </cell>
        </row>
        <row r="1668">
          <cell r="B1668" t="str">
            <v>GT.T289</v>
          </cell>
          <cell r="C1668" t="str">
            <v>GATES FAJA DISTRIBUCION A337YU100 DAEWOO TICO F8CL 0.8L 107DR*25MM 8</v>
          </cell>
          <cell r="D1668">
            <v>20</v>
          </cell>
          <cell r="E1668">
            <v>20</v>
          </cell>
          <cell r="F1668">
            <v>0.16600000000000001</v>
          </cell>
          <cell r="G1668">
            <v>0.16600000000000001</v>
          </cell>
        </row>
        <row r="1669">
          <cell r="B1669" t="str">
            <v>GT.T296</v>
          </cell>
          <cell r="C1669" t="str">
            <v>GATES FAJA DISTRIBUCION T296 VOLKSWAGEN POLO BORA 1.6L 2.0L 138DR*23MM 8</v>
          </cell>
          <cell r="D1669">
            <v>3</v>
          </cell>
          <cell r="E1669">
            <v>3</v>
          </cell>
          <cell r="F1669">
            <v>0</v>
          </cell>
          <cell r="G1669">
            <v>0.17599999999999999</v>
          </cell>
        </row>
        <row r="1670">
          <cell r="B1670" t="str">
            <v>GT.T300</v>
          </cell>
          <cell r="C1670" t="str">
            <v>GATES FAJA DISTRIBUCION T300 SUBARU GL-XT EA82 1.8L (R) 98DR*19MM 9.5</v>
          </cell>
          <cell r="D1670">
            <v>7</v>
          </cell>
          <cell r="E1670">
            <v>7</v>
          </cell>
          <cell r="F1670">
            <v>0.14399999999999999</v>
          </cell>
          <cell r="G1670">
            <v>0.14399999999999999</v>
          </cell>
        </row>
        <row r="1671">
          <cell r="B1671" t="str">
            <v>GT.T304</v>
          </cell>
          <cell r="C1671" t="str">
            <v>GATES FAJA DISTRIBUCION T304 SUBARU LEGACY 2.2L-2.5L 223DR*27MM 8</v>
          </cell>
          <cell r="D1671">
            <v>30</v>
          </cell>
          <cell r="E1671">
            <v>30</v>
          </cell>
          <cell r="F1671">
            <v>0.312</v>
          </cell>
          <cell r="G1671">
            <v>0.30399999999999999</v>
          </cell>
        </row>
        <row r="1672">
          <cell r="B1672" t="str">
            <v>GT.T306</v>
          </cell>
          <cell r="C1672" t="str">
            <v>GATES FAJA DISTRIBUCION T306 VOLKSWAGEN BORA 1.8L 150DR*23MM 8</v>
          </cell>
          <cell r="D1672">
            <v>6</v>
          </cell>
          <cell r="E1672">
            <v>6</v>
          </cell>
          <cell r="F1672">
            <v>0.19400000000000001</v>
          </cell>
          <cell r="G1672">
            <v>0.19400000000000001</v>
          </cell>
        </row>
        <row r="1673">
          <cell r="B1673" t="str">
            <v>GT.T307</v>
          </cell>
          <cell r="C1673" t="str">
            <v>GATES FAJA DISTRIBUCION A702YU27MM SUBARU IMPRESA LEGACY EJ15-EJ20 1.5L-2.0L 223DR*27MM 8</v>
          </cell>
          <cell r="D1673">
            <v>28</v>
          </cell>
          <cell r="E1673">
            <v>28</v>
          </cell>
          <cell r="F1673">
            <v>0.30199999999999999</v>
          </cell>
          <cell r="G1673">
            <v>0.29199999999999998</v>
          </cell>
        </row>
        <row r="1674">
          <cell r="B1674" t="str">
            <v>GT.T309</v>
          </cell>
          <cell r="C1674" t="str">
            <v>GATES FAJA DISTRIBUCION A532YS24MM DAEWOO NUBIRA X20SE 2.0L 169DR*24MM 8</v>
          </cell>
          <cell r="D1674">
            <v>10</v>
          </cell>
          <cell r="E1674">
            <v>10</v>
          </cell>
          <cell r="F1674">
            <v>0.216</v>
          </cell>
          <cell r="G1674">
            <v>0.216</v>
          </cell>
        </row>
        <row r="1675">
          <cell r="B1675" t="str">
            <v>GT.T310</v>
          </cell>
          <cell r="C1675" t="str">
            <v>GATES FAJA DISTRIBUCION A476RU100 CHEVROLET AVEO 2003-UP DAEWOO LANOS AD16 1.6L 127DR*25MM 9.5</v>
          </cell>
          <cell r="D1675">
            <v>1</v>
          </cell>
          <cell r="E1675">
            <v>1</v>
          </cell>
          <cell r="F1675">
            <v>0.20699999999999999</v>
          </cell>
          <cell r="G1675">
            <v>0.20699999999999999</v>
          </cell>
        </row>
        <row r="1676">
          <cell r="B1676" t="str">
            <v>GT.T312</v>
          </cell>
          <cell r="C1676" t="str">
            <v>GATES FAJA DISTRIBUCION T312 HONDA CIVIC 1.7L 104DR*22MM 9.5</v>
          </cell>
          <cell r="D1676">
            <v>28</v>
          </cell>
          <cell r="E1676">
            <v>28</v>
          </cell>
          <cell r="F1676">
            <v>0.16600000000000001</v>
          </cell>
          <cell r="G1676">
            <v>0.16600000000000001</v>
          </cell>
        </row>
        <row r="1677">
          <cell r="B1677" t="str">
            <v>GT.T313</v>
          </cell>
          <cell r="C1677" t="str">
            <v>GATES FAJA DISTRIBUCION H551YS29MM HYUNDAI KIA SONATA G4JS 2.4L 175DR*29MM 8</v>
          </cell>
          <cell r="D1677">
            <v>80</v>
          </cell>
          <cell r="E1677">
            <v>80</v>
          </cell>
          <cell r="F1677">
            <v>0.23899999999999999</v>
          </cell>
          <cell r="G1677">
            <v>0.25</v>
          </cell>
        </row>
        <row r="1678">
          <cell r="B1678" t="str">
            <v>GT.T314</v>
          </cell>
          <cell r="C1678" t="str">
            <v>GATES FAJA DISTRIBUCION T314 HYUNDAI KIA SONATA 2.4L 65DR*13MM 8</v>
          </cell>
          <cell r="D1678">
            <v>13</v>
          </cell>
          <cell r="E1678">
            <v>13</v>
          </cell>
          <cell r="F1678">
            <v>8.5999999999999993E-2</v>
          </cell>
          <cell r="G1678">
            <v>8.5999999999999993E-2</v>
          </cell>
        </row>
        <row r="1679">
          <cell r="B1679" t="str">
            <v>GT.T315</v>
          </cell>
          <cell r="C1679" t="str">
            <v>GATES FAJA DISTRIBUCION A652YU32MM HYUNDAI KIA TUCSON SPORTAGE G6 2.7L 207DR*32MM 8</v>
          </cell>
          <cell r="D1679">
            <v>3</v>
          </cell>
          <cell r="E1679">
            <v>3</v>
          </cell>
          <cell r="F1679">
            <v>0.32400000000000001</v>
          </cell>
          <cell r="G1679">
            <v>0.33400000000000002</v>
          </cell>
        </row>
        <row r="1680">
          <cell r="B1680" t="str">
            <v>GT.T318</v>
          </cell>
          <cell r="C1680" t="str">
            <v>GATES FAJA DISTRIBUCION A431YS22MM KIA RIO B5-DE 1.5L-1.6L 137DR*22MM 8</v>
          </cell>
          <cell r="D1680">
            <v>10</v>
          </cell>
          <cell r="E1680">
            <v>10</v>
          </cell>
          <cell r="F1680">
            <v>0.17899999999999999</v>
          </cell>
          <cell r="G1680">
            <v>0.17899999999999999</v>
          </cell>
        </row>
        <row r="1681">
          <cell r="B1681" t="str">
            <v>GT.T321</v>
          </cell>
          <cell r="C1681" t="str">
            <v>GATES FAJA DISTRIBUCION T321 VOLKSWAGEN GOLF JETTA TD1 1.9L 141DR*25MM 9.5</v>
          </cell>
          <cell r="D1681">
            <v>2</v>
          </cell>
          <cell r="E1681">
            <v>2</v>
          </cell>
          <cell r="F1681">
            <v>0.218</v>
          </cell>
          <cell r="G1681">
            <v>0.218</v>
          </cell>
        </row>
        <row r="1682">
          <cell r="B1682" t="str">
            <v>GT.T328</v>
          </cell>
          <cell r="C1682" t="str">
            <v>GATES FAJA DISTRIBUCION T328 SUBARU IMPREZA LEGACY 2.5L 281DR*29MM 8</v>
          </cell>
          <cell r="D1682">
            <v>3</v>
          </cell>
          <cell r="E1682">
            <v>3</v>
          </cell>
          <cell r="F1682">
            <v>0</v>
          </cell>
          <cell r="G1682">
            <v>0.36399999999999999</v>
          </cell>
        </row>
        <row r="1683">
          <cell r="B1683" t="str">
            <v>GT.T329</v>
          </cell>
          <cell r="C1683" t="str">
            <v>GATES FAJA DISTRIBUCION T329 HONDA ACCORD J30A 3.0L 197DR*20MM 8</v>
          </cell>
          <cell r="D1683">
            <v>142</v>
          </cell>
          <cell r="E1683">
            <v>142</v>
          </cell>
          <cell r="F1683">
            <v>0.2</v>
          </cell>
          <cell r="G1683">
            <v>0.20799999999999999</v>
          </cell>
        </row>
        <row r="1684">
          <cell r="B1684" t="str">
            <v>GT.T332</v>
          </cell>
          <cell r="C1684" t="str">
            <v>GATES FAJA DISTRIBUCION A457RU20MM MITSUBISHI ECLIPSE 4G64 2.4L 122DR*20MM 9.5</v>
          </cell>
          <cell r="D1684">
            <v>17</v>
          </cell>
          <cell r="E1684">
            <v>17</v>
          </cell>
          <cell r="F1684">
            <v>0.16700000000000001</v>
          </cell>
          <cell r="G1684">
            <v>0.16700000000000001</v>
          </cell>
        </row>
        <row r="1685">
          <cell r="B1685" t="str">
            <v>GT.T346</v>
          </cell>
          <cell r="C1685" t="str">
            <v>GATES FAJA DISTRIBUCION T346 VOLKSWAGEN AMAROK 2.0L 160DR*25MM 9.5</v>
          </cell>
          <cell r="D1685">
            <v>14</v>
          </cell>
          <cell r="E1685">
            <v>14</v>
          </cell>
          <cell r="F1685">
            <v>0.24299999999999999</v>
          </cell>
          <cell r="G1685">
            <v>0.24299999999999999</v>
          </cell>
        </row>
        <row r="1686">
          <cell r="B1686" t="str">
            <v>GT.T612</v>
          </cell>
          <cell r="C1686" t="str">
            <v>GATES FAJA DISTRIBUCION A485YU29MM MITSUBISHI GALANT LANCER 4G93 1.8L 154DR*29MM 8</v>
          </cell>
          <cell r="D1686">
            <v>29</v>
          </cell>
          <cell r="E1686">
            <v>29</v>
          </cell>
          <cell r="F1686">
            <v>0.247</v>
          </cell>
          <cell r="G1686">
            <v>0.247</v>
          </cell>
        </row>
        <row r="1687">
          <cell r="B1687" t="str">
            <v>GT.T616</v>
          </cell>
          <cell r="C1687" t="str">
            <v>GATES FAJA DISTRIBUCION T616 FIAT FIORINO 1.7L 168DR*22MM 8</v>
          </cell>
          <cell r="D1687">
            <v>8</v>
          </cell>
          <cell r="E1687">
            <v>8</v>
          </cell>
          <cell r="F1687">
            <v>0.20899999999999999</v>
          </cell>
          <cell r="G1687">
            <v>0.20899999999999999</v>
          </cell>
        </row>
        <row r="1688">
          <cell r="B1688" t="str">
            <v>GT.T724</v>
          </cell>
          <cell r="C1688" t="str">
            <v>GATES FAJA DISTRIBUCION A312YU075 MITSUBISHI L200 H100 4D56 2.5L 99DR*19MM 8</v>
          </cell>
          <cell r="D1688">
            <v>132</v>
          </cell>
          <cell r="E1688">
            <v>132</v>
          </cell>
          <cell r="F1688">
            <v>0.13500000000000001</v>
          </cell>
          <cell r="G1688">
            <v>0.13500000000000001</v>
          </cell>
        </row>
        <row r="1689">
          <cell r="B1689" t="str">
            <v>GT.T741</v>
          </cell>
          <cell r="C1689" t="str">
            <v>GATES FAJA DISTRIBUCION A379RU30MM MAZDA BONGO WL 2.5L 101DR*30MM 9.5</v>
          </cell>
          <cell r="D1689">
            <v>10</v>
          </cell>
          <cell r="E1689">
            <v>10</v>
          </cell>
          <cell r="F1689">
            <v>0.193</v>
          </cell>
          <cell r="G1689">
            <v>0.193</v>
          </cell>
        </row>
        <row r="1690">
          <cell r="B1690" t="str">
            <v>GT.T777</v>
          </cell>
          <cell r="C1690" t="str">
            <v>GATES FAJA DISTRIBUCION A557Y100 TOYOTA CELICA 3SGE 2.0L 177DR*25MM 8</v>
          </cell>
          <cell r="D1690">
            <v>6</v>
          </cell>
          <cell r="E1690">
            <v>6</v>
          </cell>
          <cell r="F1690">
            <v>0.21199999999999999</v>
          </cell>
          <cell r="G1690">
            <v>0.21199999999999999</v>
          </cell>
        </row>
        <row r="1691">
          <cell r="B1691" t="str">
            <v>GT.T803</v>
          </cell>
          <cell r="C1691" t="str">
            <v>GATES FAJA DISTRIBUCION T803 DAIHATSU CUORE AB 0.6L 90DC*19MM 9.5</v>
          </cell>
          <cell r="D1691">
            <v>91</v>
          </cell>
          <cell r="E1691">
            <v>91</v>
          </cell>
          <cell r="F1691">
            <v>0.13700000000000001</v>
          </cell>
          <cell r="G1691">
            <v>0.13700000000000001</v>
          </cell>
        </row>
        <row r="1692">
          <cell r="B1692" t="str">
            <v>GT.T818</v>
          </cell>
          <cell r="C1692" t="str">
            <v>GATES FAJA DISTRIBUCION A387Y20MM TOYOTA TERCEL 2E 1.3L 123DR*20MM 8</v>
          </cell>
          <cell r="D1692">
            <v>6</v>
          </cell>
          <cell r="E1692">
            <v>6</v>
          </cell>
          <cell r="F1692">
            <v>0.158</v>
          </cell>
          <cell r="G1692">
            <v>0.158</v>
          </cell>
        </row>
        <row r="1693">
          <cell r="B1693" t="str">
            <v>GT.T823</v>
          </cell>
          <cell r="C1693" t="str">
            <v>GATES FAJA DISTRIBUCION A387Y24MM TOYOTA COROLLA 2E 1.3L 123DR*24MM 8</v>
          </cell>
          <cell r="D1693">
            <v>53</v>
          </cell>
          <cell r="E1693">
            <v>53</v>
          </cell>
          <cell r="F1693">
            <v>0.185</v>
          </cell>
          <cell r="G1693">
            <v>0.185</v>
          </cell>
        </row>
        <row r="1694">
          <cell r="B1694" t="str">
            <v>GT.T835</v>
          </cell>
          <cell r="C1694" t="str">
            <v>GATES FAJA DISTRIBUCION A484R31MM TOYOTA H ILUX 2L-3L 2.8L 129DR*31MM 9.5</v>
          </cell>
          <cell r="D1694">
            <v>25</v>
          </cell>
          <cell r="E1694">
            <v>25</v>
          </cell>
          <cell r="F1694">
            <v>0.23799999999999999</v>
          </cell>
          <cell r="G1694">
            <v>0.23799999999999999</v>
          </cell>
        </row>
        <row r="1695">
          <cell r="B1695" t="str">
            <v>GT.T863</v>
          </cell>
          <cell r="C1695" t="str">
            <v>GATES FAJA DISTRIBUCION A510YS25MM MAZDA B2200 RF 2.0L 162DR*25MM 8</v>
          </cell>
          <cell r="D1695">
            <v>4</v>
          </cell>
          <cell r="E1695">
            <v>4</v>
          </cell>
          <cell r="F1695">
            <v>0.224</v>
          </cell>
          <cell r="G1695">
            <v>0.224</v>
          </cell>
        </row>
        <row r="1696">
          <cell r="B1696" t="str">
            <v>GT.T888</v>
          </cell>
          <cell r="C1696" t="str">
            <v>GATES FAJA DISTRIBUCION A529M30MM NISSAN LAUREL LD20 2.0L 141DR*30MM 9.5</v>
          </cell>
          <cell r="D1696">
            <v>13</v>
          </cell>
          <cell r="E1696">
            <v>13</v>
          </cell>
          <cell r="F1696">
            <v>0.24199999999999999</v>
          </cell>
          <cell r="G1696">
            <v>0.24199999999999999</v>
          </cell>
        </row>
        <row r="1697">
          <cell r="B1697" t="str">
            <v>GT.T900</v>
          </cell>
          <cell r="C1697" t="str">
            <v>GATES FAJA DISTRIBUCION A390Y26MM TOYOTA COROLLA 4EFE 1.3L 124DR*26MM 8</v>
          </cell>
          <cell r="D1697">
            <v>168</v>
          </cell>
          <cell r="E1697">
            <v>168</v>
          </cell>
          <cell r="F1697">
            <v>0.183</v>
          </cell>
          <cell r="G1697">
            <v>0.183</v>
          </cell>
        </row>
        <row r="1698">
          <cell r="B1698" t="str">
            <v>GT.T911</v>
          </cell>
          <cell r="C1698" t="str">
            <v>GATES FAJA DISTRIBUCION T911 PEUGEOT 206 1.1L 104DR*17MM 9.5</v>
          </cell>
          <cell r="D1698">
            <v>11</v>
          </cell>
          <cell r="E1698">
            <v>11</v>
          </cell>
          <cell r="F1698">
            <v>0.14199999999999999</v>
          </cell>
          <cell r="G1698">
            <v>0.14199999999999999</v>
          </cell>
        </row>
        <row r="1699">
          <cell r="B1699" t="str">
            <v>GT.T915</v>
          </cell>
          <cell r="C1699" t="str">
            <v>GATES FAJA DISTRIBUCION T915 PEUGEOT 306 405 406 1.5L 136DR*25MM 9.5</v>
          </cell>
          <cell r="D1699">
            <v>12</v>
          </cell>
          <cell r="E1699">
            <v>12</v>
          </cell>
          <cell r="F1699">
            <v>0.19800000000000001</v>
          </cell>
          <cell r="G1699">
            <v>0.19800000000000001</v>
          </cell>
        </row>
        <row r="1700">
          <cell r="B1700" t="str">
            <v>GT.T918</v>
          </cell>
          <cell r="C1700" t="str">
            <v>GATES FAJA DISTRIBUCION T918 FIAT FIORINO C10 1.4L-1.6L 138DR*15MM 8</v>
          </cell>
          <cell r="D1700">
            <v>7</v>
          </cell>
          <cell r="E1700">
            <v>7</v>
          </cell>
          <cell r="F1700">
            <v>0.154</v>
          </cell>
          <cell r="G1700">
            <v>0.154</v>
          </cell>
        </row>
        <row r="1701">
          <cell r="B1701" t="str">
            <v>GT.T961</v>
          </cell>
          <cell r="C1701" t="str">
            <v>GATES FAJA DISTRIBUCION A611RU100 MITSUBISHI STAREX L200 4D56 2.5L 163DR*25MM 9.5</v>
          </cell>
          <cell r="D1701">
            <v>106</v>
          </cell>
          <cell r="E1701">
            <v>106</v>
          </cell>
          <cell r="F1701">
            <v>0.26500000000000001</v>
          </cell>
          <cell r="G1701">
            <v>0.26500000000000001</v>
          </cell>
        </row>
        <row r="1702">
          <cell r="B1702" t="str">
            <v>GT.T980</v>
          </cell>
          <cell r="C1702" t="str">
            <v>GATES FAJA DISTRIBUCION T980 PEUGEOT 205 306 405 114 DIENTES 114DR*17MM 9.5</v>
          </cell>
          <cell r="D1702">
            <v>4</v>
          </cell>
          <cell r="E1702">
            <v>4</v>
          </cell>
          <cell r="F1702">
            <v>0.13400000000000001</v>
          </cell>
          <cell r="G1702">
            <v>0.13400000000000001</v>
          </cell>
        </row>
        <row r="1703">
          <cell r="B1703" t="str">
            <v>GT.T981</v>
          </cell>
          <cell r="C1703" t="str">
            <v>GATES FAJA DISTRIBUCION T981 DAEWOO DAMAS 0.8L 107DR*25MM 8</v>
          </cell>
          <cell r="D1703">
            <v>9</v>
          </cell>
          <cell r="E1703">
            <v>9</v>
          </cell>
          <cell r="F1703">
            <v>0.16900000000000001</v>
          </cell>
          <cell r="G1703">
            <v>0.16900000000000001</v>
          </cell>
        </row>
        <row r="1704">
          <cell r="B1704" t="str">
            <v>GT.T996</v>
          </cell>
          <cell r="C1704" t="str">
            <v>GATES FAJA DISTRIBUCION T996 TOYOTA STARLET 1N 1.5L 127DR*25MM 9.5</v>
          </cell>
          <cell r="D1704">
            <v>32</v>
          </cell>
          <cell r="E1704">
            <v>32</v>
          </cell>
          <cell r="F1704">
            <v>0.19700000000000001</v>
          </cell>
          <cell r="G1704">
            <v>0.19700000000000001</v>
          </cell>
        </row>
        <row r="1705">
          <cell r="B1705" t="str">
            <v>GT.TCK1041</v>
          </cell>
          <cell r="C1705" t="str">
            <v>GATES EMBRAGUE VENTILADOR TCK1041 TOYOTA HIACE HILUX 3Y 2.0L 1982-1995</v>
          </cell>
          <cell r="D1705">
            <v>1</v>
          </cell>
          <cell r="E1705">
            <v>1</v>
          </cell>
          <cell r="F1705">
            <v>0</v>
          </cell>
          <cell r="G1705">
            <v>0.58599999999999997</v>
          </cell>
        </row>
        <row r="1706">
          <cell r="B1706" t="str">
            <v>GT.TR22588</v>
          </cell>
          <cell r="C1706" t="str">
            <v>GATES FAJA ALTERNADOR BX-57" UNIVERSAL DENTADA 5/8"</v>
          </cell>
          <cell r="D1706">
            <v>2</v>
          </cell>
          <cell r="E1706">
            <v>2</v>
          </cell>
          <cell r="F1706">
            <v>0.49299999999999999</v>
          </cell>
          <cell r="G1706">
            <v>0.21199999999999999</v>
          </cell>
        </row>
        <row r="1707">
          <cell r="B1707" t="str">
            <v>GT.TR22607</v>
          </cell>
          <cell r="C1707" t="str">
            <v>GATES FAJA ALTERNADOR BX-58" UNIVERSAL DENTADA 5/8"</v>
          </cell>
          <cell r="D1707">
            <v>1</v>
          </cell>
          <cell r="E1707">
            <v>1</v>
          </cell>
          <cell r="F1707">
            <v>0.53600000000000003</v>
          </cell>
          <cell r="G1707">
            <v>0.53600000000000003</v>
          </cell>
        </row>
        <row r="1708">
          <cell r="B1708" t="str">
            <v>GT.TR22625</v>
          </cell>
          <cell r="C1708" t="str">
            <v>GATES FAJA ALTERNADOR BX-60" UNIVERSAL DENTADA 5/8"</v>
          </cell>
          <cell r="D1708">
            <v>2</v>
          </cell>
          <cell r="E1708">
            <v>2</v>
          </cell>
          <cell r="F1708">
            <v>0</v>
          </cell>
          <cell r="G1708">
            <v>0.25800000000000001</v>
          </cell>
        </row>
        <row r="1709">
          <cell r="B1709" t="str">
            <v>GT.TR22657</v>
          </cell>
          <cell r="C1709" t="str">
            <v>GATES FAJA ALTERNADOR BX-63" UNIVERSAL DENTADA 5/8"</v>
          </cell>
          <cell r="D1709">
            <v>3</v>
          </cell>
          <cell r="E1709">
            <v>3</v>
          </cell>
          <cell r="F1709">
            <v>0.59499999999999997</v>
          </cell>
          <cell r="G1709">
            <v>0.27600000000000002</v>
          </cell>
        </row>
        <row r="1710">
          <cell r="B1710" t="str">
            <v>HA.24511-42500</v>
          </cell>
          <cell r="C1710" t="str">
            <v>HANNA EJE BALANCIN 24511-42500 HYUNDAI H100 2008-UP D4BB 4CIL 2.5L</v>
          </cell>
          <cell r="D1710">
            <v>10</v>
          </cell>
          <cell r="E1710">
            <v>10</v>
          </cell>
          <cell r="F1710">
            <v>0</v>
          </cell>
          <cell r="G1710">
            <v>0.70199999999999996</v>
          </cell>
        </row>
        <row r="1711">
          <cell r="B1711" t="str">
            <v>HA.24529-42501</v>
          </cell>
          <cell r="C1711" t="str">
            <v>HANNA BALANCIN 24529-42501 HYUNDAI H1 H100 STAREX 2008-UP D4BB 4CIL 2.5L ESCAPE</v>
          </cell>
          <cell r="D1711">
            <v>2</v>
          </cell>
          <cell r="E1711">
            <v>2</v>
          </cell>
          <cell r="F1711">
            <v>0</v>
          </cell>
          <cell r="G1711">
            <v>9.6000000000000002E-2</v>
          </cell>
        </row>
        <row r="1712">
          <cell r="B1712" t="str">
            <v>HA.24531-42501</v>
          </cell>
          <cell r="C1712" t="str">
            <v>HANNA BALANCIN 24531-42501 HYUNDAI H1 H100 STAREX 2008-UP D4BB 4CIL 2.5L ADMISION</v>
          </cell>
          <cell r="D1712">
            <v>6</v>
          </cell>
          <cell r="E1712">
            <v>6</v>
          </cell>
          <cell r="F1712">
            <v>0</v>
          </cell>
          <cell r="G1712">
            <v>9.6000000000000002E-2</v>
          </cell>
        </row>
        <row r="1713">
          <cell r="B1713" t="str">
            <v>HA.25182450</v>
          </cell>
          <cell r="C1713" t="str">
            <v>HANNA SENSOR POSICION CIGUEÑAL 25182450 CHEVROLET DAEWOO AVEO NUBIRA 2005-2015 4CIL 1.3L-1.5L</v>
          </cell>
          <cell r="D1713">
            <v>8</v>
          </cell>
          <cell r="E1713">
            <v>8</v>
          </cell>
          <cell r="F1713">
            <v>0.183</v>
          </cell>
          <cell r="G1713">
            <v>0.183</v>
          </cell>
        </row>
        <row r="1714">
          <cell r="B1714" t="str">
            <v>HA.27300-2E000</v>
          </cell>
          <cell r="C1714" t="str">
            <v>HANNA BOBINA ENCENDIDO 27300-2E000 HYUNDAI ELANTRA 2011-UP</v>
          </cell>
          <cell r="D1714">
            <v>3</v>
          </cell>
          <cell r="E1714">
            <v>3</v>
          </cell>
          <cell r="F1714">
            <v>0.22700000000000001</v>
          </cell>
          <cell r="G1714">
            <v>0.22700000000000001</v>
          </cell>
        </row>
        <row r="1715">
          <cell r="B1715" t="str">
            <v>HA.27301-3C000</v>
          </cell>
          <cell r="C1715" t="str">
            <v>HANNA BOBINA ENCENDIDO 27301-3C000 HYUNDAI KIA GENESIS SANTA FE SONATA OPTIMA SORENTO 2006-2012</v>
          </cell>
          <cell r="D1715">
            <v>25</v>
          </cell>
          <cell r="E1715">
            <v>25</v>
          </cell>
          <cell r="F1715">
            <v>0.52500000000000002</v>
          </cell>
          <cell r="G1715">
            <v>0.52500000000000002</v>
          </cell>
        </row>
        <row r="1716">
          <cell r="B1716" t="str">
            <v>HA.27301-3E100</v>
          </cell>
          <cell r="C1716" t="str">
            <v>HANNA BOBINA ENCENDIDO 27301-3E100 HYUNDAI SANTA FE 2006-UP</v>
          </cell>
          <cell r="D1716">
            <v>3</v>
          </cell>
          <cell r="E1716">
            <v>3</v>
          </cell>
          <cell r="F1716">
            <v>0.52700000000000002</v>
          </cell>
          <cell r="G1716">
            <v>0.52700000000000002</v>
          </cell>
        </row>
        <row r="1717">
          <cell r="B1717" t="str">
            <v>HA.27301-3E400</v>
          </cell>
          <cell r="C1717" t="str">
            <v>HANNA BOBINA ENCENDIDO 27301-3E400 HYUNDAI SANTA FE MAGENTIS OPTIMA RONDO 2007-2010</v>
          </cell>
          <cell r="D1717">
            <v>17</v>
          </cell>
          <cell r="E1717">
            <v>17</v>
          </cell>
          <cell r="F1717">
            <v>0.52600000000000002</v>
          </cell>
          <cell r="G1717">
            <v>0.52600000000000002</v>
          </cell>
        </row>
        <row r="1718">
          <cell r="B1718" t="str">
            <v>HA.27310-22600</v>
          </cell>
          <cell r="C1718" t="str">
            <v>HANNA BOBINA ENCENDIDO 27310-22600 HYUNDAI ACCENT 2000-2003 DOBLE CAÑON</v>
          </cell>
          <cell r="D1718">
            <v>1</v>
          </cell>
          <cell r="E1718">
            <v>1</v>
          </cell>
          <cell r="F1718">
            <v>0</v>
          </cell>
          <cell r="G1718">
            <v>0.27600000000000002</v>
          </cell>
        </row>
        <row r="1719">
          <cell r="B1719" t="str">
            <v>HA.35150-26900</v>
          </cell>
          <cell r="C1719" t="str">
            <v>HANNA SENSOR IAC 35150-26900 HYUNDAI KIA ACCENT RIO 2006-2011 4CIL 1.4L</v>
          </cell>
          <cell r="D1719">
            <v>3</v>
          </cell>
          <cell r="E1719">
            <v>3</v>
          </cell>
          <cell r="F1719">
            <v>0.43</v>
          </cell>
          <cell r="G1719">
            <v>0.43</v>
          </cell>
        </row>
        <row r="1720">
          <cell r="B1720" t="str">
            <v>HA.37820A82001-000</v>
          </cell>
          <cell r="C1720" t="str">
            <v>HANNA SWITCH ACEITE 37820A82001-000 DAEWOO TICO 1991-2000 0.125 1 TERM</v>
          </cell>
          <cell r="D1720">
            <v>1</v>
          </cell>
          <cell r="E1720">
            <v>1</v>
          </cell>
          <cell r="F1720">
            <v>0</v>
          </cell>
          <cell r="G1720">
            <v>4.2000000000000003E-2</v>
          </cell>
        </row>
        <row r="1721">
          <cell r="B1721" t="str">
            <v>HA.39180-22600</v>
          </cell>
          <cell r="C1721" t="str">
            <v>HANNA SENSOR POSICION CIGUEÑAL 39180-22600 HYUNDAI KIA ACCENT ELANTRA KIA RIO 2005-UP 4CIL 1.4L-1.6L</v>
          </cell>
          <cell r="D1721">
            <v>1</v>
          </cell>
          <cell r="E1721">
            <v>1</v>
          </cell>
          <cell r="F1721">
            <v>0</v>
          </cell>
          <cell r="G1721">
            <v>5.6000000000000001E-2</v>
          </cell>
        </row>
        <row r="1722">
          <cell r="B1722" t="str">
            <v>HA.39180-23500</v>
          </cell>
          <cell r="C1722" t="str">
            <v>HANNA SENSOR POSICION CIGUEÑAL 39180-23500 HYUNDAI KIA ELANTRA TUCSON CERATO SPORTAGE 2004-UP 4CIL 2.0L</v>
          </cell>
          <cell r="D1722">
            <v>3</v>
          </cell>
          <cell r="E1722">
            <v>3</v>
          </cell>
          <cell r="F1722">
            <v>0.42</v>
          </cell>
          <cell r="G1722">
            <v>0.42</v>
          </cell>
        </row>
        <row r="1723">
          <cell r="B1723" t="str">
            <v>HA.39180-23910</v>
          </cell>
          <cell r="C1723" t="str">
            <v>HANNA SENSOR POSICION CIGUEÑAL 39180-23910 HYUNDAI KIA ELANTRA TUCSON CERATO SPORTAGE 2004-2012 4CIL 1.4L-1.6L-2.0L</v>
          </cell>
          <cell r="D1723">
            <v>2</v>
          </cell>
          <cell r="E1723">
            <v>2</v>
          </cell>
          <cell r="F1723">
            <v>4.2000000000000003E-2</v>
          </cell>
          <cell r="G1723">
            <v>4.2000000000000003E-2</v>
          </cell>
        </row>
        <row r="1724">
          <cell r="B1724" t="str">
            <v>HA.39180-27000</v>
          </cell>
          <cell r="C1724" t="str">
            <v>HANNA SENSOR POSICION CIGUEÑAL 39180-27000 HYUNDAI KIA ELANTRA CERATO 2000-2005 4CIL 1.4L-1.6L</v>
          </cell>
          <cell r="D1724">
            <v>1</v>
          </cell>
          <cell r="E1724">
            <v>1</v>
          </cell>
          <cell r="F1724">
            <v>0.15</v>
          </cell>
          <cell r="G1724">
            <v>0.15</v>
          </cell>
        </row>
        <row r="1725">
          <cell r="B1725" t="str">
            <v>HA.39310-02200</v>
          </cell>
          <cell r="C1725" t="str">
            <v>HANNA SENSOR POSICION CIGUEÑAL 39310-02200 HYUNDAI KIA ACCENT GERTZ 2002-UP 4CIL 1.4L-1.6L</v>
          </cell>
          <cell r="D1725">
            <v>2</v>
          </cell>
          <cell r="E1725">
            <v>2</v>
          </cell>
          <cell r="F1725">
            <v>0</v>
          </cell>
          <cell r="G1725">
            <v>8.4000000000000005E-2</v>
          </cell>
        </row>
        <row r="1726">
          <cell r="B1726" t="str">
            <v>HA.39310-02600</v>
          </cell>
          <cell r="C1726" t="str">
            <v>HANNA SENSOR POSICION CIGUEÑAL 39310-02600 HYUNDAI ATOS i10 1999-2014 4CIL 1.0L</v>
          </cell>
          <cell r="D1726">
            <v>5</v>
          </cell>
          <cell r="E1726">
            <v>5</v>
          </cell>
          <cell r="F1726">
            <v>0.11899999999999999</v>
          </cell>
          <cell r="G1726">
            <v>0.11899999999999999</v>
          </cell>
        </row>
        <row r="1727">
          <cell r="B1727" t="str">
            <v>HA.39350-22600</v>
          </cell>
          <cell r="C1727" t="str">
            <v>HANNA SENSOR EJE LEVAS 39350-22600 HYUNDAI ACCENT 1994-2006 4CIL 1.3L</v>
          </cell>
          <cell r="D1727">
            <v>6</v>
          </cell>
          <cell r="E1727">
            <v>6</v>
          </cell>
          <cell r="F1727">
            <v>3.1E-2</v>
          </cell>
          <cell r="G1727">
            <v>3.1E-2</v>
          </cell>
        </row>
        <row r="1728">
          <cell r="B1728" t="str">
            <v>HA.39350-23500</v>
          </cell>
          <cell r="C1728" t="str">
            <v>HANNA SENSOR EJE LEVAS 39350-23500 HYUNDAI ELANTRA 2000-2008 4CIL 1.6L</v>
          </cell>
          <cell r="D1728">
            <v>5</v>
          </cell>
          <cell r="E1728">
            <v>5</v>
          </cell>
          <cell r="F1728">
            <v>3.3000000000000002E-2</v>
          </cell>
          <cell r="G1728">
            <v>3.3000000000000002E-2</v>
          </cell>
        </row>
        <row r="1729">
          <cell r="B1729" t="str">
            <v>HA.39350-26900</v>
          </cell>
          <cell r="C1729" t="str">
            <v>HANNA SENSOR EJE LEVAS 39350-26900 HYUNDAI KIA ACCENT RIO 2006-2011 4CIL 1.4L</v>
          </cell>
          <cell r="D1729">
            <v>13</v>
          </cell>
          <cell r="E1729">
            <v>13</v>
          </cell>
          <cell r="F1729">
            <v>2.3E-2</v>
          </cell>
          <cell r="G1729">
            <v>2.3E-2</v>
          </cell>
        </row>
        <row r="1730">
          <cell r="B1730" t="str">
            <v>HA.57100-4A010</v>
          </cell>
          <cell r="C1730" t="str">
            <v>HANNA BOMBA DIRECCION HIDRAULICA 57100-4A010 HYUNDAI STAREX 1997 4CIL 2.5L</v>
          </cell>
          <cell r="D1730">
            <v>1</v>
          </cell>
          <cell r="E1730">
            <v>1</v>
          </cell>
          <cell r="F1730">
            <v>0</v>
          </cell>
          <cell r="G1730">
            <v>2.254</v>
          </cell>
        </row>
        <row r="1731">
          <cell r="B1731" t="str">
            <v>HA.93110-2D000</v>
          </cell>
          <cell r="C1731" t="str">
            <v>HANNA CONMUTADOR 93110-2D000 KIA SORENTO SPORTAGE 2006-2009 6 TERM</v>
          </cell>
          <cell r="D1731">
            <v>7</v>
          </cell>
          <cell r="E1731">
            <v>7</v>
          </cell>
          <cell r="F1731">
            <v>7.2999999999999995E-2</v>
          </cell>
          <cell r="G1731">
            <v>7.2999999999999995E-2</v>
          </cell>
        </row>
        <row r="1732">
          <cell r="B1732" t="str">
            <v>HA.93741069</v>
          </cell>
          <cell r="C1732" t="str">
            <v>HANNA CONMUTADOR 93741069 DAEWOO CHEVROLET MATIZ SPARK 1988-2005 6 TERM</v>
          </cell>
          <cell r="D1732">
            <v>54</v>
          </cell>
          <cell r="E1732">
            <v>54</v>
          </cell>
          <cell r="F1732">
            <v>6.6000000000000003E-2</v>
          </cell>
          <cell r="G1732">
            <v>6.6000000000000003E-2</v>
          </cell>
        </row>
        <row r="1733">
          <cell r="B1733" t="str">
            <v>HA.93830-45003</v>
          </cell>
          <cell r="C1733" t="str">
            <v>HANNA SWITCH RETROCESO 93830-45003 HYUNDAI MIGHTY 1990-UP 2 TERM</v>
          </cell>
          <cell r="D1733">
            <v>1</v>
          </cell>
          <cell r="E1733">
            <v>1</v>
          </cell>
          <cell r="F1733">
            <v>0</v>
          </cell>
          <cell r="G1733">
            <v>8.7999999999999995E-2</v>
          </cell>
        </row>
        <row r="1734">
          <cell r="B1734" t="str">
            <v>HA.94650-32520</v>
          </cell>
          <cell r="C1734" t="str">
            <v>HANNA SWITCH TEMPERATURA 94650-32520 HYUNDAI ACCENT 2006-2011 0.125 1 TERM</v>
          </cell>
          <cell r="D1734">
            <v>12</v>
          </cell>
          <cell r="E1734">
            <v>12</v>
          </cell>
          <cell r="F1734">
            <v>3.3000000000000002E-2</v>
          </cell>
          <cell r="G1734">
            <v>3.3000000000000002E-2</v>
          </cell>
        </row>
        <row r="1735">
          <cell r="B1735" t="str">
            <v>HA.95224-29850</v>
          </cell>
          <cell r="C1735" t="str">
            <v>HANNA RELAY LUCES 95224-29850 HYUNDAI STAREX 2001-2010 4 TERM</v>
          </cell>
          <cell r="D1735">
            <v>3</v>
          </cell>
          <cell r="E1735">
            <v>3</v>
          </cell>
          <cell r="F1735">
            <v>0</v>
          </cell>
          <cell r="G1735">
            <v>5.8000000000000003E-2</v>
          </cell>
        </row>
        <row r="1736">
          <cell r="B1736" t="str">
            <v>HA.96289637</v>
          </cell>
          <cell r="C1736" t="str">
            <v>HANNA SWITCH FRENO 96289637 CHEVROLET DAEWOO AVEO GENTRA LEGANZA 1999-2002 M10*1.25 2 TERM</v>
          </cell>
          <cell r="D1736">
            <v>9</v>
          </cell>
          <cell r="E1736">
            <v>9</v>
          </cell>
          <cell r="F1736">
            <v>5.5E-2</v>
          </cell>
          <cell r="G1736">
            <v>5.5E-2</v>
          </cell>
        </row>
        <row r="1737">
          <cell r="B1737" t="str">
            <v>HA.96325868</v>
          </cell>
          <cell r="C1737" t="str">
            <v>HANNA SENSOR POSICION CIGUEÑAL 96325868 CHEVROLET SPARK AVEO 2008-UP 4CIL 1.4L</v>
          </cell>
          <cell r="D1737">
            <v>2</v>
          </cell>
          <cell r="E1737">
            <v>2</v>
          </cell>
          <cell r="F1737">
            <v>0.16800000000000001</v>
          </cell>
          <cell r="G1737">
            <v>0.16800000000000001</v>
          </cell>
        </row>
        <row r="1738">
          <cell r="B1738" t="str">
            <v>HA.96476979</v>
          </cell>
          <cell r="C1738" t="str">
            <v>HANNA BOBINA ENCENDIDO 96476979 CHEVROLET CRUZE 2009-UP</v>
          </cell>
          <cell r="D1738">
            <v>5</v>
          </cell>
          <cell r="E1738">
            <v>5</v>
          </cell>
          <cell r="F1738">
            <v>1.5389999999999999</v>
          </cell>
          <cell r="G1738">
            <v>1.5389999999999999</v>
          </cell>
        </row>
        <row r="1739">
          <cell r="B1739" t="str">
            <v>HI.FIJ0002</v>
          </cell>
          <cell r="C1739" t="str">
            <v>HITACHI INYECTOR 16600-5L300 NISSAN SENTRA 2001-2003 QG18</v>
          </cell>
          <cell r="D1739">
            <v>34</v>
          </cell>
          <cell r="E1739">
            <v>34</v>
          </cell>
          <cell r="F1739">
            <v>0.19</v>
          </cell>
          <cell r="G1739">
            <v>0.19</v>
          </cell>
        </row>
        <row r="1740">
          <cell r="B1740" t="str">
            <v>HI.FIJ0027</v>
          </cell>
          <cell r="C1740" t="str">
            <v>HITACHI INYECTOR 16611-AA300 SUBARU IMPREZA 1995-1998 2.2-2.5L</v>
          </cell>
          <cell r="D1740">
            <v>8</v>
          </cell>
          <cell r="E1740">
            <v>8</v>
          </cell>
          <cell r="F1740">
            <v>0.26900000000000002</v>
          </cell>
          <cell r="G1740">
            <v>0.26900000000000002</v>
          </cell>
        </row>
        <row r="1741">
          <cell r="B1741" t="str">
            <v>HI.FIJ0028</v>
          </cell>
          <cell r="C1741" t="str">
            <v>HITACHI INYECTOR 16611-AA350 SUBARU IMPREZA 1999 2.5L</v>
          </cell>
          <cell r="D1741">
            <v>7</v>
          </cell>
          <cell r="E1741">
            <v>7</v>
          </cell>
          <cell r="F1741">
            <v>0.22500000000000001</v>
          </cell>
          <cell r="G1741">
            <v>0.22500000000000001</v>
          </cell>
        </row>
        <row r="1742">
          <cell r="B1742" t="str">
            <v>HI.FIJ0029</v>
          </cell>
          <cell r="C1742" t="str">
            <v>HITACHI INYECTOR 16611-AA430 SUBARU IMPREZA 2000-2003 V6 2.7L</v>
          </cell>
          <cell r="D1742">
            <v>18</v>
          </cell>
          <cell r="E1742">
            <v>18</v>
          </cell>
          <cell r="F1742">
            <v>0.23100000000000001</v>
          </cell>
          <cell r="G1742">
            <v>0.23100000000000001</v>
          </cell>
        </row>
        <row r="1743">
          <cell r="B1743" t="str">
            <v>HI.IGC0011</v>
          </cell>
          <cell r="C1743" t="str">
            <v>HITACHI BOBINA ENCENDIDO 24448-EA000 NISSAN FRONTIER X-TRAIL 2005-2012 QR25DE 4CIL 2.5L</v>
          </cell>
          <cell r="D1743">
            <v>1</v>
          </cell>
          <cell r="E1743">
            <v>1</v>
          </cell>
          <cell r="F1743">
            <v>0.67</v>
          </cell>
          <cell r="G1743">
            <v>0.67</v>
          </cell>
        </row>
        <row r="1744">
          <cell r="B1744" t="str">
            <v>HI.KNS0003</v>
          </cell>
          <cell r="C1744" t="str">
            <v>HITACHI SENSOR KNOCK 22060 7B000 NISSAN PATHFINDER 1999-2004 2.0L</v>
          </cell>
          <cell r="D1744">
            <v>17</v>
          </cell>
          <cell r="E1744">
            <v>17</v>
          </cell>
          <cell r="F1744">
            <v>0.245</v>
          </cell>
          <cell r="G1744">
            <v>0.245</v>
          </cell>
        </row>
        <row r="1745">
          <cell r="B1745" t="str">
            <v>HI.OFC0007</v>
          </cell>
          <cell r="C1745" t="str">
            <v>HITACHI BOMBA ACEITE 13500-53J00 NISSAN 1992-1999 SR18-SR20</v>
          </cell>
          <cell r="D1745">
            <v>2</v>
          </cell>
          <cell r="E1745">
            <v>2</v>
          </cell>
          <cell r="F1745">
            <v>3.294</v>
          </cell>
          <cell r="G1745">
            <v>3.294</v>
          </cell>
        </row>
        <row r="1746">
          <cell r="B1746" t="str">
            <v>HI.PSP0053</v>
          </cell>
          <cell r="C1746" t="str">
            <v>HITACHI BOMBA DIRECCION HIDRAULICA 49110-EB700 NISSAN FRONTIER 2007-UP YD25DDTI D40D</v>
          </cell>
          <cell r="D1746">
            <v>11</v>
          </cell>
          <cell r="E1746">
            <v>11</v>
          </cell>
          <cell r="F1746">
            <v>6.202</v>
          </cell>
          <cell r="G1746">
            <v>6.202</v>
          </cell>
        </row>
        <row r="1747">
          <cell r="B1747" t="str">
            <v>HI.TMS0003</v>
          </cell>
          <cell r="C1747" t="str">
            <v>HITACHI SENSOR TEMPERATURA 22630 1S700 NISSAN SENTRA 2001-2007</v>
          </cell>
          <cell r="D1747">
            <v>1</v>
          </cell>
          <cell r="E1747">
            <v>1</v>
          </cell>
          <cell r="F1747">
            <v>0.14599999999999999</v>
          </cell>
          <cell r="G1747">
            <v>0.14599999999999999</v>
          </cell>
        </row>
        <row r="1748">
          <cell r="B1748" t="str">
            <v>HK.PS-202</v>
          </cell>
          <cell r="C1748" t="str">
            <v>HKT BUJIA INCANDECENTE PS-202 KUBOTA TRACTOR</v>
          </cell>
          <cell r="D1748">
            <v>6</v>
          </cell>
          <cell r="E1748">
            <v>6</v>
          </cell>
          <cell r="F1748">
            <v>6.6000000000000003E-2</v>
          </cell>
          <cell r="G1748">
            <v>6.6000000000000003E-2</v>
          </cell>
        </row>
        <row r="1749">
          <cell r="B1749" t="str">
            <v>HM.MPR1</v>
          </cell>
          <cell r="C1749" t="str">
            <v>MAHLE PLASTIGAGE PR-1 UNIVERSAL MOTORES A DIESEL</v>
          </cell>
          <cell r="D1749">
            <v>20</v>
          </cell>
          <cell r="E1749">
            <v>20</v>
          </cell>
          <cell r="F1749">
            <v>1E-3</v>
          </cell>
          <cell r="G1749">
            <v>1E-3</v>
          </cell>
        </row>
        <row r="1750">
          <cell r="B1750" t="str">
            <v>HM.MS49</v>
          </cell>
          <cell r="C1750" t="str">
            <v>MAHLE 11.130.631 ARRANCADOR COMPLETO MASSEY FERGUSON PERKINS ISKRA 10 DIENTES 12V LUCAS 17645N</v>
          </cell>
          <cell r="D1750">
            <v>1</v>
          </cell>
          <cell r="E1750">
            <v>1</v>
          </cell>
          <cell r="F1750">
            <v>12.542999999999999</v>
          </cell>
          <cell r="G1750">
            <v>12.542999999999999</v>
          </cell>
        </row>
        <row r="1751">
          <cell r="B1751" t="str">
            <v>HO.3801</v>
          </cell>
          <cell r="C1751" t="str">
            <v>HOLLE BUJIA INCANDECENTE PT-103 TOYOTA BLIZZARD CROWN HIACE MARK II TOYOACE L 12V 72 MM</v>
          </cell>
          <cell r="D1751">
            <v>11</v>
          </cell>
          <cell r="E1751">
            <v>11</v>
          </cell>
          <cell r="F1751">
            <v>7.0999999999999994E-2</v>
          </cell>
          <cell r="G1751">
            <v>7.0999999999999994E-2</v>
          </cell>
        </row>
        <row r="1752">
          <cell r="B1752" t="str">
            <v>HO.3886</v>
          </cell>
          <cell r="C1752" t="str">
            <v>HOLLE BUJIA INCANDECENTE PM-161 MITSUBISHI PAJERO 1982 4D55-4D55T 12V 72 MM</v>
          </cell>
          <cell r="D1752">
            <v>20</v>
          </cell>
          <cell r="E1752">
            <v>20</v>
          </cell>
          <cell r="F1752">
            <v>7.2999999999999995E-2</v>
          </cell>
          <cell r="G1752">
            <v>7.2999999999999995E-2</v>
          </cell>
        </row>
        <row r="1753">
          <cell r="B1753" t="str">
            <v>HW.VL2181</v>
          </cell>
          <cell r="C1753" t="str">
            <v>HAW TUOH PALETA VENTILADOR 660115010302 VOLVO TRUCK BUS FH12 71MM 1.2-1.5-3</v>
          </cell>
          <cell r="D1753">
            <v>2</v>
          </cell>
          <cell r="E1753">
            <v>2</v>
          </cell>
          <cell r="F1753">
            <v>3.9489999999999998</v>
          </cell>
          <cell r="G1753">
            <v>3.9489999999999998</v>
          </cell>
        </row>
        <row r="1754">
          <cell r="B1754" t="str">
            <v>IC.12761-54G00</v>
          </cell>
          <cell r="C1754" t="str">
            <v>CAMELLIA CADENA MOTOR 12761-54G00 SUZUKI SWIFT M13A-M15A-M16A 4CIL 1.6L P/ORUGA 162 ESLAB</v>
          </cell>
          <cell r="D1754">
            <v>5</v>
          </cell>
          <cell r="E1754">
            <v>5</v>
          </cell>
          <cell r="F1754">
            <v>0</v>
          </cell>
          <cell r="G1754">
            <v>0.53</v>
          </cell>
        </row>
        <row r="1755">
          <cell r="B1755" t="str">
            <v>IC.12761-66J00</v>
          </cell>
          <cell r="C1755" t="str">
            <v>CAMELLIA CADENA MOTOR 12761-66J00 SUZUKI GRAND VITARA H27A 6CIL 2.7L P/SIMPLE 152 ESLAB</v>
          </cell>
          <cell r="D1755">
            <v>3</v>
          </cell>
          <cell r="E1755">
            <v>3</v>
          </cell>
          <cell r="F1755">
            <v>0.47499999999999998</v>
          </cell>
          <cell r="G1755">
            <v>0.47499999999999998</v>
          </cell>
        </row>
        <row r="1756">
          <cell r="B1756" t="str">
            <v>IC.12761-85FA0</v>
          </cell>
          <cell r="C1756" t="str">
            <v>CAMELLIA CADENA MOTOR 12761-85FA0 SUZUKI GRAN NOMADE H25-H27 6CIL 2.5L P/DOBLE 174 ESLAB</v>
          </cell>
          <cell r="D1756">
            <v>4</v>
          </cell>
          <cell r="E1756">
            <v>4</v>
          </cell>
          <cell r="F1756">
            <v>0.60799999999999998</v>
          </cell>
          <cell r="G1756">
            <v>0.60799999999999998</v>
          </cell>
        </row>
        <row r="1757">
          <cell r="B1757" t="str">
            <v>IC.12762-85FA0</v>
          </cell>
          <cell r="C1757" t="str">
            <v>CAMELLIA CADENA MOTOR 12762-85FA0 SUZUKI GRAN NOMADE H25-H27 6CIL 2.5L P/DOBLE 56 ESLAB</v>
          </cell>
          <cell r="D1757">
            <v>14</v>
          </cell>
          <cell r="E1757">
            <v>14</v>
          </cell>
          <cell r="F1757">
            <v>0.20899999999999999</v>
          </cell>
          <cell r="G1757">
            <v>0.20899999999999999</v>
          </cell>
        </row>
        <row r="1758">
          <cell r="B1758" t="str">
            <v>IC.12763-66J00</v>
          </cell>
          <cell r="C1758" t="str">
            <v>CAMELLIA CADENA MOTOR 12763-66J00 SUZUKI GRAND VITARA H27A 6CIL 2.7L P/SIMPLE 54 ESLAB</v>
          </cell>
          <cell r="D1758">
            <v>1</v>
          </cell>
          <cell r="E1758">
            <v>1</v>
          </cell>
          <cell r="F1758">
            <v>0.24299999999999999</v>
          </cell>
          <cell r="G1758">
            <v>0.24299999999999999</v>
          </cell>
        </row>
        <row r="1759">
          <cell r="B1759" t="str">
            <v>IC.12763-85FA0</v>
          </cell>
          <cell r="C1759" t="str">
            <v>CAMELLIA CADENA MOTOR 12763-85FA0 SUZUKI GRAN NOMADE H25-H27 6CIL 2.5L P/DOBLE 54 ESLAB</v>
          </cell>
          <cell r="D1759">
            <v>20</v>
          </cell>
          <cell r="E1759">
            <v>20</v>
          </cell>
          <cell r="F1759">
            <v>0.44600000000000001</v>
          </cell>
          <cell r="G1759">
            <v>0.44600000000000001</v>
          </cell>
        </row>
        <row r="1760">
          <cell r="B1760" t="str">
            <v>IC.12771-85FA0</v>
          </cell>
          <cell r="C1760" t="str">
            <v>CAMELLIA GUIA CADENA 12771-85FA0 SUZUKI ESCUDO H25-H27 6CIL 2.5L-2.7L</v>
          </cell>
          <cell r="D1760">
            <v>4</v>
          </cell>
          <cell r="E1760">
            <v>4</v>
          </cell>
          <cell r="F1760">
            <v>6.3E-2</v>
          </cell>
          <cell r="G1760">
            <v>6.3E-2</v>
          </cell>
        </row>
        <row r="1761">
          <cell r="B1761" t="str">
            <v>IC.12772-85FA0</v>
          </cell>
          <cell r="C1761" t="str">
            <v>CAMELLIA GUIA CADENA 12772-85FA0 SUZUKI ESCUDO H25-H27 6CIL 2.5L-2.7L</v>
          </cell>
          <cell r="D1761">
            <v>2</v>
          </cell>
          <cell r="E1761">
            <v>2</v>
          </cell>
          <cell r="F1761">
            <v>3.3000000000000002E-2</v>
          </cell>
          <cell r="G1761">
            <v>3.3000000000000002E-2</v>
          </cell>
        </row>
        <row r="1762">
          <cell r="B1762" t="str">
            <v>IC.12811-85FA0</v>
          </cell>
          <cell r="C1762" t="str">
            <v>CAMELLIA GUIA CADENA 12811-85FA0 SUZUKI ESCUDO H25-H27 6CIL 2.5L-2.7L</v>
          </cell>
          <cell r="D1762">
            <v>10</v>
          </cell>
          <cell r="E1762">
            <v>10</v>
          </cell>
          <cell r="F1762">
            <v>0.16700000000000001</v>
          </cell>
          <cell r="G1762">
            <v>0.16700000000000001</v>
          </cell>
        </row>
        <row r="1763">
          <cell r="B1763" t="str">
            <v>IC.12831-77E02</v>
          </cell>
          <cell r="C1763" t="str">
            <v>CAMELLIA TEMPLADOR CADENA 12831-77E02 SUZUKI VITARA J18A-J20A 4CIL 1.8L-2.0L</v>
          </cell>
          <cell r="D1763">
            <v>1</v>
          </cell>
          <cell r="E1763">
            <v>1</v>
          </cell>
          <cell r="F1763">
            <v>0.17399999999999999</v>
          </cell>
          <cell r="G1763">
            <v>0.17399999999999999</v>
          </cell>
        </row>
        <row r="1764">
          <cell r="B1764" t="str">
            <v>IC.13021-U8010</v>
          </cell>
          <cell r="C1764" t="str">
            <v>CAMELLIA PIÑON CIGUEÑAL 13021-U8010 NISSAN LAUREL L18 LD20 Z20 4CIL 2.0L 20 DIENTES</v>
          </cell>
          <cell r="D1764">
            <v>6</v>
          </cell>
          <cell r="E1764">
            <v>6</v>
          </cell>
          <cell r="F1764">
            <v>0.23499999999999999</v>
          </cell>
          <cell r="G1764">
            <v>0.23499999999999999</v>
          </cell>
        </row>
        <row r="1765">
          <cell r="B1765" t="str">
            <v>IC.13028-03G00</v>
          </cell>
          <cell r="C1765" t="str">
            <v>CAMELLIA CADENA MOTOR 222-S106T2 NISSAN FIERA Z24 4CIL 2.4L P/SIMPLE 106 ESLAB</v>
          </cell>
          <cell r="D1765">
            <v>9</v>
          </cell>
          <cell r="E1765">
            <v>9</v>
          </cell>
          <cell r="F1765">
            <v>0.45300000000000001</v>
          </cell>
          <cell r="G1765">
            <v>0.45300000000000001</v>
          </cell>
        </row>
        <row r="1766">
          <cell r="B1766" t="str">
            <v>IC.13028-2W200</v>
          </cell>
          <cell r="C1766" t="str">
            <v>CAMELLIA CADENA MOTOR 13028-2W200 NISSAN FRONTIER ZD30 4CIL 3.0L P/SIMPLE 82 ESLAB</v>
          </cell>
          <cell r="D1766">
            <v>8</v>
          </cell>
          <cell r="E1766">
            <v>8</v>
          </cell>
          <cell r="F1766">
            <v>0</v>
          </cell>
          <cell r="G1766">
            <v>0.436</v>
          </cell>
        </row>
        <row r="1767">
          <cell r="B1767" t="str">
            <v>IC.13028-31U10</v>
          </cell>
          <cell r="C1767" t="str">
            <v>CAMELLIA CADENA MOTOR 13028-31U10 NISSAN MAXIMA VQ30-VQ35 4CIL 2.0L P/SIMPLE 44 ESLAB</v>
          </cell>
          <cell r="D1767">
            <v>7</v>
          </cell>
          <cell r="E1767">
            <v>7</v>
          </cell>
          <cell r="F1767">
            <v>0.19400000000000001</v>
          </cell>
          <cell r="G1767">
            <v>0.19400000000000001</v>
          </cell>
        </row>
        <row r="1768">
          <cell r="B1768" t="str">
            <v>IC.13028-40F01</v>
          </cell>
          <cell r="C1768" t="str">
            <v>CAMELLIA CADENA MOTOR 13028-40F01 NISSAN FIERA KA24 4CIL 2.4L P/SIMPLE 102 ESLAB</v>
          </cell>
          <cell r="D1768">
            <v>25</v>
          </cell>
          <cell r="E1768">
            <v>25</v>
          </cell>
          <cell r="F1768">
            <v>0.436</v>
          </cell>
          <cell r="G1768">
            <v>0.436</v>
          </cell>
        </row>
        <row r="1769">
          <cell r="B1769" t="str">
            <v>IC.13028-53J03</v>
          </cell>
          <cell r="C1769" t="str">
            <v>CAMELLIA CADENA MOTOR 13028-53J03 NISSAN PRIMERA SR18-SR20 4CIL 1.8L P/SIMPLE 124 ESLAB</v>
          </cell>
          <cell r="D1769">
            <v>7</v>
          </cell>
          <cell r="E1769">
            <v>7</v>
          </cell>
          <cell r="F1769">
            <v>0</v>
          </cell>
          <cell r="G1769">
            <v>0.503</v>
          </cell>
        </row>
        <row r="1770">
          <cell r="B1770" t="str">
            <v>IC.13028-53Y00</v>
          </cell>
          <cell r="C1770" t="str">
            <v>CAMELLIA CADENA MOTOR 13028-53Y00 NISSAN SENTRA GA15-GA16 4CIL 1.5L P/SIMPLE 80 ESLAB</v>
          </cell>
          <cell r="D1770">
            <v>129</v>
          </cell>
          <cell r="E1770">
            <v>129</v>
          </cell>
          <cell r="F1770">
            <v>0.318</v>
          </cell>
          <cell r="G1770">
            <v>0.318</v>
          </cell>
        </row>
        <row r="1771">
          <cell r="B1771" t="str">
            <v>IC.13028-53Y10</v>
          </cell>
          <cell r="C1771" t="str">
            <v>CAMELLIA CADENA MOTOR 13028-53Y10 NISSAN SENTRA GA14-GA15 4CIL 1.5L P/SIMPLE 54 ESLAB</v>
          </cell>
          <cell r="D1771">
            <v>79</v>
          </cell>
          <cell r="E1771">
            <v>79</v>
          </cell>
          <cell r="F1771">
            <v>0.23499999999999999</v>
          </cell>
          <cell r="G1771">
            <v>0.23499999999999999</v>
          </cell>
        </row>
        <row r="1772">
          <cell r="B1772" t="str">
            <v>IC.13028-9E010</v>
          </cell>
          <cell r="C1772" t="str">
            <v>CAMELLIA CADENA MOTOR 13028-9E010 NISSAN FRONTIER KA24 16V 4CIL 2.4L P/SIMPLE 48 ESLAB</v>
          </cell>
          <cell r="D1772">
            <v>14</v>
          </cell>
          <cell r="E1772">
            <v>14</v>
          </cell>
          <cell r="F1772">
            <v>0</v>
          </cell>
          <cell r="G1772">
            <v>0.22</v>
          </cell>
        </row>
        <row r="1773">
          <cell r="B1773" t="str">
            <v>IC.13028-AD212</v>
          </cell>
          <cell r="C1773" t="str">
            <v>CAMELLIA CADENA MOTOR 13028-AD212 NISSAN NAVARA YD22-YD25 4CIL 2.5L P/DOBLE 92 ESLAB</v>
          </cell>
          <cell r="D1773">
            <v>20</v>
          </cell>
          <cell r="E1773">
            <v>20</v>
          </cell>
          <cell r="F1773">
            <v>0</v>
          </cell>
          <cell r="G1773">
            <v>0.58599999999999997</v>
          </cell>
        </row>
        <row r="1774">
          <cell r="B1774" t="str">
            <v>IC.13028-ED000</v>
          </cell>
          <cell r="C1774" t="str">
            <v>CAMELLIA CADENA MOTOR 13028-ED000 NISSAN TIIDA VERSA HR15-HR16 4CIL 1.5L P/ORUGA 152 ESLAB</v>
          </cell>
          <cell r="D1774">
            <v>10</v>
          </cell>
          <cell r="E1774">
            <v>10</v>
          </cell>
          <cell r="F1774">
            <v>0</v>
          </cell>
          <cell r="G1774">
            <v>0.41</v>
          </cell>
        </row>
        <row r="1775">
          <cell r="B1775" t="str">
            <v>IC.13028-JK20B</v>
          </cell>
          <cell r="C1775" t="str">
            <v>CAMELLIA CADENA MOTOR 13028-JK20B NISSAN MURANO VQ35DE 6CIL 3.5L P/ORUGA 66 ESLAB</v>
          </cell>
          <cell r="D1775">
            <v>12</v>
          </cell>
          <cell r="E1775">
            <v>12</v>
          </cell>
          <cell r="F1775">
            <v>0.188</v>
          </cell>
          <cell r="G1775">
            <v>0.188</v>
          </cell>
        </row>
        <row r="1776">
          <cell r="B1776" t="str">
            <v>IC.13070-21002</v>
          </cell>
          <cell r="C1776" t="str">
            <v>CAMELLIA TEMPLADOR CADENA 13070-21002 NISSAN PICK UP L18 Z20 4CIL 1.8L</v>
          </cell>
          <cell r="D1776">
            <v>14</v>
          </cell>
          <cell r="E1776">
            <v>14</v>
          </cell>
          <cell r="F1776">
            <v>0.20300000000000001</v>
          </cell>
          <cell r="G1776">
            <v>0.20300000000000001</v>
          </cell>
        </row>
        <row r="1777">
          <cell r="B1777" t="str">
            <v>IC.13070-40F06</v>
          </cell>
          <cell r="C1777" t="str">
            <v>CAMELLIA TEMPLADOR CADENA 13070-40F06 NISSAN PICK UP KA24 4CIL 2.4L</v>
          </cell>
          <cell r="D1777">
            <v>17</v>
          </cell>
          <cell r="E1777">
            <v>17</v>
          </cell>
          <cell r="F1777">
            <v>0.23100000000000001</v>
          </cell>
          <cell r="G1777">
            <v>0.23100000000000001</v>
          </cell>
        </row>
        <row r="1778">
          <cell r="B1778" t="str">
            <v>IC.13070-53F16</v>
          </cell>
          <cell r="C1778" t="str">
            <v>CAMELLIA TEMPLADOR CADENA 13070-53F16 NISSAN SENTRA KA24 16V 4CIL 2.4L GRANDE</v>
          </cell>
          <cell r="D1778">
            <v>16</v>
          </cell>
          <cell r="E1778">
            <v>16</v>
          </cell>
          <cell r="F1778">
            <v>0.39300000000000002</v>
          </cell>
          <cell r="G1778">
            <v>0.39300000000000002</v>
          </cell>
        </row>
        <row r="1779">
          <cell r="B1779" t="str">
            <v>IC.13070-53Y00</v>
          </cell>
          <cell r="C1779" t="str">
            <v>CAMELLIA TEMPLADOR CADENA 13070-53Y00 NISSAN SENTRA GA13-GA15-GA16 4CIL 1.5L</v>
          </cell>
          <cell r="D1779">
            <v>51</v>
          </cell>
          <cell r="E1779">
            <v>51</v>
          </cell>
          <cell r="F1779">
            <v>0.21299999999999999</v>
          </cell>
          <cell r="G1779">
            <v>0.21299999999999999</v>
          </cell>
        </row>
        <row r="1780">
          <cell r="B1780" t="str">
            <v>IC.13070-AD20A</v>
          </cell>
          <cell r="C1780" t="str">
            <v>CAMELLIA TEMPLADOR CADENA 13070-AD200 NISSAN AD NAVARA YD22-YD25 4CIL 2.2L-2.5L</v>
          </cell>
          <cell r="D1780">
            <v>9</v>
          </cell>
          <cell r="E1780">
            <v>9</v>
          </cell>
          <cell r="F1780">
            <v>0.3</v>
          </cell>
          <cell r="G1780">
            <v>0.29599999999999999</v>
          </cell>
        </row>
        <row r="1781">
          <cell r="B1781" t="str">
            <v>IC.13070-AU000</v>
          </cell>
          <cell r="C1781" t="str">
            <v>CAMELLIA TEMPLADOR CADENA 13070-5M000 NISSAN AD ALMERA QG15-QG16-QG18 4CIL 1.5L</v>
          </cell>
          <cell r="D1781">
            <v>15</v>
          </cell>
          <cell r="E1781">
            <v>15</v>
          </cell>
          <cell r="F1781">
            <v>0.374</v>
          </cell>
          <cell r="G1781">
            <v>0.374</v>
          </cell>
        </row>
        <row r="1782">
          <cell r="B1782" t="str">
            <v>IC.13070-JK21B</v>
          </cell>
          <cell r="C1782" t="str">
            <v>CAMELLIA TEMPLADOR CADENA 13070-JK21B NISSAN MURANO VQ35DE 6CIL 3.5L</v>
          </cell>
          <cell r="D1782">
            <v>9</v>
          </cell>
          <cell r="E1782">
            <v>9</v>
          </cell>
          <cell r="F1782">
            <v>0.161</v>
          </cell>
          <cell r="G1782">
            <v>0.161</v>
          </cell>
        </row>
        <row r="1783">
          <cell r="B1783" t="str">
            <v>IC.13070-VB001</v>
          </cell>
          <cell r="C1783" t="str">
            <v>CAMELLIA TEMPLADOR CADENA 13070-VB001 NISSAN PATROL TB42-TB45 6CIL 4.2L</v>
          </cell>
          <cell r="D1783">
            <v>1</v>
          </cell>
          <cell r="E1783">
            <v>1</v>
          </cell>
          <cell r="F1783">
            <v>0.254</v>
          </cell>
          <cell r="G1783">
            <v>0.254</v>
          </cell>
        </row>
        <row r="1784">
          <cell r="B1784" t="str">
            <v>IC.13085-0M300</v>
          </cell>
          <cell r="C1784" t="str">
            <v>CAMELLIA GUIA CADENA 13085-0M300 NISSAN SENTRA GA13-GA15-GA16 4CIL 1.3L-1.5L</v>
          </cell>
          <cell r="D1784">
            <v>46</v>
          </cell>
          <cell r="E1784">
            <v>46</v>
          </cell>
          <cell r="F1784">
            <v>0.20599999999999999</v>
          </cell>
          <cell r="G1784">
            <v>0.20599999999999999</v>
          </cell>
        </row>
        <row r="1785">
          <cell r="B1785" t="str">
            <v>IC.13085-1E401</v>
          </cell>
          <cell r="C1785" t="str">
            <v>CAMELLIA GUIA CADENA 13085-1E401 NISSAN FRONTIER ALTIMA SENTRA KA24 16V 4CIL 2.4L</v>
          </cell>
          <cell r="D1785">
            <v>1</v>
          </cell>
          <cell r="E1785">
            <v>1</v>
          </cell>
          <cell r="F1785">
            <v>0.114</v>
          </cell>
          <cell r="G1785">
            <v>0.114</v>
          </cell>
        </row>
        <row r="1786">
          <cell r="B1786" t="str">
            <v>IC.13085-1N500</v>
          </cell>
          <cell r="C1786" t="str">
            <v>CAMELLIA GUIA CADENA 13085-1N500 NISSAN PRIMERA SR18-SR20 4CIL 1.8L</v>
          </cell>
          <cell r="D1786">
            <v>20</v>
          </cell>
          <cell r="E1786">
            <v>20</v>
          </cell>
          <cell r="F1786">
            <v>0</v>
          </cell>
          <cell r="G1786">
            <v>0.32600000000000001</v>
          </cell>
        </row>
        <row r="1787">
          <cell r="B1787" t="str">
            <v>IC.13085-21002</v>
          </cell>
          <cell r="C1787" t="str">
            <v>CAMELLIA GUIA CADENA 13085-21002 NISSAN PICK UP Z20 4CIL 2.0L</v>
          </cell>
          <cell r="D1787">
            <v>18</v>
          </cell>
          <cell r="E1787">
            <v>18</v>
          </cell>
          <cell r="F1787">
            <v>0</v>
          </cell>
          <cell r="G1787">
            <v>0.24199999999999999</v>
          </cell>
        </row>
        <row r="1788">
          <cell r="B1788" t="str">
            <v>IC.13085-31U16</v>
          </cell>
          <cell r="C1788" t="str">
            <v>CAMELLIA GUIA CADENA 13085-31U15 NISSAN MURANO VQ30-VQ35 6CIL 3.0L-3.5L</v>
          </cell>
          <cell r="D1788">
            <v>10</v>
          </cell>
          <cell r="E1788">
            <v>10</v>
          </cell>
          <cell r="F1788">
            <v>2.9000000000000001E-2</v>
          </cell>
          <cell r="G1788">
            <v>2.9000000000000001E-2</v>
          </cell>
        </row>
        <row r="1789">
          <cell r="B1789" t="str">
            <v>IC.13085-40F10</v>
          </cell>
          <cell r="C1789" t="str">
            <v>CAMELLIA GUIA CADENA 13085-40F10 NISSAN PICK UP KA24 4CIL 2.4L</v>
          </cell>
          <cell r="D1789">
            <v>21</v>
          </cell>
          <cell r="E1789">
            <v>21</v>
          </cell>
          <cell r="F1789">
            <v>0.219</v>
          </cell>
          <cell r="G1789">
            <v>0.219</v>
          </cell>
        </row>
        <row r="1790">
          <cell r="B1790" t="str">
            <v>IC.13085-4M500</v>
          </cell>
          <cell r="C1790" t="str">
            <v>CAMELLIA GUIA CADENA 13085-4M500 NISSAN AD SENTRA QG15-QG16-QG18 4CIL 1.3L-1.5L</v>
          </cell>
          <cell r="D1790">
            <v>25</v>
          </cell>
          <cell r="E1790">
            <v>25</v>
          </cell>
          <cell r="F1790">
            <v>0.22</v>
          </cell>
          <cell r="G1790">
            <v>0.22</v>
          </cell>
        </row>
        <row r="1791">
          <cell r="B1791" t="str">
            <v>IC.13085-6N200</v>
          </cell>
          <cell r="C1791" t="str">
            <v>CAMELLIA GUIA CADENA 13085-6N200 NISSAN X-TRAIL QR25DE 4CIL 2.5L</v>
          </cell>
          <cell r="D1791">
            <v>26</v>
          </cell>
          <cell r="E1791">
            <v>26</v>
          </cell>
          <cell r="F1791">
            <v>0</v>
          </cell>
          <cell r="G1791">
            <v>0.19800000000000001</v>
          </cell>
        </row>
        <row r="1792">
          <cell r="B1792" t="str">
            <v>IC.13085-77A03</v>
          </cell>
          <cell r="C1792" t="str">
            <v>CAMELLIA GUIA CADENA 13085-77A03 NISSAN SENTRA GA13-GA15-GA16 4CIL 1.3L-1.5L</v>
          </cell>
          <cell r="D1792">
            <v>40</v>
          </cell>
          <cell r="E1792">
            <v>40</v>
          </cell>
          <cell r="F1792">
            <v>6.0999999999999999E-2</v>
          </cell>
          <cell r="G1792">
            <v>6.0999999999999999E-2</v>
          </cell>
        </row>
        <row r="1793">
          <cell r="B1793" t="str">
            <v>IC.13085-85G00</v>
          </cell>
          <cell r="C1793" t="str">
            <v>CAMELLIA GUIA CADENA 13085-85G00 NISSAN PICK UP NA20 4CIL 2.0L</v>
          </cell>
          <cell r="D1793">
            <v>14</v>
          </cell>
          <cell r="E1793">
            <v>14</v>
          </cell>
          <cell r="F1793">
            <v>0</v>
          </cell>
          <cell r="G1793">
            <v>0.16800000000000001</v>
          </cell>
        </row>
        <row r="1794">
          <cell r="B1794" t="str">
            <v>IC.13091-10W00</v>
          </cell>
          <cell r="C1794" t="str">
            <v>CAMELLIA GUIA CADENA 13091-10W00 NISSAN PICK UP Z24 4CIL 2.4L</v>
          </cell>
          <cell r="D1794">
            <v>22</v>
          </cell>
          <cell r="E1794">
            <v>22</v>
          </cell>
          <cell r="F1794">
            <v>0.20699999999999999</v>
          </cell>
          <cell r="G1794">
            <v>0.20699999999999999</v>
          </cell>
        </row>
        <row r="1795">
          <cell r="B1795" t="str">
            <v>IC.13091-2Y001</v>
          </cell>
          <cell r="C1795" t="str">
            <v>CAMELLIA GUIA CADENA 13091-2Y001 NISSAN MURANO VQ30-VQ35 6CIL 3.0L-3.5L</v>
          </cell>
          <cell r="D1795">
            <v>5</v>
          </cell>
          <cell r="E1795">
            <v>5</v>
          </cell>
          <cell r="F1795">
            <v>0.219</v>
          </cell>
          <cell r="G1795">
            <v>0.219</v>
          </cell>
        </row>
        <row r="1796">
          <cell r="B1796" t="str">
            <v>IC.13091-4M500</v>
          </cell>
          <cell r="C1796" t="str">
            <v>CAMELLIA GUIA CADENA 13091-4M500 NISSAN AD SENTRA QG15-QG16-QG18 4CIL 1.3L-1.5L</v>
          </cell>
          <cell r="D1796">
            <v>46</v>
          </cell>
          <cell r="E1796">
            <v>46</v>
          </cell>
          <cell r="F1796">
            <v>0.27200000000000002</v>
          </cell>
          <cell r="G1796">
            <v>0.27200000000000002</v>
          </cell>
        </row>
        <row r="1797">
          <cell r="B1797" t="str">
            <v>IC.13091-9E000</v>
          </cell>
          <cell r="C1797" t="str">
            <v>CAMELLIA GUIA CADENA 13091-9E000 NISSAN FRONTIER ALTIMA SENTRA KA24DE 4CIL 2.4L</v>
          </cell>
          <cell r="D1797">
            <v>14</v>
          </cell>
          <cell r="E1797">
            <v>14</v>
          </cell>
          <cell r="F1797">
            <v>0.17399999999999999</v>
          </cell>
          <cell r="G1797">
            <v>0.17399999999999999</v>
          </cell>
        </row>
        <row r="1798">
          <cell r="B1798" t="str">
            <v>IC.13091-W0400</v>
          </cell>
          <cell r="C1798" t="str">
            <v>CAMELLIA GUIA CADENA 13091-W0400 NISSAN PICK UP Z20 4CIL 2.0L</v>
          </cell>
          <cell r="D1798">
            <v>77</v>
          </cell>
          <cell r="E1798">
            <v>77</v>
          </cell>
          <cell r="F1798">
            <v>0.17899999999999999</v>
          </cell>
          <cell r="G1798">
            <v>0.17899999999999999</v>
          </cell>
        </row>
        <row r="1799">
          <cell r="B1799" t="str">
            <v>IC.13441-PNA-004</v>
          </cell>
          <cell r="C1799" t="str">
            <v>CAMELLIA CADENA MOTOR 13441-PNA-004 HONDA CIVIC CR-V K20A 4CIL 2.0L P/ORUGA 62 ESLAB</v>
          </cell>
          <cell r="D1799">
            <v>20</v>
          </cell>
          <cell r="E1799">
            <v>20</v>
          </cell>
          <cell r="F1799">
            <v>0.16600000000000001</v>
          </cell>
          <cell r="G1799">
            <v>0.16600000000000001</v>
          </cell>
        </row>
        <row r="1800">
          <cell r="B1800" t="str">
            <v>IC.13441-R40-A01</v>
          </cell>
          <cell r="C1800" t="str">
            <v>CAMELLIA CADENA MOTOR 13441-R40-A01 HONDA CR-V K24 4CIL 2.4L P/ORUGA 62 ESLAB</v>
          </cell>
          <cell r="D1800">
            <v>17</v>
          </cell>
          <cell r="E1800">
            <v>17</v>
          </cell>
          <cell r="F1800">
            <v>0.16600000000000001</v>
          </cell>
          <cell r="G1800">
            <v>0.16600000000000001</v>
          </cell>
        </row>
        <row r="1801">
          <cell r="B1801" t="str">
            <v>IC.13506-11011</v>
          </cell>
          <cell r="C1801" t="str">
            <v>CAMELLIA 13506-11011 CADENA MOTOR TOYOTA HILUX REVO 2015-UP 1GD 2GD 4CIL 2.8L 2.4L</v>
          </cell>
          <cell r="D1801">
            <v>2</v>
          </cell>
          <cell r="E1801">
            <v>2</v>
          </cell>
          <cell r="F1801">
            <v>0.33300000000000002</v>
          </cell>
          <cell r="G1801">
            <v>0.33300000000000002</v>
          </cell>
        </row>
        <row r="1802">
          <cell r="B1802" t="str">
            <v>IC.13506-22030D</v>
          </cell>
          <cell r="C1802" t="str">
            <v>CAMELLIA CADENA MOTOR 13506-22030-C TOYOTA COROLLA 1ZZ 4CIL 1.8L P/SIMPLE 130 ESLAB</v>
          </cell>
          <cell r="D1802">
            <v>4</v>
          </cell>
          <cell r="E1802">
            <v>4</v>
          </cell>
          <cell r="F1802">
            <v>0</v>
          </cell>
          <cell r="G1802">
            <v>0.41</v>
          </cell>
        </row>
        <row r="1803">
          <cell r="B1803" t="str">
            <v>IC.13506-25010</v>
          </cell>
          <cell r="C1803" t="str">
            <v>CAMELLIA CADENA MOTOR 13506-25010 TOYOTA H ILUX 2T-3T-3Y-4Y 4CIL 2.2L P/DOBLE 60 ESLAB</v>
          </cell>
          <cell r="D1803">
            <v>544</v>
          </cell>
          <cell r="E1803">
            <v>544</v>
          </cell>
          <cell r="F1803">
            <v>0.44600000000000001</v>
          </cell>
          <cell r="G1803">
            <v>0.44600000000000001</v>
          </cell>
        </row>
        <row r="1804">
          <cell r="B1804" t="str">
            <v>IC.13506-33020</v>
          </cell>
          <cell r="C1804" t="str">
            <v>CAMELLIA CADENA MOTOR 13506-33020 TOYOTA YARIS 1ND 4CIL 1.4L P/SIMPLE 106 ESLAB</v>
          </cell>
          <cell r="D1804">
            <v>39</v>
          </cell>
          <cell r="E1804">
            <v>39</v>
          </cell>
          <cell r="F1804">
            <v>0.55400000000000005</v>
          </cell>
          <cell r="G1804">
            <v>0.55400000000000005</v>
          </cell>
        </row>
        <row r="1805">
          <cell r="B1805" t="str">
            <v>IC.13506-35030</v>
          </cell>
          <cell r="C1805" t="str">
            <v>CAMELLIA CADENA MOTOR 13506-35030 TOYOTA H ILUX 22R 4CIL 2.2L P/SIMPLE 96 ESLAB</v>
          </cell>
          <cell r="D1805">
            <v>24</v>
          </cell>
          <cell r="E1805">
            <v>24</v>
          </cell>
          <cell r="F1805">
            <v>0.38100000000000001</v>
          </cell>
          <cell r="G1805">
            <v>0.38100000000000001</v>
          </cell>
        </row>
        <row r="1806">
          <cell r="B1806" t="str">
            <v>IC.13506-75010</v>
          </cell>
          <cell r="C1806" t="str">
            <v>CAMELLIA CADENA MOTOR 13506-75010 TOYOTA PREVIA 2TZ 4CIL 2.4L P/SIMPLE 102 ESLAB</v>
          </cell>
          <cell r="D1806">
            <v>7</v>
          </cell>
          <cell r="E1806">
            <v>7</v>
          </cell>
          <cell r="F1806">
            <v>0.435</v>
          </cell>
          <cell r="G1806">
            <v>0.435</v>
          </cell>
        </row>
        <row r="1807">
          <cell r="B1807" t="str">
            <v>IC.13507-11011</v>
          </cell>
          <cell r="C1807" t="str">
            <v>CAMELLIA 13507-11011 CADENA MOTOR TOYOTA HILUX REVO 2015-UP 1GD 2GD 4CIL 2.8L 2.4L</v>
          </cell>
          <cell r="D1807">
            <v>1</v>
          </cell>
          <cell r="E1807">
            <v>1</v>
          </cell>
          <cell r="F1807">
            <v>0.39400000000000002</v>
          </cell>
          <cell r="G1807">
            <v>0.39400000000000002</v>
          </cell>
        </row>
        <row r="1808">
          <cell r="B1808" t="str">
            <v>IC.13508-11011</v>
          </cell>
          <cell r="C1808" t="str">
            <v>CAMELLIA 13508-11011 CADENA MOTOR TOYOTA HILUX REVO 2015-UP 1GD 2GD 4CIL 2.8L 2.4L</v>
          </cell>
          <cell r="D1808">
            <v>3</v>
          </cell>
          <cell r="E1808">
            <v>3</v>
          </cell>
          <cell r="F1808">
            <v>0.191</v>
          </cell>
          <cell r="G1808">
            <v>0.191</v>
          </cell>
        </row>
        <row r="1809">
          <cell r="B1809" t="str">
            <v>IC.13521-35010</v>
          </cell>
          <cell r="C1809" t="str">
            <v>CAMELLIA PIÑON CIGUEÑAL 13521-35010 TOYOTA H ILUX 22R 4CIL 2.2L 18 DIENTES</v>
          </cell>
          <cell r="D1809">
            <v>6</v>
          </cell>
          <cell r="E1809">
            <v>6</v>
          </cell>
          <cell r="F1809">
            <v>0</v>
          </cell>
          <cell r="G1809">
            <v>8.7999999999999995E-2</v>
          </cell>
        </row>
        <row r="1810">
          <cell r="B1810" t="str">
            <v>IC.13540-25010</v>
          </cell>
          <cell r="C1810" t="str">
            <v>CAMELLIA TEMPLADOR CADENA 13540-25010 TOYOTA CORONA 3T 4CIL 1.8L</v>
          </cell>
          <cell r="D1810">
            <v>141</v>
          </cell>
          <cell r="E1810">
            <v>141</v>
          </cell>
          <cell r="F1810">
            <v>0.26800000000000002</v>
          </cell>
          <cell r="G1810">
            <v>0.26800000000000002</v>
          </cell>
        </row>
        <row r="1811">
          <cell r="B1811" t="str">
            <v>IC.13540-33014</v>
          </cell>
          <cell r="C1811" t="str">
            <v>CAMELLIA TEMPLADOR CADENA 13540-33014 TOYOTA HI ACE 18R 4CIL 2.0L</v>
          </cell>
          <cell r="D1811">
            <v>62</v>
          </cell>
          <cell r="E1811">
            <v>62</v>
          </cell>
          <cell r="F1811">
            <v>0</v>
          </cell>
          <cell r="G1811">
            <v>0.23200000000000001</v>
          </cell>
        </row>
        <row r="1812">
          <cell r="B1812" t="str">
            <v>IC.13540-35011</v>
          </cell>
          <cell r="C1812" t="str">
            <v>CAMELLIA TEMPLADOR CADENA 13540-35011 TOYOTA 4 RUNNER 22R 4CIL 2.4L</v>
          </cell>
          <cell r="D1812">
            <v>149</v>
          </cell>
          <cell r="E1812">
            <v>149</v>
          </cell>
          <cell r="F1812">
            <v>0.252</v>
          </cell>
          <cell r="G1812">
            <v>0.252</v>
          </cell>
        </row>
        <row r="1813">
          <cell r="B1813" t="str">
            <v>IC.13540-38012-B</v>
          </cell>
          <cell r="C1813" t="str">
            <v>CAMELLIA TEMPLADOR CADENA 13540-38012 TOYOTA H ILUX 21R 4CIL 2.2L</v>
          </cell>
          <cell r="D1813">
            <v>6</v>
          </cell>
          <cell r="E1813">
            <v>6</v>
          </cell>
          <cell r="F1813">
            <v>0.28100000000000003</v>
          </cell>
          <cell r="G1813">
            <v>0.28100000000000003</v>
          </cell>
        </row>
        <row r="1814">
          <cell r="B1814" t="str">
            <v>IC.13540-88600</v>
          </cell>
          <cell r="C1814" t="str">
            <v>CAMELLIA TEMPLADOR CADENA 13540-88600 TOYOTA COROLLA 2ZZ 4CIL 1.8L</v>
          </cell>
          <cell r="D1814">
            <v>9</v>
          </cell>
          <cell r="E1814">
            <v>9</v>
          </cell>
          <cell r="F1814">
            <v>0</v>
          </cell>
          <cell r="G1814">
            <v>0.252</v>
          </cell>
        </row>
        <row r="1815">
          <cell r="B1815" t="str">
            <v>IC.13545-23010</v>
          </cell>
          <cell r="C1815" t="str">
            <v>CAMELLIA TEMPLADOR CADENA 13545-23010 TOYOTA VITZ 1SZ 4CIL 1.0L</v>
          </cell>
          <cell r="D1815">
            <v>34</v>
          </cell>
          <cell r="E1815">
            <v>34</v>
          </cell>
          <cell r="F1815">
            <v>0</v>
          </cell>
          <cell r="G1815">
            <v>0.20799999999999999</v>
          </cell>
        </row>
        <row r="1816">
          <cell r="B1816" t="str">
            <v>IC.13550-75010</v>
          </cell>
          <cell r="C1816" t="str">
            <v>CAMELLIA TEMPLADOR CADENA 13550-75010 TOYOTA 4 RUNNER 2TR-3RZ 4CIL 2.7L</v>
          </cell>
          <cell r="D1816">
            <v>6</v>
          </cell>
          <cell r="E1816">
            <v>6</v>
          </cell>
          <cell r="F1816">
            <v>0</v>
          </cell>
          <cell r="G1816">
            <v>0.114</v>
          </cell>
        </row>
        <row r="1817">
          <cell r="B1817" t="str">
            <v>IC.13559-11010</v>
          </cell>
          <cell r="C1817" t="str">
            <v>CAMELLIA 13559-11010 GUIA CADENA TOYOTA HILUX REVO 2015-UP 1GD 2GD 4CIL 2.8L 2.4L</v>
          </cell>
          <cell r="D1817">
            <v>11</v>
          </cell>
          <cell r="E1817">
            <v>11</v>
          </cell>
          <cell r="F1817">
            <v>0.16500000000000001</v>
          </cell>
          <cell r="G1817">
            <v>0.16500000000000001</v>
          </cell>
        </row>
        <row r="1818">
          <cell r="B1818" t="str">
            <v>IC.13559-11020</v>
          </cell>
          <cell r="C1818" t="str">
            <v>CAMELLIA 13559-11020 GUIA CADENA TOYOTA HILUX REVO 2015-UP 1GD 2GD 4CIL 2.8L 2.4L</v>
          </cell>
          <cell r="D1818">
            <v>12</v>
          </cell>
          <cell r="E1818">
            <v>12</v>
          </cell>
          <cell r="F1818">
            <v>0.10100000000000001</v>
          </cell>
          <cell r="G1818">
            <v>0.10100000000000001</v>
          </cell>
        </row>
        <row r="1819">
          <cell r="B1819" t="str">
            <v>IC.13559-22011</v>
          </cell>
          <cell r="C1819" t="str">
            <v>CAMELLIA GUIA CADENA 13559-22010 TOYOTA COROLLA 1ZZ-3ZZ 4CIL 1.8L</v>
          </cell>
          <cell r="D1819">
            <v>7</v>
          </cell>
          <cell r="E1819">
            <v>7</v>
          </cell>
          <cell r="F1819">
            <v>0.20100000000000001</v>
          </cell>
          <cell r="G1819">
            <v>0.20100000000000001</v>
          </cell>
        </row>
        <row r="1820">
          <cell r="B1820" t="str">
            <v>IC.13559-22020</v>
          </cell>
          <cell r="C1820" t="str">
            <v>CAMELLIA GUIA CADENA 13559-22020 TOYOTA COROLLA 1ZZ 4CIL 1.8L</v>
          </cell>
          <cell r="D1820">
            <v>13</v>
          </cell>
          <cell r="E1820">
            <v>13</v>
          </cell>
          <cell r="F1820">
            <v>0.155</v>
          </cell>
          <cell r="G1820">
            <v>0.155</v>
          </cell>
        </row>
        <row r="1821">
          <cell r="B1821" t="str">
            <v>IC.13559-75011</v>
          </cell>
          <cell r="C1821" t="str">
            <v>CAMELLIA GUIA CADENA 13559-75010 TOYOTA PREVIA 2TZ 4CIL 2.4L</v>
          </cell>
          <cell r="D1821">
            <v>1</v>
          </cell>
          <cell r="E1821">
            <v>1</v>
          </cell>
          <cell r="F1821">
            <v>0.35899999999999999</v>
          </cell>
          <cell r="G1821">
            <v>0.35899999999999999</v>
          </cell>
        </row>
        <row r="1822">
          <cell r="B1822" t="str">
            <v>IC.13560-11011</v>
          </cell>
          <cell r="C1822" t="str">
            <v>CAMELLIA 13560-11011 TEMPLADOR CADENA TOYOTA HILUX REVO 2015-UP 1GD 2GD 4CIL 2.8L 2.4L</v>
          </cell>
          <cell r="D1822">
            <v>41</v>
          </cell>
          <cell r="E1822">
            <v>41</v>
          </cell>
          <cell r="F1822">
            <v>0.15</v>
          </cell>
          <cell r="G1822">
            <v>0.15</v>
          </cell>
        </row>
        <row r="1823">
          <cell r="B1823" t="str">
            <v>IC.13561-11011</v>
          </cell>
          <cell r="C1823" t="str">
            <v>CAMELLIA 13561-11011 GUIA CADENA TOYOTA HILUX REVO 2015-UP 1GD 2GD 4CIL 2.8L 2.4L</v>
          </cell>
          <cell r="D1823">
            <v>10</v>
          </cell>
          <cell r="E1823">
            <v>10</v>
          </cell>
          <cell r="F1823">
            <v>8.4000000000000005E-2</v>
          </cell>
          <cell r="G1823">
            <v>8.4000000000000005E-2</v>
          </cell>
        </row>
        <row r="1824">
          <cell r="B1824" t="str">
            <v>IC.13561-34010</v>
          </cell>
          <cell r="C1824" t="str">
            <v>CAMELLIA GUIA CADENA 13561-34010 TOYOTA CORONA 18R 4CIL 1.8L</v>
          </cell>
          <cell r="D1824">
            <v>75</v>
          </cell>
          <cell r="E1824">
            <v>75</v>
          </cell>
          <cell r="F1824">
            <v>0.111</v>
          </cell>
          <cell r="G1824">
            <v>0.111</v>
          </cell>
        </row>
        <row r="1825">
          <cell r="B1825" t="str">
            <v>IC.13561-35020</v>
          </cell>
          <cell r="C1825" t="str">
            <v>CAMELLIA GUIA CADENA 13561-35020 TOYOTA H ILUX 22R 4CIL 2.2L</v>
          </cell>
          <cell r="D1825">
            <v>141</v>
          </cell>
          <cell r="E1825">
            <v>141</v>
          </cell>
          <cell r="F1825">
            <v>7.0999999999999994E-2</v>
          </cell>
          <cell r="G1825">
            <v>7.0999999999999994E-2</v>
          </cell>
        </row>
        <row r="1826">
          <cell r="B1826" t="str">
            <v>IC.13562-11010</v>
          </cell>
          <cell r="C1826" t="str">
            <v>CAMELLIA 13562-11010 GUIA CADENA TOYOTA HILUX REVO 2015-UP 1GD 2GD 4CIL 2.8L 2.4L</v>
          </cell>
          <cell r="D1826">
            <v>8</v>
          </cell>
          <cell r="E1826">
            <v>8</v>
          </cell>
          <cell r="F1826">
            <v>0.11799999999999999</v>
          </cell>
          <cell r="G1826">
            <v>0.11799999999999999</v>
          </cell>
        </row>
        <row r="1827">
          <cell r="B1827" t="str">
            <v>IC.13562-34020</v>
          </cell>
          <cell r="C1827" t="str">
            <v>CAMELLIA GUIA CADENA 13562-34020 TOYOTA CORONA 18R 4CIL 2.0L</v>
          </cell>
          <cell r="D1827">
            <v>1</v>
          </cell>
          <cell r="E1827">
            <v>1</v>
          </cell>
          <cell r="F1827">
            <v>0</v>
          </cell>
          <cell r="G1827">
            <v>0.25800000000000001</v>
          </cell>
        </row>
        <row r="1828">
          <cell r="B1828" t="str">
            <v>IC.13562-35020</v>
          </cell>
          <cell r="C1828" t="str">
            <v>CAMELLIA GUIA CADENA 13562-35020 TOYOTA H ILUX 22R 4CIL 2.2L</v>
          </cell>
          <cell r="D1828">
            <v>158</v>
          </cell>
          <cell r="E1828">
            <v>158</v>
          </cell>
          <cell r="F1828">
            <v>5.6000000000000001E-2</v>
          </cell>
          <cell r="G1828">
            <v>5.6000000000000001E-2</v>
          </cell>
        </row>
        <row r="1829">
          <cell r="B1829" t="str">
            <v>IC.13566-11030</v>
          </cell>
          <cell r="C1829" t="str">
            <v>CAMELLIA 13566-11030 GUIA CADENA TOYOTA HILUX REVO 2015-UP 1GD 2GD 4CIL 2.8L 2.4L</v>
          </cell>
          <cell r="D1829">
            <v>25</v>
          </cell>
          <cell r="E1829">
            <v>25</v>
          </cell>
          <cell r="F1829">
            <v>7.3999999999999996E-2</v>
          </cell>
          <cell r="G1829">
            <v>7.3999999999999996E-2</v>
          </cell>
        </row>
        <row r="1830">
          <cell r="B1830" t="str">
            <v>IC.14401-PNA-004</v>
          </cell>
          <cell r="C1830" t="str">
            <v>CAMELLIA CADENA MOTOR 14401-PNA004 HONDA CR V K20A 4CIL 2.0L P/ORUGA 170 ESLAB</v>
          </cell>
          <cell r="D1830">
            <v>8</v>
          </cell>
          <cell r="E1830">
            <v>8</v>
          </cell>
          <cell r="F1830">
            <v>0.42699999999999999</v>
          </cell>
          <cell r="G1830">
            <v>0.42699999999999999</v>
          </cell>
        </row>
        <row r="1831">
          <cell r="B1831" t="str">
            <v>IC.14401-PPA-004</v>
          </cell>
          <cell r="C1831" t="str">
            <v>CAMELLIA CADENA MOTOR 14401-PPA004 HONDA CR V K24A 4CIL 2.4L P/ORUGA 176 ESLAB</v>
          </cell>
          <cell r="D1831">
            <v>2</v>
          </cell>
          <cell r="E1831">
            <v>2</v>
          </cell>
          <cell r="F1831">
            <v>0.442</v>
          </cell>
          <cell r="G1831">
            <v>0.442</v>
          </cell>
        </row>
        <row r="1832">
          <cell r="B1832" t="str">
            <v>IC.14401-RNA-A01</v>
          </cell>
          <cell r="C1832" t="str">
            <v>CAMELLIA CADENA MOTOR 14401-RNAA01 HONDA CIVIC HRV R18A 4CIL 1.8L P/ORUGA 136 ESLAB</v>
          </cell>
          <cell r="D1832">
            <v>11</v>
          </cell>
          <cell r="E1832">
            <v>11</v>
          </cell>
          <cell r="F1832">
            <v>0.28599999999999998</v>
          </cell>
          <cell r="G1832">
            <v>0.28599999999999998</v>
          </cell>
        </row>
        <row r="1833">
          <cell r="B1833" t="str">
            <v>IC.15041-6N215</v>
          </cell>
          <cell r="C1833" t="str">
            <v>CAMELLIA CADENA MOTOR 15041-6N215 NISSAN X-TRAIL QR20DE 4CIL 2.0L P/ORUGA 70 ESLAB</v>
          </cell>
          <cell r="D1833">
            <v>10</v>
          </cell>
          <cell r="E1833">
            <v>10</v>
          </cell>
          <cell r="F1833">
            <v>0</v>
          </cell>
          <cell r="G1833">
            <v>0.19800000000000001</v>
          </cell>
        </row>
        <row r="1834">
          <cell r="B1834" t="str">
            <v>IC.15041-EN20A</v>
          </cell>
          <cell r="C1834" t="str">
            <v>CAMELLIA CADENA MOTOR 15041-EN20A NISSAN TIIDA VERSA MR18 MR20 4CIL 1.6L-1.8L P/ORUGA 64 ESLAB</v>
          </cell>
          <cell r="D1834">
            <v>14</v>
          </cell>
          <cell r="E1834">
            <v>14</v>
          </cell>
          <cell r="F1834">
            <v>0.17899999999999999</v>
          </cell>
          <cell r="G1834">
            <v>0.17899999999999999</v>
          </cell>
        </row>
        <row r="1835">
          <cell r="B1835" t="str">
            <v>IC.16760-85FA0</v>
          </cell>
          <cell r="C1835" t="str">
            <v>CAMELLIA CADENA MOTOR 16760-85FAO SUZUKI GRAND VITARA H25A-H27A 4CIL 2.7L P/DOBLE 64 ESLAB</v>
          </cell>
          <cell r="D1835">
            <v>7</v>
          </cell>
          <cell r="E1835">
            <v>7</v>
          </cell>
          <cell r="F1835">
            <v>0.13300000000000001</v>
          </cell>
          <cell r="G1835">
            <v>0.13300000000000001</v>
          </cell>
        </row>
        <row r="1836">
          <cell r="B1836" t="str">
            <v>IC.8-94201-9622</v>
          </cell>
          <cell r="C1836" t="str">
            <v>CAMELLIA GUIA CADENA 8942019622 ISUZU TRUCK G180 4CIL 1.8L</v>
          </cell>
          <cell r="D1836">
            <v>1</v>
          </cell>
          <cell r="E1836">
            <v>1</v>
          </cell>
          <cell r="F1836">
            <v>0.152</v>
          </cell>
          <cell r="G1836">
            <v>0.152</v>
          </cell>
        </row>
        <row r="1837">
          <cell r="B1837" t="str">
            <v>IC.JF01-12-770B</v>
          </cell>
          <cell r="C1837" t="str">
            <v>CAMELLIA TEMPLADOR HIDRAULICO JF01-12-770B MAZDA 929 MPV JF 6CIL 3.0L</v>
          </cell>
          <cell r="D1837">
            <v>7</v>
          </cell>
          <cell r="E1837">
            <v>7</v>
          </cell>
          <cell r="F1837">
            <v>0.315</v>
          </cell>
          <cell r="G1837">
            <v>0.315</v>
          </cell>
        </row>
        <row r="1838">
          <cell r="B1838" t="str">
            <v>IC.MD021233</v>
          </cell>
          <cell r="C1838" t="str">
            <v>CAMELLIA TEMPLADOR CADENA MD021233 MITSUBISHI GALANT 4G54 4CIL 2.6L</v>
          </cell>
          <cell r="D1838">
            <v>1</v>
          </cell>
          <cell r="E1838">
            <v>1</v>
          </cell>
          <cell r="F1838">
            <v>8.8999999999999996E-2</v>
          </cell>
          <cell r="G1838">
            <v>8.8999999999999996E-2</v>
          </cell>
        </row>
        <row r="1839">
          <cell r="B1839" t="str">
            <v>IZ.131018771975</v>
          </cell>
          <cell r="C1839" t="str">
            <v>IZUMI PISTON MOTOR D7601C-030 DAIHATSU CHARADE 1987-1995 CB 3CIL 1.0L HUECO</v>
          </cell>
          <cell r="D1839">
            <v>18</v>
          </cell>
          <cell r="E1839">
            <v>18</v>
          </cell>
          <cell r="F1839">
            <v>0.69199999999999995</v>
          </cell>
          <cell r="G1839">
            <v>0.69199999999999995</v>
          </cell>
        </row>
        <row r="1840">
          <cell r="B1840" t="str">
            <v>IZ.EF05E 120LRE</v>
          </cell>
          <cell r="C1840" t="str">
            <v>IZUMI 13506-21030 CADENA MOTOR TOYOTA YARIS  2NZ 4CIL 1.3L 120 ESLAB P/SIMPLE</v>
          </cell>
          <cell r="D1840">
            <v>62</v>
          </cell>
          <cell r="E1840">
            <v>62</v>
          </cell>
          <cell r="F1840">
            <v>0.81599999999999995</v>
          </cell>
          <cell r="G1840">
            <v>0.81599999999999995</v>
          </cell>
        </row>
        <row r="1841">
          <cell r="B1841" t="str">
            <v>IZ.EF05E 124LRE</v>
          </cell>
          <cell r="C1841" t="str">
            <v>IZUMI CADENA MOTOR 13506-21020 TOYOTA YARIS PROBOX VIOS 1NZ 4CIL 1.5L P/SIMPLE 124 ESLAB</v>
          </cell>
          <cell r="D1841">
            <v>152</v>
          </cell>
          <cell r="E1841">
            <v>152</v>
          </cell>
          <cell r="F1841">
            <v>0.84399999999999997</v>
          </cell>
          <cell r="G1841">
            <v>0.84399999999999997</v>
          </cell>
        </row>
        <row r="1842">
          <cell r="B1842" t="str">
            <v>IZ.EF05E 130LRE</v>
          </cell>
          <cell r="C1842" t="str">
            <v>IZUMI 13506-22030-C CADENA MOTOR TOYOTA COROLLA 1ZZ 4CIL 1.8L 130 ESLAB P/SIMPLE</v>
          </cell>
          <cell r="D1842">
            <v>1</v>
          </cell>
          <cell r="E1842">
            <v>1</v>
          </cell>
          <cell r="F1842">
            <v>0.88</v>
          </cell>
          <cell r="G1842">
            <v>0.88</v>
          </cell>
        </row>
        <row r="1843">
          <cell r="B1843" t="str">
            <v>IZ.EF05E 134LRE</v>
          </cell>
          <cell r="C1843" t="str">
            <v>IZUMI 13506-28020 CADENA MOTOR TOYOTA RAV-4  1AZ-2AZ 4CIL 2.0L 134 ESLAB P/SIMPLE</v>
          </cell>
          <cell r="D1843">
            <v>3</v>
          </cell>
          <cell r="E1843">
            <v>3</v>
          </cell>
          <cell r="F1843">
            <v>0.91100000000000003</v>
          </cell>
          <cell r="G1843">
            <v>0.91100000000000003</v>
          </cell>
        </row>
        <row r="1844">
          <cell r="B1844" t="str">
            <v>IZ.EF05E 140LRE</v>
          </cell>
          <cell r="C1844" t="str">
            <v>IZUMI 13506-0T010 CADENA MOTOR TOYOTA COROLLA  2ZR 4CIL 1.6L 140 ESLAB P/SIMPLE</v>
          </cell>
          <cell r="D1844">
            <v>25</v>
          </cell>
          <cell r="E1844">
            <v>25</v>
          </cell>
          <cell r="F1844">
            <v>0.94599999999999995</v>
          </cell>
          <cell r="G1844">
            <v>0.94599999999999995</v>
          </cell>
        </row>
        <row r="1845">
          <cell r="B1845" t="str">
            <v>IZ.EF05E 142LRE</v>
          </cell>
          <cell r="C1845" t="str">
            <v>IZUMI 13506-37090 CADENA MOTOR TOYOTA VOXI NOAH PREMIO 3ZR 4CIL 2.0L 142ESLAB P/SIMPLE</v>
          </cell>
          <cell r="D1845">
            <v>20</v>
          </cell>
          <cell r="E1845">
            <v>20</v>
          </cell>
          <cell r="F1845">
            <v>0.96099999999999997</v>
          </cell>
          <cell r="G1845">
            <v>0.96099999999999997</v>
          </cell>
        </row>
        <row r="1846">
          <cell r="B1846" t="str">
            <v>IZ.EF05E 82LRE</v>
          </cell>
          <cell r="C1846" t="str">
            <v>IZUMI 13507-0C010 CADENA MOTOR TOYOTA HILUX  3ZR 4CIL 2.7L 82 ESLAB P/SIMPLE</v>
          </cell>
          <cell r="D1846">
            <v>10</v>
          </cell>
          <cell r="E1846">
            <v>10</v>
          </cell>
          <cell r="F1846">
            <v>0.56200000000000006</v>
          </cell>
          <cell r="G1846">
            <v>0.56200000000000006</v>
          </cell>
        </row>
        <row r="1847">
          <cell r="B1847" t="str">
            <v>IZ.EF05E 98LRE</v>
          </cell>
          <cell r="C1847" t="str">
            <v>IZUMI 12761-77E10 CADENA MOTOR SUZUKI GRAN NOMADE  J18A-J20A 4CIL 2.0L 98 ESLAB P/SIMPLE</v>
          </cell>
          <cell r="D1847">
            <v>4</v>
          </cell>
          <cell r="E1847">
            <v>4</v>
          </cell>
          <cell r="F1847">
            <v>0.66600000000000004</v>
          </cell>
          <cell r="G1847">
            <v>0.66600000000000004</v>
          </cell>
        </row>
        <row r="1848">
          <cell r="B1848" t="str">
            <v>IZ.EF317E 102LRE</v>
          </cell>
          <cell r="C1848" t="str">
            <v>IZUMI 13028-40F01 CADENA MOTOR NISSAN FIERA  KA24 4CIL 2.4L 102 ESLAB P/SIMPLE</v>
          </cell>
          <cell r="D1848">
            <v>40</v>
          </cell>
          <cell r="E1848">
            <v>40</v>
          </cell>
          <cell r="F1848">
            <v>0.89900000000000002</v>
          </cell>
          <cell r="G1848">
            <v>0.89900000000000002</v>
          </cell>
        </row>
        <row r="1849">
          <cell r="B1849" t="str">
            <v>IZ.EF317E 106LRE</v>
          </cell>
          <cell r="C1849" t="str">
            <v>IZUMI CADENA MOTOR 13506-75030 TOYOTA HILUX PRADO 3RZ 4CIL 2.7L P/SIMPLE 106 ESLAB</v>
          </cell>
          <cell r="D1849">
            <v>9</v>
          </cell>
          <cell r="E1849">
            <v>9</v>
          </cell>
          <cell r="F1849">
            <v>0.93700000000000006</v>
          </cell>
          <cell r="G1849">
            <v>0.93700000000000006</v>
          </cell>
        </row>
        <row r="1850">
          <cell r="B1850" t="str">
            <v>IZ.EF317E 124LRE</v>
          </cell>
          <cell r="C1850" t="str">
            <v>IZUMI 13028-53J03 CADENA MOTOR NISSAN PRIMERA  SR18-SR20 4CIL 1.8L 124 ESLAB P/SIMPLE</v>
          </cell>
          <cell r="D1850">
            <v>7</v>
          </cell>
          <cell r="E1850">
            <v>7</v>
          </cell>
          <cell r="F1850">
            <v>1.0980000000000001</v>
          </cell>
          <cell r="G1850">
            <v>1.0980000000000001</v>
          </cell>
        </row>
        <row r="1851">
          <cell r="B1851" t="str">
            <v>IZ.EF317E 48LRE</v>
          </cell>
          <cell r="C1851" t="str">
            <v>IZUMI 13028-9E010 CADENA MOTOR NISSAN FRONTIER  KA24 4CIL 2.4L 48 ESLAB P/SIMPLE</v>
          </cell>
          <cell r="D1851">
            <v>25</v>
          </cell>
          <cell r="E1851">
            <v>25</v>
          </cell>
          <cell r="F1851">
            <v>0.432</v>
          </cell>
          <cell r="G1851">
            <v>0.432</v>
          </cell>
        </row>
        <row r="1852">
          <cell r="B1852" t="str">
            <v>IZ.EF317E 54LRE</v>
          </cell>
          <cell r="C1852" t="str">
            <v>IZUMI 13028-53Y10  CADENA MOTOR NISSAN SENTRA GA14-GA15 4CIL 1.5L 54 ESLAB P/SIMPLE</v>
          </cell>
          <cell r="D1852">
            <v>40</v>
          </cell>
          <cell r="E1852">
            <v>40</v>
          </cell>
          <cell r="F1852">
            <v>0.48299999999999998</v>
          </cell>
          <cell r="G1852">
            <v>0.48299999999999998</v>
          </cell>
        </row>
        <row r="1853">
          <cell r="B1853" t="str">
            <v>IZ.EF317E 80LRE</v>
          </cell>
          <cell r="C1853" t="str">
            <v>IZUMI 13028-53Y00 CADENA MOTOR NISSAN SENTRA  GA15-GA16 4CIL 1.5L 80 ESLAB P/SIMPLE</v>
          </cell>
          <cell r="D1853">
            <v>117</v>
          </cell>
          <cell r="E1853">
            <v>117</v>
          </cell>
          <cell r="F1853">
            <v>0.71</v>
          </cell>
          <cell r="G1853" t="str">
            <v>0,710</v>
          </cell>
        </row>
        <row r="1854">
          <cell r="B1854" t="str">
            <v>IZ.ES317R-1 96LRE</v>
          </cell>
          <cell r="C1854" t="str">
            <v>IZUMI 13506-35030 CADENA MOTOR TOYOTA HILUX 22R 4CIL 2.2L 96 ESLAB P/SIMPLE</v>
          </cell>
          <cell r="D1854">
            <v>370</v>
          </cell>
          <cell r="E1854">
            <v>370</v>
          </cell>
          <cell r="F1854">
            <v>0.79800000000000004</v>
          </cell>
          <cell r="G1854">
            <v>0.79800000000000004</v>
          </cell>
        </row>
        <row r="1855">
          <cell r="B1855" t="str">
            <v>IZ.ES317R-1 98LRE</v>
          </cell>
          <cell r="C1855" t="str">
            <v>IZUMI 13506-35010 CADENA MOTOR TOYOTA HILUX  21R-22R 4CIL 2.2L 98 ESLAB P/SIMPLE</v>
          </cell>
          <cell r="D1855">
            <v>26</v>
          </cell>
          <cell r="E1855">
            <v>26</v>
          </cell>
          <cell r="F1855">
            <v>0.81399999999999995</v>
          </cell>
          <cell r="G1855">
            <v>0.81399999999999995</v>
          </cell>
        </row>
        <row r="1856">
          <cell r="B1856" t="str">
            <v>IZ.ES317R-2 52LRE</v>
          </cell>
          <cell r="C1856" t="str">
            <v>IZUMI 13028-10601  CADENA MOTOR NISSAN DATSUN  J15 4CIL 1.5L 52 ESLAB P/DOBLE</v>
          </cell>
          <cell r="D1856">
            <v>166</v>
          </cell>
          <cell r="E1856">
            <v>166</v>
          </cell>
          <cell r="F1856">
            <v>0.82199999999999995</v>
          </cell>
          <cell r="G1856">
            <v>0.82199999999999995</v>
          </cell>
        </row>
        <row r="1857">
          <cell r="B1857" t="str">
            <v>IZ.ES317R-2 56LRE</v>
          </cell>
          <cell r="C1857" t="str">
            <v>IZUMI 13506-22010 CADENA MOTOR TOYOTA COROLLA 3K-4K 4CIL 1.3L 56 ESLAB P/SIMPLE</v>
          </cell>
          <cell r="D1857">
            <v>11</v>
          </cell>
          <cell r="E1857">
            <v>11</v>
          </cell>
          <cell r="F1857">
            <v>0.88200000000000001</v>
          </cell>
          <cell r="G1857">
            <v>0.88200000000000001</v>
          </cell>
        </row>
        <row r="1858">
          <cell r="B1858" t="str">
            <v>IZ.ES317R-2 60LRE</v>
          </cell>
          <cell r="C1858" t="str">
            <v>IZUMI 13506-25010 CADENA MOTOR TOYOTA HILUX 2T-3T-3Y-4Y 4CIL 2.2L 60 ESLAB P/DOBLE</v>
          </cell>
          <cell r="D1858">
            <v>243</v>
          </cell>
          <cell r="E1858">
            <v>243</v>
          </cell>
          <cell r="F1858">
            <v>0.94399999999999995</v>
          </cell>
          <cell r="G1858">
            <v>0.94399999999999995</v>
          </cell>
        </row>
        <row r="1859">
          <cell r="B1859" t="str">
            <v>IZ.ES317R-2 62LRE</v>
          </cell>
          <cell r="C1859" t="str">
            <v>IZUMI 13506-33010 CADENA MOTOR TOYOTA CORONA 18R 4CIL 1.8L 62 ESLAB P/DOBLE</v>
          </cell>
          <cell r="D1859">
            <v>285</v>
          </cell>
          <cell r="E1859">
            <v>285</v>
          </cell>
          <cell r="F1859">
            <v>0.97199999999999998</v>
          </cell>
          <cell r="G1859">
            <v>0.97199999999999998</v>
          </cell>
        </row>
        <row r="1860">
          <cell r="B1860" t="str">
            <v>JP.JSP-2474</v>
          </cell>
          <cell r="C1860" t="str">
            <v>JUMPS PERNO ARRANCADOR 19024332 BOSCH KB 12V</v>
          </cell>
          <cell r="D1860">
            <v>5</v>
          </cell>
          <cell r="E1860">
            <v>5</v>
          </cell>
          <cell r="F1860">
            <v>8.5000000000000006E-2</v>
          </cell>
          <cell r="G1860">
            <v>8.5000000000000006E-2</v>
          </cell>
        </row>
        <row r="1861">
          <cell r="B1861" t="str">
            <v>KL.C9119</v>
          </cell>
          <cell r="C1861" t="str">
            <v>KESSEL BUJIA INCANDECENTE WG-457 PEUGEOT MAHINDRA 1987-UP 4CIL 2.0L 77MM/12*1.25 12V</v>
          </cell>
          <cell r="D1861">
            <v>33</v>
          </cell>
          <cell r="E1861">
            <v>33</v>
          </cell>
          <cell r="F1861">
            <v>0.03</v>
          </cell>
          <cell r="G1861">
            <v>0.03</v>
          </cell>
        </row>
        <row r="1862">
          <cell r="B1862" t="str">
            <v>KL.C9176</v>
          </cell>
          <cell r="C1862" t="str">
            <v>KESSEL BUJIA INCANDECENTE MK667112 MITSUBISHI CANTER 2005 4D35 153MM/8*1 12V</v>
          </cell>
          <cell r="D1862">
            <v>9</v>
          </cell>
          <cell r="E1862">
            <v>9</v>
          </cell>
          <cell r="F1862">
            <v>0.03</v>
          </cell>
          <cell r="G1862">
            <v>0.03</v>
          </cell>
        </row>
        <row r="1863">
          <cell r="B1863" t="str">
            <v>KL.C9210</v>
          </cell>
          <cell r="C1863" t="str">
            <v>KESSEL BUJIA INCANDECENTE C9210 FORD RANGER 4CIL 2.2L 151MM/10*1 12V</v>
          </cell>
          <cell r="D1863">
            <v>5</v>
          </cell>
          <cell r="E1863">
            <v>5</v>
          </cell>
          <cell r="F1863">
            <v>4.8000000000000001E-2</v>
          </cell>
          <cell r="G1863">
            <v>4.8000000000000001E-2</v>
          </cell>
        </row>
        <row r="1864">
          <cell r="B1864" t="str">
            <v>KL.C9212</v>
          </cell>
          <cell r="C1864" t="str">
            <v>KESSEL BUJIA INCANDECENTE PM-402 MITSUBISHI TRITON L200 2005-UP 4D56T 4CIL 2.5L 169MM/10*1.25 12V</v>
          </cell>
          <cell r="D1864">
            <v>260</v>
          </cell>
          <cell r="E1864">
            <v>260</v>
          </cell>
          <cell r="F1864">
            <v>0.06</v>
          </cell>
          <cell r="G1864">
            <v>0.06</v>
          </cell>
        </row>
        <row r="1865">
          <cell r="B1865" t="str">
            <v>KL.C9375</v>
          </cell>
          <cell r="C1865" t="str">
            <v>KESSEL BUJIA INCANDECENTE PI-49 ISUZU STAREX 1984-UP 4JB1 4CIL 2.8L 141MM/12*1.25 12V</v>
          </cell>
          <cell r="D1865">
            <v>110</v>
          </cell>
          <cell r="E1865">
            <v>110</v>
          </cell>
          <cell r="F1865">
            <v>7.0000000000000007E-2</v>
          </cell>
          <cell r="G1865">
            <v>7.0000000000000007E-2</v>
          </cell>
        </row>
        <row r="1866">
          <cell r="B1866" t="str">
            <v>KL.C9483</v>
          </cell>
          <cell r="C1866" t="str">
            <v>KESSEL BUJIA INCANDECENTE PN-124 NISSAN ATLAS CARAVAN SAFARI CONDOR SD23-SD25-SD33T 72MM/10*1.25 24V</v>
          </cell>
          <cell r="D1866">
            <v>30</v>
          </cell>
          <cell r="E1866">
            <v>30</v>
          </cell>
          <cell r="F1866">
            <v>2.8000000000000001E-2</v>
          </cell>
          <cell r="G1866">
            <v>2.8000000000000001E-2</v>
          </cell>
        </row>
        <row r="1867">
          <cell r="B1867" t="str">
            <v>KL.C9538</v>
          </cell>
          <cell r="C1867" t="str">
            <v>KESSEL BUJIA INCANDECENTE PM-163 MITSUBISHI CANTER 4D32-4D33-4D36-4D34T 130MM/10*1.25 24V</v>
          </cell>
          <cell r="D1867">
            <v>40</v>
          </cell>
          <cell r="E1867">
            <v>40</v>
          </cell>
          <cell r="F1867">
            <v>0.05</v>
          </cell>
          <cell r="G1867">
            <v>0.05</v>
          </cell>
        </row>
        <row r="1868">
          <cell r="B1868" t="str">
            <v>KL.C9588</v>
          </cell>
          <cell r="C1868" t="str">
            <v>KESSEL BUJIA INCANDECENTE CP-02 NISSAN DATSUN 1991-UP CD20 4CIL 2.0L 101MM/10*1.25 12V</v>
          </cell>
          <cell r="D1868">
            <v>20</v>
          </cell>
          <cell r="E1868">
            <v>20</v>
          </cell>
          <cell r="F1868">
            <v>4.2000000000000003E-2</v>
          </cell>
          <cell r="G1868">
            <v>4.2000000000000003E-2</v>
          </cell>
        </row>
        <row r="1869">
          <cell r="B1869" t="str">
            <v>KL.C9600</v>
          </cell>
          <cell r="C1869" t="str">
            <v>KESSEL BUJIA INCANDECENTE CP-07 MITSUBISHI L200 PAJERO 1993-UP 4D68T 4CIL 2.0L 86MM/10*1.25 12V</v>
          </cell>
          <cell r="D1869">
            <v>78</v>
          </cell>
          <cell r="E1869">
            <v>78</v>
          </cell>
          <cell r="F1869">
            <v>3.1E-2</v>
          </cell>
          <cell r="G1869">
            <v>3.1E-2</v>
          </cell>
        </row>
        <row r="1870">
          <cell r="B1870" t="str">
            <v>KL.C9685</v>
          </cell>
          <cell r="C1870" t="str">
            <v>KESSEL BUJIA INCANDECENTE CP-72 NISSAN SUNNY 1999-UP YD25DD 4CIL 2.5L 182MM/10*1.25 12V</v>
          </cell>
          <cell r="D1870">
            <v>70</v>
          </cell>
          <cell r="E1870">
            <v>70</v>
          </cell>
          <cell r="F1870">
            <v>8.2000000000000003E-2</v>
          </cell>
          <cell r="G1870">
            <v>8.2000000000000003E-2</v>
          </cell>
        </row>
        <row r="1871">
          <cell r="B1871" t="str">
            <v>KL.C9687</v>
          </cell>
          <cell r="C1871" t="str">
            <v>KESSEL BUJIA INCANDECENTE CP-73 NISSAN CARAVAN 1999-UP ZD30DDT 4CIL 3.0L 219MM/10*1.25 12V</v>
          </cell>
          <cell r="D1871">
            <v>30</v>
          </cell>
          <cell r="E1871">
            <v>30</v>
          </cell>
          <cell r="F1871">
            <v>0.10100000000000001</v>
          </cell>
          <cell r="G1871">
            <v>0.10100000000000001</v>
          </cell>
        </row>
        <row r="1872">
          <cell r="B1872" t="str">
            <v>KL.C9692</v>
          </cell>
          <cell r="C1872" t="str">
            <v>KESSEL BUJIA INCANDECENTE PT-157 TOYOTA VIGO INNOVA 2005-UP 1KD-2KD 4CIL 2.5L 169.5MM/10*1.25 12V</v>
          </cell>
          <cell r="D1872">
            <v>346</v>
          </cell>
          <cell r="E1872">
            <v>346</v>
          </cell>
          <cell r="F1872">
            <v>5.8999999999999997E-2</v>
          </cell>
          <cell r="G1872">
            <v>5.8999999999999997E-2</v>
          </cell>
        </row>
        <row r="1873">
          <cell r="B1873" t="str">
            <v>KL.C9717</v>
          </cell>
          <cell r="C1873" t="str">
            <v>KESSEL BUJIA INCANDECENTE PN-135 NISSAN KESSEL PN-135 BUJIA INCANDECENTE NISSAN AD VAN ATLAS CARAVAN SAFARI TERRANO CONDOR CD17-TD23-TD25-TD27-TD42T</v>
          </cell>
          <cell r="D1873">
            <v>442</v>
          </cell>
          <cell r="E1873">
            <v>442</v>
          </cell>
          <cell r="F1873">
            <v>3.3000000000000002E-2</v>
          </cell>
          <cell r="G1873">
            <v>3.3000000000000002E-2</v>
          </cell>
        </row>
        <row r="1874">
          <cell r="B1874" t="str">
            <v>KL.C9728</v>
          </cell>
          <cell r="C1874" t="str">
            <v>KESSEL BUJIA INCANDECENTE PT-103 TOYOTA HIACE HILUX 1979-1981 L 2L 4CIL 2.2L 96MM/10*1.25 12V</v>
          </cell>
          <cell r="D1874">
            <v>240</v>
          </cell>
          <cell r="E1874">
            <v>240</v>
          </cell>
          <cell r="F1874">
            <v>0.03</v>
          </cell>
          <cell r="G1874">
            <v>0.03</v>
          </cell>
        </row>
        <row r="1875">
          <cell r="B1875" t="str">
            <v>KL.C9741</v>
          </cell>
          <cell r="C1875" t="str">
            <v>KESSEL BUJIA INCANDECENTE PM-75 MITSUBISHI PAJERO 1982-UP 4D55 4CIL 2.5L 96MM/10*1.25 12V</v>
          </cell>
          <cell r="D1875">
            <v>115</v>
          </cell>
          <cell r="E1875">
            <v>115</v>
          </cell>
          <cell r="F1875">
            <v>3.5000000000000003E-2</v>
          </cell>
          <cell r="G1875">
            <v>3.5000000000000003E-2</v>
          </cell>
        </row>
        <row r="1876">
          <cell r="B1876" t="str">
            <v>KL.C9922</v>
          </cell>
          <cell r="C1876" t="str">
            <v>KESSEL BUJIA INCANDECENTE PM-166 HYUNDAI KIA H100 2003-UP D4BB 4CIL 2.5L 97MM/10*1.25 12V</v>
          </cell>
          <cell r="D1876">
            <v>166</v>
          </cell>
          <cell r="E1876">
            <v>166</v>
          </cell>
          <cell r="F1876">
            <v>0</v>
          </cell>
          <cell r="G1876">
            <v>3.5999999999999997E-2</v>
          </cell>
        </row>
        <row r="1877">
          <cell r="B1877" t="str">
            <v>KL.C9927</v>
          </cell>
          <cell r="C1877" t="str">
            <v>KESSEL BUJIA INCANDECENTE CP-05 MITSUBISHI CANTER PAJERO 1993-1996 4M40T 4CIL 2.8L 90MM/10*1.25 12V</v>
          </cell>
          <cell r="D1877">
            <v>66</v>
          </cell>
          <cell r="E1877">
            <v>66</v>
          </cell>
          <cell r="F1877">
            <v>3.1E-2</v>
          </cell>
          <cell r="G1877">
            <v>3.1E-2</v>
          </cell>
        </row>
        <row r="1878">
          <cell r="B1878" t="str">
            <v>KL.Q9958</v>
          </cell>
          <cell r="C1878" t="str">
            <v>KESSEL BUJIA INCANDECENTE 059963319 VOLKSWAGEN AMAROK 2010-UP 2WD 4CIL 2.0L 131MM/10*1 12V</v>
          </cell>
          <cell r="D1878">
            <v>86</v>
          </cell>
          <cell r="E1878">
            <v>86</v>
          </cell>
          <cell r="F1878">
            <v>3.9E-2</v>
          </cell>
          <cell r="G1878">
            <v>3.9E-2</v>
          </cell>
        </row>
        <row r="1879">
          <cell r="B1879" t="str">
            <v>KO.0K2A213280</v>
          </cell>
          <cell r="C1879" t="str">
            <v>KOREA REGULADOR PRESION GASOLINA 0K2A213280 KIA RIO 2000-2005 4CIL 1.5L-1.6L</v>
          </cell>
          <cell r="D1879">
            <v>2</v>
          </cell>
          <cell r="E1879">
            <v>2</v>
          </cell>
          <cell r="F1879">
            <v>0</v>
          </cell>
          <cell r="G1879">
            <v>7.0000000000000007E-2</v>
          </cell>
        </row>
        <row r="1880">
          <cell r="B1880" t="str">
            <v>KO.1621533028</v>
          </cell>
          <cell r="C1880" t="str">
            <v>KOREA SENSOR POSICION CIGUEÑAL 1621533028 SSANGYONG ACTYON REXTON STAVIC KORANDO 4CIL 1.8L-2.0L</v>
          </cell>
          <cell r="D1880">
            <v>4</v>
          </cell>
          <cell r="E1880">
            <v>4</v>
          </cell>
          <cell r="F1880">
            <v>2.8000000000000001E-2</v>
          </cell>
          <cell r="G1880">
            <v>2.8000000000000001E-2</v>
          </cell>
        </row>
        <row r="1881">
          <cell r="B1881" t="str">
            <v>KO.1621580103</v>
          </cell>
          <cell r="C1881" t="str">
            <v>KOREA BOBINA ENCENDIDO 1621580103 SSANGYONG REXTON MUSSO 2002-UP</v>
          </cell>
          <cell r="D1881">
            <v>6</v>
          </cell>
          <cell r="E1881">
            <v>6</v>
          </cell>
          <cell r="F1881">
            <v>0.47299999999999998</v>
          </cell>
          <cell r="G1881">
            <v>0.47299999999999998</v>
          </cell>
        </row>
        <row r="1882">
          <cell r="B1882" t="str">
            <v>KO.24100-42500</v>
          </cell>
          <cell r="C1882" t="str">
            <v>KOREA EJE LEVAS 24100-42500 MITSUBISHI PORTER 4D55-4D56</v>
          </cell>
          <cell r="D1882">
            <v>2</v>
          </cell>
          <cell r="E1882">
            <v>2</v>
          </cell>
          <cell r="F1882">
            <v>0</v>
          </cell>
          <cell r="G1882">
            <v>2.1019999999999999</v>
          </cell>
        </row>
        <row r="1883">
          <cell r="B1883" t="str">
            <v>KO.25182450</v>
          </cell>
          <cell r="C1883" t="str">
            <v>KOREA SENSOR POSICION CIGUEÑAL 25182450 DAEWOO NUBIRA 1998-UP 4CIL 1.6L</v>
          </cell>
          <cell r="D1883">
            <v>2</v>
          </cell>
          <cell r="E1883">
            <v>2</v>
          </cell>
          <cell r="F1883">
            <v>0</v>
          </cell>
          <cell r="G1883">
            <v>8.4000000000000005E-2</v>
          </cell>
        </row>
        <row r="1884">
          <cell r="B1884" t="str">
            <v>KO.25270-41601</v>
          </cell>
          <cell r="C1884" t="str">
            <v>KOREA DAMPER CIGUEÑAL 25270-41601 MITSUBISHI MIGHTY 1998-UP 4D32 2.5L</v>
          </cell>
          <cell r="D1884">
            <v>2</v>
          </cell>
          <cell r="E1884">
            <v>2</v>
          </cell>
          <cell r="F1884">
            <v>0</v>
          </cell>
          <cell r="G1884">
            <v>5.1760000000000002</v>
          </cell>
        </row>
        <row r="1885">
          <cell r="B1885" t="str">
            <v>KO.25360-37100</v>
          </cell>
          <cell r="C1885" t="str">
            <v>KOREA TERMOSWITCH 25360-37100 MITSUBISHI GALANT MIRAGE 1984-1992 M16*1.5 85°-80° 2 TERM</v>
          </cell>
          <cell r="D1885">
            <v>1</v>
          </cell>
          <cell r="E1885">
            <v>1</v>
          </cell>
          <cell r="F1885">
            <v>0</v>
          </cell>
          <cell r="G1885">
            <v>3.2000000000000001E-2</v>
          </cell>
        </row>
        <row r="1886">
          <cell r="B1886" t="str">
            <v>KO.25360-37250</v>
          </cell>
          <cell r="C1886" t="str">
            <v>KOREA TERMOSWITCH 25360-37250 HYUNDAI MITSUBISHI COLT ECLIPSE GALLANT LANCER 1988-1996 0.375 115°-110° 2 TERM</v>
          </cell>
          <cell r="D1886">
            <v>9</v>
          </cell>
          <cell r="E1886">
            <v>9</v>
          </cell>
          <cell r="F1886">
            <v>0</v>
          </cell>
          <cell r="G1886">
            <v>0.03</v>
          </cell>
        </row>
        <row r="1887">
          <cell r="B1887" t="str">
            <v>KO.25429-4A000</v>
          </cell>
          <cell r="C1887" t="str">
            <v>KOREA DEPOSITO AGUA 25429-4A000 HYUNDAI STAREX H1</v>
          </cell>
          <cell r="D1887">
            <v>12</v>
          </cell>
          <cell r="E1887">
            <v>12</v>
          </cell>
          <cell r="F1887">
            <v>0.82</v>
          </cell>
          <cell r="G1887">
            <v>0.82</v>
          </cell>
        </row>
        <row r="1888">
          <cell r="B1888" t="str">
            <v>KO.25431-1G000</v>
          </cell>
          <cell r="C1888" t="str">
            <v>KOREA DEPOSITO AGUA 25431-1G000 HYUNDAI ACCENT KIA RIO 2005-2011 4CIL 1.5L</v>
          </cell>
          <cell r="D1888">
            <v>2</v>
          </cell>
          <cell r="E1888">
            <v>2</v>
          </cell>
          <cell r="F1888">
            <v>0</v>
          </cell>
          <cell r="G1888">
            <v>0.182</v>
          </cell>
        </row>
        <row r="1889">
          <cell r="B1889" t="str">
            <v>KO.25510-42850</v>
          </cell>
          <cell r="C1889" t="str">
            <v>KOREA TERMOSTATO 25510-42850 HYUNDAI KIA H1 H100 STAREX 2008-UP D4BB 4CIL 2.5L</v>
          </cell>
          <cell r="D1889">
            <v>19</v>
          </cell>
          <cell r="E1889">
            <v>19</v>
          </cell>
          <cell r="F1889">
            <v>0</v>
          </cell>
          <cell r="G1889">
            <v>0.106</v>
          </cell>
        </row>
        <row r="1890">
          <cell r="B1890" t="str">
            <v>KO.26410-4F000</v>
          </cell>
          <cell r="C1890" t="str">
            <v>KOREA ENFRIADOR ACEITE 26410-4F000 HYUNDAI H100 2008-UP D4BB 4CIL 2.5L</v>
          </cell>
          <cell r="D1890">
            <v>5</v>
          </cell>
          <cell r="E1890">
            <v>5</v>
          </cell>
          <cell r="F1890">
            <v>0</v>
          </cell>
          <cell r="G1890">
            <v>0.745</v>
          </cell>
        </row>
        <row r="1891">
          <cell r="B1891" t="str">
            <v>KO.27301-04110</v>
          </cell>
          <cell r="C1891" t="str">
            <v>KOREA BOBINA ENCENDIDO 27301-04110 KIA PICANTO 2017-2021 4 PINES</v>
          </cell>
          <cell r="D1891">
            <v>5</v>
          </cell>
          <cell r="E1891">
            <v>5</v>
          </cell>
          <cell r="F1891">
            <v>0.24099999999999999</v>
          </cell>
          <cell r="G1891">
            <v>0.24099999999999999</v>
          </cell>
        </row>
        <row r="1892">
          <cell r="B1892" t="str">
            <v>KO.27301-23400</v>
          </cell>
          <cell r="C1892" t="str">
            <v>KOREA BOBINA ENCENDIDO 27301-23400 HYUNDAI KIA OPTIMA SONATA 1999-2008</v>
          </cell>
          <cell r="D1892">
            <v>1</v>
          </cell>
          <cell r="E1892">
            <v>1</v>
          </cell>
          <cell r="F1892">
            <v>0.54200000000000004</v>
          </cell>
          <cell r="G1892">
            <v>0.54200000000000004</v>
          </cell>
        </row>
        <row r="1893">
          <cell r="B1893" t="str">
            <v>KO.27301-23500</v>
          </cell>
          <cell r="C1893" t="str">
            <v>KOREA BOBINA ENCENDIDO 27301-23500 HYUNDAI ELANTRA 2001-2003 DOBLE CAÑON</v>
          </cell>
          <cell r="D1893">
            <v>1</v>
          </cell>
          <cell r="E1893">
            <v>1</v>
          </cell>
          <cell r="F1893">
            <v>0</v>
          </cell>
          <cell r="G1893">
            <v>1.242</v>
          </cell>
        </row>
        <row r="1894">
          <cell r="B1894" t="str">
            <v>KO.27301-26640</v>
          </cell>
          <cell r="C1894" t="str">
            <v>KOREA BOBINA ENCENDIDO 27301-26640 HYUNDAI KIA ACCENT SANTA FE SONATA TIBURON VERACRUZ RIO 2006-2011</v>
          </cell>
          <cell r="D1894">
            <v>2</v>
          </cell>
          <cell r="E1894">
            <v>2</v>
          </cell>
          <cell r="F1894">
            <v>0</v>
          </cell>
          <cell r="G1894">
            <v>0.19</v>
          </cell>
        </row>
        <row r="1895">
          <cell r="B1895" t="str">
            <v>KO.28164-24520</v>
          </cell>
          <cell r="C1895" t="str">
            <v>KOREA SENSOR MASS 28164-24520 HYUNDAI EXCEL 1998-UP</v>
          </cell>
          <cell r="D1895">
            <v>3</v>
          </cell>
          <cell r="E1895">
            <v>3</v>
          </cell>
          <cell r="F1895">
            <v>0.51</v>
          </cell>
          <cell r="G1895">
            <v>0.51</v>
          </cell>
        </row>
        <row r="1896">
          <cell r="B1896" t="str">
            <v>KO.28164-33100</v>
          </cell>
          <cell r="C1896" t="str">
            <v>KOREA SENSOR MASS 28164-33100 HYUNDAI SONATA 1988-1998 4CIL 1.8L</v>
          </cell>
          <cell r="D1896">
            <v>3</v>
          </cell>
          <cell r="E1896">
            <v>3</v>
          </cell>
          <cell r="F1896">
            <v>0.54700000000000004</v>
          </cell>
          <cell r="G1896">
            <v>0.54700000000000004</v>
          </cell>
        </row>
        <row r="1897">
          <cell r="B1897" t="str">
            <v>KO.28164-37200</v>
          </cell>
          <cell r="C1897" t="str">
            <v>KOREA SENSOR MASS 28164-37200 HYUNDAI SONATA SANTA FE TUCSON 2001-2006 6CIL 2.5L-2.7L</v>
          </cell>
          <cell r="D1897">
            <v>1</v>
          </cell>
          <cell r="E1897">
            <v>1</v>
          </cell>
          <cell r="F1897">
            <v>0</v>
          </cell>
          <cell r="G1897">
            <v>0.22600000000000001</v>
          </cell>
        </row>
        <row r="1898">
          <cell r="B1898" t="str">
            <v>KO.28910-22040</v>
          </cell>
          <cell r="C1898" t="str">
            <v>KOREA VALVULA CONTROL AIRE 28910-22040 HYUNDAI ACCENT ELANTRA 2003-UP 1.6L</v>
          </cell>
          <cell r="D1898">
            <v>3</v>
          </cell>
          <cell r="E1898">
            <v>3</v>
          </cell>
          <cell r="F1898">
            <v>0</v>
          </cell>
          <cell r="G1898">
            <v>8.2000000000000003E-2</v>
          </cell>
        </row>
        <row r="1899">
          <cell r="B1899" t="str">
            <v>KO.35102-02910</v>
          </cell>
          <cell r="C1899" t="str">
            <v>KOREA SENSOR TPS 35102-02910 KIA PICANTO 2004-2008 4CIL 1.1L-1.3L-1.4L</v>
          </cell>
          <cell r="D1899">
            <v>1</v>
          </cell>
          <cell r="E1899">
            <v>1</v>
          </cell>
          <cell r="F1899">
            <v>0</v>
          </cell>
          <cell r="G1899">
            <v>0.03</v>
          </cell>
        </row>
        <row r="1900">
          <cell r="B1900" t="str">
            <v>KO.35150-22000</v>
          </cell>
          <cell r="C1900" t="str">
            <v>KOREA SENSOR IAC 35150-22000 HYUNDAI KIA ELANTRA EXCEL SPORTAGE 1995-2002 4CIL 1.5L</v>
          </cell>
          <cell r="D1900">
            <v>1</v>
          </cell>
          <cell r="E1900">
            <v>1</v>
          </cell>
          <cell r="F1900">
            <v>0.39</v>
          </cell>
          <cell r="G1900">
            <v>0.39</v>
          </cell>
        </row>
        <row r="1901">
          <cell r="B1901" t="str">
            <v>KO.35310-23010</v>
          </cell>
          <cell r="C1901" t="str">
            <v>KOREA INYECTOR 35310-23010 HYUNDAI ELANTRA 1996-1998 4CIL 1.8L</v>
          </cell>
          <cell r="D1901">
            <v>14</v>
          </cell>
          <cell r="E1901">
            <v>14</v>
          </cell>
          <cell r="F1901">
            <v>0.09</v>
          </cell>
          <cell r="G1901">
            <v>0.09</v>
          </cell>
        </row>
        <row r="1902">
          <cell r="B1902" t="str">
            <v>KO.36100-2G200</v>
          </cell>
          <cell r="C1902" t="str">
            <v>KOREA ARRANCADOR COMPLETO 36100-2G200 KIA SORENTO 4CIL 2.0L 12D CW 12V DELCO</v>
          </cell>
          <cell r="D1902">
            <v>1</v>
          </cell>
          <cell r="E1902">
            <v>1</v>
          </cell>
          <cell r="F1902">
            <v>0</v>
          </cell>
          <cell r="G1902">
            <v>2.8159999999999998</v>
          </cell>
        </row>
        <row r="1903">
          <cell r="B1903" t="str">
            <v>KO.37300-45500</v>
          </cell>
          <cell r="C1903" t="str">
            <v>KOREA ALTERNADOR COMPLETO 37300-45500 HYUNDAI MITSUBISHI HD65 CANTER 1996-2001 D4DB 4D56 4M40 4CIL 2.5L 3.9L 24V 50AMP VALEO</v>
          </cell>
          <cell r="D1903">
            <v>1</v>
          </cell>
          <cell r="E1903">
            <v>1</v>
          </cell>
          <cell r="F1903">
            <v>0</v>
          </cell>
          <cell r="G1903">
            <v>6.9459999999999997</v>
          </cell>
        </row>
        <row r="1904">
          <cell r="B1904" t="str">
            <v>KO.39180-22600</v>
          </cell>
          <cell r="C1904" t="str">
            <v>KOREA SENSOR POSICION CIGUEÑAL 39180-22600 HYUNDAI KIA ACCENT ELANTRA KIA RIO 2005-UP 4CIL 1.4L-1.6L</v>
          </cell>
          <cell r="D1904">
            <v>24</v>
          </cell>
          <cell r="E1904">
            <v>24</v>
          </cell>
          <cell r="F1904">
            <v>5.5E-2</v>
          </cell>
          <cell r="G1904">
            <v>5.5E-2</v>
          </cell>
        </row>
        <row r="1905">
          <cell r="B1905" t="str">
            <v>KO.39200-42030</v>
          </cell>
          <cell r="C1905" t="str">
            <v>KOREA SENSOR MAP 39200-42030 HYUNDAI H1 H100 PORTER 2004-2010 4CIL 2.0L</v>
          </cell>
          <cell r="D1905">
            <v>1</v>
          </cell>
          <cell r="E1905">
            <v>1</v>
          </cell>
          <cell r="F1905">
            <v>2.5000000000000001E-2</v>
          </cell>
          <cell r="G1905">
            <v>2.5000000000000001E-2</v>
          </cell>
        </row>
        <row r="1906">
          <cell r="B1906" t="str">
            <v>KO.39250-26900</v>
          </cell>
          <cell r="C1906" t="str">
            <v>KOREA SENSOR KNOCK 39250-26900 HYUNDAI KIA ACCENT RIO 2006-2011 4CIL 1.4L</v>
          </cell>
          <cell r="D1906">
            <v>1</v>
          </cell>
          <cell r="E1906">
            <v>1</v>
          </cell>
          <cell r="F1906">
            <v>0</v>
          </cell>
          <cell r="G1906">
            <v>6.2E-2</v>
          </cell>
        </row>
        <row r="1907">
          <cell r="B1907" t="str">
            <v>KO.39310-38050</v>
          </cell>
          <cell r="C1907" t="str">
            <v>KOREA SENSOR EJE LEVAS 39310-38050 HYUNDAI KIA SONATA OPTIMA 1999-2005 4CIL 2.4L</v>
          </cell>
          <cell r="D1907">
            <v>1</v>
          </cell>
          <cell r="E1907">
            <v>1</v>
          </cell>
          <cell r="F1907">
            <v>0</v>
          </cell>
          <cell r="G1907">
            <v>2.8000000000000001E-2</v>
          </cell>
        </row>
        <row r="1908">
          <cell r="B1908" t="str">
            <v>KO.39310-38060</v>
          </cell>
          <cell r="C1908" t="str">
            <v>KOREA SENSOR POSICION CIGUEÑAL 39310-38060 HYUNDAI KIA SONATA OPTIMA 1999-2006 4CIL 2.4L</v>
          </cell>
          <cell r="D1908">
            <v>1</v>
          </cell>
          <cell r="E1908">
            <v>1</v>
          </cell>
          <cell r="F1908">
            <v>0</v>
          </cell>
          <cell r="G1908">
            <v>7.0000000000000007E-2</v>
          </cell>
        </row>
        <row r="1909">
          <cell r="B1909" t="str">
            <v>KO.39310-39110</v>
          </cell>
          <cell r="C1909" t="str">
            <v>KOREA SENSOR POSICION CIGUEÑAL 39310-39110 KIA SEDONA 2001-2005 6CIL 3.0L-3.5L</v>
          </cell>
          <cell r="D1909">
            <v>3</v>
          </cell>
          <cell r="E1909">
            <v>3</v>
          </cell>
          <cell r="F1909">
            <v>0</v>
          </cell>
          <cell r="G1909">
            <v>5.6000000000000001E-2</v>
          </cell>
        </row>
        <row r="1910">
          <cell r="B1910" t="str">
            <v>KO.39350-23910</v>
          </cell>
          <cell r="C1910" t="str">
            <v>KOREA SENSOR POSICION CIGUEÑAL 39350-23910 HYUNDAI ELANTRA TUCSON SPORTAGE 2003-2012 4CIL 2.0L</v>
          </cell>
          <cell r="D1910">
            <v>1</v>
          </cell>
          <cell r="E1910">
            <v>1</v>
          </cell>
          <cell r="F1910">
            <v>0</v>
          </cell>
          <cell r="G1910">
            <v>2.8000000000000001E-2</v>
          </cell>
        </row>
        <row r="1911">
          <cell r="B1911" t="str">
            <v>KO.39350-2B000</v>
          </cell>
          <cell r="C1911" t="str">
            <v>KOREA SENSOR POSICION CIGUEÑAL 39350-2B000 KIA CERATO 2006-UP 4CIL 1.6L</v>
          </cell>
          <cell r="D1911">
            <v>1</v>
          </cell>
          <cell r="E1911">
            <v>1</v>
          </cell>
          <cell r="F1911">
            <v>0</v>
          </cell>
          <cell r="G1911">
            <v>3.2000000000000001E-2</v>
          </cell>
        </row>
        <row r="1912">
          <cell r="B1912" t="str">
            <v>KO.41600-4F000</v>
          </cell>
          <cell r="C1912" t="str">
            <v>KOREA BOMBA EMBRAGUE 41600-4F000 HYUNDAI H1 H100 2008-UP D4BB 4CIL 2.5L</v>
          </cell>
          <cell r="D1912">
            <v>3</v>
          </cell>
          <cell r="E1912">
            <v>3</v>
          </cell>
          <cell r="F1912">
            <v>0</v>
          </cell>
          <cell r="G1912">
            <v>0.30399999999999999</v>
          </cell>
        </row>
        <row r="1913">
          <cell r="B1913" t="str">
            <v>KO.43740-5H001</v>
          </cell>
          <cell r="C1913" t="str">
            <v>KOREA CABLE CAJA CAMBIO 43740-5H001 HYUNDAI HD65 2015-UP D4DD 4CIL 4.0L NEUTRO</v>
          </cell>
          <cell r="D1913">
            <v>5</v>
          </cell>
          <cell r="E1913">
            <v>5</v>
          </cell>
          <cell r="F1913">
            <v>0</v>
          </cell>
          <cell r="G1913">
            <v>0.85099999999999998</v>
          </cell>
        </row>
        <row r="1914">
          <cell r="B1914" t="str">
            <v>KO.43750-5H002</v>
          </cell>
          <cell r="C1914" t="str">
            <v>KOREA CABLE CAJA CAMBIO 43750-5H002 HYUNDAI HD65 2015-UP 4CIL 3.9L ROSCA INT M12 X 1.5 RETRO</v>
          </cell>
          <cell r="D1914">
            <v>5</v>
          </cell>
          <cell r="E1914">
            <v>5</v>
          </cell>
          <cell r="F1914">
            <v>0</v>
          </cell>
          <cell r="G1914">
            <v>1.0349999999999999</v>
          </cell>
        </row>
        <row r="1915">
          <cell r="B1915" t="str">
            <v>KO.43794-4F000</v>
          </cell>
          <cell r="C1915" t="str">
            <v>KOREA CABLE CAJA CAMBIO 43794-4F000 HYUNDAI H100 2008-UP D4BB 4CIL 2.5L</v>
          </cell>
          <cell r="D1915">
            <v>10</v>
          </cell>
          <cell r="E1915">
            <v>10</v>
          </cell>
          <cell r="F1915">
            <v>0</v>
          </cell>
          <cell r="G1915">
            <v>1.62</v>
          </cell>
        </row>
        <row r="1916">
          <cell r="B1916" t="str">
            <v>KO.46517-39000</v>
          </cell>
          <cell r="C1916" t="str">
            <v>KOREA VEHICLE SPEED SENSOR 46517-39000 HYUNDAI ELANTRA SONATA TIBURON 2003-2008 4CIL 2.0L</v>
          </cell>
          <cell r="D1916">
            <v>1</v>
          </cell>
          <cell r="E1916">
            <v>1</v>
          </cell>
          <cell r="F1916">
            <v>0</v>
          </cell>
          <cell r="G1916">
            <v>7.0000000000000007E-2</v>
          </cell>
        </row>
        <row r="1917">
          <cell r="B1917" t="str">
            <v>KO.52755-47000</v>
          </cell>
          <cell r="C1917" t="str">
            <v>KOREA PERNO RUEDA 52755-47000 HYUNDAI H100 2008-UP D4BB 4CIL 2.5L</v>
          </cell>
          <cell r="D1917">
            <v>20</v>
          </cell>
          <cell r="E1917">
            <v>20</v>
          </cell>
          <cell r="F1917">
            <v>0</v>
          </cell>
          <cell r="G1917">
            <v>5.6000000000000001E-2</v>
          </cell>
        </row>
        <row r="1918">
          <cell r="B1918" t="str">
            <v>KO.55565709</v>
          </cell>
          <cell r="C1918" t="str">
            <v>KOREA SENSOR POSICION CIGUEÑAL 55565709 CHEVROLET CRUZE SONIC 2010-2018 4CIL 1.8L-2.0L</v>
          </cell>
          <cell r="D1918">
            <v>5</v>
          </cell>
          <cell r="E1918">
            <v>5</v>
          </cell>
          <cell r="F1918">
            <v>0.02</v>
          </cell>
          <cell r="G1918">
            <v>0.02</v>
          </cell>
        </row>
        <row r="1919">
          <cell r="B1919" t="str">
            <v>KO.55591002</v>
          </cell>
          <cell r="C1919" t="str">
            <v>KOREA TERMOSWITCH 55591002 CHEVROLET CRUZE 2011-2015 ORING 2 TERM</v>
          </cell>
          <cell r="D1919">
            <v>3</v>
          </cell>
          <cell r="E1919">
            <v>3</v>
          </cell>
          <cell r="F1919">
            <v>1.2999999999999999E-2</v>
          </cell>
          <cell r="G1919">
            <v>1.2999999999999999E-2</v>
          </cell>
        </row>
        <row r="1920">
          <cell r="B1920" t="str">
            <v>KO.57100-1E000</v>
          </cell>
          <cell r="C1920" t="str">
            <v>KOREA BOMBA DIRECCION HIDRAULICA 57100-1E000 HYUNDAI ACCENT 2007-UP 4CIL 1.4L-1.6L</v>
          </cell>
          <cell r="D1920">
            <v>1</v>
          </cell>
          <cell r="E1920">
            <v>1</v>
          </cell>
          <cell r="F1920">
            <v>0</v>
          </cell>
          <cell r="G1920">
            <v>2.1659999999999999</v>
          </cell>
        </row>
        <row r="1921">
          <cell r="B1921" t="str">
            <v>KO.57100-4A000</v>
          </cell>
          <cell r="C1921" t="str">
            <v>KOREA BOMBA DIRECCION HIDRAULICA 57100-4A000 HYUNDAI STAREX H1 1997-UP 4CIL 2.4L-2.5L</v>
          </cell>
          <cell r="D1921">
            <v>2</v>
          </cell>
          <cell r="E1921">
            <v>2</v>
          </cell>
          <cell r="F1921">
            <v>0</v>
          </cell>
          <cell r="G1921">
            <v>2.73</v>
          </cell>
        </row>
        <row r="1922">
          <cell r="B1922" t="str">
            <v>KO.57100-4A010</v>
          </cell>
          <cell r="C1922" t="str">
            <v>KOREA BOMBA DIRECCION HIDRAULICA 57100-4A010 HYUNDAI STAREX 1997 4CIL 2.5L</v>
          </cell>
          <cell r="D1922">
            <v>3</v>
          </cell>
          <cell r="E1922">
            <v>3</v>
          </cell>
          <cell r="F1922">
            <v>0</v>
          </cell>
          <cell r="G1922">
            <v>2.1960000000000002</v>
          </cell>
        </row>
        <row r="1923">
          <cell r="B1923" t="str">
            <v>KO.58305-4FA01</v>
          </cell>
          <cell r="C1923" t="str">
            <v>KOREA ZAPATA FRENO 58305-4FA01 HYUNDAI H100 2008-UP D4BB 4CIL 2.5L</v>
          </cell>
          <cell r="D1923">
            <v>10</v>
          </cell>
          <cell r="E1923">
            <v>10</v>
          </cell>
          <cell r="F1923">
            <v>0</v>
          </cell>
          <cell r="G1923">
            <v>2.702</v>
          </cell>
        </row>
        <row r="1924">
          <cell r="B1924" t="str">
            <v>KO.59610-5H211</v>
          </cell>
          <cell r="C1924" t="str">
            <v>KOREA VALVULA FRENO 59610-5H211 HYUNDAI HD65 D4DB 4CIL 3.9L</v>
          </cell>
          <cell r="D1924">
            <v>11</v>
          </cell>
          <cell r="E1924">
            <v>11</v>
          </cell>
          <cell r="F1924">
            <v>0</v>
          </cell>
          <cell r="G1924">
            <v>2.4359999999999999</v>
          </cell>
        </row>
        <row r="1925">
          <cell r="B1925" t="str">
            <v>KO.59920-4F200</v>
          </cell>
          <cell r="C1925" t="str">
            <v>KOREA CABLE FRENO 59920-4F200 HYUNDAI H100 2008-UP D4BB 4CIL 2.5L IZQ</v>
          </cell>
          <cell r="D1925">
            <v>5</v>
          </cell>
          <cell r="E1925">
            <v>5</v>
          </cell>
          <cell r="F1925">
            <v>0</v>
          </cell>
          <cell r="G1925">
            <v>0.73399999999999999</v>
          </cell>
        </row>
        <row r="1926">
          <cell r="B1926" t="str">
            <v>KO.59930-4F270</v>
          </cell>
          <cell r="C1926" t="str">
            <v>KOREA CABLE FRENO 59930-4F270 HYUNDAI H100 2008-UP D4BB 4CIL 2.5L DER</v>
          </cell>
          <cell r="D1926">
            <v>5</v>
          </cell>
          <cell r="E1926">
            <v>5</v>
          </cell>
          <cell r="F1926">
            <v>0</v>
          </cell>
          <cell r="G1926">
            <v>0.96399999999999997</v>
          </cell>
        </row>
        <row r="1927">
          <cell r="B1927" t="str">
            <v>KO.6615423017</v>
          </cell>
          <cell r="C1927" t="str">
            <v>KOREA SENSOR TEMPERATURA 6615423017 SSANGYONG ACTYON REXTON STAVIC KORANDO M14*1.5 1 TERM</v>
          </cell>
          <cell r="D1927">
            <v>9</v>
          </cell>
          <cell r="E1927">
            <v>9</v>
          </cell>
          <cell r="F1927">
            <v>3.5000000000000003E-2</v>
          </cell>
          <cell r="G1927">
            <v>3.5000000000000003E-2</v>
          </cell>
        </row>
        <row r="1928">
          <cell r="B1928" t="str">
            <v>KO.93110-3K000</v>
          </cell>
          <cell r="C1928" t="str">
            <v>KOREA CONMUTADOR 93110-3K000 HYUNDAI KIA ACCENT SANTA FE RIO 2005-2012 6 TERM</v>
          </cell>
          <cell r="D1928">
            <v>1</v>
          </cell>
          <cell r="E1928">
            <v>1</v>
          </cell>
          <cell r="F1928">
            <v>8.4000000000000005E-2</v>
          </cell>
          <cell r="G1928">
            <v>8.4000000000000005E-2</v>
          </cell>
        </row>
        <row r="1929">
          <cell r="B1929" t="str">
            <v>KO.93830-45003</v>
          </cell>
          <cell r="C1929" t="str">
            <v>KOREA SWITCH RETROCESO 93830-45003 HYUNDAI MIGHTY 1990-UP 2 TERM</v>
          </cell>
          <cell r="D1929">
            <v>16</v>
          </cell>
          <cell r="E1929">
            <v>16</v>
          </cell>
          <cell r="F1929">
            <v>0.10199999999999999</v>
          </cell>
          <cell r="G1929">
            <v>0.10199999999999999</v>
          </cell>
        </row>
        <row r="1930">
          <cell r="B1930" t="str">
            <v>KO.95224-29000</v>
          </cell>
          <cell r="C1930" t="str">
            <v>KOREA RELAY LUCES 95224-29000 HYUNDAI STAREX 2001-2010 4 TERM</v>
          </cell>
          <cell r="D1930">
            <v>1</v>
          </cell>
          <cell r="E1930">
            <v>1</v>
          </cell>
          <cell r="F1930">
            <v>0</v>
          </cell>
          <cell r="G1930">
            <v>0.02</v>
          </cell>
        </row>
        <row r="1931">
          <cell r="B1931" t="str">
            <v>KO.96183228</v>
          </cell>
          <cell r="C1931" t="str">
            <v>KOREA SENSOR TEMPERATURA 96183228 CHEVROLET DAEWOO CRUZE LEGANZA NUBIRA VIVANT 1997-2009 ORING 2 TERM</v>
          </cell>
          <cell r="D1931">
            <v>9</v>
          </cell>
          <cell r="E1931">
            <v>9</v>
          </cell>
          <cell r="F1931">
            <v>0.01</v>
          </cell>
          <cell r="G1931">
            <v>0.01</v>
          </cell>
        </row>
        <row r="1932">
          <cell r="B1932" t="str">
            <v>KO.96183235</v>
          </cell>
          <cell r="C1932" t="str">
            <v>KOREA SENSOR POSICION CIGUEÑAL 96183235 DAEWOO LANOS NUBIRA 1997-2001 4CIL 1.5L-1.6L</v>
          </cell>
          <cell r="D1932">
            <v>2</v>
          </cell>
          <cell r="E1932">
            <v>2</v>
          </cell>
          <cell r="F1932">
            <v>9.4E-2</v>
          </cell>
          <cell r="G1932">
            <v>9.4E-2</v>
          </cell>
        </row>
        <row r="1933">
          <cell r="B1933" t="str">
            <v>KO.96213551</v>
          </cell>
          <cell r="C1933" t="str">
            <v>KOREA VEHICLE SPEED SENSOR 96213551 DAEWOO ESPERO LANOS NEXIA 1997-UP 4CIL 1.4L-1.6L</v>
          </cell>
          <cell r="D1933">
            <v>4</v>
          </cell>
          <cell r="E1933">
            <v>4</v>
          </cell>
          <cell r="F1933">
            <v>0</v>
          </cell>
          <cell r="G1933">
            <v>7.8E-2</v>
          </cell>
        </row>
        <row r="1934">
          <cell r="B1934" t="str">
            <v>KO.96273608</v>
          </cell>
          <cell r="C1934" t="str">
            <v xml:space="preserve">KOREA 96273608 TUBO PROTECTOR CHEVROLET  CRUZE 2008-2018 4CIL 1.8-2.0L </v>
          </cell>
          <cell r="D1934">
            <v>26</v>
          </cell>
          <cell r="E1934">
            <v>26</v>
          </cell>
          <cell r="F1934">
            <v>0.186</v>
          </cell>
          <cell r="G1934">
            <v>0.186</v>
          </cell>
        </row>
        <row r="1935">
          <cell r="B1935" t="str">
            <v>KO.96325868</v>
          </cell>
          <cell r="C1935" t="str">
            <v>KOREA SENSOR POSICION CIGUEÑAL 96325868 CHEVROLET SPARK AVEO 2008-UP 4CIL 1.4L</v>
          </cell>
          <cell r="D1935">
            <v>3</v>
          </cell>
          <cell r="E1935">
            <v>3</v>
          </cell>
          <cell r="F1935">
            <v>0</v>
          </cell>
          <cell r="G1935">
            <v>7.8E-2</v>
          </cell>
        </row>
        <row r="1936">
          <cell r="B1936" t="str">
            <v>KO.96333468</v>
          </cell>
          <cell r="C1936" t="str">
            <v>KOREA SENSOR MAP 96333468 DAEWOO MATIZ 1998-2003 4CIL 0.8L-1.2L-1.4L</v>
          </cell>
          <cell r="D1936">
            <v>1</v>
          </cell>
          <cell r="E1936">
            <v>1</v>
          </cell>
          <cell r="F1936">
            <v>0</v>
          </cell>
          <cell r="G1936">
            <v>5.6000000000000001E-2</v>
          </cell>
        </row>
        <row r="1937">
          <cell r="B1937" t="str">
            <v>KO.96386780</v>
          </cell>
          <cell r="C1937" t="str">
            <v>KOREA INYECTOR 96386780 CHEVROLET DAEWOO AVEO NUBIRA 2004-2010 4CIL 1.4L-1.6L-2.0L</v>
          </cell>
          <cell r="D1937">
            <v>2</v>
          </cell>
          <cell r="E1937">
            <v>2</v>
          </cell>
          <cell r="F1937">
            <v>0</v>
          </cell>
          <cell r="G1937">
            <v>2.8000000000000001E-2</v>
          </cell>
        </row>
        <row r="1938">
          <cell r="B1938" t="str">
            <v>KO.96518620</v>
          </cell>
          <cell r="C1938" t="str">
            <v>KOREA INYECTOR 96518620 CHEVROLET DAEWOO MATIZ 1998-2010 4CIL 1.0L-1.2L</v>
          </cell>
          <cell r="D1938">
            <v>6</v>
          </cell>
          <cell r="E1938">
            <v>6</v>
          </cell>
          <cell r="F1938">
            <v>5.3999999999999999E-2</v>
          </cell>
          <cell r="G1938">
            <v>5.3999999999999999E-2</v>
          </cell>
        </row>
        <row r="1939">
          <cell r="B1939" t="str">
            <v>KO.96540684</v>
          </cell>
          <cell r="C1939" t="str">
            <v>KOREA RAMAL DIRECCIONAL 96540684 CHEVROLET AVEO MATIZ 2004-2011 4CIL 1.0L-1.2L</v>
          </cell>
          <cell r="D1939">
            <v>5</v>
          </cell>
          <cell r="E1939">
            <v>5</v>
          </cell>
          <cell r="F1939">
            <v>0.17100000000000001</v>
          </cell>
          <cell r="G1939">
            <v>0.17100000000000001</v>
          </cell>
        </row>
        <row r="1940">
          <cell r="B1940" t="str">
            <v>KO.AA100-18-V00</v>
          </cell>
          <cell r="C1940" t="str">
            <v>KOREA TAPA DISTRIBUIDOR AA100-18-V00 ASIA KIA TOWNER 2000-UP 3CIL 0.9L</v>
          </cell>
          <cell r="D1940">
            <v>6</v>
          </cell>
          <cell r="E1940">
            <v>6</v>
          </cell>
          <cell r="F1940">
            <v>9.7000000000000003E-2</v>
          </cell>
          <cell r="G1940">
            <v>9.7000000000000003E-2</v>
          </cell>
        </row>
        <row r="1941">
          <cell r="B1941" t="str">
            <v>KO.AA100-18-V05</v>
          </cell>
          <cell r="C1941" t="str">
            <v>KOREA ROTOR DISTRIBUIDOR AA100-18-V05 ASIA KIA TOWNER 2000-UP 3CIL 0.9L</v>
          </cell>
          <cell r="D1941">
            <v>4</v>
          </cell>
          <cell r="E1941">
            <v>4</v>
          </cell>
          <cell r="F1941">
            <v>0.02</v>
          </cell>
          <cell r="G1941">
            <v>0.02</v>
          </cell>
        </row>
        <row r="1942">
          <cell r="B1942" t="str">
            <v>KO.OK013-18-100</v>
          </cell>
          <cell r="C1942" t="str">
            <v>KOREA BOBINA ENCENDIDO OK013-18-100 HYUNDAI KIA MAZDA FORTE OPTIMA RIO SOUL SPORTAGE 1995-2002</v>
          </cell>
          <cell r="D1942">
            <v>1</v>
          </cell>
          <cell r="E1942">
            <v>1</v>
          </cell>
          <cell r="F1942">
            <v>0</v>
          </cell>
          <cell r="G1942">
            <v>0.378</v>
          </cell>
        </row>
        <row r="1943">
          <cell r="B1943" t="str">
            <v>KY.NP-744</v>
          </cell>
          <cell r="C1943" t="str">
            <v>KYOSAN BOMBA GASOLINA 17010-34A25 NISSAN SUNNY SENTRA 1985-1986 E15-E16 4CIL 1.3L MECANICA</v>
          </cell>
          <cell r="D1943">
            <v>61</v>
          </cell>
          <cell r="E1943">
            <v>61</v>
          </cell>
          <cell r="F1943">
            <v>0.80700000000000005</v>
          </cell>
          <cell r="G1943">
            <v>0.80700000000000005</v>
          </cell>
        </row>
        <row r="1944">
          <cell r="B1944" t="str">
            <v>KY.TP-621-1</v>
          </cell>
          <cell r="C1944" t="str">
            <v>KYOSAN BOMBA GASOLINA 23100-19165 TOYOTA COROLLA 1981-1986 3A-4A 4CIL 1.5L MECANICA</v>
          </cell>
          <cell r="D1944">
            <v>55</v>
          </cell>
          <cell r="E1944">
            <v>55</v>
          </cell>
          <cell r="F1944">
            <v>1.0960000000000001</v>
          </cell>
          <cell r="G1944">
            <v>1.0960000000000001</v>
          </cell>
        </row>
        <row r="1945">
          <cell r="B1945" t="str">
            <v>KY.TP-643</v>
          </cell>
          <cell r="C1945" t="str">
            <v>KYOSAN BOMBA GASOLINA 23100-39335-6 TOYOTA H ILUX 1986-1996 22R 4CIL 2.2L MECANICA</v>
          </cell>
          <cell r="D1945">
            <v>162</v>
          </cell>
          <cell r="E1945">
            <v>162</v>
          </cell>
          <cell r="F1945">
            <v>1.2410000000000001</v>
          </cell>
          <cell r="G1945">
            <v>1.2410000000000001</v>
          </cell>
        </row>
        <row r="1946">
          <cell r="B1946" t="str">
            <v>KY.TP-673</v>
          </cell>
          <cell r="C1946" t="str">
            <v>KYOSAN BOMBA GASOLINA 23100-79026 TOYOTA H ILUX 1983-1988 3Y 4CIL 2.0L MECANICA</v>
          </cell>
          <cell r="D1946">
            <v>99</v>
          </cell>
          <cell r="E1946">
            <v>99</v>
          </cell>
          <cell r="F1946">
            <v>0.438</v>
          </cell>
          <cell r="G1946">
            <v>0.438</v>
          </cell>
        </row>
        <row r="1947">
          <cell r="B1947" t="str">
            <v>KY.TP-733</v>
          </cell>
          <cell r="C1947" t="str">
            <v>KYOSAN BOMBA GASOLINA 23100-79065 TOYOTA H ILUX 1982-1989 4Y 4CIL 2.2L MECANICA</v>
          </cell>
          <cell r="D1947">
            <v>185</v>
          </cell>
          <cell r="E1947">
            <v>185</v>
          </cell>
          <cell r="F1947">
            <v>1.1180000000000001</v>
          </cell>
          <cell r="G1947">
            <v>1.1180000000000001</v>
          </cell>
        </row>
        <row r="1948">
          <cell r="B1948" t="str">
            <v>MI.1140A073</v>
          </cell>
          <cell r="C1948" t="str">
            <v>MITSUBISHI ELECTRIC MN183891 CADENA MOTOR MITSUBISHI 4B12 4B11 OUTLANDER ASX LANCER 2007-2019 4CIL 2.4L 2.0L</v>
          </cell>
          <cell r="D1948">
            <v>2</v>
          </cell>
          <cell r="E1948">
            <v>2</v>
          </cell>
          <cell r="F1948">
            <v>0</v>
          </cell>
          <cell r="G1948">
            <v>0.49</v>
          </cell>
        </row>
        <row r="1949">
          <cell r="B1949" t="str">
            <v>MI.1140A081</v>
          </cell>
          <cell r="C1949" t="str">
            <v xml:space="preserve">MITSUBISHI ELECTRIC 1140A081 CADENA MOTOR MITSUBISHI 4N15 L200 2018-UP 4CIL 2.4L </v>
          </cell>
          <cell r="D1949">
            <v>5</v>
          </cell>
          <cell r="E1949">
            <v>5</v>
          </cell>
          <cell r="F1949">
            <v>0</v>
          </cell>
          <cell r="G1949">
            <v>0.59799999999999998</v>
          </cell>
        </row>
        <row r="1950">
          <cell r="B1950" t="str">
            <v>MI.1140A083</v>
          </cell>
          <cell r="C1950" t="str">
            <v>MITSUBISHI ELECTRIC 1140A083 GUIA CADENA MITSUBISHI 4N15 L200 2018-UP 4CIL 2.4L  RECTA</v>
          </cell>
          <cell r="D1950">
            <v>5</v>
          </cell>
          <cell r="E1950">
            <v>5</v>
          </cell>
          <cell r="F1950">
            <v>0</v>
          </cell>
          <cell r="G1950">
            <v>0.19</v>
          </cell>
        </row>
        <row r="1951">
          <cell r="B1951" t="str">
            <v>MI.1141A013</v>
          </cell>
          <cell r="C1951" t="str">
            <v>MITSUBISHI ELECTRIC 1141A013 TEMPLADOR CADENA MITSUBISHI 4B12 OUTLANDER 2007-2015 4CIL 2.4L</v>
          </cell>
          <cell r="D1951">
            <v>3</v>
          </cell>
          <cell r="E1951">
            <v>3</v>
          </cell>
          <cell r="F1951">
            <v>0</v>
          </cell>
          <cell r="G1951">
            <v>7.0000000000000007E-2</v>
          </cell>
        </row>
        <row r="1952">
          <cell r="B1952" t="str">
            <v>MI.1141A099</v>
          </cell>
          <cell r="C1952" t="str">
            <v>MITSUBISHI ELECTRIC 1141A042 GUIA CADENA MITSUBISHI 4N15 L200 2018-UP 4CIL 2.4L  CURVA</v>
          </cell>
          <cell r="D1952">
            <v>5</v>
          </cell>
          <cell r="E1952">
            <v>5</v>
          </cell>
          <cell r="F1952">
            <v>0</v>
          </cell>
          <cell r="G1952">
            <v>7.0000000000000007E-2</v>
          </cell>
        </row>
        <row r="1953">
          <cell r="B1953" t="str">
            <v>MI.1141A111</v>
          </cell>
          <cell r="C1953" t="str">
            <v>MITSUBISHI ELECTRIC 1141A040 TEMPLADOR CADENA MITSUBISHI 4N15 L200 2018-UP 4CIL 2.4L</v>
          </cell>
          <cell r="D1953">
            <v>5</v>
          </cell>
          <cell r="E1953">
            <v>5</v>
          </cell>
          <cell r="F1953">
            <v>0</v>
          </cell>
          <cell r="G1953">
            <v>0.14599999999999999</v>
          </cell>
        </row>
        <row r="1954">
          <cell r="B1954" t="str">
            <v>MI.E001T16871</v>
          </cell>
          <cell r="C1954" t="str">
            <v>MITSUBISHI ELECTRIC SENSOR MAP MN153281 MITSUBISHI GALANT LANCER 2004-2010 4G69 4CIL 2.4L</v>
          </cell>
          <cell r="D1954">
            <v>35</v>
          </cell>
          <cell r="E1954">
            <v>35</v>
          </cell>
          <cell r="F1954">
            <v>3.9E-2</v>
          </cell>
          <cell r="G1954">
            <v>3.9E-2</v>
          </cell>
        </row>
        <row r="1955">
          <cell r="B1955" t="str">
            <v>MI.E001T17771</v>
          </cell>
          <cell r="C1955" t="str">
            <v>MITSUBISHI ELECTRIC SENSOR MAP 1865-A052 MITSUBISHI LANCER EVOLUTION 2008-2015 4B11 4CIL 2.0L</v>
          </cell>
          <cell r="D1955">
            <v>8</v>
          </cell>
          <cell r="E1955">
            <v>8</v>
          </cell>
          <cell r="F1955">
            <v>0.04</v>
          </cell>
          <cell r="G1955">
            <v>0.04</v>
          </cell>
        </row>
        <row r="1956">
          <cell r="B1956" t="str">
            <v>MI.E001T52171</v>
          </cell>
          <cell r="C1956" t="str">
            <v>MITSUBISHI ELECTRIC SENSOR KNOCK MN137468 MITSUBISHI OUTLANDER LANCER 2005-2006 4G69 4CIL 2.4L</v>
          </cell>
          <cell r="D1956">
            <v>4</v>
          </cell>
          <cell r="E1956">
            <v>4</v>
          </cell>
          <cell r="F1956">
            <v>8.7999999999999995E-2</v>
          </cell>
          <cell r="G1956">
            <v>8.7999999999999995E-2</v>
          </cell>
        </row>
        <row r="1957">
          <cell r="B1957" t="str">
            <v>MI.G004T07071</v>
          </cell>
          <cell r="C1957" t="str">
            <v>MITSUBISHI ELECTRIC VEHICLE SPEED SENSOR MD759163 MITSUBISHI L200 PAJERO STAREX H1 2006 4D56 4CIL 2.5L</v>
          </cell>
          <cell r="D1957">
            <v>3</v>
          </cell>
          <cell r="E1957">
            <v>3</v>
          </cell>
          <cell r="F1957">
            <v>3.5000000000000003E-2</v>
          </cell>
          <cell r="G1957">
            <v>3.5000000000000003E-2</v>
          </cell>
        </row>
        <row r="1958">
          <cell r="B1958" t="str">
            <v>MI.G004T07692A</v>
          </cell>
          <cell r="C1958" t="str">
            <v>MITSUBISHI ELECTRIC SENSOR EJE LEVAS 89413-97202-A DAIHATSU TERIOS 2005-UP K3-3SZ 4CIL 1.3L</v>
          </cell>
          <cell r="D1958">
            <v>3</v>
          </cell>
          <cell r="E1958">
            <v>3</v>
          </cell>
          <cell r="F1958">
            <v>3.5999999999999997E-2</v>
          </cell>
          <cell r="G1958">
            <v>3.5999999999999997E-2</v>
          </cell>
        </row>
        <row r="1959">
          <cell r="B1959" t="str">
            <v>MI.J005T10171A</v>
          </cell>
          <cell r="C1959" t="str">
            <v>MITSUBISHI ELECTRIC SENSOR POSICION CIGUEÑAL 23731-31U11 NISSAN PATHFINDER 2001-2002 VQ35 6CIL 3.5L</v>
          </cell>
          <cell r="D1959">
            <v>2</v>
          </cell>
          <cell r="E1959">
            <v>2</v>
          </cell>
          <cell r="F1959">
            <v>0</v>
          </cell>
          <cell r="G1959">
            <v>0.06</v>
          </cell>
        </row>
        <row r="1960">
          <cell r="B1960" t="str">
            <v>MI.J005T10771</v>
          </cell>
          <cell r="C1960" t="str">
            <v>MITSUBISHI ELECTRIC SENSOR POSICION CIGUEÑAL 33220-70E00 SUZUKI SWIFT VITARA 1995-2001 G13B 4CIL 1.3L</v>
          </cell>
          <cell r="D1960">
            <v>49</v>
          </cell>
          <cell r="E1960">
            <v>49</v>
          </cell>
          <cell r="F1960">
            <v>5.1999999999999998E-2</v>
          </cell>
          <cell r="G1960">
            <v>5.1999999999999998E-2</v>
          </cell>
        </row>
        <row r="1961">
          <cell r="B1961" t="str">
            <v>MI.J005T23191</v>
          </cell>
          <cell r="C1961" t="str">
            <v>MITSUBISHI ELECTRIC SENSOR EJE LEVAS 33220-50G02 SUZUKI SWIFT BALENO ESCUDO 1998-2003 G16B 4CIL 1.6L</v>
          </cell>
          <cell r="D1961">
            <v>48</v>
          </cell>
          <cell r="E1961">
            <v>48</v>
          </cell>
          <cell r="F1961">
            <v>3.4000000000000002E-2</v>
          </cell>
          <cell r="G1961">
            <v>3.4000000000000002E-2</v>
          </cell>
        </row>
        <row r="1962">
          <cell r="B1962" t="str">
            <v>MI.J005T23781</v>
          </cell>
          <cell r="C1962" t="str">
            <v>MITSUBISHI ELECTRIC SENSOR EJE LEVAS 22056-AA101 SUBARU LEGACY OUTBACK 2001-2009 H6 4CIL 3.6L</v>
          </cell>
          <cell r="D1962">
            <v>9</v>
          </cell>
          <cell r="E1962">
            <v>9</v>
          </cell>
          <cell r="F1962">
            <v>3.5000000000000003E-2</v>
          </cell>
          <cell r="G1962">
            <v>3.6999999999999998E-2</v>
          </cell>
        </row>
        <row r="1963">
          <cell r="B1963" t="str">
            <v>MI.J005T23891</v>
          </cell>
          <cell r="C1963" t="str">
            <v>MITSUBISHI ELECTRIC SENSOR EJE LEVAS 33220-80G00 SUZUKI SWIFT SX4 VITARA 2005-2013 M13A 4CIL 1.3L</v>
          </cell>
          <cell r="D1963">
            <v>15</v>
          </cell>
          <cell r="E1963">
            <v>15</v>
          </cell>
          <cell r="F1963">
            <v>3.9E-2</v>
          </cell>
          <cell r="G1963">
            <v>3.9E-2</v>
          </cell>
        </row>
        <row r="1964">
          <cell r="B1964" t="str">
            <v>MI.J005T25085</v>
          </cell>
          <cell r="C1964" t="str">
            <v>MITSUBISHI ELECTRIC SENSOR POSICION CIGUEÑAL MD319171 MITSUBISHI MONTERO 1994-2005 6G72 6CIL 3.5L</v>
          </cell>
          <cell r="D1964">
            <v>4</v>
          </cell>
          <cell r="E1964">
            <v>4</v>
          </cell>
          <cell r="F1964">
            <v>7.5999999999999998E-2</v>
          </cell>
          <cell r="G1964">
            <v>7.5999999999999998E-2</v>
          </cell>
        </row>
        <row r="1965">
          <cell r="B1965" t="str">
            <v>MI.J005T25471</v>
          </cell>
          <cell r="C1965" t="str">
            <v>MITSUBISHI ELECTRIC SENSOR POSICION CIGUEÑAL MD199399 MITSUBISHI LANCER 1989-1998 4G15 4CIL 1.5L</v>
          </cell>
          <cell r="D1965">
            <v>6</v>
          </cell>
          <cell r="E1965">
            <v>6</v>
          </cell>
          <cell r="F1965">
            <v>7.0000000000000007E-2</v>
          </cell>
          <cell r="G1965">
            <v>7.0000000000000007E-2</v>
          </cell>
        </row>
        <row r="1966">
          <cell r="B1966" t="str">
            <v>MI.J005T26273</v>
          </cell>
          <cell r="C1966" t="str">
            <v>MITSUBISHI ELECTRIC SENSOR POSICION CIGUEÑAL MR420734 MITSUBISHI LANCER 2005-2008 4G13-4G15 4CIL 2.0L</v>
          </cell>
          <cell r="D1966">
            <v>6</v>
          </cell>
          <cell r="E1966">
            <v>6</v>
          </cell>
          <cell r="F1966">
            <v>6.3E-2</v>
          </cell>
          <cell r="G1966">
            <v>6.3E-2</v>
          </cell>
        </row>
        <row r="1967">
          <cell r="B1967" t="str">
            <v>MI.J005T26274</v>
          </cell>
          <cell r="C1967" t="str">
            <v>MITSUBISHI ELECTRIC SENSOR POSICION CIGUEÑAL MR514131 MITSUBISHI LANCER 2005-UP 4G18 4CIL 1.8L</v>
          </cell>
          <cell r="D1967">
            <v>5</v>
          </cell>
          <cell r="E1967">
            <v>5</v>
          </cell>
          <cell r="F1967">
            <v>0.06</v>
          </cell>
          <cell r="G1967">
            <v>0.06</v>
          </cell>
        </row>
        <row r="1968">
          <cell r="B1968" t="str">
            <v>MI.J005T30471</v>
          </cell>
          <cell r="C1968" t="str">
            <v>MITSUBISHI ELECTRIC SENSOR POSICION CIGUEÑAL ZJ01-18-221 MAZDA 2 3 2003-2010 ZJ 4CIL 1.5L</v>
          </cell>
          <cell r="D1968">
            <v>11</v>
          </cell>
          <cell r="E1968">
            <v>11</v>
          </cell>
          <cell r="F1968">
            <v>4.1000000000000002E-2</v>
          </cell>
          <cell r="G1968">
            <v>4.1000000000000002E-2</v>
          </cell>
        </row>
        <row r="1969">
          <cell r="B1969" t="str">
            <v>MI.J005T30571</v>
          </cell>
          <cell r="C1969" t="str">
            <v>MITSUBISHI ELECTRIC SENSOR POSICION CIGUEÑAL ZJ01-18-230 MAZDA 2 3 2010-UP ZJ 4CIL 1.5L</v>
          </cell>
          <cell r="D1969">
            <v>5</v>
          </cell>
          <cell r="E1969">
            <v>5</v>
          </cell>
          <cell r="F1969">
            <v>4.1000000000000002E-2</v>
          </cell>
          <cell r="G1969">
            <v>4.1000000000000002E-2</v>
          </cell>
        </row>
        <row r="1970">
          <cell r="B1970" t="str">
            <v>MI.J005T30776</v>
          </cell>
          <cell r="C1970" t="str">
            <v>MITSUBISHI ELECTRIC SENSOR POSICION CIGUEÑAL 33220-50M30 SUZUKI SWIFT SX4 2006-UP M16A 4CIL 1.6L</v>
          </cell>
          <cell r="D1970">
            <v>29</v>
          </cell>
          <cell r="E1970">
            <v>29</v>
          </cell>
          <cell r="F1970">
            <v>3.6999999999999998E-2</v>
          </cell>
          <cell r="G1970">
            <v>3.6999999999999998E-2</v>
          </cell>
        </row>
        <row r="1971">
          <cell r="B1971" t="str">
            <v>MI.J005T32171</v>
          </cell>
          <cell r="C1971" t="str">
            <v>MITSUBISHI ELECTRIC SENSOR EJE LEVAS 33220-63J00 SUZUKI SWIFT 2004-2009 J20A 4CIL 2.0L</v>
          </cell>
          <cell r="D1971">
            <v>14</v>
          </cell>
          <cell r="E1971">
            <v>14</v>
          </cell>
          <cell r="F1971">
            <v>3.6999999999999998E-2</v>
          </cell>
          <cell r="G1971">
            <v>3.6999999999999998E-2</v>
          </cell>
        </row>
        <row r="1972">
          <cell r="B1972" t="str">
            <v>MI.J005T32371</v>
          </cell>
          <cell r="C1972" t="str">
            <v>MITSUBISHI ELECTRIC SENSOR POSICION CIGUEÑAL L3K9-18-221A MAZDA 3 6 CX7 2007-2013 L3 4CIL 2.3L</v>
          </cell>
          <cell r="D1972">
            <v>6</v>
          </cell>
          <cell r="E1972">
            <v>6</v>
          </cell>
          <cell r="F1972">
            <v>4.3999999999999997E-2</v>
          </cell>
          <cell r="G1972">
            <v>4.3999999999999997E-2</v>
          </cell>
        </row>
        <row r="1973">
          <cell r="B1973" t="str">
            <v>MI.J005T32771</v>
          </cell>
          <cell r="C1973" t="str">
            <v>MITSUBISHI ELECTRIC SENSOR EJE LEVAS 22056-AA210 SUBARU IMPRESA FORESTER LEGACY 2013-2016 EJ25 4CIL 2.5L</v>
          </cell>
          <cell r="D1973">
            <v>10</v>
          </cell>
          <cell r="E1973">
            <v>10</v>
          </cell>
          <cell r="F1973">
            <v>3.3000000000000002E-2</v>
          </cell>
          <cell r="G1973">
            <v>3.3000000000000002E-2</v>
          </cell>
        </row>
        <row r="1974">
          <cell r="B1974" t="str">
            <v>MI.J005T33072</v>
          </cell>
          <cell r="C1974" t="str">
            <v>MITSUBISHI ELECTRIC SENSOR EJE LEVAS 33220-51K00 SUZUKI SX4 GRAND VITARA 2010-2013 J20A 4CIL 2.0L</v>
          </cell>
          <cell r="D1974">
            <v>24</v>
          </cell>
          <cell r="E1974">
            <v>24</v>
          </cell>
          <cell r="F1974">
            <v>3.7999999999999999E-2</v>
          </cell>
          <cell r="G1974">
            <v>3.7999999999999999E-2</v>
          </cell>
        </row>
        <row r="1975">
          <cell r="B1975" t="str">
            <v>MI.J005T33172</v>
          </cell>
          <cell r="C1975" t="str">
            <v>MITSUBISHI ELECTRIC SENSOR EJE LEVAS 22056-AA270 SUBARU IMPRESA FORESTER LEGACY 2011-2017 EJ20-EJ25 4CIL 2.0L 2.5L</v>
          </cell>
          <cell r="D1975">
            <v>12</v>
          </cell>
          <cell r="E1975">
            <v>12</v>
          </cell>
          <cell r="F1975">
            <v>0.04</v>
          </cell>
          <cell r="G1975">
            <v>0.04</v>
          </cell>
        </row>
        <row r="1976">
          <cell r="B1976" t="str">
            <v>MI.J005T33173</v>
          </cell>
          <cell r="C1976" t="str">
            <v>MITSUBISHI ELECTRIC SENSOR EJE LEVAS 33220-50M40 SUZUKI CARRY 2008-UP K6A 3CIL 0.6L</v>
          </cell>
          <cell r="D1976">
            <v>17</v>
          </cell>
          <cell r="E1976">
            <v>17</v>
          </cell>
          <cell r="F1976">
            <v>0.04</v>
          </cell>
          <cell r="G1976">
            <v>0.04</v>
          </cell>
        </row>
        <row r="1977">
          <cell r="B1977" t="str">
            <v>MI.J005T33971</v>
          </cell>
          <cell r="C1977" t="str">
            <v>MITSUBISHI ELECTRIC SENSOR POSICION CIGUEÑAL 22056-AA250 SUBARU LEGACY TRIBECA 2010-2019 H6 6CIL 3.6L</v>
          </cell>
          <cell r="D1977">
            <v>1</v>
          </cell>
          <cell r="E1977">
            <v>1</v>
          </cell>
          <cell r="F1977">
            <v>4.1000000000000002E-2</v>
          </cell>
          <cell r="G1977">
            <v>4.1000000000000002E-2</v>
          </cell>
        </row>
        <row r="1978">
          <cell r="B1978" t="str">
            <v>MI.J005T34271</v>
          </cell>
          <cell r="C1978" t="str">
            <v>MITSUBISHI ELECTRIC SENSOR EJE LEVAS PE01-18-230 MAZDA 3 6 CX-5 2013-2015 PE0 4CIL 2.0L-2.5L</v>
          </cell>
          <cell r="D1978">
            <v>13</v>
          </cell>
          <cell r="E1978">
            <v>13</v>
          </cell>
          <cell r="F1978">
            <v>3.3000000000000002E-2</v>
          </cell>
          <cell r="G1978">
            <v>3.3000000000000002E-2</v>
          </cell>
        </row>
        <row r="1979">
          <cell r="B1979" t="str">
            <v>MI.J005T34471</v>
          </cell>
          <cell r="C1979" t="str">
            <v>MITSUBISHI ELECTRIC SENSOR EJE LEVAS 23731-LC30A NISSAN ALTIMA FRONTIER SENTRA 2010-UP ZD30 4CIL 3.0L</v>
          </cell>
          <cell r="D1979">
            <v>1</v>
          </cell>
          <cell r="E1979">
            <v>1</v>
          </cell>
          <cell r="F1979">
            <v>3.7999999999999999E-2</v>
          </cell>
          <cell r="G1979">
            <v>3.7999999999999999E-2</v>
          </cell>
        </row>
        <row r="1980">
          <cell r="B1980" t="str">
            <v>MI.J005T35071</v>
          </cell>
          <cell r="C1980" t="str">
            <v>MITSUBISHI ELECTRIC SENSOR POSICION CIGUEÑAL 33220-50M20 SUZUKI GRAND VITARA SX4 2010-2013 J20A 4CIL 2.0L</v>
          </cell>
          <cell r="D1980">
            <v>23</v>
          </cell>
          <cell r="E1980">
            <v>23</v>
          </cell>
          <cell r="F1980">
            <v>3.7999999999999999E-2</v>
          </cell>
          <cell r="G1980">
            <v>3.7999999999999999E-2</v>
          </cell>
        </row>
        <row r="1981">
          <cell r="B1981" t="str">
            <v>MI.J005T35571</v>
          </cell>
          <cell r="C1981" t="str">
            <v>MITSUBISHI ELECTRIC SENSOR EJE LEVAS MD327107 MITSUBISHI LANCER 2003-2006 4G64-4G93 4CIL 2.4L</v>
          </cell>
          <cell r="D1981">
            <v>5</v>
          </cell>
          <cell r="E1981">
            <v>5</v>
          </cell>
          <cell r="F1981">
            <v>3.7999999999999999E-2</v>
          </cell>
          <cell r="G1981">
            <v>3.7999999999999999E-2</v>
          </cell>
        </row>
        <row r="1982">
          <cell r="B1982" t="str">
            <v>MI.M008T75074ZZ9</v>
          </cell>
          <cell r="C1982" t="str">
            <v>MITSUBISHI ELECTRIC ARRANCADOR COMPLETO ME202970 MITSUBISHI CANTER PAJERO 4M41 10D CW 12V</v>
          </cell>
          <cell r="D1982">
            <v>1</v>
          </cell>
          <cell r="E1982">
            <v>1</v>
          </cell>
          <cell r="F1982">
            <v>5.6050000000000004</v>
          </cell>
          <cell r="G1982">
            <v>5.6050000000000004</v>
          </cell>
        </row>
        <row r="1983">
          <cell r="B1983" t="str">
            <v>MI.M008T85771ZZ9</v>
          </cell>
          <cell r="C1983" t="str">
            <v>MITSUBISHI ELECTRIC ARRANCADOR COMPLETO ME225158 MITSUBISHI CANTER ROSA 4M50T-4M51 11D CW 24V</v>
          </cell>
          <cell r="D1983">
            <v>2</v>
          </cell>
          <cell r="E1983">
            <v>2</v>
          </cell>
          <cell r="F1983">
            <v>0</v>
          </cell>
          <cell r="G1983">
            <v>6.97</v>
          </cell>
        </row>
        <row r="1984">
          <cell r="B1984" t="str">
            <v>MI.M009T60171ZZ9</v>
          </cell>
          <cell r="C1984" t="str">
            <v>MITSUBISHI ELECTRIC ARRANCADOR COMPLETO ME152487 MITSUBISHI FUSO EXCAVADOR 6D22 11D CW 24V</v>
          </cell>
          <cell r="D1984">
            <v>1</v>
          </cell>
          <cell r="E1984">
            <v>1</v>
          </cell>
          <cell r="F1984">
            <v>8.8119999999999994</v>
          </cell>
          <cell r="G1984">
            <v>8.8119999999999994</v>
          </cell>
        </row>
        <row r="1985">
          <cell r="B1985" t="str">
            <v>MI.M357T71671</v>
          </cell>
          <cell r="C1985" t="str">
            <v>MITSUBISHI ELECTRIC BENDIX ARRANCADOR HNZ-957 MITSUBISHI CANTER 4D31 116.8*65*14.7 20D CW</v>
          </cell>
          <cell r="D1985">
            <v>46</v>
          </cell>
          <cell r="E1985">
            <v>46</v>
          </cell>
          <cell r="F1985">
            <v>0.60799999999999998</v>
          </cell>
          <cell r="G1985">
            <v>0.60799999999999998</v>
          </cell>
        </row>
        <row r="1986">
          <cell r="B1986" t="str">
            <v>MI.MN183892</v>
          </cell>
          <cell r="C1986" t="str">
            <v>MITSUBISHI ELECTRIC MN183892 GUIA CADENA MITSUBISHI 4B12 4B11 OUTLANDER ASX LANCER 2007-2019 4CIL 2.4L 2.0L</v>
          </cell>
          <cell r="D1986">
            <v>2</v>
          </cell>
          <cell r="E1986">
            <v>2</v>
          </cell>
          <cell r="F1986">
            <v>0</v>
          </cell>
          <cell r="G1986">
            <v>7.8E-2</v>
          </cell>
        </row>
        <row r="1987">
          <cell r="B1987" t="str">
            <v>MI.MN183893</v>
          </cell>
          <cell r="C1987" t="str">
            <v>MITSUBISHI ELECTRIC MN183893 GUIA CADENA MITSUBISHI 4B12 4B11 OUTLANDER ASX LANCER 2007-2019 4CIL 2.4L 2.0L</v>
          </cell>
          <cell r="D1987">
            <v>2</v>
          </cell>
          <cell r="E1987">
            <v>2</v>
          </cell>
          <cell r="F1987">
            <v>0</v>
          </cell>
          <cell r="G1987">
            <v>0.122</v>
          </cell>
        </row>
        <row r="1988">
          <cell r="B1988" t="str">
            <v>MI.MN183894</v>
          </cell>
          <cell r="C1988" t="str">
            <v>MITSUBISHI ELECTRIC MN183894 TEMPLADOR CADENA MITSUBISHI 4B12 4B11 OUTLANDER ASX LANCER 2007-2019 4CIL 2.4L 2.0L</v>
          </cell>
          <cell r="D1988">
            <v>2</v>
          </cell>
          <cell r="E1988">
            <v>2</v>
          </cell>
          <cell r="F1988">
            <v>0</v>
          </cell>
          <cell r="G1988">
            <v>0.24399999999999999</v>
          </cell>
        </row>
        <row r="1989">
          <cell r="B1989" t="str">
            <v>MI.U001T11473</v>
          </cell>
          <cell r="C1989" t="str">
            <v>MITSUBISHI ELECTRIC SOLENOIDE ARRANCADOR ME202899 MITSUBISHI MONTERO SPORT 1998-2005 4M40 4CIL 2.8L</v>
          </cell>
          <cell r="D1989">
            <v>5</v>
          </cell>
          <cell r="E1989">
            <v>5</v>
          </cell>
          <cell r="F1989">
            <v>0.314</v>
          </cell>
          <cell r="G1989">
            <v>0.314</v>
          </cell>
        </row>
        <row r="1990">
          <cell r="B1990" t="str">
            <v>MK.MGI-08</v>
          </cell>
          <cell r="C1990" t="str">
            <v>MRK 5-11721-0160 GUIA VALVULA ISUZU TRUCK  4JA1 4CIL 2.8L 50*14.04*8 ADM / ESC</v>
          </cell>
          <cell r="D1990">
            <v>136</v>
          </cell>
          <cell r="E1990">
            <v>136</v>
          </cell>
          <cell r="F1990">
            <v>0.26200000000000001</v>
          </cell>
          <cell r="G1990">
            <v>0.26200000000000001</v>
          </cell>
        </row>
        <row r="1991">
          <cell r="B1991" t="str">
            <v>MK.MGM-20</v>
          </cell>
          <cell r="C1991" t="str">
            <v>MRK MD050523 GUIA VALVULA MITSUBISHI TRUCK L200  4D56 4CIL 2.5L 71*13.07*8 ADMISION</v>
          </cell>
          <cell r="D1991">
            <v>376</v>
          </cell>
          <cell r="E1991">
            <v>376</v>
          </cell>
          <cell r="F1991">
            <v>0.318</v>
          </cell>
          <cell r="G1991">
            <v>0.318</v>
          </cell>
        </row>
        <row r="1992">
          <cell r="B1992" t="str">
            <v>MK.MGM-21</v>
          </cell>
          <cell r="C1992" t="str">
            <v>MRK MD050527 GUIA VALVULA MITSUBISHI TRUCK L200  4D56 4CIL 2.5L 74*13.07*8 ESCAPE</v>
          </cell>
          <cell r="D1992">
            <v>376</v>
          </cell>
          <cell r="E1992">
            <v>376</v>
          </cell>
          <cell r="F1992">
            <v>0.33200000000000002</v>
          </cell>
          <cell r="G1992">
            <v>0.33200000000000002</v>
          </cell>
        </row>
        <row r="1993">
          <cell r="B1993" t="str">
            <v>MK.MGM-27</v>
          </cell>
          <cell r="C1993" t="str">
            <v>MRK MD172530 GUIA VALVULA MITSUBISHI LANCER PAJERO  4G92-4G93   50.5*11.1*6 ADMISION</v>
          </cell>
          <cell r="D1993">
            <v>320</v>
          </cell>
          <cell r="E1993">
            <v>320</v>
          </cell>
          <cell r="F1993">
            <v>0.19</v>
          </cell>
          <cell r="G1993">
            <v>0.19</v>
          </cell>
        </row>
        <row r="1994">
          <cell r="B1994" t="str">
            <v>MK.MGM-29</v>
          </cell>
          <cell r="C1994" t="str">
            <v>MRK MD300702 GUIA VALVULA MITSUBISHI LANCER PAJERO  4G92-4G93   50.5*11.1*6 ESCAPE</v>
          </cell>
          <cell r="D1994">
            <v>320</v>
          </cell>
          <cell r="E1994">
            <v>320</v>
          </cell>
          <cell r="F1994">
            <v>0.17100000000000001</v>
          </cell>
          <cell r="G1994">
            <v>0.17100000000000001</v>
          </cell>
        </row>
        <row r="1995">
          <cell r="B1995" t="str">
            <v>MK.MGM-32</v>
          </cell>
          <cell r="C1995" t="str">
            <v>MRK ME-031886 GUIA VALVULA MITSUBISHI CANTER  4D31 4CIL 3.3L-3.7L 64*15.04*9 ADMISION</v>
          </cell>
          <cell r="D1995">
            <v>352</v>
          </cell>
          <cell r="E1995">
            <v>352</v>
          </cell>
          <cell r="F1995">
            <v>0.38800000000000001</v>
          </cell>
          <cell r="G1995">
            <v>0.38800000000000001</v>
          </cell>
        </row>
        <row r="1996">
          <cell r="B1996" t="str">
            <v>MK.MGM-33</v>
          </cell>
          <cell r="C1996" t="str">
            <v>MRK ME-031888 GUIA VALVULA MITSUBISHI CANTER  4D31 4CIL 3.3L-3.7L 71.65*15.04*9 ESCAPE</v>
          </cell>
          <cell r="D1996">
            <v>352</v>
          </cell>
          <cell r="E1996">
            <v>352</v>
          </cell>
          <cell r="F1996">
            <v>0.42199999999999999</v>
          </cell>
          <cell r="G1996">
            <v>0.42199999999999999</v>
          </cell>
        </row>
        <row r="1997">
          <cell r="B1997" t="str">
            <v>MK.MGM-57</v>
          </cell>
          <cell r="C1997" t="str">
            <v>MRK 1011A074 GUIA VALVULA MITSUBISHI L200  4D56T 4CIL 2.5L  ESCAPE</v>
          </cell>
          <cell r="D1997">
            <v>560</v>
          </cell>
          <cell r="E1997">
            <v>560</v>
          </cell>
          <cell r="F1997">
            <v>0.18</v>
          </cell>
          <cell r="G1997">
            <v>0.18</v>
          </cell>
        </row>
        <row r="1998">
          <cell r="B1998" t="str">
            <v>MK.MGM-65</v>
          </cell>
          <cell r="C1998" t="str">
            <v>MRK 1010A109 GUIA VALVULA MITSUBISHI L200  4D56T 4CIL 2.5L  ADMISION</v>
          </cell>
          <cell r="D1998">
            <v>560</v>
          </cell>
          <cell r="E1998">
            <v>560</v>
          </cell>
          <cell r="F1998">
            <v>0.16900000000000001</v>
          </cell>
          <cell r="G1998">
            <v>0.16900000000000001</v>
          </cell>
        </row>
        <row r="1999">
          <cell r="B1999" t="str">
            <v>MK.MGN-21</v>
          </cell>
          <cell r="C1999" t="str">
            <v>MRK 13212-AD260 GUIA VALVULA NISSAN FRONTIER X-TRAIL  YD25 4CIL 2.2L-2.5L  ADMISION</v>
          </cell>
          <cell r="D1999">
            <v>504</v>
          </cell>
          <cell r="E1999">
            <v>504</v>
          </cell>
          <cell r="F1999">
            <v>0.16800000000000001</v>
          </cell>
          <cell r="G1999">
            <v>0.16800000000000001</v>
          </cell>
        </row>
        <row r="2000">
          <cell r="B2000" t="str">
            <v>MK.MGN-22</v>
          </cell>
          <cell r="C2000" t="str">
            <v>MRK 13213-AD260 GUIA VALVULA NISSAN FRONTIER X-TRAIL  YD25 4CIL 2.2L-2.5L  ESCAPE</v>
          </cell>
          <cell r="D2000">
            <v>504</v>
          </cell>
          <cell r="E2000">
            <v>504</v>
          </cell>
          <cell r="F2000">
            <v>0.126</v>
          </cell>
          <cell r="G2000">
            <v>0.126</v>
          </cell>
        </row>
        <row r="2001">
          <cell r="B2001" t="str">
            <v>MK.MGN-65</v>
          </cell>
          <cell r="C2001" t="str">
            <v>MRK 13212-D0110 GUIA VALVULA NISSAN AD AVENIR  CD17 4CIL 1.7L-2.0L 45.2*11.05*7 ADMISION</v>
          </cell>
          <cell r="D2001">
            <v>208</v>
          </cell>
          <cell r="E2001">
            <v>208</v>
          </cell>
          <cell r="F2001">
            <v>0.13900000000000001</v>
          </cell>
          <cell r="G2001">
            <v>0.13900000000000001</v>
          </cell>
        </row>
        <row r="2002">
          <cell r="B2002" t="str">
            <v>MK.MGN-66</v>
          </cell>
          <cell r="C2002" t="str">
            <v>MRK 13213-D0110 GUIA VALVULA NISSAN AD AVENIR  CD17 4CIL 1.7L-2.0L 45.2*11.05*7 ESCAPE</v>
          </cell>
          <cell r="D2002">
            <v>208</v>
          </cell>
          <cell r="E2002">
            <v>208</v>
          </cell>
          <cell r="F2002">
            <v>0.14299999999999999</v>
          </cell>
          <cell r="G2002">
            <v>0.14299999999999999</v>
          </cell>
        </row>
        <row r="2003">
          <cell r="B2003" t="str">
            <v>MK.MGS-06</v>
          </cell>
          <cell r="C2003" t="str">
            <v>MRK 11115-54G00 GUIA VALVULA SUZUKI BALENO SWIFT  M13A 4CIL 1.3L  ADM / ESC</v>
          </cell>
          <cell r="D2003">
            <v>432</v>
          </cell>
          <cell r="E2003">
            <v>432</v>
          </cell>
          <cell r="F2003">
            <v>0.13100000000000001</v>
          </cell>
          <cell r="G2003">
            <v>0.13100000000000001</v>
          </cell>
        </row>
        <row r="2004">
          <cell r="B2004" t="str">
            <v>MK.MGT-01</v>
          </cell>
          <cell r="C2004" t="str">
            <v>MRK 11122-10040 GUIA VALVULA TOYOTA TERCEL  2E 4CIL 1.3L 40.06*11.05*6 ADM / ESC</v>
          </cell>
          <cell r="D2004">
            <v>1008</v>
          </cell>
          <cell r="E2004">
            <v>1008</v>
          </cell>
          <cell r="F2004">
            <v>0.223</v>
          </cell>
          <cell r="G2004">
            <v>0.223</v>
          </cell>
        </row>
        <row r="2005">
          <cell r="B2005" t="str">
            <v>MK.MGT-07</v>
          </cell>
          <cell r="C2005" t="str">
            <v>MRK 11122-15030 GUIA VALVULA TOYOTA COROLLA  4AF-5AF 4CIL 1.6L 38.5*11.06*6 ADM / ESC</v>
          </cell>
          <cell r="D2005">
            <v>1280</v>
          </cell>
          <cell r="E2005">
            <v>1280</v>
          </cell>
          <cell r="F2005">
            <v>0.14399999999999999</v>
          </cell>
          <cell r="G2005">
            <v>0.14399999999999999</v>
          </cell>
        </row>
        <row r="2006">
          <cell r="B2006" t="str">
            <v>MK.MGT-111R</v>
          </cell>
          <cell r="C2006" t="str">
            <v>MRK 11122-71020 GUIA VALVULA TOYOTA H ILUX  3Y-4Y 4CIL 2.0L 50*13.04*8 ADMISION</v>
          </cell>
          <cell r="D2006">
            <v>264</v>
          </cell>
          <cell r="E2006">
            <v>264</v>
          </cell>
          <cell r="F2006">
            <v>0.22800000000000001</v>
          </cell>
          <cell r="G2006">
            <v>0.22800000000000001</v>
          </cell>
        </row>
        <row r="2007">
          <cell r="B2007" t="str">
            <v>MK.MGT-112R</v>
          </cell>
          <cell r="C2007" t="str">
            <v>MRK 11126-71020 GUIA VALVULA TOYOTA H ILUX  3Y-4Y 4CIL 2.0L 52*13.04*8 ESCAPE</v>
          </cell>
          <cell r="D2007">
            <v>264</v>
          </cell>
          <cell r="E2007">
            <v>264</v>
          </cell>
          <cell r="F2007">
            <v>0.23499999999999999</v>
          </cell>
          <cell r="G2007">
            <v>0.23499999999999999</v>
          </cell>
        </row>
        <row r="2008">
          <cell r="B2008" t="str">
            <v>MK.MGT-24</v>
          </cell>
          <cell r="C2008" t="str">
            <v>MRK 11122-30020 GUIA VALVULA TOYOTA H ILUX  1KD-2KD 4CIL 2.0L-2.5L 40.06*11.05*6 ADM / ESC</v>
          </cell>
          <cell r="D2008">
            <v>1216</v>
          </cell>
          <cell r="E2008">
            <v>1216</v>
          </cell>
          <cell r="F2008">
            <v>0.15</v>
          </cell>
          <cell r="G2008">
            <v>0.15</v>
          </cell>
        </row>
        <row r="2009">
          <cell r="B2009" t="str">
            <v>MK.MGT-43</v>
          </cell>
          <cell r="C2009" t="str">
            <v>MRK 11122-33011 GUIA VALVULA TOYOTA CORONA  18R 4CIL 2.0L 53.18*14.04*8 ADMISION</v>
          </cell>
          <cell r="D2009">
            <v>320</v>
          </cell>
          <cell r="E2009">
            <v>320</v>
          </cell>
          <cell r="F2009">
            <v>0.27400000000000002</v>
          </cell>
          <cell r="G2009">
            <v>0.27400000000000002</v>
          </cell>
        </row>
        <row r="2010">
          <cell r="B2010" t="str">
            <v>MK.MGT-44</v>
          </cell>
          <cell r="C2010" t="str">
            <v>MRK 11126-33011 GUIA VALVULA TOYOTA CORONA  18R 4CIL 2.0L 57.15*14.04*8 ESCAPE</v>
          </cell>
          <cell r="D2010">
            <v>320</v>
          </cell>
          <cell r="E2010">
            <v>320</v>
          </cell>
          <cell r="F2010">
            <v>0.30199999999999999</v>
          </cell>
          <cell r="G2010">
            <v>0.30199999999999999</v>
          </cell>
        </row>
        <row r="2011">
          <cell r="B2011" t="str">
            <v>MK.MGT-77</v>
          </cell>
          <cell r="C2011" t="str">
            <v>MRK 11122-54020 GUIA VALVULA TOYOTA HI ACE  2L-3L 4CIL 2.0L-2.4L 40*13.06*8 ADM / ESC</v>
          </cell>
          <cell r="D2011">
            <v>712</v>
          </cell>
          <cell r="E2011">
            <v>712</v>
          </cell>
          <cell r="F2011">
            <v>0.187</v>
          </cell>
          <cell r="G2011">
            <v>0.187</v>
          </cell>
        </row>
        <row r="2012">
          <cell r="B2012" t="str">
            <v>MK.MGT-95</v>
          </cell>
          <cell r="C2012" t="str">
            <v>MRK 11122-64010 GUIA VALVULA TOYOTA COROLLA  2C 4CIL 1.8L-2.0L 46*13.07*8 ADMISION</v>
          </cell>
          <cell r="D2012">
            <v>864</v>
          </cell>
          <cell r="E2012">
            <v>864</v>
          </cell>
          <cell r="F2012">
            <v>0.20699999999999999</v>
          </cell>
          <cell r="G2012">
            <v>0.20699999999999999</v>
          </cell>
        </row>
        <row r="2013">
          <cell r="B2013" t="str">
            <v>MK.MGT-98</v>
          </cell>
          <cell r="C2013" t="str">
            <v>MRK 11126-64010 GUIA VALVULA TOYOTA COROLLA  2C 4CIL 1.8L-2.0L 50*13.07*8 ESCAPE</v>
          </cell>
          <cell r="D2013">
            <v>896</v>
          </cell>
          <cell r="E2013">
            <v>896</v>
          </cell>
          <cell r="F2013">
            <v>0.22800000000000001</v>
          </cell>
          <cell r="G2013">
            <v>0.22800000000000001</v>
          </cell>
        </row>
        <row r="2014">
          <cell r="B2014" t="str">
            <v>MO.0K50F18840</v>
          </cell>
          <cell r="C2014" t="str">
            <v>MOBIS SENSOR TEMPERATURA 0K50F18840 KIA RIO 2000-2005 4CIL 1.3L</v>
          </cell>
          <cell r="D2014">
            <v>2</v>
          </cell>
          <cell r="E2014">
            <v>2</v>
          </cell>
          <cell r="F2014">
            <v>3.2000000000000001E-2</v>
          </cell>
          <cell r="G2014">
            <v>3.2000000000000001E-2</v>
          </cell>
        </row>
        <row r="2015">
          <cell r="B2015" t="str">
            <v>MO.21512-21010</v>
          </cell>
          <cell r="C2015" t="str">
            <v>MOBIS TAPON CARTER 21512-21010 HYUNDAI ACCENT ELANTRA SONATA 1996-2013 4CIL 1.6L</v>
          </cell>
          <cell r="D2015">
            <v>22</v>
          </cell>
          <cell r="E2015">
            <v>22</v>
          </cell>
          <cell r="F2015">
            <v>0</v>
          </cell>
          <cell r="G2015">
            <v>3.4000000000000002E-2</v>
          </cell>
        </row>
        <row r="2016">
          <cell r="B2016" t="str">
            <v>MO.22231-27900</v>
          </cell>
          <cell r="C2016" t="str">
            <v>MOBIS BUZO MOTOR 22231-27900 HYUNDAI TUCSON 2003-2007 4CIL 2.4L</v>
          </cell>
          <cell r="D2016">
            <v>3</v>
          </cell>
          <cell r="E2016">
            <v>3</v>
          </cell>
          <cell r="F2016">
            <v>5.5E-2</v>
          </cell>
          <cell r="G2016">
            <v>5.5E-2</v>
          </cell>
        </row>
        <row r="2017">
          <cell r="B2017" t="str">
            <v>MO.23347-42500</v>
          </cell>
          <cell r="C2017" t="str">
            <v>MOBIS BOCINA EJE COMPENSADOR 23347-42500 HYUNDAI H1 H100 STAREX 2005-UP D4BB 4CIL 2.5L</v>
          </cell>
          <cell r="D2017">
            <v>1</v>
          </cell>
          <cell r="E2017">
            <v>1</v>
          </cell>
          <cell r="F2017">
            <v>0</v>
          </cell>
          <cell r="G2017">
            <v>3.4000000000000002E-2</v>
          </cell>
        </row>
        <row r="2018">
          <cell r="B2018" t="str">
            <v>MO.23367-4A020</v>
          </cell>
          <cell r="C2018" t="str">
            <v>MOBIS GUIA CADENA 23367-4A020 HYUNDAI STAREX 1999-2006 D4CB 4CIL 2.4L-2.5L</v>
          </cell>
          <cell r="D2018">
            <v>5</v>
          </cell>
          <cell r="E2018">
            <v>5</v>
          </cell>
          <cell r="F2018">
            <v>0.11600000000000001</v>
          </cell>
          <cell r="G2018">
            <v>0.11600000000000001</v>
          </cell>
        </row>
        <row r="2019">
          <cell r="B2019" t="str">
            <v>MO.24100-42500</v>
          </cell>
          <cell r="C2019" t="str">
            <v>MOBIS EJE LEVAS 24100-42500 EJE LEVAS MITSUBISHI PORTER 4D55-4D56</v>
          </cell>
          <cell r="D2019">
            <v>8</v>
          </cell>
          <cell r="E2019">
            <v>8</v>
          </cell>
          <cell r="F2019">
            <v>0</v>
          </cell>
          <cell r="G2019">
            <v>3.4000000000000002E-2</v>
          </cell>
        </row>
        <row r="2020">
          <cell r="B2020" t="str">
            <v>MO.24335-4A000</v>
          </cell>
          <cell r="C2020" t="str">
            <v>MOBIS PIÑON CIGUEÑAL 24335-4A000 HYUNDAI H1 H100 PORTER 1999-2007 D4BH 4CIL 2.4L-2.5L</v>
          </cell>
          <cell r="D2020">
            <v>3</v>
          </cell>
          <cell r="E2020">
            <v>3</v>
          </cell>
          <cell r="F2020">
            <v>0.871</v>
          </cell>
          <cell r="G2020">
            <v>0.871</v>
          </cell>
        </row>
        <row r="2021">
          <cell r="B2021" t="str">
            <v>MO.24376-4A030</v>
          </cell>
          <cell r="C2021" t="str">
            <v>MOBIS GUIA CADENA 24376-4A020 HYUNDAI STAREX 1999-2006 D4CB 4CIL</v>
          </cell>
          <cell r="D2021">
            <v>1</v>
          </cell>
          <cell r="E2021">
            <v>1</v>
          </cell>
          <cell r="F2021">
            <v>0.123</v>
          </cell>
          <cell r="G2021">
            <v>0.123</v>
          </cell>
        </row>
        <row r="2022">
          <cell r="B2022" t="str">
            <v>MO.24610-03000</v>
          </cell>
          <cell r="C2022" t="str">
            <v>MOBIS BUZO MOTOR 24610-03000 HYUNDAI KIA I10 ELENTRA PICANTO 2008-UP</v>
          </cell>
          <cell r="D2022">
            <v>16</v>
          </cell>
          <cell r="E2022">
            <v>16</v>
          </cell>
          <cell r="F2022">
            <v>0</v>
          </cell>
          <cell r="G2022">
            <v>0.02</v>
          </cell>
        </row>
        <row r="2023">
          <cell r="B2023" t="str">
            <v>MO.24610-33050</v>
          </cell>
          <cell r="C2023" t="str">
            <v>MOBIS BUZO MOTOR 24610-33050 HYUNDAI SONATA 1992-2006 G4JP 4CIL 2.0L</v>
          </cell>
          <cell r="D2023">
            <v>16</v>
          </cell>
          <cell r="E2023">
            <v>16</v>
          </cell>
          <cell r="F2023">
            <v>5.8000000000000003E-2</v>
          </cell>
          <cell r="G2023">
            <v>5.8000000000000003E-2</v>
          </cell>
        </row>
        <row r="2024">
          <cell r="B2024" t="str">
            <v>MO.25125-42600</v>
          </cell>
          <cell r="C2024" t="str">
            <v>MOBIS BRIDA AGUA 25125-42600 HYUNDAI H1 H100 2008-UP D4BB 4CIL 2.5L</v>
          </cell>
          <cell r="D2024">
            <v>14</v>
          </cell>
          <cell r="E2024">
            <v>14</v>
          </cell>
          <cell r="F2024">
            <v>0</v>
          </cell>
          <cell r="G2024">
            <v>0.13</v>
          </cell>
        </row>
        <row r="2025">
          <cell r="B2025" t="str">
            <v>MO.25270-41520</v>
          </cell>
          <cell r="C2025" t="str">
            <v>MOBIS DAMPER CIGUEÑAL 25270-41520 MITSUBISHI HYUNDAI MIGHTY 1998-UP 4CIL 2.5L-2.7L</v>
          </cell>
          <cell r="D2025">
            <v>1</v>
          </cell>
          <cell r="E2025">
            <v>1</v>
          </cell>
          <cell r="F2025">
            <v>3.7</v>
          </cell>
          <cell r="G2025">
            <v>3.7</v>
          </cell>
        </row>
        <row r="2026">
          <cell r="B2026" t="str">
            <v>MO.25412-5H002</v>
          </cell>
          <cell r="C2026" t="str">
            <v>MOBIS MANGUERA RADIADOR 25412-5H002 HYUNDAI H100 2008-UP D4BB 4CIL 2.5L SUP</v>
          </cell>
          <cell r="D2026">
            <v>5</v>
          </cell>
          <cell r="E2026">
            <v>5</v>
          </cell>
          <cell r="F2026">
            <v>0</v>
          </cell>
          <cell r="G2026">
            <v>0.29399999999999998</v>
          </cell>
        </row>
        <row r="2027">
          <cell r="B2027" t="str">
            <v>MO.26621-42701</v>
          </cell>
          <cell r="C2027" t="str">
            <v>MOBIS FUNDA COMPLETA 26621-42701 HYUNDAI H100 2008-UP D4BB 4CIL 2.5L</v>
          </cell>
          <cell r="D2027">
            <v>5</v>
          </cell>
          <cell r="E2027">
            <v>5</v>
          </cell>
          <cell r="F2027">
            <v>0</v>
          </cell>
          <cell r="G2027">
            <v>0.21</v>
          </cell>
        </row>
        <row r="2028">
          <cell r="B2028" t="str">
            <v>MO.27300-2E601</v>
          </cell>
          <cell r="C2028" t="str">
            <v>MOBIS BOBINA ENCENDIDO 27300-2E601 HYUNDAI KIA ELANTRA FORTE SOUL 2017-2021</v>
          </cell>
          <cell r="D2028">
            <v>48</v>
          </cell>
          <cell r="E2028">
            <v>48</v>
          </cell>
          <cell r="F2028">
            <v>0.25900000000000001</v>
          </cell>
          <cell r="G2028">
            <v>0.25900000000000001</v>
          </cell>
        </row>
        <row r="2029">
          <cell r="B2029" t="str">
            <v>MO.27301-23400</v>
          </cell>
          <cell r="C2029" t="str">
            <v>MOBIS BOBINA ENCENDIDO 27301-23400 HYUNDAI KIA OPTIMA SONATA 1999-2008</v>
          </cell>
          <cell r="D2029">
            <v>59</v>
          </cell>
          <cell r="E2029">
            <v>59</v>
          </cell>
          <cell r="F2029">
            <v>0.219</v>
          </cell>
          <cell r="G2029">
            <v>0.219</v>
          </cell>
        </row>
        <row r="2030">
          <cell r="B2030" t="str">
            <v>MO.27301-26640</v>
          </cell>
          <cell r="C2030" t="str">
            <v>MOBIS BOBINA ENCENDIDO 27301-26640 HYUNDAI KIA ACCENT SANTA FE SONATA TIBURON VERACRUZ RIO 2006-2011</v>
          </cell>
          <cell r="D2030">
            <v>6</v>
          </cell>
          <cell r="E2030">
            <v>6</v>
          </cell>
          <cell r="F2030">
            <v>0</v>
          </cell>
          <cell r="G2030">
            <v>0.214</v>
          </cell>
        </row>
        <row r="2031">
          <cell r="B2031" t="str">
            <v>MO.27301-2B000</v>
          </cell>
          <cell r="C2031" t="str">
            <v>MOBIS BOBINA ENCENDIDO 27301-2B000 HYUNDAI ELANTRA KIA CERATO i30 2007-UP</v>
          </cell>
          <cell r="D2031">
            <v>2</v>
          </cell>
          <cell r="E2031">
            <v>2</v>
          </cell>
          <cell r="F2031">
            <v>0.216</v>
          </cell>
          <cell r="G2031">
            <v>0.216</v>
          </cell>
        </row>
        <row r="2032">
          <cell r="B2032" t="str">
            <v>MO.27301-3C000</v>
          </cell>
          <cell r="C2032" t="str">
            <v>MOBIS BOBINA ENCENDIDO 27301-3C000 HYUNDAI KIA GENESIS SANTA FE SONATA OPTIMA SORENTO 2006-2012</v>
          </cell>
          <cell r="D2032">
            <v>27</v>
          </cell>
          <cell r="E2032">
            <v>27</v>
          </cell>
          <cell r="F2032">
            <v>0.23</v>
          </cell>
          <cell r="G2032">
            <v>0.23</v>
          </cell>
        </row>
        <row r="2033">
          <cell r="B2033" t="str">
            <v>MO.27301-3E100</v>
          </cell>
          <cell r="C2033" t="str">
            <v>MOBIS BOBINA ENCENDIDO 27301-3E100 HYUNDAI SANTA FE 2006-UP</v>
          </cell>
          <cell r="D2033">
            <v>4</v>
          </cell>
          <cell r="E2033">
            <v>4</v>
          </cell>
          <cell r="F2033">
            <v>0</v>
          </cell>
          <cell r="G2033">
            <v>0.216</v>
          </cell>
        </row>
        <row r="2034">
          <cell r="B2034" t="str">
            <v>MO.35102-33000</v>
          </cell>
          <cell r="C2034" t="str">
            <v>MOBIS SENSOR TPS 35102-33000 HYUNDAI ELANTRA EXCEL 1990-1996 4CIL 1.4L</v>
          </cell>
          <cell r="D2034">
            <v>1</v>
          </cell>
          <cell r="E2034">
            <v>1</v>
          </cell>
          <cell r="F2034">
            <v>0</v>
          </cell>
          <cell r="G2034">
            <v>6.4000000000000001E-2</v>
          </cell>
        </row>
        <row r="2035">
          <cell r="B2035" t="str">
            <v>MO.35301-1G000</v>
          </cell>
          <cell r="C2035" t="str">
            <v>MOBIS REGULADOR PRESION GASOLINA 35301-1G000 HYUNDAI ELANTRA SONATA VELOSTER 2011-2020 4CIL 1.6L</v>
          </cell>
          <cell r="D2035">
            <v>3</v>
          </cell>
          <cell r="E2035">
            <v>3</v>
          </cell>
          <cell r="F2035">
            <v>2.7E-2</v>
          </cell>
          <cell r="G2035">
            <v>2.7E-2</v>
          </cell>
        </row>
        <row r="2036">
          <cell r="B2036" t="str">
            <v>MO.35310-26010</v>
          </cell>
          <cell r="C2036" t="str">
            <v>MOBIS INYECTOR 35310-26010 HYUNDAI ACCENT 1995-1998 4CIL 1.4L</v>
          </cell>
          <cell r="D2036">
            <v>3</v>
          </cell>
          <cell r="E2036">
            <v>3</v>
          </cell>
          <cell r="F2036">
            <v>0</v>
          </cell>
          <cell r="G2036">
            <v>0.1</v>
          </cell>
        </row>
        <row r="2037">
          <cell r="B2037" t="str">
            <v>MO.39180-23500</v>
          </cell>
          <cell r="C2037" t="str">
            <v>MOBIS SENSOR POSICION CIGUEÑAL 39180-23500 HYUNDAI KIA ELANTRA TUCSON CERATO SPORTAGE 2004-UP 4CIL 2.0L</v>
          </cell>
          <cell r="D2037">
            <v>4</v>
          </cell>
          <cell r="E2037">
            <v>4</v>
          </cell>
          <cell r="F2037">
            <v>2.1999999999999999E-2</v>
          </cell>
          <cell r="G2037">
            <v>2.1999999999999999E-2</v>
          </cell>
        </row>
        <row r="2038">
          <cell r="B2038" t="str">
            <v>MO.39180-2C400</v>
          </cell>
          <cell r="C2038" t="str">
            <v>MOBIS SENSOR POSICION CIGUEÑAL 39180-2C400 15 MOBIS 39180-2C400 SENSOR POSICION CIGUEÑAL KIA OPTIMA HYUNDAI GRAND STAREX 2007-UP 4CIL</v>
          </cell>
          <cell r="D2038">
            <v>2</v>
          </cell>
          <cell r="E2038">
            <v>2</v>
          </cell>
          <cell r="F2038">
            <v>6.4000000000000001E-2</v>
          </cell>
          <cell r="G2038">
            <v>6.4000000000000001E-2</v>
          </cell>
        </row>
        <row r="2039">
          <cell r="B2039" t="str">
            <v>MO.39200-42030</v>
          </cell>
          <cell r="C2039" t="str">
            <v>MOBIS SENSOR MAP 39200-42030 HYUNDAI H1 H100 PORTER 2004-2011 4CIL 2.0L</v>
          </cell>
          <cell r="D2039">
            <v>7</v>
          </cell>
          <cell r="E2039">
            <v>7</v>
          </cell>
          <cell r="F2039">
            <v>0</v>
          </cell>
          <cell r="G2039">
            <v>0.04</v>
          </cell>
        </row>
        <row r="2040">
          <cell r="B2040" t="str">
            <v>MO.39220-38010</v>
          </cell>
          <cell r="C2040" t="str">
            <v>MOBIS SENSOR TEMPERATURA 39220-38010 HYUNDAI SANTA FE SONATA 2009-UP ORING 4 TERM</v>
          </cell>
          <cell r="D2040">
            <v>1</v>
          </cell>
          <cell r="E2040">
            <v>1</v>
          </cell>
          <cell r="F2040">
            <v>4.5999999999999999E-2</v>
          </cell>
          <cell r="G2040">
            <v>4.5999999999999999E-2</v>
          </cell>
        </row>
        <row r="2041">
          <cell r="B2041" t="str">
            <v>MO.39250-23010</v>
          </cell>
          <cell r="C2041" t="str">
            <v>MOBIS SENSOR KNOCK 39250-23010 HYUNDAI ELANTRA TIBURON 1996-2002 4CIL 1.8L-2.0L</v>
          </cell>
          <cell r="D2041">
            <v>1</v>
          </cell>
          <cell r="E2041">
            <v>1</v>
          </cell>
          <cell r="F2041">
            <v>0</v>
          </cell>
          <cell r="G2041">
            <v>7.1999999999999995E-2</v>
          </cell>
        </row>
        <row r="2042">
          <cell r="B2042" t="str">
            <v>MO.39250-26900</v>
          </cell>
          <cell r="C2042" t="str">
            <v>MOBIS SENSOR KNOCK 39250-26900 HYUNDAI KIA ACCENT RIO 2006-2011 4CIL 1.4L</v>
          </cell>
          <cell r="D2042">
            <v>3</v>
          </cell>
          <cell r="E2042">
            <v>3</v>
          </cell>
          <cell r="F2042">
            <v>6.2E-2</v>
          </cell>
          <cell r="G2042">
            <v>6.2E-2</v>
          </cell>
        </row>
        <row r="2043">
          <cell r="B2043" t="str">
            <v>MO.39310-39110</v>
          </cell>
          <cell r="C2043" t="str">
            <v>MOBIS SENSOR POSICION CIGUEÑAL 39310-39110 HYUNDAI KIA SEDONA 2001-2005 3497 6V 3.0L-3.5L</v>
          </cell>
          <cell r="D2043">
            <v>1</v>
          </cell>
          <cell r="E2043">
            <v>1</v>
          </cell>
          <cell r="F2043">
            <v>0</v>
          </cell>
          <cell r="G2043">
            <v>5.8000000000000003E-2</v>
          </cell>
        </row>
        <row r="2044">
          <cell r="B2044" t="str">
            <v>MO.39310-3C600</v>
          </cell>
          <cell r="C2044" t="str">
            <v>MOBIS SENSOR POSICION CIGUEÑAL 39310-3C600 HYUNDAI KIA SANTA FE SORENTO 2014-UP 4CIL 2.0L</v>
          </cell>
          <cell r="D2044">
            <v>30</v>
          </cell>
          <cell r="E2044">
            <v>30</v>
          </cell>
          <cell r="F2044">
            <v>5.2999999999999999E-2</v>
          </cell>
          <cell r="G2044">
            <v>5.2999999999999999E-2</v>
          </cell>
        </row>
        <row r="2045">
          <cell r="B2045" t="str">
            <v>MO.39318-39800</v>
          </cell>
          <cell r="C2045" t="str">
            <v>MOBIS SENSOR EJE LEVAS 39318-39800 KIA SORENTO 2003-2006 6V 3.5L</v>
          </cell>
          <cell r="D2045">
            <v>2</v>
          </cell>
          <cell r="E2045">
            <v>2</v>
          </cell>
          <cell r="F2045">
            <v>0</v>
          </cell>
          <cell r="G2045">
            <v>5.6000000000000001E-2</v>
          </cell>
        </row>
        <row r="2046">
          <cell r="B2046" t="str">
            <v>MO.39340-37100</v>
          </cell>
          <cell r="C2046" t="str">
            <v>MOBIS SENSOR TEMPERATURA 39340-37100 HYUNDAI SANTA FE SONATA 2002-2006 M14*1.5 2 TERM</v>
          </cell>
          <cell r="D2046">
            <v>2</v>
          </cell>
          <cell r="E2046">
            <v>2</v>
          </cell>
          <cell r="F2046">
            <v>0</v>
          </cell>
          <cell r="G2046">
            <v>1.4E-2</v>
          </cell>
        </row>
        <row r="2047">
          <cell r="B2047" t="str">
            <v>MO.39350-26900</v>
          </cell>
          <cell r="C2047" t="str">
            <v>MOBIS SENSOR EJE LEVAS 39350-26900 HYUNDAI KIA ACCENT RIO 2006-2011 4CIL 1.4L</v>
          </cell>
          <cell r="D2047">
            <v>23</v>
          </cell>
          <cell r="E2047">
            <v>23</v>
          </cell>
          <cell r="F2047">
            <v>6.2E-2</v>
          </cell>
          <cell r="G2047">
            <v>6.2E-2</v>
          </cell>
        </row>
        <row r="2048">
          <cell r="B2048" t="str">
            <v>MO.39350-2B000</v>
          </cell>
          <cell r="C2048" t="str">
            <v>MOBIS SENSOR POSICION CIGUEÑAL 39350-2B000 KIA CERATO 2006-UP 4CIL 1.6L</v>
          </cell>
          <cell r="D2048">
            <v>8</v>
          </cell>
          <cell r="E2048">
            <v>8</v>
          </cell>
          <cell r="F2048">
            <v>0.03</v>
          </cell>
          <cell r="G2048">
            <v>0.03</v>
          </cell>
        </row>
        <row r="2049">
          <cell r="B2049" t="str">
            <v>MO.39510-38021</v>
          </cell>
          <cell r="C2049" t="str">
            <v>MOBIS SENSOR KNOCK 39510-38021 HYUNDAI SANTA FE OPTIMA 2001-2006 4CIL 2.4L</v>
          </cell>
          <cell r="D2049">
            <v>1</v>
          </cell>
          <cell r="E2049">
            <v>1</v>
          </cell>
          <cell r="F2049">
            <v>0</v>
          </cell>
          <cell r="G2049">
            <v>6.6000000000000003E-2</v>
          </cell>
        </row>
        <row r="2050">
          <cell r="B2050" t="str">
            <v>MO.41553-4F005</v>
          </cell>
          <cell r="C2050" t="str">
            <v>MOBIS DEPOSITO ACEITE EMBRAGUE 41553-4F005 HYUNDAI H100 2008-UP D4BB 4CIL 2.5L</v>
          </cell>
          <cell r="D2050">
            <v>6</v>
          </cell>
          <cell r="E2050">
            <v>6</v>
          </cell>
          <cell r="F2050">
            <v>0</v>
          </cell>
          <cell r="G2050">
            <v>0.52200000000000002</v>
          </cell>
        </row>
        <row r="2051">
          <cell r="B2051" t="str">
            <v>MO.41600-4F000</v>
          </cell>
          <cell r="C2051" t="str">
            <v>MOBIS BOMBA EMBRAGUE 41600-4F000 HYUNDAI H1 H100 2008-UP D4BB 4CIL 2.5L</v>
          </cell>
          <cell r="D2051">
            <v>10</v>
          </cell>
          <cell r="E2051">
            <v>10</v>
          </cell>
          <cell r="F2051">
            <v>0</v>
          </cell>
          <cell r="G2051">
            <v>0.34599999999999997</v>
          </cell>
        </row>
        <row r="2052">
          <cell r="B2052" t="str">
            <v>MO.42531-42500</v>
          </cell>
          <cell r="C2052" t="str">
            <v>MOBIS REGULADOR BALANCIN 24531-42500 MITSUBISHI 4D55-4D56</v>
          </cell>
          <cell r="D2052">
            <v>4</v>
          </cell>
          <cell r="E2052">
            <v>4</v>
          </cell>
          <cell r="F2052">
            <v>0</v>
          </cell>
          <cell r="G2052">
            <v>1.4E-2</v>
          </cell>
        </row>
        <row r="2053">
          <cell r="B2053" t="str">
            <v>MO.43350-3C600</v>
          </cell>
          <cell r="C2053" t="str">
            <v>MOBIS SINCRONIZADOR 43350-3C600 HYUNDAI STAREX D4CB</v>
          </cell>
          <cell r="D2053">
            <v>1</v>
          </cell>
          <cell r="E2053">
            <v>1</v>
          </cell>
          <cell r="F2053">
            <v>0.21099999999999999</v>
          </cell>
          <cell r="G2053">
            <v>0.21099999999999999</v>
          </cell>
        </row>
        <row r="2054">
          <cell r="B2054" t="str">
            <v>MO.52951-47000</v>
          </cell>
          <cell r="C2054" t="str">
            <v>MOBIS TUERCA RUEDA 52951-47000 HYUNDAI H100 2008-UP D4BB 4CIL 2.5L</v>
          </cell>
          <cell r="D2054">
            <v>50</v>
          </cell>
          <cell r="E2054">
            <v>50</v>
          </cell>
          <cell r="F2054">
            <v>0</v>
          </cell>
          <cell r="G2054">
            <v>3.7999999999999999E-2</v>
          </cell>
        </row>
        <row r="2055">
          <cell r="B2055" t="str">
            <v>MO.54300-5L500</v>
          </cell>
          <cell r="C2055" t="str">
            <v>MOBIS AMORTIGUADOR SUSPENSION 54300-5L500 HYUNDAI HD65 D4DB 4CIL 3.9L DEL</v>
          </cell>
          <cell r="D2055">
            <v>12</v>
          </cell>
          <cell r="E2055">
            <v>12</v>
          </cell>
          <cell r="F2055">
            <v>0</v>
          </cell>
          <cell r="G2055">
            <v>1.742</v>
          </cell>
        </row>
        <row r="2056">
          <cell r="B2056" t="str">
            <v>MO.54650-1Y001</v>
          </cell>
          <cell r="C2056" t="str">
            <v>MOBIS AMORTIGUADOR SUSPENSION 54650-1Y001 KIA PICANTO 2010-UP DEL IZQ</v>
          </cell>
          <cell r="D2056">
            <v>2</v>
          </cell>
          <cell r="E2056">
            <v>2</v>
          </cell>
          <cell r="F2056">
            <v>0</v>
          </cell>
          <cell r="G2056">
            <v>4.0919999999999996</v>
          </cell>
        </row>
        <row r="2057">
          <cell r="B2057" t="str">
            <v>MO.54660-1Y001</v>
          </cell>
          <cell r="C2057" t="str">
            <v>MOBIS AMORTIGUADOR SUSPENSION 54660-1Y001 KIA PICANTO 2010-UP DEL DER</v>
          </cell>
          <cell r="D2057">
            <v>2</v>
          </cell>
          <cell r="E2057">
            <v>2</v>
          </cell>
          <cell r="F2057">
            <v>0</v>
          </cell>
          <cell r="G2057">
            <v>4.0739999999999998</v>
          </cell>
        </row>
        <row r="2058">
          <cell r="B2058" t="str">
            <v>MO.55300-5L700</v>
          </cell>
          <cell r="C2058" t="str">
            <v>MOBIS AMORTIGUADOR SUSPENSION 55300-5L700 HYUNDAI HD65 D4DB 4CIL 3.9L POST</v>
          </cell>
          <cell r="D2058">
            <v>12</v>
          </cell>
          <cell r="E2058">
            <v>12</v>
          </cell>
          <cell r="F2058">
            <v>0</v>
          </cell>
          <cell r="G2058">
            <v>1.554</v>
          </cell>
        </row>
        <row r="2059">
          <cell r="B2059" t="str">
            <v>MO.56150-4F000ES</v>
          </cell>
          <cell r="C2059" t="str">
            <v>MOBIS TAPA TIMON 56150-4F000ES HYUNDAI H100 2008-UP D4BB 4CIL 2.5L</v>
          </cell>
          <cell r="D2059">
            <v>10</v>
          </cell>
          <cell r="E2059">
            <v>10</v>
          </cell>
          <cell r="F2059">
            <v>0</v>
          </cell>
          <cell r="G2059">
            <v>0.36799999999999999</v>
          </cell>
        </row>
        <row r="2060">
          <cell r="B2060" t="str">
            <v>MO.57100-4F100</v>
          </cell>
          <cell r="C2060" t="str">
            <v>MOBIS BOMBA DIRECCION HIDRAULICA 57100-4F100 HYUNDAI H1 H100 STAREX 2008-UP D4BB 4CIL 2.5L</v>
          </cell>
          <cell r="D2060">
            <v>5</v>
          </cell>
          <cell r="E2060">
            <v>5</v>
          </cell>
          <cell r="F2060">
            <v>0</v>
          </cell>
          <cell r="G2060">
            <v>1.8959999999999999</v>
          </cell>
        </row>
        <row r="2061">
          <cell r="B2061" t="str">
            <v>MO.57110-22002</v>
          </cell>
          <cell r="C2061" t="str">
            <v>MOBIS BOMBA DIRECCION HIDRAULICA 57110-22002 HYUNDAI EXCEL 1994-UP 4CIL 1.5L</v>
          </cell>
          <cell r="D2061">
            <v>1</v>
          </cell>
          <cell r="E2061">
            <v>1</v>
          </cell>
          <cell r="F2061">
            <v>1.736</v>
          </cell>
          <cell r="G2061">
            <v>1.736</v>
          </cell>
        </row>
        <row r="2062">
          <cell r="B2062" t="str">
            <v>MO.58320-4F000</v>
          </cell>
          <cell r="C2062" t="str">
            <v>MOBIS BOMBIN FRENO 58320-4F000 HYUNDAI H1 H100 2008-UP D4BB 4CIL 2.5L POST IZQ</v>
          </cell>
          <cell r="D2062">
            <v>5</v>
          </cell>
          <cell r="E2062">
            <v>5</v>
          </cell>
          <cell r="F2062">
            <v>0</v>
          </cell>
          <cell r="G2062">
            <v>0.41799999999999998</v>
          </cell>
        </row>
        <row r="2063">
          <cell r="B2063" t="str">
            <v>MO.58330-4F000</v>
          </cell>
          <cell r="C2063" t="str">
            <v>MOBIS BOMBIN FRENO 58330-4F000 HYUNDAI H1 H100 2008-UP D4BB 4CIL 2.5L POST DER</v>
          </cell>
          <cell r="D2063">
            <v>5</v>
          </cell>
          <cell r="E2063">
            <v>5</v>
          </cell>
          <cell r="F2063">
            <v>0</v>
          </cell>
          <cell r="G2063">
            <v>0.41599999999999998</v>
          </cell>
        </row>
        <row r="2064">
          <cell r="B2064" t="str">
            <v>MO.58610-4F010</v>
          </cell>
          <cell r="C2064" t="str">
            <v>MOBIS HIDROVAC 58610-4F010 HYUNDAI H100 2008-UP D4BB 4CIL 2.5L</v>
          </cell>
          <cell r="D2064">
            <v>4</v>
          </cell>
          <cell r="E2064">
            <v>4</v>
          </cell>
          <cell r="F2064">
            <v>0</v>
          </cell>
          <cell r="G2064">
            <v>4.2679999999999998</v>
          </cell>
        </row>
        <row r="2065">
          <cell r="B2065" t="str">
            <v>MO.59610-5H211</v>
          </cell>
          <cell r="C2065" t="str">
            <v>MOBIS VALVULA FRENO 59610-5H211 HYUNDAI HD65-HD72-HD78 4CIL 3.6L-3.9L-4.0L</v>
          </cell>
          <cell r="D2065">
            <v>15</v>
          </cell>
          <cell r="E2065">
            <v>15</v>
          </cell>
          <cell r="F2065">
            <v>0</v>
          </cell>
          <cell r="G2065">
            <v>3.0739999999999998</v>
          </cell>
        </row>
        <row r="2066">
          <cell r="B2066" t="str">
            <v>MO.59710-4F000</v>
          </cell>
          <cell r="C2066" t="str">
            <v>MOBIS PALANCA FRENO 59710-4F000 HYUNDAI H100 2008-UP D4BB 4CIL 2.5L</v>
          </cell>
          <cell r="D2066">
            <v>4</v>
          </cell>
          <cell r="E2066">
            <v>4</v>
          </cell>
          <cell r="F2066">
            <v>0</v>
          </cell>
          <cell r="G2066">
            <v>1.1359999999999999</v>
          </cell>
        </row>
        <row r="2067">
          <cell r="B2067" t="str">
            <v>MO.59910-4F300</v>
          </cell>
          <cell r="C2067" t="str">
            <v>MOBIS CABLE FRENO 59910-4F300 HYUNDAI H100 2008-UP D4BB 4CIL 2.5L</v>
          </cell>
          <cell r="D2067">
            <v>5</v>
          </cell>
          <cell r="E2067">
            <v>5</v>
          </cell>
          <cell r="F2067">
            <v>0</v>
          </cell>
          <cell r="G2067">
            <v>0.62</v>
          </cell>
        </row>
        <row r="2068">
          <cell r="B2068" t="str">
            <v>MO.81770-4H000</v>
          </cell>
          <cell r="C2068" t="str">
            <v>MOBIS AMORTIGUADOR COMPUERTA 81770-4H000 HYUNDAI GRAND STAREX DER IZQ</v>
          </cell>
          <cell r="D2068">
            <v>2</v>
          </cell>
          <cell r="E2068">
            <v>2</v>
          </cell>
          <cell r="F2068">
            <v>0.48399999999999999</v>
          </cell>
          <cell r="G2068">
            <v>0.48399999999999999</v>
          </cell>
        </row>
        <row r="2069">
          <cell r="B2069" t="str">
            <v>MO.81970-4FA00</v>
          </cell>
          <cell r="C2069" t="str">
            <v>MOBIS CHAPA PUERTA 81970-4FA00 HYUNDAI H100 2008-UP D4BB 4CIL 2.5L IZQ</v>
          </cell>
          <cell r="D2069">
            <v>3</v>
          </cell>
          <cell r="E2069">
            <v>3</v>
          </cell>
          <cell r="F2069">
            <v>0</v>
          </cell>
          <cell r="G2069">
            <v>0.124</v>
          </cell>
        </row>
        <row r="2070">
          <cell r="B2070" t="str">
            <v>MO.81980-4FA00</v>
          </cell>
          <cell r="C2070" t="str">
            <v>MOBIS CHAPA PUERTA 81980-4FA00 HYUNDAI H100 2008-UP D4BB 4CIL 2.5L DER</v>
          </cell>
          <cell r="D2070">
            <v>3</v>
          </cell>
          <cell r="E2070">
            <v>3</v>
          </cell>
          <cell r="F2070">
            <v>0</v>
          </cell>
          <cell r="G2070">
            <v>0.124</v>
          </cell>
        </row>
        <row r="2071">
          <cell r="B2071" t="str">
            <v>MO.82340-5H002</v>
          </cell>
          <cell r="C2071" t="str">
            <v>MOBIS MANIJA PUERTA 82340-5H002 HYUNDAI H100 2008-UP D4BB 4CIL 2.5L DEL DER</v>
          </cell>
          <cell r="D2071">
            <v>5</v>
          </cell>
          <cell r="E2071">
            <v>5</v>
          </cell>
          <cell r="F2071">
            <v>0</v>
          </cell>
          <cell r="G2071">
            <v>0.158</v>
          </cell>
        </row>
        <row r="2072">
          <cell r="B2072" t="str">
            <v>MO.82650-4F000CA</v>
          </cell>
          <cell r="C2072" t="str">
            <v>MOBIS MANIJA PUERTA 82650-4F000CA HYUNDAI H100 2008-UP D4BB 4CIL 2.5L DEL IZQ</v>
          </cell>
          <cell r="D2072">
            <v>5</v>
          </cell>
          <cell r="E2072">
            <v>5</v>
          </cell>
          <cell r="F2072">
            <v>0</v>
          </cell>
          <cell r="G2072">
            <v>0.25600000000000001</v>
          </cell>
        </row>
        <row r="2073">
          <cell r="B2073" t="str">
            <v>MO.82660-4F000CA</v>
          </cell>
          <cell r="C2073" t="str">
            <v>MOBIS MANIJA PUERTA 82660-4F000CA HYUNDAI H100 2008-UP D4BB 4CIL 2.5L DEL DER</v>
          </cell>
          <cell r="D2073">
            <v>5</v>
          </cell>
          <cell r="E2073">
            <v>5</v>
          </cell>
          <cell r="F2073">
            <v>0</v>
          </cell>
          <cell r="G2073">
            <v>0.26600000000000001</v>
          </cell>
        </row>
        <row r="2074">
          <cell r="B2074" t="str">
            <v>MO.93110-1R000</v>
          </cell>
          <cell r="C2074" t="str">
            <v>MOBIS CONMUTADOR 93110-1R000 HYUNDAI KIA ACCENT ELANTRA 2011-2017 6 TERM</v>
          </cell>
          <cell r="D2074">
            <v>4</v>
          </cell>
          <cell r="E2074">
            <v>4</v>
          </cell>
          <cell r="F2074">
            <v>5.8000000000000003E-2</v>
          </cell>
          <cell r="G2074">
            <v>5.8000000000000003E-2</v>
          </cell>
        </row>
        <row r="2075">
          <cell r="B2075" t="str">
            <v>MO.93410-2M010</v>
          </cell>
          <cell r="C2075" t="str">
            <v>MOBIS PALANCA LUCES 93410-2M010 HYUNDAI TUCSON 2009-2013</v>
          </cell>
          <cell r="D2075">
            <v>7</v>
          </cell>
          <cell r="E2075">
            <v>7</v>
          </cell>
          <cell r="F2075">
            <v>0.32</v>
          </cell>
          <cell r="G2075">
            <v>0.32</v>
          </cell>
        </row>
        <row r="2076">
          <cell r="B2076" t="str">
            <v>MO.93830-45003</v>
          </cell>
          <cell r="C2076" t="str">
            <v>MOBIS SWITCH RETROCESO 93830-45003 HYUNDAI MIGHTY 1990-UP 2 TERM</v>
          </cell>
          <cell r="D2076">
            <v>1</v>
          </cell>
          <cell r="E2076">
            <v>1</v>
          </cell>
          <cell r="F2076">
            <v>0</v>
          </cell>
          <cell r="G2076">
            <v>8.7999999999999995E-2</v>
          </cell>
        </row>
        <row r="2077">
          <cell r="B2077" t="str">
            <v>MO.94650-32520</v>
          </cell>
          <cell r="C2077" t="str">
            <v>MOBIS SENSOR TEMPERATURA 94650-32520 HYUNDAI ACCENT 2006-2011 0.125 1 TERM</v>
          </cell>
          <cell r="D2077">
            <v>5</v>
          </cell>
          <cell r="E2077">
            <v>5</v>
          </cell>
          <cell r="F2077">
            <v>1.0999999999999999E-2</v>
          </cell>
          <cell r="G2077">
            <v>1.0999999999999999E-2</v>
          </cell>
        </row>
        <row r="2078">
          <cell r="B2078" t="str">
            <v>MO.95670-D3000</v>
          </cell>
          <cell r="C2078" t="str">
            <v>MOBIS 95670-D3000 SENSOR ABS HYUNDAI KIA TUCSON SPORTAGE 2015-2021     DEL IZQ</v>
          </cell>
          <cell r="D2078">
            <v>3</v>
          </cell>
          <cell r="E2078">
            <v>3</v>
          </cell>
          <cell r="F2078">
            <v>9.6000000000000002E-2</v>
          </cell>
          <cell r="G2078">
            <v>9.6000000000000002E-2</v>
          </cell>
        </row>
        <row r="2079">
          <cell r="B2079" t="str">
            <v>MO.95680-2B000</v>
          </cell>
          <cell r="C2079" t="str">
            <v>MOBIS 95680-2B000 SENSOR ABS HYUNDAI SANTA FE 2006-2012     POST IZQ</v>
          </cell>
          <cell r="D2079">
            <v>1</v>
          </cell>
          <cell r="E2079">
            <v>1</v>
          </cell>
          <cell r="F2079">
            <v>0.16800000000000001</v>
          </cell>
          <cell r="G2079">
            <v>0.16800000000000001</v>
          </cell>
        </row>
        <row r="2080">
          <cell r="B2080" t="str">
            <v>MO.95681-2B000</v>
          </cell>
          <cell r="C2080" t="str">
            <v>MOBIS 95681-2B000 SENSOR ABS HYUNDAI SANTA FE 2006-2012     POST DER</v>
          </cell>
          <cell r="D2080">
            <v>2</v>
          </cell>
          <cell r="E2080">
            <v>2</v>
          </cell>
          <cell r="F2080">
            <v>0.16700000000000001</v>
          </cell>
          <cell r="G2080">
            <v>0.16700000000000001</v>
          </cell>
        </row>
        <row r="2081">
          <cell r="B2081" t="str">
            <v>MO.96420-4A000</v>
          </cell>
          <cell r="C2081" t="str">
            <v>MOBIS VEHICLE SPEED SENSOR 96420-4A000 HYUNDAI KIA ACCENT ELANTRA RIO 2008-2015 4CIL 1.4L-1.6L</v>
          </cell>
          <cell r="D2081">
            <v>2</v>
          </cell>
          <cell r="E2081">
            <v>2</v>
          </cell>
          <cell r="F2081">
            <v>0</v>
          </cell>
          <cell r="G2081">
            <v>0.13700000000000001</v>
          </cell>
        </row>
        <row r="2082">
          <cell r="B2082" t="str">
            <v>MS.192XR28</v>
          </cell>
          <cell r="C2082" t="str">
            <v>MITSUBOSHI FAJA DISTRIBUCION A720RU28MM HONDA LEGEND 1985-1990 C27A-C27A 6CIL 2.0L-2.7L 192DR*18MM</v>
          </cell>
          <cell r="D2082">
            <v>4</v>
          </cell>
          <cell r="E2082">
            <v>4</v>
          </cell>
          <cell r="F2082">
            <v>0.77800000000000002</v>
          </cell>
          <cell r="G2082">
            <v>0.77800000000000002</v>
          </cell>
        </row>
        <row r="2083">
          <cell r="B2083" t="str">
            <v>MS.251XY32</v>
          </cell>
          <cell r="C2083" t="str">
            <v>MITSUBOSHI FAJA DISTRIBUCION A790YU32MM MITSUBISHI 1995-2002 6G72-6G74 6CIL 2.5L-3.0L 251DR*32MM</v>
          </cell>
          <cell r="D2083">
            <v>2</v>
          </cell>
          <cell r="E2083">
            <v>2</v>
          </cell>
          <cell r="F2083">
            <v>0.377</v>
          </cell>
          <cell r="G2083">
            <v>0.377</v>
          </cell>
        </row>
        <row r="2084">
          <cell r="B2084" t="str">
            <v>MS.257XY32</v>
          </cell>
          <cell r="C2084" t="str">
            <v>MITSUBOSHI FAJA DISTRIBUCION H809YU32MM MITSUBISHI GTO 1990-2000 6G72 6CIL 3.0L 257DR*32MM</v>
          </cell>
          <cell r="D2084">
            <v>9</v>
          </cell>
          <cell r="E2084">
            <v>9</v>
          </cell>
          <cell r="F2084">
            <v>7.4999999999999997E-2</v>
          </cell>
          <cell r="G2084">
            <v>7.4999999999999997E-2</v>
          </cell>
        </row>
        <row r="2085">
          <cell r="B2085" t="str">
            <v>ND.27300-39800</v>
          </cell>
          <cell r="C2085" t="str">
            <v>NIPPON DENSO BOBINA ENCENDIDO 27300-39800 KIA SORENTO 2003-UP 6CIL</v>
          </cell>
          <cell r="D2085">
            <v>2</v>
          </cell>
          <cell r="E2085">
            <v>2</v>
          </cell>
          <cell r="F2085">
            <v>0.32</v>
          </cell>
          <cell r="G2085">
            <v>0.32</v>
          </cell>
        </row>
        <row r="2086">
          <cell r="B2086" t="str">
            <v>NW.4NC-82</v>
          </cell>
          <cell r="C2086" t="str">
            <v>NEW ERA CONDENSADOR 90099-52068 TOYOTA HIACE 0.25 µF 2 CABLES</v>
          </cell>
          <cell r="D2086">
            <v>94</v>
          </cell>
          <cell r="E2086">
            <v>94</v>
          </cell>
          <cell r="F2086">
            <v>2.5999999999999999E-2</v>
          </cell>
          <cell r="G2086">
            <v>2.5999999999999999E-2</v>
          </cell>
        </row>
        <row r="2087">
          <cell r="B2087" t="str">
            <v>NW.4NC-84</v>
          </cell>
          <cell r="C2087" t="str">
            <v>NEW ERA CONDENSADOR 19133-16240 TOYOTA COROLLA TERCEL 0.47 µF 1 CABLE</v>
          </cell>
          <cell r="D2087">
            <v>170</v>
          </cell>
          <cell r="E2087">
            <v>170</v>
          </cell>
          <cell r="F2087">
            <v>0.03</v>
          </cell>
          <cell r="G2087">
            <v>1.4E-2</v>
          </cell>
        </row>
        <row r="2088">
          <cell r="B2088" t="str">
            <v>NW.4NC-87</v>
          </cell>
          <cell r="C2088" t="str">
            <v>NEW ERA CONDENSADOR 49102-7801 NISSAN SUNNY FIERA 0.22 µF 1 CABLE</v>
          </cell>
          <cell r="D2088">
            <v>60</v>
          </cell>
          <cell r="E2088">
            <v>60</v>
          </cell>
          <cell r="F2088">
            <v>1.7000000000000001E-2</v>
          </cell>
          <cell r="G2088">
            <v>1.7000000000000001E-2</v>
          </cell>
        </row>
        <row r="2089">
          <cell r="B2089" t="str">
            <v>NW.4NC-8725</v>
          </cell>
          <cell r="C2089" t="str">
            <v>NEW ERA CONDENSADOR 49102-7801 NISSAN SUNNY FIERA 0.25 µF 1 CABLE</v>
          </cell>
          <cell r="D2089">
            <v>7</v>
          </cell>
          <cell r="E2089">
            <v>7</v>
          </cell>
          <cell r="F2089">
            <v>1.7999999999999999E-2</v>
          </cell>
          <cell r="G2089">
            <v>1.7999999999999999E-2</v>
          </cell>
        </row>
        <row r="2090">
          <cell r="B2090" t="str">
            <v>NW.4NC-95</v>
          </cell>
          <cell r="C2090" t="str">
            <v>NEW ERA CONDENSADOR 22102-01M11 NISSAN PICK UP D21 0.22 µF 2 CABLES</v>
          </cell>
          <cell r="D2090">
            <v>7</v>
          </cell>
          <cell r="E2090">
            <v>7</v>
          </cell>
          <cell r="F2090">
            <v>2.1999999999999999E-2</v>
          </cell>
          <cell r="G2090">
            <v>2.1999999999999999E-2</v>
          </cell>
        </row>
        <row r="2091">
          <cell r="B2091" t="str">
            <v>NW.AVR-551</v>
          </cell>
          <cell r="C2091" t="str">
            <v>NEW ERA RELAY ALTERNADOR 27700-22010 TOYOTA H ILUX 6 PINES 12V</v>
          </cell>
          <cell r="D2091">
            <v>89</v>
          </cell>
          <cell r="E2091">
            <v>89</v>
          </cell>
          <cell r="F2091">
            <v>0.39</v>
          </cell>
          <cell r="G2091">
            <v>0.39200000000000002</v>
          </cell>
        </row>
        <row r="2092">
          <cell r="B2092" t="str">
            <v>NW.AVR-572</v>
          </cell>
          <cell r="C2092" t="str">
            <v>NEW ERA RELAY ALTERNADOR AVR-572 TOYOTA LAND CRUISER</v>
          </cell>
          <cell r="D2092">
            <v>2</v>
          </cell>
          <cell r="E2092">
            <v>2</v>
          </cell>
          <cell r="F2092">
            <v>0.22600000000000001</v>
          </cell>
          <cell r="G2092">
            <v>0.22600000000000001</v>
          </cell>
        </row>
        <row r="2093">
          <cell r="B2093" t="str">
            <v>NW.AVR-589</v>
          </cell>
          <cell r="C2093" t="str">
            <v>NEW ERA RELAY ALTERNADOR 27700-13090 TOYOTA H ILUX 6 PINES 12V</v>
          </cell>
          <cell r="D2093">
            <v>280</v>
          </cell>
          <cell r="E2093">
            <v>280</v>
          </cell>
          <cell r="F2093">
            <v>0.42699999999999999</v>
          </cell>
          <cell r="G2093">
            <v>0.42699999999999999</v>
          </cell>
        </row>
        <row r="2094">
          <cell r="B2094" t="str">
            <v>NW.AVR-811</v>
          </cell>
          <cell r="C2094" t="str">
            <v>NEW ERA RELAY ALTERNADOR 23500-14602 NISSAN SUNNY 6 PINES 12V</v>
          </cell>
          <cell r="D2094">
            <v>33</v>
          </cell>
          <cell r="E2094">
            <v>33</v>
          </cell>
          <cell r="F2094">
            <v>0.4</v>
          </cell>
          <cell r="G2094">
            <v>0.40400000000000003</v>
          </cell>
        </row>
        <row r="2095">
          <cell r="B2095" t="str">
            <v>NW.BR-155</v>
          </cell>
          <cell r="C2095" t="str">
            <v>NEW ERA RELAY CORTACORRIENTE BR-155 KOMATSU FORKLIFT TRUCK 12V</v>
          </cell>
          <cell r="D2095">
            <v>20</v>
          </cell>
          <cell r="E2095">
            <v>20</v>
          </cell>
          <cell r="F2095">
            <v>0.89600000000000002</v>
          </cell>
          <cell r="G2095">
            <v>0.89600000000000002</v>
          </cell>
        </row>
        <row r="2096">
          <cell r="B2096" t="str">
            <v>NW.BR-257</v>
          </cell>
          <cell r="C2096" t="str">
            <v>NEW ERA RELAY CORTACORRIENTE 60713-50450 HINO TRUCK 24V</v>
          </cell>
          <cell r="D2096">
            <v>7</v>
          </cell>
          <cell r="E2096">
            <v>7</v>
          </cell>
          <cell r="F2096">
            <v>0.82499999999999996</v>
          </cell>
          <cell r="G2096">
            <v>0.82499999999999996</v>
          </cell>
        </row>
        <row r="2097">
          <cell r="B2097" t="str">
            <v>NW.D-001</v>
          </cell>
          <cell r="C2097" t="str">
            <v>NEW ERA PORTADIODO ALTERNADOR 23230-U0100 NISSAN DATSUN 12V HITACHI</v>
          </cell>
          <cell r="D2097">
            <v>7</v>
          </cell>
          <cell r="E2097">
            <v>7</v>
          </cell>
          <cell r="F2097">
            <v>0.439</v>
          </cell>
          <cell r="G2097">
            <v>0.439</v>
          </cell>
        </row>
        <row r="2098">
          <cell r="B2098" t="str">
            <v>NW.D-090</v>
          </cell>
          <cell r="C2098" t="str">
            <v>NEW ERA PORTADIODO ALTERNADOR 27357-63020 TOYOTA COROLLA HILUX 12V-24V DENSO</v>
          </cell>
          <cell r="D2098">
            <v>17</v>
          </cell>
          <cell r="E2098">
            <v>17</v>
          </cell>
          <cell r="F2098">
            <v>0.22900000000000001</v>
          </cell>
          <cell r="G2098">
            <v>0.22900000000000001</v>
          </cell>
        </row>
        <row r="2099">
          <cell r="B2099" t="str">
            <v>NW.D-097</v>
          </cell>
          <cell r="C2099" t="str">
            <v>NEW ERA PORTADIODO ALTERNADOR 27357-20270 TOYOTA HILUX VIGO 2KD 12V DENSO</v>
          </cell>
          <cell r="D2099">
            <v>33</v>
          </cell>
          <cell r="E2099">
            <v>33</v>
          </cell>
          <cell r="F2099">
            <v>0.27700000000000002</v>
          </cell>
          <cell r="G2099">
            <v>0.27700000000000002</v>
          </cell>
        </row>
        <row r="2100">
          <cell r="B2100" t="str">
            <v>NW.D-900</v>
          </cell>
          <cell r="C2100" t="str">
            <v>NEW ERA PORTADIODO ALTERNADOR 27357-0L050 TOYOTA HILUX VIGO 1KD 12V DENSO</v>
          </cell>
          <cell r="D2100">
            <v>62</v>
          </cell>
          <cell r="E2100">
            <v>62</v>
          </cell>
          <cell r="F2100">
            <v>0.20200000000000001</v>
          </cell>
          <cell r="G2100">
            <v>0.20200000000000001</v>
          </cell>
        </row>
        <row r="2101">
          <cell r="B2101" t="str">
            <v>NW.IVR-108</v>
          </cell>
          <cell r="C2101" t="str">
            <v>NEW ERA RELAY ALTERNADOR 27700-0L020 TOYOTA COROLLA 4 PINES 12V</v>
          </cell>
          <cell r="D2101">
            <v>6</v>
          </cell>
          <cell r="E2101">
            <v>6</v>
          </cell>
          <cell r="F2101">
            <v>0.121</v>
          </cell>
          <cell r="G2101">
            <v>0.121</v>
          </cell>
        </row>
        <row r="2102">
          <cell r="B2102" t="str">
            <v>NW.IVR-109</v>
          </cell>
          <cell r="C2102" t="str">
            <v>NEW ERA RELAY ALTERNADOR F00M-144-103 BO MITSUBISHI CANTER 5 PINES 24V</v>
          </cell>
          <cell r="D2102">
            <v>12</v>
          </cell>
          <cell r="E2102">
            <v>12</v>
          </cell>
          <cell r="F2102">
            <v>0.126</v>
          </cell>
          <cell r="G2102">
            <v>0.126</v>
          </cell>
        </row>
        <row r="2103">
          <cell r="B2103" t="str">
            <v>NW.IVR-303</v>
          </cell>
          <cell r="C2103" t="str">
            <v>NEW ERA RELAY ALTERNADOR 1116406 DELCO 20SI 21SI 22SI 2 PINES 12V</v>
          </cell>
          <cell r="D2103">
            <v>6</v>
          </cell>
          <cell r="E2103">
            <v>6</v>
          </cell>
          <cell r="F2103">
            <v>3.7999999999999999E-2</v>
          </cell>
          <cell r="G2103">
            <v>3.7999999999999999E-2</v>
          </cell>
        </row>
        <row r="2104">
          <cell r="B2104" t="str">
            <v>NW.IVR-401</v>
          </cell>
          <cell r="C2104" t="str">
            <v>NEW ERA RELAY ALTERNADOR 37370-22600 HYUNDAI VERNA ACCENT 2 PINES 12V</v>
          </cell>
          <cell r="D2104">
            <v>5</v>
          </cell>
          <cell r="E2104">
            <v>5</v>
          </cell>
          <cell r="F2104">
            <v>0.106</v>
          </cell>
          <cell r="G2104">
            <v>0.106</v>
          </cell>
        </row>
        <row r="2105">
          <cell r="B2105" t="str">
            <v>NW.IVR-402</v>
          </cell>
          <cell r="C2105" t="str">
            <v>NEW ERA RELAY ALTERNADOR 37370-22200 HYUNDAI ELANTRA 2 PINES 12V</v>
          </cell>
          <cell r="D2105">
            <v>15</v>
          </cell>
          <cell r="E2105">
            <v>15</v>
          </cell>
          <cell r="F2105">
            <v>0.10199999999999999</v>
          </cell>
          <cell r="G2105">
            <v>0.10199999999999999</v>
          </cell>
        </row>
        <row r="2106">
          <cell r="B2106" t="str">
            <v>NW.IVR-404</v>
          </cell>
          <cell r="C2106" t="str">
            <v>NEW ERA RELAY ALTERNADOR 93740796 CHEVROLET SPARKS 2 PINES 12V</v>
          </cell>
          <cell r="D2106">
            <v>5</v>
          </cell>
          <cell r="E2106">
            <v>5</v>
          </cell>
          <cell r="F2106">
            <v>4.2999999999999997E-2</v>
          </cell>
          <cell r="G2106">
            <v>4.2999999999999997E-2</v>
          </cell>
        </row>
        <row r="2107">
          <cell r="B2107" t="str">
            <v>NW.IVR-406</v>
          </cell>
          <cell r="C2107" t="str">
            <v>NEW ERA RELAY ALTERNADOR 0K72B-18-W63 HYUNDAI KIA STAREX 2 PINES 12V</v>
          </cell>
          <cell r="D2107">
            <v>27</v>
          </cell>
          <cell r="E2107">
            <v>27</v>
          </cell>
          <cell r="F2107">
            <v>8.6999999999999994E-2</v>
          </cell>
          <cell r="G2107">
            <v>8.6999999999999994E-2</v>
          </cell>
        </row>
        <row r="2108">
          <cell r="B2108" t="str">
            <v>NW.IVR-407</v>
          </cell>
          <cell r="C2108" t="str">
            <v>NEW ERA RELAY ALTERNADOR 37370-42300 HYUNDAI KIA STAREX H1 H100 2 PINES 12V</v>
          </cell>
          <cell r="D2108">
            <v>429</v>
          </cell>
          <cell r="E2108">
            <v>429</v>
          </cell>
          <cell r="F2108">
            <v>0.125</v>
          </cell>
          <cell r="G2108">
            <v>0.125</v>
          </cell>
        </row>
        <row r="2109">
          <cell r="B2109" t="str">
            <v>NW.IVR-408</v>
          </cell>
          <cell r="C2109" t="str">
            <v>NEW ERA RELAY ALTERNADOR 37370-47300 HYUNDAI STAREX 2 PINES 12V</v>
          </cell>
          <cell r="D2109">
            <v>13</v>
          </cell>
          <cell r="E2109">
            <v>13</v>
          </cell>
          <cell r="F2109">
            <v>0</v>
          </cell>
          <cell r="G2109">
            <v>0.10199999999999999</v>
          </cell>
        </row>
        <row r="2110">
          <cell r="B2110" t="str">
            <v>NW.IVR-410</v>
          </cell>
          <cell r="C2110" t="str">
            <v>NEW ERA RELAY ALTERNADOR 93740756 CHEVROLET AVEO 3 PINES 12V</v>
          </cell>
          <cell r="D2110">
            <v>99</v>
          </cell>
          <cell r="E2110">
            <v>99</v>
          </cell>
          <cell r="F2110">
            <v>8.5000000000000006E-2</v>
          </cell>
          <cell r="G2110">
            <v>8.5000000000000006E-2</v>
          </cell>
        </row>
        <row r="2111">
          <cell r="B2111" t="str">
            <v>NW.IVR-417</v>
          </cell>
          <cell r="C2111" t="str">
            <v>NEW ERA RELAY ALTERNADOR 37370-45050 HYUNDAI MIGHTY 2 PINES 24V</v>
          </cell>
          <cell r="D2111">
            <v>20</v>
          </cell>
          <cell r="E2111">
            <v>20</v>
          </cell>
          <cell r="F2111">
            <v>9.9000000000000005E-2</v>
          </cell>
          <cell r="G2111">
            <v>9.9000000000000005E-2</v>
          </cell>
        </row>
        <row r="2112">
          <cell r="B2112" t="str">
            <v>NW.IVR-418</v>
          </cell>
          <cell r="C2112" t="str">
            <v>NEW ERA RELAY ALTERNADOR 37370-8Y020 HYUNDAI HD65-HD72-HD78 CAMION 2 PINES 24V</v>
          </cell>
          <cell r="D2112">
            <v>12</v>
          </cell>
          <cell r="E2112">
            <v>12</v>
          </cell>
          <cell r="F2112">
            <v>9.8000000000000004E-2</v>
          </cell>
          <cell r="G2112">
            <v>9.8000000000000004E-2</v>
          </cell>
        </row>
        <row r="2113">
          <cell r="B2113" t="str">
            <v>NW.IVR-420</v>
          </cell>
          <cell r="C2113" t="str">
            <v>NEW ERA RELAY ALTERNADOR 37370-25100 HYUNDAI KIA SONATA OPTIMA 3 PINES 12V</v>
          </cell>
          <cell r="D2113">
            <v>1</v>
          </cell>
          <cell r="E2113">
            <v>1</v>
          </cell>
          <cell r="F2113">
            <v>0.10299999999999999</v>
          </cell>
          <cell r="G2113">
            <v>0.10299999999999999</v>
          </cell>
        </row>
        <row r="2114">
          <cell r="B2114" t="str">
            <v>NW.IVR-421</v>
          </cell>
          <cell r="C2114" t="str">
            <v>NEW ERA RELAY ALTERNADOR 37370-02550 HYUNDAI KIA PICANTO I10 2 PINES 12V</v>
          </cell>
          <cell r="D2114">
            <v>10</v>
          </cell>
          <cell r="E2114">
            <v>10</v>
          </cell>
          <cell r="F2114">
            <v>0.107</v>
          </cell>
          <cell r="G2114">
            <v>0.107</v>
          </cell>
        </row>
        <row r="2115">
          <cell r="B2115" t="str">
            <v>NW.IVR-422</v>
          </cell>
          <cell r="C2115" t="str">
            <v>NEW ERA RELAY ALTERNADOR 37370-45100 HYUNDAI MIGHTY 2 PINES 12V</v>
          </cell>
          <cell r="D2115">
            <v>2</v>
          </cell>
          <cell r="E2115">
            <v>2</v>
          </cell>
          <cell r="F2115">
            <v>0</v>
          </cell>
          <cell r="G2115">
            <v>0.112</v>
          </cell>
        </row>
        <row r="2116">
          <cell r="B2116" t="str">
            <v>NW.IVR-423</v>
          </cell>
          <cell r="C2116" t="str">
            <v>NEW ERA RELAY ALTERNADOR 37370-2B100 HYUNDAI KIA ACCENT RIO 2 PINES 12V</v>
          </cell>
          <cell r="D2116">
            <v>16</v>
          </cell>
          <cell r="E2116">
            <v>16</v>
          </cell>
          <cell r="F2116">
            <v>8.4000000000000005E-2</v>
          </cell>
          <cell r="G2116">
            <v>8.4000000000000005E-2</v>
          </cell>
        </row>
        <row r="2117">
          <cell r="B2117" t="str">
            <v>NW.IVR-424</v>
          </cell>
          <cell r="C2117" t="str">
            <v>NEW ERA RELAY ALTERNADOR 37370-2B300 HYUNDAI KIA ACCENT RIO 3 PINES 12V</v>
          </cell>
          <cell r="D2117">
            <v>33</v>
          </cell>
          <cell r="E2117">
            <v>33</v>
          </cell>
          <cell r="F2117">
            <v>0.08</v>
          </cell>
          <cell r="G2117">
            <v>8.4000000000000005E-2</v>
          </cell>
        </row>
        <row r="2118">
          <cell r="B2118" t="str">
            <v>NW.IVR-425</v>
          </cell>
          <cell r="C2118" t="str">
            <v>NEW ERA RELAY ALTERNADOR 37370-2F101 HYUNDAI KIA SANTA FE SPORTAGE 3 PINES 12V</v>
          </cell>
          <cell r="D2118">
            <v>3</v>
          </cell>
          <cell r="E2118">
            <v>3</v>
          </cell>
          <cell r="F2118">
            <v>8.3000000000000004E-2</v>
          </cell>
          <cell r="G2118">
            <v>8.3000000000000004E-2</v>
          </cell>
        </row>
        <row r="2119">
          <cell r="B2119" t="str">
            <v>NW.IVR-427</v>
          </cell>
          <cell r="C2119" t="str">
            <v>NEW ERA RELAY ALTERNADOR 37370-4A700 HYUNDAI KIA SONATA BONGO 3 PINES 12V</v>
          </cell>
          <cell r="D2119">
            <v>3</v>
          </cell>
          <cell r="E2119">
            <v>3</v>
          </cell>
          <cell r="F2119">
            <v>8.1000000000000003E-2</v>
          </cell>
          <cell r="G2119">
            <v>8.1000000000000003E-2</v>
          </cell>
        </row>
        <row r="2120">
          <cell r="B2120" t="str">
            <v>NW.IVR-5002</v>
          </cell>
          <cell r="C2120" t="str">
            <v>NEW ERA RELAY ALTERNADOR 8-97183613-0 ISUZU RODEO TROOPER 3 PINES 12V</v>
          </cell>
          <cell r="D2120">
            <v>3</v>
          </cell>
          <cell r="E2120">
            <v>3</v>
          </cell>
          <cell r="F2120">
            <v>8.3000000000000004E-2</v>
          </cell>
          <cell r="G2120">
            <v>8.3000000000000004E-2</v>
          </cell>
        </row>
        <row r="2121">
          <cell r="B2121" t="str">
            <v>NW.IVR-5003</v>
          </cell>
          <cell r="C2121" t="str">
            <v>NEW ERA RELAY ALTERNADOR 27700-11060 TOYOTA TERCEL 3 PINES 12V</v>
          </cell>
          <cell r="D2121">
            <v>12</v>
          </cell>
          <cell r="E2121">
            <v>12</v>
          </cell>
          <cell r="F2121">
            <v>0.08</v>
          </cell>
          <cell r="G2121">
            <v>0.08</v>
          </cell>
        </row>
        <row r="2122">
          <cell r="B2122" t="str">
            <v>NW.IVR-5004</v>
          </cell>
          <cell r="C2122" t="str">
            <v>NEW ERA RELAY ALTERNADOR 27700-21010 TOYOTA COROLLA 3 PINES 12V</v>
          </cell>
          <cell r="D2122">
            <v>9</v>
          </cell>
          <cell r="E2122">
            <v>9</v>
          </cell>
          <cell r="F2122">
            <v>8.5999999999999993E-2</v>
          </cell>
          <cell r="G2122">
            <v>8.5999999999999993E-2</v>
          </cell>
        </row>
        <row r="2123">
          <cell r="B2123" t="str">
            <v>NW.IVR-5006</v>
          </cell>
          <cell r="C2123" t="str">
            <v>NEW ERA RELAY ALTERNADOR 27700-21040 TOYOTA PROBOX 4 PINES 12V</v>
          </cell>
          <cell r="D2123">
            <v>38</v>
          </cell>
          <cell r="E2123">
            <v>38</v>
          </cell>
          <cell r="F2123">
            <v>8.4000000000000005E-2</v>
          </cell>
          <cell r="G2123">
            <v>8.4000000000000005E-2</v>
          </cell>
        </row>
        <row r="2124">
          <cell r="B2124" t="str">
            <v>NW.IVR-5017</v>
          </cell>
          <cell r="C2124" t="str">
            <v>NEW ERA RELAY ALTERNADOR 27700-50070 TOYOTA HILUX VIGO 2KD 4 PINES 12V</v>
          </cell>
          <cell r="D2124">
            <v>74</v>
          </cell>
          <cell r="E2124">
            <v>74</v>
          </cell>
          <cell r="F2124">
            <v>4.4999999999999998E-2</v>
          </cell>
          <cell r="G2124">
            <v>4.4999999999999998E-2</v>
          </cell>
        </row>
        <row r="2125">
          <cell r="B2125" t="str">
            <v>NW.IVR-502</v>
          </cell>
          <cell r="C2125" t="str">
            <v>NEW ERA RELAY ALTERNADOR MD604309 MITSUBISHI GALLANT PAJERO 3 PINES 12V</v>
          </cell>
          <cell r="D2125">
            <v>1</v>
          </cell>
          <cell r="E2125">
            <v>1</v>
          </cell>
          <cell r="F2125">
            <v>4.5999999999999999E-2</v>
          </cell>
          <cell r="G2125">
            <v>4.5999999999999999E-2</v>
          </cell>
        </row>
        <row r="2126">
          <cell r="B2126" t="str">
            <v>NW.IVR-5023</v>
          </cell>
          <cell r="C2126" t="str">
            <v>NEW ERA RELAY ALTERNADOR 27700-20060 TOYOTA RAV 3 PINES 12V</v>
          </cell>
          <cell r="D2126">
            <v>1</v>
          </cell>
          <cell r="E2126">
            <v>1</v>
          </cell>
          <cell r="F2126">
            <v>4.2000000000000003E-2</v>
          </cell>
          <cell r="G2126">
            <v>4.2000000000000003E-2</v>
          </cell>
        </row>
        <row r="2127">
          <cell r="B2127" t="str">
            <v>NW.IVR-5027</v>
          </cell>
          <cell r="C2127" t="str">
            <v>NEW ERA RELAY ALTERNADOR 1226600-4490 TOYOTA YARIS 2 PINES 12V</v>
          </cell>
          <cell r="D2127">
            <v>5</v>
          </cell>
          <cell r="E2127">
            <v>5</v>
          </cell>
          <cell r="F2127">
            <v>4.1000000000000002E-2</v>
          </cell>
          <cell r="G2127">
            <v>4.1000000000000002E-2</v>
          </cell>
        </row>
        <row r="2128">
          <cell r="B2128" t="str">
            <v>NW.IVR-507</v>
          </cell>
          <cell r="C2128" t="str">
            <v>NEW ERA RELAY ALTERNADOR 27700-64040 TOYOTA H ILUX 3 PINES 12V</v>
          </cell>
          <cell r="D2128">
            <v>8</v>
          </cell>
          <cell r="E2128">
            <v>8</v>
          </cell>
          <cell r="F2128">
            <v>4.8000000000000001E-2</v>
          </cell>
          <cell r="G2128">
            <v>4.8000000000000001E-2</v>
          </cell>
        </row>
        <row r="2129">
          <cell r="B2129" t="str">
            <v>NW.IVR-510J</v>
          </cell>
          <cell r="C2129" t="str">
            <v>NEW ERA RELAY ALTERNADOR 27700-63020 TOYOTA COROLLA 3 PINES 12V</v>
          </cell>
          <cell r="D2129">
            <v>40</v>
          </cell>
          <cell r="E2129">
            <v>40</v>
          </cell>
          <cell r="F2129">
            <v>8.6999999999999994E-2</v>
          </cell>
          <cell r="G2129">
            <v>8.6999999999999994E-2</v>
          </cell>
        </row>
        <row r="2130">
          <cell r="B2130" t="str">
            <v>NW.IVR-524</v>
          </cell>
          <cell r="C2130" t="str">
            <v>NEW ERA RELAY ALTERNADOR 27700-35040 TOYOTA COROLLA 3 PINES 12V</v>
          </cell>
          <cell r="D2130">
            <v>89</v>
          </cell>
          <cell r="E2130">
            <v>89</v>
          </cell>
          <cell r="F2130">
            <v>8.4000000000000005E-2</v>
          </cell>
          <cell r="G2130">
            <v>8.4000000000000005E-2</v>
          </cell>
        </row>
        <row r="2131">
          <cell r="B2131" t="str">
            <v>NW.IVR-528</v>
          </cell>
          <cell r="C2131" t="str">
            <v>NEW ERA RELAY ALTERNADOR 27700-58040 TOYOTA LAND CRUSIER 3 PINES 24V</v>
          </cell>
          <cell r="D2131">
            <v>18</v>
          </cell>
          <cell r="E2131">
            <v>18</v>
          </cell>
          <cell r="F2131">
            <v>0</v>
          </cell>
          <cell r="G2131">
            <v>8.5999999999999993E-2</v>
          </cell>
        </row>
        <row r="2132">
          <cell r="B2132" t="str">
            <v>NW.IVR-802</v>
          </cell>
          <cell r="C2132" t="str">
            <v>NEW ERA RELAY ALTERNADOR 8-94237728-0 NISSAN SENTRA SUNY 6 PINES 12V</v>
          </cell>
          <cell r="D2132">
            <v>7</v>
          </cell>
          <cell r="E2132">
            <v>7</v>
          </cell>
          <cell r="F2132">
            <v>2.1999999999999999E-2</v>
          </cell>
          <cell r="G2132">
            <v>2.1999999999999999E-2</v>
          </cell>
        </row>
        <row r="2133">
          <cell r="B2133" t="str">
            <v>NW.IVR-845</v>
          </cell>
          <cell r="C2133" t="str">
            <v>NEW ERA RELAY ALTERNADOR 23215-3C001 NISSAN SUNNY 2 PINES 12V</v>
          </cell>
          <cell r="D2133">
            <v>1</v>
          </cell>
          <cell r="E2133">
            <v>1</v>
          </cell>
          <cell r="F2133">
            <v>9.7000000000000003E-2</v>
          </cell>
          <cell r="G2133">
            <v>9.7000000000000003E-2</v>
          </cell>
        </row>
        <row r="2134">
          <cell r="B2134" t="str">
            <v>NW.IVR-866</v>
          </cell>
          <cell r="C2134" t="str">
            <v>NEW ERA RELAY ALTERNADOR 8-97253577-0 ISUZU ELF 2 PINES 24V</v>
          </cell>
          <cell r="D2134">
            <v>1</v>
          </cell>
          <cell r="E2134">
            <v>1</v>
          </cell>
          <cell r="F2134">
            <v>0</v>
          </cell>
          <cell r="G2134">
            <v>0.1</v>
          </cell>
        </row>
        <row r="2135">
          <cell r="B2135" t="str">
            <v>NW.IVR-923H</v>
          </cell>
          <cell r="C2135" t="str">
            <v>NEW ERA RELAY ALTERNADOR ME700571 MITSUBISHI CANTER 4 PINES 24V</v>
          </cell>
          <cell r="D2135">
            <v>64</v>
          </cell>
          <cell r="E2135">
            <v>64</v>
          </cell>
          <cell r="F2135">
            <v>7.5999999999999998E-2</v>
          </cell>
          <cell r="G2135">
            <v>7.5999999999999998E-2</v>
          </cell>
        </row>
        <row r="2136">
          <cell r="B2136" t="str">
            <v>NW.IVR-942</v>
          </cell>
          <cell r="C2136" t="str">
            <v>NEW ERA RELAY ALTERNADOR RFG1-18-W70 MITSUBISHI MONTERO PAJERO 2 PINES 12V</v>
          </cell>
          <cell r="D2136">
            <v>14</v>
          </cell>
          <cell r="E2136">
            <v>14</v>
          </cell>
          <cell r="F2136">
            <v>0.122</v>
          </cell>
          <cell r="G2136">
            <v>0.122</v>
          </cell>
        </row>
        <row r="2137">
          <cell r="B2137" t="str">
            <v>NW.IVR-943</v>
          </cell>
          <cell r="C2137" t="str">
            <v>NEW ERA RELAY ALTERNADOR ME701363 MITSUBISHI MONTERO PAJERO 2 PINES 12V</v>
          </cell>
          <cell r="D2137">
            <v>7</v>
          </cell>
          <cell r="E2137">
            <v>7</v>
          </cell>
          <cell r="F2137">
            <v>0</v>
          </cell>
          <cell r="G2137">
            <v>0.11799999999999999</v>
          </cell>
        </row>
        <row r="2138">
          <cell r="B2138" t="str">
            <v>NW.IVR-948</v>
          </cell>
          <cell r="C2138" t="str">
            <v>NEW ERA RELAY ALTERNADOR ME701399 MITSUBISHI CANTER 2 PINES 24V</v>
          </cell>
          <cell r="D2138">
            <v>2</v>
          </cell>
          <cell r="E2138">
            <v>2</v>
          </cell>
          <cell r="F2138">
            <v>0.126</v>
          </cell>
          <cell r="G2138">
            <v>0.126</v>
          </cell>
        </row>
        <row r="2139">
          <cell r="B2139" t="str">
            <v>NW.IVR-952</v>
          </cell>
          <cell r="C2139" t="str">
            <v>NEW ERA RELAY ALTERNADOR B675-18-W70A MAZDA FAMILIA CAPELLA 2 PINES 12V</v>
          </cell>
          <cell r="D2139">
            <v>1</v>
          </cell>
          <cell r="E2139">
            <v>1</v>
          </cell>
          <cell r="F2139">
            <v>9.2999999999999999E-2</v>
          </cell>
          <cell r="G2139">
            <v>9.2999999999999999E-2</v>
          </cell>
        </row>
        <row r="2140">
          <cell r="B2140" t="str">
            <v>NW.IVR-953</v>
          </cell>
          <cell r="C2140" t="str">
            <v>NEW ERA RELAY ALTERNADOR ME701196 MITSUBISHI FUSO TRUCK 2 PINES 24V</v>
          </cell>
          <cell r="D2140">
            <v>29</v>
          </cell>
          <cell r="E2140">
            <v>29</v>
          </cell>
          <cell r="F2140">
            <v>6.7000000000000004E-2</v>
          </cell>
          <cell r="G2140">
            <v>6.7000000000000004E-2</v>
          </cell>
        </row>
        <row r="2141">
          <cell r="B2141" t="str">
            <v>NW.IVR-956</v>
          </cell>
          <cell r="C2141" t="str">
            <v>NEW ERA RELAY ALTERNADOR ME701302 MITSUBISHI CANTER 2 PINES 24V</v>
          </cell>
          <cell r="D2141">
            <v>11</v>
          </cell>
          <cell r="E2141">
            <v>11</v>
          </cell>
          <cell r="F2141">
            <v>9.5000000000000001E-2</v>
          </cell>
          <cell r="G2141">
            <v>9.5000000000000001E-2</v>
          </cell>
        </row>
        <row r="2142">
          <cell r="B2142" t="str">
            <v>NW.IVR-964</v>
          </cell>
          <cell r="C2142" t="str">
            <v>NEW ERA RELAY ALTERNADOR F2G8-18-W70 MAZDA PICK UP B2200 2 PINES 12V</v>
          </cell>
          <cell r="D2142">
            <v>1</v>
          </cell>
          <cell r="E2142">
            <v>1</v>
          </cell>
          <cell r="F2142">
            <v>0.122</v>
          </cell>
          <cell r="G2142">
            <v>0.122</v>
          </cell>
        </row>
        <row r="2143">
          <cell r="B2143" t="str">
            <v>NW.IVR-976</v>
          </cell>
          <cell r="C2143" t="str">
            <v>NEW ERA RELAY ALTERNADOR 23215-EB310 NISSAN NAVARA 3 PINES 12V</v>
          </cell>
          <cell r="D2143">
            <v>27</v>
          </cell>
          <cell r="E2143">
            <v>27</v>
          </cell>
          <cell r="F2143">
            <v>0.124</v>
          </cell>
          <cell r="G2143">
            <v>0.124</v>
          </cell>
        </row>
        <row r="2144">
          <cell r="B2144" t="str">
            <v>NW.IVR-993</v>
          </cell>
          <cell r="C2144" t="str">
            <v>NEW ERA RELAY ALTERNADOR 23215-JF01A NISSAN NV350 CARAVAN 3 PINES 12V</v>
          </cell>
          <cell r="D2144">
            <v>10</v>
          </cell>
          <cell r="E2144">
            <v>10</v>
          </cell>
          <cell r="F2144">
            <v>0</v>
          </cell>
          <cell r="G2144">
            <v>0.13800000000000001</v>
          </cell>
        </row>
        <row r="2145">
          <cell r="B2145" t="str">
            <v>NW.LS-77</v>
          </cell>
          <cell r="C2145" t="str">
            <v>NEW ERA CHAPA LUZ 3201 UNIVERSAL 12V CON FUSIBLE</v>
          </cell>
          <cell r="D2145">
            <v>40</v>
          </cell>
          <cell r="E2145">
            <v>40</v>
          </cell>
          <cell r="F2145">
            <v>7.6999999999999999E-2</v>
          </cell>
          <cell r="G2145">
            <v>7.6999999999999999E-2</v>
          </cell>
        </row>
        <row r="2146">
          <cell r="B2146" t="str">
            <v>NW.LS-78</v>
          </cell>
          <cell r="C2146" t="str">
            <v>NEW ERA CHAPA LUZ 3202 UNIVERSAL 12V</v>
          </cell>
          <cell r="D2146">
            <v>1</v>
          </cell>
          <cell r="E2146">
            <v>1</v>
          </cell>
          <cell r="F2146">
            <v>7.3999999999999996E-2</v>
          </cell>
          <cell r="G2146">
            <v>7.3999999999999996E-2</v>
          </cell>
        </row>
        <row r="2147">
          <cell r="B2147" t="str">
            <v>NW.MIC-1000J</v>
          </cell>
          <cell r="C2147" t="str">
            <v>NEW ERA BOBINA ENCENDIDO C1Z-500 UNIVERSAL TODOS LOS MODELOS CON PLATINO Y CONDENSADOR</v>
          </cell>
          <cell r="D2147">
            <v>2272</v>
          </cell>
          <cell r="E2147">
            <v>2272</v>
          </cell>
          <cell r="F2147">
            <v>0.747</v>
          </cell>
          <cell r="G2147">
            <v>0.747</v>
          </cell>
        </row>
        <row r="2148">
          <cell r="B2148" t="str">
            <v>NW.MIC-2000</v>
          </cell>
          <cell r="C2148" t="str">
            <v>NEW ERA BOBINA ENCENDIDO MIC-2000 UNIVERSAL TODOS LOS MODELOS CON PLATINO Y CONDENSADOR</v>
          </cell>
          <cell r="D2148">
            <v>387</v>
          </cell>
          <cell r="E2148">
            <v>387</v>
          </cell>
          <cell r="F2148">
            <v>0.61199999999999999</v>
          </cell>
          <cell r="G2148">
            <v>0.61199999999999999</v>
          </cell>
        </row>
        <row r="2149">
          <cell r="B2149" t="str">
            <v>NW.MIC-2003</v>
          </cell>
          <cell r="C2149" t="str">
            <v>NEW ERA BOBINA ENCENDIDO 22433-56E11 NISSAN SENTRA 1990-1995</v>
          </cell>
          <cell r="D2149">
            <v>40</v>
          </cell>
          <cell r="E2149">
            <v>40</v>
          </cell>
          <cell r="F2149">
            <v>0.57399999999999995</v>
          </cell>
          <cell r="G2149">
            <v>0.57399999999999995</v>
          </cell>
        </row>
        <row r="2150">
          <cell r="B2150" t="str">
            <v>NW.MIC-2011</v>
          </cell>
          <cell r="C2150" t="str">
            <v>NEW ERA MD113511 BOBINA ENCENDIDO MITSUBISHI GALANT SIGMA1988-1994</v>
          </cell>
          <cell r="D2150">
            <v>21</v>
          </cell>
          <cell r="E2150">
            <v>21</v>
          </cell>
          <cell r="F2150">
            <v>0.46300000000000002</v>
          </cell>
          <cell r="G2150">
            <v>0.46300000000000002</v>
          </cell>
        </row>
        <row r="2151">
          <cell r="B2151" t="str">
            <v>NW.MIC-2021</v>
          </cell>
          <cell r="C2151" t="str">
            <v>NEW ERA BOBINA ENCENDIDO 90919-02164 TOYOTA COROLLA 1987-1999</v>
          </cell>
          <cell r="D2151">
            <v>231</v>
          </cell>
          <cell r="E2151">
            <v>231</v>
          </cell>
          <cell r="F2151">
            <v>0.442</v>
          </cell>
          <cell r="G2151">
            <v>0.442</v>
          </cell>
        </row>
        <row r="2152">
          <cell r="B2152" t="str">
            <v>NW.MIC-2022</v>
          </cell>
          <cell r="C2152" t="str">
            <v>NEW ERA BOBINA ENCENDIDO 90080-19004 TOYOTA 4 RUNNER 1990-1995</v>
          </cell>
          <cell r="D2152">
            <v>30</v>
          </cell>
          <cell r="E2152">
            <v>30</v>
          </cell>
          <cell r="F2152">
            <v>0.44800000000000001</v>
          </cell>
          <cell r="G2152">
            <v>0.44800000000000001</v>
          </cell>
        </row>
        <row r="2153">
          <cell r="B2153" t="str">
            <v>NW.MIC-2030</v>
          </cell>
          <cell r="C2153" t="str">
            <v>NEW ERA BOBINA ENCENDIDO 90919-02163 TOYOTA TERCEL 1995-UP</v>
          </cell>
          <cell r="D2153">
            <v>4</v>
          </cell>
          <cell r="E2153">
            <v>4</v>
          </cell>
          <cell r="F2153">
            <v>0</v>
          </cell>
          <cell r="G2153">
            <v>0.46200000000000002</v>
          </cell>
        </row>
        <row r="2154">
          <cell r="B2154" t="str">
            <v>NW.MIC-2032</v>
          </cell>
          <cell r="C2154" t="str">
            <v>NEW ERA BOBINA ENCENDIDO 93248876 CHEVROLET ZAFIRA ASTRA 2005-2011 3 PINES</v>
          </cell>
          <cell r="D2154">
            <v>1</v>
          </cell>
          <cell r="E2154">
            <v>1</v>
          </cell>
          <cell r="F2154">
            <v>3.1E-2</v>
          </cell>
          <cell r="G2154">
            <v>3.1E-2</v>
          </cell>
        </row>
        <row r="2155">
          <cell r="B2155" t="str">
            <v>NW.MIC-2033</v>
          </cell>
          <cell r="C2155" t="str">
            <v>NEW ERA BOBINA ENCENDIDO 221503004 PEUGEOT PARTNER 1999-UP 4 PINES</v>
          </cell>
          <cell r="D2155">
            <v>1</v>
          </cell>
          <cell r="E2155">
            <v>1</v>
          </cell>
          <cell r="F2155">
            <v>1.0900000000000001</v>
          </cell>
          <cell r="G2155">
            <v>1.1020000000000001</v>
          </cell>
        </row>
        <row r="2156">
          <cell r="B2156" t="str">
            <v>NW.MIC-2035</v>
          </cell>
          <cell r="C2156" t="str">
            <v>NEW ERA BOBINA ENCENDIDO 90919-02197 TOYOTA PICK UP 1992-1997</v>
          </cell>
          <cell r="D2156">
            <v>20</v>
          </cell>
          <cell r="E2156">
            <v>20</v>
          </cell>
          <cell r="F2156">
            <v>0.46200000000000002</v>
          </cell>
          <cell r="G2156">
            <v>0.46200000000000002</v>
          </cell>
        </row>
        <row r="2157">
          <cell r="B2157" t="str">
            <v>NW.MIC-H3016A</v>
          </cell>
          <cell r="C2157" t="str">
            <v>NEW ERA BOBINA ENCENDIDO 30520-RNAA01 HONDA CIVIC 2006-2011 3 PINES</v>
          </cell>
          <cell r="D2157">
            <v>9</v>
          </cell>
          <cell r="E2157">
            <v>9</v>
          </cell>
          <cell r="F2157">
            <v>0.24</v>
          </cell>
          <cell r="G2157">
            <v>0.24199999999999999</v>
          </cell>
        </row>
        <row r="2158">
          <cell r="B2158" t="str">
            <v>NW.MIC-N3018</v>
          </cell>
          <cell r="C2158" t="str">
            <v>NEW ERA BOBINA ENCENDIDO 22448-4M500 NISSAN SENTRA 2000-2006 3 PINES</v>
          </cell>
          <cell r="D2158">
            <v>10</v>
          </cell>
          <cell r="E2158">
            <v>10</v>
          </cell>
          <cell r="F2158">
            <v>0.29599999999999999</v>
          </cell>
          <cell r="G2158">
            <v>0.29599999999999999</v>
          </cell>
        </row>
        <row r="2159">
          <cell r="B2159" t="str">
            <v>NW.MIC-N3020</v>
          </cell>
          <cell r="C2159" t="str">
            <v>NEW ERA BOBINA ENCENDIDO 22448-ED800 NISSAN TIIDA 2007-2013 3 PINES</v>
          </cell>
          <cell r="D2159">
            <v>34</v>
          </cell>
          <cell r="E2159">
            <v>34</v>
          </cell>
          <cell r="F2159">
            <v>0.27200000000000002</v>
          </cell>
          <cell r="G2159">
            <v>0.27200000000000002</v>
          </cell>
        </row>
        <row r="2160">
          <cell r="B2160" t="str">
            <v>NW.MIC-N3030</v>
          </cell>
          <cell r="C2160" t="str">
            <v>NEW ERA BOBINA ENCENDIDO 22448-6N015 NISSAN SENTRA 2001-2006 3 PINES</v>
          </cell>
          <cell r="D2160">
            <v>65</v>
          </cell>
          <cell r="E2160">
            <v>65</v>
          </cell>
          <cell r="F2160">
            <v>0.25800000000000001</v>
          </cell>
          <cell r="G2160">
            <v>0.25800000000000001</v>
          </cell>
        </row>
        <row r="2161">
          <cell r="B2161" t="str">
            <v>NW.MIC-S3012</v>
          </cell>
          <cell r="C2161" t="str">
            <v>NEW ERA BOBINA ENCENDIDO 33400-65G01 SUZUKI SWIFT 2007-2017 3 PINES</v>
          </cell>
          <cell r="D2161">
            <v>24</v>
          </cell>
          <cell r="E2161">
            <v>24</v>
          </cell>
          <cell r="F2161">
            <v>0.35299999999999998</v>
          </cell>
          <cell r="G2161">
            <v>0.35299999999999998</v>
          </cell>
        </row>
        <row r="2162">
          <cell r="B2162" t="str">
            <v>NW.MIC-S3070A</v>
          </cell>
          <cell r="C2162" t="str">
            <v>NEW ERA BOBINA ENCENDIDO 33400-51K40 SUZUKI SWIFT 2009-2017 3 PINES</v>
          </cell>
          <cell r="D2162">
            <v>29</v>
          </cell>
          <cell r="E2162">
            <v>29</v>
          </cell>
          <cell r="F2162">
            <v>0.21</v>
          </cell>
          <cell r="G2162">
            <v>0.21199999999999999</v>
          </cell>
        </row>
        <row r="2163">
          <cell r="B2163" t="str">
            <v>NW.MIC-S3100</v>
          </cell>
          <cell r="C2163" t="str">
            <v>NEW ERA BOBINA ENCENDIDO 33400-62J00 SUZUKI VITARA 2005-2011 3 PINES</v>
          </cell>
          <cell r="D2163">
            <v>47</v>
          </cell>
          <cell r="E2163">
            <v>47</v>
          </cell>
          <cell r="F2163">
            <v>0.373</v>
          </cell>
          <cell r="G2163">
            <v>0.373</v>
          </cell>
        </row>
        <row r="2164">
          <cell r="B2164" t="str">
            <v>NW.MIC-T3002</v>
          </cell>
          <cell r="C2164" t="str">
            <v>NEW ERA BOBINA ENCENDIDO 90919-02248 TOYOTA PROBOX 2005-2015 4 PINES</v>
          </cell>
          <cell r="D2164">
            <v>37</v>
          </cell>
          <cell r="E2164">
            <v>37</v>
          </cell>
          <cell r="F2164">
            <v>0.27400000000000002</v>
          </cell>
          <cell r="G2164">
            <v>0.27400000000000002</v>
          </cell>
        </row>
        <row r="2165">
          <cell r="B2165" t="str">
            <v>NW.MIC-T3003</v>
          </cell>
          <cell r="C2165" t="str">
            <v>NEW ERA BOBINA ENCENDIDO 90919-02239 TOYOTA COROLLA 2000-2008 4 PINES</v>
          </cell>
          <cell r="D2165">
            <v>81</v>
          </cell>
          <cell r="E2165">
            <v>81</v>
          </cell>
          <cell r="F2165">
            <v>0.27100000000000002</v>
          </cell>
          <cell r="G2165">
            <v>0.27100000000000002</v>
          </cell>
        </row>
        <row r="2166">
          <cell r="B2166" t="str">
            <v>NW.MIC-T3004</v>
          </cell>
          <cell r="C2166" t="str">
            <v>NEW ERA BOBINA ENCENDIDO 90919-02237 TOYOTA H ILUX 2000-2004 4 PINES</v>
          </cell>
          <cell r="D2166">
            <v>10</v>
          </cell>
          <cell r="E2166">
            <v>10</v>
          </cell>
          <cell r="F2166">
            <v>0.27700000000000002</v>
          </cell>
          <cell r="G2166">
            <v>0.27700000000000002</v>
          </cell>
        </row>
        <row r="2167">
          <cell r="B2167" t="str">
            <v>NW.MIC-T3007A</v>
          </cell>
          <cell r="C2167" t="str">
            <v>NEW ERA BOBINA ENCENDIDO 90919-02246 TOYOTA HIGHLANDER 2004-2008 4 PINES</v>
          </cell>
          <cell r="D2167">
            <v>9</v>
          </cell>
          <cell r="E2167">
            <v>9</v>
          </cell>
          <cell r="F2167">
            <v>0.27300000000000002</v>
          </cell>
          <cell r="G2167">
            <v>0.27300000000000002</v>
          </cell>
        </row>
        <row r="2168">
          <cell r="B2168" t="str">
            <v>NW.MIC-T3008A</v>
          </cell>
          <cell r="C2168" t="str">
            <v>NEW ERA BOBINA ENCENDIDO 90919-02258 TOYOTA COROLLA 2011-2020 4 PINES</v>
          </cell>
          <cell r="D2168">
            <v>20</v>
          </cell>
          <cell r="E2168">
            <v>20</v>
          </cell>
          <cell r="F2168">
            <v>0.23699999999999999</v>
          </cell>
          <cell r="G2168">
            <v>0.23699999999999999</v>
          </cell>
        </row>
        <row r="2169">
          <cell r="B2169" t="str">
            <v>NW.MIC-T3042A</v>
          </cell>
          <cell r="C2169" t="str">
            <v>NEW ERA BOBINA ENCENDIDO 19070-BZ040 TOYOTA AVANZA 2006-2009 4 PINES</v>
          </cell>
          <cell r="D2169">
            <v>11</v>
          </cell>
          <cell r="E2169">
            <v>11</v>
          </cell>
          <cell r="F2169">
            <v>0</v>
          </cell>
          <cell r="G2169">
            <v>0.27</v>
          </cell>
        </row>
        <row r="2170">
          <cell r="B2170" t="str">
            <v>NW.MIC-T3092</v>
          </cell>
          <cell r="C2170" t="str">
            <v>NEW ERA BOBINA ENCENDIDO 90919-02213 TOYOTA TERCEL 1994-1999 2 PINES</v>
          </cell>
          <cell r="D2170">
            <v>5</v>
          </cell>
          <cell r="E2170">
            <v>5</v>
          </cell>
          <cell r="F2170">
            <v>0.36399999999999999</v>
          </cell>
          <cell r="G2170">
            <v>0.36399999999999999</v>
          </cell>
        </row>
        <row r="2171">
          <cell r="B2171" t="str">
            <v>NW.MIC-T3107A</v>
          </cell>
          <cell r="C2171" t="str">
            <v>NEW ERA BOBINA ENCENDIDO 90919-02263 TOYOTA ETIOS 2012-UP 3 PINES</v>
          </cell>
          <cell r="D2171">
            <v>2</v>
          </cell>
          <cell r="E2171">
            <v>2</v>
          </cell>
          <cell r="F2171">
            <v>0</v>
          </cell>
          <cell r="G2171">
            <v>0.27</v>
          </cell>
        </row>
        <row r="2172">
          <cell r="B2172" t="str">
            <v>NW.MIC-X3026</v>
          </cell>
          <cell r="C2172" t="str">
            <v>NEW ERA BOBINA ENCENDIDO 27301-3C000 HYUNDAI KIA SANTA FE SORENTO 2006-2014 2 PINES</v>
          </cell>
          <cell r="D2172">
            <v>34</v>
          </cell>
          <cell r="E2172">
            <v>34</v>
          </cell>
          <cell r="F2172">
            <v>0.254</v>
          </cell>
          <cell r="G2172">
            <v>0.254</v>
          </cell>
        </row>
        <row r="2173">
          <cell r="B2173" t="str">
            <v>NW.MIC-X3034</v>
          </cell>
          <cell r="C2173" t="str">
            <v>NEW ERA BOBINA ENCENDIDO 27301-23400 HYUNDAI KIA SONATA OPTIMA 1997-2001 3 PINES</v>
          </cell>
          <cell r="D2173">
            <v>17</v>
          </cell>
          <cell r="E2173">
            <v>17</v>
          </cell>
          <cell r="F2173">
            <v>0.24</v>
          </cell>
          <cell r="G2173">
            <v>0.24199999999999999</v>
          </cell>
        </row>
        <row r="2174">
          <cell r="B2174" t="str">
            <v>NW.MIC-X3052</v>
          </cell>
          <cell r="C2174" t="str">
            <v>NEW ERA BOBINA ENCENDIDO 27300-2E000 HYUNDAI KIA ELANTRA CERATO 2010-2019 2 PINES</v>
          </cell>
          <cell r="D2174">
            <v>37</v>
          </cell>
          <cell r="E2174">
            <v>37</v>
          </cell>
          <cell r="F2174">
            <v>0.23200000000000001</v>
          </cell>
          <cell r="G2174">
            <v>0.23200000000000001</v>
          </cell>
        </row>
        <row r="2175">
          <cell r="B2175" t="str">
            <v>NW.MIC-X3072</v>
          </cell>
          <cell r="C2175" t="str">
            <v>NEW ERA BOBINA ENCENDIDO 27301-2B010 HYUNDAI KIA ACCENT RIO 2009-2016 2 PINES</v>
          </cell>
          <cell r="D2175">
            <v>28</v>
          </cell>
          <cell r="E2175">
            <v>28</v>
          </cell>
          <cell r="F2175">
            <v>0.23599999999999999</v>
          </cell>
          <cell r="G2175">
            <v>0.23599999999999999</v>
          </cell>
        </row>
        <row r="2176">
          <cell r="B2176" t="str">
            <v>NW.NCS-H001</v>
          </cell>
          <cell r="C2176" t="str">
            <v>NEW ERA 37840-RJH-006 SENSOR POSICION CIGUEÑAL HONDA CIVIC 2000-2010 D17A 4CIL</v>
          </cell>
          <cell r="D2176">
            <v>8</v>
          </cell>
          <cell r="E2176">
            <v>8</v>
          </cell>
          <cell r="F2176">
            <v>0.04</v>
          </cell>
          <cell r="G2176">
            <v>0.04</v>
          </cell>
        </row>
        <row r="2177">
          <cell r="B2177" t="str">
            <v>NW.NCS-M001</v>
          </cell>
          <cell r="C2177" t="str">
            <v>NEW ERA MR420734 SENSOR POSICION CIGUEÑAL MITSUBISHI LANCER 2005-2008 4G13-4G15 4CIL 2.0L</v>
          </cell>
          <cell r="D2177">
            <v>14</v>
          </cell>
          <cell r="E2177">
            <v>14</v>
          </cell>
          <cell r="F2177">
            <v>6.8000000000000005E-2</v>
          </cell>
          <cell r="G2177">
            <v>6.8000000000000005E-2</v>
          </cell>
        </row>
        <row r="2178">
          <cell r="B2178" t="str">
            <v>NW.NCS-M003</v>
          </cell>
          <cell r="C2178" t="str">
            <v>NEW ERA ME225366 SENSOR POSICION CIGUEÑAL MITSUBISHI CANTER 2005-2020 4M50 4CIL</v>
          </cell>
          <cell r="D2178">
            <v>6</v>
          </cell>
          <cell r="E2178">
            <v>6</v>
          </cell>
          <cell r="F2178">
            <v>0.112</v>
          </cell>
          <cell r="G2178">
            <v>0.112</v>
          </cell>
        </row>
        <row r="2179">
          <cell r="B2179" t="str">
            <v>NW.NCS-M004</v>
          </cell>
          <cell r="C2179" t="str">
            <v>NEW ERA MD327107 SENSOR POSICION CIGUEÑAL MITSUBISHI LANCER 1990-2006 4G15 4CIL</v>
          </cell>
          <cell r="D2179">
            <v>6</v>
          </cell>
          <cell r="E2179">
            <v>6</v>
          </cell>
          <cell r="F2179">
            <v>0.03</v>
          </cell>
          <cell r="G2179">
            <v>0.03</v>
          </cell>
        </row>
        <row r="2180">
          <cell r="B2180" t="str">
            <v>NW.NCS-N001</v>
          </cell>
          <cell r="C2180" t="str">
            <v>NEW ERA SENSOR POSICION LEVAS 23731-4M500 NISSAN FRONTIER 2005-2015 4CIL 1.8L</v>
          </cell>
          <cell r="D2180">
            <v>8</v>
          </cell>
          <cell r="E2180">
            <v>8</v>
          </cell>
          <cell r="F2180">
            <v>0</v>
          </cell>
          <cell r="G2180">
            <v>3.5999999999999997E-2</v>
          </cell>
        </row>
        <row r="2181">
          <cell r="B2181" t="str">
            <v>NW.NCS-N002</v>
          </cell>
          <cell r="C2181" t="str">
            <v>NEW ERA SENSOR POSICION CIGUEÑAL 23731-6J902 NISSAN SENTRA 2005-2015 4CIL 1.8L</v>
          </cell>
          <cell r="D2181">
            <v>6</v>
          </cell>
          <cell r="E2181">
            <v>6</v>
          </cell>
          <cell r="F2181">
            <v>3.3000000000000002E-2</v>
          </cell>
          <cell r="G2181">
            <v>3.3000000000000002E-2</v>
          </cell>
        </row>
        <row r="2182">
          <cell r="B2182" t="str">
            <v>NW.NCS-N003</v>
          </cell>
          <cell r="C2182" t="str">
            <v>NEW ERA 23731-7Y000 SENSOR POSICION CIGUEÑAL NISSAN FRONTIER ALTIMA 2005-2017  4CIL 2.5L</v>
          </cell>
          <cell r="D2182">
            <v>7</v>
          </cell>
          <cell r="E2182">
            <v>7</v>
          </cell>
          <cell r="F2182">
            <v>3.5999999999999997E-2</v>
          </cell>
          <cell r="G2182">
            <v>3.5999999999999997E-2</v>
          </cell>
        </row>
        <row r="2183">
          <cell r="B2183" t="str">
            <v>NW.NCS-N005</v>
          </cell>
          <cell r="C2183" t="str">
            <v>NEW ERA 23731-6N206 SENSOR POSICION CIGUEÑAL NISSAN XTRAIL ALTIMA 2010-UP QR20DE 4CIL</v>
          </cell>
          <cell r="D2183">
            <v>5</v>
          </cell>
          <cell r="E2183">
            <v>5</v>
          </cell>
          <cell r="F2183">
            <v>3.4000000000000002E-2</v>
          </cell>
          <cell r="G2183">
            <v>3.4000000000000002E-2</v>
          </cell>
        </row>
        <row r="2184">
          <cell r="B2184" t="str">
            <v>NW.NCS-N006</v>
          </cell>
          <cell r="C2184" t="str">
            <v>NEW ERA 23731-1VA0A SENSOR POSICION CIGUEÑAL NISSAN XTRAIL SENTRA TIIDA 2013-UP MR18-MR20 HR16 4CIL</v>
          </cell>
          <cell r="D2184">
            <v>1</v>
          </cell>
          <cell r="E2184">
            <v>1</v>
          </cell>
          <cell r="F2184">
            <v>2.5999999999999999E-2</v>
          </cell>
          <cell r="G2184">
            <v>2.5999999999999999E-2</v>
          </cell>
        </row>
        <row r="2185">
          <cell r="B2185" t="str">
            <v>NW.NCS-N008</v>
          </cell>
          <cell r="C2185" t="str">
            <v>NEW ERA 23731-ED02A SENSOR POSICION CIGUEÑAL NISSAN TIIDA JUKE QASHQAI 2005-2013 HR16 4CIL</v>
          </cell>
          <cell r="D2185">
            <v>7</v>
          </cell>
          <cell r="E2185">
            <v>7</v>
          </cell>
          <cell r="F2185">
            <v>2.5999999999999999E-2</v>
          </cell>
          <cell r="G2185">
            <v>2.5999999999999999E-2</v>
          </cell>
        </row>
        <row r="2186">
          <cell r="B2186" t="str">
            <v>NW.NCS-S001</v>
          </cell>
          <cell r="C2186" t="str">
            <v>NEW ERA 33220-70E00 SENSOR POSICION CIGUEÑAL SUZUKI SWIFT VITARA 1995-2001 G13B 4CIL 1.3L</v>
          </cell>
          <cell r="D2186">
            <v>2</v>
          </cell>
          <cell r="E2186">
            <v>2</v>
          </cell>
          <cell r="F2186">
            <v>4.5999999999999999E-2</v>
          </cell>
          <cell r="G2186">
            <v>4.5999999999999999E-2</v>
          </cell>
        </row>
        <row r="2187">
          <cell r="B2187" t="str">
            <v>NW.NCS-T001</v>
          </cell>
          <cell r="C2187" t="str">
            <v>NEW ERA SENSOR POSICION CIGUEÑAL 90919-05050 TOYOTA HILUX VIGO 2KD 2012-UP 4CIL 2.5L</v>
          </cell>
          <cell r="D2187">
            <v>12</v>
          </cell>
          <cell r="E2187">
            <v>12</v>
          </cell>
          <cell r="F2187">
            <v>9.9000000000000005E-2</v>
          </cell>
          <cell r="G2187">
            <v>9.9000000000000005E-2</v>
          </cell>
        </row>
        <row r="2188">
          <cell r="B2188" t="str">
            <v>NW.NCS-T002</v>
          </cell>
          <cell r="C2188" t="str">
            <v>NEW ERA 90919-05070 SENSOR POSICION CIGUEÑAL TOYOTA YARIS COROLLA 2010-2020 1ZR 2ZR 4CIL</v>
          </cell>
          <cell r="D2188">
            <v>1</v>
          </cell>
          <cell r="E2188">
            <v>1</v>
          </cell>
          <cell r="F2188">
            <v>5.0999999999999997E-2</v>
          </cell>
          <cell r="G2188">
            <v>5.0999999999999997E-2</v>
          </cell>
        </row>
        <row r="2189">
          <cell r="B2189" t="str">
            <v>NW.NCS-T003</v>
          </cell>
          <cell r="C2189" t="str">
            <v>NEW ERA 90919-05047 SENSOR POSICION CIGUEÑAL TOYOTA RAV AVENSIS 1995-2015 1AZ 2AZ 4CIL</v>
          </cell>
          <cell r="D2189">
            <v>19</v>
          </cell>
          <cell r="E2189">
            <v>19</v>
          </cell>
          <cell r="F2189">
            <v>0</v>
          </cell>
          <cell r="G2189">
            <v>8.7999999999999995E-2</v>
          </cell>
        </row>
        <row r="2190">
          <cell r="B2190" t="str">
            <v>NW.NCS-X003</v>
          </cell>
          <cell r="C2190" t="str">
            <v>NEW ERA 25182450 SENSOR POSICION CIGUEÑAL CHEVROLET DAEWOO AVEO NUBIRA 2005-2015  4CIL 1.3L-1.5L</v>
          </cell>
          <cell r="D2190">
            <v>7</v>
          </cell>
          <cell r="E2190">
            <v>7</v>
          </cell>
          <cell r="F2190">
            <v>0.109</v>
          </cell>
          <cell r="G2190">
            <v>0.109</v>
          </cell>
        </row>
        <row r="2191">
          <cell r="B2191" t="str">
            <v>NW.NCS-X004</v>
          </cell>
          <cell r="C2191" t="str">
            <v>NEW ERA 96253544 SENSOR POSICION CIGUEÑAL CHEVROLET DAEWOO AVEO NUBIRA TACUMA VIVANT 2003-2009  4CIL 1.4L-1.6L-2.0L</v>
          </cell>
          <cell r="D2191">
            <v>15</v>
          </cell>
          <cell r="E2191">
            <v>15</v>
          </cell>
          <cell r="F2191">
            <v>4.4999999999999998E-2</v>
          </cell>
          <cell r="G2191">
            <v>4.4999999999999998E-2</v>
          </cell>
        </row>
        <row r="2192">
          <cell r="B2192" t="str">
            <v>NW.NCS-X005</v>
          </cell>
          <cell r="C2192" t="str">
            <v>NEW ERA 39180-2B000 SENSOR POSICION CIGUEÑAL HYUNDAI ACCENT ELANTRA 2011-UP  4CIL 1.4L</v>
          </cell>
          <cell r="D2192">
            <v>2</v>
          </cell>
          <cell r="E2192">
            <v>2</v>
          </cell>
          <cell r="F2192">
            <v>8.7999999999999995E-2</v>
          </cell>
          <cell r="G2192">
            <v>8.7999999999999995E-2</v>
          </cell>
        </row>
        <row r="2193">
          <cell r="B2193" t="str">
            <v>NW.NCS-X013</v>
          </cell>
          <cell r="C2193" t="str">
            <v>NEW ERA 39350-2B000 SENSOR POSICION CIGUEÑAL KIA CERATO 2006-UP  4CIL 1.6L</v>
          </cell>
          <cell r="D2193">
            <v>8</v>
          </cell>
          <cell r="E2193">
            <v>8</v>
          </cell>
          <cell r="F2193">
            <v>3.4000000000000002E-2</v>
          </cell>
          <cell r="G2193">
            <v>3.4000000000000002E-2</v>
          </cell>
        </row>
        <row r="2194">
          <cell r="B2194" t="str">
            <v>NW.NFP-001A</v>
          </cell>
          <cell r="C2194" t="str">
            <v>NEW ERA BOMBA GASOLINA 23221-28030 UNIVERSAL 1989-UP VARIOS 12V INYEC</v>
          </cell>
          <cell r="D2194">
            <v>2</v>
          </cell>
          <cell r="E2194">
            <v>2</v>
          </cell>
          <cell r="F2194">
            <v>0.35199999999999998</v>
          </cell>
          <cell r="G2194">
            <v>0.35199999999999998</v>
          </cell>
        </row>
        <row r="2195">
          <cell r="B2195" t="str">
            <v>NW.NFP-004JA</v>
          </cell>
          <cell r="C2195" t="str">
            <v>NEW ERA BOMBA GASOLINA 23220-75040 TOYOTA 1989-UP VARIOS 12V INYEC</v>
          </cell>
          <cell r="D2195">
            <v>37</v>
          </cell>
          <cell r="E2195">
            <v>37</v>
          </cell>
          <cell r="F2195">
            <v>0</v>
          </cell>
          <cell r="G2195">
            <v>0.30199999999999999</v>
          </cell>
        </row>
        <row r="2196">
          <cell r="B2196" t="str">
            <v>NW.NFP-100J2</v>
          </cell>
          <cell r="C2196" t="str">
            <v>NEW ERA BOMBA GASOLINA HEP-02A UNIVERSAL 1987-UP 12V CARBURADO</v>
          </cell>
          <cell r="D2196">
            <v>162</v>
          </cell>
          <cell r="E2196">
            <v>162</v>
          </cell>
          <cell r="F2196">
            <v>0.42</v>
          </cell>
          <cell r="G2196">
            <v>0.38400000000000001</v>
          </cell>
        </row>
        <row r="2197">
          <cell r="B2197" t="str">
            <v>NW.NFP-200J2</v>
          </cell>
          <cell r="C2197" t="str">
            <v>NEW ERA BOMBA GASOLINA 15100-77300 UNIVERSAL 1987-UP 12V CARBURADO</v>
          </cell>
          <cell r="D2197">
            <v>43</v>
          </cell>
          <cell r="E2197">
            <v>43</v>
          </cell>
          <cell r="F2197">
            <v>0.628</v>
          </cell>
          <cell r="G2197">
            <v>0.628</v>
          </cell>
        </row>
        <row r="2198">
          <cell r="B2198" t="str">
            <v>NW.NIG-003</v>
          </cell>
          <cell r="C2198" t="str">
            <v>NEW ERA CHAPA CONTACTO S-116 UNIVERSAL 12V 4 TERM</v>
          </cell>
          <cell r="D2198">
            <v>286</v>
          </cell>
          <cell r="E2198">
            <v>286</v>
          </cell>
          <cell r="F2198">
            <v>0.191</v>
          </cell>
          <cell r="G2198">
            <v>0.191</v>
          </cell>
        </row>
        <row r="2199">
          <cell r="B2199" t="str">
            <v>NW.NLR-132</v>
          </cell>
          <cell r="C2199" t="str">
            <v>NEW ERA ELEVADOR LUZ NLR-132 UNIVERSAL</v>
          </cell>
          <cell r="D2199">
            <v>1</v>
          </cell>
          <cell r="E2199">
            <v>1</v>
          </cell>
          <cell r="F2199">
            <v>0.19</v>
          </cell>
          <cell r="G2199">
            <v>0.19400000000000001</v>
          </cell>
        </row>
        <row r="2200">
          <cell r="B2200" t="str">
            <v>NW.NOX-001</v>
          </cell>
          <cell r="C2200" t="str">
            <v>NEW ERA SENSOR OXIGENO 0 258 001 025 UNIVERSAL 1 CABLE</v>
          </cell>
          <cell r="D2200">
            <v>3</v>
          </cell>
          <cell r="E2200">
            <v>3</v>
          </cell>
          <cell r="F2200">
            <v>0.09</v>
          </cell>
          <cell r="G2200">
            <v>0.09</v>
          </cell>
        </row>
        <row r="2201">
          <cell r="B2201" t="str">
            <v>NW.NOX-002</v>
          </cell>
          <cell r="C2201" t="str">
            <v>NEW ERA SENSOR OXIGENO F00HL00091 UNIVERSAL 2 CABLES</v>
          </cell>
          <cell r="D2201">
            <v>10</v>
          </cell>
          <cell r="E2201">
            <v>10</v>
          </cell>
          <cell r="F2201">
            <v>9.4E-2</v>
          </cell>
          <cell r="G2201">
            <v>9.4E-2</v>
          </cell>
        </row>
        <row r="2202">
          <cell r="B2202" t="str">
            <v>NW.NOX-003</v>
          </cell>
          <cell r="C2202" t="str">
            <v>NEW ERA SENSOR OXIGENO 0 258 986 502 UNIVERSAL 12V BOSCH 3 CABLES</v>
          </cell>
          <cell r="D2202">
            <v>2</v>
          </cell>
          <cell r="E2202">
            <v>2</v>
          </cell>
          <cell r="F2202">
            <v>0.10199999999999999</v>
          </cell>
          <cell r="G2202">
            <v>0.10199999999999999</v>
          </cell>
        </row>
        <row r="2203">
          <cell r="B2203" t="str">
            <v>NW.NOX-004</v>
          </cell>
          <cell r="C2203" t="str">
            <v>NEW ERA SENSOR OXIGENO 0 258 005 732 UNIVERSAL 4 CABLES</v>
          </cell>
          <cell r="D2203">
            <v>15</v>
          </cell>
          <cell r="E2203">
            <v>15</v>
          </cell>
          <cell r="F2203">
            <v>0.106</v>
          </cell>
          <cell r="G2203">
            <v>0.106</v>
          </cell>
        </row>
        <row r="2204">
          <cell r="B2204" t="str">
            <v>NW.NPR-102</v>
          </cell>
          <cell r="C2204" t="str">
            <v>NEW ERA MINI RELAY LUCES 0-332-209-150 UNIVERSAL 12V 30AMP 4 TERM</v>
          </cell>
          <cell r="D2204">
            <v>47</v>
          </cell>
          <cell r="E2204">
            <v>47</v>
          </cell>
          <cell r="F2204">
            <v>3.6999999999999998E-2</v>
          </cell>
          <cell r="G2204">
            <v>3.6999999999999998E-2</v>
          </cell>
        </row>
        <row r="2205">
          <cell r="B2205" t="str">
            <v>NW.NPR-202</v>
          </cell>
          <cell r="C2205" t="str">
            <v>NEW ERA MINI RELAY LUCES 0-332-209-203 UNIVERSAL 24V20AMP 4 TERM</v>
          </cell>
          <cell r="D2205">
            <v>10</v>
          </cell>
          <cell r="E2205">
            <v>10</v>
          </cell>
          <cell r="F2205">
            <v>3.6999999999999998E-2</v>
          </cell>
          <cell r="G2205">
            <v>3.7999999999999999E-2</v>
          </cell>
        </row>
        <row r="2206">
          <cell r="B2206" t="str">
            <v>NW.NPR-504</v>
          </cell>
          <cell r="C2206" t="str">
            <v>NEW ERA MINI RELAY LUCES 90987-02006 TOYOTA 12V 5 TERM</v>
          </cell>
          <cell r="D2206">
            <v>5</v>
          </cell>
          <cell r="E2206">
            <v>5</v>
          </cell>
          <cell r="F2206">
            <v>4.3999999999999997E-2</v>
          </cell>
          <cell r="G2206">
            <v>4.3999999999999997E-2</v>
          </cell>
        </row>
        <row r="2207">
          <cell r="B2207" t="str">
            <v>NW.NPS-106</v>
          </cell>
          <cell r="C2207" t="str">
            <v>NEW ERA PLATINO 04191-40010 TOYOTA CORONA 1500 S/VENTILACION</v>
          </cell>
          <cell r="D2207">
            <v>20</v>
          </cell>
          <cell r="E2207">
            <v>20</v>
          </cell>
          <cell r="F2207">
            <v>2.5000000000000001E-2</v>
          </cell>
          <cell r="G2207">
            <v>2.5000000000000001E-2</v>
          </cell>
        </row>
        <row r="2208">
          <cell r="B2208" t="str">
            <v>NW.NPS-107C</v>
          </cell>
          <cell r="C2208" t="str">
            <v>NEW ERA PLATINO 04191-41010 TOYOTA COROLLA CORONA S/VENTILACION</v>
          </cell>
          <cell r="D2208">
            <v>295</v>
          </cell>
          <cell r="E2208">
            <v>295</v>
          </cell>
          <cell r="F2208">
            <v>2.8000000000000001E-2</v>
          </cell>
          <cell r="G2208">
            <v>2.8000000000000001E-2</v>
          </cell>
        </row>
        <row r="2209">
          <cell r="B2209" t="str">
            <v>NW.NPS-107RC</v>
          </cell>
          <cell r="C2209" t="str">
            <v>NEW ERA PLATINO 19145-26060 TOYOTA COROLLA CORONA C/VENTILACION</v>
          </cell>
          <cell r="D2209">
            <v>7</v>
          </cell>
          <cell r="E2209">
            <v>7</v>
          </cell>
          <cell r="F2209">
            <v>2.7E-2</v>
          </cell>
          <cell r="G2209">
            <v>2.7E-2</v>
          </cell>
        </row>
        <row r="2210">
          <cell r="B2210" t="str">
            <v>NW.NPS-108</v>
          </cell>
          <cell r="C2210" t="str">
            <v>NEW ERA PLATINO 39146-4302 TOYOTA TERCEL S/VENTILACION</v>
          </cell>
          <cell r="D2210">
            <v>100</v>
          </cell>
          <cell r="E2210">
            <v>100</v>
          </cell>
          <cell r="F2210">
            <v>2.7E-2</v>
          </cell>
          <cell r="G2210">
            <v>2.7E-2</v>
          </cell>
        </row>
        <row r="2211">
          <cell r="B2211" t="str">
            <v>NW.NPS-113R</v>
          </cell>
          <cell r="C2211" t="str">
            <v>NEW ERA PLATINO 19145-37030 TOYOTA TERCEL C/VENTILACION</v>
          </cell>
          <cell r="D2211">
            <v>7</v>
          </cell>
          <cell r="E2211">
            <v>7</v>
          </cell>
          <cell r="F2211">
            <v>2.8000000000000001E-2</v>
          </cell>
          <cell r="G2211">
            <v>2.8000000000000001E-2</v>
          </cell>
        </row>
        <row r="2212">
          <cell r="B2212" t="str">
            <v>NW.NPS-203</v>
          </cell>
          <cell r="C2212" t="str">
            <v>NEW ERA PLATINO 22145-16515 NISSAN SUNNY SENTRA S/VENTILACION</v>
          </cell>
          <cell r="D2212">
            <v>20</v>
          </cell>
          <cell r="E2212">
            <v>20</v>
          </cell>
          <cell r="F2212">
            <v>0.03</v>
          </cell>
          <cell r="G2212">
            <v>0.03</v>
          </cell>
        </row>
        <row r="2213">
          <cell r="B2213" t="str">
            <v>NW.NPS-203R</v>
          </cell>
          <cell r="C2213" t="str">
            <v>NEW ERA PLATINO 22145-78506 NISSAN SUNNY SENTRA C/VENTILACION</v>
          </cell>
          <cell r="D2213">
            <v>557</v>
          </cell>
          <cell r="E2213">
            <v>557</v>
          </cell>
          <cell r="F2213">
            <v>2.9000000000000001E-2</v>
          </cell>
          <cell r="G2213">
            <v>2.9000000000000001E-2</v>
          </cell>
        </row>
        <row r="2214">
          <cell r="B2214" t="str">
            <v>NW.NS-011</v>
          </cell>
          <cell r="C2214" t="str">
            <v>NEW ERA SOLENOIDE ARRANCADOR NS-011 UNIVERSAL 12V 120AMP</v>
          </cell>
          <cell r="D2214">
            <v>3</v>
          </cell>
          <cell r="E2214">
            <v>3</v>
          </cell>
          <cell r="F2214">
            <v>0</v>
          </cell>
          <cell r="G2214">
            <v>0.41599999999999998</v>
          </cell>
        </row>
        <row r="2215">
          <cell r="B2215" t="str">
            <v>NW.NS-012</v>
          </cell>
          <cell r="C2215" t="str">
            <v>NEW ERA SOLENOIDE ARRANCADOR NS-012 UNIVERSAL 24V 70AMP</v>
          </cell>
          <cell r="D2215">
            <v>30</v>
          </cell>
          <cell r="E2215">
            <v>30</v>
          </cell>
          <cell r="F2215">
            <v>0.39</v>
          </cell>
          <cell r="G2215">
            <v>0.39200000000000002</v>
          </cell>
        </row>
        <row r="2216">
          <cell r="B2216" t="str">
            <v>NW.SS-1209</v>
          </cell>
          <cell r="C2216" t="str">
            <v>NEW ERA SOLENOIDE ARRANCADOR 94201430 ISUZU CHEVROLET ELF LUV 12V</v>
          </cell>
          <cell r="D2216">
            <v>1</v>
          </cell>
          <cell r="E2216">
            <v>1</v>
          </cell>
          <cell r="F2216">
            <v>0.68400000000000005</v>
          </cell>
          <cell r="G2216">
            <v>0.68400000000000005</v>
          </cell>
        </row>
        <row r="2217">
          <cell r="B2217" t="str">
            <v>NW.SS-1211</v>
          </cell>
          <cell r="C2217" t="str">
            <v>NEW ERA SOLENOIDE ARRANCADOR ZM-681 NISSAN SUNNY 12V</v>
          </cell>
          <cell r="D2217">
            <v>66</v>
          </cell>
          <cell r="E2217">
            <v>66</v>
          </cell>
          <cell r="F2217">
            <v>0.746</v>
          </cell>
          <cell r="G2217">
            <v>0.746</v>
          </cell>
        </row>
        <row r="2218">
          <cell r="B2218" t="str">
            <v>NW.SS-1219</v>
          </cell>
          <cell r="C2218" t="str">
            <v>NEW ERA SOLENOIDE ARRANCADOR ZM-710 NISSAN SUNNY 12V</v>
          </cell>
          <cell r="D2218">
            <v>121</v>
          </cell>
          <cell r="E2218">
            <v>121</v>
          </cell>
          <cell r="F2218">
            <v>0.63200000000000001</v>
          </cell>
          <cell r="G2218">
            <v>0.63200000000000001</v>
          </cell>
        </row>
        <row r="2219">
          <cell r="B2219" t="str">
            <v>NW.SS-1227</v>
          </cell>
          <cell r="C2219" t="str">
            <v>NEW ERA SOLENOIDE ARRANCADOR ZM-1981 NISSAN PICK UP 12V</v>
          </cell>
          <cell r="D2219">
            <v>294</v>
          </cell>
          <cell r="E2219">
            <v>294</v>
          </cell>
          <cell r="F2219">
            <v>0.77400000000000002</v>
          </cell>
          <cell r="G2219">
            <v>0.77400000000000002</v>
          </cell>
        </row>
        <row r="2220">
          <cell r="B2220" t="str">
            <v>NW.SS-1508</v>
          </cell>
          <cell r="C2220" t="str">
            <v>NEW ERA SOLENOIDE ARRANCADOR ZM-692 NISSAN PICK UP 12V</v>
          </cell>
          <cell r="D2220">
            <v>1</v>
          </cell>
          <cell r="E2220">
            <v>1</v>
          </cell>
          <cell r="F2220">
            <v>0.752</v>
          </cell>
          <cell r="G2220">
            <v>0.752</v>
          </cell>
        </row>
        <row r="2221">
          <cell r="B2221" t="str">
            <v>NW.SS-1515</v>
          </cell>
          <cell r="C2221" t="str">
            <v>NEW ERA SOLENOIDE ARRANCADOR ZM-894 MITSUBISHI CANTER 12V</v>
          </cell>
          <cell r="D2221">
            <v>87</v>
          </cell>
          <cell r="E2221">
            <v>87</v>
          </cell>
          <cell r="F2221">
            <v>1.1339999999999999</v>
          </cell>
          <cell r="G2221">
            <v>1.1339999999999999</v>
          </cell>
        </row>
        <row r="2222">
          <cell r="B2222" t="str">
            <v>NW.SS-1520</v>
          </cell>
          <cell r="C2222" t="str">
            <v>NEW ERA SOLENOIDE ARRANCADOR ZM-891 FORD RANGER 12V</v>
          </cell>
          <cell r="D2222">
            <v>5</v>
          </cell>
          <cell r="E2222">
            <v>5</v>
          </cell>
          <cell r="F2222">
            <v>1.129</v>
          </cell>
          <cell r="G2222">
            <v>1.129</v>
          </cell>
        </row>
        <row r="2223">
          <cell r="B2223" t="str">
            <v>NW.SS-1522</v>
          </cell>
          <cell r="C2223" t="str">
            <v>NEW ERA SOLENOIDE ARRANCADOR ZM-896 MITSUBISHI CANTER 24V</v>
          </cell>
          <cell r="D2223">
            <v>52</v>
          </cell>
          <cell r="E2223">
            <v>52</v>
          </cell>
          <cell r="F2223">
            <v>1.115</v>
          </cell>
          <cell r="G2223">
            <v>1.115</v>
          </cell>
        </row>
        <row r="2224">
          <cell r="B2224" t="str">
            <v>NW.SS-1541</v>
          </cell>
          <cell r="C2224" t="str">
            <v>NEW ERA SOLENOIDE ARRANCADOR ZM-898 MITSUBISHI FUSO 24V CON OREJAS GRANDE</v>
          </cell>
          <cell r="D2224">
            <v>57</v>
          </cell>
          <cell r="E2224">
            <v>57</v>
          </cell>
          <cell r="F2224">
            <v>1.244</v>
          </cell>
          <cell r="G2224">
            <v>1.244</v>
          </cell>
        </row>
        <row r="2225">
          <cell r="B2225" t="str">
            <v>NW.SS-1545</v>
          </cell>
          <cell r="C2225" t="str">
            <v>NEW ERA SOLENOIDE ARRANCADOR SS-1545 MITSUBISHI CANTER 24V CON OREJAS GRANDE</v>
          </cell>
          <cell r="D2225">
            <v>18</v>
          </cell>
          <cell r="E2225">
            <v>18</v>
          </cell>
          <cell r="F2225">
            <v>1.2390000000000001</v>
          </cell>
          <cell r="G2225">
            <v>1.2390000000000001</v>
          </cell>
        </row>
        <row r="2226">
          <cell r="B2226" t="str">
            <v>NW.SS-1608</v>
          </cell>
          <cell r="C2226" t="str">
            <v>NEW ERA SOLENOIDE ARRANCADOR ZM-660 TOYOTA CELICA 12V</v>
          </cell>
          <cell r="D2226">
            <v>140</v>
          </cell>
          <cell r="E2226">
            <v>140</v>
          </cell>
          <cell r="F2226">
            <v>0.71699999999999997</v>
          </cell>
          <cell r="G2226">
            <v>0.71699999999999997</v>
          </cell>
        </row>
        <row r="2227">
          <cell r="B2227" t="str">
            <v>NW.SS-1609</v>
          </cell>
          <cell r="C2227" t="str">
            <v>NEW ERA SOLENOIDE ARRANCADOR ZM-662 TOYOTA CORONA LANDCRUISER 12V</v>
          </cell>
          <cell r="D2227">
            <v>1</v>
          </cell>
          <cell r="E2227">
            <v>1</v>
          </cell>
          <cell r="F2227">
            <v>0.70099999999999996</v>
          </cell>
          <cell r="G2227">
            <v>0.70099999999999996</v>
          </cell>
        </row>
        <row r="2228">
          <cell r="B2228" t="str">
            <v>NW.SS-1660</v>
          </cell>
          <cell r="C2228" t="str">
            <v>NEW ERA SOLENOIDE ARRANCADOR ZM-703 TOYOTA CORONA 12V</v>
          </cell>
          <cell r="D2228">
            <v>81</v>
          </cell>
          <cell r="E2228">
            <v>81</v>
          </cell>
          <cell r="F2228">
            <v>0.66100000000000003</v>
          </cell>
          <cell r="G2228">
            <v>0.66100000000000003</v>
          </cell>
        </row>
        <row r="2229">
          <cell r="B2229" t="str">
            <v>NW.SS-1680</v>
          </cell>
          <cell r="C2229" t="str">
            <v>NEW ERA SOLENOIDE ARRANCADOR ZM-705 SUZUKI ALTO 12V</v>
          </cell>
          <cell r="D2229">
            <v>28</v>
          </cell>
          <cell r="E2229">
            <v>28</v>
          </cell>
          <cell r="F2229">
            <v>0.61699999999999999</v>
          </cell>
          <cell r="G2229">
            <v>0.61699999999999999</v>
          </cell>
        </row>
        <row r="2230">
          <cell r="B2230" t="str">
            <v>NW.SS-1681</v>
          </cell>
          <cell r="C2230" t="str">
            <v>NEW ERA SOLENOIDE ARRANCADOR ZM-708 DAIHATSU HI JET850 12V</v>
          </cell>
          <cell r="D2230">
            <v>6</v>
          </cell>
          <cell r="E2230">
            <v>6</v>
          </cell>
          <cell r="F2230">
            <v>0.61</v>
          </cell>
          <cell r="G2230">
            <v>0.61399999999999999</v>
          </cell>
        </row>
        <row r="2231">
          <cell r="B2231" t="str">
            <v>NW.SS-1685</v>
          </cell>
          <cell r="C2231" t="str">
            <v>NEW ERA SOLENOIDE ARRANCADOR ZM-2709 TOYOTA YARIS 12V</v>
          </cell>
          <cell r="D2231">
            <v>6</v>
          </cell>
          <cell r="E2231">
            <v>6</v>
          </cell>
          <cell r="F2231">
            <v>0.58799999999999997</v>
          </cell>
          <cell r="G2231">
            <v>0.58799999999999997</v>
          </cell>
        </row>
        <row r="2232">
          <cell r="B2232" t="str">
            <v>NW.SS-1686</v>
          </cell>
          <cell r="C2232" t="str">
            <v>NEW ERA SOLENOIDE ARRANCADOR ZM-4708 TOYOTA COROLLA 12V</v>
          </cell>
          <cell r="D2232">
            <v>100</v>
          </cell>
          <cell r="E2232">
            <v>100</v>
          </cell>
          <cell r="F2232">
            <v>0.58099999999999996</v>
          </cell>
          <cell r="G2232">
            <v>0.58099999999999996</v>
          </cell>
        </row>
        <row r="2233">
          <cell r="B2233" t="str">
            <v>NW.SS-1688</v>
          </cell>
          <cell r="C2233" t="str">
            <v>NEW ERA SOLENOIDE ARRANCADOR SS-1688 TOYOTA CELICA CROWN 12V</v>
          </cell>
          <cell r="D2233">
            <v>25</v>
          </cell>
          <cell r="E2233">
            <v>25</v>
          </cell>
          <cell r="F2233">
            <v>0.59</v>
          </cell>
          <cell r="G2233">
            <v>0.59399999999999997</v>
          </cell>
        </row>
        <row r="2234">
          <cell r="B2234" t="str">
            <v>NW.SS-1689</v>
          </cell>
          <cell r="C2234" t="str">
            <v>NEW ERA SOLENOIDE ARRANCADOR ZM-3705 HONDA ACCORD CIVIC 12V</v>
          </cell>
          <cell r="D2234">
            <v>4</v>
          </cell>
          <cell r="E2234">
            <v>4</v>
          </cell>
          <cell r="F2234">
            <v>0.63</v>
          </cell>
          <cell r="G2234">
            <v>0.63400000000000001</v>
          </cell>
        </row>
        <row r="2235">
          <cell r="B2235" t="str">
            <v>NW.SS-1690</v>
          </cell>
          <cell r="C2235" t="str">
            <v>NEW ERA SOLENOIDE ARRANCADOR ZM-603 HONDA ACCORD 12V</v>
          </cell>
          <cell r="D2235">
            <v>1</v>
          </cell>
          <cell r="E2235">
            <v>1</v>
          </cell>
          <cell r="F2235">
            <v>0.624</v>
          </cell>
          <cell r="G2235">
            <v>0.624</v>
          </cell>
        </row>
        <row r="2236">
          <cell r="B2236" t="str">
            <v>NW.SS-192</v>
          </cell>
          <cell r="C2236" t="str">
            <v>NEW ERA SOLENOIDE ARRANCADOR ZM-456 DELCO 42MT 12V</v>
          </cell>
          <cell r="D2236">
            <v>12</v>
          </cell>
          <cell r="E2236">
            <v>12</v>
          </cell>
          <cell r="F2236">
            <v>1.7230000000000001</v>
          </cell>
          <cell r="G2236">
            <v>1.7230000000000001</v>
          </cell>
        </row>
        <row r="2237">
          <cell r="B2237" t="str">
            <v>NW.SS-193</v>
          </cell>
          <cell r="C2237" t="str">
            <v>NEW ERA SOLENOIDE ARRANCADOR ZM-461 DELCO 42MT 24V</v>
          </cell>
          <cell r="D2237">
            <v>28</v>
          </cell>
          <cell r="E2237">
            <v>28</v>
          </cell>
          <cell r="F2237">
            <v>1.833</v>
          </cell>
          <cell r="G2237">
            <v>1.833</v>
          </cell>
        </row>
        <row r="2238">
          <cell r="B2238" t="str">
            <v>NW.SS-2516</v>
          </cell>
          <cell r="C2238" t="str">
            <v>NEW ERA SOLENOIDE ARRANCADOR SS-2516 NISSAN CONDOR 24V</v>
          </cell>
          <cell r="D2238">
            <v>4</v>
          </cell>
          <cell r="E2238">
            <v>4</v>
          </cell>
          <cell r="F2238">
            <v>1.107</v>
          </cell>
          <cell r="G2238">
            <v>1.107</v>
          </cell>
        </row>
        <row r="2239">
          <cell r="B2239" t="str">
            <v>NW.SS-2602</v>
          </cell>
          <cell r="C2239" t="str">
            <v>NEW ERA SOLENOIDE ARRANCADOR 28150-66010 TOYOTA CAMION 24V</v>
          </cell>
          <cell r="D2239">
            <v>1</v>
          </cell>
          <cell r="E2239">
            <v>1</v>
          </cell>
          <cell r="F2239">
            <v>1.7090000000000001</v>
          </cell>
          <cell r="G2239">
            <v>1.7090000000000001</v>
          </cell>
        </row>
        <row r="2240">
          <cell r="B2240" t="str">
            <v>NW.SS-728</v>
          </cell>
          <cell r="C2240" t="str">
            <v>NEW ERA SOLENOIDE ARRANCADOR ZM-613 PERKINS LUCAS M127 12V</v>
          </cell>
          <cell r="D2240">
            <v>82</v>
          </cell>
          <cell r="E2240">
            <v>82</v>
          </cell>
          <cell r="F2240">
            <v>1.0960000000000001</v>
          </cell>
          <cell r="G2240">
            <v>1.0960000000000001</v>
          </cell>
        </row>
        <row r="2241">
          <cell r="B2241" t="str">
            <v>NW.SSB-352</v>
          </cell>
          <cell r="C2241" t="str">
            <v>NEW ERA BOTON ARRANQUE 903437 UNIVERSAL 12V</v>
          </cell>
          <cell r="D2241">
            <v>1</v>
          </cell>
          <cell r="E2241">
            <v>1</v>
          </cell>
          <cell r="F2241">
            <v>0.04</v>
          </cell>
          <cell r="G2241">
            <v>4.2000000000000003E-2</v>
          </cell>
        </row>
        <row r="2242">
          <cell r="B2242" t="str">
            <v>PI.42G-357</v>
          </cell>
          <cell r="C2242" t="str">
            <v>PRIME MARCADOR GASOLINA X20016-24V UNIVERSAL 52MM 24V</v>
          </cell>
          <cell r="D2242">
            <v>13</v>
          </cell>
          <cell r="E2242">
            <v>13</v>
          </cell>
          <cell r="F2242">
            <v>0.107</v>
          </cell>
          <cell r="G2242">
            <v>0.107</v>
          </cell>
        </row>
        <row r="2243">
          <cell r="B2243" t="str">
            <v>PI.P15603-1</v>
          </cell>
          <cell r="C2243" t="str">
            <v>PRIME MARCADOR VACUOMETRO P15603 UNIVERSAL</v>
          </cell>
          <cell r="D2243">
            <v>33</v>
          </cell>
          <cell r="E2243">
            <v>33</v>
          </cell>
          <cell r="F2243">
            <v>0.15</v>
          </cell>
          <cell r="G2243">
            <v>0.15</v>
          </cell>
        </row>
        <row r="2244">
          <cell r="B2244" t="str">
            <v>PI.P17222</v>
          </cell>
          <cell r="C2244" t="str">
            <v>PRIME SWITCH ACEITE P17222 UNIVERSAL</v>
          </cell>
          <cell r="D2244">
            <v>33</v>
          </cell>
          <cell r="E2244">
            <v>33</v>
          </cell>
          <cell r="F2244">
            <v>0.156</v>
          </cell>
          <cell r="G2244">
            <v>0.156</v>
          </cell>
        </row>
        <row r="2245">
          <cell r="B2245" t="str">
            <v>PI.P17223</v>
          </cell>
          <cell r="C2245" t="str">
            <v>PRIME SWITCH TEMPERATURA P17223 UNIVERSAL</v>
          </cell>
          <cell r="D2245">
            <v>13</v>
          </cell>
          <cell r="E2245">
            <v>13</v>
          </cell>
          <cell r="F2245">
            <v>1.4999999999999999E-2</v>
          </cell>
          <cell r="G2245">
            <v>1.4999999999999999E-2</v>
          </cell>
        </row>
        <row r="2246">
          <cell r="B2246" t="str">
            <v>PX.19962</v>
          </cell>
          <cell r="C2246" t="str">
            <v>PERMATEX FIJADOR 27569 UNIVERSAL PARA ROSCAS  FUERZA PERMANENTE ROJO TUBO 6 ML LOCTITE</v>
          </cell>
          <cell r="D2246">
            <v>96</v>
          </cell>
          <cell r="E2246">
            <v>96</v>
          </cell>
          <cell r="F2246">
            <v>0</v>
          </cell>
          <cell r="G2246">
            <v>2.5000000000000001E-2</v>
          </cell>
        </row>
        <row r="2247">
          <cell r="B2247" t="str">
            <v>PX.20539</v>
          </cell>
          <cell r="C2247" t="str">
            <v>PERMATEX GOMALACA G-001 MULTIUSO PARA SELLAR EMPAQUES Y JUNTAS FRASCO 2 ONZAS INDIAN</v>
          </cell>
          <cell r="D2247">
            <v>4560</v>
          </cell>
          <cell r="E2247">
            <v>4560</v>
          </cell>
          <cell r="F2247">
            <v>8.1000000000000003E-2</v>
          </cell>
          <cell r="G2247">
            <v>8.1000000000000003E-2</v>
          </cell>
        </row>
        <row r="2248">
          <cell r="B2248" t="str">
            <v>PX.22074</v>
          </cell>
          <cell r="C2248" t="str">
            <v>PERMATEX SILICONA 999CH MULTIUSO FORMA EMPAQUE ALTO TORQUE COLOR GRIS RTV TUBO 0.5 ONZAS GREY 999</v>
          </cell>
          <cell r="D2248">
            <v>1</v>
          </cell>
          <cell r="E2248">
            <v>1</v>
          </cell>
          <cell r="F2248">
            <v>2.5000000000000001E-2</v>
          </cell>
          <cell r="G2248">
            <v>2.5000000000000001E-2</v>
          </cell>
        </row>
        <row r="2249">
          <cell r="B2249" t="str">
            <v>PX.22705</v>
          </cell>
          <cell r="C2249" t="str">
            <v>PERMATEX LIMPIADOR RUEDAS 22705 MULTIUSO PARA REMOLQUE DE CAMION DESENGRASANTE GALONERA 5 GL GREZ OFF</v>
          </cell>
          <cell r="D2249">
            <v>8</v>
          </cell>
          <cell r="E2249">
            <v>8</v>
          </cell>
          <cell r="F2249">
            <v>20.015999999999998</v>
          </cell>
          <cell r="G2249">
            <v>20.015999999999998</v>
          </cell>
        </row>
        <row r="2250">
          <cell r="B2250" t="str">
            <v>PX.25050</v>
          </cell>
          <cell r="C2250" t="str">
            <v>PERMATEX LIQUIDO LIMPIA MANOS 25050 MULTIUSO TOALLAS REMUEVE MANCHAS DIFICILES CAJA 25 UND FAST ORANGE</v>
          </cell>
          <cell r="D2250">
            <v>50</v>
          </cell>
          <cell r="E2250">
            <v>50</v>
          </cell>
          <cell r="F2250">
            <v>0.27300000000000002</v>
          </cell>
          <cell r="G2250">
            <v>0.27300000000000002</v>
          </cell>
        </row>
        <row r="2251">
          <cell r="B2251" t="str">
            <v>PX.27100P</v>
          </cell>
          <cell r="C2251" t="str">
            <v>PERMATEX FIJADOR 27100 UNIVERSAL PARA ROSCAS  ALTA RESISTENCIA ROJO TUBO 6 ML LOCTITE</v>
          </cell>
          <cell r="D2251">
            <v>156</v>
          </cell>
          <cell r="E2251">
            <v>156</v>
          </cell>
          <cell r="F2251">
            <v>1.7999999999999999E-2</v>
          </cell>
          <cell r="G2251">
            <v>1.7999999999999999E-2</v>
          </cell>
        </row>
        <row r="2252">
          <cell r="B2252" t="str">
            <v>PX.56521</v>
          </cell>
          <cell r="C2252" t="str">
            <v>PERMATEX SELLADOR ROSCA 56521 UNIVERSAL PARA ROSCAS ALTO RENDIMIENTO BLANCO TUBO 50 ML LOCTITE</v>
          </cell>
          <cell r="D2252">
            <v>60</v>
          </cell>
          <cell r="E2252">
            <v>60</v>
          </cell>
          <cell r="F2252">
            <v>0.114</v>
          </cell>
          <cell r="G2252">
            <v>0.114</v>
          </cell>
        </row>
        <row r="2253">
          <cell r="B2253" t="str">
            <v>PX.80019</v>
          </cell>
          <cell r="C2253" t="str">
            <v>PERMATEX GOMALACA 80019 MULTIUSO PARA SELLAR EMPAQUES Y JUNTAS SECADO LENTO FRASCO 4 ONZAS AVIATION</v>
          </cell>
          <cell r="D2253">
            <v>50</v>
          </cell>
          <cell r="E2253">
            <v>50</v>
          </cell>
          <cell r="F2253">
            <v>0</v>
          </cell>
          <cell r="G2253">
            <v>0.16600000000000001</v>
          </cell>
        </row>
        <row r="2254">
          <cell r="B2254" t="str">
            <v>PX.80036</v>
          </cell>
          <cell r="C2254" t="str">
            <v>PERMATEX CARBURUNDUM 80036 MULTIUSO COMPUESTO PARA ESMERILAR VALVULAS TUBO 1.5 ONZAS</v>
          </cell>
          <cell r="D2254">
            <v>240</v>
          </cell>
          <cell r="E2254">
            <v>240</v>
          </cell>
          <cell r="F2254">
            <v>0</v>
          </cell>
          <cell r="G2254">
            <v>0.84</v>
          </cell>
        </row>
        <row r="2255">
          <cell r="B2255" t="str">
            <v>PX.80052</v>
          </cell>
          <cell r="C2255" t="str">
            <v>PERMATEX LUBRICANTE 80052 MULTIUSO PARA PENETRAR Y AFLOJAR OXIDO GRASA PINTURA AEROSOL 16 ONZAS AFLOJATODO</v>
          </cell>
          <cell r="D2255">
            <v>96</v>
          </cell>
          <cell r="E2255">
            <v>96</v>
          </cell>
          <cell r="F2255">
            <v>0.42699999999999999</v>
          </cell>
          <cell r="G2255">
            <v>0.42699999999999999</v>
          </cell>
        </row>
        <row r="2256">
          <cell r="B2256" t="str">
            <v>PX.80070</v>
          </cell>
          <cell r="C2256" t="str">
            <v>PERMATEX ADITIVO 80070 MULTIUSO PARA CERRADURAS Y VENTANA ANTICRUJIDO AEROSOL 16 ONZAS SILICONE LUBRICANT</v>
          </cell>
          <cell r="D2256">
            <v>6</v>
          </cell>
          <cell r="E2256">
            <v>6</v>
          </cell>
          <cell r="F2256">
            <v>0.39200000000000002</v>
          </cell>
          <cell r="G2256">
            <v>0.39200000000000002</v>
          </cell>
        </row>
        <row r="2257">
          <cell r="B2257" t="str">
            <v>PX.80075</v>
          </cell>
          <cell r="C2257" t="str">
            <v>PERMATEX LUBRICANTE 80075 MULTIUSO PARA CADENAS Y CABLES EXTIENDE VIDA UTIL AEROSOL 6 ONZAS CHAIN LUBE</v>
          </cell>
          <cell r="D2257">
            <v>20</v>
          </cell>
          <cell r="E2257">
            <v>20</v>
          </cell>
          <cell r="F2257">
            <v>0.22600000000000001</v>
          </cell>
          <cell r="G2257">
            <v>0.22600000000000001</v>
          </cell>
        </row>
        <row r="2258">
          <cell r="B2258" t="str">
            <v>PX.80079</v>
          </cell>
          <cell r="C2258" t="str">
            <v>PERMATEX LIMPIADOR CARBURADOR 80079 MULTIUSO PARA DISOLVER Y REMOVER RESIDUOS AEROSOL 16 ONZAS</v>
          </cell>
          <cell r="D2258">
            <v>302</v>
          </cell>
          <cell r="E2258">
            <v>302</v>
          </cell>
          <cell r="F2258">
            <v>0.433</v>
          </cell>
          <cell r="G2258">
            <v>0.433</v>
          </cell>
        </row>
        <row r="2259">
          <cell r="B2259" t="str">
            <v>PX.80697</v>
          </cell>
          <cell r="C2259" t="str">
            <v>PERMATEX SELLADOR CULATA 80697 MULTIUSO SELLADOR DE ALTA TEMPERATURA AEROSOL 12 ONZAS COOPER SPRAY</v>
          </cell>
          <cell r="D2259">
            <v>1931</v>
          </cell>
          <cell r="E2259">
            <v>1931</v>
          </cell>
          <cell r="F2259">
            <v>0.34899999999999998</v>
          </cell>
          <cell r="G2259">
            <v>0.34899999999999998</v>
          </cell>
        </row>
        <row r="2260">
          <cell r="B2260" t="str">
            <v>PX.81150</v>
          </cell>
          <cell r="C2260" t="str">
            <v>PERMATEX GRASA DIELECTRICA P/BUJIAS 81150 MULTIUSO PARA PROTEGER CONEXIONES ELECTRICAS TUBO 0.33 ONZAS</v>
          </cell>
          <cell r="D2260">
            <v>330</v>
          </cell>
          <cell r="E2260">
            <v>330</v>
          </cell>
          <cell r="F2260">
            <v>0.02</v>
          </cell>
          <cell r="G2260">
            <v>0.20399999999999999</v>
          </cell>
        </row>
        <row r="2261">
          <cell r="B2261" t="str">
            <v>PX.81158</v>
          </cell>
          <cell r="C2261" t="str">
            <v>PERMATEX SILICONA 81158 MULTIUSO FORMA EMPAQUES RESISTENTE COLOR NEGRO RTV TUBO 3 ONZAS</v>
          </cell>
          <cell r="D2261">
            <v>240</v>
          </cell>
          <cell r="E2261">
            <v>240</v>
          </cell>
          <cell r="F2261">
            <v>0</v>
          </cell>
          <cell r="G2261">
            <v>1.448</v>
          </cell>
        </row>
        <row r="2262">
          <cell r="B2262" t="str">
            <v>PX.82190</v>
          </cell>
          <cell r="C2262" t="str">
            <v>PERMATEX PEGAMENTO 82190 MULTIUSO ADHESIVO INSTANTANEO TUBO 2 G</v>
          </cell>
          <cell r="D2262">
            <v>132</v>
          </cell>
          <cell r="E2262">
            <v>132</v>
          </cell>
          <cell r="F2262">
            <v>1.7999999999999999E-2</v>
          </cell>
          <cell r="G2262">
            <v>1.7999999999999999E-2</v>
          </cell>
        </row>
        <row r="2263">
          <cell r="B2263" t="str">
            <v>PX.82220</v>
          </cell>
          <cell r="C2263" t="str">
            <v>PERMATEX LIMPIADOR FRENO 82220 MULTIUSO PARA SISTEMAS DE FRENO  REMUEVE SUCIEDAD Y ACEITE AEROSOL 20 ONZAS BRAKE &amp; PARTS CLEANER</v>
          </cell>
          <cell r="D2263">
            <v>6</v>
          </cell>
          <cell r="E2263">
            <v>6</v>
          </cell>
          <cell r="F2263">
            <v>0.50800000000000001</v>
          </cell>
          <cell r="G2263">
            <v>0.50800000000000001</v>
          </cell>
        </row>
        <row r="2264">
          <cell r="B2264" t="str">
            <v>PX.89147</v>
          </cell>
          <cell r="C2264" t="str">
            <v>PERMATEX SILICONA 89147 MULTIUSO FORMA EMPAQUE ALTO TORQUE COLOR GRIS RTV TUBO 3 ONZAS GREY 999</v>
          </cell>
          <cell r="D2264">
            <v>2888</v>
          </cell>
          <cell r="E2264">
            <v>2888</v>
          </cell>
          <cell r="F2264">
            <v>0.121</v>
          </cell>
          <cell r="G2264">
            <v>0.121</v>
          </cell>
        </row>
        <row r="2265">
          <cell r="B2265" t="str">
            <v>RK.12003.STD</v>
          </cell>
          <cell r="C2265" t="str">
            <v>RIK ANILLO PISTON 12003-STD DAIHATSU PERODUA D18D 4CIL 0.8L 66.6MM 1.2-1.2-2.0</v>
          </cell>
          <cell r="D2265">
            <v>4</v>
          </cell>
          <cell r="E2265">
            <v>4</v>
          </cell>
          <cell r="F2265">
            <v>7.5999999999999998E-2</v>
          </cell>
          <cell r="G2265">
            <v>1.9E-2</v>
          </cell>
        </row>
        <row r="2266">
          <cell r="B2266" t="str">
            <v>RK.12015.025</v>
          </cell>
          <cell r="C2266" t="str">
            <v>RIK ANILLO PISTON 12015-010 DAIHATSU CHARADE M100S EJ 3CIL 1.0L 72MM 1.2-1.2-2.5</v>
          </cell>
          <cell r="D2266">
            <v>30</v>
          </cell>
          <cell r="E2266">
            <v>30</v>
          </cell>
          <cell r="F2266">
            <v>0</v>
          </cell>
          <cell r="G2266">
            <v>0.66</v>
          </cell>
        </row>
        <row r="2267">
          <cell r="B2267" t="str">
            <v>RK.12015.STD</v>
          </cell>
          <cell r="C2267" t="str">
            <v>RIK ANILLO PISTON 12015-STD DAIHATSU CHARADE M100S EJ 3CIL 1.0L 72MM 1.2-1.2-2.5</v>
          </cell>
          <cell r="D2267">
            <v>6</v>
          </cell>
          <cell r="E2267">
            <v>6</v>
          </cell>
          <cell r="F2267">
            <v>0.19500000000000001</v>
          </cell>
          <cell r="G2267">
            <v>6.5000000000000002E-2</v>
          </cell>
        </row>
        <row r="2268">
          <cell r="B2268" t="str">
            <v>RK.12025.025</v>
          </cell>
          <cell r="C2268" t="str">
            <v>RIK ANILLO PISTON 12025-010 DAIHATSU CHARADE EF 3CIL 0.7L 68MM 1.2-1.5-2.8</v>
          </cell>
          <cell r="D2268">
            <v>90</v>
          </cell>
          <cell r="E2268">
            <v>90</v>
          </cell>
          <cell r="F2268">
            <v>0.20399999999999999</v>
          </cell>
          <cell r="G2268">
            <v>6.8000000000000005E-2</v>
          </cell>
        </row>
        <row r="2269">
          <cell r="B2269" t="str">
            <v>RK.12100.STD</v>
          </cell>
          <cell r="C2269" t="str">
            <v>RIK ANILLO PISTON 12100-STD DAIHATSU DELTA CAMION DL-DL2 4CIL 2.7L 92MM 2.5-2-4</v>
          </cell>
          <cell r="D2269">
            <v>4</v>
          </cell>
          <cell r="E2269">
            <v>4</v>
          </cell>
          <cell r="F2269">
            <v>0.92400000000000004</v>
          </cell>
          <cell r="G2269">
            <v>0.23100000000000001</v>
          </cell>
        </row>
        <row r="2270">
          <cell r="B2270" t="str">
            <v>RK.12125.025</v>
          </cell>
          <cell r="C2270" t="str">
            <v>RIK ANILLO PISTON 12125-010 DAIHATSU TERIOS K3 4CIL 1.3L 72MM 1.2-1.2-2</v>
          </cell>
          <cell r="D2270">
            <v>56</v>
          </cell>
          <cell r="E2270">
            <v>56</v>
          </cell>
          <cell r="F2270">
            <v>0.29199999999999998</v>
          </cell>
          <cell r="G2270">
            <v>7.2999999999999995E-2</v>
          </cell>
        </row>
        <row r="2271">
          <cell r="B2271" t="str">
            <v>RK.12125.STD</v>
          </cell>
          <cell r="C2271" t="str">
            <v>RIK ANILLO PISTON 12125-STD DAIHATSU TERIOS K3 4CIL 1.3L 72MM 1.2-1.2-2</v>
          </cell>
          <cell r="D2271">
            <v>40</v>
          </cell>
          <cell r="E2271">
            <v>40</v>
          </cell>
          <cell r="F2271">
            <v>0.28799999999999998</v>
          </cell>
          <cell r="G2271">
            <v>7.1999999999999995E-2</v>
          </cell>
        </row>
        <row r="2272">
          <cell r="B2272" t="str">
            <v>RK.12300.025</v>
          </cell>
          <cell r="C2272" t="str">
            <v>RIK ANILLO PISTON 12300-010 DAIHATSU CHARADE CB 3CIL 1.0L 76MM 1.5-1.5-2.8</v>
          </cell>
          <cell r="D2272">
            <v>18</v>
          </cell>
          <cell r="E2272">
            <v>18</v>
          </cell>
          <cell r="F2272">
            <v>0.255</v>
          </cell>
          <cell r="G2272" t="str">
            <v>0,085</v>
          </cell>
        </row>
        <row r="2273">
          <cell r="B2273" t="str">
            <v>RK.12300.050</v>
          </cell>
          <cell r="C2273" t="str">
            <v>RIK ANILLO PISTON 12300-020 DAIHATSU CHARADE CB 3CIL 1.0L 76MM 1.5-1.5-2.8</v>
          </cell>
          <cell r="D2273">
            <v>21</v>
          </cell>
          <cell r="E2273">
            <v>21</v>
          </cell>
          <cell r="F2273">
            <v>0.255</v>
          </cell>
          <cell r="G2273" t="str">
            <v>0,085</v>
          </cell>
        </row>
        <row r="2274">
          <cell r="B2274" t="str">
            <v>RK.12910.STD</v>
          </cell>
          <cell r="C2274" t="str">
            <v>RIK ANILLO PISTON 12910-STD DAIHATSU FEROZA HD 4CIL 1.6L 76MM 1.2-1.5-3</v>
          </cell>
          <cell r="D2274">
            <v>8</v>
          </cell>
          <cell r="E2274">
            <v>8</v>
          </cell>
          <cell r="F2274">
            <v>0.376</v>
          </cell>
          <cell r="G2274">
            <v>9.4E-2</v>
          </cell>
        </row>
        <row r="2275">
          <cell r="B2275" t="str">
            <v>RK.14001.STD</v>
          </cell>
          <cell r="C2275" t="str">
            <v>RIK ANILLO PISTON 14001-STD SUBARU LEGACY EJ25 4CIL 2.5L 99.5MM 1.2-1.5-2</v>
          </cell>
          <cell r="D2275">
            <v>4</v>
          </cell>
          <cell r="E2275">
            <v>4</v>
          </cell>
          <cell r="F2275">
            <v>0.54</v>
          </cell>
          <cell r="G2275">
            <v>0.13500000000000001</v>
          </cell>
        </row>
        <row r="2276">
          <cell r="B2276" t="str">
            <v>RK.14070.050</v>
          </cell>
          <cell r="C2276" t="str">
            <v>RIK ANILLO PISTON 14070-020 SUBARU SEDAN COUPE EA71 4CIL 1.6L 92MM 1.2-1.5-4</v>
          </cell>
          <cell r="D2276">
            <v>20</v>
          </cell>
          <cell r="E2276">
            <v>20</v>
          </cell>
          <cell r="F2276">
            <v>0.624</v>
          </cell>
          <cell r="G2276">
            <v>0.156</v>
          </cell>
        </row>
        <row r="2277">
          <cell r="B2277" t="str">
            <v>RK.14241.050</v>
          </cell>
          <cell r="C2277" t="str">
            <v>RIK ANILLO PISTON 14241-020 SUBARU LEGACY EJ20 4CIL 2.0L 92MM 1.2-1.5-3</v>
          </cell>
          <cell r="D2277">
            <v>4</v>
          </cell>
          <cell r="E2277">
            <v>4</v>
          </cell>
          <cell r="F2277">
            <v>0.55200000000000005</v>
          </cell>
          <cell r="G2277">
            <v>0.13800000000000001</v>
          </cell>
        </row>
        <row r="2278">
          <cell r="B2278" t="str">
            <v>RK.14241.075</v>
          </cell>
          <cell r="C2278" t="str">
            <v>RIK ANILLO PISTON 14241-030 SUBARU LEGACY EJ20 4CIL 2.0L 92MM 1.2-1.5-3</v>
          </cell>
          <cell r="D2278">
            <v>24</v>
          </cell>
          <cell r="E2278">
            <v>24</v>
          </cell>
          <cell r="F2278">
            <v>0.55200000000000005</v>
          </cell>
          <cell r="G2278">
            <v>0.13800000000000001</v>
          </cell>
        </row>
        <row r="2279">
          <cell r="B2279" t="str">
            <v>RK.14355.STD</v>
          </cell>
          <cell r="C2279" t="str">
            <v>RIK ANILLO PISTON 14355-STD SUBARU LEGACY EJ25 4CIL 2.5L 99.5MM 1.2-1.5-2.8</v>
          </cell>
          <cell r="D2279">
            <v>4</v>
          </cell>
          <cell r="E2279">
            <v>4</v>
          </cell>
          <cell r="F2279">
            <v>0.624</v>
          </cell>
          <cell r="G2279">
            <v>0.156</v>
          </cell>
        </row>
        <row r="2280">
          <cell r="B2280" t="str">
            <v>RK.14510.050</v>
          </cell>
          <cell r="C2280" t="str">
            <v>RIK ANILLO PISTON 14510-020 SUBARU LEONE EA71-EA81 4CIL 1.6L 92MM 1.2-1.5-4</v>
          </cell>
          <cell r="D2280">
            <v>4</v>
          </cell>
          <cell r="E2280">
            <v>4</v>
          </cell>
          <cell r="F2280">
            <v>0.67200000000000004</v>
          </cell>
          <cell r="G2280">
            <v>0.16800000000000001</v>
          </cell>
        </row>
        <row r="2281">
          <cell r="B2281" t="str">
            <v>RK.14510.STD</v>
          </cell>
          <cell r="C2281" t="str">
            <v>RIK ANILLO PISTON 14510-STD SUBARU LEONE EA71-EA81 4CIL 1.6L 92MM 1.2-1.5-4</v>
          </cell>
          <cell r="D2281">
            <v>4</v>
          </cell>
          <cell r="E2281">
            <v>4</v>
          </cell>
          <cell r="F2281">
            <v>0.66800000000000004</v>
          </cell>
          <cell r="G2281">
            <v>0.16700000000000001</v>
          </cell>
        </row>
        <row r="2282">
          <cell r="B2282" t="str">
            <v>RK.15284.025</v>
          </cell>
          <cell r="C2282" t="str">
            <v>RIK ANILLO PISTON 15284-010 HINO DUTRO CAMION J08-J6C 6CIL 7.9L 114MM 2.5-2-4</v>
          </cell>
          <cell r="D2282">
            <v>24</v>
          </cell>
          <cell r="E2282">
            <v>24</v>
          </cell>
          <cell r="F2282">
            <v>2.8559999999999999</v>
          </cell>
          <cell r="G2282">
            <v>0.47599999999999998</v>
          </cell>
        </row>
        <row r="2283">
          <cell r="B2283" t="str">
            <v>RK.15284.STD</v>
          </cell>
          <cell r="C2283" t="str">
            <v>RIK ANILLO PISTON 15284-STD HINO DUTRO CAMION J08-J6C 6CIL 7.9L 114MM 2.5-2-4</v>
          </cell>
          <cell r="D2283">
            <v>24</v>
          </cell>
          <cell r="E2283">
            <v>24</v>
          </cell>
          <cell r="F2283">
            <v>2.8559999999999999</v>
          </cell>
          <cell r="G2283">
            <v>0.47599999999999998</v>
          </cell>
        </row>
        <row r="2284">
          <cell r="B2284" t="str">
            <v>RK.16007.050</v>
          </cell>
          <cell r="C2284" t="str">
            <v>RIK ANILLO PISTON 16007-020 HONDA CIVIC EJ-EN 4CIL 1.3L 72MM 1.5-1.5-4</v>
          </cell>
          <cell r="D2284">
            <v>4</v>
          </cell>
          <cell r="E2284">
            <v>4</v>
          </cell>
          <cell r="F2284">
            <v>0.44</v>
          </cell>
          <cell r="G2284">
            <v>0.11</v>
          </cell>
        </row>
        <row r="2285">
          <cell r="B2285" t="str">
            <v>RK.16007.075</v>
          </cell>
          <cell r="C2285" t="str">
            <v>RIK ANILLO PISTON 16007-030 HONDA CIVIC EJ-EN 4CIL 1.3L 72MM 1.5-1.5-4</v>
          </cell>
          <cell r="D2285">
            <v>20</v>
          </cell>
          <cell r="E2285">
            <v>20</v>
          </cell>
          <cell r="F2285">
            <v>0.44</v>
          </cell>
          <cell r="G2285">
            <v>0.11</v>
          </cell>
        </row>
        <row r="2286">
          <cell r="B2286" t="str">
            <v>RK.16023.075</v>
          </cell>
          <cell r="C2286" t="str">
            <v>RIK ANILLO PISTON 16023-030 HONDA CIVIC EF 4CIL 1.3L 74MM 1.2-1.2-2.8</v>
          </cell>
          <cell r="D2286">
            <v>16</v>
          </cell>
          <cell r="E2286">
            <v>16</v>
          </cell>
          <cell r="F2286">
            <v>0.36399999999999999</v>
          </cell>
          <cell r="G2286">
            <v>9.0999999999999998E-2</v>
          </cell>
        </row>
        <row r="2287">
          <cell r="B2287" t="str">
            <v>RK.16025.025</v>
          </cell>
          <cell r="C2287" t="str">
            <v>RIK ANILLO PISTON 16025-010 HONDA ACCORD EK 4CIL 1.6L 77MM 1.5-1.5-4</v>
          </cell>
          <cell r="D2287">
            <v>60</v>
          </cell>
          <cell r="E2287">
            <v>60</v>
          </cell>
          <cell r="F2287">
            <v>0.47199999999999998</v>
          </cell>
          <cell r="G2287">
            <v>0.11799999999999999</v>
          </cell>
        </row>
        <row r="2288">
          <cell r="B2288" t="str">
            <v>RK.16025.050</v>
          </cell>
          <cell r="C2288" t="str">
            <v>RIK ANILLO PISTON 16025-020 HONDA ACCORD EK 4CIL 1.6L 77MM 1.5-1.5-4</v>
          </cell>
          <cell r="D2288">
            <v>30</v>
          </cell>
          <cell r="E2288">
            <v>30</v>
          </cell>
          <cell r="F2288">
            <v>0.46800000000000003</v>
          </cell>
          <cell r="G2288">
            <v>0.11700000000000001</v>
          </cell>
        </row>
        <row r="2289">
          <cell r="B2289" t="str">
            <v>RK.16025.STD</v>
          </cell>
          <cell r="C2289" t="str">
            <v>RIK ANILLO PISTON 16025-STD HONDA ACCORD EK 4CIL 1.6L 77MM 1.5-1.5-4</v>
          </cell>
          <cell r="D2289">
            <v>20</v>
          </cell>
          <cell r="E2289">
            <v>20</v>
          </cell>
          <cell r="F2289">
            <v>0.46800000000000003</v>
          </cell>
          <cell r="G2289">
            <v>0.11700000000000001</v>
          </cell>
        </row>
        <row r="2290">
          <cell r="B2290" t="str">
            <v>RK.16029.075</v>
          </cell>
          <cell r="C2290" t="str">
            <v>RIK ANILLO PISTON 16029-030 HONDA ACCORD PRELUDE ES-EY 4CIL 1.8L 80MM 1.5-1.5-4</v>
          </cell>
          <cell r="D2290">
            <v>20</v>
          </cell>
          <cell r="E2290">
            <v>20</v>
          </cell>
          <cell r="F2290">
            <v>0.51600000000000001</v>
          </cell>
          <cell r="G2290">
            <v>0.129</v>
          </cell>
        </row>
        <row r="2291">
          <cell r="B2291" t="str">
            <v>RK.16029.100</v>
          </cell>
          <cell r="C2291" t="str">
            <v>RIK ANILLO PISTON 16029-040 HONDA ACCORD PRELUDE ES-EY 4CIL 1.8L 80MM 1.5-1.5-4</v>
          </cell>
          <cell r="D2291">
            <v>52</v>
          </cell>
          <cell r="E2291">
            <v>52</v>
          </cell>
          <cell r="F2291">
            <v>0.51600000000000001</v>
          </cell>
          <cell r="G2291">
            <v>0.129</v>
          </cell>
        </row>
        <row r="2292">
          <cell r="B2292" t="str">
            <v>RK.16032.050</v>
          </cell>
          <cell r="C2292" t="str">
            <v>RIK ANILLO PISTON 16032-020 HONDA ACCORD F20A-F22B 4CIL 2.2L 85MM 1.2-1.2-2.8</v>
          </cell>
          <cell r="D2292">
            <v>4</v>
          </cell>
          <cell r="E2292">
            <v>4</v>
          </cell>
          <cell r="F2292">
            <v>0.47199999999999998</v>
          </cell>
          <cell r="G2292">
            <v>0.11799999999999999</v>
          </cell>
        </row>
        <row r="2293">
          <cell r="B2293" t="str">
            <v>RK.16032.STD</v>
          </cell>
          <cell r="C2293" t="str">
            <v>RIK ANILLO PISTON 16032-STD HONDA ACCORD F20A-F22B 4CIL 2.2L 85MM 1.2-1.2-2.8</v>
          </cell>
          <cell r="D2293">
            <v>8</v>
          </cell>
          <cell r="E2293">
            <v>8</v>
          </cell>
          <cell r="F2293">
            <v>0.46</v>
          </cell>
          <cell r="G2293">
            <v>0.115</v>
          </cell>
        </row>
        <row r="2294">
          <cell r="B2294" t="str">
            <v>RK.16037.025</v>
          </cell>
          <cell r="C2294" t="str">
            <v>RIK ANILLO PISTON 16037-010 HONDA LEGEND C32A-C30A 6CIL 2.9L 90MM 1.2-1.2-2.8</v>
          </cell>
          <cell r="D2294">
            <v>66</v>
          </cell>
          <cell r="E2294">
            <v>66</v>
          </cell>
          <cell r="F2294">
            <v>1.05</v>
          </cell>
          <cell r="G2294">
            <v>0.17499999999999999</v>
          </cell>
        </row>
        <row r="2295">
          <cell r="B2295" t="str">
            <v>RK.16037.STD</v>
          </cell>
          <cell r="C2295" t="str">
            <v>RIK ANILLO PISTON 16037-STD HONDA LEGEND C32A-C30A 6CIL 2.9L 90MM 1.2-1.2-2.8</v>
          </cell>
          <cell r="D2295">
            <v>90</v>
          </cell>
          <cell r="E2295">
            <v>90</v>
          </cell>
          <cell r="F2295">
            <v>1.05</v>
          </cell>
          <cell r="G2295">
            <v>0.17499999999999999</v>
          </cell>
        </row>
        <row r="2296">
          <cell r="B2296" t="str">
            <v>RK.16040.STD</v>
          </cell>
          <cell r="C2296" t="str">
            <v>RIK ANILLO PISTON 16040-STD HONDA CIVIC D17A 4CIL 1.7L 75MM 1-1.2-2</v>
          </cell>
          <cell r="D2296">
            <v>84</v>
          </cell>
          <cell r="E2296">
            <v>84</v>
          </cell>
          <cell r="F2296">
            <v>0.3</v>
          </cell>
          <cell r="G2296">
            <v>7.4999999999999997E-2</v>
          </cell>
        </row>
        <row r="2297">
          <cell r="B2297" t="str">
            <v>RK.16057.050</v>
          </cell>
          <cell r="C2297" t="str">
            <v>RIK ANILLO PISTON 16057-020 HONDA CIVIC R18A 4CIL 1.8L 81MM 1.2-1.2-2</v>
          </cell>
          <cell r="D2297">
            <v>4</v>
          </cell>
          <cell r="E2297">
            <v>4</v>
          </cell>
          <cell r="F2297">
            <v>0.35599999999999998</v>
          </cell>
          <cell r="G2297">
            <v>8.8999999999999996E-2</v>
          </cell>
        </row>
        <row r="2298">
          <cell r="B2298" t="str">
            <v>RK.16060.STD</v>
          </cell>
          <cell r="C2298" t="str">
            <v>RIK ANILLO PISTON 16060-STD HONDA ACCORD K20A4 4CIL 2.0L 86MM 1.2-1.2-2.8</v>
          </cell>
          <cell r="D2298">
            <v>12</v>
          </cell>
          <cell r="E2298">
            <v>12</v>
          </cell>
          <cell r="F2298">
            <v>0.48</v>
          </cell>
          <cell r="G2298">
            <v>0.12</v>
          </cell>
        </row>
        <row r="2299">
          <cell r="B2299" t="str">
            <v>RK.16072.STD</v>
          </cell>
          <cell r="C2299" t="str">
            <v>RIK ANILLO PISTON 16072-STD HONDA FIT CITY REA-2 4CIL 1.3L 73MM 1-1.2-2</v>
          </cell>
          <cell r="D2299">
            <v>8</v>
          </cell>
          <cell r="E2299">
            <v>8</v>
          </cell>
          <cell r="F2299">
            <v>0.28799999999999998</v>
          </cell>
          <cell r="G2299">
            <v>7.1999999999999995E-2</v>
          </cell>
        </row>
        <row r="2300">
          <cell r="B2300" t="str">
            <v>RK.16101.025</v>
          </cell>
          <cell r="C2300" t="str">
            <v>RIK ANILLO PISTON 16101-010 HONDA CIVIC D15B 4CIL 1.5L 75MM 1.2-1.5-2.8</v>
          </cell>
          <cell r="D2300">
            <v>28</v>
          </cell>
          <cell r="E2300">
            <v>28</v>
          </cell>
          <cell r="F2300">
            <v>0.39200000000000002</v>
          </cell>
          <cell r="G2300">
            <v>9.8000000000000004E-2</v>
          </cell>
        </row>
        <row r="2301">
          <cell r="B2301" t="str">
            <v>RK.16101.075</v>
          </cell>
          <cell r="C2301" t="str">
            <v>RIK ANILLO PISTON 16101-030 HONDA CIVIC D15B 4CIL 1.5L 75MM 1.2-1.5-2.8</v>
          </cell>
          <cell r="D2301">
            <v>24</v>
          </cell>
          <cell r="E2301">
            <v>24</v>
          </cell>
          <cell r="F2301">
            <v>0.39200000000000002</v>
          </cell>
          <cell r="G2301">
            <v>9.8000000000000004E-2</v>
          </cell>
        </row>
        <row r="2302">
          <cell r="B2302" t="str">
            <v>RK.16101.STD</v>
          </cell>
          <cell r="C2302" t="str">
            <v>RIK ANILLO PISTON 16101-STD HONDA CIVIC D15B 4CIL 1.5L 75MM 1.2-1.5-2.8</v>
          </cell>
          <cell r="D2302">
            <v>52</v>
          </cell>
          <cell r="E2302">
            <v>52</v>
          </cell>
          <cell r="F2302">
            <v>0.38800000000000001</v>
          </cell>
          <cell r="G2302">
            <v>9.7000000000000003E-2</v>
          </cell>
        </row>
        <row r="2303">
          <cell r="B2303" t="str">
            <v>RK.16141.025</v>
          </cell>
          <cell r="C2303" t="str">
            <v>RIK ANILLO PISTON 16141-010 HONDA CIVIC D15-B6 4CIL 1.5L 75MM 1-1.2-2.8</v>
          </cell>
          <cell r="D2303">
            <v>44</v>
          </cell>
          <cell r="E2303">
            <v>44</v>
          </cell>
          <cell r="F2303">
            <v>0.34799999999999998</v>
          </cell>
          <cell r="G2303">
            <v>8.6999999999999994E-2</v>
          </cell>
        </row>
        <row r="2304">
          <cell r="B2304" t="str">
            <v>RK.16141.050</v>
          </cell>
          <cell r="C2304" t="str">
            <v>RIK ANILLO PISTON 16141-020 HONDA CIVIC D15-B6 4CIL 1.5L 75MM 1-1.2-2.8</v>
          </cell>
          <cell r="D2304">
            <v>12</v>
          </cell>
          <cell r="E2304">
            <v>12</v>
          </cell>
          <cell r="F2304">
            <v>0.35199999999999998</v>
          </cell>
          <cell r="G2304">
            <v>8.7999999999999995E-2</v>
          </cell>
        </row>
        <row r="2305">
          <cell r="B2305" t="str">
            <v>RK.16365.025</v>
          </cell>
          <cell r="C2305" t="str">
            <v>RIK ANILLO PISTON 16365-010 HONDA CIVIC D15B 4CIL 1.5L 75MM 1.2-1.5-2.8</v>
          </cell>
          <cell r="D2305">
            <v>216</v>
          </cell>
          <cell r="E2305">
            <v>216</v>
          </cell>
          <cell r="F2305">
            <v>0.39200000000000002</v>
          </cell>
          <cell r="G2305">
            <v>9.8000000000000004E-2</v>
          </cell>
        </row>
        <row r="2306">
          <cell r="B2306" t="str">
            <v>RK.16365.050</v>
          </cell>
          <cell r="C2306" t="str">
            <v>RIK ANILLO PISTON 16365-020 HONDA CIVIC D15B 4CIL 1.5L 75MM 1.2-1.5-2.8</v>
          </cell>
          <cell r="D2306">
            <v>84</v>
          </cell>
          <cell r="E2306">
            <v>84</v>
          </cell>
          <cell r="F2306">
            <v>0.39200000000000002</v>
          </cell>
          <cell r="G2306">
            <v>9.8000000000000004E-2</v>
          </cell>
        </row>
        <row r="2307">
          <cell r="B2307" t="str">
            <v>RK.16365.075</v>
          </cell>
          <cell r="C2307" t="str">
            <v>RIK ANILLO PISTON 16365-030 HONDA CIVIC D15B 4CIL 1.5L 75MM 1.2-1.5-2.8</v>
          </cell>
          <cell r="D2307">
            <v>24</v>
          </cell>
          <cell r="E2307">
            <v>24</v>
          </cell>
          <cell r="F2307">
            <v>0.38800000000000001</v>
          </cell>
          <cell r="G2307">
            <v>9.7000000000000003E-2</v>
          </cell>
        </row>
        <row r="2308">
          <cell r="B2308" t="str">
            <v>RK.16365.STD</v>
          </cell>
          <cell r="C2308" t="str">
            <v>RIK ANILLO PISTON 16365-STD HONDA CIVIC D15B 4CIL 1.5L 75MM 1.2-1.5-2.8</v>
          </cell>
          <cell r="D2308">
            <v>300</v>
          </cell>
          <cell r="E2308">
            <v>300</v>
          </cell>
          <cell r="F2308">
            <v>0.38800000000000001</v>
          </cell>
          <cell r="G2308">
            <v>9.7000000000000003E-2</v>
          </cell>
        </row>
        <row r="2309">
          <cell r="B2309" t="str">
            <v>RK.16400.025</v>
          </cell>
          <cell r="C2309" t="str">
            <v>RIK ANILLO PISTON 16400-010 HONDA ACCORD K20A1 4CIL 2.0L 86MM 1.2-1.2-2</v>
          </cell>
          <cell r="D2309">
            <v>4</v>
          </cell>
          <cell r="E2309">
            <v>4</v>
          </cell>
          <cell r="F2309">
            <v>0.44</v>
          </cell>
          <cell r="G2309">
            <v>0.11</v>
          </cell>
        </row>
        <row r="2310">
          <cell r="B2310" t="str">
            <v>RK.16400.STD</v>
          </cell>
          <cell r="C2310" t="str">
            <v>RIK ANILLO PISTON 16400-STD HONDA ACCORD K20A1 4CIL 2.0L 86MM 1.2-1.2-2</v>
          </cell>
          <cell r="D2310">
            <v>24</v>
          </cell>
          <cell r="E2310">
            <v>24</v>
          </cell>
          <cell r="F2310">
            <v>0.436</v>
          </cell>
          <cell r="G2310">
            <v>0.109</v>
          </cell>
        </row>
        <row r="2311">
          <cell r="B2311" t="str">
            <v>RK.16585.025</v>
          </cell>
          <cell r="C2311" t="str">
            <v>RIK ANILLO PISTON 16585-010 HONDA FIT CITY REA 4CIL 1.3L 73MM 1-1.2-2.8</v>
          </cell>
          <cell r="D2311">
            <v>40</v>
          </cell>
          <cell r="E2311">
            <v>40</v>
          </cell>
          <cell r="F2311">
            <v>0.32</v>
          </cell>
          <cell r="G2311">
            <v>0.08</v>
          </cell>
        </row>
        <row r="2312">
          <cell r="B2312" t="str">
            <v>RK.16585.STD</v>
          </cell>
          <cell r="C2312" t="str">
            <v>RIK ANILLO PISTON 16585-STD HONDA FIT CITY REA 4CIL 1.3L 73MM 1-1.2-2.8</v>
          </cell>
          <cell r="D2312">
            <v>32</v>
          </cell>
          <cell r="E2312">
            <v>32</v>
          </cell>
          <cell r="F2312">
            <v>0.316</v>
          </cell>
          <cell r="G2312">
            <v>7.9000000000000001E-2</v>
          </cell>
        </row>
        <row r="2313">
          <cell r="B2313" t="str">
            <v>RK.16590.050</v>
          </cell>
          <cell r="C2313" t="str">
            <v>RIK ANILLO PISTON 16590-020 HONDA FIT CITY REA 4CIL 1.3L 73MM 1-1.2-2</v>
          </cell>
          <cell r="D2313">
            <v>56</v>
          </cell>
          <cell r="E2313">
            <v>56</v>
          </cell>
          <cell r="F2313">
            <v>0.28399999999999997</v>
          </cell>
          <cell r="G2313">
            <v>7.0999999999999994E-2</v>
          </cell>
        </row>
        <row r="2314">
          <cell r="B2314" t="str">
            <v>RK.17210.STD</v>
          </cell>
          <cell r="C2314" t="str">
            <v>RIK ANILLO PISTON 17210-STD ISUZU ELF TRUCK 4BB1-4BD1 4CIL 3.6L 102MM 3-2.5-5</v>
          </cell>
          <cell r="D2314">
            <v>16</v>
          </cell>
          <cell r="E2314">
            <v>16</v>
          </cell>
          <cell r="F2314">
            <v>1.4039999999999999</v>
          </cell>
          <cell r="G2314">
            <v>0.35099999999999998</v>
          </cell>
        </row>
        <row r="2315">
          <cell r="B2315" t="str">
            <v>RK.17211.025</v>
          </cell>
          <cell r="C2315" t="str">
            <v>RIK ANILLO PISTON 17211-010 ISUZU D-MAX TRUCK 4JG2 4CIL 3.0L 95.5MM 2.5-2-4</v>
          </cell>
          <cell r="D2315">
            <v>4</v>
          </cell>
          <cell r="E2315">
            <v>4</v>
          </cell>
          <cell r="F2315">
            <v>0.95199999999999996</v>
          </cell>
          <cell r="G2315">
            <v>0.23799999999999999</v>
          </cell>
        </row>
        <row r="2316">
          <cell r="B2316" t="str">
            <v>RK.17490.STD</v>
          </cell>
          <cell r="C2316" t="str">
            <v>RIK ANILLO PISTON 17490-STD ISUZU ELF TRUCK 4JA1-4JB1 4CIL 2.5L 93MM 2-2-4</v>
          </cell>
          <cell r="D2316">
            <v>8</v>
          </cell>
          <cell r="E2316">
            <v>8</v>
          </cell>
          <cell r="F2316">
            <v>0.876</v>
          </cell>
          <cell r="G2316">
            <v>0.219</v>
          </cell>
        </row>
        <row r="2317">
          <cell r="B2317" t="str">
            <v>RK.17670.025</v>
          </cell>
          <cell r="C2317" t="str">
            <v>RIK ANILLO PISTON 17670-010 ISUZU LUV PICK UP 4ZD1 4CIL 2.3L 89.3MM 1.5-1.5-4</v>
          </cell>
          <cell r="D2317">
            <v>20</v>
          </cell>
          <cell r="E2317">
            <v>20</v>
          </cell>
          <cell r="F2317">
            <v>0.60799999999999998</v>
          </cell>
          <cell r="G2317">
            <v>0.152</v>
          </cell>
        </row>
        <row r="2318">
          <cell r="B2318" t="str">
            <v>RK.17670.075</v>
          </cell>
          <cell r="C2318" t="str">
            <v>RIK ANILLO PISTON 17670-030 ISUZU LUV PICK UP 4ZD1 4CIL 2.3L 89.3MM 1.5-1.5-4</v>
          </cell>
          <cell r="D2318">
            <v>20</v>
          </cell>
          <cell r="E2318">
            <v>20</v>
          </cell>
          <cell r="F2318">
            <v>0</v>
          </cell>
          <cell r="G2318">
            <v>0.156</v>
          </cell>
        </row>
        <row r="2319">
          <cell r="B2319" t="str">
            <v>RK.17915.025</v>
          </cell>
          <cell r="C2319" t="str">
            <v>RIK ANILLO PISTON 17915-010 ISUZU NPR 4HG1 4CIL 4.1L 115MM 3-2.5-4</v>
          </cell>
          <cell r="D2319">
            <v>16</v>
          </cell>
          <cell r="E2319">
            <v>16</v>
          </cell>
          <cell r="F2319">
            <v>1.4119999999999999</v>
          </cell>
          <cell r="G2319">
            <v>0.35299999999999998</v>
          </cell>
        </row>
        <row r="2320">
          <cell r="B2320" t="str">
            <v>RK.20004.025</v>
          </cell>
          <cell r="C2320" t="str">
            <v>RIK ANILLO PISTON 20004-010 MITSUBISHI LANCER 4G13 4CIL 1.3L 71MM 1.2-1.5-3</v>
          </cell>
          <cell r="D2320">
            <v>36</v>
          </cell>
          <cell r="E2320">
            <v>36</v>
          </cell>
          <cell r="F2320">
            <v>0.372</v>
          </cell>
          <cell r="G2320">
            <v>9.2999999999999999E-2</v>
          </cell>
        </row>
        <row r="2321">
          <cell r="B2321" t="str">
            <v>RK.20004.050</v>
          </cell>
          <cell r="C2321" t="str">
            <v>RIK ANILLO PISTON 20004-020 MITSUBISHI LANCER 4G13 4CIL 1.3L 71MM 1.2-1.5-3</v>
          </cell>
          <cell r="D2321">
            <v>72</v>
          </cell>
          <cell r="E2321">
            <v>72</v>
          </cell>
          <cell r="F2321">
            <v>0.376</v>
          </cell>
          <cell r="G2321">
            <v>9.4E-2</v>
          </cell>
        </row>
        <row r="2322">
          <cell r="B2322" t="str">
            <v>RK.20004.STD</v>
          </cell>
          <cell r="C2322" t="str">
            <v>RIK ANILLO PISTON 20004-STD MITSUBISHI LANCER 4G13 4CIL 1.3L 71MM 1.2-1.5-3</v>
          </cell>
          <cell r="D2322">
            <v>60</v>
          </cell>
          <cell r="E2322">
            <v>60</v>
          </cell>
          <cell r="F2322">
            <v>0.372</v>
          </cell>
          <cell r="G2322">
            <v>9.2999999999999999E-2</v>
          </cell>
        </row>
        <row r="2323">
          <cell r="B2323" t="str">
            <v>RK.20006.100</v>
          </cell>
          <cell r="C2323" t="str">
            <v>RIK ANILLO PISTON 20006-040 MITSUBISHI MONTERO PAJERO 6G72 6CIL 3.0L 91.1MM 1.5-1.5-4</v>
          </cell>
          <cell r="D2323">
            <v>72</v>
          </cell>
          <cell r="E2323">
            <v>72</v>
          </cell>
          <cell r="F2323">
            <v>1.38</v>
          </cell>
          <cell r="G2323">
            <v>0.23</v>
          </cell>
        </row>
        <row r="2324">
          <cell r="B2324" t="str">
            <v>RK.20007.050</v>
          </cell>
          <cell r="C2324" t="str">
            <v>RIK ANILLO PISTON 20007-020 MITSUBISHI PROTON 4G18 4CIL 1.8L 76MM 1.2-1.2-2.5</v>
          </cell>
          <cell r="D2324">
            <v>44</v>
          </cell>
          <cell r="E2324">
            <v>44</v>
          </cell>
          <cell r="F2324">
            <v>0.35599999999999998</v>
          </cell>
          <cell r="G2324">
            <v>8.8999999999999996E-2</v>
          </cell>
        </row>
        <row r="2325">
          <cell r="B2325" t="str">
            <v>RK.20007.STD</v>
          </cell>
          <cell r="C2325" t="str">
            <v>RIK ANILLO PISTON 20007-STD MITSUBISHI PROTON 4G18 4CIL 1.8L 76MM 1.2-1.2-2.5</v>
          </cell>
          <cell r="D2325">
            <v>60</v>
          </cell>
          <cell r="E2325">
            <v>60</v>
          </cell>
          <cell r="F2325">
            <v>0.34799999999999998</v>
          </cell>
          <cell r="G2325">
            <v>8.6999999999999994E-2</v>
          </cell>
        </row>
        <row r="2326">
          <cell r="B2326" t="str">
            <v>RK.20016.025</v>
          </cell>
          <cell r="C2326" t="str">
            <v>RIK ANILLO PISTON 20016-010 MITSUBISHI CANTER 4D30 4CIL 3.3L 100MM 3-2-5 CONICO</v>
          </cell>
          <cell r="D2326">
            <v>24</v>
          </cell>
          <cell r="E2326">
            <v>24</v>
          </cell>
          <cell r="F2326">
            <v>1.22</v>
          </cell>
          <cell r="G2326">
            <v>0.30499999999999999</v>
          </cell>
        </row>
        <row r="2327">
          <cell r="B2327" t="str">
            <v>RK.20016.STD</v>
          </cell>
          <cell r="C2327" t="str">
            <v>RIK ANILLO PISTON 20016-STD MITSUBISHI CANTER 4D30 4CIL 3.3L 100MM 3-2-5 CONICO</v>
          </cell>
          <cell r="D2327">
            <v>32</v>
          </cell>
          <cell r="E2327">
            <v>32</v>
          </cell>
          <cell r="F2327">
            <v>1.216</v>
          </cell>
          <cell r="G2327">
            <v>0.30399999999999999</v>
          </cell>
        </row>
        <row r="2328">
          <cell r="B2328" t="str">
            <v>RK.20017.STD</v>
          </cell>
          <cell r="C2328" t="str">
            <v>RIK ANILLO PISTON 20017-STD MITSUBISHI CANTER 4D32 4CIL 3.6L 104MM 3-2-4 CONICO</v>
          </cell>
          <cell r="D2328">
            <v>80</v>
          </cell>
          <cell r="E2328">
            <v>80</v>
          </cell>
          <cell r="F2328">
            <v>1.204</v>
          </cell>
          <cell r="G2328">
            <v>0.30099999999999999</v>
          </cell>
        </row>
        <row r="2329">
          <cell r="B2329" t="str">
            <v>RK.20021.STD</v>
          </cell>
          <cell r="C2329" t="str">
            <v>RIK ANILLO PISTON 20021-STD MITSUBISHI CANTER 4D33 4CIL 4.2L 108MM 3-2-4</v>
          </cell>
          <cell r="D2329">
            <v>456</v>
          </cell>
          <cell r="E2329">
            <v>456</v>
          </cell>
          <cell r="F2329">
            <v>1.292</v>
          </cell>
          <cell r="G2329">
            <v>0.32300000000000001</v>
          </cell>
        </row>
        <row r="2330">
          <cell r="B2330" t="str">
            <v>RK.20022.025</v>
          </cell>
          <cell r="C2330" t="str">
            <v>RIK ANILLO PISTON 20022-010 MITSUBISHI CANTER 4D33 4CIL 4.2L 108MM 3-2-4</v>
          </cell>
          <cell r="D2330">
            <v>40</v>
          </cell>
          <cell r="E2330">
            <v>40</v>
          </cell>
          <cell r="F2330">
            <v>1.252</v>
          </cell>
          <cell r="G2330">
            <v>0.313</v>
          </cell>
        </row>
        <row r="2331">
          <cell r="B2331" t="str">
            <v>RK.20022.STD</v>
          </cell>
          <cell r="C2331" t="str">
            <v>RIK ANILLO PISTON 20022-STD MITSUBISHI CANTER 4D33 4CIL 4.2L 108MM 3-2-4</v>
          </cell>
          <cell r="D2331">
            <v>244</v>
          </cell>
          <cell r="E2331">
            <v>244</v>
          </cell>
          <cell r="F2331">
            <v>1.24</v>
          </cell>
          <cell r="G2331">
            <v>0.31</v>
          </cell>
        </row>
        <row r="2332">
          <cell r="B2332" t="str">
            <v>RK.20025.STD</v>
          </cell>
          <cell r="C2332" t="str">
            <v>RIK ANILLO PISTON 20025-STD MITSUBISHI FUSO 6D14 6CIL 6.6L 110MM 3-2.5-5 CONICO</v>
          </cell>
          <cell r="D2332">
            <v>144</v>
          </cell>
          <cell r="E2332">
            <v>144</v>
          </cell>
          <cell r="F2332">
            <v>3.3479999999999999</v>
          </cell>
          <cell r="G2332">
            <v>0.55800000000000005</v>
          </cell>
        </row>
        <row r="2333">
          <cell r="B2333" t="str">
            <v>RK.20035.STD</v>
          </cell>
          <cell r="C2333" t="str">
            <v>RIK ANILLO PISTON 20035-STD MITSUBISHI FUSO 6D22 6CIL 11.14L 130MM 3.306-3-6 CONICO</v>
          </cell>
          <cell r="D2333">
            <v>30</v>
          </cell>
          <cell r="E2333">
            <v>30</v>
          </cell>
          <cell r="F2333">
            <v>5.2619999999999996</v>
          </cell>
          <cell r="G2333">
            <v>0.877</v>
          </cell>
        </row>
        <row r="2334">
          <cell r="B2334" t="str">
            <v>RK.20062.050</v>
          </cell>
          <cell r="C2334" t="str">
            <v>RIK ANILLO PISTON 20062-020 MITSUBISHI PAJERO LANCER 4G94 4CIL 2.0L 81.5MM 1.2-1.2-2.5</v>
          </cell>
          <cell r="D2334">
            <v>4</v>
          </cell>
          <cell r="E2334">
            <v>4</v>
          </cell>
          <cell r="F2334">
            <v>0.39200000000000002</v>
          </cell>
          <cell r="G2334">
            <v>9.8000000000000004E-2</v>
          </cell>
        </row>
        <row r="2335">
          <cell r="B2335" t="str">
            <v>RK.20062.STD</v>
          </cell>
          <cell r="C2335" t="str">
            <v>RIK ANILLO PISTON 20062-STD MITSUBISHI PAJERO LANCER 4G94 4CIL 2.0L 81.5MM 1.2-1.2-2.5</v>
          </cell>
          <cell r="D2335">
            <v>16</v>
          </cell>
          <cell r="E2335">
            <v>16</v>
          </cell>
          <cell r="F2335">
            <v>0.38800000000000001</v>
          </cell>
          <cell r="G2335">
            <v>9.7000000000000003E-2</v>
          </cell>
        </row>
        <row r="2336">
          <cell r="B2336" t="str">
            <v>RK.20065.050</v>
          </cell>
          <cell r="C2336" t="str">
            <v>RIK ANILLO PISTON 20065-020 MITSUBISHI LANCER 4A91 4CIL 1.5L 75MM 1.2-0.8-2</v>
          </cell>
          <cell r="D2336">
            <v>64</v>
          </cell>
          <cell r="E2336">
            <v>64</v>
          </cell>
          <cell r="F2336">
            <v>0.27200000000000002</v>
          </cell>
          <cell r="G2336">
            <v>6.8000000000000005E-2</v>
          </cell>
        </row>
        <row r="2337">
          <cell r="B2337" t="str">
            <v>RK.20065.075</v>
          </cell>
          <cell r="C2337" t="str">
            <v>RIK ANILLO PISTON 20065-030 MITSUBISHI LANCER 4A91 4CIL 1.5L 75MM 1.2-0.8-2</v>
          </cell>
          <cell r="D2337">
            <v>100</v>
          </cell>
          <cell r="E2337">
            <v>100</v>
          </cell>
          <cell r="F2337">
            <v>0.27200000000000002</v>
          </cell>
          <cell r="G2337">
            <v>6.8000000000000005E-2</v>
          </cell>
        </row>
        <row r="2338">
          <cell r="B2338" t="str">
            <v>RK.20065.STD</v>
          </cell>
          <cell r="C2338" t="str">
            <v>RIK ANILLO PISTON 20065-STD MITSUBISHI LANCER 4A91 4CIL 1.5L 75MM 1.2-0.8-2</v>
          </cell>
          <cell r="D2338">
            <v>36</v>
          </cell>
          <cell r="E2338">
            <v>36</v>
          </cell>
          <cell r="F2338">
            <v>0.26400000000000001</v>
          </cell>
          <cell r="G2338">
            <v>6.6000000000000003E-2</v>
          </cell>
        </row>
        <row r="2339">
          <cell r="B2339" t="str">
            <v>RK.20066.025</v>
          </cell>
          <cell r="C2339" t="str">
            <v>RIK ANILLO PISTON 20066-025 MITSUBISHI LANCER 4G69 4CIL 2.4L 87MM 1.2-1.2-2</v>
          </cell>
          <cell r="D2339">
            <v>116</v>
          </cell>
          <cell r="E2339">
            <v>116</v>
          </cell>
          <cell r="F2339">
            <v>0.42799999999999999</v>
          </cell>
          <cell r="G2339">
            <v>0.107</v>
          </cell>
        </row>
        <row r="2340">
          <cell r="B2340" t="str">
            <v>RK.20083.STD</v>
          </cell>
          <cell r="C2340" t="str">
            <v>RIK ANILLO PISTON 20083-STD MITSUBISHI PAJERO 4D56 4CIL 2.4L 91.1MM 2.5-1.98-3</v>
          </cell>
          <cell r="D2340">
            <v>80</v>
          </cell>
          <cell r="E2340">
            <v>80</v>
          </cell>
          <cell r="F2340">
            <v>0.73199999999999998</v>
          </cell>
          <cell r="G2340">
            <v>0.183</v>
          </cell>
        </row>
        <row r="2341">
          <cell r="B2341" t="str">
            <v>RK.20084.025</v>
          </cell>
          <cell r="C2341" t="str">
            <v>RIK ANILLO PISTON 20084-010 MITSUBISHI LANCER 4G63 4CIL 2.0L 85MM 1.2-1.2-2</v>
          </cell>
          <cell r="D2341">
            <v>108</v>
          </cell>
          <cell r="E2341">
            <v>108</v>
          </cell>
          <cell r="F2341">
            <v>0.42</v>
          </cell>
          <cell r="G2341">
            <v>0.105</v>
          </cell>
        </row>
        <row r="2342">
          <cell r="B2342" t="str">
            <v>RK.20087.025</v>
          </cell>
          <cell r="C2342" t="str">
            <v>RIK ANILLO PISTON 20087-010 MITSUBISHI CANTER 4M50-4M51 4CIL 5.2L 118MM 3-2-3</v>
          </cell>
          <cell r="D2342">
            <v>4</v>
          </cell>
          <cell r="E2342">
            <v>4</v>
          </cell>
          <cell r="F2342">
            <v>1.28</v>
          </cell>
          <cell r="G2342">
            <v>0.32</v>
          </cell>
        </row>
        <row r="2343">
          <cell r="B2343" t="str">
            <v>RK.20087.STD</v>
          </cell>
          <cell r="C2343" t="str">
            <v>RIK ANILLO PISTON 20087-STD MITSUBISHI CANTER 4M50-4M51 4CIL 5.2L 118MM 3-2-3</v>
          </cell>
          <cell r="D2343">
            <v>12</v>
          </cell>
          <cell r="E2343">
            <v>12</v>
          </cell>
          <cell r="F2343">
            <v>1.276</v>
          </cell>
          <cell r="G2343">
            <v>0.31900000000000001</v>
          </cell>
        </row>
        <row r="2344">
          <cell r="B2344" t="str">
            <v>RK.20091.050</v>
          </cell>
          <cell r="C2344" t="str">
            <v>RIK ANILLO PISTON 20091-020 MITSUBISHI LANCER 4B11 4CIL 2.0L 86MM 1.2-1.2-2</v>
          </cell>
          <cell r="D2344">
            <v>8</v>
          </cell>
          <cell r="E2344">
            <v>8</v>
          </cell>
          <cell r="F2344">
            <v>0.432</v>
          </cell>
          <cell r="G2344">
            <v>0.108</v>
          </cell>
        </row>
        <row r="2345">
          <cell r="B2345" t="str">
            <v>RK.20091.STD</v>
          </cell>
          <cell r="C2345" t="str">
            <v>RIK ANILLO PISTON 20091-STD MITSUBISHI LANCER 4B11 4CIL 2.0L 86MM 1.2-1.2-2</v>
          </cell>
          <cell r="D2345">
            <v>28</v>
          </cell>
          <cell r="E2345">
            <v>28</v>
          </cell>
          <cell r="F2345">
            <v>0.42</v>
          </cell>
          <cell r="G2345">
            <v>0.105</v>
          </cell>
        </row>
        <row r="2346">
          <cell r="B2346" t="str">
            <v>RK.20094.STD</v>
          </cell>
          <cell r="C2346" t="str">
            <v>RIK ANILLO PISTON 20094-STD MITSUBISHI OUTLANDER 6B31 6CIL 3.0L 87.6MM 1.2-1-2</v>
          </cell>
          <cell r="D2346">
            <v>18</v>
          </cell>
          <cell r="E2346">
            <v>18</v>
          </cell>
          <cell r="F2346">
            <v>0.78600000000000003</v>
          </cell>
          <cell r="G2346">
            <v>0.13100000000000001</v>
          </cell>
        </row>
        <row r="2347">
          <cell r="B2347" t="str">
            <v>RK.20095.025</v>
          </cell>
          <cell r="C2347" t="str">
            <v>RIK ANILLO PISTON 20095-025 MITSUBISHI OUTLANDER 4B12 4CIL 2.4L 88MM 1.2-1.2-2</v>
          </cell>
          <cell r="D2347">
            <v>4</v>
          </cell>
          <cell r="E2347">
            <v>4</v>
          </cell>
          <cell r="F2347">
            <v>0.44800000000000001</v>
          </cell>
          <cell r="G2347">
            <v>0.112</v>
          </cell>
        </row>
        <row r="2348">
          <cell r="B2348" t="str">
            <v>RK.20095.050</v>
          </cell>
          <cell r="C2348" t="str">
            <v>RIK ANILLO PISTON 20095-050 MITSUBISHI OUTLANDER 4B12 4CIL 2.4L 88MM 1.2-1.2-2</v>
          </cell>
          <cell r="D2348">
            <v>28</v>
          </cell>
          <cell r="E2348">
            <v>28</v>
          </cell>
          <cell r="F2348">
            <v>0.44400000000000001</v>
          </cell>
          <cell r="G2348">
            <v>0.111</v>
          </cell>
        </row>
        <row r="2349">
          <cell r="B2349" t="str">
            <v>RK.20095.075</v>
          </cell>
          <cell r="C2349" t="str">
            <v>RIK ANILLO PISTON 20095-030 MITSUBISHI OUTLANDER 4B12 4CIL 2.4L 88MM 1.2-1.2-2</v>
          </cell>
          <cell r="D2349">
            <v>32</v>
          </cell>
          <cell r="E2349">
            <v>32</v>
          </cell>
          <cell r="F2349">
            <v>0.44400000000000001</v>
          </cell>
          <cell r="G2349">
            <v>0.111</v>
          </cell>
        </row>
        <row r="2350">
          <cell r="B2350" t="str">
            <v>RK.20099.STD</v>
          </cell>
          <cell r="C2350" t="str">
            <v>RIK ANILLO PISTON 20099.STD MITSUBISHI TRUCK 4D33 4CIL 4.2L 108MM 3-2-4</v>
          </cell>
          <cell r="D2350">
            <v>20</v>
          </cell>
          <cell r="E2350">
            <v>20</v>
          </cell>
          <cell r="F2350">
            <v>1.26</v>
          </cell>
          <cell r="G2350">
            <v>0.315</v>
          </cell>
        </row>
        <row r="2351">
          <cell r="B2351" t="str">
            <v>RK.20100.025</v>
          </cell>
          <cell r="C2351" t="str">
            <v>RIK ANILLO PISTON 20100-010 MITSUBISHI ROSA 4M50T 4CIL 4.9L 114MM 2.806-2-4</v>
          </cell>
          <cell r="D2351">
            <v>68</v>
          </cell>
          <cell r="E2351">
            <v>68</v>
          </cell>
          <cell r="F2351">
            <v>1.208</v>
          </cell>
          <cell r="G2351">
            <v>0.30199999999999999</v>
          </cell>
        </row>
        <row r="2352">
          <cell r="B2352" t="str">
            <v>RK.20100.STD</v>
          </cell>
          <cell r="C2352" t="str">
            <v>RIK ANILLO PISTON 20100-STD MITSUBISHI ROSA 4M50T 4CIL 4.9L 114MM 2.806-2-4</v>
          </cell>
          <cell r="D2352">
            <v>28</v>
          </cell>
          <cell r="E2352">
            <v>28</v>
          </cell>
          <cell r="F2352">
            <v>1.228</v>
          </cell>
          <cell r="G2352">
            <v>0.307</v>
          </cell>
        </row>
        <row r="2353">
          <cell r="B2353" t="str">
            <v>RK.20150.STD</v>
          </cell>
          <cell r="C2353" t="str">
            <v>RIK ANILLO PISTON 20150-STD MITSUBISHI CANTER 4D35 4CIL 4.6L 110MM 3-2-4</v>
          </cell>
          <cell r="D2353">
            <v>12</v>
          </cell>
          <cell r="E2353">
            <v>12</v>
          </cell>
          <cell r="F2353">
            <v>1.272</v>
          </cell>
          <cell r="G2353">
            <v>0.318</v>
          </cell>
        </row>
        <row r="2354">
          <cell r="B2354" t="str">
            <v>RK.20155.025</v>
          </cell>
          <cell r="C2354" t="str">
            <v>RIK ANILLO PISTON 20155-010 MITSUBISHI DELICA WAGON 4G64K 4CIL 2.4L 86.5MM 1.2-1.5-3</v>
          </cell>
          <cell r="D2354">
            <v>12</v>
          </cell>
          <cell r="E2354">
            <v>12</v>
          </cell>
          <cell r="F2354">
            <v>0.51200000000000001</v>
          </cell>
          <cell r="G2354">
            <v>0.128</v>
          </cell>
        </row>
        <row r="2355">
          <cell r="B2355" t="str">
            <v>RK.20213.STD</v>
          </cell>
          <cell r="C2355" t="str">
            <v>RIK ANILLO PISTON 20213-STD MITSUBISHI FUSO 6D16T 6CIL 7.5L 118MM 2.806K-2.5-4 CONICO</v>
          </cell>
          <cell r="D2355">
            <v>186</v>
          </cell>
          <cell r="E2355">
            <v>186</v>
          </cell>
          <cell r="F2355">
            <v>3.0960000000000001</v>
          </cell>
          <cell r="G2355">
            <v>0.51600000000000001</v>
          </cell>
        </row>
        <row r="2356">
          <cell r="B2356" t="str">
            <v>RK.20215.STD</v>
          </cell>
          <cell r="C2356" t="str">
            <v>RIK ANILLO PISTON 20215-STD MITSUBISHI L200 H100 STAREX 4D55 4CIL 2.3L 91.1MM 2.5-2-4</v>
          </cell>
          <cell r="D2356">
            <v>68</v>
          </cell>
          <cell r="E2356">
            <v>68</v>
          </cell>
          <cell r="F2356">
            <v>0.89600000000000002</v>
          </cell>
          <cell r="G2356">
            <v>0.224</v>
          </cell>
        </row>
        <row r="2357">
          <cell r="B2357" t="str">
            <v>RK.20270.025</v>
          </cell>
          <cell r="C2357" t="str">
            <v>RIK ANILLO PISTON 20270-010 MITSUBISHI DION 4G63-GDI 4CIL 2.0L 85MM 1.2-1.2-2</v>
          </cell>
          <cell r="D2357">
            <v>92</v>
          </cell>
          <cell r="E2357">
            <v>92</v>
          </cell>
          <cell r="F2357">
            <v>0.42399999999999999</v>
          </cell>
          <cell r="G2357">
            <v>0.106</v>
          </cell>
        </row>
        <row r="2358">
          <cell r="B2358" t="str">
            <v>RK.20270.STD</v>
          </cell>
          <cell r="C2358" t="str">
            <v>RIK ANILLO PISTON 20270-STD MITSUBISHI DION 4G63-GDI 4CIL 2.0L 85MM 1.2-1.2-2</v>
          </cell>
          <cell r="D2358">
            <v>60</v>
          </cell>
          <cell r="E2358">
            <v>60</v>
          </cell>
          <cell r="F2358">
            <v>0.42</v>
          </cell>
          <cell r="G2358">
            <v>0.105</v>
          </cell>
        </row>
        <row r="2359">
          <cell r="B2359" t="str">
            <v>RK.20281.025</v>
          </cell>
          <cell r="C2359" t="str">
            <v>RIK ANILLO PISTON 20281-010 MITSUBISHI FUSO 6D16 6CIL 7.5L 118MM 3-2.5-4</v>
          </cell>
          <cell r="D2359">
            <v>30</v>
          </cell>
          <cell r="E2359">
            <v>30</v>
          </cell>
          <cell r="F2359">
            <v>3.5339999999999998</v>
          </cell>
          <cell r="G2359">
            <v>0.58899999999999997</v>
          </cell>
        </row>
        <row r="2360">
          <cell r="B2360" t="str">
            <v>RK.20281.STD</v>
          </cell>
          <cell r="C2360" t="str">
            <v>RIK ANILLO PISTON 20281-STD MITSUBISHI FUSO 6D16 6CIL 7.5L 118MM 3-2.5-4</v>
          </cell>
          <cell r="D2360">
            <v>78</v>
          </cell>
          <cell r="E2360">
            <v>78</v>
          </cell>
          <cell r="F2360">
            <v>3.4980000000000002</v>
          </cell>
          <cell r="G2360">
            <v>0.58299999999999996</v>
          </cell>
        </row>
        <row r="2361">
          <cell r="B2361" t="str">
            <v>RK.20291.050</v>
          </cell>
          <cell r="C2361" t="str">
            <v>RIK ANILLO PISTON 20291-020 MITSUBISHI MONTERO GALANT 4G64 4CIL 2.4L 86.5MM 1.2-1.5-2.8</v>
          </cell>
          <cell r="D2361">
            <v>12</v>
          </cell>
          <cell r="E2361">
            <v>12</v>
          </cell>
          <cell r="F2361">
            <v>0.51600000000000001</v>
          </cell>
          <cell r="G2361">
            <v>0.129</v>
          </cell>
        </row>
        <row r="2362">
          <cell r="B2362" t="str">
            <v>RK.20292.050</v>
          </cell>
          <cell r="C2362" t="str">
            <v>RIK ANILLO PISTON 20292-020 MITSUBISHI MIRAGE COLT 4G17 4CIL 1.3L 72.2MM 1.2-1.5-3</v>
          </cell>
          <cell r="D2362">
            <v>4</v>
          </cell>
          <cell r="E2362">
            <v>4</v>
          </cell>
          <cell r="F2362">
            <v>0.376</v>
          </cell>
          <cell r="G2362">
            <v>9.4E-2</v>
          </cell>
        </row>
        <row r="2363">
          <cell r="B2363" t="str">
            <v>RK.20440.050</v>
          </cell>
          <cell r="C2363" t="str">
            <v>RIK ANILLO PISTON 20440-020 MITSUBISHI LANCER MIRAGE 4G13-H 4CIL 1.3L 71MM 1.5-1.5-4</v>
          </cell>
          <cell r="D2363">
            <v>12</v>
          </cell>
          <cell r="E2363">
            <v>12</v>
          </cell>
          <cell r="F2363">
            <v>0.45200000000000001</v>
          </cell>
          <cell r="G2363">
            <v>0.113</v>
          </cell>
        </row>
        <row r="2364">
          <cell r="B2364" t="str">
            <v>RK.20440.STD</v>
          </cell>
          <cell r="C2364" t="str">
            <v>RIK ANILLO PISTON 20440-STD MITSUBISHI LANCER MIRAGE 4G13-H 4CIL 1.3L 71MM 1.5-1.5-4</v>
          </cell>
          <cell r="D2364">
            <v>76</v>
          </cell>
          <cell r="E2364">
            <v>76</v>
          </cell>
          <cell r="F2364">
            <v>0.44800000000000001</v>
          </cell>
          <cell r="G2364">
            <v>0.112</v>
          </cell>
        </row>
        <row r="2365">
          <cell r="B2365" t="str">
            <v>RK.20441.STD</v>
          </cell>
          <cell r="C2365" t="str">
            <v>RIK ANILLO PISTON 20441-STD MITSUBISHI CANTER 4D31T 4CIL 3.3L 100MM 3-2-4 CONICO</v>
          </cell>
          <cell r="D2365">
            <v>172</v>
          </cell>
          <cell r="E2365">
            <v>172</v>
          </cell>
          <cell r="F2365">
            <v>1.056</v>
          </cell>
          <cell r="G2365">
            <v>0.26400000000000001</v>
          </cell>
        </row>
        <row r="2366">
          <cell r="B2366" t="str">
            <v>RK.20475.STD</v>
          </cell>
          <cell r="C2366" t="str">
            <v>RIK ANILLO PISTON 20475-STD MITSUBISHI CANTER 4D32 4CIL 3.6L 104MM 3-2-4 CONICO</v>
          </cell>
          <cell r="D2366">
            <v>44</v>
          </cell>
          <cell r="E2366">
            <v>44</v>
          </cell>
          <cell r="F2366">
            <v>1.2</v>
          </cell>
          <cell r="G2366">
            <v>0.3</v>
          </cell>
        </row>
        <row r="2367">
          <cell r="B2367" t="str">
            <v>RK.20503.025</v>
          </cell>
          <cell r="C2367" t="str">
            <v>RIK ANILLO PISTON 20503-010 MITSUBISHI L200 H100 STAREX 4D55T-4D56 4CIL 2.3L 91.1MM 2.5-2-4 CONICO</v>
          </cell>
          <cell r="D2367">
            <v>84</v>
          </cell>
          <cell r="E2367">
            <v>84</v>
          </cell>
          <cell r="F2367">
            <v>0.83599999999999997</v>
          </cell>
          <cell r="G2367">
            <v>0.20899999999999999</v>
          </cell>
        </row>
        <row r="2368">
          <cell r="B2368" t="str">
            <v>RK.20503.STD</v>
          </cell>
          <cell r="C2368" t="str">
            <v>RIK ANILLO PISTON 20503-STD MITSUBISHI L200 H100 STAREX 4D55T-4D56 4CIL 2.3L 91.1MM 2.5-2-4 CONICO</v>
          </cell>
          <cell r="D2368">
            <v>760</v>
          </cell>
          <cell r="E2368">
            <v>760</v>
          </cell>
          <cell r="F2368">
            <v>0.85199999999999998</v>
          </cell>
          <cell r="G2368">
            <v>0.21299999999999999</v>
          </cell>
        </row>
        <row r="2369">
          <cell r="B2369" t="str">
            <v>RK.20515.STD</v>
          </cell>
          <cell r="C2369" t="str">
            <v>RIK ANILLO PISTON 20515-STD MITSUBISHI CANTER 4D32 4CIL 4.0L 104MM 3-2-4(2.5) CONICO</v>
          </cell>
          <cell r="D2369">
            <v>68</v>
          </cell>
          <cell r="E2369">
            <v>68</v>
          </cell>
          <cell r="F2369">
            <v>1.1479999999999999</v>
          </cell>
          <cell r="G2369">
            <v>0.28699999999999998</v>
          </cell>
        </row>
        <row r="2370">
          <cell r="B2370" t="str">
            <v>RK.20520.025</v>
          </cell>
          <cell r="C2370" t="str">
            <v>RIK ANILLO PISTON 20520-010 MITSUBISHI LANCER MIRAGE 4G15 4CIL 1.5L 75.5MM 1.5-1.5-4</v>
          </cell>
          <cell r="D2370">
            <v>204</v>
          </cell>
          <cell r="E2370">
            <v>204</v>
          </cell>
          <cell r="F2370">
            <v>0.46400000000000002</v>
          </cell>
          <cell r="G2370">
            <v>0.11600000000000001</v>
          </cell>
        </row>
        <row r="2371">
          <cell r="B2371" t="str">
            <v>RK.20520.050</v>
          </cell>
          <cell r="C2371" t="str">
            <v>RIK ANILLO PISTON 20520-020 MITSUBISHI LANCER MIRAGE 4G15 4CIL 1.5L 75.5MM 1.5-1.5-4</v>
          </cell>
          <cell r="D2371">
            <v>44</v>
          </cell>
          <cell r="E2371">
            <v>44</v>
          </cell>
          <cell r="F2371">
            <v>0.46400000000000002</v>
          </cell>
          <cell r="G2371">
            <v>0.11600000000000001</v>
          </cell>
        </row>
        <row r="2372">
          <cell r="B2372" t="str">
            <v>RK.20520.075</v>
          </cell>
          <cell r="C2372" t="str">
            <v>RIK ANILLO PISTON 20520-030 MITSUBISHI LANCER MIRAGE 4G15 4CIL 1.5L 75.5MM 1.5-1.5-4</v>
          </cell>
          <cell r="D2372">
            <v>84</v>
          </cell>
          <cell r="E2372">
            <v>84</v>
          </cell>
          <cell r="F2372">
            <v>0.46400000000000002</v>
          </cell>
          <cell r="G2372">
            <v>0.11600000000000001</v>
          </cell>
        </row>
        <row r="2373">
          <cell r="B2373" t="str">
            <v>RK.20520.STD</v>
          </cell>
          <cell r="C2373" t="str">
            <v>RIK ANILLO PISTON 20520-STD MITSUBISHI LANCER MIRAGE 4G15 4CIL 1.5L 75.5MM 1.5-1.5-4</v>
          </cell>
          <cell r="D2373">
            <v>168</v>
          </cell>
          <cell r="E2373">
            <v>168</v>
          </cell>
          <cell r="F2373">
            <v>0.46400000000000002</v>
          </cell>
          <cell r="G2373">
            <v>0.11600000000000001</v>
          </cell>
        </row>
        <row r="2374">
          <cell r="B2374" t="str">
            <v>RK.20585.025</v>
          </cell>
          <cell r="C2374" t="str">
            <v>RIK ANILLO PISTON 20585-010 MITSUBISHI PAJERO 4M40-TC 4CIL 2.8L 95MM 2.306-2-3 CONICO</v>
          </cell>
          <cell r="D2374">
            <v>20</v>
          </cell>
          <cell r="E2374">
            <v>20</v>
          </cell>
          <cell r="F2374">
            <v>0.78800000000000003</v>
          </cell>
          <cell r="G2374">
            <v>0.19700000000000001</v>
          </cell>
        </row>
        <row r="2375">
          <cell r="B2375" t="str">
            <v>RK.20630.100</v>
          </cell>
          <cell r="C2375" t="str">
            <v>RIK ANILLO PISTON 20630-040 MITSUBISHI LANCER MIRAGE 4G15 4CIL 1.5L 75.5MM 1.2-1.5-3</v>
          </cell>
          <cell r="D2375">
            <v>4</v>
          </cell>
          <cell r="E2375">
            <v>4</v>
          </cell>
          <cell r="F2375">
            <v>0.41199999999999998</v>
          </cell>
          <cell r="G2375">
            <v>0.10299999999999999</v>
          </cell>
        </row>
        <row r="2376">
          <cell r="B2376" t="str">
            <v>RK.20661.STD</v>
          </cell>
          <cell r="C2376" t="str">
            <v>RIK ANILLO PISTON 20661-STD MITSUBISHI MONTERO PAJERO 4M40 4CIL 2.8L 95MM 2.3K-2-4 CONICO</v>
          </cell>
          <cell r="D2376">
            <v>44</v>
          </cell>
          <cell r="E2376">
            <v>44</v>
          </cell>
          <cell r="F2376">
            <v>0.85599999999999998</v>
          </cell>
          <cell r="G2376">
            <v>0.214</v>
          </cell>
        </row>
        <row r="2377">
          <cell r="B2377" t="str">
            <v>RK.20740.025</v>
          </cell>
          <cell r="C2377" t="str">
            <v>RIK ANILLO PISTON 20740-010 MITSUBISHI DELICA WAGON 4G92 4CIL 1.6L 81MM 1.2-1.2-2.8</v>
          </cell>
          <cell r="D2377">
            <v>44</v>
          </cell>
          <cell r="E2377">
            <v>44</v>
          </cell>
          <cell r="F2377">
            <v>0.40799999999999997</v>
          </cell>
          <cell r="G2377">
            <v>0.10199999999999999</v>
          </cell>
        </row>
        <row r="2378">
          <cell r="B2378" t="str">
            <v>RK.20740.050</v>
          </cell>
          <cell r="C2378" t="str">
            <v>RIK ANILLO PISTON 20740-020 MITSUBISHI DELICA WAGON 4G92 4CIL 1.6L 81MM 1.2-1.2-2.8</v>
          </cell>
          <cell r="D2378">
            <v>16</v>
          </cell>
          <cell r="E2378">
            <v>16</v>
          </cell>
          <cell r="F2378">
            <v>0.40799999999999997</v>
          </cell>
          <cell r="G2378">
            <v>0.10199999999999999</v>
          </cell>
        </row>
        <row r="2379">
          <cell r="B2379" t="str">
            <v>RK.20740.075</v>
          </cell>
          <cell r="C2379" t="str">
            <v>RIK ANILLO PISTON 20740-030 MITSUBISHI DELICA WAGON 4G92 4CIL 1.6L 81MM 1.2-1.2-2.8</v>
          </cell>
          <cell r="D2379">
            <v>16</v>
          </cell>
          <cell r="E2379">
            <v>16</v>
          </cell>
          <cell r="F2379">
            <v>0.41199999999999998</v>
          </cell>
          <cell r="G2379">
            <v>0.10299999999999999</v>
          </cell>
        </row>
        <row r="2380">
          <cell r="B2380" t="str">
            <v>RK.20740.STD</v>
          </cell>
          <cell r="C2380" t="str">
            <v>RIK ANILLO PISTON 20740-STD MITSUBISHI DELICA WAGON 4G92 4CIL 1.6L 81MM 1.2-1.2-2.8</v>
          </cell>
          <cell r="D2380">
            <v>24</v>
          </cell>
          <cell r="E2380">
            <v>24</v>
          </cell>
          <cell r="F2380">
            <v>0.41199999999999998</v>
          </cell>
          <cell r="G2380">
            <v>0.10299999999999999</v>
          </cell>
        </row>
        <row r="2381">
          <cell r="B2381" t="str">
            <v>RK.20763.STD</v>
          </cell>
          <cell r="C2381" t="str">
            <v>RIK ANILLO PISTON 20763-STD MITSUBISHI FUSO 6D22 6CIL 11.14L 130MM 3.306-3-4 CONICO</v>
          </cell>
          <cell r="D2381">
            <v>30</v>
          </cell>
          <cell r="E2381">
            <v>30</v>
          </cell>
          <cell r="F2381">
            <v>4.32</v>
          </cell>
          <cell r="G2381">
            <v>0.72</v>
          </cell>
        </row>
        <row r="2382">
          <cell r="B2382" t="str">
            <v>RK.20845.STD</v>
          </cell>
          <cell r="C2382" t="str">
            <v>RIK ANILLO PISTON 20845-STD MITSUBISHI CANTER 4D35 4CIL 4.6L 110MM 3-2.5-4</v>
          </cell>
          <cell r="D2382">
            <v>4</v>
          </cell>
          <cell r="E2382">
            <v>4</v>
          </cell>
          <cell r="F2382">
            <v>1.3959999999999999</v>
          </cell>
          <cell r="G2382">
            <v>0.34899999999999998</v>
          </cell>
        </row>
        <row r="2383">
          <cell r="B2383" t="str">
            <v>RK.20892.STD</v>
          </cell>
          <cell r="C2383" t="str">
            <v>RIK ANILLO PISTON 20892-STD MITSUBISHI MINICA 3G83 3CIL 0.7L 65MM 1.2-1.2-2.8</v>
          </cell>
          <cell r="D2383">
            <v>30</v>
          </cell>
          <cell r="E2383">
            <v>30</v>
          </cell>
          <cell r="F2383">
            <v>0</v>
          </cell>
          <cell r="G2383">
            <v>5.1999999999999998E-2</v>
          </cell>
        </row>
        <row r="2384">
          <cell r="B2384" t="str">
            <v>RK.20901.STD</v>
          </cell>
          <cell r="C2384" t="str">
            <v>RIK ANILLO PISTON 20901-STD MITSUBISHI FUSO 6D15T 6CIL 7.0L 113MM 2.806-2.5-4 CONICO</v>
          </cell>
          <cell r="D2384">
            <v>54</v>
          </cell>
          <cell r="E2384">
            <v>54</v>
          </cell>
          <cell r="F2384">
            <v>2.8679999999999999</v>
          </cell>
          <cell r="G2384">
            <v>0.47799999999999998</v>
          </cell>
        </row>
        <row r="2385">
          <cell r="B2385" t="str">
            <v>RK.20911.STD</v>
          </cell>
          <cell r="C2385" t="str">
            <v>RIK ANILLO PISTON 20911-STD MITSUBISHI FUSO 6D15 6CIL 7.0L 113MM 3-2.5-5 CONICO</v>
          </cell>
          <cell r="D2385">
            <v>6</v>
          </cell>
          <cell r="E2385">
            <v>6</v>
          </cell>
          <cell r="F2385">
            <v>3.4740000000000002</v>
          </cell>
          <cell r="G2385">
            <v>0.57899999999999996</v>
          </cell>
        </row>
        <row r="2386">
          <cell r="B2386" t="str">
            <v>RK.20931.STD</v>
          </cell>
          <cell r="C2386" t="str">
            <v>RIK ANILLO PISTON 20931-STD MITSUBISHI CANTER 4D34T 4CIL 3.9L 104MM 2.806-2-4 CONICO</v>
          </cell>
          <cell r="D2386">
            <v>228</v>
          </cell>
          <cell r="E2386">
            <v>228</v>
          </cell>
          <cell r="F2386">
            <v>1.0920000000000001</v>
          </cell>
          <cell r="G2386">
            <v>0.27300000000000002</v>
          </cell>
        </row>
        <row r="2387">
          <cell r="B2387" t="str">
            <v>RK.20933.STD</v>
          </cell>
          <cell r="C2387" t="str">
            <v>RIK ANILLO PISTON 20933-STD MITSUBISHI FUSO 6D14T 6CIL 6.6L 110MM 2.8-2.5-4 CONICO</v>
          </cell>
          <cell r="D2387">
            <v>36</v>
          </cell>
          <cell r="E2387">
            <v>36</v>
          </cell>
          <cell r="F2387">
            <v>2.7360000000000002</v>
          </cell>
          <cell r="G2387">
            <v>0.45600000000000002</v>
          </cell>
        </row>
        <row r="2388">
          <cell r="B2388" t="str">
            <v>RK.20965.025</v>
          </cell>
          <cell r="C2388" t="str">
            <v>RIK ANILLO PISTON 20965-010 MITSUBISHI LANCER MIRAGE 4G13 4CIL 1.3L 71MM 1.2-1.5-2.8</v>
          </cell>
          <cell r="D2388">
            <v>40</v>
          </cell>
          <cell r="E2388">
            <v>40</v>
          </cell>
          <cell r="F2388">
            <v>0.34799999999999998</v>
          </cell>
          <cell r="G2388">
            <v>8.6999999999999994E-2</v>
          </cell>
        </row>
        <row r="2389">
          <cell r="B2389" t="str">
            <v>RK.20965.050</v>
          </cell>
          <cell r="C2389" t="str">
            <v>RIK ANILLO PISTON 20965-020 MITSUBISHI LANCER MIRAGE 4G13 4CIL 1.3L 71MM 1.2-1.5-2.8</v>
          </cell>
          <cell r="D2389">
            <v>8</v>
          </cell>
          <cell r="E2389">
            <v>8</v>
          </cell>
          <cell r="F2389">
            <v>0.35199999999999998</v>
          </cell>
          <cell r="G2389">
            <v>8.7999999999999995E-2</v>
          </cell>
        </row>
        <row r="2390">
          <cell r="B2390" t="str">
            <v>RK.20965.075</v>
          </cell>
          <cell r="C2390" t="str">
            <v>RIK ANILLO PISTON 20965-030 MITSUBISHI LANCER MIRAGE 4G13 4CIL 1.3L 71MM 1.2-1.5-2.8</v>
          </cell>
          <cell r="D2390">
            <v>12</v>
          </cell>
          <cell r="E2390">
            <v>12</v>
          </cell>
          <cell r="F2390">
            <v>0.34799999999999998</v>
          </cell>
          <cell r="G2390">
            <v>8.6999999999999994E-2</v>
          </cell>
        </row>
        <row r="2391">
          <cell r="B2391" t="str">
            <v>RK.20965.STD</v>
          </cell>
          <cell r="C2391" t="str">
            <v>RIK ANILLO PISTON 20965-STD MITSUBISHI LANCER MIRAGE 4G13 4CIL 1.3L 71MM 1.2-1.5-2.8</v>
          </cell>
          <cell r="D2391">
            <v>148</v>
          </cell>
          <cell r="E2391">
            <v>148</v>
          </cell>
          <cell r="F2391">
            <v>0.34799999999999998</v>
          </cell>
          <cell r="G2391">
            <v>8.6999999999999994E-2</v>
          </cell>
        </row>
        <row r="2392">
          <cell r="B2392" t="str">
            <v>RK.20999.025</v>
          </cell>
          <cell r="C2392" t="str">
            <v>RIK ANILLO PISTON 20999-010 MITSUBISHI LANCER MIRAGE 4G15 4CIL 1.5L 75.5MM 1.2-1.5-2.8</v>
          </cell>
          <cell r="D2392">
            <v>4</v>
          </cell>
          <cell r="E2392">
            <v>4</v>
          </cell>
          <cell r="F2392">
            <v>0.376</v>
          </cell>
          <cell r="G2392">
            <v>9.4E-2</v>
          </cell>
        </row>
        <row r="2393">
          <cell r="B2393" t="str">
            <v>RK.23000.STD</v>
          </cell>
          <cell r="C2393" t="str">
            <v>RIK ANILLO PISTON 23000-STD NISSAN TRUCK ED33 4CIL 3.3L 100MM 3-2-4.5</v>
          </cell>
          <cell r="D2393">
            <v>28</v>
          </cell>
          <cell r="E2393">
            <v>28</v>
          </cell>
          <cell r="F2393">
            <v>1.1919999999999999</v>
          </cell>
          <cell r="G2393">
            <v>0.29799999999999999</v>
          </cell>
        </row>
        <row r="2394">
          <cell r="B2394" t="str">
            <v>RK.23001.025</v>
          </cell>
          <cell r="C2394" t="str">
            <v>RIK ANILLO PISTON 23001-010 NISSAN SENTRA BLUEBIRD SR20 4CIL 2.0L 86MM 1.2-1.2-2.5</v>
          </cell>
          <cell r="D2394">
            <v>80</v>
          </cell>
          <cell r="E2394">
            <v>80</v>
          </cell>
          <cell r="F2394">
            <v>0.46800000000000003</v>
          </cell>
          <cell r="G2394">
            <v>0.11700000000000001</v>
          </cell>
        </row>
        <row r="2395">
          <cell r="B2395" t="str">
            <v>RK.23001.050</v>
          </cell>
          <cell r="C2395" t="str">
            <v>RIK ANILLO PISTON 23001-020 NISSAN SENTRA BLUEBIRD SR20 4CIL 2.0L 86MM 1.2-1.2-2.5</v>
          </cell>
          <cell r="D2395">
            <v>4</v>
          </cell>
          <cell r="E2395">
            <v>4</v>
          </cell>
          <cell r="F2395">
            <v>0.47199999999999998</v>
          </cell>
          <cell r="G2395">
            <v>0.11799999999999999</v>
          </cell>
        </row>
        <row r="2396">
          <cell r="B2396" t="str">
            <v>RK.23014.025</v>
          </cell>
          <cell r="C2396" t="str">
            <v>RIK ANILLO PISTON 23014-010 NISSAN URVAN E25 ZD30 4CIL 3.0L 96MM 2-1.2-2</v>
          </cell>
          <cell r="D2396">
            <v>16</v>
          </cell>
          <cell r="E2396">
            <v>16</v>
          </cell>
          <cell r="F2396">
            <v>0.56399999999999995</v>
          </cell>
          <cell r="G2396">
            <v>0.14099999999999999</v>
          </cell>
        </row>
        <row r="2397">
          <cell r="B2397" t="str">
            <v>RK.23014.STD</v>
          </cell>
          <cell r="C2397" t="str">
            <v>RIK ANILLO PISTON 23014-STD NISSAN URVAN E25 ZD30 4CIL 3.0L 96MM 2-1.2-2</v>
          </cell>
          <cell r="D2397">
            <v>56</v>
          </cell>
          <cell r="E2397">
            <v>56</v>
          </cell>
          <cell r="F2397">
            <v>0.56399999999999995</v>
          </cell>
          <cell r="G2397">
            <v>0.14099999999999999</v>
          </cell>
        </row>
        <row r="2398">
          <cell r="B2398" t="str">
            <v>RK.23036.075</v>
          </cell>
          <cell r="C2398" t="str">
            <v>RIK ANILLO PISTON 23036-030 NISSAN TIIDA VERSA HR15DE-HR16DE 4CIL 1.5L 78MM 1.2-1.2-2</v>
          </cell>
          <cell r="D2398">
            <v>4</v>
          </cell>
          <cell r="E2398">
            <v>4</v>
          </cell>
          <cell r="F2398">
            <v>0.32400000000000001</v>
          </cell>
          <cell r="G2398">
            <v>8.1000000000000003E-2</v>
          </cell>
        </row>
        <row r="2399">
          <cell r="B2399" t="str">
            <v>RK.23036.STD</v>
          </cell>
          <cell r="C2399" t="str">
            <v>RIK ANILLO PISTON 23036-STD NISSAN TIIDA VERSA HR15DE-HR16DE 4CIL 1.5L 78MM 1.2-1.2-2</v>
          </cell>
          <cell r="D2399">
            <v>4</v>
          </cell>
          <cell r="E2399">
            <v>4</v>
          </cell>
          <cell r="F2399">
            <v>0.32400000000000001</v>
          </cell>
          <cell r="G2399">
            <v>8.1000000000000003E-2</v>
          </cell>
        </row>
        <row r="2400">
          <cell r="B2400" t="str">
            <v>RK.23045.025</v>
          </cell>
          <cell r="C2400" t="str">
            <v>RIK ANILLO PISTON 23045-025 NISSAN TIIDA LAFESTA VERSA MR18-MR20 4CIL 1.8L 84MM 1.2-1.2-2</v>
          </cell>
          <cell r="D2400">
            <v>276</v>
          </cell>
          <cell r="E2400">
            <v>276</v>
          </cell>
          <cell r="F2400">
            <v>0.36399999999999999</v>
          </cell>
          <cell r="G2400">
            <v>9.0999999999999998E-2</v>
          </cell>
        </row>
        <row r="2401">
          <cell r="B2401" t="str">
            <v>RK.23045.050</v>
          </cell>
          <cell r="C2401" t="str">
            <v>RIK ANILLO PISTON 23045-050 NISSAN TIIDA LAFESTA VERSA MR18-MR20 4CIL 1.8L 84MM 1.2-1.2-2</v>
          </cell>
          <cell r="D2401">
            <v>16</v>
          </cell>
          <cell r="E2401">
            <v>16</v>
          </cell>
          <cell r="F2401">
            <v>0.36799999999999999</v>
          </cell>
          <cell r="G2401">
            <v>9.1999999999999998E-2</v>
          </cell>
        </row>
        <row r="2402">
          <cell r="B2402" t="str">
            <v>RK.23045.STD</v>
          </cell>
          <cell r="C2402" t="str">
            <v>RIK ANILLO PISTON 23045-STD NISSAN TIIDA LAFESTA VERSA MR18-MR20 4CIL 1.8L 84MM 1.2-1.2-2</v>
          </cell>
          <cell r="D2402">
            <v>20</v>
          </cell>
          <cell r="E2402">
            <v>20</v>
          </cell>
          <cell r="F2402">
            <v>0.36399999999999999</v>
          </cell>
          <cell r="G2402">
            <v>9.0999999999999998E-2</v>
          </cell>
        </row>
        <row r="2403">
          <cell r="B2403" t="str">
            <v>RK.23052.STD</v>
          </cell>
          <cell r="C2403" t="str">
            <v>RIK ANILLO PISTON 23052-STD NISSAN TRUCK FD35T 4CIL 3.5L 102.5MM 3-2-4 CONICO</v>
          </cell>
          <cell r="D2403">
            <v>20</v>
          </cell>
          <cell r="E2403">
            <v>20</v>
          </cell>
          <cell r="F2403">
            <v>1.1359999999999999</v>
          </cell>
          <cell r="G2403">
            <v>0.28399999999999997</v>
          </cell>
        </row>
        <row r="2404">
          <cell r="B2404" t="str">
            <v>RK.23080.STD</v>
          </cell>
          <cell r="C2404" t="str">
            <v>RIK ANILLO PISTON 23080-STD NISSAN SENTRA ALMERA QG16DE 4CIL 1.6L 76MM 1.2-1.2-2.5</v>
          </cell>
          <cell r="D2404">
            <v>24</v>
          </cell>
          <cell r="E2404">
            <v>24</v>
          </cell>
          <cell r="F2404">
            <v>0.36</v>
          </cell>
          <cell r="G2404">
            <v>0.09</v>
          </cell>
        </row>
        <row r="2405">
          <cell r="B2405" t="str">
            <v>RK.23120.050</v>
          </cell>
          <cell r="C2405" t="str">
            <v>RIK ANILLO PISTON 23120-020 NISSAN VANETTE XH1E-XH2E 4CIL 1.6L 78MM 1.2-1.2-2</v>
          </cell>
          <cell r="D2405">
            <v>16</v>
          </cell>
          <cell r="E2405">
            <v>16</v>
          </cell>
          <cell r="F2405">
            <v>0.32400000000000001</v>
          </cell>
          <cell r="G2405">
            <v>8.1000000000000003E-2</v>
          </cell>
        </row>
        <row r="2406">
          <cell r="B2406" t="str">
            <v>RK.23121.025</v>
          </cell>
          <cell r="C2406" t="str">
            <v>RIK ANILLO PISTON 23121-010 NISSAN PATROL SAFARI TB42-TB42E 6CIL 4.2L 96MM 2-2-4</v>
          </cell>
          <cell r="D2406">
            <v>30</v>
          </cell>
          <cell r="E2406">
            <v>30</v>
          </cell>
          <cell r="F2406">
            <v>1.77</v>
          </cell>
          <cell r="G2406">
            <v>0.29499999999999998</v>
          </cell>
        </row>
        <row r="2407">
          <cell r="B2407" t="str">
            <v>RK.23140.025</v>
          </cell>
          <cell r="C2407" t="str">
            <v>RIK ANILLO PISTON 23140-010 NISSAN SUNNY E13-E15 4CIL 1.3L 76MM 1.5-1.5-4</v>
          </cell>
          <cell r="D2407">
            <v>684</v>
          </cell>
          <cell r="E2407">
            <v>684</v>
          </cell>
          <cell r="F2407">
            <v>0.48399999999999999</v>
          </cell>
          <cell r="G2407">
            <v>0.121</v>
          </cell>
        </row>
        <row r="2408">
          <cell r="B2408" t="str">
            <v>RK.23140.050</v>
          </cell>
          <cell r="C2408" t="str">
            <v>RIK ANILLO PISTON 23140-020 NISSAN SUNNY E13-E15 4CIL 1.3L 76MM 1.5-1.5-4</v>
          </cell>
          <cell r="D2408">
            <v>424</v>
          </cell>
          <cell r="E2408">
            <v>424</v>
          </cell>
          <cell r="F2408">
            <v>0.48399999999999999</v>
          </cell>
          <cell r="G2408">
            <v>0.121</v>
          </cell>
        </row>
        <row r="2409">
          <cell r="B2409" t="str">
            <v>RK.23140.075</v>
          </cell>
          <cell r="C2409" t="str">
            <v>RIK ANILLO PISTON 23140-030 NISSAN SUNNY E13-E15 4CIL 1.3L 76MM 1.5-1.5-4</v>
          </cell>
          <cell r="D2409">
            <v>472</v>
          </cell>
          <cell r="E2409">
            <v>472</v>
          </cell>
          <cell r="F2409">
            <v>0.48399999999999999</v>
          </cell>
          <cell r="G2409">
            <v>0.121</v>
          </cell>
        </row>
        <row r="2410">
          <cell r="B2410" t="str">
            <v>RK.23140.100</v>
          </cell>
          <cell r="C2410" t="str">
            <v>RIK ANILLO PISTON 23140-040 NISSAN SUNNY E13-E15 4CIL 1.3L 76MM 1.5-1.5-4</v>
          </cell>
          <cell r="D2410">
            <v>8</v>
          </cell>
          <cell r="E2410">
            <v>8</v>
          </cell>
          <cell r="F2410">
            <v>0.48799999999999999</v>
          </cell>
          <cell r="G2410">
            <v>0.122</v>
          </cell>
        </row>
        <row r="2411">
          <cell r="B2411" t="str">
            <v>RK.23140.STD</v>
          </cell>
          <cell r="C2411" t="str">
            <v>RIK ANILLO PISTON 23140-STD NISSAN SUNNY E13-E15 4CIL 1.3L 76MM 1.5-1.5-4</v>
          </cell>
          <cell r="D2411">
            <v>76</v>
          </cell>
          <cell r="E2411">
            <v>76</v>
          </cell>
          <cell r="F2411">
            <v>0.48399999999999999</v>
          </cell>
          <cell r="G2411">
            <v>0.121</v>
          </cell>
        </row>
        <row r="2412">
          <cell r="B2412" t="str">
            <v>RK.23141.025</v>
          </cell>
          <cell r="C2412" t="str">
            <v>RIK ANILLO PISTON 23141-010 NISSAN CEDRIC H20 4CIL 2.0L 87.2MM 2.0-2.5-4.0</v>
          </cell>
          <cell r="D2412">
            <v>12</v>
          </cell>
          <cell r="E2412">
            <v>12</v>
          </cell>
          <cell r="F2412">
            <v>0.81599999999999995</v>
          </cell>
          <cell r="G2412">
            <v>0.20399999999999999</v>
          </cell>
        </row>
        <row r="2413">
          <cell r="B2413" t="str">
            <v>RK.23150.025</v>
          </cell>
          <cell r="C2413" t="str">
            <v>RIK ANILLO PISTON 23150-010 NISSAN PULSAR YD22 4CIL 2.2L 86MM 1.75-1.5-3</v>
          </cell>
          <cell r="D2413">
            <v>8</v>
          </cell>
          <cell r="E2413">
            <v>8</v>
          </cell>
          <cell r="F2413">
            <v>0.57599999999999996</v>
          </cell>
          <cell r="G2413">
            <v>0.14399999999999999</v>
          </cell>
        </row>
        <row r="2414">
          <cell r="B2414" t="str">
            <v>RK.23160.STD</v>
          </cell>
          <cell r="C2414" t="str">
            <v>RIK ANILLO PISTON 23160-STD NISSAN SENTRA X-TRAIL QR25DE 4CIL 2.0L 89MM 1.2-.1.2-2.5</v>
          </cell>
          <cell r="D2414">
            <v>52</v>
          </cell>
          <cell r="E2414">
            <v>52</v>
          </cell>
          <cell r="F2414">
            <v>0.496</v>
          </cell>
          <cell r="G2414">
            <v>0.124</v>
          </cell>
        </row>
        <row r="2415">
          <cell r="B2415" t="str">
            <v>RK.23165.050</v>
          </cell>
          <cell r="C2415" t="str">
            <v>RIK ANILLO PISTON 23165-050 NISSAN ALTIMA KA24DE 4CIL 2.4L 89MM 1.2-1.2-2.5</v>
          </cell>
          <cell r="D2415">
            <v>36</v>
          </cell>
          <cell r="E2415">
            <v>36</v>
          </cell>
          <cell r="F2415">
            <v>0.5</v>
          </cell>
          <cell r="G2415">
            <v>0.125</v>
          </cell>
        </row>
        <row r="2416">
          <cell r="B2416" t="str">
            <v>RK.23176.STD</v>
          </cell>
          <cell r="C2416" t="str">
            <v>RIK ANILLO PISTON 23176-STD NISSAN PATROL TERRANO ZD30 4CIL 3.0L 96MM 2.5-2-3 CONICO</v>
          </cell>
          <cell r="D2416">
            <v>8</v>
          </cell>
          <cell r="E2416">
            <v>8</v>
          </cell>
          <cell r="F2416">
            <v>0.876</v>
          </cell>
          <cell r="G2416">
            <v>0.219</v>
          </cell>
        </row>
        <row r="2417">
          <cell r="B2417" t="str">
            <v>RK.23177.STD</v>
          </cell>
          <cell r="C2417" t="str">
            <v>RIK ANILLO PISTON 23177-STD NISSAN ZD30CTI 4CIL 96MM 2.5-2-2</v>
          </cell>
          <cell r="D2417">
            <v>120</v>
          </cell>
          <cell r="E2417">
            <v>120</v>
          </cell>
          <cell r="F2417">
            <v>0.77600000000000002</v>
          </cell>
          <cell r="G2417">
            <v>0.19400000000000001</v>
          </cell>
        </row>
        <row r="2418">
          <cell r="B2418" t="str">
            <v>RK.23180.050</v>
          </cell>
          <cell r="C2418" t="str">
            <v>RIK ANILLO PISTON 23180-020 NISSAN STANZA CA16 4CIL 1.6L 77.95MM 1.5-1.5-4</v>
          </cell>
          <cell r="D2418">
            <v>12</v>
          </cell>
          <cell r="E2418">
            <v>12</v>
          </cell>
          <cell r="F2418">
            <v>0.51200000000000001</v>
          </cell>
          <cell r="G2418">
            <v>0.128</v>
          </cell>
        </row>
        <row r="2419">
          <cell r="B2419" t="str">
            <v>RK.23210.025</v>
          </cell>
          <cell r="C2419" t="str">
            <v>RIK ANILLO PISTON 23210-010 NISSAN PICK UP J15-J16 4CIL 1.5L 77.95MM 2-2-4</v>
          </cell>
          <cell r="D2419">
            <v>440</v>
          </cell>
          <cell r="E2419">
            <v>440</v>
          </cell>
          <cell r="F2419">
            <v>0.62</v>
          </cell>
          <cell r="G2419">
            <v>0.155</v>
          </cell>
        </row>
        <row r="2420">
          <cell r="B2420" t="str">
            <v>RK.23210.050</v>
          </cell>
          <cell r="C2420" t="str">
            <v>RIK ANILLO PISTON 23210-020 NISSAN PICK UP J15-J16 4CIL 1.5L 77.95MM 2-2-4</v>
          </cell>
          <cell r="D2420">
            <v>540</v>
          </cell>
          <cell r="E2420">
            <v>540</v>
          </cell>
          <cell r="F2420">
            <v>0.624</v>
          </cell>
          <cell r="G2420">
            <v>0.156</v>
          </cell>
        </row>
        <row r="2421">
          <cell r="B2421" t="str">
            <v>RK.23210.075</v>
          </cell>
          <cell r="C2421" t="str">
            <v>RIK ANILLO PISTON 23210-030 NISSAN PICK UP J15-J16 4CIL 1.5L 77.95MM 2-2-4</v>
          </cell>
          <cell r="D2421">
            <v>404</v>
          </cell>
          <cell r="E2421">
            <v>404</v>
          </cell>
          <cell r="F2421">
            <v>0.624</v>
          </cell>
          <cell r="G2421">
            <v>0.156</v>
          </cell>
        </row>
        <row r="2422">
          <cell r="B2422" t="str">
            <v>RK.23210.100</v>
          </cell>
          <cell r="C2422" t="str">
            <v>RIK ANILLO PISTON 23210-040 NISSAN PICK UP J15-J16 4CIL 1.5L 77.95MM 2-2-4</v>
          </cell>
          <cell r="D2422">
            <v>236</v>
          </cell>
          <cell r="E2422">
            <v>236</v>
          </cell>
          <cell r="F2422">
            <v>0.624</v>
          </cell>
          <cell r="G2422">
            <v>0.156</v>
          </cell>
        </row>
        <row r="2423">
          <cell r="B2423" t="str">
            <v>RK.23210.STD</v>
          </cell>
          <cell r="C2423" t="str">
            <v>RIK ANILLO PISTON 23210-STD NISSAN PICK UP J15-J16 4CIL 1.5L 77.95MM 2-2-4</v>
          </cell>
          <cell r="D2423">
            <v>576</v>
          </cell>
          <cell r="E2423">
            <v>576</v>
          </cell>
          <cell r="F2423">
            <v>0.62</v>
          </cell>
          <cell r="G2423">
            <v>0.155</v>
          </cell>
        </row>
        <row r="2424">
          <cell r="B2424" t="str">
            <v>RK.23251.025</v>
          </cell>
          <cell r="C2424" t="str">
            <v>RIK ANILLO PISTON 23251-010 NISSAN BLUEBIRD SR18DI 4CIL 1.8L 82.5MM 1.5-3</v>
          </cell>
          <cell r="D2424">
            <v>16</v>
          </cell>
          <cell r="E2424">
            <v>16</v>
          </cell>
          <cell r="F2424">
            <v>0.33600000000000002</v>
          </cell>
          <cell r="G2424">
            <v>8.4000000000000005E-2</v>
          </cell>
        </row>
        <row r="2425">
          <cell r="B2425" t="str">
            <v>RK.23251.STD</v>
          </cell>
          <cell r="C2425" t="str">
            <v>RIK ANILLO PISTON 23251-STD NISSAN BLUEBIRD SR18DI 4CIL 1.8L 82.5MM 1.5-3</v>
          </cell>
          <cell r="D2425">
            <v>4</v>
          </cell>
          <cell r="E2425">
            <v>4</v>
          </cell>
          <cell r="F2425">
            <v>0.33600000000000002</v>
          </cell>
          <cell r="G2425">
            <v>8.4000000000000005E-2</v>
          </cell>
        </row>
        <row r="2426">
          <cell r="B2426" t="str">
            <v>RK.23265.025</v>
          </cell>
          <cell r="C2426" t="str">
            <v>RIK ANILLO PISTON 23265-010 NISSAN X-TRAIL YD25DD 4CIL 2.5L 89MM 2K-2-3 CONICO</v>
          </cell>
          <cell r="D2426">
            <v>8</v>
          </cell>
          <cell r="E2426">
            <v>8</v>
          </cell>
          <cell r="F2426">
            <v>0.68</v>
          </cell>
          <cell r="G2426">
            <v>0.17</v>
          </cell>
        </row>
        <row r="2427">
          <cell r="B2427" t="str">
            <v>RK.23265.STD</v>
          </cell>
          <cell r="C2427" t="str">
            <v>RIK ANILLO PISTON 23265-STD NISSAN X-TRAIL YD25DD 4CIL 2.5L 89MM 2K-2-3 CONICO</v>
          </cell>
          <cell r="D2427">
            <v>476</v>
          </cell>
          <cell r="E2427">
            <v>476</v>
          </cell>
          <cell r="F2427">
            <v>0.67600000000000005</v>
          </cell>
          <cell r="G2427">
            <v>0.16900000000000001</v>
          </cell>
        </row>
        <row r="2428">
          <cell r="B2428" t="str">
            <v>RK.23285.025</v>
          </cell>
          <cell r="C2428" t="str">
            <v>RIK ANILLO PISTON 23285-010 NISSAN SENTRA SUNNY GA13DS 4CIL 1.3L 71MM 1.5-1.5-2.8</v>
          </cell>
          <cell r="D2428">
            <v>332</v>
          </cell>
          <cell r="E2428">
            <v>332</v>
          </cell>
          <cell r="F2428">
            <v>0.39600000000000002</v>
          </cell>
          <cell r="G2428">
            <v>9.9000000000000005E-2</v>
          </cell>
        </row>
        <row r="2429">
          <cell r="B2429" t="str">
            <v>RK.23285.050</v>
          </cell>
          <cell r="C2429" t="str">
            <v>RIK ANILLO PISTON 23285-020 NISSAN SENTRA SUNNY GA13DS 4CIL 1.3L 71MM 1.5-1.5-2.8</v>
          </cell>
          <cell r="D2429">
            <v>308</v>
          </cell>
          <cell r="E2429">
            <v>308</v>
          </cell>
          <cell r="F2429">
            <v>0.39600000000000002</v>
          </cell>
          <cell r="G2429">
            <v>9.9000000000000005E-2</v>
          </cell>
        </row>
        <row r="2430">
          <cell r="B2430" t="str">
            <v>RK.23285.075</v>
          </cell>
          <cell r="C2430" t="str">
            <v>RIK ANILLO PISTON 23285-030 NISSAN SENTRA SUNNY GA13DS 4CIL 1.3L 71MM 1.5-1.5-2.8</v>
          </cell>
          <cell r="D2430">
            <v>176</v>
          </cell>
          <cell r="E2430">
            <v>176</v>
          </cell>
          <cell r="F2430">
            <v>0.39600000000000002</v>
          </cell>
          <cell r="G2430">
            <v>9.9000000000000005E-2</v>
          </cell>
        </row>
        <row r="2431">
          <cell r="B2431" t="str">
            <v>RK.23285.STD</v>
          </cell>
          <cell r="C2431" t="str">
            <v>RIK ANILLO PISTON 23285-STD NISSAN SENTRA SUNNY GA13DS 4CIL 1.3L 71MM 1.5-1.5-2.8</v>
          </cell>
          <cell r="D2431">
            <v>160</v>
          </cell>
          <cell r="E2431">
            <v>160</v>
          </cell>
          <cell r="F2431">
            <v>0.39600000000000002</v>
          </cell>
          <cell r="G2431">
            <v>9.9000000000000005E-2</v>
          </cell>
        </row>
        <row r="2432">
          <cell r="B2432" t="str">
            <v>RK.23292.STD</v>
          </cell>
          <cell r="C2432" t="str">
            <v>RIK ANILLO PISTON 23292-STD NISSAN SENTRA SUNNY GA15DS 4CIL 1.5L 73.6MM 1.5-1.5-2.8</v>
          </cell>
          <cell r="D2432">
            <v>100</v>
          </cell>
          <cell r="E2432">
            <v>100</v>
          </cell>
          <cell r="F2432">
            <v>0.40400000000000003</v>
          </cell>
          <cell r="G2432">
            <v>0.10100000000000001</v>
          </cell>
        </row>
        <row r="2433">
          <cell r="B2433" t="str">
            <v>RK.23295.025</v>
          </cell>
          <cell r="C2433" t="str">
            <v>RIK ANILLO PISTON 23295-010 NISSAN SENTRA SUNNY QG15DE 4CIL 1.5L 73.6MM 1.2-1.2-2.5</v>
          </cell>
          <cell r="D2433">
            <v>28</v>
          </cell>
          <cell r="E2433">
            <v>28</v>
          </cell>
          <cell r="F2433">
            <v>0.34399999999999997</v>
          </cell>
          <cell r="G2433">
            <v>8.5999999999999993E-2</v>
          </cell>
        </row>
        <row r="2434">
          <cell r="B2434" t="str">
            <v>RK.23302.050</v>
          </cell>
          <cell r="C2434" t="str">
            <v>RIK ANILLO PISTON 23302-020 NISSAN MARCH CG10-CG13 4CIL 1.0L 71MM 1.5-1.5-2.8</v>
          </cell>
          <cell r="D2434">
            <v>16</v>
          </cell>
          <cell r="E2434">
            <v>16</v>
          </cell>
          <cell r="F2434">
            <v>0.38400000000000001</v>
          </cell>
          <cell r="G2434">
            <v>9.6000000000000002E-2</v>
          </cell>
        </row>
        <row r="2435">
          <cell r="B2435" t="str">
            <v>RK.23307.025</v>
          </cell>
          <cell r="C2435" t="str">
            <v>RIK ANILLO PISTON 23307-010 NISSAN CARAVAN TD27 4CIL 2.7L 96 MM 2.5-2.0-3.0</v>
          </cell>
          <cell r="D2435">
            <v>4</v>
          </cell>
          <cell r="E2435">
            <v>4</v>
          </cell>
          <cell r="F2435">
            <v>0.9</v>
          </cell>
          <cell r="G2435">
            <v>0.22500000000000001</v>
          </cell>
        </row>
        <row r="2436">
          <cell r="B2436" t="str">
            <v>RK.23307.STD</v>
          </cell>
          <cell r="C2436" t="str">
            <v>RIK ANILLO PISTON 23307-STD NISSAN CARAVAN TD27 4CIL 2.7L 96 MM 2.5-2.0-3.0</v>
          </cell>
          <cell r="D2436">
            <v>108</v>
          </cell>
          <cell r="E2436">
            <v>108</v>
          </cell>
          <cell r="F2436">
            <v>0.9</v>
          </cell>
          <cell r="G2436">
            <v>0.22500000000000001</v>
          </cell>
        </row>
        <row r="2437">
          <cell r="B2437" t="str">
            <v>RK.23331.STD</v>
          </cell>
          <cell r="C2437" t="str">
            <v>RIK ANILLO PISTON 23331-STD NISSAN SUNNY CD17 4CIL 1.7L 80MM 1.75-2-3</v>
          </cell>
          <cell r="D2437">
            <v>20</v>
          </cell>
          <cell r="E2437">
            <v>20</v>
          </cell>
          <cell r="F2437">
            <v>0.58799999999999997</v>
          </cell>
          <cell r="G2437">
            <v>0.14699999999999999</v>
          </cell>
        </row>
        <row r="2438">
          <cell r="B2438" t="str">
            <v>RK.23340.025</v>
          </cell>
          <cell r="C2438" t="str">
            <v>RIK ANILLO PISTON 23340-010 NISSAN SENTRA ALMERA QG18DE 4CIL 1.8L 80MM 1.2-1.2-2.5</v>
          </cell>
          <cell r="D2438">
            <v>140</v>
          </cell>
          <cell r="E2438">
            <v>140</v>
          </cell>
          <cell r="F2438">
            <v>0.39600000000000002</v>
          </cell>
          <cell r="G2438">
            <v>9.9000000000000005E-2</v>
          </cell>
        </row>
        <row r="2439">
          <cell r="B2439" t="str">
            <v>RK.23340.050</v>
          </cell>
          <cell r="C2439" t="str">
            <v>RIK ANILLO PISTON 23340-020 NISSAN SENTRA ALMERA QG18DE 4CIL 1.8L 80MM 1.2-1.2-2.5</v>
          </cell>
          <cell r="D2439">
            <v>68</v>
          </cell>
          <cell r="E2439">
            <v>68</v>
          </cell>
          <cell r="F2439">
            <v>0.4</v>
          </cell>
          <cell r="G2439">
            <v>0.1</v>
          </cell>
        </row>
        <row r="2440">
          <cell r="B2440" t="str">
            <v>RK.23340.STD</v>
          </cell>
          <cell r="C2440" t="str">
            <v>RIK ANILLO PISTON 23340-STD NISSAN SENTRA ALMERA QG18DE 4CIL 1.8L 80MM 1.2-1.2-2.5</v>
          </cell>
          <cell r="D2440">
            <v>64</v>
          </cell>
          <cell r="E2440">
            <v>64</v>
          </cell>
          <cell r="F2440">
            <v>0.39600000000000002</v>
          </cell>
          <cell r="G2440">
            <v>9.9000000000000005E-2</v>
          </cell>
        </row>
        <row r="2441">
          <cell r="B2441" t="str">
            <v>RK.23442.025</v>
          </cell>
          <cell r="C2441" t="str">
            <v>RIK ANILLO PISTON 23442-010 NISSAN FIERA TRUCK Z24 4CIL 2.4L 89MM 2-1.5-4</v>
          </cell>
          <cell r="D2441">
            <v>96</v>
          </cell>
          <cell r="E2441">
            <v>96</v>
          </cell>
          <cell r="F2441">
            <v>0.66800000000000004</v>
          </cell>
          <cell r="G2441">
            <v>0.16700000000000001</v>
          </cell>
        </row>
        <row r="2442">
          <cell r="B2442" t="str">
            <v>RK.23442.050</v>
          </cell>
          <cell r="C2442" t="str">
            <v>RIK ANILLO PISTON 23442-020 NISSAN FIERA TRUCK Z24 4CIL 2.4L 89MM 2-1.5-4</v>
          </cell>
          <cell r="D2442">
            <v>36</v>
          </cell>
          <cell r="E2442">
            <v>36</v>
          </cell>
          <cell r="F2442">
            <v>0.67600000000000005</v>
          </cell>
          <cell r="G2442">
            <v>0.16900000000000001</v>
          </cell>
        </row>
        <row r="2443">
          <cell r="B2443" t="str">
            <v>RK.23442.075</v>
          </cell>
          <cell r="C2443" t="str">
            <v>RIK ANILLO PISTON 23442-030 NISSAN FIERA TRUCK Z24 4CIL 2.4L 89MM 2-1.5-4</v>
          </cell>
          <cell r="D2443">
            <v>60</v>
          </cell>
          <cell r="E2443">
            <v>60</v>
          </cell>
          <cell r="F2443">
            <v>0.67600000000000005</v>
          </cell>
          <cell r="G2443">
            <v>0.16900000000000001</v>
          </cell>
        </row>
        <row r="2444">
          <cell r="B2444" t="str">
            <v>RK.23442.STD</v>
          </cell>
          <cell r="C2444" t="str">
            <v>RIK ANILLO PISTON 23442-STD NISSAN FIERA TRUCK Z24 4CIL 2.4L 89MM 2-1.5-4</v>
          </cell>
          <cell r="D2444">
            <v>272</v>
          </cell>
          <cell r="E2444">
            <v>272</v>
          </cell>
          <cell r="F2444">
            <v>0.66400000000000003</v>
          </cell>
          <cell r="G2444">
            <v>0.16600000000000001</v>
          </cell>
        </row>
        <row r="2445">
          <cell r="B2445" t="str">
            <v>RK.23475.STD</v>
          </cell>
          <cell r="C2445" t="str">
            <v>RIK ANILLO PISTON 23475-STD NISSAN TRUCK FD35 4CIL 3.5L 102.5MM 2-2-4</v>
          </cell>
          <cell r="D2445">
            <v>48</v>
          </cell>
          <cell r="E2445">
            <v>48</v>
          </cell>
          <cell r="F2445">
            <v>0.996</v>
          </cell>
          <cell r="G2445">
            <v>0.249</v>
          </cell>
        </row>
        <row r="2446">
          <cell r="B2446" t="str">
            <v>RK.23665.025</v>
          </cell>
          <cell r="C2446" t="str">
            <v>RIK ANILLO PISTON 23665-010 NISSAN CIVILIAN PATROL TB45E 6CIL 4.5L 99.5MM 2-1.5-4</v>
          </cell>
          <cell r="D2446">
            <v>18</v>
          </cell>
          <cell r="E2446">
            <v>18</v>
          </cell>
          <cell r="F2446">
            <v>1.6859999999999999</v>
          </cell>
          <cell r="G2446">
            <v>0.28100000000000003</v>
          </cell>
        </row>
        <row r="2447">
          <cell r="B2447" t="str">
            <v>RK.23695.025</v>
          </cell>
          <cell r="C2447" t="str">
            <v>RIK ANILLO PISTON 23695-010 NISSAN BLUEBIRD CIVILIAN SR20DE 4CIL 2.0L 86MM 1.5-1.5-3</v>
          </cell>
          <cell r="D2447">
            <v>60</v>
          </cell>
          <cell r="E2447">
            <v>60</v>
          </cell>
          <cell r="F2447">
            <v>0</v>
          </cell>
          <cell r="G2447">
            <v>0.13600000000000001</v>
          </cell>
        </row>
        <row r="2448">
          <cell r="B2448" t="str">
            <v>RK.23695.050</v>
          </cell>
          <cell r="C2448" t="str">
            <v>RIK ANILLO PISTON 23695-020 NISSAN BLUEBIRD CIVILIAN SR20DE 4CIL 2.0L 86MM 1.5-1.5-3</v>
          </cell>
          <cell r="D2448">
            <v>28</v>
          </cell>
          <cell r="E2448">
            <v>28</v>
          </cell>
          <cell r="F2448">
            <v>0.54</v>
          </cell>
          <cell r="G2448">
            <v>0.13500000000000001</v>
          </cell>
        </row>
        <row r="2449">
          <cell r="B2449" t="str">
            <v>RK.23701.025</v>
          </cell>
          <cell r="C2449" t="str">
            <v>RIK ANILLO PISTON 23701-010 NISSAN PICK UP J18 4CIL 1.8L 80.5MM 1.5-2-4</v>
          </cell>
          <cell r="D2449">
            <v>108</v>
          </cell>
          <cell r="E2449">
            <v>108</v>
          </cell>
          <cell r="F2449">
            <v>0.57999999999999996</v>
          </cell>
          <cell r="G2449">
            <v>0.14499999999999999</v>
          </cell>
        </row>
        <row r="2450">
          <cell r="B2450" t="str">
            <v>RK.23701.050</v>
          </cell>
          <cell r="C2450" t="str">
            <v>RIK ANILLO PISTON 23701-020 NISSAN PICK UP J18 4CIL 1.8L 80.5MM 1.5-2-4</v>
          </cell>
          <cell r="D2450">
            <v>140</v>
          </cell>
          <cell r="E2450">
            <v>140</v>
          </cell>
          <cell r="F2450">
            <v>0.57999999999999996</v>
          </cell>
          <cell r="G2450">
            <v>0.14499999999999999</v>
          </cell>
        </row>
        <row r="2451">
          <cell r="B2451" t="str">
            <v>RK.23701.075</v>
          </cell>
          <cell r="C2451" t="str">
            <v>RIK ANILLO PISTON 23701-030 NISSAN PICK UP J18 4CIL 1.8L 80.5MM 1.5-2-4</v>
          </cell>
          <cell r="D2451">
            <v>48</v>
          </cell>
          <cell r="E2451">
            <v>48</v>
          </cell>
          <cell r="F2451">
            <v>0.58399999999999996</v>
          </cell>
          <cell r="G2451">
            <v>0.14599999999999999</v>
          </cell>
        </row>
        <row r="2452">
          <cell r="B2452" t="str">
            <v>RK.23701.100</v>
          </cell>
          <cell r="C2452" t="str">
            <v>RIK ANILLO PISTON 23701-040 NISSAN PICK UP J18 4CIL 1.8L 80.5MM 1.5-2-4</v>
          </cell>
          <cell r="D2452">
            <v>4</v>
          </cell>
          <cell r="E2452">
            <v>4</v>
          </cell>
          <cell r="F2452">
            <v>0.58799999999999997</v>
          </cell>
          <cell r="G2452">
            <v>0.14699999999999999</v>
          </cell>
        </row>
        <row r="2453">
          <cell r="B2453" t="str">
            <v>RK.23701.STD</v>
          </cell>
          <cell r="C2453" t="str">
            <v>RIK ANILLO PISTON 23701-STD NISSAN PICK UP J18 4CIL 1.8L 80.5MM 1.5-2-4</v>
          </cell>
          <cell r="D2453">
            <v>44</v>
          </cell>
          <cell r="E2453">
            <v>44</v>
          </cell>
          <cell r="F2453">
            <v>0.57599999999999996</v>
          </cell>
          <cell r="G2453">
            <v>0.14399999999999999</v>
          </cell>
        </row>
        <row r="2454">
          <cell r="B2454" t="str">
            <v>RK.23720.025</v>
          </cell>
          <cell r="C2454" t="str">
            <v>RIK ANILLO PISTON 23720-010 NISSAN CARAVAN KA24GN 4CIL 2.0L 89MM 1.2-1.2-2.5</v>
          </cell>
          <cell r="D2454">
            <v>96</v>
          </cell>
          <cell r="E2454">
            <v>96</v>
          </cell>
          <cell r="F2454">
            <v>0.5</v>
          </cell>
          <cell r="G2454">
            <v>0.125</v>
          </cell>
        </row>
        <row r="2455">
          <cell r="B2455" t="str">
            <v>RK.23720.050</v>
          </cell>
          <cell r="C2455" t="str">
            <v>RIK ANILLO PISTON 23720-020 NISSAN CARAVAN KA24GN 4CIL 2.0L 89MM 1.2-1.2-2.5</v>
          </cell>
          <cell r="D2455">
            <v>12</v>
          </cell>
          <cell r="E2455">
            <v>12</v>
          </cell>
          <cell r="F2455">
            <v>0.504</v>
          </cell>
          <cell r="G2455">
            <v>0.126</v>
          </cell>
        </row>
        <row r="2456">
          <cell r="B2456" t="str">
            <v>RK.23720.STD</v>
          </cell>
          <cell r="C2456" t="str">
            <v>RIK ANILLO PISTON 23720-STD NISSAN CARAVAN KA24GN 4CIL 2.0L 89MM 1.2-1.2-2.5</v>
          </cell>
          <cell r="D2456">
            <v>64</v>
          </cell>
          <cell r="E2456">
            <v>64</v>
          </cell>
          <cell r="F2456">
            <v>0.496</v>
          </cell>
          <cell r="G2456">
            <v>0.124</v>
          </cell>
        </row>
        <row r="2457">
          <cell r="B2457" t="str">
            <v>RK.23892.STD</v>
          </cell>
          <cell r="C2457" t="str">
            <v>RIK ANILLO PISTON 23892-STD NISSAN CARAVAN FIERA TD27 4CIL 2.7L 96MM 2.5-2-4</v>
          </cell>
          <cell r="D2457">
            <v>8</v>
          </cell>
          <cell r="E2457">
            <v>8</v>
          </cell>
          <cell r="F2457">
            <v>0.96799999999999997</v>
          </cell>
          <cell r="G2457">
            <v>0.24199999999999999</v>
          </cell>
        </row>
        <row r="2458">
          <cell r="B2458" t="str">
            <v>RK.23935.050</v>
          </cell>
          <cell r="C2458" t="str">
            <v>RIK ANILLO PISTON 23935-020 NISSAN ALTIMA KA24 4CIL 2.4L 89MM 1.5-1.5-2.8</v>
          </cell>
          <cell r="D2458">
            <v>100</v>
          </cell>
          <cell r="E2458">
            <v>100</v>
          </cell>
          <cell r="F2458">
            <v>0.58399999999999996</v>
          </cell>
          <cell r="G2458">
            <v>0.14599999999999999</v>
          </cell>
        </row>
        <row r="2459">
          <cell r="B2459" t="str">
            <v>RK.23935.STD</v>
          </cell>
          <cell r="C2459" t="str">
            <v>RIK ANILLO PISTON 23935-STD NISSAN ALTIMA KA24 4CIL 2.4L 89MM 1.5-1.5-2.8</v>
          </cell>
          <cell r="D2459">
            <v>168</v>
          </cell>
          <cell r="E2459">
            <v>168</v>
          </cell>
          <cell r="F2459">
            <v>0.57999999999999996</v>
          </cell>
          <cell r="G2459">
            <v>0.14499999999999999</v>
          </cell>
        </row>
        <row r="2460">
          <cell r="B2460" t="str">
            <v>RK.23985.025</v>
          </cell>
          <cell r="C2460" t="str">
            <v>RIK ANILLO PISTON 23985-010 NISSAN CARAVAN TRUCK QD32 4CIL 3.2L 99.2MM 2.5-2-4</v>
          </cell>
          <cell r="D2460">
            <v>52</v>
          </cell>
          <cell r="E2460">
            <v>52</v>
          </cell>
          <cell r="F2460">
            <v>0.94799999999999995</v>
          </cell>
          <cell r="G2460">
            <v>0.23699999999999999</v>
          </cell>
        </row>
        <row r="2461">
          <cell r="B2461" t="str">
            <v>RK.23985.050</v>
          </cell>
          <cell r="C2461" t="str">
            <v>RIK ANILLO PISTON 23985-020 NISSAN CARAVAN TRUCK QD32 4CIL 3.2L 99.2MM 2.5-2-3</v>
          </cell>
          <cell r="D2461">
            <v>84</v>
          </cell>
          <cell r="E2461">
            <v>84</v>
          </cell>
          <cell r="F2461">
            <v>0.94399999999999995</v>
          </cell>
          <cell r="G2461">
            <v>0.23599999999999999</v>
          </cell>
        </row>
        <row r="2462">
          <cell r="B2462" t="str">
            <v>RK.23985.STD</v>
          </cell>
          <cell r="C2462" t="str">
            <v>RIK ANILLO PISTON 23985-STD NISSAN CARAVAN TRUCK QD32 4CIL 3.2L 99.2MM 2.5-2-3</v>
          </cell>
          <cell r="D2462">
            <v>324</v>
          </cell>
          <cell r="E2462">
            <v>324</v>
          </cell>
          <cell r="F2462">
            <v>0.93600000000000005</v>
          </cell>
          <cell r="G2462">
            <v>0.23400000000000001</v>
          </cell>
        </row>
        <row r="2463">
          <cell r="B2463" t="str">
            <v>RK.23998.025</v>
          </cell>
          <cell r="C2463" t="str">
            <v>RIK ANILLO PISTON 25998-010 NISSAN SUNNY PULSAR GA16 4CIL 1.6L 76MM 1.5-1.5-2.8</v>
          </cell>
          <cell r="D2463">
            <v>228</v>
          </cell>
          <cell r="E2463">
            <v>228</v>
          </cell>
          <cell r="F2463">
            <v>0.42399999999999999</v>
          </cell>
          <cell r="G2463">
            <v>0.106</v>
          </cell>
        </row>
        <row r="2464">
          <cell r="B2464" t="str">
            <v>RK.23998.050</v>
          </cell>
          <cell r="C2464" t="str">
            <v>RIK ANILLO PISTON 25998-020 NISSAN SUNNY PULSAR GA16 4CIL 1.6L 76MM 1.5-1.5-2.8</v>
          </cell>
          <cell r="D2464">
            <v>304</v>
          </cell>
          <cell r="E2464">
            <v>304</v>
          </cell>
          <cell r="F2464">
            <v>0.42799999999999999</v>
          </cell>
          <cell r="G2464">
            <v>0.107</v>
          </cell>
        </row>
        <row r="2465">
          <cell r="B2465" t="str">
            <v>RK.23998.075</v>
          </cell>
          <cell r="C2465" t="str">
            <v>RIK ANILLO PISTON 25998-030 NISSAN SUNNY PULSAR GA16 4CIL 1.6L 76MM 1.5-1.5-2.8</v>
          </cell>
          <cell r="D2465">
            <v>124</v>
          </cell>
          <cell r="E2465">
            <v>124</v>
          </cell>
          <cell r="F2465">
            <v>0.42799999999999999</v>
          </cell>
          <cell r="G2465">
            <v>0.107</v>
          </cell>
        </row>
        <row r="2466">
          <cell r="B2466" t="str">
            <v>RK.23998.STD</v>
          </cell>
          <cell r="C2466" t="str">
            <v>RIK ANILLO PISTON 25998-STD NISSAN SUNNY PULSAR GA16 4CIL 1.6L 76MM 1.5-1.5-2.8</v>
          </cell>
          <cell r="D2466">
            <v>376</v>
          </cell>
          <cell r="E2466">
            <v>376</v>
          </cell>
          <cell r="F2466">
            <v>0.42799999999999999</v>
          </cell>
          <cell r="G2466">
            <v>0.107</v>
          </cell>
        </row>
        <row r="2467">
          <cell r="B2467" t="str">
            <v>RK.23999.025</v>
          </cell>
          <cell r="C2467" t="str">
            <v>RIK ANILLO PISTON 23999-010 NISSAN SENTRA SUNNY GA15DS 4CIL 1.5L 73.6MM 1.5-1.5-2.8</v>
          </cell>
          <cell r="D2467">
            <v>608</v>
          </cell>
          <cell r="E2467">
            <v>608</v>
          </cell>
          <cell r="F2467">
            <v>0.41599999999999998</v>
          </cell>
          <cell r="G2467">
            <v>0.104</v>
          </cell>
        </row>
        <row r="2468">
          <cell r="B2468" t="str">
            <v>RK.23999.050</v>
          </cell>
          <cell r="C2468" t="str">
            <v>RIK ANILLO PISTON 23999-020 NISSAN SENTRA SUNNY GA15DS 4CIL 1.5L 73.6MM 1.5-1.5-2.8</v>
          </cell>
          <cell r="D2468">
            <v>400</v>
          </cell>
          <cell r="E2468">
            <v>400</v>
          </cell>
          <cell r="F2468">
            <v>0.41199999999999998</v>
          </cell>
          <cell r="G2468">
            <v>0.10299999999999999</v>
          </cell>
        </row>
        <row r="2469">
          <cell r="B2469" t="str">
            <v>RK.23999.075</v>
          </cell>
          <cell r="C2469" t="str">
            <v>RIK ANILLO PISTON 23999-030 NISSAN SENTRA SUNNY GA15DS 4CIL 1.5L 73.6MM 1.5-1.5-2.8</v>
          </cell>
          <cell r="D2469">
            <v>108</v>
          </cell>
          <cell r="E2469">
            <v>108</v>
          </cell>
          <cell r="F2469">
            <v>0.41199999999999998</v>
          </cell>
          <cell r="G2469">
            <v>0.10299999999999999</v>
          </cell>
        </row>
        <row r="2470">
          <cell r="B2470" t="str">
            <v>RK.23999.STD</v>
          </cell>
          <cell r="C2470" t="str">
            <v>RIK ANILLO PISTON 23999-STD NISSAN SENTRA SUNNY GA15DS 4CIL 1.5L 73.6MM 1.5-1.5-2.9</v>
          </cell>
          <cell r="D2470">
            <v>420</v>
          </cell>
          <cell r="E2470">
            <v>420</v>
          </cell>
          <cell r="F2470">
            <v>0.41199999999999998</v>
          </cell>
          <cell r="G2470">
            <v>0.10299999999999999</v>
          </cell>
        </row>
        <row r="2471">
          <cell r="B2471" t="str">
            <v>RK.24095.025</v>
          </cell>
          <cell r="C2471" t="str">
            <v>RIK ANILLO PISTON 24095-010 NISSAN TRUCK FE6TA 6CIL 7.0L 108MM 3-2-4 CONICO</v>
          </cell>
          <cell r="D2471">
            <v>24</v>
          </cell>
          <cell r="E2471">
            <v>24</v>
          </cell>
          <cell r="F2471">
            <v>2.6880000000000002</v>
          </cell>
          <cell r="G2471">
            <v>0.44800000000000001</v>
          </cell>
        </row>
        <row r="2472">
          <cell r="B2472" t="str">
            <v>RK.24140.STD</v>
          </cell>
          <cell r="C2472" t="str">
            <v>RIK ANILLO PISTON 24140-STD NISSAN TRUCK BUS FD6T 6CIL 6.0L 100MM 3-2-4.5 CONICO</v>
          </cell>
          <cell r="D2472">
            <v>120</v>
          </cell>
          <cell r="E2472">
            <v>120</v>
          </cell>
          <cell r="F2472">
            <v>2.556</v>
          </cell>
          <cell r="G2472">
            <v>0.42599999999999999</v>
          </cell>
        </row>
        <row r="2473">
          <cell r="B2473" t="str">
            <v>RK.24891.STD</v>
          </cell>
          <cell r="C2473" t="str">
            <v>RIK ANILLO PISTON 24891-STD NISSAN CARAVAN FIERA TD27 4CIL 2.7L 96MM 2.5-2-4</v>
          </cell>
          <cell r="D2473">
            <v>184</v>
          </cell>
          <cell r="E2473">
            <v>184</v>
          </cell>
          <cell r="F2473">
            <v>0.96799999999999997</v>
          </cell>
          <cell r="G2473">
            <v>0.24199999999999999</v>
          </cell>
        </row>
        <row r="2474">
          <cell r="B2474" t="str">
            <v>RK.25998.025</v>
          </cell>
          <cell r="C2474" t="str">
            <v>RIK ANILLO PISTON 25998-010 NISSAN SENTRA PULSAR GA16DE 4CIL 1.6L 76MM 1.5-1.5-2.8</v>
          </cell>
          <cell r="D2474">
            <v>252</v>
          </cell>
          <cell r="E2474">
            <v>252</v>
          </cell>
          <cell r="F2474">
            <v>0.42399999999999999</v>
          </cell>
          <cell r="G2474">
            <v>0.106</v>
          </cell>
        </row>
        <row r="2475">
          <cell r="B2475" t="str">
            <v>RK.25998.050</v>
          </cell>
          <cell r="C2475" t="str">
            <v>RIK ANILLO PISTON 25998-020 NISSAN SENTRA PULSAR GA16DE 4CIL 1.6L 76MM 1.5-1.5-2.8</v>
          </cell>
          <cell r="D2475">
            <v>200</v>
          </cell>
          <cell r="E2475">
            <v>200</v>
          </cell>
          <cell r="F2475">
            <v>0.42799999999999999</v>
          </cell>
          <cell r="G2475">
            <v>0.107</v>
          </cell>
        </row>
        <row r="2476">
          <cell r="B2476" t="str">
            <v>RK.25998.075</v>
          </cell>
          <cell r="C2476" t="str">
            <v>RIK ANILLO PISTON 25998-030 NISSAN SENTRA PULSAR GA16DE 4CIL 1.6L 76MM 1.5-1.5-2.8</v>
          </cell>
          <cell r="D2476">
            <v>60</v>
          </cell>
          <cell r="E2476">
            <v>60</v>
          </cell>
          <cell r="F2476">
            <v>0.42399999999999999</v>
          </cell>
          <cell r="G2476">
            <v>0.106</v>
          </cell>
        </row>
        <row r="2477">
          <cell r="B2477" t="str">
            <v>RK.25998.STD</v>
          </cell>
          <cell r="C2477" t="str">
            <v>RIK ANILLO PISTON 25998-STD NISSAN SENTRA PULSAR GA16DE 4CIL 1.6L 76MM 1.5-1.5-2.8</v>
          </cell>
          <cell r="D2477">
            <v>224</v>
          </cell>
          <cell r="E2477">
            <v>224</v>
          </cell>
          <cell r="F2477">
            <v>0.42399999999999999</v>
          </cell>
          <cell r="G2477">
            <v>0.106</v>
          </cell>
        </row>
        <row r="2478">
          <cell r="B2478" t="str">
            <v>RK.26007.025</v>
          </cell>
          <cell r="C2478" t="str">
            <v>RIK ANILLO PISTON 26007-010 SUZUKI SWIFT M13A M15A 4CIL 1.3L 78MM 1.2-1.2-2.5</v>
          </cell>
          <cell r="D2478">
            <v>236</v>
          </cell>
          <cell r="E2478">
            <v>236</v>
          </cell>
          <cell r="F2478">
            <v>0.376</v>
          </cell>
          <cell r="G2478">
            <v>9.4E-2</v>
          </cell>
        </row>
        <row r="2479">
          <cell r="B2479" t="str">
            <v>RK.26007.050</v>
          </cell>
          <cell r="C2479" t="str">
            <v>RIK ANILLO PISTON 26007-020 SUZUKI SWIFT M13A M15A 4CIL 1.3L 78MM 1.2-1.2-2.5</v>
          </cell>
          <cell r="D2479">
            <v>200</v>
          </cell>
          <cell r="E2479">
            <v>200</v>
          </cell>
          <cell r="F2479">
            <v>0.38</v>
          </cell>
          <cell r="G2479">
            <v>9.5000000000000001E-2</v>
          </cell>
        </row>
        <row r="2480">
          <cell r="B2480" t="str">
            <v>RK.26008.025</v>
          </cell>
          <cell r="C2480" t="str">
            <v>RIK ANILLO PISTON 26008-010 SUZUKI VITARA GRAND VITARA J18-J20 4CIL 1.8L 84MM 1.2-1.5-2.5</v>
          </cell>
          <cell r="D2480">
            <v>32</v>
          </cell>
          <cell r="E2480">
            <v>32</v>
          </cell>
          <cell r="F2480">
            <v>0.44400000000000001</v>
          </cell>
          <cell r="G2480">
            <v>0.111</v>
          </cell>
        </row>
        <row r="2481">
          <cell r="B2481" t="str">
            <v>RK.26008.050</v>
          </cell>
          <cell r="C2481" t="str">
            <v>RIK ANILLO PISTON 26008-020 SUZUKI VITARA GRAND VITARA J18-J20 4CIL 1.8L 84MM 1.2-1.5-2.5</v>
          </cell>
          <cell r="D2481">
            <v>40</v>
          </cell>
          <cell r="E2481">
            <v>40</v>
          </cell>
          <cell r="F2481">
            <v>0</v>
          </cell>
          <cell r="G2481">
            <v>0.112</v>
          </cell>
        </row>
        <row r="2482">
          <cell r="B2482" t="str">
            <v>RK.26009.025</v>
          </cell>
          <cell r="C2482" t="str">
            <v>RIK ANILLO PISTON 26009-010 SUZUKI ESCUDO SX-4 J20A 4CIL 2.0L 84MM 1.2-1.2-2.5</v>
          </cell>
          <cell r="D2482">
            <v>216</v>
          </cell>
          <cell r="E2482">
            <v>216</v>
          </cell>
          <cell r="F2482">
            <v>0.36799999999999999</v>
          </cell>
          <cell r="G2482">
            <v>9.1999999999999998E-2</v>
          </cell>
        </row>
        <row r="2483">
          <cell r="B2483" t="str">
            <v>RK.26009.050</v>
          </cell>
          <cell r="C2483" t="str">
            <v>RIK ANILLO PISTON 26009-020 SUZUKI ESCUDO SX-4 J20A 4CIL 2.0L 84MM 1.2-1.2-2.5</v>
          </cell>
          <cell r="D2483">
            <v>80</v>
          </cell>
          <cell r="E2483">
            <v>80</v>
          </cell>
          <cell r="F2483">
            <v>0</v>
          </cell>
          <cell r="G2483">
            <v>9.4E-2</v>
          </cell>
        </row>
        <row r="2484">
          <cell r="B2484" t="str">
            <v>RK.26009.075</v>
          </cell>
          <cell r="C2484" t="str">
            <v>RIK ANILLO PISTON 26009-030 SUZUKI ESCUDO SX-4 J20A 4CIL 2.0L 84MM 1.2-1.2-2.5</v>
          </cell>
          <cell r="D2484">
            <v>88</v>
          </cell>
          <cell r="E2484">
            <v>88</v>
          </cell>
          <cell r="F2484">
            <v>0.36799999999999999</v>
          </cell>
          <cell r="G2484">
            <v>0.36799999999999999</v>
          </cell>
        </row>
        <row r="2485">
          <cell r="B2485" t="str">
            <v>RK.26009.STD</v>
          </cell>
          <cell r="C2485" t="str">
            <v>RIK ANILLO PISTON 26009-STD SUZUKI ESCUDO SX-4 J20A 4CIL 2.0L 84MM 1.2-1.2-2.5</v>
          </cell>
          <cell r="D2485">
            <v>148</v>
          </cell>
          <cell r="E2485">
            <v>148</v>
          </cell>
          <cell r="F2485">
            <v>0.36799999999999999</v>
          </cell>
          <cell r="G2485">
            <v>9.1999999999999998E-2</v>
          </cell>
        </row>
        <row r="2486">
          <cell r="B2486" t="str">
            <v>RK.26014.050</v>
          </cell>
          <cell r="C2486" t="str">
            <v>RIK ANILLO PISTON 26014-020 SUZUKI KISASHI J24B 4CIL 2.4L 92MM 1.2-1.0-2</v>
          </cell>
          <cell r="D2486">
            <v>52</v>
          </cell>
          <cell r="E2486">
            <v>52</v>
          </cell>
          <cell r="F2486">
            <v>0.42</v>
          </cell>
          <cell r="G2486">
            <v>0.105</v>
          </cell>
        </row>
        <row r="2487">
          <cell r="B2487" t="str">
            <v>RK.26014.075</v>
          </cell>
          <cell r="C2487" t="str">
            <v>RIK ANILLO PISTON 26014-030 SUZUKI KISASHI J24B 4CIL 2.4L 92MM 1.2-1.0-2</v>
          </cell>
          <cell r="D2487">
            <v>176</v>
          </cell>
          <cell r="E2487">
            <v>176</v>
          </cell>
          <cell r="F2487">
            <v>0.42</v>
          </cell>
          <cell r="G2487">
            <v>0.105</v>
          </cell>
        </row>
        <row r="2488">
          <cell r="B2488" t="str">
            <v>RK.26014.STD</v>
          </cell>
          <cell r="C2488" t="str">
            <v>RIK ANILLO PISTON 26014-STD SUZUKI KISASHI J24B 4CIL 2.4L 92MM 1.2-1.0-2</v>
          </cell>
          <cell r="D2488">
            <v>72</v>
          </cell>
          <cell r="E2488">
            <v>72</v>
          </cell>
          <cell r="F2488">
            <v>0.42399999999999999</v>
          </cell>
          <cell r="G2488">
            <v>0.106</v>
          </cell>
        </row>
        <row r="2489">
          <cell r="B2489" t="str">
            <v>RK.26018.025</v>
          </cell>
          <cell r="C2489" t="str">
            <v>RIK ANILLO PISTON 26018-010 SUZUKI ALTO F6AN 4CIL 0.6L 65MM 1.-1.2-2</v>
          </cell>
          <cell r="D2489">
            <v>24</v>
          </cell>
          <cell r="E2489">
            <v>24</v>
          </cell>
          <cell r="F2489">
            <v>0.16</v>
          </cell>
          <cell r="G2489">
            <v>0.04</v>
          </cell>
        </row>
        <row r="2490">
          <cell r="B2490" t="str">
            <v>RK.26018.050</v>
          </cell>
          <cell r="C2490" t="str">
            <v>RIK ANILLO PISTON 26018-020 SUZUKI ALTO F6AN 4CIL 0.6L 65MM 1.-1.2-2</v>
          </cell>
          <cell r="D2490">
            <v>8</v>
          </cell>
          <cell r="E2490">
            <v>8</v>
          </cell>
          <cell r="F2490">
            <v>0.16</v>
          </cell>
          <cell r="G2490">
            <v>0.04</v>
          </cell>
        </row>
        <row r="2491">
          <cell r="B2491" t="str">
            <v>RK.26018.075</v>
          </cell>
          <cell r="C2491" t="str">
            <v>RIK ANILLO PISTON 26018-030 SUZUKI ALTO F6AN 4CIL 0.6L 65MM 1.-1.2-2</v>
          </cell>
          <cell r="D2491">
            <v>20</v>
          </cell>
          <cell r="E2491">
            <v>20</v>
          </cell>
          <cell r="F2491">
            <v>0.16</v>
          </cell>
          <cell r="G2491">
            <v>0.04</v>
          </cell>
        </row>
        <row r="2492">
          <cell r="B2492" t="str">
            <v>RK.26018.100</v>
          </cell>
          <cell r="C2492" t="str">
            <v>RIK ANILLO PISTON 26018-040 SUZUKI ALTO F6AN 4CIL 0.6L 65MM 1.-1.2-2</v>
          </cell>
          <cell r="D2492">
            <v>20</v>
          </cell>
          <cell r="E2492">
            <v>20</v>
          </cell>
          <cell r="F2492">
            <v>0.16</v>
          </cell>
          <cell r="G2492">
            <v>0.04</v>
          </cell>
        </row>
        <row r="2493">
          <cell r="B2493" t="str">
            <v>RK.26018.STD</v>
          </cell>
          <cell r="C2493" t="str">
            <v>RIK ANILLO PISTON 26018-STD SUZUKI ALTO F6AN 4CIL 0.6L 65MM 1.-1.2-2</v>
          </cell>
          <cell r="D2493">
            <v>28</v>
          </cell>
          <cell r="E2493">
            <v>28</v>
          </cell>
          <cell r="F2493">
            <v>0.156</v>
          </cell>
          <cell r="G2493">
            <v>3.9E-2</v>
          </cell>
        </row>
        <row r="2494">
          <cell r="B2494" t="str">
            <v>RK.26020.025</v>
          </cell>
          <cell r="C2494" t="str">
            <v>RIK ANILLO PISTON 26020-010 SUZUKI CARRY F10A 4CIL 1.0L 65.5MM 1.5-1.5-2.8</v>
          </cell>
          <cell r="D2494">
            <v>52</v>
          </cell>
          <cell r="E2494">
            <v>52</v>
          </cell>
          <cell r="F2494">
            <v>0.33600000000000002</v>
          </cell>
          <cell r="G2494">
            <v>8.4000000000000005E-2</v>
          </cell>
        </row>
        <row r="2495">
          <cell r="B2495" t="str">
            <v>RK.26020.075</v>
          </cell>
          <cell r="C2495" t="str">
            <v>RIK ANILLO PISTON 26020-030 SUZUKI CARRY F10A 4CIL 1.0L 65.5MM 1.5-1.5-2.8</v>
          </cell>
          <cell r="D2495">
            <v>20</v>
          </cell>
          <cell r="E2495">
            <v>20</v>
          </cell>
          <cell r="F2495">
            <v>0.34</v>
          </cell>
          <cell r="G2495">
            <v>8.5000000000000006E-2</v>
          </cell>
        </row>
        <row r="2496">
          <cell r="B2496" t="str">
            <v>RK.26020.100</v>
          </cell>
          <cell r="C2496" t="str">
            <v>RIK ANILLO PISTON 26020-040 SUZUKI CARRY F10A 4CIL 1.0L 65.5MM 1.5-1.5-2.8</v>
          </cell>
          <cell r="D2496">
            <v>12</v>
          </cell>
          <cell r="E2496">
            <v>12</v>
          </cell>
          <cell r="F2496">
            <v>0.34</v>
          </cell>
          <cell r="G2496">
            <v>8.5000000000000006E-2</v>
          </cell>
        </row>
        <row r="2497">
          <cell r="B2497" t="str">
            <v>RK.26020.STD</v>
          </cell>
          <cell r="C2497" t="str">
            <v>RIK ANILLO PISTON 26020-STD SUZUKI CARRY F10A 4CIL 1.0L 65.5MM 1.5-1.5-2.8</v>
          </cell>
          <cell r="D2497">
            <v>12</v>
          </cell>
          <cell r="E2497">
            <v>12</v>
          </cell>
          <cell r="F2497">
            <v>0.33600000000000002</v>
          </cell>
          <cell r="G2497">
            <v>8.4000000000000005E-2</v>
          </cell>
        </row>
        <row r="2498">
          <cell r="B2498" t="str">
            <v>RK.26024.025</v>
          </cell>
          <cell r="C2498" t="str">
            <v>RIK ANILLO PISTON 26024-010 SUZUKI BALENO G16B 4CIL 1.6L 75MM 1.2-1.2-2.5</v>
          </cell>
          <cell r="D2498">
            <v>68</v>
          </cell>
          <cell r="E2498">
            <v>68</v>
          </cell>
          <cell r="F2498">
            <v>0.36</v>
          </cell>
          <cell r="G2498">
            <v>0.09</v>
          </cell>
        </row>
        <row r="2499">
          <cell r="B2499" t="str">
            <v>RK.26025.025</v>
          </cell>
          <cell r="C2499" t="str">
            <v>RIK ANILLO PISTON 26025-010 SUZUKI SWIFT G13B 4CIL 1.3L 74MM 1.2-1.2-2.5</v>
          </cell>
          <cell r="D2499">
            <v>36</v>
          </cell>
          <cell r="E2499">
            <v>36</v>
          </cell>
          <cell r="F2499">
            <v>0.35599999999999998</v>
          </cell>
          <cell r="G2499">
            <v>8.8999999999999996E-2</v>
          </cell>
        </row>
        <row r="2500">
          <cell r="B2500" t="str">
            <v>RK.26025.050</v>
          </cell>
          <cell r="C2500" t="str">
            <v>RIK ANILLO PISTON 26025-020 SUZUKI SWIFT G13B 4CIL 1.3L 74MM 1.2-1.2-2.5</v>
          </cell>
          <cell r="D2500">
            <v>16</v>
          </cell>
          <cell r="E2500">
            <v>16</v>
          </cell>
          <cell r="F2500">
            <v>0.35599999999999998</v>
          </cell>
          <cell r="G2500">
            <v>8.8999999999999996E-2</v>
          </cell>
        </row>
        <row r="2501">
          <cell r="B2501" t="str">
            <v>RK.26030.STD</v>
          </cell>
          <cell r="C2501" t="str">
            <v>RIK ANILLO PISTON 26030-STD SUZUKI CARRY JEEP SS410 F10A 4CIL 1.0L 65.5MM 1.5-1.5-2.8</v>
          </cell>
          <cell r="D2501">
            <v>92</v>
          </cell>
          <cell r="E2501">
            <v>92</v>
          </cell>
          <cell r="F2501">
            <v>0.34</v>
          </cell>
          <cell r="G2501">
            <v>8.5000000000000006E-2</v>
          </cell>
        </row>
        <row r="2502">
          <cell r="B2502" t="str">
            <v>RK.26037.025</v>
          </cell>
          <cell r="C2502" t="str">
            <v>RIK ANILLO PISTON 26037-025 SUZUKI ALTO K10B 3CIL 1.0L 73MM 1-1.2-2</v>
          </cell>
          <cell r="D2502">
            <v>147</v>
          </cell>
          <cell r="E2502">
            <v>147</v>
          </cell>
          <cell r="F2502">
            <v>0.129</v>
          </cell>
          <cell r="G2502">
            <v>4.2999999999999997E-2</v>
          </cell>
        </row>
        <row r="2503">
          <cell r="B2503" t="str">
            <v>RK.26037.STD</v>
          </cell>
          <cell r="C2503" t="str">
            <v>RIK ANILLO PISTON 26037-STD SUZUKI ALTO K10B 3CIL 1.0L 73MM 1-1.2-2</v>
          </cell>
          <cell r="D2503">
            <v>60</v>
          </cell>
          <cell r="E2503">
            <v>60</v>
          </cell>
          <cell r="F2503">
            <v>0.129</v>
          </cell>
          <cell r="G2503">
            <v>4.2999999999999997E-2</v>
          </cell>
        </row>
        <row r="2504">
          <cell r="B2504" t="str">
            <v>RK.26090.025</v>
          </cell>
          <cell r="C2504" t="str">
            <v>RIK ANILLO PISTON 26090-010 SUZUKI SAMURAI G13A-G13B 4CIL 1.3L 74MM 1.2-1.5-2.8</v>
          </cell>
          <cell r="D2504">
            <v>196</v>
          </cell>
          <cell r="E2504">
            <v>196</v>
          </cell>
          <cell r="F2504">
            <v>0.38</v>
          </cell>
          <cell r="G2504">
            <v>9.5000000000000001E-2</v>
          </cell>
        </row>
        <row r="2505">
          <cell r="B2505" t="str">
            <v>RK.26090.050</v>
          </cell>
          <cell r="C2505" t="str">
            <v>RIK ANILLO PISTON 26090-020 SUZUKI SAMURAI G13A-G13B 4CIL 1.3L 74MM 1.2-1.5-2.8</v>
          </cell>
          <cell r="D2505">
            <v>3</v>
          </cell>
          <cell r="E2505">
            <v>3</v>
          </cell>
          <cell r="F2505">
            <v>0.108</v>
          </cell>
          <cell r="G2505">
            <v>2.7E-2</v>
          </cell>
        </row>
        <row r="2506">
          <cell r="B2506" t="str">
            <v>RK.26090.STD</v>
          </cell>
          <cell r="C2506" t="str">
            <v>RIK ANILLO PISTON 26090-STD SUZUKI SAMURAI G13A-G13B 4CIL 1.3L 74MM 1.2-1.5-2.8</v>
          </cell>
          <cell r="D2506">
            <v>56</v>
          </cell>
          <cell r="E2506">
            <v>56</v>
          </cell>
          <cell r="F2506">
            <v>0.38400000000000001</v>
          </cell>
          <cell r="G2506">
            <v>9.6000000000000002E-2</v>
          </cell>
        </row>
        <row r="2507">
          <cell r="B2507" t="str">
            <v>RK.26100.025</v>
          </cell>
          <cell r="C2507" t="str">
            <v>RIK ANILLO PISTON 26100-010 SUZUKI VITARA G15A-G16A 4CIL 1.6L 75MM 1.2-1.2-2.5</v>
          </cell>
          <cell r="D2507">
            <v>4</v>
          </cell>
          <cell r="E2507">
            <v>4</v>
          </cell>
          <cell r="F2507">
            <v>0.34</v>
          </cell>
          <cell r="G2507">
            <v>8.5000000000000006E-2</v>
          </cell>
        </row>
        <row r="2508">
          <cell r="B2508" t="str">
            <v>RK.26100.STD</v>
          </cell>
          <cell r="C2508" t="str">
            <v>RIK ANILLO PISTON 26100-STD SUZUKI VITARA G15A-G16A 4CIL 1.6L 75MM 1.2-1.2-2.5</v>
          </cell>
          <cell r="D2508">
            <v>12</v>
          </cell>
          <cell r="E2508">
            <v>12</v>
          </cell>
          <cell r="F2508">
            <v>0.33600000000000002</v>
          </cell>
          <cell r="G2508">
            <v>8.4000000000000005E-2</v>
          </cell>
        </row>
        <row r="2509">
          <cell r="B2509" t="str">
            <v>RK.26130.025</v>
          </cell>
          <cell r="C2509" t="str">
            <v>RIK 12140M84400-025 ANILLO PISTON SUZUKI ALTO  F8D 3CIL 0.8L 68.5MM 1.2-1.5-2.5</v>
          </cell>
          <cell r="D2509">
            <v>6</v>
          </cell>
          <cell r="E2509">
            <v>6</v>
          </cell>
          <cell r="F2509">
            <v>6.3E-2</v>
          </cell>
          <cell r="G2509">
            <v>2.1000000000000001E-2</v>
          </cell>
        </row>
        <row r="2510">
          <cell r="B2510" t="str">
            <v>RK.26130.050</v>
          </cell>
          <cell r="C2510" t="str">
            <v>RIK 12140M84400-050 ANILLO PISTON SUZUKI ALTO  F8D 3CIL 0.8L 68.5MM 1.2-1.5-2.5</v>
          </cell>
          <cell r="D2510">
            <v>3</v>
          </cell>
          <cell r="E2510">
            <v>3</v>
          </cell>
          <cell r="F2510">
            <v>6.3E-2</v>
          </cell>
          <cell r="G2510">
            <v>2.1000000000000001E-2</v>
          </cell>
        </row>
        <row r="2511">
          <cell r="B2511" t="str">
            <v>RK.26130.075</v>
          </cell>
          <cell r="C2511" t="str">
            <v>RIK 12140M84400-075 ANILLO PISTON SUZUKI ALTO  F8D 3CIL 0.8L 68.5MM 1.2-1.5-2.5</v>
          </cell>
          <cell r="D2511">
            <v>27</v>
          </cell>
          <cell r="E2511">
            <v>27</v>
          </cell>
          <cell r="F2511">
            <v>6.3E-2</v>
          </cell>
          <cell r="G2511">
            <v>2.1000000000000001E-2</v>
          </cell>
        </row>
        <row r="2512">
          <cell r="B2512" t="str">
            <v>RK.26140.025</v>
          </cell>
          <cell r="C2512" t="str">
            <v>RIK ANILLO PISTON 26140-010 SUZUKI VITARA G15A-G16A 4CIL 1.6L 75MM 1.2-1.5-2.8</v>
          </cell>
          <cell r="D2512">
            <v>48</v>
          </cell>
          <cell r="E2512">
            <v>48</v>
          </cell>
          <cell r="F2512">
            <v>0.38400000000000001</v>
          </cell>
          <cell r="G2512">
            <v>9.6000000000000002E-2</v>
          </cell>
        </row>
        <row r="2513">
          <cell r="B2513" t="str">
            <v>RK.26140.050</v>
          </cell>
          <cell r="C2513" t="str">
            <v>RIK ANILLO PISTON 26140-020 SUZUKI VITARA G15A-G16A 4CIL 1.6L 75MM 1.2-1.5-2.8</v>
          </cell>
          <cell r="D2513">
            <v>72</v>
          </cell>
          <cell r="E2513">
            <v>72</v>
          </cell>
          <cell r="F2513">
            <v>0.38800000000000001</v>
          </cell>
          <cell r="G2513">
            <v>9.7000000000000003E-2</v>
          </cell>
        </row>
        <row r="2514">
          <cell r="B2514" t="str">
            <v>RK.26140.075</v>
          </cell>
          <cell r="C2514" t="str">
            <v>RIK ANILLO PISTON 26140-030 SUZUKI VITARA G15A-G16A 4CIL 1.6L 75MM 1.2-1.5-2.8</v>
          </cell>
          <cell r="D2514">
            <v>52</v>
          </cell>
          <cell r="E2514">
            <v>52</v>
          </cell>
          <cell r="F2514">
            <v>0.38800000000000001</v>
          </cell>
          <cell r="G2514">
            <v>9.7000000000000003E-2</v>
          </cell>
        </row>
        <row r="2515">
          <cell r="B2515" t="str">
            <v>RK.26160.STD</v>
          </cell>
          <cell r="C2515" t="str">
            <v>RIK ANILLO PISTON 26160-STD SUZUKI GRAND VITARA XL7 H27 6CIL 2.7L 88MM 1.2-1.5-2.8</v>
          </cell>
          <cell r="D2515">
            <v>6</v>
          </cell>
          <cell r="E2515">
            <v>6</v>
          </cell>
          <cell r="F2515">
            <v>1.032</v>
          </cell>
          <cell r="G2515">
            <v>0.17199999999999999</v>
          </cell>
        </row>
        <row r="2516">
          <cell r="B2516" t="str">
            <v>RK.26195.025</v>
          </cell>
          <cell r="C2516" t="str">
            <v>RIK ANILLO PISTON 26195-010 SUZUKI JIMNY K6A 4CIL 0.6L 68MM 1-1.2-2</v>
          </cell>
          <cell r="D2516">
            <v>4</v>
          </cell>
          <cell r="E2516">
            <v>4</v>
          </cell>
          <cell r="F2516">
            <v>0.28000000000000003</v>
          </cell>
          <cell r="G2516">
            <v>7.0000000000000007E-2</v>
          </cell>
        </row>
        <row r="2517">
          <cell r="B2517" t="str">
            <v>RK.26195.STD</v>
          </cell>
          <cell r="C2517" t="str">
            <v>RIK ANILLO PISTON 26195-STD SUZUKI JIMNY K6A 4CIL 0.6L 68MM 1-1.2-2</v>
          </cell>
          <cell r="D2517">
            <v>4</v>
          </cell>
          <cell r="E2517">
            <v>4</v>
          </cell>
          <cell r="F2517">
            <v>0.28000000000000003</v>
          </cell>
          <cell r="G2517">
            <v>7.0000000000000007E-2</v>
          </cell>
        </row>
        <row r="2518">
          <cell r="B2518" t="str">
            <v>RK.26197.050</v>
          </cell>
          <cell r="C2518" t="str">
            <v>RIK ANILLO PISTON 26197-020 SUZUKI WAGON K10A 4CIL 1.6L 68MM 1-1.2-2</v>
          </cell>
          <cell r="D2518">
            <v>12</v>
          </cell>
          <cell r="E2518">
            <v>12</v>
          </cell>
          <cell r="F2518">
            <v>0.28399999999999997</v>
          </cell>
          <cell r="G2518">
            <v>7.0999999999999994E-2</v>
          </cell>
        </row>
        <row r="2519">
          <cell r="B2519" t="str">
            <v>RK.26197.STD</v>
          </cell>
          <cell r="C2519" t="str">
            <v>RIK ANILLO PISTON 26197-STD SUZUKI WAGON K10A 4CIL 1.6L 68MM 1-1.2-2</v>
          </cell>
          <cell r="D2519">
            <v>4</v>
          </cell>
          <cell r="E2519">
            <v>4</v>
          </cell>
          <cell r="F2519">
            <v>0.28399999999999997</v>
          </cell>
          <cell r="G2519">
            <v>7.0999999999999994E-2</v>
          </cell>
        </row>
        <row r="2520">
          <cell r="B2520" t="str">
            <v>RK.26274.025</v>
          </cell>
          <cell r="C2520" t="str">
            <v>RIK ANILLO PISTON 26274-010 SUZUKI ALTO YA1 F6A 3CIL 0.7L 65MM 1.2-1.2-2.5</v>
          </cell>
          <cell r="D2520">
            <v>51</v>
          </cell>
          <cell r="E2520">
            <v>51</v>
          </cell>
          <cell r="F2520">
            <v>0.14699999999999999</v>
          </cell>
          <cell r="G2520">
            <v>4.9000000000000002E-2</v>
          </cell>
        </row>
        <row r="2521">
          <cell r="B2521" t="str">
            <v>RK.26274.050</v>
          </cell>
          <cell r="C2521" t="str">
            <v>RIK ANILLO PISTON 26274-020 SUZUKI ALTO YA1 F6A 3CIL 0.7L 65MM 1.2-1.2-2.5</v>
          </cell>
          <cell r="D2521">
            <v>42</v>
          </cell>
          <cell r="E2521">
            <v>42</v>
          </cell>
          <cell r="F2521">
            <v>0.15</v>
          </cell>
          <cell r="G2521">
            <v>0.05</v>
          </cell>
        </row>
        <row r="2522">
          <cell r="B2522" t="str">
            <v>RK.26274.075</v>
          </cell>
          <cell r="C2522" t="str">
            <v>RIK ANILLO PISTON 26274-030 SUZUKI ALTO YA1 F6A 3CIL 0.7L 65MM 1.2-1.2-2.5</v>
          </cell>
          <cell r="D2522">
            <v>9</v>
          </cell>
          <cell r="E2522">
            <v>9</v>
          </cell>
          <cell r="F2522">
            <v>0.15</v>
          </cell>
          <cell r="G2522">
            <v>0.05</v>
          </cell>
        </row>
        <row r="2523">
          <cell r="B2523" t="str">
            <v>RK.26274.STD</v>
          </cell>
          <cell r="C2523" t="str">
            <v>RIK ANILLO PISTON 26274-STD SUZUKI ALTO YA1 F6A 3CIL 0.7L 65MM 1.2-1.2-2.5</v>
          </cell>
          <cell r="D2523">
            <v>6</v>
          </cell>
          <cell r="E2523">
            <v>6</v>
          </cell>
          <cell r="F2523">
            <v>0.14399999999999999</v>
          </cell>
          <cell r="G2523">
            <v>4.8000000000000001E-2</v>
          </cell>
        </row>
        <row r="2524">
          <cell r="B2524" t="str">
            <v>RK.26313.100</v>
          </cell>
          <cell r="C2524" t="str">
            <v>RIK ANILLO PISTON 26313-040 SUZUKI ALTO F6A 3CIL 0.7L 65MM 1.2-1.5-2.5</v>
          </cell>
          <cell r="D2524">
            <v>15</v>
          </cell>
          <cell r="E2524">
            <v>15</v>
          </cell>
          <cell r="F2524">
            <v>0.156</v>
          </cell>
          <cell r="G2524">
            <v>5.1999999999999998E-2</v>
          </cell>
        </row>
        <row r="2525">
          <cell r="B2525" t="str">
            <v>RK.26319.050</v>
          </cell>
          <cell r="C2525" t="str">
            <v>RIK ANILLO PISTON 26319-020 SUZUKI ALTO F6A 3CIL 0.6L 65MM 1.-1.2-2</v>
          </cell>
          <cell r="D2525">
            <v>24</v>
          </cell>
          <cell r="E2525">
            <v>24</v>
          </cell>
          <cell r="F2525">
            <v>0.123</v>
          </cell>
          <cell r="G2525">
            <v>4.1000000000000002E-2</v>
          </cell>
        </row>
        <row r="2526">
          <cell r="B2526" t="str">
            <v>RK.26910.STD</v>
          </cell>
          <cell r="C2526" t="str">
            <v>RIK ANILLO PISTON 26910-STD SUZUKI ALTO F8B 3CIL 0.8L 68.5MM 1.5-1.5-2.8</v>
          </cell>
          <cell r="D2526">
            <v>3</v>
          </cell>
          <cell r="E2526">
            <v>3</v>
          </cell>
          <cell r="F2526">
            <v>0.186</v>
          </cell>
          <cell r="G2526">
            <v>6.2E-2</v>
          </cell>
        </row>
        <row r="2527">
          <cell r="B2527" t="str">
            <v>RK.26995.025</v>
          </cell>
          <cell r="C2527" t="str">
            <v>RIK ANILLO PISTON 26995-010 SUZUKI SWIFT K12A 4CIL 1.2L 71MM 1-1.2-2</v>
          </cell>
          <cell r="D2527">
            <v>140</v>
          </cell>
          <cell r="E2527">
            <v>140</v>
          </cell>
          <cell r="F2527">
            <v>0.28799999999999998</v>
          </cell>
          <cell r="G2527">
            <v>7.1999999999999995E-2</v>
          </cell>
        </row>
        <row r="2528">
          <cell r="B2528" t="str">
            <v>RK.26995.050</v>
          </cell>
          <cell r="C2528" t="str">
            <v>RIK ANILLO PISTON 26995-020 SUZUKI SWIFT K12A 4CIL 1.2L 71MM 1-1.2-2</v>
          </cell>
          <cell r="D2528">
            <v>132</v>
          </cell>
          <cell r="E2528">
            <v>132</v>
          </cell>
          <cell r="F2528">
            <v>0.28799999999999998</v>
          </cell>
          <cell r="G2528">
            <v>7.1999999999999995E-2</v>
          </cell>
        </row>
        <row r="2529">
          <cell r="B2529" t="str">
            <v>RK.26995.075</v>
          </cell>
          <cell r="C2529" t="str">
            <v>RIK ANILLO PISTON 26995-030 SUZUKI SWIFT K12A 4CIL 1.2L 71MM 1-1.2-3</v>
          </cell>
          <cell r="D2529">
            <v>24</v>
          </cell>
          <cell r="E2529">
            <v>24</v>
          </cell>
          <cell r="F2529">
            <v>0.28799999999999998</v>
          </cell>
          <cell r="G2529">
            <v>7.1999999999999995E-2</v>
          </cell>
        </row>
        <row r="2530">
          <cell r="B2530" t="str">
            <v>RK.26995.STD</v>
          </cell>
          <cell r="C2530" t="str">
            <v>RIK ANILLO PISTON 26995-STD SUZUKI SWIFT K12A 4CIL 1.2L 71MM 1-1.2-2</v>
          </cell>
          <cell r="D2530">
            <v>60</v>
          </cell>
          <cell r="E2530">
            <v>60</v>
          </cell>
          <cell r="F2530">
            <v>0.28399999999999997</v>
          </cell>
          <cell r="G2530">
            <v>7.0999999999999994E-2</v>
          </cell>
        </row>
        <row r="2531">
          <cell r="B2531" t="str">
            <v>RK.28006.025</v>
          </cell>
          <cell r="C2531" t="str">
            <v>RIK ANILLO PISTON 28006-010 TOYOTA HILUX HIACE 3L 4CIL 2.8L 96MM 2-2-4 CONICO</v>
          </cell>
          <cell r="D2531">
            <v>4</v>
          </cell>
          <cell r="E2531">
            <v>4</v>
          </cell>
          <cell r="F2531">
            <v>0.872</v>
          </cell>
          <cell r="G2531">
            <v>0.218</v>
          </cell>
        </row>
        <row r="2532">
          <cell r="B2532" t="str">
            <v>RK.28006.050</v>
          </cell>
          <cell r="C2532" t="str">
            <v>RIK ANILLO PISTON 28006-020 TOYOTA HILUX HIACE 3L 4CIL 2.8L 96MM 2-2-4 CONICO</v>
          </cell>
          <cell r="D2532">
            <v>40</v>
          </cell>
          <cell r="E2532">
            <v>40</v>
          </cell>
          <cell r="F2532">
            <v>0</v>
          </cell>
          <cell r="G2532">
            <v>0.222</v>
          </cell>
        </row>
        <row r="2533">
          <cell r="B2533" t="str">
            <v>RK.28006.STD</v>
          </cell>
          <cell r="C2533" t="str">
            <v>RIK ANILLO PISTON 28006-STD TOYOTA HILUX HIACE 3L 4CIL 2.8L 96MM 2-2-4 CONICO</v>
          </cell>
          <cell r="D2533">
            <v>172</v>
          </cell>
          <cell r="E2533">
            <v>172</v>
          </cell>
          <cell r="F2533">
            <v>0.876</v>
          </cell>
          <cell r="G2533">
            <v>0.219</v>
          </cell>
        </row>
        <row r="2534">
          <cell r="B2534" t="str">
            <v>RK.28013.025</v>
          </cell>
          <cell r="C2534" t="str">
            <v>RIK ANILLO PISTON 28013-010 TOYOTA RAV-4 CALDINA 1AZ 4CIL 2.0L 86MM 1.2-1.2-2</v>
          </cell>
          <cell r="D2534">
            <v>24</v>
          </cell>
          <cell r="E2534">
            <v>24</v>
          </cell>
          <cell r="F2534">
            <v>0.41599999999999998</v>
          </cell>
          <cell r="G2534">
            <v>0.104</v>
          </cell>
        </row>
        <row r="2535">
          <cell r="B2535" t="str">
            <v>RK.28013.050</v>
          </cell>
          <cell r="C2535" t="str">
            <v>RIK ANILLO PISTON 28013-020 TOYOTA RAV-4 CALDINA 1AZ 4CIL 2.0L 86MM 1.2-1.2-2</v>
          </cell>
          <cell r="D2535">
            <v>24</v>
          </cell>
          <cell r="E2535">
            <v>24</v>
          </cell>
          <cell r="F2535">
            <v>0.42399999999999999</v>
          </cell>
          <cell r="G2535">
            <v>0.106</v>
          </cell>
        </row>
        <row r="2536">
          <cell r="B2536" t="str">
            <v>RK.28013.STD</v>
          </cell>
          <cell r="C2536" t="str">
            <v>RIK ANILLO PISTON 28013-STD TOYOTA RAV-4 CALDINA 1AZ 4CIL 2.0L 86MM 1.2-1.2-2</v>
          </cell>
          <cell r="D2536">
            <v>52</v>
          </cell>
          <cell r="E2536">
            <v>52</v>
          </cell>
          <cell r="F2536">
            <v>0.41599999999999998</v>
          </cell>
          <cell r="G2536">
            <v>0.104</v>
          </cell>
        </row>
        <row r="2537">
          <cell r="B2537" t="str">
            <v>RK.28017.025</v>
          </cell>
          <cell r="C2537" t="str">
            <v>RIK ANILLO PISTON 28017-010 TOYOTA CAMRY 2AZ 4CIL 2.4L 88.5MM 1.2-1.2-2</v>
          </cell>
          <cell r="D2537">
            <v>20</v>
          </cell>
          <cell r="E2537">
            <v>20</v>
          </cell>
          <cell r="F2537">
            <v>0.42</v>
          </cell>
          <cell r="G2537">
            <v>0.105</v>
          </cell>
        </row>
        <row r="2538">
          <cell r="B2538" t="str">
            <v>RK.28018.025</v>
          </cell>
          <cell r="C2538" t="str">
            <v>RIK ANILLO PISTON 28018-010 TOYOTA VITZ PLATZ 1SZ-FE 4CIL 1.0L 69MM 1.2-1.2-2</v>
          </cell>
          <cell r="D2538">
            <v>24</v>
          </cell>
          <cell r="E2538">
            <v>24</v>
          </cell>
          <cell r="F2538">
            <v>0.28399999999999997</v>
          </cell>
          <cell r="G2538">
            <v>7.0999999999999994E-2</v>
          </cell>
        </row>
        <row r="2539">
          <cell r="B2539" t="str">
            <v>RK.28018.050</v>
          </cell>
          <cell r="C2539" t="str">
            <v>RIK ANILLO PISTON 28018-020 TOYOTA VITZ PLATZ 1SZ-FE 4CIL 1.0L 69MM 1.2-1.2-2</v>
          </cell>
          <cell r="D2539">
            <v>36</v>
          </cell>
          <cell r="E2539">
            <v>36</v>
          </cell>
          <cell r="F2539">
            <v>0.28399999999999997</v>
          </cell>
          <cell r="G2539">
            <v>7.0999999999999994E-2</v>
          </cell>
        </row>
        <row r="2540">
          <cell r="B2540" t="str">
            <v>RK.28018.STD</v>
          </cell>
          <cell r="C2540" t="str">
            <v>RIK ANILLO PISTON 28018-STD TOYOTA VITZ PLATZ 1SZ-FE 4CIL 1.0L 69MM 1.2-1.2-2</v>
          </cell>
          <cell r="D2540">
            <v>92</v>
          </cell>
          <cell r="E2540">
            <v>92</v>
          </cell>
          <cell r="F2540">
            <v>0.28399999999999997</v>
          </cell>
          <cell r="G2540">
            <v>7.0999999999999994E-2</v>
          </cell>
        </row>
        <row r="2541">
          <cell r="B2541" t="str">
            <v>RK.28019.050</v>
          </cell>
          <cell r="C2541" t="str">
            <v>RIK ANILLO PISTON 28019-020 TOYOTA COROLLA 5A-F 4CIL 1.5L 78.7MM 1.2-1.5-3</v>
          </cell>
          <cell r="D2541">
            <v>136</v>
          </cell>
          <cell r="E2541">
            <v>136</v>
          </cell>
          <cell r="F2541">
            <v>0.436</v>
          </cell>
          <cell r="G2541">
            <v>0.109</v>
          </cell>
        </row>
        <row r="2542">
          <cell r="B2542" t="str">
            <v>RK.28019.STD</v>
          </cell>
          <cell r="C2542" t="str">
            <v>RIK ANILLO PISTON 28019-STD TOYOTA COROLLA 5A-F 4CIL 1.5L 78.7MM 1.2-1.5-3</v>
          </cell>
          <cell r="D2542">
            <v>248</v>
          </cell>
          <cell r="E2542">
            <v>248</v>
          </cell>
          <cell r="F2542">
            <v>0.432</v>
          </cell>
          <cell r="G2542">
            <v>0.108</v>
          </cell>
        </row>
        <row r="2543">
          <cell r="B2543" t="str">
            <v>RK.28025.STD</v>
          </cell>
          <cell r="C2543" t="str">
            <v>RIK ANILLO PISTON 28025-STD TOYOTA CRESSIDA 4-RUNNER 22R 4CIL 2.4L 92MM 1.5-1.5-4</v>
          </cell>
          <cell r="D2543">
            <v>20</v>
          </cell>
          <cell r="E2543">
            <v>20</v>
          </cell>
          <cell r="F2543">
            <v>0</v>
          </cell>
          <cell r="G2543">
            <v>0.16</v>
          </cell>
        </row>
        <row r="2544">
          <cell r="B2544" t="str">
            <v>RK.28028.050</v>
          </cell>
          <cell r="C2544" t="str">
            <v>RIK ANILLO PISTON 28028-020 TOYOTA CAMRY COROLLA RAV-4 3S-FE 4CIL 2.0L 86MM 1.2-1.2-3</v>
          </cell>
          <cell r="D2544">
            <v>8</v>
          </cell>
          <cell r="E2544">
            <v>8</v>
          </cell>
          <cell r="F2544">
            <v>0.47199999999999998</v>
          </cell>
          <cell r="G2544">
            <v>0.11799999999999999</v>
          </cell>
        </row>
        <row r="2545">
          <cell r="B2545" t="str">
            <v>RK.28029.025</v>
          </cell>
          <cell r="C2545" t="str">
            <v>RIK ANILLO PISTON 28029-010 TOYOTA COROLLA 2C 4CIL 2.0L 86MM 2-2-3 CONICO</v>
          </cell>
          <cell r="D2545">
            <v>132</v>
          </cell>
          <cell r="E2545">
            <v>132</v>
          </cell>
          <cell r="F2545">
            <v>0.66</v>
          </cell>
          <cell r="G2545">
            <v>0.16500000000000001</v>
          </cell>
        </row>
        <row r="2546">
          <cell r="B2546" t="str">
            <v>RK.28029.050</v>
          </cell>
          <cell r="C2546" t="str">
            <v>RIK ANILLO PISTON 28029-020 TOYOTA COROLLA 2C 4CIL 2.0L 86MM 2-2-3 CONICO</v>
          </cell>
          <cell r="D2546">
            <v>80</v>
          </cell>
          <cell r="E2546">
            <v>80</v>
          </cell>
          <cell r="F2546">
            <v>0.66400000000000003</v>
          </cell>
          <cell r="G2546">
            <v>0.16600000000000001</v>
          </cell>
        </row>
        <row r="2547">
          <cell r="B2547" t="str">
            <v>RK.28029.STD</v>
          </cell>
          <cell r="C2547" t="str">
            <v>RIK ANILLO PISTON 28029-STD TOYOTA COROLLA 2C 4CIL 2.0L 86MM 2-2-3 CONICO</v>
          </cell>
          <cell r="D2547">
            <v>540</v>
          </cell>
          <cell r="E2547">
            <v>540</v>
          </cell>
          <cell r="F2547">
            <v>0.66</v>
          </cell>
          <cell r="G2547">
            <v>0.16500000000000001</v>
          </cell>
        </row>
        <row r="2548">
          <cell r="B2548" t="str">
            <v>RK.28030.025</v>
          </cell>
          <cell r="C2548" t="str">
            <v>RIK ANILLO PISTON 28030-010 TOYOTA CORONA COROLLA 2T-3T 4CIL 1.6L 85MM 2-2-4</v>
          </cell>
          <cell r="D2548">
            <v>40</v>
          </cell>
          <cell r="E2548">
            <v>40</v>
          </cell>
          <cell r="F2548">
            <v>0.752</v>
          </cell>
          <cell r="G2548">
            <v>0.188</v>
          </cell>
        </row>
        <row r="2549">
          <cell r="B2549" t="str">
            <v>RK.28030.075</v>
          </cell>
          <cell r="C2549" t="str">
            <v>RIK ANILLO PISTON 28030-030 TOYOTA CORONA COROLLA 2T-3T 4CIL 1.6L 85MM 2-2-4</v>
          </cell>
          <cell r="D2549">
            <v>52</v>
          </cell>
          <cell r="E2549">
            <v>52</v>
          </cell>
          <cell r="F2549">
            <v>0.75600000000000001</v>
          </cell>
          <cell r="G2549">
            <v>0.189</v>
          </cell>
        </row>
        <row r="2550">
          <cell r="B2550" t="str">
            <v>RK.28030.STD</v>
          </cell>
          <cell r="C2550" t="str">
            <v>RIK ANILLO PISTON 28030-STD TOYOTA CORONA COROLLA 2T-3T 4CIL 1.6L 85MM 2-2-4</v>
          </cell>
          <cell r="D2550">
            <v>64</v>
          </cell>
          <cell r="E2550">
            <v>64</v>
          </cell>
          <cell r="F2550">
            <v>0.75600000000000001</v>
          </cell>
          <cell r="G2550">
            <v>0.189</v>
          </cell>
        </row>
        <row r="2551">
          <cell r="B2551" t="str">
            <v>RK.28031.025</v>
          </cell>
          <cell r="C2551" t="str">
            <v>RIK ANILLO PISTON 28031-010 TOYOTA CAMRY 2S 4CIL 2.0L 84MM 1.5-1.5-4</v>
          </cell>
          <cell r="D2551">
            <v>12</v>
          </cell>
          <cell r="E2551">
            <v>12</v>
          </cell>
          <cell r="F2551">
            <v>0.56399999999999995</v>
          </cell>
          <cell r="G2551">
            <v>0.14099999999999999</v>
          </cell>
        </row>
        <row r="2552">
          <cell r="B2552" t="str">
            <v>RK.28033.STD</v>
          </cell>
          <cell r="C2552" t="str">
            <v>RIK ANILLO PISTON 28033-STD TOYOTA CAMRY LEXUS 1MZ 6CIL 3.0L 87.5MM 1.2-1.2-3</v>
          </cell>
          <cell r="D2552">
            <v>102</v>
          </cell>
          <cell r="E2552">
            <v>102</v>
          </cell>
          <cell r="F2552">
            <v>0.96599999999999997</v>
          </cell>
          <cell r="G2552">
            <v>0.161</v>
          </cell>
        </row>
        <row r="2553">
          <cell r="B2553" t="str">
            <v>RK.28034.STD</v>
          </cell>
          <cell r="C2553" t="str">
            <v>RIK ANILLO PISTON 28034-STD TOYOTA COROLLA 2C-3C 4CIL 2.0L 86MM 1.968-2-3 CONICO</v>
          </cell>
          <cell r="D2553">
            <v>44</v>
          </cell>
          <cell r="E2553">
            <v>44</v>
          </cell>
          <cell r="F2553">
            <v>0.64</v>
          </cell>
          <cell r="G2553">
            <v>0.16</v>
          </cell>
        </row>
        <row r="2554">
          <cell r="B2554" t="str">
            <v>RK.28036.050</v>
          </cell>
          <cell r="C2554" t="str">
            <v>RIK ANILLO PISTON 13011-30040 TOYOTA HILUX HIACE 1KD 4CIL 3.0L 96MM 2-1.5-3</v>
          </cell>
          <cell r="D2554">
            <v>36</v>
          </cell>
          <cell r="E2554">
            <v>36</v>
          </cell>
          <cell r="F2554">
            <v>0.65200000000000002</v>
          </cell>
          <cell r="G2554">
            <v>0.16300000000000001</v>
          </cell>
        </row>
        <row r="2555">
          <cell r="B2555" t="str">
            <v>RK.28036.STD</v>
          </cell>
          <cell r="C2555" t="str">
            <v>RIK ANILLO PISTON 28036-STD TOYOTA HILUX HIACE 1KD 4CIL 3.0L 96MM 2-1.5-3</v>
          </cell>
          <cell r="D2555">
            <v>36</v>
          </cell>
          <cell r="E2555">
            <v>36</v>
          </cell>
          <cell r="F2555">
            <v>0.65200000000000002</v>
          </cell>
          <cell r="G2555">
            <v>0.16300000000000001</v>
          </cell>
        </row>
        <row r="2556">
          <cell r="B2556" t="str">
            <v>RK.28044.025</v>
          </cell>
          <cell r="C2556" t="str">
            <v>RIK ANILLO PISTON 28044-010 TOYOTA VITZ 1KR-FE 3CIL 1.0L 71MM 1.0-1.0-1.5</v>
          </cell>
          <cell r="D2556">
            <v>27</v>
          </cell>
          <cell r="E2556">
            <v>27</v>
          </cell>
          <cell r="F2556">
            <v>0.12</v>
          </cell>
          <cell r="G2556">
            <v>0.04</v>
          </cell>
        </row>
        <row r="2557">
          <cell r="B2557" t="str">
            <v>RK.28044.050</v>
          </cell>
          <cell r="C2557" t="str">
            <v>RIK ANILLO PISTON 28044-020 TOYOTA VITZ 1KR-FE 3CIL 1.0L 71MM 1.0-1.0-1.5</v>
          </cell>
          <cell r="D2557">
            <v>24</v>
          </cell>
          <cell r="E2557">
            <v>24</v>
          </cell>
          <cell r="F2557">
            <v>0.12</v>
          </cell>
          <cell r="G2557">
            <v>0.04</v>
          </cell>
        </row>
        <row r="2558">
          <cell r="B2558" t="str">
            <v>RK.28044.STD</v>
          </cell>
          <cell r="C2558" t="str">
            <v>RIK ANILLO PISTON 28044-STD TOYOTA VITZ 1KR-FE 3CIL 1.0L 71MM 1.0-1.0-1.5</v>
          </cell>
          <cell r="D2558">
            <v>3</v>
          </cell>
          <cell r="E2558">
            <v>3</v>
          </cell>
          <cell r="F2558">
            <v>0.12</v>
          </cell>
          <cell r="G2558">
            <v>0.04</v>
          </cell>
        </row>
        <row r="2559">
          <cell r="B2559" t="str">
            <v>RK.28047.025</v>
          </cell>
          <cell r="C2559" t="str">
            <v>RIK ANILLO PISTON 28047-010 TOYOTA YARIS 2SZ-FE 4CIL 1.3L 72MM 1.2-1.2-2</v>
          </cell>
          <cell r="D2559">
            <v>4</v>
          </cell>
          <cell r="E2559">
            <v>4</v>
          </cell>
          <cell r="F2559">
            <v>0.28799999999999998</v>
          </cell>
          <cell r="G2559">
            <v>7.1999999999999995E-2</v>
          </cell>
        </row>
        <row r="2560">
          <cell r="B2560" t="str">
            <v>RK.28047.050</v>
          </cell>
          <cell r="C2560" t="str">
            <v>RIK ANILLO PISTON 28047-020 TOYOTA YARIS 2SZ-FE 4CIL 1.3L 72MM 1.2-1.2-2</v>
          </cell>
          <cell r="D2560">
            <v>88</v>
          </cell>
          <cell r="E2560">
            <v>88</v>
          </cell>
          <cell r="F2560">
            <v>0.28799999999999998</v>
          </cell>
          <cell r="G2560">
            <v>7.1999999999999995E-2</v>
          </cell>
        </row>
        <row r="2561">
          <cell r="B2561" t="str">
            <v>RK.28047.STD</v>
          </cell>
          <cell r="C2561" t="str">
            <v>RIK ANILLO PISTON 28047-STD TOYOTA YARIS 2SZ-FE 4CIL 1.3L 72MM 1.2-1.2-2</v>
          </cell>
          <cell r="D2561">
            <v>64</v>
          </cell>
          <cell r="E2561">
            <v>64</v>
          </cell>
          <cell r="F2561">
            <v>0.28799999999999998</v>
          </cell>
          <cell r="G2561">
            <v>7.1999999999999995E-2</v>
          </cell>
        </row>
        <row r="2562">
          <cell r="B2562" t="str">
            <v>RK.28059.025</v>
          </cell>
          <cell r="C2562" t="str">
            <v>RIK ANILLO PISTON 28059-025 TOYOTA 4RUNNER CRUSIER 1GR 6CIL 4.0L 94MM 1.2-1.2-2</v>
          </cell>
          <cell r="D2562">
            <v>18</v>
          </cell>
          <cell r="E2562">
            <v>18</v>
          </cell>
          <cell r="F2562">
            <v>1.014</v>
          </cell>
          <cell r="G2562">
            <v>0.16900000000000001</v>
          </cell>
        </row>
        <row r="2563">
          <cell r="B2563" t="str">
            <v>RK.28073.STD</v>
          </cell>
          <cell r="C2563" t="str">
            <v>RIK ANILLO PISTON 28073-STD TOYOTA CAMRY RAV-4 2GR-FE 6CIL 3.5L 94MM 1.2-1.2-2</v>
          </cell>
          <cell r="D2563">
            <v>18</v>
          </cell>
          <cell r="E2563">
            <v>18</v>
          </cell>
          <cell r="F2563">
            <v>0.93</v>
          </cell>
          <cell r="G2563">
            <v>0.155</v>
          </cell>
        </row>
        <row r="2564">
          <cell r="B2564" t="str">
            <v>RK.28074.050</v>
          </cell>
          <cell r="C2564" t="str">
            <v>RIK ANILLO PISTON 28074-020 TOYOTA RAV-4 1AZ 4CIL 2.0L 86MM 1.2-1.2-3</v>
          </cell>
          <cell r="D2564">
            <v>44</v>
          </cell>
          <cell r="E2564">
            <v>44</v>
          </cell>
          <cell r="F2564">
            <v>0.46</v>
          </cell>
          <cell r="G2564">
            <v>0.115</v>
          </cell>
        </row>
        <row r="2565">
          <cell r="B2565" t="str">
            <v>RK.28074.STD</v>
          </cell>
          <cell r="C2565" t="str">
            <v>RIK ANILLO PISTON 28074-STD TOYOTA RAV-4 1AZ 4CIL 2.0L 86MM 1.2-1.2-3</v>
          </cell>
          <cell r="D2565">
            <v>4</v>
          </cell>
          <cell r="E2565">
            <v>4</v>
          </cell>
          <cell r="F2565">
            <v>0.45600000000000002</v>
          </cell>
          <cell r="G2565">
            <v>0.114</v>
          </cell>
        </row>
        <row r="2566">
          <cell r="B2566" t="str">
            <v>RK.28080.050</v>
          </cell>
          <cell r="C2566" t="str">
            <v>RIK ANILLO PISTON 28080-020 TOYOTA H ILUX 2KD 4CIL 2.5L 92MM 2-1.5-3</v>
          </cell>
          <cell r="D2566">
            <v>16</v>
          </cell>
          <cell r="E2566">
            <v>16</v>
          </cell>
          <cell r="F2566">
            <v>0.60799999999999998</v>
          </cell>
          <cell r="G2566">
            <v>0.152</v>
          </cell>
        </row>
        <row r="2567">
          <cell r="B2567" t="str">
            <v>RK.28080.STD</v>
          </cell>
          <cell r="C2567" t="str">
            <v>RIK ANILLO PISTON 28080-STD TOYOTA H ILUX 2KD 4CIL 2.5L 92MM 2-1.5-3</v>
          </cell>
          <cell r="D2567">
            <v>100</v>
          </cell>
          <cell r="E2567">
            <v>100</v>
          </cell>
          <cell r="F2567">
            <v>0.60399999999999998</v>
          </cell>
          <cell r="G2567">
            <v>0.151</v>
          </cell>
        </row>
        <row r="2568">
          <cell r="B2568" t="str">
            <v>RK.28101.025</v>
          </cell>
          <cell r="C2568" t="str">
            <v>RIK ANILLO PISTON 28101-010 TOYOTA ETIOS 2NR-FE 4CIL 1.5L 72.5MM 1-1-2</v>
          </cell>
          <cell r="D2568">
            <v>112</v>
          </cell>
          <cell r="E2568">
            <v>112</v>
          </cell>
          <cell r="F2568">
            <v>0.27600000000000002</v>
          </cell>
          <cell r="G2568">
            <v>6.9000000000000006E-2</v>
          </cell>
        </row>
        <row r="2569">
          <cell r="B2569" t="str">
            <v>RK.28101.STD</v>
          </cell>
          <cell r="C2569" t="str">
            <v>RIK ANILLO PISTON 28101-STD TOYOTA ETIOS 2NR-FE 4CIL 1.5L 72.5MM 1-1-2</v>
          </cell>
          <cell r="D2569">
            <v>92</v>
          </cell>
          <cell r="E2569">
            <v>92</v>
          </cell>
          <cell r="F2569">
            <v>0.27600000000000002</v>
          </cell>
          <cell r="G2569">
            <v>6.9000000000000006E-2</v>
          </cell>
        </row>
        <row r="2570">
          <cell r="B2570" t="str">
            <v>RK.28125.025</v>
          </cell>
          <cell r="C2570" t="str">
            <v>RIK ANILLO PISTON 28125-010 TOYOTA VITZ 2NZ-FE 4CIL 1.3L 75MM 1.2-1.2-2</v>
          </cell>
          <cell r="D2570">
            <v>748</v>
          </cell>
          <cell r="E2570">
            <v>748</v>
          </cell>
          <cell r="F2570">
            <v>0.316</v>
          </cell>
          <cell r="G2570">
            <v>7.9000000000000001E-2</v>
          </cell>
        </row>
        <row r="2571">
          <cell r="B2571" t="str">
            <v>RK.28125.050</v>
          </cell>
          <cell r="C2571" t="str">
            <v>RIK ANILLO PISTON 28125-020 TOYOTA VITZ 2NZ-FE 4CIL 1.3L 75MM 1.2-1.2-2</v>
          </cell>
          <cell r="D2571">
            <v>244</v>
          </cell>
          <cell r="E2571">
            <v>244</v>
          </cell>
          <cell r="F2571">
            <v>0.316</v>
          </cell>
          <cell r="G2571">
            <v>7.9000000000000001E-2</v>
          </cell>
        </row>
        <row r="2572">
          <cell r="B2572" t="str">
            <v>RK.28125.STD</v>
          </cell>
          <cell r="C2572" t="str">
            <v>RIK ANILLO PISTON 28125-STD TOYOTA VITZ 2NZ-FE 4CIL 1.3L 75MM 1.2-1.2-2</v>
          </cell>
          <cell r="D2572">
            <v>280</v>
          </cell>
          <cell r="E2572">
            <v>280</v>
          </cell>
          <cell r="F2572">
            <v>0.312</v>
          </cell>
          <cell r="G2572">
            <v>7.8E-2</v>
          </cell>
        </row>
        <row r="2573">
          <cell r="B2573" t="str">
            <v>RK.28200.050</v>
          </cell>
          <cell r="C2573" t="str">
            <v>RIK ANILLO PISTON 28200-020 TOYOTA STOUT TOYOACE 3A 4CIL 1.5L 77.5MM 1.5-1.5-2.8</v>
          </cell>
          <cell r="D2573">
            <v>52</v>
          </cell>
          <cell r="E2573">
            <v>52</v>
          </cell>
          <cell r="F2573">
            <v>0.45200000000000001</v>
          </cell>
          <cell r="G2573">
            <v>0.113</v>
          </cell>
        </row>
        <row r="2574">
          <cell r="B2574" t="str">
            <v>RK.28200.075</v>
          </cell>
          <cell r="C2574" t="str">
            <v>RIK ANILLO PISTON 28200-030 TOYOTA STOUT TOYOACE 3A 4CIL 1.5L 77.5MM 1.5-1.5-2.8</v>
          </cell>
          <cell r="D2574">
            <v>64</v>
          </cell>
          <cell r="E2574">
            <v>64</v>
          </cell>
          <cell r="F2574">
            <v>0.45200000000000001</v>
          </cell>
          <cell r="G2574">
            <v>0.113</v>
          </cell>
        </row>
        <row r="2575">
          <cell r="B2575" t="str">
            <v>RK.28243.050</v>
          </cell>
          <cell r="C2575" t="str">
            <v>RIK ANILLO PISTON 28243-020 TOYOTA STARLET 1N-T 4CIL 1.5L 74MM 1.5K-1.5-3 CONICO</v>
          </cell>
          <cell r="D2575">
            <v>56</v>
          </cell>
          <cell r="E2575">
            <v>56</v>
          </cell>
          <cell r="F2575">
            <v>0.40400000000000003</v>
          </cell>
          <cell r="G2575">
            <v>0.10100000000000001</v>
          </cell>
        </row>
        <row r="2576">
          <cell r="B2576" t="str">
            <v>RK.28244.025</v>
          </cell>
          <cell r="C2576" t="str">
            <v>RIK ANILLO PISTON 28244-010 TOYOTA COROLLA 5A-F 4CIL 1.5L 78.7MM 1.5-1.5-3</v>
          </cell>
          <cell r="D2576">
            <v>124</v>
          </cell>
          <cell r="E2576">
            <v>124</v>
          </cell>
          <cell r="F2576">
            <v>0.44400000000000001</v>
          </cell>
          <cell r="G2576">
            <v>0.111</v>
          </cell>
        </row>
        <row r="2577">
          <cell r="B2577" t="str">
            <v>RK.28244.050</v>
          </cell>
          <cell r="C2577" t="str">
            <v>RIK ANILLO PISTON 28244-020 TOYOTA COROLLA 5A-F 4CIL 1.5L 78.7MM 1.5-1.5-3</v>
          </cell>
          <cell r="D2577">
            <v>80</v>
          </cell>
          <cell r="E2577">
            <v>80</v>
          </cell>
          <cell r="F2577">
            <v>0.44800000000000001</v>
          </cell>
          <cell r="G2577">
            <v>0.112</v>
          </cell>
        </row>
        <row r="2578">
          <cell r="B2578" t="str">
            <v>RK.28256.025</v>
          </cell>
          <cell r="C2578" t="str">
            <v>RIK ANILLO PISTON 28256-010 TOYOTA COROLLA 4A-F 4CIL 1.6L 81MM 1.2-1.5-3.0</v>
          </cell>
          <cell r="D2578">
            <v>104</v>
          </cell>
          <cell r="E2578">
            <v>104</v>
          </cell>
          <cell r="F2578">
            <v>0.44</v>
          </cell>
          <cell r="G2578">
            <v>0.11</v>
          </cell>
        </row>
        <row r="2579">
          <cell r="B2579" t="str">
            <v>RK.28256.050</v>
          </cell>
          <cell r="C2579" t="str">
            <v>RIK ANILLO PISTON 28256-020 TOYOTA COROLLA 4A-F 4CIL 1.6L 81MM 1.2-1.5-3.0</v>
          </cell>
          <cell r="D2579">
            <v>88</v>
          </cell>
          <cell r="E2579">
            <v>88</v>
          </cell>
          <cell r="F2579">
            <v>0.44</v>
          </cell>
          <cell r="G2579">
            <v>0.11</v>
          </cell>
        </row>
        <row r="2580">
          <cell r="B2580" t="str">
            <v>RK.28256.STD</v>
          </cell>
          <cell r="C2580" t="str">
            <v>RIK ANILLO PISTON 28256-STD TOYOTA COROLLA 4A-F 4CIL 1.6L 81MM 1.2-1.5-3.0</v>
          </cell>
          <cell r="D2580">
            <v>16</v>
          </cell>
          <cell r="E2580">
            <v>16</v>
          </cell>
          <cell r="F2580">
            <v>0.44</v>
          </cell>
          <cell r="G2580">
            <v>0.11</v>
          </cell>
        </row>
        <row r="2581">
          <cell r="B2581" t="str">
            <v>RK.28260.025</v>
          </cell>
          <cell r="C2581" t="str">
            <v>RIK ANILLO PISTON 28260-010 TOYOTA COROLLA 4A-F 4CIL 1.6L 81MM 1.5-1.5-3</v>
          </cell>
          <cell r="D2581">
            <v>12</v>
          </cell>
          <cell r="E2581">
            <v>12</v>
          </cell>
          <cell r="F2581">
            <v>0.46800000000000003</v>
          </cell>
          <cell r="G2581">
            <v>0.11700000000000001</v>
          </cell>
        </row>
        <row r="2582">
          <cell r="B2582" t="str">
            <v>RK.28260.050</v>
          </cell>
          <cell r="C2582" t="str">
            <v>RIK ANILLO PISTON 28260-020 TOYOTA COROLLA 4A-F 4CIL 1.6L 81MM 1.5-1.5-3</v>
          </cell>
          <cell r="D2582">
            <v>52</v>
          </cell>
          <cell r="E2582">
            <v>52</v>
          </cell>
          <cell r="F2582">
            <v>0.47199999999999998</v>
          </cell>
          <cell r="G2582">
            <v>0.11799999999999999</v>
          </cell>
        </row>
        <row r="2583">
          <cell r="B2583" t="str">
            <v>RK.28260.STD</v>
          </cell>
          <cell r="C2583" t="str">
            <v>RIK ANILLO PISTON 28260-STD TOYOTA COROLLA 4A-F 4CIL 1.6L 81MM 1.5-1.5-3</v>
          </cell>
          <cell r="D2583">
            <v>24</v>
          </cell>
          <cell r="E2583">
            <v>24</v>
          </cell>
          <cell r="F2583">
            <v>0.46800000000000003</v>
          </cell>
          <cell r="G2583">
            <v>0.11700000000000001</v>
          </cell>
        </row>
        <row r="2584">
          <cell r="B2584" t="str">
            <v>RK.28305.025</v>
          </cell>
          <cell r="C2584" t="str">
            <v>RIK ANILLO PISTON 28305-010 TOYOTA H ILUX 5VZ 6CIL 3.3L 93.5MM 1.5-1.5-4</v>
          </cell>
          <cell r="D2584">
            <v>30</v>
          </cell>
          <cell r="E2584">
            <v>30</v>
          </cell>
          <cell r="F2584">
            <v>1.3620000000000001</v>
          </cell>
          <cell r="G2584">
            <v>0.22700000000000001</v>
          </cell>
        </row>
        <row r="2585">
          <cell r="B2585" t="str">
            <v>RK.28305.050</v>
          </cell>
          <cell r="C2585" t="str">
            <v>RIK ANILLO PISTON 28305-020 TOYOTA H ILUX 5VZ 6CIL 3.3L 93.5MM 1.5-1.5-4</v>
          </cell>
          <cell r="D2585">
            <v>30</v>
          </cell>
          <cell r="E2585">
            <v>30</v>
          </cell>
          <cell r="F2585">
            <v>1.3680000000000001</v>
          </cell>
          <cell r="G2585">
            <v>0.22800000000000001</v>
          </cell>
        </row>
        <row r="2586">
          <cell r="B2586" t="str">
            <v>RK.28305.STD</v>
          </cell>
          <cell r="C2586" t="str">
            <v>RIK ANILLO PISTON 28305-STD TOYOTA H ILUX 5VZ 6CIL 3.3L 93.5MM 1.5-1.5-4</v>
          </cell>
          <cell r="D2586">
            <v>30</v>
          </cell>
          <cell r="E2586">
            <v>30</v>
          </cell>
          <cell r="F2586">
            <v>1.3560000000000001</v>
          </cell>
          <cell r="G2586">
            <v>0.22600000000000001</v>
          </cell>
        </row>
        <row r="2587">
          <cell r="B2587" t="str">
            <v>RK.28315.025</v>
          </cell>
          <cell r="C2587" t="str">
            <v>RIK ANILLO PISTON 28315-010 TOYOTA H ILUX 3RZ-FE 4CIL 2.7L 95MM 1.75-1.5-4</v>
          </cell>
          <cell r="D2587">
            <v>4</v>
          </cell>
          <cell r="E2587">
            <v>4</v>
          </cell>
          <cell r="F2587">
            <v>0.68</v>
          </cell>
          <cell r="G2587">
            <v>0.17</v>
          </cell>
        </row>
        <row r="2588">
          <cell r="B2588" t="str">
            <v>RK.28315.050</v>
          </cell>
          <cell r="C2588" t="str">
            <v>RIK ANILLO PISTON 28315-020 TOYOTA H ILUX 3RZ-FE 4CIL 2.7L 95MM 1.75-1.5-4</v>
          </cell>
          <cell r="D2588">
            <v>12</v>
          </cell>
          <cell r="E2588">
            <v>12</v>
          </cell>
          <cell r="F2588">
            <v>0.68799999999999994</v>
          </cell>
          <cell r="G2588">
            <v>0.17199999999999999</v>
          </cell>
        </row>
        <row r="2589">
          <cell r="B2589" t="str">
            <v>RK.28315.STD</v>
          </cell>
          <cell r="C2589" t="str">
            <v>RIK ANILLO PISTON 28315-STD TOYOTA H ILUX 3RZ-FE 4CIL 2.7L 95MM 1.75-1.5-4</v>
          </cell>
          <cell r="D2589">
            <v>4</v>
          </cell>
          <cell r="E2589">
            <v>4</v>
          </cell>
          <cell r="F2589">
            <v>0.68</v>
          </cell>
          <cell r="G2589">
            <v>0.17</v>
          </cell>
        </row>
        <row r="2590">
          <cell r="B2590" t="str">
            <v>RK.28420.025</v>
          </cell>
          <cell r="C2590" t="str">
            <v>RIK ANILLO PISTON 28420-010 TOYOTA PICKUP 4WD 4Y 4CIL 2.2L 91MM 1.5-1.5-4</v>
          </cell>
          <cell r="D2590">
            <v>28</v>
          </cell>
          <cell r="E2590">
            <v>28</v>
          </cell>
          <cell r="F2590">
            <v>0.63200000000000001</v>
          </cell>
          <cell r="G2590">
            <v>0.158</v>
          </cell>
        </row>
        <row r="2591">
          <cell r="B2591" t="str">
            <v>RK.28510.025</v>
          </cell>
          <cell r="C2591" t="str">
            <v>RIK ANILLO PISTON 28510-010 TOYOTA COROLLA 3K 4CIL 1.1L 75MM 2-2-4</v>
          </cell>
          <cell r="D2591">
            <v>64</v>
          </cell>
          <cell r="E2591">
            <v>64</v>
          </cell>
          <cell r="F2591">
            <v>0.58399999999999996</v>
          </cell>
          <cell r="G2591">
            <v>0.14599999999999999</v>
          </cell>
        </row>
        <row r="2592">
          <cell r="B2592" t="str">
            <v>RK.28510.STD</v>
          </cell>
          <cell r="C2592" t="str">
            <v>RIK ANILLO PISTON 28510-STD TOYOTA COROLLA 3K 4CIL 1.1L 75MM 2-2-4</v>
          </cell>
          <cell r="D2592">
            <v>52</v>
          </cell>
          <cell r="E2592">
            <v>52</v>
          </cell>
          <cell r="F2592">
            <v>0.57999999999999996</v>
          </cell>
          <cell r="G2592">
            <v>0.14499999999999999</v>
          </cell>
        </row>
        <row r="2593">
          <cell r="B2593" t="str">
            <v>RK.28540.025</v>
          </cell>
          <cell r="C2593" t="str">
            <v>RIK ANILLO PISTON 28540-010 TOYOTA H ILUX 22R 4CIL 2.4L 92MM 2-2.5-4</v>
          </cell>
          <cell r="D2593">
            <v>12</v>
          </cell>
          <cell r="E2593">
            <v>12</v>
          </cell>
          <cell r="F2593">
            <v>0.86799999999999999</v>
          </cell>
          <cell r="G2593">
            <v>0.217</v>
          </cell>
        </row>
        <row r="2594">
          <cell r="B2594" t="str">
            <v>RK.28540.050</v>
          </cell>
          <cell r="C2594" t="str">
            <v>RIK ANILLO PISTON 28540-020 TOYOTA H ILUX 22R 4CIL 2.4L 92MM 2-2.5-4</v>
          </cell>
          <cell r="D2594">
            <v>16</v>
          </cell>
          <cell r="E2594">
            <v>16</v>
          </cell>
          <cell r="F2594">
            <v>0.872</v>
          </cell>
          <cell r="G2594">
            <v>0.218</v>
          </cell>
        </row>
        <row r="2595">
          <cell r="B2595" t="str">
            <v>RK.28540.STD</v>
          </cell>
          <cell r="C2595" t="str">
            <v>RIK ANILLO PISTON 28540-STD TOYOTA H ILUX 22R 4CIL 2.4L 92MM 2-2.5-4</v>
          </cell>
          <cell r="D2595">
            <v>24</v>
          </cell>
          <cell r="E2595">
            <v>24</v>
          </cell>
          <cell r="F2595">
            <v>0.86399999999999999</v>
          </cell>
          <cell r="G2595">
            <v>0.216</v>
          </cell>
        </row>
        <row r="2596">
          <cell r="B2596" t="str">
            <v>RK.28541.025</v>
          </cell>
          <cell r="C2596" t="str">
            <v>RIK ANILLO PISTON 28541-010 TOYOTA CRESSIDA 4 RUNNER 22R 4CIL 2.4L 92MM 1.5-1.5-4</v>
          </cell>
          <cell r="D2596">
            <v>60</v>
          </cell>
          <cell r="E2596">
            <v>60</v>
          </cell>
          <cell r="F2596">
            <v>0.64</v>
          </cell>
          <cell r="G2596">
            <v>0.16</v>
          </cell>
        </row>
        <row r="2597">
          <cell r="B2597" t="str">
            <v>RK.28541.050</v>
          </cell>
          <cell r="C2597" t="str">
            <v>RIK ANILLO PISTON 28541-020 TOYOTA CRESSIDA 4 RUNNER 22R 4CIL 2.4L 92MM 1.5-1.5-4</v>
          </cell>
          <cell r="D2597">
            <v>68</v>
          </cell>
          <cell r="E2597">
            <v>68</v>
          </cell>
          <cell r="F2597">
            <v>0.64</v>
          </cell>
          <cell r="G2597">
            <v>0.16</v>
          </cell>
        </row>
        <row r="2598">
          <cell r="B2598" t="str">
            <v>RK.28541.STD</v>
          </cell>
          <cell r="C2598" t="str">
            <v>RIK ANILLO PISTON 28541-STD TOYOTA CRESSIDA 4 RUNNER 22R 4CIL 2.4L 92MM 1.5-1.5-4</v>
          </cell>
          <cell r="D2598">
            <v>36</v>
          </cell>
          <cell r="E2598">
            <v>36</v>
          </cell>
          <cell r="F2598">
            <v>0.64</v>
          </cell>
          <cell r="G2598">
            <v>0.16</v>
          </cell>
        </row>
        <row r="2599">
          <cell r="B2599" t="str">
            <v>RK.28672.050</v>
          </cell>
          <cell r="C2599" t="str">
            <v>RIK ANILLO PISTON 28672-020 TOYOTA COROLLA 7A-FE 4CIL 1.8L 81.6MM 1.2-1.5-3</v>
          </cell>
          <cell r="D2599">
            <v>20</v>
          </cell>
          <cell r="E2599">
            <v>20</v>
          </cell>
          <cell r="F2599">
            <v>0.44</v>
          </cell>
          <cell r="G2599">
            <v>0.11</v>
          </cell>
        </row>
        <row r="2600">
          <cell r="B2600" t="str">
            <v>RK.28680.025</v>
          </cell>
          <cell r="C2600" t="str">
            <v>RIK ANILLO PISTON 28680-010 TOYOTA LAND CRUISER COASTER 2H 6CIL 4.0L 91MM 2.52-2.52-4 CONICO</v>
          </cell>
          <cell r="D2600">
            <v>6</v>
          </cell>
          <cell r="E2600">
            <v>6</v>
          </cell>
          <cell r="F2600">
            <v>2.202</v>
          </cell>
          <cell r="G2600">
            <v>0.36699999999999999</v>
          </cell>
        </row>
        <row r="2601">
          <cell r="B2601" t="str">
            <v>RK.28720.025</v>
          </cell>
          <cell r="C2601" t="str">
            <v>RIK ANILLO PISTON 28720-010 TOYOTA H ILUX 1Y-2Y-3Y 4CIL 2.0L 86MM 1.5-1.5-4</v>
          </cell>
          <cell r="D2601">
            <v>60</v>
          </cell>
          <cell r="E2601">
            <v>60</v>
          </cell>
          <cell r="F2601">
            <v>0.6</v>
          </cell>
          <cell r="G2601">
            <v>0.15</v>
          </cell>
        </row>
        <row r="2602">
          <cell r="B2602" t="str">
            <v>RK.28720.050</v>
          </cell>
          <cell r="C2602" t="str">
            <v>RIK ANILLO PISTON 28720-020 TOYOTA H ILUX 1Y-2Y-3Y 4CIL 2.0L 86MM 1.5-1.5-4</v>
          </cell>
          <cell r="D2602">
            <v>4</v>
          </cell>
          <cell r="E2602">
            <v>4</v>
          </cell>
          <cell r="F2602">
            <v>0.60399999999999998</v>
          </cell>
          <cell r="G2602">
            <v>0.151</v>
          </cell>
        </row>
        <row r="2603">
          <cell r="B2603" t="str">
            <v>RK.28720.075</v>
          </cell>
          <cell r="C2603" t="str">
            <v>RIK ANILLO PISTON 28720-030 TOYOTA H ILUX 1Y-2Y-3Y 4CIL 2.0L 86MM 1.5-1.5-4</v>
          </cell>
          <cell r="D2603">
            <v>112</v>
          </cell>
          <cell r="E2603">
            <v>112</v>
          </cell>
          <cell r="F2603">
            <v>0.60799999999999998</v>
          </cell>
          <cell r="G2603">
            <v>0.152</v>
          </cell>
        </row>
        <row r="2604">
          <cell r="B2604" t="str">
            <v>RK.28720.STD</v>
          </cell>
          <cell r="C2604" t="str">
            <v>RIK ANILLO PISTON 28720-STD TOYOTA H ILUX 1Y-2Y-3Y 4CIL 2.0L 86MM 1.5-1.5-4</v>
          </cell>
          <cell r="D2604">
            <v>192</v>
          </cell>
          <cell r="E2604">
            <v>192</v>
          </cell>
          <cell r="F2604">
            <v>0.60399999999999998</v>
          </cell>
          <cell r="G2604">
            <v>0.151</v>
          </cell>
        </row>
        <row r="2605">
          <cell r="B2605" t="str">
            <v>RK.28740.STD</v>
          </cell>
          <cell r="C2605" t="str">
            <v>RIK ANILLO PISTON 28740-STD TOYOTA CORONA 2L 4CIL 2.4L 92MM 2-2-4</v>
          </cell>
          <cell r="D2605">
            <v>340</v>
          </cell>
          <cell r="E2605">
            <v>340</v>
          </cell>
          <cell r="F2605">
            <v>0.90400000000000003</v>
          </cell>
          <cell r="G2605">
            <v>0.22600000000000001</v>
          </cell>
        </row>
        <row r="2606">
          <cell r="B2606" t="str">
            <v>RK.28775.025</v>
          </cell>
          <cell r="C2606" t="str">
            <v>RIK ANILLO PISTON 28775-010 TOYOTA HI ACE 1RZ 4CIL 2.0L 86MM 1.75-1.5-4</v>
          </cell>
          <cell r="D2606">
            <v>4</v>
          </cell>
          <cell r="E2606">
            <v>4</v>
          </cell>
          <cell r="F2606">
            <v>0.60399999999999998</v>
          </cell>
          <cell r="G2606">
            <v>0.151</v>
          </cell>
        </row>
        <row r="2607">
          <cell r="B2607" t="str">
            <v>RK.28775.050</v>
          </cell>
          <cell r="C2607" t="str">
            <v>RIK ANILLO PISTON 28775-020 TOYOTA HI ACE 1RZ 4CIL 2.0L 86MM 1.75-1.5-4</v>
          </cell>
          <cell r="D2607">
            <v>36</v>
          </cell>
          <cell r="E2607">
            <v>36</v>
          </cell>
          <cell r="F2607">
            <v>0.61599999999999999</v>
          </cell>
          <cell r="G2607">
            <v>0.154</v>
          </cell>
        </row>
        <row r="2608">
          <cell r="B2608" t="str">
            <v>RK.28775.STD</v>
          </cell>
          <cell r="C2608" t="str">
            <v>RIK ANILLO PISTON 28775-STD TOYOTA HI ACE 1RZ 4CIL 2.0L 86MM 1.75-1.5-4</v>
          </cell>
          <cell r="D2608">
            <v>12</v>
          </cell>
          <cell r="E2608">
            <v>12</v>
          </cell>
          <cell r="F2608">
            <v>0.60799999999999998</v>
          </cell>
          <cell r="G2608">
            <v>0.152</v>
          </cell>
        </row>
        <row r="2609">
          <cell r="B2609" t="str">
            <v>RK.28785.025</v>
          </cell>
          <cell r="C2609" t="str">
            <v>RIK ANILLO PISTON 28785-010 TOYOTA COROLLA 1ZZ 4CIL 1.8L 79MM 1.2-1.2-3</v>
          </cell>
          <cell r="D2609">
            <v>4</v>
          </cell>
          <cell r="E2609">
            <v>4</v>
          </cell>
          <cell r="F2609">
            <v>0.38400000000000001</v>
          </cell>
          <cell r="G2609">
            <v>9.6000000000000002E-2</v>
          </cell>
        </row>
        <row r="2610">
          <cell r="B2610" t="str">
            <v>RK.28785.050</v>
          </cell>
          <cell r="C2610" t="str">
            <v>RIK ANILLO PISTON 28785-020 TOYOTA COROLLA 1ZZ 4CIL 1.8L 79MM 1.2-1.2-3</v>
          </cell>
          <cell r="D2610">
            <v>48</v>
          </cell>
          <cell r="E2610">
            <v>48</v>
          </cell>
          <cell r="F2610">
            <v>0.38400000000000001</v>
          </cell>
          <cell r="G2610">
            <v>9.6000000000000002E-2</v>
          </cell>
        </row>
        <row r="2611">
          <cell r="B2611" t="str">
            <v>RK.28785.STD</v>
          </cell>
          <cell r="C2611" t="str">
            <v>RIK ANILLO PISTON 28785-STD TOYOTA COROLLA 1ZZ 4CIL 1.8L 79MM 1.2-1.2-3</v>
          </cell>
          <cell r="D2611">
            <v>8</v>
          </cell>
          <cell r="E2611">
            <v>8</v>
          </cell>
          <cell r="F2611">
            <v>0.38400000000000001</v>
          </cell>
          <cell r="G2611">
            <v>9.6000000000000002E-2</v>
          </cell>
        </row>
        <row r="2612">
          <cell r="B2612" t="str">
            <v>RK.28804.025</v>
          </cell>
          <cell r="C2612" t="str">
            <v>RIK ANILLO PISTON 28804-010 TOYOTA COROLLA 4E-FE 4CIL 1.3L 74MM 1.2-1.2-3</v>
          </cell>
          <cell r="D2612">
            <v>272</v>
          </cell>
          <cell r="E2612">
            <v>272</v>
          </cell>
          <cell r="F2612">
            <v>0.35599999999999998</v>
          </cell>
          <cell r="G2612">
            <v>8.8999999999999996E-2</v>
          </cell>
        </row>
        <row r="2613">
          <cell r="B2613" t="str">
            <v>RK.28804.050</v>
          </cell>
          <cell r="C2613" t="str">
            <v>RIK ANILLO PISTON 28804-020 TOYOTA COROLLA 4E-FE 4CIL 1.3L 74MM 1.2-1.2-3</v>
          </cell>
          <cell r="D2613">
            <v>400</v>
          </cell>
          <cell r="E2613">
            <v>400</v>
          </cell>
          <cell r="F2613">
            <v>0.35599999999999998</v>
          </cell>
          <cell r="G2613">
            <v>8.8999999999999996E-2</v>
          </cell>
        </row>
        <row r="2614">
          <cell r="B2614" t="str">
            <v>RK.28804.075</v>
          </cell>
          <cell r="C2614" t="str">
            <v>RIK ANILLO PISTON 28804-030 TOYOTA COROLLA 4E-FE 4CIL 1.3L 74MM 1.2-1.2-3</v>
          </cell>
          <cell r="D2614">
            <v>232</v>
          </cell>
          <cell r="E2614">
            <v>232</v>
          </cell>
          <cell r="F2614">
            <v>0.36</v>
          </cell>
          <cell r="G2614">
            <v>0.09</v>
          </cell>
        </row>
        <row r="2615">
          <cell r="B2615" t="str">
            <v>RK.28804.100</v>
          </cell>
          <cell r="C2615" t="str">
            <v>RIK ANILLO PISTON 28804-040 TOYOTA COROLLA 4E-FE 4CIL 1.3L 74MM 1.2-1.2-3</v>
          </cell>
          <cell r="D2615">
            <v>104</v>
          </cell>
          <cell r="E2615">
            <v>104</v>
          </cell>
          <cell r="F2615">
            <v>0.36</v>
          </cell>
          <cell r="G2615">
            <v>0.09</v>
          </cell>
        </row>
        <row r="2616">
          <cell r="B2616" t="str">
            <v>RK.28804.STD</v>
          </cell>
          <cell r="C2616" t="str">
            <v>RIK ANILLO PISTON 28804-STD TOYOTA COROLLA 4E-FE 4CIL 1.3L 74MM 1.2-1.2-3</v>
          </cell>
          <cell r="D2616">
            <v>452</v>
          </cell>
          <cell r="E2616">
            <v>452</v>
          </cell>
          <cell r="F2616">
            <v>0.35599999999999998</v>
          </cell>
          <cell r="G2616">
            <v>8.8999999999999996E-2</v>
          </cell>
        </row>
        <row r="2617">
          <cell r="B2617" t="str">
            <v>RK.28820.025</v>
          </cell>
          <cell r="C2617" t="str">
            <v>RIK ANILLO PISTON 28820-010 TOYOTA CORONA MARK-II 16R-18R 4CIL 1.8L 88.5MM 2-2.5-4</v>
          </cell>
          <cell r="D2617">
            <v>60</v>
          </cell>
          <cell r="E2617">
            <v>60</v>
          </cell>
          <cell r="F2617">
            <v>0.86399999999999999</v>
          </cell>
          <cell r="G2617">
            <v>0.216</v>
          </cell>
        </row>
        <row r="2618">
          <cell r="B2618" t="str">
            <v>RK.28820.050</v>
          </cell>
          <cell r="C2618" t="str">
            <v>RIK ANILLO PISTON 28820-020 TOYOTA CORONA MARK-II 16R-18R 4CIL 1.8L 88.5MM 2-2.5-4</v>
          </cell>
          <cell r="D2618">
            <v>32</v>
          </cell>
          <cell r="E2618">
            <v>32</v>
          </cell>
          <cell r="F2618">
            <v>0.86399999999999999</v>
          </cell>
          <cell r="G2618">
            <v>0.216</v>
          </cell>
        </row>
        <row r="2619">
          <cell r="B2619" t="str">
            <v>RK.28820.075</v>
          </cell>
          <cell r="C2619" t="str">
            <v>RIK ANILLO PISTON 28820-030 TOYOTA CORONA MARK-II 16R-18R 4CIL 1.8L 88.5MM 2-2.5-4</v>
          </cell>
          <cell r="D2619">
            <v>96</v>
          </cell>
          <cell r="E2619">
            <v>96</v>
          </cell>
          <cell r="F2619">
            <v>0.86799999999999999</v>
          </cell>
          <cell r="G2619">
            <v>0.217</v>
          </cell>
        </row>
        <row r="2620">
          <cell r="B2620" t="str">
            <v>RK.28820.100</v>
          </cell>
          <cell r="C2620" t="str">
            <v>RIK ANILLO PISTON 28820-040 TOYOTA CORONA MARK-II 16R-18R 4CIL 1.8L 88.5MM 2-2.5-4</v>
          </cell>
          <cell r="D2620">
            <v>44</v>
          </cell>
          <cell r="E2620">
            <v>44</v>
          </cell>
          <cell r="F2620">
            <v>0.86799999999999999</v>
          </cell>
          <cell r="G2620">
            <v>0.217</v>
          </cell>
        </row>
        <row r="2621">
          <cell r="B2621" t="str">
            <v>RK.28820.STD</v>
          </cell>
          <cell r="C2621" t="str">
            <v>RIK ANILLO PISTON 28820-STD TOYOTA CORONA MARK-II 16R-18R 4CIL 1.8L 88.5MM 2-2.5-4</v>
          </cell>
          <cell r="D2621">
            <v>48</v>
          </cell>
          <cell r="E2621">
            <v>48</v>
          </cell>
          <cell r="F2621">
            <v>0.85599999999999998</v>
          </cell>
          <cell r="G2621">
            <v>0.214</v>
          </cell>
        </row>
        <row r="2622">
          <cell r="B2622" t="str">
            <v>RK.28867.025</v>
          </cell>
          <cell r="C2622" t="str">
            <v>RIK ANILLO PISTON 28867-010 TOYOTA CAMRY CARINA 5K 4CIL 1.5L 80.5MM 1.5-1.5-4</v>
          </cell>
          <cell r="D2622">
            <v>16</v>
          </cell>
          <cell r="E2622">
            <v>16</v>
          </cell>
          <cell r="F2622">
            <v>0.53200000000000003</v>
          </cell>
          <cell r="G2622">
            <v>0.13300000000000001</v>
          </cell>
        </row>
        <row r="2623">
          <cell r="B2623" t="str">
            <v>RK.28900.025</v>
          </cell>
          <cell r="C2623" t="str">
            <v>RIK ANILLO PISTON 28900-010 TOYOTA CARINA CAMRY 2TU-3TU 4CIL 1.6L 85MM 1.5-1.5-4</v>
          </cell>
          <cell r="D2623">
            <v>96</v>
          </cell>
          <cell r="E2623">
            <v>96</v>
          </cell>
          <cell r="F2623">
            <v>0.6</v>
          </cell>
          <cell r="G2623">
            <v>0.15</v>
          </cell>
        </row>
        <row r="2624">
          <cell r="B2624" t="str">
            <v>RK.28900.050</v>
          </cell>
          <cell r="C2624" t="str">
            <v>RIK ANILLO PISTON 28900-020 TOYOTA CARINA CAMRY 2TU-3TU 4CIL 1.6L 85MM 1.5-1.5-4</v>
          </cell>
          <cell r="D2624">
            <v>172</v>
          </cell>
          <cell r="E2624">
            <v>172</v>
          </cell>
          <cell r="F2624">
            <v>0.60399999999999998</v>
          </cell>
          <cell r="G2624">
            <v>0.151</v>
          </cell>
        </row>
        <row r="2625">
          <cell r="B2625" t="str">
            <v>RK.28900.075</v>
          </cell>
          <cell r="C2625" t="str">
            <v>RIK ANILLO PISTON 28900-030 TOYOTA CARINA CAMRY 2TU-3TU 4CIL 1.6L 85MM 1.5-1.5-4</v>
          </cell>
          <cell r="D2625">
            <v>24</v>
          </cell>
          <cell r="E2625">
            <v>24</v>
          </cell>
          <cell r="F2625">
            <v>0.60399999999999998</v>
          </cell>
          <cell r="G2625">
            <v>0.151</v>
          </cell>
        </row>
        <row r="2626">
          <cell r="B2626" t="str">
            <v>RK.28900.100</v>
          </cell>
          <cell r="C2626" t="str">
            <v>RIK ANILLO PISTON 28900-040 TOYOTA CARINA CAMRY 2TU-3TU 4CIL 1.6L 85MM 1.5-1.5-4</v>
          </cell>
          <cell r="D2626">
            <v>20</v>
          </cell>
          <cell r="E2626">
            <v>20</v>
          </cell>
          <cell r="F2626">
            <v>0</v>
          </cell>
          <cell r="G2626">
            <v>0.152</v>
          </cell>
        </row>
        <row r="2627">
          <cell r="B2627" t="str">
            <v>RK.28900.STD</v>
          </cell>
          <cell r="C2627" t="str">
            <v>RIK ANILLO PISTON 28900-STD TOYOTA CARINA CAMRY 2TU-3TU 4CIL 1.6L 85MM 1.5-1.5-4</v>
          </cell>
          <cell r="D2627">
            <v>84</v>
          </cell>
          <cell r="E2627">
            <v>84</v>
          </cell>
          <cell r="F2627">
            <v>0.59199999999999997</v>
          </cell>
          <cell r="G2627">
            <v>0.14799999999999999</v>
          </cell>
        </row>
        <row r="2628">
          <cell r="B2628" t="str">
            <v>RK.28971.025</v>
          </cell>
          <cell r="C2628" t="str">
            <v>RIK ANILLO PISTON 28971-010 TOYOTA COROLLA 2E-3E 4CIL 1.3L 73MM 1.5-1.5-3</v>
          </cell>
          <cell r="D2628">
            <v>728</v>
          </cell>
          <cell r="E2628">
            <v>728</v>
          </cell>
          <cell r="F2628">
            <v>0.4</v>
          </cell>
          <cell r="G2628">
            <v>0.1</v>
          </cell>
        </row>
        <row r="2629">
          <cell r="B2629" t="str">
            <v>RK.28971.050</v>
          </cell>
          <cell r="C2629" t="str">
            <v>RIK ANILLO PISTON 28971-020 TOYOTA COROLLA 2E-3E 4CIL 1.3L 73MM 1.5-1.5-3</v>
          </cell>
          <cell r="D2629">
            <v>508</v>
          </cell>
          <cell r="E2629">
            <v>508</v>
          </cell>
          <cell r="F2629">
            <v>0.40400000000000003</v>
          </cell>
          <cell r="G2629">
            <v>0.10100000000000001</v>
          </cell>
        </row>
        <row r="2630">
          <cell r="B2630" t="str">
            <v>RK.28971.075</v>
          </cell>
          <cell r="C2630" t="str">
            <v>RIK ANILLO PISTON 28971-030 TOYOTA COROLLA 2E-3E 4CIL 1.3L 73MM 1.5-1.5-3</v>
          </cell>
          <cell r="D2630">
            <v>408</v>
          </cell>
          <cell r="E2630">
            <v>408</v>
          </cell>
          <cell r="F2630">
            <v>0.40400000000000003</v>
          </cell>
          <cell r="G2630">
            <v>0.10100000000000001</v>
          </cell>
        </row>
        <row r="2631">
          <cell r="B2631" t="str">
            <v>RK.28971.100</v>
          </cell>
          <cell r="C2631" t="str">
            <v>RIK ANILLO PISTON 28971-040 TOYOTA COROLLA 2E-3E 4CIL 1.3L 73MM 1.5-1.5-3</v>
          </cell>
          <cell r="D2631">
            <v>128</v>
          </cell>
          <cell r="E2631">
            <v>128</v>
          </cell>
          <cell r="F2631">
            <v>0.40400000000000003</v>
          </cell>
          <cell r="G2631">
            <v>0.10100000000000001</v>
          </cell>
        </row>
        <row r="2632">
          <cell r="B2632" t="str">
            <v>RK.28971.STD</v>
          </cell>
          <cell r="C2632" t="str">
            <v>RIK ANILLO PISTON 28971-STD TOYOTA COROLLA 2E-3E 4CIL 1.3L 73MM 1.5-1.5-3</v>
          </cell>
          <cell r="D2632">
            <v>252</v>
          </cell>
          <cell r="E2632">
            <v>252</v>
          </cell>
          <cell r="F2632">
            <v>0.40400000000000003</v>
          </cell>
          <cell r="G2632">
            <v>0.10100000000000001</v>
          </cell>
        </row>
        <row r="2633">
          <cell r="B2633" t="str">
            <v>RK.28998.025</v>
          </cell>
          <cell r="C2633" t="str">
            <v>RIK ANILLO PISTON 28998-025 TOYOTA CARINA CAMRY 7K 4CIL 1.5L 80.5MM 1.5-1.5-4</v>
          </cell>
          <cell r="D2633">
            <v>36</v>
          </cell>
          <cell r="E2633">
            <v>36</v>
          </cell>
          <cell r="F2633">
            <v>0.51200000000000001</v>
          </cell>
          <cell r="G2633">
            <v>0.128</v>
          </cell>
        </row>
        <row r="2634">
          <cell r="B2634" t="str">
            <v>RK.28998.050</v>
          </cell>
          <cell r="C2634" t="str">
            <v>RIK ANILLO PISTON 28998-050 TOYOTA CARINA CAMRY 7K 4CIL 1.5L 80.5MM 1.5-1.5-4</v>
          </cell>
          <cell r="D2634">
            <v>44</v>
          </cell>
          <cell r="E2634">
            <v>44</v>
          </cell>
          <cell r="F2634">
            <v>0.51200000000000001</v>
          </cell>
          <cell r="G2634">
            <v>0.128</v>
          </cell>
        </row>
        <row r="2635">
          <cell r="B2635" t="str">
            <v>RK.28998.STD</v>
          </cell>
          <cell r="C2635" t="str">
            <v>RIK ANILLO PISTON 28998-STD TOYOTA CARINA CAMRY 7K 4CIL 1.5L 80.5MM 1.5-1.5-4</v>
          </cell>
          <cell r="D2635">
            <v>20</v>
          </cell>
          <cell r="E2635">
            <v>20</v>
          </cell>
          <cell r="F2635">
            <v>0.51200000000000001</v>
          </cell>
          <cell r="G2635">
            <v>0.128</v>
          </cell>
        </row>
        <row r="2636">
          <cell r="B2636" t="str">
            <v>RK.30004.025</v>
          </cell>
          <cell r="C2636" t="str">
            <v>RIK ANILLO PISTON 30004-010 MAZDA PICKUP TRUCK BT50 WL 4CIL 2.5L 93MM 2-1.5-2</v>
          </cell>
          <cell r="D2636">
            <v>36</v>
          </cell>
          <cell r="E2636">
            <v>36</v>
          </cell>
          <cell r="F2636">
            <v>0.60799999999999998</v>
          </cell>
          <cell r="G2636">
            <v>0.152</v>
          </cell>
        </row>
        <row r="2637">
          <cell r="B2637" t="str">
            <v>RK.30009.025</v>
          </cell>
          <cell r="C2637" t="str">
            <v>RIK ANILLO PISTON 30009-025 MAZDA 6 ATENZA L5X 4CIL 2.3L 89MM 1.2-1.2-2.5</v>
          </cell>
          <cell r="D2637">
            <v>20</v>
          </cell>
          <cell r="E2637">
            <v>20</v>
          </cell>
          <cell r="F2637">
            <v>0.47199999999999998</v>
          </cell>
          <cell r="G2637">
            <v>0.11799999999999999</v>
          </cell>
        </row>
        <row r="2638">
          <cell r="B2638" t="str">
            <v>RK.30009.STD</v>
          </cell>
          <cell r="C2638" t="str">
            <v>RIK ANILLO PISTON 30009-STD MAZDA 6 ATENZA L5X 4CIL 2.3L 89MM 1.2-1.2-2.5</v>
          </cell>
          <cell r="D2638">
            <v>8</v>
          </cell>
          <cell r="E2638">
            <v>8</v>
          </cell>
          <cell r="F2638">
            <v>0.47599999999999998</v>
          </cell>
          <cell r="G2638">
            <v>0.11899999999999999</v>
          </cell>
        </row>
        <row r="2639">
          <cell r="B2639" t="str">
            <v>RK.30090.025</v>
          </cell>
          <cell r="C2639" t="str">
            <v>RIK ANILLO PISTON 30090-010 MAZDA DEMIO ZYV 4CIL 1.5L 78MM 1.2-1.2-2.5</v>
          </cell>
          <cell r="D2639">
            <v>96</v>
          </cell>
          <cell r="E2639">
            <v>96</v>
          </cell>
          <cell r="F2639">
            <v>0.34</v>
          </cell>
          <cell r="G2639">
            <v>8.5000000000000006E-2</v>
          </cell>
        </row>
        <row r="2640">
          <cell r="B2640" t="str">
            <v>RK.30090.075</v>
          </cell>
          <cell r="C2640" t="str">
            <v>RIK ANILLO PISTON 30090-075 MAZDA DEMIO ZYV 4CIL 1.5L 78MM 1.2-1.2-2.5</v>
          </cell>
          <cell r="D2640">
            <v>8</v>
          </cell>
          <cell r="E2640">
            <v>8</v>
          </cell>
          <cell r="F2640">
            <v>0.34399999999999997</v>
          </cell>
          <cell r="G2640">
            <v>8.5999999999999993E-2</v>
          </cell>
        </row>
        <row r="2641">
          <cell r="B2641" t="str">
            <v>RK.30090.STD</v>
          </cell>
          <cell r="C2641" t="str">
            <v>RIK ANILLO PISTON 30090-STD MAZDA DEMIO ZYV 4CIL 1.5L 78MM 1.2-1.2-2.5</v>
          </cell>
          <cell r="D2641">
            <v>16</v>
          </cell>
          <cell r="E2641">
            <v>16</v>
          </cell>
          <cell r="F2641">
            <v>0.34399999999999997</v>
          </cell>
          <cell r="G2641">
            <v>8.5999999999999993E-2</v>
          </cell>
        </row>
        <row r="2642">
          <cell r="B2642" t="str">
            <v>RK.30141.025</v>
          </cell>
          <cell r="C2642" t="str">
            <v>RIK ANILLO PISTON 30141-010 MAZDA TITAN TRUCK SL 4CIL 3.5L 100.0MM 2.5-2-4.5</v>
          </cell>
          <cell r="D2642">
            <v>20</v>
          </cell>
          <cell r="E2642">
            <v>20</v>
          </cell>
          <cell r="F2642">
            <v>1.1160000000000001</v>
          </cell>
          <cell r="G2642">
            <v>0.27900000000000003</v>
          </cell>
        </row>
        <row r="2643">
          <cell r="B2643" t="str">
            <v>RK.30141.STD</v>
          </cell>
          <cell r="C2643" t="str">
            <v>RIK ANILLO PISTON 30141-STD MAZDA TITAN TRUCK SL 4CIL 3.5L 100.0MM 2.5-2-4.5</v>
          </cell>
          <cell r="D2643">
            <v>40</v>
          </cell>
          <cell r="E2643">
            <v>40</v>
          </cell>
          <cell r="F2643">
            <v>0</v>
          </cell>
          <cell r="G2643">
            <v>0.28000000000000003</v>
          </cell>
        </row>
        <row r="2644">
          <cell r="B2644" t="str">
            <v>RK.30155.025</v>
          </cell>
          <cell r="C2644" t="str">
            <v>RIK ANILLO PISTON 30155-010 MAZDA 6 ATENZA LFD 4CIL 2.0L 87.5MM 1.2-1.2-2.5</v>
          </cell>
          <cell r="D2644">
            <v>136</v>
          </cell>
          <cell r="E2644">
            <v>136</v>
          </cell>
          <cell r="F2644">
            <v>0.45200000000000001</v>
          </cell>
          <cell r="G2644">
            <v>0.113</v>
          </cell>
        </row>
        <row r="2645">
          <cell r="B2645" t="str">
            <v>RK.30155.075</v>
          </cell>
          <cell r="C2645" t="str">
            <v>RIK ANILLO PISTON 30155-030 MAZDA 6 ATENZA LFD 4CIL 2.0L 87.5MM 1.2-1.2-2.5</v>
          </cell>
          <cell r="D2645">
            <v>20</v>
          </cell>
          <cell r="E2645">
            <v>20</v>
          </cell>
          <cell r="F2645">
            <v>0.44800000000000001</v>
          </cell>
          <cell r="G2645">
            <v>0.112</v>
          </cell>
        </row>
        <row r="2646">
          <cell r="B2646" t="str">
            <v>RK.30160.050</v>
          </cell>
          <cell r="C2646" t="str">
            <v>RIK ANILLO PISTON 30160-020 FORD ESCAPE RANGER FOCUS L3V-KAI 4CIL 2.3L 87.5MM 1.2-1.2-2.5</v>
          </cell>
          <cell r="D2646">
            <v>24</v>
          </cell>
          <cell r="E2646">
            <v>24</v>
          </cell>
          <cell r="F2646">
            <v>0.44800000000000001</v>
          </cell>
          <cell r="G2646">
            <v>0.112</v>
          </cell>
        </row>
        <row r="2647">
          <cell r="B2647" t="str">
            <v>RK.30175.025</v>
          </cell>
          <cell r="C2647" t="str">
            <v>RIK ANILLO PISTON 30175-010 MAZDA BONGO BT50 WL 4CIL 2.5L 93MM 2.5-2-3</v>
          </cell>
          <cell r="D2647">
            <v>12</v>
          </cell>
          <cell r="E2647">
            <v>12</v>
          </cell>
          <cell r="F2647">
            <v>0.876</v>
          </cell>
          <cell r="G2647">
            <v>0.219</v>
          </cell>
        </row>
        <row r="2648">
          <cell r="B2648" t="str">
            <v>RK.30175.STD</v>
          </cell>
          <cell r="C2648" t="str">
            <v>RIK ANILLO PISTON 30175-STD MAZDA BONGO BT50 WL 4CIL 2.5L 93MM 2.5-2-3</v>
          </cell>
          <cell r="D2648">
            <v>36</v>
          </cell>
          <cell r="E2648">
            <v>36</v>
          </cell>
          <cell r="F2648">
            <v>0.86799999999999999</v>
          </cell>
          <cell r="G2648">
            <v>0.217</v>
          </cell>
        </row>
        <row r="2649">
          <cell r="B2649" t="str">
            <v>RK.30273.025</v>
          </cell>
          <cell r="C2649" t="str">
            <v>RIK ANILLO PISTON 30273-010 MAZDA FAMILIA FS 4CIL 1.8L 83MM 1.2-1.5-3</v>
          </cell>
          <cell r="D2649">
            <v>12</v>
          </cell>
          <cell r="E2649">
            <v>12</v>
          </cell>
          <cell r="F2649">
            <v>0.46</v>
          </cell>
          <cell r="G2649">
            <v>0.115</v>
          </cell>
        </row>
        <row r="2650">
          <cell r="B2650" t="str">
            <v>RK.30273.050</v>
          </cell>
          <cell r="C2650" t="str">
            <v>RIK ANILLO PISTON 30273-020 MAZDA FAMILIA FS 4CIL 1.8L 83MM 1.2-1.5-3</v>
          </cell>
          <cell r="D2650">
            <v>12</v>
          </cell>
          <cell r="E2650">
            <v>12</v>
          </cell>
          <cell r="F2650">
            <v>0.46</v>
          </cell>
          <cell r="G2650">
            <v>0.115</v>
          </cell>
        </row>
        <row r="2651">
          <cell r="B2651" t="str">
            <v>RK.30273.STD</v>
          </cell>
          <cell r="C2651" t="str">
            <v>RIK ANILLO PISTON 30273-STD MAZDA FAMILIA FS 4CIL 1.8L 83MM 1.2-1.5-3</v>
          </cell>
          <cell r="D2651">
            <v>20</v>
          </cell>
          <cell r="E2651">
            <v>20</v>
          </cell>
          <cell r="F2651">
            <v>0.46</v>
          </cell>
          <cell r="G2651">
            <v>0.115</v>
          </cell>
        </row>
        <row r="2652">
          <cell r="B2652" t="str">
            <v>RK.30855.STD</v>
          </cell>
          <cell r="C2652" t="str">
            <v>RIK ANILLO PISTON 30855-STD MAZDA BONGO R2 4CIL 2.2L 86MM 2-2-4</v>
          </cell>
          <cell r="D2652">
            <v>48</v>
          </cell>
          <cell r="E2652">
            <v>48</v>
          </cell>
          <cell r="F2652">
            <v>0.752</v>
          </cell>
          <cell r="G2652">
            <v>0.188</v>
          </cell>
        </row>
        <row r="2653">
          <cell r="B2653" t="str">
            <v>RK.30990.STD</v>
          </cell>
          <cell r="C2653" t="str">
            <v>RIK ANILLO PISTON 30990-STD MAZDA PROTEGE Z5D 4CIL 1.5L 75.3MM 1-1.2-2.5</v>
          </cell>
          <cell r="D2653">
            <v>20</v>
          </cell>
          <cell r="E2653">
            <v>20</v>
          </cell>
          <cell r="F2653">
            <v>0.33200000000000002</v>
          </cell>
          <cell r="G2653">
            <v>8.3000000000000004E-2</v>
          </cell>
        </row>
        <row r="2654">
          <cell r="B2654" t="str">
            <v>RK.40021.025</v>
          </cell>
          <cell r="C2654" t="str">
            <v>RIK ANILLO PISTON 40021-010 DAEWOO TICO F6 3CIL 0.6L 68.5MM 1.5-1.5-2.8</v>
          </cell>
          <cell r="D2654">
            <v>396</v>
          </cell>
          <cell r="E2654">
            <v>396</v>
          </cell>
          <cell r="F2654">
            <v>0.183</v>
          </cell>
          <cell r="G2654">
            <v>6.0999999999999999E-2</v>
          </cell>
        </row>
        <row r="2655">
          <cell r="B2655" t="str">
            <v>RK.40021.050</v>
          </cell>
          <cell r="C2655" t="str">
            <v>RIK ANILLO PISTON 40021-020 DAEWOO TICO F6 3CIL 0.6L 68.5MM 1.5-1.5-2.8</v>
          </cell>
          <cell r="D2655">
            <v>180</v>
          </cell>
          <cell r="E2655">
            <v>180</v>
          </cell>
          <cell r="F2655">
            <v>0.183</v>
          </cell>
          <cell r="G2655">
            <v>6.0999999999999999E-2</v>
          </cell>
        </row>
        <row r="2656">
          <cell r="B2656" t="str">
            <v>RK.40021.075</v>
          </cell>
          <cell r="C2656" t="str">
            <v>RIK ANILLO PISTON 40021-030 DAEWOO TICO F6 3CIL 0.6L 68.5MM 1.5-1.5-2.8</v>
          </cell>
          <cell r="D2656">
            <v>81</v>
          </cell>
          <cell r="E2656">
            <v>81</v>
          </cell>
          <cell r="F2656">
            <v>0.183</v>
          </cell>
          <cell r="G2656">
            <v>6.0999999999999999E-2</v>
          </cell>
        </row>
        <row r="2657">
          <cell r="B2657" t="str">
            <v>RK.40021.STD</v>
          </cell>
          <cell r="C2657" t="str">
            <v>RIK ANILLO PISTON 40021-STD DAEWOO TICO F6 3CIL 0.6L 68.5MM 1.5-1.5-2.8</v>
          </cell>
          <cell r="D2657">
            <v>360</v>
          </cell>
          <cell r="E2657">
            <v>360</v>
          </cell>
          <cell r="F2657">
            <v>0.18</v>
          </cell>
          <cell r="G2657">
            <v>0.06</v>
          </cell>
        </row>
        <row r="2658">
          <cell r="B2658" t="str">
            <v>RK.40025.025</v>
          </cell>
          <cell r="C2658" t="str">
            <v>RIK ANILLO PISTON 40025-010 KIA K2700 PREGIO JS 4CIL 2.7L 94.5MM 2-2-3</v>
          </cell>
          <cell r="D2658">
            <v>36</v>
          </cell>
          <cell r="E2658">
            <v>36</v>
          </cell>
          <cell r="F2658">
            <v>0.752</v>
          </cell>
          <cell r="G2658">
            <v>0.188</v>
          </cell>
        </row>
        <row r="2659">
          <cell r="B2659" t="str">
            <v>RK.40025.STD</v>
          </cell>
          <cell r="C2659" t="str">
            <v>RIK ANILLO PISTON 40025-STD KIA K2700 PREGIO JS 4CIL 2.7L 94.5MM 2-2-3</v>
          </cell>
          <cell r="D2659">
            <v>28</v>
          </cell>
          <cell r="E2659">
            <v>28</v>
          </cell>
          <cell r="F2659">
            <v>0.752</v>
          </cell>
          <cell r="G2659">
            <v>0.188</v>
          </cell>
        </row>
        <row r="2660">
          <cell r="B2660" t="str">
            <v>RK.40044.025</v>
          </cell>
          <cell r="C2660" t="str">
            <v>RIK ANILLO PISTON 40044-010 HYUNDAI GRACE G4JS 4CIL 2.4L 86.5MM 1.5-1.5-4.0</v>
          </cell>
          <cell r="D2660">
            <v>40</v>
          </cell>
          <cell r="E2660">
            <v>40</v>
          </cell>
          <cell r="F2660">
            <v>0.624</v>
          </cell>
          <cell r="G2660">
            <v>0.156</v>
          </cell>
        </row>
        <row r="2661">
          <cell r="B2661" t="str">
            <v>RK.40044.050</v>
          </cell>
          <cell r="C2661" t="str">
            <v>RIK ANILLO PISTON 40044-020 HYUNDAI GRACE G4JS 4CIL 2.4L 86.5MM 1.5-1.5-4.0</v>
          </cell>
          <cell r="D2661">
            <v>8</v>
          </cell>
          <cell r="E2661">
            <v>8</v>
          </cell>
          <cell r="F2661">
            <v>0.628</v>
          </cell>
          <cell r="G2661">
            <v>0.157</v>
          </cell>
        </row>
        <row r="2662">
          <cell r="B2662" t="str">
            <v>RK.40044.STD</v>
          </cell>
          <cell r="C2662" t="str">
            <v>RIK ANILLO PISTON 40044-STD HYUNDAI GRACE G4JS 4CIL 2.4L 86.5MM 1.5-1.5-4.0</v>
          </cell>
          <cell r="D2662">
            <v>12</v>
          </cell>
          <cell r="E2662">
            <v>12</v>
          </cell>
          <cell r="F2662">
            <v>0.62</v>
          </cell>
          <cell r="G2662">
            <v>0.155</v>
          </cell>
        </row>
        <row r="2663">
          <cell r="B2663" t="str">
            <v>RK.40063.025</v>
          </cell>
          <cell r="C2663" t="str">
            <v>RIK ANILLO PISTON 40063-010 HYUNDAI ACCENT G4EK 4CIL 1.5L 75MM 1.2-1.5-3</v>
          </cell>
          <cell r="D2663">
            <v>16</v>
          </cell>
          <cell r="E2663">
            <v>16</v>
          </cell>
          <cell r="F2663">
            <v>0.39600000000000002</v>
          </cell>
          <cell r="G2663">
            <v>9.9000000000000005E-2</v>
          </cell>
        </row>
        <row r="2664">
          <cell r="B2664" t="str">
            <v>RK.40063.STD</v>
          </cell>
          <cell r="C2664" t="str">
            <v>RIK ANILLO PISTON 40063-STD HYUNDAI ACCENT G4EK 4CIL 1.5L 75MM 1.2-1.5-3</v>
          </cell>
          <cell r="D2664">
            <v>68</v>
          </cell>
          <cell r="E2664">
            <v>68</v>
          </cell>
          <cell r="F2664">
            <v>0.4</v>
          </cell>
          <cell r="G2664">
            <v>0.1</v>
          </cell>
        </row>
        <row r="2665">
          <cell r="B2665" t="str">
            <v>RK.40070.025</v>
          </cell>
          <cell r="C2665" t="str">
            <v>RIK ANILLO PISTON 40070-010 HYUNDAI ELANTRA SANTA FE G4ED 4CIL 1.6L 76.5MM 1.2-1.2-2.5</v>
          </cell>
          <cell r="D2665">
            <v>16</v>
          </cell>
          <cell r="E2665">
            <v>16</v>
          </cell>
          <cell r="F2665">
            <v>0.36799999999999999</v>
          </cell>
          <cell r="G2665">
            <v>9.1999999999999998E-2</v>
          </cell>
        </row>
        <row r="2666">
          <cell r="B2666" t="str">
            <v>RK.40070.050</v>
          </cell>
          <cell r="C2666" t="str">
            <v>RIK ANILLO PISTON 40070-020 HYUNDAI ELANTRA SANTA FE G4ED 4CIL 1.6L 76.5MM 1.2-1.2-2.5</v>
          </cell>
          <cell r="D2666">
            <v>84</v>
          </cell>
          <cell r="E2666">
            <v>84</v>
          </cell>
          <cell r="F2666">
            <v>0.36799999999999999</v>
          </cell>
          <cell r="G2666">
            <v>9.1999999999999998E-2</v>
          </cell>
        </row>
        <row r="2667">
          <cell r="B2667" t="str">
            <v>RK.40082.025</v>
          </cell>
          <cell r="C2667" t="str">
            <v>RIK ANILLO PISTON 40082-010 HYUNDAI KIA RIO G4ED 4CIL 1.6L 76.5MM 1.2-1.2-2</v>
          </cell>
          <cell r="D2667">
            <v>40</v>
          </cell>
          <cell r="E2667">
            <v>40</v>
          </cell>
          <cell r="F2667">
            <v>0</v>
          </cell>
          <cell r="G2667">
            <v>8.4000000000000005E-2</v>
          </cell>
        </row>
        <row r="2668">
          <cell r="B2668" t="str">
            <v>RK.40082.050</v>
          </cell>
          <cell r="C2668" t="str">
            <v>RIK ANILLO PISTON 40082-020 HYUNDAI KIA RIO G4ED 4CIL 1.6L 76.5MM 1.2-1.2-2</v>
          </cell>
          <cell r="D2668">
            <v>144</v>
          </cell>
          <cell r="E2668">
            <v>144</v>
          </cell>
          <cell r="F2668">
            <v>0.33600000000000002</v>
          </cell>
          <cell r="G2668">
            <v>8.4000000000000005E-2</v>
          </cell>
        </row>
        <row r="2669">
          <cell r="B2669" t="str">
            <v>RK.40089.STD</v>
          </cell>
          <cell r="C2669" t="str">
            <v>RIK ANILLO PISTON 40089-STD HYUNDAI SANTA FE D4EA 4CIL 1.5L 83.0MM 1.915-2.0-3.0</v>
          </cell>
          <cell r="D2669">
            <v>8</v>
          </cell>
          <cell r="E2669">
            <v>8</v>
          </cell>
          <cell r="F2669">
            <v>0.60399999999999998</v>
          </cell>
          <cell r="G2669">
            <v>0.151</v>
          </cell>
        </row>
        <row r="2670">
          <cell r="B2670" t="str">
            <v>RK.40100.025</v>
          </cell>
          <cell r="C2670" t="str">
            <v>RIK ANILLO PISTON 40100-010 HYUNDAI H100 MIGHTY D4AE 4CIL 3.5L 100MM 3K-2-4 CONICO</v>
          </cell>
          <cell r="D2670">
            <v>28</v>
          </cell>
          <cell r="E2670">
            <v>28</v>
          </cell>
          <cell r="F2670">
            <v>1.008</v>
          </cell>
          <cell r="G2670">
            <v>0.252</v>
          </cell>
        </row>
        <row r="2671">
          <cell r="B2671" t="str">
            <v>RK.40105.025</v>
          </cell>
          <cell r="C2671" t="str">
            <v>RIK ANILLO PISTON 40105-010 DAEWOO MATIZ CHEVROLET SPARK 4EA 4CIL 1.0L 68.5MM 1.2-1.2-2.5</v>
          </cell>
          <cell r="D2671">
            <v>24</v>
          </cell>
          <cell r="E2671">
            <v>24</v>
          </cell>
          <cell r="F2671">
            <v>0.312</v>
          </cell>
          <cell r="G2671">
            <v>7.8E-2</v>
          </cell>
        </row>
        <row r="2672">
          <cell r="B2672" t="str">
            <v>RK.40105.050</v>
          </cell>
          <cell r="C2672" t="str">
            <v>RIK ANILLO PISTON 40105-020 DAEWOO MATIZ CHEVROLET SPARK 4EA 4CIL 1.0L 68.5MM 1.2-1.2-2.5</v>
          </cell>
          <cell r="D2672">
            <v>12</v>
          </cell>
          <cell r="E2672">
            <v>12</v>
          </cell>
          <cell r="F2672">
            <v>0.316</v>
          </cell>
          <cell r="G2672">
            <v>7.9000000000000001E-2</v>
          </cell>
        </row>
        <row r="2673">
          <cell r="B2673" t="str">
            <v>RK.40105.STD</v>
          </cell>
          <cell r="C2673" t="str">
            <v>RIK ANILLO PISTON 40105-STD DAEWOO MATIZ CHEVROLET SPARK 4EA 4CIL 1.0L 68.5MM 1.2-1.2-2.5</v>
          </cell>
          <cell r="D2673">
            <v>168</v>
          </cell>
          <cell r="E2673">
            <v>168</v>
          </cell>
          <cell r="F2673">
            <v>0.312</v>
          </cell>
          <cell r="G2673">
            <v>7.8E-2</v>
          </cell>
        </row>
        <row r="2674">
          <cell r="B2674" t="str">
            <v>RK.40112.025</v>
          </cell>
          <cell r="C2674" t="str">
            <v>RIK ANILLO PISTON 40112-025 HYUNDAI KIA RIO ACCENT G4EE 4CIL 1.4L 75.5MM 1.2-1.2-2</v>
          </cell>
          <cell r="D2674">
            <v>16</v>
          </cell>
          <cell r="E2674">
            <v>16</v>
          </cell>
          <cell r="F2674">
            <v>0.35199999999999998</v>
          </cell>
          <cell r="G2674">
            <v>8.7999999999999995E-2</v>
          </cell>
        </row>
        <row r="2675">
          <cell r="B2675" t="str">
            <v>RK.40112.050</v>
          </cell>
          <cell r="C2675" t="str">
            <v>RIK ANILLO PISTON 40112-050 HYUNDAI KIA RIO ACCENT G4EE 4CIL 1.4L 75.5MM 1.2-1.2-2</v>
          </cell>
          <cell r="D2675">
            <v>32</v>
          </cell>
          <cell r="E2675">
            <v>32</v>
          </cell>
          <cell r="F2675">
            <v>0.35599999999999998</v>
          </cell>
          <cell r="G2675">
            <v>8.8999999999999996E-2</v>
          </cell>
        </row>
        <row r="2676">
          <cell r="B2676" t="str">
            <v>RK.40112.STD</v>
          </cell>
          <cell r="C2676" t="str">
            <v>RIK ANILLO PISTON 40112-STD HYUNDAI KIA RIO ACCENT G4EE 4CIL 1.4L 75.5MM 1.2-1.2-2</v>
          </cell>
          <cell r="D2676">
            <v>108</v>
          </cell>
          <cell r="E2676">
            <v>108</v>
          </cell>
          <cell r="F2676">
            <v>0.35199999999999998</v>
          </cell>
          <cell r="G2676">
            <v>8.7999999999999995E-2</v>
          </cell>
        </row>
        <row r="2677">
          <cell r="B2677" t="str">
            <v>RK.40119.STD</v>
          </cell>
          <cell r="C2677" t="str">
            <v>RIK ANILLO PISTON 40119-STD HYUNDAI KIA H1 PORTER D4BC 4CIL 2.5L 91.1MM 2.42-2-3 CONICO</v>
          </cell>
          <cell r="D2677">
            <v>32</v>
          </cell>
          <cell r="E2677">
            <v>32</v>
          </cell>
          <cell r="F2677">
            <v>0.75600000000000001</v>
          </cell>
          <cell r="G2677">
            <v>0.189</v>
          </cell>
        </row>
        <row r="2678">
          <cell r="B2678" t="str">
            <v>RK.40124.025</v>
          </cell>
          <cell r="C2678" t="str">
            <v>RIK ANILLO PISTON 40124-010 HYUNDAI KIA SONATA G4KD-GAKD 4CIL 2.0L 86MM 1.2-1.2-2.0</v>
          </cell>
          <cell r="D2678">
            <v>40</v>
          </cell>
          <cell r="E2678">
            <v>40</v>
          </cell>
          <cell r="F2678">
            <v>0.436</v>
          </cell>
          <cell r="G2678">
            <v>0.109</v>
          </cell>
        </row>
        <row r="2679">
          <cell r="B2679" t="str">
            <v>RK.40124.050</v>
          </cell>
          <cell r="C2679" t="str">
            <v>RIK ANILLO PISTON 40124-020 HYUNDAI KIA SONATA G4KD-GAKD 4CIL 2.0L 86MM 1.2-1.2-2.0</v>
          </cell>
          <cell r="D2679">
            <v>140</v>
          </cell>
          <cell r="E2679">
            <v>140</v>
          </cell>
          <cell r="F2679">
            <v>0.436</v>
          </cell>
          <cell r="G2679">
            <v>0.109</v>
          </cell>
        </row>
        <row r="2680">
          <cell r="B2680" t="str">
            <v>RK.40124.STD</v>
          </cell>
          <cell r="C2680" t="str">
            <v>RIK ANILLO PISTON 40124-STD HYUNDAI KIA SONATA G4KD-GAKD 4CIL 2.0L 86MM 1.2-1.2-2.0</v>
          </cell>
          <cell r="D2680">
            <v>16</v>
          </cell>
          <cell r="E2680">
            <v>16</v>
          </cell>
          <cell r="F2680">
            <v>0.436</v>
          </cell>
          <cell r="G2680">
            <v>0.109</v>
          </cell>
        </row>
        <row r="2681">
          <cell r="B2681" t="str">
            <v>RK.40151.025</v>
          </cell>
          <cell r="C2681" t="str">
            <v>RIK ANILLO PISTON 40151-010 CHEVROLET AVEO N200 N300 B12D1 4CIL 1.2L 69.7MM 1.2-1.2-2</v>
          </cell>
          <cell r="D2681">
            <v>240</v>
          </cell>
          <cell r="E2681">
            <v>240</v>
          </cell>
          <cell r="F2681">
            <v>0.29599999999999999</v>
          </cell>
          <cell r="G2681">
            <v>7.3999999999999996E-2</v>
          </cell>
        </row>
        <row r="2682">
          <cell r="B2682" t="str">
            <v>RK.40151.050</v>
          </cell>
          <cell r="C2682" t="str">
            <v>RIK ANILLO PISTON 40151-020 CHEVROLET AVEO N200 N300 B12D1 4CIL 1.2L 69.7MM 1.2-1.2-2</v>
          </cell>
          <cell r="D2682">
            <v>436</v>
          </cell>
          <cell r="E2682">
            <v>436</v>
          </cell>
          <cell r="F2682">
            <v>0.3</v>
          </cell>
          <cell r="G2682">
            <v>7.4999999999999997E-2</v>
          </cell>
        </row>
        <row r="2683">
          <cell r="B2683" t="str">
            <v>RK.40151.075</v>
          </cell>
          <cell r="C2683" t="str">
            <v>RIK ANILLO PISTON 40151-030 CHEVROLET AVEO N200 N300 B12D1 4CIL 1.2L 69.7MM 1.2-1.2-2</v>
          </cell>
          <cell r="D2683">
            <v>288</v>
          </cell>
          <cell r="E2683">
            <v>288</v>
          </cell>
          <cell r="F2683">
            <v>0.3</v>
          </cell>
          <cell r="G2683">
            <v>7.4999999999999997E-2</v>
          </cell>
        </row>
        <row r="2684">
          <cell r="B2684" t="str">
            <v>RK.40151.STD</v>
          </cell>
          <cell r="C2684" t="str">
            <v>RIK ANILLO PISTON 40151-STD CHEVROLET AVEO N200 N300 B12D1 4CIL 1.2L 69.7MM 1.2-1.2-2</v>
          </cell>
          <cell r="D2684">
            <v>88</v>
          </cell>
          <cell r="E2684">
            <v>88</v>
          </cell>
          <cell r="F2684">
            <v>0.29599999999999999</v>
          </cell>
          <cell r="G2684">
            <v>7.3999999999999996E-2</v>
          </cell>
        </row>
        <row r="2685">
          <cell r="B2685" t="str">
            <v>RK.40154.025</v>
          </cell>
          <cell r="C2685" t="str">
            <v>RIK ANILLO PISTON 40154-010 KIA HYUNDAI RIO ACCENT G4BB 4CIL 1.4L 75.5MM 1.2-1.2-2</v>
          </cell>
          <cell r="D2685">
            <v>72</v>
          </cell>
          <cell r="E2685">
            <v>72</v>
          </cell>
          <cell r="F2685">
            <v>0.35199999999999998</v>
          </cell>
          <cell r="G2685">
            <v>8.7999999999999995E-2</v>
          </cell>
        </row>
        <row r="2686">
          <cell r="B2686" t="str">
            <v>RK.40154.050</v>
          </cell>
          <cell r="C2686" t="str">
            <v>RIK ANILLO PISTON 40154-020 KIA HYUNDAI RIO ACCENT G4BB 4CIL 1.4L 75.5MM 1.2-1.2-2</v>
          </cell>
          <cell r="D2686">
            <v>32</v>
          </cell>
          <cell r="E2686">
            <v>32</v>
          </cell>
          <cell r="F2686">
            <v>0.35199999999999998</v>
          </cell>
          <cell r="G2686">
            <v>8.7999999999999995E-2</v>
          </cell>
        </row>
        <row r="2687">
          <cell r="B2687" t="str">
            <v>RK.40154.075</v>
          </cell>
          <cell r="C2687" t="str">
            <v>RIK ANILLO PISTON 40154-030 KIA HYUNDAI RIO ACCENT G4BB 4CIL 1.4L 75.5MM 1.2-1.2-2</v>
          </cell>
          <cell r="D2687">
            <v>24</v>
          </cell>
          <cell r="E2687">
            <v>24</v>
          </cell>
          <cell r="F2687">
            <v>0.35599999999999998</v>
          </cell>
          <cell r="G2687">
            <v>8.8999999999999996E-2</v>
          </cell>
        </row>
        <row r="2688">
          <cell r="B2688" t="str">
            <v>RK.40156.STD</v>
          </cell>
          <cell r="C2688" t="str">
            <v>RIK ANILLO PISTON 40156-STD CHEVROLET CAPTIVA LT 4CIL 2.4L 88MM 1.2-1.5-2</v>
          </cell>
          <cell r="D2688">
            <v>16</v>
          </cell>
          <cell r="E2688">
            <v>16</v>
          </cell>
          <cell r="F2688">
            <v>0.50800000000000001</v>
          </cell>
          <cell r="G2688">
            <v>0.127</v>
          </cell>
        </row>
        <row r="2689">
          <cell r="B2689" t="str">
            <v>RK.40162.050</v>
          </cell>
          <cell r="C2689" t="str">
            <v>RIK ANILLO PISTON 40162-020 HYUNDAI KIA TUCSON SPORTAGE G4GC 4CIL 1.6L 82MM 1.2-1.2-2</v>
          </cell>
          <cell r="D2689">
            <v>40</v>
          </cell>
          <cell r="E2689">
            <v>40</v>
          </cell>
          <cell r="F2689">
            <v>0.36399999999999999</v>
          </cell>
          <cell r="G2689">
            <v>9.0999999999999998E-2</v>
          </cell>
        </row>
        <row r="2690">
          <cell r="B2690" t="str">
            <v>RK.40162.075</v>
          </cell>
          <cell r="C2690" t="str">
            <v>RIK ANILLO PISTON 40162-030 HYUNDAI KIA TUCSON SPORTAGE G4GC 4CIL 1.6L 82MM 1.2-1.2-2</v>
          </cell>
          <cell r="D2690">
            <v>8</v>
          </cell>
          <cell r="E2690">
            <v>8</v>
          </cell>
          <cell r="F2690">
            <v>0.36399999999999999</v>
          </cell>
          <cell r="G2690">
            <v>9.0999999999999998E-2</v>
          </cell>
        </row>
        <row r="2691">
          <cell r="B2691" t="str">
            <v>RK.40162.STD</v>
          </cell>
          <cell r="C2691" t="str">
            <v>RIK ANILLO PISTON 40162-STD HYUNDAI KIA TUCSON SPORTAGE G4GC 4CIL 1.6L 82MM 1.2-1.2-2</v>
          </cell>
          <cell r="D2691">
            <v>216</v>
          </cell>
          <cell r="E2691">
            <v>216</v>
          </cell>
          <cell r="F2691">
            <v>0.36399999999999999</v>
          </cell>
          <cell r="G2691">
            <v>9.0999999999999998E-2</v>
          </cell>
        </row>
        <row r="2692">
          <cell r="B2692" t="str">
            <v>RK.40166.025</v>
          </cell>
          <cell r="C2692" t="str">
            <v>RIK ANILLO PISTON 40166-010 HYUNDAI KIA ACCENT RIO G4FA 4CIL 1.4L 77MM 1.2-1.2-2</v>
          </cell>
          <cell r="D2692">
            <v>68</v>
          </cell>
          <cell r="E2692">
            <v>68</v>
          </cell>
          <cell r="F2692">
            <v>0.33600000000000002</v>
          </cell>
          <cell r="G2692">
            <v>8.4000000000000005E-2</v>
          </cell>
        </row>
        <row r="2693">
          <cell r="B2693" t="str">
            <v>RK.40166.STD</v>
          </cell>
          <cell r="C2693" t="str">
            <v>RIK ANILLO PISTON 40166-STD HYUNDAI KIA ACCENT RIO G4FA 4CIL 1.4L 77MM 1.2-1.2-2</v>
          </cell>
          <cell r="D2693">
            <v>144</v>
          </cell>
          <cell r="E2693">
            <v>144</v>
          </cell>
          <cell r="F2693">
            <v>0.33600000000000002</v>
          </cell>
          <cell r="G2693">
            <v>8.4000000000000005E-2</v>
          </cell>
        </row>
        <row r="2694">
          <cell r="B2694" t="str">
            <v>RK.40168.025</v>
          </cell>
          <cell r="C2694" t="str">
            <v>RIK ANILLO PISTON 40168-010 HYUNDAI SONATA G4KC-G4KE 4CIL 2.4L 88MM 1.2-1.2-2</v>
          </cell>
          <cell r="D2694">
            <v>160</v>
          </cell>
          <cell r="E2694">
            <v>160</v>
          </cell>
          <cell r="F2694">
            <v>0.432</v>
          </cell>
          <cell r="G2694">
            <v>0.108</v>
          </cell>
        </row>
        <row r="2695">
          <cell r="B2695" t="str">
            <v>RK.40168.050</v>
          </cell>
          <cell r="C2695" t="str">
            <v>RIK ANILLO PISTON 40168-020 HYUNDAI SONATA G4KC-G4KE 4CIL 2.4L 88MM 1.2-1.2-2</v>
          </cell>
          <cell r="D2695">
            <v>100</v>
          </cell>
          <cell r="E2695">
            <v>100</v>
          </cell>
          <cell r="F2695">
            <v>0.44</v>
          </cell>
          <cell r="G2695">
            <v>0.11</v>
          </cell>
        </row>
        <row r="2696">
          <cell r="B2696" t="str">
            <v>RK.40168.STD</v>
          </cell>
          <cell r="C2696" t="str">
            <v>RIK ANILLO PISTON 40168-STD HYUNDAI SONATA G4KC-G4KE 4CIL 2.4L 88MM 1.2-1.2-2</v>
          </cell>
          <cell r="D2696">
            <v>80</v>
          </cell>
          <cell r="E2696">
            <v>80</v>
          </cell>
          <cell r="F2696">
            <v>0.432</v>
          </cell>
          <cell r="G2696">
            <v>0.108</v>
          </cell>
        </row>
        <row r="2697">
          <cell r="B2697" t="str">
            <v>RK.40172.025</v>
          </cell>
          <cell r="C2697" t="str">
            <v>RIK ANILLO PISTON 40172-010 CHEVROLET SAIL 4CIL 1.6L 73.8MM 1.2-1.2-2</v>
          </cell>
          <cell r="D2697">
            <v>160</v>
          </cell>
          <cell r="E2697">
            <v>160</v>
          </cell>
          <cell r="F2697">
            <v>0.312</v>
          </cell>
          <cell r="G2697">
            <v>7.8E-2</v>
          </cell>
        </row>
        <row r="2698">
          <cell r="B2698" t="str">
            <v>RK.40172.050</v>
          </cell>
          <cell r="C2698" t="str">
            <v>RIK ANILLO PISTON 40172-020 CHEVROLET SAIL 4CIL 1.6L 73.8MM 1.2-1.2-2</v>
          </cell>
          <cell r="D2698">
            <v>44</v>
          </cell>
          <cell r="E2698">
            <v>44</v>
          </cell>
          <cell r="F2698">
            <v>0.312</v>
          </cell>
          <cell r="G2698">
            <v>7.8E-2</v>
          </cell>
        </row>
        <row r="2699">
          <cell r="B2699" t="str">
            <v>RK.40172.STD</v>
          </cell>
          <cell r="C2699" t="str">
            <v>RIK ANILLO PISTON 40172-STD CHEVROLET SAIL 4CIL 1.6L 73.8MM 1.2-1.2-2</v>
          </cell>
          <cell r="D2699">
            <v>376</v>
          </cell>
          <cell r="E2699">
            <v>376</v>
          </cell>
          <cell r="F2699">
            <v>0.308</v>
          </cell>
          <cell r="G2699">
            <v>7.6999999999999999E-2</v>
          </cell>
        </row>
        <row r="2700">
          <cell r="B2700" t="str">
            <v>RK.40174.025</v>
          </cell>
          <cell r="C2700" t="str">
            <v>RIK ANILLO PISTON 40174-010 CHEVROLET ASTRA C18NE 4CIL 1.6L 80.50MM 1.2-1.2-2</v>
          </cell>
          <cell r="D2700">
            <v>32</v>
          </cell>
          <cell r="E2700">
            <v>32</v>
          </cell>
          <cell r="F2700">
            <v>0.38400000000000001</v>
          </cell>
          <cell r="G2700">
            <v>9.6000000000000002E-2</v>
          </cell>
        </row>
        <row r="2701">
          <cell r="B2701" t="str">
            <v>RK.40174.050</v>
          </cell>
          <cell r="C2701" t="str">
            <v>RIK ANILLO PISTON 40174-020 CHEVROLET ASTRA C18NE 4CIL 1.6L 80.50MM 1.2-1.2-2</v>
          </cell>
          <cell r="D2701">
            <v>32</v>
          </cell>
          <cell r="E2701">
            <v>32</v>
          </cell>
          <cell r="F2701">
            <v>0.38400000000000001</v>
          </cell>
          <cell r="G2701">
            <v>9.6000000000000002E-2</v>
          </cell>
        </row>
        <row r="2702">
          <cell r="B2702" t="str">
            <v>RK.40174.STD</v>
          </cell>
          <cell r="C2702" t="str">
            <v>RIK ANILLO PISTON 40174-STD CHEVROLET ASTRA C18NE 4CIL 1.6L 80.50MM 1.2-1.2-2</v>
          </cell>
          <cell r="D2702">
            <v>20</v>
          </cell>
          <cell r="E2702">
            <v>20</v>
          </cell>
          <cell r="F2702">
            <v>0.38400000000000001</v>
          </cell>
          <cell r="G2702">
            <v>9.6000000000000002E-2</v>
          </cell>
        </row>
        <row r="2703">
          <cell r="B2703" t="str">
            <v>RK.40216.025</v>
          </cell>
          <cell r="C2703" t="str">
            <v>RIK ANILLO PISTON 40216-025 HYUNDAI SANTA FE D4EB 4CIL 2.0L 87MM 2.43-2-3</v>
          </cell>
          <cell r="D2703">
            <v>4</v>
          </cell>
          <cell r="E2703">
            <v>4</v>
          </cell>
          <cell r="F2703">
            <v>0.71199999999999997</v>
          </cell>
          <cell r="G2703">
            <v>0.17799999999999999</v>
          </cell>
        </row>
        <row r="2704">
          <cell r="B2704" t="str">
            <v>RK.40345.025</v>
          </cell>
          <cell r="C2704" t="str">
            <v>RIK ANILLO PISTON 40345-010 DAEWOO RACER LANOS LEMANS DG 4CIL 1.5L 76.5MM 1.5-1.5-3</v>
          </cell>
          <cell r="D2704">
            <v>204</v>
          </cell>
          <cell r="E2704">
            <v>204</v>
          </cell>
          <cell r="F2704">
            <v>0.42</v>
          </cell>
          <cell r="G2704">
            <v>0.105</v>
          </cell>
        </row>
        <row r="2705">
          <cell r="B2705" t="str">
            <v>RK.40345.050</v>
          </cell>
          <cell r="C2705" t="str">
            <v>RIK ANILLO PISTON 40345-020 DAEWOO RACER LANOS LEMANS DG 4CIL 1.5L 76.5MM 1.5-1.5-3</v>
          </cell>
          <cell r="D2705">
            <v>64</v>
          </cell>
          <cell r="E2705">
            <v>64</v>
          </cell>
          <cell r="F2705">
            <v>0.42399999999999999</v>
          </cell>
          <cell r="G2705">
            <v>0.106</v>
          </cell>
        </row>
        <row r="2706">
          <cell r="B2706" t="str">
            <v>RK.40345.075</v>
          </cell>
          <cell r="C2706" t="str">
            <v>RIK ANILLO PISTON 40345-030 DAEWOO RACER LANOS LEMANS DG 4CIL 1.5L 76.5MM 1.5-1.5-3</v>
          </cell>
          <cell r="D2706">
            <v>76</v>
          </cell>
          <cell r="E2706">
            <v>76</v>
          </cell>
          <cell r="F2706">
            <v>0.42399999999999999</v>
          </cell>
          <cell r="G2706">
            <v>0.106</v>
          </cell>
        </row>
        <row r="2707">
          <cell r="B2707" t="str">
            <v>RK.40345.STD</v>
          </cell>
          <cell r="C2707" t="str">
            <v>RIK ANILLO PISTON 40345-STD DAEWOO RACER LANOS LEMANS DG 4CIL 1.5L 76.5MM 1.5-1.5-3</v>
          </cell>
          <cell r="D2707">
            <v>48</v>
          </cell>
          <cell r="E2707">
            <v>48</v>
          </cell>
          <cell r="F2707">
            <v>0.42</v>
          </cell>
          <cell r="G2707">
            <v>0.105</v>
          </cell>
        </row>
        <row r="2708">
          <cell r="B2708" t="str">
            <v>RK.40390.025</v>
          </cell>
          <cell r="C2708" t="str">
            <v>RIK ANILLO PISTON 40390-010 CHEVROLET CHEVI TAXI DAEWOO 4CIL 1.6L 79MM 1.2-1.5-3</v>
          </cell>
          <cell r="D2708">
            <v>16</v>
          </cell>
          <cell r="E2708">
            <v>16</v>
          </cell>
          <cell r="F2708">
            <v>0.42799999999999999</v>
          </cell>
          <cell r="G2708">
            <v>0.107</v>
          </cell>
        </row>
        <row r="2709">
          <cell r="B2709" t="str">
            <v>RK.40390.050</v>
          </cell>
          <cell r="C2709" t="str">
            <v>RIK ANILLO PISTON 40390-020 CHEVROLET CHEVI TAXI DAEWOO 4CIL 1.6L 79MM 1.2-1.5-3</v>
          </cell>
          <cell r="D2709">
            <v>56</v>
          </cell>
          <cell r="E2709">
            <v>56</v>
          </cell>
          <cell r="F2709">
            <v>0.42799999999999999</v>
          </cell>
          <cell r="G2709">
            <v>0.107</v>
          </cell>
        </row>
        <row r="2710">
          <cell r="B2710" t="str">
            <v>RK.40390.075</v>
          </cell>
          <cell r="C2710" t="str">
            <v>RIK ANILLO PISTON 40390-030 CHEVROLET CHEVI TAXI DAEWOO 4CIL 1.6L 79MM 1.2-1.5-3</v>
          </cell>
          <cell r="D2710">
            <v>52</v>
          </cell>
          <cell r="E2710">
            <v>52</v>
          </cell>
          <cell r="F2710">
            <v>0.432</v>
          </cell>
          <cell r="G2710">
            <v>0.108</v>
          </cell>
        </row>
        <row r="2711">
          <cell r="B2711" t="str">
            <v>RK.40390.STD</v>
          </cell>
          <cell r="C2711" t="str">
            <v>RIK ANILLO PISTON 40390-STD CHEVROLET CHEVI TAXI DAEWOO 4CIL 1.6L 79MM 1.2-1.5-3</v>
          </cell>
          <cell r="D2711">
            <v>76</v>
          </cell>
          <cell r="E2711">
            <v>76</v>
          </cell>
          <cell r="F2711">
            <v>0.42799999999999999</v>
          </cell>
          <cell r="G2711">
            <v>0.107</v>
          </cell>
        </row>
        <row r="2712">
          <cell r="B2712" t="str">
            <v>RK.40470.025</v>
          </cell>
          <cell r="C2712" t="str">
            <v>RIK ANILLO PISTON 40470-010 CHEVROLET CORSA 4CIL 1.4L 77.6MM 1.5-1.5-3</v>
          </cell>
          <cell r="D2712">
            <v>4</v>
          </cell>
          <cell r="E2712">
            <v>4</v>
          </cell>
          <cell r="F2712">
            <v>0.46400000000000002</v>
          </cell>
          <cell r="G2712">
            <v>0.11600000000000001</v>
          </cell>
        </row>
        <row r="2713">
          <cell r="B2713" t="str">
            <v>RK.40525.025</v>
          </cell>
          <cell r="C2713" t="str">
            <v>RIK ANILLO PISTON 40525-010 HYUNDAI STAREX H100 D4BA-4D56 4CIL 2.5L 91.1MM 2-2-3</v>
          </cell>
          <cell r="D2713">
            <v>40</v>
          </cell>
          <cell r="E2713">
            <v>40</v>
          </cell>
          <cell r="F2713">
            <v>0.72399999999999998</v>
          </cell>
          <cell r="G2713">
            <v>0.18099999999999999</v>
          </cell>
        </row>
        <row r="2714">
          <cell r="B2714" t="str">
            <v>RK.40525.STD</v>
          </cell>
          <cell r="C2714" t="str">
            <v>RIK ANILLO PISTON 40525-STD HYUNDAI STAREX H100 D4BA-4D56 4CIL 2.5L 91.1MM 2-2-3</v>
          </cell>
          <cell r="D2714">
            <v>160</v>
          </cell>
          <cell r="E2714">
            <v>160</v>
          </cell>
          <cell r="F2714">
            <v>0.72399999999999998</v>
          </cell>
          <cell r="G2714">
            <v>0.18099999999999999</v>
          </cell>
        </row>
        <row r="2715">
          <cell r="B2715" t="str">
            <v>RK.40527.025</v>
          </cell>
          <cell r="C2715" t="str">
            <v>RIK ANILLO PISTON 40527-010 HYUNDAI ATOZ G4HC 4CIL 1.1L 66MM 1.2-1.2-2.5</v>
          </cell>
          <cell r="D2715">
            <v>4</v>
          </cell>
          <cell r="E2715">
            <v>4</v>
          </cell>
          <cell r="F2715">
            <v>0.3</v>
          </cell>
          <cell r="G2715">
            <v>7.4999999999999997E-2</v>
          </cell>
        </row>
        <row r="2716">
          <cell r="B2716" t="str">
            <v>RK.40527.050</v>
          </cell>
          <cell r="C2716" t="str">
            <v>RIK ANILLO PISTON 40527-020 HYUNDAI ATOZ G4HC 4CIL 1.1L 66MM 1.2-1.2-2.5</v>
          </cell>
          <cell r="D2716">
            <v>8</v>
          </cell>
          <cell r="E2716">
            <v>8</v>
          </cell>
          <cell r="F2716">
            <v>0.30399999999999999</v>
          </cell>
          <cell r="G2716">
            <v>7.5999999999999998E-2</v>
          </cell>
        </row>
        <row r="2717">
          <cell r="B2717" t="str">
            <v>RK.40527.STD</v>
          </cell>
          <cell r="C2717" t="str">
            <v>RIK ANILLO PISTON 40527-STD HYUNDAI ATOZ G4HC 4CIL 1.1L 66MM 1.2-1.2-2.5</v>
          </cell>
          <cell r="D2717">
            <v>24</v>
          </cell>
          <cell r="E2717">
            <v>24</v>
          </cell>
          <cell r="F2717">
            <v>0.30399999999999999</v>
          </cell>
          <cell r="G2717">
            <v>7.5999999999999998E-2</v>
          </cell>
        </row>
        <row r="2718">
          <cell r="B2718" t="str">
            <v>RK.40528.STD</v>
          </cell>
          <cell r="C2718" t="str">
            <v>RIK ANILLO PISTON 40528-STD KIA K2700 J2 4CIL 3.6L 94.5MM 2-2-3</v>
          </cell>
          <cell r="D2718">
            <v>40</v>
          </cell>
          <cell r="E2718">
            <v>40</v>
          </cell>
          <cell r="F2718">
            <v>0.752</v>
          </cell>
          <cell r="G2718">
            <v>0.188</v>
          </cell>
        </row>
        <row r="2719">
          <cell r="B2719" t="str">
            <v>RK.40545.025</v>
          </cell>
          <cell r="C2719" t="str">
            <v>RIK ANILLO PISTON 40545-010 KIA K2400 BONGO SF 4CIL 2.4L 92MM 2.38-2.38-4</v>
          </cell>
          <cell r="D2719">
            <v>20</v>
          </cell>
          <cell r="E2719">
            <v>20</v>
          </cell>
          <cell r="F2719">
            <v>0.93200000000000005</v>
          </cell>
          <cell r="G2719">
            <v>0.23300000000000001</v>
          </cell>
        </row>
        <row r="2720">
          <cell r="B2720" t="str">
            <v>RK.40545.STD</v>
          </cell>
          <cell r="C2720" t="str">
            <v>RIK ANILLO PISTON 40545-STD KIA K2400 BONGO SF 4CIL 2.4L 92MM 2.38-2.38-4</v>
          </cell>
          <cell r="D2720">
            <v>20</v>
          </cell>
          <cell r="E2720">
            <v>20</v>
          </cell>
          <cell r="F2720">
            <v>0.93600000000000005</v>
          </cell>
          <cell r="G2720">
            <v>0.23400000000000001</v>
          </cell>
        </row>
        <row r="2721">
          <cell r="B2721" t="str">
            <v>RK.40738.025</v>
          </cell>
          <cell r="C2721" t="str">
            <v>RIK ANILLO PISTON 40738-010 KIA PRIDE FORD FESTIVA B3 4CIL 1.3L 71MM 1.2-1.5-3</v>
          </cell>
          <cell r="D2721">
            <v>88</v>
          </cell>
          <cell r="E2721">
            <v>88</v>
          </cell>
          <cell r="F2721">
            <v>0.35599999999999998</v>
          </cell>
          <cell r="G2721">
            <v>8.8999999999999996E-2</v>
          </cell>
        </row>
        <row r="2722">
          <cell r="B2722" t="str">
            <v>RK.40738.050</v>
          </cell>
          <cell r="C2722" t="str">
            <v>RIK ANILLO PISTON 40738-020 KIA PRIDE FORD FESTIVA B3 4CIL 1.3L 71MM 1.2-1.5-3</v>
          </cell>
          <cell r="D2722">
            <v>120</v>
          </cell>
          <cell r="E2722">
            <v>120</v>
          </cell>
          <cell r="F2722">
            <v>0.36</v>
          </cell>
          <cell r="G2722">
            <v>0.09</v>
          </cell>
        </row>
        <row r="2723">
          <cell r="B2723" t="str">
            <v>RK.40738.075</v>
          </cell>
          <cell r="C2723" t="str">
            <v>RIK ANILLO PISTON 40738-030 KIA PRIDE FORD FESTIVA B3 4CIL 1.3L 71MM 1.2-1.5-3</v>
          </cell>
          <cell r="D2723">
            <v>16</v>
          </cell>
          <cell r="E2723">
            <v>16</v>
          </cell>
          <cell r="F2723">
            <v>0.35599999999999998</v>
          </cell>
          <cell r="G2723">
            <v>8.8999999999999996E-2</v>
          </cell>
        </row>
        <row r="2724">
          <cell r="B2724" t="str">
            <v>RK.40765.050</v>
          </cell>
          <cell r="C2724" t="str">
            <v>RIK ANILLO PISTON 40765-020 HYUNDAI ACCENT G4AE 4CIL 1.5L 75.5MM 1.5-1.5-3</v>
          </cell>
          <cell r="D2724">
            <v>132</v>
          </cell>
          <cell r="E2724">
            <v>132</v>
          </cell>
          <cell r="F2724">
            <v>0.432</v>
          </cell>
          <cell r="G2724">
            <v>0.108</v>
          </cell>
        </row>
        <row r="2725">
          <cell r="B2725" t="str">
            <v>RK.40770.025</v>
          </cell>
          <cell r="C2725" t="str">
            <v>RIK ANILLO PISTON 40770-010 HYUNDAI ACCENT G4EH 4CIL 1.3L 71.5MM 1.5-1.5-3</v>
          </cell>
          <cell r="D2725">
            <v>140</v>
          </cell>
          <cell r="E2725">
            <v>140</v>
          </cell>
          <cell r="F2725">
            <v>0.39600000000000002</v>
          </cell>
          <cell r="G2725">
            <v>9.9000000000000005E-2</v>
          </cell>
        </row>
        <row r="2726">
          <cell r="B2726" t="str">
            <v>RK.40770.050</v>
          </cell>
          <cell r="C2726" t="str">
            <v>RIK ANILLO PISTON 40770-020 HYUNDAI ACCENT G4EH 4CIL 1.3L 71.5MM 1.5-1.5-3</v>
          </cell>
          <cell r="D2726">
            <v>40</v>
          </cell>
          <cell r="E2726">
            <v>40</v>
          </cell>
          <cell r="F2726">
            <v>0.39600000000000002</v>
          </cell>
          <cell r="G2726">
            <v>9.9000000000000005E-2</v>
          </cell>
        </row>
        <row r="2727">
          <cell r="B2727" t="str">
            <v>RK.40770.075</v>
          </cell>
          <cell r="C2727" t="str">
            <v>RIK ANILLO PISTON 40770-030 HYUNDAI ACCENT G4EH 4CIL 1.3L 71.5MM 1.5-1.5-3</v>
          </cell>
          <cell r="D2727">
            <v>52</v>
          </cell>
          <cell r="E2727">
            <v>52</v>
          </cell>
          <cell r="F2727">
            <v>0.39600000000000002</v>
          </cell>
          <cell r="G2727">
            <v>9.9000000000000005E-2</v>
          </cell>
        </row>
        <row r="2728">
          <cell r="B2728" t="str">
            <v>RK.40832.025</v>
          </cell>
          <cell r="C2728" t="str">
            <v>RIK ANILLO PISTON 40832-010 HYUNDAI ELANTRA G4GB 4CIL 1.8L 82MM 1.2-1.2-2.5</v>
          </cell>
          <cell r="D2728">
            <v>152</v>
          </cell>
          <cell r="E2728">
            <v>152</v>
          </cell>
          <cell r="F2728">
            <v>0.42399999999999999</v>
          </cell>
          <cell r="G2728">
            <v>0.106</v>
          </cell>
        </row>
        <row r="2729">
          <cell r="B2729" t="str">
            <v>RK.40832.050</v>
          </cell>
          <cell r="C2729" t="str">
            <v>RIK ANILLO PISTON 40832-020 HYUNDAI ELANTRA G4GB 4CIL 1.8L 82MM 1.2-1.2-2.5</v>
          </cell>
          <cell r="D2729">
            <v>124</v>
          </cell>
          <cell r="E2729">
            <v>124</v>
          </cell>
          <cell r="F2729">
            <v>0.42</v>
          </cell>
          <cell r="G2729">
            <v>0.105</v>
          </cell>
        </row>
        <row r="2730">
          <cell r="B2730" t="str">
            <v>RK.40832.STD</v>
          </cell>
          <cell r="C2730" t="str">
            <v>RIK ANILLO PISTON 40832-STD HYUNDAI ELANTRA G4GB 4CIL 1.8L 82MM 1.2-1.2-2.5</v>
          </cell>
          <cell r="D2730">
            <v>208</v>
          </cell>
          <cell r="E2730">
            <v>208</v>
          </cell>
          <cell r="F2730">
            <v>0.42399999999999999</v>
          </cell>
          <cell r="G2730">
            <v>0.106</v>
          </cell>
        </row>
        <row r="2731">
          <cell r="B2731" t="str">
            <v>RK.40880.025</v>
          </cell>
          <cell r="C2731" t="str">
            <v>RIK ANILLO PISTON 40880-010 HYUNDAI KIA ACCENT RIO A5D 4CIL 1.5L 75.5MM 1.2-1.2-2.5</v>
          </cell>
          <cell r="D2731">
            <v>60</v>
          </cell>
          <cell r="E2731">
            <v>60</v>
          </cell>
          <cell r="F2731">
            <v>0.36399999999999999</v>
          </cell>
          <cell r="G2731">
            <v>9.0999999999999998E-2</v>
          </cell>
        </row>
        <row r="2732">
          <cell r="B2732" t="str">
            <v>RK.40880.STD</v>
          </cell>
          <cell r="C2732" t="str">
            <v>RIK ANILLO PISTON 40880-STD HYUNDAI KIA ACCENT RIO A5D 4CIL 1.5L 75.5MM 1.2-1.2-2.5</v>
          </cell>
          <cell r="D2732">
            <v>40</v>
          </cell>
          <cell r="E2732">
            <v>40</v>
          </cell>
          <cell r="F2732">
            <v>0.36399999999999999</v>
          </cell>
          <cell r="G2732">
            <v>9.0999999999999998E-2</v>
          </cell>
        </row>
        <row r="2733">
          <cell r="B2733" t="str">
            <v>RK.40990.025</v>
          </cell>
          <cell r="C2733" t="str">
            <v>RIK ANILLO PISTON 40990-010 HYUNDAI KIA I10 PICANTO G4HC 4CIL 1.1L 67MM 1.2-1.2-2</v>
          </cell>
          <cell r="D2733">
            <v>4</v>
          </cell>
          <cell r="E2733">
            <v>4</v>
          </cell>
          <cell r="F2733">
            <v>0.28799999999999998</v>
          </cell>
          <cell r="G2733">
            <v>7.1999999999999995E-2</v>
          </cell>
        </row>
        <row r="2734">
          <cell r="B2734" t="str">
            <v>RK.40990.050</v>
          </cell>
          <cell r="C2734" t="str">
            <v>RIK ANILLO PISTON 40990-020 HYUNDAI KIA I10 PICANTO G4HC 4CIL 1.1L 67MM 1.2-1.2-2</v>
          </cell>
          <cell r="D2734">
            <v>120</v>
          </cell>
          <cell r="E2734">
            <v>120</v>
          </cell>
          <cell r="F2734">
            <v>0.29199999999999998</v>
          </cell>
          <cell r="G2734">
            <v>7.2999999999999995E-2</v>
          </cell>
        </row>
        <row r="2735">
          <cell r="B2735" t="str">
            <v>RK.40990.STD</v>
          </cell>
          <cell r="C2735" t="str">
            <v>RIK ANILLO PISTON 40990-STD HYUNDAI KIA I10 PICANTO G4HC 4CIL 1.1L 67MM 1.2-1.2-2</v>
          </cell>
          <cell r="D2735">
            <v>100</v>
          </cell>
          <cell r="E2735">
            <v>100</v>
          </cell>
          <cell r="F2735">
            <v>0.29199999999999998</v>
          </cell>
          <cell r="G2735">
            <v>7.2999999999999995E-2</v>
          </cell>
        </row>
        <row r="2736">
          <cell r="B2736" t="str">
            <v>RK.41001.025</v>
          </cell>
          <cell r="C2736" t="str">
            <v>RIK ANILLO PISTON 41001-025 KIA CARNIVAL J3 4CIL 2.7L 97.1MM 2-2-3 CONICO</v>
          </cell>
          <cell r="D2736">
            <v>16</v>
          </cell>
          <cell r="E2736">
            <v>16</v>
          </cell>
          <cell r="F2736">
            <v>0.77600000000000002</v>
          </cell>
          <cell r="G2736">
            <v>0.19400000000000001</v>
          </cell>
        </row>
        <row r="2737">
          <cell r="B2737" t="str">
            <v>RT.CAN-18</v>
          </cell>
          <cell r="C2737" t="str">
            <v>CTR BRAZO GIRATORIO 48530-01G25 NISSAN DATSUN PICK UP D21# FD21 1985-UP LHD</v>
          </cell>
          <cell r="D2737">
            <v>6</v>
          </cell>
          <cell r="E2737">
            <v>6</v>
          </cell>
          <cell r="F2737">
            <v>1.345</v>
          </cell>
          <cell r="G2737">
            <v>1.345</v>
          </cell>
        </row>
        <row r="2738">
          <cell r="B2738" t="str">
            <v>RT.CAN-3</v>
          </cell>
          <cell r="C2738" t="str">
            <v>CTR BRAZO GIRATORIO 48530-03W07 NISSAN DATSUN PICK UP 1979-1983 LHD</v>
          </cell>
          <cell r="D2738">
            <v>14</v>
          </cell>
          <cell r="E2738">
            <v>14</v>
          </cell>
          <cell r="F2738">
            <v>1.274</v>
          </cell>
          <cell r="G2738">
            <v>1.274</v>
          </cell>
        </row>
        <row r="2739">
          <cell r="B2739" t="str">
            <v>RT.CAT-15</v>
          </cell>
          <cell r="C2739" t="str">
            <v>CTR BRAZO GIRATORIO 45490-35140 TOYOTA H ILUX 1983-1985 LHD</v>
          </cell>
          <cell r="D2739">
            <v>10</v>
          </cell>
          <cell r="E2739">
            <v>10</v>
          </cell>
          <cell r="F2739">
            <v>0</v>
          </cell>
          <cell r="G2739">
            <v>1.4079999999999999</v>
          </cell>
        </row>
        <row r="2740">
          <cell r="B2740" t="str">
            <v>RT.CAT-45</v>
          </cell>
          <cell r="C2740" t="str">
            <v>CTR BRAZO GIRATORIO 45490-39245 TOYOTA H ILUX 1985-1987 4WD LHD</v>
          </cell>
          <cell r="D2740">
            <v>25</v>
          </cell>
          <cell r="E2740">
            <v>25</v>
          </cell>
          <cell r="F2740">
            <v>2.5019999999999998</v>
          </cell>
          <cell r="G2740">
            <v>2.5019999999999998</v>
          </cell>
        </row>
        <row r="2741">
          <cell r="B2741" t="str">
            <v>RT.CAT-52</v>
          </cell>
          <cell r="C2741" t="str">
            <v>CTR BRAZO GIRATORIO 45490-39455 TOYOTA H ILUX 1997-UP 4WD</v>
          </cell>
          <cell r="D2741">
            <v>19</v>
          </cell>
          <cell r="E2741">
            <v>19</v>
          </cell>
          <cell r="F2741">
            <v>2.8679999999999999</v>
          </cell>
          <cell r="G2741">
            <v>2.8679999999999999</v>
          </cell>
        </row>
        <row r="2742">
          <cell r="B2742" t="str">
            <v>RT.CBD-6</v>
          </cell>
          <cell r="C2742" t="str">
            <v>CTR ROTULA DIRECCION 48068-BZ320 TOYOTA AGYA WIGO 2012-UP</v>
          </cell>
          <cell r="D2742">
            <v>20</v>
          </cell>
          <cell r="E2742">
            <v>20</v>
          </cell>
          <cell r="F2742">
            <v>0.32900000000000001</v>
          </cell>
          <cell r="G2742">
            <v>0.32900000000000001</v>
          </cell>
        </row>
        <row r="2743">
          <cell r="B2743" t="str">
            <v>RT.CBF-44</v>
          </cell>
          <cell r="C2743" t="str">
            <v>CTR ROTULA DIRECCION EB3C3078C1C MAZDA BT-50 2011-UP M16*P1.5 46.20MM INF</v>
          </cell>
          <cell r="D2743">
            <v>29</v>
          </cell>
          <cell r="E2743">
            <v>29</v>
          </cell>
          <cell r="F2743">
            <v>0.86799999999999999</v>
          </cell>
          <cell r="G2743">
            <v>0.86799999999999999</v>
          </cell>
        </row>
        <row r="2744">
          <cell r="B2744" t="str">
            <v>RT.CBHO-14</v>
          </cell>
          <cell r="C2744" t="str">
            <v>CTR ROTULA DIRECCION 51450-S84A01 HONDA ACCORD 1998-2002 M10*P1.25 35.15MM SUP</v>
          </cell>
          <cell r="D2744">
            <v>55</v>
          </cell>
          <cell r="E2744">
            <v>55</v>
          </cell>
          <cell r="F2744">
            <v>0.27800000000000002</v>
          </cell>
          <cell r="G2744">
            <v>0.27800000000000002</v>
          </cell>
        </row>
        <row r="2745">
          <cell r="B2745" t="str">
            <v>RT.CBHO-44</v>
          </cell>
          <cell r="C2745" t="str">
            <v>CTR ROTULA DIRECCION 51220-STK-A01 HONDA CR-V 2006-UP M14*P1.5 INF</v>
          </cell>
          <cell r="D2745">
            <v>18</v>
          </cell>
          <cell r="E2745">
            <v>18</v>
          </cell>
          <cell r="F2745">
            <v>0.78</v>
          </cell>
          <cell r="G2745">
            <v>0.78</v>
          </cell>
        </row>
        <row r="2746">
          <cell r="B2746" t="str">
            <v>RT.CBHO-54L</v>
          </cell>
          <cell r="C2746" t="str">
            <v>CTR ROTULA DIRECCION 51230-SWA-A01 HONDA CR-V 2010-2011 M14*P1.5 INF</v>
          </cell>
          <cell r="D2746">
            <v>9</v>
          </cell>
          <cell r="E2746">
            <v>9</v>
          </cell>
          <cell r="F2746">
            <v>0.83699999999999997</v>
          </cell>
          <cell r="G2746">
            <v>0.83699999999999997</v>
          </cell>
        </row>
        <row r="2747">
          <cell r="B2747" t="str">
            <v>RT.CBHO-54R</v>
          </cell>
          <cell r="C2747" t="str">
            <v>CTR ROTULA DIRECCION 51220-SWA-A01 HONDA CR-V 2010-2011 M14*P1.5 INF</v>
          </cell>
          <cell r="D2747">
            <v>9</v>
          </cell>
          <cell r="E2747">
            <v>9</v>
          </cell>
          <cell r="F2747">
            <v>0.83499999999999996</v>
          </cell>
          <cell r="G2747">
            <v>0.83499999999999996</v>
          </cell>
        </row>
        <row r="2748">
          <cell r="B2748" t="str">
            <v>RT.CBIS-5</v>
          </cell>
          <cell r="C2748" t="str">
            <v>CTR ROTULA DIRECCION 8-94224-550-4 CHEVROLET FASTER 1981-UP M16*P1.5 SUP</v>
          </cell>
          <cell r="D2748">
            <v>8</v>
          </cell>
          <cell r="E2748">
            <v>8</v>
          </cell>
          <cell r="F2748">
            <v>0.79</v>
          </cell>
          <cell r="G2748">
            <v>0.79</v>
          </cell>
        </row>
        <row r="2749">
          <cell r="B2749" t="str">
            <v>RT.CBKD-1</v>
          </cell>
          <cell r="C2749" t="str">
            <v>CTR ROTULA DIRECCION 94786917 DAEWOO LANOS 2000-2002 M12*P1.5 INF</v>
          </cell>
          <cell r="D2749">
            <v>8</v>
          </cell>
          <cell r="E2749">
            <v>8</v>
          </cell>
          <cell r="F2749">
            <v>0.67700000000000005</v>
          </cell>
          <cell r="G2749">
            <v>0.67700000000000005</v>
          </cell>
        </row>
        <row r="2750">
          <cell r="B2750" t="str">
            <v>RT.CBKD-10</v>
          </cell>
          <cell r="C2750" t="str">
            <v>CTR ROTULA DIRECCION 96535089 CHEVROLET KALOS 2002-2011 M12*P1.25 INF</v>
          </cell>
          <cell r="D2750">
            <v>6</v>
          </cell>
          <cell r="E2750">
            <v>6</v>
          </cell>
          <cell r="F2750">
            <v>0.65200000000000002</v>
          </cell>
          <cell r="G2750">
            <v>0.65200000000000002</v>
          </cell>
        </row>
        <row r="2751">
          <cell r="B2751" t="str">
            <v>RT.CBKD-11</v>
          </cell>
          <cell r="C2751" t="str">
            <v>CTR ROTULA DIRECCION 96490218 DAEWOO NUBIRA 2003-2011 M10*P1.25 72.9MM INF</v>
          </cell>
          <cell r="D2751">
            <v>14</v>
          </cell>
          <cell r="E2751">
            <v>14</v>
          </cell>
          <cell r="F2751">
            <v>0.68</v>
          </cell>
          <cell r="G2751">
            <v>0.68</v>
          </cell>
        </row>
        <row r="2752">
          <cell r="B2752" t="str">
            <v>RT.CBKD-14</v>
          </cell>
          <cell r="C2752" t="str">
            <v>CTR ROTULA DIRECCION 95032440 CHEVROLET SPARK 2009-UP INF</v>
          </cell>
          <cell r="D2752">
            <v>8</v>
          </cell>
          <cell r="E2752">
            <v>8</v>
          </cell>
          <cell r="F2752">
            <v>0.35599999999999998</v>
          </cell>
          <cell r="G2752">
            <v>0.35599999999999998</v>
          </cell>
        </row>
        <row r="2753">
          <cell r="B2753" t="str">
            <v>RT.CBKD-15</v>
          </cell>
          <cell r="C2753" t="str">
            <v>CTR ROTULA DIRECCION 95017034 CHEVROLET SONIC 2011-2013 INF</v>
          </cell>
          <cell r="D2753">
            <v>92</v>
          </cell>
          <cell r="E2753">
            <v>92</v>
          </cell>
          <cell r="F2753">
            <v>0.58699999999999997</v>
          </cell>
          <cell r="G2753">
            <v>0.58699999999999997</v>
          </cell>
        </row>
        <row r="2754">
          <cell r="B2754" t="str">
            <v>RT.CBKD-16</v>
          </cell>
          <cell r="C2754" t="str">
            <v>CTR ROTULA DIRECCION 95368367 CHEVROLET SPARK 2015-UP INF</v>
          </cell>
          <cell r="D2754">
            <v>18</v>
          </cell>
          <cell r="E2754">
            <v>18</v>
          </cell>
          <cell r="F2754">
            <v>0.39300000000000002</v>
          </cell>
          <cell r="G2754">
            <v>0.39300000000000002</v>
          </cell>
        </row>
        <row r="2755">
          <cell r="B2755" t="str">
            <v>RT.CBKD-4</v>
          </cell>
          <cell r="C2755" t="str">
            <v>CTR ROTULA DIRECCION 96300648 DAEWOO NUBIRA 1997-1999 INF</v>
          </cell>
          <cell r="D2755">
            <v>30</v>
          </cell>
          <cell r="E2755">
            <v>30</v>
          </cell>
          <cell r="F2755">
            <v>0.57199999999999995</v>
          </cell>
          <cell r="G2755">
            <v>0.57199999999999995</v>
          </cell>
        </row>
        <row r="2756">
          <cell r="B2756" t="str">
            <v>RT.CBKD-5</v>
          </cell>
          <cell r="C2756" t="str">
            <v>CTR ROTULA DIRECCION 96213119 DAEWOO LEGANZA 1997-2002 INF</v>
          </cell>
          <cell r="D2756">
            <v>26</v>
          </cell>
          <cell r="E2756">
            <v>26</v>
          </cell>
          <cell r="F2756">
            <v>0.65400000000000003</v>
          </cell>
          <cell r="G2756">
            <v>0.65400000000000003</v>
          </cell>
        </row>
        <row r="2757">
          <cell r="B2757" t="str">
            <v>RT.CBKD-7</v>
          </cell>
          <cell r="C2757" t="str">
            <v>CTR ROTULA DIRECCION 96328437 DAEWOO MAGNUS 1999-UP INF</v>
          </cell>
          <cell r="D2757">
            <v>48</v>
          </cell>
          <cell r="E2757">
            <v>48</v>
          </cell>
          <cell r="F2757">
            <v>0.56699999999999995</v>
          </cell>
          <cell r="G2757">
            <v>0.56699999999999995</v>
          </cell>
        </row>
        <row r="2758">
          <cell r="B2758" t="str">
            <v>RT.CBKD-8</v>
          </cell>
          <cell r="C2758" t="str">
            <v>CTR ROTULA DIRECCION 96292010 DAEWOO MAGNUS 1999-UP M14*P1.5 45MM SUP</v>
          </cell>
          <cell r="D2758">
            <v>8</v>
          </cell>
          <cell r="E2758">
            <v>8</v>
          </cell>
          <cell r="F2758">
            <v>0</v>
          </cell>
          <cell r="G2758">
            <v>0.53200000000000003</v>
          </cell>
        </row>
        <row r="2759">
          <cell r="B2759" t="str">
            <v>RT.CBKD-9</v>
          </cell>
          <cell r="C2759" t="str">
            <v>CTR ROTULA DIRECCION 96261108 CHEVROLET VIVANT 2000-2011 70.9MM INF</v>
          </cell>
          <cell r="D2759">
            <v>40</v>
          </cell>
          <cell r="E2759">
            <v>40</v>
          </cell>
          <cell r="F2759">
            <v>0.54200000000000004</v>
          </cell>
          <cell r="G2759">
            <v>0.54200000000000004</v>
          </cell>
        </row>
        <row r="2760">
          <cell r="B2760" t="str">
            <v>RT.CBKH-10</v>
          </cell>
          <cell r="C2760" t="str">
            <v>CTR ROTULA DIRECCION 54524-43000 HYUNDAI PORTER III 2004-UP M16*P1.5 46.60MM INF</v>
          </cell>
          <cell r="D2760">
            <v>34</v>
          </cell>
          <cell r="E2760">
            <v>34</v>
          </cell>
          <cell r="F2760">
            <v>0.61699999999999999</v>
          </cell>
          <cell r="G2760">
            <v>0.61699999999999999</v>
          </cell>
        </row>
        <row r="2761">
          <cell r="B2761" t="str">
            <v>RT.CBKH-11</v>
          </cell>
          <cell r="C2761" t="str">
            <v>CTR ROTULA DIRECCION 54431-44000 HYUNDAI PORTER 1987-1996 M14*P1.5 40.10MM SUP</v>
          </cell>
          <cell r="D2761">
            <v>10</v>
          </cell>
          <cell r="E2761">
            <v>10</v>
          </cell>
          <cell r="F2761">
            <v>0.42499999999999999</v>
          </cell>
          <cell r="G2761">
            <v>0.42499999999999999</v>
          </cell>
        </row>
        <row r="2762">
          <cell r="B2762" t="str">
            <v>RT.CBKH-12</v>
          </cell>
          <cell r="C2762" t="str">
            <v>CTR ROTULA DIRECCION 54524-44000 HYUNDAI PORTER 1987-1996 M16*P1.5 INF</v>
          </cell>
          <cell r="D2762">
            <v>1</v>
          </cell>
          <cell r="E2762">
            <v>1</v>
          </cell>
          <cell r="F2762">
            <v>0.82499999999999996</v>
          </cell>
          <cell r="G2762">
            <v>0.82499999999999996</v>
          </cell>
        </row>
        <row r="2763">
          <cell r="B2763" t="str">
            <v>RT.CBKH-16</v>
          </cell>
          <cell r="C2763" t="str">
            <v>CTR ROTULA DIRECCION 54530-4AA00 HYUNDAI STAREX 1997-2007 M16*P1.5 INF</v>
          </cell>
          <cell r="D2763">
            <v>116</v>
          </cell>
          <cell r="E2763">
            <v>116</v>
          </cell>
          <cell r="F2763">
            <v>1.4339999999999999</v>
          </cell>
          <cell r="G2763">
            <v>1.4339999999999999</v>
          </cell>
        </row>
        <row r="2764">
          <cell r="B2764" t="str">
            <v>RT.CBKH-17</v>
          </cell>
          <cell r="C2764" t="str">
            <v>CTR ROTULA DIRECCION 54417-43000 HYUNDAI MITSUBISHI GRACE L200 1995-UP M16*P1.25 106MM DEL SUP</v>
          </cell>
          <cell r="D2764">
            <v>40</v>
          </cell>
          <cell r="E2764">
            <v>40</v>
          </cell>
          <cell r="F2764">
            <v>0</v>
          </cell>
          <cell r="G2764">
            <v>0.85599999999999998</v>
          </cell>
        </row>
        <row r="2765">
          <cell r="B2765" t="str">
            <v>RT.CBKH-18</v>
          </cell>
          <cell r="C2765" t="str">
            <v>CTR ROTULA DIRECCION 54528-4A800 HYUNDAI STAREX 1997-2007 M16*P1.5 INF DER</v>
          </cell>
          <cell r="D2765">
            <v>2</v>
          </cell>
          <cell r="E2765">
            <v>2</v>
          </cell>
          <cell r="F2765">
            <v>1.3149999999999999</v>
          </cell>
          <cell r="G2765">
            <v>1.3149999999999999</v>
          </cell>
        </row>
        <row r="2766">
          <cell r="B2766" t="str">
            <v>RT.CBKH-19</v>
          </cell>
          <cell r="C2766" t="str">
            <v>CTR ROTULA DIRECCION 54530-4A800 HYUNDAI STAREX 1997-2007 M16*P1.5 INF IZQ</v>
          </cell>
          <cell r="D2766">
            <v>6</v>
          </cell>
          <cell r="E2766">
            <v>6</v>
          </cell>
          <cell r="F2766">
            <v>0</v>
          </cell>
          <cell r="G2766">
            <v>1.3180000000000001</v>
          </cell>
        </row>
        <row r="2767">
          <cell r="B2767" t="str">
            <v>RT.CBKH-20</v>
          </cell>
          <cell r="C2767" t="str">
            <v>CTR ROTULA DIRECCION 51760-38000 HYUNDAI SONATA 1998-2004 M14*P1.5 INF</v>
          </cell>
          <cell r="D2767">
            <v>48</v>
          </cell>
          <cell r="E2767">
            <v>48</v>
          </cell>
          <cell r="F2767">
            <v>0.73099999999999998</v>
          </cell>
          <cell r="G2767">
            <v>0.73099999999999998</v>
          </cell>
        </row>
        <row r="2768">
          <cell r="B2768" t="str">
            <v>RT.CBKH-27</v>
          </cell>
          <cell r="C2768" t="str">
            <v>CTR ROTULA DIRECCION 51760-2E000 HYUNDAI TUCSON 2004-2009 M12*P1.25 INF</v>
          </cell>
          <cell r="D2768">
            <v>92</v>
          </cell>
          <cell r="E2768">
            <v>92</v>
          </cell>
          <cell r="F2768">
            <v>0.55300000000000005</v>
          </cell>
          <cell r="G2768">
            <v>0.55300000000000005</v>
          </cell>
        </row>
        <row r="2769">
          <cell r="B2769" t="str">
            <v>RT.CBKH-28</v>
          </cell>
          <cell r="C2769" t="str">
            <v>CTR ROTULA DIRECCION 54403-38A00 HYUNDAI SONATA 1998-2004 M10*P1.25 33.8OMM SUP</v>
          </cell>
          <cell r="D2769">
            <v>36</v>
          </cell>
          <cell r="E2769">
            <v>36</v>
          </cell>
          <cell r="F2769">
            <v>0.26100000000000001</v>
          </cell>
          <cell r="G2769">
            <v>0.26100000000000001</v>
          </cell>
        </row>
        <row r="2770">
          <cell r="B2770" t="str">
            <v>RT.CBKH-3</v>
          </cell>
          <cell r="C2770" t="str">
            <v>CTR ROTULA DIRECCION 54530-24A00 HYUNDAI EXCEL II 1989-1994 M12*P1.25 INF</v>
          </cell>
          <cell r="D2770">
            <v>37</v>
          </cell>
          <cell r="E2770">
            <v>37</v>
          </cell>
          <cell r="F2770">
            <v>0.61799999999999999</v>
          </cell>
          <cell r="G2770">
            <v>0.61799999999999999</v>
          </cell>
        </row>
        <row r="2771">
          <cell r="B2771" t="str">
            <v>RT.CBKH-30</v>
          </cell>
          <cell r="C2771" t="str">
            <v>CTR ROTULA DIRECCION 51760-2H000 HYUNDAI AVANTE 2006-UP M12*P1.25 INF</v>
          </cell>
          <cell r="D2771">
            <v>26</v>
          </cell>
          <cell r="E2771">
            <v>26</v>
          </cell>
          <cell r="F2771">
            <v>0.54600000000000004</v>
          </cell>
          <cell r="G2771">
            <v>0.54600000000000004</v>
          </cell>
        </row>
        <row r="2772">
          <cell r="B2772" t="str">
            <v>RT.CBKH-36</v>
          </cell>
          <cell r="C2772" t="str">
            <v>CTR ROTULA DIRECCION 51760-2E010 HYUNDAI TUCSON 2005-2010 M12*P1.25 INF</v>
          </cell>
          <cell r="D2772">
            <v>9</v>
          </cell>
          <cell r="E2772">
            <v>9</v>
          </cell>
          <cell r="F2772">
            <v>0.62</v>
          </cell>
          <cell r="G2772">
            <v>0.62</v>
          </cell>
        </row>
        <row r="2773">
          <cell r="B2773" t="str">
            <v>RT.CBKH-37</v>
          </cell>
          <cell r="C2773" t="str">
            <v>CTR ROTULA DIRECCION 51770-2E010 HYUNDAI TUCSON 2005-2010 M12*P1.25 INF</v>
          </cell>
          <cell r="D2773">
            <v>6</v>
          </cell>
          <cell r="E2773">
            <v>6</v>
          </cell>
          <cell r="F2773">
            <v>0.59799999999999998</v>
          </cell>
          <cell r="G2773">
            <v>0.59799999999999998</v>
          </cell>
        </row>
        <row r="2774">
          <cell r="B2774" t="str">
            <v>RT.CBKH-38</v>
          </cell>
          <cell r="C2774" t="str">
            <v>CTR ROTULA DIRECCION 54530-0U000 HYUNDAI AVANTE 2011-UP M12*P1.25 39.75MM INF</v>
          </cell>
          <cell r="D2774">
            <v>218</v>
          </cell>
          <cell r="E2774">
            <v>218</v>
          </cell>
          <cell r="F2774">
            <v>0.372</v>
          </cell>
          <cell r="G2774">
            <v>0.372</v>
          </cell>
        </row>
        <row r="2775">
          <cell r="B2775" t="str">
            <v>RT.CBKH-39</v>
          </cell>
          <cell r="C2775" t="str">
            <v>CTR ROTULA DIRECCION 54530-3S000 HYUNDAI SONATA 2008-UP M12*P1.25 INF</v>
          </cell>
          <cell r="D2775">
            <v>100</v>
          </cell>
          <cell r="E2775">
            <v>100</v>
          </cell>
          <cell r="F2775">
            <v>0.85</v>
          </cell>
          <cell r="G2775">
            <v>0.85</v>
          </cell>
        </row>
        <row r="2776">
          <cell r="B2776" t="str">
            <v>RT.CBKH-40</v>
          </cell>
          <cell r="C2776" t="str">
            <v>CTR ROTULA DIRECCION 54530-3S100 HYUNDAI SANTA FE 2010-UP M12*P1.25 INF</v>
          </cell>
          <cell r="D2776">
            <v>22</v>
          </cell>
          <cell r="E2776">
            <v>22</v>
          </cell>
          <cell r="F2776">
            <v>0.90100000000000002</v>
          </cell>
          <cell r="G2776">
            <v>0.90100000000000002</v>
          </cell>
        </row>
        <row r="2777">
          <cell r="B2777" t="str">
            <v>RT.CBKH-41</v>
          </cell>
          <cell r="C2777" t="str">
            <v>CTR ROTULA DIRECCION 55130-4D000 HYUNDAI SANTA FE VERACRUZ I30 2007-2012 35 12V DELANTERO DER IZQ</v>
          </cell>
          <cell r="D2777">
            <v>4</v>
          </cell>
          <cell r="E2777">
            <v>4</v>
          </cell>
          <cell r="F2777">
            <v>0</v>
          </cell>
          <cell r="G2777">
            <v>0.27800000000000002</v>
          </cell>
        </row>
        <row r="2778">
          <cell r="B2778" t="str">
            <v>RT.CBKH-42L</v>
          </cell>
          <cell r="C2778" t="str">
            <v>CTR 54530-C1000 ROTULA DIRECCION HYUNDAI KIA TUCSON SPORTAGE 2015-UP    M14*P1.5 INF IZQ</v>
          </cell>
          <cell r="D2778">
            <v>12</v>
          </cell>
          <cell r="E2778">
            <v>12</v>
          </cell>
          <cell r="F2778">
            <v>0.76900000000000002</v>
          </cell>
          <cell r="G2778">
            <v>0.76900000000000002</v>
          </cell>
        </row>
        <row r="2779">
          <cell r="B2779" t="str">
            <v>RT.CBKH-42R</v>
          </cell>
          <cell r="C2779" t="str">
            <v>CTR 54530-C1100 ROTULA DIRECCION HYUNDAI KIA TUCSON SPORTAGE 2015-UP    M14*P1.5 INF DER</v>
          </cell>
          <cell r="D2779">
            <v>12</v>
          </cell>
          <cell r="E2779">
            <v>12</v>
          </cell>
          <cell r="F2779">
            <v>0.76700000000000002</v>
          </cell>
          <cell r="G2779">
            <v>0.76700000000000002</v>
          </cell>
        </row>
        <row r="2780">
          <cell r="B2780" t="str">
            <v>RT.CBKH-43L</v>
          </cell>
          <cell r="C2780" t="str">
            <v>CTR ROTULA DIRECCION 54530-F2000 HYUNDAI AVANTE 2015-UP M12*P1.25 INF</v>
          </cell>
          <cell r="D2780">
            <v>20</v>
          </cell>
          <cell r="E2780">
            <v>20</v>
          </cell>
          <cell r="F2780">
            <v>0.80500000000000005</v>
          </cell>
          <cell r="G2780">
            <v>0.80500000000000005</v>
          </cell>
        </row>
        <row r="2781">
          <cell r="B2781" t="str">
            <v>RT.CBKH-43R</v>
          </cell>
          <cell r="C2781" t="str">
            <v>CTR ROTULA DIRECCION 54530-F2100 HYUNDAI AVANTE 2015-UP M12*P1.25 INF</v>
          </cell>
          <cell r="D2781">
            <v>20</v>
          </cell>
          <cell r="E2781">
            <v>20</v>
          </cell>
          <cell r="F2781">
            <v>0.78900000000000003</v>
          </cell>
          <cell r="G2781">
            <v>0.78900000000000003</v>
          </cell>
        </row>
        <row r="2782">
          <cell r="B2782" t="str">
            <v>RT.CBKH-44</v>
          </cell>
          <cell r="C2782" t="str">
            <v>CTR 54530-2S500 ROTULA DIRECCION HYUNDAI KIA TUCSON SPORTAGE 2009-2013     INF</v>
          </cell>
          <cell r="D2782">
            <v>20</v>
          </cell>
          <cell r="E2782">
            <v>20</v>
          </cell>
          <cell r="F2782">
            <v>0</v>
          </cell>
          <cell r="G2782">
            <v>0.9</v>
          </cell>
        </row>
        <row r="2783">
          <cell r="B2783" t="str">
            <v>RT.CBKH-45L</v>
          </cell>
          <cell r="C2783" t="str">
            <v>CTR ROTULA DIRECCION 54530-J3AA0 HYUNDAI VELOSTER 2017-UP M12*P1.25 INF</v>
          </cell>
          <cell r="D2783">
            <v>13</v>
          </cell>
          <cell r="E2783">
            <v>13</v>
          </cell>
          <cell r="F2783">
            <v>0.83399999999999996</v>
          </cell>
          <cell r="G2783">
            <v>0.83399999999999996</v>
          </cell>
        </row>
        <row r="2784">
          <cell r="B2784" t="str">
            <v>RT.CBKH-45R</v>
          </cell>
          <cell r="C2784" t="str">
            <v>CTR ROTULA DIRECCION 54530-J3BA0 HYUNDAI VELOSTER 2017-UP M12*P1.25 INF</v>
          </cell>
          <cell r="D2784">
            <v>12</v>
          </cell>
          <cell r="E2784">
            <v>12</v>
          </cell>
          <cell r="F2784">
            <v>0.83699999999999997</v>
          </cell>
          <cell r="G2784">
            <v>0.83699999999999997</v>
          </cell>
        </row>
        <row r="2785">
          <cell r="B2785" t="str">
            <v>RT.CBKH-7</v>
          </cell>
          <cell r="C2785" t="str">
            <v>CTR ROTULA DIRECCION 54530-31600 HYUNDAI CERATO 2003-UP M12*P1.25 40.15MM INF</v>
          </cell>
          <cell r="D2785">
            <v>153</v>
          </cell>
          <cell r="E2785">
            <v>153</v>
          </cell>
          <cell r="F2785">
            <v>0</v>
          </cell>
          <cell r="G2785">
            <v>0.36799999999999999</v>
          </cell>
        </row>
        <row r="2786">
          <cell r="B2786" t="str">
            <v>RT.CBKH-9</v>
          </cell>
          <cell r="C2786" t="str">
            <v>CTR ROTULA DIRECCION 54417-4AA00 HYUNDAI STAREX 1997-UP M16*P1.5</v>
          </cell>
          <cell r="D2786">
            <v>95</v>
          </cell>
          <cell r="E2786">
            <v>95</v>
          </cell>
          <cell r="F2786">
            <v>0.84799999999999998</v>
          </cell>
          <cell r="G2786">
            <v>0.84799999999999998</v>
          </cell>
        </row>
        <row r="2787">
          <cell r="B2787" t="str">
            <v>RT.CBKK-14</v>
          </cell>
          <cell r="C2787" t="str">
            <v>CTR ROTULA DIRECCION 54570-3E001 HYUNDAI SORENTO 2002-2006 M20*P1.5 INF</v>
          </cell>
          <cell r="D2787">
            <v>24</v>
          </cell>
          <cell r="E2787">
            <v>24</v>
          </cell>
          <cell r="F2787">
            <v>1.89</v>
          </cell>
          <cell r="G2787">
            <v>1.89</v>
          </cell>
        </row>
        <row r="2788">
          <cell r="B2788" t="str">
            <v>RT.CBKK-16</v>
          </cell>
          <cell r="C2788" t="str">
            <v>CTR ROTULA DIRECCION 54530-07000 KIA PICANTO 2004-2008 40.15MM INF</v>
          </cell>
          <cell r="D2788">
            <v>97</v>
          </cell>
          <cell r="E2788">
            <v>97</v>
          </cell>
          <cell r="F2788">
            <v>0.35099999999999998</v>
          </cell>
          <cell r="G2788">
            <v>0.35099999999999998</v>
          </cell>
        </row>
        <row r="2789">
          <cell r="B2789" t="str">
            <v>RT.CBKK-2</v>
          </cell>
          <cell r="C2789" t="str">
            <v>CTR BRAZO GIRATORIO D031-34-310A KIA MAZDA PRIDE MAZDA DEL DEL IZQ</v>
          </cell>
          <cell r="D2789">
            <v>10</v>
          </cell>
          <cell r="E2789">
            <v>10</v>
          </cell>
          <cell r="F2789">
            <v>0</v>
          </cell>
          <cell r="G2789">
            <v>1.41</v>
          </cell>
        </row>
        <row r="2790">
          <cell r="B2790" t="str">
            <v>RT.CBKK-20</v>
          </cell>
          <cell r="C2790" t="str">
            <v>CTR ROTULA DIRECCION 51760-1G000 KIA PRIDE 2005-2011 M12*P1.25 INF</v>
          </cell>
          <cell r="D2790">
            <v>86</v>
          </cell>
          <cell r="E2790">
            <v>86</v>
          </cell>
          <cell r="F2790">
            <v>0.497</v>
          </cell>
          <cell r="G2790">
            <v>0.497</v>
          </cell>
        </row>
        <row r="2791">
          <cell r="B2791" t="str">
            <v>RT.CBKK-22</v>
          </cell>
          <cell r="C2791" t="str">
            <v>CTR ROTULA DIRECCION 54530-4D000 KIA SEDONA 2005-2014 M12*P1.25 INF</v>
          </cell>
          <cell r="D2791">
            <v>54</v>
          </cell>
          <cell r="E2791">
            <v>54</v>
          </cell>
          <cell r="F2791">
            <v>1.1399999999999999</v>
          </cell>
          <cell r="G2791">
            <v>1.1399999999999999</v>
          </cell>
        </row>
        <row r="2792">
          <cell r="B2792" t="str">
            <v>RT.CBKK-25</v>
          </cell>
          <cell r="C2792" t="str">
            <v>CTR ROTULA DIRECCION 54524-4E400 HYUNDAI BONGO III 2004-UP M20*P1.5 INF</v>
          </cell>
          <cell r="D2792">
            <v>32</v>
          </cell>
          <cell r="E2792">
            <v>32</v>
          </cell>
          <cell r="F2792">
            <v>1.0680000000000001</v>
          </cell>
          <cell r="G2792">
            <v>1.0680000000000001</v>
          </cell>
        </row>
        <row r="2793">
          <cell r="B2793" t="str">
            <v>RT.CBKK-27</v>
          </cell>
          <cell r="C2793" t="str">
            <v>CTR ROTULA DIRECCION 54530-2K000 KIA PICANTO 2009-UP 39.75MM INF</v>
          </cell>
          <cell r="D2793">
            <v>595</v>
          </cell>
          <cell r="E2793">
            <v>595</v>
          </cell>
          <cell r="F2793">
            <v>0.36099999999999999</v>
          </cell>
          <cell r="G2793">
            <v>0.36099999999999999</v>
          </cell>
        </row>
        <row r="2794">
          <cell r="B2794" t="str">
            <v>RT.CBKK-28</v>
          </cell>
          <cell r="C2794" t="str">
            <v>CTR ROTULA DIRECCION 54530-2T010 KIA SORENTO 2010-UP INF</v>
          </cell>
          <cell r="D2794">
            <v>23</v>
          </cell>
          <cell r="E2794">
            <v>23</v>
          </cell>
          <cell r="F2794">
            <v>0.91400000000000003</v>
          </cell>
          <cell r="G2794">
            <v>0.91400000000000003</v>
          </cell>
        </row>
        <row r="2795">
          <cell r="B2795" t="str">
            <v>RT.CBKK-29</v>
          </cell>
          <cell r="C2795" t="str">
            <v>CTR ROTULA DIRECCION 54530-3S000 HYUNDAI TUCSON 2008-UP M12*P1.25 74.8MM INF</v>
          </cell>
          <cell r="D2795">
            <v>102</v>
          </cell>
          <cell r="E2795">
            <v>102</v>
          </cell>
          <cell r="F2795">
            <v>0.85299999999999998</v>
          </cell>
          <cell r="G2795">
            <v>0.85299999999999998</v>
          </cell>
        </row>
        <row r="2796">
          <cell r="B2796" t="str">
            <v>RT.CBKK-30</v>
          </cell>
          <cell r="C2796" t="str">
            <v>CTR ROTULA DIRECCION 54530-A9000 KIA CARNIVAL 2014-2020 INF</v>
          </cell>
          <cell r="D2796">
            <v>8</v>
          </cell>
          <cell r="E2796">
            <v>8</v>
          </cell>
          <cell r="F2796">
            <v>0</v>
          </cell>
          <cell r="G2796">
            <v>1.208</v>
          </cell>
        </row>
        <row r="2797">
          <cell r="B2797" t="str">
            <v>RT.CBKK-31</v>
          </cell>
          <cell r="C2797" t="str">
            <v>CTR ROTULA DIRECCION 54530-C5100 KIA SORENTO 2014-UP INF</v>
          </cell>
          <cell r="D2797">
            <v>16</v>
          </cell>
          <cell r="E2797">
            <v>16</v>
          </cell>
          <cell r="F2797">
            <v>0.92500000000000004</v>
          </cell>
          <cell r="G2797">
            <v>0.92500000000000004</v>
          </cell>
        </row>
        <row r="2798">
          <cell r="B2798" t="str">
            <v>RT.CBKK-5</v>
          </cell>
          <cell r="C2798" t="str">
            <v>CTR ROTULA DIRECCION 0K710-34-540 KIA BESTA 1987-UP M16*P1.5 SUP</v>
          </cell>
          <cell r="D2798">
            <v>18</v>
          </cell>
          <cell r="E2798">
            <v>18</v>
          </cell>
          <cell r="F2798">
            <v>0.78200000000000003</v>
          </cell>
          <cell r="G2798">
            <v>0.78200000000000003</v>
          </cell>
        </row>
        <row r="2799">
          <cell r="B2799" t="str">
            <v>RT.CBKK-6</v>
          </cell>
          <cell r="C2799" t="str">
            <v>CTR ROTULA DIRECCION 0K710-34-510 KIA BESTA 1986-1996 M18*P1.5 INF</v>
          </cell>
          <cell r="D2799">
            <v>12</v>
          </cell>
          <cell r="E2799">
            <v>12</v>
          </cell>
          <cell r="F2799">
            <v>1.0449999999999999</v>
          </cell>
          <cell r="G2799">
            <v>1.0449999999999999</v>
          </cell>
        </row>
        <row r="2800">
          <cell r="B2800" t="str">
            <v>RT.CBKK-8</v>
          </cell>
          <cell r="C2800" t="str">
            <v>CTR ROTULA DIRECCION 0K011-34-510B KIA SPORTAGE 1993-2002 M16*P1.5 INF</v>
          </cell>
          <cell r="D2800">
            <v>28</v>
          </cell>
          <cell r="E2800">
            <v>28</v>
          </cell>
          <cell r="F2800">
            <v>0.95799999999999996</v>
          </cell>
          <cell r="G2800">
            <v>0.95799999999999996</v>
          </cell>
        </row>
        <row r="2801">
          <cell r="B2801" t="str">
            <v>RT.CBKS-2</v>
          </cell>
          <cell r="C2801" t="str">
            <v>CTR ROTULA DIRECCION 44505-05000 SSANGYONG MUSSO 1993-UP M16*P1.5 INF</v>
          </cell>
          <cell r="D2801">
            <v>32</v>
          </cell>
          <cell r="E2801">
            <v>32</v>
          </cell>
          <cell r="F2801">
            <v>1.115</v>
          </cell>
          <cell r="G2801">
            <v>1.115</v>
          </cell>
        </row>
        <row r="2802">
          <cell r="B2802" t="str">
            <v>RT.CBKS-6</v>
          </cell>
          <cell r="C2802" t="str">
            <v>CTR ROTULA DIRECCION 45935-09000 SSANGYONG ACTYON 2006-UP M14*P1.5 44.00MM SUP</v>
          </cell>
          <cell r="D2802">
            <v>31</v>
          </cell>
          <cell r="E2802">
            <v>31</v>
          </cell>
          <cell r="F2802">
            <v>0.57799999999999996</v>
          </cell>
          <cell r="G2802">
            <v>0.57799999999999996</v>
          </cell>
        </row>
        <row r="2803">
          <cell r="B2803" t="str">
            <v>RT.CBKS-7</v>
          </cell>
          <cell r="C2803" t="str">
            <v>CTR ROTULA DIRECCION 44541-09003 SSANGYONG ACTYON 2006-UP M16*P1.5 INF</v>
          </cell>
          <cell r="D2803">
            <v>16</v>
          </cell>
          <cell r="E2803">
            <v>16</v>
          </cell>
          <cell r="F2803">
            <v>0.746</v>
          </cell>
          <cell r="G2803">
            <v>0.746</v>
          </cell>
        </row>
        <row r="2804">
          <cell r="B2804" t="str">
            <v>RT.CBKS-9L</v>
          </cell>
          <cell r="C2804" t="str">
            <v>CTR ROTULA DIRECCION 44541-21100 SSANGYONG KORANDO 2013-UP INF</v>
          </cell>
          <cell r="D2804">
            <v>12</v>
          </cell>
          <cell r="E2804">
            <v>12</v>
          </cell>
          <cell r="F2804">
            <v>1.1850000000000001</v>
          </cell>
          <cell r="G2804">
            <v>1.1850000000000001</v>
          </cell>
        </row>
        <row r="2805">
          <cell r="B2805" t="str">
            <v>RT.CBKS-9R</v>
          </cell>
          <cell r="C2805" t="str">
            <v>CTR ROTULA DIRECCION 44542-21100 SSANGYONG RODIUS 2013-UP INF DER</v>
          </cell>
          <cell r="D2805">
            <v>14</v>
          </cell>
          <cell r="E2805">
            <v>14</v>
          </cell>
          <cell r="F2805">
            <v>1.163</v>
          </cell>
          <cell r="G2805">
            <v>1.163</v>
          </cell>
        </row>
        <row r="2806">
          <cell r="B2806" t="str">
            <v>RT.CBM-11</v>
          </cell>
          <cell r="C2806" t="str">
            <v>CTR ROTULA DIRECCION MB303375 MITSUBISHI LANCER 1988-1993 M12*P1.25 40.15MM INF</v>
          </cell>
          <cell r="D2806">
            <v>12</v>
          </cell>
          <cell r="E2806">
            <v>12</v>
          </cell>
          <cell r="F2806">
            <v>0.36599999999999999</v>
          </cell>
          <cell r="G2806">
            <v>0.36599999999999999</v>
          </cell>
        </row>
        <row r="2807">
          <cell r="B2807" t="str">
            <v>RT.CBM-13</v>
          </cell>
          <cell r="C2807" t="str">
            <v>CTR ROTULA DIRECCION MB527350 HYUNDAI DELICA 1994-UP M16*P1.5 SUP</v>
          </cell>
          <cell r="D2807">
            <v>34</v>
          </cell>
          <cell r="E2807">
            <v>34</v>
          </cell>
          <cell r="F2807">
            <v>0.84799999999999998</v>
          </cell>
          <cell r="G2807">
            <v>0.84799999999999998</v>
          </cell>
        </row>
        <row r="2808">
          <cell r="B2808" t="str">
            <v>RT.CBM-20</v>
          </cell>
          <cell r="C2808" t="str">
            <v>CTR ROTULA DIRECCION MB860408 MITSUBISHI FORTE 1986-UP M14*P1.5 40.10MM SUP</v>
          </cell>
          <cell r="D2808">
            <v>10</v>
          </cell>
          <cell r="E2808">
            <v>10</v>
          </cell>
          <cell r="F2808">
            <v>0</v>
          </cell>
          <cell r="G2808">
            <v>0.42599999999999999</v>
          </cell>
        </row>
        <row r="2809">
          <cell r="B2809" t="str">
            <v>RT.CBM-22</v>
          </cell>
          <cell r="C2809" t="str">
            <v>CTR ROTULA DIRECCION MB860829 MITSUBISHI PAJERO 1990-2004 M14*P1.5 SUP</v>
          </cell>
          <cell r="D2809">
            <v>60</v>
          </cell>
          <cell r="E2809">
            <v>60</v>
          </cell>
          <cell r="F2809">
            <v>0.63900000000000001</v>
          </cell>
          <cell r="G2809">
            <v>0.63900000000000001</v>
          </cell>
        </row>
        <row r="2810">
          <cell r="B2810" t="str">
            <v>RT.CBM-23L</v>
          </cell>
          <cell r="C2810" t="str">
            <v>CTR ROTULA DIRECCION MB831037 MITSUBISHI PAJERO 1990-2004 M16*P1.5 INF</v>
          </cell>
          <cell r="D2810">
            <v>2</v>
          </cell>
          <cell r="E2810">
            <v>2</v>
          </cell>
          <cell r="F2810">
            <v>1.5029999999999999</v>
          </cell>
          <cell r="G2810">
            <v>1.5029999999999999</v>
          </cell>
        </row>
        <row r="2811">
          <cell r="B2811" t="str">
            <v>RT.CBM-32</v>
          </cell>
          <cell r="C2811" t="str">
            <v>CTR ROTULA DIRECCION MR496792 MITSUBISHI PAJERO 2005-UP M14*P1.5 SUP</v>
          </cell>
          <cell r="D2811">
            <v>22</v>
          </cell>
          <cell r="E2811">
            <v>22</v>
          </cell>
          <cell r="F2811">
            <v>0.61099999999999999</v>
          </cell>
          <cell r="G2811">
            <v>0.61099999999999999</v>
          </cell>
        </row>
        <row r="2812">
          <cell r="B2812" t="str">
            <v>RT.CBM-33</v>
          </cell>
          <cell r="C2812" t="str">
            <v>CTR ROTULA DIRECCION MR496799 MITSUBISHI PAJERO 2005-UP M16*P1.5 INF</v>
          </cell>
          <cell r="D2812">
            <v>51</v>
          </cell>
          <cell r="E2812">
            <v>51</v>
          </cell>
          <cell r="F2812">
            <v>1.2789999999999999</v>
          </cell>
          <cell r="G2812">
            <v>1.2789999999999999</v>
          </cell>
        </row>
        <row r="2813">
          <cell r="B2813" t="str">
            <v>RT.CBM-34</v>
          </cell>
          <cell r="C2813" t="str">
            <v>CTR ROTULA DIRECCION MR508130 MITSUBISHI PAJERO 2006-UP M16*P1.5 POST SUP</v>
          </cell>
          <cell r="D2813">
            <v>6</v>
          </cell>
          <cell r="E2813">
            <v>6</v>
          </cell>
          <cell r="F2813">
            <v>1.1910000000000001</v>
          </cell>
          <cell r="G2813">
            <v>1.1910000000000001</v>
          </cell>
        </row>
        <row r="2814">
          <cell r="B2814" t="str">
            <v>RT.CBM-36</v>
          </cell>
          <cell r="C2814" t="str">
            <v>CTR ROTULA DIRECCION MR403420 MITSUBISHI JEEP OUTLANDER COMPASS  2010-UP   43MM INF</v>
          </cell>
          <cell r="D2814">
            <v>22</v>
          </cell>
          <cell r="E2814">
            <v>22</v>
          </cell>
          <cell r="F2814">
            <v>0.40500000000000003</v>
          </cell>
          <cell r="G2814">
            <v>0.40500000000000003</v>
          </cell>
        </row>
        <row r="2815">
          <cell r="B2815" t="str">
            <v>RT.CBM-9</v>
          </cell>
          <cell r="C2815" t="str">
            <v>CTR ROTULA DIRECCION 54524-44001 MITSUBISHI PORTER 1987-1996 M16*P1.5 INF</v>
          </cell>
          <cell r="D2815">
            <v>6</v>
          </cell>
          <cell r="E2815">
            <v>6</v>
          </cell>
          <cell r="F2815">
            <v>0.82499999999999996</v>
          </cell>
          <cell r="G2815">
            <v>0.82499999999999996</v>
          </cell>
        </row>
        <row r="2816">
          <cell r="B2816" t="str">
            <v>RT.CBMZ-13</v>
          </cell>
          <cell r="C2816" t="str">
            <v>CTR ROTULA DIRECCION 0K710-34-540 KIA FRONTIER 1987-UP M16*P1.5 SUP</v>
          </cell>
          <cell r="D2816">
            <v>10</v>
          </cell>
          <cell r="E2816">
            <v>10</v>
          </cell>
          <cell r="F2816">
            <v>0.77500000000000002</v>
          </cell>
          <cell r="G2816">
            <v>0.77500000000000002</v>
          </cell>
        </row>
        <row r="2817">
          <cell r="B2817" t="str">
            <v>RT.CBMZ-17</v>
          </cell>
          <cell r="C2817" t="str">
            <v>CTR ROTULA DIRECCION G030-99-356 MAZDA CAPELLA 1990-UP 42.55MM INF</v>
          </cell>
          <cell r="D2817">
            <v>7</v>
          </cell>
          <cell r="E2817">
            <v>7</v>
          </cell>
          <cell r="F2817">
            <v>0.44400000000000001</v>
          </cell>
          <cell r="G2817">
            <v>0.44400000000000001</v>
          </cell>
        </row>
        <row r="2818">
          <cell r="B2818" t="str">
            <v>RT.CBMZ-27</v>
          </cell>
          <cell r="C2818" t="str">
            <v>CTR ROTULA DIRECCION B01A-34-550 MAZDA FAMILLIA 1990-1998 M12*P1.25 INF</v>
          </cell>
          <cell r="D2818">
            <v>10</v>
          </cell>
          <cell r="E2818">
            <v>10</v>
          </cell>
          <cell r="F2818">
            <v>0.83499999999999996</v>
          </cell>
          <cell r="G2818">
            <v>0.83499999999999996</v>
          </cell>
        </row>
        <row r="2819">
          <cell r="B2819" t="str">
            <v>RT.CBMZ-41</v>
          </cell>
          <cell r="C2819" t="str">
            <v>CTR ROTULA DIRECCION S47S-34-550A MAZDA BONGO 2002-UP. M20*P1.5 INF</v>
          </cell>
          <cell r="D2819">
            <v>12</v>
          </cell>
          <cell r="E2819">
            <v>12</v>
          </cell>
          <cell r="F2819">
            <v>1.369</v>
          </cell>
          <cell r="G2819">
            <v>1.369</v>
          </cell>
        </row>
        <row r="2820">
          <cell r="B2820" t="str">
            <v>RT.CBMZ-42</v>
          </cell>
          <cell r="C2820" t="str">
            <v>CTR ROTULA DIRECCION UR58-34-550 MAZDA BT-50 2006-UP M16*P1.5 INF</v>
          </cell>
          <cell r="D2820">
            <v>8</v>
          </cell>
          <cell r="E2820">
            <v>8</v>
          </cell>
          <cell r="F2820">
            <v>0.86199999999999999</v>
          </cell>
          <cell r="G2820">
            <v>0.86199999999999999</v>
          </cell>
        </row>
        <row r="2821">
          <cell r="B2821" t="str">
            <v>RT.CBMZ-43</v>
          </cell>
          <cell r="C2821" t="str">
            <v>CTR ROTULA DIRECCION UR61-34-550 MAZDA BT-50 2006-UP M16*P1.5 INF</v>
          </cell>
          <cell r="D2821">
            <v>16</v>
          </cell>
          <cell r="E2821">
            <v>16</v>
          </cell>
          <cell r="F2821">
            <v>0.878</v>
          </cell>
          <cell r="G2821">
            <v>0.878</v>
          </cell>
        </row>
        <row r="2822">
          <cell r="B2822" t="str">
            <v>RT.CBMZ-44</v>
          </cell>
          <cell r="C2822" t="str">
            <v>CTR ROTULA DIRECCION UH71-34-540 MAZDA BT-50 2006-UP M12*P1.25 SUP</v>
          </cell>
          <cell r="D2822">
            <v>6</v>
          </cell>
          <cell r="E2822">
            <v>6</v>
          </cell>
          <cell r="F2822">
            <v>0.47099999999999997</v>
          </cell>
          <cell r="G2822">
            <v>0.47099999999999997</v>
          </cell>
        </row>
        <row r="2823">
          <cell r="B2823" t="str">
            <v>RT.CBMZ-46</v>
          </cell>
          <cell r="C2823" t="str">
            <v>CTR ROTULA DIRECCION EG21-34-300D MAZDA CX7 CX9  2010-UP   47MM INF</v>
          </cell>
          <cell r="D2823">
            <v>18</v>
          </cell>
          <cell r="E2823">
            <v>18</v>
          </cell>
          <cell r="F2823">
            <v>0.45100000000000001</v>
          </cell>
          <cell r="G2823">
            <v>0.45100000000000001</v>
          </cell>
        </row>
        <row r="2824">
          <cell r="B2824" t="str">
            <v>RT.CBMZ-49</v>
          </cell>
          <cell r="C2824" t="str">
            <v>CTR ROTULA DIRECCION DG80-34-300A MAZDA MAZDA 2 2007-UP 38.70MM INF</v>
          </cell>
          <cell r="D2824">
            <v>39</v>
          </cell>
          <cell r="E2824">
            <v>39</v>
          </cell>
          <cell r="F2824">
            <v>0.32700000000000001</v>
          </cell>
          <cell r="G2824">
            <v>0.32700000000000001</v>
          </cell>
        </row>
        <row r="2825">
          <cell r="B2825" t="str">
            <v>RT.CBMZ-50</v>
          </cell>
          <cell r="C2825" t="str">
            <v>CTR ROTULA DIRECCION GHP9-34-300J MAZDA MAZDA 3 2014-UP 42.60MM INF</v>
          </cell>
          <cell r="D2825">
            <v>78</v>
          </cell>
          <cell r="E2825">
            <v>78</v>
          </cell>
          <cell r="F2825">
            <v>0.42</v>
          </cell>
          <cell r="G2825">
            <v>0.42</v>
          </cell>
        </row>
        <row r="2826">
          <cell r="B2826" t="str">
            <v>RT.CBN-11</v>
          </cell>
          <cell r="C2826" t="str">
            <v>CTR ROTULA DIRECCION 40110-01G26 NISSAN CEDRIC 1982-UP M14*P1.5 SUP</v>
          </cell>
          <cell r="D2826">
            <v>62</v>
          </cell>
          <cell r="E2826">
            <v>62</v>
          </cell>
          <cell r="F2826">
            <v>0.68600000000000005</v>
          </cell>
          <cell r="G2826">
            <v>0.68600000000000005</v>
          </cell>
        </row>
        <row r="2827">
          <cell r="B2827" t="str">
            <v>RT.CBN-21</v>
          </cell>
          <cell r="C2827" t="str">
            <v>CTR ROTULA DIRECCION 40160-50W25 NISSAN PICK UP 1983-1985 M18*P1.5 INF</v>
          </cell>
          <cell r="D2827">
            <v>13</v>
          </cell>
          <cell r="E2827">
            <v>13</v>
          </cell>
          <cell r="F2827">
            <v>1.093</v>
          </cell>
          <cell r="G2827">
            <v>1.093</v>
          </cell>
        </row>
        <row r="2828">
          <cell r="B2828" t="str">
            <v>RT.CBN-30</v>
          </cell>
          <cell r="C2828" t="str">
            <v>CTR ROTULA DIRECCION 40160-50A00 NISSAN SUNNY 2000-2006 M14*P1.5 38.20MM INF</v>
          </cell>
          <cell r="D2828">
            <v>129</v>
          </cell>
          <cell r="E2828">
            <v>129</v>
          </cell>
          <cell r="F2828">
            <v>0.34699999999999998</v>
          </cell>
          <cell r="G2828">
            <v>0.34699999999999998</v>
          </cell>
        </row>
        <row r="2829">
          <cell r="B2829" t="str">
            <v>RT.CBN-31</v>
          </cell>
          <cell r="C2829" t="str">
            <v>CTR ROTULA DIRECCION 40160-01G50 NISSAN CARAVAN 1986-UP M18*P1.5 52.20MM INF</v>
          </cell>
          <cell r="D2829">
            <v>7</v>
          </cell>
          <cell r="E2829">
            <v>7</v>
          </cell>
          <cell r="F2829">
            <v>0.746</v>
          </cell>
          <cell r="G2829">
            <v>0.746</v>
          </cell>
        </row>
        <row r="2830">
          <cell r="B2830" t="str">
            <v>RT.CBN-36</v>
          </cell>
          <cell r="C2830" t="str">
            <v>CTR ROTULA DIRECCION 40160-50Y00 NISSAN SUNNY 1990-1994 M14*P1.5 39.20MM INF</v>
          </cell>
          <cell r="D2830">
            <v>304</v>
          </cell>
          <cell r="E2830">
            <v>304</v>
          </cell>
          <cell r="F2830">
            <v>0.36</v>
          </cell>
          <cell r="G2830">
            <v>0.36</v>
          </cell>
        </row>
        <row r="2831">
          <cell r="B2831" t="str">
            <v>RT.CBN-63</v>
          </cell>
          <cell r="C2831" t="str">
            <v>CTR ROTULA DIRECCION 40160-2S601 NISSAN PICK UP 1997-2004 M18*P1.5 43.10MM INF</v>
          </cell>
          <cell r="D2831">
            <v>44</v>
          </cell>
          <cell r="E2831">
            <v>44</v>
          </cell>
          <cell r="F2831">
            <v>0.79700000000000004</v>
          </cell>
          <cell r="G2831">
            <v>0.79700000000000004</v>
          </cell>
        </row>
        <row r="2832">
          <cell r="B2832" t="str">
            <v>RT.CBN-66</v>
          </cell>
          <cell r="C2832" t="str">
            <v>CTR ROTULA DIRECCION 40160-VW000 NISSAN CARAVAN 2001-UP M18*P1.5 INF</v>
          </cell>
          <cell r="D2832">
            <v>19</v>
          </cell>
          <cell r="E2832">
            <v>19</v>
          </cell>
          <cell r="F2832">
            <v>1.542</v>
          </cell>
          <cell r="G2832">
            <v>1.542</v>
          </cell>
        </row>
        <row r="2833">
          <cell r="B2833" t="str">
            <v>RT.CBN-70</v>
          </cell>
          <cell r="C2833" t="str">
            <v>CTR ROTULA DIRECCION 40160-ED00A NISSAN SENTRA 2004-UP 38.35MM INF</v>
          </cell>
          <cell r="D2833">
            <v>80</v>
          </cell>
          <cell r="E2833">
            <v>80</v>
          </cell>
          <cell r="F2833">
            <v>0.30499999999999999</v>
          </cell>
          <cell r="G2833">
            <v>0.30499999999999999</v>
          </cell>
        </row>
        <row r="2834">
          <cell r="B2834" t="str">
            <v>RT.CBN-71</v>
          </cell>
          <cell r="C2834" t="str">
            <v>CTR ROTULA DIRECCION 40160-9W200 NISSAN MURANO 2003-UP 41.09MM INF</v>
          </cell>
          <cell r="D2834">
            <v>2</v>
          </cell>
          <cell r="E2834">
            <v>2</v>
          </cell>
          <cell r="F2834">
            <v>0.38400000000000001</v>
          </cell>
          <cell r="G2834">
            <v>0.38400000000000001</v>
          </cell>
        </row>
        <row r="2835">
          <cell r="B2835" t="str">
            <v>RT.CBN-74</v>
          </cell>
          <cell r="C2835" t="str">
            <v>CTR ROTULA DIRECCION 54524-EB70D NISSAN NAVARA 2004-2012 M14*P1.5 46.20MM SUP</v>
          </cell>
          <cell r="D2835">
            <v>96</v>
          </cell>
          <cell r="E2835">
            <v>96</v>
          </cell>
          <cell r="F2835">
            <v>0.45700000000000002</v>
          </cell>
          <cell r="G2835">
            <v>0.45700000000000002</v>
          </cell>
        </row>
        <row r="2836">
          <cell r="B2836" t="str">
            <v>RT.CBN-75</v>
          </cell>
          <cell r="C2836" t="str">
            <v>CTR ROTULA DIRECCION 54055-HA001 NISSAN VANETTE 1999-UP M18*P1.5 INF</v>
          </cell>
          <cell r="D2836">
            <v>20</v>
          </cell>
          <cell r="E2836">
            <v>20</v>
          </cell>
          <cell r="F2836">
            <v>1.3180000000000001</v>
          </cell>
          <cell r="G2836">
            <v>1.3180000000000001</v>
          </cell>
        </row>
        <row r="2837">
          <cell r="B2837" t="str">
            <v>RT.CBN-7L</v>
          </cell>
          <cell r="C2837" t="str">
            <v>CTR ROTULA DIRECCION 40161-48W25 NISSAN CEDRIC 1978-1986 M18*P1.5 INF</v>
          </cell>
          <cell r="D2837">
            <v>25</v>
          </cell>
          <cell r="E2837">
            <v>25</v>
          </cell>
          <cell r="F2837">
            <v>1.5620000000000001</v>
          </cell>
          <cell r="G2837">
            <v>1.5620000000000001</v>
          </cell>
        </row>
        <row r="2838">
          <cell r="B2838" t="str">
            <v>RT.CBN-7R</v>
          </cell>
          <cell r="C2838" t="str">
            <v>CTR ROTULA DIRECCION 40160-48W25 NISSAN CEDRIC 1978-1986 M18*P1.5 INF</v>
          </cell>
          <cell r="D2838">
            <v>23</v>
          </cell>
          <cell r="E2838">
            <v>23</v>
          </cell>
          <cell r="F2838">
            <v>1.542</v>
          </cell>
          <cell r="G2838">
            <v>1.542</v>
          </cell>
        </row>
        <row r="2839">
          <cell r="B2839" t="str">
            <v>RT.CBN-83</v>
          </cell>
          <cell r="C2839" t="str">
            <v>CTR 54500-EB31A ROTULA DIRECCION NISSAN NAVARA PATHFINDER  2010-UP   62MM INF</v>
          </cell>
          <cell r="D2839">
            <v>22</v>
          </cell>
          <cell r="E2839">
            <v>22</v>
          </cell>
          <cell r="F2839">
            <v>0.65600000000000003</v>
          </cell>
          <cell r="G2839">
            <v>0.65600000000000003</v>
          </cell>
        </row>
        <row r="2840">
          <cell r="B2840" t="str">
            <v>RT.CBS-10</v>
          </cell>
          <cell r="C2840" t="str">
            <v>CTR ROTULA DIRECCION 45201-63J00 SUZUKI KEI/SWIFT 2004-UP 40.30MM INF</v>
          </cell>
          <cell r="D2840">
            <v>50</v>
          </cell>
          <cell r="E2840">
            <v>50</v>
          </cell>
          <cell r="F2840">
            <v>0.32400000000000001</v>
          </cell>
          <cell r="G2840">
            <v>0.32400000000000001</v>
          </cell>
        </row>
        <row r="2841">
          <cell r="B2841" t="str">
            <v>RT.CBSU-10</v>
          </cell>
          <cell r="C2841" t="str">
            <v>CTR ROTULA DIRECCION 20252-FJ020 SUBARU IMPREZA LEGACY  2012-UP   47MM POST INF</v>
          </cell>
          <cell r="D2841">
            <v>30</v>
          </cell>
          <cell r="E2841">
            <v>30</v>
          </cell>
          <cell r="F2841">
            <v>0.38700000000000001</v>
          </cell>
          <cell r="G2841">
            <v>0.38700000000000001</v>
          </cell>
        </row>
        <row r="2842">
          <cell r="B2842" t="str">
            <v>RT.CBSU-2</v>
          </cell>
          <cell r="C2842" t="str">
            <v>CTR ROTULA DIRECCION 7210-67003 SUBARU LEONE 1979-1984 M12*P1.25 34.90MM INF</v>
          </cell>
          <cell r="D2842">
            <v>14</v>
          </cell>
          <cell r="E2842">
            <v>14</v>
          </cell>
          <cell r="F2842">
            <v>0.33200000000000002</v>
          </cell>
          <cell r="G2842">
            <v>0.33200000000000002</v>
          </cell>
        </row>
        <row r="2843">
          <cell r="B2843" t="str">
            <v>RT.CBSU-6</v>
          </cell>
          <cell r="C2843" t="str">
            <v>CTR ROTULA DIRECCION 20206-FL00A SUBARU IMPREZA  2015-UP   M12*P1.25 35.3MM INF</v>
          </cell>
          <cell r="D2843">
            <v>8</v>
          </cell>
          <cell r="E2843">
            <v>8</v>
          </cell>
          <cell r="F2843">
            <v>0.68100000000000005</v>
          </cell>
          <cell r="G2843">
            <v>0.68100000000000005</v>
          </cell>
        </row>
        <row r="2844">
          <cell r="B2844" t="str">
            <v>RT.CBT-102</v>
          </cell>
          <cell r="C2844" t="str">
            <v>CTR ROTULA DIRECCION 48068-BZ160 TOYOTA AVANZA 2011-UP M14*P1.5 45.30MM INF</v>
          </cell>
          <cell r="D2844">
            <v>30</v>
          </cell>
          <cell r="E2844">
            <v>30</v>
          </cell>
          <cell r="F2844">
            <v>0</v>
          </cell>
          <cell r="G2844">
            <v>0.53800000000000003</v>
          </cell>
        </row>
        <row r="2845">
          <cell r="B2845" t="str">
            <v>RT.CBT-103</v>
          </cell>
          <cell r="C2845" t="str">
            <v>CTR ROTULA DIRECCION 48610-60070 TOYOTA 4 RUNNER 2009-UP M14*P1.5 46.40MM SUP</v>
          </cell>
          <cell r="D2845">
            <v>20</v>
          </cell>
          <cell r="E2845">
            <v>20</v>
          </cell>
          <cell r="F2845">
            <v>0.56100000000000005</v>
          </cell>
          <cell r="G2845">
            <v>0.56100000000000005</v>
          </cell>
        </row>
        <row r="2846">
          <cell r="B2846" t="str">
            <v>RT.CBT-105</v>
          </cell>
          <cell r="C2846" t="str">
            <v>CTR ROTULA DIRECCION 48068-B4011 TOYOTA DAIHATSU RUSH TERIOS  2008-UP    INF</v>
          </cell>
          <cell r="D2846">
            <v>30</v>
          </cell>
          <cell r="E2846">
            <v>30</v>
          </cell>
          <cell r="F2846">
            <v>0.52700000000000002</v>
          </cell>
          <cell r="G2846">
            <v>0.52700000000000002</v>
          </cell>
        </row>
        <row r="2847">
          <cell r="B2847" t="str">
            <v>RT.CBT-13</v>
          </cell>
          <cell r="C2847" t="str">
            <v>CTR ROTULA DIRECCION 43330-29139 TOYOTA C0RONA 1983-1987 M14*P1.5 INF</v>
          </cell>
          <cell r="D2847">
            <v>26</v>
          </cell>
          <cell r="E2847">
            <v>26</v>
          </cell>
          <cell r="F2847">
            <v>0.748</v>
          </cell>
          <cell r="G2847">
            <v>0.748</v>
          </cell>
        </row>
        <row r="2848">
          <cell r="B2848" t="str">
            <v>RT.CBT-14</v>
          </cell>
          <cell r="C2848" t="str">
            <v>CTR ROTULA DIRECCION 43350-39035 TOYOTA H ILUX 1983-1995 M14*P1.5 SUP</v>
          </cell>
          <cell r="D2848">
            <v>46</v>
          </cell>
          <cell r="E2848">
            <v>46</v>
          </cell>
          <cell r="F2848">
            <v>0.78300000000000003</v>
          </cell>
          <cell r="G2848">
            <v>0.78300000000000003</v>
          </cell>
        </row>
        <row r="2849">
          <cell r="B2849" t="str">
            <v>RT.CBT-15</v>
          </cell>
          <cell r="C2849" t="str">
            <v>CTR ROTULA DIRECCION 43330-39165 TOYOTA H ILUX 1983-1989 M16*P1.5 INF</v>
          </cell>
          <cell r="D2849">
            <v>20</v>
          </cell>
          <cell r="E2849">
            <v>20</v>
          </cell>
          <cell r="F2849">
            <v>1.03</v>
          </cell>
          <cell r="G2849">
            <v>1.03</v>
          </cell>
        </row>
        <row r="2850">
          <cell r="B2850" t="str">
            <v>RT.CBT-20</v>
          </cell>
          <cell r="C2850" t="str">
            <v>CTR ROTULA DIRECCION 43360-29076 TOYOTA HIACE 2L 3L 1982-1985 M16*P1.5 SUP</v>
          </cell>
          <cell r="D2850">
            <v>93</v>
          </cell>
          <cell r="E2850">
            <v>93</v>
          </cell>
          <cell r="F2850">
            <v>0.93899999999999995</v>
          </cell>
          <cell r="G2850">
            <v>0.93899999999999995</v>
          </cell>
        </row>
        <row r="2851">
          <cell r="B2851" t="str">
            <v>RT.CBT-21</v>
          </cell>
          <cell r="C2851" t="str">
            <v>CTR ROTULA DIRECCION 43330-29125 TOYOTA HIACE 2L 3L 1985-1989 M16*P1.5 INF</v>
          </cell>
          <cell r="D2851">
            <v>168</v>
          </cell>
          <cell r="E2851">
            <v>168</v>
          </cell>
          <cell r="F2851">
            <v>1.228</v>
          </cell>
          <cell r="G2851">
            <v>1.228</v>
          </cell>
        </row>
        <row r="2852">
          <cell r="B2852" t="str">
            <v>RT.CBT-25</v>
          </cell>
          <cell r="C2852" t="str">
            <v>CTR ROTULA DIRECCION 43330-29175 TOYOTA TRUCK 1982-1986 M16*P1.5 INF</v>
          </cell>
          <cell r="D2852">
            <v>12</v>
          </cell>
          <cell r="E2852">
            <v>12</v>
          </cell>
          <cell r="F2852">
            <v>0</v>
          </cell>
          <cell r="G2852">
            <v>1.1499999999999999</v>
          </cell>
        </row>
        <row r="2853">
          <cell r="B2853" t="str">
            <v>RT.CBT-27</v>
          </cell>
          <cell r="C2853" t="str">
            <v>CTR ROTULA DIRECCION 43360-39075 TOYOTA H ILUX 1988-UP M16*P1.5 INF</v>
          </cell>
          <cell r="D2853">
            <v>281</v>
          </cell>
          <cell r="E2853">
            <v>281</v>
          </cell>
          <cell r="F2853">
            <v>1.02</v>
          </cell>
          <cell r="G2853">
            <v>1.02</v>
          </cell>
        </row>
        <row r="2854">
          <cell r="B2854" t="str">
            <v>RT.CBT-28</v>
          </cell>
          <cell r="C2854" t="str">
            <v>CTR ROTULA DIRECCION 43330-39195 TOYOTA H ILUX 1985-1988 M16*P1.5 INF</v>
          </cell>
          <cell r="D2854">
            <v>98</v>
          </cell>
          <cell r="E2854">
            <v>98</v>
          </cell>
          <cell r="F2854">
            <v>0.97199999999999998</v>
          </cell>
          <cell r="G2854">
            <v>0.97199999999999998</v>
          </cell>
        </row>
        <row r="2855">
          <cell r="B2855" t="str">
            <v>RT.CBT-29</v>
          </cell>
          <cell r="C2855" t="str">
            <v>CTR ROTULA DIRECCION 43360-29056 TOYOTA TRUCK 1982-1986 M14*P1.5 SUP</v>
          </cell>
          <cell r="D2855">
            <v>8</v>
          </cell>
          <cell r="E2855">
            <v>8</v>
          </cell>
          <cell r="F2855">
            <v>0</v>
          </cell>
          <cell r="G2855">
            <v>0.67600000000000005</v>
          </cell>
        </row>
        <row r="2856">
          <cell r="B2856" t="str">
            <v>RT.CBT-33</v>
          </cell>
          <cell r="C2856" t="str">
            <v>CTR ROTULA DIRECCION 43330-29145 TOYOTA CORONA 1987-UP M14*P1.5 INF</v>
          </cell>
          <cell r="D2856">
            <v>61</v>
          </cell>
          <cell r="E2856">
            <v>61</v>
          </cell>
          <cell r="F2856">
            <v>0.79300000000000004</v>
          </cell>
          <cell r="G2856">
            <v>0.79300000000000004</v>
          </cell>
        </row>
        <row r="2857">
          <cell r="B2857" t="str">
            <v>RT.CBT-34</v>
          </cell>
          <cell r="C2857" t="str">
            <v>CTR ROTULA DIRECCION 43350-29065 TOYOTA HIACE 3L 1989-1995 M16*P1.5 SUP</v>
          </cell>
          <cell r="D2857">
            <v>156</v>
          </cell>
          <cell r="E2857">
            <v>156</v>
          </cell>
          <cell r="F2857">
            <v>1.232</v>
          </cell>
          <cell r="G2857">
            <v>1.232</v>
          </cell>
        </row>
        <row r="2858">
          <cell r="B2858" t="str">
            <v>RT.CBT-35</v>
          </cell>
          <cell r="C2858" t="str">
            <v>CTR ROTULA DIRECCION 43340-39225 TOYOTA HILUX 3Y 4Y 1988-UP M16*P1.5 INF</v>
          </cell>
          <cell r="D2858">
            <v>45</v>
          </cell>
          <cell r="E2858">
            <v>45</v>
          </cell>
          <cell r="F2858">
            <v>1.0840000000000001</v>
          </cell>
          <cell r="G2858">
            <v>1.0840000000000001</v>
          </cell>
        </row>
        <row r="2859">
          <cell r="B2859" t="str">
            <v>RT.CBT-37</v>
          </cell>
          <cell r="C2859" t="str">
            <v>CTR ROTULA DIRECCION 43330-29125 TOYOTA  HIACE 1990-UP</v>
          </cell>
          <cell r="D2859">
            <v>40</v>
          </cell>
          <cell r="E2859">
            <v>40</v>
          </cell>
          <cell r="F2859">
            <v>0</v>
          </cell>
          <cell r="G2859">
            <v>1.214</v>
          </cell>
        </row>
        <row r="2860">
          <cell r="B2860" t="str">
            <v>RT.CBT-38</v>
          </cell>
          <cell r="C2860" t="str">
            <v>CTR ROTULA DIRECCION 43330-19085 TOYOTA COROLLA II 1990-1994 M12*P1.25 INF</v>
          </cell>
          <cell r="D2860">
            <v>56</v>
          </cell>
          <cell r="E2860">
            <v>56</v>
          </cell>
          <cell r="F2860">
            <v>0.65200000000000002</v>
          </cell>
          <cell r="G2860">
            <v>0.65200000000000002</v>
          </cell>
        </row>
        <row r="2861">
          <cell r="B2861" t="str">
            <v>RT.CBT-40</v>
          </cell>
          <cell r="C2861" t="str">
            <v>CTR ROTULA DIRECCION 43330-19095 TOYOTA COROLLA 1991-UP M14*P1.5 INF</v>
          </cell>
          <cell r="D2861">
            <v>1052</v>
          </cell>
          <cell r="E2861">
            <v>1052</v>
          </cell>
          <cell r="F2861">
            <v>0.67100000000000004</v>
          </cell>
          <cell r="G2861">
            <v>0.67100000000000004</v>
          </cell>
        </row>
        <row r="2862">
          <cell r="B2862" t="str">
            <v>RT.CBT-42</v>
          </cell>
          <cell r="C2862" t="str">
            <v>CTR ROTULA DIRECCION 43330-39265 TOYOTA H ILUX 1988-UP M16*P1.5 INF</v>
          </cell>
          <cell r="D2862">
            <v>80</v>
          </cell>
          <cell r="E2862">
            <v>80</v>
          </cell>
          <cell r="F2862">
            <v>1.0720000000000001</v>
          </cell>
          <cell r="G2862">
            <v>1.0720000000000001</v>
          </cell>
        </row>
        <row r="2863">
          <cell r="B2863" t="str">
            <v>RT.CBT-51</v>
          </cell>
          <cell r="C2863" t="str">
            <v>CTR ROTULA DIRECCION 43350-39125 TOYOTA H ILUX 1997-UP M14*P1.5 SUP</v>
          </cell>
          <cell r="D2863">
            <v>26</v>
          </cell>
          <cell r="E2863">
            <v>26</v>
          </cell>
          <cell r="F2863">
            <v>0.82399999999999995</v>
          </cell>
          <cell r="G2863">
            <v>0.82399999999999995</v>
          </cell>
        </row>
        <row r="2864">
          <cell r="B2864" t="str">
            <v>RT.CBT-52R</v>
          </cell>
          <cell r="C2864" t="str">
            <v>CTR ROTULA DIRECCION 43350-39105 TOYOTA TACOMA 1995-2004 M14*P1.5 SUP</v>
          </cell>
          <cell r="D2864">
            <v>6</v>
          </cell>
          <cell r="E2864">
            <v>6</v>
          </cell>
          <cell r="F2864">
            <v>0.72099999999999997</v>
          </cell>
          <cell r="G2864">
            <v>0.72099999999999997</v>
          </cell>
        </row>
        <row r="2865">
          <cell r="B2865" t="str">
            <v>RT.CBT-56</v>
          </cell>
          <cell r="C2865" t="str">
            <v>CTR ROTULA DIRECCION 43308-59035 TOYOTA YARIS 1999-UP M12*P1.25 36.80MM INF</v>
          </cell>
          <cell r="D2865">
            <v>651</v>
          </cell>
          <cell r="E2865">
            <v>651</v>
          </cell>
          <cell r="F2865">
            <v>0.34300000000000003</v>
          </cell>
          <cell r="G2865">
            <v>0.34300000000000003</v>
          </cell>
        </row>
        <row r="2866">
          <cell r="B2866" t="str">
            <v>RT.CBT-60</v>
          </cell>
          <cell r="C2866" t="str">
            <v>CTR ROTULA DIRECCION 43330-09210 TOYOTA AVENSIS 2001-2003 M14*P1.5 INF</v>
          </cell>
          <cell r="D2866">
            <v>121</v>
          </cell>
          <cell r="E2866">
            <v>121</v>
          </cell>
          <cell r="F2866">
            <v>0.74299999999999999</v>
          </cell>
          <cell r="G2866">
            <v>0.74299999999999999</v>
          </cell>
        </row>
        <row r="2867">
          <cell r="B2867" t="str">
            <v>RT.CBT-63</v>
          </cell>
          <cell r="C2867" t="str">
            <v>CTR ROTULA DIRECCION 43310-09015 TOYOTA HILUX 2KD 2004-UP M14*P1.5 43.80MM SUP</v>
          </cell>
          <cell r="D2867">
            <v>170</v>
          </cell>
          <cell r="E2867">
            <v>170</v>
          </cell>
          <cell r="F2867">
            <v>0.48199999999999998</v>
          </cell>
          <cell r="G2867">
            <v>0.48199999999999998</v>
          </cell>
        </row>
        <row r="2868">
          <cell r="B2868" t="str">
            <v>RT.CBT-64</v>
          </cell>
          <cell r="C2868" t="str">
            <v>CTR ROTULA DIRECCION 43330-09295 TOYOTA H ILUX 2004-UP M14*P1.5 47.30MM INF</v>
          </cell>
          <cell r="D2868">
            <v>657</v>
          </cell>
          <cell r="E2868">
            <v>657</v>
          </cell>
          <cell r="F2868">
            <v>0.71</v>
          </cell>
          <cell r="G2868">
            <v>0.71</v>
          </cell>
        </row>
        <row r="2869">
          <cell r="B2869" t="str">
            <v>RT.CBT-68</v>
          </cell>
          <cell r="C2869" t="str">
            <v>CTR ROTULA DIRECCION 43330-29565 TOYOTA HI ACE 2004-UP M16*P1.5 INF</v>
          </cell>
          <cell r="D2869">
            <v>307</v>
          </cell>
          <cell r="E2869">
            <v>307</v>
          </cell>
          <cell r="F2869">
            <v>1.1679999999999999</v>
          </cell>
          <cell r="G2869">
            <v>1.1679999999999999</v>
          </cell>
        </row>
        <row r="2870">
          <cell r="B2870" t="str">
            <v>RT.CBT-69</v>
          </cell>
          <cell r="C2870" t="str">
            <v>CTR ROTULA DIRECCION 43330-59066 TOYOTA LEXUS 2001-2005 M14*P1.5 INF DER</v>
          </cell>
          <cell r="D2870">
            <v>11</v>
          </cell>
          <cell r="E2870">
            <v>11</v>
          </cell>
          <cell r="F2870">
            <v>1.038</v>
          </cell>
          <cell r="G2870">
            <v>1.038</v>
          </cell>
        </row>
        <row r="2871">
          <cell r="B2871" t="str">
            <v>RT.CBT-73</v>
          </cell>
          <cell r="C2871" t="str">
            <v>CTR ROTULA DIRECCION 43330-29395 TOYOTA TOWNACE 1996-UP M16*P1.5 INF</v>
          </cell>
          <cell r="D2871">
            <v>8</v>
          </cell>
          <cell r="E2871">
            <v>8</v>
          </cell>
          <cell r="F2871">
            <v>0.77</v>
          </cell>
          <cell r="G2871">
            <v>0.77</v>
          </cell>
        </row>
        <row r="2872">
          <cell r="B2872" t="str">
            <v>RT.CBT-74</v>
          </cell>
          <cell r="C2872" t="str">
            <v>CTR ROTULA DIRECCION 43330-49095 TOYOTA RAV4 2007-UP M14*P1.5 INF</v>
          </cell>
          <cell r="D2872">
            <v>68</v>
          </cell>
          <cell r="E2872">
            <v>68</v>
          </cell>
          <cell r="F2872">
            <v>0</v>
          </cell>
          <cell r="G2872">
            <v>0.91800000000000004</v>
          </cell>
        </row>
        <row r="2873">
          <cell r="B2873" t="str">
            <v>RT.CBT-8</v>
          </cell>
          <cell r="C2873" t="str">
            <v>CTR ROTULA DIRECCION 43330-29095 TOYOTA CORONA 1973-1978 M14*P1.5 INF</v>
          </cell>
          <cell r="D2873">
            <v>32</v>
          </cell>
          <cell r="E2873">
            <v>32</v>
          </cell>
          <cell r="F2873">
            <v>0.75700000000000001</v>
          </cell>
          <cell r="G2873">
            <v>0.75700000000000001</v>
          </cell>
        </row>
        <row r="2874">
          <cell r="B2874" t="str">
            <v>RT.CBT-81</v>
          </cell>
          <cell r="C2874" t="str">
            <v>CTR ROTULA DIRECCION 43330-29575 TOYOTA HI ACE 2004-UP M16*P1.5 INF</v>
          </cell>
          <cell r="D2874">
            <v>2</v>
          </cell>
          <cell r="E2874">
            <v>2</v>
          </cell>
          <cell r="F2874">
            <v>0.91300000000000003</v>
          </cell>
          <cell r="G2874">
            <v>0.91300000000000003</v>
          </cell>
        </row>
        <row r="2875">
          <cell r="B2875" t="str">
            <v>RT.CBT-87</v>
          </cell>
          <cell r="C2875" t="str">
            <v>CTR ROTULA DIRECCION 43330-BZ010 TOYOTA AVANZA 2003-UP M14*P1.5 43.80MM INF</v>
          </cell>
          <cell r="D2875">
            <v>8</v>
          </cell>
          <cell r="E2875">
            <v>8</v>
          </cell>
          <cell r="F2875">
            <v>0.41299999999999998</v>
          </cell>
          <cell r="G2875">
            <v>0.41299999999999998</v>
          </cell>
        </row>
        <row r="2876">
          <cell r="B2876" t="str">
            <v>RT.CBT-9</v>
          </cell>
          <cell r="C2876" t="str">
            <v>CTR ROTULA DIRECCION 43308-12030 TOYOTA CORONA 1982-1987 M14*P1.5 42.43MM INF</v>
          </cell>
          <cell r="D2876">
            <v>68</v>
          </cell>
          <cell r="E2876">
            <v>68</v>
          </cell>
          <cell r="F2876">
            <v>0.40699999999999997</v>
          </cell>
          <cell r="G2876">
            <v>0.40699999999999997</v>
          </cell>
        </row>
        <row r="2877">
          <cell r="B2877" t="str">
            <v>RT.CBT-94</v>
          </cell>
          <cell r="C2877" t="str">
            <v>CTR ROTULA DIRECCION 43330-09130 TOYOTA CORONA 1997-2003 M14*P1.5 INF</v>
          </cell>
          <cell r="D2877">
            <v>10</v>
          </cell>
          <cell r="E2877">
            <v>10</v>
          </cell>
          <cell r="F2877">
            <v>0.70899999999999996</v>
          </cell>
          <cell r="G2877">
            <v>0.70899999999999996</v>
          </cell>
        </row>
        <row r="2878">
          <cell r="B2878" t="str">
            <v>RT.CECR-27</v>
          </cell>
          <cell r="C2878" t="str">
            <v>CTR TERMINAL DIRECCION 68185640AA DODGE PICK UP 2013-UP M14*P1.5 101.75MM ROS/EXT</v>
          </cell>
          <cell r="D2878">
            <v>32</v>
          </cell>
          <cell r="E2878">
            <v>32</v>
          </cell>
          <cell r="F2878">
            <v>0.75</v>
          </cell>
          <cell r="G2878">
            <v>0.75</v>
          </cell>
        </row>
        <row r="2879">
          <cell r="B2879" t="str">
            <v>RT.CECR-29</v>
          </cell>
          <cell r="C2879" t="str">
            <v>CTR TERMINAL DIRECCION 68033171AB CHRYSLER GRAND CARAVAN TOWN &amp; COUNTRY 2008-2016 M12*P1.25 142MM ROS/EXT</v>
          </cell>
          <cell r="D2879">
            <v>4</v>
          </cell>
          <cell r="E2879">
            <v>4</v>
          </cell>
          <cell r="F2879">
            <v>0.64300000000000002</v>
          </cell>
          <cell r="G2879">
            <v>0.64300000000000002</v>
          </cell>
        </row>
        <row r="2880">
          <cell r="B2880" t="str">
            <v>RT.CEG-10</v>
          </cell>
          <cell r="C2880" t="str">
            <v>CTR TERMINAL DIRECCION 9005918 CHEVROLET SAIL 2005-2009 M12*P1.25 193MM ROS/INT DER</v>
          </cell>
          <cell r="D2880">
            <v>41</v>
          </cell>
          <cell r="E2880">
            <v>41</v>
          </cell>
          <cell r="F2880">
            <v>0.77</v>
          </cell>
          <cell r="G2880">
            <v>0.77</v>
          </cell>
        </row>
        <row r="2881">
          <cell r="B2881" t="str">
            <v>RT.CEG-11</v>
          </cell>
          <cell r="C2881" t="str">
            <v>CTR TERMINAL DIRECCION 9005917 CHEVROLET SAIL 2005-2009 M12*P1.25 193MM ROS/INT IZQ</v>
          </cell>
          <cell r="D2881">
            <v>48</v>
          </cell>
          <cell r="E2881">
            <v>48</v>
          </cell>
          <cell r="F2881">
            <v>0.746</v>
          </cell>
          <cell r="G2881">
            <v>0.746</v>
          </cell>
        </row>
        <row r="2882">
          <cell r="B2882" t="str">
            <v>RT.CEG-4</v>
          </cell>
          <cell r="C2882" t="str">
            <v>CTR TERMINAL DIRECCION 7820210986 CHEVROLET CRUZE 2010-UP M12*P1.25 117MM ROS/INT</v>
          </cell>
          <cell r="D2882">
            <v>40</v>
          </cell>
          <cell r="E2882">
            <v>40</v>
          </cell>
          <cell r="F2882">
            <v>0.61899999999999999</v>
          </cell>
          <cell r="G2882">
            <v>0.61899999999999999</v>
          </cell>
        </row>
        <row r="2883">
          <cell r="B2883" t="str">
            <v>RT.CEG-45L</v>
          </cell>
          <cell r="C2883" t="str">
            <v>CTR TERMINAL DIRECCION 39008084 CHEVROLET CRUZE 2016-UP M12*P1.25 142MM ROS/EXT</v>
          </cell>
          <cell r="D2883">
            <v>14</v>
          </cell>
          <cell r="E2883">
            <v>14</v>
          </cell>
          <cell r="F2883">
            <v>0</v>
          </cell>
          <cell r="G2883">
            <v>0.61199999999999999</v>
          </cell>
        </row>
        <row r="2884">
          <cell r="B2884" t="str">
            <v>RT.CEG-45R</v>
          </cell>
          <cell r="C2884" t="str">
            <v>CTR TERMINAL DIRECCION 39008083 CHEVROLET CRUZE 2016-UP M12*P1.25 142MM ROS/EXT</v>
          </cell>
          <cell r="D2884">
            <v>14</v>
          </cell>
          <cell r="E2884">
            <v>14</v>
          </cell>
          <cell r="F2884">
            <v>0</v>
          </cell>
          <cell r="G2884">
            <v>0.61599999999999999</v>
          </cell>
        </row>
        <row r="2885">
          <cell r="B2885" t="str">
            <v>RT.CEG-49</v>
          </cell>
          <cell r="C2885" t="str">
            <v>CTR TERMINAL DIRECCION 95932779 CHEVROLET CAPTIVA 2012-UP M12*P1.25 73MM ROS/INT</v>
          </cell>
          <cell r="D2885">
            <v>34</v>
          </cell>
          <cell r="E2885">
            <v>34</v>
          </cell>
          <cell r="F2885">
            <v>0.88400000000000001</v>
          </cell>
          <cell r="G2885">
            <v>0.88400000000000001</v>
          </cell>
        </row>
        <row r="2886">
          <cell r="B2886" t="str">
            <v>RT.CEHO-35</v>
          </cell>
          <cell r="C2886" t="str">
            <v>CTR TERMINAL DIRECCION 53540-STX-A02 HONDA PILOT 2009-2013 M14*P1.5 206MM ROS/INT</v>
          </cell>
          <cell r="D2886">
            <v>22</v>
          </cell>
          <cell r="E2886">
            <v>22</v>
          </cell>
          <cell r="F2886">
            <v>0.9</v>
          </cell>
          <cell r="G2886">
            <v>0.9</v>
          </cell>
        </row>
        <row r="2887">
          <cell r="B2887" t="str">
            <v>RT.CEHO-36</v>
          </cell>
          <cell r="C2887" t="str">
            <v>CTR TERMINAL DIRECCION 53560-STX-A02 HONDA PILOT 2009-2013 M14*P1.5 206MM ROS/INT</v>
          </cell>
          <cell r="D2887">
            <v>14</v>
          </cell>
          <cell r="E2887">
            <v>14</v>
          </cell>
          <cell r="F2887">
            <v>0.88900000000000001</v>
          </cell>
          <cell r="G2887">
            <v>0.88900000000000001</v>
          </cell>
        </row>
        <row r="2888">
          <cell r="B2888" t="str">
            <v>RT.CEHO-41</v>
          </cell>
          <cell r="C2888" t="str">
            <v>CTR 3411130XKZ09A TERMINAL DIRECCION HONDA 105MM CRV 2006-2013   M14*P1.5 ROS/INT</v>
          </cell>
          <cell r="D2888">
            <v>48</v>
          </cell>
          <cell r="E2888">
            <v>48</v>
          </cell>
          <cell r="F2888">
            <v>1.0009999999999999</v>
          </cell>
          <cell r="G2888">
            <v>1.0009999999999999</v>
          </cell>
        </row>
        <row r="2889">
          <cell r="B2889" t="str">
            <v>RT.CEKD-12L</v>
          </cell>
          <cell r="C2889" t="str">
            <v>CTR TERMINAL DIRECCION 96261378 DAEWOO REZZO TACUMA VIVANT 2000-UP M12*P1.5 194.2MM ROS/INT</v>
          </cell>
          <cell r="D2889">
            <v>6</v>
          </cell>
          <cell r="E2889">
            <v>6</v>
          </cell>
          <cell r="F2889">
            <v>0</v>
          </cell>
          <cell r="G2889">
            <v>0.75</v>
          </cell>
        </row>
        <row r="2890">
          <cell r="B2890" t="str">
            <v>RT.CEKD-12R</v>
          </cell>
          <cell r="C2890" t="str">
            <v>CTR TERMINAL DIRECCION 96261379 DAEWOO REZZO TACUMA VIVANT 2000-UP M12*P1.5 194.2MM ROS/INT</v>
          </cell>
          <cell r="D2890">
            <v>6</v>
          </cell>
          <cell r="E2890">
            <v>6</v>
          </cell>
          <cell r="F2890">
            <v>0</v>
          </cell>
          <cell r="G2890">
            <v>0.754</v>
          </cell>
        </row>
        <row r="2891">
          <cell r="B2891" t="str">
            <v>RT.CEKD-13R</v>
          </cell>
          <cell r="C2891" t="str">
            <v>CTR TERMINAL DIRECCION 93740723 CHEVROLET AVEO 2002-UP M12*P1.25 189.3MM ROS/INT</v>
          </cell>
          <cell r="D2891">
            <v>32</v>
          </cell>
          <cell r="E2891">
            <v>32</v>
          </cell>
          <cell r="F2891">
            <v>0.70899999999999996</v>
          </cell>
          <cell r="G2891">
            <v>0.70899999999999996</v>
          </cell>
        </row>
        <row r="2892">
          <cell r="B2892" t="str">
            <v>RT.CEKD-19</v>
          </cell>
          <cell r="C2892" t="str">
            <v>CTR TERMINAL DIRECCION 13278359 CHEVROLET CRUZE 2008-UP M12*P1.75 115MM ROS/INT</v>
          </cell>
          <cell r="D2892">
            <v>3</v>
          </cell>
          <cell r="E2892">
            <v>3</v>
          </cell>
          <cell r="F2892">
            <v>0.59699999999999998</v>
          </cell>
          <cell r="G2892">
            <v>0.59699999999999998</v>
          </cell>
        </row>
        <row r="2893">
          <cell r="B2893" t="str">
            <v>RT.CEKD-1L</v>
          </cell>
          <cell r="C2893" t="str">
            <v>CTR TERMINAL DIRECCION 26001807 DAEWOO RACER ESPERO 1990-1997 M12*P1.5 65.5MM ROS/INT</v>
          </cell>
          <cell r="D2893">
            <v>39</v>
          </cell>
          <cell r="E2893">
            <v>39</v>
          </cell>
          <cell r="F2893">
            <v>0.42199999999999999</v>
          </cell>
          <cell r="G2893">
            <v>0.42199999999999999</v>
          </cell>
        </row>
        <row r="2894">
          <cell r="B2894" t="str">
            <v>RT.CEKD-1R</v>
          </cell>
          <cell r="C2894" t="str">
            <v>CTR TERMINAL DIRECCION 26001806 DAEWOO RACER ESPERO 1990-1997 M12*P1.5 65.5MM ROS/INT</v>
          </cell>
          <cell r="D2894">
            <v>68</v>
          </cell>
          <cell r="E2894">
            <v>68</v>
          </cell>
          <cell r="F2894">
            <v>0.91100000000000003</v>
          </cell>
          <cell r="G2894">
            <v>0.91100000000000003</v>
          </cell>
        </row>
        <row r="2895">
          <cell r="B2895" t="str">
            <v>RT.CEKD-21</v>
          </cell>
          <cell r="C2895" t="str">
            <v>CTR TERMINAL DIRECCION 95940332 CHEVROLET CAPTIVA 2011-2013 M12*P1.75 74MM ROS/INT</v>
          </cell>
          <cell r="D2895">
            <v>6</v>
          </cell>
          <cell r="E2895">
            <v>6</v>
          </cell>
          <cell r="F2895">
            <v>0.443</v>
          </cell>
          <cell r="G2895">
            <v>0.443</v>
          </cell>
        </row>
        <row r="2896">
          <cell r="B2896" t="str">
            <v>RT.CEKD-22</v>
          </cell>
          <cell r="C2896" t="str">
            <v>CTR TERMINAL DIRECCION 95952930 CHEVROLET AVEO SONIC 2011-2013 M12*P1.25 70MM ROS/INT</v>
          </cell>
          <cell r="D2896">
            <v>13</v>
          </cell>
          <cell r="E2896">
            <v>13</v>
          </cell>
          <cell r="F2896">
            <v>0</v>
          </cell>
          <cell r="G2896">
            <v>0.39600000000000002</v>
          </cell>
        </row>
        <row r="2897">
          <cell r="B2897" t="str">
            <v>RT.CEKD-24</v>
          </cell>
          <cell r="C2897" t="str">
            <v>CTR TERMINAL DIRECCION 95915222 CHEVROLET TRACKER 2012-UP M12*P1.75 88.8MM ROS/INT</v>
          </cell>
          <cell r="D2897">
            <v>22</v>
          </cell>
          <cell r="E2897">
            <v>22</v>
          </cell>
          <cell r="F2897">
            <v>0.46200000000000002</v>
          </cell>
          <cell r="G2897">
            <v>0.46200000000000002</v>
          </cell>
        </row>
        <row r="2898">
          <cell r="B2898" t="str">
            <v>RT.CEKD-5</v>
          </cell>
          <cell r="C2898" t="str">
            <v>CTR TERMINAL DIRECCION 93741077 DAEWOO TICO MATIZ SPARK 1991-2001 M12*P1.25 70MM ROS/INT</v>
          </cell>
          <cell r="D2898">
            <v>230</v>
          </cell>
          <cell r="E2898">
            <v>230</v>
          </cell>
          <cell r="F2898">
            <v>0.33400000000000002</v>
          </cell>
          <cell r="G2898">
            <v>0.33400000000000002</v>
          </cell>
        </row>
        <row r="2899">
          <cell r="B2899" t="str">
            <v>RT.CEKH-28</v>
          </cell>
          <cell r="C2899" t="str">
            <v>CTR TERMINAL DIRECCION 57780-38010 HYUNDAI SONATA 1998-2004 M12*P1.25 170MM ROS/INT</v>
          </cell>
          <cell r="D2899">
            <v>60</v>
          </cell>
          <cell r="E2899">
            <v>60</v>
          </cell>
          <cell r="F2899">
            <v>0.68200000000000005</v>
          </cell>
          <cell r="G2899">
            <v>0.68200000000000005</v>
          </cell>
        </row>
        <row r="2900">
          <cell r="B2900" t="str">
            <v>RT.CEKH-29</v>
          </cell>
          <cell r="C2900" t="str">
            <v>CTR TERMINAL DIRECCION 57780-38000 HYUNDAI SONATA 1998-2004 M12*P1.25 170MM ROS/INT</v>
          </cell>
          <cell r="D2900">
            <v>100</v>
          </cell>
          <cell r="E2900">
            <v>100</v>
          </cell>
          <cell r="F2900">
            <v>0.66600000000000004</v>
          </cell>
          <cell r="G2900">
            <v>0.66600000000000004</v>
          </cell>
        </row>
        <row r="2901">
          <cell r="B2901" t="str">
            <v>RT.CEKH-30L</v>
          </cell>
          <cell r="C2901" t="str">
            <v>CTR TERMINAL DIRECCION 56890-5H000 HYUNDAI MIGHTY II 1998-UP M14*P1.5 101.5MM ROS/EXT</v>
          </cell>
          <cell r="D2901">
            <v>18</v>
          </cell>
          <cell r="E2901">
            <v>18</v>
          </cell>
          <cell r="F2901">
            <v>0.68200000000000005</v>
          </cell>
          <cell r="G2901">
            <v>0.68200000000000005</v>
          </cell>
        </row>
        <row r="2902">
          <cell r="B2902" t="str">
            <v>RT.CEKH-30R</v>
          </cell>
          <cell r="C2902" t="str">
            <v>CTR TERMINAL DIRECCION 56880-5H000 HYUNDAI MIGHTY II 1998-UP M14*P1.5 101.5MM ROS/EXT</v>
          </cell>
          <cell r="D2902">
            <v>22</v>
          </cell>
          <cell r="E2902">
            <v>22</v>
          </cell>
          <cell r="F2902">
            <v>0.68</v>
          </cell>
          <cell r="G2902">
            <v>0.68</v>
          </cell>
        </row>
        <row r="2903">
          <cell r="B2903" t="str">
            <v>RT.CEKH-35L</v>
          </cell>
          <cell r="C2903" t="str">
            <v>CTR TERMINAL DIRECCION 56820-2E000 HYUNDAI TUCSON 2004-UP M12*P1.25 170MM ROS/INT</v>
          </cell>
          <cell r="D2903">
            <v>22</v>
          </cell>
          <cell r="E2903">
            <v>22</v>
          </cell>
          <cell r="F2903">
            <v>0</v>
          </cell>
          <cell r="G2903">
            <v>0.65600000000000003</v>
          </cell>
        </row>
        <row r="2904">
          <cell r="B2904" t="str">
            <v>RT.CEKH-35R</v>
          </cell>
          <cell r="C2904" t="str">
            <v>CTR TERMINAL DIRECCION 56820-2E900 HYUNDAI TUCSON 2004-UP M12*P1.25 170MM ROS/INT</v>
          </cell>
          <cell r="D2904">
            <v>24</v>
          </cell>
          <cell r="E2904">
            <v>24</v>
          </cell>
          <cell r="F2904">
            <v>0</v>
          </cell>
          <cell r="G2904">
            <v>0.66</v>
          </cell>
        </row>
        <row r="2905">
          <cell r="B2905" t="str">
            <v>RT.CEKH-36L</v>
          </cell>
          <cell r="C2905" t="str">
            <v>CTR TERMINAL DIRECCION 56820-1E000 HYUNDAI ACCENT PRIDERIO 2005-UP M10*P1.25 188.3MM ROS/INT</v>
          </cell>
          <cell r="D2905">
            <v>68</v>
          </cell>
          <cell r="E2905">
            <v>68</v>
          </cell>
          <cell r="F2905">
            <v>0.56799999999999995</v>
          </cell>
          <cell r="G2905">
            <v>0.56799999999999995</v>
          </cell>
        </row>
        <row r="2906">
          <cell r="B2906" t="str">
            <v>RT.CEKH-36R</v>
          </cell>
          <cell r="C2906" t="str">
            <v>CTR TERMINAL DIRECCION 56820-1E900 HYUNDAI ACCENT PRIDERIO 2005-UP M10*P1.25 188.3MM ROS/INT</v>
          </cell>
          <cell r="D2906">
            <v>118</v>
          </cell>
          <cell r="E2906">
            <v>118</v>
          </cell>
          <cell r="F2906">
            <v>0.56499999999999995</v>
          </cell>
          <cell r="G2906">
            <v>0.56499999999999995</v>
          </cell>
        </row>
        <row r="2907">
          <cell r="B2907" t="str">
            <v>RT.CEKH-38L</v>
          </cell>
          <cell r="C2907" t="str">
            <v>CTR TERMINAL DIRECCION 56820-2H000 KIA CERATO K3 2009-UP M10*P1.25 229.6MM ROS/INT</v>
          </cell>
          <cell r="D2907">
            <v>22</v>
          </cell>
          <cell r="E2907">
            <v>22</v>
          </cell>
          <cell r="F2907">
            <v>0.71799999999999997</v>
          </cell>
          <cell r="G2907">
            <v>0.71799999999999997</v>
          </cell>
        </row>
        <row r="2908">
          <cell r="B2908" t="str">
            <v>RT.CEKH-38R</v>
          </cell>
          <cell r="C2908" t="str">
            <v>CTR TERMINAL DIRECCION 56820-2H090 KIA CERATO K3 2009-UP M10*P1.25 229.6MM ROS/INT</v>
          </cell>
          <cell r="D2908">
            <v>34</v>
          </cell>
          <cell r="E2908">
            <v>34</v>
          </cell>
          <cell r="F2908">
            <v>0.72299999999999998</v>
          </cell>
          <cell r="G2908">
            <v>0.72299999999999998</v>
          </cell>
        </row>
        <row r="2909">
          <cell r="B2909" t="str">
            <v>RT.CEKH-39R</v>
          </cell>
          <cell r="C2909" t="str">
            <v>CTR TERMINAL DIRECCION 56820-2B900 HYUNDAI SANTA FE VERACRUZ 06 2006-UP M12*P1.25 228.5MM ROS/INT</v>
          </cell>
          <cell r="D2909">
            <v>30</v>
          </cell>
          <cell r="E2909">
            <v>30</v>
          </cell>
          <cell r="F2909">
            <v>0.95199999999999996</v>
          </cell>
          <cell r="G2909">
            <v>0.95199999999999996</v>
          </cell>
        </row>
        <row r="2910">
          <cell r="B2910" t="str">
            <v>RT.CEKH-40</v>
          </cell>
          <cell r="C2910" t="str">
            <v>CTR TERMINAL DIRECCION 56820-47500 HYUNDAI LIBERO 2006-UP M16*P1.5 73MM ROS/INT</v>
          </cell>
          <cell r="D2910">
            <v>68</v>
          </cell>
          <cell r="E2910">
            <v>68</v>
          </cell>
          <cell r="F2910">
            <v>0.95899999999999996</v>
          </cell>
          <cell r="G2910">
            <v>0.95899999999999996</v>
          </cell>
        </row>
        <row r="2911">
          <cell r="B2911" t="str">
            <v>RT.CEKH-43R</v>
          </cell>
          <cell r="C2911" t="str">
            <v>CTR TERMINAL DIRECCION 56820-4H100 HYUNDAI STAREX H1 2007-2013 M12*P1.25 219MM ROS/INT</v>
          </cell>
          <cell r="D2911">
            <v>26</v>
          </cell>
          <cell r="E2911">
            <v>26</v>
          </cell>
          <cell r="F2911">
            <v>0.82099999999999995</v>
          </cell>
          <cell r="G2911">
            <v>0</v>
          </cell>
        </row>
        <row r="2912">
          <cell r="B2912" t="str">
            <v>RT.CEKH-45L</v>
          </cell>
          <cell r="C2912" t="str">
            <v>CTR TERMINAL DIRECCION 56820-2S000 HYUNDAI TUCSON SONATA 2009-UP M10*P1.25 232.3MM ROS/INT</v>
          </cell>
          <cell r="D2912">
            <v>46</v>
          </cell>
          <cell r="E2912">
            <v>46</v>
          </cell>
          <cell r="F2912">
            <v>0.86099999999999999</v>
          </cell>
          <cell r="G2912">
            <v>0.86099999999999999</v>
          </cell>
        </row>
        <row r="2913">
          <cell r="B2913" t="str">
            <v>RT.CEKH-45R</v>
          </cell>
          <cell r="C2913" t="str">
            <v>CTR TERMINAL DIRECCION 56820-2S050 HYUNDAI TUCSON SONATA 2009-UP M10*P1.25 232.3MM ROS/INT</v>
          </cell>
          <cell r="D2913">
            <v>27</v>
          </cell>
          <cell r="E2913">
            <v>27</v>
          </cell>
          <cell r="F2913">
            <v>0.86899999999999999</v>
          </cell>
          <cell r="G2913">
            <v>0.86899999999999999</v>
          </cell>
        </row>
        <row r="2914">
          <cell r="B2914" t="str">
            <v>RT.CEKH-46L</v>
          </cell>
          <cell r="C2914" t="str">
            <v>CTR TERMINAL DIRECCION 56820-0U500 HYUNDAI ACCENT 2011-UP M12*P1.25 203MM ROS/INT</v>
          </cell>
          <cell r="D2914">
            <v>110</v>
          </cell>
          <cell r="E2914">
            <v>110</v>
          </cell>
          <cell r="F2914">
            <v>0.59</v>
          </cell>
          <cell r="G2914">
            <v>0.59</v>
          </cell>
        </row>
        <row r="2915">
          <cell r="B2915" t="str">
            <v>RT.CEKH-46R</v>
          </cell>
          <cell r="C2915" t="str">
            <v>CTR TERMINAL DIRECCION 56820-0U590 HYUNDAI ACCENT 2011-UP M12*P1.25 203MM ROS/INT</v>
          </cell>
          <cell r="D2915">
            <v>110</v>
          </cell>
          <cell r="E2915">
            <v>110</v>
          </cell>
          <cell r="F2915">
            <v>0.58599999999999997</v>
          </cell>
          <cell r="G2915">
            <v>0.58599999999999997</v>
          </cell>
        </row>
        <row r="2916">
          <cell r="B2916" t="str">
            <v>RT.CEKH-47L</v>
          </cell>
          <cell r="C2916" t="str">
            <v>CTR TERMINAL DIRECCION 56820-4L000 HYUNDAI ACCENT 2010-UP M10*P1.25 202.5MM ROS/INT</v>
          </cell>
          <cell r="D2916">
            <v>45</v>
          </cell>
          <cell r="E2916">
            <v>45</v>
          </cell>
          <cell r="F2916">
            <v>0.622</v>
          </cell>
          <cell r="G2916">
            <v>0.622</v>
          </cell>
        </row>
        <row r="2917">
          <cell r="B2917" t="str">
            <v>RT.CEKH-47R</v>
          </cell>
          <cell r="C2917" t="str">
            <v>CTR TERMINAL DIRECCION 56820-4L090 HYUNDAI ACCENT 2010-UP M10*P1.25 202.5MM ROS/INT</v>
          </cell>
          <cell r="D2917">
            <v>45</v>
          </cell>
          <cell r="E2917">
            <v>45</v>
          </cell>
          <cell r="F2917">
            <v>0.61099999999999999</v>
          </cell>
          <cell r="G2917">
            <v>0.61099999999999999</v>
          </cell>
        </row>
        <row r="2918">
          <cell r="B2918" t="str">
            <v>RT.CEKH-48L</v>
          </cell>
          <cell r="C2918" t="str">
            <v>CTR TERMINAL DIRECCION 56820-A5000 HYUNDAI ELANTRA 2011-UP M10*P1.25 221MM ROS/INT</v>
          </cell>
          <cell r="D2918">
            <v>30</v>
          </cell>
          <cell r="E2918">
            <v>30</v>
          </cell>
          <cell r="F2918">
            <v>0.73599999999999999</v>
          </cell>
          <cell r="G2918">
            <v>0.73599999999999999</v>
          </cell>
        </row>
        <row r="2919">
          <cell r="B2919" t="str">
            <v>RT.CEKH-48R</v>
          </cell>
          <cell r="C2919" t="str">
            <v>CTR TERMINAL DIRECCION 56820-A5090 HYUNDAI ELANTRA 2011-UP M10*P1.25 221MM ROS/INT</v>
          </cell>
          <cell r="D2919">
            <v>27</v>
          </cell>
          <cell r="E2919">
            <v>27</v>
          </cell>
          <cell r="F2919">
            <v>0.74399999999999999</v>
          </cell>
          <cell r="G2919">
            <v>0.74399999999999999</v>
          </cell>
        </row>
        <row r="2920">
          <cell r="B2920" t="str">
            <v>RT.CEKH-49L</v>
          </cell>
          <cell r="C2920" t="str">
            <v>CTR TERMINAL DIRECCION 56820-2W000 HYUNDAI SANTA FE 2013-UP M10*P1.25 224.1MM ROS/INT</v>
          </cell>
          <cell r="D2920">
            <v>36</v>
          </cell>
          <cell r="E2920">
            <v>36</v>
          </cell>
          <cell r="F2920">
            <v>0.876</v>
          </cell>
          <cell r="G2920">
            <v>0.876</v>
          </cell>
        </row>
        <row r="2921">
          <cell r="B2921" t="str">
            <v>RT.CEKH-49R</v>
          </cell>
          <cell r="C2921" t="str">
            <v>CTR TERMINAL DIRECCION 56820-2W050 HYUNDAI SANTA FE 2013-UP M10*P1.25 224.1MM ROS/INT</v>
          </cell>
          <cell r="D2921">
            <v>36</v>
          </cell>
          <cell r="E2921">
            <v>36</v>
          </cell>
          <cell r="F2921">
            <v>0.875</v>
          </cell>
          <cell r="G2921">
            <v>0.875</v>
          </cell>
        </row>
        <row r="2922">
          <cell r="B2922" t="str">
            <v>RT.CEKH-51L</v>
          </cell>
          <cell r="C2922" t="str">
            <v>CTR TERMINAL DIRECCION 56820-C1000 HYUNDAI SONATA 2012-2014 M10*P1.25 186MM ROS/INT</v>
          </cell>
          <cell r="D2922">
            <v>30</v>
          </cell>
          <cell r="E2922">
            <v>30</v>
          </cell>
          <cell r="F2922">
            <v>0.66900000000000004</v>
          </cell>
          <cell r="G2922">
            <v>0.66900000000000004</v>
          </cell>
        </row>
        <row r="2923">
          <cell r="B2923" t="str">
            <v>RT.CEKH-51R</v>
          </cell>
          <cell r="C2923" t="str">
            <v>CTR TERMINAL DIRECCION 56825-C1090 HYUNDAI SONATA 2012-2014 M10*P1.25 186MM ROS/INT</v>
          </cell>
          <cell r="D2923">
            <v>30</v>
          </cell>
          <cell r="E2923">
            <v>30</v>
          </cell>
          <cell r="F2923">
            <v>0.66900000000000004</v>
          </cell>
          <cell r="G2923">
            <v>0.66900000000000004</v>
          </cell>
        </row>
        <row r="2924">
          <cell r="B2924" t="str">
            <v>RT.CEKH-52L</v>
          </cell>
          <cell r="C2924" t="str">
            <v>CTR TERMINAL DIRECCION CEKH-52L HYUNDAI MIGHTY 2013-UP M14*P1.5 123.5MM ROS/INT</v>
          </cell>
          <cell r="D2924">
            <v>9</v>
          </cell>
          <cell r="E2924">
            <v>9</v>
          </cell>
          <cell r="F2924">
            <v>0.75700000000000001</v>
          </cell>
          <cell r="G2924">
            <v>0.75700000000000001</v>
          </cell>
        </row>
        <row r="2925">
          <cell r="B2925" t="str">
            <v>RT.CEKH-52R</v>
          </cell>
          <cell r="C2925" t="str">
            <v>CTR TERMINAL DIRECCION CEKH-52R HYUNDAI MIGHTY 2013-UP M14*P1.5 123.5MM ROS/INT</v>
          </cell>
          <cell r="D2925">
            <v>7</v>
          </cell>
          <cell r="E2925">
            <v>7</v>
          </cell>
          <cell r="F2925">
            <v>0.75700000000000001</v>
          </cell>
          <cell r="G2925">
            <v>0.75700000000000001</v>
          </cell>
        </row>
        <row r="2926">
          <cell r="B2926" t="str">
            <v>RT.CEKH-55L</v>
          </cell>
          <cell r="C2926" t="str">
            <v>CTR TERMINAL DIRECCION 56820-AA000 HYUNDAI ELANTRA 2016 M10*P1.25 120MM ROS/INT</v>
          </cell>
          <cell r="D2926">
            <v>20</v>
          </cell>
          <cell r="E2926">
            <v>20</v>
          </cell>
          <cell r="F2926">
            <v>0.52900000000000003</v>
          </cell>
          <cell r="G2926">
            <v>0.52900000000000003</v>
          </cell>
        </row>
        <row r="2927">
          <cell r="B2927" t="str">
            <v>RT.CEKH-55R</v>
          </cell>
          <cell r="C2927" t="str">
            <v>CTR TERMINAL DIRECCION 56825-AA000 HYUNDAI ELANTRA 2016 M10*P1.25 120MM ROS/INT</v>
          </cell>
          <cell r="D2927">
            <v>20</v>
          </cell>
          <cell r="E2927">
            <v>20</v>
          </cell>
          <cell r="F2927">
            <v>0.52800000000000002</v>
          </cell>
          <cell r="G2927">
            <v>0.52800000000000002</v>
          </cell>
        </row>
        <row r="2928">
          <cell r="B2928" t="str">
            <v>RT.CEKH-7</v>
          </cell>
          <cell r="C2928" t="str">
            <v>CTR TERMINAL DIRECCION 56820-1C080 HYUNDAI SONATA III SONATA II ELANTRA SANTA FE ACCENT 1996-2000 M12*P1.5 78MM ROS/INT</v>
          </cell>
          <cell r="D2928">
            <v>89</v>
          </cell>
          <cell r="E2928">
            <v>89</v>
          </cell>
          <cell r="F2928">
            <v>0.40699999999999997</v>
          </cell>
          <cell r="G2928">
            <v>0.40699999999999997</v>
          </cell>
        </row>
        <row r="2929">
          <cell r="B2929" t="str">
            <v>RT.CEKH-9</v>
          </cell>
          <cell r="C2929" t="str">
            <v>CTR TERMINAL DIRECCION 56872-43000 HYUNDAI STAREX GRACE LIBERO PORTER 1997-2007 M12*P1.5 74MM ROS/INT</v>
          </cell>
          <cell r="D2929">
            <v>67</v>
          </cell>
          <cell r="E2929">
            <v>67</v>
          </cell>
          <cell r="F2929">
            <v>0.86399999999999999</v>
          </cell>
          <cell r="G2929">
            <v>0.86399999999999999</v>
          </cell>
        </row>
        <row r="2930">
          <cell r="B2930" t="str">
            <v>RT.CEKK-10</v>
          </cell>
          <cell r="C2930" t="str">
            <v>CTR TERMINAL DIRECCION OW023-32510 ASIA COMBI 1988-UP M16*P1.5 106MM ROS/INT</v>
          </cell>
          <cell r="D2930">
            <v>30</v>
          </cell>
          <cell r="E2930">
            <v>30</v>
          </cell>
          <cell r="F2930">
            <v>0.61799999999999999</v>
          </cell>
          <cell r="G2930">
            <v>0.61799999999999999</v>
          </cell>
        </row>
        <row r="2931">
          <cell r="B2931" t="str">
            <v>RT.CEKK-11</v>
          </cell>
          <cell r="C2931" t="str">
            <v>CTR TERMINAL DIRECCION ES-2827 KIA PRIDE FESTIVA 1987-1994 M12*P1.5 72MM ROS/INT</v>
          </cell>
          <cell r="D2931">
            <v>29</v>
          </cell>
          <cell r="E2931">
            <v>29</v>
          </cell>
          <cell r="F2931">
            <v>0.33600000000000002</v>
          </cell>
          <cell r="G2931">
            <v>0.33600000000000002</v>
          </cell>
        </row>
        <row r="2932">
          <cell r="B2932" t="str">
            <v>RT.CEKK-18</v>
          </cell>
          <cell r="C2932" t="str">
            <v>CTR TERMINAL DIRECCION 0K72A-32240A KIA K2700 PREGIO BONGO III FRONTIER 1995-2005 M12*P1.5 110MM ROS/INT</v>
          </cell>
          <cell r="D2932">
            <v>14</v>
          </cell>
          <cell r="E2932">
            <v>14</v>
          </cell>
          <cell r="F2932">
            <v>0.52100000000000002</v>
          </cell>
          <cell r="G2932">
            <v>0.52100000000000002</v>
          </cell>
        </row>
        <row r="2933">
          <cell r="B2933" t="str">
            <v>RT.CEKK-27L</v>
          </cell>
          <cell r="C2933" t="str">
            <v>CTR TERMINAL DIRECCION 56820-3E000 KIA SORENTO 2002-2009 M12*P1.5 156MM ROS/INT</v>
          </cell>
          <cell r="D2933">
            <v>7</v>
          </cell>
          <cell r="E2933">
            <v>7</v>
          </cell>
          <cell r="F2933">
            <v>0.69599999999999995</v>
          </cell>
          <cell r="G2933">
            <v>0.69599999999999995</v>
          </cell>
        </row>
        <row r="2934">
          <cell r="B2934" t="str">
            <v>RT.CEKK-27R</v>
          </cell>
          <cell r="C2934" t="str">
            <v>CTR TERMINAL DIRECCION 56820-3E900 KIA SORENTO 2002-2009 M14*P1.5 156MM ROS/INT</v>
          </cell>
          <cell r="D2934">
            <v>7</v>
          </cell>
          <cell r="E2934">
            <v>7</v>
          </cell>
          <cell r="F2934">
            <v>0.70699999999999996</v>
          </cell>
          <cell r="G2934">
            <v>0.70699999999999996</v>
          </cell>
        </row>
        <row r="2935">
          <cell r="B2935" t="str">
            <v>RT.CEKK-32L</v>
          </cell>
          <cell r="C2935" t="str">
            <v>CTR TERMINAL DIRECCION 56820-2G000 KIA CARENS 2006-2013 M16*P1.5 204.1MM ROS/INT</v>
          </cell>
          <cell r="D2935">
            <v>32</v>
          </cell>
          <cell r="E2935">
            <v>32</v>
          </cell>
          <cell r="F2935">
            <v>0.79100000000000004</v>
          </cell>
          <cell r="G2935">
            <v>0.79100000000000004</v>
          </cell>
        </row>
        <row r="2936">
          <cell r="B2936" t="str">
            <v>RT.CEKK-32R</v>
          </cell>
          <cell r="C2936" t="str">
            <v>CTR TERMINAL DIRECCION 25820-2G900 KIA CARENS 2006-2013 M16*P1.5 204.1MM ROS/INT</v>
          </cell>
          <cell r="D2936">
            <v>26</v>
          </cell>
          <cell r="E2936">
            <v>26</v>
          </cell>
          <cell r="F2936">
            <v>0.78300000000000003</v>
          </cell>
          <cell r="G2936">
            <v>0.78300000000000003</v>
          </cell>
        </row>
        <row r="2937">
          <cell r="B2937" t="str">
            <v>RT.CEKK-35</v>
          </cell>
          <cell r="C2937" t="str">
            <v>CTR TERMINAL DIRECCION 56820-0X000 KIA HYUNDAI 2008-2013 M12*P1.5 72MM ROS/INT</v>
          </cell>
          <cell r="D2937">
            <v>40</v>
          </cell>
          <cell r="E2937">
            <v>40</v>
          </cell>
          <cell r="F2937">
            <v>0.38300000000000001</v>
          </cell>
          <cell r="G2937">
            <v>0.38300000000000001</v>
          </cell>
        </row>
        <row r="2938">
          <cell r="B2938" t="str">
            <v>RT.CEKK-36L</v>
          </cell>
          <cell r="C2938" t="str">
            <v>CTR TERMINAL DIRECCION 56820-2K000 KIA SOUL 2008-UP M12*P1.5 188MM ROS/INT</v>
          </cell>
          <cell r="D2938">
            <v>2</v>
          </cell>
          <cell r="E2938">
            <v>2</v>
          </cell>
          <cell r="F2938">
            <v>0.6</v>
          </cell>
          <cell r="G2938">
            <v>0.6</v>
          </cell>
        </row>
        <row r="2939">
          <cell r="B2939" t="str">
            <v>RT.CEKK-37L</v>
          </cell>
          <cell r="C2939" t="str">
            <v>CTR TERMINAL DIRECCION 56820-1Y501 KIA MORNING 2011-UP M12*P1.5 192MM ROS/INT</v>
          </cell>
          <cell r="D2939">
            <v>41</v>
          </cell>
          <cell r="E2939">
            <v>41</v>
          </cell>
          <cell r="F2939">
            <v>0.58599999999999997</v>
          </cell>
          <cell r="G2939">
            <v>0.58599999999999997</v>
          </cell>
        </row>
        <row r="2940">
          <cell r="B2940" t="str">
            <v>RT.CEKK-37R</v>
          </cell>
          <cell r="C2940" t="str">
            <v>CTR TERMINAL DIRECCION 56820-1Y551 KIA PICANTO 2011-UP M12*P1.5 192MM ROS/INT</v>
          </cell>
          <cell r="D2940">
            <v>28</v>
          </cell>
          <cell r="E2940">
            <v>28</v>
          </cell>
          <cell r="F2940">
            <v>0.58599999999999997</v>
          </cell>
          <cell r="G2940">
            <v>0.58599999999999997</v>
          </cell>
        </row>
        <row r="2941">
          <cell r="B2941" t="str">
            <v>RT.CEKK-38R</v>
          </cell>
          <cell r="C2941" t="str">
            <v>CTR TERMINAL DIRECCION 56820-A7090 KIA CERATO 2006-2009 M10*P1.25 198MM ROS/INT</v>
          </cell>
          <cell r="D2941">
            <v>11</v>
          </cell>
          <cell r="E2941">
            <v>11</v>
          </cell>
          <cell r="F2941">
            <v>0.68700000000000006</v>
          </cell>
          <cell r="G2941">
            <v>0.68700000000000006</v>
          </cell>
        </row>
        <row r="2942">
          <cell r="B2942" t="str">
            <v>RT.CEKS-10L</v>
          </cell>
          <cell r="C2942" t="str">
            <v>CTR TERMINAL DIRECCION 46660-09002 SSANGYONG ACTYON KYRON 2005 M14*P1.5 197.5MM ROS/INT</v>
          </cell>
          <cell r="D2942">
            <v>19</v>
          </cell>
          <cell r="E2942">
            <v>19</v>
          </cell>
          <cell r="F2942">
            <v>1.0269999999999999</v>
          </cell>
          <cell r="G2942">
            <v>1.0269999999999999</v>
          </cell>
        </row>
        <row r="2943">
          <cell r="B2943" t="str">
            <v>RT.CEKS-10R</v>
          </cell>
          <cell r="C2943" t="str">
            <v>CTR TERMINAL DIRECCION 46660-09011 SSANGYONG ACTYON KYRON 2005 M14*P1.5 197.5MM ROS/INT</v>
          </cell>
          <cell r="D2943">
            <v>23</v>
          </cell>
          <cell r="E2943">
            <v>23</v>
          </cell>
          <cell r="F2943">
            <v>1.0369999999999999</v>
          </cell>
          <cell r="G2943">
            <v>1.0369999999999999</v>
          </cell>
        </row>
        <row r="2944">
          <cell r="B2944" t="str">
            <v>RT.CEKS-12</v>
          </cell>
          <cell r="C2944" t="str">
            <v>CTR TERMINAL DIRECCION 46660-34000 SSANGYONG KORANDO C 2008-2010 M12*P1.5 78MM ROS/INT</v>
          </cell>
          <cell r="D2944">
            <v>22</v>
          </cell>
          <cell r="E2944">
            <v>22</v>
          </cell>
          <cell r="F2944">
            <v>0.437</v>
          </cell>
          <cell r="G2944">
            <v>0.437</v>
          </cell>
        </row>
        <row r="2945">
          <cell r="B2945" t="str">
            <v>RT.CEKS-9L</v>
          </cell>
          <cell r="C2945" t="str">
            <v>CTR TERMINAL DIRECCION 46660-08000 SSANGYONG REXTON 2001-UP M14*P1.5 197.5MM ROS/INT</v>
          </cell>
          <cell r="D2945">
            <v>6</v>
          </cell>
          <cell r="E2945">
            <v>6</v>
          </cell>
          <cell r="F2945">
            <v>1.036</v>
          </cell>
          <cell r="G2945">
            <v>1.036</v>
          </cell>
        </row>
        <row r="2946">
          <cell r="B2946" t="str">
            <v>RT.CEM-17L</v>
          </cell>
          <cell r="C2946" t="str">
            <v>CTR TERMINAL DIRECCION MC810258 MITSUBISHI FUSO TRUCK 4 TON FK315 316 415 416 425 1984-UP M16*P1.5 100MM ROS/EXT</v>
          </cell>
          <cell r="D2946">
            <v>62</v>
          </cell>
          <cell r="E2946">
            <v>62</v>
          </cell>
          <cell r="F2946">
            <v>0.88</v>
          </cell>
          <cell r="G2946">
            <v>0.88</v>
          </cell>
        </row>
        <row r="2947">
          <cell r="B2947" t="str">
            <v>RT.CEM-17R</v>
          </cell>
          <cell r="C2947" t="str">
            <v>CTR TERMINAL DIRECCION MC810259 MITSUBISHI FUSO TRUCK 4 TON FK315 316 415 416 425 1984-UP M16*P1.5 100MM ROS/EXT</v>
          </cell>
          <cell r="D2947">
            <v>26</v>
          </cell>
          <cell r="E2947">
            <v>26</v>
          </cell>
          <cell r="F2947">
            <v>0.88600000000000001</v>
          </cell>
          <cell r="G2947">
            <v>0.88600000000000001</v>
          </cell>
        </row>
        <row r="2948">
          <cell r="B2948" t="str">
            <v>RT.CEM-53</v>
          </cell>
          <cell r="C2948" t="str">
            <v>CTR TERMINAL DIRECCION MK384673 MITSUBISHI CANTER 1995-UP M14*P1.5 140MM ROS/EXT</v>
          </cell>
          <cell r="D2948">
            <v>55</v>
          </cell>
          <cell r="E2948">
            <v>55</v>
          </cell>
          <cell r="F2948">
            <v>0.83699999999999997</v>
          </cell>
          <cell r="G2948">
            <v>0.83699999999999997</v>
          </cell>
        </row>
        <row r="2949">
          <cell r="B2949" t="str">
            <v>RT.CEM-54</v>
          </cell>
          <cell r="C2949" t="str">
            <v>CTR TERMINAL DIRECCION MK384672 MITSUBISHI CANTER FE6 1995-UP M14*P1.5 140MM ROS/EXT</v>
          </cell>
          <cell r="D2949">
            <v>53</v>
          </cell>
          <cell r="E2949">
            <v>53</v>
          </cell>
          <cell r="F2949">
            <v>0.83899999999999997</v>
          </cell>
          <cell r="G2949">
            <v>0.83899999999999997</v>
          </cell>
        </row>
        <row r="2950">
          <cell r="B2950" t="str">
            <v>RT.CEM-55</v>
          </cell>
          <cell r="C2950" t="str">
            <v>CTR TERMINAL DIRECCION 4422A018 MITSUBISHI LANCER 2008-2012 M12*P1.5 76MM ROS/INT</v>
          </cell>
          <cell r="D2950">
            <v>20</v>
          </cell>
          <cell r="E2950">
            <v>20</v>
          </cell>
          <cell r="F2950">
            <v>0.377</v>
          </cell>
          <cell r="G2950">
            <v>0.377</v>
          </cell>
        </row>
        <row r="2951">
          <cell r="B2951" t="str">
            <v>RT.CEM-57</v>
          </cell>
          <cell r="C2951" t="str">
            <v>CTR TERMINAL DIRECCION MK996333 MITSUBISHI CANTER 1993-UP M14*P1.5 130MM ROS/EXT</v>
          </cell>
          <cell r="D2951">
            <v>48</v>
          </cell>
          <cell r="E2951">
            <v>48</v>
          </cell>
          <cell r="F2951">
            <v>0.76300000000000001</v>
          </cell>
          <cell r="G2951">
            <v>0.76300000000000001</v>
          </cell>
        </row>
        <row r="2952">
          <cell r="B2952" t="str">
            <v>RT.CEM-58</v>
          </cell>
          <cell r="C2952" t="str">
            <v>CTR TERMINAL DIRECCION MK996332 MITSUBISHI CANTER 1993-UP M14*P1.5 130MM ROS/EXT</v>
          </cell>
          <cell r="D2952">
            <v>36</v>
          </cell>
          <cell r="E2952">
            <v>36</v>
          </cell>
          <cell r="F2952">
            <v>0.76500000000000001</v>
          </cell>
          <cell r="G2952">
            <v>0.76500000000000001</v>
          </cell>
        </row>
        <row r="2953">
          <cell r="B2953" t="str">
            <v>RT.CEM-62</v>
          </cell>
          <cell r="C2953" t="str">
            <v>CTR TERMINAL DIRECCION 4422A095 MITSUBISHI TRITON L200 2005-2010 M12*P1.5 97MM ROS/INT</v>
          </cell>
          <cell r="D2953">
            <v>28</v>
          </cell>
          <cell r="E2953">
            <v>28</v>
          </cell>
          <cell r="F2953">
            <v>0.56499999999999995</v>
          </cell>
          <cell r="G2953">
            <v>0.56499999999999995</v>
          </cell>
        </row>
        <row r="2954">
          <cell r="B2954" t="str">
            <v>RT.CEM-64</v>
          </cell>
          <cell r="C2954" t="str">
            <v>CTR TERMINAL DIRECCION 4422A052 MITSUBISHI OUTLANDER 2014-UP M10xP1.25 78MM ROS/INT</v>
          </cell>
          <cell r="D2954">
            <v>30</v>
          </cell>
          <cell r="E2954">
            <v>30</v>
          </cell>
          <cell r="F2954">
            <v>0.39900000000000002</v>
          </cell>
          <cell r="G2954">
            <v>0.39900000000000002</v>
          </cell>
        </row>
        <row r="2955">
          <cell r="B2955" t="str">
            <v>RT.CEM-7L</v>
          </cell>
          <cell r="C2955" t="str">
            <v>CTR TERMINAL DIRECCION MW033300 MITSUBISHI CANTER 1973-UP M14*P1.5 95MM ROS/EXT</v>
          </cell>
          <cell r="D2955">
            <v>21</v>
          </cell>
          <cell r="E2955">
            <v>21</v>
          </cell>
          <cell r="F2955">
            <v>0.60899999999999999</v>
          </cell>
          <cell r="G2955">
            <v>0.60899999999999999</v>
          </cell>
        </row>
        <row r="2956">
          <cell r="B2956" t="str">
            <v>RT.CEM-7R</v>
          </cell>
          <cell r="C2956" t="str">
            <v>CTR TERMINAL DIRECCION MW033301 MITSUBISHI CANTER 1973-UP M14*P1.5 95MM ROS/EXT</v>
          </cell>
          <cell r="D2956">
            <v>33</v>
          </cell>
          <cell r="E2956">
            <v>33</v>
          </cell>
          <cell r="F2956">
            <v>0.61799999999999999</v>
          </cell>
          <cell r="G2956">
            <v>0.61799999999999999</v>
          </cell>
        </row>
        <row r="2957">
          <cell r="B2957" t="str">
            <v>RT.CEMZ-63</v>
          </cell>
          <cell r="C2957" t="str">
            <v>CTR TERMINAL DIRECCION UR61-32-280 FORD 2006-2014 ENDEAVUR M12*P1.5 85MM ROS/INT</v>
          </cell>
          <cell r="D2957">
            <v>36</v>
          </cell>
          <cell r="E2957">
            <v>36</v>
          </cell>
          <cell r="F2957">
            <v>0.46100000000000002</v>
          </cell>
          <cell r="G2957">
            <v>0.46100000000000002</v>
          </cell>
        </row>
        <row r="2958">
          <cell r="B2958" t="str">
            <v>RT.CEMZ-65L</v>
          </cell>
          <cell r="C2958" t="str">
            <v>CTR TERMINAL DIRECCION GHT2-32-290 MAZDA WAGON 2014-2015 M12*P1.5 181MM ROS/INT</v>
          </cell>
          <cell r="D2958">
            <v>25</v>
          </cell>
          <cell r="E2958">
            <v>25</v>
          </cell>
          <cell r="F2958">
            <v>0.63800000000000001</v>
          </cell>
          <cell r="G2958">
            <v>0.63800000000000001</v>
          </cell>
        </row>
        <row r="2959">
          <cell r="B2959" t="str">
            <v>RT.CEMZ-65R</v>
          </cell>
          <cell r="C2959" t="str">
            <v>CTR TERMINAL DIRECCION GHT2-32-280 MAZDA 2013-2016 WAGON M12*P1.5 181MM ROS/INT</v>
          </cell>
          <cell r="D2959">
            <v>20</v>
          </cell>
          <cell r="E2959">
            <v>20</v>
          </cell>
          <cell r="F2959">
            <v>0.64700000000000002</v>
          </cell>
          <cell r="G2959">
            <v>0.64700000000000002</v>
          </cell>
        </row>
        <row r="2960">
          <cell r="B2960" t="str">
            <v>RT.CEMZ-74L</v>
          </cell>
          <cell r="C2960" t="str">
            <v>CTR TERMINAL DIRECCION 1910478 MAZDA BT-50 2011-UP M12*P1.5 202MM ROS/INT</v>
          </cell>
          <cell r="D2960">
            <v>26</v>
          </cell>
          <cell r="E2960">
            <v>26</v>
          </cell>
          <cell r="F2960">
            <v>0.81899999999999995</v>
          </cell>
          <cell r="G2960">
            <v>0.81899999999999995</v>
          </cell>
        </row>
        <row r="2961">
          <cell r="B2961" t="str">
            <v>RT.CEMZ-74R</v>
          </cell>
          <cell r="C2961" t="str">
            <v>CTR TERMINAL DIRECCION 1910477 MAZDA BT-50 2011-UP M12*P1.5 202MM ROS/INT</v>
          </cell>
          <cell r="D2961">
            <v>26</v>
          </cell>
          <cell r="E2961">
            <v>26</v>
          </cell>
          <cell r="F2961">
            <v>0.82899999999999996</v>
          </cell>
          <cell r="G2961">
            <v>0.82899999999999996</v>
          </cell>
        </row>
        <row r="2962">
          <cell r="B2962" t="str">
            <v>RT.CEMZ-75R</v>
          </cell>
          <cell r="C2962" t="str">
            <v>CTR TERMINAL DIRECCION 1727226 MAZDA BT-50 2011-UP M12*P1.5 218MM ROS/INT</v>
          </cell>
          <cell r="D2962">
            <v>24</v>
          </cell>
          <cell r="E2962">
            <v>24</v>
          </cell>
          <cell r="F2962">
            <v>0.88300000000000001</v>
          </cell>
          <cell r="G2962">
            <v>0.88300000000000001</v>
          </cell>
        </row>
        <row r="2963">
          <cell r="B2963" t="str">
            <v>RT.CEN-100</v>
          </cell>
          <cell r="C2963" t="str">
            <v>CTR TERMINAL DIRECCION 48520-4Z025 NISSAN 2000-2006 SENTRA ALMERA M12*P1.5 100MM ROS/INT</v>
          </cell>
          <cell r="D2963">
            <v>14</v>
          </cell>
          <cell r="E2963">
            <v>14</v>
          </cell>
          <cell r="F2963">
            <v>0.44600000000000001</v>
          </cell>
          <cell r="G2963">
            <v>0.44600000000000001</v>
          </cell>
        </row>
        <row r="2964">
          <cell r="B2964" t="str">
            <v>RT.CEN-107</v>
          </cell>
          <cell r="C2964" t="str">
            <v>CTR TERMINAL DIRECCION 48570-VB025 NISSAN MURANO 2007-2012 M14*P1.5 150MM ROS/EXT</v>
          </cell>
          <cell r="D2964">
            <v>3</v>
          </cell>
          <cell r="E2964">
            <v>3</v>
          </cell>
          <cell r="F2964">
            <v>0.65900000000000003</v>
          </cell>
          <cell r="G2964">
            <v>0.65900000000000003</v>
          </cell>
        </row>
        <row r="2965">
          <cell r="B2965" t="str">
            <v>RT.CEN-109</v>
          </cell>
          <cell r="C2965" t="str">
            <v>CTR TERMINAL DIRECCION 48520-7S025 NISSAN TITAN 2004-2012 M14*P1.5 207MM ROS/INT</v>
          </cell>
          <cell r="D2965">
            <v>7</v>
          </cell>
          <cell r="E2965">
            <v>7</v>
          </cell>
          <cell r="F2965">
            <v>0.96399999999999997</v>
          </cell>
          <cell r="G2965">
            <v>0.96399999999999997</v>
          </cell>
        </row>
        <row r="2966">
          <cell r="B2966" t="str">
            <v>RT.CEN-110</v>
          </cell>
          <cell r="C2966" t="str">
            <v>CTR TERMINAL DIRECCION 48640-EA025 NISSAN FRONTIER PATHFINDER XTERRA 2005-UP M14*P1.5 183MM ROS/INT</v>
          </cell>
          <cell r="D2966">
            <v>12</v>
          </cell>
          <cell r="E2966">
            <v>12</v>
          </cell>
          <cell r="F2966">
            <v>0.87</v>
          </cell>
          <cell r="G2966">
            <v>0.87</v>
          </cell>
        </row>
        <row r="2967">
          <cell r="B2967" t="str">
            <v>RT.CEN-115</v>
          </cell>
          <cell r="C2967" t="str">
            <v>CTR TERMINAL DIRECCION 48520-3U025 NISSAN TIIDA VERSA 2004-UP M10*P1.25 197MM ROS/INT</v>
          </cell>
          <cell r="D2967">
            <v>8</v>
          </cell>
          <cell r="E2967">
            <v>8</v>
          </cell>
          <cell r="F2967">
            <v>0</v>
          </cell>
          <cell r="G2967">
            <v>0.71799999999999997</v>
          </cell>
        </row>
        <row r="2968">
          <cell r="B2968" t="str">
            <v>RT.CEN-124</v>
          </cell>
          <cell r="C2968" t="str">
            <v>CTR TERMINAL DIRECCION 48520-AX602 NISSAN MARCH MICRA 2004-2007 M10*P1.25 90MM ROS/INT</v>
          </cell>
          <cell r="D2968">
            <v>9</v>
          </cell>
          <cell r="E2968">
            <v>9</v>
          </cell>
          <cell r="F2968">
            <v>0.377</v>
          </cell>
          <cell r="G2968">
            <v>0.377</v>
          </cell>
        </row>
        <row r="2969">
          <cell r="B2969" t="str">
            <v>RT.CEN-128</v>
          </cell>
          <cell r="C2969" t="str">
            <v>CTR TERMINAL DIRECCION D8520-E00A NISSAN SENTRA 2007-2011 M10*P1.25 152MM ROS/INT</v>
          </cell>
          <cell r="D2969">
            <v>9</v>
          </cell>
          <cell r="E2969">
            <v>9</v>
          </cell>
          <cell r="F2969">
            <v>0.55400000000000005</v>
          </cell>
          <cell r="G2969">
            <v>0.55400000000000005</v>
          </cell>
        </row>
        <row r="2970">
          <cell r="B2970" t="str">
            <v>RT.CEN-129</v>
          </cell>
          <cell r="C2970" t="str">
            <v>CTR TERMINAL DIRECCION D8640-ET00A NISSAN SENTRA 2007-2011 M10*P1.25 152MM ROS/INT</v>
          </cell>
          <cell r="D2970">
            <v>9</v>
          </cell>
          <cell r="E2970">
            <v>9</v>
          </cell>
          <cell r="F2970">
            <v>0.55600000000000005</v>
          </cell>
          <cell r="G2970">
            <v>0.55600000000000005</v>
          </cell>
        </row>
        <row r="2971">
          <cell r="B2971" t="str">
            <v>RT.CEN-141</v>
          </cell>
          <cell r="C2971" t="str">
            <v>CTR TERMINAL DIRECCION D8640-1HJ01 NISSAN MARCH 2009-2013 M10*P1.25 178MM ROS/INT</v>
          </cell>
          <cell r="D2971">
            <v>16</v>
          </cell>
          <cell r="E2971">
            <v>16</v>
          </cell>
          <cell r="F2971">
            <v>0.67400000000000004</v>
          </cell>
          <cell r="G2971">
            <v>0.67400000000000004</v>
          </cell>
        </row>
        <row r="2972">
          <cell r="B2972" t="str">
            <v>RT.CEN-143</v>
          </cell>
          <cell r="C2972" t="str">
            <v>CTR TERMINAL DIRECCION D8640-EB70A NISSAN FRONTIER 2001-2009 M14*P1.5 183MM ROS/INT</v>
          </cell>
          <cell r="D2972">
            <v>20</v>
          </cell>
          <cell r="E2972">
            <v>20</v>
          </cell>
          <cell r="F2972">
            <v>0.86499999999999999</v>
          </cell>
          <cell r="G2972">
            <v>0.86499999999999999</v>
          </cell>
        </row>
        <row r="2973">
          <cell r="B2973" t="str">
            <v>RT.CEN-144</v>
          </cell>
          <cell r="C2973" t="str">
            <v>CTR TERMINAL DIRECCION D8520-EB70A NISSAN 2001-2009 FRONTIER M14*P1.5 183MM ROS/INT</v>
          </cell>
          <cell r="D2973">
            <v>21</v>
          </cell>
          <cell r="E2973">
            <v>21</v>
          </cell>
          <cell r="F2973">
            <v>0.88300000000000001</v>
          </cell>
          <cell r="G2973">
            <v>0.88300000000000001</v>
          </cell>
        </row>
        <row r="2974">
          <cell r="B2974" t="str">
            <v>RT.CEN-145L</v>
          </cell>
          <cell r="C2974" t="str">
            <v>CTR TERMINAL DIRECCION D8520-1HK0A NISSAN VERSA 2012-UP M10*P1.25 178MM ROS/INT</v>
          </cell>
          <cell r="D2974">
            <v>9</v>
          </cell>
          <cell r="E2974">
            <v>9</v>
          </cell>
          <cell r="F2974">
            <v>0.627</v>
          </cell>
          <cell r="G2974">
            <v>0.627</v>
          </cell>
        </row>
        <row r="2975">
          <cell r="B2975" t="str">
            <v>RT.CEN-145R</v>
          </cell>
          <cell r="C2975" t="str">
            <v>CTR TERMINAL DIRECCION D8640-1HK0A NISSAN VERSA 2012-UP M10*P1.25 178MM ROS/INT</v>
          </cell>
          <cell r="D2975">
            <v>9</v>
          </cell>
          <cell r="E2975">
            <v>9</v>
          </cell>
          <cell r="F2975">
            <v>0.629</v>
          </cell>
          <cell r="G2975">
            <v>0.629</v>
          </cell>
        </row>
        <row r="2976">
          <cell r="B2976" t="str">
            <v>RT.CEN-152L</v>
          </cell>
          <cell r="C2976" t="str">
            <v>CTR TERMINAL DIRECCION D8640-4EA0A NISSAN QASHQAI 2013-UP M10*P1.25 193MM ROS/INT</v>
          </cell>
          <cell r="D2976">
            <v>88</v>
          </cell>
          <cell r="E2976">
            <v>88</v>
          </cell>
          <cell r="F2976">
            <v>0.82199999999999995</v>
          </cell>
          <cell r="G2976">
            <v>0.82199999999999995</v>
          </cell>
        </row>
        <row r="2977">
          <cell r="B2977" t="str">
            <v>RT.CEN-152R</v>
          </cell>
          <cell r="C2977" t="str">
            <v>CTR TERMINAL DIRECCION D8520-4EA0A NISSAN QASHQAI 2013-UP M10*P1.25 193MM ROS/INT</v>
          </cell>
          <cell r="D2977">
            <v>88</v>
          </cell>
          <cell r="E2977">
            <v>88</v>
          </cell>
          <cell r="F2977">
            <v>0.80700000000000005</v>
          </cell>
          <cell r="G2977">
            <v>0.80700000000000005</v>
          </cell>
        </row>
        <row r="2978">
          <cell r="B2978" t="str">
            <v>RT.CEN-153L</v>
          </cell>
          <cell r="C2978" t="str">
            <v>CTR TERMINAL DIRECCION D8640-1KA0A NISSAN TIIDA 2011-UP M10*P1.25 192MM ROS/INT</v>
          </cell>
          <cell r="D2978">
            <v>44</v>
          </cell>
          <cell r="E2978">
            <v>44</v>
          </cell>
          <cell r="F2978">
            <v>0.70399999999999996</v>
          </cell>
          <cell r="G2978">
            <v>0.70399999999999996</v>
          </cell>
        </row>
        <row r="2979">
          <cell r="B2979" t="str">
            <v>RT.CEN-153R</v>
          </cell>
          <cell r="C2979" t="str">
            <v>CTR TERMINAL DIRECCION D8520-1KA0A NISSAN TIIDA 2011-UP M10*P1.25 192MM ROS/INT</v>
          </cell>
          <cell r="D2979">
            <v>44</v>
          </cell>
          <cell r="E2979">
            <v>44</v>
          </cell>
          <cell r="F2979">
            <v>0.71099999999999997</v>
          </cell>
          <cell r="G2979">
            <v>0.71099999999999997</v>
          </cell>
        </row>
        <row r="2980">
          <cell r="B2980" t="str">
            <v>RT.CEN-154L</v>
          </cell>
          <cell r="C2980" t="str">
            <v>CTR TERMINAL DIRECCION D8520-4BA0A NISSAN X-TRAIL 2013-UP M10*P1.25 207MM ROS/INT</v>
          </cell>
          <cell r="D2980">
            <v>36</v>
          </cell>
          <cell r="E2980">
            <v>36</v>
          </cell>
          <cell r="F2980">
            <v>0.70799999999999996</v>
          </cell>
          <cell r="G2980">
            <v>0.70799999999999996</v>
          </cell>
        </row>
        <row r="2981">
          <cell r="B2981" t="str">
            <v>RT.CEN-154R</v>
          </cell>
          <cell r="C2981" t="str">
            <v>CTR TERMINAL DIRECCION D8640-4BA0A NISSAN X-TRAIL 2013-UP M10*P1.25 207MM ROS/INT</v>
          </cell>
          <cell r="D2981">
            <v>36</v>
          </cell>
          <cell r="E2981">
            <v>36</v>
          </cell>
          <cell r="F2981">
            <v>0.69799999999999995</v>
          </cell>
          <cell r="G2981">
            <v>0.69799999999999995</v>
          </cell>
        </row>
        <row r="2982">
          <cell r="B2982" t="str">
            <v>RT.CEN-156L</v>
          </cell>
          <cell r="C2982" t="str">
            <v>CTR TERMINAL DIRECCION CEN-156L NISSAN MARCH CUBE 2002-2009 M10*P1.25 200MM ROS/INT</v>
          </cell>
          <cell r="D2982">
            <v>1</v>
          </cell>
          <cell r="E2982">
            <v>1</v>
          </cell>
          <cell r="F2982">
            <v>0.71799999999999997</v>
          </cell>
          <cell r="G2982">
            <v>0.71799999999999997</v>
          </cell>
        </row>
        <row r="2983">
          <cell r="B2983" t="str">
            <v>RT.CEN-40</v>
          </cell>
          <cell r="C2983" t="str">
            <v>CTR TERMINAL DIRECCION 48520-01G25 NISSAN DATSUN PICK UP 1985-UP M12*P1.25 103MM ROS/EXT</v>
          </cell>
          <cell r="D2983">
            <v>56</v>
          </cell>
          <cell r="E2983">
            <v>56</v>
          </cell>
          <cell r="F2983">
            <v>0.45100000000000001</v>
          </cell>
          <cell r="G2983">
            <v>0.45100000000000001</v>
          </cell>
        </row>
        <row r="2984">
          <cell r="B2984" t="str">
            <v>RT.CEN-41</v>
          </cell>
          <cell r="C2984" t="str">
            <v>CTR TERMINAL DIRECCION 48521-01G25 NISSAN DATSUN PICK UP 1985-UP M12*P1.25 225.8MM ROS/EXT</v>
          </cell>
          <cell r="D2984">
            <v>10</v>
          </cell>
          <cell r="E2984">
            <v>10</v>
          </cell>
          <cell r="F2984">
            <v>0.627</v>
          </cell>
          <cell r="G2984">
            <v>0.627</v>
          </cell>
        </row>
        <row r="2985">
          <cell r="B2985" t="str">
            <v>RT.CEN-42</v>
          </cell>
          <cell r="C2985" t="str">
            <v>CTR TERMINAL DIRECCION 48520-31G25 NISSAN PICK UP 1986-1993 M12*P1.25 131MM ROS/EXT</v>
          </cell>
          <cell r="D2985">
            <v>36</v>
          </cell>
          <cell r="E2985">
            <v>36</v>
          </cell>
          <cell r="F2985">
            <v>0.443</v>
          </cell>
          <cell r="G2985">
            <v>0.443</v>
          </cell>
        </row>
        <row r="2986">
          <cell r="B2986" t="str">
            <v>RT.CEN-43</v>
          </cell>
          <cell r="C2986" t="str">
            <v>CTR TERMINAL DIRECCION 48570-31G25 NISSAN PICK UP 1985-1992 4WD M12*P1.25 131MM ROS/EXT</v>
          </cell>
          <cell r="D2986">
            <v>57</v>
          </cell>
          <cell r="E2986">
            <v>57</v>
          </cell>
          <cell r="F2986">
            <v>0.44600000000000001</v>
          </cell>
          <cell r="G2986">
            <v>0.44600000000000001</v>
          </cell>
        </row>
        <row r="2987">
          <cell r="B2987" t="str">
            <v>RT.CEN-47</v>
          </cell>
          <cell r="C2987" t="str">
            <v>CTR TERMINAL DIRECCION 48520-50A26 NISSAN SENTRA 1990-1994 M12*P1.25 94MM ROS/INT</v>
          </cell>
          <cell r="D2987">
            <v>126</v>
          </cell>
          <cell r="E2987">
            <v>126</v>
          </cell>
          <cell r="F2987">
            <v>0.40100000000000002</v>
          </cell>
          <cell r="G2987">
            <v>0.40100000000000002</v>
          </cell>
        </row>
        <row r="2988">
          <cell r="B2988" t="str">
            <v>RT.CEN-75</v>
          </cell>
          <cell r="C2988" t="str">
            <v>CTR TERMINAL DIRECCION 48520-27N25 NISSAN URVAN 1997-2001 M14*P1.5 105MM ROS/INT</v>
          </cell>
          <cell r="D2988">
            <v>22</v>
          </cell>
          <cell r="E2988">
            <v>22</v>
          </cell>
          <cell r="F2988">
            <v>0.61</v>
          </cell>
          <cell r="G2988">
            <v>0.61</v>
          </cell>
        </row>
        <row r="2989">
          <cell r="B2989" t="str">
            <v>RT.CEN-81</v>
          </cell>
          <cell r="C2989" t="str">
            <v>CTR TERMINAL DIRECCION 48520-61G25 NISSAN PICK UP 1992-UP 4WD M12*P1.25 131MM ROS/EXT</v>
          </cell>
          <cell r="D2989">
            <v>8</v>
          </cell>
          <cell r="E2989">
            <v>8</v>
          </cell>
          <cell r="F2989">
            <v>0.45700000000000002</v>
          </cell>
          <cell r="G2989">
            <v>0.45700000000000002</v>
          </cell>
        </row>
        <row r="2990">
          <cell r="B2990" t="str">
            <v>RT.CEN-9</v>
          </cell>
          <cell r="C2990" t="str">
            <v>CTR TERMINAL DIRECCION 48520-01E00 NISSAN DATSUN SUNNY 1990-UP M12*P1.25 ROS/INT</v>
          </cell>
          <cell r="D2990">
            <v>60</v>
          </cell>
          <cell r="E2990">
            <v>60</v>
          </cell>
          <cell r="F2990">
            <v>0</v>
          </cell>
          <cell r="G2990">
            <v>0.40600000000000003</v>
          </cell>
        </row>
        <row r="2991">
          <cell r="B2991" t="str">
            <v>RT.CEN-94</v>
          </cell>
          <cell r="C2991" t="str">
            <v>CTR TERMINAL DIRECCION 48521-2S485 NISSAN PICK UP FRONTIER 1997-UP M12*P1.25 240MM ROS/EXT</v>
          </cell>
          <cell r="D2991">
            <v>23</v>
          </cell>
          <cell r="E2991">
            <v>23</v>
          </cell>
          <cell r="F2991">
            <v>0.73499999999999999</v>
          </cell>
          <cell r="G2991">
            <v>0.73499999999999999</v>
          </cell>
        </row>
        <row r="2992">
          <cell r="B2992" t="str">
            <v>RT.CEN-95</v>
          </cell>
          <cell r="C2992" t="str">
            <v>CTR TERMINAL DIRECCION 48520-2S485 NISSAN PICK UP FRONTIER 1997-UP M12*P1.25 90MM ROS/EXT</v>
          </cell>
          <cell r="D2992">
            <v>20</v>
          </cell>
          <cell r="E2992">
            <v>20</v>
          </cell>
          <cell r="F2992">
            <v>0.40500000000000003</v>
          </cell>
          <cell r="G2992">
            <v>0.40500000000000003</v>
          </cell>
        </row>
        <row r="2993">
          <cell r="B2993" t="str">
            <v>RT.CEN-98</v>
          </cell>
          <cell r="C2993" t="str">
            <v>CTR TERMINAL DIRECCION 48520-3S525 NISSAN FRONTIER 2001-2004 M14*P1.5 94MM ROS/INT</v>
          </cell>
          <cell r="D2993">
            <v>58</v>
          </cell>
          <cell r="E2993">
            <v>58</v>
          </cell>
          <cell r="F2993">
            <v>0.50900000000000001</v>
          </cell>
          <cell r="G2993">
            <v>0.50900000000000001</v>
          </cell>
        </row>
        <row r="2994">
          <cell r="B2994" t="str">
            <v>RT.CEN-99</v>
          </cell>
          <cell r="C2994" t="str">
            <v>CTR TERMINAL DIRECCION 48570-3S525 NISSAN PICK UP 4WD D22 1997-UP 4WD M14*P1.5 94MM ROS/INT</v>
          </cell>
          <cell r="D2994">
            <v>26</v>
          </cell>
          <cell r="E2994">
            <v>26</v>
          </cell>
          <cell r="F2994">
            <v>0.502</v>
          </cell>
          <cell r="G2994">
            <v>0.502</v>
          </cell>
        </row>
        <row r="2995">
          <cell r="B2995" t="str">
            <v>RT.CES-12</v>
          </cell>
          <cell r="C2995" t="str">
            <v>CTR TERMINAL DIRECCION 48810-84000 SUZUKI ALTO 1985-1998 M14*P1.5 94MM ROS/INT</v>
          </cell>
          <cell r="D2995">
            <v>20</v>
          </cell>
          <cell r="E2995">
            <v>20</v>
          </cell>
          <cell r="F2995">
            <v>0</v>
          </cell>
          <cell r="G2995">
            <v>0.28999999999999998</v>
          </cell>
        </row>
        <row r="2996">
          <cell r="B2996" t="str">
            <v>RT.CES-17</v>
          </cell>
          <cell r="C2996" t="str">
            <v>CTR TERMINAL DIRECCION 48810-65J00 SUZUKI GRAND VITARA 2006-2014 M12*P1.25 82MM ROS/INT</v>
          </cell>
          <cell r="D2996">
            <v>22</v>
          </cell>
          <cell r="E2996">
            <v>22</v>
          </cell>
          <cell r="F2996">
            <v>0.38800000000000001</v>
          </cell>
          <cell r="G2996">
            <v>0.38800000000000001</v>
          </cell>
        </row>
        <row r="2997">
          <cell r="B2997" t="str">
            <v>RT.CES-22</v>
          </cell>
          <cell r="C2997" t="str">
            <v>CTR TERMINAL DIRECCION 48810-60810 SUZUKI APV SWIFT SWIFT SPORT 2005-UP M12*P1.25 70MM ROS/INT</v>
          </cell>
          <cell r="D2997">
            <v>109</v>
          </cell>
          <cell r="E2997">
            <v>109</v>
          </cell>
          <cell r="F2997">
            <v>0.35699999999999998</v>
          </cell>
          <cell r="G2997">
            <v>0.35699999999999998</v>
          </cell>
        </row>
        <row r="2998">
          <cell r="B2998" t="str">
            <v>RT.CES-23</v>
          </cell>
          <cell r="C2998" t="str">
            <v>CTR TERMINAL DIRECCION 48810-68L00 SUZUKI SWIFT ERTIGA 2010-2012 M12*P1.25 190MM ROS/INT</v>
          </cell>
          <cell r="D2998">
            <v>26</v>
          </cell>
          <cell r="E2998">
            <v>26</v>
          </cell>
          <cell r="F2998">
            <v>0.76300000000000001</v>
          </cell>
          <cell r="G2998">
            <v>0.76300000000000001</v>
          </cell>
        </row>
        <row r="2999">
          <cell r="B2999" t="str">
            <v>RT.CES-24</v>
          </cell>
          <cell r="C2999" t="str">
            <v>CTR TERMINAL DIRECCION 48820-68L00 SUZUKI SWIFT ERTIGA 2010-2012 M12*P1.25 190MM ROS/INT</v>
          </cell>
          <cell r="D2999">
            <v>39</v>
          </cell>
          <cell r="E2999">
            <v>39</v>
          </cell>
          <cell r="F2999">
            <v>0.75800000000000001</v>
          </cell>
          <cell r="G2999">
            <v>0.75800000000000001</v>
          </cell>
        </row>
        <row r="3000">
          <cell r="B3000" t="str">
            <v>RT.CET-104</v>
          </cell>
          <cell r="C3000" t="str">
            <v>CTR TERMINAL DIRECCION 45047-39215 TOYOTA LAND CRUIDER PRADO 1996-UP M14*P1.5 220MM ROS/EXT</v>
          </cell>
          <cell r="D3000">
            <v>1</v>
          </cell>
          <cell r="E3000">
            <v>1</v>
          </cell>
          <cell r="F3000">
            <v>0.79600000000000004</v>
          </cell>
          <cell r="G3000">
            <v>0.79600000000000004</v>
          </cell>
        </row>
        <row r="3001">
          <cell r="B3001" t="str">
            <v>RT.CET-112L</v>
          </cell>
          <cell r="C3001" t="str">
            <v>CTR TERMINAL DIRECCION 45047-09080 TOYOTA COROLLA 2002-UP M12*P1.25 163MM ROS/INT</v>
          </cell>
          <cell r="D3001">
            <v>9</v>
          </cell>
          <cell r="E3001">
            <v>9</v>
          </cell>
          <cell r="F3001">
            <v>0.65200000000000002</v>
          </cell>
          <cell r="G3001">
            <v>0.65200000000000002</v>
          </cell>
        </row>
        <row r="3002">
          <cell r="B3002" t="str">
            <v>RT.CET-112R</v>
          </cell>
          <cell r="C3002" t="str">
            <v>CTR TERMINAL DIRECCION 45046-09200 TOYOTA COROLLA 2002-UP M12*P1.25 163MM ROS/INT</v>
          </cell>
          <cell r="D3002">
            <v>9</v>
          </cell>
          <cell r="E3002">
            <v>9</v>
          </cell>
          <cell r="F3002">
            <v>0.64500000000000002</v>
          </cell>
          <cell r="G3002">
            <v>0.64500000000000002</v>
          </cell>
        </row>
        <row r="3003">
          <cell r="B3003" t="str">
            <v>RT.CET-113L</v>
          </cell>
          <cell r="C3003" t="str">
            <v>CTR TERMINAL DIRECCION 45047-39175 TOYOTA TACOMA 1995-2004 M16*P1.5 220MM ROS/INT</v>
          </cell>
          <cell r="D3003">
            <v>4</v>
          </cell>
          <cell r="E3003">
            <v>4</v>
          </cell>
          <cell r="F3003">
            <v>0.99199999999999999</v>
          </cell>
          <cell r="G3003">
            <v>0.99199999999999999</v>
          </cell>
        </row>
        <row r="3004">
          <cell r="B3004" t="str">
            <v>RT.CET-113R</v>
          </cell>
          <cell r="C3004" t="str">
            <v>CTR TERMINAL DIRECCION 45046-39295 TOYOTA TACOMA 1995-2005 M16*P1.5 220MM ROS/EXT</v>
          </cell>
          <cell r="D3004">
            <v>2</v>
          </cell>
          <cell r="E3004">
            <v>2</v>
          </cell>
          <cell r="F3004">
            <v>0.998</v>
          </cell>
          <cell r="G3004">
            <v>0.998</v>
          </cell>
        </row>
        <row r="3005">
          <cell r="B3005" t="str">
            <v>RT.CET-114</v>
          </cell>
          <cell r="C3005" t="str">
            <v>CTR TERMINAL DIRECCION 45046-29325 TOYOTA HI ACE 1997-UP M14*P1.5 125MM ROS/INT</v>
          </cell>
          <cell r="D3005">
            <v>102</v>
          </cell>
          <cell r="E3005">
            <v>102</v>
          </cell>
          <cell r="F3005">
            <v>0.57099999999999995</v>
          </cell>
          <cell r="G3005">
            <v>0.57099999999999995</v>
          </cell>
        </row>
        <row r="3006">
          <cell r="B3006" t="str">
            <v>RT.CET-115L</v>
          </cell>
          <cell r="C3006" t="str">
            <v>CTR TERMINAL DIRECCION 45047-19115 TOYOTA COROLLA 2000-2004 M12*P1.25 163MM ROS/INT</v>
          </cell>
          <cell r="D3006">
            <v>31</v>
          </cell>
          <cell r="E3006">
            <v>31</v>
          </cell>
          <cell r="F3006">
            <v>0.67</v>
          </cell>
          <cell r="G3006">
            <v>0.67</v>
          </cell>
        </row>
        <row r="3007">
          <cell r="B3007" t="str">
            <v>RT.CET-115R</v>
          </cell>
          <cell r="C3007" t="str">
            <v>CTR TERMINAL DIRECCION 45046-19265 TOYOTA COROLLA 2000-2004 M12*P1.25 163MM ROS/INT</v>
          </cell>
          <cell r="D3007">
            <v>33</v>
          </cell>
          <cell r="E3007">
            <v>33</v>
          </cell>
          <cell r="F3007">
            <v>0.65400000000000003</v>
          </cell>
          <cell r="G3007">
            <v>0.65400000000000003</v>
          </cell>
        </row>
        <row r="3008">
          <cell r="B3008" t="str">
            <v>RT.CET-116L</v>
          </cell>
          <cell r="C3008" t="str">
            <v>CTR TERMINAL DIRECCION 45047-49025 TOYOTA RAV-4 CALDINA 2000-UP M12*P1.25 130MM ROS/INT</v>
          </cell>
          <cell r="D3008">
            <v>18</v>
          </cell>
          <cell r="E3008">
            <v>18</v>
          </cell>
          <cell r="F3008">
            <v>0</v>
          </cell>
          <cell r="G3008">
            <v>0.55400000000000005</v>
          </cell>
        </row>
        <row r="3009">
          <cell r="B3009" t="str">
            <v>RT.CET-116R</v>
          </cell>
          <cell r="C3009" t="str">
            <v>CTR TERMINAL DIRECCION 45046-49095 TOYOTA RAV-4 CALDINA 2000-UP M12*P1.25 130MM ROS/INT</v>
          </cell>
          <cell r="D3009">
            <v>18</v>
          </cell>
          <cell r="E3009">
            <v>18</v>
          </cell>
          <cell r="F3009">
            <v>0</v>
          </cell>
          <cell r="G3009">
            <v>0.54200000000000004</v>
          </cell>
        </row>
        <row r="3010">
          <cell r="B3010" t="str">
            <v>RT.CET-142</v>
          </cell>
          <cell r="C3010" t="str">
            <v>CTR TERMINAL DIRECCION 45046-49195 TOYOTA RAV-4 2006-UP M12*P1.25 197MM ROS/INT</v>
          </cell>
          <cell r="D3010">
            <v>4</v>
          </cell>
          <cell r="E3010">
            <v>4</v>
          </cell>
          <cell r="F3010">
            <v>0.96699999999999997</v>
          </cell>
          <cell r="G3010">
            <v>0.96699999999999997</v>
          </cell>
        </row>
        <row r="3011">
          <cell r="B3011" t="str">
            <v>RT.CET-143</v>
          </cell>
          <cell r="C3011" t="str">
            <v>CTR TERMINAL DIRECCION 45047-49135 TOYOTA RAV-4 2006-UP M12*P1.25 197MM ROS/INT</v>
          </cell>
          <cell r="D3011">
            <v>30</v>
          </cell>
          <cell r="E3011">
            <v>30</v>
          </cell>
          <cell r="F3011">
            <v>0.98399999999999999</v>
          </cell>
          <cell r="G3011">
            <v>0.98399999999999999</v>
          </cell>
        </row>
        <row r="3012">
          <cell r="B3012" t="str">
            <v>RT.CET-146</v>
          </cell>
          <cell r="C3012" t="str">
            <v>CTR TERMINAL DIRECCION 45046-09251 TOYOTA HILUX VIGO FORTUNER FORTUNER WAGON 2004-UP M12*P1.25 85MM ROS/INT</v>
          </cell>
          <cell r="D3012">
            <v>6</v>
          </cell>
          <cell r="E3012">
            <v>6</v>
          </cell>
          <cell r="F3012">
            <v>0.99</v>
          </cell>
          <cell r="G3012">
            <v>0.99</v>
          </cell>
        </row>
        <row r="3013">
          <cell r="B3013" t="str">
            <v>RT.CET-147</v>
          </cell>
          <cell r="C3013" t="str">
            <v>CTR TERMINAL DIRECCION 45046-09281 TOYOTA HILUX VIGO FORTUNER 2004-UP 4WD M14*P1.5 85MM ROS/INT</v>
          </cell>
          <cell r="D3013">
            <v>530</v>
          </cell>
          <cell r="E3013">
            <v>530</v>
          </cell>
          <cell r="F3013">
            <v>0.42199999999999999</v>
          </cell>
          <cell r="G3013">
            <v>0.42199999999999999</v>
          </cell>
        </row>
        <row r="3014">
          <cell r="B3014" t="str">
            <v>RT.CET-150</v>
          </cell>
          <cell r="C3014" t="str">
            <v>CTR TERMINAL DIRECCION 45046-29456 TOYOTA HI ACE 2004-UP M14*P1.5 124MM ROS/INT</v>
          </cell>
          <cell r="D3014">
            <v>422</v>
          </cell>
          <cell r="E3014">
            <v>422</v>
          </cell>
          <cell r="F3014">
            <v>0.623</v>
          </cell>
          <cell r="G3014">
            <v>0.623</v>
          </cell>
        </row>
        <row r="3015">
          <cell r="B3015" t="str">
            <v>RT.CET-158</v>
          </cell>
          <cell r="C3015" t="str">
            <v>CTR 45046-39415 TERMINAL DIRECCION TOYOTA DINA TOYOACE  2005-UP   M22*P1.5 127MM ROS/EXT IZQ</v>
          </cell>
          <cell r="D3015">
            <v>7</v>
          </cell>
          <cell r="E3015">
            <v>7</v>
          </cell>
          <cell r="F3015">
            <v>0.83399999999999996</v>
          </cell>
          <cell r="G3015">
            <v>0.83399999999999996</v>
          </cell>
        </row>
        <row r="3016">
          <cell r="B3016" t="str">
            <v>RT.CET-159</v>
          </cell>
          <cell r="C3016" t="str">
            <v>CTR TERMINAL DIRECCION 45047-39255 TOYOTA DINA TOYOACE  2005-UP   M22*P1.5 127MM ROS/EXT DER</v>
          </cell>
          <cell r="D3016">
            <v>13</v>
          </cell>
          <cell r="E3016">
            <v>13</v>
          </cell>
          <cell r="F3016">
            <v>0.83399999999999996</v>
          </cell>
          <cell r="G3016">
            <v>0.83399999999999996</v>
          </cell>
        </row>
        <row r="3017">
          <cell r="B3017" t="str">
            <v>RT.CET-166</v>
          </cell>
          <cell r="C3017" t="str">
            <v>CTR TERMINAL DIRECCION 45046-59195 TOYOTA YARIS SCP VITZ NCP91 BELTA NCP SCP92 2006-UP M12*P1.25 173MM ROS/INT</v>
          </cell>
          <cell r="D3017">
            <v>141</v>
          </cell>
          <cell r="E3017">
            <v>141</v>
          </cell>
          <cell r="F3017">
            <v>0.71499999999999997</v>
          </cell>
          <cell r="G3017">
            <v>0.71499999999999997</v>
          </cell>
        </row>
        <row r="3018">
          <cell r="B3018" t="str">
            <v>RT.CET-167</v>
          </cell>
          <cell r="C3018" t="str">
            <v>CTR TERMINAL DIRECCION 45047-59135 TOYOTA YARIS SCP VITZ NCP91 BELTA NCP SCP92 2006-UP M12*P1.25 173MM ROS/INT</v>
          </cell>
          <cell r="D3018">
            <v>114</v>
          </cell>
          <cell r="E3018">
            <v>114</v>
          </cell>
          <cell r="F3018">
            <v>0</v>
          </cell>
          <cell r="G3018">
            <v>0.71799999999999997</v>
          </cell>
        </row>
        <row r="3019">
          <cell r="B3019" t="str">
            <v>RT.CET-179</v>
          </cell>
          <cell r="C3019" t="str">
            <v>CTR TERMINAL DIRECCION 45047-39266 TOYOTA DYNA 1999-2012 M18*P1.5 127MM ROS/EXT</v>
          </cell>
          <cell r="D3019">
            <v>4</v>
          </cell>
          <cell r="E3019">
            <v>4</v>
          </cell>
          <cell r="F3019">
            <v>0.86099999999999999</v>
          </cell>
          <cell r="G3019">
            <v>0.86099999999999999</v>
          </cell>
        </row>
        <row r="3020">
          <cell r="B3020" t="str">
            <v>RT.CET-180</v>
          </cell>
          <cell r="C3020" t="str">
            <v>CTR TERMINAL DIRECCION 45046-09610 TOYOTA ATLIS 2008-2014 M12*P1.25 175MM ROS/INT</v>
          </cell>
          <cell r="D3020">
            <v>56</v>
          </cell>
          <cell r="E3020">
            <v>56</v>
          </cell>
          <cell r="F3020">
            <v>0.69399999999999995</v>
          </cell>
          <cell r="G3020">
            <v>0.69399999999999995</v>
          </cell>
        </row>
        <row r="3021">
          <cell r="B3021" t="str">
            <v>RT.CET-181</v>
          </cell>
          <cell r="C3021" t="str">
            <v>CTR TERMINAL DIRECCION 45460-49055 TOYOTA HIGHLANDER 2008-2012 M12*P1.25 195MM ROS/INT</v>
          </cell>
          <cell r="D3021">
            <v>4</v>
          </cell>
          <cell r="E3021">
            <v>4</v>
          </cell>
          <cell r="F3021">
            <v>0.94599999999999995</v>
          </cell>
          <cell r="G3021">
            <v>0.94599999999999995</v>
          </cell>
        </row>
        <row r="3022">
          <cell r="B3022" t="str">
            <v>RT.CET-185</v>
          </cell>
          <cell r="C3022" t="str">
            <v>CTR TERMINAL DIRECCION 45047-BZ010 TOYOTA AVANZA 2005-UP M12*P1.25 130MM ROS/INT</v>
          </cell>
          <cell r="D3022">
            <v>32</v>
          </cell>
          <cell r="E3022">
            <v>32</v>
          </cell>
          <cell r="F3022">
            <v>0.57799999999999996</v>
          </cell>
          <cell r="G3022">
            <v>0.57799999999999996</v>
          </cell>
        </row>
        <row r="3023">
          <cell r="B3023" t="str">
            <v>RT.CET-191</v>
          </cell>
          <cell r="C3023" t="str">
            <v>CTR TERMINAL DIRECCION 45047-B9230 TOYOTA LITE ACE 2007-UP M12*P1.25 132MM ROS/INT</v>
          </cell>
          <cell r="D3023">
            <v>2</v>
          </cell>
          <cell r="E3023">
            <v>2</v>
          </cell>
          <cell r="F3023">
            <v>0.55700000000000005</v>
          </cell>
          <cell r="G3023">
            <v>0.55700000000000005</v>
          </cell>
        </row>
        <row r="3024">
          <cell r="B3024" t="str">
            <v>RT.CET-198</v>
          </cell>
          <cell r="C3024" t="str">
            <v>CTR TERMINAL DIRECCION 45046-05070 TOYOTA COROLLA 2008-UP M12*P1.25 180MM ROS/INT</v>
          </cell>
          <cell r="D3024">
            <v>8</v>
          </cell>
          <cell r="E3024">
            <v>8</v>
          </cell>
          <cell r="F3024">
            <v>0.86299999999999999</v>
          </cell>
          <cell r="G3024">
            <v>0.86299999999999999</v>
          </cell>
        </row>
        <row r="3025">
          <cell r="B3025" t="str">
            <v>RT.CET-199</v>
          </cell>
          <cell r="C3025" t="str">
            <v>CTR TERMINAL DIRECCION 45047-05060 TOYOTA COROLLA 2008-UP M12*P1.25 180MM ROS/INT</v>
          </cell>
          <cell r="D3025">
            <v>12</v>
          </cell>
          <cell r="E3025">
            <v>12</v>
          </cell>
          <cell r="F3025">
            <v>0.86599999999999999</v>
          </cell>
          <cell r="G3025">
            <v>0.86599999999999999</v>
          </cell>
        </row>
        <row r="3026">
          <cell r="B3026" t="str">
            <v>RT.CET-201L</v>
          </cell>
          <cell r="C3026" t="str">
            <v>CTR TERMINAL DIRECCION CET-201L TOYOTA 2013-2016 YARIS M12*P1.25 125MM ROS/INT</v>
          </cell>
          <cell r="D3026">
            <v>41</v>
          </cell>
          <cell r="E3026">
            <v>41</v>
          </cell>
          <cell r="F3026">
            <v>0.53400000000000003</v>
          </cell>
          <cell r="G3026">
            <v>0.53400000000000003</v>
          </cell>
        </row>
        <row r="3027">
          <cell r="B3027" t="str">
            <v>RT.CET-201R</v>
          </cell>
          <cell r="C3027" t="str">
            <v>CTR TERMINAL DIRECCION CET-201R TOYOTA 2013-2016 YARIS M12*P1.25 125MM ROS/INT</v>
          </cell>
          <cell r="D3027">
            <v>41</v>
          </cell>
          <cell r="E3027">
            <v>41</v>
          </cell>
          <cell r="F3027">
            <v>0.53600000000000003</v>
          </cell>
          <cell r="G3027">
            <v>0.53600000000000003</v>
          </cell>
        </row>
        <row r="3028">
          <cell r="B3028" t="str">
            <v>RT.CET-202L</v>
          </cell>
          <cell r="C3028" t="str">
            <v>CTR TERMINAL DIRECCION CET-202L TOYOTA ETIOS 2011-UP M12*P1.25 125MM ROS/INT</v>
          </cell>
          <cell r="D3028">
            <v>2</v>
          </cell>
          <cell r="E3028">
            <v>2</v>
          </cell>
          <cell r="F3028">
            <v>0.54400000000000004</v>
          </cell>
          <cell r="G3028">
            <v>0.54400000000000004</v>
          </cell>
        </row>
        <row r="3029">
          <cell r="B3029" t="str">
            <v>RT.CET-202R</v>
          </cell>
          <cell r="C3029" t="str">
            <v>CTR TERMINAL DIRECCION CET-202R TOYOTA ETIOS 2011-UP M12*P1.25 125MM ROS/INT</v>
          </cell>
          <cell r="D3029">
            <v>2</v>
          </cell>
          <cell r="E3029">
            <v>2</v>
          </cell>
          <cell r="F3029">
            <v>0.54700000000000004</v>
          </cell>
          <cell r="G3029">
            <v>0.54700000000000004</v>
          </cell>
        </row>
        <row r="3030">
          <cell r="B3030" t="str">
            <v>RT.CET-206</v>
          </cell>
          <cell r="C3030" t="str">
            <v>CTR TERMINAL DIRECCION CET-206 TOYOTA DINA TOYOACE M16*P1.5 102MM ROS/INT</v>
          </cell>
          <cell r="D3030">
            <v>12</v>
          </cell>
          <cell r="E3030">
            <v>12</v>
          </cell>
          <cell r="F3030">
            <v>0.71399999999999997</v>
          </cell>
          <cell r="G3030">
            <v>0.71399999999999997</v>
          </cell>
        </row>
        <row r="3031">
          <cell r="B3031" t="str">
            <v>RT.CET-210L</v>
          </cell>
          <cell r="C3031" t="str">
            <v>CTR TERMINAL DIRECCION CET-210L TOYOTA COASTER DYNA 1996-2002 M18*P1.5 193MM ROS/EXT</v>
          </cell>
          <cell r="D3031">
            <v>15</v>
          </cell>
          <cell r="E3031">
            <v>15</v>
          </cell>
          <cell r="F3031">
            <v>1.169</v>
          </cell>
          <cell r="G3031">
            <v>1.169</v>
          </cell>
        </row>
        <row r="3032">
          <cell r="B3032" t="str">
            <v>RT.CET-212</v>
          </cell>
          <cell r="C3032" t="str">
            <v>CTR TERMINAL DIRECCION 45046-BZ060 DAIHATSU TERIOS 2006-UPDER IZQ M12*P1.25 124MM ROS/EXT</v>
          </cell>
          <cell r="D3032">
            <v>22</v>
          </cell>
          <cell r="E3032">
            <v>22</v>
          </cell>
          <cell r="F3032">
            <v>0.55800000000000005</v>
          </cell>
          <cell r="G3032">
            <v>0.55800000000000005</v>
          </cell>
        </row>
        <row r="3033">
          <cell r="B3033" t="str">
            <v>RT.CET-23</v>
          </cell>
          <cell r="C3033" t="str">
            <v>CTR TERMINAL DIRECCION 45046-29075 TOYOTA COROLLA SPRINTER CARINA CELICA 89 CORONA 89 1979-1987 M12*P1.25 85MM ROS/EXT</v>
          </cell>
          <cell r="D3033">
            <v>22</v>
          </cell>
          <cell r="E3033">
            <v>22</v>
          </cell>
          <cell r="F3033">
            <v>0.34799999999999998</v>
          </cell>
          <cell r="G3033">
            <v>0.34799999999999998</v>
          </cell>
        </row>
        <row r="3034">
          <cell r="B3034" t="str">
            <v>RT.CET-26</v>
          </cell>
          <cell r="C3034" t="str">
            <v>CTR TERMINAL DIRECCION 45046-29115 TOYOTA H ILUX 2001-2005 4WD M14*P1.5 91MM ROS/EXT</v>
          </cell>
          <cell r="D3034">
            <v>162</v>
          </cell>
          <cell r="E3034">
            <v>162</v>
          </cell>
          <cell r="F3034">
            <v>0.41299999999999998</v>
          </cell>
          <cell r="G3034">
            <v>0.41299999999999998</v>
          </cell>
        </row>
        <row r="3035">
          <cell r="B3035" t="str">
            <v>RT.CET-27</v>
          </cell>
          <cell r="C3035" t="str">
            <v>CTR TERMINAL DIRECCION 45406-39115 TOYOTA H ILUX 2001-2005 2L M14*P1.5 184MM ROS/EXT</v>
          </cell>
          <cell r="D3035">
            <v>98</v>
          </cell>
          <cell r="E3035">
            <v>98</v>
          </cell>
          <cell r="F3035">
            <v>0.61199999999999999</v>
          </cell>
          <cell r="G3035">
            <v>0.61199999999999999</v>
          </cell>
        </row>
        <row r="3036">
          <cell r="B3036" t="str">
            <v>RT.CET-30</v>
          </cell>
          <cell r="C3036" t="str">
            <v>CTR TERMINAL DIRECCION 45460-29225 TOYOTA CORONA 1982-1987 M12*P1.25 85MM ROS/EXT</v>
          </cell>
          <cell r="D3036">
            <v>26</v>
          </cell>
          <cell r="E3036">
            <v>26</v>
          </cell>
          <cell r="F3036">
            <v>0.501</v>
          </cell>
          <cell r="G3036">
            <v>0.501</v>
          </cell>
        </row>
        <row r="3037">
          <cell r="B3037" t="str">
            <v>RT.CET-52L</v>
          </cell>
          <cell r="C3037" t="str">
            <v>CTR TERMINAL DIRECCION 45047-29025 TOYOTA STOUT TOYOACE 1973-UP M14*P1.5 151MM ROS/EXT</v>
          </cell>
          <cell r="D3037">
            <v>1</v>
          </cell>
          <cell r="E3037">
            <v>1</v>
          </cell>
          <cell r="F3037">
            <v>0.63400000000000001</v>
          </cell>
          <cell r="G3037">
            <v>0.63400000000000001</v>
          </cell>
        </row>
        <row r="3038">
          <cell r="B3038" t="str">
            <v>RT.CET-52R</v>
          </cell>
          <cell r="C3038" t="str">
            <v>CTR TERMINAL DIRECCION 45046-29065 TOYOTA STOUT TOYOACE 1973-UP M14*P1.5 151MM ROS/EXT</v>
          </cell>
          <cell r="D3038">
            <v>1</v>
          </cell>
          <cell r="E3038">
            <v>1</v>
          </cell>
          <cell r="F3038">
            <v>0.63500000000000001</v>
          </cell>
          <cell r="G3038">
            <v>0.63500000000000001</v>
          </cell>
        </row>
        <row r="3039">
          <cell r="B3039" t="str">
            <v>RT.CET-57</v>
          </cell>
          <cell r="C3039" t="str">
            <v>CTR TERMINAL DIRECCION 45046-35080 TOYOTA H ILUX 1983-UP 4WD M14*P1.5 85MM ROS/EXT</v>
          </cell>
          <cell r="D3039">
            <v>159</v>
          </cell>
          <cell r="E3039">
            <v>159</v>
          </cell>
          <cell r="F3039">
            <v>0.45900000000000002</v>
          </cell>
          <cell r="G3039">
            <v>0.45900000000000002</v>
          </cell>
        </row>
        <row r="3040">
          <cell r="B3040" t="str">
            <v>RT.CET-58</v>
          </cell>
          <cell r="C3040" t="str">
            <v>CTR TERMINAL DIRECCION 45047-35050 TOYOTA H ILUX 1983-UP M14*P1.5 212MM ROS/EXT</v>
          </cell>
          <cell r="D3040">
            <v>2</v>
          </cell>
          <cell r="E3040">
            <v>2</v>
          </cell>
          <cell r="F3040">
            <v>0.93300000000000005</v>
          </cell>
          <cell r="G3040">
            <v>0.93300000000000005</v>
          </cell>
        </row>
        <row r="3041">
          <cell r="B3041" t="str">
            <v>RT.CET-59</v>
          </cell>
          <cell r="C3041" t="str">
            <v>CTR TERMINAL DIRECCION 45046-19175 TOYOTA CAMRY VISTA CORONA 84 87 CARINA CELICA 84 TERCEL CORSA 1995-2000 M12*P1.25 82MM ROS/INT</v>
          </cell>
          <cell r="D3041">
            <v>948</v>
          </cell>
          <cell r="E3041">
            <v>948</v>
          </cell>
          <cell r="F3041">
            <v>0.39500000000000002</v>
          </cell>
          <cell r="G3041">
            <v>0.39500000000000002</v>
          </cell>
        </row>
        <row r="3042">
          <cell r="B3042" t="str">
            <v>RT.CET-63L</v>
          </cell>
          <cell r="C3042" t="str">
            <v>CTR TERMINAL DIRECCION 45046-39135 TOYOTA DYNA TOYOACE YU70V YU80 84 1982-UP M18*P1.5 95MM ROS/EXT</v>
          </cell>
          <cell r="D3042">
            <v>2</v>
          </cell>
          <cell r="E3042">
            <v>2</v>
          </cell>
          <cell r="F3042">
            <v>0</v>
          </cell>
          <cell r="G3042">
            <v>0.66600000000000004</v>
          </cell>
        </row>
        <row r="3043">
          <cell r="B3043" t="str">
            <v>RT.CET-63R</v>
          </cell>
          <cell r="C3043" t="str">
            <v>CTR TERMINAL DIRECCION 45046-39185 TOYOTA DYNA TOYOACE YU70V YU80 84 1982-UP M18*P1.5 95MM ROS/EXT</v>
          </cell>
          <cell r="D3043">
            <v>2</v>
          </cell>
          <cell r="E3043">
            <v>2</v>
          </cell>
          <cell r="F3043">
            <v>0</v>
          </cell>
          <cell r="G3043">
            <v>0.66400000000000003</v>
          </cell>
        </row>
        <row r="3044">
          <cell r="B3044" t="str">
            <v>RT.CET-66</v>
          </cell>
          <cell r="C3044" t="str">
            <v>CTR TERMINAL DIRECCION 45046-19165 TOYOTA STARLET 1984-UP M12*P1.25 120MM ROS/INT</v>
          </cell>
          <cell r="D3044">
            <v>9</v>
          </cell>
          <cell r="E3044">
            <v>9</v>
          </cell>
          <cell r="F3044">
            <v>0.45200000000000001</v>
          </cell>
          <cell r="G3044">
            <v>0.45200000000000001</v>
          </cell>
        </row>
        <row r="3045">
          <cell r="B3045" t="str">
            <v>RT.CET-70</v>
          </cell>
          <cell r="C3045" t="str">
            <v>CTR TERMINAL DIRECCION 45046-29215 TOYOTA HI ACE 1989-2003 M14*P1.5 126MM ROS/INT</v>
          </cell>
          <cell r="D3045">
            <v>146</v>
          </cell>
          <cell r="E3045">
            <v>146</v>
          </cell>
          <cell r="F3045">
            <v>0.56000000000000005</v>
          </cell>
          <cell r="G3045">
            <v>0.56000000000000005</v>
          </cell>
        </row>
        <row r="3046">
          <cell r="B3046" t="str">
            <v>RT.CET-72</v>
          </cell>
          <cell r="C3046" t="str">
            <v>CTR TERMINAL DIRECCION 45046-39256 TOYOTA H ILUX 1988-1997 4WD M14*P1.5 103MM ROS/EXT</v>
          </cell>
          <cell r="D3046">
            <v>3</v>
          </cell>
          <cell r="E3046">
            <v>3</v>
          </cell>
          <cell r="F3046">
            <v>0.502</v>
          </cell>
          <cell r="G3046">
            <v>0.502</v>
          </cell>
        </row>
        <row r="3047">
          <cell r="B3047" t="str">
            <v>RT.CET-75</v>
          </cell>
          <cell r="C3047" t="str">
            <v>CTR TERMINAL DIRECCION 45406-39175 TOYOTA H ILUX 1997-2004 4WD M14*P1.5 205MM ROS/EXT</v>
          </cell>
          <cell r="D3047">
            <v>86</v>
          </cell>
          <cell r="E3047">
            <v>86</v>
          </cell>
          <cell r="F3047">
            <v>0.70799999999999996</v>
          </cell>
          <cell r="G3047">
            <v>0.70799999999999996</v>
          </cell>
        </row>
        <row r="3048">
          <cell r="B3048" t="str">
            <v>RT.CET-84</v>
          </cell>
          <cell r="C3048" t="str">
            <v>CTR TERMINAL DIRECCION 45046-19206 TOYOTA STARLET EP8# NP80 1989-UP M12*P1.25 94MM ROS/INT</v>
          </cell>
          <cell r="D3048">
            <v>42</v>
          </cell>
          <cell r="E3048">
            <v>42</v>
          </cell>
          <cell r="F3048">
            <v>0.41499999999999998</v>
          </cell>
          <cell r="G3048">
            <v>0.41499999999999998</v>
          </cell>
        </row>
        <row r="3049">
          <cell r="B3049" t="str">
            <v>RT.CET-90</v>
          </cell>
          <cell r="C3049" t="str">
            <v>CTR TERMINAL DIRECCION 45046-29275 TOYOTA CORONA CELICA CARINA 1992-1996 M12*P1.25 190MM ROS/INT</v>
          </cell>
          <cell r="D3049">
            <v>28</v>
          </cell>
          <cell r="E3049">
            <v>28</v>
          </cell>
          <cell r="F3049">
            <v>0.65600000000000003</v>
          </cell>
          <cell r="G3049">
            <v>0.65600000000000003</v>
          </cell>
        </row>
        <row r="3050">
          <cell r="B3050" t="str">
            <v>RT.CET-91</v>
          </cell>
          <cell r="C3050" t="str">
            <v>CTR TERMINAL DIRECCION 45047-29075 TOYOTA CORONA CELICA CARINA 1992-1996 M12*P1.25 190MM ROS/INT</v>
          </cell>
          <cell r="D3050">
            <v>30</v>
          </cell>
          <cell r="E3050">
            <v>30</v>
          </cell>
          <cell r="F3050">
            <v>0.64</v>
          </cell>
          <cell r="G3050">
            <v>0.64</v>
          </cell>
        </row>
        <row r="3051">
          <cell r="B3051" t="str">
            <v>RT.CET-98</v>
          </cell>
          <cell r="C3051" t="str">
            <v>CTR TERMINAL DIRECCION 45047-59026 TOYOTA YARIS VITZ ECHO PLATZ 1999-UP M12*P1.25 170MM ROS/INT</v>
          </cell>
          <cell r="D3051">
            <v>29</v>
          </cell>
          <cell r="E3051">
            <v>29</v>
          </cell>
          <cell r="F3051">
            <v>0.69799999999999995</v>
          </cell>
          <cell r="G3051">
            <v>0.69799999999999995</v>
          </cell>
        </row>
        <row r="3052">
          <cell r="B3052" t="str">
            <v>RT.CET-99</v>
          </cell>
          <cell r="C3052" t="str">
            <v>CTR TERMINAL DIRECCION 45046-59025 TOYOTA YARIS VITZ ECHO PLATZ 1999-UP M12*P1.25 170MM ROS/INT</v>
          </cell>
          <cell r="D3052">
            <v>16</v>
          </cell>
          <cell r="E3052">
            <v>16</v>
          </cell>
          <cell r="F3052">
            <v>0.69799999999999995</v>
          </cell>
          <cell r="G3052">
            <v>0.69799999999999995</v>
          </cell>
        </row>
        <row r="3053">
          <cell r="B3053" t="str">
            <v>RT.CHKD-2</v>
          </cell>
          <cell r="C3053" t="str">
            <v>CTR BOCAMAZA P96316757 DAEWOO MATIZ 1998-2004 DEL</v>
          </cell>
          <cell r="D3053">
            <v>3</v>
          </cell>
          <cell r="E3053">
            <v>3</v>
          </cell>
          <cell r="F3053">
            <v>1.7</v>
          </cell>
          <cell r="G3053">
            <v>1.7</v>
          </cell>
        </row>
        <row r="3054">
          <cell r="B3054" t="str">
            <v>RT.CIT-5</v>
          </cell>
          <cell r="C3054" t="str">
            <v>CTR EXCENTRICA DIRECCION 04485-35020 TOYOTA HILUX RN30 33 35 40 43 45 LN30 40 145 147 RZN147 152 1978-1997</v>
          </cell>
          <cell r="D3054">
            <v>35</v>
          </cell>
          <cell r="E3054">
            <v>35</v>
          </cell>
          <cell r="F3054">
            <v>1.0289999999999999</v>
          </cell>
          <cell r="G3054">
            <v>1.0289999999999999</v>
          </cell>
        </row>
        <row r="3055">
          <cell r="B3055" t="str">
            <v>RT.CLF-29</v>
          </cell>
          <cell r="C3055" t="str">
            <v>CTR PERNO BARRA ESTABILIZADORA 8V5Z-5K484-B FORD SEDAN 2014-UP M10xP1.25 252MM DEL</v>
          </cell>
          <cell r="D3055">
            <v>6</v>
          </cell>
          <cell r="E3055">
            <v>6</v>
          </cell>
          <cell r="F3055">
            <v>0.45900000000000002</v>
          </cell>
          <cell r="G3055">
            <v>0.45900000000000002</v>
          </cell>
        </row>
        <row r="3056">
          <cell r="B3056" t="str">
            <v>RT.CLG-16</v>
          </cell>
          <cell r="C3056" t="str">
            <v>CTR PERNO BARRA ESTABILIZADORA 9021967 CHEVROLET SAIL 2005-2009 M10*P1.25 261MM DEL</v>
          </cell>
          <cell r="D3056">
            <v>38</v>
          </cell>
          <cell r="E3056">
            <v>38</v>
          </cell>
          <cell r="F3056">
            <v>0.45600000000000002</v>
          </cell>
          <cell r="G3056">
            <v>0.45600000000000002</v>
          </cell>
        </row>
        <row r="3057">
          <cell r="B3057" t="str">
            <v>RT.CLG-63</v>
          </cell>
          <cell r="C3057" t="str">
            <v>CTR PERNO BARRA ESTABILIZADORA 15926031 CHEVROLET SPORT SUSP 2012-UP M12*P1.25 167MM POST</v>
          </cell>
          <cell r="D3057">
            <v>2</v>
          </cell>
          <cell r="E3057">
            <v>2</v>
          </cell>
          <cell r="F3057">
            <v>0.35499999999999998</v>
          </cell>
          <cell r="G3057">
            <v>0.35499999999999998</v>
          </cell>
        </row>
        <row r="3058">
          <cell r="B3058" t="str">
            <v>RT.CLG-64</v>
          </cell>
          <cell r="C3058" t="str">
            <v>CTR PERNO BARRA ESTABILIZADORA 15146379 CHEVROLET SOFT 2012-UP M10*P1.25/M10*P1.5 167MM POST</v>
          </cell>
          <cell r="D3058">
            <v>5</v>
          </cell>
          <cell r="E3058">
            <v>5</v>
          </cell>
          <cell r="F3058">
            <v>0.34100000000000003</v>
          </cell>
          <cell r="G3058">
            <v>0.34100000000000003</v>
          </cell>
        </row>
        <row r="3059">
          <cell r="B3059" t="str">
            <v>RT.CLHO-64</v>
          </cell>
          <cell r="C3059" t="str">
            <v>CTR PERNO BARRA ESTABILIZADORA 51320-STK-A01 HONDA CRV ACURA 2008-2013 M12*P1.25 318MN DEL</v>
          </cell>
          <cell r="D3059">
            <v>20</v>
          </cell>
          <cell r="E3059">
            <v>20</v>
          </cell>
          <cell r="F3059">
            <v>0.54300000000000004</v>
          </cell>
          <cell r="G3059">
            <v>0.54300000000000004</v>
          </cell>
        </row>
        <row r="3060">
          <cell r="B3060" t="str">
            <v>RT.CLHO-76L</v>
          </cell>
          <cell r="C3060" t="str">
            <v>CTR PERNO BARRA ESTABILIZADORA 51321-TR0-A01 HONDA CIVIC 2011-UP M10*P1.25 325MM DEL</v>
          </cell>
          <cell r="D3060">
            <v>14</v>
          </cell>
          <cell r="E3060">
            <v>14</v>
          </cell>
          <cell r="F3060">
            <v>0.51200000000000001</v>
          </cell>
          <cell r="G3060">
            <v>0.51200000000000001</v>
          </cell>
        </row>
        <row r="3061">
          <cell r="B3061" t="str">
            <v>RT.CLHO-76R</v>
          </cell>
          <cell r="C3061" t="str">
            <v>CTR PERNO BARRA ESTABILIZADORA 51320-TR0-A01 HONDA CIVIC 2011-UP M10*P1.25 325MM DEL</v>
          </cell>
          <cell r="D3061">
            <v>14</v>
          </cell>
          <cell r="E3061">
            <v>14</v>
          </cell>
          <cell r="F3061">
            <v>0.51500000000000001</v>
          </cell>
          <cell r="G3061">
            <v>0.51500000000000001</v>
          </cell>
        </row>
        <row r="3062">
          <cell r="B3062" t="str">
            <v>RT.CLHO-87L</v>
          </cell>
          <cell r="C3062" t="str">
            <v>CTR PERNO BARRA ESTABILIZADORA 52321-S5T-J01 HONDA CIVIC 2001-2005 M10*P1.25 73MM POST</v>
          </cell>
          <cell r="D3062">
            <v>2</v>
          </cell>
          <cell r="E3062">
            <v>2</v>
          </cell>
          <cell r="F3062">
            <v>0.29099999999999998</v>
          </cell>
          <cell r="G3062">
            <v>0.29099999999999998</v>
          </cell>
        </row>
        <row r="3063">
          <cell r="B3063" t="str">
            <v>RT.CLHO-87R</v>
          </cell>
          <cell r="C3063" t="str">
            <v>CTR PERNO BARRA ESTABILIZADORA 52320-S5T-J01 HONDA CIVIC 2001-2005 M10*P1.25 73MM POST</v>
          </cell>
          <cell r="D3063">
            <v>2</v>
          </cell>
          <cell r="E3063">
            <v>2</v>
          </cell>
          <cell r="F3063">
            <v>0.29099999999999998</v>
          </cell>
          <cell r="G3063">
            <v>0.29099999999999998</v>
          </cell>
        </row>
        <row r="3064">
          <cell r="B3064" t="str">
            <v>RT.CLKD-13L</v>
          </cell>
          <cell r="C3064" t="str">
            <v>CTR PERNO BARRA ESTABILIZADORA 96639904 CHEVROLET EPICA 2006-2011 M12*P1.25 80MN DEL</v>
          </cell>
          <cell r="D3064">
            <v>2</v>
          </cell>
          <cell r="E3064">
            <v>2</v>
          </cell>
          <cell r="F3064">
            <v>0.33300000000000002</v>
          </cell>
          <cell r="G3064">
            <v>0.33300000000000002</v>
          </cell>
        </row>
        <row r="3065">
          <cell r="B3065" t="str">
            <v>RT.CLKD-15L</v>
          </cell>
          <cell r="C3065" t="str">
            <v>CTR PERNO BARRA ESTABILIZADORA 96626247 CHEVROLET CAPTIVA 2006-UP M12*P1.25 286MM DEL</v>
          </cell>
          <cell r="D3065">
            <v>10</v>
          </cell>
          <cell r="E3065">
            <v>10</v>
          </cell>
          <cell r="F3065">
            <v>0.51300000000000001</v>
          </cell>
          <cell r="G3065">
            <v>0.51300000000000001</v>
          </cell>
        </row>
        <row r="3066">
          <cell r="B3066" t="str">
            <v>RT.CLKD-15R</v>
          </cell>
          <cell r="C3066" t="str">
            <v>CTR PERNO BARRA ESTABILIZADORA 96626248 CHEVROLET CAPTIVA 2006-UP M12*P1.25 286MM DEL</v>
          </cell>
          <cell r="D3066">
            <v>11</v>
          </cell>
          <cell r="E3066">
            <v>11</v>
          </cell>
          <cell r="F3066">
            <v>0.51200000000000001</v>
          </cell>
          <cell r="G3066">
            <v>0.51200000000000001</v>
          </cell>
        </row>
        <row r="3067">
          <cell r="B3067" t="str">
            <v>RT.CLKD-17</v>
          </cell>
          <cell r="C3067" t="str">
            <v>CTR PERNO BARRA ESTABILIZADORA 95947829 CHEVROLET SPARK 2009-UP M12*P1.25 235MM DEL</v>
          </cell>
          <cell r="D3067">
            <v>16</v>
          </cell>
          <cell r="E3067">
            <v>16</v>
          </cell>
          <cell r="F3067">
            <v>0.38600000000000001</v>
          </cell>
          <cell r="G3067">
            <v>0.38600000000000001</v>
          </cell>
        </row>
        <row r="3068">
          <cell r="B3068" t="str">
            <v>RT.CLKD-18</v>
          </cell>
          <cell r="C3068" t="str">
            <v>CTR PERNO BARRA ESTABILIZADORA 13219141 CHEVROLET ORLANDO 2010-UP M10*P1.5 304MN DEL</v>
          </cell>
          <cell r="D3068">
            <v>46</v>
          </cell>
          <cell r="E3068">
            <v>46</v>
          </cell>
          <cell r="F3068">
            <v>0</v>
          </cell>
          <cell r="G3068">
            <v>0.52</v>
          </cell>
        </row>
        <row r="3069">
          <cell r="B3069" t="str">
            <v>RT.CLKD-19</v>
          </cell>
          <cell r="C3069" t="str">
            <v>CTR PERNO BARRA ESTABILIZADORA 95182126 CHEVROLET AVEO 2011-UP M12*P1.75 295MM DEL</v>
          </cell>
          <cell r="D3069">
            <v>64</v>
          </cell>
          <cell r="E3069">
            <v>64</v>
          </cell>
          <cell r="F3069">
            <v>0.47199999999999998</v>
          </cell>
          <cell r="G3069">
            <v>0.47199999999999998</v>
          </cell>
        </row>
        <row r="3070">
          <cell r="B3070" t="str">
            <v>RT.CLKD-20</v>
          </cell>
          <cell r="C3070" t="str">
            <v>CTR PERNO BARRA ESTABILIZADORA 22737680 CHEVROLET CAPTIVA 2011-UP M12*P1.75 167MM POST</v>
          </cell>
          <cell r="D3070">
            <v>12</v>
          </cell>
          <cell r="E3070">
            <v>12</v>
          </cell>
          <cell r="F3070">
            <v>0.38600000000000001</v>
          </cell>
          <cell r="G3070">
            <v>0.38600000000000001</v>
          </cell>
        </row>
        <row r="3071">
          <cell r="B3071" t="str">
            <v>RT.CLKD-22</v>
          </cell>
          <cell r="C3071" t="str">
            <v>CTR PERNO BARRA ESTABILIZADORA 95994977 CHEVROLET AVEO SONIC 2011-2013 M10*P1.25 261MM DEL</v>
          </cell>
          <cell r="D3071">
            <v>38</v>
          </cell>
          <cell r="E3071">
            <v>38</v>
          </cell>
          <cell r="F3071">
            <v>0.45200000000000001</v>
          </cell>
          <cell r="G3071">
            <v>0.45200000000000001</v>
          </cell>
        </row>
        <row r="3072">
          <cell r="B3072" t="str">
            <v>RT.CLKD-5</v>
          </cell>
          <cell r="C3072" t="str">
            <v>CTR PERNO BARRA ESTABILIZADORA 96207628 DAEWOO LEGANZA 1997-UP M10*P1.25 266.6 MM POST</v>
          </cell>
          <cell r="D3072">
            <v>20</v>
          </cell>
          <cell r="E3072">
            <v>20</v>
          </cell>
          <cell r="F3072">
            <v>0.37</v>
          </cell>
          <cell r="G3072">
            <v>0.37</v>
          </cell>
        </row>
        <row r="3073">
          <cell r="B3073" t="str">
            <v>RT.CLKD-8</v>
          </cell>
          <cell r="C3073" t="str">
            <v>CTR PERNO BARRA ESTABILIZADORA 96275798 DAEWOO AVEO 1999-UP M10*P1.25 261MM DEL</v>
          </cell>
          <cell r="D3073">
            <v>28</v>
          </cell>
          <cell r="E3073">
            <v>28</v>
          </cell>
          <cell r="F3073">
            <v>0.36</v>
          </cell>
          <cell r="G3073">
            <v>0.36</v>
          </cell>
        </row>
        <row r="3074">
          <cell r="B3074" t="str">
            <v>RT.CLKH-15R</v>
          </cell>
          <cell r="C3074" t="str">
            <v>CTR PERNO BARRA ESTABILIZADORA 548402-6000 HYUNDAI SANTA FE 2000-2005 M12*P1.25 264MM DEL</v>
          </cell>
          <cell r="D3074">
            <v>2</v>
          </cell>
          <cell r="E3074">
            <v>2</v>
          </cell>
          <cell r="F3074">
            <v>0</v>
          </cell>
          <cell r="G3074">
            <v>0.49399999999999999</v>
          </cell>
        </row>
        <row r="3075">
          <cell r="B3075" t="str">
            <v>RT.CLKH-23</v>
          </cell>
          <cell r="C3075" t="str">
            <v>CTR PERNO BARRA ESTABILIZADORA 54830-2E000 HYUNDAI TUCSON 2004-UP M10*P1.25 237MM DEL</v>
          </cell>
          <cell r="D3075">
            <v>220</v>
          </cell>
          <cell r="E3075">
            <v>220</v>
          </cell>
          <cell r="F3075">
            <v>0.46800000000000003</v>
          </cell>
          <cell r="G3075">
            <v>0.46800000000000003</v>
          </cell>
        </row>
        <row r="3076">
          <cell r="B3076" t="str">
            <v>RT.CLKH-24</v>
          </cell>
          <cell r="C3076" t="str">
            <v>CTR 55530-1F000 PERNO BARRA ESTABILIZADORA HYUNDAI KIA TUCSON SPORTAGE 2009-UP 218.4MM   M12*P1.25 POST</v>
          </cell>
          <cell r="D3076">
            <v>8</v>
          </cell>
          <cell r="E3076">
            <v>8</v>
          </cell>
          <cell r="F3076">
            <v>0</v>
          </cell>
          <cell r="G3076">
            <v>0.41599999999999998</v>
          </cell>
        </row>
        <row r="3077">
          <cell r="B3077" t="str">
            <v>RT.CLKH-30</v>
          </cell>
          <cell r="C3077" t="str">
            <v>CTR PERNO BARRA ESTABILIZADORA 54830-2H000 HYUNDAI ELANTRA 2006-UP M12*P1.25 243MM DEL</v>
          </cell>
          <cell r="D3077">
            <v>95</v>
          </cell>
          <cell r="E3077">
            <v>95</v>
          </cell>
          <cell r="F3077">
            <v>0.46700000000000003</v>
          </cell>
          <cell r="G3077">
            <v>0.46700000000000003</v>
          </cell>
        </row>
        <row r="3078">
          <cell r="B3078" t="str">
            <v>RT.CLKH-31</v>
          </cell>
          <cell r="C3078" t="str">
            <v>CTR PERNO BARRA ESTABILIZADORA 55530-2H000 HYUNDAI ELANTRA 2006-UP M12*P1.25 170MM POST</v>
          </cell>
          <cell r="D3078">
            <v>18</v>
          </cell>
          <cell r="E3078">
            <v>18</v>
          </cell>
          <cell r="F3078">
            <v>0.35399999999999998</v>
          </cell>
          <cell r="G3078">
            <v>0.35399999999999998</v>
          </cell>
        </row>
        <row r="3079">
          <cell r="B3079" t="str">
            <v>RT.CLKH-32L</v>
          </cell>
          <cell r="C3079" t="str">
            <v>CTR 54830-2B000 PERNO BARRA ESTABILIZADORA HYUNDAI KIA SANTA FE SORENTO 2005-2013 341MM   M12*P1.25 DEL IZQ</v>
          </cell>
          <cell r="D3079">
            <v>8</v>
          </cell>
          <cell r="E3079">
            <v>8</v>
          </cell>
          <cell r="F3079">
            <v>0.55500000000000005</v>
          </cell>
          <cell r="G3079">
            <v>0.55500000000000005</v>
          </cell>
        </row>
        <row r="3080">
          <cell r="B3080" t="str">
            <v>RT.CLKH-32R</v>
          </cell>
          <cell r="C3080" t="str">
            <v>CTR 54840-2B000 PERNO BARRA ESTABILIZADORA HYUNDAI KIA SANTA FE SORENTO 2005-2013 341MM   M12*P1.25 DEL DER</v>
          </cell>
          <cell r="D3080">
            <v>48</v>
          </cell>
          <cell r="E3080">
            <v>48</v>
          </cell>
          <cell r="F3080">
            <v>0.55700000000000005</v>
          </cell>
          <cell r="G3080">
            <v>0.55700000000000005</v>
          </cell>
        </row>
        <row r="3081">
          <cell r="B3081" t="str">
            <v>RT.CLKH-34</v>
          </cell>
          <cell r="C3081" t="str">
            <v>CTR PERNO BARRA ESTABILIZADORA 55530-38600 HYUNDAI SONATA 2000-2006 M10*P1.25 194.5MM POST</v>
          </cell>
          <cell r="D3081">
            <v>8</v>
          </cell>
          <cell r="E3081">
            <v>8</v>
          </cell>
          <cell r="F3081">
            <v>0.34200000000000003</v>
          </cell>
          <cell r="G3081">
            <v>0.34200000000000003</v>
          </cell>
        </row>
        <row r="3082">
          <cell r="B3082" t="str">
            <v>RT.CLKH-38L</v>
          </cell>
          <cell r="C3082" t="str">
            <v>CTR PERNO BARRA ESTABILIZADORA 54830-4H000 HYUNDAI STAREX 2007-UP M12*P1.25 275MM DEL</v>
          </cell>
          <cell r="D3082">
            <v>31</v>
          </cell>
          <cell r="E3082">
            <v>31</v>
          </cell>
          <cell r="F3082">
            <v>0.41399999999999998</v>
          </cell>
          <cell r="G3082">
            <v>0.41399999999999998</v>
          </cell>
        </row>
        <row r="3083">
          <cell r="B3083" t="str">
            <v>RT.CLKH-38R</v>
          </cell>
          <cell r="C3083" t="str">
            <v>CTR PERNO BARRA ESTABILIZADORA 54840-4H000 HYUNDAI STAREX 2007-UP M12*P1.25 275MM DEL</v>
          </cell>
          <cell r="D3083">
            <v>31</v>
          </cell>
          <cell r="E3083">
            <v>31</v>
          </cell>
          <cell r="F3083">
            <v>0.498</v>
          </cell>
          <cell r="G3083">
            <v>0.498</v>
          </cell>
        </row>
        <row r="3084">
          <cell r="B3084" t="str">
            <v>RT.CLKH-42L</v>
          </cell>
          <cell r="C3084" t="str">
            <v>CTR PERNO BARRA ESTABILIZADORA 54830-0X000 HYUNDAI I10 2008-UP M10*P1.25 230MM DEL</v>
          </cell>
          <cell r="D3084">
            <v>70</v>
          </cell>
          <cell r="E3084">
            <v>70</v>
          </cell>
          <cell r="F3084">
            <v>0</v>
          </cell>
          <cell r="G3084">
            <v>0.39</v>
          </cell>
        </row>
        <row r="3085">
          <cell r="B3085" t="str">
            <v>RT.CLKH-42R</v>
          </cell>
          <cell r="C3085" t="str">
            <v>CTR PERNO BARRA ESTABILIZADORA 54840-0X000 HYUNDAI I10 2008-UP M10*P1.25 230MM DEL</v>
          </cell>
          <cell r="D3085">
            <v>40</v>
          </cell>
          <cell r="E3085">
            <v>40</v>
          </cell>
          <cell r="F3085">
            <v>0.38400000000000001</v>
          </cell>
          <cell r="G3085">
            <v>0.38400000000000001</v>
          </cell>
        </row>
        <row r="3086">
          <cell r="B3086" t="str">
            <v>RT.CLKH-43L</v>
          </cell>
          <cell r="C3086" t="str">
            <v>CTR PERNO BARRA ESTABILIZADORA 54830-1J000 HYUNDAI KIA I20 2008-UP M10*P1.25 216MM DEL IZQ</v>
          </cell>
          <cell r="D3086">
            <v>48</v>
          </cell>
          <cell r="E3086">
            <v>48</v>
          </cell>
          <cell r="F3086">
            <v>0.379</v>
          </cell>
          <cell r="G3086">
            <v>0.379</v>
          </cell>
        </row>
        <row r="3087">
          <cell r="B3087" t="str">
            <v>RT.CLKH-43R</v>
          </cell>
          <cell r="C3087" t="str">
            <v>CTR PERNO BARRA ESTABILIZADORA 54840-1J000 HYUNDAI KIA I20 2008-UP M10*P1.25 216MM DEL DER</v>
          </cell>
          <cell r="D3087">
            <v>48</v>
          </cell>
          <cell r="E3087">
            <v>48</v>
          </cell>
          <cell r="F3087">
            <v>0.378</v>
          </cell>
          <cell r="G3087">
            <v>0.378</v>
          </cell>
        </row>
        <row r="3088">
          <cell r="B3088" t="str">
            <v>RT.CLKH-44L</v>
          </cell>
          <cell r="C3088" t="str">
            <v>CTR PERNO BARRA ESTABILIZADORA 54830-3R000 HYUNDAI SONATA 2009-2014 M12*P1.25 321MM DEL</v>
          </cell>
          <cell r="D3088">
            <v>14</v>
          </cell>
          <cell r="E3088">
            <v>14</v>
          </cell>
          <cell r="F3088">
            <v>0.54400000000000004</v>
          </cell>
          <cell r="G3088">
            <v>0.54400000000000004</v>
          </cell>
        </row>
        <row r="3089">
          <cell r="B3089" t="str">
            <v>RT.CLKH-44R</v>
          </cell>
          <cell r="C3089" t="str">
            <v>CTR PERNO BARRA ESTABILIZADORA 54840-3R000 HYUNDAI SONATA 2009-2014 M12*P1.25 321MM DEL</v>
          </cell>
          <cell r="D3089">
            <v>14</v>
          </cell>
          <cell r="E3089">
            <v>14</v>
          </cell>
          <cell r="F3089">
            <v>0.54400000000000004</v>
          </cell>
          <cell r="G3089">
            <v>0.54400000000000004</v>
          </cell>
        </row>
        <row r="3090">
          <cell r="B3090" t="str">
            <v>RT.CLKH-45</v>
          </cell>
          <cell r="C3090" t="str">
            <v>CTR PERNO BARRA ESTABILIZADORA 55530/40-3R000 HYUNDAI SONATA 2010-UP M12*P1.25 65MM POST DER IZQ</v>
          </cell>
          <cell r="D3090">
            <v>376</v>
          </cell>
          <cell r="E3090">
            <v>376</v>
          </cell>
          <cell r="F3090">
            <v>0</v>
          </cell>
          <cell r="G3090">
            <v>0.36399999999999999</v>
          </cell>
        </row>
        <row r="3091">
          <cell r="B3091" t="str">
            <v>RT.CLKH-46</v>
          </cell>
          <cell r="C3091" t="str">
            <v>CTR PERNO BARRA ESTABILIZADORA 54830-0U000 HYUNDAI ACCENT PRIDE 2011-UP M12*P1.25 283MM DEL</v>
          </cell>
          <cell r="D3091">
            <v>248</v>
          </cell>
          <cell r="E3091">
            <v>248</v>
          </cell>
          <cell r="F3091">
            <v>0.499</v>
          </cell>
          <cell r="G3091">
            <v>0.499</v>
          </cell>
        </row>
        <row r="3092">
          <cell r="B3092" t="str">
            <v>RT.CLKH-48</v>
          </cell>
          <cell r="C3092" t="str">
            <v>CTR PERNO BARRA ESTABILIZADORA 54830-2S000 HYUNDAI TUCSON IX 2009-2013 M12*P1.25 268MM DEL</v>
          </cell>
          <cell r="D3092">
            <v>52</v>
          </cell>
          <cell r="E3092">
            <v>52</v>
          </cell>
          <cell r="F3092">
            <v>0.499</v>
          </cell>
          <cell r="G3092">
            <v>0.499</v>
          </cell>
        </row>
        <row r="3093">
          <cell r="B3093" t="str">
            <v>RT.CLKH-49</v>
          </cell>
          <cell r="C3093" t="str">
            <v>CTR PERNO BARRA ESTABILIZADORA CLKH-49 HYUNDAI TUCSON IX 2009-UP M12*P1.25 140MM POST</v>
          </cell>
          <cell r="D3093">
            <v>62</v>
          </cell>
          <cell r="E3093">
            <v>62</v>
          </cell>
          <cell r="F3093">
            <v>0.38500000000000001</v>
          </cell>
          <cell r="G3093">
            <v>0.38500000000000001</v>
          </cell>
        </row>
        <row r="3094">
          <cell r="B3094" t="str">
            <v>RT.CLKH-53</v>
          </cell>
          <cell r="C3094" t="str">
            <v>CTR PERNO BARRA ESTABILIZADORA 54830-2W000 HYUNDAI SANTA FE 2012-UP M12*P1.25 328MM DEL</v>
          </cell>
          <cell r="D3094">
            <v>95</v>
          </cell>
          <cell r="E3094">
            <v>95</v>
          </cell>
          <cell r="F3094">
            <v>0.59499999999999997</v>
          </cell>
          <cell r="G3094">
            <v>0.59499999999999997</v>
          </cell>
        </row>
        <row r="3095">
          <cell r="B3095" t="str">
            <v>RT.CLKH-54</v>
          </cell>
          <cell r="C3095" t="str">
            <v>CTR PERNO BARRA ESTABILIZADORA 55530-2W000 HYUNDAI SANTA FE 2012-UP M12*P1.25 66.4MM POST</v>
          </cell>
          <cell r="D3095">
            <v>89</v>
          </cell>
          <cell r="E3095">
            <v>89</v>
          </cell>
          <cell r="F3095">
            <v>0</v>
          </cell>
          <cell r="G3095">
            <v>0.4</v>
          </cell>
        </row>
        <row r="3096">
          <cell r="B3096" t="str">
            <v>RT.CLKH-56</v>
          </cell>
          <cell r="C3096" t="str">
            <v>CTR PERNO BARRA ESTABILIZADORA 54830-2S500 HYUNDAI TUCSON 2013-UP M12*P1.25 280MM DEL</v>
          </cell>
          <cell r="D3096">
            <v>142</v>
          </cell>
          <cell r="E3096">
            <v>142</v>
          </cell>
          <cell r="F3096">
            <v>0.50600000000000001</v>
          </cell>
          <cell r="G3096">
            <v>0.50600000000000001</v>
          </cell>
        </row>
        <row r="3097">
          <cell r="B3097" t="str">
            <v>RT.CLKH-63L</v>
          </cell>
          <cell r="C3097" t="str">
            <v>CTR 54840-4H250 PERNO BARRA ESTABILIZADORA HYUNDAI H1 STAREX 2008-UP M12*P1.25 273MM DEL DER</v>
          </cell>
          <cell r="D3097">
            <v>14</v>
          </cell>
          <cell r="E3097">
            <v>14</v>
          </cell>
          <cell r="F3097">
            <v>0</v>
          </cell>
          <cell r="G3097">
            <v>0.30599999999999999</v>
          </cell>
        </row>
        <row r="3098">
          <cell r="B3098" t="str">
            <v>RT.CLKH-63R</v>
          </cell>
          <cell r="C3098" t="str">
            <v>CTR 54840-4H250 PERNO BARRA ESTABILIZADORA HYUNDAI H1 STAREX 2008-UP 273MM   M12*P1.25 DEL DER</v>
          </cell>
          <cell r="D3098">
            <v>14</v>
          </cell>
          <cell r="E3098">
            <v>14</v>
          </cell>
          <cell r="F3098">
            <v>0.502</v>
          </cell>
          <cell r="G3098">
            <v>0.502</v>
          </cell>
        </row>
        <row r="3099">
          <cell r="B3099" t="str">
            <v>RT.CLKH-65</v>
          </cell>
          <cell r="C3099" t="str">
            <v>CTR PERNO BARRA ESTABILIZADORA 54830-F2000 HYUNDAI AVANTE 2015-UP M12*P1.25 294MM DEL</v>
          </cell>
          <cell r="D3099">
            <v>96</v>
          </cell>
          <cell r="E3099">
            <v>96</v>
          </cell>
          <cell r="F3099">
            <v>0.52800000000000002</v>
          </cell>
          <cell r="G3099">
            <v>0.52800000000000002</v>
          </cell>
        </row>
        <row r="3100">
          <cell r="B3100" t="str">
            <v>RT.CLKH-8</v>
          </cell>
          <cell r="C3100" t="str">
            <v>CTR PERNO BARRA ESTABILIZADORA 54830-4A002 HYUNDAI LIBERO 1997-UP M12*P1.25 55MM DEL</v>
          </cell>
          <cell r="D3100">
            <v>160</v>
          </cell>
          <cell r="E3100">
            <v>160</v>
          </cell>
          <cell r="F3100">
            <v>0.317</v>
          </cell>
          <cell r="G3100">
            <v>0.317</v>
          </cell>
        </row>
        <row r="3101">
          <cell r="B3101" t="str">
            <v>RT.CLKK-14L</v>
          </cell>
          <cell r="C3101" t="str">
            <v>CTR PERNO BARRA ESTABILIZADORA 0K33C-34-160A KIA RIO 1999-2002 M10*P1.25 240MM DEL IZQ</v>
          </cell>
          <cell r="D3101">
            <v>8</v>
          </cell>
          <cell r="E3101">
            <v>8</v>
          </cell>
          <cell r="F3101">
            <v>0.35299999999999998</v>
          </cell>
          <cell r="G3101">
            <v>0.35299999999999998</v>
          </cell>
        </row>
        <row r="3102">
          <cell r="B3102" t="str">
            <v>RT.CLKK-14R</v>
          </cell>
          <cell r="C3102" t="str">
            <v>CTR PERNO BARRA ESTABILIZADORA 0K33C-34-150A KIA RIO 1999-2002 M10*P1.25 240MM DEL DER</v>
          </cell>
          <cell r="D3102">
            <v>10</v>
          </cell>
          <cell r="E3102">
            <v>10</v>
          </cell>
          <cell r="F3102">
            <v>0.35299999999999998</v>
          </cell>
          <cell r="G3102">
            <v>0.35299999999999998</v>
          </cell>
        </row>
        <row r="3103">
          <cell r="B3103" t="str">
            <v>RT.CLKK-17</v>
          </cell>
          <cell r="C3103" t="str">
            <v>CTR PERNO BARRA ESTABILIZADORA 55530-38000 HYUNDAI KIA SONATA 2000-2005 M10*P1.25 180.5MM POST</v>
          </cell>
          <cell r="D3103">
            <v>28</v>
          </cell>
          <cell r="E3103">
            <v>28</v>
          </cell>
          <cell r="F3103">
            <v>0.38200000000000001</v>
          </cell>
          <cell r="G3103">
            <v>0.38200000000000001</v>
          </cell>
        </row>
        <row r="3104">
          <cell r="B3104" t="str">
            <v>RT.CLKK-21L</v>
          </cell>
          <cell r="C3104" t="str">
            <v>CTR PERNO BARRA ESTABILIZADORA 54830-07000 KIA PICANTO MORNING 2005-UP M10*P1.25 230MM DEL</v>
          </cell>
          <cell r="D3104">
            <v>38</v>
          </cell>
          <cell r="E3104">
            <v>38</v>
          </cell>
          <cell r="F3104">
            <v>0</v>
          </cell>
          <cell r="G3104">
            <v>0.43</v>
          </cell>
        </row>
        <row r="3105">
          <cell r="B3105" t="str">
            <v>RT.CLKK-21R</v>
          </cell>
          <cell r="C3105" t="str">
            <v>CTR PERNO BARRA ESTABILIZADORA 54840-07000 KIA PICANTO MORNING 2005-UP M10*P1.25 230MM DEL</v>
          </cell>
          <cell r="D3105">
            <v>38</v>
          </cell>
          <cell r="E3105">
            <v>38</v>
          </cell>
          <cell r="F3105">
            <v>0</v>
          </cell>
          <cell r="G3105">
            <v>0.43</v>
          </cell>
        </row>
        <row r="3106">
          <cell r="B3106" t="str">
            <v>RT.CLKK-28L</v>
          </cell>
          <cell r="C3106" t="str">
            <v>CTR PERNO BARRA ESTABILIZADORA 54830-1G000 KIA RIO 2005-2010 M10*P1.25 286MM DEL IZQ</v>
          </cell>
          <cell r="D3106">
            <v>106</v>
          </cell>
          <cell r="E3106">
            <v>106</v>
          </cell>
          <cell r="F3106">
            <v>0.47899999999999998</v>
          </cell>
          <cell r="G3106">
            <v>0.47899999999999998</v>
          </cell>
        </row>
        <row r="3107">
          <cell r="B3107" t="str">
            <v>RT.CLKK-28R</v>
          </cell>
          <cell r="C3107" t="str">
            <v>CTR PERNO BARRA ESTABILIZADORA 54840-1G000 KIA RIO 2005-2010 M10*P1.25 286MM DEL DER</v>
          </cell>
          <cell r="D3107">
            <v>106</v>
          </cell>
          <cell r="E3107">
            <v>106</v>
          </cell>
          <cell r="F3107">
            <v>0.48099999999999998</v>
          </cell>
          <cell r="G3107">
            <v>0.48099999999999998</v>
          </cell>
        </row>
        <row r="3108">
          <cell r="B3108" t="str">
            <v>RT.CLKK-29</v>
          </cell>
          <cell r="C3108" t="str">
            <v>CTR PERNO BARRA ESTABILIZADORA 54830-2G000 KIA OPTIMA 2005-UP M12*P1.25 241MM DEL</v>
          </cell>
          <cell r="D3108">
            <v>4</v>
          </cell>
          <cell r="E3108">
            <v>4</v>
          </cell>
          <cell r="F3108">
            <v>0</v>
          </cell>
          <cell r="G3108" t="str">
            <v>SIN STOCK</v>
          </cell>
        </row>
        <row r="3109">
          <cell r="B3109" t="str">
            <v>RT.CLKK-38L</v>
          </cell>
          <cell r="C3109" t="str">
            <v>CTR PERNO BARRA ESTABILIZADORA 54830-A4000 KIA CARENS 2013-UP M12*P1.25 285.9MM DEL IZQ</v>
          </cell>
          <cell r="D3109">
            <v>40</v>
          </cell>
          <cell r="E3109">
            <v>40</v>
          </cell>
          <cell r="F3109">
            <v>0.51</v>
          </cell>
          <cell r="G3109">
            <v>0.51</v>
          </cell>
        </row>
        <row r="3110">
          <cell r="B3110" t="str">
            <v>RT.CLKK-38R</v>
          </cell>
          <cell r="C3110" t="str">
            <v>CTR PERNO BARRA ESTABILIZADORA 54840-A4000 KIA CARENS 2013-UP M12*P1.25 285.9MM DEL DER</v>
          </cell>
          <cell r="D3110">
            <v>20</v>
          </cell>
          <cell r="E3110">
            <v>20</v>
          </cell>
          <cell r="F3110">
            <v>0.51200000000000001</v>
          </cell>
          <cell r="G3110">
            <v>0.51200000000000001</v>
          </cell>
        </row>
        <row r="3111">
          <cell r="B3111" t="str">
            <v>RT.CLKK-39</v>
          </cell>
          <cell r="C3111" t="str">
            <v>CTR PERNO BARRA ESTABILIZADORA 54830-A9000 KIA CARNIVAL 2014-UP M12*P1.25 325MM DEL</v>
          </cell>
          <cell r="D3111">
            <v>12</v>
          </cell>
          <cell r="E3111">
            <v>12</v>
          </cell>
          <cell r="F3111">
            <v>0.628</v>
          </cell>
          <cell r="G3111">
            <v>0.628</v>
          </cell>
        </row>
        <row r="3112">
          <cell r="B3112" t="str">
            <v>RT.CLKK-44</v>
          </cell>
          <cell r="C3112" t="str">
            <v>CTR PERNO BARRA ESTABILIZADORA 54830-2Y500 HYUNDAI KIA RIO 2015-UP M12*P1.25 283MM DEL</v>
          </cell>
          <cell r="D3112">
            <v>74</v>
          </cell>
          <cell r="E3112">
            <v>74</v>
          </cell>
          <cell r="F3112">
            <v>0.50900000000000001</v>
          </cell>
          <cell r="G3112">
            <v>0.50900000000000001</v>
          </cell>
        </row>
        <row r="3113">
          <cell r="B3113" t="str">
            <v>RT.CLKK-9</v>
          </cell>
          <cell r="C3113" t="str">
            <v>CTR PERNO BARRA ESTABILIZADORA 0K01134150A KIA SPORTAGE 1994-2004  M10*P1.25 178MM DEL</v>
          </cell>
          <cell r="D3113">
            <v>40</v>
          </cell>
          <cell r="E3113">
            <v>40</v>
          </cell>
          <cell r="F3113">
            <v>0</v>
          </cell>
          <cell r="G3113">
            <v>0.42799999999999999</v>
          </cell>
        </row>
        <row r="3114">
          <cell r="B3114" t="str">
            <v>RT.CLKS-5</v>
          </cell>
          <cell r="C3114" t="str">
            <v>CTR PERNO BARRA ESTABILIZADORA 44750-08000 SSANGYONG REXTON 2001-UP M12*P1.25 184MM DEL</v>
          </cell>
          <cell r="D3114">
            <v>17</v>
          </cell>
          <cell r="E3114">
            <v>17</v>
          </cell>
          <cell r="F3114">
            <v>0.43099999999999999</v>
          </cell>
          <cell r="G3114">
            <v>0.43099999999999999</v>
          </cell>
        </row>
        <row r="3115">
          <cell r="B3115" t="str">
            <v>RT.CLM-24</v>
          </cell>
          <cell r="C3115" t="str">
            <v>CTR PERNO BARRA ESTABILIZADORA MR992310 MITSUBISHI TRITON 2006-UP M12*P1.25 65MM DEL DER</v>
          </cell>
          <cell r="D3115">
            <v>52</v>
          </cell>
          <cell r="E3115">
            <v>52</v>
          </cell>
          <cell r="F3115">
            <v>0.32300000000000001</v>
          </cell>
          <cell r="G3115">
            <v>0.32300000000000001</v>
          </cell>
        </row>
        <row r="3116">
          <cell r="B3116" t="str">
            <v>RT.CLM-25</v>
          </cell>
          <cell r="C3116" t="str">
            <v>CTR PERNO BARRA ESTABILIZADORA MR992309 MITSUBISHI TRITON 2006-UP M12*P1.25 65MM DEL IZQ</v>
          </cell>
          <cell r="D3116">
            <v>12</v>
          </cell>
          <cell r="E3116">
            <v>12</v>
          </cell>
          <cell r="F3116">
            <v>0.32200000000000001</v>
          </cell>
          <cell r="G3116">
            <v>0.32200000000000001</v>
          </cell>
        </row>
        <row r="3117">
          <cell r="B3117" t="str">
            <v>RT.CLM-26</v>
          </cell>
          <cell r="C3117" t="str">
            <v>CTR PERNO BARRA ESTABILIZADORA MK382985 MITSUBISHI CANTER 2002-UP M12*P1.25 160MM DEL DER</v>
          </cell>
          <cell r="D3117">
            <v>5</v>
          </cell>
          <cell r="E3117">
            <v>5</v>
          </cell>
          <cell r="F3117">
            <v>0</v>
          </cell>
          <cell r="G3117">
            <v>0.40400000000000003</v>
          </cell>
        </row>
        <row r="3118">
          <cell r="B3118" t="str">
            <v>RT.CLM-27</v>
          </cell>
          <cell r="C3118" t="str">
            <v>CTR PERNO BARRA ESTABILIZADORA MK382984 MITSUBISHI CANTER 2002-UP M12*P1.25 160MM DEL IZQ</v>
          </cell>
          <cell r="D3118">
            <v>4</v>
          </cell>
          <cell r="E3118">
            <v>4</v>
          </cell>
          <cell r="F3118">
            <v>0.40200000000000002</v>
          </cell>
          <cell r="G3118">
            <v>0.40200000000000002</v>
          </cell>
        </row>
        <row r="3119">
          <cell r="B3119" t="str">
            <v>RT.CLM-28</v>
          </cell>
          <cell r="C3119" t="str">
            <v>CTR PERNO BARRA ESTABILIZADORA MN101368 MITSUBISHI JEEP SEDAN 2005-UP M10*P1.25 264MM DEL</v>
          </cell>
          <cell r="D3119">
            <v>20</v>
          </cell>
          <cell r="E3119">
            <v>20</v>
          </cell>
          <cell r="F3119">
            <v>0.45</v>
          </cell>
          <cell r="G3119">
            <v>0.45</v>
          </cell>
        </row>
        <row r="3120">
          <cell r="B3120" t="str">
            <v>RT.CLM-37</v>
          </cell>
          <cell r="C3120" t="str">
            <v>CTR PERNO BARRA ESTABILIZADORA MR241349 MITSUBISHI LANCER 1999-2007 M10*P1.25 80MM DEL</v>
          </cell>
          <cell r="D3120">
            <v>42</v>
          </cell>
          <cell r="E3120">
            <v>42</v>
          </cell>
          <cell r="F3120">
            <v>0.21299999999999999</v>
          </cell>
          <cell r="G3120">
            <v>0.21299999999999999</v>
          </cell>
        </row>
        <row r="3121">
          <cell r="B3121" t="str">
            <v>RT.CLM-44L</v>
          </cell>
          <cell r="C3121" t="str">
            <v>CTR 4056A198 PERNO BARRA ESTABILIZADORA MITSUBISHI L200 TRITON 2015-UP 80MM   M14*P1.25 DEL IZQ</v>
          </cell>
          <cell r="D3121">
            <v>42</v>
          </cell>
          <cell r="E3121">
            <v>42</v>
          </cell>
          <cell r="F3121">
            <v>0.39500000000000002</v>
          </cell>
          <cell r="G3121">
            <v>0.39500000000000002</v>
          </cell>
        </row>
        <row r="3122">
          <cell r="B3122" t="str">
            <v>RT.CLM-44R</v>
          </cell>
          <cell r="C3122" t="str">
            <v>CTR 4056A199 PERNO BARRA ESTABILIZADORA MITSUBISHI L200 TRITON 2015-UP 80MM   M14*P1.25 DEL DER</v>
          </cell>
          <cell r="D3122">
            <v>42</v>
          </cell>
          <cell r="E3122">
            <v>42</v>
          </cell>
          <cell r="F3122">
            <v>0.39800000000000002</v>
          </cell>
          <cell r="G3122">
            <v>0.39800000000000002</v>
          </cell>
        </row>
        <row r="3123">
          <cell r="B3123" t="str">
            <v>RT.CLMZ-34L</v>
          </cell>
          <cell r="C3123" t="str">
            <v>CTR PERNO BARRA ESTABILIZADORA B45A-34-170 MAZDA MAZDA 3 2014-UP M10*P1.25 283MM DEL</v>
          </cell>
          <cell r="D3123">
            <v>17</v>
          </cell>
          <cell r="E3123">
            <v>17</v>
          </cell>
          <cell r="F3123">
            <v>0.46700000000000003</v>
          </cell>
          <cell r="G3123">
            <v>0.46700000000000003</v>
          </cell>
        </row>
        <row r="3124">
          <cell r="B3124" t="str">
            <v>RT.CLMZ-34R</v>
          </cell>
          <cell r="C3124" t="str">
            <v>CTR PERNO BARRA ESTABILIZADORA B45A-34-150 MAZDA MAZDA 3 2014-UP M10*P1.25 283MM DEL</v>
          </cell>
          <cell r="D3124">
            <v>18</v>
          </cell>
          <cell r="E3124">
            <v>18</v>
          </cell>
          <cell r="F3124">
            <v>0.46700000000000003</v>
          </cell>
          <cell r="G3124">
            <v>0.46700000000000003</v>
          </cell>
        </row>
        <row r="3125">
          <cell r="B3125" t="str">
            <v>RT.CLMZ-35L</v>
          </cell>
          <cell r="C3125" t="str">
            <v>CTR PERNO BARRA ESTABILIZADORA KD31-28-190 MAZDA CX5 3 6  2014-UP   M10*P1.25 150MM POST</v>
          </cell>
          <cell r="D3125">
            <v>32</v>
          </cell>
          <cell r="E3125">
            <v>32</v>
          </cell>
          <cell r="F3125">
            <v>0.35799999999999998</v>
          </cell>
          <cell r="G3125">
            <v>0.35799999999999998</v>
          </cell>
        </row>
        <row r="3126">
          <cell r="B3126" t="str">
            <v>RT.CLMZ-35R</v>
          </cell>
          <cell r="C3126" t="str">
            <v>CTR PERNO BARRA ESTABILIZADORA KD35-34-170 MAZDA CX5 3 6  2014-UP   M10*P1.25 150MM POST</v>
          </cell>
          <cell r="D3126">
            <v>32</v>
          </cell>
          <cell r="E3126">
            <v>32</v>
          </cell>
          <cell r="F3126">
            <v>0.35799999999999998</v>
          </cell>
          <cell r="G3126">
            <v>0.35799999999999998</v>
          </cell>
        </row>
        <row r="3127">
          <cell r="B3127" t="str">
            <v>RT.CLMZ-36</v>
          </cell>
          <cell r="C3127" t="str">
            <v>CTR PERNO BARRA ESTABILIZADORA KD35-34-170 MAZDA MAZDA 6 2013-UP M10*P1.25 288MM DEL</v>
          </cell>
          <cell r="D3127">
            <v>20</v>
          </cell>
          <cell r="E3127">
            <v>20</v>
          </cell>
          <cell r="F3127">
            <v>0</v>
          </cell>
          <cell r="G3127">
            <v>0.46400000000000002</v>
          </cell>
        </row>
        <row r="3128">
          <cell r="B3128" t="str">
            <v>RT.CLMZ-40</v>
          </cell>
          <cell r="C3128" t="str">
            <v>CTR PERNO BARRA ESTABILIZADORA BP4K-28-170H MAZDA MAZDA 3 2006-UP M10*P1.25 49MM POST</v>
          </cell>
          <cell r="D3128">
            <v>7</v>
          </cell>
          <cell r="E3128">
            <v>7</v>
          </cell>
          <cell r="F3128">
            <v>0.36399999999999999</v>
          </cell>
          <cell r="G3128">
            <v>0.36399999999999999</v>
          </cell>
        </row>
        <row r="3129">
          <cell r="B3129" t="str">
            <v>RT.CLN-1</v>
          </cell>
          <cell r="C3129" t="str">
            <v>CTR PERNO BARRA ESTABILIZADORA 54618-50Y00 NISSAN SUNNY 1990-UP M10*P1.25 90MM DEL</v>
          </cell>
          <cell r="D3129">
            <v>4</v>
          </cell>
          <cell r="E3129">
            <v>4</v>
          </cell>
          <cell r="F3129">
            <v>0.20599999999999999</v>
          </cell>
          <cell r="G3129">
            <v>0.20599999999999999</v>
          </cell>
        </row>
        <row r="3130">
          <cell r="B3130" t="str">
            <v>RT.CLN-10</v>
          </cell>
          <cell r="C3130" t="str">
            <v>CTR PERNO BARRA ESTABILIZADORA 54618-8J000 NISSAN ALTIMA 2002-2006 M12*P1.25 308MM DEL DER</v>
          </cell>
          <cell r="D3130">
            <v>27</v>
          </cell>
          <cell r="E3130">
            <v>27</v>
          </cell>
          <cell r="F3130">
            <v>0.75800000000000001</v>
          </cell>
          <cell r="G3130">
            <v>0.75800000000000001</v>
          </cell>
        </row>
        <row r="3131">
          <cell r="B3131" t="str">
            <v>RT.CLN-102</v>
          </cell>
          <cell r="C3131" t="str">
            <v>CTR PERNO BARRA ESTABILIZADORA 54618-EB70A NISSAN NAVARA  2008-UP   M12*P1.25 106.5MM DEL</v>
          </cell>
          <cell r="D3131">
            <v>17</v>
          </cell>
          <cell r="E3131">
            <v>17</v>
          </cell>
          <cell r="F3131">
            <v>0.39200000000000002</v>
          </cell>
          <cell r="G3131">
            <v>0.39200000000000002</v>
          </cell>
        </row>
        <row r="3132">
          <cell r="B3132" t="str">
            <v>RT.CLN-103L</v>
          </cell>
          <cell r="C3132" t="str">
            <v>CTR PERNO BARRA ESTABILIZADORA 54668-4JA0A NISSAN NAVARA FRONTIER NP300 2014-UP</v>
          </cell>
          <cell r="D3132">
            <v>16</v>
          </cell>
          <cell r="E3132">
            <v>16</v>
          </cell>
          <cell r="F3132">
            <v>0.35299999999999998</v>
          </cell>
          <cell r="G3132">
            <v>0.35299999999999998</v>
          </cell>
        </row>
        <row r="3133">
          <cell r="B3133" t="str">
            <v>RT.CLN-103R</v>
          </cell>
          <cell r="C3133" t="str">
            <v>CTR PERNO BARRA ESTABILIZADORA 54618-4JA0A NISSAN NAVARA FRONTIER NP300 2014-UP</v>
          </cell>
          <cell r="D3133">
            <v>16</v>
          </cell>
          <cell r="E3133">
            <v>16</v>
          </cell>
          <cell r="F3133">
            <v>0.35399999999999998</v>
          </cell>
          <cell r="G3133">
            <v>0.35399999999999998</v>
          </cell>
        </row>
        <row r="3134">
          <cell r="B3134" t="str">
            <v>RT.CLN-16</v>
          </cell>
          <cell r="C3134" t="str">
            <v>CTR PERNO BARRA ESTABILIZADORA 54618-0W001 NISSAN TERRANO 1995-2001 M12*P1.25 190MM DEL</v>
          </cell>
          <cell r="D3134">
            <v>22</v>
          </cell>
          <cell r="E3134">
            <v>22</v>
          </cell>
          <cell r="F3134">
            <v>0.43</v>
          </cell>
          <cell r="G3134">
            <v>0.43</v>
          </cell>
        </row>
        <row r="3135">
          <cell r="B3135" t="str">
            <v>RT.CLN-30</v>
          </cell>
          <cell r="C3135" t="str">
            <v>CTR PERNO BARRA ESTABILIZADORA 56261-7S010 NISSAN NAVARA 2007-UP M12*P1.25 65MM DEL DER</v>
          </cell>
          <cell r="D3135">
            <v>50</v>
          </cell>
          <cell r="E3135">
            <v>50</v>
          </cell>
          <cell r="F3135">
            <v>0.373</v>
          </cell>
          <cell r="G3135">
            <v>0.373</v>
          </cell>
        </row>
        <row r="3136">
          <cell r="B3136" t="str">
            <v>RT.CLN-31</v>
          </cell>
          <cell r="C3136" t="str">
            <v>CTR PERNO BARRA ESTABILIZADORA 56261-7S000 NISSAN NAVARA 2007-UP M12*P1.25 65MM DEL IZQ</v>
          </cell>
          <cell r="D3136">
            <v>50</v>
          </cell>
          <cell r="E3136">
            <v>50</v>
          </cell>
          <cell r="F3136">
            <v>0.374</v>
          </cell>
          <cell r="G3136">
            <v>0.374</v>
          </cell>
        </row>
        <row r="3137">
          <cell r="B3137" t="str">
            <v>RT.CLN-36</v>
          </cell>
          <cell r="C3137" t="str">
            <v>CTR PERNO BARRA ESTABILIZADORA 54668-JA000 NISSAN ALTIMA 2007-2013 M12*P1.25 300MM DEL IZQ</v>
          </cell>
          <cell r="D3137">
            <v>12</v>
          </cell>
          <cell r="E3137">
            <v>12</v>
          </cell>
          <cell r="F3137">
            <v>0.57599999999999996</v>
          </cell>
          <cell r="G3137">
            <v>0.57599999999999996</v>
          </cell>
        </row>
        <row r="3138">
          <cell r="B3138" t="str">
            <v>RT.CLN-38</v>
          </cell>
          <cell r="C3138" t="str">
            <v>CTR PERNO BARRA ESTABILIZADORA 54618-ET00A NISSAN SENTRA 2007-2012 M12*P1.25 283MM DEL</v>
          </cell>
          <cell r="D3138">
            <v>15</v>
          </cell>
          <cell r="E3138">
            <v>15</v>
          </cell>
          <cell r="F3138">
            <v>0</v>
          </cell>
          <cell r="G3138">
            <v>0.54800000000000004</v>
          </cell>
        </row>
        <row r="3139">
          <cell r="B3139" t="str">
            <v>RT.CLN-53</v>
          </cell>
          <cell r="C3139" t="str">
            <v>CTR PERNO BARRA ESTABILIZADORA 54668-4U000 NISSAN ALMERA 2000-2005 M10*P1.25 65MM DEL IZQ</v>
          </cell>
          <cell r="D3139">
            <v>14</v>
          </cell>
          <cell r="E3139">
            <v>14</v>
          </cell>
          <cell r="F3139">
            <v>0.29299999999999998</v>
          </cell>
          <cell r="G3139">
            <v>0.29299999999999998</v>
          </cell>
        </row>
        <row r="3140">
          <cell r="B3140" t="str">
            <v>RT.CLN-54</v>
          </cell>
          <cell r="C3140" t="str">
            <v>CTR PERNO BARRA ESTABILIZADORA 54618-9U00A NISSAN CUBE 2006-UP M10*P1.25 255MM DEL</v>
          </cell>
          <cell r="D3140">
            <v>40</v>
          </cell>
          <cell r="E3140">
            <v>40</v>
          </cell>
          <cell r="F3140">
            <v>0.45700000000000002</v>
          </cell>
          <cell r="G3140">
            <v>0.45700000000000002</v>
          </cell>
        </row>
        <row r="3141">
          <cell r="B3141" t="str">
            <v>RT.CLN-64</v>
          </cell>
          <cell r="C3141" t="str">
            <v>CTR PERNO BARRA ESTABILIZADORA 54618-VB000 NISSAN SAFARI 1997-2007 M12*P1.25/M10*P1.25 161.5MM DEL</v>
          </cell>
          <cell r="D3141">
            <v>16</v>
          </cell>
          <cell r="E3141">
            <v>16</v>
          </cell>
          <cell r="F3141">
            <v>0.33</v>
          </cell>
          <cell r="G3141">
            <v>0.33</v>
          </cell>
        </row>
        <row r="3142">
          <cell r="B3142" t="str">
            <v>RT.CLS-16</v>
          </cell>
          <cell r="C3142" t="str">
            <v>CTR PERNO BARRA ESTABILIZADORA 42420-77M00 SUZUKI MAZDA 3 ERTIGA 2019-UP M10*P1.25 269.7MM DEL</v>
          </cell>
          <cell r="D3142">
            <v>1</v>
          </cell>
          <cell r="E3142">
            <v>1</v>
          </cell>
          <cell r="F3142">
            <v>0.48</v>
          </cell>
          <cell r="G3142">
            <v>0.48</v>
          </cell>
        </row>
        <row r="3143">
          <cell r="B3143" t="str">
            <v>RT.CLS-3</v>
          </cell>
          <cell r="C3143" t="str">
            <v>CTR 42420-59J00 PERNO BARRA ESTABILIZADORA SUZUKI SWIFT SX4 VITARA 2010-UP 270MM   M10*P1.25 DEL</v>
          </cell>
          <cell r="D3143">
            <v>100</v>
          </cell>
          <cell r="E3143">
            <v>100</v>
          </cell>
          <cell r="F3143">
            <v>0.40799999999999997</v>
          </cell>
          <cell r="G3143">
            <v>0.40799999999999997</v>
          </cell>
        </row>
        <row r="3144">
          <cell r="B3144" t="str">
            <v>RT.CLS-8</v>
          </cell>
          <cell r="C3144" t="str">
            <v>CTR PERNO BARRA ESTABILIZADORA 42420-63J00 SUZUKI SWIFT 2005-UP M10*P1.25 300MM DEL</v>
          </cell>
          <cell r="D3144">
            <v>144</v>
          </cell>
          <cell r="E3144">
            <v>144</v>
          </cell>
          <cell r="F3144">
            <v>0.47899999999999998</v>
          </cell>
          <cell r="G3144">
            <v>0.47899999999999998</v>
          </cell>
        </row>
        <row r="3145">
          <cell r="B3145" t="str">
            <v>RT.CLS-9</v>
          </cell>
          <cell r="C3145" t="str">
            <v>CTR PERNO BARRA ESTABILIZADORA 42420-65J00 SUZUKI VITARA 2006-2013 M10*P1.25 300MM DEL</v>
          </cell>
          <cell r="D3145">
            <v>101</v>
          </cell>
          <cell r="E3145">
            <v>101</v>
          </cell>
          <cell r="F3145">
            <v>0.45800000000000002</v>
          </cell>
          <cell r="G3145">
            <v>0.45800000000000002</v>
          </cell>
        </row>
        <row r="3146">
          <cell r="B3146" t="str">
            <v>RT.CLSU-1</v>
          </cell>
          <cell r="C3146" t="str">
            <v>CTR PERNO BARRA ESTABILIZADORA 20470-SA000 SUBARU IMPREZA 2002-UP M10*P1.25 60MM DEL</v>
          </cell>
          <cell r="D3146">
            <v>40</v>
          </cell>
          <cell r="E3146">
            <v>40</v>
          </cell>
          <cell r="F3146">
            <v>0.28699999999999998</v>
          </cell>
          <cell r="G3146">
            <v>0.28699999999999998</v>
          </cell>
        </row>
        <row r="3147">
          <cell r="B3147" t="str">
            <v>RT.CLSU-7</v>
          </cell>
          <cell r="C3147" t="str">
            <v>CTR PERNO BARRA ESTABILIZADORA 20470-AJ010 SUBARU LEGACY 2008-2016 M10*P1.25 106MM POST</v>
          </cell>
          <cell r="D3147">
            <v>23</v>
          </cell>
          <cell r="E3147">
            <v>23</v>
          </cell>
          <cell r="F3147">
            <v>0</v>
          </cell>
          <cell r="G3147">
            <v>0.442</v>
          </cell>
        </row>
        <row r="3148">
          <cell r="B3148" t="str">
            <v>RT.CLT-101</v>
          </cell>
          <cell r="C3148" t="str">
            <v>CTR PERNO BARRA ESTABILIZADORA 48820-26051 TOYOTA HI ACE 2005-2014 M12*P1.25 171MM DEL</v>
          </cell>
          <cell r="D3148">
            <v>77</v>
          </cell>
          <cell r="E3148">
            <v>77</v>
          </cell>
          <cell r="F3148">
            <v>0.311</v>
          </cell>
          <cell r="G3148">
            <v>0.311</v>
          </cell>
        </row>
        <row r="3149">
          <cell r="B3149" t="str">
            <v>RT.CLT-115</v>
          </cell>
          <cell r="C3149" t="str">
            <v>CTR PERNO BARRA ESTABILIZADORA 48830-0R010 TOYOTA RAV4 2013-UP M12*P1.25 134MM POST</v>
          </cell>
          <cell r="D3149">
            <v>54</v>
          </cell>
          <cell r="E3149">
            <v>54</v>
          </cell>
          <cell r="F3149">
            <v>0.318</v>
          </cell>
          <cell r="G3149">
            <v>0.318</v>
          </cell>
        </row>
        <row r="3150">
          <cell r="B3150" t="str">
            <v>RT.CLT-137</v>
          </cell>
          <cell r="C3150" t="str">
            <v>CTR PERNO BARRA ESTABILIZADORA 48820-0R050 TOYOTA RAV4 HIGHLANDER 2018-UP     DEL</v>
          </cell>
          <cell r="D3150">
            <v>6</v>
          </cell>
          <cell r="E3150">
            <v>6</v>
          </cell>
          <cell r="F3150">
            <v>0.53900000000000003</v>
          </cell>
          <cell r="G3150">
            <v>0.53900000000000003</v>
          </cell>
        </row>
        <row r="3151">
          <cell r="B3151" t="str">
            <v>RT.CLT-20</v>
          </cell>
          <cell r="C3151" t="str">
            <v>CTR PERNO BARRA ESTABILIZADORA 48820-02030 TOYOTA  COROLLA TERCEL 2000-UP M12*P1.25 285.9MM DEL</v>
          </cell>
          <cell r="D3151">
            <v>50</v>
          </cell>
          <cell r="E3151">
            <v>50</v>
          </cell>
          <cell r="F3151">
            <v>0</v>
          </cell>
          <cell r="G3151">
            <v>0.496</v>
          </cell>
        </row>
        <row r="3152">
          <cell r="B3152" t="str">
            <v>RT.CLT-29</v>
          </cell>
          <cell r="C3152" t="str">
            <v>CTR PERNO BARRA ESTABILIZADORA 48820-47010 TOYOTA VIBE 2003-2010 M12*P1.25 286MM DEL</v>
          </cell>
          <cell r="D3152">
            <v>60</v>
          </cell>
          <cell r="E3152">
            <v>60</v>
          </cell>
          <cell r="F3152">
            <v>0.503</v>
          </cell>
          <cell r="G3152">
            <v>0.503</v>
          </cell>
        </row>
        <row r="3153">
          <cell r="B3153" t="str">
            <v>RT.CLT-45</v>
          </cell>
          <cell r="C3153" t="str">
            <v>CTR PERNO BARRA ESTABILIZADORA 48820-60050 TOYOTA H ILUX 2004-2012 M12*P1.25 140MM DEL DER</v>
          </cell>
          <cell r="D3153">
            <v>249</v>
          </cell>
          <cell r="E3153">
            <v>249</v>
          </cell>
          <cell r="F3153">
            <v>0.42899999999999999</v>
          </cell>
          <cell r="G3153">
            <v>0.42899999999999999</v>
          </cell>
        </row>
        <row r="3154">
          <cell r="B3154" t="str">
            <v>RT.CLT-46</v>
          </cell>
          <cell r="C3154" t="str">
            <v>CTR PERNO BARRA ESTABILIZADORA 48810-60040 TOYOTA H ILUX 2004-2012 M12*P1.25 140MM DEL IZQ</v>
          </cell>
          <cell r="D3154">
            <v>716</v>
          </cell>
          <cell r="E3154">
            <v>716</v>
          </cell>
          <cell r="F3154">
            <v>0.42899999999999999</v>
          </cell>
          <cell r="G3154">
            <v>0.42899999999999999</v>
          </cell>
        </row>
        <row r="3155">
          <cell r="B3155" t="str">
            <v>RT.CLT-56</v>
          </cell>
          <cell r="C3155" t="str">
            <v>CTR PERNO BARRA ESTABILIZADORA 48820-44020 TOYOTA AVENSIS 2001-2009 M12*P1.25 280MM DEL</v>
          </cell>
          <cell r="D3155">
            <v>40</v>
          </cell>
          <cell r="E3155">
            <v>40</v>
          </cell>
          <cell r="F3155">
            <v>0.499</v>
          </cell>
          <cell r="G3155">
            <v>0.499</v>
          </cell>
        </row>
        <row r="3156">
          <cell r="B3156" t="str">
            <v>RT.CLT-69</v>
          </cell>
          <cell r="C3156" t="str">
            <v>CTR PERNO BARRA ESTABILIZADORA 48820-52030 TOYOTA YARIS VITZ VIOS 2007-UP</v>
          </cell>
          <cell r="D3156">
            <v>297</v>
          </cell>
          <cell r="E3156">
            <v>297</v>
          </cell>
          <cell r="F3156">
            <v>0.56799999999999995</v>
          </cell>
          <cell r="G3156">
            <v>0.56799999999999995</v>
          </cell>
        </row>
        <row r="3157">
          <cell r="B3157" t="str">
            <v>RT.CLT-80</v>
          </cell>
          <cell r="C3157" t="str">
            <v>CTR PERNO BARRA ESTABILIZADORA 48802-52050 TOYOTA PROBOX 2002-2014 M12*P1.25 155MM POST</v>
          </cell>
          <cell r="D3157">
            <v>24</v>
          </cell>
          <cell r="E3157">
            <v>24</v>
          </cell>
          <cell r="F3157">
            <v>0.33600000000000002</v>
          </cell>
          <cell r="G3157">
            <v>0.33600000000000002</v>
          </cell>
        </row>
        <row r="3158">
          <cell r="B3158" t="str">
            <v>RT.CLT-82</v>
          </cell>
          <cell r="C3158" t="str">
            <v>CTR PERNO BARRA ESTABILIZADORA 48820-B0010 TOYOTA AVANZA 2003-2011 M12*P1.25 187MM DEL</v>
          </cell>
          <cell r="D3158">
            <v>93</v>
          </cell>
          <cell r="E3158">
            <v>93</v>
          </cell>
          <cell r="F3158">
            <v>0.42899999999999999</v>
          </cell>
          <cell r="G3158">
            <v>0.42899999999999999</v>
          </cell>
        </row>
        <row r="3159">
          <cell r="B3159" t="str">
            <v>RT.CLT-95</v>
          </cell>
          <cell r="C3159" t="str">
            <v>CTR PERNO BARRA ESTABILIZADORA 48830-0R010 TOYOTA RAV4 2005-2016 M12*P1.25 134MM POST</v>
          </cell>
          <cell r="D3159">
            <v>159</v>
          </cell>
          <cell r="E3159">
            <v>159</v>
          </cell>
          <cell r="F3159">
            <v>0.27500000000000002</v>
          </cell>
          <cell r="G3159">
            <v>0.27500000000000002</v>
          </cell>
        </row>
        <row r="3160">
          <cell r="B3160" t="str">
            <v>RT.CMKD-2</v>
          </cell>
          <cell r="C3160" t="str">
            <v>CTR SOPORTE AMORTIGUADOR 90184756 DAEWOO CIELO ESPERO LEMANS</v>
          </cell>
          <cell r="D3160">
            <v>20</v>
          </cell>
          <cell r="E3160">
            <v>20</v>
          </cell>
          <cell r="F3160">
            <v>0.72599999999999998</v>
          </cell>
          <cell r="G3160">
            <v>0.72599999999999998</v>
          </cell>
        </row>
        <row r="3161">
          <cell r="B3161" t="str">
            <v>RT.CMKH-1</v>
          </cell>
          <cell r="C3161" t="str">
            <v>CTR SOPORTE AMORTIGUADOR 54610-D3000 HYUNDAI TUCSON SPORTAGE 2015-UP</v>
          </cell>
          <cell r="D3161">
            <v>14</v>
          </cell>
          <cell r="E3161">
            <v>14</v>
          </cell>
          <cell r="F3161">
            <v>1.042</v>
          </cell>
          <cell r="G3161">
            <v>1.042</v>
          </cell>
        </row>
        <row r="3162">
          <cell r="B3162" t="str">
            <v>RT.CMKH-10</v>
          </cell>
          <cell r="C3162" t="str">
            <v>CTR SOPORTE AMORTIGUADOR 54610-2S000 HYUNDAI KIA TUCSON SPORTAGE 2009-2017</v>
          </cell>
          <cell r="D3162">
            <v>10</v>
          </cell>
          <cell r="E3162">
            <v>10</v>
          </cell>
          <cell r="F3162">
            <v>1.1299999999999999</v>
          </cell>
          <cell r="G3162">
            <v>1.1299999999999999</v>
          </cell>
        </row>
        <row r="3163">
          <cell r="B3163" t="str">
            <v>RT.CMKH-13</v>
          </cell>
          <cell r="C3163" t="str">
            <v>CTR SOPORTE AMORTIGUADOR 54610-3X200 HYUNDAI ELANTRA VELOSTER 2010-2017</v>
          </cell>
          <cell r="D3163">
            <v>8</v>
          </cell>
          <cell r="E3163">
            <v>8</v>
          </cell>
          <cell r="F3163">
            <v>0.997</v>
          </cell>
          <cell r="G3163">
            <v>0.997</v>
          </cell>
        </row>
        <row r="3164">
          <cell r="B3164" t="str">
            <v>RT.CMKH-14</v>
          </cell>
          <cell r="C3164" t="str">
            <v>CTR SOPORTE AMORTIGUADOR 54610-4H000 HYUNDAI STAREX SANFE VERACRUZ 2010-2017</v>
          </cell>
          <cell r="D3164">
            <v>9</v>
          </cell>
          <cell r="E3164">
            <v>9</v>
          </cell>
          <cell r="F3164">
            <v>1.381</v>
          </cell>
          <cell r="G3164">
            <v>1.381</v>
          </cell>
        </row>
        <row r="3165">
          <cell r="B3165" t="str">
            <v>RT.CMKH-17</v>
          </cell>
          <cell r="C3165" t="str">
            <v>CTR SOPORTE AMORTIGUADOR 54610-A0000 HYUNDAI CRETA 2015-2018</v>
          </cell>
          <cell r="D3165">
            <v>6</v>
          </cell>
          <cell r="E3165">
            <v>6</v>
          </cell>
          <cell r="F3165">
            <v>0</v>
          </cell>
          <cell r="G3165">
            <v>1.03</v>
          </cell>
        </row>
        <row r="3166">
          <cell r="B3166" t="str">
            <v>RT.CMKH-2</v>
          </cell>
          <cell r="C3166" t="str">
            <v>CTR SOPORTE AMORTIGUADOR 54611-1J000 HYUNDAI ACCENT MORNING 2011</v>
          </cell>
          <cell r="D3166">
            <v>17</v>
          </cell>
          <cell r="E3166">
            <v>17</v>
          </cell>
          <cell r="F3166">
            <v>0.38800000000000001</v>
          </cell>
          <cell r="G3166">
            <v>0.38800000000000001</v>
          </cell>
        </row>
        <row r="3167">
          <cell r="B3167" t="str">
            <v>RT.CMKH-20L</v>
          </cell>
          <cell r="C3167" t="str">
            <v>CTR SOPORTE AMORTIGUADOR5 5310-1F000  HYUNDAI KIA  TUCSON SPORTAGE 2004-2010    POST IZQ</v>
          </cell>
          <cell r="D3167">
            <v>11</v>
          </cell>
          <cell r="E3167">
            <v>11</v>
          </cell>
          <cell r="F3167">
            <v>0.89100000000000001</v>
          </cell>
          <cell r="G3167">
            <v>0.89100000000000001</v>
          </cell>
        </row>
        <row r="3168">
          <cell r="B3168" t="str">
            <v>RT.CMKH-20R</v>
          </cell>
          <cell r="C3168" t="str">
            <v>CTR SOPORTE AMORTIGUADOR 55320-1F000  HYUNDAI KIA  TUCSON SPORTAGE 2004-2010    POST DER</v>
          </cell>
          <cell r="D3168">
            <v>11</v>
          </cell>
          <cell r="E3168">
            <v>11</v>
          </cell>
          <cell r="F3168">
            <v>0.89500000000000002</v>
          </cell>
          <cell r="G3168">
            <v>0.89500000000000002</v>
          </cell>
        </row>
        <row r="3169">
          <cell r="B3169" t="str">
            <v>RT.CMKH-23</v>
          </cell>
          <cell r="C3169" t="str">
            <v>CTR SOPORTE AMORTIGUADOR 55330-2S050 HYUNDAI KIA TUCSON SPORTAGE 2009-2013</v>
          </cell>
          <cell r="D3169">
            <v>20</v>
          </cell>
          <cell r="E3169">
            <v>20</v>
          </cell>
          <cell r="F3169">
            <v>0.59</v>
          </cell>
          <cell r="G3169">
            <v>0.59</v>
          </cell>
        </row>
        <row r="3170">
          <cell r="B3170" t="str">
            <v>RT.CMKH-24</v>
          </cell>
          <cell r="C3170" t="str">
            <v>CTR SOPORTE AMORTIGUADOR 54611-H5000 KIA RIO SEDAN 2017-UP</v>
          </cell>
          <cell r="D3170">
            <v>16</v>
          </cell>
          <cell r="E3170">
            <v>16</v>
          </cell>
          <cell r="F3170">
            <v>0.432</v>
          </cell>
          <cell r="G3170">
            <v>0.432</v>
          </cell>
        </row>
        <row r="3171">
          <cell r="B3171" t="str">
            <v>RT.CMKH-25</v>
          </cell>
          <cell r="C3171" t="str">
            <v>CTR SOPORTE AMORTIGUADOR 54611-C8100 KIA HYUNDAI PICANTO I20 2016-UP</v>
          </cell>
          <cell r="D3171">
            <v>26</v>
          </cell>
          <cell r="E3171">
            <v>26</v>
          </cell>
          <cell r="F3171">
            <v>0.42499999999999999</v>
          </cell>
          <cell r="G3171">
            <v>0.42499999999999999</v>
          </cell>
        </row>
        <row r="3172">
          <cell r="B3172" t="str">
            <v>RT.CMKH-26</v>
          </cell>
          <cell r="C3172" t="str">
            <v>CTR SOPORTE AMORTIGUADOR 54611-0U000 HYUNDAI ACCENT 2010-2019</v>
          </cell>
          <cell r="D3172">
            <v>10</v>
          </cell>
          <cell r="E3172">
            <v>10</v>
          </cell>
          <cell r="F3172">
            <v>0.39400000000000002</v>
          </cell>
          <cell r="G3172">
            <v>0.39400000000000002</v>
          </cell>
        </row>
        <row r="3173">
          <cell r="B3173" t="str">
            <v>RT.CMKH-6</v>
          </cell>
          <cell r="C3173" t="str">
            <v>CTR SOPORTE AMORTIGUADOR 54610-2B500 HYUNDAI SANTA FE SORENTO 2009-2012</v>
          </cell>
          <cell r="D3173">
            <v>20</v>
          </cell>
          <cell r="E3173">
            <v>20</v>
          </cell>
          <cell r="F3173">
            <v>1.2589999999999999</v>
          </cell>
          <cell r="G3173">
            <v>1.2589999999999999</v>
          </cell>
        </row>
        <row r="3174">
          <cell r="B3174" t="str">
            <v>RT.CMKH-8</v>
          </cell>
          <cell r="C3174" t="str">
            <v>CTR SOPORTE AMORTIGUADOR 54610-2E200 HYUNDAI KIA TUCSON SPORTAGE 2005-2010</v>
          </cell>
          <cell r="D3174">
            <v>36</v>
          </cell>
          <cell r="E3174">
            <v>36</v>
          </cell>
          <cell r="F3174">
            <v>1.1419999999999999</v>
          </cell>
          <cell r="G3174">
            <v>1.1419999999999999</v>
          </cell>
        </row>
        <row r="3175">
          <cell r="B3175" t="str">
            <v>RT.CMKH-9</v>
          </cell>
          <cell r="C3175" t="str">
            <v>CTR SOPORTE AMORTIGUADOR 54610-2H200 HYUNDAI ELANTRA I30 2006-2011</v>
          </cell>
          <cell r="D3175">
            <v>1</v>
          </cell>
          <cell r="E3175">
            <v>1</v>
          </cell>
          <cell r="F3175">
            <v>1.147</v>
          </cell>
          <cell r="G3175">
            <v>1.147</v>
          </cell>
        </row>
        <row r="3176">
          <cell r="B3176" t="str">
            <v>RT.CQKD-1</v>
          </cell>
          <cell r="C3176" t="str">
            <v>CTR TRAPECIO 45200-A70B00 DAEWOO TICO MATIZ 1991-2004 INF</v>
          </cell>
          <cell r="D3176">
            <v>48</v>
          </cell>
          <cell r="E3176">
            <v>48</v>
          </cell>
          <cell r="F3176">
            <v>0</v>
          </cell>
          <cell r="G3176">
            <v>1.1679999999999999</v>
          </cell>
        </row>
        <row r="3177">
          <cell r="B3177" t="str">
            <v>RT.CQKD-15L</v>
          </cell>
          <cell r="C3177" t="str">
            <v>CTR TRAPECIO 95032440 CHEVROLET SPARK 2009-2013 DEL INF IZQ</v>
          </cell>
          <cell r="D3177">
            <v>3</v>
          </cell>
          <cell r="E3177">
            <v>3</v>
          </cell>
          <cell r="F3177">
            <v>2.8439999999999999</v>
          </cell>
          <cell r="G3177">
            <v>2.8439999999999999</v>
          </cell>
        </row>
        <row r="3178">
          <cell r="B3178" t="str">
            <v>RT.CQKD-17</v>
          </cell>
          <cell r="C3178" t="str">
            <v>CTR TRAPECIO 96318362 DAEWOO TICO MATIZ 1991-2004 POST</v>
          </cell>
          <cell r="D3178">
            <v>11</v>
          </cell>
          <cell r="E3178">
            <v>11</v>
          </cell>
          <cell r="F3178">
            <v>3.7530000000000001</v>
          </cell>
          <cell r="G3178">
            <v>3.7530000000000001</v>
          </cell>
        </row>
        <row r="3179">
          <cell r="B3179" t="str">
            <v>RT.CQKD-6</v>
          </cell>
          <cell r="C3179" t="str">
            <v>CTR TRAPECIO 45200-A85000 DAEWOO DAMAS 1991 INF</v>
          </cell>
          <cell r="D3179">
            <v>6</v>
          </cell>
          <cell r="E3179">
            <v>6</v>
          </cell>
          <cell r="F3179">
            <v>1.4750000000000001</v>
          </cell>
          <cell r="G3179">
            <v>1.4750000000000001</v>
          </cell>
        </row>
        <row r="3180">
          <cell r="B3180" t="str">
            <v>RT.CQKD-9R</v>
          </cell>
          <cell r="C3180" t="str">
            <v>CTR TRAPECIO 96328436 CHEVROLET DAEWOO MAGMUS EVANDA EPICA VERONA 1999-UP RHD</v>
          </cell>
          <cell r="D3180">
            <v>7</v>
          </cell>
          <cell r="E3180">
            <v>7</v>
          </cell>
          <cell r="F3180">
            <v>4.6829999999999998</v>
          </cell>
          <cell r="G3180">
            <v>4.6829999999999998</v>
          </cell>
        </row>
        <row r="3181">
          <cell r="B3181" t="str">
            <v>RT.CQKH-34R</v>
          </cell>
          <cell r="C3181" t="str">
            <v>CTR TRAPECIO 54501-2D002 HYUNDAI ELANTRA 2001-2006 DER</v>
          </cell>
          <cell r="D3181">
            <v>4</v>
          </cell>
          <cell r="E3181">
            <v>4</v>
          </cell>
          <cell r="F3181">
            <v>3.794</v>
          </cell>
          <cell r="G3181">
            <v>3.794</v>
          </cell>
        </row>
        <row r="3182">
          <cell r="B3182" t="str">
            <v>RT.CQKH-53L</v>
          </cell>
          <cell r="C3182" t="str">
            <v>CTR TRAPECIO 54500-3K100 HYUNDAI SONATA 2004-2008 INF</v>
          </cell>
          <cell r="D3182">
            <v>2</v>
          </cell>
          <cell r="E3182">
            <v>2</v>
          </cell>
          <cell r="F3182">
            <v>5.9480000000000004</v>
          </cell>
          <cell r="G3182">
            <v>5.9480000000000004</v>
          </cell>
        </row>
        <row r="3183">
          <cell r="B3183" t="str">
            <v>RT.CQKH-53R</v>
          </cell>
          <cell r="C3183" t="str">
            <v>CTR TRAPECIO 54501-3K100 HYUNDAI SONATA 2004-2008 INF</v>
          </cell>
          <cell r="D3183">
            <v>2</v>
          </cell>
          <cell r="E3183">
            <v>2</v>
          </cell>
          <cell r="F3183">
            <v>5.9710000000000001</v>
          </cell>
          <cell r="G3183">
            <v>5.9710000000000001</v>
          </cell>
        </row>
        <row r="3184">
          <cell r="B3184" t="str">
            <v>RT.CQKH-80L</v>
          </cell>
          <cell r="C3184" t="str">
            <v>CTR TRAPECIO 54500-2H000 HYUNDAI ELANTRA 2006-2012 DEL IZQ</v>
          </cell>
          <cell r="D3184">
            <v>1</v>
          </cell>
          <cell r="E3184">
            <v>1</v>
          </cell>
          <cell r="F3184">
            <v>3.4260000000000002</v>
          </cell>
          <cell r="G3184">
            <v>3.4260000000000002</v>
          </cell>
        </row>
        <row r="3185">
          <cell r="B3185" t="str">
            <v>RT.CQKK-30R</v>
          </cell>
          <cell r="C3185" t="str">
            <v>CTR TRAPECIO 54501-1E100 KIA PRIDE RIO 2005-UP INF</v>
          </cell>
          <cell r="D3185">
            <v>1</v>
          </cell>
          <cell r="E3185">
            <v>1</v>
          </cell>
          <cell r="F3185">
            <v>3.0840000000000001</v>
          </cell>
          <cell r="G3185">
            <v>3.0840000000000001</v>
          </cell>
        </row>
        <row r="3186">
          <cell r="B3186" t="str">
            <v>RT.CQKK-62L</v>
          </cell>
          <cell r="C3186" t="str">
            <v>CTR TRAPECIO 54500-1Y100 KIA PICANTO 2011-2014 INF</v>
          </cell>
          <cell r="D3186">
            <v>19</v>
          </cell>
          <cell r="E3186">
            <v>19</v>
          </cell>
          <cell r="F3186">
            <v>3.1040000000000001</v>
          </cell>
          <cell r="G3186">
            <v>3.1040000000000001</v>
          </cell>
        </row>
        <row r="3187">
          <cell r="B3187" t="str">
            <v>RT.CQKK-68L</v>
          </cell>
          <cell r="C3187" t="str">
            <v>CTR TRAPECIO 54500-1W000 KIA RIO 2011-UP INF</v>
          </cell>
          <cell r="D3187">
            <v>4</v>
          </cell>
          <cell r="E3187">
            <v>4</v>
          </cell>
          <cell r="F3187">
            <v>0</v>
          </cell>
          <cell r="G3187">
            <v>3.3479999999999999</v>
          </cell>
        </row>
        <row r="3188">
          <cell r="B3188" t="str">
            <v>RT.CQKK-68R</v>
          </cell>
          <cell r="C3188" t="str">
            <v>CTR TRAPECIO 54501-1W000 KIA RIO 2011-UP INF</v>
          </cell>
          <cell r="D3188">
            <v>4</v>
          </cell>
          <cell r="E3188">
            <v>4</v>
          </cell>
          <cell r="F3188">
            <v>0</v>
          </cell>
          <cell r="G3188">
            <v>3.3460000000000001</v>
          </cell>
        </row>
        <row r="3189">
          <cell r="B3189" t="str">
            <v>RT.CQM-20R</v>
          </cell>
          <cell r="C3189" t="str">
            <v>CTR TRAPECIO 4013A430 MITSUBISHI LANCER 2007-UP INF</v>
          </cell>
          <cell r="D3189">
            <v>4</v>
          </cell>
          <cell r="E3189">
            <v>4</v>
          </cell>
          <cell r="F3189">
            <v>3.6190000000000002</v>
          </cell>
          <cell r="G3189">
            <v>3.6190000000000002</v>
          </cell>
        </row>
        <row r="3190">
          <cell r="B3190" t="str">
            <v>RT.CQMZ-5L</v>
          </cell>
          <cell r="C3190" t="str">
            <v>CTR TRAPECIO EG21-34-300D MAZDA CX 7 2007-2009 INF</v>
          </cell>
          <cell r="D3190">
            <v>1</v>
          </cell>
          <cell r="E3190">
            <v>1</v>
          </cell>
          <cell r="F3190">
            <v>5.9080000000000004</v>
          </cell>
          <cell r="G3190">
            <v>5.9080000000000004</v>
          </cell>
        </row>
        <row r="3191">
          <cell r="B3191" t="str">
            <v>RT.CQN-1L</v>
          </cell>
          <cell r="C3191" t="str">
            <v>CTR TRAPECIO 54501-ET000 NISSAN SENTRA 2007-2012 INF</v>
          </cell>
          <cell r="D3191">
            <v>1</v>
          </cell>
          <cell r="E3191">
            <v>1</v>
          </cell>
          <cell r="F3191">
            <v>3.4049999999999998</v>
          </cell>
          <cell r="G3191">
            <v>3.4049999999999998</v>
          </cell>
        </row>
        <row r="3192">
          <cell r="B3192" t="str">
            <v>RT.CQS-7</v>
          </cell>
          <cell r="C3192" t="str">
            <v>CTR TRAPECIO 45200-M79F00 SUZUKI ALTO 2002-2008 INF</v>
          </cell>
          <cell r="D3192">
            <v>10</v>
          </cell>
          <cell r="E3192">
            <v>10</v>
          </cell>
          <cell r="F3192">
            <v>0</v>
          </cell>
          <cell r="G3192">
            <v>1.19</v>
          </cell>
        </row>
        <row r="3193">
          <cell r="B3193" t="str">
            <v>RT.CQT-12L</v>
          </cell>
          <cell r="C3193" t="str">
            <v>CTR TRAPECIO 48069-20260 TOYOTA COROLLA CALDINA 1992-1998 INF</v>
          </cell>
          <cell r="D3193">
            <v>2</v>
          </cell>
          <cell r="E3193">
            <v>2</v>
          </cell>
          <cell r="F3193">
            <v>3.6989999999999998</v>
          </cell>
          <cell r="G3193">
            <v>3.6989999999999998</v>
          </cell>
        </row>
        <row r="3194">
          <cell r="B3194" t="str">
            <v>RT.CQT-12R</v>
          </cell>
          <cell r="C3194" t="str">
            <v>CTR TRAPECIO 48068-20260 TOYOTA COROLLA CALDINA 1992-1998 INF</v>
          </cell>
          <cell r="D3194">
            <v>2</v>
          </cell>
          <cell r="E3194">
            <v>2</v>
          </cell>
          <cell r="F3194">
            <v>3.6880000000000002</v>
          </cell>
          <cell r="G3194">
            <v>3.6880000000000002</v>
          </cell>
        </row>
        <row r="3195">
          <cell r="B3195" t="str">
            <v>RT.CQT-9R</v>
          </cell>
          <cell r="C3195" t="str">
            <v>CTR TRAPECIO 48068-13010 TOYOTA COROLLA 2009-2013 INF</v>
          </cell>
          <cell r="D3195">
            <v>7</v>
          </cell>
          <cell r="E3195">
            <v>7</v>
          </cell>
          <cell r="F3195">
            <v>3.2770000000000001</v>
          </cell>
          <cell r="G3195">
            <v>3.2770000000000001</v>
          </cell>
        </row>
        <row r="3196">
          <cell r="B3196" t="str">
            <v>RT.CR0825</v>
          </cell>
          <cell r="C3196" t="str">
            <v>CTR RACK DIRECCION 57724-C9000 HYUNDAI CRETA 2016-UP M14xP1.5/M14xP1.5 335MM ROS/EXT</v>
          </cell>
          <cell r="D3196">
            <v>18</v>
          </cell>
          <cell r="E3196">
            <v>18</v>
          </cell>
          <cell r="F3196">
            <v>0.71699999999999997</v>
          </cell>
          <cell r="G3196">
            <v>0.71699999999999997</v>
          </cell>
        </row>
        <row r="3197">
          <cell r="B3197" t="str">
            <v>RT.CR0863</v>
          </cell>
          <cell r="C3197" t="str">
            <v>CTR RACK DIRECCION 45510-52241 TOYOTA YARIS COROLLA 2012-UP</v>
          </cell>
          <cell r="D3197">
            <v>34</v>
          </cell>
          <cell r="E3197">
            <v>34</v>
          </cell>
          <cell r="F3197">
            <v>0.59199999999999997</v>
          </cell>
          <cell r="G3197">
            <v>1.389</v>
          </cell>
        </row>
        <row r="3198">
          <cell r="B3198" t="str">
            <v>RT.CR0881</v>
          </cell>
          <cell r="C3198" t="str">
            <v>CTR RACK DIRECCION 57724-1Y000 KIA PICANTO MORNING 2011-2017</v>
          </cell>
          <cell r="D3198">
            <v>12</v>
          </cell>
          <cell r="E3198">
            <v>12</v>
          </cell>
          <cell r="F3198">
            <v>0</v>
          </cell>
          <cell r="G3198">
            <v>0.5</v>
          </cell>
        </row>
        <row r="3199">
          <cell r="B3199" t="str">
            <v>RT.CR0882</v>
          </cell>
          <cell r="C3199" t="str">
            <v>CTR RACK DIRECCION 57724-2W500 HYUNDAI FE SANTA 2012-2018   M18*P1.5/M16*P1.5 175MM ROS/EXT</v>
          </cell>
          <cell r="D3199">
            <v>20</v>
          </cell>
          <cell r="E3199">
            <v>20</v>
          </cell>
          <cell r="F3199">
            <v>0.56699999999999995</v>
          </cell>
          <cell r="G3199">
            <v>0.56699999999999995</v>
          </cell>
        </row>
        <row r="3200">
          <cell r="B3200" t="str">
            <v>RT.CR0883</v>
          </cell>
          <cell r="C3200" t="str">
            <v>CTR RACK DIRECCION GBEF-32-240 MAZDA  6 2017-2022   M14*P1.5/M14*P1.5 205MM ROS/EXT</v>
          </cell>
          <cell r="D3200">
            <v>6</v>
          </cell>
          <cell r="E3200">
            <v>6</v>
          </cell>
          <cell r="F3200">
            <v>0.629</v>
          </cell>
          <cell r="G3200">
            <v>0.629</v>
          </cell>
        </row>
        <row r="3201">
          <cell r="B3201" t="str">
            <v>RT.CR0884</v>
          </cell>
          <cell r="C3201" t="str">
            <v>CTR RACK DIRECCION 4422A045 MITSUBISHI  LANCER GALANT 2008-2015   M14*P1.5/M14*P1.5 306MM ROS/EXT</v>
          </cell>
          <cell r="D3201">
            <v>20</v>
          </cell>
          <cell r="E3201">
            <v>20</v>
          </cell>
          <cell r="F3201">
            <v>0.70399999999999996</v>
          </cell>
          <cell r="G3201">
            <v>0.70399999999999996</v>
          </cell>
        </row>
        <row r="3202">
          <cell r="B3202" t="str">
            <v>RT.CR0889</v>
          </cell>
          <cell r="C3202" t="str">
            <v>CTR RACK DIRECCION 56540-D7000  HYUNDAI KIA  TUCSON SPORTAGE 2015-UP</v>
          </cell>
          <cell r="D3202">
            <v>22</v>
          </cell>
          <cell r="E3202">
            <v>22</v>
          </cell>
          <cell r="F3202">
            <v>0</v>
          </cell>
          <cell r="G3202">
            <v>0.68500000000000005</v>
          </cell>
        </row>
        <row r="3203">
          <cell r="B3203" t="str">
            <v>RT.CR0924</v>
          </cell>
          <cell r="C3203" t="str">
            <v>CTR RACK DIRECCION D85215RL0B NISSAN VERSA KICKS 2020-UP</v>
          </cell>
          <cell r="D3203">
            <v>8</v>
          </cell>
          <cell r="E3203">
            <v>8</v>
          </cell>
          <cell r="F3203">
            <v>0</v>
          </cell>
          <cell r="G3203">
            <v>0.57899999999999996</v>
          </cell>
        </row>
        <row r="3204">
          <cell r="B3204" t="str">
            <v>RT.CRCR-14</v>
          </cell>
          <cell r="C3204" t="str">
            <v>CTR RACK DIRECCION 52106405AO DODGE DAKOTA 2000-2004 M24xP1.5/M16xP1.5 225MM ROS/EXT DER</v>
          </cell>
          <cell r="D3204">
            <v>4</v>
          </cell>
          <cell r="E3204">
            <v>4</v>
          </cell>
          <cell r="F3204">
            <v>0.84499999999999997</v>
          </cell>
          <cell r="G3204">
            <v>0.84499999999999997</v>
          </cell>
        </row>
        <row r="3205">
          <cell r="B3205" t="str">
            <v>RT.CRF-55</v>
          </cell>
          <cell r="C3205" t="str">
            <v>CTR GN1Z-3280-B RACK DIRECCION FORD ECOSPORT 2018-UP CR0790</v>
          </cell>
          <cell r="D3205">
            <v>10</v>
          </cell>
          <cell r="E3205">
            <v>10</v>
          </cell>
          <cell r="F3205">
            <v>0.66300000000000003</v>
          </cell>
          <cell r="G3205">
            <v>0.66300000000000003</v>
          </cell>
        </row>
        <row r="3206">
          <cell r="B3206" t="str">
            <v>RT.CRG-10</v>
          </cell>
          <cell r="C3206" t="str">
            <v>CTR RACK DIRECCION 9042063 CHEVROLET SAIL 2005-2009 14x1.5*14x1.5 175MM ROS/EXT</v>
          </cell>
          <cell r="D3206">
            <v>4</v>
          </cell>
          <cell r="E3206">
            <v>4</v>
          </cell>
          <cell r="F3206">
            <v>0.48199999999999998</v>
          </cell>
          <cell r="G3206">
            <v>0.48199999999999998</v>
          </cell>
        </row>
        <row r="3207">
          <cell r="B3207" t="str">
            <v>RT.CRG-11</v>
          </cell>
          <cell r="C3207" t="str">
            <v>CTR RACK DIRECCION 19149839 CHEVROLET CAPTIVA 2008-2010 M16XP1.5/M14XP1.5 305MM ROS/EXT DER</v>
          </cell>
          <cell r="D3207">
            <v>7</v>
          </cell>
          <cell r="E3207">
            <v>7</v>
          </cell>
          <cell r="F3207">
            <v>0.79800000000000004</v>
          </cell>
          <cell r="G3207">
            <v>0.79800000000000004</v>
          </cell>
        </row>
        <row r="3208">
          <cell r="B3208" t="str">
            <v>RT.CRG-2</v>
          </cell>
          <cell r="C3208" t="str">
            <v>CTR RACK DIRECCION 7820249846 CHEVROLET OPEL 2010-UP M16XP1.5/M16XP1.5 2079.5MM ROS/EXT DER</v>
          </cell>
          <cell r="D3208">
            <v>1</v>
          </cell>
          <cell r="E3208">
            <v>1</v>
          </cell>
          <cell r="F3208">
            <v>0.77500000000000002</v>
          </cell>
          <cell r="G3208">
            <v>0.77500000000000002</v>
          </cell>
        </row>
        <row r="3209">
          <cell r="B3209" t="str">
            <v>RT.CRG-32</v>
          </cell>
          <cell r="C3209" t="str">
            <v>CTR RACK DIRECCION 95218372 CHEVROLET AVEO 2011-UP 16x1.5*14x1.5 305MM ROS/EXT</v>
          </cell>
          <cell r="D3209">
            <v>40</v>
          </cell>
          <cell r="E3209">
            <v>40</v>
          </cell>
          <cell r="F3209">
            <v>0.68400000000000005</v>
          </cell>
          <cell r="G3209">
            <v>0.68400000000000005</v>
          </cell>
        </row>
        <row r="3210">
          <cell r="B3210" t="str">
            <v>RT.CRG-34</v>
          </cell>
          <cell r="C3210" t="str">
            <v>CTR RACK DIRECCION 13464344 CHEVROLET CRUZE 2016-UP M14xP1.5/M14xP1.5 225MM ROS/EXT</v>
          </cell>
          <cell r="D3210">
            <v>20</v>
          </cell>
          <cell r="E3210">
            <v>20</v>
          </cell>
          <cell r="F3210">
            <v>0.66400000000000003</v>
          </cell>
          <cell r="G3210">
            <v>0.66400000000000003</v>
          </cell>
        </row>
        <row r="3211">
          <cell r="B3211" t="str">
            <v>RT.CRG-37</v>
          </cell>
          <cell r="C3211" t="str">
            <v>CTR RACK DIRECCION 23479354 CHEVROLET EQUINOX 2016-UP M16XP1.5/M14XP1.5 277.5MM ROS/EXT</v>
          </cell>
          <cell r="D3211">
            <v>10</v>
          </cell>
          <cell r="E3211">
            <v>10</v>
          </cell>
          <cell r="F3211">
            <v>0.71199999999999997</v>
          </cell>
          <cell r="G3211">
            <v>0.71199999999999997</v>
          </cell>
        </row>
        <row r="3212">
          <cell r="B3212" t="str">
            <v>RT.CRHO-48</v>
          </cell>
          <cell r="C3212" t="str">
            <v>CTR 53010-SWA-A01 RACK DIRECCION HONDA CRV 2006-2013 342.8MM   M20*1.5/M14*P1.5 ROS/EXT</v>
          </cell>
          <cell r="D3212">
            <v>4</v>
          </cell>
          <cell r="E3212">
            <v>4</v>
          </cell>
          <cell r="F3212">
            <v>0.72599999999999998</v>
          </cell>
          <cell r="G3212">
            <v>0.72599999999999998</v>
          </cell>
        </row>
        <row r="3213">
          <cell r="B3213" t="str">
            <v>RT.CRIS-14</v>
          </cell>
          <cell r="C3213" t="str">
            <v>CTR RACK DIRECCION 8-98165-055-0 ISUZU D-MAX 2012-UP 14x1.5*14x1.5 305MM ROS/EXT</v>
          </cell>
          <cell r="D3213">
            <v>2</v>
          </cell>
          <cell r="E3213">
            <v>2</v>
          </cell>
          <cell r="F3213">
            <v>0.88</v>
          </cell>
          <cell r="G3213">
            <v>0.88</v>
          </cell>
        </row>
        <row r="3214">
          <cell r="B3214" t="str">
            <v>RT.CRKD-1</v>
          </cell>
          <cell r="C3214" t="str">
            <v>CTR RACK DIRECCION 48830-A78B00 DAEWOO TICO 1991-2001 M14XP1.5/M12XP1.5 195MM ROS/INT DER</v>
          </cell>
          <cell r="D3214">
            <v>38</v>
          </cell>
          <cell r="E3214">
            <v>38</v>
          </cell>
          <cell r="F3214">
            <v>0.442</v>
          </cell>
          <cell r="G3214">
            <v>0.442</v>
          </cell>
        </row>
        <row r="3215">
          <cell r="B3215" t="str">
            <v>RT.CRKD-10L</v>
          </cell>
          <cell r="C3215" t="str">
            <v>CTR RACK DIRECCION  CHEVROLET KALOS 2002-2011 16x1.5*12x1.5 179MM ROS/EXT</v>
          </cell>
          <cell r="D3215">
            <v>9</v>
          </cell>
          <cell r="E3215">
            <v>9</v>
          </cell>
          <cell r="F3215">
            <v>0.436</v>
          </cell>
          <cell r="G3215">
            <v>0.436</v>
          </cell>
        </row>
        <row r="3216">
          <cell r="B3216" t="str">
            <v>RT.CRKD-10R</v>
          </cell>
          <cell r="C3216" t="str">
            <v>CTR RACK DIRECCION 96535300 CHEVROLET KALOS 2002-2011 16x1.5*12x1.5 180MM ROS/EXT</v>
          </cell>
          <cell r="D3216">
            <v>9</v>
          </cell>
          <cell r="E3216">
            <v>9</v>
          </cell>
          <cell r="F3216">
            <v>0.43</v>
          </cell>
          <cell r="G3216">
            <v>0.43</v>
          </cell>
        </row>
        <row r="3217">
          <cell r="B3217" t="str">
            <v>RT.CRKD-13</v>
          </cell>
          <cell r="C3217" t="str">
            <v>CTR RACK DIRECCION 13278358 CHEVROLET CRUZE 2009-2012 M16*P1.5/M16*1.25 270MM ROS/EXT</v>
          </cell>
          <cell r="D3217">
            <v>23</v>
          </cell>
          <cell r="E3217">
            <v>23</v>
          </cell>
          <cell r="F3217">
            <v>0.73799999999999999</v>
          </cell>
          <cell r="G3217">
            <v>0.73799999999999999</v>
          </cell>
        </row>
        <row r="3218">
          <cell r="B3218" t="str">
            <v>RT.CRKD-14</v>
          </cell>
          <cell r="C3218" t="str">
            <v>CTR RACK DIRECCION 95952929 CHEVROLET AVEO 2011-UP M14*P1.5/M14*1.25 315MM ROS/EXT</v>
          </cell>
          <cell r="D3218">
            <v>2</v>
          </cell>
          <cell r="E3218">
            <v>2</v>
          </cell>
          <cell r="F3218">
            <v>0.72</v>
          </cell>
          <cell r="G3218">
            <v>0.72</v>
          </cell>
        </row>
        <row r="3219">
          <cell r="B3219" t="str">
            <v>RT.CRKH-10</v>
          </cell>
          <cell r="C3219" t="str">
            <v>CTR RACK DIRECCION 57716-34000 HYUNDAI SANTA FE 2001-UP M16*P1.5/M14*1.25 301.5MM ROS/EXT</v>
          </cell>
          <cell r="D3219">
            <v>20</v>
          </cell>
          <cell r="E3219">
            <v>20</v>
          </cell>
          <cell r="F3219">
            <v>0.66600000000000004</v>
          </cell>
          <cell r="G3219">
            <v>0.66600000000000004</v>
          </cell>
        </row>
        <row r="3220">
          <cell r="B3220" t="str">
            <v>RT.CRKH-16</v>
          </cell>
          <cell r="C3220" t="str">
            <v>CTR RACK DIRECCION 56540-02000 HYUNDAI ATOS 1997-2002 M14*P1.5/M12*1.25 245MM ROS/EXT</v>
          </cell>
          <cell r="D3220">
            <v>2</v>
          </cell>
          <cell r="E3220">
            <v>2</v>
          </cell>
          <cell r="F3220">
            <v>0</v>
          </cell>
          <cell r="G3220">
            <v>0.54200000000000004</v>
          </cell>
        </row>
        <row r="3221">
          <cell r="B3221" t="str">
            <v>RT.CRKH-26</v>
          </cell>
          <cell r="C3221" t="str">
            <v>CTR RACK DIRECCION 57724-0E000 HYUNDAI TUCSON 2004-2009 M16*P1.5/M16*1.25 215MM ROS/EXT</v>
          </cell>
          <cell r="D3221">
            <v>40</v>
          </cell>
          <cell r="E3221">
            <v>40</v>
          </cell>
          <cell r="F3221">
            <v>0.67900000000000005</v>
          </cell>
          <cell r="G3221">
            <v>0.67900000000000005</v>
          </cell>
        </row>
        <row r="3222">
          <cell r="B3222" t="str">
            <v>RT.CRKH-29</v>
          </cell>
          <cell r="C3222" t="str">
            <v>CTR RACK DIRECCION 57724-1E000 HYUNDAI ACCENT 2005-2010 M16*P1.5/M14*1.25 170MM ROS/EXT</v>
          </cell>
          <cell r="D3222">
            <v>44</v>
          </cell>
          <cell r="E3222">
            <v>44</v>
          </cell>
          <cell r="F3222">
            <v>0.55000000000000004</v>
          </cell>
          <cell r="G3222">
            <v>0.55000000000000004</v>
          </cell>
        </row>
        <row r="3223">
          <cell r="B3223" t="str">
            <v>RT.CRKH-32</v>
          </cell>
          <cell r="C3223" t="str">
            <v>CTR RACK DIRECCION 57724-2B000 HYUNDAI SANTA FE 2006-2012 M16*P1.5/M16*1.25 170MM ROS/EXT</v>
          </cell>
          <cell r="D3223">
            <v>30</v>
          </cell>
          <cell r="E3223">
            <v>30</v>
          </cell>
          <cell r="F3223">
            <v>0.60099999999999998</v>
          </cell>
          <cell r="G3223">
            <v>0.60099999999999998</v>
          </cell>
        </row>
        <row r="3224">
          <cell r="B3224" t="str">
            <v>RT.CRKH-33</v>
          </cell>
          <cell r="C3224" t="str">
            <v>CTR RACK DIRECCION 57730-4F000 HYUNDAI PORTER II 2004-UP M16*P1.5/M16*1.25 280MM ROS/EXT</v>
          </cell>
          <cell r="D3224">
            <v>12</v>
          </cell>
          <cell r="E3224">
            <v>12</v>
          </cell>
          <cell r="F3224">
            <v>0.88300000000000001</v>
          </cell>
          <cell r="G3224">
            <v>0.88300000000000001</v>
          </cell>
        </row>
        <row r="3225">
          <cell r="B3225" t="str">
            <v>RT.CRKH-34L</v>
          </cell>
          <cell r="C3225" t="str">
            <v>CTR RACK DIRECCION 57724-4H000 HYUNDAI GRAND 2007-UP M18*P1.5/M14*1.25 179MM ROS/EXT</v>
          </cell>
          <cell r="D3225">
            <v>45</v>
          </cell>
          <cell r="E3225">
            <v>45</v>
          </cell>
          <cell r="F3225">
            <v>0.68899999999999995</v>
          </cell>
          <cell r="G3225">
            <v>0.68899999999999995</v>
          </cell>
        </row>
        <row r="3226">
          <cell r="B3226" t="str">
            <v>RT.CRKH-34R</v>
          </cell>
          <cell r="C3226" t="str">
            <v>CTR RACK DIRECCION 57724-4H100 HYUNDAI GRAND 2007-UP M18*P1.5/M14*1.25 180MM ROS/EXT</v>
          </cell>
          <cell r="D3226">
            <v>62</v>
          </cell>
          <cell r="E3226">
            <v>62</v>
          </cell>
          <cell r="F3226">
            <v>0.68899999999999995</v>
          </cell>
          <cell r="G3226">
            <v>0.68899999999999995</v>
          </cell>
        </row>
        <row r="3227">
          <cell r="B3227" t="str">
            <v>RT.CRKH-4</v>
          </cell>
          <cell r="C3227" t="str">
            <v>CTR RACK DIRECCION 57729-4A000 HYUNDAI ACCENT 1997-UP M16*P1.5/M14*1.25 275MM ROS/EXT</v>
          </cell>
          <cell r="D3227">
            <v>40</v>
          </cell>
          <cell r="E3227">
            <v>40</v>
          </cell>
          <cell r="F3227">
            <v>0</v>
          </cell>
          <cell r="G3227">
            <v>0.69</v>
          </cell>
        </row>
        <row r="3228">
          <cell r="B3228" t="str">
            <v>RT.CRKH-40</v>
          </cell>
          <cell r="C3228" t="str">
            <v>CTR RACK DIRECCION 56540-0U500 HYUNDAI ACCENT 2010-UP M16*P1.5/M16*1.25 195MM ROS/EXT</v>
          </cell>
          <cell r="D3228">
            <v>72</v>
          </cell>
          <cell r="E3228">
            <v>72</v>
          </cell>
          <cell r="F3228">
            <v>0.60599999999999998</v>
          </cell>
          <cell r="G3228">
            <v>0.60599999999999998</v>
          </cell>
        </row>
        <row r="3229">
          <cell r="B3229" t="str">
            <v>RT.CRKH-41L</v>
          </cell>
          <cell r="C3229" t="str">
            <v>CTR RACK DIRECCION 57724-4L000 HYUNDAI ACCENT 2010-UP M14*P1.5/M14*1.25 205MM ROS/EXT</v>
          </cell>
          <cell r="D3229">
            <v>40</v>
          </cell>
          <cell r="E3229">
            <v>40</v>
          </cell>
          <cell r="F3229">
            <v>0.52700000000000002</v>
          </cell>
          <cell r="G3229">
            <v>0.52700000000000002</v>
          </cell>
        </row>
        <row r="3230">
          <cell r="B3230" t="str">
            <v>RT.CRKH-41R</v>
          </cell>
          <cell r="C3230" t="str">
            <v>CTR RACK DIRECCION 57724-4L090 HYUNDAI ACCENT 2010-UP M14*P1.5/M14*1.25 205MM ROS/EXT</v>
          </cell>
          <cell r="D3230">
            <v>42</v>
          </cell>
          <cell r="E3230">
            <v>42</v>
          </cell>
          <cell r="F3230">
            <v>0.49199999999999999</v>
          </cell>
          <cell r="G3230">
            <v>0.49199999999999999</v>
          </cell>
        </row>
        <row r="3231">
          <cell r="B3231" t="str">
            <v>RT.CRKH-43</v>
          </cell>
          <cell r="C3231" t="str">
            <v>CTR RACK DIRECCION 57724-2W000 HYUNDAI SANTA FE 2013-UP M16*P1.5/M16*1.25 166MM ROS/EXT</v>
          </cell>
          <cell r="D3231">
            <v>26</v>
          </cell>
          <cell r="E3231">
            <v>26</v>
          </cell>
          <cell r="F3231">
            <v>0.56499999999999995</v>
          </cell>
          <cell r="G3231">
            <v>0.56499999999999995</v>
          </cell>
        </row>
        <row r="3232">
          <cell r="B3232" t="str">
            <v>RT.CRKH-44</v>
          </cell>
          <cell r="C3232" t="str">
            <v>CTR RACK DIRECCION 56540-3X000 HYUNDAI AVANTE 2011-UP 1.6L M16*P1.5/M16*1.25 210.6MM ROS/EXT</v>
          </cell>
          <cell r="D3232">
            <v>42</v>
          </cell>
          <cell r="E3232">
            <v>42</v>
          </cell>
          <cell r="F3232">
            <v>0.60699999999999998</v>
          </cell>
          <cell r="G3232">
            <v>0.60699999999999998</v>
          </cell>
        </row>
        <row r="3233">
          <cell r="B3233" t="str">
            <v>RT.CRKH-48</v>
          </cell>
          <cell r="C3233" t="str">
            <v>CTR RACK DIRECCION 57724-0X000 HYUNDAI I10 2008-UP M16*P1.5/M12*1.25 275MM ROS/EXT</v>
          </cell>
          <cell r="D3233">
            <v>61</v>
          </cell>
          <cell r="E3233">
            <v>61</v>
          </cell>
          <cell r="F3233">
            <v>0.59599999999999997</v>
          </cell>
          <cell r="G3233">
            <v>0.59599999999999997</v>
          </cell>
        </row>
        <row r="3234">
          <cell r="B3234" t="str">
            <v>RT.CRKH-53</v>
          </cell>
          <cell r="C3234" t="str">
            <v>CTR RACK DIRECCION 57724-D3000 HYUNDAI TUCSON 2015-UP M16*P1.5/M16*1.25 210MM ROS/EXT</v>
          </cell>
          <cell r="D3234">
            <v>4</v>
          </cell>
          <cell r="E3234">
            <v>4</v>
          </cell>
          <cell r="F3234">
            <v>0.72699999999999998</v>
          </cell>
          <cell r="G3234">
            <v>0.72699999999999998</v>
          </cell>
        </row>
        <row r="3235">
          <cell r="B3235" t="str">
            <v>RT.CRKH-54L</v>
          </cell>
          <cell r="C3235" t="str">
            <v>CTR RACK DIRECCION 57724-4H300 HYUNDAI STAREX 2015-UP M18*P1.5/M14*1.25 255MM ROS/EXT</v>
          </cell>
          <cell r="D3235">
            <v>10</v>
          </cell>
          <cell r="E3235">
            <v>10</v>
          </cell>
          <cell r="F3235">
            <v>0.76600000000000001</v>
          </cell>
          <cell r="G3235">
            <v>0.76600000000000001</v>
          </cell>
        </row>
        <row r="3236">
          <cell r="B3236" t="str">
            <v>RT.CRKH-54R</v>
          </cell>
          <cell r="C3236" t="str">
            <v>CTR RACK DIRECCION 57724-4H350 HYUNDAI STAREX 2015-UP M18*P1.5/M14*1.25 255MM ROS/EXT</v>
          </cell>
          <cell r="D3236">
            <v>10</v>
          </cell>
          <cell r="E3236">
            <v>10</v>
          </cell>
          <cell r="F3236">
            <v>0.77300000000000002</v>
          </cell>
          <cell r="G3236">
            <v>0.77300000000000002</v>
          </cell>
        </row>
        <row r="3237">
          <cell r="B3237" t="str">
            <v>RT.CRKH-56</v>
          </cell>
          <cell r="C3237" t="str">
            <v>CTR RACK DIRECCION 56540-F2000 HYUNDAI AVANTE 2015-UP M16*P1.5/M16*1.25 284.3MM ROS/EXT</v>
          </cell>
          <cell r="D3237">
            <v>40</v>
          </cell>
          <cell r="E3237">
            <v>40</v>
          </cell>
          <cell r="F3237">
            <v>0.76800000000000002</v>
          </cell>
          <cell r="G3237">
            <v>0.76800000000000002</v>
          </cell>
        </row>
        <row r="3238">
          <cell r="B3238" t="str">
            <v>RT.CRKH-57</v>
          </cell>
          <cell r="C3238" t="str">
            <v>CTR RACK DIRECCION 57730-4A400 HYUNDAI STAREX 2001-2007 M16*P1.5/M14*1.25 255MM ROS/EXT</v>
          </cell>
          <cell r="D3238">
            <v>1</v>
          </cell>
          <cell r="E3238">
            <v>1</v>
          </cell>
          <cell r="F3238">
            <v>0.61399999999999999</v>
          </cell>
          <cell r="G3238">
            <v>0.61399999999999999</v>
          </cell>
        </row>
        <row r="3239">
          <cell r="B3239" t="str">
            <v>RT.CRKH-58</v>
          </cell>
          <cell r="C3239" t="str">
            <v>CTR RACK DIRECCION 57730-4F400 HYUNDAI PORTER II 2003-UP M16*P1.5/M16*1.25 270MM ROS/EXT</v>
          </cell>
          <cell r="D3239">
            <v>20</v>
          </cell>
          <cell r="E3239">
            <v>20</v>
          </cell>
          <cell r="F3239">
            <v>0.85799999999999998</v>
          </cell>
          <cell r="G3239">
            <v>0.85799999999999998</v>
          </cell>
        </row>
        <row r="3240">
          <cell r="B3240" t="str">
            <v>RT.CRKH-71</v>
          </cell>
          <cell r="C3240" t="str">
            <v>CTR 57726-S2000 RACK DIRECCION HYUNDAI SANTA FE 2019-UP FWD</v>
          </cell>
          <cell r="D3240">
            <v>38</v>
          </cell>
          <cell r="E3240">
            <v>38</v>
          </cell>
          <cell r="F3240">
            <v>0.75700000000000001</v>
          </cell>
          <cell r="G3240">
            <v>0.75700000000000001</v>
          </cell>
        </row>
        <row r="3241">
          <cell r="B3241" t="str">
            <v>RT.CRKH-72</v>
          </cell>
          <cell r="C3241" t="str">
            <v>CTR 57726-S2101 RACK DIRECCION HYUNDAI SANTA FE 2019-UP AWD</v>
          </cell>
          <cell r="D3241">
            <v>14</v>
          </cell>
          <cell r="E3241">
            <v>14</v>
          </cell>
          <cell r="F3241">
            <v>0.80100000000000005</v>
          </cell>
          <cell r="G3241">
            <v>0.80100000000000005</v>
          </cell>
        </row>
        <row r="3242">
          <cell r="B3242" t="str">
            <v>RT.CRKK-20L</v>
          </cell>
          <cell r="C3242" t="str">
            <v>CTR RACK DIRECCION 57732-3E010 KIA SORENTO 2002-2011 M18*1.0/M14*P1.5 147MM ROS/EXT</v>
          </cell>
          <cell r="D3242">
            <v>12</v>
          </cell>
          <cell r="E3242">
            <v>12</v>
          </cell>
          <cell r="F3242">
            <v>0.53100000000000003</v>
          </cell>
          <cell r="G3242">
            <v>0.53100000000000003</v>
          </cell>
        </row>
        <row r="3243">
          <cell r="B3243" t="str">
            <v>RT.CRKK-23R</v>
          </cell>
          <cell r="C3243" t="str">
            <v>CTR RACK DIRECCION 0K552-32-250B KIA SEDONA 199-2005 M18*1.5/M14*P1.5 224MM ROS/EXT</v>
          </cell>
          <cell r="D3243">
            <v>4</v>
          </cell>
          <cell r="E3243">
            <v>4</v>
          </cell>
          <cell r="F3243">
            <v>0.60799999999999998</v>
          </cell>
          <cell r="G3243">
            <v>0.60799999999999998</v>
          </cell>
        </row>
        <row r="3244">
          <cell r="B3244" t="str">
            <v>RT.CRKK-27</v>
          </cell>
          <cell r="C3244" t="str">
            <v>CTR RACK DIRECCION 57724-1G100 KIA PRIDE 2005-UP M16*1.5/M14*P1.5 160MM ROS/EXT</v>
          </cell>
          <cell r="D3244">
            <v>26</v>
          </cell>
          <cell r="E3244">
            <v>26</v>
          </cell>
          <cell r="F3244">
            <v>0.432</v>
          </cell>
          <cell r="G3244">
            <v>0.432</v>
          </cell>
        </row>
        <row r="3245">
          <cell r="B3245" t="str">
            <v>RT.CRKK-28L</v>
          </cell>
          <cell r="C3245" t="str">
            <v>CTR RACK DIRECCION KK150-32-240 KIA PRIDE 2005-UP M16*1.5/M12*P1.5 160MM ROS/EXT</v>
          </cell>
          <cell r="D3245">
            <v>18</v>
          </cell>
          <cell r="E3245">
            <v>18</v>
          </cell>
          <cell r="F3245">
            <v>0</v>
          </cell>
          <cell r="G3245">
            <v>0.436</v>
          </cell>
        </row>
        <row r="3246">
          <cell r="B3246" t="str">
            <v>RT.CRKK-28R</v>
          </cell>
          <cell r="C3246" t="str">
            <v>CTR RACK DIRECCION 0K72A-32-270A KIA PRIDE 2005-UP M18*1.5/M14*P1.5 160MM ROS/EXT</v>
          </cell>
          <cell r="D3246">
            <v>46</v>
          </cell>
          <cell r="E3246">
            <v>46</v>
          </cell>
          <cell r="F3246">
            <v>0.42899999999999999</v>
          </cell>
          <cell r="G3246">
            <v>0.42899999999999999</v>
          </cell>
        </row>
        <row r="3247">
          <cell r="B3247" t="str">
            <v>RT.CRKK-31</v>
          </cell>
          <cell r="C3247" t="str">
            <v>CTR RACK DIRECCION 56540-A7000 KIA FRONTIER 2001-2005 M20*1.5/M14*P1.5 255MM ROS/EXT</v>
          </cell>
          <cell r="D3247">
            <v>4</v>
          </cell>
          <cell r="E3247">
            <v>4</v>
          </cell>
          <cell r="F3247">
            <v>0.60599999999999998</v>
          </cell>
          <cell r="G3247">
            <v>0.60599999999999998</v>
          </cell>
        </row>
        <row r="3248">
          <cell r="B3248" t="str">
            <v>RT.CRKK-45</v>
          </cell>
          <cell r="C3248" t="str">
            <v>CTR RACK DIRECCION 56540-A6000 KIA RAY 2011-UP M16*1.5/M16*P1.5 162.5MM ROS/EXT DER</v>
          </cell>
          <cell r="D3248">
            <v>28</v>
          </cell>
          <cell r="E3248">
            <v>28</v>
          </cell>
          <cell r="F3248">
            <v>0.53400000000000003</v>
          </cell>
          <cell r="G3248">
            <v>0.53400000000000003</v>
          </cell>
        </row>
        <row r="3249">
          <cell r="B3249" t="str">
            <v>RT.CRKK-46</v>
          </cell>
          <cell r="C3249" t="str">
            <v>CTR RACK DIRECCION 57724-C5000 KIA FORTE 2012-2014 M16*1.5/M16*P1.5 220.5MM ROS/EXT</v>
          </cell>
          <cell r="D3249">
            <v>20</v>
          </cell>
          <cell r="E3249">
            <v>20</v>
          </cell>
          <cell r="F3249">
            <v>0.63800000000000001</v>
          </cell>
          <cell r="G3249">
            <v>0.63800000000000001</v>
          </cell>
        </row>
        <row r="3250">
          <cell r="B3250" t="str">
            <v>RT.CRKK-47</v>
          </cell>
          <cell r="C3250" t="str">
            <v>CTR RACK DIRECCION 57724-1Y600 KIA CEED 2012-UP M16*1.5/M14*P1.5 197.5MM ROS/EXT DER</v>
          </cell>
          <cell r="D3250">
            <v>8</v>
          </cell>
          <cell r="E3250">
            <v>8</v>
          </cell>
          <cell r="F3250">
            <v>0.59699999999999998</v>
          </cell>
          <cell r="G3250">
            <v>0.59699999999999998</v>
          </cell>
        </row>
        <row r="3251">
          <cell r="B3251" t="str">
            <v>RT.CRKK-50</v>
          </cell>
          <cell r="C3251" t="str">
            <v>CTR RACK DIRECCION 57755-2K000 KIA SORENTO 2014-2020 M16*1.5/M16*P1.5 223MM ROS/EXT DER</v>
          </cell>
          <cell r="D3251">
            <v>28</v>
          </cell>
          <cell r="E3251">
            <v>28</v>
          </cell>
          <cell r="F3251">
            <v>0.749</v>
          </cell>
          <cell r="G3251">
            <v>0.749</v>
          </cell>
        </row>
        <row r="3252">
          <cell r="B3252" t="str">
            <v>RT.CRKK-51</v>
          </cell>
          <cell r="C3252" t="str">
            <v>CTR RACK DIRECCION 57724-07100 KIA MORNING 2015-UP M16*1.5/M12*P1.5 170MM ROS/EXT DER</v>
          </cell>
          <cell r="D3252">
            <v>2</v>
          </cell>
          <cell r="E3252">
            <v>2</v>
          </cell>
          <cell r="F3252">
            <v>0.52200000000000002</v>
          </cell>
          <cell r="G3252">
            <v>0.52200000000000002</v>
          </cell>
        </row>
        <row r="3253">
          <cell r="B3253" t="str">
            <v>RT.CRKK-8</v>
          </cell>
          <cell r="C3253" t="str">
            <v>CTR RACK DIRECCION MR403100 KIA SEPHIA 1995-2000 M16*1.5/M14*P1.5 265MM ROS/EXT DER</v>
          </cell>
          <cell r="D3253">
            <v>1</v>
          </cell>
          <cell r="E3253">
            <v>1</v>
          </cell>
          <cell r="F3253">
            <v>0.56899999999999995</v>
          </cell>
          <cell r="G3253">
            <v>0.56899999999999995</v>
          </cell>
        </row>
        <row r="3254">
          <cell r="B3254" t="str">
            <v>RT.CRM-36</v>
          </cell>
          <cell r="C3254" t="str">
            <v>CTR RACK DIRECCION 4410A173T MITSUBISHI L200 2005-2010 M16*1.5/M16*P1.5 175MM ROS/EXT</v>
          </cell>
          <cell r="D3254">
            <v>26</v>
          </cell>
          <cell r="E3254">
            <v>26</v>
          </cell>
          <cell r="F3254">
            <v>0.76300000000000001</v>
          </cell>
          <cell r="G3254">
            <v>0.76300000000000001</v>
          </cell>
        </row>
        <row r="3255">
          <cell r="B3255" t="str">
            <v>RT.CRM-8</v>
          </cell>
          <cell r="C3255" t="str">
            <v>CTR RACK DIRECCION MB553249 MITSUBISHI ELANTRA 1990-1995 M16*1.5/M12*P1.25 275MM ROS/EXT DER</v>
          </cell>
          <cell r="D3255">
            <v>1</v>
          </cell>
          <cell r="E3255">
            <v>1</v>
          </cell>
          <cell r="F3255">
            <v>0.61</v>
          </cell>
          <cell r="G3255">
            <v>0.61</v>
          </cell>
        </row>
        <row r="3256">
          <cell r="B3256" t="str">
            <v>RT.CRMZ-4</v>
          </cell>
          <cell r="C3256" t="str">
            <v>CTR RACK DIRECCION S083-32-115 KIA BONGO 1984-UP M17*1.0/M14*P1.5 160MM ROS/EXT</v>
          </cell>
          <cell r="D3256">
            <v>4</v>
          </cell>
          <cell r="E3256">
            <v>4</v>
          </cell>
          <cell r="F3256">
            <v>0.48799999999999999</v>
          </cell>
          <cell r="G3256">
            <v>0.48799999999999999</v>
          </cell>
        </row>
        <row r="3257">
          <cell r="B3257" t="str">
            <v>RT.CRMZ-44</v>
          </cell>
          <cell r="C3257" t="str">
            <v>CTR RACK DIRECCION BP4L-32-240 MAZDA MAZDA 3 2005-UP M14*1.5/M17*P1.5 275MM ROS/EXT</v>
          </cell>
          <cell r="D3257">
            <v>14</v>
          </cell>
          <cell r="E3257">
            <v>14</v>
          </cell>
          <cell r="F3257">
            <v>0.73499999999999999</v>
          </cell>
          <cell r="G3257">
            <v>0.73499999999999999</v>
          </cell>
        </row>
        <row r="3258">
          <cell r="B3258" t="str">
            <v>RT.CRN-24</v>
          </cell>
          <cell r="C3258" t="str">
            <v>CTR RACK DIRECCION 48521-4M500 NISSAN ALMERA 2000-2001 M16*1.0/M14*P1.25 265MM ROS/EXT</v>
          </cell>
          <cell r="D3258">
            <v>1</v>
          </cell>
          <cell r="E3258">
            <v>1</v>
          </cell>
          <cell r="F3258">
            <v>0.58299999999999996</v>
          </cell>
          <cell r="G3258">
            <v>0.58299999999999996</v>
          </cell>
        </row>
        <row r="3259">
          <cell r="B3259" t="str">
            <v>RT.CRN-51</v>
          </cell>
          <cell r="C3259" t="str">
            <v>CTR RACK DIRECCION D8521-JD00B NISSAN X-TRAIL 2008-UP M22*1.5/M14*P1.5 210MM ROS/EXT</v>
          </cell>
          <cell r="D3259">
            <v>16</v>
          </cell>
          <cell r="E3259">
            <v>16</v>
          </cell>
          <cell r="F3259">
            <v>0.64</v>
          </cell>
          <cell r="G3259">
            <v>0.64</v>
          </cell>
        </row>
        <row r="3260">
          <cell r="B3260" t="str">
            <v>RT.CRN-62</v>
          </cell>
          <cell r="C3260" t="str">
            <v>CTR RACK DIRECCION D8E21-EB70A NISSAN NAVARA 2007-UP. M14*1.5/M12*P1.25 175MM ROS/EXT</v>
          </cell>
          <cell r="D3260">
            <v>54</v>
          </cell>
          <cell r="E3260">
            <v>54</v>
          </cell>
          <cell r="F3260">
            <v>0.67</v>
          </cell>
          <cell r="G3260">
            <v>0.67</v>
          </cell>
        </row>
        <row r="3261">
          <cell r="B3261" t="str">
            <v>RT.CRN-63</v>
          </cell>
          <cell r="C3261" t="str">
            <v>CTR RACK DIRECCION 48521-1HK0A NISSAN VERSA 2012-UP M14*1.5/M12*P1.25 210MM ROS/EXT</v>
          </cell>
          <cell r="D3261">
            <v>40</v>
          </cell>
          <cell r="E3261">
            <v>40</v>
          </cell>
          <cell r="F3261">
            <v>0.51700000000000002</v>
          </cell>
          <cell r="G3261">
            <v>0.51700000000000002</v>
          </cell>
        </row>
        <row r="3262">
          <cell r="B3262" t="str">
            <v>RT.CRN-70</v>
          </cell>
          <cell r="C3262" t="str">
            <v>CTR RACK DIRECCION 48521-3TA0A NISSAN ALTIMA 2013-2015 M16*1.5/M14*P1.5 205MM ROS/EXT</v>
          </cell>
          <cell r="D3262">
            <v>10</v>
          </cell>
          <cell r="E3262">
            <v>10</v>
          </cell>
          <cell r="F3262">
            <v>0.58399999999999996</v>
          </cell>
          <cell r="G3262">
            <v>0.58399999999999996</v>
          </cell>
        </row>
        <row r="3263">
          <cell r="B3263" t="str">
            <v>RT.CRN-73</v>
          </cell>
          <cell r="C3263" t="str">
            <v>CTR RACK DIRECCION 48521-3SG1A NISSAN NV200 2012-UP M14*1.5/M12*P1.25 200MM ROS/EXT</v>
          </cell>
          <cell r="D3263">
            <v>22</v>
          </cell>
          <cell r="E3263">
            <v>22</v>
          </cell>
          <cell r="F3263">
            <v>0.47399999999999998</v>
          </cell>
          <cell r="G3263">
            <v>0.47399999999999998</v>
          </cell>
        </row>
        <row r="3264">
          <cell r="B3264" t="str">
            <v>RT.CRN-83</v>
          </cell>
          <cell r="C3264" t="str">
            <v>CTR RACK DIRECCION 48001-1KA0D NISSAN JUKE 2011-UP M16*1.0/M12*P1.25 200MM ROS/EXT</v>
          </cell>
          <cell r="D3264">
            <v>10</v>
          </cell>
          <cell r="E3264">
            <v>10</v>
          </cell>
          <cell r="F3264">
            <v>0.52300000000000002</v>
          </cell>
          <cell r="G3264">
            <v>0.52300000000000002</v>
          </cell>
        </row>
        <row r="3265">
          <cell r="B3265" t="str">
            <v>RT.CRN-9</v>
          </cell>
          <cell r="C3265" t="str">
            <v>CTR RACK DIRECCION 48521-27N00 NISSAN CARAVAN 1988-1993 M16*1.0/M14*P1.5 270MM ROS/EXT</v>
          </cell>
          <cell r="D3265">
            <v>23</v>
          </cell>
          <cell r="E3265">
            <v>23</v>
          </cell>
          <cell r="F3265">
            <v>0.622</v>
          </cell>
          <cell r="G3265">
            <v>0.622</v>
          </cell>
        </row>
        <row r="3266">
          <cell r="B3266" t="str">
            <v>RT.CRRE-21</v>
          </cell>
          <cell r="C3266" t="str">
            <v>CTR RACK DIRECCION 48001-4EA0A NISSAN RENAULT QASHQAI  2013-UP   M16*P1.5/M14*P1.5 227MM ROS/EXT</v>
          </cell>
          <cell r="D3266">
            <v>34</v>
          </cell>
          <cell r="E3266">
            <v>34</v>
          </cell>
          <cell r="F3266">
            <v>0.59099999999999997</v>
          </cell>
          <cell r="G3266">
            <v>0.59099999999999997</v>
          </cell>
        </row>
        <row r="3267">
          <cell r="B3267" t="str">
            <v>RT.CRS-15</v>
          </cell>
          <cell r="C3267" t="str">
            <v>CTR RACK DIRECCION 48830-79J10 SUZUKI SX4 2006-UP M16*1.0/M14*P1.5 315MM ROS/EXT  IZQ</v>
          </cell>
          <cell r="D3267">
            <v>16</v>
          </cell>
          <cell r="E3267">
            <v>16</v>
          </cell>
          <cell r="F3267">
            <v>0.72099999999999997</v>
          </cell>
          <cell r="G3267">
            <v>0.72099999999999997</v>
          </cell>
        </row>
        <row r="3268">
          <cell r="B3268" t="str">
            <v>RT.CRS-16</v>
          </cell>
          <cell r="C3268" t="str">
            <v>CTR RACK DIRECCION 48830-79J00 SUZUKI SX4 2006-UP M16*1.0/M14*P1.5 315MM ROS/EXT DER</v>
          </cell>
          <cell r="D3268">
            <v>14</v>
          </cell>
          <cell r="E3268">
            <v>14</v>
          </cell>
          <cell r="F3268">
            <v>0.70399999999999996</v>
          </cell>
          <cell r="G3268">
            <v>0.70399999999999996</v>
          </cell>
        </row>
        <row r="3269">
          <cell r="B3269" t="str">
            <v>RT.CRS-18</v>
          </cell>
          <cell r="C3269" t="str">
            <v>CTR RACK DIRECCION 48830-70B00 SUZUKI ALTO 1993-1998 M14*1.5/M12*P1.25 190MM ROS/INT</v>
          </cell>
          <cell r="D3269">
            <v>24</v>
          </cell>
          <cell r="E3269">
            <v>24</v>
          </cell>
          <cell r="F3269">
            <v>0.45300000000000001</v>
          </cell>
          <cell r="G3269">
            <v>0.45300000000000001</v>
          </cell>
        </row>
        <row r="3270">
          <cell r="B3270" t="str">
            <v>RT.CRS-20</v>
          </cell>
          <cell r="C3270" t="str">
            <v>CTR RACK DIRECCION 48830-68L00 SUZUKI SWIFT 2010-UP M18*1.5/M14*P1.5 162.5MM ROS/EXT</v>
          </cell>
          <cell r="D3270">
            <v>22</v>
          </cell>
          <cell r="E3270">
            <v>22</v>
          </cell>
          <cell r="F3270">
            <v>0.47899999999999998</v>
          </cell>
          <cell r="G3270">
            <v>0.47899999999999998</v>
          </cell>
        </row>
        <row r="3271">
          <cell r="B3271" t="str">
            <v>RT.CRS-22</v>
          </cell>
          <cell r="C3271" t="str">
            <v>CTR RACK DIRECCION 48830-68P00 SUZUKI BALENO MARUTI  2015-UP   M14*P1.5/M14*P1.5 339.6MM ROS/EXT</v>
          </cell>
          <cell r="D3271">
            <v>16</v>
          </cell>
          <cell r="E3271">
            <v>16</v>
          </cell>
          <cell r="F3271">
            <v>0.67100000000000004</v>
          </cell>
          <cell r="G3271">
            <v>0.67100000000000004</v>
          </cell>
        </row>
        <row r="3272">
          <cell r="B3272" t="str">
            <v>RT.CRS-23</v>
          </cell>
          <cell r="C3272" t="str">
            <v>CTR RACK DIRECCION 48830-61M00 SUZUKI SX4 CROSS  2013-UP   M18*P1.5/M14*P1.5 332.5 ROS/EXT</v>
          </cell>
          <cell r="D3272">
            <v>20</v>
          </cell>
          <cell r="E3272">
            <v>20</v>
          </cell>
          <cell r="F3272">
            <v>0.68400000000000005</v>
          </cell>
          <cell r="G3272">
            <v>0.68400000000000005</v>
          </cell>
        </row>
        <row r="3273">
          <cell r="B3273" t="str">
            <v>RT.CRS-9</v>
          </cell>
          <cell r="C3273" t="str">
            <v>CTR RACK DIRECCION 48830-65J00 SUZUKI GRAND 2006-2013 M18*1.5/M14*P1.5 325MM ROS/EXT</v>
          </cell>
          <cell r="D3273">
            <v>17</v>
          </cell>
          <cell r="E3273">
            <v>17</v>
          </cell>
          <cell r="F3273">
            <v>0.78100000000000003</v>
          </cell>
          <cell r="G3273">
            <v>0.78100000000000003</v>
          </cell>
        </row>
        <row r="3274">
          <cell r="B3274" t="str">
            <v>RT.CRSU-11</v>
          </cell>
          <cell r="C3274" t="str">
            <v>CTR RACK DIRECCION 34160-AE010 SUBARU IMPREZA 2003-2004 M14*1.5/M14*P1.5 275MM ROS/EXT</v>
          </cell>
          <cell r="D3274">
            <v>10</v>
          </cell>
          <cell r="E3274">
            <v>10</v>
          </cell>
          <cell r="F3274">
            <v>0.60599999999999998</v>
          </cell>
          <cell r="G3274">
            <v>0.60599999999999998</v>
          </cell>
        </row>
        <row r="3275">
          <cell r="B3275" t="str">
            <v>RT.CRSU-14</v>
          </cell>
          <cell r="C3275" t="str">
            <v>CTR RACK DIRECCION 34160-AG00A SUBARU LEGACY 2005-2009 M18*1.5/M14*P1.5 280MM ROS/EXT</v>
          </cell>
          <cell r="D3275">
            <v>14</v>
          </cell>
          <cell r="E3275">
            <v>14</v>
          </cell>
          <cell r="F3275">
            <v>0.625</v>
          </cell>
          <cell r="G3275">
            <v>0.625</v>
          </cell>
        </row>
        <row r="3276">
          <cell r="B3276" t="str">
            <v>RT.CRSU-15</v>
          </cell>
          <cell r="C3276" t="str">
            <v>CTR RACK DIRECCION 34160-XA000 SUBARU IMPREZA 2008-UP M20*1.5/M14*P1.5 305MM ROS/EXT</v>
          </cell>
          <cell r="D3276">
            <v>2</v>
          </cell>
          <cell r="E3276">
            <v>2</v>
          </cell>
          <cell r="F3276">
            <v>0.70199999999999996</v>
          </cell>
          <cell r="G3276">
            <v>0.70199999999999996</v>
          </cell>
        </row>
        <row r="3277">
          <cell r="B3277" t="str">
            <v>RT.CRSU-16</v>
          </cell>
          <cell r="C3277" t="str">
            <v>CTR RACK DIRECCION 34160-XA010 SUBARU LEGACY 2008-UP M16*1.5/M14*P1.5 305MM ROS/EXT</v>
          </cell>
          <cell r="D3277">
            <v>12</v>
          </cell>
          <cell r="E3277">
            <v>12</v>
          </cell>
          <cell r="F3277">
            <v>0.69599999999999995</v>
          </cell>
          <cell r="G3277">
            <v>0.69599999999999995</v>
          </cell>
        </row>
        <row r="3278">
          <cell r="B3278" t="str">
            <v>RT.CRSU-17</v>
          </cell>
          <cell r="C3278" t="str">
            <v>CTR RACK DIRECCION 34160-SC020 SUBARU FORESTER 2014-UP M16*1.5/M14*P1.5 305MM ROS/EXT</v>
          </cell>
          <cell r="D3278">
            <v>8</v>
          </cell>
          <cell r="E3278">
            <v>8</v>
          </cell>
          <cell r="F3278">
            <v>0.69399999999999995</v>
          </cell>
          <cell r="G3278">
            <v>0.69399999999999995</v>
          </cell>
        </row>
        <row r="3279">
          <cell r="B3279" t="str">
            <v>RT.CRSU-18</v>
          </cell>
          <cell r="C3279" t="str">
            <v>CTR RACK DIRECCION 34160-FJ000 SUBARU IMPREZA  2012-UP   M16*P1.5/M14*P1.5 314.6MM ROS/EXT</v>
          </cell>
          <cell r="D3279">
            <v>14</v>
          </cell>
          <cell r="E3279">
            <v>14</v>
          </cell>
          <cell r="F3279">
            <v>0.63800000000000001</v>
          </cell>
          <cell r="G3279">
            <v>0.63800000000000001</v>
          </cell>
        </row>
        <row r="3280">
          <cell r="B3280" t="str">
            <v>RT.CRSU-9</v>
          </cell>
          <cell r="C3280" t="str">
            <v>CTR RACK DIRECCION 34140-AA030 SUBARU FORESTER 1995-1997 M14*1.5/M14*P1.5 275MM ROS/EXT</v>
          </cell>
          <cell r="D3280">
            <v>38</v>
          </cell>
          <cell r="E3280">
            <v>38</v>
          </cell>
          <cell r="F3280">
            <v>0.62</v>
          </cell>
          <cell r="G3280">
            <v>0.62</v>
          </cell>
        </row>
        <row r="3281">
          <cell r="B3281" t="str">
            <v>RT.CRT-105</v>
          </cell>
          <cell r="C3281" t="str">
            <v>CTR RACK DIRECCION 45503-0D090 TOYOTA YARIS 2006-UP M14*1.5/M15*P1.5 320MM ROS/EXT</v>
          </cell>
          <cell r="D3281">
            <v>50</v>
          </cell>
          <cell r="E3281">
            <v>50</v>
          </cell>
          <cell r="F3281">
            <v>0</v>
          </cell>
          <cell r="G3281">
            <v>0.75</v>
          </cell>
        </row>
        <row r="3282">
          <cell r="B3282" t="str">
            <v>RT.CRT-112</v>
          </cell>
          <cell r="C3282" t="str">
            <v>CTR RACK DIRECCION 45503-0D041 TOYOTA ETIOS 2011-UP M14*1.5/M12*P1.25 250MM ROS/EXT</v>
          </cell>
          <cell r="D3282">
            <v>12</v>
          </cell>
          <cell r="E3282">
            <v>12</v>
          </cell>
          <cell r="F3282">
            <v>0</v>
          </cell>
          <cell r="G3282">
            <v>0.6</v>
          </cell>
        </row>
        <row r="3283">
          <cell r="B3283" t="str">
            <v>RT.CRT-120</v>
          </cell>
          <cell r="C3283" t="str">
            <v>CTR RACK DIRECCION 45503-BZ120 TOYOTA AVANZA 2011-UP M14*1.5/M12*P1.25 260MM ROS/EXT</v>
          </cell>
          <cell r="D3283">
            <v>45</v>
          </cell>
          <cell r="E3283">
            <v>45</v>
          </cell>
          <cell r="F3283">
            <v>0.63500000000000001</v>
          </cell>
          <cell r="G3283">
            <v>0.63500000000000001</v>
          </cell>
        </row>
        <row r="3284">
          <cell r="B3284" t="str">
            <v>RT.CRT-121</v>
          </cell>
          <cell r="C3284" t="str">
            <v>CTR RACK DIRECCION 45510-0D460 TOYOTA YARIS 2013-UP M14*1.5/M14*P1.5 250MM ROS/EXT</v>
          </cell>
          <cell r="D3284">
            <v>397</v>
          </cell>
          <cell r="E3284">
            <v>397</v>
          </cell>
          <cell r="F3284">
            <v>0.62</v>
          </cell>
          <cell r="G3284">
            <v>0.62</v>
          </cell>
        </row>
        <row r="3285">
          <cell r="B3285" t="str">
            <v>RT.CRT-124</v>
          </cell>
          <cell r="C3285" t="str">
            <v>CTR RACK DIRECCION 45503-39195 TOYOTA DYNA 199-2011 M18*1.5/M19*P1.5 240MM ROS/EXT</v>
          </cell>
          <cell r="D3285">
            <v>12</v>
          </cell>
          <cell r="E3285">
            <v>12</v>
          </cell>
          <cell r="F3285">
            <v>0.92900000000000005</v>
          </cell>
          <cell r="G3285">
            <v>0.92900000000000005</v>
          </cell>
        </row>
        <row r="3286">
          <cell r="B3286" t="str">
            <v>RT.CRT-132</v>
          </cell>
          <cell r="C3286" t="str">
            <v>CTR RACK DIRECCION 45503-09430 TOYOTA COROLLA  2002-2008   M14*P1.5/M15*P1.5 384.6MM ROS/EXT</v>
          </cell>
          <cell r="D3286">
            <v>22</v>
          </cell>
          <cell r="E3286">
            <v>22</v>
          </cell>
          <cell r="F3286">
            <v>0.83499999999999996</v>
          </cell>
          <cell r="G3286">
            <v>0.83499999999999996</v>
          </cell>
        </row>
        <row r="3287">
          <cell r="B3287" t="str">
            <v>RT.CRT-146</v>
          </cell>
          <cell r="C3287" t="str">
            <v>CTR RACK DIRECCION 45510-42080 TOYOTA RAV4  2006-2018   M16*P1.5/M16*P1.5 262.8MM ROS/EXT</v>
          </cell>
          <cell r="D3287">
            <v>64</v>
          </cell>
          <cell r="E3287">
            <v>64</v>
          </cell>
          <cell r="F3287">
            <v>0.66500000000000004</v>
          </cell>
          <cell r="G3287">
            <v>0.66500000000000004</v>
          </cell>
        </row>
        <row r="3288">
          <cell r="B3288" t="str">
            <v>RT.CRT-148</v>
          </cell>
          <cell r="C3288" t="str">
            <v>CTR RACK DIRECCION 45510-47140 TOYOTA COROLLA YARIS  2018-UP   M14*P1.5/M16*P1.5 279.6MM ROS/EXT</v>
          </cell>
          <cell r="D3288">
            <v>32</v>
          </cell>
          <cell r="E3288">
            <v>32</v>
          </cell>
          <cell r="F3288">
            <v>0.67400000000000004</v>
          </cell>
          <cell r="G3288">
            <v>0.67400000000000004</v>
          </cell>
        </row>
        <row r="3289">
          <cell r="B3289" t="str">
            <v>RT.CRT-17</v>
          </cell>
          <cell r="C3289" t="str">
            <v>CTR RACK DIRECCION 45503-29255 TOYOTA HI ACE 1989-2006 M14*1.5/M17*P1.5 255MM ROS/EXT</v>
          </cell>
          <cell r="D3289">
            <v>42</v>
          </cell>
          <cell r="E3289">
            <v>42</v>
          </cell>
          <cell r="F3289">
            <v>0.74299999999999999</v>
          </cell>
          <cell r="G3289">
            <v>0.74299999999999999</v>
          </cell>
        </row>
        <row r="3290">
          <cell r="B3290" t="str">
            <v>RT.CRT-26</v>
          </cell>
          <cell r="C3290" t="str">
            <v>CTR RACK DIRECCION 45503-19155 TOYOTA TERCEL STARLET 1995-UP M12*1.25/M12*P1.25 270MM ROS/EXT</v>
          </cell>
          <cell r="D3290">
            <v>23</v>
          </cell>
          <cell r="E3290">
            <v>23</v>
          </cell>
          <cell r="F3290">
            <v>0.60299999999999998</v>
          </cell>
          <cell r="G3290">
            <v>0.60299999999999998</v>
          </cell>
        </row>
        <row r="3291">
          <cell r="B3291" t="str">
            <v>RT.CRT-3</v>
          </cell>
          <cell r="C3291" t="str">
            <v>CTR RACK DIRECCION 45503-29125 TOYOTA CORONA 3T 2S 1981-1986 M14*1.5/M14*P1.5 155MM ROS/EXT</v>
          </cell>
          <cell r="D3291">
            <v>156</v>
          </cell>
          <cell r="E3291">
            <v>156</v>
          </cell>
          <cell r="F3291">
            <v>0.45100000000000001</v>
          </cell>
          <cell r="G3291">
            <v>0.45100000000000001</v>
          </cell>
        </row>
        <row r="3292">
          <cell r="B3292" t="str">
            <v>RT.CRT-34</v>
          </cell>
          <cell r="C3292" t="str">
            <v>CTR RACK DIRECCION 45503-29615 TOYOTA CORONA 1992-1997 M14*1.5/M15*P1.5 220MM ROS/EXT</v>
          </cell>
          <cell r="D3292">
            <v>30</v>
          </cell>
          <cell r="E3292">
            <v>30</v>
          </cell>
          <cell r="F3292">
            <v>0.63400000000000001</v>
          </cell>
          <cell r="G3292">
            <v>0.63400000000000001</v>
          </cell>
        </row>
        <row r="3293">
          <cell r="B3293" t="str">
            <v>RT.CRT-47</v>
          </cell>
          <cell r="C3293" t="str">
            <v>CTR RACK DIRECCION 45503-59045 TOYOTA YARIS 1999-2005 M14*1.5/M12*P1.25 220MM ROS/EXT</v>
          </cell>
          <cell r="D3293">
            <v>8</v>
          </cell>
          <cell r="E3293">
            <v>8</v>
          </cell>
          <cell r="F3293">
            <v>0.52500000000000002</v>
          </cell>
          <cell r="G3293">
            <v>0.52500000000000002</v>
          </cell>
        </row>
        <row r="3294">
          <cell r="B3294" t="str">
            <v>RT.CRT-54</v>
          </cell>
          <cell r="C3294" t="str">
            <v>CTR RACK DIRECCION 45503-12130 TOYOTA COROLLA 2000-2008 M14*1.5/M15*P1.5 255MM ROS/EXT</v>
          </cell>
          <cell r="D3294">
            <v>19</v>
          </cell>
          <cell r="E3294">
            <v>19</v>
          </cell>
          <cell r="F3294">
            <v>0.64400000000000002</v>
          </cell>
          <cell r="G3294">
            <v>0.64400000000000002</v>
          </cell>
        </row>
        <row r="3295">
          <cell r="B3295" t="str">
            <v>RT.CRT-56</v>
          </cell>
          <cell r="C3295" t="str">
            <v>CTR RACK DIRECCION 45503-29565 TOYOTA HIACE 5L 1989-2004 M14*1.5/M14*P1.5 255MM ROS/EXT</v>
          </cell>
          <cell r="D3295">
            <v>179</v>
          </cell>
          <cell r="E3295">
            <v>179</v>
          </cell>
          <cell r="F3295">
            <v>0.75600000000000001</v>
          </cell>
          <cell r="G3295">
            <v>0.75600000000000001</v>
          </cell>
        </row>
        <row r="3296">
          <cell r="B3296" t="str">
            <v>RT.CRT-89</v>
          </cell>
          <cell r="C3296" t="str">
            <v>CTR RACK DIRECCION 45503-09321 TOYOTA HILUX 2KD 2004-UP M14*1.5/M15*P1.5 270MM ROS/EXT</v>
          </cell>
          <cell r="D3296">
            <v>219</v>
          </cell>
          <cell r="E3296">
            <v>219</v>
          </cell>
          <cell r="F3296">
            <v>0.80700000000000005</v>
          </cell>
          <cell r="G3296">
            <v>0.80700000000000005</v>
          </cell>
        </row>
        <row r="3297">
          <cell r="B3297" t="str">
            <v>RT.CRT-95</v>
          </cell>
          <cell r="C3297" t="str">
            <v>CTR RACK DIRECCION 45503-52070 TOYOTA YARIS 2005-UP M14*1.5/M14*P1.5 220MM ROS/EXT</v>
          </cell>
          <cell r="D3297">
            <v>131</v>
          </cell>
          <cell r="E3297">
            <v>131</v>
          </cell>
          <cell r="F3297">
            <v>0.59799999999999998</v>
          </cell>
          <cell r="G3297">
            <v>0.59799999999999998</v>
          </cell>
        </row>
        <row r="3298">
          <cell r="B3298" t="str">
            <v>RT.CVHO-10</v>
          </cell>
          <cell r="C3298" t="str">
            <v>CTR BOCINA TRAPECIO 51391-S7A005 HONDA CIVIC 2000-2008 62.8*65.2*14.3 DEL INF</v>
          </cell>
          <cell r="D3298">
            <v>68</v>
          </cell>
          <cell r="E3298">
            <v>68</v>
          </cell>
          <cell r="F3298">
            <v>0</v>
          </cell>
          <cell r="G3298">
            <v>0.39200000000000002</v>
          </cell>
        </row>
        <row r="3299">
          <cell r="B3299" t="str">
            <v>RT.CVHO-11</v>
          </cell>
          <cell r="C3299" t="str">
            <v>CTR BOCINA TRAPECIO 51392-S5A004 HONDA CIVIC CRV 2000-2008 63*56*14.2 DEL INF</v>
          </cell>
          <cell r="D3299">
            <v>33</v>
          </cell>
          <cell r="E3299">
            <v>33</v>
          </cell>
          <cell r="F3299">
            <v>0.34699999999999998</v>
          </cell>
          <cell r="G3299">
            <v>0.34699999999999998</v>
          </cell>
        </row>
        <row r="3300">
          <cell r="B3300" t="str">
            <v>RT.CVHO-2</v>
          </cell>
          <cell r="C3300" t="str">
            <v>CTR BOCINA TRAPECIO 51450-S10020 HONDA CIVIC CRV 1995-2013 DEL SUP</v>
          </cell>
          <cell r="D3300">
            <v>100</v>
          </cell>
          <cell r="E3300">
            <v>100</v>
          </cell>
          <cell r="F3300">
            <v>0.14699999999999999</v>
          </cell>
          <cell r="G3300">
            <v>0.14699999999999999</v>
          </cell>
        </row>
        <row r="3301">
          <cell r="B3301" t="str">
            <v>RT.CVHO-42</v>
          </cell>
          <cell r="C3301" t="str">
            <v>CTR JEBE BARRA ESTABILIZADORA 51306-SWA-A01 HONDA CRV 2006-2013    41*42*19.5 DEL</v>
          </cell>
          <cell r="D3301">
            <v>48</v>
          </cell>
          <cell r="E3301">
            <v>48</v>
          </cell>
          <cell r="F3301">
            <v>0.111</v>
          </cell>
          <cell r="G3301">
            <v>0.111</v>
          </cell>
        </row>
        <row r="3302">
          <cell r="B3302" t="str">
            <v>RT.CVHO-43</v>
          </cell>
          <cell r="C3302" t="str">
            <v>CTR JEBE BARRA ESTABILIZADORA 52306-SWA-A01 HONDA CRV 2006-2013    35*34*18.5 POST</v>
          </cell>
          <cell r="D3302">
            <v>14</v>
          </cell>
          <cell r="E3302">
            <v>14</v>
          </cell>
          <cell r="F3302">
            <v>6.7000000000000004E-2</v>
          </cell>
          <cell r="G3302">
            <v>6.7000000000000004E-2</v>
          </cell>
        </row>
        <row r="3303">
          <cell r="B3303" t="str">
            <v>RT.CVHO-6</v>
          </cell>
          <cell r="C3303" t="str">
            <v>CTR BOCINA TRAPECIO 52393-SR3004 HONDA CIVIC CRV 1991-2002 84*31.5*10.8 CORB POST SUP</v>
          </cell>
          <cell r="D3303">
            <v>55</v>
          </cell>
          <cell r="E3303">
            <v>55</v>
          </cell>
          <cell r="F3303">
            <v>0.24</v>
          </cell>
          <cell r="G3303">
            <v>0.24</v>
          </cell>
        </row>
        <row r="3304">
          <cell r="B3304" t="str">
            <v>RT.CVKD-12</v>
          </cell>
          <cell r="C3304" t="str">
            <v>CTR BOCINA TRAPECIO 96380613 DAEWOO TICO 1996-2000 52*29.8*10.3 DEL INF</v>
          </cell>
          <cell r="D3304">
            <v>110</v>
          </cell>
          <cell r="E3304">
            <v>110</v>
          </cell>
          <cell r="F3304">
            <v>0.111</v>
          </cell>
          <cell r="G3304">
            <v>0.111</v>
          </cell>
        </row>
        <row r="3305">
          <cell r="B3305" t="str">
            <v>RT.CVKD-13</v>
          </cell>
          <cell r="C3305" t="str">
            <v>CTR BOCINA TRAPECIO 96380586 DAEWOO-CHEVROLET MATIZ-SPARK 1996-2000 33.5*42*16 DEL</v>
          </cell>
          <cell r="D3305">
            <v>498</v>
          </cell>
          <cell r="E3305">
            <v>498</v>
          </cell>
          <cell r="F3305">
            <v>1.4E-2</v>
          </cell>
          <cell r="G3305">
            <v>1.4E-2</v>
          </cell>
        </row>
        <row r="3306">
          <cell r="B3306" t="str">
            <v>RT.CVKD-16</v>
          </cell>
          <cell r="C3306" t="str">
            <v>CTR JEBE BARRA ESTABILIZADORA 96297803 DAEWOO NUBIRA 1999-2002 34.8*31.5*9.8 POST</v>
          </cell>
          <cell r="D3306">
            <v>43</v>
          </cell>
          <cell r="E3306">
            <v>43</v>
          </cell>
          <cell r="F3306">
            <v>8.4000000000000005E-2</v>
          </cell>
          <cell r="G3306">
            <v>8.4000000000000005E-2</v>
          </cell>
        </row>
        <row r="3307">
          <cell r="B3307" t="str">
            <v>RT.CVKD-19</v>
          </cell>
          <cell r="C3307" t="str">
            <v>CTR BOCINA TRAPECIO 520346 DAEWOO LEMANS 1995-UP 24*32.5*12.3 DEL</v>
          </cell>
          <cell r="D3307">
            <v>13</v>
          </cell>
          <cell r="E3307">
            <v>13</v>
          </cell>
          <cell r="F3307">
            <v>9.1999999999999998E-2</v>
          </cell>
          <cell r="G3307" t="str">
            <v>0,092</v>
          </cell>
        </row>
        <row r="3308">
          <cell r="B3308" t="str">
            <v>RT.CVKD-33</v>
          </cell>
          <cell r="C3308" t="str">
            <v>CTR BOCINA TRAPECIO 95479763 CHEVROLET SAIL AVEO 2003-2013 46*60.2*12.3 DEL</v>
          </cell>
          <cell r="D3308">
            <v>182</v>
          </cell>
          <cell r="E3308">
            <v>182</v>
          </cell>
          <cell r="F3308">
            <v>0.22800000000000001</v>
          </cell>
          <cell r="G3308">
            <v>0.22800000000000001</v>
          </cell>
        </row>
        <row r="3309">
          <cell r="B3309" t="str">
            <v>RT.CVKD-34</v>
          </cell>
          <cell r="C3309" t="str">
            <v>CTR BOCINA TRAPECIO 96535087 CHEVROLET SAIL AVEO 2003-2013 47*31*12.3 DEL</v>
          </cell>
          <cell r="D3309">
            <v>114</v>
          </cell>
          <cell r="E3309">
            <v>114</v>
          </cell>
          <cell r="F3309">
            <v>7.8E-2</v>
          </cell>
          <cell r="G3309">
            <v>7.8E-2</v>
          </cell>
        </row>
        <row r="3310">
          <cell r="B3310" t="str">
            <v>RT.CVKD-4</v>
          </cell>
          <cell r="C3310" t="str">
            <v>CTR BOCINA TRAPECIO 96259768 DAEWOO NUBIRA 1997-UP 45*49.3*12.2 DEL</v>
          </cell>
          <cell r="D3310">
            <v>40</v>
          </cell>
          <cell r="E3310">
            <v>40</v>
          </cell>
          <cell r="F3310">
            <v>0.17199999999999999</v>
          </cell>
          <cell r="G3310">
            <v>0.17199999999999999</v>
          </cell>
        </row>
        <row r="3311">
          <cell r="B3311" t="str">
            <v>RT.CVKD-41</v>
          </cell>
          <cell r="C3311" t="str">
            <v>CTR BOCINA TRAPECIO 96213131 DAEWOO NUBIRA 1997-UP 54.5*50*18.8 DEL INF</v>
          </cell>
          <cell r="D3311">
            <v>96</v>
          </cell>
          <cell r="E3311">
            <v>96</v>
          </cell>
          <cell r="F3311">
            <v>0.249</v>
          </cell>
          <cell r="G3311">
            <v>0.249</v>
          </cell>
        </row>
        <row r="3312">
          <cell r="B3312" t="str">
            <v>RT.CVKD-66</v>
          </cell>
          <cell r="C3312" t="str">
            <v>CTR JEBE PERNO BARRA ESTABILIZADORA 2875013 DAEWOO LEMANS NEXIA 1995-1997 SUP</v>
          </cell>
          <cell r="D3312">
            <v>183</v>
          </cell>
          <cell r="E3312">
            <v>183</v>
          </cell>
          <cell r="F3312">
            <v>0.06</v>
          </cell>
          <cell r="G3312">
            <v>0.06</v>
          </cell>
        </row>
        <row r="3313">
          <cell r="B3313" t="str">
            <v>RT.CVKD-81</v>
          </cell>
          <cell r="C3313" t="str">
            <v>CTR BOCINA TRAPECIO 95217519 CHEVROLET AVEO SPARK 2012 DEL</v>
          </cell>
          <cell r="D3313">
            <v>6</v>
          </cell>
          <cell r="E3313">
            <v>6</v>
          </cell>
          <cell r="F3313">
            <v>0.53</v>
          </cell>
          <cell r="G3313">
            <v>0.53</v>
          </cell>
        </row>
        <row r="3314">
          <cell r="B3314" t="str">
            <v>RT.CVKD-85</v>
          </cell>
          <cell r="C3314" t="str">
            <v>CTR BOCINA TRAPECIO 13321342 CHEVROLET CRUZE 2010-UP DEL INF</v>
          </cell>
          <cell r="D3314">
            <v>73</v>
          </cell>
          <cell r="E3314">
            <v>73</v>
          </cell>
          <cell r="F3314">
            <v>0.28100000000000003</v>
          </cell>
          <cell r="G3314">
            <v>0.28100000000000003</v>
          </cell>
        </row>
        <row r="3315">
          <cell r="B3315" t="str">
            <v>RT.CVKD-9</v>
          </cell>
          <cell r="C3315" t="str">
            <v>CTR BOCINA TRAPECIO 09319-13039 DAEWOO TICO 1991-2001 60*52.3*12.5 POST</v>
          </cell>
          <cell r="D3315">
            <v>15</v>
          </cell>
          <cell r="E3315">
            <v>15</v>
          </cell>
          <cell r="F3315">
            <v>0.28399999999999997</v>
          </cell>
          <cell r="G3315">
            <v>0.28399999999999997</v>
          </cell>
        </row>
        <row r="3316">
          <cell r="B3316" t="str">
            <v>RT.CVKH-102</v>
          </cell>
          <cell r="C3316" t="str">
            <v>CTR JEBE BARRA ESTABILIZADORA 54813-26000 HYUNDAI SANTA FE 2002-UP 48*52*22.8 DEL</v>
          </cell>
          <cell r="D3316">
            <v>36</v>
          </cell>
          <cell r="E3316">
            <v>36</v>
          </cell>
          <cell r="F3316">
            <v>0.13500000000000001</v>
          </cell>
          <cell r="G3316">
            <v>0.13500000000000001</v>
          </cell>
        </row>
        <row r="3317">
          <cell r="B3317" t="str">
            <v>RT.CVKH-103</v>
          </cell>
          <cell r="C3317" t="str">
            <v>CTR BOCINA TRAPECIO 54584-2B000 HYUNDAI KIA SANTA FE SORENTO 2006-2016 60*66.2*14.4 DEL INF</v>
          </cell>
          <cell r="D3317">
            <v>94</v>
          </cell>
          <cell r="E3317">
            <v>94</v>
          </cell>
          <cell r="F3317">
            <v>0.48599999999999999</v>
          </cell>
          <cell r="G3317">
            <v>0.48599999999999999</v>
          </cell>
        </row>
        <row r="3318">
          <cell r="B3318" t="str">
            <v>RT.CVKH-104</v>
          </cell>
          <cell r="C3318" t="str">
            <v>CTR 54550-2P000 BOCINA TRAPECIO HYUNDAI KIA SANTA FE SORENTO 2005-2013    70*42.2*14.4 DEL INF</v>
          </cell>
          <cell r="D3318">
            <v>4</v>
          </cell>
          <cell r="E3318">
            <v>4</v>
          </cell>
          <cell r="F3318">
            <v>0.33700000000000002</v>
          </cell>
          <cell r="G3318">
            <v>0.33700000000000002</v>
          </cell>
        </row>
        <row r="3319">
          <cell r="B3319" t="str">
            <v>RT.CVKH-112</v>
          </cell>
          <cell r="C3319" t="str">
            <v>CTR JEBE BARRA ESTABILIZADORA 54813-22000 HYUNDAI ACCENT 1994-1999 36*38.3*20 DEL</v>
          </cell>
          <cell r="D3319">
            <v>60</v>
          </cell>
          <cell r="E3319">
            <v>60</v>
          </cell>
          <cell r="F3319">
            <v>5.5E-2</v>
          </cell>
          <cell r="G3319">
            <v>5.5E-2</v>
          </cell>
        </row>
        <row r="3320">
          <cell r="B3320" t="str">
            <v>RT.CVKH-117</v>
          </cell>
          <cell r="C3320" t="str">
            <v>CTR BOCINA TRAPECIO 54584-1R000 HYUNDAI KIA ACCENT PICANTO 2011-UP 60*66.2*14.4 DEL INF</v>
          </cell>
          <cell r="D3320">
            <v>3</v>
          </cell>
          <cell r="E3320">
            <v>3</v>
          </cell>
          <cell r="F3320">
            <v>0.377</v>
          </cell>
          <cell r="G3320">
            <v>0.377</v>
          </cell>
        </row>
        <row r="3321">
          <cell r="B3321" t="str">
            <v>RT.CVKH-118</v>
          </cell>
          <cell r="C3321" t="str">
            <v>CTR BOCINA TRAPECIO 54551-1J000 HYUNDAI KIA ACCENT PICANTO 2011-UP 53.8*33.2*12.3 DEL INF</v>
          </cell>
          <cell r="D3321">
            <v>166</v>
          </cell>
          <cell r="E3321">
            <v>166</v>
          </cell>
          <cell r="F3321">
            <v>0.11</v>
          </cell>
          <cell r="G3321">
            <v>0.11</v>
          </cell>
        </row>
        <row r="3322">
          <cell r="B3322" t="str">
            <v>RT.CVKH-127</v>
          </cell>
          <cell r="C3322" t="str">
            <v>CTR BOCINA TRAPECIO 54551-3X000 HYUNDAI KIA ELANTRA CERATO 2011-UP    54*40.6*12.3 DEL INF</v>
          </cell>
          <cell r="D3322">
            <v>4</v>
          </cell>
          <cell r="E3322">
            <v>4</v>
          </cell>
          <cell r="F3322">
            <v>0.19</v>
          </cell>
          <cell r="G3322">
            <v>0.19</v>
          </cell>
        </row>
        <row r="3323">
          <cell r="B3323" t="str">
            <v>RT.CVKH-128</v>
          </cell>
          <cell r="C3323" t="str">
            <v>CTR 55215-2G000 BOCINA TRAPECIO HYUNDAI KIA ELANTRA CERATO 2006-2013    69.6*49.3*14.3 POST</v>
          </cell>
          <cell r="D3323">
            <v>270</v>
          </cell>
          <cell r="E3323">
            <v>270</v>
          </cell>
          <cell r="F3323">
            <v>0.38400000000000001</v>
          </cell>
          <cell r="G3323">
            <v>0.38400000000000001</v>
          </cell>
        </row>
        <row r="3324">
          <cell r="B3324" t="str">
            <v>RT.CVKH-129</v>
          </cell>
          <cell r="C3324" t="str">
            <v>CTR BOCINA TRAPECIO 55253-2S000 HYUNDAI KIA ELANTRA CERATO 2006-2013    34.8*32.3*12.3 POST</v>
          </cell>
          <cell r="D3324">
            <v>732</v>
          </cell>
          <cell r="E3324">
            <v>732</v>
          </cell>
          <cell r="F3324">
            <v>0.15</v>
          </cell>
          <cell r="G3324">
            <v>0.15</v>
          </cell>
        </row>
        <row r="3325">
          <cell r="B3325" t="str">
            <v>RT.CVKH-130</v>
          </cell>
          <cell r="C3325" t="str">
            <v>CTR 52773-2G000 BOCINA TRAPECIO HYUNDAI KIA I30 CARENS 2007-2013    37.8*38.2*14.3 POST</v>
          </cell>
          <cell r="D3325">
            <v>122</v>
          </cell>
          <cell r="E3325">
            <v>122</v>
          </cell>
          <cell r="F3325">
            <v>0.14199999999999999</v>
          </cell>
          <cell r="G3325">
            <v>0.14199999999999999</v>
          </cell>
        </row>
        <row r="3326">
          <cell r="B3326" t="str">
            <v>RT.CVKH-131</v>
          </cell>
          <cell r="C3326" t="str">
            <v>CTR JEBE BARRA ESTABILIZADORA 55513-2G100 HYUNDAI KIA ELANTRA CERATO 2007-2013    44*44*16.3 POST</v>
          </cell>
          <cell r="D3326">
            <v>140</v>
          </cell>
          <cell r="E3326">
            <v>140</v>
          </cell>
          <cell r="F3326">
            <v>0</v>
          </cell>
          <cell r="G3326">
            <v>5.8000000000000003E-2</v>
          </cell>
        </row>
        <row r="3327">
          <cell r="B3327" t="str">
            <v>RT.CVKH-135</v>
          </cell>
          <cell r="C3327" t="str">
            <v>CTR BOCINA TRAPECIO 54551-2S000 HYUNDAI KIA TUCSON SPORTAGE 2009-UP 54.8*38.2*12.3 DEL INF</v>
          </cell>
          <cell r="D3327">
            <v>152</v>
          </cell>
          <cell r="E3327">
            <v>152</v>
          </cell>
          <cell r="F3327">
            <v>0.26500000000000001</v>
          </cell>
          <cell r="G3327">
            <v>0.26500000000000001</v>
          </cell>
        </row>
        <row r="3328">
          <cell r="B3328" t="str">
            <v>RT.CVKH-142</v>
          </cell>
          <cell r="C3328" t="str">
            <v>CTR BOCINA TRAPECIO 54522-4B000 HYUNDAI STAREX 1997-2004 76.5*42.2*16.3 POST INF</v>
          </cell>
          <cell r="D3328">
            <v>65</v>
          </cell>
          <cell r="E3328">
            <v>65</v>
          </cell>
          <cell r="F3328">
            <v>0.377</v>
          </cell>
          <cell r="G3328">
            <v>0.377</v>
          </cell>
        </row>
        <row r="3329">
          <cell r="B3329" t="str">
            <v>RT.CVKH-144</v>
          </cell>
          <cell r="C3329" t="str">
            <v>CTR BOCINA TRAPECIO 54536-4A800 HYUNDAI STAREX 1997-2004 POST INF</v>
          </cell>
          <cell r="D3329">
            <v>24</v>
          </cell>
          <cell r="E3329">
            <v>24</v>
          </cell>
          <cell r="F3329">
            <v>0.42</v>
          </cell>
          <cell r="G3329">
            <v>0.42</v>
          </cell>
        </row>
        <row r="3330">
          <cell r="B3330" t="str">
            <v>RT.CVKH-145</v>
          </cell>
          <cell r="C3330" t="str">
            <v>CTR BOCINA TRAPECIO 54453-4A600 HYUNDAI STAREX 1997-2004 DEL SUP</v>
          </cell>
          <cell r="D3330">
            <v>26</v>
          </cell>
          <cell r="E3330">
            <v>26</v>
          </cell>
          <cell r="F3330">
            <v>0</v>
          </cell>
          <cell r="G3330">
            <v>0.20399999999999999</v>
          </cell>
        </row>
        <row r="3331">
          <cell r="B3331" t="str">
            <v>RT.CVKH-152</v>
          </cell>
          <cell r="C3331" t="str">
            <v>CTR JEBE BARRA ESTABILIZADORA 54813-4A001 HYUNDAI STAREX 1997-UP DEL</v>
          </cell>
          <cell r="D3331">
            <v>22</v>
          </cell>
          <cell r="E3331">
            <v>22</v>
          </cell>
          <cell r="F3331">
            <v>0.127</v>
          </cell>
          <cell r="G3331">
            <v>0.127</v>
          </cell>
        </row>
        <row r="3332">
          <cell r="B3332" t="str">
            <v>RT.CVKH-153</v>
          </cell>
          <cell r="C3332" t="str">
            <v>CTR JEBE BARRA ESTABILIZADORA 54813-4A501 HYUNDAI STAREX 1997-2002 DEL</v>
          </cell>
          <cell r="D3332">
            <v>46</v>
          </cell>
          <cell r="E3332">
            <v>46</v>
          </cell>
          <cell r="F3332">
            <v>6.5000000000000002E-2</v>
          </cell>
          <cell r="G3332">
            <v>6.5000000000000002E-2</v>
          </cell>
        </row>
        <row r="3333">
          <cell r="B3333" t="str">
            <v>RT.CVKH-154</v>
          </cell>
          <cell r="C3333" t="str">
            <v>CTR JEBE BARRA ESTABILIZADORA 54813-4A600 HYUNDAI STAREX 1997-2002 DEL</v>
          </cell>
          <cell r="D3333">
            <v>104</v>
          </cell>
          <cell r="E3333">
            <v>104</v>
          </cell>
          <cell r="F3333">
            <v>0</v>
          </cell>
          <cell r="G3333">
            <v>6.6000000000000003E-2</v>
          </cell>
        </row>
        <row r="3334">
          <cell r="B3334" t="str">
            <v>RT.CVKH-156</v>
          </cell>
          <cell r="C3334" t="str">
            <v>CTR JEBE BARRA ESTABILIZADORA 55513-4A000 HYUNDAI STAREX 1997-2002 POST</v>
          </cell>
          <cell r="D3334">
            <v>24</v>
          </cell>
          <cell r="E3334">
            <v>24</v>
          </cell>
          <cell r="F3334">
            <v>0.108</v>
          </cell>
          <cell r="G3334">
            <v>0.108</v>
          </cell>
        </row>
        <row r="3335">
          <cell r="B3335" t="str">
            <v>RT.CVKH-159</v>
          </cell>
          <cell r="C3335" t="str">
            <v>CTR JEBE BARRA ESTABILIZADORA 54815-3X001 HYUNDAI ACCENT 2010-UP 44*45*20 DEL</v>
          </cell>
          <cell r="D3335">
            <v>168</v>
          </cell>
          <cell r="E3335">
            <v>168</v>
          </cell>
          <cell r="F3335">
            <v>0.11700000000000001</v>
          </cell>
          <cell r="G3335">
            <v>0.11700000000000001</v>
          </cell>
        </row>
        <row r="3336">
          <cell r="B3336" t="str">
            <v>RT.CVKH-161</v>
          </cell>
          <cell r="C3336" t="str">
            <v>CTR JEBE BARRA ESTABILIZADORA 54813-3X500 HYUNDAI ACCENT ELANTRA 2011-UP 44*45*22 DEL</v>
          </cell>
          <cell r="D3336">
            <v>150</v>
          </cell>
          <cell r="E3336">
            <v>150</v>
          </cell>
          <cell r="F3336">
            <v>0</v>
          </cell>
          <cell r="G3336">
            <v>5.3999999999999999E-2</v>
          </cell>
        </row>
        <row r="3337">
          <cell r="B3337" t="str">
            <v>RT.CVKH-165</v>
          </cell>
          <cell r="C3337" t="str">
            <v>CTR BOCINA TRAPECIO 55215-2S000 HYUNDAI KIA SANTA FE SORENTO TUCSON 2011-UP    69.8*49.2*14.2 POST</v>
          </cell>
          <cell r="D3337">
            <v>151</v>
          </cell>
          <cell r="E3337">
            <v>151</v>
          </cell>
          <cell r="F3337">
            <v>0</v>
          </cell>
          <cell r="G3337">
            <v>0.35</v>
          </cell>
        </row>
        <row r="3338">
          <cell r="B3338" t="str">
            <v>RT.CVKH-17</v>
          </cell>
          <cell r="C3338" t="str">
            <v>CTR BOCINA TRAPECIO 54551-22000 HYUNDAI ACCENT 1996-UP 54.6*39.2*12.3 POST INF</v>
          </cell>
          <cell r="D3338">
            <v>19</v>
          </cell>
          <cell r="E3338">
            <v>19</v>
          </cell>
          <cell r="F3338">
            <v>0.21199999999999999</v>
          </cell>
          <cell r="G3338">
            <v>0.21199999999999999</v>
          </cell>
        </row>
        <row r="3339">
          <cell r="B3339" t="str">
            <v>RT.CVKH-171</v>
          </cell>
          <cell r="C3339" t="str">
            <v>CTR BOCINA TRAPECIO 55118-2B100 HYUNDAI KIA SANTA FE SORENTO 2005-2013     POST</v>
          </cell>
          <cell r="D3339">
            <v>68</v>
          </cell>
          <cell r="E3339">
            <v>68</v>
          </cell>
          <cell r="F3339">
            <v>0.224</v>
          </cell>
          <cell r="G3339">
            <v>0.224</v>
          </cell>
        </row>
        <row r="3340">
          <cell r="B3340" t="str">
            <v>RT.CVKH-172</v>
          </cell>
          <cell r="C3340" t="str">
            <v>CTR BOCINA TRAPECIO 55218-2B000 HYUNDAI KIA SANTA FE SORENTO 2005-2013     POST DER</v>
          </cell>
          <cell r="D3340">
            <v>362</v>
          </cell>
          <cell r="E3340">
            <v>362</v>
          </cell>
          <cell r="F3340">
            <v>0.29599999999999999</v>
          </cell>
          <cell r="G3340">
            <v>0.29599999999999999</v>
          </cell>
        </row>
        <row r="3341">
          <cell r="B3341" t="str">
            <v>RT.CVKH-173</v>
          </cell>
          <cell r="C3341" t="str">
            <v>CTR 55258-2B000 BOCINA TRAPECIO HYUNDAI KIA SANTA FE SORENTO 2005-2013     POST IZQ</v>
          </cell>
          <cell r="D3341">
            <v>16</v>
          </cell>
          <cell r="E3341">
            <v>16</v>
          </cell>
          <cell r="F3341">
            <v>0.21199999999999999</v>
          </cell>
          <cell r="G3341">
            <v>0.21199999999999999</v>
          </cell>
        </row>
        <row r="3342">
          <cell r="B3342" t="str">
            <v>RT.CVKH-175</v>
          </cell>
          <cell r="C3342" t="str">
            <v>CTR BOCINA TRAPECIO 54551-4H000 HYUNDAI STAREX CHICA 2007-UP 70*53.5*14.4 DEL INF</v>
          </cell>
          <cell r="D3342">
            <v>243</v>
          </cell>
          <cell r="E3342">
            <v>243</v>
          </cell>
          <cell r="F3342">
            <v>0.33300000000000002</v>
          </cell>
          <cell r="G3342">
            <v>0.33300000000000002</v>
          </cell>
        </row>
        <row r="3343">
          <cell r="B3343" t="str">
            <v>RT.CVKH-18</v>
          </cell>
          <cell r="C3343" t="str">
            <v>CTR BOCINA TRAPECIO 54551-26000 HYUNDAI SANTA FE 2000-2006 115.3*  *12.5 DEL INF</v>
          </cell>
          <cell r="D3343">
            <v>94</v>
          </cell>
          <cell r="E3343">
            <v>94</v>
          </cell>
          <cell r="F3343">
            <v>0.39</v>
          </cell>
          <cell r="G3343">
            <v>0.39</v>
          </cell>
        </row>
        <row r="3344">
          <cell r="B3344" t="str">
            <v>RT.CVKH-184</v>
          </cell>
          <cell r="C3344" t="str">
            <v>CTR JEBE BARRA ESTABILIZADORA 55513-4H100 HYUNDAI STAREX 2006-2015 48*52.5*19.5 POST</v>
          </cell>
          <cell r="D3344">
            <v>26</v>
          </cell>
          <cell r="E3344">
            <v>26</v>
          </cell>
          <cell r="F3344">
            <v>0.14299999999999999</v>
          </cell>
          <cell r="G3344">
            <v>0.14299999999999999</v>
          </cell>
        </row>
        <row r="3345">
          <cell r="B3345" t="str">
            <v>RT.CVKH-185L</v>
          </cell>
          <cell r="C3345" t="str">
            <v>CTR BOCINA TRAPECIO 55274-2S000 HYUNDAI TUCSON 2010-UP 76.6*97.5*13 POST</v>
          </cell>
          <cell r="D3345">
            <v>12</v>
          </cell>
          <cell r="E3345">
            <v>12</v>
          </cell>
          <cell r="F3345">
            <v>0</v>
          </cell>
          <cell r="G3345">
            <v>0.85799999999999998</v>
          </cell>
        </row>
        <row r="3346">
          <cell r="B3346" t="str">
            <v>RT.CVKH-185R</v>
          </cell>
          <cell r="C3346" t="str">
            <v>CTR BOCINA TRAPECIO 55275-2S000 HYUNDAI TUCSON 2010-UP 76.6*97.5*13 POST</v>
          </cell>
          <cell r="D3346">
            <v>12</v>
          </cell>
          <cell r="E3346">
            <v>12</v>
          </cell>
          <cell r="F3346">
            <v>0</v>
          </cell>
          <cell r="G3346">
            <v>0.85599999999999998</v>
          </cell>
        </row>
        <row r="3347">
          <cell r="B3347" t="str">
            <v>RT.CVKH-186</v>
          </cell>
          <cell r="C3347" t="str">
            <v>CTR JEBE BARRA ESTABILIZADORA 55513-2B200 HYUNDAI KIA SANTA FE KIA SORENTO 2009-2011 44*44*15.5 POST</v>
          </cell>
          <cell r="D3347">
            <v>34</v>
          </cell>
          <cell r="E3347">
            <v>34</v>
          </cell>
          <cell r="F3347">
            <v>0.11700000000000001</v>
          </cell>
          <cell r="G3347">
            <v>0.11700000000000001</v>
          </cell>
        </row>
        <row r="3348">
          <cell r="B3348" t="str">
            <v>RT.CVKH-187</v>
          </cell>
          <cell r="C3348" t="str">
            <v>CTR BOCINA TRAPECIO 54584-C1000 HYUNDAI KIA SONATA OPTIMA 2014-UP    60*70.2*14.4 DEL INF</v>
          </cell>
          <cell r="D3348">
            <v>134</v>
          </cell>
          <cell r="E3348">
            <v>134</v>
          </cell>
          <cell r="F3348">
            <v>0</v>
          </cell>
          <cell r="G3348">
            <v>0.44800000000000001</v>
          </cell>
        </row>
        <row r="3349">
          <cell r="B3349" t="str">
            <v>RT.CVKH-189</v>
          </cell>
          <cell r="C3349" t="str">
            <v>CTR JEBE BARRA ESTABILIZADORA 54183-2Y000 HYUNDAI KIA TUCSON. SPORTAGE OPTIMA 2013-2015 44*44*23 DEL</v>
          </cell>
          <cell r="D3349">
            <v>13</v>
          </cell>
          <cell r="E3349">
            <v>13</v>
          </cell>
          <cell r="F3349">
            <v>0.111</v>
          </cell>
          <cell r="G3349">
            <v>0.111</v>
          </cell>
        </row>
        <row r="3350">
          <cell r="B3350" t="str">
            <v>RT.CVKH-19</v>
          </cell>
          <cell r="C3350" t="str">
            <v>CTR BOCINA TRAPECIO 54555-26000 HYUNDAI SANTA FE 2000-2006 64.2*62.8*12.3 DEL INF</v>
          </cell>
          <cell r="D3350">
            <v>8</v>
          </cell>
          <cell r="E3350">
            <v>8</v>
          </cell>
          <cell r="F3350">
            <v>0.47799999999999998</v>
          </cell>
          <cell r="G3350">
            <v>0.47799999999999998</v>
          </cell>
        </row>
        <row r="3351">
          <cell r="B3351" t="str">
            <v>RT.CVKH-190</v>
          </cell>
          <cell r="C3351" t="str">
            <v>CTR BOCINA TRAPECIO 55118-2S00 HYUNDAI TUCSON SANTA FE SORENTO 2009-2015 40.3*44.8*14.3 POST</v>
          </cell>
          <cell r="D3351">
            <v>424</v>
          </cell>
          <cell r="E3351">
            <v>424</v>
          </cell>
          <cell r="F3351">
            <v>0.23100000000000001</v>
          </cell>
          <cell r="G3351">
            <v>0.23100000000000001</v>
          </cell>
        </row>
        <row r="3352">
          <cell r="B3352" t="str">
            <v>RT.CVKH-191</v>
          </cell>
          <cell r="C3352" t="str">
            <v>CTR BOCINA TRAPECIO 55118-2S100 HYUNDAI TUCSON SANTA FE SORENTO 2009-2016 4WD 40.2*48*12.4 POST</v>
          </cell>
          <cell r="D3352">
            <v>394</v>
          </cell>
          <cell r="E3352">
            <v>394</v>
          </cell>
          <cell r="F3352">
            <v>0.24099999999999999</v>
          </cell>
          <cell r="G3352">
            <v>0.24099999999999999</v>
          </cell>
        </row>
        <row r="3353">
          <cell r="B3353" t="str">
            <v>RT.CVKH-194</v>
          </cell>
          <cell r="C3353" t="str">
            <v>CTR BOCINA TRAPECIO CVKH-194 HYUNDAI PORTER LIBERO 2004-UP 54.5*76.5*16.3 POST INF</v>
          </cell>
          <cell r="D3353">
            <v>165</v>
          </cell>
          <cell r="E3353">
            <v>165</v>
          </cell>
          <cell r="F3353">
            <v>0.40899999999999997</v>
          </cell>
          <cell r="G3353">
            <v>0.40899999999999997</v>
          </cell>
        </row>
        <row r="3354">
          <cell r="B3354" t="str">
            <v>RT.CVKH-199R</v>
          </cell>
          <cell r="C3354" t="str">
            <v>CTR BOCINA TRAPECIO 55275-2S800 HYUNDAI KIA TUCSON SPORTAGE 2010-UP    97.5*83.2**13*16 POST DER</v>
          </cell>
          <cell r="D3354">
            <v>138</v>
          </cell>
          <cell r="E3354">
            <v>138</v>
          </cell>
          <cell r="F3354">
            <v>0.92700000000000005</v>
          </cell>
          <cell r="G3354">
            <v>0.92700000000000005</v>
          </cell>
        </row>
        <row r="3355">
          <cell r="B3355" t="str">
            <v>RT.CVKH-201</v>
          </cell>
          <cell r="C3355" t="str">
            <v>CTR 53912-2E200 BOCINA TRAPECIO HYUNDAI KIA TUCSON SPORTAGE 2004-2015    54.7*56.2*12.4 DEL</v>
          </cell>
          <cell r="D3355">
            <v>38</v>
          </cell>
          <cell r="E3355">
            <v>38</v>
          </cell>
          <cell r="F3355">
            <v>0</v>
          </cell>
          <cell r="G3355">
            <v>0.33800000000000002</v>
          </cell>
        </row>
        <row r="3356">
          <cell r="B3356" t="str">
            <v>RT.CVKH-202</v>
          </cell>
          <cell r="C3356" t="str">
            <v>CTR 55160-1R000 BOCINA TRAPECIO HYUNDAI KIA ACCENT 2010-UP    78.4*84*12.3 POST</v>
          </cell>
          <cell r="D3356">
            <v>46</v>
          </cell>
          <cell r="E3356">
            <v>46</v>
          </cell>
          <cell r="F3356">
            <v>0.59499999999999997</v>
          </cell>
          <cell r="G3356">
            <v>0.59499999999999997</v>
          </cell>
        </row>
        <row r="3357">
          <cell r="B3357" t="str">
            <v>RT.CVKH-25</v>
          </cell>
          <cell r="C3357" t="str">
            <v>CTR BOCINA TRAPECIO 55116-37000 HYUNDAI SONATA 1993-1998 49.6*40.2*14.4 POST</v>
          </cell>
          <cell r="D3357">
            <v>26</v>
          </cell>
          <cell r="E3357">
            <v>26</v>
          </cell>
          <cell r="F3357">
            <v>0.23499999999999999</v>
          </cell>
          <cell r="G3357">
            <v>0.23499999999999999</v>
          </cell>
        </row>
        <row r="3358">
          <cell r="B3358" t="str">
            <v>RT.CVKH-26</v>
          </cell>
          <cell r="C3358" t="str">
            <v>CTR BOCINA TRAPECIO 55130-38000 HYUNDAI SONATA OPTIMA 1998-2005 40*39.3*10.2 POST INF</v>
          </cell>
          <cell r="D3358">
            <v>2</v>
          </cell>
          <cell r="E3358">
            <v>2</v>
          </cell>
          <cell r="F3358">
            <v>0.158</v>
          </cell>
          <cell r="G3358">
            <v>0.158</v>
          </cell>
        </row>
        <row r="3359">
          <cell r="B3359" t="str">
            <v>RT.CVKH-41</v>
          </cell>
          <cell r="C3359" t="str">
            <v>CTR BOCINA TRAPECIO 54511-07000 HYUNDAI KIA RIO ACCENT 2005-2011 53.8*35.1*12.3 DEL INF</v>
          </cell>
          <cell r="D3359">
            <v>48</v>
          </cell>
          <cell r="E3359">
            <v>48</v>
          </cell>
          <cell r="F3359">
            <v>0.23599999999999999</v>
          </cell>
          <cell r="G3359">
            <v>0.23599999999999999</v>
          </cell>
        </row>
        <row r="3360">
          <cell r="B3360" t="str">
            <v>RT.CVKH-44</v>
          </cell>
          <cell r="C3360" t="str">
            <v>CTR BOCINA TRAPECIO 54584-17000 HYUNDAI KIA ELANTRA CERATO 2003-2006 54.5*63.3*14.2 DEL</v>
          </cell>
          <cell r="D3360">
            <v>160</v>
          </cell>
          <cell r="E3360">
            <v>160</v>
          </cell>
          <cell r="F3360">
            <v>0.42</v>
          </cell>
          <cell r="G3360">
            <v>0.42</v>
          </cell>
        </row>
        <row r="3361">
          <cell r="B3361" t="str">
            <v>RT.CVKH-51</v>
          </cell>
          <cell r="C3361" t="str">
            <v>CTR BOCINA TRAPECIO 54584-1G000 HYUNDAI KIA RIO ACCENT 2005-2011 60*66.2*14.4 DEL INF</v>
          </cell>
          <cell r="D3361">
            <v>533</v>
          </cell>
          <cell r="E3361">
            <v>533</v>
          </cell>
          <cell r="F3361">
            <v>0.48599999999999999</v>
          </cell>
          <cell r="G3361">
            <v>0.48599999999999999</v>
          </cell>
        </row>
        <row r="3362">
          <cell r="B3362" t="str">
            <v>RT.CVKH-53</v>
          </cell>
          <cell r="C3362" t="str">
            <v>CTR BOCINA TRAPECIO 55160-1E000 HYUNDAI KIA ACCENT VERNA 2005-2011 78.5*66.3*12.3 POST</v>
          </cell>
          <cell r="D3362">
            <v>14</v>
          </cell>
          <cell r="E3362">
            <v>14</v>
          </cell>
          <cell r="F3362">
            <v>0</v>
          </cell>
          <cell r="G3362">
            <v>0.55000000000000004</v>
          </cell>
        </row>
        <row r="3363">
          <cell r="B3363" t="str">
            <v>RT.CVKH-55</v>
          </cell>
          <cell r="C3363" t="str">
            <v>CTR JEBE BARRA ESTABILIZADORA 54812-1G100 HYUNDAI ACCENT 1996-2011 44*44*23.5 DEL</v>
          </cell>
          <cell r="D3363">
            <v>54</v>
          </cell>
          <cell r="E3363">
            <v>54</v>
          </cell>
          <cell r="F3363">
            <v>0.125</v>
          </cell>
          <cell r="G3363">
            <v>0.125</v>
          </cell>
        </row>
        <row r="3364">
          <cell r="B3364" t="str">
            <v>RT.CVKH-60</v>
          </cell>
          <cell r="C3364" t="str">
            <v>CTR BOCINA TRAPECIO 54551-2D000 HYUNDAI KIA ELANTRA CERATO 2003-2006 119*  *14.3 DEL INF</v>
          </cell>
          <cell r="D3364">
            <v>20</v>
          </cell>
          <cell r="E3364">
            <v>20</v>
          </cell>
          <cell r="F3364">
            <v>0</v>
          </cell>
          <cell r="G3364">
            <v>0.34799999999999998</v>
          </cell>
        </row>
        <row r="3365">
          <cell r="B3365" t="str">
            <v>RT.CVKH-65</v>
          </cell>
          <cell r="C3365" t="str">
            <v>CTR BOCINA TRAPECIO 54584-2H000 HYUNDAI KIA ELANTRA CERATO 2003-2007 60*66.2*14.4 DEL INF</v>
          </cell>
          <cell r="D3365">
            <v>1130</v>
          </cell>
          <cell r="E3365">
            <v>1130</v>
          </cell>
          <cell r="F3365">
            <v>0.49299999999999999</v>
          </cell>
          <cell r="G3365">
            <v>0.49299999999999999</v>
          </cell>
        </row>
        <row r="3366">
          <cell r="B3366" t="str">
            <v>RT.CVKH-66</v>
          </cell>
          <cell r="C3366" t="str">
            <v>CTR BOCINA TRAPECIO 54551-2E000 HYUNDAI KIA ELANTRA 2008-2012 54.8*48.5*12.3 DEL INF</v>
          </cell>
          <cell r="D3366">
            <v>239</v>
          </cell>
          <cell r="E3366">
            <v>239</v>
          </cell>
          <cell r="F3366">
            <v>0.46300000000000002</v>
          </cell>
          <cell r="G3366">
            <v>0.46300000000000002</v>
          </cell>
        </row>
        <row r="3367">
          <cell r="B3367" t="str">
            <v>RT.CVKH-68</v>
          </cell>
          <cell r="C3367" t="str">
            <v>CTR JEBE BARRA ESTABILIZADORA 54813-2H000 HYUNDAI ELANTRA 2000-2006 44*44.5*22.4 DEL</v>
          </cell>
          <cell r="D3367">
            <v>44</v>
          </cell>
          <cell r="E3367">
            <v>44</v>
          </cell>
          <cell r="F3367">
            <v>0.128</v>
          </cell>
          <cell r="G3367">
            <v>0.128</v>
          </cell>
        </row>
        <row r="3368">
          <cell r="B3368" t="str">
            <v>RT.CVKH-69</v>
          </cell>
          <cell r="C3368" t="str">
            <v>CTR JEBE BARRA ESTABILIZADORA 55513-1H000 HYUNDAI ELANTRA 2006-UP 44*44.4*13.6 POST</v>
          </cell>
          <cell r="D3368">
            <v>22</v>
          </cell>
          <cell r="E3368">
            <v>22</v>
          </cell>
          <cell r="F3368">
            <v>0</v>
          </cell>
          <cell r="G3368">
            <v>6.6000000000000003E-2</v>
          </cell>
        </row>
        <row r="3369">
          <cell r="B3369" t="str">
            <v>RT.CVKH-72</v>
          </cell>
          <cell r="C3369" t="str">
            <v>CTR BOCINA TRAPECIO 55130-4D000 HYUNDAI KIA ACCENT RIO 2007-2012 58.8*44.2*14.3 POST</v>
          </cell>
          <cell r="D3369">
            <v>118</v>
          </cell>
          <cell r="E3369">
            <v>118</v>
          </cell>
          <cell r="F3369">
            <v>0.28199999999999997</v>
          </cell>
          <cell r="G3369">
            <v>0.28199999999999997</v>
          </cell>
        </row>
        <row r="3370">
          <cell r="B3370" t="str">
            <v>RT.CVKH-73</v>
          </cell>
          <cell r="C3370" t="str">
            <v>CTR BOCINA TRAPECIO 55543-35000 HYUNDAI SONATA 1998-2005 69.8*70.2*14.4 POST</v>
          </cell>
          <cell r="D3370">
            <v>14</v>
          </cell>
          <cell r="E3370">
            <v>14</v>
          </cell>
          <cell r="F3370">
            <v>0.52500000000000002</v>
          </cell>
          <cell r="G3370">
            <v>0.52500000000000002</v>
          </cell>
        </row>
        <row r="3371">
          <cell r="B3371" t="str">
            <v>RT.CVKH-74</v>
          </cell>
          <cell r="C3371" t="str">
            <v>CTR BOCINA TRAPECIO 54584-3K000 HYUNDAI KIA AZERA OPTIMA 2005-2011 60*66.2*14.4 DEL INF</v>
          </cell>
          <cell r="D3371">
            <v>114</v>
          </cell>
          <cell r="E3371">
            <v>114</v>
          </cell>
          <cell r="F3371">
            <v>0.47199999999999998</v>
          </cell>
          <cell r="G3371">
            <v>0.47199999999999998</v>
          </cell>
        </row>
        <row r="3372">
          <cell r="B3372" t="str">
            <v>RT.CVKH-75</v>
          </cell>
          <cell r="C3372" t="str">
            <v>CTR BOCINA TRAPECIO 54551-3K000 HYUNDAI KIA AZERA SONATA 2005-2011 58.8*53.7*14.3 DEL INF</v>
          </cell>
          <cell r="D3372">
            <v>34</v>
          </cell>
          <cell r="E3372">
            <v>34</v>
          </cell>
          <cell r="F3372">
            <v>0.33700000000000002</v>
          </cell>
          <cell r="G3372">
            <v>0.33700000000000002</v>
          </cell>
        </row>
        <row r="3373">
          <cell r="B3373" t="str">
            <v>RT.CVKH-77</v>
          </cell>
          <cell r="C3373" t="str">
            <v>CTR BOCINA TRAPECIO 54443-3K000 HYUNDAI KIA SONATA 2004-2014 45.8*40.15*10.3 DEL SUP</v>
          </cell>
          <cell r="D3373">
            <v>45</v>
          </cell>
          <cell r="E3373">
            <v>45</v>
          </cell>
          <cell r="F3373">
            <v>0.185</v>
          </cell>
          <cell r="G3373">
            <v>0.185</v>
          </cell>
        </row>
        <row r="3374">
          <cell r="B3374" t="str">
            <v>RT.CVKH-78</v>
          </cell>
          <cell r="C3374" t="str">
            <v>CTR BOCINA TRAPECIO 55342-3K000 HYUNDAI KIA SONATA 2004-2014 44.5*47*12.3 POST SUP</v>
          </cell>
          <cell r="D3374">
            <v>170</v>
          </cell>
          <cell r="E3374">
            <v>170</v>
          </cell>
          <cell r="F3374">
            <v>0.23799999999999999</v>
          </cell>
          <cell r="G3374">
            <v>0.23799999999999999</v>
          </cell>
        </row>
        <row r="3375">
          <cell r="B3375" t="str">
            <v>RT.CVKH-82</v>
          </cell>
          <cell r="C3375" t="str">
            <v>CTR JEBE BARRA ESTABILIZADORA 54813-3K000 HYUNDAI SONATA 2004-UP 48*52*24.8 DEL</v>
          </cell>
          <cell r="D3375">
            <v>6</v>
          </cell>
          <cell r="E3375">
            <v>6</v>
          </cell>
          <cell r="F3375">
            <v>0.13400000000000001</v>
          </cell>
          <cell r="G3375">
            <v>0.13400000000000001</v>
          </cell>
        </row>
        <row r="3376">
          <cell r="B3376" t="str">
            <v>RT.CVKH-83</v>
          </cell>
          <cell r="C3376" t="str">
            <v>CTR JEBE BARRA ESTABILIZADORA 55513-3K000 HYUNDAI SONATA 2008-UP 44*44*14.8 POST</v>
          </cell>
          <cell r="D3376">
            <v>4</v>
          </cell>
          <cell r="E3376">
            <v>4</v>
          </cell>
          <cell r="F3376">
            <v>0</v>
          </cell>
          <cell r="G3376">
            <v>6.6000000000000003E-2</v>
          </cell>
        </row>
        <row r="3377">
          <cell r="B3377" t="str">
            <v>RT.CVKH-84</v>
          </cell>
          <cell r="C3377" t="str">
            <v>CTR JEBE BARRA ESTABILIZADORA 54813-3K200 HYUNDAI KIA SANTA FE SONATA SORENTO 2005-2012 48*52*25.8 DEL</v>
          </cell>
          <cell r="D3377">
            <v>82</v>
          </cell>
          <cell r="E3377">
            <v>82</v>
          </cell>
          <cell r="F3377">
            <v>0.13100000000000001</v>
          </cell>
          <cell r="G3377">
            <v>0.13100000000000001</v>
          </cell>
        </row>
        <row r="3378">
          <cell r="B3378" t="str">
            <v>RT.CVKH-86</v>
          </cell>
          <cell r="C3378" t="str">
            <v>CTR BOCINA TRAPECIO 54584-2S000 HYUNDAI KIA I30 2009-2018 60*70*14.2 DEL INF</v>
          </cell>
          <cell r="D3378">
            <v>334</v>
          </cell>
          <cell r="E3378">
            <v>334</v>
          </cell>
          <cell r="F3378">
            <v>0.503</v>
          </cell>
          <cell r="G3378">
            <v>0.503</v>
          </cell>
        </row>
        <row r="3379">
          <cell r="B3379" t="str">
            <v>RT.CVKH-87</v>
          </cell>
          <cell r="C3379" t="str">
            <v>CTR BOCINA TRAPECIO 54584-3S000 HYUNDAI KIA SANTA FE TUCSON 2009-2018 60*70.2*14.4 DEL INF</v>
          </cell>
          <cell r="D3379">
            <v>1168</v>
          </cell>
          <cell r="E3379">
            <v>1168</v>
          </cell>
          <cell r="F3379">
            <v>0.436</v>
          </cell>
          <cell r="G3379">
            <v>0.436</v>
          </cell>
        </row>
        <row r="3380">
          <cell r="B3380" t="str">
            <v>RT.CVKH-88</v>
          </cell>
          <cell r="C3380" t="str">
            <v>CTR BOCINA TRAPECIO 54551-3R000 HYUNDAI KIA SANTA FE TUCSON 2006-2012 54.8*48.5*12.3 DEL INF</v>
          </cell>
          <cell r="D3380">
            <v>241</v>
          </cell>
          <cell r="E3380">
            <v>241</v>
          </cell>
          <cell r="F3380">
            <v>0.47</v>
          </cell>
          <cell r="G3380">
            <v>0.47</v>
          </cell>
        </row>
        <row r="3381">
          <cell r="B3381" t="str">
            <v>RT.CVKH-91</v>
          </cell>
          <cell r="C3381" t="str">
            <v>CTR BOCINA TRAPECIO 54584-2E000 HYUNDAI KIA TUCSON SPORTAGE 2004-2013 60*66.2*14.14 DEL INF</v>
          </cell>
          <cell r="D3381">
            <v>394</v>
          </cell>
          <cell r="E3381">
            <v>394</v>
          </cell>
          <cell r="F3381">
            <v>0.47199999999999998</v>
          </cell>
          <cell r="G3381">
            <v>0.47199999999999998</v>
          </cell>
        </row>
        <row r="3382">
          <cell r="B3382" t="str">
            <v>RT.CVKH-94</v>
          </cell>
          <cell r="C3382" t="str">
            <v>CTR BOCINA TRAPECIO 55215-2E500 HYUNDAI KIA TUCSON SPORTAGE 2004-2015 42.8*33.6*14.4 POST</v>
          </cell>
          <cell r="D3382">
            <v>45</v>
          </cell>
          <cell r="E3382">
            <v>45</v>
          </cell>
          <cell r="F3382">
            <v>0.16900000000000001</v>
          </cell>
          <cell r="G3382">
            <v>0.16900000000000001</v>
          </cell>
        </row>
        <row r="3383">
          <cell r="B3383" t="str">
            <v>RT.CVKH-95</v>
          </cell>
          <cell r="C3383" t="str">
            <v>CTR JEBE BARRA ESTABILIZADORA 54813-2E000 HYUNDAI KIA TUCSON SPORTAGE 2004-2013    52*48*20.6 DEL</v>
          </cell>
          <cell r="D3383">
            <v>64</v>
          </cell>
          <cell r="E3383">
            <v>64</v>
          </cell>
          <cell r="F3383">
            <v>0.183</v>
          </cell>
          <cell r="G3383">
            <v>0.183</v>
          </cell>
        </row>
        <row r="3384">
          <cell r="B3384" t="str">
            <v>RT.CVKH-98</v>
          </cell>
          <cell r="C3384" t="str">
            <v>CTR JEBE BARRA ESTABILIZADORA 55513-2E000 61 TUCSON 2006-UP 48*52*13.6 POST</v>
          </cell>
          <cell r="D3384">
            <v>4</v>
          </cell>
          <cell r="E3384">
            <v>4</v>
          </cell>
          <cell r="F3384">
            <v>0.22</v>
          </cell>
          <cell r="G3384">
            <v>0.22</v>
          </cell>
        </row>
        <row r="3385">
          <cell r="B3385" t="str">
            <v>RT.CVKH-99</v>
          </cell>
          <cell r="C3385" t="str">
            <v>CTR JEBE BARRA ESTABILIZADORA 55513-1F000 HYUNDAI TUCSON 2006-UP 48*52.6*12.5 POST</v>
          </cell>
          <cell r="D3385">
            <v>38</v>
          </cell>
          <cell r="E3385">
            <v>38</v>
          </cell>
          <cell r="F3385">
            <v>0.16800000000000001</v>
          </cell>
          <cell r="G3385">
            <v>0.16800000000000001</v>
          </cell>
        </row>
        <row r="3386">
          <cell r="B3386" t="str">
            <v>RT.CVKK-102</v>
          </cell>
          <cell r="C3386" t="str">
            <v>CTR JEBE BARRA ESTABILIZADORA 55513-3N100 HYUNDAI KIA I30 SPORTAGE OPTIMA 2010-UP    45.5*39.6*14.6 POST</v>
          </cell>
          <cell r="D3386">
            <v>46</v>
          </cell>
          <cell r="E3386">
            <v>46</v>
          </cell>
          <cell r="F3386">
            <v>0</v>
          </cell>
          <cell r="G3386">
            <v>0.06</v>
          </cell>
        </row>
        <row r="3387">
          <cell r="B3387" t="str">
            <v>RT.CVKK-27</v>
          </cell>
          <cell r="C3387" t="str">
            <v>CTR BOCINA TRAPECIO 55215-38000 HYUNDAI KIA SONATA 1999-2002 50*36.3*12.2 POST</v>
          </cell>
          <cell r="D3387">
            <v>171</v>
          </cell>
          <cell r="E3387">
            <v>171</v>
          </cell>
          <cell r="F3387">
            <v>0.16200000000000001</v>
          </cell>
          <cell r="G3387">
            <v>0.16200000000000001</v>
          </cell>
        </row>
        <row r="3388">
          <cell r="B3388" t="str">
            <v>RT.CVKK-28</v>
          </cell>
          <cell r="C3388" t="str">
            <v>CTR BOCINA TRAPECIO 54443-38000 HYUNDAI KIA SONATA 1999-2002 40*34.3*10.2 DEL SUP</v>
          </cell>
          <cell r="D3388">
            <v>88</v>
          </cell>
          <cell r="E3388">
            <v>88</v>
          </cell>
          <cell r="F3388">
            <v>0.14899999999999999</v>
          </cell>
          <cell r="G3388">
            <v>0.14899999999999999</v>
          </cell>
        </row>
        <row r="3389">
          <cell r="B3389" t="str">
            <v>RT.CVKK-29</v>
          </cell>
          <cell r="C3389" t="str">
            <v>CTR BOCINA TRAPECIO 54552-38000 HYUNDAI KIA SONATA 1999-2002 50*40.3*12.2 DEL INF</v>
          </cell>
          <cell r="D3389">
            <v>96</v>
          </cell>
          <cell r="E3389">
            <v>96</v>
          </cell>
          <cell r="F3389">
            <v>0.248</v>
          </cell>
          <cell r="G3389">
            <v>0.248</v>
          </cell>
        </row>
        <row r="3390">
          <cell r="B3390" t="str">
            <v>RT.CVKK-31</v>
          </cell>
          <cell r="C3390" t="str">
            <v>CTR BOCINA PERNO BARRA ESTABILIZADORA 55254-38000 HYUNDAI SONATA 1999-2002 POST</v>
          </cell>
          <cell r="D3390">
            <v>20</v>
          </cell>
          <cell r="E3390">
            <v>20</v>
          </cell>
          <cell r="F3390">
            <v>0.126</v>
          </cell>
          <cell r="G3390">
            <v>0.126</v>
          </cell>
        </row>
        <row r="3391">
          <cell r="B3391" t="str">
            <v>RT.CVKK-32</v>
          </cell>
          <cell r="C3391" t="str">
            <v>CTR BOCINA TRAPECIO 54584-07000 HYUNDAI PICANTO 2008-2013 54.8*60.2*12.3 DEL INF</v>
          </cell>
          <cell r="D3391">
            <v>71</v>
          </cell>
          <cell r="E3391">
            <v>71</v>
          </cell>
          <cell r="F3391">
            <v>0.32900000000000001</v>
          </cell>
          <cell r="G3391">
            <v>0.32900000000000001</v>
          </cell>
        </row>
        <row r="3392">
          <cell r="B3392" t="str">
            <v>RT.CVKK-35</v>
          </cell>
          <cell r="C3392" t="str">
            <v>CTR JEBE BARRA ESTABILIZADORA 54812-07000 HYUNDAI KIA I10 2008-2013 44*43*18.5 DEL</v>
          </cell>
          <cell r="D3392">
            <v>148</v>
          </cell>
          <cell r="E3392">
            <v>148</v>
          </cell>
          <cell r="F3392">
            <v>0.114</v>
          </cell>
          <cell r="G3392">
            <v>0.114</v>
          </cell>
        </row>
        <row r="3393">
          <cell r="B3393" t="str">
            <v>RT.CVKK-56</v>
          </cell>
          <cell r="C3393" t="str">
            <v>CTR BOCINA TRAPECIO 54480-3E001 KIA SORENTO 2002-2006 45*46*12.2 DEL SUP</v>
          </cell>
          <cell r="D3393">
            <v>38</v>
          </cell>
          <cell r="E3393">
            <v>38</v>
          </cell>
          <cell r="F3393">
            <v>0.191</v>
          </cell>
          <cell r="G3393">
            <v>0.191</v>
          </cell>
        </row>
        <row r="3394">
          <cell r="B3394" t="str">
            <v>RT.CVKK-57</v>
          </cell>
          <cell r="C3394" t="str">
            <v>CTR BOCINA TRAPECIO 54480-3E002 KIA SORENTO 2002-2006 45*48*12.2 DEL SUP</v>
          </cell>
          <cell r="D3394">
            <v>52</v>
          </cell>
          <cell r="E3394">
            <v>52</v>
          </cell>
          <cell r="F3394">
            <v>0.19700000000000001</v>
          </cell>
          <cell r="G3394">
            <v>0.19700000000000001</v>
          </cell>
        </row>
        <row r="3395">
          <cell r="B3395" t="str">
            <v>RT.CVKK-58</v>
          </cell>
          <cell r="C3395" t="str">
            <v>CTR BOCINA TRAPECIO 54480-3E100 KIA SORENTO 2006-UP 50*49.5*12.2 DEL SUP</v>
          </cell>
          <cell r="D3395">
            <v>60</v>
          </cell>
          <cell r="E3395">
            <v>60</v>
          </cell>
          <cell r="F3395">
            <v>0.222</v>
          </cell>
          <cell r="G3395">
            <v>0.222</v>
          </cell>
        </row>
        <row r="3396">
          <cell r="B3396" t="str">
            <v>RT.CVKK-59</v>
          </cell>
          <cell r="C3396" t="str">
            <v>CTR JEBE BARRA ESTABILIZADORA 54830-3E000 KIA SORENTO 2002-UP 47*51.2*29.6 DEL</v>
          </cell>
          <cell r="D3396">
            <v>20</v>
          </cell>
          <cell r="E3396">
            <v>20</v>
          </cell>
          <cell r="F3396">
            <v>0.115</v>
          </cell>
          <cell r="G3396">
            <v>0.115</v>
          </cell>
        </row>
        <row r="3397">
          <cell r="B3397" t="str">
            <v>RT.CVKK-61</v>
          </cell>
          <cell r="C3397" t="str">
            <v>CTR JEBE BARRA ESTABILIZADORA 54813-3E010 KIA SORENTO 2006-UP 48*52*27.5 DEL</v>
          </cell>
          <cell r="D3397">
            <v>58</v>
          </cell>
          <cell r="E3397">
            <v>58</v>
          </cell>
          <cell r="F3397">
            <v>0</v>
          </cell>
          <cell r="G3397">
            <v>6.4000000000000001E-2</v>
          </cell>
        </row>
        <row r="3398">
          <cell r="B3398" t="str">
            <v>RT.CVKK-64</v>
          </cell>
          <cell r="C3398" t="str">
            <v>CTR BOCINA TRAPECIO 54551-2G000 KIA OPTIMA 2006-2011 55*48*12.3 DEL INF</v>
          </cell>
          <cell r="D3398">
            <v>24</v>
          </cell>
          <cell r="E3398">
            <v>24</v>
          </cell>
          <cell r="F3398">
            <v>0.22800000000000001</v>
          </cell>
          <cell r="G3398">
            <v>0.22800000000000001</v>
          </cell>
        </row>
        <row r="3399">
          <cell r="B3399" t="str">
            <v>RT.CVKK-72</v>
          </cell>
          <cell r="C3399" t="str">
            <v>CTR BOCINA TRAPECIO 0S083-34-830 KIA BESTA K2500 K2700 2000-UP 75.8*58.24 DEL SUP</v>
          </cell>
          <cell r="D3399">
            <v>42</v>
          </cell>
          <cell r="E3399">
            <v>42</v>
          </cell>
          <cell r="F3399">
            <v>0</v>
          </cell>
          <cell r="G3399">
            <v>0.27600000000000002</v>
          </cell>
        </row>
        <row r="3400">
          <cell r="B3400" t="str">
            <v>RT.CVKK-73</v>
          </cell>
          <cell r="C3400" t="str">
            <v>CTR BOCINA TRAPECIO0S083-34-840  KIA BESTA K2500 K2700  2000-UP 57.6*45.2*22.1</v>
          </cell>
          <cell r="D3400">
            <v>92</v>
          </cell>
          <cell r="E3400">
            <v>92</v>
          </cell>
          <cell r="F3400">
            <v>0</v>
          </cell>
          <cell r="G3400">
            <v>0.14599999999999999</v>
          </cell>
        </row>
        <row r="3401">
          <cell r="B3401" t="str">
            <v>RT.CVKK-87</v>
          </cell>
          <cell r="C3401" t="str">
            <v>CTR 55216-2S000 BOCINA TRAPECIO HYUNDAI KIA SANTA FE SORENTO 2009-UP    59*44.3*14.3 POST INF</v>
          </cell>
          <cell r="D3401">
            <v>126</v>
          </cell>
          <cell r="E3401">
            <v>126</v>
          </cell>
          <cell r="F3401">
            <v>0.33900000000000002</v>
          </cell>
          <cell r="G3401">
            <v>0.33900000000000002</v>
          </cell>
        </row>
        <row r="3402">
          <cell r="B3402" t="str">
            <v>RT.CVKK-92L</v>
          </cell>
          <cell r="C3402" t="str">
            <v>CTR 55274-2P200 BOCINA TRAPECIO KIA SORENTO 2012-UP    97.5*83.2*13*13 POST IZQ</v>
          </cell>
          <cell r="D3402">
            <v>12</v>
          </cell>
          <cell r="E3402">
            <v>12</v>
          </cell>
          <cell r="F3402">
            <v>0</v>
          </cell>
          <cell r="G3402">
            <v>0.876</v>
          </cell>
        </row>
        <row r="3403">
          <cell r="B3403" t="str">
            <v>RT.CVKK-92R</v>
          </cell>
          <cell r="C3403" t="str">
            <v>CTR 55275-2P200 BOCINA TRAPECIO KIA SORENTO 2012-UP    97.5*83.2*13 POST DER</v>
          </cell>
          <cell r="D3403">
            <v>12</v>
          </cell>
          <cell r="E3403">
            <v>12</v>
          </cell>
          <cell r="F3403">
            <v>0</v>
          </cell>
          <cell r="G3403">
            <v>0.876</v>
          </cell>
        </row>
        <row r="3404">
          <cell r="B3404" t="str">
            <v>RT.CVM-4</v>
          </cell>
          <cell r="C3404" t="str">
            <v>CTR BOCINA TRAPECIO MB633820 MITSUBISHI PAJERO</v>
          </cell>
          <cell r="D3404">
            <v>98</v>
          </cell>
          <cell r="E3404">
            <v>98</v>
          </cell>
          <cell r="F3404">
            <v>0.22600000000000001</v>
          </cell>
          <cell r="G3404">
            <v>0.22600000000000001</v>
          </cell>
        </row>
        <row r="3405">
          <cell r="B3405" t="str">
            <v>RT.CVM-6</v>
          </cell>
          <cell r="C3405" t="str">
            <v>CTR TOPE TRAPECIO MB809388 MITSUBISHI PAJERO 1990-2000 POST INF</v>
          </cell>
          <cell r="D3405">
            <v>10</v>
          </cell>
          <cell r="E3405">
            <v>10</v>
          </cell>
          <cell r="F3405">
            <v>0.13800000000000001</v>
          </cell>
          <cell r="G3405">
            <v>0.13800000000000001</v>
          </cell>
        </row>
        <row r="3406">
          <cell r="B3406" t="str">
            <v>RT.CVN-20</v>
          </cell>
          <cell r="C3406" t="str">
            <v>CTR BOCINA TRAPECIO 54570-EE500 NISSAN VERSA 2005-2011 53*58.2*12.4 DEL INF</v>
          </cell>
          <cell r="D3406">
            <v>420</v>
          </cell>
          <cell r="E3406">
            <v>420</v>
          </cell>
          <cell r="F3406">
            <v>0.23599999999999999</v>
          </cell>
          <cell r="G3406">
            <v>0.23599999999999999</v>
          </cell>
        </row>
        <row r="3407">
          <cell r="B3407" t="str">
            <v>RT.CVN-4</v>
          </cell>
          <cell r="C3407" t="str">
            <v>CTR BOCINA TRAPECIO 54570-69Y10 NISSAN ALMERA SUNNY 1990-2000 INF</v>
          </cell>
          <cell r="D3407">
            <v>117</v>
          </cell>
          <cell r="E3407">
            <v>117</v>
          </cell>
          <cell r="F3407">
            <v>0.36099999999999999</v>
          </cell>
          <cell r="G3407">
            <v>0.36099999999999999</v>
          </cell>
        </row>
        <row r="3408">
          <cell r="B3408" t="str">
            <v>RT.CVN-8</v>
          </cell>
          <cell r="C3408" t="str">
            <v>CTR BOCINA TRAPECIO 54560-EB310 NISSAN NAVARA 2005-UP 47.5*34.2*11.2 INF</v>
          </cell>
          <cell r="D3408">
            <v>69</v>
          </cell>
          <cell r="E3408">
            <v>69</v>
          </cell>
          <cell r="F3408">
            <v>0.38400000000000001</v>
          </cell>
          <cell r="G3408">
            <v>0.38400000000000001</v>
          </cell>
        </row>
        <row r="3409">
          <cell r="B3409" t="str">
            <v>RT.CVN-9</v>
          </cell>
          <cell r="C3409" t="str">
            <v>CTR BOCINA TRAPECIO 54542-EB305 NISSAN NAVARA 2005-UP SUP</v>
          </cell>
          <cell r="D3409">
            <v>250</v>
          </cell>
          <cell r="E3409">
            <v>250</v>
          </cell>
          <cell r="F3409">
            <v>0</v>
          </cell>
          <cell r="G3409">
            <v>0.23599999999999999</v>
          </cell>
        </row>
        <row r="3410">
          <cell r="B3410" t="str">
            <v>RT.CVSU-1</v>
          </cell>
          <cell r="C3410" t="str">
            <v>CTR BOCINA TRAPECIO 20204-AG011 SUBARU LEGANCY IMPREZA 2003-UP 57*60.10*19.10</v>
          </cell>
          <cell r="D3410">
            <v>505</v>
          </cell>
          <cell r="E3410">
            <v>505</v>
          </cell>
          <cell r="F3410">
            <v>0.36</v>
          </cell>
          <cell r="G3410">
            <v>0.36</v>
          </cell>
        </row>
        <row r="3411">
          <cell r="B3411" t="str">
            <v>RT.CVSU-2</v>
          </cell>
          <cell r="C3411" t="str">
            <v>CTR BOCINA TRAPECIO 20204-AG030 SUBARU LEGANCY IMPREZA 2003-UP 57*37.2*12.3</v>
          </cell>
          <cell r="D3411">
            <v>6</v>
          </cell>
          <cell r="E3411">
            <v>6</v>
          </cell>
          <cell r="F3411">
            <v>0.26400000000000001</v>
          </cell>
          <cell r="G3411">
            <v>0.26400000000000001</v>
          </cell>
        </row>
        <row r="3412">
          <cell r="B3412" t="str">
            <v>RT.CVT-19</v>
          </cell>
          <cell r="C3412" t="str">
            <v>CTR BOCINA TRAPECIO 48061-26010 TOYOTA HILUX HIACE 1987-1995 INF</v>
          </cell>
          <cell r="D3412">
            <v>220</v>
          </cell>
          <cell r="E3412">
            <v>220</v>
          </cell>
          <cell r="F3412">
            <v>0.374</v>
          </cell>
          <cell r="G3412">
            <v>0.374</v>
          </cell>
        </row>
        <row r="3413">
          <cell r="B3413" t="str">
            <v>RT.CVT-20</v>
          </cell>
          <cell r="C3413" t="str">
            <v>CTR BOCINA TRAPECIO 48635-26010 TOYOTA HILUX HIACE 1989-2005 74*68*26.4 SUP IZQ</v>
          </cell>
          <cell r="D3413">
            <v>224</v>
          </cell>
          <cell r="E3413">
            <v>224</v>
          </cell>
          <cell r="F3413">
            <v>2.0859999999999999</v>
          </cell>
          <cell r="G3413">
            <v>2.0859999999999999</v>
          </cell>
        </row>
        <row r="3414">
          <cell r="B3414" t="str">
            <v>RT.CVT-21</v>
          </cell>
          <cell r="C3414" t="str">
            <v>CTR BOCINA TRAPECIO 48632-26010 TOYOTA HI ACE 1989-2005 SUP</v>
          </cell>
          <cell r="D3414">
            <v>296</v>
          </cell>
          <cell r="E3414">
            <v>296</v>
          </cell>
          <cell r="F3414">
            <v>0.28399999999999997</v>
          </cell>
          <cell r="G3414">
            <v>0.28399999999999997</v>
          </cell>
        </row>
        <row r="3415">
          <cell r="B3415" t="str">
            <v>RT.CVT-22</v>
          </cell>
          <cell r="C3415" t="str">
            <v>CTR BOCINA TRAPECIO 48061-27011 TOYOTA LITE ACE 1988-2004 INF</v>
          </cell>
          <cell r="D3415">
            <v>10</v>
          </cell>
          <cell r="E3415">
            <v>10</v>
          </cell>
          <cell r="F3415">
            <v>0.34899999999999998</v>
          </cell>
          <cell r="G3415">
            <v>0.34899999999999998</v>
          </cell>
        </row>
        <row r="3416">
          <cell r="B3416" t="str">
            <v>RT.CVT-23</v>
          </cell>
          <cell r="C3416" t="str">
            <v>CTR BOCINA TRAPECIO 48635-28010 TOYOTA LITE ACE 1988-1995 61*45.2*22.2 SUP</v>
          </cell>
          <cell r="D3416">
            <v>18</v>
          </cell>
          <cell r="E3416">
            <v>18</v>
          </cell>
          <cell r="F3416">
            <v>0.41499999999999998</v>
          </cell>
          <cell r="G3416">
            <v>0.41499999999999998</v>
          </cell>
        </row>
        <row r="3417">
          <cell r="B3417" t="str">
            <v>RT.CVT-24</v>
          </cell>
          <cell r="C3417" t="str">
            <v>CTR BOCINA TRAPECIO 48654-35010 TOYOTA H ILUX 1983-2004 93*48*18.3 INF</v>
          </cell>
          <cell r="D3417">
            <v>48</v>
          </cell>
          <cell r="E3417">
            <v>48</v>
          </cell>
          <cell r="F3417">
            <v>0.36599999999999999</v>
          </cell>
          <cell r="G3417">
            <v>0.36599999999999999</v>
          </cell>
        </row>
        <row r="3418">
          <cell r="B3418" t="str">
            <v>RT.CVT-25</v>
          </cell>
          <cell r="C3418" t="str">
            <v>CTR BOCINA TRAPECIO 48632-35020 TOYOTA H ILUX 1997-2005 41.7*51*18.2 SUP</v>
          </cell>
          <cell r="D3418">
            <v>4</v>
          </cell>
          <cell r="E3418">
            <v>4</v>
          </cell>
          <cell r="F3418">
            <v>0.20399999999999999</v>
          </cell>
          <cell r="G3418">
            <v>0.20399999999999999</v>
          </cell>
        </row>
        <row r="3419">
          <cell r="B3419" t="str">
            <v>RT.CVT-26</v>
          </cell>
          <cell r="C3419" t="str">
            <v>CTR BOCINA TRAPECIO 48061-35040 TOYOTA H ILUX 1995-2003 66.5*61.7*19.5 INF</v>
          </cell>
          <cell r="D3419">
            <v>16</v>
          </cell>
          <cell r="E3419">
            <v>16</v>
          </cell>
          <cell r="F3419">
            <v>0.45200000000000001</v>
          </cell>
          <cell r="G3419">
            <v>0.45200000000000001</v>
          </cell>
        </row>
        <row r="3420">
          <cell r="B3420" t="str">
            <v>RT.CVT-27</v>
          </cell>
          <cell r="C3420" t="str">
            <v>CTR BOCINA TRAPECIO 48632-35080 TOYOTA H ILUX 1995-2003 52.7*53.2*15 SUP</v>
          </cell>
          <cell r="D3420">
            <v>26</v>
          </cell>
          <cell r="E3420">
            <v>26</v>
          </cell>
          <cell r="F3420">
            <v>0.246</v>
          </cell>
          <cell r="G3420">
            <v>0.246</v>
          </cell>
        </row>
        <row r="3421">
          <cell r="B3421" t="str">
            <v>RT.CVT-29</v>
          </cell>
          <cell r="C3421" t="str">
            <v>CTR BOCINA TRAPECIO 48655-12170 TOYOTA COROLLA 59.5*74*14.3 DEL INF</v>
          </cell>
          <cell r="D3421">
            <v>263</v>
          </cell>
          <cell r="E3421">
            <v>263</v>
          </cell>
          <cell r="F3421">
            <v>0.36499999999999999</v>
          </cell>
          <cell r="G3421">
            <v>0.36499999999999999</v>
          </cell>
        </row>
        <row r="3422">
          <cell r="B3422" t="str">
            <v>RT.CVT-32</v>
          </cell>
          <cell r="C3422" t="str">
            <v>CTR BOCINA TRAPECIO 48725-35020 TOYOTA PRADO 2004-2009 45*50.1*14.3 POST INF</v>
          </cell>
          <cell r="D3422">
            <v>57</v>
          </cell>
          <cell r="E3422">
            <v>57</v>
          </cell>
          <cell r="F3422">
            <v>0.38</v>
          </cell>
          <cell r="G3422">
            <v>0.38</v>
          </cell>
        </row>
        <row r="3423">
          <cell r="B3423" t="str">
            <v>RT.CVT-33</v>
          </cell>
          <cell r="C3423" t="str">
            <v>CTR BOCINA TRAPECIO 48714-35070 TOYOTA PRADO POST SUP</v>
          </cell>
          <cell r="D3423">
            <v>170</v>
          </cell>
          <cell r="E3423">
            <v>170</v>
          </cell>
          <cell r="F3423">
            <v>0.32600000000000001</v>
          </cell>
          <cell r="G3423">
            <v>0.32600000000000001</v>
          </cell>
        </row>
        <row r="3424">
          <cell r="B3424" t="str">
            <v>RT.CVT-34</v>
          </cell>
          <cell r="C3424" t="str">
            <v>CTR BOCINA TRAPECIO 48654-60030 TOYOTA LAND CRUISER 2001-2014 71*61.2*19.5 INF</v>
          </cell>
          <cell r="D3424">
            <v>62</v>
          </cell>
          <cell r="E3424">
            <v>62</v>
          </cell>
          <cell r="F3424">
            <v>0.45300000000000001</v>
          </cell>
          <cell r="G3424">
            <v>0.45300000000000001</v>
          </cell>
        </row>
        <row r="3425">
          <cell r="B3425" t="str">
            <v>RT.CVT-35</v>
          </cell>
          <cell r="C3425" t="str">
            <v>CTR BOCINA TRAPECIO 48655-60030 TOYOTA LAND CRUISER 2001-2010 89.5*72*14.3 INF</v>
          </cell>
          <cell r="D3425">
            <v>138</v>
          </cell>
          <cell r="E3425">
            <v>138</v>
          </cell>
          <cell r="F3425">
            <v>0.27700000000000002</v>
          </cell>
          <cell r="G3425">
            <v>0.27700000000000002</v>
          </cell>
        </row>
        <row r="3426">
          <cell r="B3426" t="str">
            <v>RT.CVT-36</v>
          </cell>
          <cell r="C3426" t="str">
            <v>CTR BOCINA TRAPECIO 48632-60040 TOYOTA 4RUNNER CRUSIER 2003-2014 62*58.8*14.9 SUP</v>
          </cell>
          <cell r="D3426">
            <v>50</v>
          </cell>
          <cell r="E3426">
            <v>50</v>
          </cell>
          <cell r="F3426">
            <v>0.33500000000000002</v>
          </cell>
          <cell r="G3426">
            <v>0.33500000000000002</v>
          </cell>
        </row>
        <row r="3427">
          <cell r="B3427" t="str">
            <v>RT.CVT-54</v>
          </cell>
          <cell r="C3427" t="str">
            <v>CTR JEBE BARRA ESTABILIZADORA 48815-10090 TOYOTA LAND CRUISER 2001-2010 40*43*18.5 POST</v>
          </cell>
          <cell r="D3427">
            <v>2</v>
          </cell>
          <cell r="E3427">
            <v>2</v>
          </cell>
          <cell r="F3427">
            <v>0</v>
          </cell>
          <cell r="G3427">
            <v>4.3999999999999997E-2</v>
          </cell>
        </row>
        <row r="3428">
          <cell r="B3428" t="str">
            <v>RT.CVT-67</v>
          </cell>
          <cell r="C3428" t="str">
            <v>CTR JEBE BARRA ESTABILIZADORA 48815-12330 TOYOTA COROLLA FIELDER 2005-2012 41.5*45*19.5 DEL</v>
          </cell>
          <cell r="D3428">
            <v>14</v>
          </cell>
          <cell r="E3428">
            <v>14</v>
          </cell>
          <cell r="F3428">
            <v>0.112</v>
          </cell>
          <cell r="G3428">
            <v>0.112</v>
          </cell>
        </row>
        <row r="3429">
          <cell r="B3429" t="str">
            <v>RT.CVT-68</v>
          </cell>
          <cell r="C3429" t="str">
            <v>CTR JEBE BARRA ESTABILIZADORA 48815-12320 TOYOTA COROLLA FIELDER 2000-2006 41.5*45*19 DEL</v>
          </cell>
          <cell r="D3429">
            <v>37</v>
          </cell>
          <cell r="E3429">
            <v>37</v>
          </cell>
          <cell r="F3429">
            <v>0</v>
          </cell>
          <cell r="G3429">
            <v>0.05</v>
          </cell>
        </row>
        <row r="3430">
          <cell r="B3430" t="str">
            <v>RT.CVT-75</v>
          </cell>
          <cell r="C3430" t="str">
            <v>CTR JEBE BARRA ESTABILIZADORA 48818-20350 TOYOTA COROLLA 2003-2009 38*38*16.5 POST</v>
          </cell>
          <cell r="D3430">
            <v>42</v>
          </cell>
          <cell r="E3430">
            <v>42</v>
          </cell>
          <cell r="F3430">
            <v>0.10299999999999999</v>
          </cell>
          <cell r="G3430">
            <v>0.10299999999999999</v>
          </cell>
        </row>
        <row r="3431">
          <cell r="B3431" t="str">
            <v>RT.CVT-77</v>
          </cell>
          <cell r="C3431" t="str">
            <v>CTR BOCINA TRAPECIO 48655-0D051 TOYOTA YARIS URBAN COROLLLA 2012-UP 62*60.3*21.2 DEL INF</v>
          </cell>
          <cell r="D3431">
            <v>253</v>
          </cell>
          <cell r="E3431">
            <v>253</v>
          </cell>
          <cell r="F3431">
            <v>0.35199999999999998</v>
          </cell>
          <cell r="G3431">
            <v>0.35199999999999998</v>
          </cell>
        </row>
        <row r="3432">
          <cell r="B3432" t="str">
            <v>RT.CVT-85</v>
          </cell>
          <cell r="C3432" t="str">
            <v>CTR JEBE BARRA ESTABILIZADORA 48815-52070 TOYOTA PROBOX 2002-2014 41*40*20.5 DEL</v>
          </cell>
          <cell r="D3432">
            <v>55</v>
          </cell>
          <cell r="E3432">
            <v>55</v>
          </cell>
          <cell r="F3432">
            <v>0</v>
          </cell>
          <cell r="G3432">
            <v>0.04</v>
          </cell>
        </row>
        <row r="3433">
          <cell r="B3433" t="str">
            <v>RT.CVT-87</v>
          </cell>
          <cell r="C3433" t="str">
            <v>CTR JEBE BARRA ESTABILIZADORA 48817-30020 TOYOTA COROLLA HILUX 1985-UP 21*27*8.3 DEL</v>
          </cell>
          <cell r="D3433">
            <v>88</v>
          </cell>
          <cell r="E3433">
            <v>88</v>
          </cell>
          <cell r="F3433">
            <v>5.7000000000000002E-2</v>
          </cell>
          <cell r="G3433">
            <v>5.7000000000000002E-2</v>
          </cell>
        </row>
        <row r="3434">
          <cell r="B3434" t="str">
            <v>RT.CVT-89</v>
          </cell>
          <cell r="C3434" t="str">
            <v>CTR JEBE BARRA ESTABILIZADORA 48815-52030 TOYOTA PROBOX YARIS 2005-UP 40*40*24 DEL</v>
          </cell>
          <cell r="D3434">
            <v>145</v>
          </cell>
          <cell r="E3434">
            <v>145</v>
          </cell>
          <cell r="F3434">
            <v>9.7000000000000003E-2</v>
          </cell>
          <cell r="G3434">
            <v>9.7000000000000003E-2</v>
          </cell>
        </row>
        <row r="3435">
          <cell r="B3435" t="str">
            <v>RT.CYG-201-G</v>
          </cell>
          <cell r="C3435" t="str">
            <v>CTR AMORTIGUADOR SUSPENSION 96858479 CHEVROLET CAPTIVA 2006-2014 DEL IZQ</v>
          </cell>
          <cell r="D3435">
            <v>10</v>
          </cell>
          <cell r="E3435">
            <v>10</v>
          </cell>
          <cell r="F3435">
            <v>6.141</v>
          </cell>
          <cell r="G3435">
            <v>6.141</v>
          </cell>
        </row>
        <row r="3436">
          <cell r="B3436" t="str">
            <v>RT.CYG-202-G</v>
          </cell>
          <cell r="C3436" t="str">
            <v>CTR AMORTIGUADOR SUSPENSION 96858480 CHEVROLET CAPTIVA 2006-2014 DEL DER</v>
          </cell>
          <cell r="D3436">
            <v>7</v>
          </cell>
          <cell r="E3436">
            <v>7</v>
          </cell>
          <cell r="F3436">
            <v>6.14</v>
          </cell>
          <cell r="G3436">
            <v>6.14</v>
          </cell>
        </row>
        <row r="3437">
          <cell r="B3437" t="str">
            <v>RT.CYG-205-G</v>
          </cell>
          <cell r="C3437" t="str">
            <v>CTR 90373163 AMORTIGUADOR SUSPENSION DAEWOO RACER 1990-2002    CARTUCHO DEL</v>
          </cell>
          <cell r="D3437">
            <v>4</v>
          </cell>
          <cell r="E3437">
            <v>4</v>
          </cell>
          <cell r="F3437">
            <v>2.2490000000000001</v>
          </cell>
          <cell r="G3437">
            <v>2.2490000000000001</v>
          </cell>
        </row>
        <row r="3438">
          <cell r="B3438" t="str">
            <v>RT.CYG-206-G</v>
          </cell>
          <cell r="C3438" t="str">
            <v>CTR AMORTIGUADOR SUSPENSION 13332639 CHEVROLET CRUZE 2009-2016 P*O POST</v>
          </cell>
          <cell r="D3438">
            <v>17</v>
          </cell>
          <cell r="E3438">
            <v>17</v>
          </cell>
          <cell r="F3438">
            <v>1.742</v>
          </cell>
          <cell r="G3438">
            <v>1.742</v>
          </cell>
        </row>
        <row r="3439">
          <cell r="B3439" t="str">
            <v>RT.CYG-207-G</v>
          </cell>
          <cell r="C3439" t="str">
            <v>CTR AMORTIGUADOR SUSPENSION 13331986 CHEVROLET CRUZE 2009-2016 DEL IZQ</v>
          </cell>
          <cell r="D3439">
            <v>20</v>
          </cell>
          <cell r="E3439">
            <v>20</v>
          </cell>
          <cell r="F3439">
            <v>5.173</v>
          </cell>
          <cell r="G3439">
            <v>5.173</v>
          </cell>
        </row>
        <row r="3440">
          <cell r="B3440" t="str">
            <v>RT.CYG-210-G</v>
          </cell>
          <cell r="C3440" t="str">
            <v>CTR AMORTIGUADOR SUSPENSION 13331987 CHEVROLET CRUZE 2009-2016 DEL DER</v>
          </cell>
          <cell r="D3440">
            <v>21</v>
          </cell>
          <cell r="E3440">
            <v>21</v>
          </cell>
          <cell r="F3440">
            <v>5.1639999999999997</v>
          </cell>
          <cell r="G3440">
            <v>5.1639999999999997</v>
          </cell>
        </row>
        <row r="3441">
          <cell r="B3441" t="str">
            <v>RT.CYG-213-G</v>
          </cell>
          <cell r="C3441" t="str">
            <v>CTR AMORTIGUADOR SUSPENSION 94583399 DAEWOO DAMAS 1991-2003 POSTERIOR R/L</v>
          </cell>
          <cell r="D3441">
            <v>20</v>
          </cell>
          <cell r="E3441">
            <v>20</v>
          </cell>
          <cell r="F3441">
            <v>1.3819999999999999</v>
          </cell>
          <cell r="G3441">
            <v>1.3819999999999999</v>
          </cell>
        </row>
        <row r="3442">
          <cell r="B3442" t="str">
            <v>RT.CYG-214-G</v>
          </cell>
          <cell r="C3442" t="str">
            <v>CTR 94583379 AMORTIGUADOR SUSPENSION DAEWOO DAMAS 1995-2011     DEL IZQ</v>
          </cell>
          <cell r="D3442">
            <v>10</v>
          </cell>
          <cell r="E3442">
            <v>10</v>
          </cell>
          <cell r="F3442">
            <v>2.69</v>
          </cell>
          <cell r="G3442">
            <v>2.69</v>
          </cell>
        </row>
        <row r="3443">
          <cell r="B3443" t="str">
            <v>RT.CYG-215-G</v>
          </cell>
          <cell r="C3443" t="str">
            <v>CTR 94583376 AMORTIGUADOR SUSPENSION DAEWOO DAMAS 1995-2011     DEL DER</v>
          </cell>
          <cell r="D3443">
            <v>8</v>
          </cell>
          <cell r="E3443">
            <v>8</v>
          </cell>
          <cell r="F3443">
            <v>2.6760000000000002</v>
          </cell>
          <cell r="G3443">
            <v>2.6760000000000002</v>
          </cell>
        </row>
        <row r="3444">
          <cell r="B3444" t="str">
            <v>RT.CYG-220-G</v>
          </cell>
          <cell r="C3444" t="str">
            <v>CTR AMORTIGUADOR SUSPENSION 96980829 CHEVROLET AVEO 2005-2011 P*O POST</v>
          </cell>
          <cell r="D3444">
            <v>9</v>
          </cell>
          <cell r="E3444">
            <v>9</v>
          </cell>
          <cell r="F3444">
            <v>1.921</v>
          </cell>
          <cell r="G3444">
            <v>1.921</v>
          </cell>
        </row>
        <row r="3445">
          <cell r="B3445" t="str">
            <v>RT.CYG-221-G</v>
          </cell>
          <cell r="C3445" t="str">
            <v>CTR AMORTIGUADOR SUSPENSION 96980827 CHEVROLET AVEO 2005-2011 DEL IZQ</v>
          </cell>
          <cell r="D3445">
            <v>28</v>
          </cell>
          <cell r="E3445">
            <v>28</v>
          </cell>
          <cell r="F3445">
            <v>3.8330000000000002</v>
          </cell>
          <cell r="G3445">
            <v>3.8330000000000002</v>
          </cell>
        </row>
        <row r="3446">
          <cell r="B3446" t="str">
            <v>RT.CYG-222-G</v>
          </cell>
          <cell r="C3446" t="str">
            <v>CTR AMORTIGUADOR SUSPENSION 96980824 CHEVROLET AVEO 2005-2011 DEL DER</v>
          </cell>
          <cell r="D3446">
            <v>28</v>
          </cell>
          <cell r="E3446">
            <v>28</v>
          </cell>
          <cell r="F3446">
            <v>3.8079999999999998</v>
          </cell>
          <cell r="G3446">
            <v>3.8079999999999998</v>
          </cell>
        </row>
        <row r="3447">
          <cell r="B3447" t="str">
            <v>RT.CYG-223-G</v>
          </cell>
          <cell r="C3447" t="str">
            <v>CTR AMORTIGUADOR SUSPENSION 95077490 CHEVROLET AVEO 2012-2017 P*O POST</v>
          </cell>
          <cell r="D3447">
            <v>22</v>
          </cell>
          <cell r="E3447">
            <v>22</v>
          </cell>
          <cell r="F3447">
            <v>1.657</v>
          </cell>
          <cell r="G3447">
            <v>1.657</v>
          </cell>
        </row>
        <row r="3448">
          <cell r="B3448" t="str">
            <v>RT.CYG-224-G</v>
          </cell>
          <cell r="C3448" t="str">
            <v>CTR AMORTIGUADOR SUSPENSION 95917155 CHEVROLET AVEO 2012-2017 DEL IZQ</v>
          </cell>
          <cell r="D3448">
            <v>6</v>
          </cell>
          <cell r="E3448">
            <v>6</v>
          </cell>
          <cell r="F3448">
            <v>4.2469999999999999</v>
          </cell>
          <cell r="G3448">
            <v>4.2469999999999999</v>
          </cell>
        </row>
        <row r="3449">
          <cell r="B3449" t="str">
            <v>RT.CYG-225-G</v>
          </cell>
          <cell r="C3449" t="str">
            <v>CTR AMORTIGUADOR SUSPENSION 95917154 CHEVROLET AVEO 2012-2017 DEL DER</v>
          </cell>
          <cell r="D3449">
            <v>8</v>
          </cell>
          <cell r="E3449">
            <v>8</v>
          </cell>
          <cell r="F3449">
            <v>4.391</v>
          </cell>
          <cell r="G3449">
            <v>4.391</v>
          </cell>
        </row>
        <row r="3450">
          <cell r="B3450" t="str">
            <v>RT.CYG-238-G</v>
          </cell>
          <cell r="C3450" t="str">
            <v>CTR 96430992 AMORTIGUADOR SUSPENSION CHEVROLET AVEO SAIL 2005-2012    P*OB POST</v>
          </cell>
          <cell r="D3450">
            <v>22</v>
          </cell>
          <cell r="E3450">
            <v>22</v>
          </cell>
          <cell r="F3450">
            <v>1.948</v>
          </cell>
          <cell r="G3450">
            <v>1.948</v>
          </cell>
        </row>
        <row r="3451">
          <cell r="B3451" t="str">
            <v>RT.CYG-293-G</v>
          </cell>
          <cell r="C3451" t="str">
            <v>CTR 95299742 AMORTIGUADOR SUSPENSION CHEVROLET SPARK 2015-UP    O*O POST</v>
          </cell>
          <cell r="D3451">
            <v>24</v>
          </cell>
          <cell r="E3451">
            <v>24</v>
          </cell>
          <cell r="F3451">
            <v>1.4039999999999999</v>
          </cell>
          <cell r="G3451">
            <v>1.4039999999999999</v>
          </cell>
        </row>
        <row r="3452">
          <cell r="B3452" t="str">
            <v>RT.CYG-298-G</v>
          </cell>
          <cell r="C3452" t="str">
            <v>CTR 95026518 AMORTIGUADOR SUSPENSION CHEVROLET SPARK 2011-UP    P*OB POST</v>
          </cell>
          <cell r="D3452">
            <v>12</v>
          </cell>
          <cell r="E3452">
            <v>12</v>
          </cell>
          <cell r="F3452">
            <v>1.4950000000000001</v>
          </cell>
          <cell r="G3452">
            <v>1.4950000000000001</v>
          </cell>
        </row>
        <row r="3453">
          <cell r="B3453" t="str">
            <v>RT.CYG-314-G</v>
          </cell>
          <cell r="C3453" t="str">
            <v>CTR AMORTIGUADOR SUSPENSION 95325940 CHEVROLET SPARK 2011-2015 P*O POST</v>
          </cell>
          <cell r="D3453">
            <v>36</v>
          </cell>
          <cell r="E3453">
            <v>36</v>
          </cell>
          <cell r="F3453">
            <v>1.498</v>
          </cell>
          <cell r="G3453">
            <v>1.498</v>
          </cell>
        </row>
        <row r="3454">
          <cell r="B3454" t="str">
            <v>RT.CYG-315-G</v>
          </cell>
          <cell r="C3454" t="str">
            <v>CTR AMORTIGUADOR SUSPENSION 95325958 CHEVROLET SPARK 2011-2015 DEL IZQ</v>
          </cell>
          <cell r="D3454">
            <v>9</v>
          </cell>
          <cell r="E3454">
            <v>9</v>
          </cell>
          <cell r="F3454">
            <v>3.528</v>
          </cell>
          <cell r="G3454">
            <v>3.528</v>
          </cell>
        </row>
        <row r="3455">
          <cell r="B3455" t="str">
            <v>RT.CYG-316-G</v>
          </cell>
          <cell r="C3455" t="str">
            <v>CTR AMORTIGUADOR SUSPENSION 95325959 CHEVROLET SPARK 2011-2015 DEL DER</v>
          </cell>
          <cell r="D3455">
            <v>9</v>
          </cell>
          <cell r="E3455">
            <v>9</v>
          </cell>
          <cell r="F3455">
            <v>3.5270000000000001</v>
          </cell>
          <cell r="G3455">
            <v>3.5270000000000001</v>
          </cell>
        </row>
        <row r="3456">
          <cell r="B3456" t="str">
            <v>RT.CYG-320-G</v>
          </cell>
          <cell r="C3456" t="str">
            <v>CTR AMORTIGUADOR SUSPENSION 441800A78B00 DAEWOO TICO 1991-2003 POSTERIOR R/L</v>
          </cell>
          <cell r="D3456">
            <v>20</v>
          </cell>
          <cell r="E3456">
            <v>20</v>
          </cell>
          <cell r="F3456">
            <v>1.3839999999999999</v>
          </cell>
          <cell r="G3456">
            <v>1.3839999999999999</v>
          </cell>
        </row>
        <row r="3457">
          <cell r="B3457" t="str">
            <v>RT.CYKH-216-G</v>
          </cell>
          <cell r="C3457" t="str">
            <v>CTR 55351-22952 AMORTIGUADOR SUSPENSION HYUNDAI ACCENT 1998     B/ANCHA POST IZQ</v>
          </cell>
          <cell r="D3457">
            <v>14</v>
          </cell>
          <cell r="E3457">
            <v>14</v>
          </cell>
          <cell r="F3457">
            <v>4.0199999999999996</v>
          </cell>
          <cell r="G3457">
            <v>4.0199999999999996</v>
          </cell>
        </row>
        <row r="3458">
          <cell r="B3458" t="str">
            <v>RT.CYKH-219-G</v>
          </cell>
          <cell r="C3458" t="str">
            <v>CTR 55361-22952 AMORTIGUADOR SUSPENSION HYUNDAI ACCENT 1998     B/ANCHA POST DER</v>
          </cell>
          <cell r="D3458">
            <v>14</v>
          </cell>
          <cell r="E3458">
            <v>14</v>
          </cell>
          <cell r="F3458">
            <v>3.8959999999999999</v>
          </cell>
          <cell r="G3458">
            <v>3.8959999999999999</v>
          </cell>
        </row>
        <row r="3459">
          <cell r="B3459" t="str">
            <v>RT.CYKH-273-G</v>
          </cell>
          <cell r="C3459" t="str">
            <v>CTR 55300-1R100 AMORTIGUADOR SUSPENSION HYUNDAI ACCENT 2010-2012     POST</v>
          </cell>
          <cell r="D3459">
            <v>10</v>
          </cell>
          <cell r="E3459">
            <v>10</v>
          </cell>
          <cell r="F3459">
            <v>1.5640000000000001</v>
          </cell>
          <cell r="G3459">
            <v>1.5640000000000001</v>
          </cell>
        </row>
        <row r="3460">
          <cell r="B3460" t="str">
            <v>RT.CYKH-274-G</v>
          </cell>
          <cell r="C3460" t="str">
            <v>CTR 54650-1R000 AMORTIGUADOR SUSPENSION HYUNDAI ACCENT 2010-2012     DEL DER</v>
          </cell>
          <cell r="D3460">
            <v>44</v>
          </cell>
          <cell r="E3460">
            <v>44</v>
          </cell>
          <cell r="F3460">
            <v>3.948</v>
          </cell>
          <cell r="G3460">
            <v>3.948</v>
          </cell>
        </row>
        <row r="3461">
          <cell r="B3461" t="str">
            <v>RT.CYKH-275-G</v>
          </cell>
          <cell r="C3461" t="str">
            <v>CTR 54660-1R000 AMORTIGUADOR SUSPENSION HYUNDAI ACCENT 2010-2012     DEL IZQ</v>
          </cell>
          <cell r="D3461">
            <v>38</v>
          </cell>
          <cell r="E3461">
            <v>38</v>
          </cell>
          <cell r="F3461">
            <v>3.911</v>
          </cell>
          <cell r="G3461">
            <v>3.911</v>
          </cell>
        </row>
        <row r="3462">
          <cell r="B3462" t="str">
            <v>RT.CYKH-278-G</v>
          </cell>
          <cell r="C3462" t="str">
            <v>CTR 54650-1R001 AMORTIGUADOR SUSPENSION HYUNDAI KIA RIO ACCENT 2011-2017     DEL IZQ</v>
          </cell>
          <cell r="D3462">
            <v>2</v>
          </cell>
          <cell r="E3462">
            <v>2</v>
          </cell>
          <cell r="F3462">
            <v>3.9529999999999998</v>
          </cell>
          <cell r="G3462">
            <v>3.9529999999999998</v>
          </cell>
        </row>
        <row r="3463">
          <cell r="B3463" t="str">
            <v>RT.CYKH-279-G</v>
          </cell>
          <cell r="C3463" t="str">
            <v>CTR 54660-1R001 AMORTIGUADOR SUSPENSION HYUNDAI KIA RIO ACCENT 2011-2017     DEL DER</v>
          </cell>
          <cell r="D3463">
            <v>2</v>
          </cell>
          <cell r="E3463">
            <v>2</v>
          </cell>
          <cell r="F3463">
            <v>3.8530000000000002</v>
          </cell>
          <cell r="G3463">
            <v>3.8530000000000002</v>
          </cell>
        </row>
        <row r="3464">
          <cell r="B3464" t="str">
            <v>RT.CYKH-280-G</v>
          </cell>
          <cell r="C3464" t="str">
            <v>CTR 55300-1R000 AMORTIGUADOR SUSPENSION HYUNDAI ACCENT 2011-2018    OB*OB POST</v>
          </cell>
          <cell r="D3464">
            <v>4</v>
          </cell>
          <cell r="E3464">
            <v>4</v>
          </cell>
          <cell r="F3464">
            <v>1.2809999999999999</v>
          </cell>
          <cell r="G3464">
            <v>1.2809999999999999</v>
          </cell>
        </row>
        <row r="3465">
          <cell r="B3465" t="str">
            <v>RT.CYKH-333-G</v>
          </cell>
          <cell r="C3465" t="str">
            <v>CTR 55311-2H000 AMORTIGUADOR SUSPENSION HYUNDAI ELANTRA 2005-2011    P*HORQ POST</v>
          </cell>
          <cell r="D3465">
            <v>17</v>
          </cell>
          <cell r="E3465">
            <v>17</v>
          </cell>
          <cell r="F3465">
            <v>1.7010000000000001</v>
          </cell>
          <cell r="G3465">
            <v>1.7010000000000001</v>
          </cell>
        </row>
        <row r="3466">
          <cell r="B3466" t="str">
            <v>RT.CYKH-334-G</v>
          </cell>
          <cell r="C3466" t="str">
            <v>CTR AMORTIGUADOR SUSPENSION 54651-2H000 HYUNDAI ELANTRA 2005-2011 DEL IZQ</v>
          </cell>
          <cell r="D3466">
            <v>18</v>
          </cell>
          <cell r="E3466">
            <v>18</v>
          </cell>
          <cell r="F3466">
            <v>4.133</v>
          </cell>
          <cell r="G3466">
            <v>4.133</v>
          </cell>
        </row>
        <row r="3467">
          <cell r="B3467" t="str">
            <v>RT.CYKH-335-G</v>
          </cell>
          <cell r="C3467" t="str">
            <v>CTR AMORTIGUADOR SUSPENSION 54661-2H000 HYUNDAI ELANTRA 2005-2011 DEL DER</v>
          </cell>
          <cell r="D3467">
            <v>18</v>
          </cell>
          <cell r="E3467">
            <v>18</v>
          </cell>
          <cell r="F3467">
            <v>4.1150000000000002</v>
          </cell>
          <cell r="G3467">
            <v>4.1150000000000002</v>
          </cell>
        </row>
        <row r="3468">
          <cell r="B3468" t="str">
            <v>RT.CYKH-338-G</v>
          </cell>
          <cell r="C3468" t="str">
            <v>CTR AMORTIGUADOR SUSPENSION 55311-2H101 HYUNDAI ELANTRA 2005-2011 P*HORQ POST</v>
          </cell>
          <cell r="D3468">
            <v>2</v>
          </cell>
          <cell r="E3468">
            <v>2</v>
          </cell>
          <cell r="F3468">
            <v>1.6659999999999999</v>
          </cell>
          <cell r="G3468">
            <v>1.6659999999999999</v>
          </cell>
        </row>
        <row r="3469">
          <cell r="B3469" t="str">
            <v>RT.CYKH-343-G</v>
          </cell>
          <cell r="C3469" t="str">
            <v>CTR 54651-3X250 AMORTIGUADOR SUSPENSION HYUNDAI ELANTRA 2011-2016     DEL IZQ</v>
          </cell>
          <cell r="D3469">
            <v>7</v>
          </cell>
          <cell r="E3469">
            <v>7</v>
          </cell>
          <cell r="F3469">
            <v>3.8460000000000001</v>
          </cell>
          <cell r="G3469">
            <v>3.8460000000000001</v>
          </cell>
        </row>
        <row r="3470">
          <cell r="B3470" t="str">
            <v>RT.CYKH-344-G</v>
          </cell>
          <cell r="C3470" t="str">
            <v>CTR 54661-3X250 AMORTIGUADOR SUSPENSION HYUNDAI ELANTRA 2011-2016     DEL DER</v>
          </cell>
          <cell r="D3470">
            <v>10</v>
          </cell>
          <cell r="E3470">
            <v>10</v>
          </cell>
          <cell r="F3470">
            <v>3.8580000000000001</v>
          </cell>
          <cell r="G3470">
            <v>3.8580000000000001</v>
          </cell>
        </row>
        <row r="3471">
          <cell r="B3471" t="str">
            <v>RT.CYKH-345-G</v>
          </cell>
          <cell r="C3471" t="str">
            <v>CTR AMORTIGUADOR SUSPENSION 55300-3X100 HYUNDAI ELANTRA 2011-2016 O*O POST</v>
          </cell>
          <cell r="D3471">
            <v>26</v>
          </cell>
          <cell r="E3471">
            <v>26</v>
          </cell>
          <cell r="F3471">
            <v>1.63</v>
          </cell>
          <cell r="G3471">
            <v>1.63</v>
          </cell>
        </row>
        <row r="3472">
          <cell r="B3472" t="str">
            <v>RT.CYKH-347-G</v>
          </cell>
          <cell r="C3472" t="str">
            <v>CTR 55361-29155 AMORTIGUADOR SUSPENSION HYUNDAI ELANTRA 1992-2002     POST DER</v>
          </cell>
          <cell r="D3472">
            <v>4</v>
          </cell>
          <cell r="E3472">
            <v>4</v>
          </cell>
          <cell r="F3472">
            <v>3.88</v>
          </cell>
          <cell r="G3472">
            <v>3.88</v>
          </cell>
        </row>
        <row r="3473">
          <cell r="B3473" t="str">
            <v>RT.CYKH-355-G</v>
          </cell>
          <cell r="C3473" t="str">
            <v>CTR AMORTIGUADOR SUSPENSION 55351-29155 HYUNDAI ELANTRA 1992-2002 POST IZQ</v>
          </cell>
          <cell r="D3473">
            <v>4</v>
          </cell>
          <cell r="E3473">
            <v>4</v>
          </cell>
          <cell r="F3473">
            <v>3.8530000000000002</v>
          </cell>
          <cell r="G3473">
            <v>3.8530000000000002</v>
          </cell>
        </row>
        <row r="3474">
          <cell r="B3474" t="str">
            <v>RT.CYKH-385-G</v>
          </cell>
          <cell r="C3474" t="str">
            <v>CTR 55351-2D000 AMORTIGUADOR SUSPENSION HYUNDAI ELENTRA 2000-2006     DEL IZQ</v>
          </cell>
          <cell r="D3474">
            <v>2</v>
          </cell>
          <cell r="E3474">
            <v>2</v>
          </cell>
          <cell r="F3474">
            <v>4.1870000000000003</v>
          </cell>
          <cell r="G3474">
            <v>4.1870000000000003</v>
          </cell>
        </row>
        <row r="3475">
          <cell r="B3475" t="str">
            <v>RT.CYKH-386-G</v>
          </cell>
          <cell r="C3475" t="str">
            <v>CTR 55361-2D000 AMORTIGUADOR SUSPENSION HYUNDAI ELENTRA 2000-2006     DEL DER</v>
          </cell>
          <cell r="D3475">
            <v>2</v>
          </cell>
          <cell r="E3475">
            <v>2</v>
          </cell>
          <cell r="F3475">
            <v>4.194</v>
          </cell>
          <cell r="G3475">
            <v>4.194</v>
          </cell>
        </row>
        <row r="3476">
          <cell r="B3476" t="str">
            <v>RT.CYKH-387-G</v>
          </cell>
          <cell r="C3476" t="str">
            <v>CTR AMORTIGUADOR SUSPENSION 54651-2D000 HYUNDAI ELANTRA 2001-2006 DEL IZQ</v>
          </cell>
          <cell r="D3476">
            <v>4</v>
          </cell>
          <cell r="E3476">
            <v>4</v>
          </cell>
          <cell r="F3476">
            <v>4.0039999999999996</v>
          </cell>
          <cell r="G3476">
            <v>4.0039999999999996</v>
          </cell>
        </row>
        <row r="3477">
          <cell r="B3477" t="str">
            <v>RT.CYKH-388-G</v>
          </cell>
          <cell r="C3477" t="str">
            <v>CTR AMORTIGUADOR SUSPENSION 54661-2D000 HYUNDAI ELANTRA 2001-2006 DEL DER</v>
          </cell>
          <cell r="D3477">
            <v>4</v>
          </cell>
          <cell r="E3477">
            <v>4</v>
          </cell>
          <cell r="F3477">
            <v>4.1289999999999996</v>
          </cell>
          <cell r="G3477">
            <v>4.1289999999999996</v>
          </cell>
        </row>
        <row r="3478">
          <cell r="B3478" t="str">
            <v>RT.CYKH-433-G</v>
          </cell>
          <cell r="C3478" t="str">
            <v>CTR 54300-5A200 AMORTIGUADOR SUSPENSION HYUNDAI COUNTY 2005-UP     DEL</v>
          </cell>
          <cell r="D3478">
            <v>12</v>
          </cell>
          <cell r="E3478">
            <v>12</v>
          </cell>
          <cell r="F3478">
            <v>1.7230000000000001</v>
          </cell>
          <cell r="G3478">
            <v>1.7230000000000001</v>
          </cell>
        </row>
        <row r="3479">
          <cell r="B3479" t="str">
            <v>RT.CYKH-447-G</v>
          </cell>
          <cell r="C3479" t="str">
            <v>CTR 55310-28521 AMORTIGUADOR SUSPENSION HYUNDAI ELANTRA 1995-2000     POST</v>
          </cell>
          <cell r="D3479">
            <v>5</v>
          </cell>
          <cell r="E3479">
            <v>5</v>
          </cell>
          <cell r="F3479">
            <v>2.2789999999999999</v>
          </cell>
          <cell r="G3479">
            <v>2.2789999999999999</v>
          </cell>
        </row>
        <row r="3480">
          <cell r="B3480" t="str">
            <v>RT.CYKH-511-G</v>
          </cell>
          <cell r="C3480" t="str">
            <v>CTR AMORTIGUADOR SUSPENSION 55311-2L200 HYUNDAI I30 2006-2012 P*HORQ POST</v>
          </cell>
          <cell r="D3480">
            <v>8</v>
          </cell>
          <cell r="E3480">
            <v>8</v>
          </cell>
          <cell r="F3480">
            <v>1.59</v>
          </cell>
          <cell r="G3480">
            <v>1.59</v>
          </cell>
        </row>
        <row r="3481">
          <cell r="B3481" t="str">
            <v>RT.CYKH-512-G</v>
          </cell>
          <cell r="C3481" t="str">
            <v>CTR AMORTIGUADOR SUSPENSION 54661-2L200 HYUNDAI I30 2006-2012 DEL DER</v>
          </cell>
          <cell r="D3481">
            <v>5</v>
          </cell>
          <cell r="E3481">
            <v>5</v>
          </cell>
          <cell r="F3481">
            <v>3.984</v>
          </cell>
          <cell r="G3481">
            <v>3.984</v>
          </cell>
        </row>
        <row r="3482">
          <cell r="B3482" t="str">
            <v>RT.CYKH-515-G</v>
          </cell>
          <cell r="C3482" t="str">
            <v>CTR AMORTIGUADOR SUSPENSION 54651-2L200 HYUNDAI I30 2006-2012 DEL IZQ</v>
          </cell>
          <cell r="D3482">
            <v>5</v>
          </cell>
          <cell r="E3482">
            <v>5</v>
          </cell>
          <cell r="F3482">
            <v>3.9780000000000002</v>
          </cell>
          <cell r="G3482">
            <v>3.9780000000000002</v>
          </cell>
        </row>
        <row r="3483">
          <cell r="B3483" t="str">
            <v>RT.CYKH-585-G</v>
          </cell>
          <cell r="C3483" t="str">
            <v>CTR 55300-5L700 AMORTIGUADOR SUSPENSION HYUNDAI MIGHTY 2000-UP HD78   P*O POST</v>
          </cell>
          <cell r="D3483">
            <v>12</v>
          </cell>
          <cell r="E3483">
            <v>12</v>
          </cell>
          <cell r="F3483">
            <v>1.8169999999999999</v>
          </cell>
          <cell r="G3483">
            <v>1.8169999999999999</v>
          </cell>
        </row>
        <row r="3484">
          <cell r="B3484" t="str">
            <v>RT.CYKH-590-G</v>
          </cell>
          <cell r="C3484" t="str">
            <v>CTR 54300-5L500 AMORTIGUADOR SUSPENSION HYUNDAI MIGHTY 2000-UP HD78   P*O DEL</v>
          </cell>
          <cell r="D3484">
            <v>4</v>
          </cell>
          <cell r="E3484">
            <v>4</v>
          </cell>
          <cell r="F3484">
            <v>2.0419999999999998</v>
          </cell>
          <cell r="G3484">
            <v>2.0419999999999998</v>
          </cell>
        </row>
        <row r="3485">
          <cell r="B3485" t="str">
            <v>RT.CYKH-603-G</v>
          </cell>
          <cell r="C3485" t="str">
            <v>CTR AMORTIGUADOR SUSPENSION 55300-4F000 HYUNDAI H100 2004-2016 POST</v>
          </cell>
          <cell r="D3485">
            <v>24</v>
          </cell>
          <cell r="E3485">
            <v>24</v>
          </cell>
          <cell r="F3485">
            <v>2.0329999999999999</v>
          </cell>
          <cell r="G3485">
            <v>2.0329999999999999</v>
          </cell>
        </row>
        <row r="3486">
          <cell r="B3486" t="str">
            <v>RT.CYKH-605-G</v>
          </cell>
          <cell r="C3486" t="str">
            <v>CTR AMORTIGUADOR SUSPENSION 54310-4F000 HYUNDAI PORTER 2004-2010    P*O DEL</v>
          </cell>
          <cell r="D3486">
            <v>10</v>
          </cell>
          <cell r="E3486">
            <v>10</v>
          </cell>
          <cell r="F3486">
            <v>1.472</v>
          </cell>
          <cell r="G3486">
            <v>1.472</v>
          </cell>
        </row>
        <row r="3487">
          <cell r="B3487" t="str">
            <v>RT.CYKH-625-G</v>
          </cell>
          <cell r="C3487" t="str">
            <v>CTR AMORTIGUADOR SUSPENSION 54660-2B000 HYUNDAI SANTA FE 2006-2012 DEL DER</v>
          </cell>
          <cell r="D3487">
            <v>6</v>
          </cell>
          <cell r="E3487">
            <v>6</v>
          </cell>
          <cell r="F3487">
            <v>6.0389999999999997</v>
          </cell>
          <cell r="G3487">
            <v>6.0389999999999997</v>
          </cell>
        </row>
        <row r="3488">
          <cell r="B3488" t="str">
            <v>RT.CYKH-626-G</v>
          </cell>
          <cell r="C3488" t="str">
            <v>CTR AMORTIGUADOR SUSPENSION 54650-2B000 HYUNDAI SANTA FE 2006-2012 DEL IZQ</v>
          </cell>
          <cell r="D3488">
            <v>6</v>
          </cell>
          <cell r="E3488">
            <v>6</v>
          </cell>
          <cell r="F3488">
            <v>6.077</v>
          </cell>
          <cell r="G3488">
            <v>6.077</v>
          </cell>
        </row>
        <row r="3489">
          <cell r="B3489" t="str">
            <v>RT.CYKH-627-G</v>
          </cell>
          <cell r="C3489" t="str">
            <v>CTR AMORTIGUADOR SUSPENSION 54660-2B200 HYUNDAI SANTA FE 2006-2012     DEL DER</v>
          </cell>
          <cell r="D3489">
            <v>5</v>
          </cell>
          <cell r="E3489">
            <v>5</v>
          </cell>
          <cell r="F3489">
            <v>5.931</v>
          </cell>
          <cell r="G3489">
            <v>5.931</v>
          </cell>
        </row>
        <row r="3490">
          <cell r="B3490" t="str">
            <v>RT.CYKH-628-G</v>
          </cell>
          <cell r="C3490" t="str">
            <v>CTR AMORTIGUADOR SUSPENSION 54650-2B200 HYUNDAI SANTA FE 2006-2012     DEL IZQ</v>
          </cell>
          <cell r="D3490">
            <v>5</v>
          </cell>
          <cell r="E3490">
            <v>5</v>
          </cell>
          <cell r="F3490">
            <v>5.9169999999999998</v>
          </cell>
          <cell r="G3490">
            <v>5.9169999999999998</v>
          </cell>
        </row>
        <row r="3491">
          <cell r="B3491" t="str">
            <v>RT.CYKH-632-G</v>
          </cell>
          <cell r="C3491" t="str">
            <v>CTR 55310-2B500 AMORTIGUADOR SUSPENSION HYUNDAI KIA SANTA FE SORENTO 2006-2012    OB*OB POST</v>
          </cell>
          <cell r="D3491">
            <v>11</v>
          </cell>
          <cell r="E3491">
            <v>11</v>
          </cell>
          <cell r="F3491">
            <v>2.0529999999999999</v>
          </cell>
          <cell r="G3491">
            <v>2.0529999999999999</v>
          </cell>
        </row>
        <row r="3492">
          <cell r="B3492" t="str">
            <v>RT.CYKH-645-G</v>
          </cell>
          <cell r="C3492" t="str">
            <v>CTR AMORTIGUADOR SUSPENSION 55310-2W100 HYUNDAI SANTA FE 2009-2012 POST</v>
          </cell>
          <cell r="D3492">
            <v>39</v>
          </cell>
          <cell r="E3492">
            <v>39</v>
          </cell>
          <cell r="F3492">
            <v>2.234</v>
          </cell>
          <cell r="G3492">
            <v>2.234</v>
          </cell>
        </row>
        <row r="3493">
          <cell r="B3493" t="str">
            <v>RT.CYKH-650-G</v>
          </cell>
          <cell r="C3493" t="str">
            <v>CTR AMORTIGUADOR SUSPENSION 54651-2W200 HYUNDAI SANTA FE 2010-2012 4WD DEL IZQ</v>
          </cell>
          <cell r="D3493">
            <v>12</v>
          </cell>
          <cell r="E3493">
            <v>12</v>
          </cell>
          <cell r="F3493">
            <v>5.5060000000000002</v>
          </cell>
          <cell r="G3493">
            <v>5.5060000000000002</v>
          </cell>
        </row>
        <row r="3494">
          <cell r="B3494" t="str">
            <v>RT.CYKH-651-G</v>
          </cell>
          <cell r="C3494" t="str">
            <v>CTR AMORTIGUADOR SUSPENSION 54661-2W200 HYUNDAI SANTA FE 2010-2012 4WD DEL DER</v>
          </cell>
          <cell r="D3494">
            <v>12</v>
          </cell>
          <cell r="E3494">
            <v>12</v>
          </cell>
          <cell r="F3494">
            <v>5.4729999999999999</v>
          </cell>
          <cell r="G3494">
            <v>5.4729999999999999</v>
          </cell>
        </row>
        <row r="3495">
          <cell r="B3495" t="str">
            <v>RT.CYKH-749-G</v>
          </cell>
          <cell r="C3495" t="str">
            <v>CTR 55310-4A500 AMORTIGUADOR SUSPENSION HYUNDAI STAREX 1996-2003    O*O POST</v>
          </cell>
          <cell r="D3495">
            <v>9</v>
          </cell>
          <cell r="E3495">
            <v>9</v>
          </cell>
          <cell r="F3495">
            <v>2.0979999999999999</v>
          </cell>
          <cell r="G3495">
            <v>2.0979999999999999</v>
          </cell>
        </row>
        <row r="3496">
          <cell r="B3496" t="str">
            <v>RT.CYKH-750-G</v>
          </cell>
          <cell r="C3496" t="str">
            <v>CTR AMORTIGUADOR SUSPENSION 54310-4A500 HYUNDAI H1 STAREX 1997-2008 P*O DEL</v>
          </cell>
          <cell r="D3496">
            <v>13</v>
          </cell>
          <cell r="E3496">
            <v>13</v>
          </cell>
          <cell r="F3496">
            <v>1.6319999999999999</v>
          </cell>
          <cell r="G3496">
            <v>1.6319999999999999</v>
          </cell>
        </row>
        <row r="3497">
          <cell r="B3497" t="str">
            <v>RT.CYKH-761-G</v>
          </cell>
          <cell r="C3497" t="str">
            <v>CTR AMORTIGUADOR SUSPENSION 55300-4H050 HYUNDAI H1 STAREX 2007-2011 O*O POST</v>
          </cell>
          <cell r="D3497">
            <v>37</v>
          </cell>
          <cell r="E3497">
            <v>37</v>
          </cell>
          <cell r="F3497">
            <v>2.15</v>
          </cell>
          <cell r="G3497">
            <v>2.15</v>
          </cell>
        </row>
        <row r="3498">
          <cell r="B3498" t="str">
            <v>RT.CYKH-762-G</v>
          </cell>
          <cell r="C3498" t="str">
            <v>CTR AMORTIGUADOR SUSPENSION 54650-4H050 HYUNDAI H1 STAREX 2007-2011 DEL IZQ</v>
          </cell>
          <cell r="D3498">
            <v>27</v>
          </cell>
          <cell r="E3498">
            <v>27</v>
          </cell>
          <cell r="F3498">
            <v>5.69</v>
          </cell>
          <cell r="G3498">
            <v>5.69</v>
          </cell>
        </row>
        <row r="3499">
          <cell r="B3499" t="str">
            <v>RT.CYKH-763-G</v>
          </cell>
          <cell r="C3499" t="str">
            <v>CTR AMORTIGUADOR SUSPENSION 54660-4H050 HYUNDAI H1 STAREX 2007-2011 DEL DER</v>
          </cell>
          <cell r="D3499">
            <v>29</v>
          </cell>
          <cell r="E3499">
            <v>29</v>
          </cell>
          <cell r="F3499">
            <v>5.6630000000000003</v>
          </cell>
          <cell r="G3499">
            <v>5.6630000000000003</v>
          </cell>
        </row>
        <row r="3500">
          <cell r="B3500" t="str">
            <v>RT.CYKH-809-G</v>
          </cell>
          <cell r="C3500" t="str">
            <v>CTR AMORTIGUADOR SUSPENSION 55351-2E001 HYUNDAI KIA TUCSON SPORTAGE 2004-2010 POST IZQ</v>
          </cell>
          <cell r="D3500">
            <v>30</v>
          </cell>
          <cell r="E3500">
            <v>30</v>
          </cell>
          <cell r="F3500">
            <v>5.73</v>
          </cell>
          <cell r="G3500">
            <v>5.73</v>
          </cell>
        </row>
        <row r="3501">
          <cell r="B3501" t="str">
            <v>RT.CYKH-812-G</v>
          </cell>
          <cell r="C3501" t="str">
            <v>CTR AMORTIGUADOR SUSPENSION 55361-2E001 HYUNDAI KIA TUCSON SPORTAGE 2004-2010 POST DER</v>
          </cell>
          <cell r="D3501">
            <v>30</v>
          </cell>
          <cell r="E3501">
            <v>30</v>
          </cell>
          <cell r="F3501">
            <v>5.7229999999999999</v>
          </cell>
          <cell r="G3501">
            <v>5.7229999999999999</v>
          </cell>
        </row>
        <row r="3502">
          <cell r="B3502" t="str">
            <v>RT.CYKH-815-G</v>
          </cell>
          <cell r="C3502" t="str">
            <v>CTR AMORTIGUADOR SUSPENSION 54651-2E001 HYUNDAI KIA TUCSON SPORTAGE 2004-2010 DEL IZQ</v>
          </cell>
          <cell r="D3502">
            <v>32</v>
          </cell>
          <cell r="E3502">
            <v>32</v>
          </cell>
          <cell r="F3502">
            <v>5.141</v>
          </cell>
          <cell r="G3502">
            <v>5.141</v>
          </cell>
        </row>
        <row r="3503">
          <cell r="B3503" t="str">
            <v>RT.CYKH-817-G</v>
          </cell>
          <cell r="C3503" t="str">
            <v>CTR AMORTIGUADOR SUSPENSION 54661-2E001 HYUNDAI KIA TUCSON SPORTAGE 2004-2009 DEL DER</v>
          </cell>
          <cell r="D3503">
            <v>32</v>
          </cell>
          <cell r="E3503">
            <v>32</v>
          </cell>
          <cell r="F3503">
            <v>5.117</v>
          </cell>
          <cell r="G3503">
            <v>5.117</v>
          </cell>
        </row>
        <row r="3504">
          <cell r="B3504" t="str">
            <v>RT.CYKH-828-G</v>
          </cell>
          <cell r="C3504" t="str">
            <v>CTR AMORTIGUADOR SUSPENSION 54651-2S000 HYUNDAI KIA TUCSON SPORTAGE 2009-2013 DEL IZQ</v>
          </cell>
          <cell r="D3504">
            <v>41</v>
          </cell>
          <cell r="E3504">
            <v>41</v>
          </cell>
          <cell r="F3504">
            <v>4.7859999999999996</v>
          </cell>
          <cell r="G3504">
            <v>4.7859999999999996</v>
          </cell>
        </row>
        <row r="3505">
          <cell r="B3505" t="str">
            <v>RT.CYKH-859-G</v>
          </cell>
          <cell r="C3505" t="str">
            <v>CTR 55311-2S400 AMORTIGUADOR SUSPENSION HYUNDAI KIA TUCSON SPORTAGE 2009-2015 4WD    POST</v>
          </cell>
          <cell r="D3505">
            <v>3</v>
          </cell>
          <cell r="E3505">
            <v>3</v>
          </cell>
          <cell r="F3505">
            <v>2.0089999999999999</v>
          </cell>
          <cell r="G3505" t="str">
            <v xml:space="preserve"> </v>
          </cell>
        </row>
        <row r="3506">
          <cell r="B3506" t="str">
            <v>RT.CYKH-860-G</v>
          </cell>
          <cell r="C3506" t="str">
            <v>CTR 55311-2S000 AMORTIGUADOR SUSPENSION HYUNDAI KIA TUCSON SPORTAGE 2009-2015     POST</v>
          </cell>
          <cell r="D3506">
            <v>85</v>
          </cell>
          <cell r="E3506">
            <v>85</v>
          </cell>
          <cell r="F3506">
            <v>1.772</v>
          </cell>
          <cell r="G3506" t="str">
            <v xml:space="preserve"> </v>
          </cell>
        </row>
        <row r="3507">
          <cell r="B3507" t="str">
            <v>RT.CYKH-861-G</v>
          </cell>
          <cell r="C3507" t="str">
            <v>CTR AMORTIGUADOR SUSPENSION 54661-2S000 HYUNDAI KIA TUCSON SPORTAGE 2009-2013 DEL DER</v>
          </cell>
          <cell r="D3507">
            <v>39</v>
          </cell>
          <cell r="E3507">
            <v>39</v>
          </cell>
          <cell r="F3507">
            <v>4.7919999999999998</v>
          </cell>
          <cell r="G3507">
            <v>4.7919999999999998</v>
          </cell>
        </row>
        <row r="3508">
          <cell r="B3508" t="str">
            <v>RT.CYKH-931-G</v>
          </cell>
          <cell r="C3508" t="str">
            <v>CTR AMORTIGUADOR SUSPENSION 54650-1E200 HYUNDAI ACCENT VERNA 2006-2010 DEL IZQ</v>
          </cell>
          <cell r="D3508">
            <v>6</v>
          </cell>
          <cell r="E3508">
            <v>6</v>
          </cell>
          <cell r="F3508">
            <v>3.8140000000000001</v>
          </cell>
          <cell r="G3508">
            <v>3.8140000000000001</v>
          </cell>
        </row>
        <row r="3509">
          <cell r="B3509" t="str">
            <v>RT.CYKH-932-G</v>
          </cell>
          <cell r="C3509" t="str">
            <v>CTR AMORTIGUADOR SUSPENSION 54660-1E200 HYUNDAI ACCENT VERNA 2006-2010 DEL DER</v>
          </cell>
          <cell r="D3509">
            <v>5</v>
          </cell>
          <cell r="E3509">
            <v>5</v>
          </cell>
          <cell r="F3509">
            <v>3.794</v>
          </cell>
          <cell r="G3509" t="str">
            <v xml:space="preserve"> </v>
          </cell>
        </row>
        <row r="3510">
          <cell r="B3510" t="str">
            <v>RT.CYKK-259-G</v>
          </cell>
          <cell r="C3510" t="str">
            <v>CTR AMORTIGUADOR SUSPENSION 55300-1M000 KIA CERATO 2008-2014 O*O POST</v>
          </cell>
          <cell r="D3510">
            <v>12</v>
          </cell>
          <cell r="E3510">
            <v>12</v>
          </cell>
          <cell r="F3510">
            <v>1.585</v>
          </cell>
          <cell r="G3510">
            <v>1.585</v>
          </cell>
        </row>
        <row r="3511">
          <cell r="B3511" t="str">
            <v>RT.CYKK-266-G</v>
          </cell>
          <cell r="C3511" t="str">
            <v>CTR AMORTIGUADOR SUSPENSION 54651-1M310 KIA CERATO FORTE 2009-2013 DEL IZQ</v>
          </cell>
          <cell r="D3511">
            <v>9</v>
          </cell>
          <cell r="E3511">
            <v>9</v>
          </cell>
          <cell r="F3511">
            <v>4.0019999999999998</v>
          </cell>
          <cell r="G3511">
            <v>4.0019999999999998</v>
          </cell>
        </row>
        <row r="3512">
          <cell r="B3512" t="str">
            <v>RT.CYKK-275-G</v>
          </cell>
          <cell r="C3512" t="str">
            <v>CTR AMORTIGUADOR SUSPENSION 54661-1M310 KIA CERATO FORTE 2009-2014 DEL DER</v>
          </cell>
          <cell r="D3512">
            <v>9</v>
          </cell>
          <cell r="E3512">
            <v>9</v>
          </cell>
          <cell r="F3512">
            <v>3.9910000000000001</v>
          </cell>
          <cell r="G3512">
            <v>3.9910000000000001</v>
          </cell>
        </row>
        <row r="3513">
          <cell r="B3513" t="str">
            <v>RT.CYKK-304-G</v>
          </cell>
          <cell r="C3513" t="str">
            <v>CTR AMORTIGUADOR SUSPENSION 54661-A7100 KIA CERATO 2013-2017 DEL DER</v>
          </cell>
          <cell r="D3513">
            <v>11</v>
          </cell>
          <cell r="E3513">
            <v>11</v>
          </cell>
          <cell r="F3513">
            <v>4.4980000000000002</v>
          </cell>
          <cell r="G3513">
            <v>4.4980000000000002</v>
          </cell>
        </row>
        <row r="3514">
          <cell r="B3514" t="str">
            <v>RT.CYKK-305-G</v>
          </cell>
          <cell r="C3514" t="str">
            <v>CTR AMORTIGUADOR SUSPENSION 55300-A7100 KIA CERATO 2013-2017 O*O POST</v>
          </cell>
          <cell r="D3514">
            <v>18</v>
          </cell>
          <cell r="E3514">
            <v>18</v>
          </cell>
          <cell r="F3514">
            <v>1.7350000000000001</v>
          </cell>
          <cell r="G3514">
            <v>1.7350000000000001</v>
          </cell>
        </row>
        <row r="3515">
          <cell r="B3515" t="str">
            <v>RT.CYKK-306-G</v>
          </cell>
          <cell r="C3515" t="str">
            <v>CTR AMORTIGUADOR SUSPENSION 55311-2T020 HYUNDAI KIA SONATA OPTIMA 2009-2015 POST</v>
          </cell>
          <cell r="D3515">
            <v>12</v>
          </cell>
          <cell r="E3515">
            <v>12</v>
          </cell>
          <cell r="F3515">
            <v>1.8540000000000001</v>
          </cell>
          <cell r="G3515">
            <v>1.8540000000000001</v>
          </cell>
        </row>
        <row r="3516">
          <cell r="B3516" t="str">
            <v>RT.CYKK-309-G</v>
          </cell>
          <cell r="C3516" t="str">
            <v>CTR AMORTIGUADOR SUSPENSION 54651-2T450 HYUNDAI KIA SONATA OPTIMA 2009-2015 DEL IZQ</v>
          </cell>
          <cell r="D3516">
            <v>26</v>
          </cell>
          <cell r="E3516">
            <v>26</v>
          </cell>
          <cell r="F3516">
            <v>4.8120000000000003</v>
          </cell>
          <cell r="G3516">
            <v>4.8120000000000003</v>
          </cell>
        </row>
        <row r="3517">
          <cell r="B3517" t="str">
            <v>RT.CYKK-310-G</v>
          </cell>
          <cell r="C3517" t="str">
            <v>CTR AMORTIGUADOR SUSPENSION 54661-2T450 HYUNDAI KIA SONATA OPTIMA 2009-2015 DEL DER</v>
          </cell>
          <cell r="D3517">
            <v>26</v>
          </cell>
          <cell r="E3517">
            <v>26</v>
          </cell>
          <cell r="F3517">
            <v>4.8289999999999997</v>
          </cell>
          <cell r="G3517">
            <v>4.8289999999999997</v>
          </cell>
        </row>
        <row r="3518">
          <cell r="B3518" t="str">
            <v>RT.CYKK-311-G</v>
          </cell>
          <cell r="C3518" t="str">
            <v>CTR 55311-2T010 AMORTIGUADOR SUSPENSION KIA OPTIMA 2013    P*HORQ POST</v>
          </cell>
          <cell r="D3518">
            <v>30</v>
          </cell>
          <cell r="E3518">
            <v>30</v>
          </cell>
          <cell r="F3518">
            <v>1.865</v>
          </cell>
          <cell r="G3518" t="str">
            <v xml:space="preserve"> </v>
          </cell>
        </row>
        <row r="3519">
          <cell r="B3519" t="str">
            <v>RT.CYKK-324-G</v>
          </cell>
          <cell r="C3519" t="str">
            <v>CTR AMORTIGUADOR SUSPENSION 54651-2G300 KIA OPTIMA 2006-2010 DEL IZQ</v>
          </cell>
          <cell r="D3519">
            <v>2</v>
          </cell>
          <cell r="E3519">
            <v>2</v>
          </cell>
          <cell r="F3519">
            <v>4.7830000000000004</v>
          </cell>
          <cell r="G3519">
            <v>4.7830000000000004</v>
          </cell>
        </row>
        <row r="3520">
          <cell r="B3520" t="str">
            <v>RT.CYKK-325-G</v>
          </cell>
          <cell r="C3520" t="str">
            <v>CTR AMORTIGUADOR SUSPENSION 54661-2G300 KIA OPTIMA 2006-2010 DEL DER</v>
          </cell>
          <cell r="D3520">
            <v>2</v>
          </cell>
          <cell r="E3520">
            <v>2</v>
          </cell>
          <cell r="F3520">
            <v>4.7690000000000001</v>
          </cell>
          <cell r="G3520">
            <v>4.7690000000000001</v>
          </cell>
        </row>
        <row r="3521">
          <cell r="B3521" t="str">
            <v>RT.CYKK-337-G</v>
          </cell>
          <cell r="C3521" t="str">
            <v>CTR 55311-2G630 AMORTIGUADOR SUSPENSION KIA OPTIMA 2005-2010    P*HORQ POST</v>
          </cell>
          <cell r="D3521">
            <v>28</v>
          </cell>
          <cell r="E3521">
            <v>28</v>
          </cell>
          <cell r="F3521">
            <v>1.7370000000000001</v>
          </cell>
          <cell r="G3521" t="str">
            <v xml:space="preserve"> </v>
          </cell>
        </row>
        <row r="3522">
          <cell r="B3522" t="str">
            <v>RT.CYKK-351-G</v>
          </cell>
          <cell r="C3522" t="str">
            <v>CTR 55310-1Y200 AMORTIGUADOR SUSPENSION KIA PICANTO 2011-2015    P*OB POST</v>
          </cell>
          <cell r="D3522">
            <v>3</v>
          </cell>
          <cell r="E3522">
            <v>3</v>
          </cell>
          <cell r="F3522">
            <v>1.587</v>
          </cell>
          <cell r="G3522" t="str">
            <v xml:space="preserve"> </v>
          </cell>
        </row>
        <row r="3523">
          <cell r="B3523" t="str">
            <v>RT.CYKK-352-G</v>
          </cell>
          <cell r="C3523" t="str">
            <v>CTR AMORTIGUADOR SUSPENSION 54650-1Y000 KIA PICANTO 2011-2014 DEL IZQ</v>
          </cell>
          <cell r="D3523">
            <v>26</v>
          </cell>
          <cell r="E3523">
            <v>26</v>
          </cell>
          <cell r="F3523">
            <v>3.665</v>
          </cell>
          <cell r="G3523">
            <v>3.665</v>
          </cell>
        </row>
        <row r="3524">
          <cell r="B3524" t="str">
            <v>RT.CYKK-353-G</v>
          </cell>
          <cell r="C3524" t="str">
            <v>CTR 54660-1Y201 AMORTIGUADOR SUSPENSION KIA PICANTO MORNING 2011-2017     DEL IZQ</v>
          </cell>
          <cell r="D3524">
            <v>20</v>
          </cell>
          <cell r="E3524">
            <v>20</v>
          </cell>
          <cell r="F3524">
            <v>3.6320000000000001</v>
          </cell>
          <cell r="G3524" t="str">
            <v xml:space="preserve"> </v>
          </cell>
        </row>
        <row r="3525">
          <cell r="B3525" t="str">
            <v>RT.CYKK-354-G</v>
          </cell>
          <cell r="C3525" t="str">
            <v>CTR AMORTIGUADOR SUSPENSION 54660-1Y000 KIA PICANTO 2011-2014 DEL DER</v>
          </cell>
          <cell r="D3525">
            <v>9</v>
          </cell>
          <cell r="E3525">
            <v>9</v>
          </cell>
          <cell r="F3525">
            <v>3.6419999999999999</v>
          </cell>
          <cell r="G3525">
            <v>3.6419999999999999</v>
          </cell>
        </row>
        <row r="3526">
          <cell r="B3526" t="str">
            <v>RT.CYKK-355-G</v>
          </cell>
          <cell r="C3526" t="str">
            <v>CTR 54650-1Y000 AMORTIGUADOR SUSPENSION KIA PICANTO MORNING 2011-2017     DEL IZQ</v>
          </cell>
          <cell r="D3526">
            <v>10</v>
          </cell>
          <cell r="E3526">
            <v>10</v>
          </cell>
          <cell r="F3526">
            <v>3.6440000000000001</v>
          </cell>
          <cell r="G3526">
            <v>3.6440000000000001</v>
          </cell>
        </row>
        <row r="3527">
          <cell r="B3527" t="str">
            <v>RT.CYKK-358-G</v>
          </cell>
          <cell r="C3527" t="str">
            <v>CTR AMORTIGUADOR SUSPENSION 55310-07001 KIA PICANTO 2004-2011 P*O POST</v>
          </cell>
          <cell r="D3527">
            <v>16</v>
          </cell>
          <cell r="E3527">
            <v>16</v>
          </cell>
          <cell r="F3527">
            <v>1.607</v>
          </cell>
          <cell r="G3527">
            <v>1.607</v>
          </cell>
        </row>
        <row r="3528">
          <cell r="B3528" t="str">
            <v>RT.CYKK-358-O</v>
          </cell>
          <cell r="C3528" t="str">
            <v>CTR AMORTIGUADOR SUSPENSION 55310-07001 KIA PICANTO 2004-2011 P*O POST</v>
          </cell>
          <cell r="D3528">
            <v>10</v>
          </cell>
          <cell r="E3528">
            <v>10</v>
          </cell>
          <cell r="F3528">
            <v>1.573</v>
          </cell>
          <cell r="G3528">
            <v>1.573</v>
          </cell>
        </row>
        <row r="3529">
          <cell r="B3529" t="str">
            <v>RT.CYKK-383-G</v>
          </cell>
          <cell r="C3529" t="str">
            <v>CTR 55310-1G010 AMORTIGUADOR SUSPENSION HYUNDAI KIA ACCENT RIO 2006-2010    P*OB POST</v>
          </cell>
          <cell r="D3529">
            <v>6</v>
          </cell>
          <cell r="E3529">
            <v>6</v>
          </cell>
          <cell r="F3529">
            <v>1.633</v>
          </cell>
          <cell r="G3529" t="str">
            <v xml:space="preserve"> </v>
          </cell>
        </row>
        <row r="3530">
          <cell r="B3530" t="str">
            <v>RT.CYKK-389-G</v>
          </cell>
          <cell r="C3530" t="str">
            <v>CTR AMORTIGUADOR SUSPENSION 55310-1G210 KIA RIO 2005-2014 P*O POST</v>
          </cell>
          <cell r="D3530">
            <v>38</v>
          </cell>
          <cell r="E3530">
            <v>38</v>
          </cell>
          <cell r="F3530">
            <v>1.6339999999999999</v>
          </cell>
          <cell r="G3530">
            <v>1.6339999999999999</v>
          </cell>
        </row>
        <row r="3531">
          <cell r="B3531" t="str">
            <v>RT.CYKK-390-G</v>
          </cell>
          <cell r="C3531" t="str">
            <v>CTR 54650-1G000 AMORTIGUADOR SUSPENSION HYUNDAI KIA ACCENT RIO 2005-2014     DEL IZQ</v>
          </cell>
          <cell r="D3531">
            <v>20</v>
          </cell>
          <cell r="E3531">
            <v>20</v>
          </cell>
          <cell r="F3531">
            <v>4.0970000000000004</v>
          </cell>
          <cell r="G3531" t="str">
            <v xml:space="preserve"> </v>
          </cell>
        </row>
        <row r="3532">
          <cell r="B3532" t="str">
            <v>RT.CYKK-392-G</v>
          </cell>
          <cell r="C3532" t="str">
            <v>CTR AMORTIGUADOR SUSPENSION 54650-1G200 KIA RIO 2005-2014 DEL IZQ</v>
          </cell>
          <cell r="D3532">
            <v>28</v>
          </cell>
          <cell r="E3532">
            <v>28</v>
          </cell>
          <cell r="F3532">
            <v>3.887</v>
          </cell>
          <cell r="G3532">
            <v>3.887</v>
          </cell>
        </row>
        <row r="3533">
          <cell r="B3533" t="str">
            <v>RT.CYKK-393-G</v>
          </cell>
          <cell r="C3533" t="str">
            <v>CTR 54660-1G000 AMORTIGUADOR SUSPENSION HYUNDAI KIA ACCENT RIO 2005-2014     DEL DER</v>
          </cell>
          <cell r="D3533">
            <v>20</v>
          </cell>
          <cell r="E3533">
            <v>20</v>
          </cell>
          <cell r="F3533">
            <v>4.0919999999999996</v>
          </cell>
          <cell r="G3533" t="str">
            <v xml:space="preserve"> </v>
          </cell>
        </row>
        <row r="3534">
          <cell r="B3534" t="str">
            <v>RT.CYKK-394-G</v>
          </cell>
          <cell r="C3534" t="str">
            <v>CTR AMORTIGUADOR SUSPENSION 54660-1G200 KIA RIO 2005-2014 DEL DER</v>
          </cell>
          <cell r="D3534">
            <v>28</v>
          </cell>
          <cell r="E3534">
            <v>28</v>
          </cell>
          <cell r="F3534">
            <v>3.8839999999999999</v>
          </cell>
          <cell r="G3534">
            <v>3.8839999999999999</v>
          </cell>
        </row>
        <row r="3535">
          <cell r="B3535" t="str">
            <v>RT.CYKK-440-G</v>
          </cell>
          <cell r="C3535" t="str">
            <v>CTR AMORTIGUADOR SUSPENSION 54660-2P100 KIA SORENTO 2009-2015 DEL DER</v>
          </cell>
          <cell r="D3535">
            <v>20</v>
          </cell>
          <cell r="E3535">
            <v>20</v>
          </cell>
          <cell r="F3535">
            <v>5.5110000000000001</v>
          </cell>
          <cell r="G3535">
            <v>5.5110000000000001</v>
          </cell>
        </row>
        <row r="3536">
          <cell r="B3536" t="str">
            <v>RT.CYKK-441-G</v>
          </cell>
          <cell r="C3536" t="str">
            <v>CTR AMORTIGUADOR SUSPENSION 54650-2P100 KIA SORENTO 2009-2015 DEL IZQ</v>
          </cell>
          <cell r="D3536">
            <v>20</v>
          </cell>
          <cell r="E3536">
            <v>20</v>
          </cell>
          <cell r="F3536">
            <v>5.5279999999999996</v>
          </cell>
          <cell r="G3536">
            <v>5.5279999999999996</v>
          </cell>
        </row>
        <row r="3537">
          <cell r="B3537" t="str">
            <v>RT.CYKK-447-G</v>
          </cell>
          <cell r="C3537" t="str">
            <v>CTR 54651-2P300 AMORTIGUADOR SUSPENSION KIA SORENTO 2012-UP     DEL IZQ</v>
          </cell>
          <cell r="D3537">
            <v>5</v>
          </cell>
          <cell r="E3537">
            <v>5</v>
          </cell>
          <cell r="F3537">
            <v>5.484</v>
          </cell>
          <cell r="G3537" t="str">
            <v xml:space="preserve"> </v>
          </cell>
        </row>
        <row r="3538">
          <cell r="B3538" t="str">
            <v>RT.CYKK-448-G</v>
          </cell>
          <cell r="C3538" t="str">
            <v>CTR 54661-2P300 AMORTIGUADOR SUSPENSION KIA SORENTO 2012-UP     DEL DER</v>
          </cell>
          <cell r="D3538">
            <v>4</v>
          </cell>
          <cell r="E3538">
            <v>4</v>
          </cell>
          <cell r="F3538">
            <v>5.4630000000000001</v>
          </cell>
          <cell r="G3538" t="str">
            <v xml:space="preserve"> </v>
          </cell>
        </row>
        <row r="3539">
          <cell r="B3539" t="str">
            <v>RT.CYKK-455-G</v>
          </cell>
          <cell r="C3539" t="str">
            <v>CTR AMORTIGUADOR SUSPENSION 55310-2P300 KIA SORENTO 2009-2015 POST</v>
          </cell>
          <cell r="D3539">
            <v>4</v>
          </cell>
          <cell r="E3539">
            <v>4</v>
          </cell>
          <cell r="F3539">
            <v>2.052</v>
          </cell>
          <cell r="G3539">
            <v>2.052</v>
          </cell>
        </row>
        <row r="3540">
          <cell r="B3540" t="str">
            <v>RT.CYKS-213G</v>
          </cell>
          <cell r="C3540" t="str">
            <v>CTR AMORTIGUADOR SUSPENSION 44310-08C60 SSANGYONG REXTON 2002-2017 DEL</v>
          </cell>
          <cell r="D3540">
            <v>20</v>
          </cell>
          <cell r="E3540">
            <v>20</v>
          </cell>
          <cell r="F3540">
            <v>1.595</v>
          </cell>
          <cell r="G3540">
            <v>1.595</v>
          </cell>
        </row>
        <row r="3541">
          <cell r="B3541" t="str">
            <v>RT.CYKS-214G</v>
          </cell>
          <cell r="C3541" t="str">
            <v>CTR AMORTIGUADOR SUSPENSION 45301-08C60 SSANGYONG REXTON 2002-2017 P*O DEL</v>
          </cell>
          <cell r="D3541">
            <v>22</v>
          </cell>
          <cell r="E3541">
            <v>22</v>
          </cell>
          <cell r="F3541">
            <v>1.802</v>
          </cell>
          <cell r="G3541">
            <v>1.802</v>
          </cell>
        </row>
        <row r="3542">
          <cell r="B3542" t="str">
            <v>RT.GA0102</v>
          </cell>
          <cell r="C3542" t="str">
            <v>CTR 54610-S1000 SOPORTE AMORTIGUADOR HYUNDAI  SANTA FE 2018-2022    DEL</v>
          </cell>
          <cell r="D3542">
            <v>10</v>
          </cell>
          <cell r="E3542">
            <v>10</v>
          </cell>
          <cell r="F3542">
            <v>0</v>
          </cell>
          <cell r="G3542">
            <v>1.29</v>
          </cell>
        </row>
        <row r="3543">
          <cell r="B3543" t="str">
            <v>RT.GA0103</v>
          </cell>
          <cell r="C3543" t="str">
            <v>CTR MR554860 SOPORTE AMORTIGUADOR MITSUBISHI  LANCER OUTLANDER 2003-2008    DEL</v>
          </cell>
          <cell r="D3543">
            <v>12</v>
          </cell>
          <cell r="E3543">
            <v>12</v>
          </cell>
          <cell r="F3543">
            <v>0</v>
          </cell>
          <cell r="G3543">
            <v>1.288</v>
          </cell>
        </row>
        <row r="3544">
          <cell r="B3544" t="str">
            <v>RT.GA0105</v>
          </cell>
          <cell r="C3544" t="str">
            <v>CTR 48609-13010 SOPORTE AMORTIGUADOR TOYOTA  COROLLA PRIUS 2002-2010    DEL</v>
          </cell>
          <cell r="D3544">
            <v>6</v>
          </cell>
          <cell r="E3544">
            <v>6</v>
          </cell>
          <cell r="F3544">
            <v>0</v>
          </cell>
          <cell r="G3544">
            <v>1.04</v>
          </cell>
        </row>
        <row r="3545">
          <cell r="B3545" t="str">
            <v>RT.GA0106L</v>
          </cell>
          <cell r="C3545" t="str">
            <v>CTR 54320-0919R SOPORTE AMORTIGUADOR NISSAN  X-TRAIL 2007-2013    DEL</v>
          </cell>
          <cell r="D3545">
            <v>12</v>
          </cell>
          <cell r="E3545">
            <v>12</v>
          </cell>
          <cell r="F3545">
            <v>0</v>
          </cell>
          <cell r="G3545">
            <v>1.0780000000000001</v>
          </cell>
        </row>
        <row r="3546">
          <cell r="B3546" t="str">
            <v>RT.GA0106R</v>
          </cell>
          <cell r="C3546" t="str">
            <v>CTR 54320-4016R SOPORTE AMORTIGUADOR NISSAN  X-TRAIL 2007-2013    DEL</v>
          </cell>
          <cell r="D3546">
            <v>12</v>
          </cell>
          <cell r="E3546">
            <v>12</v>
          </cell>
          <cell r="F3546">
            <v>0</v>
          </cell>
          <cell r="G3546">
            <v>1.0820000000000001</v>
          </cell>
        </row>
        <row r="3547">
          <cell r="B3547" t="str">
            <v>RT.GV0058</v>
          </cell>
          <cell r="C3547" t="str">
            <v>CTR BOCINA TRAPECIO 55543-2H000 HYUNDAI ELANTRA I30 2006-UP  POST DE ARRASTRE</v>
          </cell>
          <cell r="D3547">
            <v>248</v>
          </cell>
          <cell r="E3547">
            <v>248</v>
          </cell>
          <cell r="F3547">
            <v>0.622</v>
          </cell>
          <cell r="G3547">
            <v>0.622</v>
          </cell>
        </row>
        <row r="3548">
          <cell r="B3548" t="str">
            <v>RT.GV0441</v>
          </cell>
          <cell r="C3548" t="str">
            <v>CTR BOCINA TRAPECIO 48655-12120 TOYOTA  COROLLA 1995-2012 60.8*52.A*20 DEL</v>
          </cell>
          <cell r="D3548">
            <v>80</v>
          </cell>
          <cell r="E3548">
            <v>80</v>
          </cell>
          <cell r="F3548">
            <v>0</v>
          </cell>
          <cell r="G3548">
            <v>0.19</v>
          </cell>
        </row>
        <row r="3549">
          <cell r="B3549" t="str">
            <v>RT.GV0594L</v>
          </cell>
          <cell r="C3549" t="str">
            <v>CTR BOCINA TRAPECIO 55274-D3000 HYUNDAI KIA TUCSON SPORTAGE 2015-UP POST ARRASTRE</v>
          </cell>
          <cell r="D3549">
            <v>22</v>
          </cell>
          <cell r="E3549">
            <v>22</v>
          </cell>
          <cell r="F3549">
            <v>0</v>
          </cell>
          <cell r="G3549">
            <v>0.498</v>
          </cell>
        </row>
        <row r="3550">
          <cell r="B3550" t="str">
            <v>RT.GV0594R</v>
          </cell>
          <cell r="C3550" t="str">
            <v>CTR BOCINA TRAPECIO 55274-D3000 HYUNDAI KIA TUCSON SPORTAGE 2015-UP POST ARRASTRE</v>
          </cell>
          <cell r="D3550">
            <v>26</v>
          </cell>
          <cell r="E3550">
            <v>26</v>
          </cell>
          <cell r="F3550">
            <v>0</v>
          </cell>
          <cell r="G3550">
            <v>0.5</v>
          </cell>
        </row>
        <row r="3551">
          <cell r="B3551" t="str">
            <v>RT.GV0651</v>
          </cell>
          <cell r="C3551" t="str">
            <v>CTR BOCINA TRAPECIO 55274-2T000 KIA K5 OPTIMA 2010-2016    POST IZQ</v>
          </cell>
          <cell r="D3551">
            <v>12</v>
          </cell>
          <cell r="E3551">
            <v>12</v>
          </cell>
          <cell r="F3551">
            <v>0.73199999999999998</v>
          </cell>
          <cell r="G3551">
            <v>0.73199999999999998</v>
          </cell>
        </row>
        <row r="3552">
          <cell r="B3552" t="str">
            <v>RT.GV0652</v>
          </cell>
          <cell r="C3552" t="str">
            <v>CTR BOCINA TRAPECIO 55275-2T000 KIA K5 OPTIMA 2010-2016 POST DER</v>
          </cell>
          <cell r="D3552">
            <v>16</v>
          </cell>
          <cell r="E3552">
            <v>16</v>
          </cell>
          <cell r="F3552">
            <v>0</v>
          </cell>
          <cell r="G3552">
            <v>0.66800000000000004</v>
          </cell>
        </row>
        <row r="3553">
          <cell r="B3553" t="str">
            <v>RT.GV0653</v>
          </cell>
          <cell r="C3553" t="str">
            <v>CTR BOCINA TRAPECIO 55290-C1100 HYUNDAI SONATA 2014-UP POST IZQ</v>
          </cell>
          <cell r="D3553">
            <v>18</v>
          </cell>
          <cell r="E3553">
            <v>18</v>
          </cell>
          <cell r="F3553">
            <v>0</v>
          </cell>
          <cell r="G3553">
            <v>0.72799999999999998</v>
          </cell>
        </row>
        <row r="3554">
          <cell r="B3554" t="str">
            <v>RT.GV0654</v>
          </cell>
          <cell r="C3554" t="str">
            <v>CTR BOCINA TRAPECIO 55290-C1200 HYUNDAI SONATA 2014-UP POST DER</v>
          </cell>
          <cell r="D3554">
            <v>14</v>
          </cell>
          <cell r="E3554">
            <v>14</v>
          </cell>
          <cell r="F3554">
            <v>0</v>
          </cell>
          <cell r="G3554">
            <v>0.72399999999999998</v>
          </cell>
        </row>
        <row r="3555">
          <cell r="B3555" t="str">
            <v>RT.GV0662</v>
          </cell>
          <cell r="C3555" t="str">
            <v>CTR BOCINA TRAPECIO 52740-C1500 HYUNDAI SONATA 2014-2019 POST</v>
          </cell>
          <cell r="D3555">
            <v>70</v>
          </cell>
          <cell r="E3555">
            <v>70</v>
          </cell>
          <cell r="F3555">
            <v>0</v>
          </cell>
          <cell r="G3555">
            <v>0.21199999999999999</v>
          </cell>
        </row>
        <row r="3556">
          <cell r="B3556" t="str">
            <v>RT.GV0663</v>
          </cell>
          <cell r="C3556" t="str">
            <v>CTR BOCINA TRAPECIO 55138-S1000 HYUNDAI FE SANTA 2018-2020    POST</v>
          </cell>
          <cell r="D3556">
            <v>74</v>
          </cell>
          <cell r="E3556">
            <v>74</v>
          </cell>
          <cell r="F3556">
            <v>0.26900000000000002</v>
          </cell>
          <cell r="G3556">
            <v>0.26900000000000002</v>
          </cell>
        </row>
        <row r="3557">
          <cell r="B3557" t="str">
            <v>RT.GV0669</v>
          </cell>
          <cell r="C3557" t="str">
            <v>CTR BOCINA TRAPECIO 55045-JY00C NISSAN  XTRAIL 2007-2013    POST</v>
          </cell>
          <cell r="D3557">
            <v>2</v>
          </cell>
          <cell r="E3557">
            <v>2</v>
          </cell>
          <cell r="F3557">
            <v>0</v>
          </cell>
          <cell r="G3557">
            <v>0.16800000000000001</v>
          </cell>
        </row>
        <row r="3558">
          <cell r="B3558" t="str">
            <v>RT.GV0671</v>
          </cell>
          <cell r="C3558" t="str">
            <v>CTR BOCINA TRAPECIO 54570-AX600 NISSAN TIIDA 2005-2012    DEL</v>
          </cell>
          <cell r="D3558">
            <v>11</v>
          </cell>
          <cell r="E3558">
            <v>11</v>
          </cell>
          <cell r="F3558">
            <v>0</v>
          </cell>
          <cell r="G3558">
            <v>0.17599999999999999</v>
          </cell>
        </row>
        <row r="3559">
          <cell r="B3559" t="str">
            <v>RT.GV0672</v>
          </cell>
          <cell r="C3559" t="str">
            <v>CTR BOCINA TRAPECIO 52215-S9A-800 HONDA CIVIC 2006-2012 DEL IZQ</v>
          </cell>
          <cell r="D3559">
            <v>4</v>
          </cell>
          <cell r="E3559">
            <v>4</v>
          </cell>
          <cell r="F3559">
            <v>0</v>
          </cell>
          <cell r="G3559">
            <v>0.186</v>
          </cell>
        </row>
        <row r="3560">
          <cell r="B3560" t="str">
            <v>RT.GV0674</v>
          </cell>
          <cell r="C3560" t="str">
            <v>CTR BOCINA TRAPECIO 55044-JG00A NISSAN  XTRAIL 2007-2013    POST</v>
          </cell>
          <cell r="D3560">
            <v>2</v>
          </cell>
          <cell r="E3560">
            <v>2</v>
          </cell>
          <cell r="F3560">
            <v>0</v>
          </cell>
          <cell r="G3560">
            <v>0.55000000000000004</v>
          </cell>
        </row>
        <row r="3561">
          <cell r="B3561" t="str">
            <v>RT.GV0676</v>
          </cell>
          <cell r="C3561" t="str">
            <v>CTR BOCINA TRAPECIO 48655-0D040 TOYOTA YARIS PROBOX 2005-2015 POST</v>
          </cell>
          <cell r="D3561">
            <v>4</v>
          </cell>
          <cell r="E3561">
            <v>4</v>
          </cell>
          <cell r="F3561">
            <v>0</v>
          </cell>
          <cell r="G3561">
            <v>0</v>
          </cell>
        </row>
        <row r="3562">
          <cell r="B3562" t="str">
            <v>RT.GV0691</v>
          </cell>
          <cell r="C3562" t="str">
            <v>CTR BOCINA TRAPECIO 55045-EE500 NISSAN TIIDA 2005-2012 POST</v>
          </cell>
          <cell r="D3562">
            <v>8</v>
          </cell>
          <cell r="E3562">
            <v>8</v>
          </cell>
          <cell r="F3562">
            <v>0</v>
          </cell>
          <cell r="G3562">
            <v>0.60199999999999998</v>
          </cell>
        </row>
        <row r="3563">
          <cell r="B3563" t="str">
            <v>RT.GV0703</v>
          </cell>
          <cell r="C3563" t="str">
            <v>CTR BOCINA TRAPECIO 52390-SNA-900 HONDA  CIVIC 2005-UP</v>
          </cell>
          <cell r="D3563">
            <v>10</v>
          </cell>
          <cell r="E3563">
            <v>10</v>
          </cell>
          <cell r="F3563">
            <v>0</v>
          </cell>
          <cell r="G3563">
            <v>0.35199999999999998</v>
          </cell>
        </row>
        <row r="3564">
          <cell r="B3564" t="str">
            <v>RT.GV0719</v>
          </cell>
          <cell r="C3564" t="str">
            <v>CTR BOCINA TRAPECIO 48654-0K040 TOYOTA HILUX 205-2015 DEL INF</v>
          </cell>
          <cell r="D3564">
            <v>154</v>
          </cell>
          <cell r="E3564">
            <v>154</v>
          </cell>
          <cell r="F3564">
            <v>0</v>
          </cell>
          <cell r="G3564">
            <v>0.41599999999999998</v>
          </cell>
        </row>
        <row r="3565">
          <cell r="B3565" t="str">
            <v>RT.GV0750</v>
          </cell>
          <cell r="C3565" t="str">
            <v>CTR JEBE BARRA ESTABILIZADORA 54613-3NK0A NISSAN  QASHQAI JUKE 2008-UP    DEL</v>
          </cell>
          <cell r="D3565">
            <v>31</v>
          </cell>
          <cell r="E3565">
            <v>31</v>
          </cell>
          <cell r="F3565">
            <v>0</v>
          </cell>
          <cell r="G3565">
            <v>8.7999999999999995E-2</v>
          </cell>
        </row>
        <row r="3566">
          <cell r="B3566" t="str">
            <v>RT.GV0755</v>
          </cell>
          <cell r="C3566" t="str">
            <v>CTR BOCINA TRAPECIO 51395-SWA-E01 HONDA  CR-V 2007-2012    POST</v>
          </cell>
          <cell r="D3566">
            <v>6</v>
          </cell>
          <cell r="E3566">
            <v>6</v>
          </cell>
          <cell r="F3566">
            <v>0</v>
          </cell>
          <cell r="G3566">
            <v>0.22</v>
          </cell>
        </row>
        <row r="3567">
          <cell r="B3567" t="str">
            <v>RT.GV0758</v>
          </cell>
          <cell r="C3567" t="str">
            <v>CTR JEBE BARRA ESTABILIZADORA 54613-EL000 NISSAN TIIDA SENTRA 2007-UP DEL</v>
          </cell>
          <cell r="D3567">
            <v>6</v>
          </cell>
          <cell r="E3567">
            <v>6</v>
          </cell>
          <cell r="F3567">
            <v>0</v>
          </cell>
          <cell r="G3567">
            <v>9.1999999999999998E-2</v>
          </cell>
        </row>
        <row r="3568">
          <cell r="B3568" t="str">
            <v>RT.GV0759</v>
          </cell>
          <cell r="C3568" t="str">
            <v>CTR BOCINA TRAPECIO 42431-54P00 SUZUKI  SX4 VITARA 2015-UP</v>
          </cell>
          <cell r="D3568">
            <v>4</v>
          </cell>
          <cell r="E3568">
            <v>4</v>
          </cell>
          <cell r="F3568">
            <v>0</v>
          </cell>
          <cell r="G3568">
            <v>0</v>
          </cell>
        </row>
        <row r="3569">
          <cell r="B3569" t="str">
            <v>RT.GV0958</v>
          </cell>
          <cell r="C3569" t="str">
            <v>CTR JEBE BARRA ESTABILIZADORA 54813-1H100 HYUNDAI KIA  I30 CERATO FORTE 2007-2013    POST</v>
          </cell>
          <cell r="D3569">
            <v>50</v>
          </cell>
          <cell r="E3569">
            <v>50</v>
          </cell>
          <cell r="F3569">
            <v>0</v>
          </cell>
          <cell r="G3569">
            <v>9.1999999999999998E-2</v>
          </cell>
        </row>
        <row r="3570">
          <cell r="B3570" t="str">
            <v>RT.GV0959</v>
          </cell>
          <cell r="C3570" t="str">
            <v>CTR 54813-1J000 JEBE BARRA ESTABILIZADORA HYUNDAI KIA  I20 PICANTO VENGA 2008-2015    DEL</v>
          </cell>
          <cell r="D3570">
            <v>102</v>
          </cell>
          <cell r="E3570">
            <v>102</v>
          </cell>
          <cell r="F3570">
            <v>0</v>
          </cell>
          <cell r="G3570">
            <v>7.1999999999999995E-2</v>
          </cell>
        </row>
        <row r="3571">
          <cell r="B3571" t="str">
            <v>RT.GV0960</v>
          </cell>
          <cell r="C3571" t="str">
            <v>CTR 54813-1S000 JEBE BARRA ESTABILIZADORA HYUNDAI KIA  ACCENT RIO 2018-UP    DEL</v>
          </cell>
          <cell r="D3571">
            <v>18</v>
          </cell>
          <cell r="E3571">
            <v>18</v>
          </cell>
          <cell r="F3571">
            <v>0</v>
          </cell>
          <cell r="G3571">
            <v>0.08</v>
          </cell>
        </row>
        <row r="3572">
          <cell r="B3572" t="str">
            <v>RT.GV0962</v>
          </cell>
          <cell r="C3572" t="str">
            <v>CTR 54813-2K000 JEBE BARRA ESTABILIZADORA HYUNDAI KIA  IX20 SOUL 2011-2013    DEL</v>
          </cell>
          <cell r="D3572">
            <v>28</v>
          </cell>
          <cell r="E3572">
            <v>28</v>
          </cell>
          <cell r="F3572">
            <v>0</v>
          </cell>
          <cell r="G3572">
            <v>7.1999999999999995E-2</v>
          </cell>
        </row>
        <row r="3573">
          <cell r="B3573" t="str">
            <v>RT.GV0965</v>
          </cell>
          <cell r="C3573" t="str">
            <v>CTR 54813-2T000 JEBE BARRA ESTABILIZADORA HYUNDAI KIA  ACCENT ELANTRA RIO CERATO 2010-2022    DEL</v>
          </cell>
          <cell r="D3573">
            <v>10</v>
          </cell>
          <cell r="E3573">
            <v>10</v>
          </cell>
          <cell r="F3573">
            <v>0</v>
          </cell>
          <cell r="G3573">
            <v>7.1999999999999995E-2</v>
          </cell>
        </row>
        <row r="3574">
          <cell r="B3574" t="str">
            <v>RT.GV0966</v>
          </cell>
          <cell r="C3574" t="str">
            <v>CTR 54813-2V000 JEBE BARRA ESTABILIZADORA HYUNDAI  VELOSTER 2011-2015    DEL</v>
          </cell>
          <cell r="D3574">
            <v>28</v>
          </cell>
          <cell r="E3574">
            <v>28</v>
          </cell>
          <cell r="F3574">
            <v>0</v>
          </cell>
          <cell r="G3574">
            <v>0.05</v>
          </cell>
        </row>
        <row r="3575">
          <cell r="B3575" t="str">
            <v>RT.GV0974</v>
          </cell>
          <cell r="C3575" t="str">
            <v>CTR JEBE BARRA ESTABILIZADORA 54813-4F000 HYUNDAI  PORTER II 2006-2019 DEL</v>
          </cell>
          <cell r="D3575">
            <v>36</v>
          </cell>
          <cell r="E3575">
            <v>36</v>
          </cell>
          <cell r="F3575">
            <v>0</v>
          </cell>
          <cell r="G3575">
            <v>7.5999999999999998E-2</v>
          </cell>
        </row>
        <row r="3576">
          <cell r="B3576" t="str">
            <v>RT.GV0975</v>
          </cell>
          <cell r="C3576" t="str">
            <v>CTR JEBE BARRA ESTABILIZADORA 54813-4H400 HYUNDAI  GRAND STAREX 2007-2021    DEL</v>
          </cell>
          <cell r="D3576">
            <v>22</v>
          </cell>
          <cell r="E3576">
            <v>22</v>
          </cell>
          <cell r="F3576">
            <v>0</v>
          </cell>
          <cell r="G3576">
            <v>7.5999999999999998E-2</v>
          </cell>
        </row>
        <row r="3577">
          <cell r="B3577" t="str">
            <v>RT.GV0976</v>
          </cell>
          <cell r="C3577" t="str">
            <v>CTR 54813-A5000 JEBE BARRA ESTABILIZADORA HYUNDAI  I30 AVANTE 2010-2016    DEL</v>
          </cell>
          <cell r="D3577">
            <v>42</v>
          </cell>
          <cell r="E3577">
            <v>42</v>
          </cell>
          <cell r="F3577">
            <v>0</v>
          </cell>
          <cell r="G3577">
            <v>5.3999999999999999E-2</v>
          </cell>
        </row>
        <row r="3578">
          <cell r="B3578" t="str">
            <v>RT.GV0977</v>
          </cell>
          <cell r="C3578" t="str">
            <v>CTR JEBE BARRA ESTABILIZADORA 54813-B4000 HYUNDAI KIA  I10 PICANTO 2010-UP    DEL</v>
          </cell>
          <cell r="D3578">
            <v>96</v>
          </cell>
          <cell r="E3578">
            <v>96</v>
          </cell>
          <cell r="F3578">
            <v>0</v>
          </cell>
          <cell r="G3578">
            <v>5.8000000000000003E-2</v>
          </cell>
        </row>
        <row r="3579">
          <cell r="B3579" t="str">
            <v>RT.GY1562G</v>
          </cell>
          <cell r="C3579" t="str">
            <v>CTR 54661-A7400 AMORTIGUADOR SUSPENSION KIA CERATO KOUP 2017-UP     DEL DER</v>
          </cell>
          <cell r="D3579">
            <v>6</v>
          </cell>
          <cell r="E3579">
            <v>6</v>
          </cell>
          <cell r="F3579">
            <v>4.49</v>
          </cell>
          <cell r="G3579">
            <v>4.49</v>
          </cell>
        </row>
        <row r="3580">
          <cell r="B3580" t="str">
            <v>RT.GY1563G</v>
          </cell>
          <cell r="C3580" t="str">
            <v>CTR 54651-A7400 AMORTIGUADOR SUSPENSION KIA CERATO KOUP 2017-UP     DEL IZQ</v>
          </cell>
          <cell r="D3580">
            <v>6</v>
          </cell>
          <cell r="E3580">
            <v>6</v>
          </cell>
          <cell r="F3580">
            <v>4.4889999999999999</v>
          </cell>
          <cell r="G3580">
            <v>4.4889999999999999</v>
          </cell>
        </row>
        <row r="3581">
          <cell r="B3581" t="str">
            <v>RT.GY1564G</v>
          </cell>
          <cell r="C3581" t="str">
            <v>CTR 54661-C5000 AMORTIGUADOR SUSPENSION KIA SORENTO 2016-UP     DEL DER</v>
          </cell>
          <cell r="D3581">
            <v>4</v>
          </cell>
          <cell r="E3581">
            <v>4</v>
          </cell>
          <cell r="F3581">
            <v>6.0860000000000003</v>
          </cell>
          <cell r="G3581">
            <v>6.0860000000000003</v>
          </cell>
        </row>
        <row r="3582">
          <cell r="B3582" t="str">
            <v>RT.GY1565G</v>
          </cell>
          <cell r="C3582" t="str">
            <v>CTR 54651-C5000 AMORTIGUADOR SUSPENSION KIA SORENTO 2016-UP     DEL IZQ</v>
          </cell>
          <cell r="D3582">
            <v>4</v>
          </cell>
          <cell r="E3582">
            <v>4</v>
          </cell>
          <cell r="F3582">
            <v>6.09</v>
          </cell>
          <cell r="G3582">
            <v>6.09</v>
          </cell>
        </row>
        <row r="3583">
          <cell r="B3583" t="str">
            <v>RT.GY1566G</v>
          </cell>
          <cell r="C3583" t="str">
            <v>CTR 55310-C5000 AMORTIGUADOR SUSPENSION KIA SORENTO 2016-UP     POST</v>
          </cell>
          <cell r="D3583">
            <v>6</v>
          </cell>
          <cell r="E3583">
            <v>6</v>
          </cell>
          <cell r="F3583">
            <v>2.1120000000000001</v>
          </cell>
          <cell r="G3583">
            <v>2.1120000000000001</v>
          </cell>
        </row>
        <row r="3584">
          <cell r="B3584" t="str">
            <v>RT.GY1613G</v>
          </cell>
          <cell r="C3584" t="str">
            <v>CTR 54650-H9100 AMORTIGUADOR SUSPENSION KIA RIO PRIDE 2017-UP     DEL IZQ</v>
          </cell>
          <cell r="D3584">
            <v>3</v>
          </cell>
          <cell r="E3584">
            <v>3</v>
          </cell>
          <cell r="F3584">
            <v>4.5890000000000004</v>
          </cell>
          <cell r="G3584">
            <v>4.5890000000000004</v>
          </cell>
        </row>
        <row r="3585">
          <cell r="B3585" t="str">
            <v>RT.GY1614G</v>
          </cell>
          <cell r="C3585" t="str">
            <v>CTR 54660-H9100 AMORTIGUADOR SUSPENSION KIA RIO PRIDE 2017-UP     DEL DER</v>
          </cell>
          <cell r="D3585">
            <v>3</v>
          </cell>
          <cell r="E3585">
            <v>3</v>
          </cell>
          <cell r="F3585">
            <v>4.5839999999999996</v>
          </cell>
          <cell r="G3585">
            <v>4.5839999999999996</v>
          </cell>
        </row>
        <row r="3586">
          <cell r="B3586" t="str">
            <v>SD.US14</v>
          </cell>
          <cell r="C3586" t="str">
            <v>STANDARD S-116 CHAPA CONTACTO UNIVERSAL 12V</v>
          </cell>
          <cell r="D3586">
            <v>73</v>
          </cell>
          <cell r="E3586">
            <v>73</v>
          </cell>
          <cell r="F3586">
            <v>0.16500000000000001</v>
          </cell>
          <cell r="G3586">
            <v>0.16500000000000001</v>
          </cell>
        </row>
        <row r="3587">
          <cell r="B3587" t="str">
            <v>SE.KB-610</v>
          </cell>
          <cell r="C3587" t="str">
            <v>SANKEI SWITCH RETROCESO 32005-21000 NISSAN TD27 CARAVAN 1986-1997 M14*1.5 2 CABL</v>
          </cell>
          <cell r="D3587">
            <v>368</v>
          </cell>
          <cell r="E3587">
            <v>368</v>
          </cell>
          <cell r="F3587">
            <v>4.9000000000000002E-2</v>
          </cell>
          <cell r="G3587">
            <v>4.9000000000000002E-2</v>
          </cell>
        </row>
        <row r="3588">
          <cell r="B3588" t="str">
            <v>SE.KB-611</v>
          </cell>
          <cell r="C3588" t="str">
            <v>SANKEI SWITCH RETROCESO 32005-K1204 NISSAN J15 620PICK UP 1974-1979 M14*1.5 2 CABL</v>
          </cell>
          <cell r="D3588">
            <v>77</v>
          </cell>
          <cell r="E3588">
            <v>77</v>
          </cell>
          <cell r="F3588">
            <v>0.05</v>
          </cell>
          <cell r="G3588">
            <v>0.05</v>
          </cell>
        </row>
        <row r="3589">
          <cell r="B3589" t="str">
            <v>SE.KB-612</v>
          </cell>
          <cell r="C3589" t="str">
            <v>SANKEI SWITCH RETROCESO 32005-M8014 NISSAN Z20 720PICK UP 1980-1985 M14*1.5 2 CABL</v>
          </cell>
          <cell r="D3589">
            <v>335</v>
          </cell>
          <cell r="E3589">
            <v>335</v>
          </cell>
          <cell r="F3589">
            <v>5.0999999999999997E-2</v>
          </cell>
          <cell r="G3589">
            <v>5.0999999999999997E-2</v>
          </cell>
        </row>
        <row r="3590">
          <cell r="B3590" t="str">
            <v>SE.KB-614</v>
          </cell>
          <cell r="C3590" t="str">
            <v>SANKEI SWITCH RETROCESO 32005-G5100 NISSAN GA16 SUNNY 1990-1995 M14*1.5 2 TERM</v>
          </cell>
          <cell r="D3590">
            <v>199</v>
          </cell>
          <cell r="E3590">
            <v>199</v>
          </cell>
          <cell r="F3590">
            <v>7.8E-2</v>
          </cell>
          <cell r="G3590">
            <v>7.8E-2</v>
          </cell>
        </row>
        <row r="3591">
          <cell r="B3591" t="str">
            <v>SE.KB-616</v>
          </cell>
          <cell r="C3591" t="str">
            <v>SANKEI SWITCH RETROCESO 32006-51J60 NISSAN GA15 AD SENTRA 1993-1996 M14*1.5 2 TERM NEUTRAL</v>
          </cell>
          <cell r="D3591">
            <v>144</v>
          </cell>
          <cell r="E3591">
            <v>144</v>
          </cell>
          <cell r="F3591">
            <v>7.5999999999999998E-2</v>
          </cell>
          <cell r="G3591">
            <v>7.5999999999999998E-2</v>
          </cell>
        </row>
        <row r="3592">
          <cell r="B3592" t="str">
            <v>SE.KB-620</v>
          </cell>
          <cell r="C3592" t="str">
            <v>SANKEI SWITCH RETROCESO 84210-60010 TOYOTA 3SFE CORONA 1992-1996 M18*1.5 2 TERM</v>
          </cell>
          <cell r="D3592">
            <v>108</v>
          </cell>
          <cell r="E3592">
            <v>108</v>
          </cell>
          <cell r="F3592">
            <v>9.7000000000000003E-2</v>
          </cell>
          <cell r="G3592">
            <v>9.7000000000000003E-2</v>
          </cell>
        </row>
        <row r="3593">
          <cell r="B3593" t="str">
            <v>SE.KB-621</v>
          </cell>
          <cell r="C3593" t="str">
            <v>SANKEI SWITCH RETROCESO 84210-60021 TOYOTA 4Y HILUX 1984-2000 M18*1.5 2 TERM</v>
          </cell>
          <cell r="D3593">
            <v>32</v>
          </cell>
          <cell r="E3593">
            <v>32</v>
          </cell>
          <cell r="F3593">
            <v>0.1</v>
          </cell>
          <cell r="G3593">
            <v>0.1</v>
          </cell>
        </row>
        <row r="3594">
          <cell r="B3594" t="str">
            <v>SE.KB-637</v>
          </cell>
          <cell r="C3594" t="str">
            <v>SANKEI SWITCH RETROCESO 84210-12040 TOYOTA 2E COROLLA 1987-1997 M18*1.5 2 TERM</v>
          </cell>
          <cell r="D3594">
            <v>1063</v>
          </cell>
          <cell r="E3594">
            <v>1063</v>
          </cell>
          <cell r="F3594">
            <v>5.8000000000000003E-2</v>
          </cell>
          <cell r="G3594">
            <v>5.8000000000000003E-2</v>
          </cell>
        </row>
        <row r="3595">
          <cell r="B3595" t="str">
            <v>SE.KB-651</v>
          </cell>
          <cell r="C3595" t="str">
            <v>SANKEI SWITCH RETROCESO 8-97113-439-0 ISUZU 4ZD1 LUV 1986-2005 M14*1.5 2 CABL</v>
          </cell>
          <cell r="D3595">
            <v>1</v>
          </cell>
          <cell r="E3595">
            <v>1</v>
          </cell>
          <cell r="F3595">
            <v>0</v>
          </cell>
          <cell r="G3595" t="str">
            <v xml:space="preserve"> </v>
          </cell>
        </row>
        <row r="3596">
          <cell r="B3596" t="str">
            <v>SE.KB-663</v>
          </cell>
          <cell r="C3596" t="str">
            <v>SANKEI SWITCH RETROCESO 1391-17-640 MAZDA R13 RX7 1988-2005 M14*2 2 CABL</v>
          </cell>
          <cell r="D3596">
            <v>41</v>
          </cell>
          <cell r="E3596">
            <v>41</v>
          </cell>
          <cell r="F3596">
            <v>6.7000000000000004E-2</v>
          </cell>
          <cell r="G3596">
            <v>6.7000000000000004E-2</v>
          </cell>
        </row>
        <row r="3597">
          <cell r="B3597" t="str">
            <v>SE.KB-674</v>
          </cell>
          <cell r="C3597" t="str">
            <v>SANKEI SWITCH RETROCESO 37610-80023 SUZUKI F10A CARRY 1985-1999 M14*1.5 2 TERM</v>
          </cell>
          <cell r="D3597">
            <v>17</v>
          </cell>
          <cell r="E3597">
            <v>17</v>
          </cell>
          <cell r="F3597">
            <v>6.9000000000000006E-2</v>
          </cell>
          <cell r="G3597">
            <v>6.9000000000000006E-2</v>
          </cell>
        </row>
        <row r="3598">
          <cell r="B3598" t="str">
            <v>SE.KB-680</v>
          </cell>
          <cell r="C3598" t="str">
            <v>SANKEI SWITCH RETROCESO MD730710 MITSUBISHI 4G32 L200 1987-1999 M12*1.5 2 CABL</v>
          </cell>
          <cell r="D3598">
            <v>23</v>
          </cell>
          <cell r="E3598">
            <v>23</v>
          </cell>
          <cell r="F3598">
            <v>7.2999999999999995E-2</v>
          </cell>
          <cell r="G3598">
            <v>7.2999999999999995E-2</v>
          </cell>
        </row>
        <row r="3599">
          <cell r="B3599" t="str">
            <v>SE.KB-684</v>
          </cell>
          <cell r="C3599" t="str">
            <v>SANKEI SWITCH RETROCESO MD700198 MITSUBISHI 4G54 PAJERO 1987-1999 M12*1.5 2 CABL</v>
          </cell>
          <cell r="D3599">
            <v>54</v>
          </cell>
          <cell r="E3599">
            <v>54</v>
          </cell>
          <cell r="F3599">
            <v>7.0999999999999994E-2</v>
          </cell>
          <cell r="G3599">
            <v>7.0999999999999994E-2</v>
          </cell>
        </row>
        <row r="3600">
          <cell r="B3600" t="str">
            <v>SE.KB-687</v>
          </cell>
          <cell r="C3600" t="str">
            <v>SANKEI SWITCH RETROCESO MD738316 MITSUBISHI 4G64 MONTERO 1990-1994 M12*1.5 2 TERM</v>
          </cell>
          <cell r="D3600">
            <v>32</v>
          </cell>
          <cell r="E3600">
            <v>32</v>
          </cell>
          <cell r="F3600">
            <v>6.3E-2</v>
          </cell>
          <cell r="G3600">
            <v>6.3E-2</v>
          </cell>
        </row>
        <row r="3601">
          <cell r="B3601" t="str">
            <v>SE.KN-30</v>
          </cell>
          <cell r="C3601" t="str">
            <v>SANKEI SWITCH FRENO 25320-H5001 NISSAN VARIOS MODELOS 1983-2000 M10*1.25 2 CABL</v>
          </cell>
          <cell r="D3601">
            <v>458</v>
          </cell>
          <cell r="E3601">
            <v>458</v>
          </cell>
          <cell r="F3601">
            <v>4.3999999999999997E-2</v>
          </cell>
          <cell r="G3601">
            <v>4.3999999999999997E-2</v>
          </cell>
        </row>
        <row r="3602">
          <cell r="B3602" t="str">
            <v>SE.KN-33</v>
          </cell>
          <cell r="C3602" t="str">
            <v>SANKEI SWITCH FRENO 84340-26010 TOYOTA VARIOS MODELOS 1986-2005 M10*1.25 2 TERM</v>
          </cell>
          <cell r="D3602">
            <v>630</v>
          </cell>
          <cell r="E3602">
            <v>630</v>
          </cell>
          <cell r="F3602">
            <v>4.8000000000000001E-2</v>
          </cell>
          <cell r="G3602">
            <v>4.8000000000000001E-2</v>
          </cell>
        </row>
        <row r="3603">
          <cell r="B3603" t="str">
            <v>SE.KN-37</v>
          </cell>
          <cell r="C3603" t="str">
            <v>SANKEI SWITCH FRENO 25320-H8500 NISSAN VARIOS MODELOS 1983-2000 M10*1.25 2 TERM</v>
          </cell>
          <cell r="D3603">
            <v>103</v>
          </cell>
          <cell r="E3603">
            <v>103</v>
          </cell>
          <cell r="F3603">
            <v>4.3999999999999997E-2</v>
          </cell>
          <cell r="G3603">
            <v>4.3999999999999997E-2</v>
          </cell>
        </row>
        <row r="3604">
          <cell r="B3604" t="str">
            <v>SE.KN-43TM</v>
          </cell>
          <cell r="C3604" t="str">
            <v>SANKEI SWITCH FRENO 84340-10020 TOYOTA VARIOS MODELOS 1988-1997 M10*1.25 2 TERM</v>
          </cell>
          <cell r="D3604">
            <v>25</v>
          </cell>
          <cell r="E3604">
            <v>25</v>
          </cell>
          <cell r="F3604">
            <v>3.5000000000000003E-2</v>
          </cell>
          <cell r="G3604">
            <v>3.5000000000000003E-2</v>
          </cell>
        </row>
        <row r="3605">
          <cell r="B3605" t="str">
            <v>SE.KN-55</v>
          </cell>
          <cell r="C3605" t="str">
            <v>SANKEI SWITCH FRENO 25320-75A00 NISSAN VARIOS MODELOS 1990-2015 M10*1.25 2 TERM</v>
          </cell>
          <cell r="D3605">
            <v>112</v>
          </cell>
          <cell r="E3605">
            <v>112</v>
          </cell>
          <cell r="F3605">
            <v>4.8000000000000001E-2</v>
          </cell>
          <cell r="G3605">
            <v>4.8000000000000001E-2</v>
          </cell>
        </row>
        <row r="3606">
          <cell r="B3606" t="str">
            <v>SE.KP-104</v>
          </cell>
          <cell r="C3606" t="str">
            <v>SANKEI VALVULA PCV 12204-71010 TOYOTA NISSAN MITSUBISHI MAZDA ISUZU HYUNDAI KIA 1990-2015 RECTA</v>
          </cell>
          <cell r="D3606">
            <v>20</v>
          </cell>
          <cell r="E3606">
            <v>20</v>
          </cell>
          <cell r="F3606">
            <v>1.7999999999999999E-2</v>
          </cell>
          <cell r="G3606">
            <v>1.7999999999999999E-2</v>
          </cell>
        </row>
        <row r="3607">
          <cell r="B3607" t="str">
            <v>SE.KP-106</v>
          </cell>
          <cell r="C3607" t="str">
            <v>SANKEI VALVULA PCV 12204-20010 TOYOTA NISSAN MITSUBISHI MAZDA ISUZU HYUNDAI KIA 1990-2015 CURVA</v>
          </cell>
          <cell r="D3607">
            <v>215</v>
          </cell>
          <cell r="E3607">
            <v>215</v>
          </cell>
          <cell r="F3607">
            <v>1.9E-2</v>
          </cell>
          <cell r="G3607">
            <v>1.9E-2</v>
          </cell>
        </row>
        <row r="3608">
          <cell r="B3608" t="str">
            <v>SE.KP-108</v>
          </cell>
          <cell r="C3608" t="str">
            <v>SANKEI VALVULA PCV 18118-84000 SUZUKI 1990-2005 RECTA</v>
          </cell>
          <cell r="D3608">
            <v>26</v>
          </cell>
          <cell r="E3608">
            <v>26</v>
          </cell>
          <cell r="F3608">
            <v>3.7999999999999999E-2</v>
          </cell>
          <cell r="G3608">
            <v>3.7999999999999999E-2</v>
          </cell>
        </row>
        <row r="3609">
          <cell r="B3609" t="str">
            <v>SE.KP-120</v>
          </cell>
          <cell r="C3609" t="str">
            <v>SANKEI KP-120 VALVULA PCV TOYOTA   2005-UP    RECTA</v>
          </cell>
          <cell r="D3609">
            <v>10</v>
          </cell>
          <cell r="E3609">
            <v>10</v>
          </cell>
          <cell r="F3609">
            <v>0</v>
          </cell>
          <cell r="G3609">
            <v>0.04</v>
          </cell>
        </row>
        <row r="3610">
          <cell r="B3610" t="str">
            <v>SE.KP-122</v>
          </cell>
          <cell r="C3610" t="str">
            <v>SANKEI VALVULA PCV 12204-74030 TOYOTA RAV-4 1990-2006 CURVA</v>
          </cell>
          <cell r="D3610">
            <v>29</v>
          </cell>
          <cell r="E3610">
            <v>29</v>
          </cell>
          <cell r="F3610">
            <v>0</v>
          </cell>
          <cell r="G3610">
            <v>5.3999999999999999E-2</v>
          </cell>
        </row>
        <row r="3611">
          <cell r="B3611" t="str">
            <v>SE.KP-130</v>
          </cell>
          <cell r="C3611" t="str">
            <v>SANKEI VALVULA PCV 12204-11060 TOYOTA YARIS 1984-2000 CURVA</v>
          </cell>
          <cell r="D3611">
            <v>65</v>
          </cell>
          <cell r="E3611">
            <v>65</v>
          </cell>
          <cell r="F3611">
            <v>0</v>
          </cell>
          <cell r="G3611">
            <v>0.04</v>
          </cell>
        </row>
        <row r="3612">
          <cell r="B3612" t="str">
            <v>SE.KP-201</v>
          </cell>
          <cell r="C3612" t="str">
            <v>SANKEI VALVULA PCV MD041519 MITSUBISHI HYUNDAI 1971-1989 RECTA</v>
          </cell>
          <cell r="D3612">
            <v>105</v>
          </cell>
          <cell r="E3612">
            <v>105</v>
          </cell>
          <cell r="F3612">
            <v>3.5999999999999997E-2</v>
          </cell>
          <cell r="G3612">
            <v>3.5999999999999997E-2</v>
          </cell>
        </row>
        <row r="3613">
          <cell r="B3613" t="str">
            <v>SE.KP-202</v>
          </cell>
          <cell r="C3613" t="str">
            <v>SANKEI VALVULA PCV MD024719 MITSUBISHI LANCER 1990-2015 RECTA</v>
          </cell>
          <cell r="D3613">
            <v>21</v>
          </cell>
          <cell r="E3613">
            <v>21</v>
          </cell>
          <cell r="F3613">
            <v>3.7999999999999999E-2</v>
          </cell>
          <cell r="G3613">
            <v>3.7999999999999999E-2</v>
          </cell>
        </row>
        <row r="3614">
          <cell r="B3614" t="str">
            <v>SE.KR-222</v>
          </cell>
          <cell r="C3614" t="str">
            <v>SANKEI TERMOSWITCH 89428-24010 TOYOTA COROLLA 1990-2005 M16*1.5 90°-85° 2 TERM</v>
          </cell>
          <cell r="D3614">
            <v>58</v>
          </cell>
          <cell r="E3614">
            <v>58</v>
          </cell>
          <cell r="F3614">
            <v>3.4000000000000002E-2</v>
          </cell>
          <cell r="G3614">
            <v>3.4000000000000002E-2</v>
          </cell>
        </row>
        <row r="3615">
          <cell r="B3615" t="str">
            <v>SE.KR-223</v>
          </cell>
          <cell r="C3615" t="str">
            <v>SANKEI TERMOSWITCH 89428-20110 TOYOTA COROLLA 1990-2005 M16*1.5 90°-85° 2 TERM CIRCUI INVERT</v>
          </cell>
          <cell r="D3615">
            <v>361</v>
          </cell>
          <cell r="E3615">
            <v>361</v>
          </cell>
          <cell r="F3615">
            <v>3.4000000000000002E-2</v>
          </cell>
          <cell r="G3615">
            <v>3.4000000000000002E-2</v>
          </cell>
        </row>
        <row r="3616">
          <cell r="B3616" t="str">
            <v>SE.KR-251</v>
          </cell>
          <cell r="C3616" t="str">
            <v>SANKEI TERMOSWITCH 89428-15020 TOYOTA TERCEL 1984-2000 M16*1.5 90°-85° 2 TERM</v>
          </cell>
          <cell r="D3616">
            <v>14</v>
          </cell>
          <cell r="E3616">
            <v>14</v>
          </cell>
          <cell r="F3616">
            <v>3.5000000000000003E-2</v>
          </cell>
          <cell r="G3616">
            <v>3.5000000000000003E-2</v>
          </cell>
        </row>
        <row r="3617">
          <cell r="B3617" t="str">
            <v>SE.KRB-910</v>
          </cell>
          <cell r="C3617" t="str">
            <v>SANKEI TERMOSWITCH 21595-04A00 NISSAN SUNNY 1983-UP</v>
          </cell>
          <cell r="D3617">
            <v>50</v>
          </cell>
          <cell r="E3617">
            <v>50</v>
          </cell>
          <cell r="F3617">
            <v>3.6999999999999998E-2</v>
          </cell>
          <cell r="G3617">
            <v>3.6999999999999998E-2</v>
          </cell>
        </row>
        <row r="3618">
          <cell r="B3618" t="str">
            <v>SE.KRB-923</v>
          </cell>
          <cell r="C3618" t="str">
            <v>SANKEI TERMOSWITCH 21595-63A01 NISSAN SENTRA 1984-2000 M16*1.5 87°-82° 2 TERM</v>
          </cell>
          <cell r="D3618">
            <v>108</v>
          </cell>
          <cell r="E3618">
            <v>108</v>
          </cell>
          <cell r="F3618">
            <v>5.5E-2</v>
          </cell>
          <cell r="G3618">
            <v>5.5E-2</v>
          </cell>
        </row>
        <row r="3619">
          <cell r="B3619" t="str">
            <v>SE.KRB-923C</v>
          </cell>
          <cell r="C3619" t="str">
            <v>SANKEI TERMOSWITCH 21595-63A02 NISSAN SENTRA 1984-2000 M16*1.5 85°-80° 2 TERM</v>
          </cell>
          <cell r="D3619">
            <v>30</v>
          </cell>
          <cell r="E3619">
            <v>30</v>
          </cell>
          <cell r="F3619">
            <v>5.5E-2</v>
          </cell>
          <cell r="G3619">
            <v>5.5E-2</v>
          </cell>
        </row>
        <row r="3620">
          <cell r="B3620" t="str">
            <v>SE.KRB-960</v>
          </cell>
          <cell r="C3620" t="str">
            <v>SANKEI TERMOSWITCH 89428-10100 TOYOTA COROLLA 1989-1993 M16*1.5 85°-80° 1 TERM</v>
          </cell>
          <cell r="D3620">
            <v>16</v>
          </cell>
          <cell r="E3620">
            <v>16</v>
          </cell>
          <cell r="F3620">
            <v>0.03</v>
          </cell>
          <cell r="G3620">
            <v>0.03</v>
          </cell>
        </row>
        <row r="3621">
          <cell r="B3621" t="str">
            <v>SE.KRB-961</v>
          </cell>
          <cell r="C3621" t="str">
            <v>SANKEI TERMOSWITCH 89428-20060 TOYOTA COROLLA M16*1.5 90°-85° 1 TERM</v>
          </cell>
          <cell r="D3621">
            <v>13</v>
          </cell>
          <cell r="E3621">
            <v>13</v>
          </cell>
          <cell r="F3621">
            <v>0.03</v>
          </cell>
          <cell r="G3621">
            <v>0.03</v>
          </cell>
        </row>
        <row r="3622">
          <cell r="B3622" t="str">
            <v>SE.KRB-962</v>
          </cell>
          <cell r="C3622" t="str">
            <v>SANKEI TERMOSWITCH 89428-10120 TOYOTA YARIS 1990-2005 M16*1.5 90°-85° 1 TERM</v>
          </cell>
          <cell r="D3622">
            <v>266</v>
          </cell>
          <cell r="E3622">
            <v>266</v>
          </cell>
          <cell r="F3622">
            <v>3.3000000000000002E-2</v>
          </cell>
          <cell r="G3622">
            <v>3.3000000000000002E-2</v>
          </cell>
        </row>
        <row r="3623">
          <cell r="B3623" t="str">
            <v>SE.KRB-972</v>
          </cell>
          <cell r="C3623" t="str">
            <v>SANKEI TERMOSWITCH MB660663 MITSUBISHI VARIOS MODELOS 1990-2005 M16*1.5 85°-80° 2 TERM</v>
          </cell>
          <cell r="D3623">
            <v>4</v>
          </cell>
          <cell r="E3623">
            <v>4</v>
          </cell>
          <cell r="F3623">
            <v>3.2000000000000001E-2</v>
          </cell>
          <cell r="G3623">
            <v>3.2000000000000001E-2</v>
          </cell>
        </row>
        <row r="3624">
          <cell r="B3624" t="str">
            <v>SE.KRB-975</v>
          </cell>
          <cell r="C3624" t="str">
            <v>SANKEI TERMOSWITCH 37760-P00-003 HONDA VARIOS MODELOS 1989-2012 M18*1.5 95°-90° 2 TERM</v>
          </cell>
          <cell r="D3624">
            <v>1</v>
          </cell>
          <cell r="E3624">
            <v>1</v>
          </cell>
          <cell r="F3624">
            <v>4.1000000000000002E-2</v>
          </cell>
          <cell r="G3624">
            <v>4.1000000000000002E-2</v>
          </cell>
        </row>
        <row r="3625">
          <cell r="B3625" t="str">
            <v>SE.KT-42A</v>
          </cell>
          <cell r="C3625" t="str">
            <v>SANKEI SWITCH FRENO 84340-20011 TOYOTA VARIOS MODELOS 1986-2005 M10*1.25 2 TERM</v>
          </cell>
          <cell r="D3625">
            <v>398</v>
          </cell>
          <cell r="E3625">
            <v>398</v>
          </cell>
          <cell r="F3625">
            <v>3.9E-2</v>
          </cell>
          <cell r="G3625">
            <v>3.9E-2</v>
          </cell>
        </row>
        <row r="3626">
          <cell r="B3626" t="str">
            <v>SE.KT-43</v>
          </cell>
          <cell r="C3626" t="str">
            <v>SANKEI SWITCH FRENO 84340-22072 TOYOTA VARIOS MODELOS 1987-1995 M10*1.25 2 TERM</v>
          </cell>
          <cell r="D3626">
            <v>112</v>
          </cell>
          <cell r="E3626">
            <v>112</v>
          </cell>
          <cell r="F3626">
            <v>3.6999999999999998E-2</v>
          </cell>
          <cell r="G3626">
            <v>3.6999999999999998E-2</v>
          </cell>
        </row>
        <row r="3627">
          <cell r="B3627" t="str">
            <v>SE.KW-11N</v>
          </cell>
          <cell r="C3627" t="str">
            <v>SANKEI SWITCH TEMPERATURA 25080-89907 NISSAN VARIOS MODELOS 1990-2015 M12*1.5 TERM PLANO PETROL</v>
          </cell>
          <cell r="D3627">
            <v>634</v>
          </cell>
          <cell r="E3627">
            <v>634</v>
          </cell>
          <cell r="F3627">
            <v>1.9E-2</v>
          </cell>
          <cell r="G3627">
            <v>1.9E-2</v>
          </cell>
        </row>
        <row r="3628">
          <cell r="B3628" t="str">
            <v>SE.KW-2H</v>
          </cell>
          <cell r="C3628" t="str">
            <v>SANKEI SWITCH TEMPERATURA 37750-PC1-004 HONDA D15B ACCORD CIVIC 1984-2000 1/8 TERM REDON</v>
          </cell>
          <cell r="D3628">
            <v>34</v>
          </cell>
          <cell r="E3628">
            <v>34</v>
          </cell>
          <cell r="F3628">
            <v>1.4999999999999999E-2</v>
          </cell>
          <cell r="G3628">
            <v>1.4999999999999999E-2</v>
          </cell>
        </row>
        <row r="3629">
          <cell r="B3629" t="str">
            <v>SE.KW-3N</v>
          </cell>
          <cell r="C3629" t="str">
            <v>SANKEI SWITCH TEMPERATURA 25080-89900 NISSAN J15 PICK UP 1985-1999 TERM REDON</v>
          </cell>
          <cell r="D3629">
            <v>36</v>
          </cell>
          <cell r="E3629">
            <v>36</v>
          </cell>
          <cell r="F3629">
            <v>2.7E-2</v>
          </cell>
          <cell r="G3629">
            <v>2.7E-2</v>
          </cell>
        </row>
        <row r="3630">
          <cell r="B3630" t="str">
            <v>SE.KW-400</v>
          </cell>
          <cell r="C3630" t="str">
            <v>SANKEI SENSOR TEMPERATURA 22630-10G00 NISSAN VARIOS MODELOS 1992-2006 M12*1.5 2 TERM</v>
          </cell>
          <cell r="D3630">
            <v>125</v>
          </cell>
          <cell r="E3630">
            <v>125</v>
          </cell>
          <cell r="F3630">
            <v>0.03</v>
          </cell>
          <cell r="G3630">
            <v>0.03</v>
          </cell>
        </row>
        <row r="3631">
          <cell r="B3631" t="str">
            <v>SE.KW-401</v>
          </cell>
          <cell r="C3631" t="str">
            <v>SANKEI SENSOR TEMPERATURA 22630-70J00 NISSAN VARIOS MODELOS 1988-2000 M12*1.5 2 TERM</v>
          </cell>
          <cell r="D3631">
            <v>113</v>
          </cell>
          <cell r="E3631">
            <v>113</v>
          </cell>
          <cell r="F3631">
            <v>0.03</v>
          </cell>
          <cell r="G3631">
            <v>0.03</v>
          </cell>
        </row>
        <row r="3632">
          <cell r="B3632" t="str">
            <v>SE.KW-406</v>
          </cell>
          <cell r="C3632" t="str">
            <v>SANKEI SENSOR TEMPERATURA 89422-87701 TOYOTA VARIOS MODELOS 1986-1997 M12*1.5 2 TERM</v>
          </cell>
          <cell r="D3632">
            <v>7</v>
          </cell>
          <cell r="E3632">
            <v>7</v>
          </cell>
          <cell r="F3632">
            <v>3.1E-2</v>
          </cell>
          <cell r="G3632">
            <v>3.1E-2</v>
          </cell>
        </row>
        <row r="3633">
          <cell r="B3633" t="str">
            <v>SE.KW-407</v>
          </cell>
          <cell r="C3633" t="str">
            <v>SANKEI SENSOR TEMPERATURA MD182467 MITSUBISHI VARIOS MODELOS 1991-2015 3/8 2 TERM</v>
          </cell>
          <cell r="D3633">
            <v>133</v>
          </cell>
          <cell r="E3633">
            <v>133</v>
          </cell>
          <cell r="F3633">
            <v>0.04</v>
          </cell>
          <cell r="G3633">
            <v>0.04</v>
          </cell>
        </row>
        <row r="3634">
          <cell r="B3634" t="str">
            <v>SE.KW-408</v>
          </cell>
          <cell r="C3634" t="str">
            <v>SANKEI SENSOR TEMPERATURA 89422-20010 TOYOTA VARIOS MODELOS 1990-2015 M12*1.5 2 TERM</v>
          </cell>
          <cell r="D3634">
            <v>362</v>
          </cell>
          <cell r="E3634">
            <v>362</v>
          </cell>
          <cell r="F3634">
            <v>2.9000000000000001E-2</v>
          </cell>
          <cell r="G3634">
            <v>2.9000000000000001E-2</v>
          </cell>
        </row>
        <row r="3635">
          <cell r="B3635" t="str">
            <v>SE.KW-409</v>
          </cell>
          <cell r="C3635" t="str">
            <v>SANKEI 13650-61B00 SENSOR TEMPERATURA SUZUKI  VARIOS MODELOS 1990-UP M12*1.5 2 TERM</v>
          </cell>
          <cell r="D3635">
            <v>161</v>
          </cell>
          <cell r="E3635">
            <v>161</v>
          </cell>
          <cell r="F3635">
            <v>0</v>
          </cell>
          <cell r="G3635">
            <v>0.03</v>
          </cell>
        </row>
        <row r="3636">
          <cell r="B3636" t="str">
            <v>SE.KW-413</v>
          </cell>
          <cell r="C3636" t="str">
            <v>SANKEI SENSOR TEMPERATURA 22630-1W400 NISSAN VARIOS MODELOS 1992-2020 M12*1.5 2 TERM</v>
          </cell>
          <cell r="D3636">
            <v>1</v>
          </cell>
          <cell r="E3636">
            <v>1</v>
          </cell>
          <cell r="F3636">
            <v>2.9000000000000001E-2</v>
          </cell>
          <cell r="G3636">
            <v>2.9000000000000001E-2</v>
          </cell>
        </row>
        <row r="3637">
          <cell r="B3637" t="str">
            <v>SE.KW-414</v>
          </cell>
          <cell r="C3637" t="str">
            <v>SANKEI SENSOR TEMPERATURA 89422-33030 TOYOTA VARIOS MODELOS 2006-2020 M12*1.5 2 TERM</v>
          </cell>
          <cell r="D3637">
            <v>10</v>
          </cell>
          <cell r="E3637">
            <v>10</v>
          </cell>
          <cell r="F3637">
            <v>3.2000000000000001E-2</v>
          </cell>
          <cell r="G3637">
            <v>3.2000000000000001E-2</v>
          </cell>
        </row>
        <row r="3638">
          <cell r="B3638" t="str">
            <v>SE.KW-450</v>
          </cell>
          <cell r="C3638" t="str">
            <v>SANKEI SENSOR TEMPERATURA 89422-22030 TOYOTA VARIOS MODELOS 2001-2020 M12*1.5 3 TERM</v>
          </cell>
          <cell r="D3638">
            <v>2</v>
          </cell>
          <cell r="E3638">
            <v>2</v>
          </cell>
          <cell r="F3638">
            <v>2.7E-2</v>
          </cell>
          <cell r="G3638">
            <v>2.7E-2</v>
          </cell>
        </row>
        <row r="3639">
          <cell r="B3639" t="str">
            <v>SE.KW-5N</v>
          </cell>
          <cell r="C3639" t="str">
            <v>SANKEI SWITCH TEMPERATURA 25080-89903 NISSAN VARIOS MODELOS 1990-2015 M12*1.25 TERM PLANO GAS</v>
          </cell>
          <cell r="D3639">
            <v>562</v>
          </cell>
          <cell r="E3639">
            <v>562</v>
          </cell>
          <cell r="F3639">
            <v>1.9E-2</v>
          </cell>
          <cell r="G3639">
            <v>1.9E-2</v>
          </cell>
        </row>
        <row r="3640">
          <cell r="B3640" t="str">
            <v>SE.KW-6B</v>
          </cell>
          <cell r="C3640" t="str">
            <v>SANKEI SWITCH TEMPERATURA 31390-00100 TOYOTA</v>
          </cell>
          <cell r="D3640">
            <v>266</v>
          </cell>
          <cell r="E3640">
            <v>266</v>
          </cell>
          <cell r="F3640">
            <v>3.2000000000000001E-2</v>
          </cell>
          <cell r="G3640">
            <v>3.2000000000000001E-2</v>
          </cell>
        </row>
        <row r="3641">
          <cell r="B3641" t="str">
            <v>SE.KW-6N</v>
          </cell>
          <cell r="C3641" t="str">
            <v>SANKEI SWITCH TEMPERATURA 25080-89902 NISSAN</v>
          </cell>
          <cell r="D3641">
            <v>65</v>
          </cell>
          <cell r="E3641">
            <v>65</v>
          </cell>
          <cell r="F3641">
            <v>4.2999999999999997E-2</v>
          </cell>
          <cell r="G3641">
            <v>4.2999999999999997E-2</v>
          </cell>
        </row>
        <row r="3642">
          <cell r="B3642" t="str">
            <v>SE.KW-6T</v>
          </cell>
          <cell r="C3642" t="str">
            <v>SANKEI SWITCH TEMPERATURA 83420-20020 TOYOTA VARIOS MODELOS 1990-2005 M16*1.5 TERM PLANO</v>
          </cell>
          <cell r="D3642">
            <v>1426</v>
          </cell>
          <cell r="E3642">
            <v>1426</v>
          </cell>
          <cell r="F3642">
            <v>3.5999999999999997E-2</v>
          </cell>
          <cell r="G3642">
            <v>3.5999999999999997E-2</v>
          </cell>
        </row>
        <row r="3643">
          <cell r="B3643" t="str">
            <v>SE.KW-7T</v>
          </cell>
          <cell r="C3643" t="str">
            <v>SANKEI SWITCH TEMPERATURA 83420-16030 TOYOTA VARIOS MODELOS 1990-2005 1/8 TERM PLANO</v>
          </cell>
          <cell r="D3643">
            <v>632</v>
          </cell>
          <cell r="E3643">
            <v>632</v>
          </cell>
          <cell r="F3643">
            <v>1.4E-2</v>
          </cell>
          <cell r="G3643">
            <v>1.4E-2</v>
          </cell>
        </row>
        <row r="3644">
          <cell r="B3644" t="str">
            <v>SE.KW-8B</v>
          </cell>
          <cell r="C3644" t="str">
            <v>SANKEI SWITCH TEMPERATURA MD005051 MITSUBISHI VARIOS MODELOS 1990-2005 M16*1.5 2 TERM</v>
          </cell>
          <cell r="D3644">
            <v>322</v>
          </cell>
          <cell r="E3644">
            <v>322</v>
          </cell>
          <cell r="F3644">
            <v>0.03</v>
          </cell>
          <cell r="G3644">
            <v>0.03</v>
          </cell>
        </row>
        <row r="3645">
          <cell r="B3645" t="str">
            <v>SE.KW-8T</v>
          </cell>
          <cell r="C3645" t="str">
            <v>SANKEI SWITCH TEMPERATURA 83420-16040 TOYOTA VARIOS MODELOS 1990-2015 M16*1.5 1 TERM</v>
          </cell>
          <cell r="D3645">
            <v>271</v>
          </cell>
          <cell r="E3645">
            <v>271</v>
          </cell>
          <cell r="F3645">
            <v>0.03</v>
          </cell>
          <cell r="G3645">
            <v>0.03</v>
          </cell>
        </row>
        <row r="3646">
          <cell r="B3646" t="str">
            <v>SE.KW-9B</v>
          </cell>
          <cell r="C3646" t="str">
            <v>SANKEI SWITCH TEMPERATURA MC843920 MITSUBISHI VARIOS MODELOS 1990-2005 M16*1.5 2 TERM</v>
          </cell>
          <cell r="D3646">
            <v>89</v>
          </cell>
          <cell r="E3646">
            <v>89</v>
          </cell>
          <cell r="F3646">
            <v>0.03</v>
          </cell>
          <cell r="G3646">
            <v>0.03</v>
          </cell>
        </row>
        <row r="3647">
          <cell r="B3647" t="str">
            <v>SH.030 645</v>
          </cell>
          <cell r="C3647" t="str">
            <v>SACHS MP8225 AMORTIGUADOR SUSPENSION CHRYSLER VOYAGER MINI VAN 1997-2000     DELANTERO DER IZQ</v>
          </cell>
          <cell r="D3647">
            <v>2</v>
          </cell>
          <cell r="E3647">
            <v>2</v>
          </cell>
          <cell r="F3647">
            <v>0</v>
          </cell>
          <cell r="G3647">
            <v>6.74</v>
          </cell>
        </row>
        <row r="3648">
          <cell r="B3648" t="str">
            <v>SH.200 846</v>
          </cell>
          <cell r="C3648" t="str">
            <v>SACHS MP8626 AMORTIGUADOR SUSPENSION NISSAN SENTRA 2013-2015     DELANTERO DER</v>
          </cell>
          <cell r="D3648">
            <v>26</v>
          </cell>
          <cell r="E3648">
            <v>26</v>
          </cell>
          <cell r="F3648">
            <v>3.67</v>
          </cell>
          <cell r="G3648">
            <v>3.67</v>
          </cell>
        </row>
        <row r="3649">
          <cell r="B3649" t="str">
            <v>SH.280 953</v>
          </cell>
          <cell r="C3649" t="str">
            <v>SACHS U2915 AMORTIGUADOR SUSPENSION NISSAN SENTRA SUNNY B15 2001-2006     POSTERIOR DER IZQ</v>
          </cell>
          <cell r="D3649">
            <v>18</v>
          </cell>
          <cell r="E3649">
            <v>18</v>
          </cell>
          <cell r="F3649">
            <v>1.704</v>
          </cell>
          <cell r="G3649">
            <v>1.704</v>
          </cell>
        </row>
        <row r="3650">
          <cell r="B3650" t="str">
            <v>SH.310 190</v>
          </cell>
          <cell r="C3650" t="str">
            <v>SACHS 37082 AMORTIGUADOR SUSPENSION JEEP GRAND CHEROKEE 1994-2004     POSTERIOR DER IZQ</v>
          </cell>
          <cell r="D3650">
            <v>2</v>
          </cell>
          <cell r="E3650">
            <v>2</v>
          </cell>
          <cell r="F3650">
            <v>0</v>
          </cell>
          <cell r="G3650">
            <v>2.3439999999999999</v>
          </cell>
        </row>
        <row r="3651">
          <cell r="B3651" t="str">
            <v>SH.310 203</v>
          </cell>
          <cell r="C3651" t="str">
            <v>SACHS 37123 AMORTIGUADOR SUSPENSION DODGE CARAVAN VOYAGER 1986-2007     POSTERIOR DER IZQ</v>
          </cell>
          <cell r="D3651">
            <v>1</v>
          </cell>
          <cell r="E3651">
            <v>1</v>
          </cell>
          <cell r="F3651">
            <v>1.8839999999999999</v>
          </cell>
          <cell r="G3651">
            <v>1.8839999999999999</v>
          </cell>
        </row>
        <row r="3652">
          <cell r="B3652" t="str">
            <v>SH.310 220</v>
          </cell>
          <cell r="C3652" t="str">
            <v>SACHS MP8143 AMORTIGUADOR SUSPENSION FORD ESCORT 1991-2002     DELANTERO DER IZQ</v>
          </cell>
          <cell r="D3652">
            <v>2</v>
          </cell>
          <cell r="E3652">
            <v>2</v>
          </cell>
          <cell r="F3652">
            <v>0</v>
          </cell>
          <cell r="G3652">
            <v>4.1520000000000001</v>
          </cell>
        </row>
        <row r="3653">
          <cell r="B3653" t="str">
            <v>SH.310 221</v>
          </cell>
          <cell r="C3653" t="str">
            <v>SACHS MP8145 AMORTIGUADOR SUSPENSION FORD ESCORT 1991-2002     STRUT POST DER IZQ</v>
          </cell>
          <cell r="D3653">
            <v>2</v>
          </cell>
          <cell r="E3653">
            <v>2</v>
          </cell>
          <cell r="F3653">
            <v>0</v>
          </cell>
          <cell r="G3653">
            <v>4.9800000000000004</v>
          </cell>
        </row>
        <row r="3654">
          <cell r="B3654" t="str">
            <v>SH.310 222</v>
          </cell>
          <cell r="C3654" t="str">
            <v>SACHS 930017 AMORTIGUADOR SUSPENSION FORD EXPEDITION F150 F250 1998-2002    REFORZADO DELANTERO DER IZQ</v>
          </cell>
          <cell r="D3654">
            <v>2</v>
          </cell>
          <cell r="E3654">
            <v>2</v>
          </cell>
          <cell r="F3654">
            <v>0</v>
          </cell>
          <cell r="G3654">
            <v>1.87</v>
          </cell>
        </row>
        <row r="3655">
          <cell r="B3655" t="str">
            <v>SH.310 223</v>
          </cell>
          <cell r="C3655" t="str">
            <v>SACHS 52088221AB AMORTIGUADOR SUSPENSION JEEP GRAND 1999-2004  8CIL 4.7L  POSTERIOR</v>
          </cell>
          <cell r="D3655">
            <v>6</v>
          </cell>
          <cell r="E3655">
            <v>6</v>
          </cell>
          <cell r="F3655">
            <v>0</v>
          </cell>
          <cell r="G3655">
            <v>2.512</v>
          </cell>
        </row>
        <row r="3656">
          <cell r="B3656" t="str">
            <v>SH.310 225</v>
          </cell>
          <cell r="C3656" t="str">
            <v>SACHS 37177 AMORTIGUADOR SUSPENSION FORD EXPLORER 1998-2002 2WD    DELANTERO DER IZQ</v>
          </cell>
          <cell r="D3656">
            <v>6</v>
          </cell>
          <cell r="E3656">
            <v>6</v>
          </cell>
          <cell r="F3656">
            <v>0</v>
          </cell>
          <cell r="G3656">
            <v>2.06</v>
          </cell>
        </row>
        <row r="3657">
          <cell r="B3657" t="str">
            <v>SH.310 227</v>
          </cell>
          <cell r="C3657" t="str">
            <v>SACHS 37035 AMORTIGUADOR SUSPENSION FORD EXPLORER 1998-2002 2WD    POSTERIOR DER IZQ</v>
          </cell>
          <cell r="D3657">
            <v>6</v>
          </cell>
          <cell r="E3657">
            <v>6</v>
          </cell>
          <cell r="F3657">
            <v>0</v>
          </cell>
          <cell r="G3657">
            <v>2.7549999999999999</v>
          </cell>
        </row>
        <row r="3658">
          <cell r="B3658" t="str">
            <v>SH.310 260</v>
          </cell>
          <cell r="C3658" t="str">
            <v>SACHS 37153 AMORTIGUADOR SUSPENSION FORD RANGER 1997-2003     DELANTERO DER IZQ</v>
          </cell>
          <cell r="D3658">
            <v>4</v>
          </cell>
          <cell r="E3658">
            <v>4</v>
          </cell>
          <cell r="F3658">
            <v>0</v>
          </cell>
          <cell r="G3658">
            <v>1.9430000000000001</v>
          </cell>
        </row>
        <row r="3659">
          <cell r="B3659" t="str">
            <v>SH.310 271</v>
          </cell>
          <cell r="C3659" t="str">
            <v>SACHS MP8211 AMORTIGUADOR SUSPENSION FORD WINDSTAR 1995-2003     DELANTERO DER IZQ</v>
          </cell>
          <cell r="D3659">
            <v>2</v>
          </cell>
          <cell r="E3659">
            <v>2</v>
          </cell>
          <cell r="F3659">
            <v>0</v>
          </cell>
          <cell r="G3659">
            <v>4.92</v>
          </cell>
        </row>
        <row r="3660">
          <cell r="B3660" t="str">
            <v>SH.310 279</v>
          </cell>
          <cell r="C3660" t="str">
            <v>SACHS 835096 AMORTIGUADOR SUSPENSION CHEVROLET S10 BLAZER 1993-2004     P*CORB DELANTERO DER IZQ</v>
          </cell>
          <cell r="D3660">
            <v>2</v>
          </cell>
          <cell r="E3660">
            <v>2</v>
          </cell>
          <cell r="F3660">
            <v>0</v>
          </cell>
          <cell r="G3660">
            <v>1.575</v>
          </cell>
        </row>
        <row r="3661">
          <cell r="B3661" t="str">
            <v>SH.310 353</v>
          </cell>
          <cell r="C3661" t="str">
            <v>SACHS B1100 AMORTIGUADOR SUSPENSION NISSAN SENTRA SUNNY B15 1998-UP     STRUT DELANTERO IZQ</v>
          </cell>
          <cell r="D3661">
            <v>20</v>
          </cell>
          <cell r="E3661">
            <v>20</v>
          </cell>
          <cell r="F3661">
            <v>3.605</v>
          </cell>
          <cell r="G3661">
            <v>3.605</v>
          </cell>
        </row>
        <row r="3662">
          <cell r="B3662" t="str">
            <v>SH.310 354</v>
          </cell>
          <cell r="C3662" t="str">
            <v>SACHS B1099 AMORTIGUADOR SUSPENSION NISSAN SENTRA SUNNY B15 1998-UP     STRUT DELANTERO DER</v>
          </cell>
          <cell r="D3662">
            <v>10</v>
          </cell>
          <cell r="E3662">
            <v>10</v>
          </cell>
          <cell r="F3662">
            <v>3.6509999999999998</v>
          </cell>
          <cell r="G3662">
            <v>3.6509999999999998</v>
          </cell>
        </row>
        <row r="3663">
          <cell r="B3663" t="str">
            <v>SH.310 355</v>
          </cell>
          <cell r="C3663" t="str">
            <v>SACHS 832322 AMORTIGUADOR SUSPENSION NISSAN SENTRA SUNNY 1995-2000 B14    POSTERIOR DER IZQ</v>
          </cell>
          <cell r="D3663">
            <v>6</v>
          </cell>
          <cell r="E3663">
            <v>6</v>
          </cell>
          <cell r="F3663">
            <v>1.637</v>
          </cell>
          <cell r="G3663">
            <v>1.637</v>
          </cell>
        </row>
        <row r="3664">
          <cell r="B3664" t="str">
            <v>SH.310 359</v>
          </cell>
          <cell r="C3664" t="str">
            <v>SACHS 71814 AMORTIGUADOR SUSPENSION NISSAN SENTRA SUNNY B12 1985-1992     DELANTERO DER IZQ</v>
          </cell>
          <cell r="D3664">
            <v>7</v>
          </cell>
          <cell r="E3664">
            <v>7</v>
          </cell>
          <cell r="F3664">
            <v>3.45</v>
          </cell>
          <cell r="G3664">
            <v>3.45</v>
          </cell>
        </row>
        <row r="3665">
          <cell r="B3665" t="str">
            <v>SH.310 360</v>
          </cell>
          <cell r="C3665" t="str">
            <v>SACHS 71816 AMORTIGUADOR SUSPENSION NISSAN SENTRA SUNNY B12 1985-1992     POSTERIOR DER IZQ</v>
          </cell>
          <cell r="D3665">
            <v>3</v>
          </cell>
          <cell r="E3665">
            <v>3</v>
          </cell>
          <cell r="F3665">
            <v>4.0209999999999999</v>
          </cell>
          <cell r="G3665">
            <v>4.0209999999999999</v>
          </cell>
        </row>
        <row r="3666">
          <cell r="B3666" t="str">
            <v>SH.310 375</v>
          </cell>
          <cell r="C3666" t="str">
            <v>SACHS MP8020 AMORTIGUADOR SUSPENSION VOLKSWAGEN CADDY DERBY 2002-UP     DELANTERO</v>
          </cell>
          <cell r="D3666">
            <v>20</v>
          </cell>
          <cell r="E3666">
            <v>20</v>
          </cell>
          <cell r="F3666">
            <v>3.819</v>
          </cell>
          <cell r="G3666">
            <v>3.819</v>
          </cell>
        </row>
        <row r="3667">
          <cell r="B3667" t="str">
            <v>SH.310 378</v>
          </cell>
          <cell r="C3667" t="str">
            <v>SACHS MP8241 AMORTIGUADOR SUSPENSION VOLKSWAGEN GOLF JETTA 1999-2008     STRUT DELANTERO DER IZQ</v>
          </cell>
          <cell r="D3667">
            <v>94</v>
          </cell>
          <cell r="E3667">
            <v>94</v>
          </cell>
          <cell r="F3667">
            <v>3.8820000000000001</v>
          </cell>
          <cell r="G3667">
            <v>3.8820000000000001</v>
          </cell>
        </row>
        <row r="3668">
          <cell r="B3668" t="str">
            <v>SH.310 383</v>
          </cell>
          <cell r="C3668" t="str">
            <v>SACHS 832430 AMORTIGUADOR SUSPENSION VOLKSWAGEN GOLF JETTA 1999-2008     P*OB POSTERIOR DER IZQ</v>
          </cell>
          <cell r="D3668">
            <v>34</v>
          </cell>
          <cell r="E3668">
            <v>34</v>
          </cell>
          <cell r="F3668">
            <v>1.76</v>
          </cell>
          <cell r="G3668">
            <v>1.76</v>
          </cell>
        </row>
        <row r="3669">
          <cell r="B3669" t="str">
            <v>SH.310 740</v>
          </cell>
          <cell r="C3669" t="str">
            <v>SACHS 71871 AMORTIGUADOR SUSPENSION NISSAN SENTRA SUNNY 1990-1994 B13  B13 STRUT DEL DER</v>
          </cell>
          <cell r="D3669">
            <v>9</v>
          </cell>
          <cell r="E3669">
            <v>9</v>
          </cell>
          <cell r="F3669">
            <v>3.4359999999999999</v>
          </cell>
          <cell r="G3669">
            <v>3.4359999999999999</v>
          </cell>
        </row>
        <row r="3670">
          <cell r="B3670" t="str">
            <v>SH.310 741</v>
          </cell>
          <cell r="C3670" t="str">
            <v>SACHS 71872 AMORTIGUADOR SUSPENSION NISSAN SENTRA SUNNY 1990-1994 B13  B13 STRUT DEL IZQ</v>
          </cell>
          <cell r="D3670">
            <v>9</v>
          </cell>
          <cell r="E3670">
            <v>9</v>
          </cell>
          <cell r="F3670">
            <v>3.4169999999999998</v>
          </cell>
          <cell r="G3670">
            <v>3.4169999999999998</v>
          </cell>
        </row>
        <row r="3671">
          <cell r="B3671" t="str">
            <v>SH.310 742</v>
          </cell>
          <cell r="C3671" t="str">
            <v>SACHS 71873 AMORTIGUADOR SUSPENSION NISSAN SENTRA SUNNY 1990-1994 B13  B13 STRUT POS DER</v>
          </cell>
          <cell r="D3671">
            <v>3</v>
          </cell>
          <cell r="E3671">
            <v>3</v>
          </cell>
          <cell r="F3671">
            <v>3.9550000000000001</v>
          </cell>
          <cell r="G3671">
            <v>3.9550000000000001</v>
          </cell>
        </row>
        <row r="3672">
          <cell r="B3672" t="str">
            <v>SH.310 743</v>
          </cell>
          <cell r="C3672" t="str">
            <v>SACHS 71874 AMORTIGUADOR SUSPENSION NISSAN SENTRA SUNNY 1990-1994 B13  B13 STRUT POS IZQ</v>
          </cell>
          <cell r="D3672">
            <v>10</v>
          </cell>
          <cell r="E3672">
            <v>10</v>
          </cell>
          <cell r="F3672">
            <v>3.931</v>
          </cell>
          <cell r="G3672">
            <v>3.931</v>
          </cell>
        </row>
        <row r="3673">
          <cell r="B3673" t="str">
            <v>SH.311 123</v>
          </cell>
          <cell r="C3673" t="str">
            <v>SACHS 52088673AE AMORTIGUADOR SUSPENSION JEEP LIBERTY CHEROKEE 2001-2006 TURBO DIESEL TURBO 2.4L-2.5L-3.7L-2.8L  POST DER IZQ</v>
          </cell>
          <cell r="D3673">
            <v>14</v>
          </cell>
          <cell r="E3673">
            <v>14</v>
          </cell>
          <cell r="F3673">
            <v>0</v>
          </cell>
          <cell r="G3673">
            <v>2.343</v>
          </cell>
        </row>
        <row r="3674">
          <cell r="B3674" t="str">
            <v>SH.311 467</v>
          </cell>
          <cell r="C3674" t="str">
            <v>SACHS HG31103 AMORTIGUADOR SUSPENSION FORD ECO SPORT 2001-2006 2WD    OB*P POSTERIOR DER IZQ</v>
          </cell>
          <cell r="D3674">
            <v>6</v>
          </cell>
          <cell r="E3674">
            <v>6</v>
          </cell>
          <cell r="F3674">
            <v>2.1520000000000001</v>
          </cell>
          <cell r="G3674">
            <v>2.1520000000000001</v>
          </cell>
        </row>
        <row r="3675">
          <cell r="B3675" t="str">
            <v>SH.312 475</v>
          </cell>
          <cell r="C3675" t="str">
            <v>SACHS 930106 AMORTIGUADOR SUSPENSION DODGE DURANGO 2004-2009 2WD-4WD   OB*OB DEL DER IZQ REFORZADO</v>
          </cell>
          <cell r="D3675">
            <v>2</v>
          </cell>
          <cell r="E3675">
            <v>2</v>
          </cell>
          <cell r="F3675">
            <v>0</v>
          </cell>
          <cell r="G3675">
            <v>1.76</v>
          </cell>
        </row>
        <row r="3676">
          <cell r="B3676" t="str">
            <v>SH.312 616</v>
          </cell>
          <cell r="C3676" t="str">
            <v>SACHS 832542 AMORTIGUADOR SUSPENSION VOLKSWAGEN BORA PASSAT 2006-2009     POSTERIOR DER IZQ</v>
          </cell>
          <cell r="D3676">
            <v>20</v>
          </cell>
          <cell r="E3676">
            <v>20</v>
          </cell>
          <cell r="F3676">
            <v>1.7769999999999999</v>
          </cell>
          <cell r="G3676">
            <v>1.7769999999999999</v>
          </cell>
        </row>
        <row r="3677">
          <cell r="B3677" t="str">
            <v>SH.312 949</v>
          </cell>
          <cell r="C3677" t="str">
            <v>SACHS 832608 AMORTIGUADOR SUSPENSION MAZDA 3 2006-2008 POSTERIOR DER IZQ</v>
          </cell>
          <cell r="D3677">
            <v>3</v>
          </cell>
          <cell r="E3677">
            <v>3</v>
          </cell>
          <cell r="F3677">
            <v>1.8</v>
          </cell>
          <cell r="G3677">
            <v>1.8</v>
          </cell>
        </row>
        <row r="3678">
          <cell r="B3678" t="str">
            <v>SH.312 984</v>
          </cell>
          <cell r="C3678" t="str">
            <v>SACHS MP8496 AMORTIGUADOR SUSPENSION JEEP COMPASS PATRIOT 2007-2011     DELANTERO DER</v>
          </cell>
          <cell r="D3678">
            <v>11</v>
          </cell>
          <cell r="E3678">
            <v>11</v>
          </cell>
          <cell r="F3678">
            <v>5.0890000000000004</v>
          </cell>
          <cell r="G3678">
            <v>5.0890000000000004</v>
          </cell>
        </row>
        <row r="3679">
          <cell r="B3679" t="str">
            <v>SH.312 985</v>
          </cell>
          <cell r="C3679" t="str">
            <v>SACHS MP8495 AMORTIGUADOR SUSPENSION JEEP COMPASS PATRIOT 2007-2011     DELANTERO IZQ</v>
          </cell>
          <cell r="D3679">
            <v>5</v>
          </cell>
          <cell r="E3679">
            <v>5</v>
          </cell>
          <cell r="F3679">
            <v>5.0940000000000003</v>
          </cell>
          <cell r="G3679">
            <v>5.0940000000000003</v>
          </cell>
        </row>
        <row r="3680">
          <cell r="B3680" t="str">
            <v>SH.313 237</v>
          </cell>
          <cell r="C3680" t="str">
            <v>SACHS MP8502 AMORTIGUADOR SUSPENSION NISSAN SENTRA USA 2007-2012     DELANTERO DER</v>
          </cell>
          <cell r="D3680">
            <v>19</v>
          </cell>
          <cell r="E3680">
            <v>19</v>
          </cell>
          <cell r="F3680">
            <v>2.7290000000000001</v>
          </cell>
          <cell r="G3680">
            <v>2.7290000000000001</v>
          </cell>
        </row>
        <row r="3681">
          <cell r="B3681" t="str">
            <v>SH.313 238</v>
          </cell>
          <cell r="C3681" t="str">
            <v>SACHS MP8501 AMORTIGUADOR SUSPENSION NISSAN SENTRA USA 2007-2010     DELANTERO IZQ</v>
          </cell>
          <cell r="D3681">
            <v>22</v>
          </cell>
          <cell r="E3681">
            <v>22</v>
          </cell>
          <cell r="F3681">
            <v>4.0419999999999998</v>
          </cell>
          <cell r="G3681">
            <v>4.0419999999999998</v>
          </cell>
        </row>
        <row r="3682">
          <cell r="B3682" t="str">
            <v>SH.313 239</v>
          </cell>
          <cell r="C3682" t="str">
            <v>SACHS 832595 AMORTIGUADOR SUSPENSION NISSAN SENTRA USA 2007-2010     POSTERIOR DER IZQ</v>
          </cell>
          <cell r="D3682">
            <v>6</v>
          </cell>
          <cell r="E3682">
            <v>6</v>
          </cell>
          <cell r="F3682">
            <v>1.919</v>
          </cell>
          <cell r="G3682">
            <v>1.919</v>
          </cell>
        </row>
        <row r="3683">
          <cell r="B3683" t="str">
            <v>SH.313 261</v>
          </cell>
          <cell r="C3683" t="str">
            <v>SACHS MP8434 AMORTIGUADOR SUSPENSION FORD MUSTANG 2005-2013     STRUT DELANTERO DER IZQ</v>
          </cell>
          <cell r="D3683">
            <v>4</v>
          </cell>
          <cell r="E3683">
            <v>4</v>
          </cell>
          <cell r="F3683">
            <v>0</v>
          </cell>
          <cell r="G3683">
            <v>6.4080000000000004</v>
          </cell>
        </row>
        <row r="3684">
          <cell r="B3684" t="str">
            <v>SH.313 263</v>
          </cell>
          <cell r="C3684" t="str">
            <v>SACHS 5135573AC AMORTIGUADOR SUSPENSION JEEP GRAND CHEROKEE LIBERTY 2005-2010    REFORZADO DELANTERO DER IZQ</v>
          </cell>
          <cell r="D3684">
            <v>12</v>
          </cell>
          <cell r="E3684">
            <v>12</v>
          </cell>
          <cell r="F3684">
            <v>4.1959999999999997</v>
          </cell>
          <cell r="G3684">
            <v>4.1959999999999997</v>
          </cell>
        </row>
        <row r="3685">
          <cell r="B3685" t="str">
            <v>SH.313 854</v>
          </cell>
          <cell r="C3685" t="str">
            <v>SACHS MP8554 AMORTIGUADOR SUSPENSION FORD FUSION 2005-2012     DELANTERO IZQ</v>
          </cell>
          <cell r="D3685">
            <v>2</v>
          </cell>
          <cell r="E3685">
            <v>2</v>
          </cell>
          <cell r="F3685">
            <v>2.4039999999999999</v>
          </cell>
          <cell r="G3685">
            <v>2.4039999999999999</v>
          </cell>
        </row>
        <row r="3686">
          <cell r="B3686" t="str">
            <v>SH.313 855</v>
          </cell>
          <cell r="C3686" t="str">
            <v>SACHS MP8553 AMORTIGUADOR SUSPENSION FORD FUSION 2005-2012     DELANTERO DER</v>
          </cell>
          <cell r="D3686">
            <v>2</v>
          </cell>
          <cell r="E3686">
            <v>2</v>
          </cell>
          <cell r="F3686">
            <v>2.407</v>
          </cell>
          <cell r="G3686">
            <v>2.407</v>
          </cell>
        </row>
        <row r="3687">
          <cell r="B3687" t="str">
            <v>SH.313 901</v>
          </cell>
          <cell r="C3687" t="str">
            <v>SACHS MP8668 AMORTIGUADOR SUSPENSION NISSAN TIIDA 2006-2018 DELANTERO DERANTERO DER</v>
          </cell>
          <cell r="D3687">
            <v>6</v>
          </cell>
          <cell r="E3687">
            <v>6</v>
          </cell>
          <cell r="F3687">
            <v>4.0330000000000004</v>
          </cell>
          <cell r="G3687">
            <v>4.0330000000000004</v>
          </cell>
        </row>
        <row r="3688">
          <cell r="B3688" t="str">
            <v>SH.313 902</v>
          </cell>
          <cell r="C3688" t="str">
            <v>SACHS MP8669 AMORTIGUADOR SUSPENSION NISSAN TIIDA 2006-2018 DELANTERO IZQ</v>
          </cell>
          <cell r="D3688">
            <v>8</v>
          </cell>
          <cell r="E3688">
            <v>8</v>
          </cell>
          <cell r="F3688">
            <v>3.984</v>
          </cell>
          <cell r="G3688">
            <v>3.984</v>
          </cell>
        </row>
        <row r="3689">
          <cell r="B3689" t="str">
            <v>SH.314 732</v>
          </cell>
          <cell r="C3689" t="str">
            <v>SACHS 71505 AMORTIGUADOR SUSPENSION FORD FOCUS SEDAN WAGON 2000-2006     DELANTERO IZQ</v>
          </cell>
          <cell r="D3689">
            <v>4</v>
          </cell>
          <cell r="E3689">
            <v>4</v>
          </cell>
          <cell r="F3689">
            <v>0</v>
          </cell>
          <cell r="G3689">
            <v>4.05</v>
          </cell>
        </row>
        <row r="3690">
          <cell r="B3690" t="str">
            <v>SH.314 733</v>
          </cell>
          <cell r="C3690" t="str">
            <v>SACHS 71504 AMORTIGUADOR SUSPENSION FORD FOCUS SEDAN WAGON 2000-2006     DELANTERO DER</v>
          </cell>
          <cell r="D3690">
            <v>4</v>
          </cell>
          <cell r="E3690">
            <v>4</v>
          </cell>
          <cell r="F3690">
            <v>0</v>
          </cell>
          <cell r="G3690">
            <v>4.05</v>
          </cell>
        </row>
        <row r="3691">
          <cell r="B3691" t="str">
            <v>SH.315 278</v>
          </cell>
          <cell r="C3691" t="str">
            <v>SACHS 950025 AMORTIGUADOR SUSPENSION CHEVROLET CAPTIVA EQUINOX 2004-2008     STRUT DELANTERO IZQ</v>
          </cell>
          <cell r="D3691">
            <v>1</v>
          </cell>
          <cell r="E3691">
            <v>1</v>
          </cell>
          <cell r="F3691">
            <v>0</v>
          </cell>
          <cell r="G3691">
            <v>5.89</v>
          </cell>
        </row>
        <row r="3692">
          <cell r="B3692" t="str">
            <v>SH.315 468</v>
          </cell>
          <cell r="C3692" t="str">
            <v>SACHS 930194 AMORTIGUADOR SUSPENSION FORD RANGER 2012-2016   2.3L  POST</v>
          </cell>
          <cell r="D3692">
            <v>4</v>
          </cell>
          <cell r="E3692">
            <v>4</v>
          </cell>
          <cell r="F3692">
            <v>2.0640000000000001</v>
          </cell>
          <cell r="G3692">
            <v>2.0640000000000001</v>
          </cell>
        </row>
        <row r="3693">
          <cell r="B3693" t="str">
            <v>SH.315 641</v>
          </cell>
          <cell r="C3693" t="str">
            <v>SACHS 950081 AMORTIGUADOR SUSPENSION DODGE JOURNEY 2008-2013     POSTERIOR DER IZQ</v>
          </cell>
          <cell r="D3693">
            <v>2</v>
          </cell>
          <cell r="E3693">
            <v>2</v>
          </cell>
          <cell r="F3693">
            <v>0</v>
          </cell>
          <cell r="G3693">
            <v>5.3739999999999997</v>
          </cell>
        </row>
        <row r="3694">
          <cell r="B3694" t="str">
            <v>SH.315 642</v>
          </cell>
          <cell r="C3694" t="str">
            <v>SACHS 950080 AMORTIGUADOR SUSPENSION DODGE JOURNEY 2008-2013     DELANTERO DER</v>
          </cell>
          <cell r="D3694">
            <v>2</v>
          </cell>
          <cell r="E3694">
            <v>2</v>
          </cell>
          <cell r="F3694">
            <v>0</v>
          </cell>
          <cell r="G3694">
            <v>5.3970000000000002</v>
          </cell>
        </row>
        <row r="3695">
          <cell r="B3695" t="str">
            <v>SH.315 643</v>
          </cell>
          <cell r="C3695" t="str">
            <v>SACHS 930160 AMORTIGUADOR SUSPENSION DODGE JOURNEY 2008-2013     DELANTERO IZQ</v>
          </cell>
          <cell r="D3695">
            <v>6</v>
          </cell>
          <cell r="E3695">
            <v>6</v>
          </cell>
          <cell r="F3695">
            <v>0</v>
          </cell>
          <cell r="G3695">
            <v>2.3519999999999999</v>
          </cell>
        </row>
        <row r="3696">
          <cell r="B3696" t="str">
            <v>SH.315 892</v>
          </cell>
          <cell r="C3696" t="str">
            <v>SACHS MP8627 AMORTIGUADOR SUSPENSION NISSAN SENTRA 2013-2015     STRUT DELANTERO IZQ</v>
          </cell>
          <cell r="D3696">
            <v>20</v>
          </cell>
          <cell r="E3696">
            <v>20</v>
          </cell>
          <cell r="F3696">
            <v>4.5019999999999998</v>
          </cell>
          <cell r="G3696">
            <v>4.5019999999999998</v>
          </cell>
        </row>
        <row r="3697">
          <cell r="B3697" t="str">
            <v>SH.315 893</v>
          </cell>
          <cell r="C3697" t="str">
            <v>SACHS MP8626 AMORTIGUADOR SUSPENSION NISSAN SENTRA 2013-2015     STRUT DELANTERO DER</v>
          </cell>
          <cell r="D3697">
            <v>20</v>
          </cell>
          <cell r="E3697">
            <v>20</v>
          </cell>
          <cell r="F3697">
            <v>4.5670000000000002</v>
          </cell>
          <cell r="G3697">
            <v>4.5670000000000002</v>
          </cell>
        </row>
        <row r="3698">
          <cell r="B3698" t="str">
            <v>SH.315 931</v>
          </cell>
          <cell r="C3698" t="str">
            <v>SACHS 52089751AD AMORTIGUADOR SUSPENSION JEEP GRAND CHEROKEE LIBERTY 2005-2010    REFORZADO POSTERIOR DER IZQ</v>
          </cell>
          <cell r="D3698">
            <v>12</v>
          </cell>
          <cell r="E3698">
            <v>12</v>
          </cell>
          <cell r="F3698">
            <v>2.996</v>
          </cell>
          <cell r="G3698">
            <v>2.996</v>
          </cell>
        </row>
        <row r="3699">
          <cell r="B3699" t="str">
            <v>SH.316 532</v>
          </cell>
          <cell r="C3699" t="str">
            <v>SACHS 930056 AMORTIGUADOR SUSPENSION FORD F150 2010-2013 4WD    P*OB DEL DER IZQ</v>
          </cell>
          <cell r="D3699">
            <v>2</v>
          </cell>
          <cell r="E3699">
            <v>2</v>
          </cell>
          <cell r="F3699">
            <v>0</v>
          </cell>
          <cell r="G3699">
            <v>4.8250000000000002</v>
          </cell>
        </row>
        <row r="3700">
          <cell r="B3700" t="str">
            <v>SH.316 534</v>
          </cell>
          <cell r="C3700" t="str">
            <v>SACHS 931369 AMORTIGUADOR SUSPENSION FORD LINCOLN EXPEDITION 2003-2014  8CIL 5.4L  DEL DER IZQ</v>
          </cell>
          <cell r="D3700">
            <v>2</v>
          </cell>
          <cell r="E3700">
            <v>2</v>
          </cell>
          <cell r="F3700">
            <v>0</v>
          </cell>
          <cell r="G3700">
            <v>5.0819999999999999</v>
          </cell>
        </row>
        <row r="3701">
          <cell r="B3701" t="str">
            <v>SH.316 707</v>
          </cell>
          <cell r="C3701" t="str">
            <v>SACHS 832710 AMORTIGUADOR SUSPENSION NISSAN VERSA 2011-2016   1.6L  POSTERIOR</v>
          </cell>
          <cell r="D3701">
            <v>6</v>
          </cell>
          <cell r="E3701">
            <v>6</v>
          </cell>
          <cell r="F3701">
            <v>0</v>
          </cell>
          <cell r="G3701">
            <v>1.7350000000000001</v>
          </cell>
        </row>
        <row r="3702">
          <cell r="B3702" t="str">
            <v>SH.316 735</v>
          </cell>
          <cell r="C3702" t="str">
            <v>SACHS MP8668 AMORTIGUADOR SUSPENSION NISSAN VERSA 2011-2016   1.6L  DELANTERO DER</v>
          </cell>
          <cell r="D3702">
            <v>8</v>
          </cell>
          <cell r="E3702">
            <v>8</v>
          </cell>
          <cell r="F3702">
            <v>3.6779999999999999</v>
          </cell>
          <cell r="G3702">
            <v>3.6779999999999999</v>
          </cell>
        </row>
        <row r="3703">
          <cell r="B3703" t="str">
            <v>SH.316 736</v>
          </cell>
          <cell r="C3703" t="str">
            <v>SACHS MP8669 AMORTIGUADOR SUSPENSION NISSAN VERSA 2011-2016   1.6L  DELANTERO IZQ</v>
          </cell>
          <cell r="D3703">
            <v>8</v>
          </cell>
          <cell r="E3703">
            <v>8</v>
          </cell>
          <cell r="F3703">
            <v>3.7639999999999998</v>
          </cell>
          <cell r="G3703">
            <v>3.7639999999999998</v>
          </cell>
        </row>
        <row r="3704">
          <cell r="B3704" t="str">
            <v>SH.316 878</v>
          </cell>
          <cell r="C3704" t="str">
            <v xml:space="preserve">SACHS 316 878 AMORTIGUADOR SUSPENSION HONDA  CRV 2007-2014 4CIL 2.4L </v>
          </cell>
          <cell r="D3704">
            <v>1</v>
          </cell>
          <cell r="E3704">
            <v>1</v>
          </cell>
          <cell r="F3704">
            <v>0</v>
          </cell>
          <cell r="G3704">
            <v>5.875</v>
          </cell>
        </row>
        <row r="3705">
          <cell r="B3705" t="str">
            <v>SH.316 879</v>
          </cell>
          <cell r="C3705" t="str">
            <v xml:space="preserve">SACHS 316 879 AMORTIGUADOR SUSPENSION HONDA  CVR 2007-2014 4CIL 2.4L </v>
          </cell>
          <cell r="D3705">
            <v>1</v>
          </cell>
          <cell r="E3705">
            <v>1</v>
          </cell>
          <cell r="F3705">
            <v>0</v>
          </cell>
          <cell r="G3705">
            <v>5.875</v>
          </cell>
        </row>
        <row r="3706">
          <cell r="B3706" t="str">
            <v>SH.317 185</v>
          </cell>
          <cell r="C3706" t="str">
            <v>SACHS 950109 AMORTIGUADOR SUSPENSION SUZUKI GRAN VITARA 2006-2012     STRUT DELANTERO IZQ</v>
          </cell>
          <cell r="D3706">
            <v>2</v>
          </cell>
          <cell r="E3706">
            <v>2</v>
          </cell>
          <cell r="F3706">
            <v>4.5570000000000004</v>
          </cell>
          <cell r="G3706">
            <v>4.5570000000000004</v>
          </cell>
        </row>
        <row r="3707">
          <cell r="B3707" t="str">
            <v>SH.317 186</v>
          </cell>
          <cell r="C3707" t="str">
            <v>SACHS 950108 AMORTIGUADOR SUSPENSION SUZUKI GRAN VITARA 2006-2012     STRUT DELANTERO DER</v>
          </cell>
          <cell r="D3707">
            <v>2</v>
          </cell>
          <cell r="E3707">
            <v>2</v>
          </cell>
          <cell r="F3707">
            <v>5.1630000000000003</v>
          </cell>
          <cell r="G3707">
            <v>5.1630000000000003</v>
          </cell>
        </row>
        <row r="3708">
          <cell r="B3708" t="str">
            <v>SH.317 581</v>
          </cell>
          <cell r="C3708" t="str">
            <v>SACHS 950095 AMORTIGUADOR SUSPENSION VOLKSWAGEN TIGUAN 2008-2015    REFORZADO DELANTERO DER IZQ</v>
          </cell>
          <cell r="D3708">
            <v>2</v>
          </cell>
          <cell r="E3708">
            <v>2</v>
          </cell>
          <cell r="F3708">
            <v>4.556</v>
          </cell>
          <cell r="G3708">
            <v>4.556</v>
          </cell>
        </row>
        <row r="3709">
          <cell r="B3709" t="str">
            <v>SH.317 653</v>
          </cell>
          <cell r="C3709" t="str">
            <v>SACHS 32237 AMORTIGUADOR SUSPENSION VOLKSWAGEN GOLF JETTA 1987-1999     P*OB POSTERIOR DER IZQ</v>
          </cell>
          <cell r="D3709">
            <v>16</v>
          </cell>
          <cell r="E3709">
            <v>16</v>
          </cell>
          <cell r="F3709">
            <v>2.6469999999999998</v>
          </cell>
          <cell r="G3709">
            <v>2.6469999999999998</v>
          </cell>
        </row>
        <row r="3710">
          <cell r="B3710" t="str">
            <v>SH.317 967</v>
          </cell>
          <cell r="C3710" t="str">
            <v>SACHS 317 967 AMORTIGUADOR SUSPENSION JEEP GRAND CHEROKEE 2011-UP     DEL</v>
          </cell>
          <cell r="D3710">
            <v>11</v>
          </cell>
          <cell r="E3710">
            <v>11</v>
          </cell>
          <cell r="F3710">
            <v>5.4779999999999998</v>
          </cell>
          <cell r="G3710">
            <v>5.4779999999999998</v>
          </cell>
        </row>
        <row r="3711">
          <cell r="B3711" t="str">
            <v>SH.318 006</v>
          </cell>
          <cell r="C3711" t="str">
            <v>SACHS 318 006 AMORTIGUADOR SUSPENSION FORD ESCAPE 2000-2010 4WD    REFORZADO POST</v>
          </cell>
          <cell r="D3711">
            <v>4</v>
          </cell>
          <cell r="E3711">
            <v>4</v>
          </cell>
          <cell r="F3711">
            <v>0</v>
          </cell>
          <cell r="G3711">
            <v>2.343</v>
          </cell>
        </row>
        <row r="3712">
          <cell r="B3712" t="str">
            <v>SH.318 192</v>
          </cell>
          <cell r="C3712" t="str">
            <v>SACHS 317 514 AMORTIGUADOR SUSPENSION MAZDA CX5 2012-2015  DEL IZQ</v>
          </cell>
          <cell r="D3712">
            <v>1</v>
          </cell>
          <cell r="E3712">
            <v>1</v>
          </cell>
          <cell r="F3712">
            <v>0</v>
          </cell>
          <cell r="G3712">
            <v>6.125</v>
          </cell>
        </row>
        <row r="3713">
          <cell r="B3713" t="str">
            <v>SH.318 193</v>
          </cell>
          <cell r="C3713" t="str">
            <v>SACHS 317 515 AMORTIGUADOR SUSPENSION MAZDA CX5 2012-2015     DEL DER</v>
          </cell>
          <cell r="D3713">
            <v>1</v>
          </cell>
          <cell r="E3713">
            <v>1</v>
          </cell>
          <cell r="F3713">
            <v>0</v>
          </cell>
          <cell r="G3713">
            <v>6.125</v>
          </cell>
        </row>
        <row r="3714">
          <cell r="B3714" t="str">
            <v>SH.318 208</v>
          </cell>
          <cell r="C3714" t="str">
            <v>SACHS 950136 AMORTIGUADOR SUSPENSION MAZDA CX-9 2007-2013 3.7L DEL DER</v>
          </cell>
          <cell r="D3714">
            <v>1</v>
          </cell>
          <cell r="E3714">
            <v>1</v>
          </cell>
          <cell r="F3714">
            <v>0</v>
          </cell>
          <cell r="G3714">
            <v>7.625</v>
          </cell>
        </row>
        <row r="3715">
          <cell r="B3715" t="str">
            <v>SH.318 209</v>
          </cell>
          <cell r="C3715" t="str">
            <v>SACHS 950137 AMORTIGUADOR SUSPENSION MAZDA CX-9 2007-2013 3.7L DEL IZQ</v>
          </cell>
          <cell r="D3715">
            <v>1</v>
          </cell>
          <cell r="E3715">
            <v>1</v>
          </cell>
          <cell r="F3715">
            <v>0</v>
          </cell>
          <cell r="G3715">
            <v>7.52</v>
          </cell>
        </row>
        <row r="3716">
          <cell r="B3716" t="str">
            <v>SH.318 285</v>
          </cell>
          <cell r="C3716" t="str">
            <v>SACHS 318 031 AMORTIGUADOR SUSPENSION HONDA  PILOT 2009-2015 6CIL 3.5L</v>
          </cell>
          <cell r="D3716">
            <v>1</v>
          </cell>
          <cell r="E3716">
            <v>1</v>
          </cell>
          <cell r="F3716">
            <v>0</v>
          </cell>
          <cell r="G3716">
            <v>6.66</v>
          </cell>
        </row>
        <row r="3717">
          <cell r="B3717" t="str">
            <v>SH.318 402</v>
          </cell>
          <cell r="C3717" t="str">
            <v>SACHS 930142 AMORTIGUADOR SUSPENSION FORD EXPLORER SPORT TRAC 2006-2010    REFORZADO P*OB POSTERIOR DER IZQ</v>
          </cell>
          <cell r="D3717">
            <v>2</v>
          </cell>
          <cell r="E3717">
            <v>2</v>
          </cell>
          <cell r="F3717">
            <v>0</v>
          </cell>
          <cell r="G3717">
            <v>2.5720000000000001</v>
          </cell>
        </row>
        <row r="3718">
          <cell r="B3718" t="str">
            <v>SH.318 574</v>
          </cell>
          <cell r="C3718" t="str">
            <v>SACHS 318 574 AMORTIGUADOR SUSPENSION FORD ECOSPORT 2013-2017     DEL IZQ</v>
          </cell>
          <cell r="D3718">
            <v>2</v>
          </cell>
          <cell r="E3718">
            <v>2</v>
          </cell>
          <cell r="F3718">
            <v>0</v>
          </cell>
          <cell r="G3718">
            <v>5.5049999999999999</v>
          </cell>
        </row>
        <row r="3719">
          <cell r="B3719" t="str">
            <v>SH.318 588</v>
          </cell>
          <cell r="C3719" t="str">
            <v>SACHS 950020 AMORTIGUADOR SUSPENSION CHEVROLET TRAILBLAZER 2002-2008    REFORZADO DELANTERO DER IZQ</v>
          </cell>
          <cell r="D3719">
            <v>2</v>
          </cell>
          <cell r="E3719">
            <v>2</v>
          </cell>
          <cell r="F3719">
            <v>0</v>
          </cell>
          <cell r="G3719">
            <v>2.57</v>
          </cell>
        </row>
        <row r="3720">
          <cell r="B3720" t="str">
            <v>SH.318 777</v>
          </cell>
          <cell r="C3720" t="str">
            <v>SACHS MP020 AMORTIGUADOR SUSPENSION VOLKSWAGEN GOLF JETTA 1987-1999     DELANTERO DER IZQ</v>
          </cell>
          <cell r="D3720">
            <v>54</v>
          </cell>
          <cell r="E3720">
            <v>54</v>
          </cell>
          <cell r="F3720">
            <v>4.0869999999999997</v>
          </cell>
          <cell r="G3720">
            <v>4.0869999999999997</v>
          </cell>
        </row>
        <row r="3721">
          <cell r="B3721" t="str">
            <v>SH.319 745</v>
          </cell>
          <cell r="C3721" t="str">
            <v>SACHS HG31102 AMORTIGUADOR SUSPENSION FORD ECO SPORT 2001-2006 2WD    STRUT DELANTERO DER IZQ</v>
          </cell>
          <cell r="D3721">
            <v>6</v>
          </cell>
          <cell r="E3721">
            <v>6</v>
          </cell>
          <cell r="F3721">
            <v>0</v>
          </cell>
          <cell r="G3721">
            <v>4.17</v>
          </cell>
        </row>
        <row r="3722">
          <cell r="B3722" t="str">
            <v>SH.319 779</v>
          </cell>
          <cell r="C3722" t="str">
            <v>SACHS 930073 AMORTIGUADOR SUSPENSION CHEVROLET  TRAILBLAZER 2002-2008</v>
          </cell>
          <cell r="D3722">
            <v>2</v>
          </cell>
          <cell r="E3722">
            <v>2</v>
          </cell>
          <cell r="F3722">
            <v>0</v>
          </cell>
          <cell r="G3722">
            <v>3.1269999999999998</v>
          </cell>
        </row>
        <row r="3723">
          <cell r="B3723" t="str">
            <v>SJ.16210-0E010</v>
          </cell>
          <cell r="C3723" t="str">
            <v>SHIMAHIDE EMBRAGUE VENTILADOR 16210-0E010 TOYOTA HIACE 2015-UP 2GD 4CIL 2.4L</v>
          </cell>
          <cell r="D3723">
            <v>33</v>
          </cell>
          <cell r="E3723">
            <v>33</v>
          </cell>
          <cell r="F3723">
            <v>1.6839999999999999</v>
          </cell>
          <cell r="G3723">
            <v>1.6839999999999999</v>
          </cell>
        </row>
        <row r="3724">
          <cell r="B3724" t="str">
            <v>SJ.16210-11030</v>
          </cell>
          <cell r="C3724" t="str">
            <v>SHIMAHIDE EMBRAGUE VENTILADOR 16210-11030 TOYOTA HILUX 2015-UP 1GD 4CIL 2.8L</v>
          </cell>
          <cell r="D3724">
            <v>27</v>
          </cell>
          <cell r="E3724">
            <v>27</v>
          </cell>
          <cell r="F3724">
            <v>1.6919999999999999</v>
          </cell>
          <cell r="G3724">
            <v>1.6919999999999999</v>
          </cell>
        </row>
        <row r="3725">
          <cell r="B3725" t="str">
            <v>SJ.16210-38080</v>
          </cell>
          <cell r="C3725" t="str">
            <v>SHIMAHIDE EMBRAGUE VENTILADOR 16210-38080 TOYOTA LEXUS LAND CRUISER 2009-UP 1URFSE 4CIL 4.6L</v>
          </cell>
          <cell r="D3725">
            <v>2</v>
          </cell>
          <cell r="E3725">
            <v>2</v>
          </cell>
          <cell r="F3725">
            <v>1.2070000000000001</v>
          </cell>
          <cell r="G3725">
            <v>1.2070000000000001</v>
          </cell>
        </row>
        <row r="3726">
          <cell r="B3726" t="str">
            <v>SJ.16210-58070</v>
          </cell>
          <cell r="C3726" t="str">
            <v>SHIMAHIDE EMBRAGUE VENTILADOR 16210-58070 TOYOTA DYNA 1999-2007 15B 4CIL 4.1L</v>
          </cell>
          <cell r="D3726">
            <v>2</v>
          </cell>
          <cell r="E3726">
            <v>2</v>
          </cell>
          <cell r="F3726">
            <v>1.911</v>
          </cell>
          <cell r="G3726">
            <v>1.911</v>
          </cell>
        </row>
        <row r="3727">
          <cell r="B3727" t="str">
            <v>SJ.21010-2W225</v>
          </cell>
          <cell r="C3727" t="str">
            <v>SHIMAHIDE BOMBA AGUA 21010-2W225 NISSAN FRONTIER 2002-UP ZD30 4CIL 3.0L</v>
          </cell>
          <cell r="D3727">
            <v>15</v>
          </cell>
          <cell r="E3727">
            <v>15</v>
          </cell>
          <cell r="F3727">
            <v>3.3250000000000002</v>
          </cell>
          <cell r="G3727">
            <v>3.3250000000000002</v>
          </cell>
        </row>
        <row r="3728">
          <cell r="B3728" t="str">
            <v>SJ.21082-4JM1B</v>
          </cell>
          <cell r="C3728" t="str">
            <v>SHIMAHIDE EMBRAGUE VENTILADOR 21082-4JM1B NISSAN NP300 2014-UP QR25DE 4CIL 2.5L</v>
          </cell>
          <cell r="D3728">
            <v>4</v>
          </cell>
          <cell r="E3728">
            <v>4</v>
          </cell>
          <cell r="F3728">
            <v>0</v>
          </cell>
          <cell r="G3728">
            <v>1.39</v>
          </cell>
        </row>
        <row r="3729">
          <cell r="B3729" t="str">
            <v>SJ.21082-EA000</v>
          </cell>
          <cell r="C3729" t="str">
            <v>SHIMAHIDE EMBRAGUE VENTILADOR 21082-EA000 NISSAN NAVARA 2015-2019 QR25DE 4CIL 2.5L</v>
          </cell>
          <cell r="D3729">
            <v>9</v>
          </cell>
          <cell r="E3729">
            <v>9</v>
          </cell>
          <cell r="F3729">
            <v>1.379</v>
          </cell>
          <cell r="G3729">
            <v>1.379</v>
          </cell>
        </row>
        <row r="3730">
          <cell r="B3730" t="str">
            <v>SJ.21082-EB30A</v>
          </cell>
          <cell r="C3730" t="str">
            <v>SHIMAHIDE EMBRAGUE VENTILADOR 21082-EB30A NISSAN FRONTIER 2010-2015 YD25DDTi   4CIL 2.5L</v>
          </cell>
          <cell r="D3730">
            <v>5</v>
          </cell>
          <cell r="E3730">
            <v>5</v>
          </cell>
          <cell r="F3730">
            <v>1.9430000000000001</v>
          </cell>
          <cell r="G3730">
            <v>1.9430000000000001</v>
          </cell>
        </row>
        <row r="3731">
          <cell r="B3731" t="str">
            <v>SJ.21082-VB100</v>
          </cell>
          <cell r="C3731" t="str">
            <v>SHIMAHIDE EMBRAGUE VENTILADOR 21082-VB100 NISSAN PICK UP 2002-2006 YD25 4CIL 2.5L</v>
          </cell>
          <cell r="D3731">
            <v>1</v>
          </cell>
          <cell r="E3731">
            <v>1</v>
          </cell>
          <cell r="F3731">
            <v>1.4390000000000001</v>
          </cell>
          <cell r="G3731">
            <v>1.4390000000000001</v>
          </cell>
        </row>
        <row r="3732">
          <cell r="B3732" t="str">
            <v>SJ.21082-VW011</v>
          </cell>
          <cell r="C3732" t="str">
            <v>SHIMAHIDE EMBRAGUE VENTILADOR 21082-VW011 NISSAN URVAN 2017-2019 KA24 4CIL 2.4L</v>
          </cell>
          <cell r="D3732">
            <v>4</v>
          </cell>
          <cell r="E3732">
            <v>4</v>
          </cell>
          <cell r="F3732">
            <v>1.3520000000000001</v>
          </cell>
          <cell r="G3732">
            <v>1.3520000000000001</v>
          </cell>
        </row>
        <row r="3733">
          <cell r="B3733" t="str">
            <v>SJ.ME-298543</v>
          </cell>
          <cell r="C3733" t="str">
            <v>SHIMAHIDE EMBRAGUE VENTILADOR ME-298543 MITSUBISHI FUSO 2000-2009 4M40-4M41 4CIL 2.8L</v>
          </cell>
          <cell r="D3733">
            <v>5</v>
          </cell>
          <cell r="E3733">
            <v>5</v>
          </cell>
          <cell r="F3733">
            <v>1.9790000000000001</v>
          </cell>
          <cell r="G3733">
            <v>1.9790000000000001</v>
          </cell>
        </row>
        <row r="3734">
          <cell r="B3734" t="str">
            <v>SV.220002001R</v>
          </cell>
          <cell r="C3734" t="str">
            <v>SIEMENS VDO FLOTADOR TANQUE COMBUSTIBLE 1139190511 VOLKSWAGEN ESCARABAJO 1971-1977 1300</v>
          </cell>
          <cell r="D3734">
            <v>87</v>
          </cell>
          <cell r="E3734">
            <v>87</v>
          </cell>
          <cell r="F3734">
            <v>0.19700000000000001</v>
          </cell>
          <cell r="G3734">
            <v>0.19700000000000001</v>
          </cell>
        </row>
        <row r="3735">
          <cell r="B3735" t="str">
            <v>SV.220002002R</v>
          </cell>
          <cell r="C3735" t="str">
            <v>SIEMENS VDO FLOTADOR TANQUE COMBUSTIBLE 11391905102 VOLKSWAGEN ESCARABAJO 1977-1986 1300</v>
          </cell>
          <cell r="D3735">
            <v>89</v>
          </cell>
          <cell r="E3735">
            <v>89</v>
          </cell>
          <cell r="F3735">
            <v>0.21299999999999999</v>
          </cell>
          <cell r="G3735">
            <v>0.21299999999999999</v>
          </cell>
        </row>
        <row r="3736">
          <cell r="B3736" t="str">
            <v>SV.303005020R</v>
          </cell>
          <cell r="C3736" t="str">
            <v>SIEMENS VDO MARCADOR GASOLINA 303005020R VOLKSWAGEN GOL VOYAGE 1987-1996 12V</v>
          </cell>
          <cell r="D3736">
            <v>12</v>
          </cell>
          <cell r="E3736">
            <v>12</v>
          </cell>
          <cell r="F3736">
            <v>4.9000000000000002E-2</v>
          </cell>
          <cell r="G3736">
            <v>4.9000000000000002E-2</v>
          </cell>
        </row>
        <row r="3737">
          <cell r="B3737" t="str">
            <v>SV.360002017R</v>
          </cell>
          <cell r="C3737" t="str">
            <v>SIEMENS VDO SWITCH ACEITE 6889268 VOLVO NL10 NL12 1989-UP M16*1.5 2 TERM</v>
          </cell>
          <cell r="D3737">
            <v>16</v>
          </cell>
          <cell r="E3737">
            <v>16</v>
          </cell>
          <cell r="F3737">
            <v>0.17599999999999999</v>
          </cell>
          <cell r="G3737">
            <v>0.17599999999999999</v>
          </cell>
        </row>
        <row r="3738">
          <cell r="B3738" t="str">
            <v>SV.360002024R</v>
          </cell>
          <cell r="C3738" t="str">
            <v>SIEMENS VDO SWITCH ACEITE 8133070 VOLVO B58 B58E 1980-UP 1/8-27NPT 2 TERM</v>
          </cell>
          <cell r="D3738">
            <v>15</v>
          </cell>
          <cell r="E3738">
            <v>15</v>
          </cell>
          <cell r="F3738">
            <v>0.14299999999999999</v>
          </cell>
          <cell r="G3738">
            <v>0.14299999999999999</v>
          </cell>
        </row>
        <row r="3739">
          <cell r="B3739" t="str">
            <v>SV.445006005F</v>
          </cell>
          <cell r="C3739" t="str">
            <v>SIEMENS VDO TACOGRAFO 445006005F VOLVO FH12 24V MTCO1390(7DIAS)</v>
          </cell>
          <cell r="D3739">
            <v>1</v>
          </cell>
          <cell r="E3739">
            <v>1</v>
          </cell>
          <cell r="F3739">
            <v>1.8460000000000001</v>
          </cell>
          <cell r="G3739">
            <v>1.8460000000000001</v>
          </cell>
        </row>
        <row r="3740">
          <cell r="B3740" t="str">
            <v>SV.990093001R</v>
          </cell>
          <cell r="C3740" t="str">
            <v>SIEMENS VDO MARCADOR VELOCIMETRO 990093001R VOLKSWAGEN BUSES CAMION 12V</v>
          </cell>
          <cell r="D3740">
            <v>1</v>
          </cell>
          <cell r="E3740">
            <v>1</v>
          </cell>
          <cell r="F3740">
            <v>0.52800000000000002</v>
          </cell>
          <cell r="G3740">
            <v>0.52800000000000002</v>
          </cell>
        </row>
        <row r="3741">
          <cell r="B3741" t="str">
            <v>SV.990215253R</v>
          </cell>
          <cell r="C3741" t="str">
            <v>SIEMENS VDO CIRCUITO IMPRESO 990215253R VOLKSWAGEN GOL 1987-1996</v>
          </cell>
          <cell r="D3741">
            <v>1</v>
          </cell>
          <cell r="E3741">
            <v>1</v>
          </cell>
          <cell r="F3741">
            <v>0.13800000000000001</v>
          </cell>
          <cell r="G3741">
            <v>0.13800000000000001</v>
          </cell>
        </row>
        <row r="3742">
          <cell r="B3742" t="str">
            <v>SV.990215259R</v>
          </cell>
          <cell r="C3742" t="str">
            <v>SIEMENS VDO CIRCUITO IMPRESO 990215259R VOLKSWAGEN GOL 1987-1996</v>
          </cell>
          <cell r="D3742">
            <v>1</v>
          </cell>
          <cell r="E3742">
            <v>1</v>
          </cell>
          <cell r="F3742">
            <v>0.13900000000000001</v>
          </cell>
          <cell r="G3742">
            <v>0.13900000000000001</v>
          </cell>
        </row>
        <row r="3743">
          <cell r="B3743" t="str">
            <v>SV.ATU02001R2</v>
          </cell>
          <cell r="C3743" t="str">
            <v>SIEMENS VDO SENSOR IAC 46451794 FIAT FIORINO PALIO STRADA UNO 1996-2001 4CIL 1.0L-1.5L</v>
          </cell>
          <cell r="D3743">
            <v>2</v>
          </cell>
          <cell r="E3743">
            <v>2</v>
          </cell>
          <cell r="F3743">
            <v>8.1000000000000003E-2</v>
          </cell>
          <cell r="G3743">
            <v>8.1000000000000003E-2</v>
          </cell>
        </row>
        <row r="3744">
          <cell r="B3744" t="str">
            <v>SV.D09309</v>
          </cell>
          <cell r="C3744" t="str">
            <v>SIEMENS VDO RELAY LUCES 837878 VOLVO NL10 NL12 1980-1995 24V 5 TERM</v>
          </cell>
          <cell r="D3744">
            <v>31</v>
          </cell>
          <cell r="E3744">
            <v>31</v>
          </cell>
          <cell r="F3744">
            <v>3.2000000000000001E-2</v>
          </cell>
          <cell r="G3744">
            <v>3.2000000000000001E-2</v>
          </cell>
        </row>
        <row r="3745">
          <cell r="B3745" t="str">
            <v>SV.D09761</v>
          </cell>
          <cell r="C3745" t="str">
            <v>SIEMENS VDO FLASHER D09761 UNIVERSAL CAMION BUS 24V 4PATAS</v>
          </cell>
          <cell r="D3745">
            <v>2</v>
          </cell>
          <cell r="E3745">
            <v>2</v>
          </cell>
          <cell r="F3745">
            <v>0.04</v>
          </cell>
          <cell r="G3745">
            <v>0.04</v>
          </cell>
        </row>
        <row r="3746">
          <cell r="B3746" t="str">
            <v>SV.D09763</v>
          </cell>
          <cell r="C3746" t="str">
            <v>SIEMENS VDO FLASHER D09763 UNIVERSAL CAMION BUS 12V 4PATAS</v>
          </cell>
          <cell r="D3746">
            <v>4</v>
          </cell>
          <cell r="E3746">
            <v>4</v>
          </cell>
          <cell r="F3746">
            <v>2.9000000000000001E-2</v>
          </cell>
          <cell r="G3746">
            <v>2.9000000000000001E-2</v>
          </cell>
        </row>
        <row r="3747">
          <cell r="B3747" t="str">
            <v>SV.D09771</v>
          </cell>
          <cell r="C3747" t="str">
            <v>SIEMENS VDO FLASHER D09771 UNIVERSAL CAMION BUS 24V 4PATAS</v>
          </cell>
          <cell r="D3747">
            <v>18</v>
          </cell>
          <cell r="E3747">
            <v>18</v>
          </cell>
          <cell r="F3747">
            <v>3.9E-2</v>
          </cell>
          <cell r="G3747">
            <v>3.9E-2</v>
          </cell>
        </row>
        <row r="3748">
          <cell r="B3748" t="str">
            <v>SV.D10001R</v>
          </cell>
          <cell r="C3748" t="str">
            <v>SIEMENS VDO MARCADOR HOROMETRO 331010001R UNIVERSAL DIAMETRO 52MM 12V-24V BORDE NEGRO</v>
          </cell>
          <cell r="D3748">
            <v>137</v>
          </cell>
          <cell r="E3748">
            <v>137</v>
          </cell>
          <cell r="F3748">
            <v>0.21199999999999999</v>
          </cell>
          <cell r="G3748">
            <v>0.21199999999999999</v>
          </cell>
        </row>
        <row r="3749">
          <cell r="B3749" t="str">
            <v>SV.D10002R</v>
          </cell>
          <cell r="C3749" t="str">
            <v>SIEMENS VDO MARCADOR HOROMETRO 331010002R UNIVERSAL DIAMETRO 52MM 12V-24V BORDE CROMO</v>
          </cell>
          <cell r="D3749">
            <v>75</v>
          </cell>
          <cell r="E3749">
            <v>75</v>
          </cell>
          <cell r="F3749">
            <v>0.21099999999999999</v>
          </cell>
          <cell r="G3749">
            <v>0.21099999999999999</v>
          </cell>
        </row>
        <row r="3750">
          <cell r="B3750" t="str">
            <v>SV.D10003R</v>
          </cell>
          <cell r="C3750" t="str">
            <v>SIEMENS VDO MARCADOR HOROMETRO 331010003R UNIVERSAL DIAMETRO 52MM 12V-24V BORDE NEGRO</v>
          </cell>
          <cell r="D3750">
            <v>541</v>
          </cell>
          <cell r="E3750">
            <v>541</v>
          </cell>
          <cell r="F3750">
            <v>0.20899999999999999</v>
          </cell>
          <cell r="G3750">
            <v>0.20899999999999999</v>
          </cell>
        </row>
        <row r="3751">
          <cell r="B3751" t="str">
            <v>SV.D15316</v>
          </cell>
          <cell r="C3751" t="str">
            <v>SIEMENS VDO D15316 SWITCH ACEITE MERCEDES BENZ VARIOS MODELOS 1985-UP M10*1  1 TERM</v>
          </cell>
          <cell r="D3751">
            <v>25</v>
          </cell>
          <cell r="E3751">
            <v>25</v>
          </cell>
          <cell r="F3751">
            <v>2.9000000000000001E-2</v>
          </cell>
          <cell r="G3751">
            <v>2.9000000000000001E-2</v>
          </cell>
        </row>
        <row r="3752">
          <cell r="B3752" t="str">
            <v>SV.D-15332</v>
          </cell>
          <cell r="C3752" t="str">
            <v>SIEMENS VDO RELAY ALARMA D15332 VOLVO SCANIA NL10 NL12 24V</v>
          </cell>
          <cell r="D3752">
            <v>14</v>
          </cell>
          <cell r="E3752">
            <v>14</v>
          </cell>
          <cell r="F3752">
            <v>8.6999999999999994E-2</v>
          </cell>
          <cell r="G3752">
            <v>8.6999999999999994E-2</v>
          </cell>
        </row>
        <row r="3753">
          <cell r="B3753" t="str">
            <v>SV.D15491</v>
          </cell>
          <cell r="C3753" t="str">
            <v>SIEMENS VDO D15491 SWITCH ACEITE</v>
          </cell>
          <cell r="D3753">
            <v>35</v>
          </cell>
          <cell r="E3753">
            <v>35</v>
          </cell>
          <cell r="F3753">
            <v>3.7999999999999999E-2</v>
          </cell>
          <cell r="G3753">
            <v>3.7999999999999999E-2</v>
          </cell>
        </row>
        <row r="3754">
          <cell r="B3754" t="str">
            <v>SV.D22083</v>
          </cell>
          <cell r="C3754" t="str">
            <v>SIEMENS VDO D22083 SWITCH ACEITE MERCEDES BENZ VARIOS MODELOS 1995-UP M10*1  1 TERM</v>
          </cell>
          <cell r="D3754">
            <v>1</v>
          </cell>
          <cell r="E3754">
            <v>1</v>
          </cell>
          <cell r="F3754">
            <v>3.3000000000000002E-2</v>
          </cell>
          <cell r="G3754">
            <v>3.3000000000000002E-2</v>
          </cell>
        </row>
        <row r="3755">
          <cell r="B3755" t="str">
            <v>SV.D22180</v>
          </cell>
          <cell r="C3755" t="str">
            <v>SIEMENS VDO SWITCH TEMPERATURA 91514549 CHEVROLET CITROEN PEUGEOT VARIOS MODELOS 1995-UP M12*1.5 2 TERM</v>
          </cell>
          <cell r="D3755">
            <v>17</v>
          </cell>
          <cell r="E3755">
            <v>17</v>
          </cell>
          <cell r="F3755">
            <v>2.8000000000000001E-2</v>
          </cell>
          <cell r="G3755">
            <v>2.8000000000000001E-2</v>
          </cell>
        </row>
        <row r="3756">
          <cell r="B3756" t="str">
            <v>SV.D22182</v>
          </cell>
          <cell r="C3756" t="str">
            <v>SIEMENS VDO SWITCH TEMPERATURA 2690616112 VOLKSWAGEN VARIOS MODELOS 2000-UP M12*1.5 2 TERM</v>
          </cell>
          <cell r="D3756">
            <v>23</v>
          </cell>
          <cell r="E3756">
            <v>23</v>
          </cell>
          <cell r="F3756">
            <v>2.9000000000000001E-2</v>
          </cell>
          <cell r="G3756">
            <v>2.9000000000000001E-2</v>
          </cell>
        </row>
        <row r="3757">
          <cell r="B3757" t="str">
            <v>SV.D30503</v>
          </cell>
          <cell r="C3757" t="str">
            <v>SIEMENS VDO SENSOR POSICION CIGUEÑAL 340215003R VOLKSWAGEN GOL VOYAGE 2008-UP 4CIL 1.0L</v>
          </cell>
          <cell r="D3757">
            <v>31</v>
          </cell>
          <cell r="E3757">
            <v>31</v>
          </cell>
          <cell r="F3757">
            <v>3.5000000000000003E-2</v>
          </cell>
          <cell r="G3757">
            <v>3.5000000000000003E-2</v>
          </cell>
        </row>
        <row r="3758">
          <cell r="B3758" t="str">
            <v>SV.D30R02</v>
          </cell>
          <cell r="C3758" t="str">
            <v>SIEMENS VDO VEHICLE SPEED SENSOR 340214018002R CHEVROLET CORSA 2003-2009 4CIL 1.4L</v>
          </cell>
          <cell r="D3758">
            <v>6</v>
          </cell>
          <cell r="E3758">
            <v>6</v>
          </cell>
          <cell r="F3758">
            <v>4.5999999999999999E-2</v>
          </cell>
          <cell r="G3758">
            <v>4.5999999999999999E-2</v>
          </cell>
        </row>
        <row r="3759">
          <cell r="B3759" t="str">
            <v>SV.D32027</v>
          </cell>
          <cell r="C3759" t="str">
            <v>SIEMENS VDO SWITCH TEMPERATURA 028919501C VOLKSWAGEN WORKER 17-210 2000-UP M10*1 2 TERM</v>
          </cell>
          <cell r="D3759">
            <v>5</v>
          </cell>
          <cell r="E3759">
            <v>5</v>
          </cell>
          <cell r="F3759">
            <v>2.4E-2</v>
          </cell>
          <cell r="G3759">
            <v>2.4E-2</v>
          </cell>
        </row>
        <row r="3760">
          <cell r="B3760" t="str">
            <v>SV.D32039</v>
          </cell>
          <cell r="C3760" t="str">
            <v>SIEMENS VDO SWITCH TEMPERATURA TE919501 CUMMINS VARIOS MODELOS 1985-UP M10*1 1 TERM</v>
          </cell>
          <cell r="D3760">
            <v>28</v>
          </cell>
          <cell r="E3760">
            <v>28</v>
          </cell>
          <cell r="F3760">
            <v>1.9E-2</v>
          </cell>
          <cell r="G3760">
            <v>1.9E-2</v>
          </cell>
        </row>
        <row r="3761">
          <cell r="B3761" t="str">
            <v>SV.D32044</v>
          </cell>
          <cell r="C3761" t="str">
            <v>SIEMENS VDO SWITCH TEMPERATURA TJG919501A FORD CARGO 1996-UP 3/4-14NPT 1 TERM</v>
          </cell>
          <cell r="D3761">
            <v>2</v>
          </cell>
          <cell r="E3761">
            <v>2</v>
          </cell>
          <cell r="F3761">
            <v>0.13100000000000001</v>
          </cell>
          <cell r="G3761">
            <v>0.13100000000000001</v>
          </cell>
        </row>
        <row r="3762">
          <cell r="B3762" t="str">
            <v>SV.D33010</v>
          </cell>
          <cell r="C3762" t="str">
            <v>SIEMENS VDO SENSOR OXIGENO D33010 FIAT JEEP FIORINO 1995-UP 4CIL 1.6L</v>
          </cell>
          <cell r="D3762">
            <v>1</v>
          </cell>
          <cell r="E3762">
            <v>1</v>
          </cell>
          <cell r="F3762">
            <v>0.111</v>
          </cell>
          <cell r="G3762">
            <v>0.111</v>
          </cell>
        </row>
        <row r="3763">
          <cell r="B3763" t="str">
            <v>SV.D34039</v>
          </cell>
          <cell r="C3763" t="str">
            <v>SIEMENS VDO SWITCH RETROCESO 93236444 CHEVROLET CHEVETTE OPALA 1980-UP M14*2 2 TERM</v>
          </cell>
          <cell r="D3763">
            <v>3</v>
          </cell>
          <cell r="E3763">
            <v>3</v>
          </cell>
          <cell r="F3763">
            <v>4.5999999999999999E-2</v>
          </cell>
          <cell r="G3763">
            <v>4.5999999999999999E-2</v>
          </cell>
        </row>
        <row r="3764">
          <cell r="B3764" t="str">
            <v>SV.D35740.100</v>
          </cell>
          <cell r="C3764" t="str">
            <v>SIEMENS VDO TERMOSWITCH 90242277 CHEVROLET VARIOS MODELOS 1995-UP M22*1.5 100°-95° 2 TERM</v>
          </cell>
          <cell r="D3764">
            <v>16</v>
          </cell>
          <cell r="E3764">
            <v>16</v>
          </cell>
          <cell r="F3764">
            <v>5.5E-2</v>
          </cell>
          <cell r="G3764">
            <v>5.5E-2</v>
          </cell>
        </row>
        <row r="3765">
          <cell r="B3765" t="str">
            <v>SV.D3602018</v>
          </cell>
          <cell r="C3765" t="str">
            <v>SIEMENS VDO SWITCH ACEITE 8125160 VOLVO NL10 NL12 1989-UP 1/8-27NPT 2 TERM</v>
          </cell>
          <cell r="D3765">
            <v>38</v>
          </cell>
          <cell r="E3765">
            <v>38</v>
          </cell>
          <cell r="F3765">
            <v>0.153</v>
          </cell>
          <cell r="G3765">
            <v>0.153</v>
          </cell>
        </row>
        <row r="3766">
          <cell r="B3766" t="str">
            <v>SV.D3602029</v>
          </cell>
          <cell r="C3766" t="str">
            <v>SIEMENS VDO SWITCH ACEITE 8128439 VOLVO N10 1980-UP M16*1.5 2 TERM</v>
          </cell>
          <cell r="D3766">
            <v>27</v>
          </cell>
          <cell r="E3766">
            <v>27</v>
          </cell>
          <cell r="F3766">
            <v>0.17599999999999999</v>
          </cell>
          <cell r="G3766">
            <v>0.17599999999999999</v>
          </cell>
        </row>
        <row r="3767">
          <cell r="B3767" t="str">
            <v>SV.D70003R</v>
          </cell>
          <cell r="C3767" t="str">
            <v>SIEMENS VDO MARCADOR HOROMETRO 331007003R UNIVERSAL DIAMETRO 52MM 12V-24V BORDE CROMO</v>
          </cell>
          <cell r="D3767">
            <v>179</v>
          </cell>
          <cell r="E3767">
            <v>179</v>
          </cell>
          <cell r="F3767">
            <v>0.20599999999999999</v>
          </cell>
          <cell r="G3767">
            <v>0.20599999999999999</v>
          </cell>
        </row>
        <row r="3768">
          <cell r="B3768" t="str">
            <v>SY.1611533628</v>
          </cell>
          <cell r="C3768" t="str">
            <v>SSANGYONG SENSOR KNOCK 1611533628 SSANGYONG REXTON STAVIC 2003-UP 4CIL 1.8L-2.0L</v>
          </cell>
          <cell r="D3768">
            <v>7</v>
          </cell>
          <cell r="E3768">
            <v>7</v>
          </cell>
          <cell r="F3768">
            <v>4.5999999999999999E-2</v>
          </cell>
          <cell r="G3768">
            <v>4.5999999999999999E-2</v>
          </cell>
        </row>
        <row r="3769">
          <cell r="B3769" t="str">
            <v>SY.1611583203</v>
          </cell>
          <cell r="C3769" t="str">
            <v>SSANGYONG BOBINA ENCENDIDO 1611583203 SSANGYONG ACTYON REXTON MUSSO 2002-UP</v>
          </cell>
          <cell r="D3769">
            <v>20</v>
          </cell>
          <cell r="E3769">
            <v>20</v>
          </cell>
          <cell r="F3769">
            <v>0.48499999999999999</v>
          </cell>
          <cell r="G3769">
            <v>0.48499999999999999</v>
          </cell>
        </row>
        <row r="3770">
          <cell r="B3770" t="str">
            <v>SY.1620783189</v>
          </cell>
          <cell r="C3770" t="str">
            <v>SSANGYONG REGULADOR PRESION GASOLINA 1620783189 SSANGYONG REXTON STAVIC KORANDO 2002-UP</v>
          </cell>
          <cell r="D3770">
            <v>4</v>
          </cell>
          <cell r="E3770">
            <v>4</v>
          </cell>
          <cell r="F3770">
            <v>5.8000000000000003E-2</v>
          </cell>
          <cell r="G3770">
            <v>5.8000000000000003E-2</v>
          </cell>
        </row>
        <row r="3771">
          <cell r="B3771" t="str">
            <v>SY.1621580103</v>
          </cell>
          <cell r="C3771" t="str">
            <v>SSANGYONG BOBINA ENCENDIDO 1621580103 SSANGYONG REXTON MUSSO 2002-UP</v>
          </cell>
          <cell r="D3771">
            <v>2</v>
          </cell>
          <cell r="E3771">
            <v>2</v>
          </cell>
          <cell r="F3771">
            <v>0.40799999999999997</v>
          </cell>
          <cell r="G3771">
            <v>0.40799999999999997</v>
          </cell>
        </row>
        <row r="3772">
          <cell r="B3772" t="str">
            <v>SY.2161008002</v>
          </cell>
          <cell r="C3772" t="str">
            <v>SSANGYONG DEPOSITO AGUA 2161008002 SSANGYONG REXTON 2003-2008 4CIL 2.0L</v>
          </cell>
          <cell r="D3772">
            <v>6</v>
          </cell>
          <cell r="E3772">
            <v>6</v>
          </cell>
          <cell r="F3772">
            <v>1.2050000000000001</v>
          </cell>
          <cell r="G3772">
            <v>1.2050000000000001</v>
          </cell>
        </row>
        <row r="3773">
          <cell r="B3773" t="str">
            <v>SY.6615453324</v>
          </cell>
          <cell r="C3773" t="str">
            <v>SSANGYONG SENSOR TEMPERATURA 6615453324 SSANGYONG REXTON M14*1.5 1 TERM</v>
          </cell>
          <cell r="D3773">
            <v>5</v>
          </cell>
          <cell r="E3773">
            <v>5</v>
          </cell>
          <cell r="F3773">
            <v>4.2000000000000003E-2</v>
          </cell>
          <cell r="G3773">
            <v>4.2000000000000003E-2</v>
          </cell>
        </row>
        <row r="3774">
          <cell r="B3774" t="str">
            <v>SY.6711530428</v>
          </cell>
          <cell r="C3774" t="str">
            <v>SSANGYONG SENSOR EJE LEVAS 6711530428 SSANGYONG ACTYON REXTON STAVIC KORANDO 2002-UP 4CIL-5CIL 2.0L-2.5L-2.7L</v>
          </cell>
          <cell r="D3774">
            <v>1</v>
          </cell>
          <cell r="E3774">
            <v>1</v>
          </cell>
          <cell r="F3774">
            <v>3.5000000000000003E-2</v>
          </cell>
          <cell r="G3774">
            <v>3.5000000000000003E-2</v>
          </cell>
        </row>
        <row r="3775">
          <cell r="B3775" t="str">
            <v>SY.8571034000</v>
          </cell>
          <cell r="C3775" t="str">
            <v>SSANGYONG SWITCH FRENO 8571034000 SSANGYONG REXTON STAVIC KORANDO 2002-UP 5 TERM</v>
          </cell>
          <cell r="D3775">
            <v>3</v>
          </cell>
          <cell r="E3775">
            <v>3</v>
          </cell>
          <cell r="F3775">
            <v>4.5999999999999999E-2</v>
          </cell>
          <cell r="G3775">
            <v>4.5999999999999999E-2</v>
          </cell>
        </row>
        <row r="3776">
          <cell r="B3776" t="str">
            <v>TA.CS-601</v>
          </cell>
          <cell r="C3776" t="str">
            <v>TAMA SENSOR TEMPERATURA 89422-16010 TOYOTA VARIOS MODELOS 1997-UP M12*1.5 3 TERM</v>
          </cell>
          <cell r="D3776">
            <v>14</v>
          </cell>
          <cell r="E3776">
            <v>14</v>
          </cell>
          <cell r="F3776">
            <v>2.9000000000000001E-2</v>
          </cell>
          <cell r="G3776">
            <v>2.9000000000000001E-2</v>
          </cell>
        </row>
        <row r="3777">
          <cell r="B3777" t="str">
            <v>TA.HS-103</v>
          </cell>
          <cell r="C3777" t="str">
            <v>TAMA TERMOSWITCH FS01-18-840 FORD RANGER EXPLORER 1994-2009 M12*1.5 2 TERM</v>
          </cell>
          <cell r="D3777">
            <v>2</v>
          </cell>
          <cell r="E3777">
            <v>2</v>
          </cell>
          <cell r="F3777">
            <v>3.5000000000000003E-2</v>
          </cell>
          <cell r="G3777">
            <v>3.5000000000000003E-2</v>
          </cell>
        </row>
        <row r="3778">
          <cell r="B3778" t="str">
            <v>TA.HS202</v>
          </cell>
          <cell r="C3778" t="str">
            <v>TAMA SENSOR TEMPERATURA 22630-44B10 NISSAN VARIOS MODELOS 1992-2020 M12*1.5 2 TERM</v>
          </cell>
          <cell r="D3778">
            <v>29</v>
          </cell>
          <cell r="E3778">
            <v>29</v>
          </cell>
          <cell r="F3778">
            <v>3.1E-2</v>
          </cell>
          <cell r="G3778">
            <v>3.1E-2</v>
          </cell>
        </row>
        <row r="3779">
          <cell r="B3779" t="str">
            <v>TA.HS-501</v>
          </cell>
          <cell r="C3779" t="str">
            <v>TAMA TERMOSWITCH 22630-4A0A2 SUZUKI AERIO GRAND VITARA SX4 1999-UP M12*1.5 2TERM</v>
          </cell>
          <cell r="D3779">
            <v>107</v>
          </cell>
          <cell r="E3779">
            <v>107</v>
          </cell>
          <cell r="F3779">
            <v>2.8000000000000001E-2</v>
          </cell>
          <cell r="G3779">
            <v>2.8000000000000001E-2</v>
          </cell>
        </row>
        <row r="3780">
          <cell r="B3780" t="str">
            <v>TA.P101</v>
          </cell>
          <cell r="C3780" t="str">
            <v>TAMA EMPAQUE TERMOSTATO 16325-62010 TOYOTA VARIOS MODELOS 2005-UP 56MM JEBE</v>
          </cell>
          <cell r="D3780">
            <v>57</v>
          </cell>
          <cell r="E3780">
            <v>57</v>
          </cell>
          <cell r="F3780">
            <v>4.0000000000000001E-3</v>
          </cell>
          <cell r="G3780">
            <v>4.0000000000000001E-3</v>
          </cell>
        </row>
        <row r="3781">
          <cell r="B3781" t="str">
            <v>TA.P108</v>
          </cell>
          <cell r="C3781" t="str">
            <v>TAMA EMPAQUE TERMOSTATO 16346-32010 TOYOTA VARIOS MODELOS 2005-UP 64MM JEBE</v>
          </cell>
          <cell r="D3781">
            <v>108</v>
          </cell>
          <cell r="E3781">
            <v>108</v>
          </cell>
          <cell r="F3781">
            <v>5.0000000000000001E-3</v>
          </cell>
          <cell r="G3781">
            <v>5.0000000000000001E-3</v>
          </cell>
        </row>
        <row r="3782">
          <cell r="B3782" t="str">
            <v>TA.P115</v>
          </cell>
          <cell r="C3782" t="str">
            <v>TAMA EMPAQUE TERMOSTATO 16346-67010 TOYOTA VARIOS MODELOS 2005-UP    60MM JEBE</v>
          </cell>
          <cell r="D3782">
            <v>65</v>
          </cell>
          <cell r="E3782">
            <v>65</v>
          </cell>
          <cell r="F3782">
            <v>4.0000000000000001E-3</v>
          </cell>
          <cell r="G3782">
            <v>4.0000000000000001E-3</v>
          </cell>
        </row>
        <row r="3783">
          <cell r="B3783" t="str">
            <v>TA.P210</v>
          </cell>
          <cell r="C3783" t="str">
            <v>TAMA 11062-Z5500 EMPAQUE TERMOSTATO MITSUBISHI VARIOS MODELOS 1990-UP    82MM JEBE</v>
          </cell>
          <cell r="D3783">
            <v>18</v>
          </cell>
          <cell r="E3783">
            <v>18</v>
          </cell>
          <cell r="F3783">
            <v>5.0000000000000001E-3</v>
          </cell>
          <cell r="G3783">
            <v>5.0000000000000001E-3</v>
          </cell>
        </row>
        <row r="3784">
          <cell r="B3784" t="str">
            <v>TA.P304</v>
          </cell>
          <cell r="C3784" t="str">
            <v>TAMA ME012492 EMPAQUE TERMOSTATO MITSUBISHI VARIOS MODELOS 1990-UP    75MM JEBE</v>
          </cell>
          <cell r="D3784">
            <v>35</v>
          </cell>
          <cell r="E3784">
            <v>35</v>
          </cell>
          <cell r="F3784">
            <v>6.0000000000000001E-3</v>
          </cell>
          <cell r="G3784">
            <v>6.0000000000000001E-3</v>
          </cell>
        </row>
        <row r="3785">
          <cell r="B3785" t="str">
            <v>TA.P307</v>
          </cell>
          <cell r="C3785" t="str">
            <v>TAMA EMPAQUE TERMOSTATO ME065227 MITSUBISHI FUSO 1986-1995 78MM JEBE</v>
          </cell>
          <cell r="D3785">
            <v>44</v>
          </cell>
          <cell r="E3785">
            <v>44</v>
          </cell>
          <cell r="F3785">
            <v>0.01</v>
          </cell>
          <cell r="G3785">
            <v>0.01</v>
          </cell>
        </row>
        <row r="3786">
          <cell r="B3786" t="str">
            <v>TA.W44DX-88</v>
          </cell>
          <cell r="C3786" t="str">
            <v>TAMA TERMOSTATO 17670-65G00 SUZUKI F6A ALTO 1986-UP 44*36*26</v>
          </cell>
          <cell r="D3786">
            <v>24</v>
          </cell>
          <cell r="E3786">
            <v>24</v>
          </cell>
          <cell r="F3786">
            <v>8.1000000000000003E-2</v>
          </cell>
          <cell r="G3786">
            <v>8.1000000000000003E-2</v>
          </cell>
        </row>
        <row r="3787">
          <cell r="B3787" t="str">
            <v>TA.W44E-76.5</v>
          </cell>
          <cell r="C3787" t="str">
            <v>TAMA TERMOSTATO 17600-81810 SUZUKI F5A JIMMY 1986-UP 44*36*21</v>
          </cell>
          <cell r="D3787">
            <v>92</v>
          </cell>
          <cell r="E3787">
            <v>92</v>
          </cell>
          <cell r="F3787">
            <v>6.0999999999999999E-2</v>
          </cell>
          <cell r="G3787">
            <v>6.0999999999999999E-2</v>
          </cell>
        </row>
        <row r="3788">
          <cell r="B3788" t="str">
            <v>TA.W44SB-82</v>
          </cell>
          <cell r="C3788" t="str">
            <v>TAMA TERMOSTATO 21200-05B00 NISSAN MA10 MARCH 2002-UP 44*36*21</v>
          </cell>
          <cell r="D3788">
            <v>155</v>
          </cell>
          <cell r="E3788">
            <v>155</v>
          </cell>
          <cell r="F3788">
            <v>6.0999999999999999E-2</v>
          </cell>
          <cell r="G3788">
            <v>6.0999999999999999E-2</v>
          </cell>
        </row>
        <row r="3789">
          <cell r="B3789" t="str">
            <v>TA.W44SC-88</v>
          </cell>
          <cell r="C3789" t="str">
            <v>TAMA TERMOSTATO 17600-85821 NISSAN K12E MICRA 1997-UP 44*36*21</v>
          </cell>
          <cell r="D3789">
            <v>3</v>
          </cell>
          <cell r="E3789">
            <v>3</v>
          </cell>
          <cell r="F3789">
            <v>6.2E-2</v>
          </cell>
          <cell r="G3789">
            <v>6.2E-2</v>
          </cell>
        </row>
        <row r="3790">
          <cell r="B3790" t="str">
            <v>TA.W52-76.5A</v>
          </cell>
          <cell r="C3790" t="str">
            <v>TAMA TERMOSTATO 90916-03001 TOYOTA RN20 HILUX 52*44*20</v>
          </cell>
          <cell r="D3790">
            <v>85</v>
          </cell>
          <cell r="E3790">
            <v>85</v>
          </cell>
          <cell r="F3790">
            <v>7.0000000000000007E-2</v>
          </cell>
          <cell r="G3790">
            <v>7.0000000000000007E-2</v>
          </cell>
        </row>
        <row r="3791">
          <cell r="B3791" t="str">
            <v>TA.W52ER-82</v>
          </cell>
          <cell r="C3791" t="str">
            <v>TAMA TERMOSTATO 8ABC-15-171 MAZDA BF3V. FAMILIA 1989-UP 52*43*20</v>
          </cell>
          <cell r="D3791">
            <v>30</v>
          </cell>
          <cell r="E3791">
            <v>30</v>
          </cell>
          <cell r="F3791">
            <v>7.4999999999999997E-2</v>
          </cell>
          <cell r="G3791">
            <v>7.4999999999999997E-2</v>
          </cell>
        </row>
        <row r="3792">
          <cell r="B3792" t="str">
            <v>TA.W54NB-82</v>
          </cell>
          <cell r="C3792" t="str">
            <v>TAMA TERMOSTATO 21200-ED000 NISSAN MR20DE X-TRAIL 54*43*27</v>
          </cell>
          <cell r="D3792">
            <v>122</v>
          </cell>
          <cell r="E3792">
            <v>122</v>
          </cell>
          <cell r="F3792">
            <v>9.0999999999999998E-2</v>
          </cell>
          <cell r="G3792">
            <v>9.0999999999999998E-2</v>
          </cell>
        </row>
        <row r="3793">
          <cell r="B3793" t="str">
            <v>TA.WV48B-76.5</v>
          </cell>
          <cell r="C3793" t="str">
            <v>TAMA TERMOSTATO 21200-77A61 NISSAN GA13DS SUNNY 1990-UP 48*43*33</v>
          </cell>
          <cell r="D3793">
            <v>67</v>
          </cell>
          <cell r="E3793">
            <v>67</v>
          </cell>
          <cell r="F3793">
            <v>9.1999999999999998E-2</v>
          </cell>
          <cell r="G3793">
            <v>9.1999999999999998E-2</v>
          </cell>
        </row>
        <row r="3794">
          <cell r="B3794" t="str">
            <v>TA.WV48B-82</v>
          </cell>
          <cell r="C3794" t="str">
            <v>TAMA TERMOSTATO 21200-4M510 NISSAN QG13DE SUNNY 1980-2001 48*43*33</v>
          </cell>
          <cell r="D3794">
            <v>153</v>
          </cell>
          <cell r="E3794">
            <v>153</v>
          </cell>
          <cell r="F3794">
            <v>9.2999999999999999E-2</v>
          </cell>
          <cell r="G3794">
            <v>9.2999999999999999E-2</v>
          </cell>
        </row>
        <row r="3795">
          <cell r="B3795" t="str">
            <v>TA.WV52B-78</v>
          </cell>
          <cell r="C3795" t="str">
            <v>TAMA TERMOSTATO 19300-PE0-013 HONDA EV CIVIC 1990-2001 52*43*35</v>
          </cell>
          <cell r="D3795">
            <v>55</v>
          </cell>
          <cell r="E3795">
            <v>55</v>
          </cell>
          <cell r="F3795">
            <v>0.105</v>
          </cell>
          <cell r="G3795">
            <v>0.105</v>
          </cell>
        </row>
        <row r="3796">
          <cell r="B3796" t="str">
            <v>TA.WV52BC-78</v>
          </cell>
          <cell r="C3796" t="str">
            <v>TAMA TERMOSTATO 19300-PT0-003 HONDA D13B CIVIC 1994-2011 52*43*35</v>
          </cell>
          <cell r="D3796">
            <v>26</v>
          </cell>
          <cell r="E3796">
            <v>26</v>
          </cell>
          <cell r="F3796">
            <v>9.7000000000000003E-2</v>
          </cell>
          <cell r="G3796">
            <v>9.7000000000000003E-2</v>
          </cell>
        </row>
        <row r="3797">
          <cell r="B3797" t="str">
            <v>TA.WV52TA-82</v>
          </cell>
          <cell r="C3797" t="str">
            <v>TAMA TERMOSTATO 90916-03061 TOYOTA 2LTE HILUX 1987-UP 52*43*33</v>
          </cell>
          <cell r="D3797">
            <v>180</v>
          </cell>
          <cell r="E3797">
            <v>180</v>
          </cell>
          <cell r="F3797">
            <v>9.7000000000000003E-2</v>
          </cell>
          <cell r="G3797">
            <v>9.7000000000000003E-2</v>
          </cell>
        </row>
        <row r="3798">
          <cell r="B3798" t="str">
            <v>TA.WV52TB-82</v>
          </cell>
          <cell r="C3798" t="str">
            <v>TAMA TERMOSTATO 90916-03081 TOYOTA 1GFE ALTEZZA 1996-2010 52*43*33*</v>
          </cell>
          <cell r="D3798">
            <v>51</v>
          </cell>
          <cell r="E3798">
            <v>51</v>
          </cell>
          <cell r="F3798">
            <v>9.1999999999999998E-2</v>
          </cell>
          <cell r="G3798">
            <v>9.1999999999999998E-2</v>
          </cell>
        </row>
        <row r="3799">
          <cell r="B3799" t="str">
            <v>TA.WV52TD-80</v>
          </cell>
          <cell r="C3799" t="str">
            <v>TAMA TERMOSTATO 90916-03122 TOYOTA 1SZFE YARIS 1999-2008 52*43*47</v>
          </cell>
          <cell r="D3799">
            <v>20</v>
          </cell>
          <cell r="E3799">
            <v>20</v>
          </cell>
          <cell r="F3799">
            <v>0.111</v>
          </cell>
          <cell r="G3799">
            <v>0.111</v>
          </cell>
        </row>
        <row r="3800">
          <cell r="B3800" t="str">
            <v>TA.WV54-71</v>
          </cell>
          <cell r="C3800" t="str">
            <v>TAMA TERMOSTATO ZB54-71 NISSAN CD17-CD20 SENTRA BLUEBIRD 1987-UP</v>
          </cell>
          <cell r="D3800">
            <v>57</v>
          </cell>
          <cell r="E3800">
            <v>57</v>
          </cell>
          <cell r="F3800">
            <v>8.1000000000000003E-2</v>
          </cell>
          <cell r="G3800">
            <v>8.1000000000000003E-2</v>
          </cell>
        </row>
        <row r="3801">
          <cell r="B3801" t="str">
            <v>TA.WV54-76.5B</v>
          </cell>
          <cell r="C3801" t="str">
            <v>TAMA TERMOSTATO 21200-76203 NISSAN D22  NAVARA 1990-UP 54*44*33</v>
          </cell>
          <cell r="D3801">
            <v>78</v>
          </cell>
          <cell r="E3801">
            <v>78</v>
          </cell>
          <cell r="F3801">
            <v>8.1000000000000003E-2</v>
          </cell>
          <cell r="G3801">
            <v>8.1000000000000003E-2</v>
          </cell>
        </row>
        <row r="3802">
          <cell r="B3802" t="str">
            <v>TA.WV54-82B</v>
          </cell>
          <cell r="C3802" t="str">
            <v>TAMA TERMOSTATO 21200-05D02 NISSAN  TD27 CONDOR 1999-UP 54*44*34</v>
          </cell>
          <cell r="D3802">
            <v>18</v>
          </cell>
          <cell r="E3802">
            <v>18</v>
          </cell>
          <cell r="F3802">
            <v>8.1000000000000003E-2</v>
          </cell>
          <cell r="G3802">
            <v>8.1000000000000003E-2</v>
          </cell>
        </row>
        <row r="3803">
          <cell r="B3803" t="str">
            <v>TA.WV54BC-82</v>
          </cell>
          <cell r="C3803" t="str">
            <v>TAMA TERMOSTATO MD997224 MITSUBISHI 4D55 PAJERO 1992-UP 54*43*33</v>
          </cell>
          <cell r="D3803">
            <v>38</v>
          </cell>
          <cell r="E3803">
            <v>38</v>
          </cell>
          <cell r="F3803">
            <v>9.9000000000000005E-2</v>
          </cell>
          <cell r="G3803">
            <v>9.9000000000000005E-2</v>
          </cell>
        </row>
        <row r="3804">
          <cell r="B3804" t="str">
            <v>TA.WV54BN-76.5</v>
          </cell>
          <cell r="C3804" t="str">
            <v>TAMA TERMOSTATO 21200-0C811 NISSAN KA20DE CONDOR 1983-2004 54*43*33</v>
          </cell>
          <cell r="D3804">
            <v>30</v>
          </cell>
          <cell r="E3804">
            <v>30</v>
          </cell>
          <cell r="F3804">
            <v>9.8000000000000004E-2</v>
          </cell>
          <cell r="G3804">
            <v>9.8000000000000004E-2</v>
          </cell>
        </row>
        <row r="3805">
          <cell r="B3805" t="str">
            <v>TA.WV54I-82</v>
          </cell>
          <cell r="C3805" t="str">
            <v>TAMA TERMOSTATO 21209-96002 ISUZU NHR54 ELF 1996-2009 54*43*33</v>
          </cell>
          <cell r="D3805">
            <v>20</v>
          </cell>
          <cell r="E3805">
            <v>20</v>
          </cell>
          <cell r="F3805">
            <v>9.5000000000000001E-2</v>
          </cell>
          <cell r="G3805">
            <v>9.5000000000000001E-2</v>
          </cell>
        </row>
        <row r="3806">
          <cell r="B3806" t="str">
            <v>TA.WV56BN-82</v>
          </cell>
          <cell r="C3806" t="str">
            <v>TAMA TERMOSTATO 21200-57J16 NISSAN CD20 SUNNY 1996-UP 56*48*44</v>
          </cell>
          <cell r="D3806">
            <v>5</v>
          </cell>
          <cell r="E3806">
            <v>5</v>
          </cell>
          <cell r="F3806">
            <v>0.159</v>
          </cell>
          <cell r="G3806">
            <v>0.159</v>
          </cell>
        </row>
        <row r="3807">
          <cell r="B3807" t="str">
            <v>TA.WV56MC-76.5</v>
          </cell>
          <cell r="C3807" t="str">
            <v>TAMA TERMOSTATO MD317015 MITSUBISHI  4G91 LANCER 1998-UP 56*43*43</v>
          </cell>
          <cell r="D3807">
            <v>14</v>
          </cell>
          <cell r="E3807">
            <v>14</v>
          </cell>
          <cell r="F3807">
            <v>0.11799999999999999</v>
          </cell>
          <cell r="G3807">
            <v>0.11799999999999999</v>
          </cell>
        </row>
        <row r="3808">
          <cell r="B3808" t="str">
            <v>TA.WV56TA-82</v>
          </cell>
          <cell r="C3808" t="str">
            <v>TAMA TERMOSTATO 90916-03093 TOYOTA 2NZFE YARIS 2000-2005 56*48*36</v>
          </cell>
          <cell r="D3808">
            <v>18</v>
          </cell>
          <cell r="E3808">
            <v>18</v>
          </cell>
          <cell r="F3808">
            <v>0.11899999999999999</v>
          </cell>
          <cell r="G3808">
            <v>0.11899999999999999</v>
          </cell>
        </row>
        <row r="3809">
          <cell r="B3809" t="str">
            <v>TA.WV56TC-82</v>
          </cell>
          <cell r="C3809" t="str">
            <v>TAMA TERMOSTATO 90916-03120 TOYOTA 1RZE HILUX 1998-2005 56*43*33</v>
          </cell>
          <cell r="D3809">
            <v>29</v>
          </cell>
          <cell r="E3809">
            <v>29</v>
          </cell>
          <cell r="F3809">
            <v>0.113</v>
          </cell>
          <cell r="G3809">
            <v>0.113</v>
          </cell>
        </row>
        <row r="3810">
          <cell r="B3810" t="str">
            <v>TA.WV60TA-76</v>
          </cell>
          <cell r="C3810" t="str">
            <v>TAMA TERMOSTATO 90916-03119 TOYOTA 1GD 2GD 1KZTE HILUX HIACE 2012-UP 60*48*41</v>
          </cell>
          <cell r="D3810">
            <v>29</v>
          </cell>
          <cell r="E3810">
            <v>29</v>
          </cell>
          <cell r="F3810">
            <v>0.16500000000000001</v>
          </cell>
          <cell r="G3810">
            <v>0.16500000000000001</v>
          </cell>
        </row>
        <row r="3811">
          <cell r="B3811" t="str">
            <v>TA.WV60TA-82</v>
          </cell>
          <cell r="C3811" t="str">
            <v>TAMA TERMOSTATO 90916-03118 TOYOTA 1GD 2GD 2KD HILUX HIACE 2012-UP 60*48*41</v>
          </cell>
          <cell r="D3811">
            <v>333</v>
          </cell>
          <cell r="E3811">
            <v>333</v>
          </cell>
          <cell r="F3811">
            <v>0.16400000000000001</v>
          </cell>
          <cell r="G3811">
            <v>0.16400000000000001</v>
          </cell>
        </row>
        <row r="3812">
          <cell r="B3812" t="str">
            <v>TA.WV64BC-78</v>
          </cell>
          <cell r="C3812" t="str">
            <v>TAMA TERMOSTATO 19301-P13-305 HONDA H22A ACCORD 1995-UP 64*48*43</v>
          </cell>
          <cell r="D3812">
            <v>8</v>
          </cell>
          <cell r="E3812">
            <v>8</v>
          </cell>
          <cell r="F3812">
            <v>0.16700000000000001</v>
          </cell>
          <cell r="G3812">
            <v>0.16700000000000001</v>
          </cell>
        </row>
        <row r="3813">
          <cell r="B3813" t="str">
            <v>TA.WV64BN-76.5A</v>
          </cell>
          <cell r="C3813" t="str">
            <v>TAMA TERMOSTATO 21200-V5010 NISSAN VG30I TERRANO 64*50*46</v>
          </cell>
          <cell r="D3813">
            <v>37</v>
          </cell>
          <cell r="E3813">
            <v>37</v>
          </cell>
          <cell r="F3813">
            <v>0.156</v>
          </cell>
          <cell r="G3813">
            <v>0.156</v>
          </cell>
        </row>
        <row r="3814">
          <cell r="B3814" t="str">
            <v>TA.WV64MC-82</v>
          </cell>
          <cell r="C3814" t="str">
            <v>TAMA TERMOSTATO MD194988 MITSUBISHI 6G74 PAJERO 1990-UP 64*48*43</v>
          </cell>
          <cell r="D3814">
            <v>84</v>
          </cell>
          <cell r="E3814">
            <v>84</v>
          </cell>
          <cell r="F3814">
            <v>0.14299999999999999</v>
          </cell>
          <cell r="G3814">
            <v>0.14299999999999999</v>
          </cell>
        </row>
        <row r="3815">
          <cell r="B3815" t="str">
            <v>TA.WV64TA-76A</v>
          </cell>
          <cell r="C3815" t="str">
            <v>TAMA TERMOSTATO 90916-03089 TOYOTA 1HDFTE LAND 1993-UP 64*50*44</v>
          </cell>
          <cell r="D3815">
            <v>41</v>
          </cell>
          <cell r="E3815">
            <v>41</v>
          </cell>
          <cell r="F3815">
            <v>0.17399999999999999</v>
          </cell>
          <cell r="G3815">
            <v>0.17399999999999999</v>
          </cell>
        </row>
        <row r="3816">
          <cell r="B3816" t="str">
            <v>TA.WV75M-76.5A</v>
          </cell>
          <cell r="C3816" t="str">
            <v>TAMA TERMOSTATO ME996365 MITSUBISHI 4D30 CANTER 1986-UP 75*50*35</v>
          </cell>
          <cell r="D3816">
            <v>62</v>
          </cell>
          <cell r="E3816">
            <v>62</v>
          </cell>
          <cell r="F3816">
            <v>0.188</v>
          </cell>
          <cell r="G3816">
            <v>0.188</v>
          </cell>
        </row>
        <row r="3817">
          <cell r="B3817" t="str">
            <v>TA.WV75M-82A</v>
          </cell>
          <cell r="C3817" t="str">
            <v>TAMA TERMOSTATO ME996364 MITSUBISHI 4D32 CANTER 1986-UP 75*50*35</v>
          </cell>
          <cell r="D3817">
            <v>2</v>
          </cell>
          <cell r="E3817">
            <v>2</v>
          </cell>
          <cell r="F3817">
            <v>0.189</v>
          </cell>
          <cell r="G3817">
            <v>0.189</v>
          </cell>
        </row>
        <row r="3818">
          <cell r="B3818" t="str">
            <v>TA.WV75S-76.5</v>
          </cell>
          <cell r="C3818" t="str">
            <v>TAMA TERMOSTATO 0727-15-171 ISUZU NKR56 ELF 1985-UP 75*54*35</v>
          </cell>
          <cell r="D3818">
            <v>28</v>
          </cell>
          <cell r="E3818">
            <v>28</v>
          </cell>
          <cell r="F3818">
            <v>0.20399999999999999</v>
          </cell>
          <cell r="G3818">
            <v>0.20399999999999999</v>
          </cell>
        </row>
        <row r="3819">
          <cell r="B3819" t="str">
            <v>TA.WV82MN-76.5</v>
          </cell>
          <cell r="C3819" t="str">
            <v>TAMA TERMOSTATO ME996003 MITSUBISHI 6D22 FUSO 1992-UP 82*55*44</v>
          </cell>
          <cell r="D3819">
            <v>579</v>
          </cell>
          <cell r="E3819">
            <v>579</v>
          </cell>
          <cell r="F3819">
            <v>0.217</v>
          </cell>
          <cell r="G3819">
            <v>0.217</v>
          </cell>
        </row>
        <row r="3820">
          <cell r="B3820" t="str">
            <v>TA.WV82MN-82</v>
          </cell>
          <cell r="C3820" t="str">
            <v>TAMA TERMOSTATO ME995509 MITSUBISHI FK216   FUSO 1992-UP 82*55*44</v>
          </cell>
          <cell r="D3820">
            <v>39</v>
          </cell>
          <cell r="E3820">
            <v>39</v>
          </cell>
          <cell r="F3820">
            <v>0.217</v>
          </cell>
          <cell r="G3820">
            <v>0.217</v>
          </cell>
        </row>
        <row r="3821">
          <cell r="B3821" t="str">
            <v>TA.WW52-82</v>
          </cell>
          <cell r="C3821" t="str">
            <v>TAMA TERMOSTATO 19300-PB2-023 HONDA G20A ACCORD 1970-1988 52*43*27</v>
          </cell>
          <cell r="D3821">
            <v>26</v>
          </cell>
          <cell r="E3821">
            <v>26</v>
          </cell>
          <cell r="F3821">
            <v>0.108</v>
          </cell>
          <cell r="G3821">
            <v>0.108</v>
          </cell>
        </row>
        <row r="3822">
          <cell r="B3822" t="str">
            <v>TB.J210-0310S</v>
          </cell>
          <cell r="C3822" t="str">
            <v>TBK BOMBA AGUA 897212-6751 ISUZU ELF 1990-1995 4HF1 4CIL 4.3L CARCASA FIERR</v>
          </cell>
          <cell r="D3822">
            <v>8</v>
          </cell>
          <cell r="E3822">
            <v>8</v>
          </cell>
          <cell r="F3822">
            <v>2.9889999999999999</v>
          </cell>
          <cell r="G3822">
            <v>2.9889999999999999</v>
          </cell>
        </row>
        <row r="3823">
          <cell r="B3823" t="str">
            <v>TB.J211-0200M</v>
          </cell>
          <cell r="C3823" t="str">
            <v>TBK BOMBA AGUA 894395-4778 ISUZU FORWARD 1995-UP 6HE1 6CIL 7.1L POLEA 152MM  2RANUR</v>
          </cell>
          <cell r="D3823">
            <v>1</v>
          </cell>
          <cell r="E3823">
            <v>1</v>
          </cell>
          <cell r="F3823">
            <v>4.8550000000000004</v>
          </cell>
          <cell r="G3823">
            <v>4.8550000000000004</v>
          </cell>
        </row>
        <row r="3824">
          <cell r="B3824" t="str">
            <v>TB.J211-1000A</v>
          </cell>
          <cell r="C3824" t="str">
            <v>TBK BOMBA AGUA 897073-9510 ISUZU ELF 2000-2004 4HF1- 4HL1 4CIL 4.6L CARCASA ALUM POLEA 80MM</v>
          </cell>
          <cell r="D3824">
            <v>4</v>
          </cell>
          <cell r="E3824">
            <v>4</v>
          </cell>
          <cell r="F3824">
            <v>0</v>
          </cell>
          <cell r="G3824">
            <v>1.974</v>
          </cell>
        </row>
        <row r="3825">
          <cell r="B3825" t="str">
            <v>TB.J221-0010M</v>
          </cell>
          <cell r="C3825" t="str">
            <v>TBK BOMBA AGUA ME993839 MITSUBISHI BUS TRUCK 1984-1992 6D14 6CIL 6.9L CARCASA 9HUECOS S/LUB</v>
          </cell>
          <cell r="D3825">
            <v>17</v>
          </cell>
          <cell r="E3825">
            <v>17</v>
          </cell>
          <cell r="F3825">
            <v>6.6040000000000001</v>
          </cell>
          <cell r="G3825">
            <v>6.6040000000000001</v>
          </cell>
        </row>
        <row r="3826">
          <cell r="B3826" t="str">
            <v>TB.J221-0110M</v>
          </cell>
          <cell r="C3826" t="str">
            <v>TBK BOMBA AGUA ME995072 MITSUBISHI CANTER 1997-2004 4M51 4CIL 5.2L POLEA 115MM</v>
          </cell>
          <cell r="D3826">
            <v>17</v>
          </cell>
          <cell r="E3826">
            <v>17</v>
          </cell>
          <cell r="F3826">
            <v>1.5640000000000001</v>
          </cell>
          <cell r="G3826">
            <v>1.5640000000000001</v>
          </cell>
        </row>
        <row r="3827">
          <cell r="B3827" t="str">
            <v>TB.J221-0550M</v>
          </cell>
          <cell r="C3827" t="str">
            <v>TBK BOMBA AGUA ME035212 MITSUBISHI BUS TRUCK 1984-1992 6D15T 6CIL 6.9L CARCASA 7HUECOS BRIDA/DESMONT</v>
          </cell>
          <cell r="D3827">
            <v>4</v>
          </cell>
          <cell r="E3827">
            <v>4</v>
          </cell>
          <cell r="F3827">
            <v>6.1020000000000003</v>
          </cell>
          <cell r="G3827">
            <v>6.1020000000000003</v>
          </cell>
        </row>
        <row r="3828">
          <cell r="B3828" t="str">
            <v>TB.J230-0040M</v>
          </cell>
          <cell r="C3828" t="str">
            <v>TBK BOMBA AGUA 21010-Z5504 NISSAN CONDOR 1980-1990 FD6 6CIL 5.7L CARCASA LARG</v>
          </cell>
          <cell r="D3828">
            <v>5</v>
          </cell>
          <cell r="E3828">
            <v>5</v>
          </cell>
          <cell r="F3828">
            <v>6.1369999999999996</v>
          </cell>
          <cell r="G3828">
            <v>6.1369999999999996</v>
          </cell>
        </row>
        <row r="3829">
          <cell r="B3829" t="str">
            <v>TB.J231-0060M</v>
          </cell>
          <cell r="C3829" t="str">
            <v>TBK BOMBA AGUA 21010-Z5517 NISSAN CONDOR 1993-UP FE6 6CIL 6.9L CARCASA LARG POLEA 100MM</v>
          </cell>
          <cell r="D3829">
            <v>16</v>
          </cell>
          <cell r="E3829">
            <v>16</v>
          </cell>
          <cell r="F3829">
            <v>5.7060000000000004</v>
          </cell>
          <cell r="G3829">
            <v>5.88</v>
          </cell>
        </row>
        <row r="3830">
          <cell r="B3830" t="str">
            <v>TB.L210-0007S</v>
          </cell>
          <cell r="C3830" t="str">
            <v>TBK 894427-3031 BOMBA ACEITE ISUZU 4ZD1 LUV 1990-UP 4CIL 2.3L</v>
          </cell>
          <cell r="D3830">
            <v>3</v>
          </cell>
          <cell r="E3830">
            <v>3</v>
          </cell>
          <cell r="F3830">
            <v>0</v>
          </cell>
          <cell r="G3830">
            <v>0.50600000000000001</v>
          </cell>
        </row>
        <row r="3831">
          <cell r="B3831" t="str">
            <v>TB.L220-0004S</v>
          </cell>
          <cell r="C3831" t="str">
            <v>TBK BOMBA ACEITE ME0146CIL03 MITSUBISHI CANTER 1987-1993 4D31 4CIL 3.3L 1 FILTR</v>
          </cell>
          <cell r="D3831">
            <v>45</v>
          </cell>
          <cell r="E3831">
            <v>45</v>
          </cell>
          <cell r="F3831">
            <v>2.8340000000000001</v>
          </cell>
          <cell r="G3831">
            <v>2.8340000000000001</v>
          </cell>
        </row>
        <row r="3832">
          <cell r="B3832" t="str">
            <v>TB.L220-0005S</v>
          </cell>
          <cell r="C3832" t="str">
            <v>TBK BOMBA ACEITE ME014600 MITSUBISHI CANTER 1987-1993 4D31 4CIL 3.3L 2 FILTR</v>
          </cell>
          <cell r="D3832">
            <v>15</v>
          </cell>
          <cell r="E3832">
            <v>15</v>
          </cell>
          <cell r="F3832">
            <v>3.06</v>
          </cell>
          <cell r="G3832">
            <v>3.06</v>
          </cell>
        </row>
        <row r="3833">
          <cell r="B3833" t="str">
            <v>TB.L220-0006S</v>
          </cell>
          <cell r="C3833" t="str">
            <v>TBK BOMBA ACEITE ME017484 MITSUBISHI CANTER 1997-2005 4D34 4CIL 3.9L PIN/INF PIÑ 36DIENT</v>
          </cell>
          <cell r="D3833">
            <v>44</v>
          </cell>
          <cell r="E3833">
            <v>44</v>
          </cell>
          <cell r="F3833">
            <v>1.643</v>
          </cell>
          <cell r="G3833">
            <v>1.643</v>
          </cell>
        </row>
        <row r="3834">
          <cell r="B3834" t="str">
            <v>TB.L220-0007M</v>
          </cell>
          <cell r="C3834" t="str">
            <v>TBK BOMBA ACEITE ME034664 MITSUBISHI BUS TRUCK 1984-1992 6D14 6D15 6D16 6CIL 6.9L PIÑ 48DIENT</v>
          </cell>
          <cell r="D3834">
            <v>3</v>
          </cell>
          <cell r="E3834">
            <v>3</v>
          </cell>
          <cell r="F3834">
            <v>0</v>
          </cell>
          <cell r="G3834">
            <v>3.2919999999999998</v>
          </cell>
        </row>
        <row r="3835">
          <cell r="B3835" t="str">
            <v>TB.L220-0009S</v>
          </cell>
          <cell r="C3835" t="str">
            <v>TBK BOMBA ACEITE ME014230 MITSUBISHI CANTER NEW 1993-UP 4D34 6D31 4CIL 3.9L PIN/SUP PIÑ 36DIENT</v>
          </cell>
          <cell r="D3835">
            <v>6</v>
          </cell>
          <cell r="E3835">
            <v>6</v>
          </cell>
          <cell r="F3835">
            <v>1.615</v>
          </cell>
          <cell r="G3835">
            <v>1.6659999999999999</v>
          </cell>
        </row>
        <row r="3836">
          <cell r="B3836" t="str">
            <v>TB.L220-0010M</v>
          </cell>
          <cell r="C3836" t="str">
            <v>TBK BOMBA ACEITE ME074253 MITSUBISHI BUS TRUCK 1984-1992 6D14 6D15 6D16 6CIL 6.9L PIÑ 59DIENT</v>
          </cell>
          <cell r="D3836">
            <v>5</v>
          </cell>
          <cell r="E3836">
            <v>5</v>
          </cell>
          <cell r="F3836">
            <v>3.1160000000000001</v>
          </cell>
          <cell r="G3836">
            <v>3.1160000000000001</v>
          </cell>
        </row>
        <row r="3837">
          <cell r="B3837" t="str">
            <v>TB.L220-0027S</v>
          </cell>
          <cell r="C3837" t="str">
            <v>TBK BOMBA ACEITE ME220004 MITSUBISHI ROSA 1997-2004 4M51 4CIL 5.2L CARCASA ALUM PIÑ 41DIENT</v>
          </cell>
          <cell r="D3837">
            <v>2</v>
          </cell>
          <cell r="E3837">
            <v>2</v>
          </cell>
          <cell r="F3837">
            <v>0</v>
          </cell>
          <cell r="G3837">
            <v>2.7559999999999998</v>
          </cell>
        </row>
        <row r="3838">
          <cell r="B3838" t="str">
            <v>TB.L220-0031S</v>
          </cell>
          <cell r="C3838" t="str">
            <v>TBK BOMBA ACEITE ME221756 MITSUBISHI CANTER 2004-UP 4M51 4CIL 5.2L CARCASA FIERR PIÑ 41DIENT</v>
          </cell>
          <cell r="D3838">
            <v>4</v>
          </cell>
          <cell r="E3838">
            <v>4</v>
          </cell>
          <cell r="F3838">
            <v>4.6790000000000003</v>
          </cell>
          <cell r="G3838">
            <v>4.702</v>
          </cell>
        </row>
        <row r="3839">
          <cell r="B3839" t="str">
            <v>TB.L230-0001M</v>
          </cell>
          <cell r="C3839" t="str">
            <v>TBK BOMBA ACEITE 15010-Z5504 NISSAN CONDOR 1980-1990 FD6T FE6T 6CIL 5.7L</v>
          </cell>
          <cell r="D3839">
            <v>8</v>
          </cell>
          <cell r="E3839">
            <v>8</v>
          </cell>
          <cell r="F3839">
            <v>2.698</v>
          </cell>
          <cell r="G3839">
            <v>2.698</v>
          </cell>
        </row>
        <row r="3840">
          <cell r="B3840" t="str">
            <v>TB.L260-0025S</v>
          </cell>
          <cell r="C3840" t="str">
            <v>TBK BOMBA ACEITE 15110-2160A HINO DUTRO 5 2000-UP J05C-J05E 4CIL 5.3L</v>
          </cell>
          <cell r="D3840">
            <v>2</v>
          </cell>
          <cell r="E3840">
            <v>2</v>
          </cell>
          <cell r="F3840">
            <v>0</v>
          </cell>
          <cell r="G3840">
            <v>2.1560000000000001</v>
          </cell>
        </row>
        <row r="3841">
          <cell r="B3841" t="str">
            <v>TB.L260-0080S</v>
          </cell>
          <cell r="C3841" t="str">
            <v>TBK BOMBA ACEITE 15110-2050 HINO TRUCK FC 2011-UP J05C-S05D 4CIL 5.3L PIÑ 21DIENT</v>
          </cell>
          <cell r="D3841">
            <v>13</v>
          </cell>
          <cell r="E3841">
            <v>13</v>
          </cell>
          <cell r="F3841">
            <v>2.105</v>
          </cell>
          <cell r="G3841">
            <v>2.105</v>
          </cell>
        </row>
        <row r="3842">
          <cell r="B3842" t="str">
            <v>TB.L3101-0001A</v>
          </cell>
          <cell r="C3842" t="str">
            <v>TBK BOMBA ACEITE 15010-AA106 SUBARU IMPREZA 2002-2006 EJ25 4CIL 2.5L PIÑ INT 13MM ALT</v>
          </cell>
          <cell r="D3842">
            <v>1</v>
          </cell>
          <cell r="E3842">
            <v>1</v>
          </cell>
          <cell r="F3842">
            <v>1.2430000000000001</v>
          </cell>
          <cell r="G3842">
            <v>1.2430000000000001</v>
          </cell>
        </row>
        <row r="3843">
          <cell r="B3843" t="str">
            <v>TB.L3101-0002A</v>
          </cell>
          <cell r="C3843" t="str">
            <v>TBK BOMBA ACEITE 15010-AA320 SUBARU LEGACY 1997-2005 EJ15-EJ20 4CIL 2.0L PIÑ INT 12MM ALT</v>
          </cell>
          <cell r="D3843">
            <v>1</v>
          </cell>
          <cell r="E3843">
            <v>1</v>
          </cell>
          <cell r="F3843">
            <v>1.24</v>
          </cell>
          <cell r="G3843">
            <v>1.25</v>
          </cell>
        </row>
        <row r="3844">
          <cell r="B3844" t="str">
            <v>TB.L311-0011A</v>
          </cell>
          <cell r="C3844" t="str">
            <v>TBK BOMBA ACEITE 898128-1340 ISUZU D-MAX 1993-UP 4JJ1-TC 4CIL 3.0L PIÑ  40DIENT</v>
          </cell>
          <cell r="D3844">
            <v>2</v>
          </cell>
          <cell r="E3844">
            <v>2</v>
          </cell>
          <cell r="F3844">
            <v>0</v>
          </cell>
          <cell r="G3844">
            <v>1.1559999999999999</v>
          </cell>
        </row>
        <row r="3845">
          <cell r="B3845" t="str">
            <v>TB.L3111-0001A</v>
          </cell>
          <cell r="C3845" t="str">
            <v>TBK BOMBA ACEITE 16100-73001 SUZUKI SAMURAI 1981-1999 F5A-F10A 4CIL 1.0L</v>
          </cell>
          <cell r="D3845">
            <v>7</v>
          </cell>
          <cell r="E3845">
            <v>7</v>
          </cell>
          <cell r="F3845">
            <v>1.218</v>
          </cell>
          <cell r="G3845">
            <v>1.218</v>
          </cell>
        </row>
        <row r="3846">
          <cell r="B3846" t="str">
            <v>TB.L3111-0004A</v>
          </cell>
          <cell r="C3846" t="str">
            <v>TBK BOMBA ACEITE 16100-65D00 SUZUKI GRAN NOMADE 1998-2006 G18- J20A 4CIL 2.0L</v>
          </cell>
          <cell r="D3846">
            <v>12</v>
          </cell>
          <cell r="E3846">
            <v>12</v>
          </cell>
          <cell r="F3846">
            <v>2.1720000000000002</v>
          </cell>
          <cell r="G3846">
            <v>2.1720000000000002</v>
          </cell>
        </row>
        <row r="3847">
          <cell r="B3847" t="str">
            <v>TB.L3111-0006A</v>
          </cell>
          <cell r="C3847" t="str">
            <v>TBK BOMBA ACEITE 16100-61J00 SUZUKI APV 2005-UP G15-G16 4CIL 1.6L C/SENSOR</v>
          </cell>
          <cell r="D3847">
            <v>13</v>
          </cell>
          <cell r="E3847">
            <v>13</v>
          </cell>
          <cell r="F3847">
            <v>1.1160000000000001</v>
          </cell>
          <cell r="G3847">
            <v>1.1160000000000001</v>
          </cell>
        </row>
        <row r="3848">
          <cell r="B3848" t="str">
            <v>TB.L3111-0007A</v>
          </cell>
          <cell r="C3848" t="str">
            <v>TBK BOMBA ACEITE 16100-61820 SUZUKI BALENO 1996-2002 G13B, G16B 4CIL 1.3L 1.6L</v>
          </cell>
          <cell r="D3848">
            <v>13</v>
          </cell>
          <cell r="E3848">
            <v>13</v>
          </cell>
          <cell r="F3848">
            <v>1.1419999999999999</v>
          </cell>
          <cell r="G3848">
            <v>1.1419999999999999</v>
          </cell>
        </row>
        <row r="3849">
          <cell r="B3849" t="str">
            <v>TB.L3111-0012A</v>
          </cell>
          <cell r="C3849" t="str">
            <v>TBK BOMBA ACEITE 16100-85FA0 SUZUKI GRAN VITARA XL-7 2001-2005 H25-H27A 6CIL 2.5L 2.7L</v>
          </cell>
          <cell r="D3849">
            <v>6</v>
          </cell>
          <cell r="E3849">
            <v>6</v>
          </cell>
          <cell r="F3849">
            <v>1.1859999999999999</v>
          </cell>
          <cell r="G3849">
            <v>1.1859999999999999</v>
          </cell>
        </row>
        <row r="3850">
          <cell r="B3850" t="str">
            <v>TB.L3111-0013A</v>
          </cell>
          <cell r="C3850" t="str">
            <v>TBK BOMBA ACEITE 16100-69G08 SUZUKI SWIFT 2003-2008 M13 M15 M16 4CIL 1.3L 1.6L</v>
          </cell>
          <cell r="D3850">
            <v>11</v>
          </cell>
          <cell r="E3850">
            <v>11</v>
          </cell>
          <cell r="F3850">
            <v>2.8530000000000002</v>
          </cell>
          <cell r="G3850">
            <v>2.8530000000000002</v>
          </cell>
        </row>
        <row r="3851">
          <cell r="B3851" t="str">
            <v>TB.L3111-0014A</v>
          </cell>
          <cell r="C3851" t="str">
            <v>TBK 16100-54L00 BOMBA ACEITE SUZUKI J20B GRAND NOMADE 2005-2012 4CIL 2.0L</v>
          </cell>
          <cell r="D3851">
            <v>3</v>
          </cell>
          <cell r="E3851">
            <v>3</v>
          </cell>
          <cell r="F3851">
            <v>1.1759999999999999</v>
          </cell>
          <cell r="G3851">
            <v>1.1759999999999999</v>
          </cell>
        </row>
        <row r="3852">
          <cell r="B3852" t="str">
            <v>TB.L321-0001A</v>
          </cell>
          <cell r="C3852" t="str">
            <v>TBK BOMBA ACEITE 1064A035 MITSUBISHI L200 2005-UP 4D56 4CIL 2.5L</v>
          </cell>
          <cell r="D3852">
            <v>41</v>
          </cell>
          <cell r="E3852">
            <v>41</v>
          </cell>
          <cell r="F3852">
            <v>3.7719999999999998</v>
          </cell>
          <cell r="G3852">
            <v>3.7719999999999998</v>
          </cell>
        </row>
        <row r="3853">
          <cell r="B3853" t="str">
            <v>TB.L321-0019A</v>
          </cell>
          <cell r="C3853" t="str">
            <v xml:space="preserve">TBK MD363751 BOMBA ACEITE MITSUBISHI 6G74 NATIVA 2000-UP 6CIL 3.5L </v>
          </cell>
          <cell r="D3853">
            <v>5</v>
          </cell>
          <cell r="E3853">
            <v>5</v>
          </cell>
          <cell r="F3853">
            <v>1.837</v>
          </cell>
          <cell r="G3853">
            <v>1.837</v>
          </cell>
        </row>
        <row r="3854">
          <cell r="B3854" t="str">
            <v>TB.L321-0021A</v>
          </cell>
          <cell r="C3854" t="str">
            <v xml:space="preserve">TBK MD181579 BOMBA ACEITE MITSUBISHI 4D56T L300 2010-UP 4CIL 2.5L </v>
          </cell>
          <cell r="D3854">
            <v>1</v>
          </cell>
          <cell r="E3854">
            <v>1</v>
          </cell>
          <cell r="F3854">
            <v>3.105</v>
          </cell>
          <cell r="G3854">
            <v>3.105</v>
          </cell>
        </row>
        <row r="3855">
          <cell r="B3855" t="str">
            <v>TB.L321-0023A</v>
          </cell>
          <cell r="C3855" t="str">
            <v>TBK BOMBA ACEITE MD364254 MITSUBISHI PAJERO 1998-2004 4D55-AD56 4CIL 2.5L</v>
          </cell>
          <cell r="D3855">
            <v>5</v>
          </cell>
          <cell r="E3855">
            <v>5</v>
          </cell>
          <cell r="F3855">
            <v>3.0710000000000002</v>
          </cell>
          <cell r="G3855">
            <v>3.0710000000000002</v>
          </cell>
        </row>
        <row r="3856">
          <cell r="B3856" t="str">
            <v>TB.L321-0024A</v>
          </cell>
          <cell r="C3856" t="str">
            <v>TBK BOMBA ACEITE MD342095 MITSUBISHI MIRAGE 1999-2003 4G92E 4CIL 1.6L</v>
          </cell>
          <cell r="D3856">
            <v>5</v>
          </cell>
          <cell r="E3856">
            <v>5</v>
          </cell>
          <cell r="F3856">
            <v>2.5249999999999999</v>
          </cell>
          <cell r="G3856">
            <v>2.5249999999999999</v>
          </cell>
        </row>
        <row r="3857">
          <cell r="B3857" t="str">
            <v>TB.L321-0043A</v>
          </cell>
          <cell r="C3857" t="str">
            <v xml:space="preserve">TBK 1060A142 BOMBA ACEITE MITSUBISHI 3A90 MIRAGE 2002-UP 3CIL 1.0L </v>
          </cell>
          <cell r="D3857">
            <v>1</v>
          </cell>
          <cell r="E3857">
            <v>1</v>
          </cell>
          <cell r="F3857">
            <v>3.524</v>
          </cell>
          <cell r="G3857">
            <v>3.524</v>
          </cell>
        </row>
        <row r="3858">
          <cell r="B3858" t="str">
            <v>TB.L331-0002A</v>
          </cell>
          <cell r="C3858" t="str">
            <v>TBK BOMBA ACEITE 13500-53Y00 NISSAN SENTRA 1998-UP GA16-B13 4CIL 1.6L</v>
          </cell>
          <cell r="D3858">
            <v>40</v>
          </cell>
          <cell r="E3858">
            <v>40</v>
          </cell>
          <cell r="F3858">
            <v>1.821</v>
          </cell>
          <cell r="G3858">
            <v>1.821</v>
          </cell>
        </row>
        <row r="3859">
          <cell r="B3859" t="str">
            <v>TB.L331-0005A</v>
          </cell>
          <cell r="C3859" t="str">
            <v>TBK BOMBA ACEITE 15010-8J10A NISSAN MURANO 2002-UP VQ35 6CIL 3.5L</v>
          </cell>
          <cell r="D3859">
            <v>2</v>
          </cell>
          <cell r="E3859">
            <v>2</v>
          </cell>
          <cell r="F3859">
            <v>0</v>
          </cell>
          <cell r="G3859">
            <v>1.028</v>
          </cell>
        </row>
        <row r="3860">
          <cell r="B3860" t="str">
            <v>TB.L331-0017A</v>
          </cell>
          <cell r="C3860" t="str">
            <v>TBK BOMBA ACEITE 15010-43G05 NISSAN TERRANO 1986-1999 TD25-TD27-BD 4CIL 2.7L</v>
          </cell>
          <cell r="D3860">
            <v>31</v>
          </cell>
          <cell r="E3860">
            <v>31</v>
          </cell>
          <cell r="F3860">
            <v>0.69299999999999995</v>
          </cell>
          <cell r="G3860">
            <v>0.69299999999999995</v>
          </cell>
        </row>
        <row r="3861">
          <cell r="B3861" t="str">
            <v>TB.L331-0024A</v>
          </cell>
          <cell r="C3861" t="str">
            <v>TBK BOMBA ACEITE 15010-VM00A NISSAN FRONTIER 2008-UP YD25DDTi   4CIL 2.5L</v>
          </cell>
          <cell r="D3861">
            <v>22</v>
          </cell>
          <cell r="E3861">
            <v>22</v>
          </cell>
          <cell r="F3861">
            <v>1.806</v>
          </cell>
          <cell r="G3861">
            <v>1.806</v>
          </cell>
        </row>
        <row r="3862">
          <cell r="B3862" t="str">
            <v>TB.L331-0026A</v>
          </cell>
          <cell r="C3862" t="str">
            <v>TBK BOMBA ACEITE 15010-40F00 NISSAN FRONTIER 1998-UP KA24E-P/UP 4CIL 2.4L</v>
          </cell>
          <cell r="D3862">
            <v>12</v>
          </cell>
          <cell r="E3862">
            <v>12</v>
          </cell>
          <cell r="F3862">
            <v>0.94199999999999995</v>
          </cell>
          <cell r="G3862">
            <v>0.94199999999999995</v>
          </cell>
        </row>
        <row r="3863">
          <cell r="B3863" t="str">
            <v>TB.L331-0028A</v>
          </cell>
          <cell r="C3863" t="str">
            <v>TBK BOMBA ACEITE 15010-EM30B NISSAN TIIDA 2006-UP MR18DE 4CIL 1.8L</v>
          </cell>
          <cell r="D3863">
            <v>3</v>
          </cell>
          <cell r="E3863">
            <v>3</v>
          </cell>
          <cell r="F3863">
            <v>1.492</v>
          </cell>
          <cell r="G3863">
            <v>1.492</v>
          </cell>
        </row>
        <row r="3864">
          <cell r="B3864" t="str">
            <v>TB.L331-0029A</v>
          </cell>
          <cell r="C3864" t="str">
            <v>TBK BOMBA ACEITE 13500-6N203 NISSAN X-TRAIL 2002-2008 QR25 4CIL 2.5L</v>
          </cell>
          <cell r="D3864">
            <v>4</v>
          </cell>
          <cell r="E3864">
            <v>4</v>
          </cell>
          <cell r="F3864">
            <v>3.2829999999999999</v>
          </cell>
          <cell r="G3864">
            <v>3.2829999999999999</v>
          </cell>
        </row>
        <row r="3865">
          <cell r="B3865" t="str">
            <v>TB.L331-0030A</v>
          </cell>
          <cell r="C3865" t="str">
            <v>TBK BOMBA ACEITE 15010-EB70A NISSAN NAVARA 2008-UP YD25 4CIL 2.5L</v>
          </cell>
          <cell r="D3865">
            <v>14</v>
          </cell>
          <cell r="E3865">
            <v>14</v>
          </cell>
          <cell r="F3865">
            <v>2.62</v>
          </cell>
          <cell r="G3865">
            <v>2.62</v>
          </cell>
        </row>
        <row r="3866">
          <cell r="B3866" t="str">
            <v>TB.L331-0033A</v>
          </cell>
          <cell r="C3866" t="str">
            <v>TBK BOMBA ACEITE 13500-ET80C NISSAN ALTIMA 2002-2010 QR25 4CIL 2.5L</v>
          </cell>
          <cell r="D3866">
            <v>2</v>
          </cell>
          <cell r="E3866">
            <v>2</v>
          </cell>
          <cell r="F3866">
            <v>4.0350000000000001</v>
          </cell>
          <cell r="G3866">
            <v>4.0350000000000001</v>
          </cell>
        </row>
        <row r="3867">
          <cell r="B3867" t="str">
            <v>TB.L331-0034A</v>
          </cell>
          <cell r="C3867" t="str">
            <v>TBK BOMBA ACEITE 15010-EA200 NISSAN FRONTIER PANTFINDER 2004-2010 VQ40DE 6CIL 4.0L</v>
          </cell>
          <cell r="D3867">
            <v>5</v>
          </cell>
          <cell r="E3867">
            <v>5</v>
          </cell>
          <cell r="F3867">
            <v>1.085</v>
          </cell>
          <cell r="G3867">
            <v>1.085</v>
          </cell>
        </row>
        <row r="3868">
          <cell r="B3868" t="str">
            <v>TB.L331-0035A</v>
          </cell>
          <cell r="C3868" t="str">
            <v>TBK BOMBA ACEITE 13500-53J00 NISSAN AVENIR 1997-2002 SR18/20 4CIL 2.0L</v>
          </cell>
          <cell r="D3868">
            <v>5</v>
          </cell>
          <cell r="E3868">
            <v>5</v>
          </cell>
          <cell r="F3868">
            <v>1.661</v>
          </cell>
          <cell r="G3868">
            <v>1.661</v>
          </cell>
        </row>
        <row r="3869">
          <cell r="B3869" t="str">
            <v>TB.L371-0004A</v>
          </cell>
          <cell r="C3869" t="str">
            <v>TBK BOMBA ACEITE 15100-28020 TOYOTA RAV4 2005-UP 1AZ, 2AZ 4CIL 2.4L</v>
          </cell>
          <cell r="D3869">
            <v>10</v>
          </cell>
          <cell r="E3869">
            <v>10</v>
          </cell>
          <cell r="F3869">
            <v>1.2170000000000001</v>
          </cell>
          <cell r="G3869">
            <v>1.2170000000000001</v>
          </cell>
        </row>
        <row r="3870">
          <cell r="B3870" t="str">
            <v>TB.L371-0005A</v>
          </cell>
          <cell r="C3870" t="str">
            <v>TBK BOMBA ACEITE 15100-35020 TOYOTA HILUX 1995-2000 22R 4CIL 2.4L</v>
          </cell>
          <cell r="D3870">
            <v>21</v>
          </cell>
          <cell r="E3870">
            <v>21</v>
          </cell>
          <cell r="F3870">
            <v>0.94499999999999995</v>
          </cell>
          <cell r="G3870">
            <v>0.94499999999999995</v>
          </cell>
        </row>
        <row r="3871">
          <cell r="B3871" t="str">
            <v>TB.L371-0008A</v>
          </cell>
          <cell r="C3871" t="str">
            <v>TBK BOMBA ACEITE 15100-11110 TOYOTA STARLET 1996-UP 4E, 5E 4CIL 1.3L C/SENSOR</v>
          </cell>
          <cell r="D3871">
            <v>25</v>
          </cell>
          <cell r="E3871">
            <v>25</v>
          </cell>
          <cell r="F3871">
            <v>1.028</v>
          </cell>
          <cell r="G3871">
            <v>1.028</v>
          </cell>
        </row>
        <row r="3872">
          <cell r="B3872" t="str">
            <v>TB.L371-0010A</v>
          </cell>
          <cell r="C3872" t="str">
            <v>TBK BOMBA ACEITE 15100-22040 TOYOTA COROLLA 1998-2005 1ZZ-NA6CE 4CIL 1.8L</v>
          </cell>
          <cell r="D3872">
            <v>11</v>
          </cell>
          <cell r="E3872">
            <v>11</v>
          </cell>
          <cell r="F3872">
            <v>0.71</v>
          </cell>
          <cell r="G3872">
            <v>0.71</v>
          </cell>
        </row>
        <row r="3873">
          <cell r="B3873" t="str">
            <v>TB.L371-0012A</v>
          </cell>
          <cell r="C3873" t="str">
            <v>TBK BOMBA ACEITE 15100-15020 TOYOTA SPRINTER 1979-1983 3AU 4CIL 1.5L</v>
          </cell>
          <cell r="D3873">
            <v>7</v>
          </cell>
          <cell r="E3873">
            <v>7</v>
          </cell>
          <cell r="F3873">
            <v>1.1160000000000001</v>
          </cell>
          <cell r="G3873">
            <v>1.1160000000000001</v>
          </cell>
        </row>
        <row r="3874">
          <cell r="B3874" t="str">
            <v>TB.L371-0018A</v>
          </cell>
          <cell r="C3874" t="str">
            <v>TBK BOMBA ACEITE 15100-35010 TOYOTA H ILUX 1985-1995 20R-21R-18R-22R 4CIL 2.4L</v>
          </cell>
          <cell r="D3874">
            <v>3</v>
          </cell>
          <cell r="E3874">
            <v>3</v>
          </cell>
          <cell r="F3874">
            <v>0.89100000000000001</v>
          </cell>
          <cell r="G3874">
            <v>0.89100000000000001</v>
          </cell>
        </row>
        <row r="3875">
          <cell r="B3875" t="str">
            <v>TB.L371-0026A</v>
          </cell>
          <cell r="C3875" t="str">
            <v>TBK BOMBA ACEITE 15100-71010 TOYOTA HI ACE 1988-1997 1Y 3Y-4Y 4CIL 2.0L</v>
          </cell>
          <cell r="D3875">
            <v>14</v>
          </cell>
          <cell r="E3875">
            <v>14</v>
          </cell>
          <cell r="F3875">
            <v>1.218</v>
          </cell>
          <cell r="G3875">
            <v>1.218</v>
          </cell>
        </row>
        <row r="3876">
          <cell r="B3876" t="str">
            <v>TB.L371-0029A</v>
          </cell>
          <cell r="C3876" t="str">
            <v>TBK BOMBA ACEITE 15100-11050 TOYOTA TERCEL 1988-UP 2E-3E 4CIL 1.3L S/SENSOR C/ORING INT</v>
          </cell>
          <cell r="D3876">
            <v>24</v>
          </cell>
          <cell r="E3876">
            <v>24</v>
          </cell>
          <cell r="F3876">
            <v>0.94899999999999995</v>
          </cell>
          <cell r="G3876">
            <v>0.94899999999999995</v>
          </cell>
        </row>
        <row r="3877">
          <cell r="B3877" t="str">
            <v>TB.L371-0030A</v>
          </cell>
          <cell r="C3877" t="str">
            <v>TBK BOMBA ACEITE 11320-30021 TOYOTA H ILUX 2005-2013 1KD-2KD 4CIL 2.5L</v>
          </cell>
          <cell r="D3877">
            <v>5</v>
          </cell>
          <cell r="E3877">
            <v>5</v>
          </cell>
          <cell r="F3877">
            <v>3.9820000000000002</v>
          </cell>
          <cell r="G3877">
            <v>3.9820000000000002</v>
          </cell>
        </row>
        <row r="3878">
          <cell r="B3878" t="str">
            <v>TB.L371-0034A</v>
          </cell>
          <cell r="C3878" t="str">
            <v>TBK BOMBA ACEITE 11320-67010 TOYOTA LAND CRUISER 1996-2002 1KZ 4CIL 3.0L</v>
          </cell>
          <cell r="D3878">
            <v>5</v>
          </cell>
          <cell r="E3878">
            <v>5</v>
          </cell>
          <cell r="F3878">
            <v>4.0549999999999997</v>
          </cell>
          <cell r="G3878">
            <v>4.0549999999999997</v>
          </cell>
        </row>
        <row r="3879">
          <cell r="B3879" t="str">
            <v>TB.L371-0035A</v>
          </cell>
          <cell r="C3879" t="str">
            <v>TBK BOMBA ACEITE 15100-21030 TOYOTA YARIS 1996-UP 1NZ-2NZ 4CIL 1.3L</v>
          </cell>
          <cell r="D3879">
            <v>15</v>
          </cell>
          <cell r="E3879">
            <v>15</v>
          </cell>
          <cell r="F3879">
            <v>2.2629999999999999</v>
          </cell>
          <cell r="G3879">
            <v>2.2629999999999999</v>
          </cell>
        </row>
        <row r="3880">
          <cell r="B3880" t="str">
            <v>TB.L371-0042A</v>
          </cell>
          <cell r="C3880" t="str">
            <v>TBK 15100-22041 BOMBA ACEITE TOYOTA COROLLA 1999-2005 3ZZ 4CIL 1.6L</v>
          </cell>
          <cell r="D3880">
            <v>1</v>
          </cell>
          <cell r="E3880">
            <v>1</v>
          </cell>
          <cell r="F3880">
            <v>0.70499999999999996</v>
          </cell>
          <cell r="G3880">
            <v>0.70499999999999996</v>
          </cell>
        </row>
        <row r="3881">
          <cell r="B3881" t="str">
            <v>TB.L371-0052A</v>
          </cell>
          <cell r="C3881" t="str">
            <v>TBK BOMBA ACEITE 11301-75021 TOYOTA 4 RUNNER 1996-2004 3RZ 4CIL 2.7L</v>
          </cell>
          <cell r="D3881">
            <v>2</v>
          </cell>
          <cell r="E3881">
            <v>2</v>
          </cell>
          <cell r="F3881">
            <v>0</v>
          </cell>
          <cell r="G3881">
            <v>3.7759999999999998</v>
          </cell>
        </row>
        <row r="3882">
          <cell r="B3882" t="str">
            <v>TB.L371-0053A</v>
          </cell>
          <cell r="C3882" t="str">
            <v>TBK BOMBA ACEITE 15100-15060 TOYOTA COROLLA 1996-UP 4FE 4CIL 1.6L</v>
          </cell>
          <cell r="D3882">
            <v>7</v>
          </cell>
          <cell r="E3882">
            <v>7</v>
          </cell>
          <cell r="F3882">
            <v>1.1579999999999999</v>
          </cell>
          <cell r="G3882">
            <v>1.1579999999999999</v>
          </cell>
        </row>
        <row r="3883">
          <cell r="B3883" t="str">
            <v>TB.L371-0054A</v>
          </cell>
          <cell r="C3883" t="str">
            <v xml:space="preserve">TBK 11301-17030 BOMBA ACEITE TOYOTA 1HZ LAND CRUISER 2005-UP 6CIL 3.6L </v>
          </cell>
          <cell r="D3883">
            <v>2</v>
          </cell>
          <cell r="E3883">
            <v>2</v>
          </cell>
          <cell r="F3883">
            <v>3.7250000000000001</v>
          </cell>
          <cell r="G3883">
            <v>3.7250000000000001</v>
          </cell>
        </row>
        <row r="3884">
          <cell r="B3884" t="str">
            <v>TB.L371-0057A</v>
          </cell>
          <cell r="C3884" t="str">
            <v>TBK BOMBA ACEITE 11311-54052 TOYOTA HILUX 1990-2005 2L-3L 4CIL 2.8L</v>
          </cell>
          <cell r="D3884">
            <v>4</v>
          </cell>
          <cell r="E3884">
            <v>4</v>
          </cell>
          <cell r="F3884">
            <v>3.9</v>
          </cell>
          <cell r="G3884">
            <v>3.9</v>
          </cell>
        </row>
        <row r="3885">
          <cell r="B3885" t="str">
            <v>TB.L371-0060A</v>
          </cell>
          <cell r="C3885" t="str">
            <v>TBK BOMBA ACEITE 11310-31012 TOYOTA LAND CRUISER PRADO 1996-UP FJ-1GR-FE 6CIL 4.0L</v>
          </cell>
          <cell r="D3885">
            <v>1</v>
          </cell>
          <cell r="E3885">
            <v>1</v>
          </cell>
          <cell r="F3885">
            <v>5.9169999999999998</v>
          </cell>
          <cell r="G3885">
            <v>5.9169999999999998</v>
          </cell>
        </row>
        <row r="3886">
          <cell r="B3886" t="str">
            <v>TB.L371-0070A</v>
          </cell>
          <cell r="C3886" t="str">
            <v>TBK BOMBA ACEITE 15100-BZ060 TOYOTA AVANZA 2006-2013 3SZ 4CIL 1.5L PIÑ INT 14MM ALT</v>
          </cell>
          <cell r="D3886">
            <v>13</v>
          </cell>
          <cell r="E3886">
            <v>13</v>
          </cell>
          <cell r="F3886">
            <v>0.50800000000000001</v>
          </cell>
          <cell r="G3886">
            <v>0.50800000000000001</v>
          </cell>
        </row>
        <row r="3887">
          <cell r="B3887" t="str">
            <v>TB.L371-0071A</v>
          </cell>
          <cell r="C3887" t="str">
            <v>TBK BOMBA ACEITE 15100-37030 TOYOTA AURIS PRIUS 2009-UP 2ZR 4CIL 1.8L</v>
          </cell>
          <cell r="D3887">
            <v>10</v>
          </cell>
          <cell r="E3887">
            <v>10</v>
          </cell>
          <cell r="F3887">
            <v>1.1879999999999999</v>
          </cell>
          <cell r="G3887">
            <v>1.1879999999999999</v>
          </cell>
        </row>
        <row r="3888">
          <cell r="B3888" t="str">
            <v>TB.L371-0073A</v>
          </cell>
          <cell r="C3888" t="str">
            <v xml:space="preserve">TBK 15100-21032 BOMBA ACEITE TOYOTA 2NZ YARIS 2010-UP 4CIL 1.3L </v>
          </cell>
          <cell r="D3888">
            <v>3</v>
          </cell>
          <cell r="E3888">
            <v>3</v>
          </cell>
          <cell r="F3888">
            <v>2.2650000000000001</v>
          </cell>
          <cell r="G3888">
            <v>2.2650000000000001</v>
          </cell>
        </row>
        <row r="3889">
          <cell r="B3889" t="str">
            <v>TB.L371-0079A</v>
          </cell>
          <cell r="C3889" t="str">
            <v>TBK 11310-0E010 BOMBA ACEITE TOYOTA HILUX 2015-UP 1GD 4CIL 2.8L</v>
          </cell>
          <cell r="D3889">
            <v>19</v>
          </cell>
          <cell r="E3889">
            <v>19</v>
          </cell>
          <cell r="F3889">
            <v>6.1859999999999999</v>
          </cell>
          <cell r="G3889">
            <v>6.1859999999999999</v>
          </cell>
        </row>
        <row r="3890">
          <cell r="B3890" t="str">
            <v>TB.L371-0084A</v>
          </cell>
          <cell r="C3890" t="str">
            <v xml:space="preserve">TBK 11310-31014 BOMBA ACEITE TOYOTA 1GR 4 RUNNER 2013-UP 6CIL 4.0L </v>
          </cell>
          <cell r="D3890">
            <v>1</v>
          </cell>
          <cell r="E3890">
            <v>1</v>
          </cell>
          <cell r="F3890">
            <v>5.9119999999999999</v>
          </cell>
          <cell r="G3890">
            <v>5.9119999999999999</v>
          </cell>
        </row>
        <row r="3891">
          <cell r="B3891" t="str">
            <v>TB.L381-0010A</v>
          </cell>
          <cell r="C3891" t="str">
            <v>TBK BOMBA ACEITE ZJ01-14-100 MAZDA MAZDA 3 2007-UP ZJ 4CIL 1.3L</v>
          </cell>
          <cell r="D3891">
            <v>2</v>
          </cell>
          <cell r="E3891">
            <v>2</v>
          </cell>
          <cell r="F3891">
            <v>0.81799999999999995</v>
          </cell>
          <cell r="G3891">
            <v>0.81799999999999995</v>
          </cell>
        </row>
        <row r="3892">
          <cell r="B3892" t="str">
            <v>TB.L381-0016A</v>
          </cell>
          <cell r="C3892" t="str">
            <v>TBK BOMBA ACEITE WL01-14-100C MAZDA B2500 1999-2005 WL 4CIL 2.5L</v>
          </cell>
          <cell r="D3892">
            <v>2</v>
          </cell>
          <cell r="E3892">
            <v>2</v>
          </cell>
          <cell r="F3892">
            <v>1.5649999999999999</v>
          </cell>
          <cell r="G3892">
            <v>1.5649999999999999</v>
          </cell>
        </row>
        <row r="3893">
          <cell r="B3893" t="str">
            <v>TB.L381-0018A</v>
          </cell>
          <cell r="C3893" t="str">
            <v>TBK BOMBA ACEITE L310-14-100A MAZDA MAZDA 3 2002-2008 L3 4CIL 2.3L CARCASA 100MM ALT</v>
          </cell>
          <cell r="D3893">
            <v>2</v>
          </cell>
          <cell r="E3893">
            <v>2</v>
          </cell>
          <cell r="F3893">
            <v>0.93899999999999995</v>
          </cell>
          <cell r="G3893">
            <v>0.93899999999999995</v>
          </cell>
        </row>
        <row r="3894">
          <cell r="B3894" t="str">
            <v>TB.L391-0003A</v>
          </cell>
          <cell r="C3894" t="str">
            <v>TBK BOMBA ACEITE 15100-P2A-030 HONDA CIVIC 1992-2000 D15A-B-Y/Z 4CIL 1.5L C/ SENSOR</v>
          </cell>
          <cell r="D3894">
            <v>1</v>
          </cell>
          <cell r="E3894">
            <v>1</v>
          </cell>
          <cell r="F3894">
            <v>1.236</v>
          </cell>
          <cell r="G3894">
            <v>1.236</v>
          </cell>
        </row>
        <row r="3895">
          <cell r="B3895" t="str">
            <v>TB.L391-0007A</v>
          </cell>
          <cell r="C3895" t="str">
            <v>TBK BOMBA ACEITE 15100-RIP-U01 HONDA ACCORD 2009-UP R20A1 4CIL 2.0L</v>
          </cell>
          <cell r="D3895">
            <v>4</v>
          </cell>
          <cell r="E3895">
            <v>4</v>
          </cell>
          <cell r="F3895">
            <v>3.5449999999999999</v>
          </cell>
          <cell r="G3895">
            <v>3.5449999999999999</v>
          </cell>
        </row>
        <row r="3896">
          <cell r="B3896" t="str">
            <v>TB.L391-0020A</v>
          </cell>
          <cell r="C3896" t="str">
            <v xml:space="preserve">TBK 15100-RYE-A11 BOMBA ACEITE HONDA J35Z4 PILOT 2005-UP 6CIL 3.5L </v>
          </cell>
          <cell r="D3896">
            <v>1</v>
          </cell>
          <cell r="E3896">
            <v>1</v>
          </cell>
          <cell r="F3896">
            <v>2.1389999999999998</v>
          </cell>
          <cell r="G3896">
            <v>2.1389999999999998</v>
          </cell>
        </row>
        <row r="3897">
          <cell r="B3897" t="str">
            <v>TB.LG371-0006</v>
          </cell>
          <cell r="C3897" t="str">
            <v>TBK P055-2001 ACC BOMBA ACEITE TOYOTA HILUX  3L-5L</v>
          </cell>
          <cell r="D3897">
            <v>20</v>
          </cell>
          <cell r="E3897">
            <v>20</v>
          </cell>
          <cell r="F3897">
            <v>1.1100000000000001</v>
          </cell>
          <cell r="G3897">
            <v>1.1100000000000001</v>
          </cell>
        </row>
        <row r="3898">
          <cell r="B3898" t="str">
            <v>TC.20004</v>
          </cell>
          <cell r="C3898" t="str">
            <v>TOKICO AMORTIGUADOR SUSPENSION 41700-61J10 SUZUKI APV 2004-UP O*O POST</v>
          </cell>
          <cell r="D3898">
            <v>22</v>
          </cell>
          <cell r="E3898">
            <v>22</v>
          </cell>
          <cell r="F3898">
            <v>1.49</v>
          </cell>
          <cell r="G3898">
            <v>1.49</v>
          </cell>
        </row>
        <row r="3899">
          <cell r="B3899" t="str">
            <v>TC.2092</v>
          </cell>
          <cell r="C3899" t="str">
            <v>TOKICO AMORTIGUADOR SUSPENSION 48500-29035 TOYOTA CORONA 1973-1978 P*CORB DEL</v>
          </cell>
          <cell r="D3899">
            <v>39</v>
          </cell>
          <cell r="E3899">
            <v>39</v>
          </cell>
          <cell r="F3899">
            <v>1.0269999999999999</v>
          </cell>
          <cell r="G3899">
            <v>1.0269999999999999</v>
          </cell>
        </row>
        <row r="3900">
          <cell r="B3900" t="str">
            <v>TC.2186</v>
          </cell>
          <cell r="C3900" t="str">
            <v>TOKICO AMORTIGUADOR SUSPENSION 48531-29075 NISSAN PICK UP 1983-2004 4WD O*O POST</v>
          </cell>
          <cell r="D3900">
            <v>30</v>
          </cell>
          <cell r="E3900">
            <v>30</v>
          </cell>
          <cell r="F3900">
            <v>1.53</v>
          </cell>
          <cell r="G3900">
            <v>1.53</v>
          </cell>
        </row>
        <row r="3901">
          <cell r="B3901" t="str">
            <v>TC.2207</v>
          </cell>
          <cell r="C3901" t="str">
            <v>TOKICO AMORTIGUADOR SUSPENSION 48531-19108 TOYOTA COROLLA SPRINTER 1970-1974 P*OB POST</v>
          </cell>
          <cell r="D3901">
            <v>2</v>
          </cell>
          <cell r="E3901">
            <v>2</v>
          </cell>
          <cell r="F3901">
            <v>1.4710000000000001</v>
          </cell>
          <cell r="G3901">
            <v>1.4710000000000001</v>
          </cell>
        </row>
        <row r="3902">
          <cell r="B3902" t="str">
            <v>TC.2219</v>
          </cell>
          <cell r="C3902" t="str">
            <v>TOKICO AMORTIGUADOR SUSPENSION 56110-B5025 NISSAN FRONTIER D21 D22 1985-2002 P*OB DEL</v>
          </cell>
          <cell r="D3902">
            <v>28</v>
          </cell>
          <cell r="E3902">
            <v>28</v>
          </cell>
          <cell r="F3902">
            <v>1.135</v>
          </cell>
          <cell r="G3902">
            <v>1.135</v>
          </cell>
        </row>
        <row r="3903">
          <cell r="B3903" t="str">
            <v>TC.2518</v>
          </cell>
          <cell r="C3903" t="str">
            <v>TOKICO AMORTIGUADOR SUSPENSION 56210-25G00 NISSAN FRONTIER D21 D22 1985-2002 O*O POST</v>
          </cell>
          <cell r="D3903">
            <v>11</v>
          </cell>
          <cell r="E3903">
            <v>11</v>
          </cell>
          <cell r="F3903">
            <v>1.4430000000000001</v>
          </cell>
          <cell r="G3903">
            <v>1.4430000000000001</v>
          </cell>
        </row>
        <row r="3904">
          <cell r="B3904" t="str">
            <v>TC.2554</v>
          </cell>
          <cell r="C3904" t="str">
            <v>TOKICO AMORTIGUADOR SUSPENSION 56210-01G00 NISSAN FRONTIER D21 1985-1996 O*O POST</v>
          </cell>
          <cell r="D3904">
            <v>1</v>
          </cell>
          <cell r="E3904">
            <v>1</v>
          </cell>
          <cell r="F3904">
            <v>1.31</v>
          </cell>
          <cell r="G3904">
            <v>1.31</v>
          </cell>
        </row>
        <row r="3905">
          <cell r="B3905" t="str">
            <v>TC.2726</v>
          </cell>
          <cell r="C3905" t="str">
            <v>TOKICO AMORTIGUADOR SUSPENSION 48511-35190 TOYOTA HILUX SPORT 1997-2004 P*CORB DEL</v>
          </cell>
          <cell r="D3905">
            <v>74</v>
          </cell>
          <cell r="E3905">
            <v>74</v>
          </cell>
          <cell r="F3905">
            <v>1.21</v>
          </cell>
          <cell r="G3905">
            <v>1.21</v>
          </cell>
        </row>
        <row r="3906">
          <cell r="B3906" t="str">
            <v>TC.2857</v>
          </cell>
          <cell r="C3906" t="str">
            <v>TOKICO AMORTIGUADOR SUSPENSION 48511-39655 TOYOTA HILUX 1988-UP 4WD P*O DEL</v>
          </cell>
          <cell r="D3906">
            <v>54</v>
          </cell>
          <cell r="E3906">
            <v>54</v>
          </cell>
          <cell r="F3906">
            <v>1.333</v>
          </cell>
          <cell r="G3906">
            <v>1.333</v>
          </cell>
        </row>
        <row r="3907">
          <cell r="B3907" t="str">
            <v>TC.2859</v>
          </cell>
          <cell r="C3907" t="str">
            <v>TOKICO AMORTIGUADOR SUSPENSION 48541-39085 TOYOTA HILUX 1988-UP O*O DEL DER</v>
          </cell>
          <cell r="D3907">
            <v>259</v>
          </cell>
          <cell r="E3907">
            <v>259</v>
          </cell>
          <cell r="F3907">
            <v>1.869</v>
          </cell>
          <cell r="G3907">
            <v>1.869</v>
          </cell>
        </row>
        <row r="3908">
          <cell r="B3908" t="str">
            <v>TC.2989</v>
          </cell>
          <cell r="C3908" t="str">
            <v>TOKICO AMORTIGUADOR SUSPENSION MR992632 MITSUBISHI L200 TRITON 2005-UP O*O POST</v>
          </cell>
          <cell r="D3908">
            <v>26</v>
          </cell>
          <cell r="E3908">
            <v>26</v>
          </cell>
          <cell r="F3908">
            <v>1.5</v>
          </cell>
          <cell r="G3908">
            <v>1.5</v>
          </cell>
        </row>
        <row r="3909">
          <cell r="B3909" t="str">
            <v>TC.3068</v>
          </cell>
          <cell r="C3909" t="str">
            <v>TOKICO AMORTIGUADOR SUSPENSION MA222515 MITSUBISHI BUS 1982-UP POST</v>
          </cell>
          <cell r="D3909">
            <v>10</v>
          </cell>
          <cell r="E3909">
            <v>10</v>
          </cell>
          <cell r="F3909">
            <v>0</v>
          </cell>
          <cell r="G3909">
            <v>1.742</v>
          </cell>
        </row>
        <row r="3910">
          <cell r="B3910" t="str">
            <v>TC.3243</v>
          </cell>
          <cell r="C3910" t="str">
            <v>TOKICO AMORTIGUADOR SUSPENSION 3243 MITSUBISHI CANTER 1985-1993 DELANTERO DER IZQ P*O</v>
          </cell>
          <cell r="D3910">
            <v>1</v>
          </cell>
          <cell r="E3910">
            <v>1</v>
          </cell>
          <cell r="F3910">
            <v>0</v>
          </cell>
          <cell r="G3910">
            <v>1.514</v>
          </cell>
        </row>
        <row r="3911">
          <cell r="B3911" t="str">
            <v>TC.3253</v>
          </cell>
          <cell r="C3911" t="str">
            <v>TOKICO AMORTIGUADOR SUSPENSION 48511-39225 TOYOTA DYNA 1980-UP DEL</v>
          </cell>
          <cell r="D3911">
            <v>20</v>
          </cell>
          <cell r="E3911">
            <v>20</v>
          </cell>
          <cell r="F3911">
            <v>0</v>
          </cell>
          <cell r="G3911">
            <v>1.8420000000000001</v>
          </cell>
        </row>
        <row r="3912">
          <cell r="B3912" t="str">
            <v>TC.3392</v>
          </cell>
          <cell r="C3912" t="str">
            <v>TOKICO AMORTIGUADOR SUSPENSION 48511-29165 TOYOTA HIACE 1985-1987 P*OB DEL</v>
          </cell>
          <cell r="D3912">
            <v>14</v>
          </cell>
          <cell r="E3912">
            <v>14</v>
          </cell>
          <cell r="F3912">
            <v>1.3069999999999999</v>
          </cell>
          <cell r="G3912">
            <v>1.3069999999999999</v>
          </cell>
        </row>
        <row r="3913">
          <cell r="B3913" t="str">
            <v>TC.A1072</v>
          </cell>
          <cell r="C3913" t="str">
            <v>TOKICO AMORTIGUADOR SUSPENSION 48530-87105 DAIHATSU CHARADE APPLAUSE 1988-1997 4WD POST DER</v>
          </cell>
          <cell r="D3913">
            <v>3</v>
          </cell>
          <cell r="E3913">
            <v>3</v>
          </cell>
          <cell r="F3913">
            <v>3.35</v>
          </cell>
          <cell r="G3913">
            <v>3.35</v>
          </cell>
        </row>
        <row r="3914">
          <cell r="B3914" t="str">
            <v>TC.A1073</v>
          </cell>
          <cell r="C3914" t="str">
            <v>TOKICO AMORTIGUADOR SUSPENSION 48540-87105 DAIHATSU CHARADE APPLAUSE 1988-1997 POST IZQ</v>
          </cell>
          <cell r="D3914">
            <v>2</v>
          </cell>
          <cell r="E3914">
            <v>2</v>
          </cell>
          <cell r="F3914">
            <v>3.32</v>
          </cell>
          <cell r="G3914">
            <v>3.32</v>
          </cell>
        </row>
        <row r="3915">
          <cell r="B3915" t="str">
            <v>TC.A1077</v>
          </cell>
          <cell r="C3915" t="str">
            <v>TOKICO AMORTIGUADOR SUSPENSION 48540-87703 DAIHATSU CHARADE 1987-2011 POST IZQ</v>
          </cell>
          <cell r="D3915">
            <v>2</v>
          </cell>
          <cell r="E3915">
            <v>2</v>
          </cell>
          <cell r="F3915">
            <v>3.14</v>
          </cell>
          <cell r="G3915">
            <v>3.14</v>
          </cell>
        </row>
        <row r="3916">
          <cell r="B3916" t="str">
            <v>TC.A2285</v>
          </cell>
          <cell r="C3916" t="str">
            <v>TOKICO AMORTIGUADOR SUSPENSION B528-28-900 MAZDA FAMILIA 323 1989-1994 POST IZQ</v>
          </cell>
          <cell r="D3916">
            <v>2</v>
          </cell>
          <cell r="E3916">
            <v>2</v>
          </cell>
          <cell r="F3916">
            <v>4.3090000000000002</v>
          </cell>
          <cell r="G3916">
            <v>4.3090000000000002</v>
          </cell>
        </row>
        <row r="3917">
          <cell r="B3917" t="str">
            <v>TC.A2309</v>
          </cell>
          <cell r="C3917" t="str">
            <v>TOKICO AMORTIGUADOR SUSPENSION 41602-61J00 SUZUKI APV 2004-UP DEL IZQ</v>
          </cell>
          <cell r="D3917">
            <v>1</v>
          </cell>
          <cell r="E3917">
            <v>1</v>
          </cell>
          <cell r="F3917">
            <v>4.2</v>
          </cell>
          <cell r="G3917">
            <v>4.2</v>
          </cell>
        </row>
        <row r="3918">
          <cell r="B3918" t="str">
            <v>TC.A2311</v>
          </cell>
          <cell r="C3918" t="str">
            <v>TOKICO AMORTIGUADOR SUSPENSION 48520-BZ300L DAIHATSU TERIOS 2007-UP DEL IZQ</v>
          </cell>
          <cell r="D3918">
            <v>5</v>
          </cell>
          <cell r="E3918">
            <v>5</v>
          </cell>
          <cell r="F3918">
            <v>0</v>
          </cell>
          <cell r="G3918">
            <v>4.851</v>
          </cell>
        </row>
        <row r="3919">
          <cell r="B3919" t="str">
            <v>TC.APP35149</v>
          </cell>
          <cell r="C3919" t="str">
            <v>TOKICO AMORTIGUADOR SUSPENSION Q3784 MITSUBISHI L200 TRITON 2014-UP DEL</v>
          </cell>
          <cell r="D3919">
            <v>4</v>
          </cell>
          <cell r="E3919">
            <v>4</v>
          </cell>
          <cell r="F3919">
            <v>0</v>
          </cell>
          <cell r="G3919">
            <v>4.0659999999999998</v>
          </cell>
        </row>
        <row r="3920">
          <cell r="B3920" t="str">
            <v>TC.APP4190</v>
          </cell>
          <cell r="C3920" t="str">
            <v>TOKICO AMORTIGUADOR SUSPENSION U35115 TOYOTA HILUX 1GD 2015-UP REFORZADO DEL</v>
          </cell>
          <cell r="D3920">
            <v>40</v>
          </cell>
          <cell r="E3920">
            <v>40</v>
          </cell>
          <cell r="F3920">
            <v>0</v>
          </cell>
          <cell r="G3920">
            <v>2.8559999999999999</v>
          </cell>
        </row>
        <row r="3921">
          <cell r="B3921" t="str">
            <v>TC.APP4192</v>
          </cell>
          <cell r="C3921" t="str">
            <v>TOKICO AMORTIGUADOR SUSPENSION U35116/17 TOYOTA HILUX 1GD 2015-UP REFORZADO POST</v>
          </cell>
          <cell r="D3921">
            <v>20</v>
          </cell>
          <cell r="E3921">
            <v>20</v>
          </cell>
          <cell r="F3921">
            <v>0</v>
          </cell>
          <cell r="G3921">
            <v>2.5209999999999999</v>
          </cell>
        </row>
        <row r="3922">
          <cell r="B3922" t="str">
            <v>TC.B1107</v>
          </cell>
          <cell r="C3922" t="str">
            <v>TOKICO AMORTIGUADOR SUSPENSION E4302-1HJ0A NISSAN MARCH MICRA 2010-2014 DEL DER</v>
          </cell>
          <cell r="D3922">
            <v>10</v>
          </cell>
          <cell r="E3922">
            <v>10</v>
          </cell>
          <cell r="F3922">
            <v>3.43</v>
          </cell>
          <cell r="G3922">
            <v>3.43</v>
          </cell>
        </row>
        <row r="3923">
          <cell r="B3923" t="str">
            <v>TC.B1108</v>
          </cell>
          <cell r="C3923" t="str">
            <v>TOKICO AMORTIGUADOR SUSPENSION E4303-1HJ0A NISSAN MARCH MICRA 2010-2014 DEL IZQ</v>
          </cell>
          <cell r="D3923">
            <v>10</v>
          </cell>
          <cell r="E3923">
            <v>10</v>
          </cell>
          <cell r="F3923">
            <v>3.36</v>
          </cell>
          <cell r="G3923">
            <v>3.36</v>
          </cell>
        </row>
        <row r="3924">
          <cell r="B3924" t="str">
            <v>TC.B1109</v>
          </cell>
          <cell r="C3924" t="str">
            <v>TOKICO AMORTIGUADOR SUSPENSION 4060A345 MITSUBISHI LANCER MIRAGE 2012-UP DEL</v>
          </cell>
          <cell r="D3924">
            <v>6</v>
          </cell>
          <cell r="E3924">
            <v>6</v>
          </cell>
          <cell r="F3924">
            <v>3.0339999999999998</v>
          </cell>
          <cell r="G3924">
            <v>3.0339999999999998</v>
          </cell>
        </row>
        <row r="3925">
          <cell r="B3925" t="str">
            <v>TC.B1110</v>
          </cell>
          <cell r="C3925" t="str">
            <v>TOKICO AMORTIGUADOR SUSPENSION E4302-3BG0A NISSAN VERSA NOTE 2011-2018 DEL DER</v>
          </cell>
          <cell r="D3925">
            <v>5</v>
          </cell>
          <cell r="E3925">
            <v>5</v>
          </cell>
          <cell r="F3925">
            <v>0</v>
          </cell>
          <cell r="G3925">
            <v>3.4319999999999999</v>
          </cell>
        </row>
        <row r="3926">
          <cell r="B3926" t="str">
            <v>TC.B1111</v>
          </cell>
          <cell r="C3926" t="str">
            <v>TOKICO AMORTIGUADOR SUSPENSION E4303-3BG0A NISSAN VERSA NOTE 2011-2018 DEL IZQ</v>
          </cell>
          <cell r="D3926">
            <v>5</v>
          </cell>
          <cell r="E3926">
            <v>5</v>
          </cell>
          <cell r="F3926">
            <v>0</v>
          </cell>
          <cell r="G3926">
            <v>3.4319999999999999</v>
          </cell>
        </row>
        <row r="3927">
          <cell r="B3927" t="str">
            <v>TC.B1121</v>
          </cell>
          <cell r="C3927" t="str">
            <v>TOKICO AMORTIGUADOR SUSPENSION 41601-84M00 SUZUKI CELERIO 2014 DEL DER</v>
          </cell>
          <cell r="D3927">
            <v>18</v>
          </cell>
          <cell r="E3927">
            <v>18</v>
          </cell>
          <cell r="F3927">
            <v>3.5569999999999999</v>
          </cell>
          <cell r="G3927">
            <v>3.5569999999999999</v>
          </cell>
        </row>
        <row r="3928">
          <cell r="B3928" t="str">
            <v>TC.B1140</v>
          </cell>
          <cell r="C3928" t="str">
            <v>TOKICO AMORTIGUADOR SUSPENSION 54302-5EK0B NISSAN VERSA 2019-UP DEL DER</v>
          </cell>
          <cell r="D3928">
            <v>6</v>
          </cell>
          <cell r="E3928">
            <v>6</v>
          </cell>
          <cell r="F3928">
            <v>0</v>
          </cell>
          <cell r="G3928">
            <v>3.452</v>
          </cell>
        </row>
        <row r="3929">
          <cell r="B3929" t="str">
            <v>TC.B1141</v>
          </cell>
          <cell r="C3929" t="str">
            <v>TOKICO AMORTIGUADOR SUSPENSION 54303-5EK0B NISSAN VERSA 2019-UP DEL IZQ</v>
          </cell>
          <cell r="D3929">
            <v>6</v>
          </cell>
          <cell r="E3929">
            <v>6</v>
          </cell>
          <cell r="F3929">
            <v>0</v>
          </cell>
          <cell r="G3929">
            <v>3.4319999999999999</v>
          </cell>
        </row>
        <row r="3930">
          <cell r="B3930" t="str">
            <v>TC.B2220</v>
          </cell>
          <cell r="C3930" t="str">
            <v>TOKICO AMORTIGUADOR SUSPENSION 48510-59615 TOYOTA PROBOX YARIS 2002-UP DEL</v>
          </cell>
          <cell r="D3930">
            <v>14</v>
          </cell>
          <cell r="E3930">
            <v>14</v>
          </cell>
          <cell r="F3930">
            <v>3.7389999999999999</v>
          </cell>
          <cell r="G3930">
            <v>3.7389999999999999</v>
          </cell>
        </row>
        <row r="3931">
          <cell r="B3931" t="str">
            <v>TC.B2257</v>
          </cell>
          <cell r="C3931" t="str">
            <v>TOKICO AMORTIGUADOR SUSPENSION 41601-63J12 SUZUKI SWIFT 2004-UP DEL DER</v>
          </cell>
          <cell r="D3931">
            <v>4</v>
          </cell>
          <cell r="E3931">
            <v>4</v>
          </cell>
          <cell r="F3931">
            <v>4.5810000000000004</v>
          </cell>
          <cell r="G3931">
            <v>4.5810000000000004</v>
          </cell>
        </row>
        <row r="3932">
          <cell r="B3932" t="str">
            <v>TC.B2259</v>
          </cell>
          <cell r="C3932" t="str">
            <v>TOKICO AMORTIGUADOR SUSPENSION 41601-63J62 SUZUKI SWIFT 2004-UP 4WD DEL DER</v>
          </cell>
          <cell r="D3932">
            <v>3</v>
          </cell>
          <cell r="E3932">
            <v>3</v>
          </cell>
          <cell r="F3932">
            <v>4.6100000000000003</v>
          </cell>
          <cell r="G3932">
            <v>4.6100000000000003</v>
          </cell>
        </row>
        <row r="3933">
          <cell r="B3933" t="str">
            <v>TC.B2260</v>
          </cell>
          <cell r="C3933" t="str">
            <v>TOKICO AMORTIGUADOR SUSPENSION 41602-63J62 SUZUKI SWIFT 2004-UP 4WD DEL IZQ</v>
          </cell>
          <cell r="D3933">
            <v>2</v>
          </cell>
          <cell r="E3933">
            <v>2</v>
          </cell>
          <cell r="F3933">
            <v>4.6100000000000003</v>
          </cell>
          <cell r="G3933">
            <v>4.6100000000000003</v>
          </cell>
        </row>
        <row r="3934">
          <cell r="B3934" t="str">
            <v>TC.B2275</v>
          </cell>
          <cell r="C3934" t="str">
            <v>TOKICO AMORTIGUADOR SUSPENSION 54302-EN100 NISSAN LAFESTA 2004-UP DEL DER</v>
          </cell>
          <cell r="D3934">
            <v>11</v>
          </cell>
          <cell r="E3934">
            <v>11</v>
          </cell>
          <cell r="F3934">
            <v>4.923</v>
          </cell>
          <cell r="G3934">
            <v>4.923</v>
          </cell>
        </row>
        <row r="3935">
          <cell r="B3935" t="str">
            <v>TC.B2276</v>
          </cell>
          <cell r="C3935" t="str">
            <v>TOKICO AMORTIGUADOR SUSPENSION 54303-EN100 NISSAN LAFESTA 2004-UP DEL IZQ</v>
          </cell>
          <cell r="D3935">
            <v>10</v>
          </cell>
          <cell r="E3935">
            <v>10</v>
          </cell>
          <cell r="F3935">
            <v>4.9130000000000003</v>
          </cell>
          <cell r="G3935">
            <v>4.9130000000000003</v>
          </cell>
        </row>
        <row r="3936">
          <cell r="B3936" t="str">
            <v>TC.B2316</v>
          </cell>
          <cell r="C3936" t="str">
            <v>TOKICO AMORTIGUADOR SUSPENSION 51601-SNA-905 HONDA CIVIC HATCHBACK SEDAN 2006-2011 DEL DER</v>
          </cell>
          <cell r="D3936">
            <v>1</v>
          </cell>
          <cell r="E3936">
            <v>1</v>
          </cell>
          <cell r="F3936">
            <v>3.96</v>
          </cell>
          <cell r="G3936">
            <v>3.96</v>
          </cell>
        </row>
        <row r="3937">
          <cell r="B3937" t="str">
            <v>TC.B2318</v>
          </cell>
          <cell r="C3937" t="str">
            <v>TOKICO AMORTIGUADOR SUSPENSION B530-34-700B MAZDA FAMILIA 323 1989-1994 4WD DEL DER</v>
          </cell>
          <cell r="D3937">
            <v>3</v>
          </cell>
          <cell r="E3937">
            <v>3</v>
          </cell>
          <cell r="F3937">
            <v>4.54</v>
          </cell>
          <cell r="G3937">
            <v>4.54</v>
          </cell>
        </row>
        <row r="3938">
          <cell r="B3938" t="str">
            <v>TC.B2319</v>
          </cell>
          <cell r="C3938" t="str">
            <v>TOKICO AMORTIGUADOR SUSPENSION B530-34-900B MAZDA FAMILIA 323 1989-1994 DEL IZQ</v>
          </cell>
          <cell r="D3938">
            <v>3</v>
          </cell>
          <cell r="E3938">
            <v>3</v>
          </cell>
          <cell r="F3938">
            <v>4.5430000000000001</v>
          </cell>
          <cell r="G3938">
            <v>4.5430000000000001</v>
          </cell>
        </row>
        <row r="3939">
          <cell r="B3939" t="str">
            <v>TC.B2332</v>
          </cell>
          <cell r="C3939" t="str">
            <v>TOKICO AMORTIGUADOR SUSPENSION B25T-34-700D MAZDA 5 PREMACY 1999-2004 DEL DER</v>
          </cell>
          <cell r="D3939">
            <v>2</v>
          </cell>
          <cell r="E3939">
            <v>2</v>
          </cell>
          <cell r="F3939">
            <v>4.8479999999999999</v>
          </cell>
          <cell r="G3939">
            <v>4.8479999999999999</v>
          </cell>
        </row>
        <row r="3940">
          <cell r="B3940" t="str">
            <v>TC.B2333</v>
          </cell>
          <cell r="C3940" t="str">
            <v>TOKICO AMORTIGUADOR SUSPENSION B25T-34-900D MAZDA 5 PREMACY 1999-2004 DEL IZQ</v>
          </cell>
          <cell r="D3940">
            <v>1</v>
          </cell>
          <cell r="E3940">
            <v>1</v>
          </cell>
          <cell r="F3940">
            <v>4.84</v>
          </cell>
          <cell r="G3940">
            <v>4.84</v>
          </cell>
        </row>
        <row r="3941">
          <cell r="B3941" t="str">
            <v>TC.B2344</v>
          </cell>
          <cell r="C3941" t="str">
            <v>TOKICO AMORTIGUADOR SUSPENSION 41601-58M00 SUZUKI SWIFT 2012-UP DEL DER</v>
          </cell>
          <cell r="D3941">
            <v>13</v>
          </cell>
          <cell r="E3941">
            <v>13</v>
          </cell>
          <cell r="F3941">
            <v>4.22</v>
          </cell>
          <cell r="G3941">
            <v>4.22</v>
          </cell>
        </row>
        <row r="3942">
          <cell r="B3942" t="str">
            <v>TC.B2345</v>
          </cell>
          <cell r="C3942" t="str">
            <v>TOKICO AMORTIGUADOR SUSPENSION 41602-58M00 SUZUKI SWIFT 2012-UP DEL IZQ</v>
          </cell>
          <cell r="D3942">
            <v>11</v>
          </cell>
          <cell r="E3942">
            <v>11</v>
          </cell>
          <cell r="F3942">
            <v>4.24</v>
          </cell>
          <cell r="G3942">
            <v>4.24</v>
          </cell>
        </row>
        <row r="3943">
          <cell r="B3943" t="str">
            <v>TC.B2348</v>
          </cell>
          <cell r="C3943" t="str">
            <v>TOKICO AMORTIGUADOR SUSPENSION 51611-TM0-T01 HONDA FIT 2009-UP DEL DER</v>
          </cell>
          <cell r="D3943">
            <v>1</v>
          </cell>
          <cell r="E3943">
            <v>1</v>
          </cell>
          <cell r="F3943">
            <v>4.3899999999999997</v>
          </cell>
          <cell r="G3943">
            <v>4.3899999999999997</v>
          </cell>
        </row>
        <row r="3944">
          <cell r="B3944" t="str">
            <v>TC.B2350</v>
          </cell>
          <cell r="C3944" t="str">
            <v>TOKICO AMORTIGUADOR SUSPENSION 48510-0D591 TOYOTA ENVIDIA YARIS VITZ VIOS 2013-UP DEL</v>
          </cell>
          <cell r="D3944">
            <v>537</v>
          </cell>
          <cell r="E3944">
            <v>537</v>
          </cell>
          <cell r="F3944">
            <v>3.97</v>
          </cell>
          <cell r="G3944">
            <v>3.97</v>
          </cell>
        </row>
        <row r="3945">
          <cell r="B3945" t="str">
            <v>TC.B2353</v>
          </cell>
          <cell r="C3945" t="str">
            <v>TOKICO AMORTIGUADOR SUSPENSION 48510-BZ750 TOYOTA AVANZA 2011-UP DEL DER</v>
          </cell>
          <cell r="D3945">
            <v>91</v>
          </cell>
          <cell r="E3945">
            <v>91</v>
          </cell>
          <cell r="F3945">
            <v>3.83</v>
          </cell>
          <cell r="G3945">
            <v>3.83</v>
          </cell>
        </row>
        <row r="3946">
          <cell r="B3946" t="str">
            <v>TC.B2354</v>
          </cell>
          <cell r="C3946" t="str">
            <v>TOKICO AMORTIGUADOR SUSPENSION 48520-BZ750 TOYOTA AVANZA 2011-UP DEL IZQ</v>
          </cell>
          <cell r="D3946">
            <v>93</v>
          </cell>
          <cell r="E3946">
            <v>93</v>
          </cell>
          <cell r="F3946">
            <v>3.84</v>
          </cell>
          <cell r="G3946">
            <v>3.84</v>
          </cell>
        </row>
        <row r="3947">
          <cell r="B3947" t="str">
            <v>TC.B2357</v>
          </cell>
          <cell r="C3947" t="str">
            <v>TOKICO AMORTIGUADOR SUSPENSION 41601-71L00 SUZUKI SWIFT 2015-UP DEL DER</v>
          </cell>
          <cell r="D3947">
            <v>4</v>
          </cell>
          <cell r="E3947">
            <v>4</v>
          </cell>
          <cell r="F3947">
            <v>4.5979999999999999</v>
          </cell>
          <cell r="G3947">
            <v>4.5979999999999999</v>
          </cell>
        </row>
        <row r="3948">
          <cell r="B3948" t="str">
            <v>TC.B2368</v>
          </cell>
          <cell r="C3948" t="str">
            <v>TOKICO AMORTIGUADOR SUSPENSION DA6A-34-700A MAZDA DEMIO 2014-2015 DEL DER</v>
          </cell>
          <cell r="D3948">
            <v>17</v>
          </cell>
          <cell r="E3948">
            <v>17</v>
          </cell>
          <cell r="F3948">
            <v>3.9689999999999999</v>
          </cell>
          <cell r="G3948">
            <v>3.9689999999999999</v>
          </cell>
        </row>
        <row r="3949">
          <cell r="B3949" t="str">
            <v>TC.B2369</v>
          </cell>
          <cell r="C3949" t="str">
            <v>TOKICO AMORTIGUADOR SUSPENSION DA6A-34-900A MAZDA DEMIO 2014-2015 DEL IZQ</v>
          </cell>
          <cell r="D3949">
            <v>17</v>
          </cell>
          <cell r="E3949">
            <v>17</v>
          </cell>
          <cell r="F3949">
            <v>3.9769999999999999</v>
          </cell>
          <cell r="G3949">
            <v>3.9769999999999999</v>
          </cell>
        </row>
        <row r="3950">
          <cell r="B3950" t="str">
            <v>TC.B2418</v>
          </cell>
          <cell r="C3950" t="str">
            <v>TOKICO AMORTIGUADOR SUSPENSION DD1V-34-700B MAZDA CX3 2015 DEL DER</v>
          </cell>
          <cell r="D3950">
            <v>9</v>
          </cell>
          <cell r="E3950">
            <v>9</v>
          </cell>
          <cell r="F3950">
            <v>4.1429999999999998</v>
          </cell>
          <cell r="G3950">
            <v>4.1429999999999998</v>
          </cell>
        </row>
        <row r="3951">
          <cell r="B3951" t="str">
            <v>TC.B2419</v>
          </cell>
          <cell r="C3951" t="str">
            <v>TOKICO AMORTIGUADOR SUSPENSION DD1V-34-900B MAZDA CX3 2015 DEL IZQ</v>
          </cell>
          <cell r="D3951">
            <v>3</v>
          </cell>
          <cell r="E3951">
            <v>3</v>
          </cell>
          <cell r="F3951">
            <v>4.1500000000000004</v>
          </cell>
          <cell r="G3951">
            <v>4.1500000000000004</v>
          </cell>
        </row>
        <row r="3952">
          <cell r="B3952" t="str">
            <v>TC.B3220</v>
          </cell>
          <cell r="C3952" t="str">
            <v>TOKICO AMORTIGUADOR SUSPENSION 54302-EQ000 NISSAN X-TRAIL 2000-2007 DEL DER</v>
          </cell>
          <cell r="D3952">
            <v>1</v>
          </cell>
          <cell r="E3952">
            <v>1</v>
          </cell>
          <cell r="F3952">
            <v>5.1219999999999999</v>
          </cell>
          <cell r="G3952">
            <v>5.1219999999999999</v>
          </cell>
        </row>
        <row r="3953">
          <cell r="B3953" t="str">
            <v>TC.B3239</v>
          </cell>
          <cell r="C3953" t="str">
            <v>TOKICO AMORTIGUADOR SUSPENSION 48510-0D200 TOYOTA YARIS VITZ VIOS 2006-UP DEL DER</v>
          </cell>
          <cell r="D3953">
            <v>32</v>
          </cell>
          <cell r="E3953">
            <v>32</v>
          </cell>
          <cell r="F3953">
            <v>4.68</v>
          </cell>
          <cell r="G3953">
            <v>4.68</v>
          </cell>
        </row>
        <row r="3954">
          <cell r="B3954" t="str">
            <v>TC.B3240</v>
          </cell>
          <cell r="C3954" t="str">
            <v>TOKICO AMORTIGUADOR SUSPENSION 48520-0D040 TOYOTA YARIS VITZ VIOS 2006-UP DEL IZQ</v>
          </cell>
          <cell r="D3954">
            <v>42</v>
          </cell>
          <cell r="E3954">
            <v>42</v>
          </cell>
          <cell r="F3954">
            <v>4.7210000000000001</v>
          </cell>
          <cell r="G3954">
            <v>4.7210000000000001</v>
          </cell>
        </row>
        <row r="3955">
          <cell r="B3955" t="str">
            <v>TC.B3315</v>
          </cell>
          <cell r="C3955" t="str">
            <v>TOKICO AMORTIGUADOR SUSPENSION MR197448 MITSUBISHI LANCER COLT MIRAGE 1995-2000 DEL DER</v>
          </cell>
          <cell r="D3955">
            <v>2</v>
          </cell>
          <cell r="E3955">
            <v>2</v>
          </cell>
          <cell r="F3955">
            <v>4.84</v>
          </cell>
          <cell r="G3955">
            <v>4.84</v>
          </cell>
        </row>
        <row r="3956">
          <cell r="B3956" t="str">
            <v>TC.B3317</v>
          </cell>
          <cell r="C3956" t="str">
            <v>TOKICO AMORTIGUADOR SUSPENSION 48510-0D240 TOYOTA YARIS 2007-UP DEL DER</v>
          </cell>
          <cell r="D3956">
            <v>54</v>
          </cell>
          <cell r="E3956">
            <v>54</v>
          </cell>
          <cell r="F3956">
            <v>4.71</v>
          </cell>
          <cell r="G3956">
            <v>4.71</v>
          </cell>
        </row>
        <row r="3957">
          <cell r="B3957" t="str">
            <v>TC.B3318</v>
          </cell>
          <cell r="C3957" t="str">
            <v>TOKICO AMORTIGUADOR SUSPENSION 48520-0D080 TOYOTA YARIS 2007-UP DEL IZQ</v>
          </cell>
          <cell r="D3957">
            <v>45</v>
          </cell>
          <cell r="E3957">
            <v>45</v>
          </cell>
          <cell r="F3957">
            <v>4.7169999999999996</v>
          </cell>
          <cell r="G3957">
            <v>4.7169999999999996</v>
          </cell>
        </row>
        <row r="3958">
          <cell r="B3958" t="str">
            <v>TC.B3321</v>
          </cell>
          <cell r="C3958" t="str">
            <v>TOKICO AMORTIGUADOR SUSPENSION E4303-1DH1B NISSAN X-TRAIL 2009-UP DEL IZQ</v>
          </cell>
          <cell r="D3958">
            <v>1</v>
          </cell>
          <cell r="E3958">
            <v>1</v>
          </cell>
          <cell r="F3958">
            <v>5.31</v>
          </cell>
          <cell r="G3958">
            <v>5.31</v>
          </cell>
        </row>
        <row r="3959">
          <cell r="B3959" t="str">
            <v>TC.B3367</v>
          </cell>
          <cell r="C3959" t="str">
            <v>TOKICO AMORTIGUADOR SUSPENSION 48510-80480 TOYOTA HIGHLANDER 2007-2012 DEL DER</v>
          </cell>
          <cell r="D3959">
            <v>1</v>
          </cell>
          <cell r="E3959">
            <v>1</v>
          </cell>
          <cell r="F3959">
            <v>6.39</v>
          </cell>
          <cell r="G3959">
            <v>6.39</v>
          </cell>
        </row>
        <row r="3960">
          <cell r="B3960" t="str">
            <v>TC.B3369</v>
          </cell>
          <cell r="C3960" t="str">
            <v>TOKICO AMORTIGUADOR SUSPENSION 48530-80428 TOYOTA HIGHLANDER 2007-2012 POST DER</v>
          </cell>
          <cell r="D3960">
            <v>4</v>
          </cell>
          <cell r="E3960">
            <v>4</v>
          </cell>
          <cell r="F3960">
            <v>6.6980000000000004</v>
          </cell>
          <cell r="G3960">
            <v>6.6980000000000004</v>
          </cell>
        </row>
        <row r="3961">
          <cell r="B3961" t="str">
            <v>TC.B3370</v>
          </cell>
          <cell r="C3961" t="str">
            <v>TOKICO AMORTIGUADOR SUSPENSION 48540-80004 TOYOTA HIGHLANDER 2007-2012 POST IZQ</v>
          </cell>
          <cell r="D3961">
            <v>4</v>
          </cell>
          <cell r="E3961">
            <v>4</v>
          </cell>
          <cell r="F3961">
            <v>6.7009999999999996</v>
          </cell>
          <cell r="G3961">
            <v>6.7009999999999996</v>
          </cell>
        </row>
        <row r="3962">
          <cell r="B3962" t="str">
            <v>TC.B3371</v>
          </cell>
          <cell r="C3962" t="str">
            <v>TOKICO AMORTIGUADOR SUSPENSION 48530-80430 TOYOTA HIGHLANDER 2012-UP DEL DER</v>
          </cell>
          <cell r="D3962">
            <v>3</v>
          </cell>
          <cell r="E3962">
            <v>3</v>
          </cell>
          <cell r="F3962">
            <v>6.4359999999999999</v>
          </cell>
          <cell r="G3962">
            <v>6.4359999999999999</v>
          </cell>
        </row>
        <row r="3963">
          <cell r="B3963" t="str">
            <v>TC.B3372</v>
          </cell>
          <cell r="C3963" t="str">
            <v>TOKICO AMORTIGUADOR SUSPENSION 48540-80006 TOYOTA HIGHLANDER 2012-UP DEL IZQ</v>
          </cell>
          <cell r="D3963">
            <v>3</v>
          </cell>
          <cell r="E3963">
            <v>3</v>
          </cell>
          <cell r="F3963">
            <v>6.4509999999999996</v>
          </cell>
          <cell r="G3963">
            <v>6.4509999999999996</v>
          </cell>
        </row>
        <row r="3964">
          <cell r="B3964" t="str">
            <v>TC.B3383</v>
          </cell>
          <cell r="C3964" t="str">
            <v>TOKICO AMORTIGUADOR SUSPENSION 54302-3ST0B NISSAN TIIDA SENTRA B17 2013-UP DEL DER</v>
          </cell>
          <cell r="D3964">
            <v>10</v>
          </cell>
          <cell r="E3964">
            <v>10</v>
          </cell>
          <cell r="F3964">
            <v>4.8659999999999997</v>
          </cell>
          <cell r="G3964">
            <v>4.8659999999999997</v>
          </cell>
        </row>
        <row r="3965">
          <cell r="B3965" t="str">
            <v>TC.B3384</v>
          </cell>
          <cell r="C3965" t="str">
            <v>TOKICO AMORTIGUADOR SUSPENSION 54303-3ST0B NISSAN TIIDA SENTRA B17 2013-UP DEL IZQ</v>
          </cell>
          <cell r="D3965">
            <v>9</v>
          </cell>
          <cell r="E3965">
            <v>9</v>
          </cell>
          <cell r="F3965">
            <v>4.8630000000000004</v>
          </cell>
          <cell r="G3965">
            <v>4.8630000000000004</v>
          </cell>
        </row>
        <row r="3966">
          <cell r="B3966" t="str">
            <v>TC.B3406</v>
          </cell>
          <cell r="C3966" t="str">
            <v>TOKICO AMORTIGUADOR SUSPENSION 48510-02B90 TOYOTA COROLLA 2014-2016 DEL DER</v>
          </cell>
          <cell r="D3966">
            <v>1</v>
          </cell>
          <cell r="E3966">
            <v>1</v>
          </cell>
          <cell r="F3966">
            <v>0</v>
          </cell>
          <cell r="G3966">
            <v>5.5170000000000003</v>
          </cell>
        </row>
        <row r="3967">
          <cell r="B3967" t="str">
            <v>TC.B3407</v>
          </cell>
          <cell r="C3967" t="str">
            <v>TOKICO AMORTIGUADOR SUSPENSION 48520-02B90 TOYOTA COROLLA 2014-2016 DEL IZQ</v>
          </cell>
          <cell r="D3967">
            <v>1</v>
          </cell>
          <cell r="E3967">
            <v>1</v>
          </cell>
          <cell r="F3967">
            <v>0</v>
          </cell>
          <cell r="G3967">
            <v>5.5170000000000003</v>
          </cell>
        </row>
        <row r="3968">
          <cell r="B3968" t="str">
            <v>TC.B3408</v>
          </cell>
          <cell r="C3968" t="str">
            <v>TOKICO AMORTIGUADOR SUSPENSION E4302-1DA1A NISSAN RENAULT QASHQAI X-TRAIL KOLEOS 2008-2018 DEL IZQ</v>
          </cell>
          <cell r="D3968">
            <v>8</v>
          </cell>
          <cell r="E3968">
            <v>8</v>
          </cell>
          <cell r="F3968">
            <v>0</v>
          </cell>
          <cell r="G3968">
            <v>5.5170000000000003</v>
          </cell>
        </row>
        <row r="3969">
          <cell r="B3969" t="str">
            <v>TC.B3409</v>
          </cell>
          <cell r="C3969" t="str">
            <v>TOKICO AMORTIGUADOR SUSPENSION E4303-1DA1A NISSAN RENAULT QASHQAI X-TRAIL KOLEOS 2008-2018 DEL DER</v>
          </cell>
          <cell r="D3969">
            <v>8</v>
          </cell>
          <cell r="E3969">
            <v>8</v>
          </cell>
          <cell r="F3969">
            <v>0</v>
          </cell>
          <cell r="G3969">
            <v>5.5170000000000003</v>
          </cell>
        </row>
        <row r="3970">
          <cell r="B3970" t="str">
            <v>TC.B3410</v>
          </cell>
          <cell r="C3970" t="str">
            <v>TOKICO AMORTIGUADOR SUSPENSION E4302-4BZ0A NISSAN X-TRAIL 2014-2015 DEL DER</v>
          </cell>
          <cell r="D3970">
            <v>69</v>
          </cell>
          <cell r="E3970">
            <v>69</v>
          </cell>
          <cell r="F3970">
            <v>4.58</v>
          </cell>
          <cell r="G3970">
            <v>4.58</v>
          </cell>
        </row>
        <row r="3971">
          <cell r="B3971" t="str">
            <v>TC.B3411</v>
          </cell>
          <cell r="C3971" t="str">
            <v>TOKICO AMORTIGUADOR SUSPENSION E4303-4BZ0A NISSAN X-TRAIL 2014-2015 DEL IZQ</v>
          </cell>
          <cell r="D3971">
            <v>69</v>
          </cell>
          <cell r="E3971">
            <v>69</v>
          </cell>
          <cell r="F3971">
            <v>4.5960000000000001</v>
          </cell>
          <cell r="G3971">
            <v>4.5960000000000001</v>
          </cell>
        </row>
        <row r="3972">
          <cell r="B3972" t="str">
            <v>TC.B3418</v>
          </cell>
          <cell r="C3972" t="str">
            <v>TOKICO AMORTIGUADOR SUSPENSION 54302-1KT2A NISSAN JUKE 2014-UP DEL DER</v>
          </cell>
          <cell r="D3972">
            <v>16</v>
          </cell>
          <cell r="E3972">
            <v>16</v>
          </cell>
          <cell r="F3972">
            <v>5.13</v>
          </cell>
          <cell r="G3972">
            <v>5.13</v>
          </cell>
        </row>
        <row r="3973">
          <cell r="B3973" t="str">
            <v>TC.B3419</v>
          </cell>
          <cell r="C3973" t="str">
            <v>TOKICO AMORTIGUADOR SUSPENSION 54303-1KT2A NISSAN JUKE 2014-UP DEL IZQ</v>
          </cell>
          <cell r="D3973">
            <v>16</v>
          </cell>
          <cell r="E3973">
            <v>16</v>
          </cell>
          <cell r="F3973">
            <v>5.2</v>
          </cell>
          <cell r="G3973">
            <v>5.2</v>
          </cell>
        </row>
        <row r="3974">
          <cell r="B3974" t="str">
            <v>TC.B3540</v>
          </cell>
          <cell r="C3974" t="str">
            <v>TOKICO AMORTIGUADOR SUSPENSION 51611-T1B-K01 HONDA CR-V 2012-2018 DEL DER</v>
          </cell>
          <cell r="D3974">
            <v>4</v>
          </cell>
          <cell r="E3974">
            <v>4</v>
          </cell>
          <cell r="F3974">
            <v>0</v>
          </cell>
          <cell r="G3974">
            <v>5.367</v>
          </cell>
        </row>
        <row r="3975">
          <cell r="B3975" t="str">
            <v>TC.B3541</v>
          </cell>
          <cell r="C3975" t="str">
            <v>TOKICO AMORTIGUADOR SUSPENSION 51621-T1B-K01 HONDA CR-V 2012-2018 DEL IZQ</v>
          </cell>
          <cell r="D3975">
            <v>4</v>
          </cell>
          <cell r="E3975">
            <v>4</v>
          </cell>
          <cell r="F3975">
            <v>0</v>
          </cell>
          <cell r="G3975">
            <v>5.367</v>
          </cell>
        </row>
        <row r="3976">
          <cell r="B3976" t="str">
            <v>TC.E1182</v>
          </cell>
          <cell r="C3976" t="str">
            <v>TOKICO AMORTIGUADOR SUSPENSION 41800-76G00 SUZUKI ALTO 1998-UP OB*OB POST</v>
          </cell>
          <cell r="D3976">
            <v>8</v>
          </cell>
          <cell r="E3976">
            <v>8</v>
          </cell>
          <cell r="F3976">
            <v>0.90900000000000003</v>
          </cell>
          <cell r="G3976">
            <v>0.90900000000000003</v>
          </cell>
        </row>
        <row r="3977">
          <cell r="B3977" t="str">
            <v>TC.E20021</v>
          </cell>
          <cell r="C3977" t="str">
            <v>TOKICO AMORTIGUADOR SUSPENSION 41700-65J00 SUZUKI GRAND VITARA GRAND NOMADE 2009-2020 POST</v>
          </cell>
          <cell r="D3977">
            <v>4</v>
          </cell>
          <cell r="E3977">
            <v>4</v>
          </cell>
          <cell r="F3977">
            <v>0</v>
          </cell>
          <cell r="G3977">
            <v>1.7170000000000001</v>
          </cell>
        </row>
        <row r="3978">
          <cell r="B3978" t="str">
            <v>TC.E20027</v>
          </cell>
          <cell r="C3978" t="str">
            <v>TOKICO AMORTIGUADOR SUSPENSION E6210-1HH0A NISSAN MARCH MICRA 2010-2014 P*OB POST</v>
          </cell>
          <cell r="D3978">
            <v>4</v>
          </cell>
          <cell r="E3978">
            <v>4</v>
          </cell>
          <cell r="F3978">
            <v>1.5</v>
          </cell>
          <cell r="G3978">
            <v>1.5</v>
          </cell>
        </row>
        <row r="3979">
          <cell r="B3979" t="str">
            <v>TC.E20042</v>
          </cell>
          <cell r="C3979" t="str">
            <v>TOKICO AMORTIGUADOR SUSPENSION 41810-58M00 SUZUKI SWIFT 2012-UP P*OB POST</v>
          </cell>
          <cell r="D3979">
            <v>40</v>
          </cell>
          <cell r="E3979">
            <v>40</v>
          </cell>
          <cell r="F3979">
            <v>1.804</v>
          </cell>
          <cell r="G3979">
            <v>1.804</v>
          </cell>
        </row>
        <row r="3980">
          <cell r="B3980" t="str">
            <v>TC.E20043</v>
          </cell>
          <cell r="C3980" t="str">
            <v>TOKICO AMORTIGUADOR SUSPENSION E6210-3BG0A NISSAN SENTRA ALMERA 2011-2018 POST</v>
          </cell>
          <cell r="D3980">
            <v>4</v>
          </cell>
          <cell r="E3980">
            <v>4</v>
          </cell>
          <cell r="F3980">
            <v>1.5369999999999999</v>
          </cell>
          <cell r="G3980">
            <v>1.5369999999999999</v>
          </cell>
        </row>
        <row r="3981">
          <cell r="B3981" t="str">
            <v>TC.E20071</v>
          </cell>
          <cell r="C3981" t="str">
            <v>TOKICO AMORTIGUADOR SUSPENSION 41800-79J00 SUZUKI SX4 2007-UP POST</v>
          </cell>
          <cell r="D3981">
            <v>1</v>
          </cell>
          <cell r="E3981">
            <v>1</v>
          </cell>
          <cell r="F3981">
            <v>1.919</v>
          </cell>
          <cell r="G3981">
            <v>1.919</v>
          </cell>
        </row>
        <row r="3982">
          <cell r="B3982" t="str">
            <v>TC.E20106</v>
          </cell>
          <cell r="C3982" t="str">
            <v>TOKICO AMORTIGUADOR SUSPENSION 41810-84M00 SUZUKI CELERIO 2014 POST</v>
          </cell>
          <cell r="D3982">
            <v>6</v>
          </cell>
          <cell r="E3982">
            <v>6</v>
          </cell>
          <cell r="F3982">
            <v>1.796</v>
          </cell>
          <cell r="G3982">
            <v>1.796</v>
          </cell>
        </row>
        <row r="3983">
          <cell r="B3983" t="str">
            <v>TC.E20116</v>
          </cell>
          <cell r="C3983" t="str">
            <v>TOKICO AMORTIGUADOR SUSPENSION 52611-T8P-T02 HONDA HR-V 2014-2022 POST</v>
          </cell>
          <cell r="D3983">
            <v>8</v>
          </cell>
          <cell r="E3983">
            <v>8</v>
          </cell>
          <cell r="F3983">
            <v>0</v>
          </cell>
          <cell r="G3983">
            <v>1.7669999999999999</v>
          </cell>
        </row>
        <row r="3984">
          <cell r="B3984" t="str">
            <v>TC.E20133</v>
          </cell>
          <cell r="C3984" t="str">
            <v>TOKICO AMORTIGUADOR SUSPENSION 48531-BZ540 TOYOTA AGYA 2015-UP POST</v>
          </cell>
          <cell r="D3984">
            <v>8</v>
          </cell>
          <cell r="E3984">
            <v>8</v>
          </cell>
          <cell r="F3984">
            <v>0</v>
          </cell>
          <cell r="G3984">
            <v>1.627</v>
          </cell>
        </row>
        <row r="3985">
          <cell r="B3985" t="str">
            <v>TC.E20137</v>
          </cell>
          <cell r="C3985" t="str">
            <v>TOKICO AMORTIGUADOR SUSPENSION 41810-52R00 SUZUKI SWIFT 2018-UP POST</v>
          </cell>
          <cell r="D3985">
            <v>6</v>
          </cell>
          <cell r="E3985">
            <v>6</v>
          </cell>
          <cell r="F3985">
            <v>0</v>
          </cell>
          <cell r="G3985">
            <v>1.8460000000000001</v>
          </cell>
        </row>
        <row r="3986">
          <cell r="B3986" t="str">
            <v>TC.E2546</v>
          </cell>
          <cell r="C3986" t="str">
            <v>TOKICO AMORTIGUADOR SUSPENSION MB109561 MITSUBISHI L200 TRITON 1978-UP P*CORB DEL</v>
          </cell>
          <cell r="D3986">
            <v>2</v>
          </cell>
          <cell r="E3986">
            <v>2</v>
          </cell>
          <cell r="F3986">
            <v>1.08</v>
          </cell>
          <cell r="G3986">
            <v>1.08</v>
          </cell>
        </row>
        <row r="3987">
          <cell r="B3987" t="str">
            <v>TC.E2785</v>
          </cell>
          <cell r="C3987" t="str">
            <v>TOKICO AMORTIGUADOR SUSPENSION 48531-35190 TOYOTA HILUX VIGO 2KD 2004-UP 4WD O*O POST</v>
          </cell>
          <cell r="D3987">
            <v>162</v>
          </cell>
          <cell r="E3987">
            <v>162</v>
          </cell>
          <cell r="F3987">
            <v>1.821</v>
          </cell>
          <cell r="G3987">
            <v>1.821</v>
          </cell>
        </row>
        <row r="3988">
          <cell r="B3988" t="str">
            <v>TC.E2786</v>
          </cell>
          <cell r="C3988" t="str">
            <v>TOKICO AMORTIGUADOR SUSPENSION 48541-04031 TOYOTA TACOMA 1997-2014 4WD</v>
          </cell>
          <cell r="D3988">
            <v>38</v>
          </cell>
          <cell r="E3988">
            <v>38</v>
          </cell>
          <cell r="F3988">
            <v>1.89</v>
          </cell>
          <cell r="G3988">
            <v>1.89</v>
          </cell>
        </row>
        <row r="3989">
          <cell r="B3989" t="str">
            <v>TC.E2942</v>
          </cell>
          <cell r="C3989" t="str">
            <v>TOKICO AMORTIGUADOR SUSPENSION 48531-42010 TOYOTA RAV-4 2000-UP P*O POST</v>
          </cell>
          <cell r="D3989">
            <v>36</v>
          </cell>
          <cell r="E3989">
            <v>36</v>
          </cell>
          <cell r="F3989">
            <v>1.6930000000000001</v>
          </cell>
          <cell r="G3989">
            <v>1.6930000000000001</v>
          </cell>
        </row>
        <row r="3990">
          <cell r="B3990" t="str">
            <v>TC.E2949</v>
          </cell>
          <cell r="C3990" t="str">
            <v>TOKICO AMORTIGUADOR SUSPENSION 48530-09600 TOYOTA YARIS VITZ VIOS 1999-2004 P*OB POST</v>
          </cell>
          <cell r="D3990">
            <v>24</v>
          </cell>
          <cell r="E3990">
            <v>24</v>
          </cell>
          <cell r="F3990">
            <v>1.6679999999999999</v>
          </cell>
          <cell r="G3990">
            <v>1.6679999999999999</v>
          </cell>
        </row>
        <row r="3991">
          <cell r="B3991" t="str">
            <v>TC.E2979</v>
          </cell>
          <cell r="C3991" t="str">
            <v>TOKICO AMORTIGUADOR SUSPENSION 48531-09440 TOYOTA HILUX 2KD 2004-UP O*O POST</v>
          </cell>
          <cell r="D3991">
            <v>531</v>
          </cell>
          <cell r="E3991">
            <v>531</v>
          </cell>
          <cell r="F3991">
            <v>1.82</v>
          </cell>
          <cell r="G3991">
            <v>1.82</v>
          </cell>
        </row>
        <row r="3992">
          <cell r="B3992" t="str">
            <v>TC.E2981</v>
          </cell>
          <cell r="C3992" t="str">
            <v>TOKICO AMORTIGUADOR SUSPENSION 48530-09L11 TOYOTA YARIS VITZ VIOS 2006-UP P*OB POST</v>
          </cell>
          <cell r="D3992">
            <v>30</v>
          </cell>
          <cell r="E3992">
            <v>30</v>
          </cell>
          <cell r="F3992">
            <v>1.64</v>
          </cell>
          <cell r="G3992">
            <v>1.64</v>
          </cell>
        </row>
        <row r="3993">
          <cell r="B3993" t="str">
            <v>TC.E2999</v>
          </cell>
          <cell r="C3993" t="str">
            <v>TOKICO AMORTIGUADOR SUSPENSION 48531-B4010 TOYOTA AVANZA 2011-UP OB*OB POST</v>
          </cell>
          <cell r="D3993">
            <v>4</v>
          </cell>
          <cell r="E3993">
            <v>4</v>
          </cell>
          <cell r="F3993">
            <v>0</v>
          </cell>
          <cell r="G3993">
            <v>1.627</v>
          </cell>
        </row>
        <row r="3994">
          <cell r="B3994" t="str">
            <v>TC.E3388</v>
          </cell>
          <cell r="C3994" t="str">
            <v>TOKICO AMORTIGUADOR SUSPENSION 48511-35280 TOYOTA HILUX 1989-1991 P*OB DEL</v>
          </cell>
          <cell r="D3994">
            <v>45</v>
          </cell>
          <cell r="E3994">
            <v>45</v>
          </cell>
          <cell r="F3994">
            <v>1.4</v>
          </cell>
          <cell r="G3994">
            <v>1.4</v>
          </cell>
        </row>
        <row r="3995">
          <cell r="B3995" t="str">
            <v>TC.E35020</v>
          </cell>
          <cell r="C3995" t="str">
            <v>TOKICO AMORTIGUADOR SUSPENSION 4162A110 MITSUBISHI MONTERO NATIVA  CHALENGER 2011-UP POST</v>
          </cell>
          <cell r="D3995">
            <v>8</v>
          </cell>
          <cell r="E3995">
            <v>8</v>
          </cell>
          <cell r="F3995">
            <v>0</v>
          </cell>
          <cell r="G3995">
            <v>3.0209999999999999</v>
          </cell>
        </row>
        <row r="3996">
          <cell r="B3996" t="str">
            <v>TC.E35034</v>
          </cell>
          <cell r="C3996" t="str">
            <v>TOKICO AMORTIGUADOR SUSPENSION E6210-BR20A NISSAN QASHQAI X-TRAIL 2009-UP OB*OB POST</v>
          </cell>
          <cell r="D3996">
            <v>2</v>
          </cell>
          <cell r="E3996">
            <v>2</v>
          </cell>
          <cell r="F3996">
            <v>2.0539999999999998</v>
          </cell>
          <cell r="G3996">
            <v>2.0539999999999998</v>
          </cell>
        </row>
        <row r="3997">
          <cell r="B3997" t="str">
            <v>TC.E35117</v>
          </cell>
          <cell r="C3997" t="str">
            <v>TOKICO AMORTIGUADOR SUSPENSION 48541-09280 TOYOTA HILUX 1GD 2015-UP O*O POST IZQ</v>
          </cell>
          <cell r="D3997">
            <v>15</v>
          </cell>
          <cell r="E3997">
            <v>15</v>
          </cell>
          <cell r="F3997">
            <v>2.4279999999999999</v>
          </cell>
          <cell r="G3997">
            <v>2.4279999999999999</v>
          </cell>
        </row>
        <row r="3998">
          <cell r="B3998" t="str">
            <v>TC.E3599</v>
          </cell>
          <cell r="C3998" t="str">
            <v>TOKICO AMORTIGUADOR SUSPENSION E3599 TOYOTA HILUX VIGO 2KD 2004-UP 4WD POSTERIOR DER IZQ P*O 4853109730</v>
          </cell>
          <cell r="D3998">
            <v>1</v>
          </cell>
          <cell r="E3998">
            <v>1</v>
          </cell>
          <cell r="F3998">
            <v>1.94</v>
          </cell>
          <cell r="G3998">
            <v>1.94</v>
          </cell>
        </row>
        <row r="3999">
          <cell r="B3999" t="str">
            <v>TC.E3803</v>
          </cell>
          <cell r="C3999" t="str">
            <v>TOKICO AMORTIGUADOR SUSPENSION 48511-26620 TOYOTA HIACE 2005-UP P*OB DEL</v>
          </cell>
          <cell r="D3999">
            <v>1</v>
          </cell>
          <cell r="E3999">
            <v>1</v>
          </cell>
          <cell r="F3999">
            <v>1.607</v>
          </cell>
          <cell r="G3999">
            <v>1.607</v>
          </cell>
        </row>
        <row r="4000">
          <cell r="B4000" t="str">
            <v>TC.E3804</v>
          </cell>
          <cell r="C4000" t="str">
            <v>TOKICO AMORTIGUADOR SUSPENSION 48531-26390 TOYOTA HIACE 2005-UP O*O POST</v>
          </cell>
          <cell r="D4000">
            <v>6</v>
          </cell>
          <cell r="E4000">
            <v>6</v>
          </cell>
          <cell r="F4000">
            <v>2.085</v>
          </cell>
          <cell r="G4000">
            <v>2.085</v>
          </cell>
        </row>
        <row r="4001">
          <cell r="B4001" t="str">
            <v>TC.E3816</v>
          </cell>
          <cell r="C4001" t="str">
            <v>TOKICO AMORTIGUADOR SUSPENSION 56200-EB71A NISSAN NAVARA 2007-UP OB*OB POST</v>
          </cell>
          <cell r="D4001">
            <v>305</v>
          </cell>
          <cell r="E4001">
            <v>305</v>
          </cell>
          <cell r="F4001">
            <v>1.976</v>
          </cell>
          <cell r="G4001">
            <v>1.976</v>
          </cell>
        </row>
        <row r="4002">
          <cell r="B4002" t="str">
            <v>TC.E4124</v>
          </cell>
          <cell r="C4002" t="str">
            <v>TOKICO AMORTIGUADOR SUSPENSION UA35-34-70X MAZDA BT50 FORD RANGER 2006-UP 4WD P*OB DEL</v>
          </cell>
          <cell r="D4002">
            <v>55</v>
          </cell>
          <cell r="E4002">
            <v>55</v>
          </cell>
          <cell r="F4002">
            <v>1.77</v>
          </cell>
          <cell r="G4002">
            <v>1.77</v>
          </cell>
        </row>
        <row r="4003">
          <cell r="B4003" t="str">
            <v>TC.E4125</v>
          </cell>
          <cell r="C4003" t="str">
            <v>TOKICO AMORTIGUADOR SUSPENSION UA3J-28-700A MAZDA BT50 FORD RANGER 2006-UP OB*OB POST</v>
          </cell>
          <cell r="D4003">
            <v>22</v>
          </cell>
          <cell r="E4003">
            <v>22</v>
          </cell>
          <cell r="F4003">
            <v>2.8479999999999999</v>
          </cell>
          <cell r="G4003">
            <v>2.8479999999999999</v>
          </cell>
        </row>
        <row r="4004">
          <cell r="B4004" t="str">
            <v>TC.E4153</v>
          </cell>
          <cell r="C4004" t="str">
            <v>TOKICO AMORTIGUADOR SUSPENSION UC3C-28-700C MAZDA BT50 FORD RANGER 2011-UP OB*OB POST</v>
          </cell>
          <cell r="D4004">
            <v>229</v>
          </cell>
          <cell r="E4004">
            <v>229</v>
          </cell>
          <cell r="F4004">
            <v>2.7850000000000001</v>
          </cell>
          <cell r="G4004">
            <v>2.7850000000000001</v>
          </cell>
        </row>
        <row r="4005">
          <cell r="B4005" t="str">
            <v>TC.E4155</v>
          </cell>
          <cell r="C4005" t="str">
            <v>TOKICO AMORTIGUADOR SUSPENSION EB3C-18080-DD MAZDA FORD BT50 RANGER 2019-UP POST</v>
          </cell>
          <cell r="D4005">
            <v>14</v>
          </cell>
          <cell r="E4005">
            <v>14</v>
          </cell>
          <cell r="F4005">
            <v>0</v>
          </cell>
          <cell r="G4005">
            <v>2.976</v>
          </cell>
        </row>
        <row r="4006">
          <cell r="B4006" t="str">
            <v>TC.E4159</v>
          </cell>
          <cell r="C4006" t="str">
            <v>TOKICO AMORTIGUADOR SUSPENSION E6210-1LB0A NISSAN PATROL 2010 POST</v>
          </cell>
          <cell r="D4006">
            <v>9</v>
          </cell>
          <cell r="E4006">
            <v>9</v>
          </cell>
          <cell r="F4006">
            <v>2.5950000000000002</v>
          </cell>
          <cell r="G4006">
            <v>2.5950000000000002</v>
          </cell>
        </row>
        <row r="4007">
          <cell r="B4007" t="str">
            <v>TC.E4210</v>
          </cell>
          <cell r="C4007" t="str">
            <v>TOKICO AMORTIGUADOR SUSPENSION 48531-26A60 TOYOTA HIACE COMMUTER 2018-UP POST</v>
          </cell>
          <cell r="D4007">
            <v>4</v>
          </cell>
          <cell r="E4007">
            <v>4</v>
          </cell>
          <cell r="F4007">
            <v>0</v>
          </cell>
          <cell r="G4007">
            <v>2.2000000000000002</v>
          </cell>
        </row>
        <row r="4008">
          <cell r="B4008" t="str">
            <v>TC.P4114</v>
          </cell>
          <cell r="C4008" t="str">
            <v>TOKICO AMORTIGUADOR SUSPENSION 56210-25G00 NISSAN FRONTIER D21 D22 1985-2002 REFORZADO O*O POST</v>
          </cell>
          <cell r="D4008">
            <v>16</v>
          </cell>
          <cell r="E4008">
            <v>16</v>
          </cell>
          <cell r="F4008">
            <v>2.0779999999999998</v>
          </cell>
          <cell r="G4008">
            <v>2.0779999999999998</v>
          </cell>
        </row>
        <row r="4009">
          <cell r="B4009" t="str">
            <v>TC.Q3784</v>
          </cell>
          <cell r="C4009" t="str">
            <v>TOKICO AMORTIGUADOR SUSPENSION MR992320 MITSUBISHI L200 TRITON 2007-UP DEL</v>
          </cell>
          <cell r="D4009">
            <v>226</v>
          </cell>
          <cell r="E4009">
            <v>226</v>
          </cell>
          <cell r="F4009">
            <v>2.129</v>
          </cell>
          <cell r="G4009">
            <v>2.129</v>
          </cell>
        </row>
        <row r="4010">
          <cell r="B4010" t="str">
            <v>TC.SD1005</v>
          </cell>
          <cell r="C4010" t="str">
            <v>TOKICO AMORTIGUADOR DIRECCION 48611-01G00 NISSAN FRONTIER NAVARA 1985-1999 O*OB DEL</v>
          </cell>
          <cell r="D4010">
            <v>8</v>
          </cell>
          <cell r="E4010">
            <v>8</v>
          </cell>
          <cell r="F4010">
            <v>1</v>
          </cell>
          <cell r="G4010">
            <v>1</v>
          </cell>
        </row>
        <row r="4011">
          <cell r="B4011" t="str">
            <v>TC.SD2007</v>
          </cell>
          <cell r="C4011" t="str">
            <v>TOKICO AMORTIGUADOR DIRECCION 45700-35030 TOYOTA HILUX 1984-1989 P*OB DEL</v>
          </cell>
          <cell r="D4011">
            <v>62</v>
          </cell>
          <cell r="E4011">
            <v>62</v>
          </cell>
          <cell r="F4011">
            <v>1.085</v>
          </cell>
          <cell r="G4011">
            <v>1.085</v>
          </cell>
        </row>
        <row r="4012">
          <cell r="B4012" t="str">
            <v>TC.SD2008</v>
          </cell>
          <cell r="C4012" t="str">
            <v>TOKICO AMORTIGUADOR DIRECCION 45700-60020 TOYOTA LAND CRUISER 1981-2009 OB*OB DEL</v>
          </cell>
          <cell r="D4012">
            <v>21</v>
          </cell>
          <cell r="E4012">
            <v>21</v>
          </cell>
          <cell r="F4012">
            <v>1.4359999999999999</v>
          </cell>
          <cell r="G4012">
            <v>1.4359999999999999</v>
          </cell>
        </row>
        <row r="4013">
          <cell r="B4013" t="str">
            <v>TC.SD3001</v>
          </cell>
          <cell r="C4013" t="str">
            <v>TOKICO AMORTIGUADOR DIRECCION 45700-60010 TOYOTA HILUX MODERNO LAND CRUISER 1969-1984 OB*OB DEL</v>
          </cell>
          <cell r="D4013">
            <v>30</v>
          </cell>
          <cell r="E4013">
            <v>30</v>
          </cell>
          <cell r="F4013">
            <v>1.4059999999999999</v>
          </cell>
          <cell r="G4013">
            <v>1.4059999999999999</v>
          </cell>
        </row>
        <row r="4014">
          <cell r="B4014" t="str">
            <v>TC.U20062</v>
          </cell>
          <cell r="C4014" t="str">
            <v>TOKICO AMORTIGUADOR SUSPENSION 4162A130 MITSUBISHI ASX OUTLANDER 2010-UP POST</v>
          </cell>
          <cell r="D4014">
            <v>10</v>
          </cell>
          <cell r="E4014">
            <v>10</v>
          </cell>
          <cell r="F4014">
            <v>0</v>
          </cell>
          <cell r="G4014">
            <v>2.411</v>
          </cell>
        </row>
        <row r="4015">
          <cell r="B4015" t="str">
            <v>TC.U2927</v>
          </cell>
          <cell r="C4015" t="str">
            <v>TOKICO AMORTIGUADOR SUSPENSION 48530-16530 TOYOTA TERCEL CORSA 1995-1999 POST</v>
          </cell>
          <cell r="D4015">
            <v>6</v>
          </cell>
          <cell r="E4015">
            <v>6</v>
          </cell>
          <cell r="F4015">
            <v>1.512</v>
          </cell>
          <cell r="G4015">
            <v>1.512</v>
          </cell>
        </row>
        <row r="4016">
          <cell r="B4016" t="str">
            <v>TC.U35019</v>
          </cell>
          <cell r="C4016" t="str">
            <v>TOKICO AMORTIGUADOR SUSPENSION 48530-02C50 TOYOTA COROLLA 2014-2016 POST</v>
          </cell>
          <cell r="D4016">
            <v>2</v>
          </cell>
          <cell r="E4016">
            <v>2</v>
          </cell>
          <cell r="F4016">
            <v>0</v>
          </cell>
          <cell r="G4016">
            <v>2.6030000000000002</v>
          </cell>
        </row>
        <row r="4017">
          <cell r="B4017" t="str">
            <v>TC.U35037</v>
          </cell>
          <cell r="C4017" t="str">
            <v>TOKICO AMORTIGUADOR SUSPENSION E6110-4JB3A NISSAN FRONTIER NAVARA D22 2014-UP DEL</v>
          </cell>
          <cell r="D4017">
            <v>20</v>
          </cell>
          <cell r="E4017">
            <v>20</v>
          </cell>
          <cell r="F4017">
            <v>2.214</v>
          </cell>
          <cell r="G4017">
            <v>2.214</v>
          </cell>
        </row>
        <row r="4018">
          <cell r="B4018" t="str">
            <v>TC.U35051</v>
          </cell>
          <cell r="C4018" t="str">
            <v>TOKICO AMORTIGUADOR SUSPENSION 4062A022 MITSUBISHI MONTERO NATIVA  CHALENGER 2011-UP DEL</v>
          </cell>
          <cell r="D4018">
            <v>8</v>
          </cell>
          <cell r="E4018">
            <v>8</v>
          </cell>
          <cell r="F4018">
            <v>0</v>
          </cell>
          <cell r="G4018">
            <v>2.0449999999999999</v>
          </cell>
        </row>
        <row r="4019">
          <cell r="B4019" t="str">
            <v>TC.U35115</v>
          </cell>
          <cell r="C4019" t="str">
            <v>TOKICO AMORTIGUADOR SUSPENSION 48510-8Z205 TOYOTA HILUX 1GD 2015-UP DEL</v>
          </cell>
          <cell r="D4019">
            <v>3357</v>
          </cell>
          <cell r="E4019">
            <v>3357</v>
          </cell>
          <cell r="F4019">
            <v>2.59</v>
          </cell>
          <cell r="G4019">
            <v>2.59</v>
          </cell>
        </row>
        <row r="4020">
          <cell r="B4020" t="str">
            <v>TC.U3768</v>
          </cell>
          <cell r="C4020" t="str">
            <v>TOKICO AMORTIGUADOR SUSPENSION 48510-09J00 TOYOTA HILUX 2KD 2004-UP DEL</v>
          </cell>
          <cell r="D4020">
            <v>2306</v>
          </cell>
          <cell r="E4020">
            <v>2306</v>
          </cell>
          <cell r="F4020">
            <v>2.5880000000000001</v>
          </cell>
          <cell r="G4020">
            <v>2.5880000000000001</v>
          </cell>
        </row>
        <row r="4021">
          <cell r="B4021" t="str">
            <v>TC.U3773</v>
          </cell>
          <cell r="C4021" t="str">
            <v>TOKICO AMORTIGUADOR SUSPENSION 48510-0K730 TOYOTA HILUX VIGO 2004-UP DEL DER</v>
          </cell>
          <cell r="D4021">
            <v>20</v>
          </cell>
          <cell r="E4021">
            <v>20</v>
          </cell>
          <cell r="F4021">
            <v>2.4249999999999998</v>
          </cell>
          <cell r="G4021">
            <v>2.4249999999999998</v>
          </cell>
        </row>
        <row r="4022">
          <cell r="B4022" t="str">
            <v>TC.U3785</v>
          </cell>
          <cell r="C4022" t="str">
            <v>TOKICO AMORTIGUADOR SUSPENSION 48510-69305 TOYOTA HILUX 2KD 2004-UP DEL</v>
          </cell>
          <cell r="D4022">
            <v>2</v>
          </cell>
          <cell r="E4022">
            <v>2</v>
          </cell>
          <cell r="F4022">
            <v>2.6019999999999999</v>
          </cell>
          <cell r="G4022">
            <v>2.6019999999999999</v>
          </cell>
        </row>
        <row r="4023">
          <cell r="B4023" t="str">
            <v>TC.U3813</v>
          </cell>
          <cell r="C4023" t="str">
            <v>TOKICO AMORTIGUADOR SUSPENSION E6110-EB71A NISSAN NAVARA 2007-UP 4WD DEL</v>
          </cell>
          <cell r="D4023">
            <v>509</v>
          </cell>
          <cell r="E4023">
            <v>509</v>
          </cell>
          <cell r="F4023">
            <v>2.1709999999999998</v>
          </cell>
          <cell r="G4023">
            <v>2.1709999999999998</v>
          </cell>
        </row>
        <row r="4024">
          <cell r="B4024" t="str">
            <v>TC.U3834</v>
          </cell>
          <cell r="C4024" t="str">
            <v>TOKICO AMORTIGUADOR SUSPENSION 52611-SWE-T12 HONDA CR-V 2006-2013 POST</v>
          </cell>
          <cell r="D4024">
            <v>8</v>
          </cell>
          <cell r="E4024">
            <v>8</v>
          </cell>
          <cell r="F4024">
            <v>0</v>
          </cell>
          <cell r="G4024">
            <v>3.0070000000000001</v>
          </cell>
        </row>
        <row r="4025">
          <cell r="B4025" t="str">
            <v>TC.U4148</v>
          </cell>
          <cell r="C4025" t="str">
            <v>TOKICO AMORTIGUADOR SUSPENSION UC3C-34-700D MAZDA BT50 FORD RANGER 2011-UP DEL</v>
          </cell>
          <cell r="D4025">
            <v>186</v>
          </cell>
          <cell r="E4025">
            <v>186</v>
          </cell>
          <cell r="F4025">
            <v>2.8570000000000002</v>
          </cell>
          <cell r="G4025">
            <v>2.8570000000000002</v>
          </cell>
        </row>
        <row r="4026">
          <cell r="B4026" t="str">
            <v>TC.U4161</v>
          </cell>
          <cell r="C4026" t="str">
            <v>TOKICO AMORTIGUADOR SUSPENSION E6110-1LB0A NISSAN PATROL 2010 DEL</v>
          </cell>
          <cell r="D4026">
            <v>8</v>
          </cell>
          <cell r="E4026">
            <v>8</v>
          </cell>
          <cell r="F4026">
            <v>3.327</v>
          </cell>
          <cell r="G4026">
            <v>3.327</v>
          </cell>
        </row>
        <row r="4027">
          <cell r="B4027" t="str">
            <v>TC.U4183</v>
          </cell>
          <cell r="C4027" t="str">
            <v>TOKICO AMORTIGUADOR SUSPENSION 48510-8Z194 TOYOTA FORTUNER 2015-UP DEL</v>
          </cell>
          <cell r="D4027">
            <v>20</v>
          </cell>
          <cell r="E4027">
            <v>20</v>
          </cell>
          <cell r="F4027">
            <v>2.72</v>
          </cell>
          <cell r="G4027">
            <v>2.72</v>
          </cell>
        </row>
        <row r="4028">
          <cell r="B4028" t="str">
            <v>TC.U4213</v>
          </cell>
          <cell r="C4028" t="str">
            <v>TOKICO AMORTIGUADOR SUSPENSION JB3C-18045-DCF MAZDA FORD BT50 RANGER 2019-UP DEL</v>
          </cell>
          <cell r="D4028">
            <v>2</v>
          </cell>
          <cell r="E4028">
            <v>2</v>
          </cell>
          <cell r="F4028">
            <v>0</v>
          </cell>
          <cell r="G4028">
            <v>1.665</v>
          </cell>
        </row>
        <row r="4029">
          <cell r="B4029" t="str">
            <v>TC.Z3155</v>
          </cell>
          <cell r="C4029" t="str">
            <v>TOKICO AMORTIGUADOR SUSPENSION 48531-49075 TOYOTA RAV-4 1994-1998 CART DEL</v>
          </cell>
          <cell r="D4029">
            <v>16</v>
          </cell>
          <cell r="E4029">
            <v>16</v>
          </cell>
          <cell r="F4029">
            <v>2.4710000000000001</v>
          </cell>
          <cell r="G4029">
            <v>2.4710000000000001</v>
          </cell>
        </row>
        <row r="4030">
          <cell r="B4030" t="str">
            <v>TC.α3840</v>
          </cell>
          <cell r="C4030" t="str">
            <v>TOKICO AMORTIGUADOR SUSPENSION 48510-09J00 TOYOTA HILUX 2KD 2004-UP DEL REFORZADO</v>
          </cell>
          <cell r="D4030">
            <v>300</v>
          </cell>
          <cell r="E4030">
            <v>300</v>
          </cell>
          <cell r="F4030">
            <v>0</v>
          </cell>
          <cell r="G4030">
            <v>2.6360000000000001</v>
          </cell>
        </row>
        <row r="4031">
          <cell r="B4031" t="str">
            <v>TC.α3842</v>
          </cell>
          <cell r="C4031" t="str">
            <v>TOKICO U3813 AMORTIGUADOR SUSPENSION NISSAN NAVARA FRONTIER 2007-UP D40T 4X4 DELANTERO DER IZQ REFORZADO</v>
          </cell>
          <cell r="D4031">
            <v>93</v>
          </cell>
          <cell r="E4031">
            <v>93</v>
          </cell>
          <cell r="F4031">
            <v>0</v>
          </cell>
          <cell r="G4031">
            <v>2.23</v>
          </cell>
        </row>
        <row r="4032">
          <cell r="B4032" t="str">
            <v>TC.α4137</v>
          </cell>
          <cell r="C4032" t="str">
            <v>TOKICO E2979 AMORTIGUADOR SUSPENSION TOYOTA HILUX VIGO FORTUNE 2KD 2004-UP 4WD POSTERIOR DER IZQ REFORZADO</v>
          </cell>
          <cell r="D4032">
            <v>83</v>
          </cell>
          <cell r="E4032">
            <v>83</v>
          </cell>
          <cell r="F4032">
            <v>0</v>
          </cell>
          <cell r="G4032">
            <v>2.407</v>
          </cell>
        </row>
        <row r="4033">
          <cell r="B4033" t="str">
            <v>TE.54419-B5000</v>
          </cell>
          <cell r="C4033" t="str">
            <v>TERADA 54419-B5000 PERNO TRAPECIO NISSAN 620 72-78 J15-J16</v>
          </cell>
          <cell r="D4033">
            <v>17</v>
          </cell>
          <cell r="E4033">
            <v>17</v>
          </cell>
          <cell r="F4033">
            <v>0.23</v>
          </cell>
          <cell r="G4033">
            <v>0.23</v>
          </cell>
        </row>
        <row r="4034">
          <cell r="B4034" t="str">
            <v>TE.54419-B9500</v>
          </cell>
          <cell r="C4034" t="str">
            <v>TERADA 54419-B9500  PERNO TRAPECIO NISSAN 720 1980-1986 Z20-Z24</v>
          </cell>
          <cell r="D4034">
            <v>18</v>
          </cell>
          <cell r="E4034">
            <v>18</v>
          </cell>
          <cell r="F4034">
            <v>0.27700000000000002</v>
          </cell>
          <cell r="G4034">
            <v>0.27700000000000002</v>
          </cell>
        </row>
        <row r="4035">
          <cell r="B4035" t="str">
            <v>TE.54419-T3060</v>
          </cell>
          <cell r="C4035" t="str">
            <v>TERADA 54419-T3060 PERNO TRAPECIO NISSAN 1986-UP D21-D22</v>
          </cell>
          <cell r="D4035">
            <v>14</v>
          </cell>
          <cell r="E4035">
            <v>14</v>
          </cell>
          <cell r="F4035">
            <v>0.29499999999999998</v>
          </cell>
          <cell r="G4035">
            <v>0.29499999999999998</v>
          </cell>
        </row>
        <row r="4036">
          <cell r="B4036" t="str">
            <v>TN.IM-843</v>
          </cell>
          <cell r="C4036" t="str">
            <v>TRANSPO RELAY ALTERNADOR 37370-70800 HYUNDAI MITSUBISHI 2 PINES 24V</v>
          </cell>
          <cell r="D4036">
            <v>7</v>
          </cell>
          <cell r="E4036">
            <v>7</v>
          </cell>
          <cell r="F4036">
            <v>0.8</v>
          </cell>
          <cell r="G4036">
            <v>0.8</v>
          </cell>
        </row>
        <row r="4037">
          <cell r="B4037" t="str">
            <v>TN.IN-460</v>
          </cell>
          <cell r="C4037" t="str">
            <v>TRANSPO RELAY ALTERNADOR 27700-58040 TOYOTA DYNA COASTER 3 PINES 24V</v>
          </cell>
          <cell r="D4037">
            <v>4</v>
          </cell>
          <cell r="E4037">
            <v>4</v>
          </cell>
          <cell r="F4037">
            <v>8.6999999999999994E-2</v>
          </cell>
          <cell r="G4037">
            <v>8.6999999999999994E-2</v>
          </cell>
        </row>
        <row r="4038">
          <cell r="B4038" t="str">
            <v>TN.IY-126</v>
          </cell>
          <cell r="C4038" t="str">
            <v>TRANSPO RELAY ALTERNADOR 37300-38310 HYUNDAI KIA SONATA 4 PINES 12V</v>
          </cell>
          <cell r="D4038">
            <v>7</v>
          </cell>
          <cell r="E4038">
            <v>7</v>
          </cell>
          <cell r="F4038">
            <v>9.2999999999999999E-2</v>
          </cell>
          <cell r="G4038">
            <v>9.2999999999999999E-2</v>
          </cell>
        </row>
        <row r="4039">
          <cell r="B4039" t="str">
            <v>TN.M5-237A</v>
          </cell>
          <cell r="C4039" t="str">
            <v>TRANSPO RELAY ALTERNADOR 8RG2026 FREIGHTLINER MOTOROLA 6 CABLES 12V</v>
          </cell>
          <cell r="D4039">
            <v>3</v>
          </cell>
          <cell r="E4039">
            <v>3</v>
          </cell>
          <cell r="F4039">
            <v>0.19700000000000001</v>
          </cell>
          <cell r="G4039">
            <v>0.19700000000000001</v>
          </cell>
        </row>
        <row r="4040">
          <cell r="B4040" t="str">
            <v>TN.M549</v>
          </cell>
          <cell r="C4040" t="str">
            <v>TRANSPO RELAY ALTERNADOR 2542711 RENAULT MASTER 2 PINES 12V</v>
          </cell>
          <cell r="D4040">
            <v>1</v>
          </cell>
          <cell r="E4040">
            <v>1</v>
          </cell>
          <cell r="F4040">
            <v>8.1000000000000003E-2</v>
          </cell>
          <cell r="G4040">
            <v>8.1000000000000003E-2</v>
          </cell>
        </row>
        <row r="4041">
          <cell r="B4041" t="str">
            <v>TN.M591</v>
          </cell>
          <cell r="C4041" t="str">
            <v>TRANSPO RELAY ALTERNADOR 2591612 MERCEDEZ BENZ SPRINTER 2 PINES 12V</v>
          </cell>
          <cell r="D4041">
            <v>5</v>
          </cell>
          <cell r="E4041">
            <v>5</v>
          </cell>
          <cell r="F4041">
            <v>8.1000000000000003E-2</v>
          </cell>
          <cell r="G4041">
            <v>8.1000000000000003E-2</v>
          </cell>
        </row>
        <row r="4042">
          <cell r="B4042" t="str">
            <v>TO.114-2501</v>
          </cell>
          <cell r="C4042" t="str">
            <v>TOYO 114-2501 CRUZETA CARDAN TOYOTA HILUX 4WD 1984-1992 EJE DELANTERO 28.57*80</v>
          </cell>
          <cell r="D4042">
            <v>97</v>
          </cell>
          <cell r="E4042">
            <v>97</v>
          </cell>
          <cell r="F4042">
            <v>0.57399999999999995</v>
          </cell>
          <cell r="G4042">
            <v>0.57399999999999995</v>
          </cell>
        </row>
        <row r="4043">
          <cell r="B4043" t="str">
            <v>TO.GUS-8</v>
          </cell>
          <cell r="C4043" t="str">
            <v>TOYO GUS-8 CRUZETA CARDAN SUZUKI APV G15A G15B 2004-UP 29*77</v>
          </cell>
          <cell r="D4043">
            <v>2</v>
          </cell>
          <cell r="E4043">
            <v>2</v>
          </cell>
          <cell r="F4043">
            <v>0</v>
          </cell>
          <cell r="G4043">
            <v>0.51200000000000001</v>
          </cell>
        </row>
        <row r="4044">
          <cell r="B4044" t="str">
            <v>TO.ST-1638</v>
          </cell>
          <cell r="C4044" t="str">
            <v>TOYO CRUZETA TIMON UJ80045 UNIVERSAL 38*16.05</v>
          </cell>
          <cell r="D4044">
            <v>68</v>
          </cell>
          <cell r="E4044">
            <v>68</v>
          </cell>
          <cell r="F4044">
            <v>8.7999999999999995E-2</v>
          </cell>
          <cell r="G4044">
            <v>8.7999999999999995E-2</v>
          </cell>
        </row>
        <row r="4045">
          <cell r="B4045" t="str">
            <v>TO.T5-1306X</v>
          </cell>
          <cell r="C4045" t="str">
            <v>TOYO 266 CRUZETA CARDAN UNIVERSAL</v>
          </cell>
          <cell r="D4045">
            <v>28</v>
          </cell>
          <cell r="E4045">
            <v>28</v>
          </cell>
          <cell r="F4045">
            <v>0</v>
          </cell>
          <cell r="G4045">
            <v>0.49399999999999999</v>
          </cell>
        </row>
        <row r="4046">
          <cell r="B4046" t="str">
            <v>TO.TK-12</v>
          </cell>
          <cell r="C4046" t="str">
            <v>TOYO CRUZETA CARDAN 49140-43001 HYUNDAI SANTA FE 27*80 SEGUR EXT C/GRASER</v>
          </cell>
          <cell r="D4046">
            <v>87</v>
          </cell>
          <cell r="E4046">
            <v>87</v>
          </cell>
          <cell r="F4046">
            <v>0.49199999999999999</v>
          </cell>
          <cell r="G4046">
            <v>0.49199999999999999</v>
          </cell>
        </row>
        <row r="4047">
          <cell r="B4047" t="str">
            <v>TO.TM-171</v>
          </cell>
          <cell r="C4047" t="str">
            <v>TOYO GUM-71 CRUZETA CARDAN MITSUBISHI FUSO 8DC 7 TON. 44*129</v>
          </cell>
          <cell r="D4047">
            <v>3</v>
          </cell>
          <cell r="E4047">
            <v>3</v>
          </cell>
          <cell r="F4047">
            <v>0</v>
          </cell>
          <cell r="G4047">
            <v>2.4260000000000002</v>
          </cell>
        </row>
        <row r="4048">
          <cell r="B4048" t="str">
            <v>TO.TM-175</v>
          </cell>
          <cell r="C4048" t="str">
            <v>TOYO GUM-75 CRUZETA CARDAN MITSUBISHI CANTER 31.78*102</v>
          </cell>
          <cell r="D4048">
            <v>2</v>
          </cell>
          <cell r="E4048">
            <v>2</v>
          </cell>
          <cell r="F4048">
            <v>0.85199999999999998</v>
          </cell>
          <cell r="G4048">
            <v>0.85199999999999998</v>
          </cell>
        </row>
        <row r="4049">
          <cell r="B4049" t="str">
            <v>TO.TM-180</v>
          </cell>
          <cell r="C4049" t="str">
            <v>TOYO GUM-80 CRUZETA CARDAN MITSUBISHI FUSO 8DC 12 TON. 46*142</v>
          </cell>
          <cell r="D4049">
            <v>2</v>
          </cell>
          <cell r="E4049">
            <v>2</v>
          </cell>
          <cell r="F4049">
            <v>2.7250000000000001</v>
          </cell>
          <cell r="G4049">
            <v>2.7250000000000001</v>
          </cell>
        </row>
        <row r="4050">
          <cell r="B4050" t="str">
            <v>TO.TM-183</v>
          </cell>
          <cell r="C4050" t="str">
            <v>TOYO GUM-83 CRUZETA CARDAN MITSUBISHI FUSO FV313 B906 52*153.85</v>
          </cell>
          <cell r="D4050">
            <v>3</v>
          </cell>
          <cell r="E4050">
            <v>3</v>
          </cell>
          <cell r="F4050">
            <v>0</v>
          </cell>
          <cell r="G4050">
            <v>4.12</v>
          </cell>
        </row>
        <row r="4051">
          <cell r="B4051" t="str">
            <v>TO.TM-188</v>
          </cell>
          <cell r="C4051" t="str">
            <v>TOYO GUM-88 CRUZETA CARDAN MITSUBISHI CANTER L200 4WD DELICA DIESEL</v>
          </cell>
          <cell r="D4051">
            <v>42</v>
          </cell>
          <cell r="E4051">
            <v>42</v>
          </cell>
          <cell r="F4051">
            <v>0.42399999999999999</v>
          </cell>
          <cell r="G4051">
            <v>0.42399999999999999</v>
          </cell>
        </row>
        <row r="4052">
          <cell r="B4052" t="str">
            <v>TO.TM-193</v>
          </cell>
          <cell r="C4052" t="str">
            <v>TOYO CRUZETA CARDAN MB000267 MITSUBISHI CANTER STAREX H1 58.1*30 SEGUR INT C/GRASER</v>
          </cell>
          <cell r="D4052">
            <v>92</v>
          </cell>
          <cell r="E4052">
            <v>92</v>
          </cell>
          <cell r="F4052">
            <v>0.63200000000000001</v>
          </cell>
          <cell r="G4052">
            <v>0.63200000000000001</v>
          </cell>
        </row>
        <row r="4053">
          <cell r="B4053" t="str">
            <v>TO.TN-127</v>
          </cell>
          <cell r="C4053" t="str">
            <v>TOYO CRUZETA CARDAN 37124-P3000 NISSAN PICK UP 44*25 SEGUR INT C/GRASER</v>
          </cell>
          <cell r="D4053">
            <v>444</v>
          </cell>
          <cell r="E4053">
            <v>444</v>
          </cell>
          <cell r="F4053">
            <v>0.32300000000000001</v>
          </cell>
          <cell r="G4053">
            <v>0.32300000000000001</v>
          </cell>
        </row>
        <row r="4054">
          <cell r="B4054" t="str">
            <v>TO.TN-129</v>
          </cell>
          <cell r="C4054" t="str">
            <v>TOYO GUN-29 CRUZETA CARDAN NISSAN FIERA URBAN 720 D21 28*79</v>
          </cell>
          <cell r="D4054">
            <v>201</v>
          </cell>
          <cell r="E4054">
            <v>201</v>
          </cell>
          <cell r="F4054">
            <v>0.51200000000000001</v>
          </cell>
          <cell r="G4054">
            <v>0.51200000000000001</v>
          </cell>
        </row>
        <row r="4055">
          <cell r="B4055" t="str">
            <v>TO.TN-146</v>
          </cell>
          <cell r="C4055" t="str">
            <v>TOYO CRUZETA CARDAN 37125-01G25 NISSAN NAVARA FIERA 4WD 49.1*27 SEGUR INT C/GRASER</v>
          </cell>
          <cell r="D4055">
            <v>358</v>
          </cell>
          <cell r="E4055">
            <v>358</v>
          </cell>
          <cell r="F4055">
            <v>0.42899999999999999</v>
          </cell>
          <cell r="G4055">
            <v>0.42899999999999999</v>
          </cell>
        </row>
        <row r="4056">
          <cell r="B4056" t="str">
            <v>TO.TS-109</v>
          </cell>
          <cell r="C4056" t="str">
            <v>TOYO TS-109 CRUZETA CARDAN SUZUKI GRAND VITARA XL</v>
          </cell>
          <cell r="D4056">
            <v>2</v>
          </cell>
          <cell r="E4056">
            <v>2</v>
          </cell>
          <cell r="F4056">
            <v>0</v>
          </cell>
          <cell r="G4056">
            <v>0.4</v>
          </cell>
        </row>
        <row r="4057">
          <cell r="B4057" t="str">
            <v>TO.TT-112</v>
          </cell>
          <cell r="C4057" t="str">
            <v>TOYO CRUZETA CARDAN 04371-30011 TOYOTA COROLLA 56*26 SEGUR INT C/GRASER</v>
          </cell>
          <cell r="D4057">
            <v>306</v>
          </cell>
          <cell r="E4057">
            <v>306</v>
          </cell>
          <cell r="F4057">
            <v>0.46700000000000003</v>
          </cell>
          <cell r="G4057">
            <v>0.46700000000000003</v>
          </cell>
        </row>
        <row r="4058">
          <cell r="B4058" t="str">
            <v>TO.TT-113</v>
          </cell>
          <cell r="C4058" t="str">
            <v>TOYO CRUZETA CARDAN 04371-20010 TOYOTA COROLLA 46.8*26 SEGUR INT C/GRASER</v>
          </cell>
          <cell r="D4058">
            <v>127</v>
          </cell>
          <cell r="E4058">
            <v>127</v>
          </cell>
          <cell r="F4058">
            <v>0.378</v>
          </cell>
          <cell r="G4058">
            <v>0.378</v>
          </cell>
        </row>
        <row r="4059">
          <cell r="B4059" t="str">
            <v>TO.TT-117</v>
          </cell>
          <cell r="C4059" t="str">
            <v>TOYO GUT-17 CRUZETA CARDAN TOYOTA HIACE CELICA 4WD 29*79</v>
          </cell>
          <cell r="D4059">
            <v>16</v>
          </cell>
          <cell r="E4059">
            <v>16</v>
          </cell>
          <cell r="F4059">
            <v>0</v>
          </cell>
          <cell r="G4059">
            <v>0.54</v>
          </cell>
        </row>
        <row r="4060">
          <cell r="B4060" t="str">
            <v>TO.TT-120</v>
          </cell>
          <cell r="C4060" t="str">
            <v>TOYO CRUZETA CARDAN 04371-36020 TOYOTA COASTER DYNA LAND CRUISER 64*32 SEGUR INT C/GRASER</v>
          </cell>
          <cell r="D4060">
            <v>237</v>
          </cell>
          <cell r="E4060">
            <v>237</v>
          </cell>
          <cell r="F4060">
            <v>0.72599999999999998</v>
          </cell>
          <cell r="G4060">
            <v>0.72599999999999998</v>
          </cell>
        </row>
        <row r="4061">
          <cell r="B4061" t="str">
            <v>TO.TT-121</v>
          </cell>
          <cell r="C4061" t="str">
            <v>TOYO CRUZETA CARDAN 04371-35020 TOYOTA HILUX 2KD 4WD 52*29 SEGUR INT C/GRASER</v>
          </cell>
          <cell r="D4061">
            <v>3</v>
          </cell>
          <cell r="E4061">
            <v>3</v>
          </cell>
          <cell r="F4061">
            <v>0.55300000000000005</v>
          </cell>
          <cell r="G4061">
            <v>0.55300000000000005</v>
          </cell>
        </row>
        <row r="4062">
          <cell r="B4062" t="str">
            <v>TO.TT-125</v>
          </cell>
          <cell r="C4062" t="str">
            <v>TOYO 04371-04010 CRUZETA CARDAN TOYOTA 4 RUNNER PICKUP RUNNER PICKUP   81.8*27 SEGUR EXT C/GRASER</v>
          </cell>
          <cell r="D4062">
            <v>98</v>
          </cell>
          <cell r="E4062">
            <v>98</v>
          </cell>
          <cell r="F4062">
            <v>0.51400000000000001</v>
          </cell>
          <cell r="G4062">
            <v>0.51400000000000001</v>
          </cell>
        </row>
        <row r="4063">
          <cell r="B4063" t="str">
            <v>TO.TT-127</v>
          </cell>
          <cell r="C4063" t="str">
            <v>TOYO GUT-27 CRUZETA CARDAN TOYOTA HILUX 4WD 1984-1992 EJE DELANTERO 28.57*80</v>
          </cell>
          <cell r="D4063">
            <v>28</v>
          </cell>
          <cell r="E4063">
            <v>28</v>
          </cell>
          <cell r="F4063">
            <v>0.57599999999999996</v>
          </cell>
          <cell r="G4063">
            <v>0.57599999999999996</v>
          </cell>
        </row>
        <row r="4064">
          <cell r="B4064" t="str">
            <v>TO.TT-129</v>
          </cell>
          <cell r="C4064" t="str">
            <v>TOYO CRUZETA CARDAN 04371-0K080 TOYOTA HILUX 92.1*26.99 SEGUR EXT C/GRASER</v>
          </cell>
          <cell r="D4064">
            <v>264</v>
          </cell>
          <cell r="E4064">
            <v>264</v>
          </cell>
          <cell r="F4064">
            <v>0.57099999999999995</v>
          </cell>
          <cell r="G4064">
            <v>0.57099999999999995</v>
          </cell>
        </row>
        <row r="4065">
          <cell r="B4065" t="str">
            <v>TO.TT-131</v>
          </cell>
          <cell r="C4065" t="str">
            <v>TOYO TT-131 CRUZETA CARDAN TOYOTA AVANZA</v>
          </cell>
          <cell r="D4065">
            <v>2</v>
          </cell>
          <cell r="E4065">
            <v>2</v>
          </cell>
          <cell r="F4065">
            <v>0</v>
          </cell>
          <cell r="G4065"/>
        </row>
        <row r="4066">
          <cell r="B4066" t="str">
            <v>TO.TU-763</v>
          </cell>
          <cell r="C4066" t="str">
            <v>TOYO TU-763 CRUZETA CARDAN HYUNDAI HD250/260 CAMION</v>
          </cell>
          <cell r="D4066">
            <v>3</v>
          </cell>
          <cell r="E4066">
            <v>3</v>
          </cell>
          <cell r="F4066">
            <v>4.399</v>
          </cell>
          <cell r="G4066">
            <v>4.399</v>
          </cell>
        </row>
        <row r="4067">
          <cell r="B4067" t="str">
            <v>TW.13021_41B00</v>
          </cell>
          <cell r="C4067" t="str">
            <v>PIÑON CIGUEÑAL 13021-41B00 NISSAN MARCH CG10DE 4CIL 1.0L 18 DIENTES</v>
          </cell>
          <cell r="D4067">
            <v>3</v>
          </cell>
          <cell r="E4067">
            <v>3</v>
          </cell>
          <cell r="F4067">
            <v>9.0999999999999998E-2</v>
          </cell>
          <cell r="G4067">
            <v>9.0999999999999998E-2</v>
          </cell>
        </row>
        <row r="4068">
          <cell r="B4068" t="str">
            <v>TW.13024-41B00</v>
          </cell>
          <cell r="C4068" t="str">
            <v>PIÑON LEVAS 13024-41B00 NISSAN MARCH CG10DE 4CIL 1.0L 23 DIENTES</v>
          </cell>
          <cell r="D4068">
            <v>2</v>
          </cell>
          <cell r="E4068">
            <v>2</v>
          </cell>
          <cell r="F4068">
            <v>0.14499999999999999</v>
          </cell>
          <cell r="G4068">
            <v>0.14499999999999999</v>
          </cell>
        </row>
        <row r="4069">
          <cell r="B4069" t="str">
            <v>TW.CL-301</v>
          </cell>
          <cell r="C4069" t="str">
            <v>TAIWAN CL-301 MOTOR TRICO</v>
          </cell>
          <cell r="D4069">
            <v>1</v>
          </cell>
          <cell r="E4069">
            <v>1</v>
          </cell>
          <cell r="F4069">
            <v>0.53200000000000003</v>
          </cell>
          <cell r="G4069">
            <v>0.53200000000000003</v>
          </cell>
        </row>
        <row r="4070">
          <cell r="B4070" t="str">
            <v>TW.ME 203099</v>
          </cell>
          <cell r="C4070" t="str">
            <v>PIÑON CIGUEÑAL ME203099 MITSUBISHI PAJERO 4M40 4CIL 2.8L 23 DIENTES</v>
          </cell>
          <cell r="D4070">
            <v>7</v>
          </cell>
          <cell r="E4070">
            <v>7</v>
          </cell>
          <cell r="F4070">
            <v>0.159</v>
          </cell>
          <cell r="G4070">
            <v>0.159</v>
          </cell>
        </row>
        <row r="4071">
          <cell r="B4071" t="str">
            <v>TZ.13231-53F02</v>
          </cell>
          <cell r="C4071" t="str">
            <v>TEZUKA BUZO MOTOR 13231-53F02 NISSAN FRONTIER 2006-UP KA24DE 4CIL 2.4L</v>
          </cell>
          <cell r="D4071">
            <v>56</v>
          </cell>
          <cell r="E4071">
            <v>56</v>
          </cell>
          <cell r="F4071">
            <v>4.7E-2</v>
          </cell>
          <cell r="G4071">
            <v>4.7E-2</v>
          </cell>
        </row>
        <row r="4072">
          <cell r="B4072" t="str">
            <v>TZ.13519-54020</v>
          </cell>
          <cell r="C4072" t="str">
            <v>TEZUKA PIÑON BOMBA ACEITE 13519-54020 TOYOTA HILUX 1985-1998 3L 4CIL 2.8L 32DIENT</v>
          </cell>
          <cell r="D4072">
            <v>176</v>
          </cell>
          <cell r="E4072">
            <v>176</v>
          </cell>
          <cell r="F4072">
            <v>0.18099999999999999</v>
          </cell>
          <cell r="G4072">
            <v>0.18099999999999999</v>
          </cell>
        </row>
        <row r="4073">
          <cell r="B4073" t="str">
            <v>TZ.13750-70010</v>
          </cell>
          <cell r="C4073" t="str">
            <v>TEZUKA BUZO MOTOR 13750-70010 TOYOTA CORONA 1984-UP 2S 4CIL 1.8L</v>
          </cell>
          <cell r="D4073">
            <v>322</v>
          </cell>
          <cell r="E4073">
            <v>322</v>
          </cell>
          <cell r="F4073">
            <v>0.18099999999999999</v>
          </cell>
          <cell r="G4073">
            <v>0.18099999999999999</v>
          </cell>
        </row>
        <row r="4074">
          <cell r="B4074" t="str">
            <v>TZ.13750-71010</v>
          </cell>
          <cell r="C4074" t="str">
            <v>TEZUKA BUZO MOTOR 13750-71010 TOYOTA HILUX 1984-1992 3Y 4CIL 2.0L</v>
          </cell>
          <cell r="D4074">
            <v>363</v>
          </cell>
          <cell r="E4074">
            <v>363</v>
          </cell>
          <cell r="F4074">
            <v>9.1999999999999998E-2</v>
          </cell>
          <cell r="G4074">
            <v>9.1999999999999998E-2</v>
          </cell>
        </row>
        <row r="4075">
          <cell r="B4075" t="str">
            <v>TZ.13751-46050</v>
          </cell>
          <cell r="C4075" t="str">
            <v>TEZUKA BUZO MOTOR 13751-46050 TOYOTA HILUX 2005-2013 1KD 2KD 4CIL 2.5L</v>
          </cell>
          <cell r="D4075">
            <v>160</v>
          </cell>
          <cell r="E4075">
            <v>160</v>
          </cell>
          <cell r="F4075">
            <v>3.2000000000000001E-2</v>
          </cell>
          <cell r="G4075">
            <v>3.2000000000000001E-2</v>
          </cell>
        </row>
        <row r="4076">
          <cell r="B4076" t="str">
            <v>TZ.13751-46100</v>
          </cell>
          <cell r="C4076" t="str">
            <v>TEZUKA 13751-46100 BUZO MOTOR TOYOTA 1KD-2KD HILUX    5.20 MM</v>
          </cell>
          <cell r="D4076">
            <v>4</v>
          </cell>
          <cell r="E4076">
            <v>4</v>
          </cell>
          <cell r="F4076">
            <v>3.5000000000000003E-2</v>
          </cell>
          <cell r="G4076">
            <v>3.5000000000000003E-2</v>
          </cell>
        </row>
        <row r="4077">
          <cell r="B4077" t="str">
            <v>TZ.13751-56020</v>
          </cell>
          <cell r="C4077" t="str">
            <v>TEZUKA BUZO MOTOR 13751-56020 TOYOTA CUSTER 1981-1987 3B 4CIL 3.4L</v>
          </cell>
          <cell r="D4077">
            <v>64</v>
          </cell>
          <cell r="E4077">
            <v>64</v>
          </cell>
          <cell r="F4077">
            <v>0.106</v>
          </cell>
          <cell r="G4077">
            <v>0.106</v>
          </cell>
        </row>
        <row r="4078">
          <cell r="B4078" t="str">
            <v>TZ.13751-64011</v>
          </cell>
          <cell r="C4078" t="str">
            <v>TEZUKA BUZO MOTOR 13751-64011 TOYOTA COROLLA 1983-1997 1C-2C 4CIL 2.0L</v>
          </cell>
          <cell r="D4078">
            <v>836</v>
          </cell>
          <cell r="E4078">
            <v>836</v>
          </cell>
          <cell r="F4078">
            <v>0</v>
          </cell>
          <cell r="G4078">
            <v>5.2999999999999999E-2</v>
          </cell>
        </row>
        <row r="4079">
          <cell r="B4079" t="str">
            <v>TZ.13753-54310</v>
          </cell>
          <cell r="C4079" t="str">
            <v>TEZUKA PASTILLA MOTOR 13753-54310 TOYOTA HILUX 1982-1996 2L-3L 4CIL 2.8L 3.10 MM</v>
          </cell>
          <cell r="D4079">
            <v>142</v>
          </cell>
          <cell r="E4079">
            <v>142</v>
          </cell>
          <cell r="F4079">
            <v>1.4999999999999999E-2</v>
          </cell>
          <cell r="G4079">
            <v>1.4999999999999999E-2</v>
          </cell>
        </row>
        <row r="4080">
          <cell r="B4080" t="str">
            <v>TZ.13753-54410</v>
          </cell>
          <cell r="C4080" t="str">
            <v>TEZUKA PASTILLA MOTOR 13753-54410 TOYOTA HILUX 1982-1996 2L-3L 4CIL 2.8L 3.30 MM</v>
          </cell>
          <cell r="D4080">
            <v>262</v>
          </cell>
          <cell r="E4080">
            <v>262</v>
          </cell>
          <cell r="F4080">
            <v>2.7E-2</v>
          </cell>
          <cell r="G4080">
            <v>2.7E-2</v>
          </cell>
        </row>
        <row r="4081">
          <cell r="B4081" t="str">
            <v>TZ.13753-64410</v>
          </cell>
          <cell r="C4081" t="str">
            <v>TEZUKA PASTILLA MOTOR 13753-64410 TOYOTA COROLLA 1985-1994 2C 4CIL 2.0L 3.20 MM</v>
          </cell>
          <cell r="D4081">
            <v>40</v>
          </cell>
          <cell r="E4081">
            <v>40</v>
          </cell>
          <cell r="F4081">
            <v>2.3E-2</v>
          </cell>
          <cell r="G4081">
            <v>2.3E-2</v>
          </cell>
        </row>
        <row r="4082">
          <cell r="B4082" t="str">
            <v>TZ.13753-64450</v>
          </cell>
          <cell r="C4082" t="str">
            <v>TEZUKA PASTILLA MOTOR 13753-64450 TOYOTA COROLLA 1985-1994 2C 4CIL 2.0L 3.30 MM</v>
          </cell>
          <cell r="D4082">
            <v>170</v>
          </cell>
          <cell r="E4082">
            <v>170</v>
          </cell>
          <cell r="F4082">
            <v>0.11</v>
          </cell>
          <cell r="G4082">
            <v>0.11</v>
          </cell>
        </row>
        <row r="4083">
          <cell r="B4083" t="str">
            <v>TZ.13753-64490</v>
          </cell>
          <cell r="C4083" t="str">
            <v>TEZUKA 13753-64490 PASTILLA MOTOR TOYOTA COROLLA 1985-1994 2C 4CIL 2.0L 3.40 MM</v>
          </cell>
          <cell r="D4083">
            <v>200</v>
          </cell>
          <cell r="E4083">
            <v>200</v>
          </cell>
          <cell r="F4083">
            <v>0</v>
          </cell>
          <cell r="G4083">
            <v>2.5000000000000001E-2</v>
          </cell>
        </row>
        <row r="4084">
          <cell r="B4084" t="str">
            <v>TZ.32604-01T04</v>
          </cell>
          <cell r="C4084" t="str">
            <v>TEZUKA BRONCE CAJA 32604-01T04 NISSAN FD6 FD35 42D 1RA 2DA 3RA</v>
          </cell>
          <cell r="D4084">
            <v>34</v>
          </cell>
          <cell r="E4084">
            <v>34</v>
          </cell>
          <cell r="F4084">
            <v>0.14699999999999999</v>
          </cell>
          <cell r="G4084">
            <v>0.14699999999999999</v>
          </cell>
        </row>
        <row r="4085">
          <cell r="B4085" t="str">
            <v>TZ.32607-58S80</v>
          </cell>
          <cell r="C4085" t="str">
            <v>TEZUKA BRONCE CAJA 32607-58S80 NISSAN NAVARA KA24DE 30D 1RA</v>
          </cell>
          <cell r="D4085">
            <v>30</v>
          </cell>
          <cell r="E4085">
            <v>30</v>
          </cell>
          <cell r="F4085">
            <v>7.0000000000000007E-2</v>
          </cell>
          <cell r="G4085">
            <v>7.0000000000000007E-2</v>
          </cell>
        </row>
        <row r="4086">
          <cell r="B4086" t="str">
            <v>TZ.33365-35020</v>
          </cell>
          <cell r="C4086" t="str">
            <v>TEZUKA PALLAR SINCRONIZADOR 33365-35020 TOYOTA HILUX 1996-UP</v>
          </cell>
          <cell r="D4086">
            <v>304</v>
          </cell>
          <cell r="E4086">
            <v>304</v>
          </cell>
          <cell r="F4086">
            <v>4.0000000000000001E-3</v>
          </cell>
          <cell r="G4086">
            <v>4.0000000000000001E-3</v>
          </cell>
        </row>
        <row r="4087">
          <cell r="B4087" t="str">
            <v>TZ.33366-35040</v>
          </cell>
          <cell r="C4087" t="str">
            <v>TEZUKA PALLAR SINCRONIZADOR 33366-35040 TOYOTA HILUX 1996-UP</v>
          </cell>
          <cell r="D4087">
            <v>26</v>
          </cell>
          <cell r="E4087">
            <v>26</v>
          </cell>
          <cell r="F4087">
            <v>2E-3</v>
          </cell>
          <cell r="G4087">
            <v>2E-3</v>
          </cell>
        </row>
        <row r="4088">
          <cell r="B4088" t="str">
            <v>TZ.33367-35010</v>
          </cell>
          <cell r="C4088" t="str">
            <v>TEZUKA BRONCE CAJA 33367-35010 TOYOTA HILUX 3A 3L 36D 1RA 2DA</v>
          </cell>
          <cell r="D4088">
            <v>10</v>
          </cell>
          <cell r="E4088">
            <v>10</v>
          </cell>
          <cell r="F4088">
            <v>0.108</v>
          </cell>
          <cell r="G4088">
            <v>0.108</v>
          </cell>
        </row>
        <row r="4089">
          <cell r="B4089" t="str">
            <v>TZ.37230-0K021</v>
          </cell>
          <cell r="C4089" t="str">
            <v>TEZUKA SOPORTE CARDAN 37230-0K021 TOYOTA HILUX 2005-2016 2KD 4CIL 2.5L 30MM INT CENTRAL</v>
          </cell>
          <cell r="D4089">
            <v>15</v>
          </cell>
          <cell r="E4089">
            <v>15</v>
          </cell>
          <cell r="F4089">
            <v>0.39700000000000002</v>
          </cell>
          <cell r="G4089">
            <v>0.39700000000000002</v>
          </cell>
        </row>
        <row r="4090">
          <cell r="B4090" t="str">
            <v>TZ.37230-0K040</v>
          </cell>
          <cell r="C4090" t="str">
            <v>TEZUKA SOPORTE CARDAN 37230-0K040 TOYOTA HILUX 2005-2017 2KD 4CIL 2.5L CENTRAL</v>
          </cell>
          <cell r="D4090">
            <v>22</v>
          </cell>
          <cell r="E4090">
            <v>22</v>
          </cell>
          <cell r="F4090">
            <v>0</v>
          </cell>
          <cell r="G4090">
            <v>0.83599999999999997</v>
          </cell>
        </row>
        <row r="4091">
          <cell r="B4091" t="str">
            <v>TZ.37230-30090</v>
          </cell>
          <cell r="C4091" t="str">
            <v>TEZUKA SOPORTE CARDAN 37230-30090 TOYOTA CROWN 1990-UP 4CIL 2.0L CENTRAL</v>
          </cell>
          <cell r="D4091">
            <v>33</v>
          </cell>
          <cell r="E4091">
            <v>33</v>
          </cell>
          <cell r="F4091">
            <v>0.879</v>
          </cell>
          <cell r="G4091">
            <v>0.879</v>
          </cell>
        </row>
        <row r="4092">
          <cell r="B4092" t="str">
            <v>TZ.37521-W1025</v>
          </cell>
          <cell r="C4092" t="str">
            <v>TEZUKA SOPORTE CARDAN 37521-W1025 NISSAN FIERA 1998-2012 KA24DE 4CIL 2.OL CENTRAL</v>
          </cell>
          <cell r="D4092">
            <v>57</v>
          </cell>
          <cell r="E4092">
            <v>57</v>
          </cell>
          <cell r="F4092">
            <v>0.59199999999999997</v>
          </cell>
          <cell r="G4092">
            <v>0.59199999999999997</v>
          </cell>
        </row>
        <row r="4093">
          <cell r="B4093" t="str">
            <v>TZ.41331-35010</v>
          </cell>
          <cell r="C4093" t="str">
            <v>TEZUKA PLANETARIO CORONA 41331-35010 TOYOTA HIACE HILUX 1990-UP 4CIL 2.0L 16DIENT*30DIENT</v>
          </cell>
          <cell r="D4093">
            <v>289</v>
          </cell>
          <cell r="E4093">
            <v>289</v>
          </cell>
          <cell r="F4093">
            <v>0.51500000000000001</v>
          </cell>
          <cell r="G4093">
            <v>0.51500000000000001</v>
          </cell>
        </row>
        <row r="4094">
          <cell r="B4094" t="str">
            <v>TZ.41341-35020</v>
          </cell>
          <cell r="C4094" t="str">
            <v>TEZUKA SATELITE PLANETARIO 41341-35020 TOYOTA HILUX 1990-UP 4CIL 2.0L 10DIENT</v>
          </cell>
          <cell r="D4094">
            <v>384</v>
          </cell>
          <cell r="E4094">
            <v>384</v>
          </cell>
          <cell r="F4094">
            <v>0.193</v>
          </cell>
          <cell r="G4094">
            <v>0.193</v>
          </cell>
        </row>
        <row r="4095">
          <cell r="B4095" t="str">
            <v>TZ.41342-39610</v>
          </cell>
          <cell r="C4095" t="str">
            <v>TEZUKA PIN CORONA 41342-39610 TOYOTA HILUX 1990-2010 2L-3L 4CIL 2.0L 19MM</v>
          </cell>
          <cell r="D4095">
            <v>72</v>
          </cell>
          <cell r="E4095">
            <v>72</v>
          </cell>
          <cell r="F4095">
            <v>0.26</v>
          </cell>
          <cell r="G4095">
            <v>0.26</v>
          </cell>
        </row>
        <row r="4096">
          <cell r="B4096" t="str">
            <v>TZ.41351-30052</v>
          </cell>
          <cell r="C4096" t="str">
            <v>TEZUKA ARANDELA DIFERENCIAL POSTERIOR 41351-30052 TOYOTA HILUX 1985-UP 22R 2L-2LT 4CIL 2.0L</v>
          </cell>
          <cell r="D4096">
            <v>27</v>
          </cell>
          <cell r="E4096">
            <v>27</v>
          </cell>
          <cell r="F4096">
            <v>6.0000000000000001E-3</v>
          </cell>
          <cell r="G4096">
            <v>6.0000000000000001E-3</v>
          </cell>
        </row>
        <row r="4097">
          <cell r="B4097" t="str">
            <v>TZ.41362-40021</v>
          </cell>
          <cell r="C4097" t="str">
            <v>TEZUKA LAYNA PLANETARIO 41362-40021 TOYOTA HILUX 1996-UP 1.7MM</v>
          </cell>
          <cell r="D4097">
            <v>118</v>
          </cell>
          <cell r="E4097">
            <v>118</v>
          </cell>
          <cell r="F4097">
            <v>2.5999999999999999E-2</v>
          </cell>
          <cell r="G4097">
            <v>2.5999999999999999E-2</v>
          </cell>
        </row>
        <row r="4098">
          <cell r="B4098" t="str">
            <v>TZ.41363-40021</v>
          </cell>
          <cell r="C4098" t="str">
            <v>TEZUKA LAYNA PLANETARIO 41363-40021 TOYOTA HILUX 1996-UP 1.8MM</v>
          </cell>
          <cell r="D4098">
            <v>100</v>
          </cell>
          <cell r="E4098">
            <v>100</v>
          </cell>
          <cell r="F4098">
            <v>2.9000000000000001E-2</v>
          </cell>
          <cell r="G4098">
            <v>2.9000000000000001E-2</v>
          </cell>
        </row>
        <row r="4099">
          <cell r="B4099" t="str">
            <v>TZ.45209-52040</v>
          </cell>
          <cell r="C4099" t="str">
            <v>TEZUKA YUGO CARDAN 45209-52040 TOYOTA YARIS 2NZ 4CIL</v>
          </cell>
          <cell r="D4099">
            <v>2</v>
          </cell>
          <cell r="E4099">
            <v>2</v>
          </cell>
          <cell r="F4099">
            <v>0.44500000000000001</v>
          </cell>
          <cell r="G4099">
            <v>0.44500000000000001</v>
          </cell>
        </row>
        <row r="4100">
          <cell r="B4100" t="str">
            <v>TZ.48609-0D050</v>
          </cell>
          <cell r="C4100" t="str">
            <v>TEZUKA 48609-0D050 SOPORTE AMORTIGUADOR TOYOTA YARIS VIOS 2007-2014    90.4* INF</v>
          </cell>
          <cell r="D4100">
            <v>35</v>
          </cell>
          <cell r="E4100">
            <v>35</v>
          </cell>
          <cell r="F4100">
            <v>0</v>
          </cell>
          <cell r="G4100">
            <v>0.28100000000000003</v>
          </cell>
        </row>
        <row r="4101">
          <cell r="B4101" t="str">
            <v>TZ.48632-0K040</v>
          </cell>
          <cell r="C4101" t="str">
            <v>TEZUKA BOCINA TRAPECIO 48632-0K040 TOYOTA HILUX 2KD 2005-2017 61.8*46.3*14.9 DEL SUP</v>
          </cell>
          <cell r="D4101">
            <v>23</v>
          </cell>
          <cell r="E4101">
            <v>23</v>
          </cell>
          <cell r="F4101">
            <v>0.255</v>
          </cell>
          <cell r="G4101">
            <v>0.255</v>
          </cell>
        </row>
        <row r="4102">
          <cell r="B4102" t="str">
            <v>TZ.48635-26010</v>
          </cell>
          <cell r="C4102" t="str">
            <v>TEZUKA BOCINA TRAPECIO 48635-26010 TOYOTA HILUX HIACE 1995-2012 74*68*26.4 DEL SUP</v>
          </cell>
          <cell r="D4102">
            <v>64</v>
          </cell>
          <cell r="E4102">
            <v>64</v>
          </cell>
          <cell r="F4102">
            <v>0.5</v>
          </cell>
          <cell r="G4102">
            <v>0.5</v>
          </cell>
        </row>
        <row r="4103">
          <cell r="B4103" t="str">
            <v>TZ.48654-0K040</v>
          </cell>
          <cell r="C4103" t="str">
            <v>TEZUKA BOCINA TRAPECIO 48654-0K040 TOYOTA HILUX 2KD 2005-2015 73.5*48.5*14.5 DEL INF</v>
          </cell>
          <cell r="D4103">
            <v>903</v>
          </cell>
          <cell r="E4103">
            <v>903</v>
          </cell>
          <cell r="F4103">
            <v>0.10199999999999999</v>
          </cell>
          <cell r="G4103">
            <v>0.10199999999999999</v>
          </cell>
        </row>
        <row r="4104">
          <cell r="B4104" t="str">
            <v>TZ.48654-12070</v>
          </cell>
          <cell r="C4104" t="str">
            <v>TEZUKA BOCINA TRAPECIO 48654-12050 TOYOTA COROLLA 1987-1992 60*35.4*14.14 DEL INF</v>
          </cell>
          <cell r="D4104">
            <v>66</v>
          </cell>
          <cell r="E4104">
            <v>66</v>
          </cell>
          <cell r="F4104">
            <v>0.14000000000000001</v>
          </cell>
          <cell r="G4104">
            <v>0.14000000000000001</v>
          </cell>
        </row>
        <row r="4105">
          <cell r="B4105" t="str">
            <v>TZ.48655-0D060</v>
          </cell>
          <cell r="C4105" t="str">
            <v>TEZUKA BOCINA TRAPECIO 48655-0D060 TOYOTA YARIS 1999-2012 57.8*55.2*12.26 DEL</v>
          </cell>
          <cell r="D4105">
            <v>26</v>
          </cell>
          <cell r="E4105">
            <v>26</v>
          </cell>
          <cell r="F4105">
            <v>0.10199999999999999</v>
          </cell>
          <cell r="G4105">
            <v>0.10199999999999999</v>
          </cell>
        </row>
        <row r="4106">
          <cell r="B4106" t="str">
            <v>TZ.48655-0K010</v>
          </cell>
          <cell r="C4106" t="str">
            <v>TEZUKA BOCINA TRAPECIO 48655-0K010 TOYOTA HILUX 2KD 2008-2015 81.3*56.2*16.16 DEL</v>
          </cell>
          <cell r="D4106">
            <v>3</v>
          </cell>
          <cell r="E4106">
            <v>3</v>
          </cell>
          <cell r="F4106">
            <v>0.46100000000000002</v>
          </cell>
          <cell r="G4106">
            <v>0.46100000000000002</v>
          </cell>
        </row>
        <row r="4107">
          <cell r="B4107" t="str">
            <v>TZ.48655-0K040</v>
          </cell>
          <cell r="C4107" t="str">
            <v>TEZUKA BOCINA TRAPECIO 48655-0K040 TOYOTA HILUX 2KD 2005-2015 90.3*56.2*14.5 DEL</v>
          </cell>
          <cell r="D4107">
            <v>722</v>
          </cell>
          <cell r="E4107">
            <v>722</v>
          </cell>
          <cell r="F4107">
            <v>0</v>
          </cell>
          <cell r="G4107">
            <v>0.55100000000000005</v>
          </cell>
        </row>
        <row r="4108">
          <cell r="B4108" t="str">
            <v>TZ.48655-0K080</v>
          </cell>
          <cell r="C4108" t="str">
            <v>TEZUKA BOCINA TRAPECIO 48655-0K080 TOYOTA HILUX 1GD 2004-2016 89.3*56.3*16.4 DEL INF</v>
          </cell>
          <cell r="D4108">
            <v>122</v>
          </cell>
          <cell r="E4108">
            <v>122</v>
          </cell>
          <cell r="F4108">
            <v>0.54300000000000004</v>
          </cell>
          <cell r="G4108">
            <v>0.54300000000000004</v>
          </cell>
        </row>
        <row r="4109">
          <cell r="B4109" t="str">
            <v>TZ.48655-12120</v>
          </cell>
          <cell r="C4109" t="str">
            <v>TEZUKA BOCINA TRAPECIO 48655-12120 TOYOTA COROLLA 1995-2012 60.8*52.4*20 DEL</v>
          </cell>
          <cell r="D4109">
            <v>1</v>
          </cell>
          <cell r="E4109">
            <v>1</v>
          </cell>
          <cell r="F4109">
            <v>0.18</v>
          </cell>
          <cell r="G4109">
            <v>0.18</v>
          </cell>
        </row>
        <row r="4110">
          <cell r="B4110" t="str">
            <v>TZ.48655-12130</v>
          </cell>
          <cell r="C4110" t="str">
            <v>TEZUKA BOCINA TRAPECIO 48655-12130 TOYOTA COROLLA 1995-2012 60.8*52.4*20 DEL</v>
          </cell>
          <cell r="D4110">
            <v>47</v>
          </cell>
          <cell r="E4110">
            <v>47</v>
          </cell>
          <cell r="F4110">
            <v>0.17899999999999999</v>
          </cell>
          <cell r="G4110">
            <v>0.17899999999999999</v>
          </cell>
        </row>
        <row r="4111">
          <cell r="B4111" t="str">
            <v>TZ.48655-12200</v>
          </cell>
          <cell r="C4111" t="str">
            <v>TEZUKA BOCINA TRAPECIO 48655-12200 TOYOTA COROLLA 1995-2008 59.8*68.3*14.5 DEL INF</v>
          </cell>
          <cell r="D4111">
            <v>20</v>
          </cell>
          <cell r="E4111">
            <v>20</v>
          </cell>
          <cell r="F4111">
            <v>0.15</v>
          </cell>
          <cell r="G4111">
            <v>0.15</v>
          </cell>
        </row>
        <row r="4112">
          <cell r="B4112" t="str">
            <v>TZ.48655-20140</v>
          </cell>
          <cell r="C4112" t="str">
            <v>TEZUKA BOCINA TRAPECIO 48655-20140 TOYOTA CARINA 4AF 4CIL</v>
          </cell>
          <cell r="D4112">
            <v>10</v>
          </cell>
          <cell r="E4112">
            <v>10</v>
          </cell>
          <cell r="F4112">
            <v>0</v>
          </cell>
          <cell r="G4112">
            <v>0.24199999999999999</v>
          </cell>
        </row>
        <row r="4113">
          <cell r="B4113" t="str">
            <v>TZ.48674-26040</v>
          </cell>
          <cell r="C4113" t="str">
            <v>TEZUKA 48674-26040 JEBE BARRA ESTABILIZADORA TOYOYA HIACE 2005-UP    64*23.68</v>
          </cell>
          <cell r="D4113">
            <v>80</v>
          </cell>
          <cell r="E4113">
            <v>80</v>
          </cell>
          <cell r="F4113">
            <v>0</v>
          </cell>
          <cell r="G4113">
            <v>0.14299999999999999</v>
          </cell>
        </row>
        <row r="4114">
          <cell r="B4114" t="str">
            <v>TZ.48815-0K010</v>
          </cell>
          <cell r="C4114" t="str">
            <v>TEZUKA JEBE BARRA ESTABILIZADORA 48815-0K010 TOYOTA HILUX 2005-2018 46.6*56*28.6 DEL</v>
          </cell>
          <cell r="D4114">
            <v>178</v>
          </cell>
          <cell r="E4114">
            <v>178</v>
          </cell>
          <cell r="F4114">
            <v>3.4000000000000002E-2</v>
          </cell>
          <cell r="G4114">
            <v>3.4000000000000002E-2</v>
          </cell>
        </row>
        <row r="4115">
          <cell r="B4115" t="str">
            <v>TZ.48815-0K020</v>
          </cell>
          <cell r="C4115" t="str">
            <v>TEZUKA JEBE BARRA ESTABILIZADORA 48815-0K020 TOYOTA FORTUNER 2005-2018 46.6*56*28.6 DEL</v>
          </cell>
          <cell r="D4115">
            <v>10</v>
          </cell>
          <cell r="E4115">
            <v>10</v>
          </cell>
          <cell r="F4115">
            <v>7.6999999999999999E-2</v>
          </cell>
          <cell r="G4115">
            <v>7.6999999999999999E-2</v>
          </cell>
        </row>
        <row r="4116">
          <cell r="B4116" t="str">
            <v>TZ.48815-0K040</v>
          </cell>
          <cell r="C4116" t="str">
            <v>TEZUKA JEBE BARRA ESTABILIZADORA 48815-0K040 TOYOTA FORTUNER 2005-2016 49.5*56*29.4 DEL</v>
          </cell>
          <cell r="D4116">
            <v>109</v>
          </cell>
          <cell r="E4116">
            <v>109</v>
          </cell>
          <cell r="F4116">
            <v>3.3000000000000002E-2</v>
          </cell>
          <cell r="G4116">
            <v>3.3000000000000002E-2</v>
          </cell>
        </row>
        <row r="4117">
          <cell r="B4117" t="str">
            <v>TZ.48815-26020</v>
          </cell>
          <cell r="C4117" t="str">
            <v>TEZUKA JEBE BARRA ESTABILIZADORA 48815-26020 TOYOTA HIACE 1982-1988 41*43*24 DEL</v>
          </cell>
          <cell r="D4117">
            <v>10</v>
          </cell>
          <cell r="E4117">
            <v>10</v>
          </cell>
          <cell r="F4117">
            <v>4.1000000000000002E-2</v>
          </cell>
          <cell r="G4117">
            <v>4.1000000000000002E-2</v>
          </cell>
        </row>
        <row r="4118">
          <cell r="B4118" t="str">
            <v>TZ.54506-B9500</v>
          </cell>
          <cell r="C4118" t="str">
            <v>TEZUKA BOCINA TRAPECIO 54506-B9500 NISSAN PICKUP D21 1990-UP 47.8*42.3*17.35 DEL SUP</v>
          </cell>
          <cell r="D4118">
            <v>76</v>
          </cell>
          <cell r="E4118">
            <v>76</v>
          </cell>
          <cell r="F4118">
            <v>0.04</v>
          </cell>
          <cell r="G4118">
            <v>0.04</v>
          </cell>
        </row>
        <row r="4119">
          <cell r="B4119" t="str">
            <v>TZ.54542-2S610</v>
          </cell>
          <cell r="C4119" t="str">
            <v>TEZUKA BOCINA TRAPECIO 54542-2S610 NISSAN FRONTIER 2002-UP 55.1*45.3*14.1 DEL SUP</v>
          </cell>
          <cell r="D4119">
            <v>604</v>
          </cell>
          <cell r="E4119">
            <v>604</v>
          </cell>
          <cell r="F4119">
            <v>0.22</v>
          </cell>
          <cell r="G4119">
            <v>0.22</v>
          </cell>
        </row>
        <row r="4120">
          <cell r="B4120" t="str">
            <v>TZ.54542-EB70D</v>
          </cell>
          <cell r="C4120" t="str">
            <v>TEZUKA BOCINA TRAPECIO 54542-EB70D NISSAN NAVARA 2010-UP 54.1*43.2*14.5 DEL SUP</v>
          </cell>
          <cell r="D4120">
            <v>460</v>
          </cell>
          <cell r="E4120">
            <v>460</v>
          </cell>
          <cell r="F4120">
            <v>0</v>
          </cell>
          <cell r="G4120">
            <v>0.25800000000000001</v>
          </cell>
        </row>
        <row r="4121">
          <cell r="B4121" t="str">
            <v>TZ.54560-01G00</v>
          </cell>
          <cell r="C4121" t="str">
            <v>TEZUKA 54560-01G00 BOCINA TRAPECIO NISSAN NAVARA 2010-UP    64*80.67*18.1</v>
          </cell>
          <cell r="D4121">
            <v>206</v>
          </cell>
          <cell r="E4121">
            <v>206</v>
          </cell>
          <cell r="F4121">
            <v>0.222</v>
          </cell>
          <cell r="G4121">
            <v>0.222</v>
          </cell>
        </row>
        <row r="4122">
          <cell r="B4122" t="str">
            <v>TZ.54560-2S600</v>
          </cell>
          <cell r="C4122" t="str">
            <v>TEZUKA BOCINA TRAPECIO 54560-2S600 NISSAN NP300 2010-2018 70*40.1*14.37 DEL INF</v>
          </cell>
          <cell r="D4122">
            <v>54</v>
          </cell>
          <cell r="E4122">
            <v>54</v>
          </cell>
          <cell r="F4122">
            <v>0</v>
          </cell>
          <cell r="G4122">
            <v>0.22800000000000001</v>
          </cell>
        </row>
        <row r="4123">
          <cell r="B4123" t="str">
            <v>TZ.54560-8H300</v>
          </cell>
          <cell r="C4123" t="str">
            <v>TEZUKA 54560-8H300 BOCINA TRAPECIO NISSAN XTRAIL 2005-UP    38.9*55*14.6 ROS/EXT</v>
          </cell>
          <cell r="D4123">
            <v>44</v>
          </cell>
          <cell r="E4123">
            <v>44</v>
          </cell>
          <cell r="F4123">
            <v>0.215</v>
          </cell>
          <cell r="G4123">
            <v>0.215</v>
          </cell>
        </row>
        <row r="4124">
          <cell r="B4124" t="str">
            <v>TZ.54560-VW000</v>
          </cell>
          <cell r="C4124" t="str">
            <v>TEZUKA 54560-VW000 BOCINA TRAPECIO NISSAN URVAN CARAVAN 2005-UP    42*80*14.5 ROS/EXT</v>
          </cell>
          <cell r="D4124">
            <v>50</v>
          </cell>
          <cell r="E4124">
            <v>50</v>
          </cell>
          <cell r="F4124">
            <v>0</v>
          </cell>
          <cell r="G4124">
            <v>0.30299999999999999</v>
          </cell>
        </row>
        <row r="4125">
          <cell r="B4125" t="str">
            <v>TZ.54560-VW010</v>
          </cell>
          <cell r="C4125" t="str">
            <v>TEZUKA 54560-VW010 BOCINA TRAPECIO NISSAN URVAN NP300 2000-UP NP300   DEL ROS/EXT</v>
          </cell>
          <cell r="D4125">
            <v>72</v>
          </cell>
          <cell r="E4125">
            <v>72</v>
          </cell>
          <cell r="F4125">
            <v>0</v>
          </cell>
          <cell r="G4125">
            <v>0.375</v>
          </cell>
        </row>
        <row r="4126">
          <cell r="B4126" t="str">
            <v>TZ.54570-8H300</v>
          </cell>
          <cell r="C4126" t="str">
            <v>TEZUKA 54570-8H300 BOCINA TRAPECIO NISSAN XTRAIL 2005-UP    72.15*55.1*28 ROS/EXT</v>
          </cell>
          <cell r="D4126">
            <v>60</v>
          </cell>
          <cell r="E4126">
            <v>60</v>
          </cell>
          <cell r="F4126">
            <v>0</v>
          </cell>
          <cell r="G4126">
            <v>0.437</v>
          </cell>
        </row>
        <row r="4127">
          <cell r="B4127" t="str">
            <v>TZ.54580-2S40A</v>
          </cell>
          <cell r="C4127" t="str">
            <v>TEZUKA PERNO TRAPECIO 54580-2S40A NISSAN NAVARA 2000-2008 D22 4CIL 2.5L</v>
          </cell>
          <cell r="D4127">
            <v>2</v>
          </cell>
          <cell r="E4127">
            <v>2</v>
          </cell>
          <cell r="F4127">
            <v>0.4</v>
          </cell>
          <cell r="G4127">
            <v>0.4</v>
          </cell>
        </row>
        <row r="4128">
          <cell r="B4128" t="str">
            <v>TZ.54613-2S600</v>
          </cell>
          <cell r="C4128" t="str">
            <v>TEZUKA JEBE BARRA ESTABILIZADORA 54613-2S600 NISSAN NAVARA 2008-UP 27.9*45.1*15.5 DEL</v>
          </cell>
          <cell r="D4128">
            <v>31</v>
          </cell>
          <cell r="E4128">
            <v>31</v>
          </cell>
          <cell r="F4128">
            <v>4.4999999999999998E-2</v>
          </cell>
          <cell r="G4128">
            <v>4.4999999999999998E-2</v>
          </cell>
        </row>
        <row r="4129">
          <cell r="B4129" t="str">
            <v>TZ.90114-18003</v>
          </cell>
          <cell r="C4129" t="str">
            <v>TEZUKA PERNO TRAPECIO 90114-18003 TOYOTA HILUX 1984-2000 22R 4CIL 2.0L.</v>
          </cell>
          <cell r="D4129">
            <v>13</v>
          </cell>
          <cell r="E4129">
            <v>13</v>
          </cell>
          <cell r="F4129">
            <v>0.33100000000000002</v>
          </cell>
          <cell r="G4129">
            <v>0.33100000000000002</v>
          </cell>
        </row>
        <row r="4130">
          <cell r="B4130" t="str">
            <v>TZ.90114-18003K</v>
          </cell>
          <cell r="C4130" t="str">
            <v>TEZUKA PERNO TRAPECIO 90114-18003K TOYOTA HILUX 1984-2001 3L 4CIL 2.0L.</v>
          </cell>
          <cell r="D4130">
            <v>10</v>
          </cell>
          <cell r="E4130">
            <v>10</v>
          </cell>
          <cell r="F4130">
            <v>0</v>
          </cell>
          <cell r="G4130">
            <v>0.28599999999999998</v>
          </cell>
        </row>
        <row r="4131">
          <cell r="B4131" t="str">
            <v>TZ.90385-18020</v>
          </cell>
          <cell r="C4131" t="str">
            <v>TEZUKA BOCINA MUELLE 90385-18020 TOYOTA HILUX 1990-2006 4CIL 2.0L JEBE</v>
          </cell>
          <cell r="D4131">
            <v>60</v>
          </cell>
          <cell r="E4131">
            <v>60</v>
          </cell>
          <cell r="F4131">
            <v>2.5999999999999999E-2</v>
          </cell>
          <cell r="G4131">
            <v>2.5999999999999999E-2</v>
          </cell>
        </row>
        <row r="4132">
          <cell r="B4132" t="str">
            <v>TZ.90385-T0001</v>
          </cell>
          <cell r="C4132" t="str">
            <v>TEZUKA 90385-T0001 BOCINA MUELLE TOYOTA HILUX 2000-2020    53.49*34.89*18.78</v>
          </cell>
          <cell r="D4132">
            <v>190</v>
          </cell>
          <cell r="E4132">
            <v>190</v>
          </cell>
          <cell r="F4132">
            <v>2.8000000000000001E-2</v>
          </cell>
          <cell r="G4132">
            <v>2.8000000000000001E-2</v>
          </cell>
        </row>
        <row r="4133">
          <cell r="B4133" t="str">
            <v>TZ.90389-14007</v>
          </cell>
          <cell r="C4133" t="str">
            <v>TEZUKA BOCINA MUELLE 90389-14007 TOYOTA HIACE 1989-2005 4CIL 2.0L INF</v>
          </cell>
          <cell r="D4133">
            <v>72</v>
          </cell>
          <cell r="E4133">
            <v>72</v>
          </cell>
          <cell r="F4133">
            <v>8.7999999999999995E-2</v>
          </cell>
          <cell r="G4133">
            <v>8.7999999999999995E-2</v>
          </cell>
        </row>
        <row r="4134">
          <cell r="B4134" t="str">
            <v>TZ.90903-89012</v>
          </cell>
          <cell r="C4134" t="str">
            <v>TEZUKA 90903-89012 BOCINA CHASIS TOYOTA HILUX 2010-UP    40.33*38.87*14.2</v>
          </cell>
          <cell r="D4134">
            <v>82</v>
          </cell>
          <cell r="E4134">
            <v>82</v>
          </cell>
          <cell r="F4134">
            <v>0</v>
          </cell>
          <cell r="G4134">
            <v>0.124</v>
          </cell>
        </row>
        <row r="4135">
          <cell r="B4135" t="str">
            <v>TZ.MB308110</v>
          </cell>
          <cell r="C4135" t="str">
            <v>TEZUKA PIN CORONA MB308110 MITSUBISHI CANTER 1995-UP 4D31 4CIL 2.5L 26.2MM</v>
          </cell>
          <cell r="D4135">
            <v>38</v>
          </cell>
          <cell r="E4135">
            <v>38</v>
          </cell>
          <cell r="F4135">
            <v>0.69</v>
          </cell>
          <cell r="G4135">
            <v>0.69</v>
          </cell>
        </row>
        <row r="4136">
          <cell r="B4136" t="str">
            <v>TZ.MD339767</v>
          </cell>
          <cell r="C4136" t="str">
            <v>TEZUKA MD339767 BUZO MOTOR MITSUBISHI MONTERO L300 2005-UP 4G13-4G63 4CIL 2.0L 2.0L ROS/EXT</v>
          </cell>
          <cell r="D4136">
            <v>80</v>
          </cell>
          <cell r="E4136">
            <v>80</v>
          </cell>
          <cell r="F4136">
            <v>0</v>
          </cell>
          <cell r="G4136">
            <v>0.16400000000000001</v>
          </cell>
        </row>
        <row r="4137">
          <cell r="B4137" t="str">
            <v>TZ.ME012857</v>
          </cell>
          <cell r="C4137" t="str">
            <v>TEZUKA  BUZO MOTOR ME012857 MITSUBISHI CANTER 4D31 4CIL</v>
          </cell>
          <cell r="D4137">
            <v>8</v>
          </cell>
          <cell r="E4137">
            <v>8</v>
          </cell>
          <cell r="F4137">
            <v>0</v>
          </cell>
          <cell r="G4137">
            <v>0.108</v>
          </cell>
        </row>
        <row r="4138">
          <cell r="B4138" t="str">
            <v>TZ.MR992256</v>
          </cell>
          <cell r="C4138" t="str">
            <v>TEZUKA MR992256 BOCINA TRAPECIO MITSUBISHI L200 TRITON 2005-UP    50.03*65.42*16.16 ROS/EXT</v>
          </cell>
          <cell r="D4138">
            <v>106</v>
          </cell>
          <cell r="E4138">
            <v>106</v>
          </cell>
          <cell r="F4138">
            <v>0</v>
          </cell>
          <cell r="G4138">
            <v>0.37</v>
          </cell>
        </row>
        <row r="4139">
          <cell r="B4139" t="str">
            <v>TZ.UH71-34-470</v>
          </cell>
          <cell r="C4139" t="str">
            <v>TEZUKA BOCINA TRAPECIO UH71-34-470 MAZDA B2500 2004-2008 WL 4CIL DELANTERO SUP DER IZQ</v>
          </cell>
          <cell r="D4139">
            <v>20</v>
          </cell>
          <cell r="E4139">
            <v>20</v>
          </cell>
          <cell r="F4139">
            <v>0.14899999999999999</v>
          </cell>
          <cell r="G4139">
            <v>0.14899999999999999</v>
          </cell>
        </row>
        <row r="4140">
          <cell r="B4140" t="str">
            <v>WA.39-600</v>
          </cell>
          <cell r="C4140" t="str">
            <v>WAI 39-600 PORTACARBON ALTERNADOR CATERPILLAR PRESTOLITE</v>
          </cell>
          <cell r="D4140">
            <v>17</v>
          </cell>
          <cell r="E4140">
            <v>17</v>
          </cell>
          <cell r="F4140">
            <v>7.0999999999999994E-2</v>
          </cell>
          <cell r="G4140">
            <v>7.0999999999999994E-2</v>
          </cell>
        </row>
        <row r="4141">
          <cell r="B4141" t="str">
            <v>WA.46-1851</v>
          </cell>
          <cell r="C4141" t="str">
            <v>WAI 46-1851 RESISTENCIA ALTERNADOR DELCO 10SI 12SI 15SI TODOS</v>
          </cell>
          <cell r="D4141">
            <v>11</v>
          </cell>
          <cell r="E4141">
            <v>11</v>
          </cell>
          <cell r="F4141">
            <v>0.03</v>
          </cell>
          <cell r="G4141">
            <v>0.03</v>
          </cell>
        </row>
        <row r="4142">
          <cell r="B4142" t="str">
            <v>WA.61-150</v>
          </cell>
          <cell r="C4142" t="str">
            <v>WAI 61-150 ARMADURA ARRANCADOR DELCO 38MT      12V</v>
          </cell>
          <cell r="D4142">
            <v>2</v>
          </cell>
          <cell r="E4142">
            <v>2</v>
          </cell>
          <cell r="F4142">
            <v>2.569</v>
          </cell>
          <cell r="G4142">
            <v>2.569</v>
          </cell>
        </row>
        <row r="4143">
          <cell r="B4143" t="str">
            <v>WA.66-5200</v>
          </cell>
          <cell r="C4143" t="str">
            <v>WAI 66-5200 TAPA SOLENOIDE ARRANCADOR LEECE NEVILLE 12V (66-601)</v>
          </cell>
          <cell r="D4143">
            <v>2</v>
          </cell>
          <cell r="E4143">
            <v>2</v>
          </cell>
          <cell r="F4143">
            <v>0.26600000000000001</v>
          </cell>
          <cell r="G4143">
            <v>0.26600000000000001</v>
          </cell>
        </row>
        <row r="4144">
          <cell r="B4144" t="str">
            <v>WA.68-110</v>
          </cell>
          <cell r="C4144" t="str">
            <v>WAI 68-110 CARBON ARRANCADOR DELCO 40MT      24V</v>
          </cell>
          <cell r="D4144">
            <v>2</v>
          </cell>
          <cell r="E4144">
            <v>2</v>
          </cell>
          <cell r="F4144">
            <v>3.3000000000000002E-2</v>
          </cell>
          <cell r="G4144">
            <v>3.3000000000000002E-2</v>
          </cell>
        </row>
        <row r="4145">
          <cell r="B4145" t="str">
            <v>WA.68-111</v>
          </cell>
          <cell r="C4145" t="str">
            <v>WAI 68-111 CARBON ARRANCADOR DELCO 40MT 24-32 VOLTIOS</v>
          </cell>
          <cell r="D4145">
            <v>211</v>
          </cell>
          <cell r="E4145">
            <v>211</v>
          </cell>
          <cell r="F4145">
            <v>0.13300000000000001</v>
          </cell>
          <cell r="G4145">
            <v>0.13300000000000001</v>
          </cell>
        </row>
        <row r="4146">
          <cell r="B4146" t="str">
            <v>WA.68-152</v>
          </cell>
          <cell r="C4146" t="str">
            <v>WAI 68-152 CARBON ARRANCADOR DELCO 39MT      12V-24V</v>
          </cell>
          <cell r="D4146">
            <v>302</v>
          </cell>
          <cell r="E4146">
            <v>302</v>
          </cell>
          <cell r="F4146">
            <v>6.0999999999999999E-2</v>
          </cell>
          <cell r="G4146">
            <v>6.0999999999999999E-2</v>
          </cell>
        </row>
        <row r="4147">
          <cell r="B4147" t="str">
            <v>WA.71-1701</v>
          </cell>
          <cell r="C4147" t="str">
            <v>WAI 71-1701 RETEN ARRANCADOR DELCO 40MT 42MT 50MT</v>
          </cell>
          <cell r="D4147">
            <v>2</v>
          </cell>
          <cell r="E4147">
            <v>2</v>
          </cell>
          <cell r="F4147">
            <v>1.0999999999999999E-2</v>
          </cell>
          <cell r="G4147">
            <v>1.0999999999999999E-2</v>
          </cell>
        </row>
        <row r="4148">
          <cell r="B4148" t="str">
            <v>WA.76-1255</v>
          </cell>
          <cell r="C4148" t="str">
            <v>WAI 76-1255 CONTACTO SOLENOIDE DELCO 42MT</v>
          </cell>
          <cell r="D4148">
            <v>34</v>
          </cell>
          <cell r="E4148">
            <v>34</v>
          </cell>
          <cell r="F4148">
            <v>4.2000000000000003E-2</v>
          </cell>
          <cell r="G4148">
            <v>4.2000000000000003E-2</v>
          </cell>
        </row>
        <row r="4149">
          <cell r="B4149" t="str">
            <v>WA.76-1264</v>
          </cell>
          <cell r="C4149" t="str">
            <v>WAI 76-1264 CONTACTO SOLENOIDE DELCO 42MT</v>
          </cell>
          <cell r="D4149">
            <v>41</v>
          </cell>
          <cell r="E4149">
            <v>41</v>
          </cell>
          <cell r="F4149">
            <v>4.3999999999999997E-2</v>
          </cell>
          <cell r="G4149">
            <v>4.3999999999999997E-2</v>
          </cell>
        </row>
        <row r="4150">
          <cell r="B4150" t="str">
            <v>WA.79-1138</v>
          </cell>
          <cell r="C4150" t="str">
            <v>WAI 79-1138 ORQUILLA ARRANCADOR DELCO 40MT</v>
          </cell>
          <cell r="D4150">
            <v>18</v>
          </cell>
          <cell r="E4150">
            <v>18</v>
          </cell>
          <cell r="F4150">
            <v>0.17699999999999999</v>
          </cell>
          <cell r="G4150">
            <v>0.17699999999999999</v>
          </cell>
        </row>
        <row r="4151">
          <cell r="B4151" t="str">
            <v>WG.4411</v>
          </cell>
          <cell r="C4151" t="str">
            <v>WAGNER 4411 FARO REDONDO 4 1/2" (114MM) 12V 35W 2 CONTACTOS</v>
          </cell>
          <cell r="D4151">
            <v>149</v>
          </cell>
          <cell r="E4151">
            <v>149</v>
          </cell>
          <cell r="F4151">
            <v>0.22600000000000001</v>
          </cell>
          <cell r="G4151">
            <v>0.22600000000000001</v>
          </cell>
        </row>
        <row r="4152">
          <cell r="B4152" t="str">
            <v>WG.H6054</v>
          </cell>
          <cell r="C4152" t="str">
            <v>WAGNER H6054 FARO RECTANGULAR 142MM*200MM 12V 35-65W 3 CONTACTOS HALOGENO</v>
          </cell>
          <cell r="D4152">
            <v>173</v>
          </cell>
          <cell r="E4152">
            <v>173</v>
          </cell>
          <cell r="F4152">
            <v>0.82499999999999996</v>
          </cell>
          <cell r="G4152">
            <v>0.82499999999999996</v>
          </cell>
        </row>
        <row r="4153">
          <cell r="B4153" t="str">
            <v>WT.13024-ED000</v>
          </cell>
          <cell r="C4153" t="str">
            <v>WTB PIÑON LEVAS 13024-ED000 NISSAN VERSA HR16 4CIL 1.6L 42 DIENTES</v>
          </cell>
          <cell r="D4153">
            <v>1</v>
          </cell>
          <cell r="E4153">
            <v>1</v>
          </cell>
          <cell r="F4153">
            <v>0.34499999999999997</v>
          </cell>
          <cell r="G4153">
            <v>0.34499999999999997</v>
          </cell>
        </row>
        <row r="4154">
          <cell r="B4154" t="str">
            <v>WT.13028-99B00</v>
          </cell>
          <cell r="C4154" t="str">
            <v>WTB 13028-99B00 CADENA MOTOR NISSAN MARCH 1994-1999 CG10-CG13 4CIL 1.3L</v>
          </cell>
          <cell r="D4154">
            <v>6</v>
          </cell>
          <cell r="E4154">
            <v>6</v>
          </cell>
          <cell r="F4154">
            <v>0.30499999999999999</v>
          </cell>
          <cell r="G4154">
            <v>0.30499999999999999</v>
          </cell>
        </row>
        <row r="4155">
          <cell r="B4155" t="str">
            <v>WT.13028-99B10</v>
          </cell>
          <cell r="C4155" t="str">
            <v>WTB 13028-99B10 CADENA MOTOR NISSAN MARCH 1994-1999 CG10-CG13 4CIL 1.3L</v>
          </cell>
          <cell r="D4155">
            <v>6</v>
          </cell>
          <cell r="E4155">
            <v>6</v>
          </cell>
          <cell r="F4155">
            <v>0.216</v>
          </cell>
          <cell r="G4155">
            <v>0.216</v>
          </cell>
        </row>
        <row r="4156">
          <cell r="B4156" t="str">
            <v>WT.13085-AL505</v>
          </cell>
          <cell r="C4156" t="str">
            <v>WTB 13085-AL505 GUIA CADENA NISSAN MURANO 2004-2007 VQ30-VQ35 6CIL 3.0L-3.5L</v>
          </cell>
          <cell r="D4156">
            <v>2</v>
          </cell>
          <cell r="E4156">
            <v>2</v>
          </cell>
          <cell r="F4156">
            <v>0.156</v>
          </cell>
          <cell r="G4156">
            <v>0.156</v>
          </cell>
        </row>
        <row r="4157">
          <cell r="B4157" t="str">
            <v>WT.13085-AL511</v>
          </cell>
          <cell r="C4157" t="str">
            <v>WTB 13085-AL511 GUIA CADENA NISSAN MURANO 2004-2007 VQ30-VQ35 6CIL 3.0L-3.5L</v>
          </cell>
          <cell r="D4157">
            <v>2</v>
          </cell>
          <cell r="E4157">
            <v>2</v>
          </cell>
          <cell r="F4157">
            <v>0.06</v>
          </cell>
          <cell r="G4157">
            <v>0.06</v>
          </cell>
        </row>
        <row r="4158">
          <cell r="B4158" t="str">
            <v>WT.13091-AL502</v>
          </cell>
          <cell r="C4158" t="str">
            <v>WTB 13091-AL502 GUIA CADENA NISSAN MURANO 2004-2007 VQ30-VQ35 6CIL 3.0L-3.5L</v>
          </cell>
          <cell r="D4158">
            <v>2</v>
          </cell>
          <cell r="E4158">
            <v>2</v>
          </cell>
          <cell r="F4158">
            <v>0.14699999999999999</v>
          </cell>
          <cell r="G4158">
            <v>0.14699999999999999</v>
          </cell>
        </row>
        <row r="4159">
          <cell r="B4159" t="str">
            <v>WT.TK-BU112-S</v>
          </cell>
          <cell r="C4159" t="str">
            <v>WTB 222-355GP GUIA CADENA CHEVROLET SKYLARK CAVALIER MALIBU ARCHIVA SAFARI GRAND AM 1996-2002 146-DOHC 4CIL</v>
          </cell>
          <cell r="D4159">
            <v>7</v>
          </cell>
          <cell r="E4159">
            <v>7</v>
          </cell>
          <cell r="F4159">
            <v>0.19800000000000001</v>
          </cell>
          <cell r="G4159">
            <v>0.19800000000000001</v>
          </cell>
        </row>
        <row r="4160">
          <cell r="B4160" t="str">
            <v>WT.TK-FO118-G/L</v>
          </cell>
          <cell r="C4160" t="str">
            <v>WTB F77Z6K297BC GUIA CADENA FORD EXPLORER EXPLORER SPORT TRAC MUSTANG MOUNTAINNER 2001-2010 244-SOHC 6CIL</v>
          </cell>
          <cell r="D4160">
            <v>2</v>
          </cell>
          <cell r="E4160">
            <v>2</v>
          </cell>
          <cell r="F4160">
            <v>3.9E-2</v>
          </cell>
          <cell r="G4160">
            <v>3.9E-2</v>
          </cell>
        </row>
        <row r="4161">
          <cell r="B4161" t="str">
            <v>WT.TK-GM101-608</v>
          </cell>
          <cell r="C4161" t="str">
            <v>WTB S-608 PIÑON LEVAS</v>
          </cell>
          <cell r="D4161">
            <v>14</v>
          </cell>
          <cell r="E4161">
            <v>14</v>
          </cell>
          <cell r="F4161">
            <v>0.503</v>
          </cell>
          <cell r="G4161">
            <v>0.503</v>
          </cell>
        </row>
        <row r="4162">
          <cell r="B4162" t="str">
            <v>WT.TK-GM109-840</v>
          </cell>
          <cell r="C4162" t="str">
            <v>WTB S-840 PIÑON LEVAS</v>
          </cell>
          <cell r="D4162">
            <v>2</v>
          </cell>
          <cell r="E4162">
            <v>2</v>
          </cell>
          <cell r="F4162">
            <v>0.47699999999999998</v>
          </cell>
          <cell r="G4162">
            <v>0.47699999999999998</v>
          </cell>
        </row>
        <row r="4163">
          <cell r="B4163" t="str">
            <v>XT.TBX75</v>
          </cell>
          <cell r="C4163" t="str">
            <v>TEXROPE FAJA ALTERNADOR B-75" UNIVERSAL LISA 5/8"</v>
          </cell>
          <cell r="D4163">
            <v>2</v>
          </cell>
          <cell r="E4163">
            <v>2</v>
          </cell>
          <cell r="F4163">
            <v>0.35499999999999998</v>
          </cell>
          <cell r="G4163">
            <v>0.35499999999999998</v>
          </cell>
        </row>
        <row r="4164">
          <cell r="B4164" t="str">
            <v>YU.27301-26640</v>
          </cell>
          <cell r="C4164" t="str">
            <v>YURA UF499 BOBINA ENCENDIDO HYUNDAI KIA ACCENT SANTA FE SONATA TIBURON VERACRUZ RIO 2006-2011 4CIL-6CIL 1.6L-2.7L-3.3L-3.8L</v>
          </cell>
          <cell r="D4164">
            <v>7</v>
          </cell>
          <cell r="E4164">
            <v>7</v>
          </cell>
          <cell r="F4164">
            <v>0.192</v>
          </cell>
          <cell r="G4164">
            <v>0.192</v>
          </cell>
        </row>
        <row r="4165">
          <cell r="B4165" t="str">
            <v>YU.27301-2B100</v>
          </cell>
          <cell r="C4165" t="str">
            <v>YURA  27301-2B100 BOBINA ENCENDIDO HYUNDAI ACCENT ELANTRA 2011-2015 4CIL 1.6L</v>
          </cell>
          <cell r="D4165">
            <v>5</v>
          </cell>
          <cell r="E4165">
            <v>5</v>
          </cell>
          <cell r="F4165">
            <v>0.20200000000000001</v>
          </cell>
          <cell r="G4165">
            <v>0.20200000000000001</v>
          </cell>
        </row>
        <row r="4166">
          <cell r="B4166" t="str">
            <v>ZM.8313001A</v>
          </cell>
          <cell r="C4166" t="str">
            <v>ZM ARMADURA ARRANCADOR 1004012450 BOSCH MERCEDES BENZ RENAULT SPRINTER 1992-UP 188MM 50MM 12V</v>
          </cell>
          <cell r="D4166">
            <v>4</v>
          </cell>
          <cell r="E4166">
            <v>4</v>
          </cell>
          <cell r="F4166">
            <v>1.087</v>
          </cell>
          <cell r="G4166">
            <v>1.087</v>
          </cell>
        </row>
        <row r="4167">
          <cell r="B4167" t="str">
            <v>ZM.8313002A</v>
          </cell>
          <cell r="C4167" t="str">
            <v>ZM ARMADURA ARRANCADOR ZM-8313002 CITROEN MERCEDES BENZ SERIE 231 24V</v>
          </cell>
          <cell r="D4167">
            <v>13</v>
          </cell>
          <cell r="E4167">
            <v>13</v>
          </cell>
          <cell r="F4167">
            <v>1.5649999999999999</v>
          </cell>
          <cell r="G4167">
            <v>1.5649999999999999</v>
          </cell>
        </row>
        <row r="4168">
          <cell r="B4168" t="str">
            <v>ZM.8313005A</v>
          </cell>
          <cell r="C4168" t="str">
            <v>ZM ARMADURA ARRANCADOR 6.033.AD0.446 BOSCH FIAT CITROEN DUCATO JUMPER 2000-UP 140MM 58MM 12V</v>
          </cell>
          <cell r="D4168">
            <v>10</v>
          </cell>
          <cell r="E4168">
            <v>10</v>
          </cell>
          <cell r="F4168">
            <v>0</v>
          </cell>
          <cell r="G4168">
            <v>1.018</v>
          </cell>
        </row>
        <row r="4169">
          <cell r="B4169" t="str">
            <v>ZM.8338101A</v>
          </cell>
          <cell r="C4169" t="str">
            <v>ZM ARMADURA ARRANCADOR 1.004.011.072 MERCEDES BENZ SSANGYONG   2001-UP   182.8MM 59MM 12V</v>
          </cell>
          <cell r="D4169">
            <v>7</v>
          </cell>
          <cell r="E4169">
            <v>7</v>
          </cell>
          <cell r="F4169">
            <v>0</v>
          </cell>
          <cell r="G4169">
            <v>1.0940000000000001</v>
          </cell>
        </row>
        <row r="4170">
          <cell r="B4170" t="str">
            <v>ZM.8342104A</v>
          </cell>
          <cell r="C4170" t="str">
            <v>ZM ARMADURA ARRANCADOR 028200-5250 DENSO TOYOTA CAT 2002-UP 210MM 64.8MM 24V</v>
          </cell>
          <cell r="D4170">
            <v>8</v>
          </cell>
          <cell r="E4170">
            <v>8</v>
          </cell>
          <cell r="F4170">
            <v>0</v>
          </cell>
          <cell r="G4170">
            <v>2.44</v>
          </cell>
        </row>
        <row r="4171">
          <cell r="B4171" t="str">
            <v>ZM.8342110A</v>
          </cell>
          <cell r="C4171" t="str">
            <v>ZM ARMADURA ARRANCADOR 028200-1890 TOYOTA KIA 2002-UP 167MM 54.2MM 12V</v>
          </cell>
          <cell r="D4171">
            <v>8</v>
          </cell>
          <cell r="E4171">
            <v>8</v>
          </cell>
          <cell r="F4171">
            <v>0</v>
          </cell>
          <cell r="G4171">
            <v>1.4179999999999999</v>
          </cell>
        </row>
        <row r="4172">
          <cell r="B4172" t="str">
            <v>ZM.8348001A</v>
          </cell>
          <cell r="C4172" t="str">
            <v>ZM ARMADURA ARRANCADOR 352.58.608 MERCEDES BENZ SPRINTER D15 144.5MM 59MM 12V</v>
          </cell>
          <cell r="D4172">
            <v>10</v>
          </cell>
          <cell r="E4172">
            <v>10</v>
          </cell>
          <cell r="F4172">
            <v>1.22</v>
          </cell>
          <cell r="G4172">
            <v>1.22</v>
          </cell>
        </row>
        <row r="4173">
          <cell r="B4173" t="str">
            <v>ZM.8348002A</v>
          </cell>
          <cell r="C4173" t="str">
            <v>ZM ARMADURA ARRANCADOR 352.59.385 VOLKSWAGEN 17-220 WOLKER 158MM 59MM 12V</v>
          </cell>
          <cell r="D4173">
            <v>4</v>
          </cell>
          <cell r="E4173">
            <v>4</v>
          </cell>
          <cell r="F4173">
            <v>0</v>
          </cell>
          <cell r="G4173">
            <v>1.1080000000000001</v>
          </cell>
        </row>
        <row r="4174">
          <cell r="B4174" t="str">
            <v>ZM.8348003A</v>
          </cell>
          <cell r="C4174" t="str">
            <v>ZM ARMADURA ARRANCADOR 352.60.826 VOLKSWAGEN 17-210 WOLKER 168.2MM 59MM 24V</v>
          </cell>
          <cell r="D4174">
            <v>4</v>
          </cell>
          <cell r="E4174">
            <v>4</v>
          </cell>
          <cell r="F4174">
            <v>0</v>
          </cell>
          <cell r="G4174">
            <v>1.236</v>
          </cell>
        </row>
        <row r="4175">
          <cell r="B4175" t="str">
            <v>ZM.8357104A</v>
          </cell>
          <cell r="C4175" t="str">
            <v>ZM ARMADURA ARRANCADOR F.000.AL0.402 VOLKSWAGEN GOL CROSSFOX 2005-UP 204.5MM 59MM</v>
          </cell>
          <cell r="D4175">
            <v>8</v>
          </cell>
          <cell r="E4175">
            <v>8</v>
          </cell>
          <cell r="F4175">
            <v>0</v>
          </cell>
          <cell r="G4175">
            <v>1.3</v>
          </cell>
        </row>
        <row r="4176">
          <cell r="B4176" t="str">
            <v>ZM.8357107A</v>
          </cell>
          <cell r="C4176" t="str">
            <v>ZM ARMADURA ARRANCADOR 1004011039 VOLKSWAGEN GOL POLO JETTA 1992-2005 123MM 55MM 12V</v>
          </cell>
          <cell r="D4176">
            <v>11</v>
          </cell>
          <cell r="E4176">
            <v>11</v>
          </cell>
          <cell r="F4176">
            <v>0.63200000000000001</v>
          </cell>
          <cell r="G4176">
            <v>0.63200000000000001</v>
          </cell>
        </row>
        <row r="4177">
          <cell r="B4177" t="str">
            <v>ZM.8357145A</v>
          </cell>
          <cell r="C4177" t="str">
            <v>ZM ARMADURA ARRANCADOR 6.033.AD0.206 BOSCH MERCEDES BENZ SPRINTER 2005-UP 140.2MM 58MM 12V</v>
          </cell>
          <cell r="D4177">
            <v>8</v>
          </cell>
          <cell r="E4177">
            <v>8</v>
          </cell>
          <cell r="F4177">
            <v>0</v>
          </cell>
          <cell r="G4177">
            <v>1.014</v>
          </cell>
        </row>
        <row r="4178">
          <cell r="B4178" t="str">
            <v>ZM.8359003</v>
          </cell>
          <cell r="C4178" t="str">
            <v>ZM ARMADURA ARRANCADOR 594344 HYUNDAI KIA H1 H100 BONGO 1990-2008 142MM 50MM 12V</v>
          </cell>
          <cell r="D4178">
            <v>7</v>
          </cell>
          <cell r="E4178">
            <v>7</v>
          </cell>
          <cell r="F4178">
            <v>0.82299999999999995</v>
          </cell>
          <cell r="G4178">
            <v>0.82299999999999995</v>
          </cell>
        </row>
        <row r="4179">
          <cell r="B4179" t="str">
            <v>ZM.8363903A</v>
          </cell>
          <cell r="C4179" t="str">
            <v>ZM ARMADURA ARRANCADOR 6033AD5025 SCANIA 2005-UP 174MM 60MM 24V</v>
          </cell>
          <cell r="D4179">
            <v>5</v>
          </cell>
          <cell r="E4179">
            <v>5</v>
          </cell>
          <cell r="F4179">
            <v>1.6579999999999999</v>
          </cell>
          <cell r="G4179">
            <v>1.6579999999999999</v>
          </cell>
        </row>
        <row r="4180">
          <cell r="B4180" t="str">
            <v>ZM.8379001A</v>
          </cell>
          <cell r="C4180" t="str">
            <v>ZM ARMADURA ARRANCADOR M106X43571 MITSUBISHI L200 DAKAR 2005-2012 140MM 53.8MM 12V</v>
          </cell>
          <cell r="D4180">
            <v>23</v>
          </cell>
          <cell r="E4180">
            <v>23</v>
          </cell>
          <cell r="F4180">
            <v>0.93500000000000005</v>
          </cell>
          <cell r="G4180">
            <v>0.93500000000000005</v>
          </cell>
        </row>
        <row r="4181">
          <cell r="B4181" t="str">
            <v>ZM.8379002A</v>
          </cell>
          <cell r="C4181" t="str">
            <v>ZM ARMADURA ARRANCADOR M106T57671 MITSUBISHI HYUNDAI PAJERO SONATA 2005-2012 106.5MM 53.8MM 12V</v>
          </cell>
          <cell r="D4181">
            <v>6</v>
          </cell>
          <cell r="E4181">
            <v>6</v>
          </cell>
          <cell r="F4181">
            <v>0.627</v>
          </cell>
          <cell r="G4181">
            <v>0.627</v>
          </cell>
        </row>
        <row r="4182">
          <cell r="B4182" t="str">
            <v>ZM.8379003A</v>
          </cell>
          <cell r="C4182" t="str">
            <v>ZM ARMADURA ARRANCADOR M106X02271 HYUNDAI MITSUBISHI PORTER STAREX H1 2002-2012 152MM 53.5MM 12V</v>
          </cell>
          <cell r="D4182">
            <v>10</v>
          </cell>
          <cell r="E4182">
            <v>10</v>
          </cell>
          <cell r="F4182">
            <v>0</v>
          </cell>
          <cell r="G4182">
            <v>1.1419999999999999</v>
          </cell>
        </row>
        <row r="4183">
          <cell r="B4183" t="str">
            <v>ZM.8380502A</v>
          </cell>
          <cell r="C4183" t="str">
            <v>ZM ARMADURA ARRANCADOR 10456466 DELCO 28MT 177MM 59MM 8SPL 12V</v>
          </cell>
          <cell r="D4183">
            <v>8</v>
          </cell>
          <cell r="E4183">
            <v>8</v>
          </cell>
          <cell r="F4183">
            <v>0</v>
          </cell>
          <cell r="G4183">
            <v>1.694</v>
          </cell>
        </row>
        <row r="4184">
          <cell r="B4184" t="str">
            <v>ZM.8381801A</v>
          </cell>
          <cell r="C4184" t="str">
            <v>ZM ARMADURA ARRANCADOR 10515834 DELCO 29MT BUS 161MM 60.1MM 12SPL 24V</v>
          </cell>
          <cell r="D4184">
            <v>2</v>
          </cell>
          <cell r="E4184">
            <v>2</v>
          </cell>
          <cell r="F4184">
            <v>0</v>
          </cell>
          <cell r="G4184">
            <v>1.454</v>
          </cell>
        </row>
        <row r="4185">
          <cell r="B4185" t="str">
            <v>ZM.8384002A</v>
          </cell>
          <cell r="C4185" t="str">
            <v>ZM ARMADURA ARRANCADOR 10511750 DELCO 39MT 1992-UP 197.5MM 76.2MM 24V</v>
          </cell>
          <cell r="D4185">
            <v>4</v>
          </cell>
          <cell r="E4185">
            <v>4</v>
          </cell>
          <cell r="F4185">
            <v>3.012</v>
          </cell>
          <cell r="G4185">
            <v>3.012</v>
          </cell>
        </row>
        <row r="4186">
          <cell r="B4186" t="str">
            <v>ZM.8384004A</v>
          </cell>
          <cell r="C4186" t="str">
            <v>ZM ARMADURA ARRANCADOR 10511866 DELCO 38MT 204MM 65MM 20SPL 24V</v>
          </cell>
          <cell r="D4186">
            <v>4</v>
          </cell>
          <cell r="E4186">
            <v>4</v>
          </cell>
          <cell r="F4186">
            <v>0</v>
          </cell>
          <cell r="G4186">
            <v>2.5579999999999998</v>
          </cell>
        </row>
        <row r="4187">
          <cell r="B4187" t="str">
            <v>ZM.8384202A</v>
          </cell>
          <cell r="C4187" t="str">
            <v>ZM ARMADURA ARRANCADOR M106X45071 MITSUBISHI MERCEDES BENZ VOLVO 39MT 1992-UP 196MM 68MM 24V</v>
          </cell>
          <cell r="D4187">
            <v>15</v>
          </cell>
          <cell r="E4187">
            <v>15</v>
          </cell>
          <cell r="F4187">
            <v>2.3759999999999999</v>
          </cell>
          <cell r="G4187">
            <v>2.3759999999999999</v>
          </cell>
        </row>
        <row r="4188">
          <cell r="B4188" t="str">
            <v>ZM.8386001A</v>
          </cell>
          <cell r="C4188" t="str">
            <v>ZM ARMADURA ARRANCADOR 10475588 DELCO PG260120.5MM 53MM 12V</v>
          </cell>
          <cell r="D4188">
            <v>8</v>
          </cell>
          <cell r="E4188">
            <v>8</v>
          </cell>
          <cell r="F4188">
            <v>0</v>
          </cell>
          <cell r="G4188">
            <v>0.88600000000000001</v>
          </cell>
        </row>
        <row r="4189">
          <cell r="B4189" t="str">
            <v>ZM.8397803A</v>
          </cell>
          <cell r="C4189" t="str">
            <v>ZM ARMADURA ARRANCADOR 1.004.011.075 BOSCH TOYOTA H ILUX 2KD 149MM 59MM 12V</v>
          </cell>
          <cell r="D4189">
            <v>18</v>
          </cell>
          <cell r="E4189">
            <v>18</v>
          </cell>
          <cell r="F4189">
            <v>0</v>
          </cell>
          <cell r="G4189">
            <v>1.0820000000000001</v>
          </cell>
        </row>
        <row r="4190">
          <cell r="B4190" t="str">
            <v>ZM.8513003</v>
          </cell>
          <cell r="C4190" t="str">
            <v>ZM BENDIX ARRANCADOR HNZ-1027 FORD CUMMINS F250 F1000 F4000 75*32*14.26 BOSCH 10 DIENTES</v>
          </cell>
          <cell r="D4190">
            <v>10</v>
          </cell>
          <cell r="E4190">
            <v>10</v>
          </cell>
          <cell r="F4190">
            <v>0.48199999999999998</v>
          </cell>
          <cell r="G4190">
            <v>0.48199999999999998</v>
          </cell>
        </row>
        <row r="4191">
          <cell r="B4191" t="str">
            <v>ZM.8526101</v>
          </cell>
          <cell r="C4191" t="str">
            <v>ZM BENDIX ARRANCADOR HNZ-1745 CHEVROLET CRUZE PRISMA 40.5*46.5*26*12 DELCO 9D CW</v>
          </cell>
          <cell r="D4191">
            <v>36</v>
          </cell>
          <cell r="E4191">
            <v>36</v>
          </cell>
          <cell r="F4191">
            <v>0.21299999999999999</v>
          </cell>
          <cell r="G4191">
            <v>0.21299999999999999</v>
          </cell>
        </row>
        <row r="4192">
          <cell r="B4192" t="str">
            <v>ZM.8526102</v>
          </cell>
          <cell r="C4192" t="str">
            <v>ZM BENDIX ARRANCADOR HNZ-1770 HYUNDAI KIA TUCSON SANTA FE SPORTAGE 40*47*35*12 DELCO 21D CW</v>
          </cell>
          <cell r="D4192">
            <v>55</v>
          </cell>
          <cell r="E4192">
            <v>55</v>
          </cell>
          <cell r="F4192">
            <v>0.252</v>
          </cell>
          <cell r="G4192">
            <v>0.252</v>
          </cell>
        </row>
        <row r="4193">
          <cell r="B4193" t="str">
            <v>ZM.8538101</v>
          </cell>
          <cell r="C4193" t="str">
            <v>ZM BENDIX ARRANCADOR HNZ-1650 PEUGEOT BOXER 55*54.5*36.3*12 BOSCH 9D CW</v>
          </cell>
          <cell r="D4193">
            <v>15</v>
          </cell>
          <cell r="E4193">
            <v>15</v>
          </cell>
          <cell r="F4193">
            <v>0.377</v>
          </cell>
          <cell r="G4193">
            <v>0.377</v>
          </cell>
        </row>
        <row r="4194">
          <cell r="B4194" t="str">
            <v>ZM.8538103</v>
          </cell>
          <cell r="C4194" t="str">
            <v>ZM BENDIX ARRANCADOR HNZ-1757 RENAULT DUSTER MEGANE 48*47.4*30*11 BOSCH 11D CW</v>
          </cell>
          <cell r="D4194">
            <v>33</v>
          </cell>
          <cell r="E4194">
            <v>33</v>
          </cell>
          <cell r="F4194">
            <v>0.22900000000000001</v>
          </cell>
          <cell r="G4194">
            <v>0.22900000000000001</v>
          </cell>
        </row>
        <row r="4195">
          <cell r="B4195" t="str">
            <v>ZM.8538104</v>
          </cell>
          <cell r="C4195" t="str">
            <v>ZM BENDIX ARRANCADOR HNZ-1740 MERCEDES SPRINTER 47.95*48.7*31.8*11 BOSCH 12D CW</v>
          </cell>
          <cell r="D4195">
            <v>12</v>
          </cell>
          <cell r="E4195">
            <v>12</v>
          </cell>
          <cell r="F4195">
            <v>0.26200000000000001</v>
          </cell>
          <cell r="G4195">
            <v>0.26200000000000001</v>
          </cell>
        </row>
        <row r="4196">
          <cell r="B4196" t="str">
            <v>ZM.8538105</v>
          </cell>
          <cell r="C4196" t="str">
            <v>ZM BENDIX ARRANCADOR HNZ-1674 RENAULT LOGAN MEGAN  SANDERO BOSH</v>
          </cell>
          <cell r="D4196">
            <v>5</v>
          </cell>
          <cell r="E4196">
            <v>5</v>
          </cell>
          <cell r="F4196">
            <v>0.22800000000000001</v>
          </cell>
          <cell r="G4196">
            <v>0.22800000000000001</v>
          </cell>
        </row>
        <row r="4197">
          <cell r="B4197" t="str">
            <v>ZM.8538106</v>
          </cell>
          <cell r="C4197" t="str">
            <v>ZM BENDIX ARRANCADOR HNZ-1790 PEUGEOT FIAT DUCATO BOXER 49*35.8*12 BOSCH 9DCW</v>
          </cell>
          <cell r="D4197">
            <v>12</v>
          </cell>
          <cell r="E4197">
            <v>12</v>
          </cell>
          <cell r="F4197">
            <v>0.318</v>
          </cell>
          <cell r="G4197">
            <v>0.318</v>
          </cell>
        </row>
        <row r="4198">
          <cell r="B4198" t="str">
            <v>ZM.8539102</v>
          </cell>
          <cell r="C4198" t="str">
            <v>ZM BENDIX ARRANCADOR HNZ-1950 HYUNDAI KIA I10 PICANTO 42.2*46.5*28*12 VALEO 8D CW</v>
          </cell>
          <cell r="D4198">
            <v>16</v>
          </cell>
          <cell r="E4198">
            <v>16</v>
          </cell>
          <cell r="F4198">
            <v>0.222</v>
          </cell>
          <cell r="G4198">
            <v>0.222</v>
          </cell>
        </row>
        <row r="4199">
          <cell r="B4199" t="str">
            <v>ZM.8542101</v>
          </cell>
          <cell r="C4199" t="str">
            <v>ZM BENDIX ARRANCADOR HNZ-1827 TOYOTA TRUCK DYNA 146*58.5*40 MM DENSO 11D CW</v>
          </cell>
          <cell r="D4199">
            <v>45</v>
          </cell>
          <cell r="E4199">
            <v>45</v>
          </cell>
          <cell r="F4199">
            <v>1.536</v>
          </cell>
          <cell r="G4199">
            <v>1.536</v>
          </cell>
        </row>
        <row r="4200">
          <cell r="B4200" t="str">
            <v>ZM.8542107</v>
          </cell>
          <cell r="C4200" t="str">
            <v>ZM BENDIX ARRANCADOR HNZ-946 KIA JEEP USUZU  SPORTAGE RENEGADE 41,47 102*53.8*33 9D CW ISUZU</v>
          </cell>
          <cell r="D4200">
            <v>20</v>
          </cell>
          <cell r="E4200">
            <v>20</v>
          </cell>
          <cell r="F4200">
            <v>0</v>
          </cell>
          <cell r="G4200">
            <v>0.71399999999999997</v>
          </cell>
        </row>
        <row r="4201">
          <cell r="B4201" t="str">
            <v>ZM.8542108</v>
          </cell>
          <cell r="C4201" t="str">
            <v>ZM BENDIX ARRANCADOR HNZ-954 TOYOTA HILUX 3L 83*54*37.5MM 10D CW DENSO</v>
          </cell>
          <cell r="D4201">
            <v>18</v>
          </cell>
          <cell r="E4201">
            <v>18</v>
          </cell>
          <cell r="F4201">
            <v>0</v>
          </cell>
          <cell r="G4201">
            <v>0.57399999999999995</v>
          </cell>
        </row>
        <row r="4202">
          <cell r="B4202" t="str">
            <v>ZM.8542501</v>
          </cell>
          <cell r="C4202" t="str">
            <v>ZM BENDIX ARRANCADOR HNZ-576 SUZUKI SWIFT 60*46.5*28.2*12.5 DENSO 8D CW</v>
          </cell>
          <cell r="D4202">
            <v>43</v>
          </cell>
          <cell r="E4202">
            <v>43</v>
          </cell>
          <cell r="F4202">
            <v>0.255</v>
          </cell>
          <cell r="G4202">
            <v>0.255</v>
          </cell>
        </row>
        <row r="4203">
          <cell r="B4203" t="str">
            <v>ZM.8542502</v>
          </cell>
          <cell r="C4203" t="str">
            <v>ZM BENDIX ARRANCADOR HNZ-1841 TOYOTA COROLLA FORTUNER 44*46*32*11 DENSO 10D CW</v>
          </cell>
          <cell r="D4203">
            <v>44</v>
          </cell>
          <cell r="E4203">
            <v>44</v>
          </cell>
          <cell r="F4203">
            <v>0.245</v>
          </cell>
          <cell r="G4203">
            <v>0.245</v>
          </cell>
        </row>
        <row r="4204">
          <cell r="B4204" t="str">
            <v>ZM.8545001</v>
          </cell>
          <cell r="C4204" t="str">
            <v>ZM BENDIX ARRANCADOR HNZ-624 DELCO 37MT 98.5*60*46*14 CUMMINS 12D CW</v>
          </cell>
          <cell r="D4204">
            <v>1</v>
          </cell>
          <cell r="E4204">
            <v>1</v>
          </cell>
          <cell r="F4204">
            <v>0.92200000000000004</v>
          </cell>
          <cell r="G4204">
            <v>0.92200000000000004</v>
          </cell>
        </row>
        <row r="4205">
          <cell r="B4205" t="str">
            <v>ZM.8548002</v>
          </cell>
          <cell r="C4205" t="str">
            <v>ZM BENDIX ARRANCADOR HNZ-1603 VOLKSWAGEN CUMMINS WORKER 76*46.3*15 LUCAS 12D CW</v>
          </cell>
          <cell r="D4205">
            <v>14</v>
          </cell>
          <cell r="E4205">
            <v>14</v>
          </cell>
          <cell r="F4205">
            <v>0.71299999999999997</v>
          </cell>
          <cell r="G4205">
            <v>0.71299999999999997</v>
          </cell>
        </row>
        <row r="4206">
          <cell r="B4206" t="str">
            <v>ZM.8548003</v>
          </cell>
          <cell r="C4206" t="str">
            <v>ZM BENDIX ARRANCADOR HNZ-1604 VOLKSWAGEN CUMMINS CONSTELLATION 6B 77*60*32*15 INDIEL 10D CW</v>
          </cell>
          <cell r="D4206">
            <v>9</v>
          </cell>
          <cell r="E4206">
            <v>9</v>
          </cell>
          <cell r="F4206">
            <v>0.59</v>
          </cell>
          <cell r="G4206">
            <v>0.59</v>
          </cell>
        </row>
        <row r="4207">
          <cell r="B4207" t="str">
            <v>ZM.8548007</v>
          </cell>
          <cell r="C4207" t="str">
            <v>ZM BENDIX ARRANCADOR HNZ-1635 FORD MAXION RANGER 60.9*37.18*12.06 LUCAS 9D CW</v>
          </cell>
          <cell r="D4207">
            <v>10</v>
          </cell>
          <cell r="E4207">
            <v>10</v>
          </cell>
          <cell r="F4207">
            <v>0.56299999999999994</v>
          </cell>
          <cell r="G4207">
            <v>0.56299999999999994</v>
          </cell>
        </row>
        <row r="4208">
          <cell r="B4208" t="str">
            <v>ZM.8548009</v>
          </cell>
          <cell r="C4208" t="str">
            <v>ZM BENDIX ARRANCADOR HNZ-1091 VOLKSWAGEN WORKER 80*60*37.8*14 LUCAS 10D CW</v>
          </cell>
          <cell r="D4208">
            <v>33</v>
          </cell>
          <cell r="E4208">
            <v>33</v>
          </cell>
          <cell r="F4208">
            <v>0.65700000000000003</v>
          </cell>
          <cell r="G4208">
            <v>0.65700000000000003</v>
          </cell>
        </row>
        <row r="4209">
          <cell r="B4209" t="str">
            <v>ZM.8548014</v>
          </cell>
          <cell r="C4209" t="str">
            <v>ZM BENDIX ARRANCADOR HNZ-1090 VOLKSWAGEN FORD 13180 F4000 80*32.1*14 LUCAS 10D CW</v>
          </cell>
          <cell r="D4209">
            <v>9</v>
          </cell>
          <cell r="E4209">
            <v>9</v>
          </cell>
          <cell r="F4209">
            <v>0.626</v>
          </cell>
          <cell r="G4209">
            <v>0.626</v>
          </cell>
        </row>
        <row r="4210">
          <cell r="B4210" t="str">
            <v>ZM.8550102</v>
          </cell>
          <cell r="C4210" t="str">
            <v>ZM BENDIX ARRANCADOR HNZ-024 PERKINS TRACTOR WAPSA 79.5*60*40*14.3 BOSCH 10D CW</v>
          </cell>
          <cell r="D4210">
            <v>10</v>
          </cell>
          <cell r="E4210">
            <v>10</v>
          </cell>
          <cell r="F4210">
            <v>0.65200000000000002</v>
          </cell>
          <cell r="G4210" t="str">
            <v xml:space="preserve"> </v>
          </cell>
        </row>
        <row r="4211">
          <cell r="B4211" t="str">
            <v>ZM.8553101</v>
          </cell>
          <cell r="C4211" t="str">
            <v>ZM BENDIX ARRANCADOR HNZ-105 VOLVO MERCEDEZ 91*60*34.8*14.3 BOSCH 18D CW</v>
          </cell>
          <cell r="D4211">
            <v>15</v>
          </cell>
          <cell r="E4211">
            <v>15</v>
          </cell>
          <cell r="F4211">
            <v>0.64900000000000002</v>
          </cell>
          <cell r="G4211">
            <v>0.64900000000000002</v>
          </cell>
        </row>
        <row r="4212">
          <cell r="B4212" t="str">
            <v>ZM.8553102</v>
          </cell>
          <cell r="C4212" t="str">
            <v>ZM BENDIX ARRANCADOR HNZ-118 PERKINS 91*60*40*14.3 BOSCH 10D CW</v>
          </cell>
          <cell r="D4212">
            <v>32</v>
          </cell>
          <cell r="E4212">
            <v>32</v>
          </cell>
          <cell r="F4212">
            <v>0.69199999999999995</v>
          </cell>
          <cell r="G4212">
            <v>0.69199999999999995</v>
          </cell>
        </row>
        <row r="4213">
          <cell r="B4213" t="str">
            <v>ZM.8553105</v>
          </cell>
          <cell r="C4213" t="str">
            <v>ZM BENDIX ARRANCADOR HNZ-497 PERKINS 91*60*32*14.3 BOSCH 10D CW</v>
          </cell>
          <cell r="D4213">
            <v>31</v>
          </cell>
          <cell r="E4213">
            <v>31</v>
          </cell>
          <cell r="F4213">
            <v>0.64200000000000002</v>
          </cell>
          <cell r="G4213">
            <v>0.64200000000000002</v>
          </cell>
        </row>
        <row r="4214">
          <cell r="B4214" t="str">
            <v>ZM.8553106</v>
          </cell>
          <cell r="C4214" t="str">
            <v>ZM BENDIX ARRANCADOR HNZ-392 DODGE CHRYSLER 91*41*14.3 BOSCH 11D CW</v>
          </cell>
          <cell r="D4214">
            <v>10</v>
          </cell>
          <cell r="E4214">
            <v>10</v>
          </cell>
          <cell r="F4214">
            <v>0.69099999999999995</v>
          </cell>
          <cell r="G4214">
            <v>0.69099999999999995</v>
          </cell>
        </row>
        <row r="4215">
          <cell r="B4215" t="str">
            <v>ZM.8555101</v>
          </cell>
          <cell r="C4215" t="str">
            <v>ZM BENDIX ARRANCADOR HNZ-020 DELCO 5MT-8MT-10MT CHEVROLET 80.5*46.2*25.8*12 DELCO 9D CW</v>
          </cell>
          <cell r="D4215">
            <v>13</v>
          </cell>
          <cell r="E4215">
            <v>13</v>
          </cell>
          <cell r="F4215">
            <v>0.36499999999999999</v>
          </cell>
          <cell r="G4215">
            <v>0.36499999999999999</v>
          </cell>
        </row>
        <row r="4216">
          <cell r="B4216" t="str">
            <v>ZM.8557102</v>
          </cell>
          <cell r="C4216" t="str">
            <v>ZM BENDIX ARRANCADOR HNZ-630 FIAT FIORINO UNO 58.5*46.5*28*12 BOSCH 10D CW</v>
          </cell>
          <cell r="D4216">
            <v>12</v>
          </cell>
          <cell r="E4216">
            <v>12</v>
          </cell>
          <cell r="F4216">
            <v>0.27900000000000003</v>
          </cell>
          <cell r="G4216">
            <v>0.27900000000000003</v>
          </cell>
        </row>
        <row r="4217">
          <cell r="B4217" t="str">
            <v>ZM.8557105</v>
          </cell>
          <cell r="C4217" t="str">
            <v>ZM BENDIX ARRANCADOR HNZ-520 FORD ESCORT FIESTA 58.5*46.5*26.8*12 BOSCH 10D CW</v>
          </cell>
          <cell r="D4217">
            <v>11</v>
          </cell>
          <cell r="E4217">
            <v>11</v>
          </cell>
          <cell r="F4217">
            <v>0.27600000000000002</v>
          </cell>
          <cell r="G4217">
            <v>0.27600000000000002</v>
          </cell>
        </row>
        <row r="4218">
          <cell r="B4218" t="str">
            <v>ZM.8557112</v>
          </cell>
          <cell r="C4218" t="str">
            <v>ZM BENDIX ARRANCADOR HNZ-837 FIAT CHEVROLET PALIO CORSA 58.5*25.8*12 BOSCH 9D CW</v>
          </cell>
          <cell r="D4218">
            <v>12</v>
          </cell>
          <cell r="E4218">
            <v>12</v>
          </cell>
          <cell r="F4218">
            <v>0.26900000000000002</v>
          </cell>
          <cell r="G4218">
            <v>0.26900000000000002</v>
          </cell>
        </row>
        <row r="4219">
          <cell r="B4219" t="str">
            <v>ZM.8557113</v>
          </cell>
          <cell r="C4219" t="str">
            <v>ZM BENDIX ARRANCADOR HNZ-846 PEUGEOT 205 306 405 58.5*46.5*29.5*12 BOSCH 11D CW</v>
          </cell>
          <cell r="D4219">
            <v>12</v>
          </cell>
          <cell r="E4219">
            <v>12</v>
          </cell>
          <cell r="F4219">
            <v>0.28899999999999998</v>
          </cell>
          <cell r="G4219">
            <v>0.28899999999999998</v>
          </cell>
        </row>
        <row r="4220">
          <cell r="B4220" t="str">
            <v>ZM.8557117</v>
          </cell>
          <cell r="C4220" t="str">
            <v>ZM BENDIX ARRANCADOR HNZ-1547 TOYOTA AVENSIS COROLLA 47*47.5*35.4*12 BOSCH 11D CW</v>
          </cell>
          <cell r="D4220">
            <v>48</v>
          </cell>
          <cell r="E4220">
            <v>48</v>
          </cell>
          <cell r="F4220">
            <v>0.27900000000000003</v>
          </cell>
          <cell r="G4220">
            <v>0.27900000000000003</v>
          </cell>
        </row>
        <row r="4221">
          <cell r="B4221" t="str">
            <v>ZM.8557119</v>
          </cell>
          <cell r="C4221" t="str">
            <v>ZM BENDIX ARRANCADOR HNZ-068 VOLKSWAGEN PASSAT 64*46.5*26*12 BOSCH 9D CW</v>
          </cell>
          <cell r="D4221">
            <v>20</v>
          </cell>
          <cell r="E4221">
            <v>20</v>
          </cell>
          <cell r="F4221">
            <v>0.28699999999999998</v>
          </cell>
          <cell r="G4221">
            <v>0.28699999999999998</v>
          </cell>
        </row>
        <row r="4222">
          <cell r="B4222" t="str">
            <v>ZM.8557121</v>
          </cell>
          <cell r="C4222" t="str">
            <v>ZM BENDIX ARRANCADOR HNZ-1177 VOLKSWAGEN GOL 90*47.9*25.8*11 BOSCH 9D CW</v>
          </cell>
          <cell r="D4222">
            <v>25</v>
          </cell>
          <cell r="E4222">
            <v>25</v>
          </cell>
          <cell r="F4222">
            <v>0.378</v>
          </cell>
          <cell r="G4222">
            <v>0.378</v>
          </cell>
        </row>
        <row r="4223">
          <cell r="B4223" t="str">
            <v>ZM.8557122</v>
          </cell>
          <cell r="C4223" t="str">
            <v>ZM BENDIX ARRANCADOR HNZ-925 DAEWOO VOLVO MUSSO MAHINDRA 850 49.5*46.5*25.8*12 9D CW BOSCH</v>
          </cell>
          <cell r="D4223">
            <v>20</v>
          </cell>
          <cell r="E4223">
            <v>20</v>
          </cell>
          <cell r="F4223">
            <v>0</v>
          </cell>
          <cell r="G4223">
            <v>0.254</v>
          </cell>
        </row>
        <row r="4224">
          <cell r="B4224" t="str">
            <v>ZM.8557123</v>
          </cell>
          <cell r="C4224" t="str">
            <v>ZM BENDIX ARRANCADOR HNZ-1468 VOLKSWAGEN GOLF POLO GOL G5 90*46.5*26*11 BOSCH 9D CW</v>
          </cell>
          <cell r="D4224">
            <v>28</v>
          </cell>
          <cell r="E4224">
            <v>28</v>
          </cell>
          <cell r="F4224">
            <v>0.40400000000000003</v>
          </cell>
          <cell r="G4224">
            <v>0.40400000000000003</v>
          </cell>
        </row>
        <row r="4225">
          <cell r="B4225" t="str">
            <v>ZM.8557124</v>
          </cell>
          <cell r="C4225" t="str">
            <v>ZM BENDIX ARRANCADOR HNZ-111 FIAT FIORINO UNO 64*46.5*29.5*12 BOSCH 11D CW</v>
          </cell>
          <cell r="D4225">
            <v>24</v>
          </cell>
          <cell r="E4225">
            <v>24</v>
          </cell>
          <cell r="F4225">
            <v>0.28599999999999998</v>
          </cell>
          <cell r="G4225">
            <v>0.28599999999999998</v>
          </cell>
        </row>
        <row r="4226">
          <cell r="B4226" t="str">
            <v>ZM.8557125</v>
          </cell>
          <cell r="C4226" t="str">
            <v>ZM BENDIX ARRANCADOR HNZ-976 PEUGEOT BOXER 47.5*46.5*26*12 BOSCH 9D CW</v>
          </cell>
          <cell r="D4226">
            <v>24</v>
          </cell>
          <cell r="E4226">
            <v>24</v>
          </cell>
          <cell r="F4226">
            <v>0.249</v>
          </cell>
          <cell r="G4226">
            <v>0.249</v>
          </cell>
        </row>
        <row r="4227">
          <cell r="B4227" t="str">
            <v>ZM.8557126</v>
          </cell>
          <cell r="C4227" t="str">
            <v>ZM BENDIX ARRANCADOR HNZ-482 VOLKSWAGEN GOLF JETTA PASSAT 58.5*46.5*26*12 BOSCH 9D CW</v>
          </cell>
          <cell r="D4227">
            <v>94</v>
          </cell>
          <cell r="E4227">
            <v>94</v>
          </cell>
          <cell r="F4227">
            <v>0.27200000000000002</v>
          </cell>
          <cell r="G4227">
            <v>0.27200000000000002</v>
          </cell>
        </row>
        <row r="4228">
          <cell r="B4228" t="str">
            <v>ZM.8557127</v>
          </cell>
          <cell r="C4228" t="str">
            <v>ZM BENDIX ARRANCADOR HNZ-1720 TOYOTA YARIS 47.9*45.8*11 BOSCH 9DCW</v>
          </cell>
          <cell r="D4228">
            <v>29</v>
          </cell>
          <cell r="E4228">
            <v>29</v>
          </cell>
          <cell r="F4228">
            <v>0.22500000000000001</v>
          </cell>
          <cell r="G4228">
            <v>0.22500000000000001</v>
          </cell>
        </row>
        <row r="4229">
          <cell r="B4229" t="str">
            <v>ZM.8557135</v>
          </cell>
          <cell r="C4229" t="str">
            <v>ZM BENDIX ARRANCADOR HNZ-855 FIAT PALIO TEMPRA 55.5*29.5*12 BOSCH 11D CW</v>
          </cell>
          <cell r="D4229">
            <v>12</v>
          </cell>
          <cell r="E4229">
            <v>12</v>
          </cell>
          <cell r="F4229">
            <v>0.28199999999999997</v>
          </cell>
          <cell r="G4229">
            <v>0.28199999999999997</v>
          </cell>
        </row>
        <row r="4230">
          <cell r="B4230" t="str">
            <v>ZM.8557139</v>
          </cell>
          <cell r="C4230" t="str">
            <v>ZM BENDIX ARRANCADOR HNZ-065 VOLKSWAGEN ESCARABAJO 62*46.5*25.8*11 BOSCH 9D CW</v>
          </cell>
          <cell r="D4230">
            <v>40</v>
          </cell>
          <cell r="E4230">
            <v>40</v>
          </cell>
          <cell r="F4230">
            <v>0.29799999999999999</v>
          </cell>
          <cell r="G4230">
            <v>0.29799999999999999</v>
          </cell>
        </row>
        <row r="4231">
          <cell r="B4231" t="str">
            <v>ZM.8557145</v>
          </cell>
          <cell r="C4231" t="str">
            <v>ZM BENDIX ARRANCADOR HNZ-866 VOLKSWAGEN GOL SANTANA 59.5*25.8*12 BOSCH 9D CW</v>
          </cell>
          <cell r="D4231">
            <v>10</v>
          </cell>
          <cell r="E4231">
            <v>10</v>
          </cell>
          <cell r="F4231">
            <v>0.28999999999999998</v>
          </cell>
          <cell r="G4231">
            <v>0.28999999999999998</v>
          </cell>
        </row>
        <row r="4232">
          <cell r="B4232" t="str">
            <v>ZM.8557146</v>
          </cell>
          <cell r="C4232" t="str">
            <v>ZM BENDIX ARRANCADOR HNZ-1222 VOLKSWAGEN GOL PARATI 90*27.8*11 BOSCH 10D CW</v>
          </cell>
          <cell r="D4232">
            <v>13</v>
          </cell>
          <cell r="E4232">
            <v>13</v>
          </cell>
          <cell r="F4232">
            <v>0.39200000000000002</v>
          </cell>
          <cell r="G4232">
            <v>0.39200000000000002</v>
          </cell>
        </row>
        <row r="4233">
          <cell r="B4233" t="str">
            <v>ZM.8559001</v>
          </cell>
          <cell r="C4233" t="str">
            <v>ZM BENDIX ARRANCADOR HNZ-1949 HYUNDAI KIA PICANTO 42*46.5*27.94*12 VALEO 10D CW</v>
          </cell>
          <cell r="D4233">
            <v>46</v>
          </cell>
          <cell r="E4233">
            <v>46</v>
          </cell>
          <cell r="F4233">
            <v>0.22900000000000001</v>
          </cell>
          <cell r="G4233">
            <v>0.22900000000000001</v>
          </cell>
        </row>
        <row r="4234">
          <cell r="B4234" t="str">
            <v>ZM.8559002</v>
          </cell>
          <cell r="C4234" t="str">
            <v>ZM BENDIX ARRANCADOR HNZ-965 RENAULT CLIO KANGOO 41*45*25.8*11 VALEO 9D CW</v>
          </cell>
          <cell r="D4234">
            <v>22</v>
          </cell>
          <cell r="E4234">
            <v>22</v>
          </cell>
          <cell r="F4234">
            <v>0.17399999999999999</v>
          </cell>
          <cell r="G4234">
            <v>0.17399999999999999</v>
          </cell>
        </row>
        <row r="4235">
          <cell r="B4235" t="str">
            <v>ZM.8559003</v>
          </cell>
          <cell r="C4235" t="str">
            <v>ZM BENDIX ARRANCADOR HNZ-1607 HYUNDAI MITSUBISHI H100 H1 L200 55*54*32.5*12 VALEO 10D CW</v>
          </cell>
          <cell r="D4235">
            <v>301</v>
          </cell>
          <cell r="E4235">
            <v>301</v>
          </cell>
          <cell r="F4235">
            <v>0.37</v>
          </cell>
          <cell r="G4235">
            <v>0.37</v>
          </cell>
        </row>
        <row r="4236">
          <cell r="B4236" t="str">
            <v>ZM.8559004</v>
          </cell>
          <cell r="C4236" t="str">
            <v>ZM BENDIX ARRANCADOR HNZ-1788 HYUNDAI FORD ELANTRA FOCUS VALEO</v>
          </cell>
          <cell r="D4236">
            <v>18</v>
          </cell>
          <cell r="E4236">
            <v>18</v>
          </cell>
          <cell r="F4236">
            <v>0.26800000000000002</v>
          </cell>
          <cell r="G4236">
            <v>0.26800000000000002</v>
          </cell>
        </row>
        <row r="4237">
          <cell r="B4237" t="str">
            <v>ZM.8559005</v>
          </cell>
          <cell r="C4237" t="str">
            <v>ZM BENDIX ARRANCADOR HNZ-1847 HYUNDAI KIA TUCSON RIO 40*47*28*12 VALEO 8D CW</v>
          </cell>
          <cell r="D4237">
            <v>191</v>
          </cell>
          <cell r="E4237">
            <v>191</v>
          </cell>
          <cell r="F4237">
            <v>0.22</v>
          </cell>
          <cell r="G4237">
            <v>0.22</v>
          </cell>
        </row>
        <row r="4238">
          <cell r="B4238" t="str">
            <v>ZM.8559006</v>
          </cell>
          <cell r="C4238" t="str">
            <v>ZM BENDIX ARRANCADOR HNZ-1775 HYUNDAI KIA ELANTRA i30 SPORTAGE 43.6*46.5*28.2*12 VALEO 8D CW</v>
          </cell>
          <cell r="D4238">
            <v>35</v>
          </cell>
          <cell r="E4238">
            <v>35</v>
          </cell>
          <cell r="F4238">
            <v>0.29099999999999998</v>
          </cell>
          <cell r="G4238">
            <v>0.29099999999999998</v>
          </cell>
        </row>
        <row r="4239">
          <cell r="B4239" t="str">
            <v>ZM.8559007</v>
          </cell>
          <cell r="C4239" t="str">
            <v>ZM BENDIX ARRANCADOR HNZ-1787 FORD ECOSPORT FOCUS 43.3*46.5*29.6*12 VALEO 9D CW</v>
          </cell>
          <cell r="D4239">
            <v>17</v>
          </cell>
          <cell r="E4239">
            <v>17</v>
          </cell>
          <cell r="F4239">
            <v>0.24299999999999999</v>
          </cell>
          <cell r="G4239">
            <v>0.24299999999999999</v>
          </cell>
        </row>
        <row r="4240">
          <cell r="B4240" t="str">
            <v>ZM.8559008</v>
          </cell>
          <cell r="C4240" t="str">
            <v>ZM BENDIX ARRANCADOR HNZ-1735 RENAULT CLIO KANGOO 41.2*46.8*23.92*10.12 VALEO 8D CW</v>
          </cell>
          <cell r="D4240">
            <v>64</v>
          </cell>
          <cell r="E4240">
            <v>64</v>
          </cell>
          <cell r="F4240">
            <v>0.17799999999999999</v>
          </cell>
          <cell r="G4240">
            <v>0.17799999999999999</v>
          </cell>
        </row>
        <row r="4241">
          <cell r="B4241" t="str">
            <v>ZM.8559010</v>
          </cell>
          <cell r="C4241" t="str">
            <v>ZM BENDIX ARRANCADOR HNZ-1023 PEUGEOT 405 DIESEL 54.5*54.5*29.38*12 VALEO 11D CW</v>
          </cell>
          <cell r="D4241">
            <v>19</v>
          </cell>
          <cell r="E4241">
            <v>19</v>
          </cell>
          <cell r="F4241">
            <v>0.35199999999999998</v>
          </cell>
          <cell r="G4241">
            <v>0.35199999999999998</v>
          </cell>
        </row>
        <row r="4242">
          <cell r="B4242" t="str">
            <v>ZM.8559012</v>
          </cell>
          <cell r="C4242" t="str">
            <v>ZM BENDIX ARRANCADOR HNZ-1705 SSANGYONG REXTON KYRON ACTION 69.3*54.6*27.5*12 VALEO 10D CW</v>
          </cell>
          <cell r="D4242">
            <v>22</v>
          </cell>
          <cell r="E4242">
            <v>22</v>
          </cell>
          <cell r="F4242">
            <v>0.40699999999999997</v>
          </cell>
          <cell r="G4242">
            <v>0.40699999999999997</v>
          </cell>
        </row>
        <row r="4243">
          <cell r="B4243" t="str">
            <v>ZM.8559014</v>
          </cell>
          <cell r="C4243" t="str">
            <v>ZM BENDIX ARRANCADOR HNZ-1064 CHEVROLET CORSA DACIA 41.3*46.5*23.7*11 VALEO 8D CW</v>
          </cell>
          <cell r="D4243">
            <v>19</v>
          </cell>
          <cell r="E4243">
            <v>19</v>
          </cell>
          <cell r="F4243">
            <v>0.17</v>
          </cell>
          <cell r="G4243">
            <v>0.17</v>
          </cell>
        </row>
        <row r="4244">
          <cell r="B4244" t="str">
            <v>ZM.8559015</v>
          </cell>
          <cell r="C4244" t="str">
            <v>ZM BENDIX ARRANCADOR HNZ-1873 CHEVROLET N200-N300 60.1*44.7*28.2*12 VALEO 8D CW</v>
          </cell>
          <cell r="D4244">
            <v>86</v>
          </cell>
          <cell r="E4244">
            <v>86</v>
          </cell>
          <cell r="F4244">
            <v>0.26800000000000002</v>
          </cell>
          <cell r="G4244">
            <v>0.26800000000000002</v>
          </cell>
        </row>
        <row r="4245">
          <cell r="B4245" t="str">
            <v>ZM.8559017</v>
          </cell>
          <cell r="C4245" t="str">
            <v>ZM BENDIX ARRANCADOR HNZ-1791 FORD ECOSPORT FIESTA 44.5*27.8*10 VALEO 10D CW</v>
          </cell>
          <cell r="D4245">
            <v>46</v>
          </cell>
          <cell r="E4245">
            <v>46</v>
          </cell>
          <cell r="F4245">
            <v>0.20200000000000001</v>
          </cell>
          <cell r="G4245">
            <v>0.20200000000000001</v>
          </cell>
        </row>
        <row r="4246">
          <cell r="B4246" t="str">
            <v>ZM.8559029</v>
          </cell>
          <cell r="C4246" t="str">
            <v>ZM BENDIX ARRANCADOR HNZ-1534 VOLKSWAGEN JETTA POLO 74.7*46*25.8*10 VALEO 9D CW</v>
          </cell>
          <cell r="D4246">
            <v>38</v>
          </cell>
          <cell r="E4246">
            <v>38</v>
          </cell>
          <cell r="F4246">
            <v>0.29599999999999999</v>
          </cell>
          <cell r="G4246">
            <v>0.29599999999999999</v>
          </cell>
        </row>
        <row r="4247">
          <cell r="B4247" t="str">
            <v>ZM.8559043</v>
          </cell>
          <cell r="C4247" t="str">
            <v>ZM BENDIX ARRANCADOR HNZ-1533 FORD ECO SPORT 41.3*46.5*24.6*11 VALEO 9D CW</v>
          </cell>
          <cell r="D4247">
            <v>15</v>
          </cell>
          <cell r="E4247">
            <v>15</v>
          </cell>
          <cell r="F4247">
            <v>0.17199999999999999</v>
          </cell>
          <cell r="G4247">
            <v>0.17199999999999999</v>
          </cell>
        </row>
        <row r="4248">
          <cell r="B4248" t="str">
            <v>ZM.8561002</v>
          </cell>
          <cell r="C4248" t="str">
            <v>ZM BENDIX ARRANCADOR HNZ-155 PERKINS 73*60*40*17 LUCAS 10D CW</v>
          </cell>
          <cell r="D4248">
            <v>26</v>
          </cell>
          <cell r="E4248">
            <v>26</v>
          </cell>
          <cell r="F4248">
            <v>0.61399999999999999</v>
          </cell>
          <cell r="G4248">
            <v>0.61399999999999999</v>
          </cell>
        </row>
        <row r="4249">
          <cell r="B4249" t="str">
            <v>ZM.8561003</v>
          </cell>
          <cell r="C4249" t="str">
            <v>ZM BENDIX ARRANCADOR HNZ-150 PERKINS 73*60*40*17 LUCAS 10D CW</v>
          </cell>
          <cell r="D4249">
            <v>38</v>
          </cell>
          <cell r="E4249">
            <v>38</v>
          </cell>
          <cell r="F4249">
            <v>0.62</v>
          </cell>
          <cell r="G4249">
            <v>0.62</v>
          </cell>
        </row>
        <row r="4250">
          <cell r="B4250" t="str">
            <v>ZM.8563901</v>
          </cell>
          <cell r="C4250" t="str">
            <v>ZM BENDIX ARRANCADOR HNZ-1658 SCANIA TODOS 128 MM*21 MM BOSCH 19D CW</v>
          </cell>
          <cell r="D4250">
            <v>28</v>
          </cell>
          <cell r="E4250">
            <v>28</v>
          </cell>
          <cell r="F4250">
            <v>1.131</v>
          </cell>
          <cell r="G4250">
            <v>1.131</v>
          </cell>
        </row>
        <row r="4251">
          <cell r="B4251" t="str">
            <v>ZM.8565005</v>
          </cell>
          <cell r="C4251" t="str">
            <v>ZM BENDIX ARRANCADOR HNZ-213 FIAT LADA SEAT 124 SPIDER 68*46.5*29.5*14 MARELLI 11D CW</v>
          </cell>
          <cell r="D4251">
            <v>24</v>
          </cell>
          <cell r="E4251">
            <v>24</v>
          </cell>
          <cell r="F4251">
            <v>0.34499999999999997</v>
          </cell>
          <cell r="G4251">
            <v>0.34499999999999997</v>
          </cell>
        </row>
        <row r="4252">
          <cell r="B4252" t="str">
            <v>ZM.8568002</v>
          </cell>
          <cell r="C4252" t="str">
            <v>ZM BENDIX ARRANCADOR HNZ-901 NISSAN FD6 ED33 78*63.5*40*16 HITACHI 11D CW</v>
          </cell>
          <cell r="D4252">
            <v>25</v>
          </cell>
          <cell r="E4252">
            <v>25</v>
          </cell>
          <cell r="F4252">
            <v>0.68200000000000005</v>
          </cell>
          <cell r="G4252">
            <v>0.68200000000000005</v>
          </cell>
        </row>
        <row r="4253">
          <cell r="B4253" t="str">
            <v>ZM.8568004</v>
          </cell>
          <cell r="C4253" t="str">
            <v>ZM BENDIX ARRANCADOR HNZ-792 ISUZU THERMO KING 87 MM*53.2*33 HITACHI 9D CW</v>
          </cell>
          <cell r="D4253">
            <v>59</v>
          </cell>
          <cell r="E4253">
            <v>59</v>
          </cell>
          <cell r="F4253">
            <v>0.60399999999999998</v>
          </cell>
          <cell r="G4253">
            <v>0.60399999999999998</v>
          </cell>
        </row>
        <row r="4254">
          <cell r="B4254" t="str">
            <v>ZM.8568006</v>
          </cell>
          <cell r="C4254" t="str">
            <v>ZM BENDIX ARRANCADOR HNZ-737 NISSAN 626 87*53.2*29.7MM HITACHI 9D CW</v>
          </cell>
          <cell r="D4254">
            <v>9</v>
          </cell>
          <cell r="E4254">
            <v>9</v>
          </cell>
          <cell r="F4254">
            <v>0.59199999999999997</v>
          </cell>
          <cell r="G4254">
            <v>0.59199999999999997</v>
          </cell>
        </row>
        <row r="4255">
          <cell r="B4255" t="str">
            <v>ZM.8568008</v>
          </cell>
          <cell r="C4255" t="str">
            <v>ZM BENDIX ARRANCADOR HNZ-351 NISSAN BLUEBIRD 62*46.5*29.6*12.5 HITACHI 9D CW</v>
          </cell>
          <cell r="D4255">
            <v>9</v>
          </cell>
          <cell r="E4255">
            <v>9</v>
          </cell>
          <cell r="F4255">
            <v>0.26500000000000001</v>
          </cell>
          <cell r="G4255">
            <v>0.26500000000000001</v>
          </cell>
        </row>
        <row r="4256">
          <cell r="B4256" t="str">
            <v>ZM.8568010</v>
          </cell>
          <cell r="C4256" t="str">
            <v>ZM BENDIX ARRANCADOR HNZ-1862 NISSAN NAVARA TERRANO DIESEL 95.3*53.2*36 9D CW HITACHI</v>
          </cell>
          <cell r="D4256">
            <v>20</v>
          </cell>
          <cell r="E4256">
            <v>20</v>
          </cell>
          <cell r="F4256">
            <v>0</v>
          </cell>
          <cell r="G4256">
            <v>0.64600000000000002</v>
          </cell>
        </row>
        <row r="4257">
          <cell r="B4257" t="str">
            <v>ZM.8569001</v>
          </cell>
          <cell r="C4257" t="str">
            <v>ZM BENDIX ARRANCADOR HNZ-450 HYUNDAI SUZUKI EXCEL VITARA 56*46*28*12 MITSUBISHI 8D CW</v>
          </cell>
          <cell r="D4257">
            <v>227</v>
          </cell>
          <cell r="E4257">
            <v>227</v>
          </cell>
          <cell r="F4257">
            <v>0.23499999999999999</v>
          </cell>
          <cell r="G4257">
            <v>0.23499999999999999</v>
          </cell>
        </row>
        <row r="4258">
          <cell r="B4258" t="str">
            <v>ZM.8569002</v>
          </cell>
          <cell r="C4258" t="str">
            <v>ZM BENDIX ARRANCADOR HNZ-1043 NISSAN CD20 109/123*56*13.4MM MITSUBISHI</v>
          </cell>
          <cell r="D4258">
            <v>11</v>
          </cell>
          <cell r="E4258">
            <v>11</v>
          </cell>
          <cell r="F4258">
            <v>0.375</v>
          </cell>
          <cell r="G4258">
            <v>0.375</v>
          </cell>
        </row>
        <row r="4259">
          <cell r="B4259" t="str">
            <v>ZM.8569003</v>
          </cell>
          <cell r="C4259" t="str">
            <v>ZM BENDIX ARRANCADOR HNZ-352 HYUNDAI PONY 60.5*45.5*28*12.8 MITSUBISHI 10D CW</v>
          </cell>
          <cell r="D4259">
            <v>24</v>
          </cell>
          <cell r="E4259">
            <v>24</v>
          </cell>
          <cell r="F4259">
            <v>0.248</v>
          </cell>
          <cell r="G4259">
            <v>0.248</v>
          </cell>
        </row>
        <row r="4260">
          <cell r="B4260" t="str">
            <v>ZM.8569004</v>
          </cell>
          <cell r="C4260" t="str">
            <v>ZM BENDIX ARRANCADOR HNZ-144 MITSUBISHI L200 LANCER 60.5*45.5*29.6*12.8 MITSUBISHI 9D CW</v>
          </cell>
          <cell r="D4260">
            <v>44</v>
          </cell>
          <cell r="E4260">
            <v>44</v>
          </cell>
          <cell r="F4260">
            <v>0.25700000000000001</v>
          </cell>
          <cell r="G4260">
            <v>0.25700000000000001</v>
          </cell>
        </row>
        <row r="4261">
          <cell r="B4261" t="str">
            <v>ZM.8570105</v>
          </cell>
          <cell r="C4261" t="str">
            <v>ZM BENDIX ARRANCADOR HNZ-1813 TOYOTA HILUX VIGO COROLLA 43.5*29.64*11.02 9D DENSO 9D CW</v>
          </cell>
          <cell r="D4261">
            <v>41</v>
          </cell>
          <cell r="E4261">
            <v>41</v>
          </cell>
          <cell r="F4261">
            <v>0.23599999999999999</v>
          </cell>
          <cell r="G4261">
            <v>0.23599999999999999</v>
          </cell>
        </row>
        <row r="4262">
          <cell r="B4262" t="str">
            <v>ZM.8570106</v>
          </cell>
          <cell r="C4262" t="str">
            <v>ZM BENDIX ARRANCADOR HNZ-1759 HONDA CIVIC 75*41.5*29.5*11 DENSO 9D CW</v>
          </cell>
          <cell r="D4262">
            <v>23</v>
          </cell>
          <cell r="E4262">
            <v>23</v>
          </cell>
          <cell r="F4262">
            <v>0.24099999999999999</v>
          </cell>
          <cell r="G4262">
            <v>0.24099999999999999</v>
          </cell>
        </row>
        <row r="4263">
          <cell r="B4263" t="str">
            <v>ZM.8570107</v>
          </cell>
          <cell r="C4263" t="str">
            <v>ZM BENDIX ARRANCADOR HNZ-951 SUZUKI ALTO 75*41.5*28*11 DENSO 8D CW</v>
          </cell>
          <cell r="D4263">
            <v>190</v>
          </cell>
          <cell r="E4263">
            <v>190</v>
          </cell>
          <cell r="F4263">
            <v>0.23599999999999999</v>
          </cell>
          <cell r="G4263">
            <v>0.23599999999999999</v>
          </cell>
        </row>
        <row r="4264">
          <cell r="B4264" t="str">
            <v>ZM.8570108</v>
          </cell>
          <cell r="C4264" t="str">
            <v>ZM BENDIX ARRANCADOR HNZ-808 DAIHATSU SUZUKI TERIOS JIMMY 53.5*28.2*11 DENSO 8D CW</v>
          </cell>
          <cell r="D4264">
            <v>42</v>
          </cell>
          <cell r="E4264">
            <v>42</v>
          </cell>
          <cell r="F4264">
            <v>0.219</v>
          </cell>
          <cell r="G4264">
            <v>0.219</v>
          </cell>
        </row>
        <row r="4265">
          <cell r="B4265" t="str">
            <v>ZM.8571001</v>
          </cell>
          <cell r="C4265" t="str">
            <v>ZM BENDIX ARRANCADOR HNZ-499 NISSAN BLUEBIRD 60*46.5*28*12.5 HITACHI 8D CW</v>
          </cell>
          <cell r="D4265">
            <v>86</v>
          </cell>
          <cell r="E4265">
            <v>86</v>
          </cell>
          <cell r="F4265">
            <v>0.26500000000000001</v>
          </cell>
          <cell r="G4265">
            <v>0.26500000000000001</v>
          </cell>
        </row>
        <row r="4266">
          <cell r="B4266" t="str">
            <v>ZM.8571003</v>
          </cell>
          <cell r="C4266" t="str">
            <v>ZM BENDIX ARRANCADOR HNZ-1780 NISSAN FRONTIER DIESEL 95.3*39.15 HITACHI 10D CW</v>
          </cell>
          <cell r="D4266">
            <v>10</v>
          </cell>
          <cell r="E4266">
            <v>10</v>
          </cell>
          <cell r="F4266">
            <v>0.65500000000000003</v>
          </cell>
          <cell r="G4266">
            <v>0.65500000000000003</v>
          </cell>
        </row>
        <row r="4267">
          <cell r="B4267" t="str">
            <v>ZM.8571007</v>
          </cell>
          <cell r="C4267" t="str">
            <v>ZM BENDIX ARRANCADOR HNZ-1762 NISSAN SENTRA TIIDA KICKS 44*46.5*12.5 HITACHI 10D CW</v>
          </cell>
          <cell r="D4267">
            <v>44</v>
          </cell>
          <cell r="E4267">
            <v>44</v>
          </cell>
          <cell r="F4267">
            <v>0.247</v>
          </cell>
          <cell r="G4267">
            <v>0.247</v>
          </cell>
        </row>
        <row r="4268">
          <cell r="B4268" t="str">
            <v>ZM.8571008</v>
          </cell>
          <cell r="C4268" t="str">
            <v>ZM BENDIX ARRANCADOR HNZ-1779 FIAT PALIO PUNTO 38.5*27.8*12.5 HITACHI 10D CW</v>
          </cell>
          <cell r="D4268">
            <v>24</v>
          </cell>
          <cell r="E4268">
            <v>24</v>
          </cell>
          <cell r="F4268">
            <v>0.23200000000000001</v>
          </cell>
          <cell r="G4268">
            <v>0.23200000000000001</v>
          </cell>
        </row>
        <row r="4269">
          <cell r="B4269" t="str">
            <v>ZM.8576002</v>
          </cell>
          <cell r="C4269" t="str">
            <v>ZM BENDIX ARRANCADOR HNZ-1192/620 FORD RANGER BRONCO F150 47*46.5*28*12 FORD 10D CW</v>
          </cell>
          <cell r="D4269">
            <v>38</v>
          </cell>
          <cell r="E4269">
            <v>38</v>
          </cell>
          <cell r="F4269">
            <v>0.25600000000000001</v>
          </cell>
          <cell r="G4269">
            <v>0.25600000000000001</v>
          </cell>
        </row>
        <row r="4270">
          <cell r="B4270" t="str">
            <v>ZM.8576004</v>
          </cell>
          <cell r="C4270" t="str">
            <v>ZM BENDIX ARRANCADOR HNZ-1193 FORD ESCORT TRACER 47*46.5*30*12 FORD 9D CW</v>
          </cell>
          <cell r="D4270">
            <v>5</v>
          </cell>
          <cell r="E4270">
            <v>5</v>
          </cell>
          <cell r="F4270">
            <v>0.25700000000000001</v>
          </cell>
          <cell r="G4270">
            <v>0.25700000000000001</v>
          </cell>
        </row>
        <row r="4271">
          <cell r="B4271" t="str">
            <v>ZM.8576005</v>
          </cell>
          <cell r="C4271" t="str">
            <v>ZM BENDIX ARRANCADOR HNZ-1199 FORD MUSTAND CROWN VICTORIA 47*46.5*31.8*12 FORD 12D CW</v>
          </cell>
          <cell r="D4271">
            <v>12</v>
          </cell>
          <cell r="E4271">
            <v>12</v>
          </cell>
          <cell r="F4271">
            <v>0.27400000000000002</v>
          </cell>
          <cell r="G4271">
            <v>0.27400000000000002</v>
          </cell>
        </row>
        <row r="4272">
          <cell r="B4272" t="str">
            <v>ZM.8576007</v>
          </cell>
          <cell r="C4272" t="str">
            <v>ZM HNZ-053 BENDIX ARRANCADOR FORD JEEP      72*46.5*26*12 9D CW FORD</v>
          </cell>
          <cell r="D4272">
            <v>20</v>
          </cell>
          <cell r="E4272">
            <v>20</v>
          </cell>
          <cell r="F4272">
            <v>0</v>
          </cell>
          <cell r="G4272">
            <v>0.33400000000000002</v>
          </cell>
        </row>
        <row r="4273">
          <cell r="B4273" t="str">
            <v>ZM.8579001</v>
          </cell>
          <cell r="C4273" t="str">
            <v>ZM BENDIX ARRANCADOR HNZ-1024 MITSUBISHI L200-L300 4WD 51.5*46.5*33*13 MITSUBISHI 10D CW</v>
          </cell>
          <cell r="D4273">
            <v>54</v>
          </cell>
          <cell r="E4273">
            <v>54</v>
          </cell>
          <cell r="F4273">
            <v>0.307</v>
          </cell>
          <cell r="G4273">
            <v>0.307</v>
          </cell>
        </row>
        <row r="4274">
          <cell r="B4274" t="str">
            <v>ZM.8579002</v>
          </cell>
          <cell r="C4274" t="str">
            <v>ZM BENDIX ARRANCADOR HNZ-836 PEUGEOT RENAULT 106 CLIO 55*46.5*26*12 MITSUBISHI 9D CW</v>
          </cell>
          <cell r="D4274">
            <v>10</v>
          </cell>
          <cell r="E4274">
            <v>10</v>
          </cell>
          <cell r="F4274">
            <v>0.23</v>
          </cell>
          <cell r="G4274">
            <v>0.23</v>
          </cell>
        </row>
        <row r="4275">
          <cell r="B4275" t="str">
            <v>ZM.8579003</v>
          </cell>
          <cell r="C4275" t="str">
            <v>ZM BENDIX ARRANCADOR HNZ-617 SUZUKI JIMNY GRAND VITARA 51*46.5*30*12 MITSUBISHI 9D CW</v>
          </cell>
          <cell r="D4275">
            <v>76</v>
          </cell>
          <cell r="E4275">
            <v>76</v>
          </cell>
          <cell r="F4275">
            <v>0.27100000000000002</v>
          </cell>
          <cell r="G4275">
            <v>0.27100000000000002</v>
          </cell>
        </row>
        <row r="4276">
          <cell r="B4276" t="str">
            <v>ZM.8579005</v>
          </cell>
          <cell r="C4276" t="str">
            <v>ZM BENDIX ARRANCADOR HNZ-596 MAZDA 626 44.5*46.5*31.7*12 MITSUBISHI 10D CW</v>
          </cell>
          <cell r="D4276">
            <v>91</v>
          </cell>
          <cell r="E4276">
            <v>91</v>
          </cell>
          <cell r="F4276">
            <v>0.309</v>
          </cell>
          <cell r="G4276">
            <v>0.309</v>
          </cell>
        </row>
        <row r="4277">
          <cell r="B4277" t="str">
            <v>ZM.8579007</v>
          </cell>
          <cell r="C4277" t="str">
            <v>ZM BENDIX ARRANCADOR HNZ-597 NISSAN JEEP TIIDA NOTE CHEROKEE 51*46.5*28*12 MITSUBISHI 10D CW</v>
          </cell>
          <cell r="D4277">
            <v>85</v>
          </cell>
          <cell r="E4277">
            <v>85</v>
          </cell>
          <cell r="F4277">
            <v>0.27900000000000003</v>
          </cell>
          <cell r="G4277">
            <v>0.27900000000000003</v>
          </cell>
        </row>
        <row r="4278">
          <cell r="B4278" t="str">
            <v>ZM.8579008</v>
          </cell>
          <cell r="C4278" t="str">
            <v>ZM BENDIX ARRANCADOR HNZ-801 JEEP GRAND CHEROKEE 51*47*33*12 MITSUBISHI 10D CW</v>
          </cell>
          <cell r="D4278">
            <v>12</v>
          </cell>
          <cell r="E4278">
            <v>12</v>
          </cell>
          <cell r="F4278">
            <v>0.28100000000000003</v>
          </cell>
          <cell r="G4278">
            <v>0.28100000000000003</v>
          </cell>
        </row>
        <row r="4279">
          <cell r="B4279" t="str">
            <v>ZM.8579010</v>
          </cell>
          <cell r="C4279" t="str">
            <v>ZM BENDIX ARRANCADOR HNZ-584 HYUNDAI KIA EXCEL PRIDE 55.5*46*29.5*12 MITSUBISHI 9D CW</v>
          </cell>
          <cell r="D4279">
            <v>274</v>
          </cell>
          <cell r="E4279">
            <v>274</v>
          </cell>
          <cell r="F4279">
            <v>0.24399999999999999</v>
          </cell>
          <cell r="G4279">
            <v>0.24399999999999999</v>
          </cell>
        </row>
        <row r="4280">
          <cell r="B4280" t="str">
            <v>ZM.8579012</v>
          </cell>
          <cell r="C4280" t="str">
            <v>ZM BENDIX ARRANCADOR HNZ-600 SUBARU FORESTER IMPREZA 65*46.5*28*12 MITSUBISHI 8D CW</v>
          </cell>
          <cell r="D4280">
            <v>7</v>
          </cell>
          <cell r="E4280">
            <v>7</v>
          </cell>
          <cell r="F4280">
            <v>0.311</v>
          </cell>
          <cell r="G4280">
            <v>0.311</v>
          </cell>
        </row>
        <row r="4281">
          <cell r="B4281" t="str">
            <v>ZM.8579014</v>
          </cell>
          <cell r="C4281" t="str">
            <v>ZM BENDIX ARRANCADOR HNZ-595 HYUNDAI SUZUKI SONATA VITARA 44*46.5*28.2*12 MITSUBISHI 8D CW</v>
          </cell>
          <cell r="D4281">
            <v>288</v>
          </cell>
          <cell r="E4281">
            <v>288</v>
          </cell>
          <cell r="F4281">
            <v>0.26500000000000001</v>
          </cell>
          <cell r="G4281">
            <v>0.26500000000000001</v>
          </cell>
        </row>
        <row r="4282">
          <cell r="B4282" t="str">
            <v>ZM.8579015</v>
          </cell>
          <cell r="C4282" t="str">
            <v>ZM BENDIX ARRANCADOR HNZ-1774 CITROEN NISSAN DUSTER CLIO QASQUAI 51.7*46.5*34*12 MITSUBISHI 13D CW</v>
          </cell>
          <cell r="D4282">
            <v>43</v>
          </cell>
          <cell r="E4282">
            <v>43</v>
          </cell>
          <cell r="F4282">
            <v>0.32600000000000001</v>
          </cell>
          <cell r="G4282">
            <v>0.32600000000000001</v>
          </cell>
        </row>
        <row r="4283">
          <cell r="B4283" t="str">
            <v>ZM.8579016</v>
          </cell>
          <cell r="C4283" t="str">
            <v>ZM BENDIX ARRANCADOR HNZ-1764 MAZDA NISSAN 3-5 50.7*45.3*34.5*12 MITSUBISHI 11D CW</v>
          </cell>
          <cell r="D4283">
            <v>24</v>
          </cell>
          <cell r="E4283">
            <v>24</v>
          </cell>
          <cell r="F4283">
            <v>0.29599999999999999</v>
          </cell>
          <cell r="G4283">
            <v>0.29599999999999999</v>
          </cell>
        </row>
        <row r="4284">
          <cell r="B4284" t="str">
            <v>ZM.8579018</v>
          </cell>
          <cell r="C4284" t="str">
            <v>ZM BENDIX ARRANCADOR HNZ-825 JEEP CHEROKEE 50.5*46.5*27.94*12 LUCAS 10D CW</v>
          </cell>
          <cell r="D4284">
            <v>12</v>
          </cell>
          <cell r="E4284">
            <v>12</v>
          </cell>
          <cell r="F4284">
            <v>0.26600000000000001</v>
          </cell>
          <cell r="G4284">
            <v>0.26600000000000001</v>
          </cell>
        </row>
        <row r="4285">
          <cell r="B4285" t="str">
            <v>ZM.8579019</v>
          </cell>
          <cell r="C4285" t="str">
            <v>ZM BENDIX ARRANCADOR HNZ-1727 NISSAN SENTRA BLUEBIRD 4WD 56*46.5*31.8*12 MITSUBISHI 10D CW</v>
          </cell>
          <cell r="D4285">
            <v>9</v>
          </cell>
          <cell r="E4285">
            <v>9</v>
          </cell>
          <cell r="F4285">
            <v>0.25700000000000001</v>
          </cell>
          <cell r="G4285">
            <v>0.25700000000000001</v>
          </cell>
        </row>
        <row r="4286">
          <cell r="B4286" t="str">
            <v>ZM.8579020</v>
          </cell>
          <cell r="C4286" t="str">
            <v>ZM BENDIX ARRANCADOR HNZ-1706 HYUNDAI MITSUBISHI i30 SPORTAGE LANCER 36*46.5*28*12 MITSUBISHI 8D CW</v>
          </cell>
          <cell r="D4286">
            <v>31</v>
          </cell>
          <cell r="E4286">
            <v>31</v>
          </cell>
          <cell r="F4286">
            <v>0.23400000000000001</v>
          </cell>
          <cell r="G4286">
            <v>0.23400000000000001</v>
          </cell>
        </row>
        <row r="4287">
          <cell r="B4287" t="str">
            <v>ZM.8579021</v>
          </cell>
          <cell r="C4287" t="str">
            <v>ZM BENDIX ARRANCADOR HNZ-1567 MITSUBISHI L200-L300 PAJERO 4WD 44.5*46.5*37.6*13 MITSUBISHI 12D CW</v>
          </cell>
          <cell r="D4287">
            <v>42</v>
          </cell>
          <cell r="E4287">
            <v>42</v>
          </cell>
          <cell r="F4287">
            <v>0.33300000000000002</v>
          </cell>
          <cell r="G4287">
            <v>0.33300000000000002</v>
          </cell>
        </row>
        <row r="4288">
          <cell r="B4288" t="str">
            <v>ZM.8579035</v>
          </cell>
          <cell r="C4288" t="str">
            <v>ZM BENDIX ARRANCADOR HNZ-1807 FORD RANGER 63*43.5*39*13.01 MITSUBISHI 12D CW</v>
          </cell>
          <cell r="D4288">
            <v>20</v>
          </cell>
          <cell r="E4288">
            <v>20</v>
          </cell>
          <cell r="F4288">
            <v>0.40100000000000002</v>
          </cell>
          <cell r="G4288">
            <v>0.40100000000000002</v>
          </cell>
        </row>
        <row r="4289">
          <cell r="B4289" t="str">
            <v>ZM.8580504</v>
          </cell>
          <cell r="C4289" t="str">
            <v>ZM BENDIX ARRANCADOR HNZ-1082 FORD F350 450 47*46.5*31.8*12 DELCO 12D CW</v>
          </cell>
          <cell r="D4289">
            <v>12</v>
          </cell>
          <cell r="E4289">
            <v>12</v>
          </cell>
          <cell r="F4289">
            <v>0.254</v>
          </cell>
          <cell r="G4289">
            <v>0.254</v>
          </cell>
        </row>
        <row r="4290">
          <cell r="B4290" t="str">
            <v>ZM.8581803</v>
          </cell>
          <cell r="C4290" t="str">
            <v>ZM PIÑON BENDIX HNZ-12961/1679/1805 DELCO 29MT 34.5*36 BOSCH 9D CW</v>
          </cell>
          <cell r="D4290">
            <v>12</v>
          </cell>
          <cell r="E4290">
            <v>12</v>
          </cell>
          <cell r="F4290">
            <v>0.104</v>
          </cell>
          <cell r="G4290">
            <v>0.104</v>
          </cell>
        </row>
        <row r="4291">
          <cell r="B4291" t="str">
            <v>ZM.8581804</v>
          </cell>
          <cell r="C4291" t="str">
            <v>ZM PIÑON BENDIX HNZ-12954/1679/1805 DELCO 29MT 34.5*40.4 DELCO 9D CW</v>
          </cell>
          <cell r="D4291">
            <v>12</v>
          </cell>
          <cell r="E4291">
            <v>12</v>
          </cell>
          <cell r="F4291">
            <v>0.13200000000000001</v>
          </cell>
          <cell r="G4291">
            <v>0.13200000000000001</v>
          </cell>
        </row>
        <row r="4292">
          <cell r="B4292" t="str">
            <v>ZM.8581805</v>
          </cell>
          <cell r="C4292" t="str">
            <v>ZM PIÑON BENDIX HNZ-12955/1679/1805 DELCO 29MT 32*34.5 DELCO 11D CW</v>
          </cell>
          <cell r="D4292">
            <v>12</v>
          </cell>
          <cell r="E4292">
            <v>12</v>
          </cell>
          <cell r="F4292">
            <v>9.1999999999999998E-2</v>
          </cell>
          <cell r="G4292">
            <v>9.1999999999999998E-2</v>
          </cell>
        </row>
        <row r="4293">
          <cell r="B4293" t="str">
            <v>ZM.8581806</v>
          </cell>
          <cell r="C4293" t="str">
            <v>ZM PIÑON BENDIX HNZ-12957/1679/1805 DELCO 29MT 34.5*40 DELCO 10D CW</v>
          </cell>
          <cell r="D4293">
            <v>12</v>
          </cell>
          <cell r="E4293">
            <v>12</v>
          </cell>
          <cell r="F4293">
            <v>0.13800000000000001</v>
          </cell>
          <cell r="G4293">
            <v>0.13800000000000001</v>
          </cell>
        </row>
        <row r="4294">
          <cell r="B4294" t="str">
            <v>ZM.8582503</v>
          </cell>
          <cell r="C4294" t="str">
            <v>ZM BENDIX ARRANCADOR HNZ-1678 PERKINS MASSEY FERGUSON 82*39.4*14.3 ISKRA 10D CW</v>
          </cell>
          <cell r="D4294">
            <v>13</v>
          </cell>
          <cell r="E4294">
            <v>13</v>
          </cell>
          <cell r="F4294">
            <v>0.69599999999999995</v>
          </cell>
          <cell r="G4294">
            <v>0.69599999999999995</v>
          </cell>
        </row>
        <row r="4295">
          <cell r="B4295" t="str">
            <v>ZM.8583101</v>
          </cell>
          <cell r="C4295" t="str">
            <v>ZM BENDIX ARRANCADOR HNZ-920 SCANIA CAMIONES K124-P124 118*58.4*42*15.9 11D CW BOSCH</v>
          </cell>
          <cell r="D4295">
            <v>7</v>
          </cell>
          <cell r="E4295">
            <v>7</v>
          </cell>
          <cell r="F4295">
            <v>0</v>
          </cell>
          <cell r="G4295">
            <v>1.1000000000000001</v>
          </cell>
        </row>
        <row r="4296">
          <cell r="B4296" t="str">
            <v>ZM.8586001</v>
          </cell>
          <cell r="C4296" t="str">
            <v>ZM BENDIX ARRANCADOR HNZ-756 CHEVROLET BLAZER 61.5*46.2*30*12 DELCO 11D CW</v>
          </cell>
          <cell r="D4296">
            <v>7</v>
          </cell>
          <cell r="E4296">
            <v>7</v>
          </cell>
          <cell r="F4296">
            <v>0.28000000000000003</v>
          </cell>
          <cell r="G4296">
            <v>0.28000000000000003</v>
          </cell>
        </row>
        <row r="4297">
          <cell r="B4297" t="str">
            <v>ZM.8586002</v>
          </cell>
          <cell r="C4297" t="str">
            <v>ZM BENDIX ARRANCADOR HNZ-10003 DAEWOO MAGNUS CHEVITAXI 47*46.5*25.8*12 DELCO 9D CW</v>
          </cell>
          <cell r="D4297">
            <v>180</v>
          </cell>
          <cell r="E4297">
            <v>180</v>
          </cell>
          <cell r="F4297">
            <v>0.222</v>
          </cell>
          <cell r="G4297">
            <v>0.222</v>
          </cell>
        </row>
        <row r="4298">
          <cell r="B4298" t="str">
            <v>ZM.8586003</v>
          </cell>
          <cell r="C4298" t="str">
            <v>ZM BENDIX ARRANCADOR HNZ-770 DAEWOO CIELO RACER 45*43*25.4*12 DELCO 9D CW</v>
          </cell>
          <cell r="D4298">
            <v>234</v>
          </cell>
          <cell r="E4298">
            <v>234</v>
          </cell>
          <cell r="F4298">
            <v>0.191</v>
          </cell>
          <cell r="G4298">
            <v>0.191</v>
          </cell>
        </row>
        <row r="4299">
          <cell r="B4299" t="str">
            <v>ZM.8586004</v>
          </cell>
          <cell r="C4299" t="str">
            <v>ZM BENDIX ARRANCADOR HNZ-1614 SSANGYONG REXTON KYRON ACTION 47*46.5*27.5*12 DELCO 10D CW</v>
          </cell>
          <cell r="D4299">
            <v>27</v>
          </cell>
          <cell r="E4299">
            <v>27</v>
          </cell>
          <cell r="F4299">
            <v>0.23100000000000001</v>
          </cell>
          <cell r="G4299">
            <v>0.23100000000000001</v>
          </cell>
        </row>
        <row r="4300">
          <cell r="B4300" t="str">
            <v>ZM.8586005</v>
          </cell>
          <cell r="C4300" t="str">
            <v>ZM BENDIX ARRANCADOR HNZ-1605 KIA FORD PRIDE FESTIVA 45.5*43.5*28*12 DELCO 8D CW</v>
          </cell>
          <cell r="D4300">
            <v>18</v>
          </cell>
          <cell r="E4300">
            <v>18</v>
          </cell>
          <cell r="F4300">
            <v>0.20300000000000001</v>
          </cell>
          <cell r="G4300">
            <v>0.20300000000000001</v>
          </cell>
        </row>
        <row r="4301">
          <cell r="B4301" t="str">
            <v>ZM.8586006</v>
          </cell>
          <cell r="C4301" t="str">
            <v>ZM BENDIX ARRANCADOR HNZ-958 CHEVROLET BLAZER 47*47*30*12 DELCO 11D CW</v>
          </cell>
          <cell r="D4301">
            <v>39</v>
          </cell>
          <cell r="E4301">
            <v>39</v>
          </cell>
          <cell r="F4301">
            <v>0.24</v>
          </cell>
          <cell r="G4301">
            <v>0.24</v>
          </cell>
        </row>
        <row r="4302">
          <cell r="B4302" t="str">
            <v>ZM.8586007</v>
          </cell>
          <cell r="C4302" t="str">
            <v>ZM BENDIX ARRANCADOR HNZ-1482 FORD NISSAN ECOSPORT SENTRA 47*46.5*29.6*12 DELCO 9D CW</v>
          </cell>
          <cell r="D4302">
            <v>13</v>
          </cell>
          <cell r="E4302">
            <v>13</v>
          </cell>
          <cell r="F4302">
            <v>0.23499999999999999</v>
          </cell>
          <cell r="G4302">
            <v>0.23499999999999999</v>
          </cell>
        </row>
        <row r="4303">
          <cell r="B4303" t="str">
            <v>ZM.8586008</v>
          </cell>
          <cell r="C4303" t="str">
            <v>ZM BENDIX ARRANCADOR HNZ-1048 DAEWOO KIA TICO RIO 45*43.5*28*12 DELCO 8D CW</v>
          </cell>
          <cell r="D4303">
            <v>110</v>
          </cell>
          <cell r="E4303">
            <v>110</v>
          </cell>
          <cell r="F4303">
            <v>0.19800000000000001</v>
          </cell>
          <cell r="G4303">
            <v>0.19800000000000001</v>
          </cell>
        </row>
        <row r="4304">
          <cell r="B4304" t="str">
            <v>ZM.8586010</v>
          </cell>
          <cell r="C4304" t="str">
            <v>ZM BENDIX ARRANCADOR HNZ-612 CHEVROLET CAVALIER 69*43.5*25.8*12 DELCO 10D CW</v>
          </cell>
          <cell r="D4304">
            <v>16</v>
          </cell>
          <cell r="E4304">
            <v>16</v>
          </cell>
          <cell r="F4304">
            <v>0.26500000000000001</v>
          </cell>
          <cell r="G4304">
            <v>0.26500000000000001</v>
          </cell>
        </row>
        <row r="4305">
          <cell r="B4305" t="str">
            <v>ZM.8586011</v>
          </cell>
          <cell r="C4305" t="str">
            <v>ZM BENDIX ARRANCADOR HNZ-1620 DAEWOO DAMAS 64*43.5*28.2*12 DELCO 10D CW</v>
          </cell>
          <cell r="D4305">
            <v>31</v>
          </cell>
          <cell r="E4305">
            <v>31</v>
          </cell>
          <cell r="F4305">
            <v>0.255</v>
          </cell>
          <cell r="G4305">
            <v>0.255</v>
          </cell>
        </row>
        <row r="4306">
          <cell r="B4306" t="str">
            <v>ZM.8589007</v>
          </cell>
          <cell r="C4306" t="str">
            <v>ZM BENDIX ARRANCADOR HNZ-887 MITSUBISHI CANTER 4D34 110*60*14.7MM MITSUBISHI 20D CW</v>
          </cell>
          <cell r="D4306">
            <v>65</v>
          </cell>
          <cell r="E4306">
            <v>65</v>
          </cell>
          <cell r="F4306">
            <v>0.61399999999999999</v>
          </cell>
          <cell r="G4306">
            <v>0.61399999999999999</v>
          </cell>
        </row>
        <row r="4307">
          <cell r="B4307" t="str">
            <v>ZM.8590110</v>
          </cell>
          <cell r="C4307" t="str">
            <v>ZM BENDIX ARRANCADOR HNZ-133 VOLVO MERCEDEZ CAMION (EMBRAGUE) 165 MM BOSCH 10D CW</v>
          </cell>
          <cell r="D4307">
            <v>10</v>
          </cell>
          <cell r="E4307">
            <v>10</v>
          </cell>
          <cell r="F4307">
            <v>1.046</v>
          </cell>
          <cell r="G4307">
            <v>1.046</v>
          </cell>
        </row>
        <row r="4308">
          <cell r="B4308" t="str">
            <v>ZM.8597803</v>
          </cell>
          <cell r="C4308" t="str">
            <v>ZM BENDIX ARRANCADOR HNZ-1562 TOYOTA H ILUX 58.5*53*35*12 BOSCH 9D CW</v>
          </cell>
          <cell r="D4308">
            <v>84</v>
          </cell>
          <cell r="E4308">
            <v>84</v>
          </cell>
          <cell r="F4308">
            <v>0.36499999999999999</v>
          </cell>
          <cell r="G4308">
            <v>0.36499999999999999</v>
          </cell>
        </row>
        <row r="4309">
          <cell r="B4309" t="str">
            <v>ZM.8599502</v>
          </cell>
          <cell r="C4309" t="str">
            <v>ZM BENDIX ARRANCADOR HNZ-806 PEUGEOT 405D 51.5*46.5*31.8*12 MITSUBISHI 12D CW</v>
          </cell>
          <cell r="D4309">
            <v>9</v>
          </cell>
          <cell r="E4309">
            <v>9</v>
          </cell>
          <cell r="F4309">
            <v>0.3</v>
          </cell>
          <cell r="G4309">
            <v>0.3</v>
          </cell>
        </row>
        <row r="4310">
          <cell r="B4310" t="str">
            <v>ZM.9010604A</v>
          </cell>
          <cell r="C4310" t="str">
            <v>ZM ALTERNADOR COMPLETO 124555009 VOLVO 2005-UP 24V 80AMP</v>
          </cell>
          <cell r="D4310">
            <v>3</v>
          </cell>
          <cell r="E4310">
            <v>3</v>
          </cell>
          <cell r="F4310">
            <v>7.8440000000000003</v>
          </cell>
          <cell r="G4310">
            <v>7.8440000000000003</v>
          </cell>
        </row>
        <row r="4311">
          <cell r="B4311" t="str">
            <v>ZM.9010609A</v>
          </cell>
          <cell r="C4311" t="str">
            <v>ZM ALTERNADOR COMPLETO 124555042 VOLKSWAGEN BUS 2008-UP 24V 80AMP</v>
          </cell>
          <cell r="D4311">
            <v>2</v>
          </cell>
          <cell r="E4311">
            <v>2</v>
          </cell>
          <cell r="F4311">
            <v>7.5890000000000004</v>
          </cell>
          <cell r="G4311">
            <v>7.5890000000000004</v>
          </cell>
        </row>
        <row r="4312">
          <cell r="B4312" t="str">
            <v>ZM.9010805A</v>
          </cell>
          <cell r="C4312" t="str">
            <v>ZM ALTERNADOR COMPLETO 124325107 VOLKSWAGEN WOLKER 2005-UP 12V 90AMP</v>
          </cell>
          <cell r="D4312">
            <v>8</v>
          </cell>
          <cell r="E4312">
            <v>8</v>
          </cell>
          <cell r="F4312">
            <v>6.2380000000000004</v>
          </cell>
          <cell r="G4312">
            <v>6.2380000000000004</v>
          </cell>
        </row>
        <row r="4313">
          <cell r="B4313" t="str">
            <v>ZM.9600002</v>
          </cell>
          <cell r="C4313" t="str">
            <v>ZM POLEA ALTERNADOR 5458 // 28669 BMW VARIOS MODELOS 2005-2012 49*34*3.3/M16*1.5 6PK</v>
          </cell>
          <cell r="D4313">
            <v>16</v>
          </cell>
          <cell r="E4313">
            <v>16</v>
          </cell>
          <cell r="F4313">
            <v>0</v>
          </cell>
          <cell r="G4313">
            <v>0.38400000000000001</v>
          </cell>
        </row>
        <row r="4314">
          <cell r="B4314" t="str">
            <v>ZM.9600004</v>
          </cell>
          <cell r="C4314" t="str">
            <v>ZM POLEA ALTERNADOR 5382 // 28592 VOLKSWAGEN A4 PASSAT 1998-UP 55.9*34.7*5/ M16*1,5 5PK</v>
          </cell>
          <cell r="D4314">
            <v>4</v>
          </cell>
          <cell r="E4314">
            <v>4</v>
          </cell>
          <cell r="F4314">
            <v>0.50900000000000001</v>
          </cell>
          <cell r="G4314">
            <v>0.50900000000000001</v>
          </cell>
        </row>
        <row r="4315">
          <cell r="B4315" t="str">
            <v>ZM.9600005</v>
          </cell>
          <cell r="C4315" t="str">
            <v>ZM POLEA ALTERNADOR 5461 // 28643 MERCEDES BENZ SPRINTER SERIE 2006-UP 55.7X44.7X15.7/M16*1.5 7PK</v>
          </cell>
          <cell r="D4315">
            <v>5</v>
          </cell>
          <cell r="E4315">
            <v>5</v>
          </cell>
          <cell r="F4315">
            <v>0.55800000000000005</v>
          </cell>
          <cell r="G4315">
            <v>0.55800000000000005</v>
          </cell>
        </row>
        <row r="4316">
          <cell r="B4316" t="str">
            <v>ZM.9600009</v>
          </cell>
          <cell r="C4316" t="str">
            <v>ZM POLEA ALTERNADOR 5519//28712 CHRYSLER JEEP RAM 2500 2006-2010 57.8*38*4.4/M16*1.5 8PK</v>
          </cell>
          <cell r="D4316">
            <v>14</v>
          </cell>
          <cell r="E4316">
            <v>14</v>
          </cell>
          <cell r="F4316">
            <v>0.54200000000000004</v>
          </cell>
          <cell r="G4316">
            <v>0.54200000000000004</v>
          </cell>
        </row>
        <row r="4317">
          <cell r="B4317" t="str">
            <v>ZM.9600012</v>
          </cell>
          <cell r="C4317" t="str">
            <v>ZM POLEA ALTERNADOR 5448 // 28630 VOLKSWAGEN BEETLE GOLF 2005-2011 55.9*36*12.9/M16*1.5 6PK</v>
          </cell>
          <cell r="D4317">
            <v>17</v>
          </cell>
          <cell r="E4317">
            <v>17</v>
          </cell>
          <cell r="F4317">
            <v>0.48899999999999999</v>
          </cell>
          <cell r="G4317">
            <v>0.48899999999999999</v>
          </cell>
        </row>
        <row r="4318">
          <cell r="B4318" t="str">
            <v>ZM.9600014</v>
          </cell>
          <cell r="C4318" t="str">
            <v>ZM POLEA ALTERNADOR 5385 // 28586 VOLKSWAGEN POLO GOLF JETTA 2006-UP 55.7*37.9*18.1/M16*1.5 5PK</v>
          </cell>
          <cell r="D4318">
            <v>21</v>
          </cell>
          <cell r="E4318">
            <v>21</v>
          </cell>
          <cell r="F4318">
            <v>0.51600000000000001</v>
          </cell>
          <cell r="G4318">
            <v>0.51600000000000001</v>
          </cell>
        </row>
        <row r="4319">
          <cell r="B4319" t="str">
            <v>ZM.9600015</v>
          </cell>
          <cell r="C4319" t="str">
            <v>ZM POLEA ALTERNADOR 5390 // 28629 VOLVO BT50 RANGER 1992-UP 55.5*37.8*6.3/M16*1.5 6PK</v>
          </cell>
          <cell r="D4319">
            <v>8</v>
          </cell>
          <cell r="E4319">
            <v>8</v>
          </cell>
          <cell r="F4319">
            <v>0.51300000000000001</v>
          </cell>
          <cell r="G4319">
            <v>0.51300000000000001</v>
          </cell>
        </row>
        <row r="4320">
          <cell r="B4320" t="str">
            <v>ZM.9600019</v>
          </cell>
          <cell r="C4320" t="str">
            <v>ZM POLEA ALTERNADOR 5467 // 5423 // 28633 NISSAN ALMERA TIIDA 2003-2006 55*43.3*17.5/M16*1.5 6PK</v>
          </cell>
          <cell r="D4320">
            <v>41</v>
          </cell>
          <cell r="E4320">
            <v>41</v>
          </cell>
          <cell r="F4320">
            <v>0.50600000000000001</v>
          </cell>
          <cell r="G4320">
            <v>0.50600000000000001</v>
          </cell>
        </row>
        <row r="4321">
          <cell r="B4321" t="str">
            <v>ZM.9600022</v>
          </cell>
          <cell r="C4321" t="str">
            <v>ZM POLEA ALTERNADOR 5534 // 28706 JOHN DEERE 1992-2008 56*39*4.3/M16*1.5 8PK</v>
          </cell>
          <cell r="D4321">
            <v>12</v>
          </cell>
          <cell r="E4321">
            <v>12</v>
          </cell>
          <cell r="F4321">
            <v>0.54500000000000004</v>
          </cell>
          <cell r="G4321">
            <v>0.54500000000000004</v>
          </cell>
        </row>
        <row r="4322">
          <cell r="B4322" t="str">
            <v>ZM.9600025</v>
          </cell>
          <cell r="C4322" t="str">
            <v>ZM POLEA ALTERNADOR 5452 // 28702 TOYOTA BT50 RANGER 2006-UP 58.7*41.4*8.1/M16*1.5 7PK</v>
          </cell>
          <cell r="D4322">
            <v>106</v>
          </cell>
          <cell r="E4322">
            <v>106</v>
          </cell>
          <cell r="F4322">
            <v>0</v>
          </cell>
          <cell r="G4322">
            <v>0.60599999999999998</v>
          </cell>
        </row>
        <row r="4323">
          <cell r="B4323" t="str">
            <v>ZM.9600029</v>
          </cell>
          <cell r="C4323" t="str">
            <v>ZM POLEA ALTERNADOR 5383 // 28584 VOLKSWAGEN JETTA PASSAT  GOLF 1998-UP 55.9*40.9*14.6/M16*1.5 6PK</v>
          </cell>
          <cell r="D4323">
            <v>8</v>
          </cell>
          <cell r="E4323">
            <v>8</v>
          </cell>
          <cell r="F4323">
            <v>0.52500000000000002</v>
          </cell>
          <cell r="G4323">
            <v>0.52500000000000002</v>
          </cell>
        </row>
        <row r="4324">
          <cell r="B4324" t="str">
            <v>ZM.9600030</v>
          </cell>
          <cell r="C4324" t="str">
            <v>ZM POLEA ALTERNADOR 5649 // 28673 VOLKSWAGEN TOUAREG 2005-UP 55.9*36*5/M16*1.5 7PK</v>
          </cell>
          <cell r="D4324">
            <v>8</v>
          </cell>
          <cell r="E4324">
            <v>8</v>
          </cell>
          <cell r="F4324">
            <v>0.49199999999999999</v>
          </cell>
          <cell r="G4324">
            <v>0.49199999999999999</v>
          </cell>
        </row>
        <row r="4325">
          <cell r="B4325" t="str">
            <v>ZM.9600037</v>
          </cell>
          <cell r="C4325" t="str">
            <v>ZM POLEA ALTERNADOR 5514 // 28649 VOLKSWAGEN AMAROK 2010-UP 49.7*40.1*14.6/M16*1.5 6PK</v>
          </cell>
          <cell r="D4325">
            <v>44</v>
          </cell>
          <cell r="E4325">
            <v>44</v>
          </cell>
          <cell r="F4325">
            <v>0.41799999999999998</v>
          </cell>
          <cell r="G4325">
            <v>0.41799999999999998</v>
          </cell>
        </row>
        <row r="4326">
          <cell r="B4326" t="str">
            <v>ZM.9600038</v>
          </cell>
          <cell r="C4326" t="str">
            <v>ZM POLEA ALTERNADOR 5375 // 28607 MERCEDES-BENZ REXTON 2002-UP 55.6*34.1*5.3/M16*1.5 6PK</v>
          </cell>
          <cell r="D4326">
            <v>17</v>
          </cell>
          <cell r="E4326">
            <v>17</v>
          </cell>
          <cell r="F4326">
            <v>0.5</v>
          </cell>
          <cell r="G4326">
            <v>0.5</v>
          </cell>
        </row>
        <row r="4327">
          <cell r="B4327" t="str">
            <v>ZM.9600039</v>
          </cell>
          <cell r="C4327" t="str">
            <v>ZM POLEA ALTERNADOR 5377 // 28582 MERCEDES BENZ SPRINTER 1995-2004 55.5*38.3*15/M16*1.5 6PK</v>
          </cell>
          <cell r="D4327">
            <v>5</v>
          </cell>
          <cell r="E4327">
            <v>5</v>
          </cell>
          <cell r="F4327">
            <v>0.51100000000000001</v>
          </cell>
          <cell r="G4327">
            <v>0.51100000000000001</v>
          </cell>
        </row>
        <row r="4328">
          <cell r="B4328" t="str">
            <v>ZM.9600042</v>
          </cell>
          <cell r="C4328" t="str">
            <v>ZM POLEA ALTERNADOR 5492 // 28662 RENAULT MASTER 2002-UP 49.6*35.8*8.1/M16*1.5 7PK</v>
          </cell>
          <cell r="D4328">
            <v>17</v>
          </cell>
          <cell r="E4328">
            <v>17</v>
          </cell>
          <cell r="F4328">
            <v>0.39</v>
          </cell>
          <cell r="G4328">
            <v>0.39</v>
          </cell>
        </row>
        <row r="4329">
          <cell r="B4329" t="str">
            <v>ZM.9600045</v>
          </cell>
          <cell r="C4329" t="str">
            <v>ZM POLEA ALTERNADOR 5423 // 28633 RENAULT MEGANE DUSTER CLIO 2005-UP 55*43.3*17.5/M16*1.5 6PK</v>
          </cell>
          <cell r="D4329">
            <v>20</v>
          </cell>
          <cell r="E4329">
            <v>20</v>
          </cell>
          <cell r="F4329">
            <v>0</v>
          </cell>
          <cell r="G4329">
            <v>0.51200000000000001</v>
          </cell>
        </row>
        <row r="4330">
          <cell r="B4330" t="str">
            <v>ZM.9600047</v>
          </cell>
          <cell r="C4330" t="str">
            <v>ZM POLEA ALTERNADOR 5566 // 28680 MERCEDES BENZ VARIOS MODELOS 2005-UP 50*43.5*11/M16*1.5 8PK</v>
          </cell>
          <cell r="D4330">
            <v>15</v>
          </cell>
          <cell r="E4330">
            <v>15</v>
          </cell>
          <cell r="F4330">
            <v>0.443</v>
          </cell>
          <cell r="G4330">
            <v>0.443</v>
          </cell>
        </row>
        <row r="4331">
          <cell r="B4331" t="str">
            <v>ZM.9600052</v>
          </cell>
          <cell r="C4331" t="str">
            <v>ZM POLEA ALTERNADOR 5505 // 28653 VOLKSWAGEN GOLF JETTA 2005-2009 55.9*37.3*18.1/M16*1.5 5PK</v>
          </cell>
          <cell r="D4331">
            <v>23</v>
          </cell>
          <cell r="E4331">
            <v>23</v>
          </cell>
          <cell r="F4331">
            <v>0.51700000000000002</v>
          </cell>
          <cell r="G4331">
            <v>0.51700000000000002</v>
          </cell>
        </row>
        <row r="4332">
          <cell r="B4332" t="str">
            <v>ZM.9600055</v>
          </cell>
          <cell r="C4332" t="str">
            <v>ZM  POLEA ALTERNADOR 5796 NISSAN NAVARA 67.5*36.6*6/M16*1.5 DELCO 7PK</v>
          </cell>
          <cell r="D4332">
            <v>7</v>
          </cell>
          <cell r="E4332">
            <v>7</v>
          </cell>
          <cell r="F4332">
            <v>0</v>
          </cell>
          <cell r="G4332">
            <v>0.70199999999999996</v>
          </cell>
        </row>
        <row r="4333">
          <cell r="B4333" t="str">
            <v>ZM.9600062</v>
          </cell>
          <cell r="C4333" t="str">
            <v>ZM POLEA ALTERNADOR 5590 // 28821 CHEVROLET CORSA 2010-UP 53.7*33.8*8.2/M16*1.5 5PK</v>
          </cell>
          <cell r="D4333">
            <v>6</v>
          </cell>
          <cell r="E4333">
            <v>6</v>
          </cell>
          <cell r="F4333">
            <v>0.47699999999999998</v>
          </cell>
          <cell r="G4333">
            <v>0.47699999999999998</v>
          </cell>
        </row>
        <row r="4334">
          <cell r="B4334" t="str">
            <v>ZM.9600073</v>
          </cell>
          <cell r="C4334" t="str">
            <v>ZM POLEA ALTERNADOR 5580 // 28726 FIAT BUS 2006-UP 58.7*35.5*8/M16*1.5 6PK</v>
          </cell>
          <cell r="D4334">
            <v>8</v>
          </cell>
          <cell r="E4334">
            <v>8</v>
          </cell>
          <cell r="F4334">
            <v>0.56799999999999995</v>
          </cell>
          <cell r="G4334">
            <v>0.56799999999999995</v>
          </cell>
        </row>
        <row r="4335">
          <cell r="B4335" t="str">
            <v>ZM.9600075</v>
          </cell>
          <cell r="C4335" t="str">
            <v>ZM POLEA ALTERNADOR 5633 // 28746 BMW 318 I 2005-UP 49.2*34*3.3/M16*1.5 7PK</v>
          </cell>
          <cell r="D4335">
            <v>8</v>
          </cell>
          <cell r="E4335">
            <v>8</v>
          </cell>
          <cell r="F4335">
            <v>0.36799999999999999</v>
          </cell>
          <cell r="G4335">
            <v>0.36799999999999999</v>
          </cell>
        </row>
        <row r="4336">
          <cell r="B4336" t="str">
            <v>ZM.9600076</v>
          </cell>
          <cell r="C4336" t="str">
            <v>ZM POLEA ALTERNADOR 5643//28747 MINI COOPER DS5 2012-UP 49.3*39.2*13.5/M16*1.5 6PK</v>
          </cell>
          <cell r="D4336">
            <v>9</v>
          </cell>
          <cell r="E4336">
            <v>9</v>
          </cell>
          <cell r="F4336">
            <v>0.39600000000000002</v>
          </cell>
          <cell r="G4336">
            <v>0.39600000000000002</v>
          </cell>
        </row>
        <row r="4337">
          <cell r="B4337" t="str">
            <v>ZM.9600090</v>
          </cell>
          <cell r="C4337" t="str">
            <v>ZM POLEA ALTERNADOR 5533 // 28616 VOLKSWAGEN TRANSPORTER 2004-2009 62*32.5/M16*1.5 18PK</v>
          </cell>
          <cell r="D4337">
            <v>8</v>
          </cell>
          <cell r="E4337">
            <v>8</v>
          </cell>
          <cell r="F4337">
            <v>0.63800000000000001</v>
          </cell>
          <cell r="G4337">
            <v>0.63800000000000001</v>
          </cell>
        </row>
        <row r="4338">
          <cell r="B4338" t="str">
            <v>ZM.9600107</v>
          </cell>
          <cell r="C4338" t="str">
            <v>ZM POLEA ALTERNADOR 5529 // 28829 MITSUBISHI CANTER 2010-UP 54.9*38.5*9.8/M16*1.5 7PK</v>
          </cell>
          <cell r="D4338">
            <v>82</v>
          </cell>
          <cell r="E4338">
            <v>82</v>
          </cell>
          <cell r="F4338">
            <v>0.51500000000000001</v>
          </cell>
          <cell r="G4338">
            <v>0.51500000000000001</v>
          </cell>
        </row>
        <row r="4339">
          <cell r="B4339" t="str">
            <v>ZM.9600114</v>
          </cell>
          <cell r="C4339" t="str">
            <v>ZM POLEA ALTERNADOR 5784//28885 MERCEDES BENZ  CLASE C E GLC 2014-UP   52.2*41.5*15/M16*1.5 6PK</v>
          </cell>
          <cell r="D4339">
            <v>3</v>
          </cell>
          <cell r="E4339">
            <v>3</v>
          </cell>
          <cell r="F4339">
            <v>0.48</v>
          </cell>
          <cell r="G4339">
            <v>0.48</v>
          </cell>
        </row>
        <row r="4340">
          <cell r="B4340" t="str">
            <v>ZM.9600118</v>
          </cell>
          <cell r="C4340" t="str">
            <v>ZM POLEA ALTERNADOR 5729//28861A AUDI  A3 A4 2012-UP   52*34.4*5.5/M16*1.5 6PK</v>
          </cell>
          <cell r="D4340">
            <v>4</v>
          </cell>
          <cell r="E4340">
            <v>4</v>
          </cell>
          <cell r="F4340">
            <v>0.43</v>
          </cell>
          <cell r="G4340">
            <v>0.43</v>
          </cell>
        </row>
        <row r="4341">
          <cell r="B4341" t="str">
            <v>ZM.9600119</v>
          </cell>
          <cell r="C4341" t="str">
            <v>ZM POLEA ALTERNADOR 5729 //28931 NISSAN RENAULT  X-TRAIL KOLEOS 2015-UP   52.5*34.9*6/M16*1.5 6PK</v>
          </cell>
          <cell r="D4341">
            <v>27</v>
          </cell>
          <cell r="E4341">
            <v>27</v>
          </cell>
          <cell r="F4341">
            <v>0.432</v>
          </cell>
          <cell r="G4341">
            <v>0.432</v>
          </cell>
        </row>
        <row r="4342">
          <cell r="B4342" t="str">
            <v>ZM.9600302</v>
          </cell>
          <cell r="C4342" t="str">
            <v>ZM POLEA ALTERNADOR 5622//28798 CHEVROLET AVEO CRUZE 2001-2012 53.7*40.5*13.6/M16*1.5 6PK</v>
          </cell>
          <cell r="D4342">
            <v>17</v>
          </cell>
          <cell r="E4342">
            <v>17</v>
          </cell>
          <cell r="F4342">
            <v>0.497</v>
          </cell>
          <cell r="G4342">
            <v>0.497</v>
          </cell>
        </row>
        <row r="4343">
          <cell r="B4343" t="str">
            <v>ZM.9600502</v>
          </cell>
          <cell r="C4343" t="str">
            <v>ZM POLEA ALTERNADOR 5570 // 28846 CHRYSLER JEEP RAM 2500 2008-UP 59.8*41*9/M14*1.5 8PK</v>
          </cell>
          <cell r="D4343">
            <v>8</v>
          </cell>
          <cell r="E4343">
            <v>8</v>
          </cell>
          <cell r="F4343">
            <v>0.68100000000000005</v>
          </cell>
          <cell r="G4343">
            <v>0.68100000000000005</v>
          </cell>
        </row>
        <row r="4344">
          <cell r="B4344" t="str">
            <v>ZM.9600505</v>
          </cell>
          <cell r="C4344" t="str">
            <v>ZM POLEA ALTERNADOR 5608 // 28782 FORD FOCUS S40 V50 2005-2011 55.5*39.4*11.2/M14*1.5 5PK</v>
          </cell>
          <cell r="D4344">
            <v>14</v>
          </cell>
          <cell r="E4344">
            <v>14</v>
          </cell>
          <cell r="F4344">
            <v>0.52</v>
          </cell>
          <cell r="G4344">
            <v>0.52</v>
          </cell>
        </row>
        <row r="4345">
          <cell r="B4345" t="str">
            <v>ZM.9600506</v>
          </cell>
          <cell r="C4345" t="str">
            <v>ZM POLEA ALTERNADOR 5424 TOYOTA AVENSIS COROLLA RAV4 2003-UP 58.2*38.4*13.7/M14¨1.5 5PK</v>
          </cell>
          <cell r="D4345">
            <v>8</v>
          </cell>
          <cell r="E4345">
            <v>8</v>
          </cell>
          <cell r="F4345">
            <v>0.54800000000000004</v>
          </cell>
          <cell r="G4345">
            <v>0.54800000000000004</v>
          </cell>
        </row>
        <row r="4346">
          <cell r="B4346" t="str">
            <v>ZM.9600508</v>
          </cell>
          <cell r="C4346" t="str">
            <v>ZM POLEA ALTERNADOR 5567 // 28625 TOYOTA H ILUX 2005-UP 58*42*11/M14*1.5 7PK</v>
          </cell>
          <cell r="D4346">
            <v>30</v>
          </cell>
          <cell r="E4346">
            <v>30</v>
          </cell>
          <cell r="F4346">
            <v>0.57699999999999996</v>
          </cell>
          <cell r="G4346">
            <v>0.57699999999999996</v>
          </cell>
        </row>
        <row r="4347">
          <cell r="B4347" t="str">
            <v>ZM.9600509</v>
          </cell>
          <cell r="C4347" t="str">
            <v>ZM POLEA ALTERNADOR 6006 // 28650 TOYOTA COROLLA YARIS 2008-UP 57.5*43.2*9.2/M14*1.5 6PK</v>
          </cell>
          <cell r="D4347">
            <v>23</v>
          </cell>
          <cell r="E4347">
            <v>23</v>
          </cell>
          <cell r="F4347">
            <v>0</v>
          </cell>
          <cell r="G4347">
            <v>0.55800000000000005</v>
          </cell>
        </row>
        <row r="4348">
          <cell r="B4348" t="str">
            <v>ZM.9600510</v>
          </cell>
          <cell r="C4348" t="str">
            <v>ZM POLEA ALTERNADOR 5658 // 28781 TOYOTA AURIS COROLLA URBAN CRUISER 2005-UP 57.9*42.9*13.5/M14*1.5 6PK</v>
          </cell>
          <cell r="D4348">
            <v>16</v>
          </cell>
          <cell r="E4348">
            <v>16</v>
          </cell>
          <cell r="F4348">
            <v>0.55500000000000005</v>
          </cell>
          <cell r="G4348">
            <v>0.55500000000000005</v>
          </cell>
        </row>
        <row r="4349">
          <cell r="B4349" t="str">
            <v>ZM.9600514</v>
          </cell>
          <cell r="C4349" t="str">
            <v>ZM POLEA ALTERNADOR 5635 // 28857 FORD ECOSPORT FIESTA FOCUS 2012-UP 49.6*38.4*9/M14*1.5 6PK</v>
          </cell>
          <cell r="D4349">
            <v>17</v>
          </cell>
          <cell r="E4349">
            <v>17</v>
          </cell>
          <cell r="F4349">
            <v>0.40200000000000002</v>
          </cell>
          <cell r="G4349">
            <v>0.40200000000000002</v>
          </cell>
        </row>
        <row r="4350">
          <cell r="B4350" t="str">
            <v>ZM.9600519</v>
          </cell>
          <cell r="C4350" t="str">
            <v>ZM POLEA ALTERNADOR 5645 // 28757 TOYOTA YARIS 2003-UP 60*42*9/M14*1.5 5PK</v>
          </cell>
          <cell r="D4350">
            <v>35</v>
          </cell>
          <cell r="E4350">
            <v>35</v>
          </cell>
          <cell r="F4350">
            <v>0.58899999999999997</v>
          </cell>
          <cell r="G4350">
            <v>0.58899999999999997</v>
          </cell>
        </row>
        <row r="4351">
          <cell r="B4351" t="str">
            <v>ZM.9600521</v>
          </cell>
          <cell r="C4351" t="str">
            <v>ZM POLEA ALTERNADOR 5501 // 28627 CHRYSLER JEEP GRAND CHEROKEE 2010-UP 54.2*43*16.4/M14*1.5 6PK</v>
          </cell>
          <cell r="D4351">
            <v>8</v>
          </cell>
          <cell r="E4351">
            <v>8</v>
          </cell>
          <cell r="F4351">
            <v>0.48199999999999998</v>
          </cell>
          <cell r="G4351">
            <v>0.48199999999999998</v>
          </cell>
        </row>
        <row r="4352">
          <cell r="B4352" t="str">
            <v>ZM.9600522</v>
          </cell>
          <cell r="C4352" t="str">
            <v>ZM POLEA ALTERNADOR 5613//28768 HYUNDAI KIA SONATA CARENS 2005-UP 62.5*38.5*9/M14*1.5 6PK</v>
          </cell>
          <cell r="D4352">
            <v>58</v>
          </cell>
          <cell r="E4352">
            <v>58</v>
          </cell>
          <cell r="F4352">
            <v>0.64</v>
          </cell>
          <cell r="G4352">
            <v>0.64</v>
          </cell>
        </row>
        <row r="4353">
          <cell r="B4353" t="str">
            <v>ZM.9600523</v>
          </cell>
          <cell r="C4353" t="str">
            <v>ZM POLEA ALTERNADOR 5609 // 28626 TOYOTA HILUX 2005-UP 58*41*10.9/M14*1.5 7PK</v>
          </cell>
          <cell r="D4353">
            <v>85</v>
          </cell>
          <cell r="E4353">
            <v>85</v>
          </cell>
          <cell r="F4353">
            <v>0.56100000000000005</v>
          </cell>
          <cell r="G4353">
            <v>0.56100000000000005</v>
          </cell>
        </row>
        <row r="4354">
          <cell r="B4354" t="str">
            <v>ZM.9600534</v>
          </cell>
          <cell r="C4354" t="str">
            <v>ZM POLEA ALTERNADOR 5592 // 28740 HYUNDAI KIA H1 STAREX 2008-UP 60*40.2*9/M14*1.5 7PK</v>
          </cell>
          <cell r="D4354">
            <v>133</v>
          </cell>
          <cell r="E4354">
            <v>133</v>
          </cell>
          <cell r="F4354">
            <v>0.59699999999999998</v>
          </cell>
          <cell r="G4354">
            <v>0.59699999999999998</v>
          </cell>
        </row>
        <row r="4355">
          <cell r="B4355" t="str">
            <v>ZM.9600541</v>
          </cell>
          <cell r="C4355" t="str">
            <v>ZM POLEA ALTERNADOR 5661 // 28805 HYUNDAI KIA TUCSON SANTA FE 2006-UP 59.9*41*16.4/M16*1.5 6PK</v>
          </cell>
          <cell r="D4355">
            <v>35</v>
          </cell>
          <cell r="E4355">
            <v>35</v>
          </cell>
          <cell r="F4355">
            <v>0.58499999999999996</v>
          </cell>
          <cell r="G4355">
            <v>0.58499999999999996</v>
          </cell>
        </row>
        <row r="4356">
          <cell r="B4356" t="str">
            <v>ZM.9600551</v>
          </cell>
          <cell r="C4356" t="str">
            <v>ZM POLEA ALTERNADOR 5516 // 28642 VOLVO V40 S40 1995-UP 55.5*41.5*15.2/M14*1.5 6PK</v>
          </cell>
          <cell r="D4356">
            <v>7</v>
          </cell>
          <cell r="E4356">
            <v>7</v>
          </cell>
          <cell r="F4356">
            <v>0.54300000000000004</v>
          </cell>
          <cell r="G4356">
            <v>0.54300000000000004</v>
          </cell>
        </row>
        <row r="4357">
          <cell r="B4357" t="str">
            <v>ZM.9600563</v>
          </cell>
          <cell r="C4357" t="str">
            <v>ZM POLEA ALTERNADOR 5767//28871 HONDA  CIVIC CRV 2016-UP   57.5*44.9*18/M14*1.5 7PK</v>
          </cell>
          <cell r="D4357">
            <v>7</v>
          </cell>
          <cell r="E4357">
            <v>7</v>
          </cell>
          <cell r="F4357">
            <v>0.61899999999999999</v>
          </cell>
          <cell r="G4357">
            <v>0.61899999999999999</v>
          </cell>
        </row>
        <row r="4358">
          <cell r="B4358" t="str">
            <v>ZM.9600705</v>
          </cell>
          <cell r="C4358" t="str">
            <v>ZM POLEA ALTERNADOR 5499 // 28759 FORD ESCAPE 2005-UP 53.7*37.5*5.3/M16*1.5 6PK</v>
          </cell>
          <cell r="D4358">
            <v>4</v>
          </cell>
          <cell r="E4358">
            <v>4</v>
          </cell>
          <cell r="F4358">
            <v>0.47099999999999997</v>
          </cell>
          <cell r="G4358">
            <v>0.47099999999999997</v>
          </cell>
        </row>
        <row r="4359">
          <cell r="B4359" t="str">
            <v>ZM.9600804</v>
          </cell>
          <cell r="C4359" t="str">
            <v>ZM POLEA ALTERNADOR 5715 // 28711 NISSAN TIIDA VERSA 2005-UP 49.7*40.4*13.4/M16*1.5 6PK</v>
          </cell>
          <cell r="D4359">
            <v>74</v>
          </cell>
          <cell r="E4359">
            <v>74</v>
          </cell>
          <cell r="F4359">
            <v>0.40799999999999997</v>
          </cell>
          <cell r="G4359">
            <v>0.40799999999999997</v>
          </cell>
        </row>
        <row r="4360">
          <cell r="B4360" t="str">
            <v>ZM.9600806</v>
          </cell>
          <cell r="C4360" t="str">
            <v>ZM POLEA ALTERNADOR 28661 // 5783 NISSAN TIIDA 2004-UP 55*42.5*12.8/M16*1.5 7PK</v>
          </cell>
          <cell r="D4360">
            <v>7</v>
          </cell>
          <cell r="E4360">
            <v>7</v>
          </cell>
          <cell r="F4360">
            <v>0.51600000000000001</v>
          </cell>
          <cell r="G4360">
            <v>0.51600000000000001</v>
          </cell>
        </row>
        <row r="4361">
          <cell r="B4361" t="str">
            <v>ZM.9601004</v>
          </cell>
          <cell r="C4361" t="str">
            <v>ZM POLEA ALTERNADOR 5527 // 28703 MAZDA 3 5 6 CX7 2002-2012 59.6*39.5*9.1/M17*1.5 8PK</v>
          </cell>
          <cell r="D4361">
            <v>8</v>
          </cell>
          <cell r="E4361">
            <v>8</v>
          </cell>
          <cell r="F4361">
            <v>0.61799999999999999</v>
          </cell>
          <cell r="G4361">
            <v>0.61799999999999999</v>
          </cell>
        </row>
        <row r="4362">
          <cell r="B4362" t="str">
            <v>ZM.9601005</v>
          </cell>
          <cell r="C4362" t="str">
            <v>ZM POLEA ALTERNADOR 5507 // 28752 CHRYSLER JEEP COMPAS PATRIOT 2008-UP 53*42*8.5/M17*1.5 6PK</v>
          </cell>
          <cell r="D4362">
            <v>60</v>
          </cell>
          <cell r="E4362">
            <v>60</v>
          </cell>
          <cell r="F4362">
            <v>0.443</v>
          </cell>
          <cell r="G4362">
            <v>0.443</v>
          </cell>
        </row>
        <row r="4363">
          <cell r="B4363" t="str">
            <v>ZM.9601006</v>
          </cell>
          <cell r="C4363" t="str">
            <v>ZM POLEA ALTERNADOR 5522 // 28731 NISSAN NAVARA FRONTIER 2006-UP 64.4*36*5.8/M17*1.5 7PK</v>
          </cell>
          <cell r="D4363">
            <v>158</v>
          </cell>
          <cell r="E4363">
            <v>158</v>
          </cell>
          <cell r="F4363">
            <v>0.67700000000000005</v>
          </cell>
          <cell r="G4363">
            <v>0.67700000000000005</v>
          </cell>
        </row>
        <row r="4364">
          <cell r="B4364" t="str">
            <v>ZM.9601006BR</v>
          </cell>
          <cell r="C4364" t="str">
            <v>ZM POLEA ALTERNADOR 5522 // 28731 NISSAN NAVARA FRONTIER 2006-UP 64.4*36*5.8/M17*1.5 7PK</v>
          </cell>
          <cell r="D4364">
            <v>16</v>
          </cell>
          <cell r="E4364">
            <v>16</v>
          </cell>
          <cell r="F4364">
            <v>0.70299999999999996</v>
          </cell>
          <cell r="G4364">
            <v>0.70299999999999996</v>
          </cell>
        </row>
        <row r="4365">
          <cell r="B4365" t="str">
            <v>ZM.9601007</v>
          </cell>
          <cell r="C4365" t="str">
            <v>ZM POLEA ALTERNADOR 5582 // 28603 NISSAN X-TRAIL 2007-2013 2.0L MITSUBISHI</v>
          </cell>
          <cell r="D4365">
            <v>32</v>
          </cell>
          <cell r="E4365">
            <v>32</v>
          </cell>
          <cell r="F4365">
            <v>0</v>
          </cell>
          <cell r="G4365">
            <v>0.42399999999999999</v>
          </cell>
        </row>
        <row r="4366">
          <cell r="B4366" t="str">
            <v>ZM.9601009</v>
          </cell>
          <cell r="C4366" t="str">
            <v>ZM POLEA ALTERNADOR 5459 // 28613 HYUNDAI KIA H1 STAREX SORENTO 2005-UP 68.7*40.8*9.5/M16*1.5 7PK</v>
          </cell>
          <cell r="D4366">
            <v>42</v>
          </cell>
          <cell r="E4366">
            <v>42</v>
          </cell>
          <cell r="F4366">
            <v>0</v>
          </cell>
          <cell r="G4366">
            <v>0.78400000000000003</v>
          </cell>
        </row>
        <row r="4367">
          <cell r="B4367" t="str">
            <v>ZM.9601014</v>
          </cell>
          <cell r="C4367" t="str">
            <v>ZM POLEA ALTERNADOR 5460 // 28645 HYUNDAI KIA ELANTRA  CERATO SPORTAGE 2005-UP 59.7*36.1*10.9/M16*1.5 6PK</v>
          </cell>
          <cell r="D4367">
            <v>16</v>
          </cell>
          <cell r="E4367">
            <v>16</v>
          </cell>
          <cell r="F4367">
            <v>0</v>
          </cell>
          <cell r="G4367">
            <v>0.64200000000000002</v>
          </cell>
        </row>
        <row r="4368">
          <cell r="B4368" t="str">
            <v>ZM.9601021</v>
          </cell>
          <cell r="C4368" t="str">
            <v>ZM POLEA ALTERNADOR 5614 // 28831 NISSAN NAVARA 2010-UP 55*38.5*8.4/M17*1.5 7PK</v>
          </cell>
          <cell r="D4368">
            <v>17</v>
          </cell>
          <cell r="E4368">
            <v>17</v>
          </cell>
          <cell r="F4368">
            <v>0.47</v>
          </cell>
          <cell r="G4368">
            <v>0.47</v>
          </cell>
        </row>
        <row r="4369">
          <cell r="B4369" t="str">
            <v>ZM.9601027</v>
          </cell>
          <cell r="C4369" t="str">
            <v>ZM POLEA ALTERNADOR 5662//28901 MITSUBISHI  CITROEN LANCER    60*40.5*17.8/M17*1.5 6PK</v>
          </cell>
          <cell r="D4369">
            <v>5</v>
          </cell>
          <cell r="E4369">
            <v>5</v>
          </cell>
          <cell r="F4369">
            <v>0.61499999999999999</v>
          </cell>
          <cell r="G4369">
            <v>0.61499999999999999</v>
          </cell>
        </row>
        <row r="4370">
          <cell r="B4370" t="str">
            <v>ZM.9601029</v>
          </cell>
          <cell r="C4370" t="str">
            <v>ZM POLEA ALTERNADOR 5773//28910 NISSAN  QASHQAI SENTRA 2013-UP   50*38.5*4/M17*1.5 6PK</v>
          </cell>
          <cell r="D4370">
            <v>13</v>
          </cell>
          <cell r="E4370">
            <v>13</v>
          </cell>
          <cell r="F4370">
            <v>0.40300000000000002</v>
          </cell>
          <cell r="G4370">
            <v>0.40300000000000002</v>
          </cell>
        </row>
        <row r="4371">
          <cell r="B4371" t="str">
            <v>ZM.9601030</v>
          </cell>
          <cell r="C4371" t="str">
            <v>ZM POLEA ALTERNADOR 5780//28848 FORD  FOCUS ESCAPE 2010-UP   52*38.1*4.5/M17*1.5 4PK</v>
          </cell>
          <cell r="D4371">
            <v>5</v>
          </cell>
          <cell r="E4371">
            <v>5</v>
          </cell>
          <cell r="F4371">
            <v>0.47599999999999998</v>
          </cell>
          <cell r="G4371">
            <v>0.47599999999999998</v>
          </cell>
        </row>
        <row r="4372">
          <cell r="B4372" t="str">
            <v>ZM.9601031</v>
          </cell>
          <cell r="C4372" t="str">
            <v>ZM POLEA ALTERNADOR 5826 // 28895 JEEP RENEGADE COMPASS 2015-UP   52*38.5*4/M17*1.5 6PK</v>
          </cell>
          <cell r="D4372">
            <v>14</v>
          </cell>
          <cell r="E4372">
            <v>14</v>
          </cell>
          <cell r="F4372">
            <v>0.439</v>
          </cell>
          <cell r="G4372">
            <v>0.439</v>
          </cell>
        </row>
        <row r="4373">
          <cell r="B4373" t="str">
            <v>ZM.9601201</v>
          </cell>
          <cell r="C4373" t="str">
            <v>ZM POLEA ALTERNADOR 5410 // 28612 NISSAN MASTER VIVANT 2002-UP 49.6*37.9*11.7/M16*1.5 6PK</v>
          </cell>
          <cell r="D4373">
            <v>16</v>
          </cell>
          <cell r="E4373">
            <v>16</v>
          </cell>
          <cell r="F4373">
            <v>0</v>
          </cell>
          <cell r="G4373">
            <v>0.38800000000000001</v>
          </cell>
        </row>
        <row r="4374">
          <cell r="B4374" t="str">
            <v>ZM.9601202</v>
          </cell>
          <cell r="C4374" t="str">
            <v>ZM POLEA ALTERNADOR 5569 // 28728 NISSAN ALTIMA XTRAIL 2005-UP 52.6*36.7*8.4/M16*1.5 6PK</v>
          </cell>
          <cell r="D4374">
            <v>61</v>
          </cell>
          <cell r="E4374">
            <v>61</v>
          </cell>
          <cell r="F4374">
            <v>0.435</v>
          </cell>
          <cell r="G4374">
            <v>0.435</v>
          </cell>
        </row>
        <row r="4375">
          <cell r="B4375" t="str">
            <v>ZM.9601204</v>
          </cell>
          <cell r="C4375" t="str">
            <v>ZM POLEA ALTERNADOR 5374 // 28593 NISSAN FRONTIER POLO 2002-2005 55.5*38.5*9.1/M16*1.5 6PK</v>
          </cell>
          <cell r="D4375">
            <v>8</v>
          </cell>
          <cell r="E4375">
            <v>8</v>
          </cell>
          <cell r="F4375">
            <v>0.50700000000000001</v>
          </cell>
          <cell r="G4375">
            <v>0.50700000000000001</v>
          </cell>
        </row>
        <row r="4376">
          <cell r="B4376" t="str">
            <v>ZM.9601207</v>
          </cell>
          <cell r="C4376" t="str">
            <v>ZM POLEA ALTERNADOR 5593 // 28860 HYUNDAI KIA TUCSON SANTA FE 2010-UP 55*39*9.9/M16*1.5 6PK</v>
          </cell>
          <cell r="D4376">
            <v>13</v>
          </cell>
          <cell r="E4376">
            <v>13</v>
          </cell>
          <cell r="F4376">
            <v>0.48499999999999999</v>
          </cell>
          <cell r="G4376">
            <v>0.48499999999999999</v>
          </cell>
        </row>
        <row r="4377">
          <cell r="B4377" t="str">
            <v>ZM.9601208</v>
          </cell>
          <cell r="C4377" t="str">
            <v>ZM POLEA ALTERNADOR 5562 // 28660 RENAULT TRANSIT 2010-2016 48.6*40.2*11.7/M16*1.5 7PK</v>
          </cell>
          <cell r="D4377">
            <v>26</v>
          </cell>
          <cell r="E4377">
            <v>26</v>
          </cell>
          <cell r="F4377">
            <v>0.38800000000000001</v>
          </cell>
          <cell r="G4377">
            <v>0.38800000000000001</v>
          </cell>
        </row>
        <row r="4378">
          <cell r="B4378" t="str">
            <v>ZM.9601209</v>
          </cell>
          <cell r="C4378" t="str">
            <v>ZM POLEA ALTERNADOR 5581 // 28688 CHRYSLER JEEP 300 CHEROKEE 2005-2010 50.1*48.7*19.4/M16*1.5 7PK</v>
          </cell>
          <cell r="D4378">
            <v>14</v>
          </cell>
          <cell r="E4378">
            <v>14</v>
          </cell>
          <cell r="F4378">
            <v>0</v>
          </cell>
          <cell r="G4378">
            <v>0.46400000000000002</v>
          </cell>
        </row>
        <row r="4379">
          <cell r="B4379" t="str">
            <v>ZM.9601210</v>
          </cell>
          <cell r="C4379" t="str">
            <v>ZM POLEA ALTERNADOR 5586 // 28817 MITSUBISHI OUTLANDER 2008-UP 53.9*39.8*16*1.5/M16*1.5 6PK</v>
          </cell>
          <cell r="D4379">
            <v>16</v>
          </cell>
          <cell r="E4379">
            <v>16</v>
          </cell>
          <cell r="F4379">
            <v>0.45</v>
          </cell>
          <cell r="G4379">
            <v>0.45</v>
          </cell>
        </row>
        <row r="4380">
          <cell r="B4380" t="str">
            <v>ZM.9601216</v>
          </cell>
          <cell r="C4380" t="str">
            <v>ZM POLEA ALTERNADOR 5466 // 28608 HYUNDAI KIA TERRECAN CARNIVAL 2001-UP 59.7*34.5*6.3/M16*1.5 5PK</v>
          </cell>
          <cell r="D4380">
            <v>10</v>
          </cell>
          <cell r="E4380">
            <v>10</v>
          </cell>
          <cell r="F4380">
            <v>0.57599999999999996</v>
          </cell>
          <cell r="G4380">
            <v>0.57599999999999996</v>
          </cell>
        </row>
        <row r="4381">
          <cell r="B4381" t="str">
            <v>ZM.9601218</v>
          </cell>
          <cell r="C4381" t="str">
            <v>ZM POLEA ALTERNADOR 5680 // 28773 HYUNDAI KIA TUCSON SPORTAGE 2008-UP 60*38.1*8.9/M16*1.5 6PK</v>
          </cell>
          <cell r="D4381">
            <v>119</v>
          </cell>
          <cell r="E4381">
            <v>119</v>
          </cell>
          <cell r="F4381">
            <v>0.57699999999999996</v>
          </cell>
          <cell r="G4381">
            <v>0.57699999999999996</v>
          </cell>
        </row>
        <row r="4382">
          <cell r="B4382" t="str">
            <v>ZM.9601222</v>
          </cell>
          <cell r="C4382" t="str">
            <v>ZM POLEA ALTERNADOR 5449 // 28648 SUZUKI SWIFT 2005-UP</v>
          </cell>
          <cell r="D4382">
            <v>32</v>
          </cell>
          <cell r="E4382">
            <v>32</v>
          </cell>
          <cell r="F4382">
            <v>0.47499999999999998</v>
          </cell>
          <cell r="G4382">
            <v>0.47499999999999998</v>
          </cell>
        </row>
        <row r="4383">
          <cell r="B4383" t="str">
            <v>ZM.9601224</v>
          </cell>
          <cell r="C4383" t="str">
            <v>ZM POLEA ALTERNADOR 5629 // 28647 CITROEN BERLINGO MINI 2005-UP 54*39.3*12.9/M16*1.5 6PK</v>
          </cell>
          <cell r="D4383">
            <v>15</v>
          </cell>
          <cell r="E4383">
            <v>15</v>
          </cell>
          <cell r="F4383">
            <v>0.49399999999999999</v>
          </cell>
          <cell r="G4383">
            <v>0.49399999999999999</v>
          </cell>
        </row>
        <row r="4384">
          <cell r="B4384" t="str">
            <v>ZM.9601225</v>
          </cell>
          <cell r="C4384" t="str">
            <v>ZM POLEA ALTERNADOR 5583 // 28698 HYUNDAI KIA PICANTO RIO I10 I20 2005-UP 56.9*40.5*18.5/M16*1.5 5PK</v>
          </cell>
          <cell r="D4384">
            <v>60</v>
          </cell>
          <cell r="E4384">
            <v>60</v>
          </cell>
          <cell r="F4384">
            <v>0.499</v>
          </cell>
          <cell r="G4384">
            <v>0.499</v>
          </cell>
        </row>
        <row r="4385">
          <cell r="B4385" t="str">
            <v>ZM.9601233</v>
          </cell>
          <cell r="C4385" t="str">
            <v>ZM POLEA ALTERNADOR 5594 // 28808 HYUNDAI KIA SANTA FE SORENTO 2010-UP 54.9*38*8.9/M16*1.5 6PK</v>
          </cell>
          <cell r="D4385">
            <v>94</v>
          </cell>
          <cell r="E4385">
            <v>94</v>
          </cell>
          <cell r="F4385">
            <v>0.48299999999999998</v>
          </cell>
          <cell r="G4385">
            <v>0.48299999999999998</v>
          </cell>
        </row>
        <row r="4386">
          <cell r="B4386" t="str">
            <v>ZM.9601234</v>
          </cell>
          <cell r="C4386" t="str">
            <v>ZM POLEA ALTERNADOR 5595 // 28823 AUDI AMAROK 2010-UP 55.9*35*5/M16*1.5 6PK</v>
          </cell>
          <cell r="D4386">
            <v>13</v>
          </cell>
          <cell r="E4386">
            <v>13</v>
          </cell>
          <cell r="F4386">
            <v>0</v>
          </cell>
          <cell r="G4386">
            <v>0.51</v>
          </cell>
        </row>
        <row r="4387">
          <cell r="B4387" t="str">
            <v>ZM.9601236</v>
          </cell>
          <cell r="C4387" t="str">
            <v>ZM POLEA ALTERNADOR 5659 // 28793 HYUNDAI KIA I10 PICANTO 2010-UP 58*38.3*8.9/M16*1.5 6PK</v>
          </cell>
          <cell r="D4387">
            <v>66</v>
          </cell>
          <cell r="E4387">
            <v>66</v>
          </cell>
          <cell r="F4387">
            <v>0.55500000000000005</v>
          </cell>
          <cell r="G4387">
            <v>0.55500000000000005</v>
          </cell>
        </row>
        <row r="4388">
          <cell r="B4388" t="str">
            <v>ZM.9601237</v>
          </cell>
          <cell r="C4388" t="str">
            <v>ZM POLEA ALTERNADOR 5510 // 28652 MERCEDES BENZ B-CLASS 2008-UP 52*37.5*14.9/M16*1.5 5PK</v>
          </cell>
          <cell r="D4388">
            <v>11</v>
          </cell>
          <cell r="E4388">
            <v>11</v>
          </cell>
          <cell r="F4388">
            <v>0.39700000000000002</v>
          </cell>
          <cell r="G4388">
            <v>0.39700000000000002</v>
          </cell>
        </row>
        <row r="4389">
          <cell r="B4389" t="str">
            <v>ZM.9601238</v>
          </cell>
          <cell r="C4389" t="str">
            <v>ZM POLEA ALTERNADOR 5602//28754 AUDI A4 A5 Q5 2008-UP 60.4*45*17.3/M16*1.5 6PK</v>
          </cell>
          <cell r="D4389">
            <v>4</v>
          </cell>
          <cell r="E4389">
            <v>4</v>
          </cell>
          <cell r="F4389">
            <v>0.622</v>
          </cell>
          <cell r="G4389">
            <v>0.622</v>
          </cell>
        </row>
        <row r="4390">
          <cell r="B4390" t="str">
            <v>ZM.9601241</v>
          </cell>
          <cell r="C4390" t="str">
            <v>ZM POLEA ALTERNADOR 5664 // 28755 FORD ECOSPORT FIESTA FOCUS 2010-UP 48.4*33*4.4/M16*1.5 6PK</v>
          </cell>
          <cell r="D4390">
            <v>12</v>
          </cell>
          <cell r="E4390">
            <v>12</v>
          </cell>
          <cell r="F4390">
            <v>0.36899999999999999</v>
          </cell>
          <cell r="G4390">
            <v>0.36899999999999999</v>
          </cell>
        </row>
        <row r="4391">
          <cell r="B4391" t="str">
            <v>ZM.ZM-1261</v>
          </cell>
          <cell r="C4391" t="str">
            <v>ZM SOLENOIDE ARRANCADOR ZM-1261 HYUNDAI KIA SONATA OPTIMA 2010-UP 12V DELCO</v>
          </cell>
          <cell r="D4391">
            <v>30</v>
          </cell>
          <cell r="E4391">
            <v>30</v>
          </cell>
          <cell r="F4391">
            <v>0.434</v>
          </cell>
          <cell r="G4391">
            <v>0.434</v>
          </cell>
        </row>
        <row r="4392">
          <cell r="B4392" t="str">
            <v>ZM.ZM-1371</v>
          </cell>
          <cell r="C4392" t="str">
            <v>ZM SOLENOIDE ARRANCADOR ZM-1371 FORD FIESTA FOCUS 2000-UP 12V BOSCH</v>
          </cell>
          <cell r="D4392">
            <v>56</v>
          </cell>
          <cell r="E4392">
            <v>56</v>
          </cell>
          <cell r="F4392">
            <v>0.70099999999999996</v>
          </cell>
          <cell r="G4392">
            <v>0.70099999999999996</v>
          </cell>
        </row>
        <row r="4393">
          <cell r="B4393" t="str">
            <v>ZM.ZM-1391</v>
          </cell>
          <cell r="C4393" t="str">
            <v>ZM SOLENOIDE ARRANCADOR ZM-1391 HYUNDAI KIA I10 PICANTO 2008-UP 12V VALEO</v>
          </cell>
          <cell r="D4393">
            <v>227</v>
          </cell>
          <cell r="E4393">
            <v>227</v>
          </cell>
          <cell r="F4393">
            <v>0.35</v>
          </cell>
          <cell r="G4393">
            <v>0.35</v>
          </cell>
        </row>
        <row r="4394">
          <cell r="B4394" t="str">
            <v>ZM.ZM-1392</v>
          </cell>
          <cell r="C4394" t="str">
            <v>ZM ZM-1392 SOLENOIDE ARRANCADOR TOYOTA HILUX REVO 2015-UP VALEO</v>
          </cell>
          <cell r="D4394">
            <v>88</v>
          </cell>
          <cell r="E4394">
            <v>88</v>
          </cell>
          <cell r="F4394">
            <v>0.65500000000000003</v>
          </cell>
          <cell r="G4394">
            <v>0.65500000000000003</v>
          </cell>
        </row>
        <row r="4395">
          <cell r="B4395" t="str">
            <v>ZM.ZM-1397</v>
          </cell>
          <cell r="C4395" t="str">
            <v>ZM SOLENOIDE ARRANCADOR ZM-1397 TOYOTA AVENSIS COROLLA 2000-UP 12V DENSO</v>
          </cell>
          <cell r="D4395">
            <v>6</v>
          </cell>
          <cell r="E4395">
            <v>6</v>
          </cell>
          <cell r="F4395">
            <v>0.60299999999999998</v>
          </cell>
          <cell r="G4395">
            <v>0.60299999999999998</v>
          </cell>
        </row>
        <row r="4396">
          <cell r="B4396" t="str">
            <v>ZM.ZM-1409</v>
          </cell>
          <cell r="C4396" t="str">
            <v>ZM SOLENOIDE ARRANCADOR 10512097 DELCO 38MT 1992-UP 24V AUXILIAR CON CABLE</v>
          </cell>
          <cell r="D4396">
            <v>15</v>
          </cell>
          <cell r="E4396">
            <v>15</v>
          </cell>
          <cell r="F4396">
            <v>0.38100000000000001</v>
          </cell>
          <cell r="G4396">
            <v>0.38100000000000001</v>
          </cell>
        </row>
        <row r="4397">
          <cell r="B4397" t="str">
            <v>ZM.ZM-1421</v>
          </cell>
          <cell r="C4397" t="str">
            <v>ZM SOLENOIDE ARRANCADOR ZM-1421 TOYOTA TODOS 1992-UP 12V DENSO REBOBINADO</v>
          </cell>
          <cell r="D4397">
            <v>12</v>
          </cell>
          <cell r="E4397">
            <v>12</v>
          </cell>
          <cell r="F4397">
            <v>0.32600000000000001</v>
          </cell>
          <cell r="G4397">
            <v>0.32600000000000001</v>
          </cell>
        </row>
        <row r="4398">
          <cell r="B4398" t="str">
            <v>ZM.ZM-1425</v>
          </cell>
          <cell r="C4398" t="str">
            <v>ZM SOLENOIDE ARRANCADOR ZM-1425 TOYOTA RAV CAMRY 2005-2016 12V DENSO</v>
          </cell>
          <cell r="D4398">
            <v>78</v>
          </cell>
          <cell r="E4398">
            <v>78</v>
          </cell>
          <cell r="F4398">
            <v>0.54500000000000004</v>
          </cell>
          <cell r="G4398">
            <v>0.54500000000000004</v>
          </cell>
        </row>
        <row r="4399">
          <cell r="B4399" t="str">
            <v>ZM.ZM-1482</v>
          </cell>
          <cell r="C4399" t="str">
            <v>ZM SOLENOIDE ARRANCADOR ZM-1482 VOLKSWAGEN MODASA 2000-UP 12V PRESTOLITE</v>
          </cell>
          <cell r="D4399">
            <v>79</v>
          </cell>
          <cell r="E4399">
            <v>79</v>
          </cell>
          <cell r="F4399">
            <v>0.83</v>
          </cell>
          <cell r="G4399">
            <v>0.83</v>
          </cell>
        </row>
        <row r="4400">
          <cell r="B4400" t="str">
            <v>ZM.ZM-1483</v>
          </cell>
          <cell r="C4400" t="str">
            <v>ZM SOLENOIDE ARRANCADOR ZM-1483 VOLKSWAGEN MODASA 2000-UP 24V PRESTOLITE</v>
          </cell>
          <cell r="D4400">
            <v>7</v>
          </cell>
          <cell r="E4400">
            <v>7</v>
          </cell>
          <cell r="F4400">
            <v>0.76800000000000002</v>
          </cell>
          <cell r="G4400">
            <v>0.76800000000000002</v>
          </cell>
        </row>
        <row r="4401">
          <cell r="B4401" t="str">
            <v>ZM.ZM-1551</v>
          </cell>
          <cell r="C4401" t="str">
            <v>ZM SOLENOIDE ARRANCADOR 1113594 DELCO 20MT 27MT 1982-UP 24V</v>
          </cell>
          <cell r="D4401">
            <v>13</v>
          </cell>
          <cell r="E4401">
            <v>13</v>
          </cell>
          <cell r="F4401">
            <v>0.86699999999999999</v>
          </cell>
          <cell r="G4401">
            <v>0.86699999999999999</v>
          </cell>
        </row>
        <row r="4402">
          <cell r="B4402" t="str">
            <v>ZM.ZM-1561</v>
          </cell>
          <cell r="C4402" t="str">
            <v>ZM SOLENOIDE ARRANCADOR ZM-1561 RENAULT GS 1975-1985 12V DUCELLIER</v>
          </cell>
          <cell r="D4402">
            <v>5</v>
          </cell>
          <cell r="E4402">
            <v>5</v>
          </cell>
          <cell r="F4402">
            <v>0.65200000000000002</v>
          </cell>
          <cell r="G4402">
            <v>0.65200000000000002</v>
          </cell>
        </row>
        <row r="4403">
          <cell r="B4403" t="str">
            <v>ZM.ZM-1575</v>
          </cell>
          <cell r="C4403" t="str">
            <v>ZM SOLENOIDE ARRANCADOR ZM-1575 LAND ROGER DISCOVERY 1990-UP 12V BOSCH</v>
          </cell>
          <cell r="D4403">
            <v>4</v>
          </cell>
          <cell r="E4403">
            <v>4</v>
          </cell>
          <cell r="F4403">
            <v>0.84499999999999997</v>
          </cell>
          <cell r="G4403">
            <v>0.84499999999999997</v>
          </cell>
        </row>
        <row r="4404">
          <cell r="B4404" t="str">
            <v>ZM.ZM-1801</v>
          </cell>
          <cell r="C4404" t="str">
            <v>ZM SOLENOIDE ARRANCADOR ZM-1801 DEUTZ BUS 2000-UP 24V LUCAS</v>
          </cell>
          <cell r="D4404">
            <v>6</v>
          </cell>
          <cell r="E4404">
            <v>6</v>
          </cell>
          <cell r="F4404">
            <v>1.526</v>
          </cell>
          <cell r="G4404">
            <v>1.526</v>
          </cell>
        </row>
        <row r="4405">
          <cell r="B4405" t="str">
            <v>ZM.ZM-1818</v>
          </cell>
          <cell r="C4405" t="str">
            <v>ZM SOLENOIDE ARRANCADOR 10515840 DELCO 29MT 1992-UP 12V</v>
          </cell>
          <cell r="D4405">
            <v>3</v>
          </cell>
          <cell r="E4405">
            <v>3</v>
          </cell>
          <cell r="F4405">
            <v>1.4590000000000001</v>
          </cell>
          <cell r="G4405">
            <v>1.4590000000000001</v>
          </cell>
        </row>
        <row r="4406">
          <cell r="B4406" t="str">
            <v>ZM.ZM-1825</v>
          </cell>
          <cell r="C4406" t="str">
            <v>ZM SOLENOIDE ARRANCADOR ZM-1825 PERKINS 1982-UP 12V ISKRA</v>
          </cell>
          <cell r="D4406">
            <v>5</v>
          </cell>
          <cell r="E4406">
            <v>5</v>
          </cell>
          <cell r="F4406">
            <v>1.2370000000000001</v>
          </cell>
          <cell r="G4406">
            <v>1.2370000000000001</v>
          </cell>
        </row>
        <row r="4407">
          <cell r="B4407" t="str">
            <v>ZM.ZM-1840</v>
          </cell>
          <cell r="C4407" t="str">
            <v>ZM SOLENOIDE ARRANCADOR 10512094 DELCO 38MT 1992-UP 24V</v>
          </cell>
          <cell r="D4407">
            <v>13</v>
          </cell>
          <cell r="E4407">
            <v>13</v>
          </cell>
          <cell r="F4407">
            <v>2.044</v>
          </cell>
          <cell r="G4407">
            <v>2.044</v>
          </cell>
        </row>
        <row r="4408">
          <cell r="B4408" t="str">
            <v>ZM.ZM-1841</v>
          </cell>
          <cell r="C4408" t="str">
            <v>ZM SOLENOIDE ARRANCADOR 10511409 DELCO 39MT 1992-UP 24V</v>
          </cell>
          <cell r="D4408">
            <v>20</v>
          </cell>
          <cell r="E4408">
            <v>20</v>
          </cell>
          <cell r="F4408">
            <v>2.0739999999999998</v>
          </cell>
          <cell r="G4408">
            <v>2.0739999999999998</v>
          </cell>
        </row>
        <row r="4409">
          <cell r="B4409" t="str">
            <v>ZM.ZM-1842</v>
          </cell>
          <cell r="C4409" t="str">
            <v>ZM SOLENOIDE ARRANCADOR ZM-1842 MITSUBISHI FUSO 1992-UP 12V</v>
          </cell>
          <cell r="D4409">
            <v>26</v>
          </cell>
          <cell r="E4409">
            <v>26</v>
          </cell>
          <cell r="F4409">
            <v>1.8680000000000001</v>
          </cell>
          <cell r="G4409">
            <v>1.8680000000000001</v>
          </cell>
        </row>
        <row r="4410">
          <cell r="B4410" t="str">
            <v>ZM.ZM-1891</v>
          </cell>
          <cell r="C4410" t="str">
            <v>ZM SOLENOIDE ARRANCADOR ZM-1891 KIA BONGO 2007-UP 12V MITSUBISHI</v>
          </cell>
          <cell r="D4410">
            <v>30</v>
          </cell>
          <cell r="E4410">
            <v>30</v>
          </cell>
          <cell r="F4410">
            <v>4.0910000000000002</v>
          </cell>
          <cell r="G4410">
            <v>4.0910000000000002</v>
          </cell>
        </row>
        <row r="4411">
          <cell r="B4411" t="str">
            <v>ZM.ZM-1978</v>
          </cell>
          <cell r="C4411" t="str">
            <v>ZM SOLENOIDE ARRANCADOR ZM-1978 TOYOTA COROLLA FIELDER 1999-UP 12V BOSCH</v>
          </cell>
          <cell r="D4411">
            <v>53</v>
          </cell>
          <cell r="E4411">
            <v>53</v>
          </cell>
          <cell r="F4411">
            <v>0.85</v>
          </cell>
          <cell r="G4411">
            <v>0.85</v>
          </cell>
        </row>
        <row r="4412">
          <cell r="B4412" t="str">
            <v>ZM.ZM-1981</v>
          </cell>
          <cell r="C4412" t="str">
            <v>ZM SOLENOIDE ARRANCADOR ZM-1981 NISSAN PICK UP 1988-UP 12V HITACHI</v>
          </cell>
          <cell r="D4412">
            <v>177</v>
          </cell>
          <cell r="E4412">
            <v>177</v>
          </cell>
          <cell r="F4412">
            <v>0.82299999999999995</v>
          </cell>
          <cell r="G4412">
            <v>0.82299999999999995</v>
          </cell>
        </row>
        <row r="4413">
          <cell r="B4413" t="str">
            <v>ZM.ZM-1982</v>
          </cell>
          <cell r="C4413" t="str">
            <v>ZM SOLENOIDE ARRANCADOR ZM-1982 NISSAN CONDOR 2000-UP 12V HITACHI</v>
          </cell>
          <cell r="D4413">
            <v>30</v>
          </cell>
          <cell r="E4413">
            <v>30</v>
          </cell>
          <cell r="F4413">
            <v>1.008</v>
          </cell>
          <cell r="G4413">
            <v>1.008</v>
          </cell>
        </row>
        <row r="4414">
          <cell r="B4414" t="str">
            <v>ZM.ZM-1991</v>
          </cell>
          <cell r="C4414" t="str">
            <v>ZM ZM-1991 SOLENOIDE ARRANCADOR CHEROKEE COMPASS 500</v>
          </cell>
          <cell r="D4414">
            <v>16</v>
          </cell>
          <cell r="E4414">
            <v>16</v>
          </cell>
          <cell r="F4414">
            <v>0.68700000000000006</v>
          </cell>
          <cell r="G4414">
            <v>0.68700000000000006</v>
          </cell>
        </row>
        <row r="4415">
          <cell r="B4415" t="str">
            <v>ZM.ZM-1992</v>
          </cell>
          <cell r="C4415" t="str">
            <v>ZM SOLENOIDE ARRANCADOR ZM-1992 LIFAN X60 2010-UP 12V</v>
          </cell>
          <cell r="D4415">
            <v>12</v>
          </cell>
          <cell r="E4415">
            <v>12</v>
          </cell>
          <cell r="F4415">
            <v>0</v>
          </cell>
          <cell r="G4415">
            <v>0.69199999999999995</v>
          </cell>
        </row>
        <row r="4416">
          <cell r="B4416" t="str">
            <v>ZM.ZM-2401</v>
          </cell>
          <cell r="C4416" t="str">
            <v>ZM SOLENOIDE ARRANCADOR ZM-2401 UNIVERSAL 24V FORD BAQUELITA</v>
          </cell>
          <cell r="D4416">
            <v>114</v>
          </cell>
          <cell r="E4416">
            <v>114</v>
          </cell>
          <cell r="F4416">
            <v>0.36699999999999999</v>
          </cell>
          <cell r="G4416">
            <v>0.36699999999999999</v>
          </cell>
        </row>
        <row r="4417">
          <cell r="B4417" t="str">
            <v>ZM.ZM-2689</v>
          </cell>
          <cell r="C4417" t="str">
            <v>ZM SOLENOIDE ARRANCADOR ZM-2689 NISSAN CIVILIAN 1982-UP 24V HITACHI</v>
          </cell>
          <cell r="D4417">
            <v>58</v>
          </cell>
          <cell r="E4417">
            <v>58</v>
          </cell>
          <cell r="F4417">
            <v>0.79</v>
          </cell>
          <cell r="G4417">
            <v>0.79</v>
          </cell>
        </row>
        <row r="4418">
          <cell r="B4418" t="str">
            <v>ZM.ZM-2818</v>
          </cell>
          <cell r="C4418" t="str">
            <v>ZM SOLENOIDE ARRANCADOR 10518782 DELCO 29MT 1992-UP 24V</v>
          </cell>
          <cell r="D4418">
            <v>7</v>
          </cell>
          <cell r="E4418">
            <v>7</v>
          </cell>
          <cell r="F4418">
            <v>1.452</v>
          </cell>
          <cell r="G4418">
            <v>1.452</v>
          </cell>
        </row>
        <row r="4419">
          <cell r="B4419" t="str">
            <v>ZM.ZM-2896</v>
          </cell>
          <cell r="C4419" t="str">
            <v>ZM SOLENOIDE ARRANCADOR ZM-2896 MITSUBISHI CANTER ROSA 1998-UP 24V</v>
          </cell>
          <cell r="D4419">
            <v>23</v>
          </cell>
          <cell r="E4419">
            <v>23</v>
          </cell>
          <cell r="F4419">
            <v>1.087</v>
          </cell>
          <cell r="G4419">
            <v>1.087</v>
          </cell>
        </row>
        <row r="4420">
          <cell r="B4420" t="str">
            <v>ZM.ZM-291</v>
          </cell>
          <cell r="C4420" t="str">
            <v>ZM SOLENOIDE ARRANCADOR ZM-291 SCANIA CAMION 2001-UP 24V BOSCH AUXILIAR CON CABLE</v>
          </cell>
          <cell r="D4420">
            <v>120</v>
          </cell>
          <cell r="E4420">
            <v>120</v>
          </cell>
          <cell r="F4420">
            <v>0.28199999999999997</v>
          </cell>
          <cell r="G4420">
            <v>0.28199999999999997</v>
          </cell>
        </row>
        <row r="4421">
          <cell r="B4421" t="str">
            <v>ZM.ZM-2950</v>
          </cell>
          <cell r="C4421" t="str">
            <v>ZM SOLENOIDE ARRANCADOR 10524094 DELCO 50MT 1992-UP 24V</v>
          </cell>
          <cell r="D4421">
            <v>9</v>
          </cell>
          <cell r="E4421">
            <v>9</v>
          </cell>
          <cell r="F4421">
            <v>2.968</v>
          </cell>
          <cell r="G4421">
            <v>2.968</v>
          </cell>
        </row>
        <row r="4422">
          <cell r="B4422" t="str">
            <v>ZM.ZM-2982</v>
          </cell>
          <cell r="C4422" t="str">
            <v>ZM SOLENOIDE ARRANCADOR ZM-2982 NISSAN PATROL PICK UP 1992-UP 24V HITACHI</v>
          </cell>
          <cell r="D4422">
            <v>10</v>
          </cell>
          <cell r="E4422">
            <v>10</v>
          </cell>
          <cell r="F4422">
            <v>1.0309999999999999</v>
          </cell>
          <cell r="G4422">
            <v>1.0309999999999999</v>
          </cell>
        </row>
        <row r="4423">
          <cell r="B4423" t="str">
            <v>ZM.ZM-2995</v>
          </cell>
          <cell r="C4423" t="str">
            <v>ZM SOLENOIDE ARRANCADOR ZM-2995 HYUNDAI KIA ACCENT RIO 2008-UP 12V MITSUBISHI</v>
          </cell>
          <cell r="D4423">
            <v>15</v>
          </cell>
          <cell r="E4423">
            <v>15</v>
          </cell>
          <cell r="F4423">
            <v>0.57899999999999996</v>
          </cell>
          <cell r="G4423">
            <v>0.57899999999999996</v>
          </cell>
        </row>
        <row r="4424">
          <cell r="B4424" t="str">
            <v>ZM.ZM-2996</v>
          </cell>
          <cell r="C4424" t="str">
            <v>ZM SOLENOIDE ARRANCADOR ZM-2996 CHEVROLET SONIC CRUZE 2010-UP 12V</v>
          </cell>
          <cell r="D4424">
            <v>2</v>
          </cell>
          <cell r="E4424">
            <v>2</v>
          </cell>
          <cell r="F4424">
            <v>0.63100000000000001</v>
          </cell>
          <cell r="G4424">
            <v>0.63100000000000001</v>
          </cell>
        </row>
        <row r="4425">
          <cell r="B4425" t="str">
            <v>ZM.ZM-3381</v>
          </cell>
          <cell r="C4425" t="str">
            <v>ZM SOLENOIDE ARRANCADOR ZM-3381 CITROEN MASTER FIAT 2008-UP 12V BOSCH</v>
          </cell>
          <cell r="D4425">
            <v>25</v>
          </cell>
          <cell r="E4425">
            <v>25</v>
          </cell>
          <cell r="F4425">
            <v>0.71499999999999997</v>
          </cell>
          <cell r="G4425">
            <v>0.71499999999999997</v>
          </cell>
        </row>
        <row r="4426">
          <cell r="B4426" t="str">
            <v>ZM.ZM-3485</v>
          </cell>
          <cell r="C4426" t="str">
            <v>ZM SOLENOIDE ARRANCADOR ZM-3485 VOLKSWAGEN BUS 2001-UP 24V PRESTOLITE</v>
          </cell>
          <cell r="D4426">
            <v>106</v>
          </cell>
          <cell r="E4426">
            <v>106</v>
          </cell>
          <cell r="F4426">
            <v>0.76900000000000002</v>
          </cell>
          <cell r="G4426">
            <v>0.76900000000000002</v>
          </cell>
        </row>
        <row r="4427">
          <cell r="B4427" t="str">
            <v>ZM.ZM-3491</v>
          </cell>
          <cell r="C4427" t="str">
            <v>ZM SOLENOIDE ARRANCADOR ZM-3491 VOLVO S40 2001-UP 12V VALEO</v>
          </cell>
          <cell r="D4427">
            <v>12</v>
          </cell>
          <cell r="E4427">
            <v>12</v>
          </cell>
          <cell r="F4427">
            <v>0.66500000000000004</v>
          </cell>
          <cell r="G4427">
            <v>0.66500000000000004</v>
          </cell>
        </row>
        <row r="4428">
          <cell r="B4428" t="str">
            <v>ZM.ZM-356</v>
          </cell>
          <cell r="C4428" t="str">
            <v>ZM SOLENOIDE ARRANCADOR 10511209 DELCO 42MT 1992-UP 12V</v>
          </cell>
          <cell r="D4428">
            <v>8</v>
          </cell>
          <cell r="E4428">
            <v>8</v>
          </cell>
          <cell r="F4428">
            <v>2.234</v>
          </cell>
          <cell r="G4428">
            <v>2.234</v>
          </cell>
        </row>
        <row r="4429">
          <cell r="B4429" t="str">
            <v>ZM.ZM-3579</v>
          </cell>
          <cell r="C4429" t="str">
            <v>ZM SOLENOIDE ARRANCADOR ZM-3579 CITROEN FIAT 12V ISKRA</v>
          </cell>
          <cell r="D4429">
            <v>13</v>
          </cell>
          <cell r="E4429">
            <v>13</v>
          </cell>
          <cell r="F4429">
            <v>0.80400000000000005</v>
          </cell>
          <cell r="G4429">
            <v>0.80400000000000005</v>
          </cell>
        </row>
        <row r="4430">
          <cell r="B4430" t="str">
            <v>ZM.ZM-3590</v>
          </cell>
          <cell r="C4430" t="str">
            <v>ZM SOLENOIDE ARRANCADOR ZM-3590 FORD ECOSPORT FOCUS 2005-UP 12V VALEO</v>
          </cell>
          <cell r="D4430">
            <v>5</v>
          </cell>
          <cell r="E4430">
            <v>5</v>
          </cell>
          <cell r="F4430">
            <v>0.56100000000000005</v>
          </cell>
          <cell r="G4430">
            <v>0.56100000000000005</v>
          </cell>
        </row>
        <row r="4431">
          <cell r="B4431" t="str">
            <v>ZM.ZM-362</v>
          </cell>
          <cell r="C4431" t="str">
            <v>ZM SOLENOIDE ARRANCADOR 1115657 DELCO 42MT 1992-UP 24V</v>
          </cell>
          <cell r="D4431">
            <v>6</v>
          </cell>
          <cell r="E4431">
            <v>6</v>
          </cell>
          <cell r="F4431">
            <v>2.1669999999999998</v>
          </cell>
          <cell r="G4431">
            <v>2.1669999999999998</v>
          </cell>
        </row>
        <row r="4432">
          <cell r="B4432" t="str">
            <v>ZM.ZM-3639</v>
          </cell>
          <cell r="C4432" t="str">
            <v>ZM SOLENOIDE ARRANCADOR ZM-3639 SCANIA SERIE P, R, T 2004-2005 24V BOSCH</v>
          </cell>
          <cell r="D4432">
            <v>150</v>
          </cell>
          <cell r="E4432">
            <v>150</v>
          </cell>
          <cell r="F4432">
            <v>1.292</v>
          </cell>
          <cell r="G4432">
            <v>1.292</v>
          </cell>
        </row>
        <row r="4433">
          <cell r="B4433" t="str">
            <v>ZM.ZM-3640</v>
          </cell>
          <cell r="C4433" t="str">
            <v>ZM SOLENOIDE ARRANCADOR ZM-3640 FORD TRACTOR 1992-1997 12V BOSCH</v>
          </cell>
          <cell r="D4433">
            <v>1</v>
          </cell>
          <cell r="E4433">
            <v>1</v>
          </cell>
          <cell r="F4433">
            <v>1.214</v>
          </cell>
          <cell r="G4433">
            <v>1.214</v>
          </cell>
        </row>
        <row r="4434">
          <cell r="B4434" t="str">
            <v>ZM.ZM-3651</v>
          </cell>
          <cell r="C4434" t="str">
            <v>ZM SOLENOIDE ARRANCADOR ZM-3651 FIAT TEMPRA 1982-UP 12V MARELLI</v>
          </cell>
          <cell r="D4434">
            <v>5</v>
          </cell>
          <cell r="E4434">
            <v>5</v>
          </cell>
          <cell r="F4434">
            <v>0.77300000000000002</v>
          </cell>
          <cell r="G4434">
            <v>0.77300000000000002</v>
          </cell>
        </row>
        <row r="4435">
          <cell r="B4435" t="str">
            <v>ZM.ZM-3665</v>
          </cell>
          <cell r="C4435" t="str">
            <v>ZM SOLENOIDE ARRANCADOR ZM-3665 TOYOTA ETIOS 2013-UP 12V DENSO</v>
          </cell>
          <cell r="D4435">
            <v>20</v>
          </cell>
          <cell r="E4435">
            <v>20</v>
          </cell>
          <cell r="F4435">
            <v>0.45800000000000002</v>
          </cell>
          <cell r="G4435">
            <v>0.45800000000000002</v>
          </cell>
        </row>
        <row r="4436">
          <cell r="B4436" t="str">
            <v>ZM.ZM-3695A</v>
          </cell>
          <cell r="C4436" t="str">
            <v>ZM SOLENOIDE ARRANCADOR ZM-3695 NISSAN ALTIMA 1998-2001 12V MITSUBISHI</v>
          </cell>
          <cell r="D4436">
            <v>7</v>
          </cell>
          <cell r="E4436">
            <v>7</v>
          </cell>
          <cell r="F4436">
            <v>0.74399999999999999</v>
          </cell>
          <cell r="G4436">
            <v>0.74399999999999999</v>
          </cell>
        </row>
        <row r="4437">
          <cell r="B4437" t="str">
            <v>ZM.ZM-3698</v>
          </cell>
          <cell r="C4437" t="str">
            <v>ZM SOLENOIDE ARRANCADOR ZM-3698 DAEWOO TICO 1992-UP 12V DELCO</v>
          </cell>
          <cell r="D4437">
            <v>11</v>
          </cell>
          <cell r="E4437">
            <v>11</v>
          </cell>
          <cell r="F4437">
            <v>0.72399999999999998</v>
          </cell>
          <cell r="G4437">
            <v>0.72399999999999998</v>
          </cell>
        </row>
        <row r="4438">
          <cell r="B4438" t="str">
            <v>ZM.ZM-3705</v>
          </cell>
          <cell r="C4438" t="str">
            <v>ZM SOLENOIDE ARRANCADOR ZM-3705 HONDA ACCORD CIVIC 2006-2011 12V DENSO</v>
          </cell>
          <cell r="D4438">
            <v>5</v>
          </cell>
          <cell r="E4438">
            <v>5</v>
          </cell>
          <cell r="F4438">
            <v>0.61699999999999999</v>
          </cell>
          <cell r="G4438">
            <v>0.61699999999999999</v>
          </cell>
        </row>
        <row r="4439">
          <cell r="B4439" t="str">
            <v>ZM.ZM-371</v>
          </cell>
          <cell r="C4439" t="str">
            <v>ZM SOLENOIDE ARRANCADOR ZM-371 FORD ESCORT 1995-2001 12V BOSCH</v>
          </cell>
          <cell r="D4439">
            <v>4</v>
          </cell>
          <cell r="E4439">
            <v>4</v>
          </cell>
          <cell r="F4439">
            <v>0.70499999999999996</v>
          </cell>
          <cell r="G4439">
            <v>0.70499999999999996</v>
          </cell>
        </row>
        <row r="4440">
          <cell r="B4440" t="str">
            <v>ZM.ZM-376</v>
          </cell>
          <cell r="C4440" t="str">
            <v>ZM SOLENOIDE ARRANCADOR ZM-376 PEUGEOT 205 306 405 406 605 000 1996-UP 12V BOSCH</v>
          </cell>
          <cell r="D4440">
            <v>2</v>
          </cell>
          <cell r="E4440">
            <v>2</v>
          </cell>
          <cell r="F4440">
            <v>0.70799999999999996</v>
          </cell>
          <cell r="G4440">
            <v>0.70799999999999996</v>
          </cell>
        </row>
        <row r="4441">
          <cell r="B4441" t="str">
            <v>ZM.ZM-379</v>
          </cell>
          <cell r="C4441" t="str">
            <v>ZM SOLENOIDE ARRANCADOR ZM-379 RENAULT LAGUNA 2000-UP 12V BOSCH</v>
          </cell>
          <cell r="D4441">
            <v>20</v>
          </cell>
          <cell r="E4441">
            <v>20</v>
          </cell>
          <cell r="F4441">
            <v>0.7</v>
          </cell>
          <cell r="G4441">
            <v>0.7</v>
          </cell>
        </row>
        <row r="4442">
          <cell r="B4442" t="str">
            <v>ZM.ZM-3795</v>
          </cell>
          <cell r="C4442" t="str">
            <v>ZM SOLENOIDE ARRANCADOR ZM-3795 FORD ESCAPE FOCUS EDGE 2012-UP 12V MITSUBISHI</v>
          </cell>
          <cell r="D4442">
            <v>11</v>
          </cell>
          <cell r="E4442">
            <v>11</v>
          </cell>
          <cell r="F4442">
            <v>0.69699999999999995</v>
          </cell>
          <cell r="G4442">
            <v>0.70099999999999996</v>
          </cell>
        </row>
        <row r="4443">
          <cell r="B4443" t="str">
            <v>ZM.ZM-381</v>
          </cell>
          <cell r="C4443" t="str">
            <v>ZM ZM-381 SOLENOIDE ARRANCADOR VOLKSWAGEN AMAROK 2015-UP BOSCH</v>
          </cell>
          <cell r="D4443">
            <v>8</v>
          </cell>
          <cell r="E4443">
            <v>8</v>
          </cell>
          <cell r="F4443">
            <v>0.73299999999999998</v>
          </cell>
          <cell r="G4443">
            <v>0.73299999999999998</v>
          </cell>
        </row>
        <row r="4444">
          <cell r="B4444" t="str">
            <v>ZM.ZM-382</v>
          </cell>
          <cell r="C4444" t="str">
            <v>ZM SOLENOIDE ARRANCADOR ZM-382 VW CROSSFOX GOL 2000-UP 12V BOSCH</v>
          </cell>
          <cell r="D4444">
            <v>9</v>
          </cell>
          <cell r="E4444">
            <v>9</v>
          </cell>
          <cell r="F4444">
            <v>0.72399999999999998</v>
          </cell>
          <cell r="G4444">
            <v>0.72399999999999998</v>
          </cell>
        </row>
        <row r="4445">
          <cell r="B4445" t="str">
            <v>ZM.ZM-3842</v>
          </cell>
          <cell r="C4445" t="str">
            <v>SOLENOIDE ARRANCADOR ZM-3842 VOLVO PENTA CHINOS  24V MITSUBISHI</v>
          </cell>
          <cell r="D4445">
            <v>13</v>
          </cell>
          <cell r="E4445">
            <v>13</v>
          </cell>
          <cell r="F4445">
            <v>1.988</v>
          </cell>
          <cell r="G4445">
            <v>1.988</v>
          </cell>
        </row>
        <row r="4446">
          <cell r="B4446" t="str">
            <v>ZM.ZM-3897</v>
          </cell>
          <cell r="C4446" t="str">
            <v>ZM SOLENOIDE ARRANCADOR ZM-3897 MITSUBISHI FUSO 1992-UP 24V SIN OREJA</v>
          </cell>
          <cell r="D4446">
            <v>102</v>
          </cell>
          <cell r="E4446">
            <v>102</v>
          </cell>
          <cell r="F4446">
            <v>1.224</v>
          </cell>
          <cell r="G4446">
            <v>1.224</v>
          </cell>
        </row>
        <row r="4447">
          <cell r="B4447" t="str">
            <v>ZM.ZM-3898</v>
          </cell>
          <cell r="C4447" t="str">
            <v>ZM SOLENOIDE ARRANCADOR ZM-3898 MERCDES BENZ ACTROS 2000-UP 24V MITSUBISHI</v>
          </cell>
          <cell r="D4447">
            <v>39</v>
          </cell>
          <cell r="E4447">
            <v>39</v>
          </cell>
          <cell r="F4447">
            <v>1.2689999999999999</v>
          </cell>
          <cell r="G4447">
            <v>1.2689999999999999</v>
          </cell>
        </row>
        <row r="4448">
          <cell r="B4448" t="str">
            <v>ZM.ZM-390</v>
          </cell>
          <cell r="C4448" t="str">
            <v>ZM SOLENOIDE ARRANCADOR 36120-2B100 HYUNDAI KIA  ELANTRA CERATO 2015-2022 12V VALEO</v>
          </cell>
          <cell r="D4448">
            <v>55</v>
          </cell>
          <cell r="E4448">
            <v>55</v>
          </cell>
          <cell r="F4448">
            <v>0</v>
          </cell>
          <cell r="G4448">
            <v>0.36799999999999999</v>
          </cell>
        </row>
        <row r="4449">
          <cell r="B4449" t="str">
            <v>ZM.ZM-391</v>
          </cell>
          <cell r="C4449" t="str">
            <v>ZM SOLENOIDE ARRANCADOR ZM-391 HYUNDAI KIA ACCENT RIO 2010-UP 12V VALEO</v>
          </cell>
          <cell r="D4449">
            <v>230</v>
          </cell>
          <cell r="E4449">
            <v>230</v>
          </cell>
          <cell r="F4449">
            <v>0.35199999999999998</v>
          </cell>
          <cell r="G4449">
            <v>0.35199999999999998</v>
          </cell>
        </row>
        <row r="4450">
          <cell r="B4450" t="str">
            <v>ZM.ZM-397</v>
          </cell>
          <cell r="C4450" t="str">
            <v>ZM SOLENOIDE ARRANCADOR ZM-397 TOYOTA COROLLA AVENSIS 2003-UP 12V DENSO</v>
          </cell>
          <cell r="D4450">
            <v>12</v>
          </cell>
          <cell r="E4450">
            <v>12</v>
          </cell>
          <cell r="F4450">
            <v>0.625</v>
          </cell>
          <cell r="G4450">
            <v>0.625</v>
          </cell>
        </row>
        <row r="4451">
          <cell r="B4451" t="str">
            <v>ZM.ZM-3972</v>
          </cell>
          <cell r="C4451" t="str">
            <v>ZM SOLENOIDE ARRANCADOR ZM-3972 FORD F250 PICK UP 1999-UP 12V BOSCH</v>
          </cell>
          <cell r="D4451">
            <v>3</v>
          </cell>
          <cell r="E4451">
            <v>3</v>
          </cell>
          <cell r="F4451">
            <v>0.84799999999999998</v>
          </cell>
          <cell r="G4451">
            <v>0.84799999999999998</v>
          </cell>
        </row>
        <row r="4452">
          <cell r="B4452" t="str">
            <v>ZM.ZM-3972A</v>
          </cell>
          <cell r="C4452" t="str">
            <v>ZM SOLENOIDE ARRANCADOR ZM-3972 FORD F250 PICK UP 1999-UP 12V BOSCH</v>
          </cell>
          <cell r="D4452">
            <v>4</v>
          </cell>
          <cell r="E4452">
            <v>4</v>
          </cell>
          <cell r="F4452">
            <v>0.86</v>
          </cell>
          <cell r="G4452">
            <v>0.86</v>
          </cell>
        </row>
        <row r="4453">
          <cell r="B4453" t="str">
            <v>ZM.ZM-3978</v>
          </cell>
          <cell r="C4453" t="str">
            <v>ZM SOLENOIDE ARRANCADOR ZM-3978 TOYOTA HILUX 2KD 2005-UP 12V BOSCH</v>
          </cell>
          <cell r="D4453">
            <v>15</v>
          </cell>
          <cell r="E4453">
            <v>15</v>
          </cell>
          <cell r="F4453">
            <v>0.85399999999999998</v>
          </cell>
          <cell r="G4453">
            <v>0.85399999999999998</v>
          </cell>
        </row>
        <row r="4454">
          <cell r="B4454" t="str">
            <v>ZM.ZM-401</v>
          </cell>
          <cell r="C4454" t="str">
            <v>ZM SOLENOIDE ARRANCADOR ZM-401 UNIVERSAL 12V FORD BAQUELITA</v>
          </cell>
          <cell r="D4454">
            <v>76</v>
          </cell>
          <cell r="E4454">
            <v>76</v>
          </cell>
          <cell r="F4454">
            <v>0.36799999999999999</v>
          </cell>
          <cell r="G4454">
            <v>0.36799999999999999</v>
          </cell>
        </row>
        <row r="4455">
          <cell r="B4455" t="str">
            <v>ZM.ZM-403</v>
          </cell>
          <cell r="C4455" t="str">
            <v>ZM SOLENOIDE ARRANCADOR ZM-403 UNIVERSAL HASTA 200AMP 12V METAL</v>
          </cell>
          <cell r="D4455">
            <v>13</v>
          </cell>
          <cell r="E4455">
            <v>13</v>
          </cell>
          <cell r="F4455">
            <v>0.58199999999999996</v>
          </cell>
          <cell r="G4455">
            <v>0.58199999999999996</v>
          </cell>
        </row>
        <row r="4456">
          <cell r="B4456" t="str">
            <v>ZM.ZM-421</v>
          </cell>
          <cell r="C4456" t="str">
            <v>ZM SOLENOIDE ARRANCADOR ZM-421 TOYOTA TODOS 1992-UP 12V DENSO REBOBINADO</v>
          </cell>
          <cell r="D4456">
            <v>20</v>
          </cell>
          <cell r="E4456">
            <v>20</v>
          </cell>
          <cell r="F4456">
            <v>0.32500000000000001</v>
          </cell>
          <cell r="G4456">
            <v>0.32500000000000001</v>
          </cell>
        </row>
        <row r="4457">
          <cell r="B4457" t="str">
            <v>ZM.ZM-425</v>
          </cell>
          <cell r="C4457" t="str">
            <v>ZM SOLENOIDE ARRANCADOR ZM-425 TOYOTA YARIS COROLLA 2005-2017 12V DENSO</v>
          </cell>
          <cell r="D4457">
            <v>92</v>
          </cell>
          <cell r="E4457">
            <v>92</v>
          </cell>
          <cell r="F4457">
            <v>0.54500000000000004</v>
          </cell>
          <cell r="G4457">
            <v>0.54500000000000004</v>
          </cell>
        </row>
        <row r="4458">
          <cell r="B4458" t="str">
            <v>ZM.ZM-4381</v>
          </cell>
          <cell r="C4458" t="str">
            <v>ZM SOLENOIDE ARRANCADOR ZM-4381 FIAT FIORINO PALIO 2000-UP 12V BOSH</v>
          </cell>
          <cell r="D4458">
            <v>54</v>
          </cell>
          <cell r="E4458">
            <v>54</v>
          </cell>
          <cell r="F4458">
            <v>0.72799999999999998</v>
          </cell>
          <cell r="G4458">
            <v>0.72799999999999998</v>
          </cell>
        </row>
        <row r="4459">
          <cell r="B4459" t="str">
            <v>ZM.ZM-4391</v>
          </cell>
          <cell r="C4459" t="str">
            <v>ZM SOLENOIDE ARRANCADOR ZM-4391 FORD ECOSPORT FIESTA 2014-UP 12V VALEO</v>
          </cell>
          <cell r="D4459">
            <v>9</v>
          </cell>
          <cell r="E4459">
            <v>9</v>
          </cell>
          <cell r="F4459">
            <v>0.35899999999999999</v>
          </cell>
          <cell r="G4459">
            <v>0.35899999999999999</v>
          </cell>
        </row>
        <row r="4460">
          <cell r="B4460" t="str">
            <v>ZM.ZM-440</v>
          </cell>
          <cell r="C4460" t="str">
            <v>ZM SOLENOIDE ARRANCADOR ZM-440  CUMMINS 1992-UP 12V ESTRANGULADOR</v>
          </cell>
          <cell r="D4460">
            <v>5</v>
          </cell>
          <cell r="E4460">
            <v>5</v>
          </cell>
          <cell r="F4460">
            <v>1.2050000000000001</v>
          </cell>
          <cell r="G4460">
            <v>1.2050000000000001</v>
          </cell>
        </row>
        <row r="4461">
          <cell r="B4461" t="str">
            <v>ZM.ZM-441</v>
          </cell>
          <cell r="C4461" t="str">
            <v>ZM SOLENOIDE ARRANCADOR ZM-441  CUMMINS 1992-UP 24V ESTRANGULADOR</v>
          </cell>
          <cell r="D4461">
            <v>1</v>
          </cell>
          <cell r="E4461">
            <v>1</v>
          </cell>
          <cell r="F4461">
            <v>1.1759999999999999</v>
          </cell>
          <cell r="G4461">
            <v>1.1759999999999999</v>
          </cell>
        </row>
        <row r="4462">
          <cell r="B4462" t="str">
            <v>ZM.ZM-4491</v>
          </cell>
          <cell r="C4462" t="str">
            <v>ZM SOLENOIDE ARRANCADOR ZM-4491 HYUNDAI KIA H1 BONGO 2000-UP 12V VALEO</v>
          </cell>
          <cell r="D4462">
            <v>15</v>
          </cell>
          <cell r="E4462">
            <v>15</v>
          </cell>
          <cell r="F4462">
            <v>0.54900000000000004</v>
          </cell>
          <cell r="G4462">
            <v>0.54900000000000004</v>
          </cell>
        </row>
        <row r="4463">
          <cell r="B4463" t="str">
            <v>ZM.ZM-4498</v>
          </cell>
          <cell r="C4463" t="str">
            <v>ZM SOLENOIDE ARRANCADOR ZM-4498 HYUNDAI H1 2008-UP 12V VALEO</v>
          </cell>
          <cell r="D4463">
            <v>30</v>
          </cell>
          <cell r="E4463">
            <v>30</v>
          </cell>
          <cell r="F4463">
            <v>0.56699999999999995</v>
          </cell>
          <cell r="G4463">
            <v>0.56699999999999995</v>
          </cell>
        </row>
        <row r="4464">
          <cell r="B4464" t="str">
            <v>ZM.ZM-452</v>
          </cell>
          <cell r="C4464" t="str">
            <v>ZM SOLENOIDE ARRANCADOR 1115609 DELCO 37MT 1992-UP 12V</v>
          </cell>
          <cell r="D4464">
            <v>12</v>
          </cell>
          <cell r="E4464">
            <v>12</v>
          </cell>
          <cell r="F4464">
            <v>1.667</v>
          </cell>
          <cell r="G4464">
            <v>1.667</v>
          </cell>
        </row>
        <row r="4465">
          <cell r="B4465" t="str">
            <v>ZM.ZM-456</v>
          </cell>
          <cell r="C4465" t="str">
            <v>ZM SOLENOIDE ARRANCADOR 1115593 DELCO 42MT 1992-UP 12V</v>
          </cell>
          <cell r="D4465">
            <v>30</v>
          </cell>
          <cell r="E4465">
            <v>30</v>
          </cell>
          <cell r="F4465">
            <v>1.772</v>
          </cell>
          <cell r="G4465">
            <v>1.772</v>
          </cell>
        </row>
        <row r="4466">
          <cell r="B4466" t="str">
            <v>ZM.ZM-457</v>
          </cell>
          <cell r="C4466" t="str">
            <v>ZM SOLENOIDE ARRANCADOR 1115598 DELCO 42MT 1992-UP 12V</v>
          </cell>
          <cell r="D4466">
            <v>6</v>
          </cell>
          <cell r="E4466">
            <v>6</v>
          </cell>
          <cell r="F4466">
            <v>1.7629999999999999</v>
          </cell>
          <cell r="G4466">
            <v>1.7629999999999999</v>
          </cell>
        </row>
        <row r="4467">
          <cell r="B4467" t="str">
            <v>ZM.ZM-459</v>
          </cell>
          <cell r="C4467" t="str">
            <v>ZM SOLENOIDE ARRANCADOR 1115594 DELCO 37MT 1992-UP 24V</v>
          </cell>
          <cell r="D4467">
            <v>14</v>
          </cell>
          <cell r="E4467">
            <v>14</v>
          </cell>
          <cell r="F4467">
            <v>1.724</v>
          </cell>
          <cell r="G4467">
            <v>1.724</v>
          </cell>
        </row>
        <row r="4468">
          <cell r="B4468" t="str">
            <v>ZM.ZM-460</v>
          </cell>
          <cell r="C4468" t="str">
            <v>ZM SOLENOIDE ARRANCADOR 1115619 DELCO 37MT 1992-UP 24V</v>
          </cell>
          <cell r="D4468">
            <v>31</v>
          </cell>
          <cell r="E4468">
            <v>31</v>
          </cell>
          <cell r="F4468">
            <v>1.6539999999999999</v>
          </cell>
          <cell r="G4468">
            <v>1.6539999999999999</v>
          </cell>
        </row>
        <row r="4469">
          <cell r="B4469" t="str">
            <v>ZM.ZM-461</v>
          </cell>
          <cell r="C4469" t="str">
            <v>ZM SOLENOIDE ARRANCADOR 1115595 DELCO 42MT 1992-UP 24V</v>
          </cell>
          <cell r="D4469">
            <v>31</v>
          </cell>
          <cell r="E4469">
            <v>31</v>
          </cell>
          <cell r="F4469">
            <v>1.7649999999999999</v>
          </cell>
          <cell r="G4469">
            <v>1.7649999999999999</v>
          </cell>
        </row>
        <row r="4470">
          <cell r="B4470" t="str">
            <v>ZM.ZM-465</v>
          </cell>
          <cell r="C4470" t="str">
            <v>ZM SOLENOIDE ARRANCADOR 1115639 DELCO 41MT 1992-UP 12V</v>
          </cell>
          <cell r="D4470">
            <v>1</v>
          </cell>
          <cell r="E4470">
            <v>1</v>
          </cell>
          <cell r="F4470">
            <v>1.6259999999999999</v>
          </cell>
          <cell r="G4470">
            <v>1.6259999999999999</v>
          </cell>
        </row>
        <row r="4471">
          <cell r="B4471" t="str">
            <v>ZM.ZM-4698</v>
          </cell>
          <cell r="C4471" t="str">
            <v>ZM SOLENOIDE ARRANCADOR ZM-4698 MITSUBISHI GALANT PAJERO SIGMA 1992-UP 12V</v>
          </cell>
          <cell r="D4471">
            <v>55</v>
          </cell>
          <cell r="E4471">
            <v>55</v>
          </cell>
          <cell r="F4471">
            <v>0.68700000000000006</v>
          </cell>
          <cell r="G4471">
            <v>0.68700000000000006</v>
          </cell>
        </row>
        <row r="4472">
          <cell r="B4472" t="str">
            <v>ZM.ZM-4699</v>
          </cell>
          <cell r="C4472" t="str">
            <v>ZM SOLENOIDE ARRANCADOR ZM-4699 HYUNDAI ACCENT 1995-UP 12V MITSUBISHI</v>
          </cell>
          <cell r="D4472">
            <v>123</v>
          </cell>
          <cell r="E4472">
            <v>123</v>
          </cell>
          <cell r="F4472">
            <v>0.68400000000000005</v>
          </cell>
          <cell r="G4472">
            <v>0.68400000000000005</v>
          </cell>
        </row>
        <row r="4473">
          <cell r="B4473" t="str">
            <v>ZM.ZM-4705</v>
          </cell>
          <cell r="C4473" t="str">
            <v>ZM SOLENOIDE ARRANCADOR ZM-4705 HONDA CIVIC 2001-2005 12V DENSO</v>
          </cell>
          <cell r="D4473">
            <v>18</v>
          </cell>
          <cell r="E4473">
            <v>18</v>
          </cell>
          <cell r="F4473">
            <v>0.59599999999999997</v>
          </cell>
          <cell r="G4473">
            <v>0.59599999999999997</v>
          </cell>
        </row>
        <row r="4474">
          <cell r="B4474" t="str">
            <v>ZM.ZM-4708</v>
          </cell>
          <cell r="C4474" t="str">
            <v>ZM SOLENOIDE ARRANCADOR ZM-4708 TOYOTA YARIS 1999-2012 12V DENSO</v>
          </cell>
          <cell r="D4474">
            <v>65</v>
          </cell>
          <cell r="E4474">
            <v>65</v>
          </cell>
          <cell r="F4474">
            <v>0.57199999999999995</v>
          </cell>
          <cell r="G4474">
            <v>0.57199999999999995</v>
          </cell>
        </row>
        <row r="4475">
          <cell r="B4475" t="str">
            <v>ZM.ZM-471</v>
          </cell>
          <cell r="C4475" t="str">
            <v>ZM SOLENOIDE ARRANCADOR ZM-471 VOLKSWAGEN PASSAT 1995-UP 12V PRESTOLITE</v>
          </cell>
          <cell r="D4475">
            <v>1</v>
          </cell>
          <cell r="E4475">
            <v>1</v>
          </cell>
          <cell r="F4475">
            <v>0.83099999999999996</v>
          </cell>
          <cell r="G4475">
            <v>0.83099999999999996</v>
          </cell>
        </row>
        <row r="4476">
          <cell r="B4476" t="str">
            <v>ZM.ZM-474</v>
          </cell>
          <cell r="C4476" t="str">
            <v>ZM SOLENOIDE ARRANCADOR ZM-474 FORD JAGUAR XJ6 1986-1994 12V BOSCH</v>
          </cell>
          <cell r="D4476">
            <v>1</v>
          </cell>
          <cell r="E4476">
            <v>1</v>
          </cell>
          <cell r="F4476">
            <v>0.83199999999999996</v>
          </cell>
          <cell r="G4476">
            <v>0.83199999999999996</v>
          </cell>
        </row>
        <row r="4477">
          <cell r="B4477" t="str">
            <v>ZM.ZM-477</v>
          </cell>
          <cell r="C4477" t="str">
            <v>ZM SOLENOIDE ARRANCADOR ZM-477 CHRYSLER DODGE NEON 1996-1997 12V BOSCH</v>
          </cell>
          <cell r="D4477">
            <v>1</v>
          </cell>
          <cell r="E4477">
            <v>1</v>
          </cell>
          <cell r="F4477">
            <v>0.83599999999999997</v>
          </cell>
          <cell r="G4477">
            <v>0.83599999999999997</v>
          </cell>
        </row>
        <row r="4478">
          <cell r="B4478" t="str">
            <v>ZM.ZM-482</v>
          </cell>
          <cell r="C4478" t="str">
            <v>ZM SOLENOIDE ARRANCADOR ZM-482 FORD F100 PICK UP 1995-UP 12V PRESTOLITE</v>
          </cell>
          <cell r="D4478">
            <v>2</v>
          </cell>
          <cell r="E4478">
            <v>2</v>
          </cell>
          <cell r="F4478">
            <v>0.78800000000000003</v>
          </cell>
          <cell r="G4478">
            <v>0.78800000000000003</v>
          </cell>
        </row>
        <row r="4479">
          <cell r="B4479" t="str">
            <v>ZM.ZM-4842</v>
          </cell>
          <cell r="C4479" t="str">
            <v>ZM M373X05171 SOLENOIDE ARRANCADOR MITSUBISHI  FUSO EXCAVADORA     24V</v>
          </cell>
          <cell r="D4479">
            <v>20</v>
          </cell>
          <cell r="E4479">
            <v>20</v>
          </cell>
          <cell r="F4479">
            <v>0</v>
          </cell>
          <cell r="G4479">
            <v>1.978</v>
          </cell>
        </row>
        <row r="4480">
          <cell r="B4480" t="str">
            <v>ZM.ZM-490</v>
          </cell>
          <cell r="C4480" t="str">
            <v>ZM SOLENOIDE ARRANCADOR ZM-490 CITROEN TODOS 1991-UP 12V VALEO</v>
          </cell>
          <cell r="D4480">
            <v>14</v>
          </cell>
          <cell r="E4480">
            <v>14</v>
          </cell>
          <cell r="F4480">
            <v>0.55300000000000005</v>
          </cell>
          <cell r="G4480">
            <v>0.55300000000000005</v>
          </cell>
        </row>
        <row r="4481">
          <cell r="B4481" t="str">
            <v>ZM.ZM-494</v>
          </cell>
          <cell r="C4481" t="str">
            <v>ZM SOLENOIDE ARRANCADOR ZM-494 HYUNDAI H100 2005-2012 12V VALEO</v>
          </cell>
          <cell r="D4481">
            <v>78</v>
          </cell>
          <cell r="E4481">
            <v>78</v>
          </cell>
          <cell r="F4481">
            <v>0.56599999999999995</v>
          </cell>
          <cell r="G4481">
            <v>0.56599999999999995</v>
          </cell>
        </row>
        <row r="4482">
          <cell r="B4482" t="str">
            <v>ZM.ZM-495</v>
          </cell>
          <cell r="C4482" t="str">
            <v>ZM SOLENOIDE ARRANCADOR ZM-495 MERCEDES BENZ CLASEA 2003-2004 12V VALEO</v>
          </cell>
          <cell r="D4482">
            <v>50</v>
          </cell>
          <cell r="E4482">
            <v>50</v>
          </cell>
          <cell r="F4482">
            <v>0.57499999999999996</v>
          </cell>
          <cell r="G4482">
            <v>0.57499999999999996</v>
          </cell>
        </row>
        <row r="4483">
          <cell r="B4483" t="str">
            <v>ZM.ZM-496</v>
          </cell>
          <cell r="C4483" t="str">
            <v>ZM SOLENOIDE ARRANCADOR ZM-496 PEUGEOT 306 405 4016 1994-UP 12V VALEO</v>
          </cell>
          <cell r="D4483">
            <v>22</v>
          </cell>
          <cell r="E4483">
            <v>22</v>
          </cell>
          <cell r="F4483">
            <v>0.57999999999999996</v>
          </cell>
          <cell r="G4483">
            <v>0.57999999999999996</v>
          </cell>
        </row>
        <row r="4484">
          <cell r="B4484" t="str">
            <v>ZM.ZM-498</v>
          </cell>
          <cell r="C4484" t="str">
            <v>ZM SOLENOIDE ARRANCADOR ZM-498 FORD ECO SPORT 2003-2012 12V VALEO</v>
          </cell>
          <cell r="D4484">
            <v>9</v>
          </cell>
          <cell r="E4484">
            <v>9</v>
          </cell>
          <cell r="F4484">
            <v>0.57199999999999995</v>
          </cell>
          <cell r="G4484">
            <v>0.57199999999999995</v>
          </cell>
        </row>
        <row r="4485">
          <cell r="B4485" t="str">
            <v>ZM.ZM-4993</v>
          </cell>
          <cell r="C4485" t="str">
            <v>ZM SOLENOIDE ARRANCADOR ZM-4993 MITSUBISHI L200 4X4 1998-2001 12V</v>
          </cell>
          <cell r="D4485">
            <v>17</v>
          </cell>
          <cell r="E4485">
            <v>17</v>
          </cell>
          <cell r="F4485">
            <v>0.70299999999999996</v>
          </cell>
          <cell r="G4485">
            <v>0.70299999999999996</v>
          </cell>
        </row>
        <row r="4486">
          <cell r="B4486" t="str">
            <v>ZM.ZM-4993A</v>
          </cell>
          <cell r="C4486" t="str">
            <v>ZM SOLENOIDE ARRANCADOR ZM-4993 MITSUBISHI L200 4X4 1998-2001 12V</v>
          </cell>
          <cell r="D4486">
            <v>24</v>
          </cell>
          <cell r="E4486">
            <v>24</v>
          </cell>
          <cell r="F4486">
            <v>0.73899999999999999</v>
          </cell>
          <cell r="G4486">
            <v>0.73899999999999999</v>
          </cell>
        </row>
        <row r="4487">
          <cell r="B4487" t="str">
            <v>ZM.ZM-4996</v>
          </cell>
          <cell r="C4487" t="str">
            <v>ZM M371XK0181 SOLENOIDE ARRANCADOR NISSAN  TIIDA VERSA 2013-UP    12V MITSUBISHI</v>
          </cell>
          <cell r="D4487">
            <v>23</v>
          </cell>
          <cell r="E4487">
            <v>23</v>
          </cell>
          <cell r="F4487">
            <v>0</v>
          </cell>
          <cell r="G4487">
            <v>0.63400000000000001</v>
          </cell>
        </row>
        <row r="4488">
          <cell r="B4488" t="str">
            <v>ZM.ZM-501</v>
          </cell>
          <cell r="C4488" t="str">
            <v>ZM SOLENOIDE ARRANCADOR ZM-501 PERKINS CAMION TRACTOR 1965-1987 12V WAPSA</v>
          </cell>
          <cell r="D4488">
            <v>27</v>
          </cell>
          <cell r="E4488">
            <v>27</v>
          </cell>
          <cell r="F4488">
            <v>0.79</v>
          </cell>
          <cell r="G4488">
            <v>0.79</v>
          </cell>
        </row>
        <row r="4489">
          <cell r="B4489" t="str">
            <v>ZM.ZM-521</v>
          </cell>
          <cell r="C4489" t="str">
            <v>ZM SOLENOIDE ARRANCADOR ZM-571 VOLKSWAGEN SEDAN 1979-UP 12V BOSCH</v>
          </cell>
          <cell r="D4489">
            <v>54</v>
          </cell>
          <cell r="E4489">
            <v>54</v>
          </cell>
          <cell r="F4489">
            <v>0.78500000000000003</v>
          </cell>
          <cell r="G4489">
            <v>0.78500000000000003</v>
          </cell>
        </row>
        <row r="4490">
          <cell r="B4490" t="str">
            <v>ZM.ZM-531</v>
          </cell>
          <cell r="C4490" t="str">
            <v>ZM SOLENOIDE ARRANCADOR ZM-531 PERKINS TRACTOR 1985-1996 12V BOSCH</v>
          </cell>
          <cell r="D4490">
            <v>107</v>
          </cell>
          <cell r="E4490">
            <v>107</v>
          </cell>
          <cell r="F4490">
            <v>1.2150000000000001</v>
          </cell>
          <cell r="G4490">
            <v>1.2150000000000001</v>
          </cell>
        </row>
        <row r="4491">
          <cell r="B4491" t="str">
            <v>ZM.ZM-53191</v>
          </cell>
          <cell r="C4491" t="str">
            <v>ZM TAPA SOLENOIDE ARRANCADOR ZM-53191 PERKINS BOSCH BOSCH</v>
          </cell>
          <cell r="D4491">
            <v>5</v>
          </cell>
          <cell r="E4491">
            <v>5</v>
          </cell>
          <cell r="F4491">
            <v>0.14799999999999999</v>
          </cell>
          <cell r="G4491">
            <v>0.14799999999999999</v>
          </cell>
        </row>
        <row r="4492">
          <cell r="B4492" t="str">
            <v>ZM.ZM-536</v>
          </cell>
          <cell r="C4492" t="str">
            <v>ZM SOLENOIDE ARRANCADOR ZM-536 VOLVO CUMMINS KB 1990-UP 24V BOSCH</v>
          </cell>
          <cell r="D4492">
            <v>204</v>
          </cell>
          <cell r="E4492">
            <v>204</v>
          </cell>
          <cell r="F4492">
            <v>1.216</v>
          </cell>
          <cell r="G4492">
            <v>1.216</v>
          </cell>
        </row>
        <row r="4493">
          <cell r="B4493" t="str">
            <v>ZM.ZM-539</v>
          </cell>
          <cell r="C4493" t="str">
            <v>ZM SOLENOIDE ARRANCADOR ZM-536 VOLVO PENTA 1973-2006 24V BOSCH</v>
          </cell>
          <cell r="D4493">
            <v>10</v>
          </cell>
          <cell r="E4493">
            <v>10</v>
          </cell>
          <cell r="F4493">
            <v>1.2250000000000001</v>
          </cell>
          <cell r="G4493">
            <v>1.2250000000000001</v>
          </cell>
        </row>
        <row r="4494">
          <cell r="B4494" t="str">
            <v>ZM.ZM-539A</v>
          </cell>
          <cell r="C4494" t="str">
            <v>ZM SOLENOIDE ARRANCADOR ZM-536 VOLVO PENTA 1977-2006 12V HITACHI</v>
          </cell>
          <cell r="D4494">
            <v>2</v>
          </cell>
          <cell r="E4494">
            <v>2</v>
          </cell>
          <cell r="F4494">
            <v>1.2370000000000001</v>
          </cell>
          <cell r="G4494">
            <v>1.2370000000000001</v>
          </cell>
        </row>
        <row r="4495">
          <cell r="B4495" t="str">
            <v>ZM.ZM-5408</v>
          </cell>
          <cell r="C4495" t="str">
            <v>ZM SOLENOIDE ARRANCADOR 10511369 DELCO 39MT 1992-UP 24V AUXILIAR CON CABLE</v>
          </cell>
          <cell r="D4495">
            <v>48</v>
          </cell>
          <cell r="E4495">
            <v>48</v>
          </cell>
          <cell r="F4495">
            <v>0.40899999999999997</v>
          </cell>
          <cell r="G4495">
            <v>0.40899999999999997</v>
          </cell>
        </row>
        <row r="4496">
          <cell r="B4496" t="str">
            <v>ZM.ZM-5428</v>
          </cell>
          <cell r="C4496" t="str">
            <v>ZM SOLENOIDE ARRANCADOR 10512505 DELCO 37MT-41MT 1992-UP 24V</v>
          </cell>
          <cell r="D4496">
            <v>14</v>
          </cell>
          <cell r="E4496">
            <v>14</v>
          </cell>
          <cell r="F4496">
            <v>0.499</v>
          </cell>
          <cell r="G4496">
            <v>0.499</v>
          </cell>
        </row>
        <row r="4497">
          <cell r="B4497" t="str">
            <v>ZM.ZM-545</v>
          </cell>
          <cell r="C4497" t="str">
            <v>ZM SOLENOIDE ARRANCADOR ZM-545 MERCEDES BENZ 1965-1975 24V BOSCH</v>
          </cell>
          <cell r="D4497">
            <v>4</v>
          </cell>
          <cell r="E4497">
            <v>4</v>
          </cell>
          <cell r="F4497">
            <v>1.2</v>
          </cell>
          <cell r="G4497">
            <v>1.2</v>
          </cell>
        </row>
        <row r="4498">
          <cell r="B4498" t="str">
            <v>ZM.ZM-548</v>
          </cell>
          <cell r="C4498" t="str">
            <v>ZM SOLENOIDE ARRANCADOR ZM-548 FIAT TRACTOR 1992-UP 24V BOSCH</v>
          </cell>
          <cell r="D4498">
            <v>5</v>
          </cell>
          <cell r="E4498">
            <v>5</v>
          </cell>
          <cell r="F4498">
            <v>1.208</v>
          </cell>
          <cell r="G4498">
            <v>1.208</v>
          </cell>
        </row>
        <row r="4499">
          <cell r="B4499" t="str">
            <v>ZM.ZM-5485</v>
          </cell>
          <cell r="C4499" t="str">
            <v>ZM SOLENOIDE ARRANCADOR ZM-5485 VOLKSWAGEN WORKER 1975-UP 12V PRESTOLITE</v>
          </cell>
          <cell r="D4499">
            <v>154</v>
          </cell>
          <cell r="E4499">
            <v>154</v>
          </cell>
          <cell r="F4499">
            <v>0.81899999999999995</v>
          </cell>
          <cell r="G4499">
            <v>0.81899999999999995</v>
          </cell>
        </row>
        <row r="4500">
          <cell r="B4500" t="str">
            <v>ZM.ZM-5491</v>
          </cell>
          <cell r="C4500" t="str">
            <v>ZM SOLENOIDE ARRANCADOR ZM-5491 HYUNDAI KIA H1-H100 2002-2004 12V VALEO</v>
          </cell>
          <cell r="D4500">
            <v>13</v>
          </cell>
          <cell r="E4500">
            <v>13</v>
          </cell>
          <cell r="F4500">
            <v>0.67600000000000005</v>
          </cell>
          <cell r="G4500">
            <v>0.67600000000000005</v>
          </cell>
        </row>
        <row r="4501">
          <cell r="B4501" t="str">
            <v>ZM.ZM-550</v>
          </cell>
          <cell r="C4501" t="str">
            <v>ZM SOLENOIDE ARRANCADOR ZM-550 KOMATSU EXCAVADORAPC150 1993-UP 24V BOSCH</v>
          </cell>
          <cell r="D4501">
            <v>1</v>
          </cell>
          <cell r="E4501">
            <v>1</v>
          </cell>
          <cell r="F4501">
            <v>1.2170000000000001</v>
          </cell>
          <cell r="G4501">
            <v>1.2170000000000001</v>
          </cell>
        </row>
        <row r="4502">
          <cell r="B4502" t="str">
            <v>ZM.ZM-551</v>
          </cell>
          <cell r="C4502" t="str">
            <v>ZM SOLENOIDE ARRANCADOR 1114256 DELCO 10MT 20MT 25MT 27MT 1973-1990 12V</v>
          </cell>
          <cell r="D4502">
            <v>11</v>
          </cell>
          <cell r="E4502">
            <v>11</v>
          </cell>
          <cell r="F4502">
            <v>0.96</v>
          </cell>
          <cell r="G4502">
            <v>0.96</v>
          </cell>
        </row>
        <row r="4503">
          <cell r="B4503" t="str">
            <v>ZM.ZM-557</v>
          </cell>
          <cell r="C4503" t="str">
            <v>ZM SOLENOIDE ARRANCADOR ZM-557 CHEVROLET CORSA 1993-2000 12V DELCO</v>
          </cell>
          <cell r="D4503">
            <v>1</v>
          </cell>
          <cell r="E4503">
            <v>1</v>
          </cell>
          <cell r="F4503">
            <v>0.65600000000000003</v>
          </cell>
          <cell r="G4503">
            <v>0.65600000000000003</v>
          </cell>
        </row>
        <row r="4504">
          <cell r="B4504" t="str">
            <v>ZM.ZM-5590</v>
          </cell>
          <cell r="C4504" t="str">
            <v>ZM SOLENOIDE ARRANCADOR 595838 CITROEN FORD  JUMPER TRANSIT 12V VALEO</v>
          </cell>
          <cell r="D4504">
            <v>20</v>
          </cell>
          <cell r="E4504">
            <v>20</v>
          </cell>
          <cell r="F4504">
            <v>0</v>
          </cell>
          <cell r="G4504">
            <v>0.56599999999999995</v>
          </cell>
        </row>
        <row r="4505">
          <cell r="B4505" t="str">
            <v>ZM.ZM-571</v>
          </cell>
          <cell r="C4505" t="str">
            <v>ZM SOLENOIDE ARRANCADOR ZM-571 VOLKSWAGEN MODERNO 1973-1999 12V BOSCH</v>
          </cell>
          <cell r="D4505">
            <v>95</v>
          </cell>
          <cell r="E4505">
            <v>95</v>
          </cell>
          <cell r="F4505">
            <v>0.83799999999999997</v>
          </cell>
          <cell r="G4505">
            <v>0.83799999999999997</v>
          </cell>
        </row>
        <row r="4506">
          <cell r="B4506" t="str">
            <v>ZM.ZM-573</v>
          </cell>
          <cell r="C4506" t="str">
            <v>ZM SOLENOIDE ARRANCADOR ZM-573 VOLKSWAGEN PASSAT 1990-1991 12V BOSCH</v>
          </cell>
          <cell r="D4506">
            <v>81</v>
          </cell>
          <cell r="E4506">
            <v>81</v>
          </cell>
          <cell r="F4506">
            <v>0.83299999999999996</v>
          </cell>
          <cell r="G4506">
            <v>0.83299999999999996</v>
          </cell>
        </row>
        <row r="4507">
          <cell r="B4507" t="str">
            <v>ZM.ZM-573A</v>
          </cell>
          <cell r="C4507" t="str">
            <v>ZM SOLENOIDE ARRANCADOR ZM-573 VOLKSWAGEN PASSAT 1990-1991 12V BOSCH</v>
          </cell>
          <cell r="D4507">
            <v>10</v>
          </cell>
          <cell r="E4507">
            <v>10</v>
          </cell>
          <cell r="F4507">
            <v>0.83899999999999997</v>
          </cell>
          <cell r="G4507">
            <v>0.83899999999999997</v>
          </cell>
        </row>
        <row r="4508">
          <cell r="B4508" t="str">
            <v>ZM.ZM-5860</v>
          </cell>
          <cell r="C4508" t="str">
            <v>ZM SOLENOIDE ARRANCADOR ZM-5860 NISSAN SENTRA 2003-UP 12V DELCO</v>
          </cell>
          <cell r="D4508">
            <v>11</v>
          </cell>
          <cell r="E4508">
            <v>11</v>
          </cell>
          <cell r="F4508">
            <v>0.73699999999999999</v>
          </cell>
          <cell r="G4508">
            <v>0.73699999999999999</v>
          </cell>
        </row>
        <row r="4509">
          <cell r="B4509" t="str">
            <v>ZM.ZM-5898</v>
          </cell>
          <cell r="C4509" t="str">
            <v>ZM SOLENOIDE ARRANCADOR ZM-5898 MERCEDES BENZ ATEGO 2012-UP 24V MITSUBISHI</v>
          </cell>
          <cell r="D4509">
            <v>21</v>
          </cell>
          <cell r="E4509">
            <v>21</v>
          </cell>
          <cell r="F4509">
            <v>1.246</v>
          </cell>
          <cell r="G4509">
            <v>1.246</v>
          </cell>
        </row>
        <row r="4510">
          <cell r="B4510" t="str">
            <v>ZM.ZM-59094</v>
          </cell>
          <cell r="C4510" t="str">
            <v>ZM EMBOLO SOLENOIDE ZM-59094 PEUGEOT RENAULT CITROEN VALEO</v>
          </cell>
          <cell r="D4510">
            <v>39</v>
          </cell>
          <cell r="E4510">
            <v>39</v>
          </cell>
          <cell r="F4510">
            <v>0.115</v>
          </cell>
          <cell r="G4510">
            <v>0.115</v>
          </cell>
        </row>
        <row r="4511">
          <cell r="B4511" t="str">
            <v>ZM.ZM-591</v>
          </cell>
          <cell r="C4511" t="str">
            <v>ZM SOLENOIDE ARRANCADOR ZM-591 CHEVROLET CORSA 1994-UP 12V VALEO</v>
          </cell>
          <cell r="D4511">
            <v>29</v>
          </cell>
          <cell r="E4511">
            <v>29</v>
          </cell>
          <cell r="F4511">
            <v>0.55900000000000005</v>
          </cell>
          <cell r="G4511">
            <v>0.55900000000000005</v>
          </cell>
        </row>
        <row r="4512">
          <cell r="B4512" t="str">
            <v>ZM.ZM-5972</v>
          </cell>
          <cell r="C4512" t="str">
            <v>ZM SOLENOIDE ARRANCADOR ZM-5972 NISSAN FRONTIER 2002-2005 12V BOSCH</v>
          </cell>
          <cell r="D4512">
            <v>3</v>
          </cell>
          <cell r="E4512">
            <v>3</v>
          </cell>
          <cell r="F4512">
            <v>0.83099999999999996</v>
          </cell>
          <cell r="G4512">
            <v>0.83099999999999996</v>
          </cell>
        </row>
        <row r="4513">
          <cell r="B4513" t="str">
            <v>ZM.ZM-599</v>
          </cell>
          <cell r="C4513" t="str">
            <v>ZM SOLENOIDE ARRANCADOR ZM-599 CITROEN BERLINGO4WD 2000-UP 12V VALEO</v>
          </cell>
          <cell r="D4513">
            <v>16</v>
          </cell>
          <cell r="E4513">
            <v>16</v>
          </cell>
          <cell r="F4513">
            <v>0.55500000000000005</v>
          </cell>
          <cell r="G4513">
            <v>0.55500000000000005</v>
          </cell>
        </row>
        <row r="4514">
          <cell r="B4514" t="str">
            <v>ZM.ZM-5995</v>
          </cell>
          <cell r="C4514" t="str">
            <v>ZM SOLENOIDE ARRANCADOR ZM-5995 CHEVROLET CAPTIVA 2014 12V MITSUBISHI</v>
          </cell>
          <cell r="D4514">
            <v>11</v>
          </cell>
          <cell r="E4514">
            <v>11</v>
          </cell>
          <cell r="F4514">
            <v>0.60499999999999998</v>
          </cell>
          <cell r="G4514">
            <v>0.60499999999999998</v>
          </cell>
        </row>
        <row r="4515">
          <cell r="B4515" t="str">
            <v>ZM.ZM-602</v>
          </cell>
          <cell r="C4515" t="str">
            <v>ZM SOLENOIDE ARRANCADOR ZM-602 HONDA CIVIC 1983-1987 12V MITSUBISHI</v>
          </cell>
          <cell r="D4515">
            <v>16</v>
          </cell>
          <cell r="E4515">
            <v>16</v>
          </cell>
          <cell r="F4515">
            <v>0.64</v>
          </cell>
          <cell r="G4515">
            <v>0.64</v>
          </cell>
        </row>
        <row r="4516">
          <cell r="B4516" t="str">
            <v>ZM.ZM-603</v>
          </cell>
          <cell r="C4516" t="str">
            <v>ZM SOLENOIDE ARRANCADOR ZM-603 HONDA ACCORD 1983-1985 12V MITSUBISHI</v>
          </cell>
          <cell r="D4516">
            <v>3</v>
          </cell>
          <cell r="E4516">
            <v>3</v>
          </cell>
          <cell r="F4516">
            <v>0.64800000000000002</v>
          </cell>
          <cell r="G4516">
            <v>0.64800000000000002</v>
          </cell>
        </row>
        <row r="4517">
          <cell r="B4517" t="str">
            <v>ZM.ZM-604</v>
          </cell>
          <cell r="C4517" t="str">
            <v>ZM SOLENOIDE ARRANCADOR ZM-604 HONDA ACCORD 1992-1996 12V MITSUBISHI</v>
          </cell>
          <cell r="D4517">
            <v>12</v>
          </cell>
          <cell r="E4517">
            <v>12</v>
          </cell>
          <cell r="F4517">
            <v>0.64100000000000001</v>
          </cell>
          <cell r="G4517">
            <v>0.64100000000000001</v>
          </cell>
        </row>
        <row r="4518">
          <cell r="B4518" t="str">
            <v>ZM.ZM-607</v>
          </cell>
          <cell r="C4518" t="str">
            <v>ZM SOLENOIDE ARRANCADOR ZM-607 MITSUBISHI GALANT LANCER 1989-1992 12V</v>
          </cell>
          <cell r="D4518">
            <v>16</v>
          </cell>
          <cell r="E4518">
            <v>16</v>
          </cell>
          <cell r="F4518">
            <v>0.63700000000000001</v>
          </cell>
          <cell r="G4518">
            <v>0.63700000000000001</v>
          </cell>
        </row>
        <row r="4519">
          <cell r="B4519" t="str">
            <v>ZM.ZM-608</v>
          </cell>
          <cell r="C4519" t="str">
            <v>ZM SOLENOIDE ARRANCADOR ZM-608 HONDA ACCORD CIVIC 1996-2000 12V MITSUBISHI</v>
          </cell>
          <cell r="D4519">
            <v>35</v>
          </cell>
          <cell r="E4519">
            <v>35</v>
          </cell>
          <cell r="F4519">
            <v>0.61099999999999999</v>
          </cell>
          <cell r="G4519">
            <v>0.61099999999999999</v>
          </cell>
        </row>
        <row r="4520">
          <cell r="B4520" t="str">
            <v>ZM.ZM-609</v>
          </cell>
          <cell r="C4520" t="str">
            <v>ZM SOLENOIDE ARRANCADOR ZM-609 HONDA ACCORD 1988-2002 12V MITSUBISHI</v>
          </cell>
          <cell r="D4520">
            <v>17</v>
          </cell>
          <cell r="E4520">
            <v>17</v>
          </cell>
          <cell r="F4520">
            <v>0.62</v>
          </cell>
          <cell r="G4520">
            <v>0.62</v>
          </cell>
        </row>
        <row r="4521">
          <cell r="B4521" t="str">
            <v>ZM.ZM-610</v>
          </cell>
          <cell r="C4521" t="str">
            <v>ZM SOLENOIDE ARRANCADOR ZM-610 PERKINS LUCAS 1969-1980 12V LUCAS ALTO</v>
          </cell>
          <cell r="D4521">
            <v>11</v>
          </cell>
          <cell r="E4521">
            <v>11</v>
          </cell>
          <cell r="F4521">
            <v>1.194</v>
          </cell>
          <cell r="G4521">
            <v>1.194</v>
          </cell>
        </row>
        <row r="4522">
          <cell r="B4522" t="str">
            <v>ZM.ZM-613</v>
          </cell>
          <cell r="C4522" t="str">
            <v>ZM SOLENOIDE ARRANCADOR ZM-613 PERKINS LUCAS M127 1969-1980 12V LUCAS</v>
          </cell>
          <cell r="D4522">
            <v>84</v>
          </cell>
          <cell r="E4522">
            <v>84</v>
          </cell>
          <cell r="F4522">
            <v>1.0860000000000001</v>
          </cell>
          <cell r="G4522">
            <v>1.0860000000000001</v>
          </cell>
        </row>
        <row r="4523">
          <cell r="B4523" t="str">
            <v>ZM.ZM-6271</v>
          </cell>
          <cell r="C4523" t="str">
            <v>ZM SOLENOIDE ARRANCADOR ZM-6271 RENAULT LOGAN SENDERO 2007-UP 12V BOSCH</v>
          </cell>
          <cell r="D4523">
            <v>50</v>
          </cell>
          <cell r="E4523">
            <v>50</v>
          </cell>
          <cell r="F4523">
            <v>0.72499999999999998</v>
          </cell>
          <cell r="G4523">
            <v>0.72499999999999998</v>
          </cell>
        </row>
        <row r="4524">
          <cell r="B4524" t="str">
            <v>ZM.ZM-631</v>
          </cell>
          <cell r="C4524" t="str">
            <v>ZM SOLENOIDE ARRANCADOR ZM-631 PERKINS MAXION 1993-UP 12V MAHINDRA</v>
          </cell>
          <cell r="D4524">
            <v>8</v>
          </cell>
          <cell r="E4524">
            <v>8</v>
          </cell>
          <cell r="F4524">
            <v>1.212</v>
          </cell>
          <cell r="G4524">
            <v>1.212</v>
          </cell>
        </row>
        <row r="4525">
          <cell r="B4525" t="str">
            <v>ZM.ZM-6408</v>
          </cell>
          <cell r="C4525" t="str">
            <v>ZM SOLENOIDE ARRANCADOR 10512476 DELCO 37MT 41MT 1992-UP 24V AUXILIAR CON CABLE</v>
          </cell>
          <cell r="D4525">
            <v>21</v>
          </cell>
          <cell r="E4525">
            <v>21</v>
          </cell>
          <cell r="F4525">
            <v>0.35399999999999998</v>
          </cell>
          <cell r="G4525">
            <v>0.35399999999999998</v>
          </cell>
        </row>
        <row r="4526">
          <cell r="B4526" t="str">
            <v>ZM.ZM-645</v>
          </cell>
          <cell r="C4526" t="str">
            <v>ZM SOLENOIDE ARRANCADOR ZM-645 MERCEDES BENZ 1988-2001 24V BOSCH</v>
          </cell>
          <cell r="D4526">
            <v>9</v>
          </cell>
          <cell r="E4526">
            <v>9</v>
          </cell>
          <cell r="F4526">
            <v>1.2090000000000001</v>
          </cell>
          <cell r="G4526">
            <v>1.2090000000000001</v>
          </cell>
        </row>
        <row r="4527">
          <cell r="B4527" t="str">
            <v>ZM.ZM-6491</v>
          </cell>
          <cell r="C4527" t="str">
            <v>ZM SOLENOIDE ARRANCADOR ZM-6491 CHEVROLET N200 N300 2010-UP 12V CHINO</v>
          </cell>
          <cell r="D4527">
            <v>31</v>
          </cell>
          <cell r="E4527">
            <v>31</v>
          </cell>
          <cell r="F4527">
            <v>0.68200000000000005</v>
          </cell>
          <cell r="G4527">
            <v>0.68200000000000005</v>
          </cell>
        </row>
        <row r="4528">
          <cell r="B4528" t="str">
            <v>ZM.ZM-6494</v>
          </cell>
          <cell r="C4528" t="str">
            <v>ZM SOLENOIDE ARRANCADOR ZM-6494 CHEVROLET SAIL 2010-UP 12V VALEO</v>
          </cell>
          <cell r="D4528">
            <v>107</v>
          </cell>
          <cell r="E4528">
            <v>107</v>
          </cell>
          <cell r="F4528">
            <v>0.69299999999999995</v>
          </cell>
          <cell r="G4528">
            <v>0.69299999999999995</v>
          </cell>
        </row>
        <row r="4529">
          <cell r="B4529" t="str">
            <v>ZM.ZM-650</v>
          </cell>
          <cell r="C4529" t="str">
            <v>ZM SOLENOIDE ARRANCADOR ZM-650 FIAT UNO 1973-1989 12V MARELLI</v>
          </cell>
          <cell r="D4529">
            <v>2</v>
          </cell>
          <cell r="E4529">
            <v>2</v>
          </cell>
          <cell r="F4529">
            <v>0.90800000000000003</v>
          </cell>
          <cell r="G4529">
            <v>0.90800000000000003</v>
          </cell>
        </row>
        <row r="4530">
          <cell r="B4530" t="str">
            <v>ZM.ZM-651</v>
          </cell>
          <cell r="C4530" t="str">
            <v>ZM SOLENOIDE ARRANCADOR ZM-651 FIAT UNO 1986-UP 12V MARELLI</v>
          </cell>
          <cell r="D4530">
            <v>1</v>
          </cell>
          <cell r="E4530">
            <v>1</v>
          </cell>
          <cell r="F4530">
            <v>0.78100000000000003</v>
          </cell>
          <cell r="G4530">
            <v>0.78100000000000003</v>
          </cell>
        </row>
        <row r="4531">
          <cell r="B4531" t="str">
            <v>ZM.ZM-660</v>
          </cell>
          <cell r="C4531" t="str">
            <v>ZM SOLENOIDE ARRANCADOR ZM-660 TOYOTA CELICA 1973-1985 12V DENSO</v>
          </cell>
          <cell r="D4531">
            <v>38</v>
          </cell>
          <cell r="E4531">
            <v>38</v>
          </cell>
          <cell r="F4531">
            <v>0.74099999999999999</v>
          </cell>
          <cell r="G4531">
            <v>0.74099999999999999</v>
          </cell>
        </row>
        <row r="4532">
          <cell r="B4532" t="str">
            <v>ZM.ZM-6698A</v>
          </cell>
          <cell r="C4532" t="str">
            <v>ZM SOLENOIDE ARRANCADOR ZM-6698 MITSUBISHI TRITON 1996-2007 12V</v>
          </cell>
          <cell r="D4532">
            <v>10</v>
          </cell>
          <cell r="E4532">
            <v>10</v>
          </cell>
          <cell r="F4532">
            <v>0.73</v>
          </cell>
          <cell r="G4532">
            <v>0.73</v>
          </cell>
        </row>
        <row r="4533">
          <cell r="B4533" t="str">
            <v>ZM.ZM-680</v>
          </cell>
          <cell r="C4533" t="str">
            <v>ZM SOLENOIDE ARRANCADOR ZM-680 NISSAN DATSUN 1973-1994 12V HITACHI</v>
          </cell>
          <cell r="D4533">
            <v>37</v>
          </cell>
          <cell r="E4533">
            <v>37</v>
          </cell>
          <cell r="F4533">
            <v>0.72699999999999998</v>
          </cell>
          <cell r="G4533">
            <v>0.72699999999999998</v>
          </cell>
        </row>
        <row r="4534">
          <cell r="B4534" t="str">
            <v>ZM.ZM-681</v>
          </cell>
          <cell r="C4534" t="str">
            <v>ZM SOLENOIDE ARRANCADOR ZM-681 NISSAN SUNNY 1969-1977 12V HITACHI</v>
          </cell>
          <cell r="D4534">
            <v>98</v>
          </cell>
          <cell r="E4534">
            <v>98</v>
          </cell>
          <cell r="F4534">
            <v>0.72199999999999998</v>
          </cell>
          <cell r="G4534">
            <v>0.72199999999999998</v>
          </cell>
        </row>
        <row r="4535">
          <cell r="B4535" t="str">
            <v>ZM.ZM-682</v>
          </cell>
          <cell r="C4535" t="str">
            <v>ZM SOLENOIDE ARRANCADOR ZM-682 NISSAN PICK UP 1982-1989 12V HITACHI</v>
          </cell>
          <cell r="D4535">
            <v>27</v>
          </cell>
          <cell r="E4535">
            <v>27</v>
          </cell>
          <cell r="F4535">
            <v>0.72799999999999998</v>
          </cell>
          <cell r="G4535">
            <v>0.72799999999999998</v>
          </cell>
        </row>
        <row r="4536">
          <cell r="B4536" t="str">
            <v>ZM.ZM-685</v>
          </cell>
          <cell r="C4536" t="str">
            <v>ZM SOLENOIDE ARRANCADOR ZM-685 NISSAN SUNNY 4X4 1982-1989 12V HITACHI</v>
          </cell>
          <cell r="D4536">
            <v>20</v>
          </cell>
          <cell r="E4536">
            <v>20</v>
          </cell>
          <cell r="F4536">
            <v>0.73199999999999998</v>
          </cell>
          <cell r="G4536">
            <v>0.73199999999999998</v>
          </cell>
        </row>
        <row r="4537">
          <cell r="B4537" t="str">
            <v>ZM.ZM-686</v>
          </cell>
          <cell r="C4537" t="str">
            <v>ZM SOLENOIDE ARRANCADOR ZM-686 NISSAN TRUCK 1978-1981 12V HITACHI</v>
          </cell>
          <cell r="D4537">
            <v>21</v>
          </cell>
          <cell r="E4537">
            <v>21</v>
          </cell>
          <cell r="F4537">
            <v>0.80300000000000005</v>
          </cell>
          <cell r="G4537">
            <v>0.80300000000000005</v>
          </cell>
        </row>
        <row r="4538">
          <cell r="B4538" t="str">
            <v>ZM.ZM-6897</v>
          </cell>
          <cell r="C4538" t="str">
            <v>ZM SOLENOIDE ARRANCADOR ZM-6897 MERCEDES BENZ SCANIA 2010-UP 24V MITSUBISHI</v>
          </cell>
          <cell r="D4538">
            <v>23</v>
          </cell>
          <cell r="E4538">
            <v>23</v>
          </cell>
          <cell r="F4538">
            <v>1.236</v>
          </cell>
          <cell r="G4538">
            <v>1.236</v>
          </cell>
        </row>
        <row r="4539">
          <cell r="B4539" t="str">
            <v>ZM.ZM-692</v>
          </cell>
          <cell r="C4539" t="str">
            <v>ZM SOLENOIDE ARRANCADOR ZM-692 NISSAN PICK UP 1986-1999 12V MITSUBISHI</v>
          </cell>
          <cell r="D4539">
            <v>16</v>
          </cell>
          <cell r="E4539">
            <v>16</v>
          </cell>
          <cell r="F4539">
            <v>0.74099999999999999</v>
          </cell>
          <cell r="G4539">
            <v>0.74099999999999999</v>
          </cell>
        </row>
        <row r="4540">
          <cell r="B4540" t="str">
            <v>ZM.ZM-693</v>
          </cell>
          <cell r="C4540" t="str">
            <v>ZM SOLENOIDE ARRANCADOR ZM-693 MAZDA 323 324 325 1981-1986 12V MITSUBISHI</v>
          </cell>
          <cell r="D4540">
            <v>19</v>
          </cell>
          <cell r="E4540">
            <v>19</v>
          </cell>
          <cell r="F4540">
            <v>0.74</v>
          </cell>
          <cell r="G4540">
            <v>0.74</v>
          </cell>
        </row>
        <row r="4541">
          <cell r="B4541" t="str">
            <v>ZM.ZM-695</v>
          </cell>
          <cell r="C4541" t="str">
            <v>ZM SOLENOIDE ARRANCADOR ZM-695 JEEP GRAND CHEROKEE 1987-2004 12V MITSUBISHI</v>
          </cell>
          <cell r="D4541">
            <v>6</v>
          </cell>
          <cell r="E4541">
            <v>6</v>
          </cell>
          <cell r="F4541">
            <v>0.70199999999999996</v>
          </cell>
          <cell r="G4541">
            <v>0.70199999999999996</v>
          </cell>
        </row>
        <row r="4542">
          <cell r="B4542" t="str">
            <v>ZM.ZM-696</v>
          </cell>
          <cell r="C4542" t="str">
            <v>ZM SOLENOIDE ARRANCADOR ZM-696 HYUNDAI EXCEL 1987-1995 12V MITSUBISHI</v>
          </cell>
          <cell r="D4542">
            <v>151</v>
          </cell>
          <cell r="E4542">
            <v>151</v>
          </cell>
          <cell r="F4542">
            <v>0.68700000000000006</v>
          </cell>
          <cell r="G4542">
            <v>0.68700000000000006</v>
          </cell>
        </row>
        <row r="4543">
          <cell r="B4543" t="str">
            <v>ZM.ZM-697</v>
          </cell>
          <cell r="C4543" t="str">
            <v>ZM SOLENOIDE ARRANCADOR ZM-697 KIA PRIDE 1990-2000 12V MITSUBISHI</v>
          </cell>
          <cell r="D4543">
            <v>20</v>
          </cell>
          <cell r="E4543">
            <v>20</v>
          </cell>
          <cell r="F4543">
            <v>0.68600000000000005</v>
          </cell>
          <cell r="G4543">
            <v>0.68600000000000005</v>
          </cell>
        </row>
        <row r="4544">
          <cell r="B4544" t="str">
            <v>ZM.ZM-697A</v>
          </cell>
          <cell r="C4544" t="str">
            <v>ZM ZM-697 SOLENOIDE ARRANCADOR KIA PRIDE 1990-2000 12V MITSUBISHI</v>
          </cell>
          <cell r="D4544">
            <v>31</v>
          </cell>
          <cell r="E4544">
            <v>31</v>
          </cell>
          <cell r="F4544">
            <v>0.73099999999999998</v>
          </cell>
          <cell r="G4544">
            <v>0.73099999999999998</v>
          </cell>
        </row>
        <row r="4545">
          <cell r="B4545" t="str">
            <v>ZM.ZM-699</v>
          </cell>
          <cell r="C4545" t="str">
            <v>ZM SOLENOIDE ARRANCADOR ZM-699 HYUNDAI EXCEL 1975-1991 12V MITSUBISHI</v>
          </cell>
          <cell r="D4545">
            <v>14</v>
          </cell>
          <cell r="E4545">
            <v>14</v>
          </cell>
          <cell r="F4545">
            <v>0.68500000000000005</v>
          </cell>
          <cell r="G4545">
            <v>0.68500000000000005</v>
          </cell>
        </row>
        <row r="4546">
          <cell r="B4546" t="str">
            <v>ZM.ZM-699A</v>
          </cell>
          <cell r="C4546" t="str">
            <v>ZM SOLENOIDE ARRANCADOR ZM-699 HYUNDAI EXCEL 1975-1991 12V MITSUBISHI</v>
          </cell>
          <cell r="D4546">
            <v>13</v>
          </cell>
          <cell r="E4546">
            <v>13</v>
          </cell>
          <cell r="F4546">
            <v>0.73</v>
          </cell>
          <cell r="G4546">
            <v>0.73</v>
          </cell>
        </row>
        <row r="4547">
          <cell r="B4547" t="str">
            <v>ZM.ZM-701</v>
          </cell>
          <cell r="C4547" t="str">
            <v>ZM SOLENOIDE ARRANCADOR ZM-701 CHRYSLER DODGE PLAYMOUNT 1983-1985 12V DENSO</v>
          </cell>
          <cell r="D4547">
            <v>1</v>
          </cell>
          <cell r="E4547">
            <v>1</v>
          </cell>
          <cell r="F4547">
            <v>0.63500000000000001</v>
          </cell>
          <cell r="G4547">
            <v>0.63500000000000001</v>
          </cell>
        </row>
        <row r="4548">
          <cell r="B4548" t="str">
            <v>ZM.ZM-703</v>
          </cell>
          <cell r="C4548" t="str">
            <v>ZM SOLENOIDE ARRANCADOR ZM-703 TOYOTA CORONA 1979-1983 12V DENSO</v>
          </cell>
          <cell r="D4548">
            <v>76</v>
          </cell>
          <cell r="E4548">
            <v>76</v>
          </cell>
          <cell r="F4548">
            <v>0.61599999999999999</v>
          </cell>
          <cell r="G4548">
            <v>0.61599999999999999</v>
          </cell>
        </row>
        <row r="4549">
          <cell r="B4549" t="str">
            <v>ZM.ZM-704</v>
          </cell>
          <cell r="C4549" t="str">
            <v>ZM SOLENOIDE ARRANCADOR ZM-704 TOYOTA TERCEL 1985-UP 12V DENSO</v>
          </cell>
          <cell r="D4549">
            <v>15</v>
          </cell>
          <cell r="E4549">
            <v>15</v>
          </cell>
          <cell r="F4549">
            <v>0.61799999999999999</v>
          </cell>
          <cell r="G4549">
            <v>0.61799999999999999</v>
          </cell>
        </row>
        <row r="4550">
          <cell r="B4550" t="str">
            <v>ZM.ZM-705</v>
          </cell>
          <cell r="C4550" t="str">
            <v>ZM SOLENOIDE ARRANCADOR ZM-705 SUZUKI ALTO 2001-2005 12V DENSO</v>
          </cell>
          <cell r="D4550">
            <v>16</v>
          </cell>
          <cell r="E4550">
            <v>16</v>
          </cell>
          <cell r="F4550">
            <v>0.59299999999999997</v>
          </cell>
          <cell r="G4550">
            <v>0.59299999999999997</v>
          </cell>
        </row>
        <row r="4551">
          <cell r="B4551" t="str">
            <v>ZM.ZM-707</v>
          </cell>
          <cell r="C4551" t="str">
            <v>ZM SOLENOIDE ARRANCADOR ZM-707 SUZUKI ALTO SB308 1989-1993 12V DENSO</v>
          </cell>
          <cell r="D4551">
            <v>15</v>
          </cell>
          <cell r="E4551">
            <v>15</v>
          </cell>
          <cell r="F4551">
            <v>0.58199999999999996</v>
          </cell>
          <cell r="G4551">
            <v>0.58199999999999996</v>
          </cell>
        </row>
        <row r="4552">
          <cell r="B4552" t="str">
            <v>ZM.ZM-710</v>
          </cell>
          <cell r="C4552" t="str">
            <v>ZM SOLENOIDE ARRANCADOR ZM-710 NISSAN SUNNY 1982-1986 12V HITACHI</v>
          </cell>
          <cell r="D4552">
            <v>31</v>
          </cell>
          <cell r="E4552">
            <v>31</v>
          </cell>
          <cell r="F4552">
            <v>0.60499999999999998</v>
          </cell>
          <cell r="G4552">
            <v>0.60499999999999998</v>
          </cell>
        </row>
        <row r="4553">
          <cell r="B4553" t="str">
            <v>ZM.ZM-710A</v>
          </cell>
          <cell r="C4553" t="str">
            <v>ZM SOLENOIDE ARRANCADOR ZM-710 NISSAN SUNNY 1982-1986 12V HITACHI</v>
          </cell>
          <cell r="D4553">
            <v>59</v>
          </cell>
          <cell r="E4553">
            <v>59</v>
          </cell>
          <cell r="F4553">
            <v>0.61599999999999999</v>
          </cell>
          <cell r="G4553">
            <v>0.61599999999999999</v>
          </cell>
        </row>
        <row r="4554">
          <cell r="B4554" t="str">
            <v>ZM.ZM-711</v>
          </cell>
          <cell r="C4554" t="str">
            <v>ZM SOLENOIDE ARRANCADOR ZM-711 NISSAN PICK UP 1972-UP 12V HITACHI</v>
          </cell>
          <cell r="D4554">
            <v>35</v>
          </cell>
          <cell r="E4554">
            <v>35</v>
          </cell>
          <cell r="F4554">
            <v>0.60199999999999998</v>
          </cell>
          <cell r="G4554">
            <v>0.60199999999999998</v>
          </cell>
        </row>
        <row r="4555">
          <cell r="B4555" t="str">
            <v>ZM.ZM-711A</v>
          </cell>
          <cell r="C4555" t="str">
            <v>ZM SOLENOIDE ARRANCADOR ZM-711 NISSAN PICK UP 1972-UP 12V HITACHI</v>
          </cell>
          <cell r="D4555">
            <v>56</v>
          </cell>
          <cell r="E4555">
            <v>56</v>
          </cell>
          <cell r="F4555">
            <v>0.61799999999999999</v>
          </cell>
          <cell r="G4555">
            <v>0.61799999999999999</v>
          </cell>
        </row>
        <row r="4556">
          <cell r="B4556" t="str">
            <v>ZM.ZM-717</v>
          </cell>
          <cell r="C4556" t="str">
            <v>ZM SOLENOIDE ARRANCADOR ZM-717 NISSAN GA15 GA16 1996-2000 12V HITACHI</v>
          </cell>
          <cell r="D4556">
            <v>19</v>
          </cell>
          <cell r="E4556">
            <v>19</v>
          </cell>
          <cell r="F4556">
            <v>0.61499999999999999</v>
          </cell>
          <cell r="G4556">
            <v>0.61499999999999999</v>
          </cell>
        </row>
        <row r="4557">
          <cell r="B4557" t="str">
            <v>ZM.ZM-734</v>
          </cell>
          <cell r="C4557" t="str">
            <v>ZM SOLENOIDE ARRANCADOR ZM-734 FIAT IVECO CAMION 1983-1991 12V BOSCH</v>
          </cell>
          <cell r="D4557">
            <v>1</v>
          </cell>
          <cell r="E4557">
            <v>1</v>
          </cell>
          <cell r="F4557">
            <v>1.21</v>
          </cell>
          <cell r="G4557">
            <v>1.21</v>
          </cell>
        </row>
        <row r="4558">
          <cell r="B4558" t="str">
            <v>ZM.ZM-7381</v>
          </cell>
          <cell r="C4558" t="str">
            <v>ZM SOLENOIDE ARRANCADOR ZM-7381 AUDI BMW 2002-2011 12V BOSCH</v>
          </cell>
          <cell r="D4558">
            <v>41</v>
          </cell>
          <cell r="E4558">
            <v>41</v>
          </cell>
          <cell r="F4558">
            <v>0.72299999999999998</v>
          </cell>
          <cell r="G4558">
            <v>0.72299999999999998</v>
          </cell>
        </row>
        <row r="4559">
          <cell r="B4559" t="str">
            <v>ZM.ZM-7382</v>
          </cell>
          <cell r="C4559" t="str">
            <v>ZM SOLENOIDE ARRANCADOR ZM-7382 MERCEDES BENZ SPRINTER 2011-UP 12V BOSCH</v>
          </cell>
          <cell r="D4559">
            <v>12</v>
          </cell>
          <cell r="E4559">
            <v>12</v>
          </cell>
          <cell r="F4559">
            <v>0.72899999999999998</v>
          </cell>
          <cell r="G4559">
            <v>0.72899999999999998</v>
          </cell>
        </row>
        <row r="4560">
          <cell r="B4560" t="str">
            <v>ZM.ZM-7391</v>
          </cell>
          <cell r="C4560" t="str">
            <v>ZM SOLENOIDE ARRANCADOR ZM-7391 NISSAN VERSA 2012-UP 12V VALEO</v>
          </cell>
          <cell r="D4560">
            <v>12</v>
          </cell>
          <cell r="E4560">
            <v>12</v>
          </cell>
          <cell r="F4560">
            <v>0.35699999999999998</v>
          </cell>
          <cell r="G4560">
            <v>0.35699999999999998</v>
          </cell>
        </row>
        <row r="4561">
          <cell r="B4561" t="str">
            <v>ZM.ZM-761A</v>
          </cell>
          <cell r="C4561" t="str">
            <v>ZM SOLENOIDE ARRANCADOR ZM-761 FORD RANGER 2001-2006 12V FORD</v>
          </cell>
          <cell r="D4561">
            <v>14</v>
          </cell>
          <cell r="E4561">
            <v>14</v>
          </cell>
          <cell r="F4561">
            <v>0.75600000000000001</v>
          </cell>
          <cell r="G4561">
            <v>0.75600000000000001</v>
          </cell>
        </row>
        <row r="4562">
          <cell r="B4562" t="str">
            <v>ZM.ZM-762</v>
          </cell>
          <cell r="C4562" t="str">
            <v>ZM SOLENOIDE ARRANCADOR ZM-762 FORD RANGER MERCURY 1996-2002 12V FORD</v>
          </cell>
          <cell r="D4562">
            <v>3</v>
          </cell>
          <cell r="E4562">
            <v>3</v>
          </cell>
          <cell r="F4562">
            <v>0.74399999999999999</v>
          </cell>
          <cell r="G4562">
            <v>0.74399999999999999</v>
          </cell>
        </row>
        <row r="4563">
          <cell r="B4563" t="str">
            <v>ZM.ZM-762A</v>
          </cell>
          <cell r="C4563" t="str">
            <v>ZM SOLENOIDE ARRANCADOR ZM-762 FORD RANGER MERCURY 1996-2002 12V FORD</v>
          </cell>
          <cell r="D4563">
            <v>21</v>
          </cell>
          <cell r="E4563">
            <v>21</v>
          </cell>
          <cell r="F4563">
            <v>0.753</v>
          </cell>
          <cell r="G4563">
            <v>0.753</v>
          </cell>
        </row>
        <row r="4564">
          <cell r="B4564" t="str">
            <v>ZM.ZM-7708</v>
          </cell>
          <cell r="C4564" t="str">
            <v>ZM SOLENOIDE ARRANCADOR ZM-7708 VOLKSWAGEN FOX GOL 2013-UP 12V DENSO</v>
          </cell>
          <cell r="D4564">
            <v>9</v>
          </cell>
          <cell r="E4564">
            <v>9</v>
          </cell>
          <cell r="F4564">
            <v>0.85</v>
          </cell>
          <cell r="G4564">
            <v>0.85</v>
          </cell>
        </row>
        <row r="4565">
          <cell r="B4565" t="str">
            <v>ZM.ZM-772</v>
          </cell>
          <cell r="C4565" t="str">
            <v>ZM SOLENOIDE ARRANCADOR ZM-772 MERCEDES BENZ SERIE 123, CLASE G, S, SL 1979-1989 12V BOSCH</v>
          </cell>
          <cell r="D4565">
            <v>17</v>
          </cell>
          <cell r="E4565">
            <v>17</v>
          </cell>
          <cell r="F4565">
            <v>0.83699999999999997</v>
          </cell>
          <cell r="G4565">
            <v>0.83699999999999997</v>
          </cell>
        </row>
        <row r="4566">
          <cell r="B4566" t="str">
            <v>ZM.ZM-773A</v>
          </cell>
          <cell r="C4566" t="str">
            <v>ZM SOLENOIDE ARRANCADOR ZM-773 VOLKSWAGEN POLO GOLF 1990-1997 12V BOSCH</v>
          </cell>
          <cell r="D4566">
            <v>5</v>
          </cell>
          <cell r="E4566">
            <v>5</v>
          </cell>
          <cell r="F4566">
            <v>0.84199999999999997</v>
          </cell>
          <cell r="G4566">
            <v>0.84199999999999997</v>
          </cell>
        </row>
        <row r="4567">
          <cell r="B4567" t="str">
            <v>ZM.ZM-775</v>
          </cell>
          <cell r="C4567" t="str">
            <v>ZM SOLENOIDE ARRANCADOR ZM-775 NISSAN E16 1995-2006 12V BOSCH</v>
          </cell>
          <cell r="D4567">
            <v>2</v>
          </cell>
          <cell r="E4567">
            <v>2</v>
          </cell>
          <cell r="F4567">
            <v>0.84199999999999997</v>
          </cell>
          <cell r="G4567">
            <v>0.84199999999999997</v>
          </cell>
        </row>
        <row r="4568">
          <cell r="B4568" t="str">
            <v>ZM.ZM-777</v>
          </cell>
          <cell r="C4568" t="str">
            <v>ZM SOLENOIDE ARRANCADOR ZM-777 RENAULT CLIO 1986-1999 12V BOSCH</v>
          </cell>
          <cell r="D4568">
            <v>9</v>
          </cell>
          <cell r="E4568">
            <v>9</v>
          </cell>
          <cell r="F4568">
            <v>0.81</v>
          </cell>
          <cell r="G4568">
            <v>0.81</v>
          </cell>
        </row>
        <row r="4569">
          <cell r="B4569" t="str">
            <v>ZM.ZM-780</v>
          </cell>
          <cell r="C4569" t="str">
            <v>ZM SOLENOIDE ARRANCADOR ZM-780 ISUZU I MARK 1981-1984 12V HITACHI</v>
          </cell>
          <cell r="D4569">
            <v>14</v>
          </cell>
          <cell r="E4569">
            <v>14</v>
          </cell>
          <cell r="F4569">
            <v>0.72899999999999998</v>
          </cell>
          <cell r="G4569">
            <v>0.72899999999999998</v>
          </cell>
        </row>
        <row r="4570">
          <cell r="B4570" t="str">
            <v>ZM.ZM-781</v>
          </cell>
          <cell r="C4570" t="str">
            <v>ZM SOLENOIDE ARRANCADOR ZM-781 NISSAN SENTRA 1983-UP 12V HITACHI</v>
          </cell>
          <cell r="D4570">
            <v>69</v>
          </cell>
          <cell r="E4570">
            <v>69</v>
          </cell>
          <cell r="F4570">
            <v>0.73399999999999999</v>
          </cell>
          <cell r="G4570">
            <v>0.73399999999999999</v>
          </cell>
        </row>
        <row r="4571">
          <cell r="B4571" t="str">
            <v>ZM.ZM-787</v>
          </cell>
          <cell r="C4571" t="str">
            <v>ZM SOLENOIDE ARRANCADOR ZM-787 VOLVO 160 240 340 343 345 740 760 C202 C303 C304 1970-1985 12V HITACHI</v>
          </cell>
          <cell r="D4571">
            <v>2</v>
          </cell>
          <cell r="E4571">
            <v>2</v>
          </cell>
          <cell r="F4571">
            <v>0.73599999999999999</v>
          </cell>
          <cell r="G4571">
            <v>0.73599999999999999</v>
          </cell>
        </row>
        <row r="4572">
          <cell r="B4572" t="str">
            <v>ZM.ZM-790A</v>
          </cell>
          <cell r="C4572" t="str">
            <v>ZM SOLENOIDE ARRANCADOR ZM-790 HYUNDAI EXCEL 12V MITSUBISHI</v>
          </cell>
          <cell r="D4572">
            <v>38</v>
          </cell>
          <cell r="E4572">
            <v>38</v>
          </cell>
          <cell r="F4572">
            <v>0.73099999999999998</v>
          </cell>
          <cell r="G4572">
            <v>0.73099999999999998</v>
          </cell>
        </row>
        <row r="4573">
          <cell r="B4573" t="str">
            <v>ZM.ZM-7993</v>
          </cell>
          <cell r="C4573" t="str">
            <v>ZM ZM-7993 SOLENOIDE ARRANCADOR CHERVROLET DAEWOO OPTRA  2008-UP MITSUBISHI 12V</v>
          </cell>
          <cell r="D4573">
            <v>22</v>
          </cell>
          <cell r="E4573">
            <v>22</v>
          </cell>
          <cell r="F4573">
            <v>0.69</v>
          </cell>
          <cell r="G4573">
            <v>0.69</v>
          </cell>
        </row>
        <row r="4574">
          <cell r="B4574" t="str">
            <v>ZM.ZM-803</v>
          </cell>
          <cell r="C4574" t="str">
            <v>ZM SOLENOIDE ARRANCADOR ZM-803 FORD MWM PERKINS 1994-UP 12V LUCAS</v>
          </cell>
          <cell r="D4574">
            <v>4</v>
          </cell>
          <cell r="E4574">
            <v>4</v>
          </cell>
          <cell r="F4574">
            <v>1.1839999999999999</v>
          </cell>
          <cell r="G4574">
            <v>1.1839999999999999</v>
          </cell>
        </row>
        <row r="4575">
          <cell r="B4575" t="str">
            <v>ZM.ZM-8048005</v>
          </cell>
          <cell r="C4575" t="str">
            <v>ZM ARRANCADOR COMPLETO 2R0911023A VOLKSWAGEN MWM 10D CW 12V</v>
          </cell>
          <cell r="D4575">
            <v>3</v>
          </cell>
          <cell r="E4575">
            <v>3</v>
          </cell>
          <cell r="F4575">
            <v>6.0490000000000004</v>
          </cell>
          <cell r="G4575">
            <v>6.0490000000000004</v>
          </cell>
        </row>
        <row r="4576">
          <cell r="B4576" t="str">
            <v>ZM.ZM-8048101</v>
          </cell>
          <cell r="C4576" t="str">
            <v>ZM ARRANCADOR COMPLETO 2T0911023A VOLKSWAGEN CUMMINS WORKER 12D CW 12V</v>
          </cell>
          <cell r="D4576">
            <v>2</v>
          </cell>
          <cell r="E4576">
            <v>2</v>
          </cell>
          <cell r="F4576">
            <v>7.0839999999999996</v>
          </cell>
          <cell r="G4576">
            <v>7.0839999999999996</v>
          </cell>
        </row>
        <row r="4577">
          <cell r="B4577" t="str">
            <v>ZM.ZM-8048504</v>
          </cell>
          <cell r="C4577" t="str">
            <v>ZM ARRANCADOR COMPLETO 2T0911023 VOLKSWAGEN CUMMINS WORKER 12D CW 24V</v>
          </cell>
          <cell r="D4577">
            <v>1</v>
          </cell>
          <cell r="E4577">
            <v>1</v>
          </cell>
          <cell r="F4577">
            <v>8.5020000000000007</v>
          </cell>
          <cell r="G4577">
            <v>8.5020000000000007</v>
          </cell>
        </row>
        <row r="4578">
          <cell r="B4578" t="str">
            <v>ZM.ZM-810</v>
          </cell>
          <cell r="C4578" t="str">
            <v>ZM SOLENOIDE ARRANCADOR 10457116 DELCO 28MT 1992-UP 24V</v>
          </cell>
          <cell r="D4578">
            <v>13</v>
          </cell>
          <cell r="E4578">
            <v>13</v>
          </cell>
          <cell r="F4578">
            <v>1.4670000000000001</v>
          </cell>
          <cell r="G4578">
            <v>1.4670000000000001</v>
          </cell>
        </row>
        <row r="4579">
          <cell r="B4579" t="str">
            <v>ZM.ZM-813</v>
          </cell>
          <cell r="C4579" t="str">
            <v>ZM SOLENOIDE ARRANCADOR 10457123 DELCO 28MT 1992-UP 24V</v>
          </cell>
          <cell r="D4579">
            <v>6</v>
          </cell>
          <cell r="E4579">
            <v>6</v>
          </cell>
          <cell r="F4579">
            <v>1.46</v>
          </cell>
          <cell r="G4579">
            <v>1.46</v>
          </cell>
        </row>
        <row r="4580">
          <cell r="B4580" t="str">
            <v>ZM.ZM-815</v>
          </cell>
          <cell r="C4580" t="str">
            <v>ZM SOLENOIDE ARRANCADOR 10457368 DELCO 28MT 1992-UP 24V</v>
          </cell>
          <cell r="D4580">
            <v>4</v>
          </cell>
          <cell r="E4580">
            <v>4</v>
          </cell>
          <cell r="F4580">
            <v>1.4830000000000001</v>
          </cell>
          <cell r="G4580">
            <v>1.4830000000000001</v>
          </cell>
        </row>
        <row r="4581">
          <cell r="B4581" t="str">
            <v>ZM.ZM-816</v>
          </cell>
          <cell r="C4581" t="str">
            <v>ZM SOLENOIDE ARRANCADOR ZM-816 FORD TRUCK VAN 1993-1994 12V FORD</v>
          </cell>
          <cell r="D4581">
            <v>3</v>
          </cell>
          <cell r="E4581">
            <v>3</v>
          </cell>
          <cell r="F4581">
            <v>1.405</v>
          </cell>
          <cell r="G4581">
            <v>1.405</v>
          </cell>
        </row>
        <row r="4582">
          <cell r="B4582" t="str">
            <v>ZM.ZM-817</v>
          </cell>
          <cell r="C4582" t="str">
            <v>ZM SOLENOIDE ARRANCADOR 10484660 DELCO 28MT 1994-UP 12V</v>
          </cell>
          <cell r="D4582">
            <v>5</v>
          </cell>
          <cell r="E4582">
            <v>5</v>
          </cell>
          <cell r="F4582">
            <v>1.42</v>
          </cell>
          <cell r="G4582">
            <v>1.42</v>
          </cell>
        </row>
        <row r="4583">
          <cell r="B4583" t="str">
            <v>ZM.ZM-818</v>
          </cell>
          <cell r="C4583" t="str">
            <v>ZM SOLENOIDE ARRANCADOR 10515838 DELCO 29MT 2008-2012 12V</v>
          </cell>
          <cell r="D4583">
            <v>24</v>
          </cell>
          <cell r="E4583">
            <v>24</v>
          </cell>
          <cell r="F4583">
            <v>1.383</v>
          </cell>
          <cell r="G4583">
            <v>1.383</v>
          </cell>
        </row>
        <row r="4584">
          <cell r="B4584" t="str">
            <v>ZM.ZM-821</v>
          </cell>
          <cell r="C4584" t="str">
            <v>ZM SOLENOIDE ARRANCADOR ZM-821 FORD F100 F150 PICK UP 12V PRESTOLITE</v>
          </cell>
          <cell r="D4584">
            <v>2</v>
          </cell>
          <cell r="E4584">
            <v>2</v>
          </cell>
          <cell r="F4584">
            <v>0.97599999999999998</v>
          </cell>
          <cell r="G4584">
            <v>0.97599999999999998</v>
          </cell>
        </row>
        <row r="4585">
          <cell r="B4585" t="str">
            <v>ZM.ZM-826</v>
          </cell>
          <cell r="C4585" t="str">
            <v>ZM SOLENOIDE ARRANCADOR ZM-826 CASE TRACTOR JCB 2003-2005 12V ISKRA</v>
          </cell>
          <cell r="D4585">
            <v>12</v>
          </cell>
          <cell r="E4585">
            <v>12</v>
          </cell>
          <cell r="F4585">
            <v>1.242</v>
          </cell>
          <cell r="G4585">
            <v>1.242</v>
          </cell>
        </row>
        <row r="4586">
          <cell r="B4586" t="str">
            <v>ZM.ZM-831</v>
          </cell>
          <cell r="C4586" t="str">
            <v>ZM SOLENOIDE ARRANCADOR ZM-831 VOLKSWAGEN 16 210BUS 1988-2000 12V BOSCH</v>
          </cell>
          <cell r="D4586">
            <v>12</v>
          </cell>
          <cell r="E4586">
            <v>12</v>
          </cell>
          <cell r="F4586">
            <v>2.08</v>
          </cell>
          <cell r="G4586">
            <v>2.08</v>
          </cell>
        </row>
        <row r="4587">
          <cell r="B4587" t="str">
            <v>ZM.ZM-832</v>
          </cell>
          <cell r="C4587" t="str">
            <v>ZM SOLENOIDE ARRANCADOR ZM-832 MERCEDES BENZ JE,VOLVOF1 1992-UP 24V BOSCH</v>
          </cell>
          <cell r="D4587">
            <v>12</v>
          </cell>
          <cell r="E4587">
            <v>12</v>
          </cell>
          <cell r="F4587">
            <v>2.137</v>
          </cell>
          <cell r="G4587">
            <v>2.137</v>
          </cell>
        </row>
        <row r="4588">
          <cell r="B4588" t="str">
            <v>ZM.ZM-8348002</v>
          </cell>
          <cell r="C4588" t="str">
            <v>ZM ARMADURA ARRANCADOR 35259385 VOLKSWAGEN CAMION 1992-UP 158MM 59MM 12V</v>
          </cell>
          <cell r="D4588">
            <v>4</v>
          </cell>
          <cell r="E4588">
            <v>4</v>
          </cell>
          <cell r="F4588">
            <v>1.234</v>
          </cell>
          <cell r="G4588">
            <v>1.234</v>
          </cell>
        </row>
        <row r="4589">
          <cell r="B4589" t="str">
            <v>ZM.ZM-8391</v>
          </cell>
          <cell r="C4589" t="str">
            <v>ZM ZM-8391 SOLENOIDE ARRANCADOR RENAULT DUSTER OROCH MASTER 2011-UP 12V VALEO</v>
          </cell>
          <cell r="D4589">
            <v>32</v>
          </cell>
          <cell r="E4589">
            <v>32</v>
          </cell>
          <cell r="F4589">
            <v>0.35899999999999999</v>
          </cell>
          <cell r="G4589">
            <v>0.35899999999999999</v>
          </cell>
        </row>
        <row r="4590">
          <cell r="B4590" t="str">
            <v>ZM.ZM-840</v>
          </cell>
          <cell r="C4590" t="str">
            <v>ZM SOLENOIDE ARRANCADOR 10512093 DELCO 38MT 1992-UP 12V</v>
          </cell>
          <cell r="D4590">
            <v>10</v>
          </cell>
          <cell r="E4590">
            <v>10</v>
          </cell>
          <cell r="F4590">
            <v>1.964</v>
          </cell>
          <cell r="G4590">
            <v>1.964</v>
          </cell>
        </row>
        <row r="4591">
          <cell r="B4591" t="str">
            <v>ZM.ZM-841</v>
          </cell>
          <cell r="C4591" t="str">
            <v>ZM SOLENOIDE ARRANCADOR 10511408 DELCO 39MT 1992-UP 12V</v>
          </cell>
          <cell r="D4591">
            <v>52</v>
          </cell>
          <cell r="E4591">
            <v>52</v>
          </cell>
          <cell r="F4591">
            <v>1.984</v>
          </cell>
          <cell r="G4591">
            <v>1.984</v>
          </cell>
        </row>
        <row r="4592">
          <cell r="B4592" t="str">
            <v>ZM.ZM-8494</v>
          </cell>
          <cell r="C4592" t="str">
            <v>ZM SOLENOIDE ARRANCADOR ZM-8494 RENAULT DUSTER 2003-UP 12V VALEO</v>
          </cell>
          <cell r="D4592">
            <v>14</v>
          </cell>
          <cell r="E4592">
            <v>14</v>
          </cell>
          <cell r="F4592">
            <v>0.67500000000000004</v>
          </cell>
          <cell r="G4592">
            <v>0.67500000000000004</v>
          </cell>
        </row>
        <row r="4593">
          <cell r="B4593" t="str">
            <v>ZM.ZM-861</v>
          </cell>
          <cell r="C4593" t="str">
            <v>ZM SOLENOIDE ARRANCADOR ZM-861 DAEWOO RACER 1988-1996 12V DELCO</v>
          </cell>
          <cell r="D4593">
            <v>33</v>
          </cell>
          <cell r="E4593">
            <v>33</v>
          </cell>
          <cell r="F4593">
            <v>0.53700000000000003</v>
          </cell>
          <cell r="G4593">
            <v>0.53700000000000003</v>
          </cell>
        </row>
        <row r="4594">
          <cell r="B4594" t="str">
            <v>ZM.ZM-864</v>
          </cell>
          <cell r="C4594" t="str">
            <v>ZM SOLENOIDE ARRANCADOR ZM-864 DAEWOO TICO 1994-2001 12V DELCO</v>
          </cell>
          <cell r="D4594">
            <v>84</v>
          </cell>
          <cell r="E4594">
            <v>84</v>
          </cell>
          <cell r="F4594">
            <v>0.67800000000000005</v>
          </cell>
          <cell r="G4594">
            <v>0.67800000000000005</v>
          </cell>
        </row>
        <row r="4595">
          <cell r="B4595" t="str">
            <v>ZM.ZM-866</v>
          </cell>
          <cell r="C4595" t="str">
            <v>ZM SOLENOIDE ARRANCADOR ZM-866 HYUNDAI KIA SONATA OPTIMA 2005-2011 12V DELCO</v>
          </cell>
          <cell r="D4595">
            <v>26</v>
          </cell>
          <cell r="E4595">
            <v>26</v>
          </cell>
          <cell r="F4595">
            <v>0.72299999999999998</v>
          </cell>
          <cell r="G4595">
            <v>0.72299999999999998</v>
          </cell>
        </row>
        <row r="4596">
          <cell r="B4596" t="str">
            <v>ZM.ZM-8698</v>
          </cell>
          <cell r="C4596" t="str">
            <v>ZM SOLENOIDE ARRANCADOR ZM-8698 JAC HATCHBACK 2010-UP 12V JAC MOTORS</v>
          </cell>
          <cell r="D4596">
            <v>10</v>
          </cell>
          <cell r="E4596">
            <v>10</v>
          </cell>
          <cell r="F4596">
            <v>0.68500000000000005</v>
          </cell>
          <cell r="G4596">
            <v>0.68500000000000005</v>
          </cell>
        </row>
        <row r="4597">
          <cell r="B4597" t="str">
            <v>ZM.ZM-876</v>
          </cell>
          <cell r="C4597" t="str">
            <v>ZM SOLENOIDE ARRANCADOR ZM-876 VW TRANSPORTER 1981-1997 12V BOSCH</v>
          </cell>
          <cell r="D4597">
            <v>6</v>
          </cell>
          <cell r="E4597">
            <v>6</v>
          </cell>
          <cell r="F4597">
            <v>0.83899999999999997</v>
          </cell>
          <cell r="G4597">
            <v>0.83899999999999997</v>
          </cell>
        </row>
        <row r="4598">
          <cell r="B4598" t="str">
            <v>ZM.ZM-890</v>
          </cell>
          <cell r="C4598" t="str">
            <v>ZM SOLENOIDE ARRANCADOR ZM-890 FORD TRUCK 1985-1994 12V MITSUBISHI</v>
          </cell>
          <cell r="D4598">
            <v>12</v>
          </cell>
          <cell r="E4598">
            <v>12</v>
          </cell>
          <cell r="F4598">
            <v>1.2290000000000001</v>
          </cell>
          <cell r="G4598">
            <v>1.2290000000000001</v>
          </cell>
        </row>
        <row r="4599">
          <cell r="B4599" t="str">
            <v>ZM.ZM-891</v>
          </cell>
          <cell r="C4599" t="str">
            <v>ZM SOLENOIDE ARRANCADOR ZM-891 MITSUBISHI CANTER 1983-UP 12V</v>
          </cell>
          <cell r="D4599">
            <v>214</v>
          </cell>
          <cell r="E4599">
            <v>214</v>
          </cell>
          <cell r="F4599">
            <v>1.075</v>
          </cell>
          <cell r="G4599">
            <v>1.075</v>
          </cell>
        </row>
        <row r="4600">
          <cell r="B4600" t="str">
            <v>ZM.ZM-894</v>
          </cell>
          <cell r="C4600" t="str">
            <v>ZM SOLENOIDE ARRANCADOR ZM-894 MITSUBISHI CANTER 1980-UP 12V</v>
          </cell>
          <cell r="D4600">
            <v>33</v>
          </cell>
          <cell r="E4600">
            <v>33</v>
          </cell>
          <cell r="F4600">
            <v>1.08</v>
          </cell>
          <cell r="G4600">
            <v>1.08</v>
          </cell>
        </row>
        <row r="4601">
          <cell r="B4601" t="str">
            <v>ZM.ZM-896</v>
          </cell>
          <cell r="C4601" t="str">
            <v>ZM SOLENOIDE ARRANCADOR ZM-896 MITSUBISHI CANTER 1983-UP 24V</v>
          </cell>
          <cell r="D4601">
            <v>99</v>
          </cell>
          <cell r="E4601">
            <v>99</v>
          </cell>
          <cell r="F4601">
            <v>1.07</v>
          </cell>
          <cell r="G4601">
            <v>1.07</v>
          </cell>
        </row>
        <row r="4602">
          <cell r="B4602" t="str">
            <v>ZM.ZM-896-91</v>
          </cell>
          <cell r="C4602" t="str">
            <v>ZM TAPA SOLENOIDE ARRANCADOR ZM-896-91 MITSUBISHI CANTER MITSUBISHI</v>
          </cell>
          <cell r="D4602">
            <v>2</v>
          </cell>
          <cell r="E4602">
            <v>2</v>
          </cell>
          <cell r="F4602">
            <v>0.115</v>
          </cell>
          <cell r="G4602">
            <v>0.115</v>
          </cell>
        </row>
        <row r="4603">
          <cell r="B4603" t="str">
            <v>ZM.ZM-897</v>
          </cell>
          <cell r="C4603" t="str">
            <v>ZM SOLENOIDE ARRANCADOR ZM-897 MITSUBISHI FUSO 1985-UP 12V SIN OREJA</v>
          </cell>
          <cell r="D4603">
            <v>19</v>
          </cell>
          <cell r="E4603">
            <v>19</v>
          </cell>
          <cell r="F4603">
            <v>1.075</v>
          </cell>
          <cell r="G4603">
            <v>1.075</v>
          </cell>
        </row>
        <row r="4604">
          <cell r="B4604" t="str">
            <v>ZM.ZM-898</v>
          </cell>
          <cell r="C4604" t="str">
            <v>ZM SOLENOIDE ARRANCADOR ZM-898 MITSUBISHI FUSO 1990-UP 24V CON OREJAS GRANDE</v>
          </cell>
          <cell r="D4604">
            <v>85</v>
          </cell>
          <cell r="E4604">
            <v>85</v>
          </cell>
          <cell r="F4604">
            <v>1.1850000000000001</v>
          </cell>
          <cell r="G4604">
            <v>1.1850000000000001</v>
          </cell>
        </row>
        <row r="4605">
          <cell r="B4605" t="str">
            <v>ZM.ZM-8995</v>
          </cell>
          <cell r="C4605" t="str">
            <v>ZM SOLENOIDE ARRANCADOR ZM-8995 CITROEN PEUGEOT 2001-2016 12V MITSUBISHI</v>
          </cell>
          <cell r="D4605">
            <v>37</v>
          </cell>
          <cell r="E4605">
            <v>37</v>
          </cell>
          <cell r="F4605">
            <v>0.63800000000000001</v>
          </cell>
          <cell r="G4605">
            <v>0.63800000000000001</v>
          </cell>
        </row>
        <row r="4606">
          <cell r="B4606" t="str">
            <v>ZM.ZM-901</v>
          </cell>
          <cell r="C4606" t="str">
            <v>ZM SOLENOIDE ARRANCADOR ZM-901 VOLVO KB CUMINS 1993-2013 24V BOSCH</v>
          </cell>
          <cell r="D4606">
            <v>72</v>
          </cell>
          <cell r="E4606">
            <v>72</v>
          </cell>
          <cell r="F4606">
            <v>0.64700000000000002</v>
          </cell>
          <cell r="G4606">
            <v>0.64700000000000002</v>
          </cell>
        </row>
        <row r="4607">
          <cell r="B4607" t="str">
            <v>ZM.ZM-9010202</v>
          </cell>
          <cell r="C4607" t="str">
            <v>ZM ALTERNADOR COMPLETO 9120080129 BOSCH CUMMINS 1988-2005 24V 45AMP 2HUECOS</v>
          </cell>
          <cell r="D4607">
            <v>1</v>
          </cell>
          <cell r="E4607">
            <v>1</v>
          </cell>
          <cell r="F4607">
            <v>6.0890000000000004</v>
          </cell>
          <cell r="G4607">
            <v>6.0890000000000004</v>
          </cell>
        </row>
        <row r="4608">
          <cell r="B4608" t="str">
            <v>ZM.ZM-902</v>
          </cell>
          <cell r="C4608" t="str">
            <v>ZM SOLENOIDE ARRANCADOR ZM-902 VOLVO KB CUMINS 1966-2006 24V BOSCH</v>
          </cell>
          <cell r="D4608">
            <v>38</v>
          </cell>
          <cell r="E4608">
            <v>38</v>
          </cell>
          <cell r="F4608">
            <v>1.0009999999999999</v>
          </cell>
          <cell r="G4608">
            <v>1.0009999999999999</v>
          </cell>
        </row>
        <row r="4609">
          <cell r="B4609" t="str">
            <v>ZM.ZM-904</v>
          </cell>
          <cell r="C4609" t="str">
            <v>ZM SOLENOIDE ARRANCADOR ZM-904 VOLVO KB CUMMINS 1988-UP 24V BOSCH</v>
          </cell>
          <cell r="D4609">
            <v>3</v>
          </cell>
          <cell r="E4609">
            <v>3</v>
          </cell>
          <cell r="F4609">
            <v>1.0109999999999999</v>
          </cell>
          <cell r="G4609">
            <v>1.0109999999999999</v>
          </cell>
        </row>
        <row r="4610">
          <cell r="B4610" t="str">
            <v>ZM.ZM-9408</v>
          </cell>
          <cell r="C4610" t="str">
            <v>ZM SOLENOIDE ARRANCADOR ZM-9408 VOLVO AUXILIAR 1988-UP 24V MITSUBISHI</v>
          </cell>
          <cell r="D4610">
            <v>15</v>
          </cell>
          <cell r="E4610">
            <v>15</v>
          </cell>
          <cell r="F4610">
            <v>0.39500000000000002</v>
          </cell>
          <cell r="G4610">
            <v>0.39500000000000002</v>
          </cell>
        </row>
        <row r="4611">
          <cell r="B4611" t="str">
            <v>ZM.ZM-9492</v>
          </cell>
          <cell r="C4611" t="str">
            <v>ZM SOLENOIDE ARRANCADOR ZM-9492 CHEVROLET CRUCE CAPTIVA 2010-UP 12V VALEO</v>
          </cell>
          <cell r="D4611">
            <v>26</v>
          </cell>
          <cell r="E4611">
            <v>26</v>
          </cell>
          <cell r="F4611">
            <v>0.55700000000000005</v>
          </cell>
          <cell r="G4611">
            <v>0.55700000000000005</v>
          </cell>
        </row>
        <row r="4612">
          <cell r="B4612" t="str">
            <v>ZM.ZM-950</v>
          </cell>
          <cell r="C4612" t="str">
            <v>ZM SOLENOIDE ARRANCADOR 1115557 DELCO 40MT 50MT 1992-UP 24V</v>
          </cell>
          <cell r="D4612">
            <v>21</v>
          </cell>
          <cell r="E4612">
            <v>21</v>
          </cell>
          <cell r="F4612">
            <v>2.5</v>
          </cell>
          <cell r="G4612">
            <v>2.5</v>
          </cell>
        </row>
        <row r="4613">
          <cell r="B4613" t="str">
            <v>ZM.ZM-9705</v>
          </cell>
          <cell r="C4613" t="str">
            <v>ZM SOLENOIDE ARRANCADOR ZM-9705 HONDA CIVIC CRV 1999-UP 12V DENSO</v>
          </cell>
          <cell r="D4613">
            <v>6</v>
          </cell>
          <cell r="E4613">
            <v>6</v>
          </cell>
          <cell r="F4613">
            <v>0.61599999999999999</v>
          </cell>
          <cell r="G4613">
            <v>0.61599999999999999</v>
          </cell>
        </row>
        <row r="4614">
          <cell r="B4614" t="str">
            <v>ZM.ZM-972</v>
          </cell>
          <cell r="C4614" t="str">
            <v>ZM SOLENOIDE ARRANCADOR ZM-972 VOLKSWAGEN GOLF 1999-UP 12V BOSCH</v>
          </cell>
          <cell r="D4614">
            <v>14</v>
          </cell>
          <cell r="E4614">
            <v>14</v>
          </cell>
          <cell r="F4614">
            <v>0.82699999999999996</v>
          </cell>
          <cell r="G4614">
            <v>0.82699999999999996</v>
          </cell>
        </row>
        <row r="4615">
          <cell r="B4615" t="str">
            <v>ZM.ZM-975</v>
          </cell>
          <cell r="C4615" t="str">
            <v>ZM SOLENOIDE ARRANCADOR ZM-975 FORD MAXION F1000 1995-UP 12V BOSCH</v>
          </cell>
          <cell r="D4615">
            <v>18</v>
          </cell>
          <cell r="E4615">
            <v>18</v>
          </cell>
          <cell r="F4615">
            <v>0.83399999999999996</v>
          </cell>
          <cell r="G4615">
            <v>0.83399999999999996</v>
          </cell>
        </row>
        <row r="4616">
          <cell r="B4616" t="str">
            <v>ZM.ZM-979</v>
          </cell>
          <cell r="C4616" t="str">
            <v>ZM SOLENOIDE ARRANCADOR ZM-979 CHRYSLER DODGE PLAYMOUNT 1998-2000 12V BOSCH</v>
          </cell>
          <cell r="D4616">
            <v>4</v>
          </cell>
          <cell r="E4616">
            <v>4</v>
          </cell>
          <cell r="F4616">
            <v>0.83099999999999996</v>
          </cell>
          <cell r="G4616">
            <v>0.83099999999999996</v>
          </cell>
        </row>
        <row r="4617">
          <cell r="B4617" t="str">
            <v>ZM.ZM-981</v>
          </cell>
          <cell r="C4617" t="str">
            <v>ZM SOLENOIDE ARRANCADOR ZM-981 NISSAN TD27 1992-2003 24V HITACHI</v>
          </cell>
          <cell r="D4617">
            <v>6</v>
          </cell>
          <cell r="E4617">
            <v>6</v>
          </cell>
          <cell r="F4617">
            <v>0.83099999999999996</v>
          </cell>
          <cell r="G4617">
            <v>0.83099999999999996</v>
          </cell>
        </row>
        <row r="4618">
          <cell r="B4618" t="str">
            <v>ZM.ZM-982</v>
          </cell>
          <cell r="C4618" t="str">
            <v>ZM SOLENOIDE ARRANCADOR ZM-982 NISSAN PICK UP 1992-2003 24V HITACHI</v>
          </cell>
          <cell r="D4618">
            <v>11</v>
          </cell>
          <cell r="E4618">
            <v>11</v>
          </cell>
          <cell r="F4618">
            <v>1.032</v>
          </cell>
          <cell r="G4618">
            <v>1.032</v>
          </cell>
        </row>
        <row r="4619">
          <cell r="B4619" t="str">
            <v>ZU.12631-54L00</v>
          </cell>
          <cell r="C4619" t="str">
            <v xml:space="preserve">ZUIKO 12631-54L00 PIÑON CIGUEÑAL SUZUKI J24B GRAND NOMADE 2012-UP 4CIL 2.4L </v>
          </cell>
          <cell r="D4619">
            <v>8</v>
          </cell>
          <cell r="E4619">
            <v>8</v>
          </cell>
          <cell r="F4619">
            <v>0</v>
          </cell>
          <cell r="G4619">
            <v>7.5999999999999998E-2</v>
          </cell>
        </row>
        <row r="4620">
          <cell r="B4620" t="str">
            <v>ZU.12742-78K00</v>
          </cell>
          <cell r="C4620" t="str">
            <v xml:space="preserve">ZUIKO 12742-78K00 PIÑON LEVAS SUZUKI J24B GRAND NOMADE 2012-UP 4CIL 2.4L </v>
          </cell>
          <cell r="D4620">
            <v>8</v>
          </cell>
          <cell r="E4620">
            <v>8</v>
          </cell>
          <cell r="F4620">
            <v>0</v>
          </cell>
          <cell r="G4620">
            <v>0.26200000000000001</v>
          </cell>
        </row>
        <row r="4621">
          <cell r="B4621" t="str">
            <v>ZU.12771-78K01</v>
          </cell>
          <cell r="C4621" t="str">
            <v xml:space="preserve">ZUIKO 12771-78K01 GUIA CADENA SUZUKI J24B GRAND NOMADE 2012-UP 4CIL 2.4L </v>
          </cell>
          <cell r="D4621">
            <v>8</v>
          </cell>
          <cell r="E4621">
            <v>8</v>
          </cell>
          <cell r="F4621">
            <v>0</v>
          </cell>
          <cell r="G4621">
            <v>0.13</v>
          </cell>
        </row>
        <row r="4622">
          <cell r="B4622" t="str">
            <v>ZU.12811-78K01</v>
          </cell>
          <cell r="C4622" t="str">
            <v xml:space="preserve">ZUIKO 12811-78K01 GUIA CADENA SUZUKI J24B GRAND NOMADE 2012-UP 4CIL 2.4L </v>
          </cell>
          <cell r="D4622">
            <v>8</v>
          </cell>
          <cell r="E4622">
            <v>8</v>
          </cell>
          <cell r="F4622">
            <v>0</v>
          </cell>
          <cell r="G4622">
            <v>0.186</v>
          </cell>
        </row>
        <row r="4623">
          <cell r="B4623" t="str">
            <v>ZU.12831-69J00</v>
          </cell>
          <cell r="C4623" t="str">
            <v xml:space="preserve">ZUIKO 12831-69J00 TEMPLADOR CADENA SUZUKI J24B GRAND NOMADE 2012-UP 4CIL 2.4L </v>
          </cell>
          <cell r="D4623">
            <v>8</v>
          </cell>
          <cell r="E4623">
            <v>8</v>
          </cell>
          <cell r="F4623">
            <v>0</v>
          </cell>
          <cell r="G4623">
            <v>0.104</v>
          </cell>
        </row>
        <row r="4624">
          <cell r="B4624" t="str">
            <v>ZU.13024-4M510</v>
          </cell>
          <cell r="C4624" t="str">
            <v>ZUIKO PIÑON LEVAS 13024-4M510 REMATE ALMERA QG15 QG18 4CIL 1.5L</v>
          </cell>
          <cell r="D4624">
            <v>8</v>
          </cell>
          <cell r="E4624">
            <v>8</v>
          </cell>
          <cell r="F4624">
            <v>0.434</v>
          </cell>
          <cell r="G4624">
            <v>0.434</v>
          </cell>
        </row>
        <row r="4625">
          <cell r="B4625" t="str">
            <v>ZU.13024-77A00</v>
          </cell>
          <cell r="C4625" t="str">
            <v>ZUIKO PIÑON LEVAS 13024-77A00 NISSAN SENTRA GA13-GA14-GA15-GA16 4CIL 1.6L</v>
          </cell>
          <cell r="D4625">
            <v>13</v>
          </cell>
          <cell r="E4625">
            <v>13</v>
          </cell>
          <cell r="F4625">
            <v>0.312</v>
          </cell>
          <cell r="G4625">
            <v>0.312</v>
          </cell>
        </row>
        <row r="4626">
          <cell r="B4626" t="str">
            <v>ZU.13070-10600</v>
          </cell>
          <cell r="C4626" t="str">
            <v>ZUIKO TEMPLADOR CADENA 13070-10600 NISSAN PICK UP DATSUN J15 J18 4CIL 1.5L</v>
          </cell>
          <cell r="D4626">
            <v>147</v>
          </cell>
          <cell r="E4626">
            <v>147</v>
          </cell>
          <cell r="F4626">
            <v>0.16900000000000001</v>
          </cell>
          <cell r="G4626">
            <v>0.16900000000000001</v>
          </cell>
        </row>
        <row r="4627">
          <cell r="B4627" t="str">
            <v>ZU.13085-53Y00</v>
          </cell>
          <cell r="C4627" t="str">
            <v>ZUIKO GUIA CADENA 13085-53Y00 NISSAN SENTRA GA13-GA14-GA15-GA16 4CIL 1.5L</v>
          </cell>
          <cell r="D4627">
            <v>22</v>
          </cell>
          <cell r="E4627">
            <v>22</v>
          </cell>
          <cell r="F4627">
            <v>6.4000000000000001E-2</v>
          </cell>
          <cell r="G4627">
            <v>6.4000000000000001E-2</v>
          </cell>
        </row>
        <row r="4628">
          <cell r="B4628" t="str">
            <v>ZU.13091-53J01</v>
          </cell>
          <cell r="C4628" t="str">
            <v xml:space="preserve">ZUIKO 13091-53J01 GUIA CADENA NISSAN PRIMERA 1994-1999 SR18-SR20 4CIL 1.8L </v>
          </cell>
          <cell r="D4628">
            <v>10</v>
          </cell>
          <cell r="E4628">
            <v>10</v>
          </cell>
          <cell r="F4628">
            <v>0</v>
          </cell>
          <cell r="G4628">
            <v>0.4</v>
          </cell>
        </row>
        <row r="4629">
          <cell r="B4629" t="str">
            <v>ZU.13091-AD210</v>
          </cell>
          <cell r="C4629" t="str">
            <v>ZUIKO GUIA CADENA 13091-AD210 NISSAN AD FRONTIER YD22-YD25 4CIL 2.2L-2.5L</v>
          </cell>
          <cell r="D4629">
            <v>47</v>
          </cell>
          <cell r="E4629">
            <v>47</v>
          </cell>
          <cell r="F4629">
            <v>0.20699999999999999</v>
          </cell>
          <cell r="G4629">
            <v>0.20699999999999999</v>
          </cell>
        </row>
        <row r="4630">
          <cell r="B4630" t="str">
            <v>ZU.13521-76020</v>
          </cell>
          <cell r="C4630" t="str">
            <v>ZUIKO PIÑON CIGUEÑAL 13521-76020 TOYOTA ESTIMA 2TZ 4CIL 2.4L</v>
          </cell>
          <cell r="D4630">
            <v>6</v>
          </cell>
          <cell r="E4630">
            <v>6</v>
          </cell>
          <cell r="F4630">
            <v>0.32500000000000001</v>
          </cell>
          <cell r="G4630">
            <v>0.32500000000000001</v>
          </cell>
        </row>
        <row r="4631">
          <cell r="B4631" t="str">
            <v>ZU.13523-21020</v>
          </cell>
          <cell r="C4631" t="str">
            <v>ZUIKO PIÑON LEVAS 13523-21020 TOYOTA YARIS PROBOX 1NZ 2NZ 4CIL 1.3L 1.5L</v>
          </cell>
          <cell r="D4631">
            <v>1</v>
          </cell>
          <cell r="E4631">
            <v>1</v>
          </cell>
          <cell r="F4631">
            <v>0.16400000000000001</v>
          </cell>
          <cell r="G4631">
            <v>0.16400000000000001</v>
          </cell>
        </row>
        <row r="4632">
          <cell r="B4632" t="str">
            <v>ZU.13523-35020</v>
          </cell>
          <cell r="C4632" t="str">
            <v>ZUIKO PIÑON LEVAS 13523-35020 TOYOTA HILUX 22R 4CIL 2.4L</v>
          </cell>
          <cell r="D4632">
            <v>64</v>
          </cell>
          <cell r="E4632">
            <v>64</v>
          </cell>
          <cell r="F4632">
            <v>0.39</v>
          </cell>
          <cell r="G4632">
            <v>0.39</v>
          </cell>
        </row>
        <row r="4633">
          <cell r="B4633" t="str">
            <v>ZU.13540-21020</v>
          </cell>
          <cell r="C4633" t="str">
            <v>ZUIKO TEMPLADOR CADENA 13540-21020 TOYOTA YARIS PROBOX 1998-2010 1NZ-2NZ 4CIL 1.3L-1.5L</v>
          </cell>
          <cell r="D4633">
            <v>87</v>
          </cell>
          <cell r="E4633">
            <v>87</v>
          </cell>
          <cell r="F4633">
            <v>0.17799999999999999</v>
          </cell>
          <cell r="G4633">
            <v>0.17799999999999999</v>
          </cell>
        </row>
        <row r="4634">
          <cell r="B4634" t="str">
            <v>ZU.13559-21010</v>
          </cell>
          <cell r="C4634" t="str">
            <v>ZUIKO GUIA CADENA 13559-21010 TOYOTA YARIS PROBOX 1NZ-2NZ 4CIL 1.5L</v>
          </cell>
          <cell r="D4634">
            <v>71</v>
          </cell>
          <cell r="E4634">
            <v>71</v>
          </cell>
          <cell r="F4634">
            <v>0.183</v>
          </cell>
          <cell r="G4634">
            <v>0.183</v>
          </cell>
        </row>
        <row r="4635">
          <cell r="B4635" t="str">
            <v>ZU.13559-28010</v>
          </cell>
          <cell r="C4635" t="str">
            <v>ZUIKO 13559-28010 GUIA CADENA TOYOTA RAV 4 1999-2003 1AZ-2AZ 4CIL 2.0L</v>
          </cell>
          <cell r="D4635">
            <v>8</v>
          </cell>
          <cell r="E4635">
            <v>8</v>
          </cell>
          <cell r="F4635">
            <v>0.184</v>
          </cell>
          <cell r="G4635">
            <v>0.184</v>
          </cell>
        </row>
        <row r="4636">
          <cell r="B4636" t="str">
            <v>ZU.13561-21010</v>
          </cell>
          <cell r="C4636" t="str">
            <v>ZUIKO GUIA CADENA 13561-21010 TOYOTA YARIS PROBOX 1NZ-2NZ 4CIL 1.5L</v>
          </cell>
          <cell r="D4636">
            <v>72</v>
          </cell>
          <cell r="E4636">
            <v>72</v>
          </cell>
          <cell r="F4636">
            <v>0.222</v>
          </cell>
          <cell r="G4636">
            <v>0.222</v>
          </cell>
        </row>
        <row r="4637">
          <cell r="B4637" t="str">
            <v>ZU.13562-34020</v>
          </cell>
          <cell r="C4637" t="str">
            <v>ZUIKO GUIA CADENA 13562-34020 TOYOTA CORONA 18R 4CIL 2.0L</v>
          </cell>
          <cell r="D4637">
            <v>68</v>
          </cell>
          <cell r="E4637">
            <v>68</v>
          </cell>
          <cell r="F4637">
            <v>0.22</v>
          </cell>
          <cell r="G4637">
            <v>0.22</v>
          </cell>
        </row>
        <row r="4638">
          <cell r="B4638" t="str">
            <v>ZU.DB-42</v>
          </cell>
          <cell r="C4638" t="str">
            <v>ZUIKO GUIA CADENA 13085-EB70E NISSAN NAVARA FRONTIER YD22-YD25 4CIL 2.5L</v>
          </cell>
          <cell r="D4638">
            <v>24</v>
          </cell>
          <cell r="E4638">
            <v>24</v>
          </cell>
          <cell r="F4638">
            <v>5.8000000000000003E-2</v>
          </cell>
          <cell r="G4638">
            <v>5.8000000000000003E-2</v>
          </cell>
        </row>
        <row r="4639">
          <cell r="B4639" t="str">
            <v>ZU.DB-43</v>
          </cell>
          <cell r="C4639" t="str">
            <v>ZUIKO GUIA CADENA 13085-EB70B NISSAN NAVARA FRONTIER YD25DE 4CIL 2.5L</v>
          </cell>
          <cell r="D4639">
            <v>44</v>
          </cell>
          <cell r="E4639">
            <v>44</v>
          </cell>
          <cell r="F4639">
            <v>6.4000000000000001E-2</v>
          </cell>
          <cell r="G4639">
            <v>6.4000000000000001E-2</v>
          </cell>
        </row>
        <row r="4640">
          <cell r="B4640" t="str">
            <v>ZU.DB-44</v>
          </cell>
          <cell r="C4640" t="str">
            <v>ZUIKO GUIA CADENA 13085-EB70C NISSAN NAVARA FRONTIER YD25DE 4CIL 2.5L</v>
          </cell>
          <cell r="D4640">
            <v>66</v>
          </cell>
          <cell r="E4640">
            <v>66</v>
          </cell>
          <cell r="F4640">
            <v>2.3E-2</v>
          </cell>
          <cell r="G4640">
            <v>2.3E-2</v>
          </cell>
        </row>
        <row r="4641">
          <cell r="B4641" t="str">
            <v>ZU.DB-45</v>
          </cell>
          <cell r="C4641" t="str">
            <v>ZUIKO GUIA CADENA 13085-EB70D NISSAN NAVARA FRONTIER YD25DE 4CIL 2.5L</v>
          </cell>
          <cell r="D4641">
            <v>38</v>
          </cell>
          <cell r="E4641">
            <v>38</v>
          </cell>
          <cell r="F4641">
            <v>6.0000000000000001E-3</v>
          </cell>
          <cell r="G4641">
            <v>6.0000000000000001E-3</v>
          </cell>
        </row>
        <row r="4642">
          <cell r="B4642" t="str">
            <v>ZU.DB-46</v>
          </cell>
          <cell r="C4642" t="str">
            <v>ZUIKO GUIA CADENA 13091-EB70A NISSAN NAVARA FRONTIER YD25DE 4CIL 2.5L</v>
          </cell>
          <cell r="D4642">
            <v>54</v>
          </cell>
          <cell r="E4642">
            <v>54</v>
          </cell>
          <cell r="F4642">
            <v>0.13900000000000001</v>
          </cell>
          <cell r="G4642">
            <v>0.13900000000000001</v>
          </cell>
        </row>
        <row r="4643">
          <cell r="B4643" t="str">
            <v>ZU.DB-56</v>
          </cell>
          <cell r="C4643" t="str">
            <v>ZUIKO GUIA CADENA 13085-EB70A NISSAN NAVARA FRONTIER YD25DE 4CIL 2.5L</v>
          </cell>
          <cell r="D4643">
            <v>20</v>
          </cell>
          <cell r="E4643">
            <v>20</v>
          </cell>
          <cell r="F4643">
            <v>0.19500000000000001</v>
          </cell>
          <cell r="G4643">
            <v>0.19500000000000001</v>
          </cell>
        </row>
        <row r="4644">
          <cell r="B4644" t="str">
            <v>ZU.GA-61</v>
          </cell>
          <cell r="C4644" t="str">
            <v>ZUIKO 13521-0D010 PIÑON CIGUEÑAL TOYOTA COROLLA 1998-2008 1ZZ 2ZZ 3ZZ 1.8L</v>
          </cell>
          <cell r="D4644">
            <v>2</v>
          </cell>
          <cell r="E4644">
            <v>2</v>
          </cell>
          <cell r="F4644">
            <v>5.5E-2</v>
          </cell>
          <cell r="G4644">
            <v>5.5E-2</v>
          </cell>
        </row>
        <row r="4645">
          <cell r="B4645" t="str">
            <v>ZU.GB-61</v>
          </cell>
          <cell r="C4645" t="str">
            <v>ZUIKO PIÑON LEVAS 13024-EB70A NISSAN NAVARA FRONTIER YD25DE 4CIL 2.5L</v>
          </cell>
          <cell r="D4645">
            <v>25</v>
          </cell>
          <cell r="E4645">
            <v>25</v>
          </cell>
          <cell r="F4645">
            <v>0.26100000000000001</v>
          </cell>
          <cell r="G4645">
            <v>0.26100000000000001</v>
          </cell>
        </row>
        <row r="4646">
          <cell r="B4646" t="str">
            <v>ZU.GB-62</v>
          </cell>
          <cell r="C4646" t="str">
            <v>ZUIKO PIÑON LEVAS 13014-EB70A NISSAN NAVARA FRONTIER YD25DE 4CIL 2.5L</v>
          </cell>
          <cell r="D4646">
            <v>10</v>
          </cell>
          <cell r="E4646">
            <v>10</v>
          </cell>
          <cell r="F4646">
            <v>0.442</v>
          </cell>
          <cell r="G4646">
            <v>0.442</v>
          </cell>
        </row>
        <row r="4647">
          <cell r="B4647" t="str">
            <v>ZU.ME200248</v>
          </cell>
          <cell r="C4647" t="str">
            <v>ZUIKO ME200248 TEMPLADOR CADENA MITSUBISHI MONTERO 1995-2001 4M40 4CIL 2.8L</v>
          </cell>
          <cell r="D4647">
            <v>2</v>
          </cell>
          <cell r="E4647">
            <v>2</v>
          </cell>
          <cell r="F4647">
            <v>0.29899999999999999</v>
          </cell>
          <cell r="G4647">
            <v>0.29899999999999999</v>
          </cell>
        </row>
        <row r="4648">
          <cell r="B4648" t="str">
            <v>ZU.TA-67</v>
          </cell>
          <cell r="C4648" t="str">
            <v>ZUIKO TEMPLADOR CADENA 13545-23020 TOYOTA VITZ AVANZA 2SZ 3SZ 4CIL 1.5L</v>
          </cell>
          <cell r="D4648">
            <v>11</v>
          </cell>
          <cell r="E4648">
            <v>11</v>
          </cell>
          <cell r="F4648">
            <v>0.23400000000000001</v>
          </cell>
          <cell r="G4648">
            <v>0.23400000000000001</v>
          </cell>
        </row>
        <row r="4649">
          <cell r="B4649" t="str">
            <v>ZU.TB-36</v>
          </cell>
          <cell r="C4649" t="str">
            <v>ZUKO TEMPLADOR CADENA 13070-4E102 NISSAN SENTRA KA24 16V 4CIL 2.4L CHICO</v>
          </cell>
          <cell r="D4649">
            <v>33</v>
          </cell>
          <cell r="E4649">
            <v>33</v>
          </cell>
          <cell r="F4649">
            <v>0.253</v>
          </cell>
          <cell r="G4649">
            <v>0.253</v>
          </cell>
        </row>
        <row r="4650">
          <cell r="B4650" t="str">
            <v>ZU.TB-47</v>
          </cell>
          <cell r="C4650" t="str">
            <v>ZUIKO TEMPLADOR CADENA 13070-EB71B NISSAN YD25DE NAVARA 2015-UP UND</v>
          </cell>
          <cell r="D4650">
            <v>102</v>
          </cell>
          <cell r="E4650">
            <v>102</v>
          </cell>
          <cell r="F4650">
            <v>0.23100000000000001</v>
          </cell>
          <cell r="G4650">
            <v>0.23100000000000001</v>
          </cell>
        </row>
        <row r="4651">
          <cell r="B4651" t="str">
            <v>ZU.TB-50</v>
          </cell>
          <cell r="C4651" t="str">
            <v>ZUIKO  13070-EB70A NISSAN YD25DE NAVARA 2015-UP UND</v>
          </cell>
          <cell r="D4651">
            <v>95</v>
          </cell>
          <cell r="E4651">
            <v>95</v>
          </cell>
          <cell r="F4651">
            <v>0.29499999999999998</v>
          </cell>
          <cell r="G4651">
            <v>0.29499999999999998</v>
          </cell>
        </row>
      </sheetData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333FA0-F5F9-41EB-ACC6-97532766A329}" name="DATA_PESOS" displayName="DATA_PESOS" ref="A1:I4492" totalsRowShown="0" headerRowDxfId="12" headerRowBorderDxfId="11" tableBorderDxfId="10" totalsRowBorderDxfId="9">
  <autoFilter ref="A1:I4492" xr:uid="{16333FA0-F5F9-41EB-ACC6-97532766A329}">
    <filterColumn colId="8">
      <filters>
        <filter val="Revisar"/>
      </filters>
    </filterColumn>
  </autoFilter>
  <tableColumns count="9">
    <tableColumn id="1" xr3:uid="{2C1EDE96-0E75-4922-9CD9-FFCB36ED13A5}" name="Almacen" dataDxfId="8"/>
    <tableColumn id="2" xr3:uid="{36D53079-17AC-47C8-9B68-CE241A67D422}" name="Codigo" dataDxfId="7"/>
    <tableColumn id="3" xr3:uid="{CA919FA1-1A61-4AEF-BCB0-6FD813CB4505}" name="Descripcion" dataDxfId="6"/>
    <tableColumn id="4" xr3:uid="{3AB45206-6127-4517-BAB8-DCCC1626CA12}" name="StockFisico" dataDxfId="5"/>
    <tableColumn id="5" xr3:uid="{B670D163-8D19-4093-8306-35B0BC5CF61B}" name="StockContable" dataDxfId="4"/>
    <tableColumn id="6" xr3:uid="{71264C26-98C7-408E-9E11-888015D944CD}" name="Peso de FLEX" dataDxfId="3"/>
    <tableColumn id="7" xr3:uid="{4F94D3A5-F7E2-450F-A153-493280A1B90F}" name="ACTUALIZACION 1" dataDxfId="2">
      <calculatedColumnFormula>IFERROR(VLOOKUP(DATA_PESOS[[#This Row],[Codigo]],PESOS,4,FALSE)," ")</calculatedColumnFormula>
    </tableColumn>
    <tableColumn id="8" xr3:uid="{D2C80326-0B52-4215-B577-FCFEE9643ABA}" name="ACTUALIZACION 2" dataDxfId="1">
      <calculatedColumnFormula>VLOOKUP(DATA_PESOS[[#This Row],[Codigo]],PESO2,6,FALSE)</calculatedColumnFormula>
    </tableColumn>
    <tableColumn id="9" xr3:uid="{3ED0FC13-3A96-4EDA-9324-2EEE777AF605}" name="STATUS DE PESOS " dataDxfId="0">
      <calculatedColumnFormula>IF(DATA_PESOS[[#This Row],[Peso de FLEX]]=DATA_PESOS[[#This Row],[ACTUALIZACION 2]],"Conforme","Revisar")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58DBE-307D-497F-9A29-F0836FEB586F}">
  <dimension ref="A1:I4661"/>
  <sheetViews>
    <sheetView zoomScale="80" zoomScaleNormal="80" workbookViewId="0">
      <selection activeCell="F17" sqref="F17"/>
    </sheetView>
  </sheetViews>
  <sheetFormatPr baseColWidth="10" defaultRowHeight="15" x14ac:dyDescent="0.25"/>
  <cols>
    <col min="1" max="1" width="23.140625" customWidth="1"/>
    <col min="2" max="2" width="29.28515625" bestFit="1" customWidth="1"/>
    <col min="3" max="3" width="17.140625" customWidth="1"/>
    <col min="4" max="6" width="17.140625" style="29" customWidth="1"/>
    <col min="7" max="7" width="19.42578125" style="30" bestFit="1" customWidth="1"/>
    <col min="8" max="8" width="12.28515625" style="29" customWidth="1"/>
    <col min="9" max="9" width="20.85546875" customWidth="1"/>
  </cols>
  <sheetData>
    <row r="1" spans="1:9" s="1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8971</v>
      </c>
      <c r="H1" s="7" t="s">
        <v>8972</v>
      </c>
      <c r="I1" s="9" t="s">
        <v>8973</v>
      </c>
    </row>
    <row r="2" spans="1:9" x14ac:dyDescent="0.25">
      <c r="A2" s="10" t="s">
        <v>6</v>
      </c>
      <c r="B2" s="10" t="s">
        <v>8974</v>
      </c>
      <c r="C2" s="10" t="s">
        <v>8975</v>
      </c>
      <c r="D2" s="11">
        <v>21</v>
      </c>
      <c r="E2" s="11">
        <v>21</v>
      </c>
      <c r="F2" s="11">
        <v>0</v>
      </c>
      <c r="G2" s="12">
        <f t="shared" ref="G2:G15" si="0">VLOOKUP(B2,DATAPESOS,6,FALSE)</f>
        <v>4.2000000000000003E-2</v>
      </c>
      <c r="H2" s="11" t="str">
        <f>IF(F2=G2,"CONFORME","REVISAR")</f>
        <v>REVISAR</v>
      </c>
      <c r="I2" s="13"/>
    </row>
    <row r="3" spans="1:9" x14ac:dyDescent="0.25">
      <c r="A3" s="14" t="s">
        <v>6</v>
      </c>
      <c r="B3" s="14" t="s">
        <v>8976</v>
      </c>
      <c r="C3" s="14" t="s">
        <v>8977</v>
      </c>
      <c r="D3" s="15">
        <v>5</v>
      </c>
      <c r="E3" s="15">
        <v>5</v>
      </c>
      <c r="F3" s="15">
        <v>0</v>
      </c>
      <c r="G3" s="16">
        <f t="shared" si="0"/>
        <v>3.4000000000000002E-2</v>
      </c>
      <c r="H3" s="17" t="str">
        <f t="shared" ref="H3:H66" si="1">IF(F3=G3,"CONFORME","REVISAR")</f>
        <v>REVISAR</v>
      </c>
      <c r="I3" s="18"/>
    </row>
    <row r="4" spans="1:9" x14ac:dyDescent="0.25">
      <c r="A4" s="10" t="s">
        <v>6</v>
      </c>
      <c r="B4" s="10" t="s">
        <v>7</v>
      </c>
      <c r="C4" s="10" t="s">
        <v>8</v>
      </c>
      <c r="D4" s="11">
        <v>51</v>
      </c>
      <c r="E4" s="11">
        <v>51</v>
      </c>
      <c r="F4" s="11">
        <v>2.1000000000000001E-2</v>
      </c>
      <c r="G4" s="12">
        <f t="shared" si="0"/>
        <v>2.1000000000000001E-2</v>
      </c>
      <c r="H4" s="19" t="str">
        <f t="shared" si="1"/>
        <v>CONFORME</v>
      </c>
      <c r="I4" s="20"/>
    </row>
    <row r="5" spans="1:9" x14ac:dyDescent="0.25">
      <c r="A5" s="14" t="s">
        <v>6</v>
      </c>
      <c r="B5" s="14" t="s">
        <v>8978</v>
      </c>
      <c r="C5" s="14" t="s">
        <v>8979</v>
      </c>
      <c r="D5" s="15">
        <v>4</v>
      </c>
      <c r="E5" s="15">
        <v>4</v>
      </c>
      <c r="F5" s="15">
        <v>1.4E-2</v>
      </c>
      <c r="G5" s="16">
        <f t="shared" si="0"/>
        <v>1.4E-2</v>
      </c>
      <c r="H5" s="17" t="str">
        <f t="shared" si="1"/>
        <v>CONFORME</v>
      </c>
      <c r="I5" s="18"/>
    </row>
    <row r="6" spans="1:9" x14ac:dyDescent="0.25">
      <c r="A6" s="10" t="s">
        <v>6</v>
      </c>
      <c r="B6" s="10" t="s">
        <v>9</v>
      </c>
      <c r="C6" s="10" t="s">
        <v>10</v>
      </c>
      <c r="D6" s="11">
        <v>172</v>
      </c>
      <c r="E6" s="11">
        <v>172</v>
      </c>
      <c r="F6" s="11">
        <v>2.4E-2</v>
      </c>
      <c r="G6" s="12">
        <f t="shared" si="0"/>
        <v>2.4E-2</v>
      </c>
      <c r="H6" s="19" t="str">
        <f t="shared" si="1"/>
        <v>CONFORME</v>
      </c>
      <c r="I6" s="20"/>
    </row>
    <row r="7" spans="1:9" x14ac:dyDescent="0.25">
      <c r="A7" s="14" t="s">
        <v>6</v>
      </c>
      <c r="B7" s="14" t="s">
        <v>11</v>
      </c>
      <c r="C7" s="14" t="s">
        <v>12</v>
      </c>
      <c r="D7" s="15">
        <v>111</v>
      </c>
      <c r="E7" s="15">
        <v>111</v>
      </c>
      <c r="F7" s="15">
        <v>1.4E-2</v>
      </c>
      <c r="G7" s="16">
        <f t="shared" si="0"/>
        <v>1.4E-2</v>
      </c>
      <c r="H7" s="17" t="str">
        <f t="shared" si="1"/>
        <v>CONFORME</v>
      </c>
      <c r="I7" s="18"/>
    </row>
    <row r="8" spans="1:9" x14ac:dyDescent="0.25">
      <c r="A8" s="10" t="s">
        <v>6</v>
      </c>
      <c r="B8" s="10" t="s">
        <v>13</v>
      </c>
      <c r="C8" s="10" t="s">
        <v>14</v>
      </c>
      <c r="D8" s="11">
        <v>160</v>
      </c>
      <c r="E8" s="11">
        <v>160</v>
      </c>
      <c r="F8" s="11">
        <v>0.378</v>
      </c>
      <c r="G8" s="12">
        <f t="shared" si="0"/>
        <v>0.75600000000000001</v>
      </c>
      <c r="H8" s="11" t="str">
        <f t="shared" si="1"/>
        <v>REVISAR</v>
      </c>
      <c r="I8" s="21"/>
    </row>
    <row r="9" spans="1:9" x14ac:dyDescent="0.25">
      <c r="A9" s="14" t="s">
        <v>6</v>
      </c>
      <c r="B9" s="14" t="s">
        <v>15</v>
      </c>
      <c r="C9" s="14" t="s">
        <v>16</v>
      </c>
      <c r="D9" s="15">
        <v>168</v>
      </c>
      <c r="E9" s="15">
        <v>168</v>
      </c>
      <c r="F9" s="15">
        <v>0.35799999999999998</v>
      </c>
      <c r="G9" s="16">
        <f t="shared" si="0"/>
        <v>0.71599999999999997</v>
      </c>
      <c r="H9" s="15" t="str">
        <f t="shared" si="1"/>
        <v>REVISAR</v>
      </c>
      <c r="I9" s="22"/>
    </row>
    <row r="10" spans="1:9" x14ac:dyDescent="0.25">
      <c r="A10" s="10" t="s">
        <v>6</v>
      </c>
      <c r="B10" s="10" t="s">
        <v>17</v>
      </c>
      <c r="C10" s="10" t="s">
        <v>18</v>
      </c>
      <c r="D10" s="11">
        <v>6</v>
      </c>
      <c r="E10" s="11">
        <v>6</v>
      </c>
      <c r="F10" s="11">
        <v>0.45</v>
      </c>
      <c r="G10" s="12">
        <f t="shared" si="0"/>
        <v>0.45</v>
      </c>
      <c r="H10" s="11" t="str">
        <f t="shared" si="1"/>
        <v>CONFORME</v>
      </c>
      <c r="I10" s="13"/>
    </row>
    <row r="11" spans="1:9" x14ac:dyDescent="0.25">
      <c r="A11" s="14" t="s">
        <v>6</v>
      </c>
      <c r="B11" s="14" t="s">
        <v>8980</v>
      </c>
      <c r="C11" s="14" t="s">
        <v>8981</v>
      </c>
      <c r="D11" s="15">
        <v>5</v>
      </c>
      <c r="E11" s="15">
        <v>5</v>
      </c>
      <c r="F11" s="15">
        <v>1.6E-2</v>
      </c>
      <c r="G11" s="16">
        <f t="shared" si="0"/>
        <v>1.6E-2</v>
      </c>
      <c r="H11" s="17" t="str">
        <f t="shared" si="1"/>
        <v>CONFORME</v>
      </c>
      <c r="I11" s="18"/>
    </row>
    <row r="12" spans="1:9" x14ac:dyDescent="0.25">
      <c r="A12" s="10" t="s">
        <v>6</v>
      </c>
      <c r="B12" s="10" t="s">
        <v>8982</v>
      </c>
      <c r="C12" s="10" t="s">
        <v>8983</v>
      </c>
      <c r="D12" s="11">
        <v>10</v>
      </c>
      <c r="E12" s="11">
        <v>10</v>
      </c>
      <c r="F12" s="11">
        <v>1.4E-2</v>
      </c>
      <c r="G12" s="12">
        <f t="shared" si="0"/>
        <v>1.4E-2</v>
      </c>
      <c r="H12" s="19" t="str">
        <f t="shared" si="1"/>
        <v>CONFORME</v>
      </c>
      <c r="I12" s="20"/>
    </row>
    <row r="13" spans="1:9" x14ac:dyDescent="0.25">
      <c r="A13" s="14" t="s">
        <v>6</v>
      </c>
      <c r="B13" s="14" t="s">
        <v>19</v>
      </c>
      <c r="C13" s="14" t="s">
        <v>20</v>
      </c>
      <c r="D13" s="15">
        <v>25</v>
      </c>
      <c r="E13" s="15">
        <v>25</v>
      </c>
      <c r="F13" s="15">
        <v>1.7000000000000001E-2</v>
      </c>
      <c r="G13" s="16">
        <f t="shared" si="0"/>
        <v>1.7000000000000001E-2</v>
      </c>
      <c r="H13" s="17" t="str">
        <f t="shared" si="1"/>
        <v>CONFORME</v>
      </c>
      <c r="I13" s="18"/>
    </row>
    <row r="14" spans="1:9" x14ac:dyDescent="0.25">
      <c r="A14" s="10" t="s">
        <v>6</v>
      </c>
      <c r="B14" s="10" t="s">
        <v>21</v>
      </c>
      <c r="C14" s="10" t="s">
        <v>22</v>
      </c>
      <c r="D14" s="11">
        <v>7</v>
      </c>
      <c r="E14" s="11">
        <v>7</v>
      </c>
      <c r="F14" s="11">
        <v>1.6E-2</v>
      </c>
      <c r="G14" s="12">
        <f t="shared" si="0"/>
        <v>1.6E-2</v>
      </c>
      <c r="H14" s="19" t="str">
        <f t="shared" si="1"/>
        <v>CONFORME</v>
      </c>
      <c r="I14" s="20"/>
    </row>
    <row r="15" spans="1:9" x14ac:dyDescent="0.25">
      <c r="A15" s="14" t="s">
        <v>6</v>
      </c>
      <c r="B15" s="14" t="s">
        <v>23</v>
      </c>
      <c r="C15" s="14" t="s">
        <v>24</v>
      </c>
      <c r="D15" s="15">
        <v>113</v>
      </c>
      <c r="E15" s="15">
        <v>113</v>
      </c>
      <c r="F15" s="15">
        <v>8.3000000000000004E-2</v>
      </c>
      <c r="G15" s="16">
        <f t="shared" si="0"/>
        <v>8.3000000000000004E-2</v>
      </c>
      <c r="H15" s="17" t="str">
        <f t="shared" si="1"/>
        <v>CONFORME</v>
      </c>
      <c r="I15" s="18"/>
    </row>
    <row r="16" spans="1:9" x14ac:dyDescent="0.25">
      <c r="A16" s="10" t="s">
        <v>6</v>
      </c>
      <c r="B16" s="10" t="s">
        <v>25</v>
      </c>
      <c r="C16" s="10" t="s">
        <v>26</v>
      </c>
      <c r="D16" s="11">
        <v>4</v>
      </c>
      <c r="E16" s="11">
        <v>4</v>
      </c>
      <c r="F16" s="11">
        <v>5.2999999999999999E-2</v>
      </c>
      <c r="G16" s="12">
        <f>VLOOKUP(B16,PESOS,3,FALSE)</f>
        <v>5.2999999999999999E-2</v>
      </c>
      <c r="H16" s="19" t="str">
        <f t="shared" si="1"/>
        <v>CONFORME</v>
      </c>
      <c r="I16" s="20"/>
    </row>
    <row r="17" spans="1:9" x14ac:dyDescent="0.25">
      <c r="A17" s="14" t="s">
        <v>6</v>
      </c>
      <c r="B17" s="14" t="s">
        <v>27</v>
      </c>
      <c r="C17" s="14" t="s">
        <v>28</v>
      </c>
      <c r="D17" s="15">
        <v>8</v>
      </c>
      <c r="E17" s="15">
        <v>8</v>
      </c>
      <c r="F17" s="15">
        <v>5.2999999999999999E-2</v>
      </c>
      <c r="G17" s="16">
        <f t="shared" ref="G17:G22" si="2">VLOOKUP(B17,DATAPESOS,6,FALSE)</f>
        <v>5.2999999999999999E-2</v>
      </c>
      <c r="H17" s="17" t="str">
        <f t="shared" si="1"/>
        <v>CONFORME</v>
      </c>
      <c r="I17" s="18"/>
    </row>
    <row r="18" spans="1:9" x14ac:dyDescent="0.25">
      <c r="A18" s="10" t="s">
        <v>6</v>
      </c>
      <c r="B18" s="10" t="s">
        <v>29</v>
      </c>
      <c r="C18" s="10" t="s">
        <v>30</v>
      </c>
      <c r="D18" s="11">
        <v>14</v>
      </c>
      <c r="E18" s="11">
        <v>14</v>
      </c>
      <c r="F18" s="11">
        <v>5.3999999999999999E-2</v>
      </c>
      <c r="G18" s="12">
        <f t="shared" si="2"/>
        <v>5.3999999999999999E-2</v>
      </c>
      <c r="H18" s="19" t="str">
        <f t="shared" si="1"/>
        <v>CONFORME</v>
      </c>
      <c r="I18" s="20"/>
    </row>
    <row r="19" spans="1:9" x14ac:dyDescent="0.25">
      <c r="A19" s="14" t="s">
        <v>6</v>
      </c>
      <c r="B19" s="14" t="s">
        <v>31</v>
      </c>
      <c r="C19" s="14" t="s">
        <v>32</v>
      </c>
      <c r="D19" s="15">
        <v>1</v>
      </c>
      <c r="E19" s="15">
        <v>1</v>
      </c>
      <c r="F19" s="15">
        <v>0.13300000000000001</v>
      </c>
      <c r="G19" s="16">
        <f t="shared" si="2"/>
        <v>0.13300000000000001</v>
      </c>
      <c r="H19" s="17" t="str">
        <f t="shared" si="1"/>
        <v>CONFORME</v>
      </c>
      <c r="I19" s="18"/>
    </row>
    <row r="20" spans="1:9" x14ac:dyDescent="0.25">
      <c r="A20" s="10" t="s">
        <v>6</v>
      </c>
      <c r="B20" s="10" t="s">
        <v>33</v>
      </c>
      <c r="C20" s="10" t="s">
        <v>34</v>
      </c>
      <c r="D20" s="11">
        <v>2</v>
      </c>
      <c r="E20" s="11">
        <v>2</v>
      </c>
      <c r="F20" s="11">
        <v>0.45400000000000001</v>
      </c>
      <c r="G20" s="12">
        <f t="shared" si="2"/>
        <v>0.45400000000000001</v>
      </c>
      <c r="H20" s="19" t="str">
        <f t="shared" si="1"/>
        <v>CONFORME</v>
      </c>
      <c r="I20" s="20"/>
    </row>
    <row r="21" spans="1:9" x14ac:dyDescent="0.25">
      <c r="A21" s="14" t="s">
        <v>6</v>
      </c>
      <c r="B21" s="14" t="s">
        <v>35</v>
      </c>
      <c r="C21" s="14" t="s">
        <v>36</v>
      </c>
      <c r="D21" s="15">
        <v>5</v>
      </c>
      <c r="E21" s="15">
        <v>5</v>
      </c>
      <c r="F21" s="15">
        <v>0</v>
      </c>
      <c r="G21" s="16">
        <f t="shared" si="2"/>
        <v>8.4000000000000005E-2</v>
      </c>
      <c r="H21" s="17" t="str">
        <f t="shared" si="1"/>
        <v>REVISAR</v>
      </c>
      <c r="I21" s="18"/>
    </row>
    <row r="22" spans="1:9" x14ac:dyDescent="0.25">
      <c r="A22" s="10" t="s">
        <v>6</v>
      </c>
      <c r="B22" s="10" t="s">
        <v>37</v>
      </c>
      <c r="C22" s="10" t="s">
        <v>38</v>
      </c>
      <c r="D22" s="11">
        <v>4</v>
      </c>
      <c r="E22" s="11">
        <v>4</v>
      </c>
      <c r="F22" s="11">
        <v>0</v>
      </c>
      <c r="G22" s="12">
        <f t="shared" si="2"/>
        <v>4.2000000000000003E-2</v>
      </c>
      <c r="H22" s="19" t="str">
        <f t="shared" si="1"/>
        <v>REVISAR</v>
      </c>
      <c r="I22" s="20"/>
    </row>
    <row r="23" spans="1:9" x14ac:dyDescent="0.25">
      <c r="A23" s="14" t="s">
        <v>6</v>
      </c>
      <c r="B23" s="14" t="s">
        <v>39</v>
      </c>
      <c r="C23" s="14" t="s">
        <v>40</v>
      </c>
      <c r="D23" s="15">
        <v>1</v>
      </c>
      <c r="E23" s="15">
        <v>1</v>
      </c>
      <c r="F23" s="15">
        <v>5.1999999999999998E-2</v>
      </c>
      <c r="G23" s="16">
        <f>VLOOKUP(B23,PESOS,3,FALSE)</f>
        <v>5.1999999999999998E-2</v>
      </c>
      <c r="H23" s="17" t="str">
        <f t="shared" si="1"/>
        <v>CONFORME</v>
      </c>
      <c r="I23" s="18"/>
    </row>
    <row r="24" spans="1:9" x14ac:dyDescent="0.25">
      <c r="A24" s="10" t="s">
        <v>6</v>
      </c>
      <c r="B24" s="10" t="s">
        <v>41</v>
      </c>
      <c r="C24" s="10" t="s">
        <v>42</v>
      </c>
      <c r="D24" s="11">
        <v>12</v>
      </c>
      <c r="E24" s="11">
        <v>12</v>
      </c>
      <c r="F24" s="11">
        <v>0.13600000000000001</v>
      </c>
      <c r="G24" s="12">
        <f t="shared" ref="G24:G55" si="3">VLOOKUP(B24,DATAPESOS,6,FALSE)</f>
        <v>0.13600000000000001</v>
      </c>
      <c r="H24" s="19" t="str">
        <f t="shared" si="1"/>
        <v>CONFORME</v>
      </c>
      <c r="I24" s="20"/>
    </row>
    <row r="25" spans="1:9" x14ac:dyDescent="0.25">
      <c r="A25" s="14" t="s">
        <v>6</v>
      </c>
      <c r="B25" s="14" t="s">
        <v>43</v>
      </c>
      <c r="C25" s="14" t="s">
        <v>44</v>
      </c>
      <c r="D25" s="15">
        <v>14</v>
      </c>
      <c r="E25" s="15">
        <v>14</v>
      </c>
      <c r="F25" s="15">
        <v>6.4000000000000001E-2</v>
      </c>
      <c r="G25" s="16">
        <f t="shared" si="3"/>
        <v>6.4000000000000001E-2</v>
      </c>
      <c r="H25" s="17" t="str">
        <f t="shared" si="1"/>
        <v>CONFORME</v>
      </c>
      <c r="I25" s="18"/>
    </row>
    <row r="26" spans="1:9" x14ac:dyDescent="0.25">
      <c r="A26" s="10" t="s">
        <v>6</v>
      </c>
      <c r="B26" s="10" t="s">
        <v>45</v>
      </c>
      <c r="C26" s="10" t="s">
        <v>46</v>
      </c>
      <c r="D26" s="11">
        <v>216</v>
      </c>
      <c r="E26" s="11">
        <v>216</v>
      </c>
      <c r="F26" s="11">
        <v>0.48899999999999999</v>
      </c>
      <c r="G26" s="12">
        <f t="shared" si="3"/>
        <v>0.48899999999999999</v>
      </c>
      <c r="H26" s="19" t="str">
        <f t="shared" si="1"/>
        <v>CONFORME</v>
      </c>
      <c r="I26" s="20"/>
    </row>
    <row r="27" spans="1:9" x14ac:dyDescent="0.25">
      <c r="A27" s="14" t="s">
        <v>6</v>
      </c>
      <c r="B27" s="14" t="s">
        <v>47</v>
      </c>
      <c r="C27" s="14" t="s">
        <v>48</v>
      </c>
      <c r="D27" s="15">
        <v>56</v>
      </c>
      <c r="E27" s="15">
        <v>56</v>
      </c>
      <c r="F27" s="15">
        <v>0.39</v>
      </c>
      <c r="G27" s="16">
        <f t="shared" si="3"/>
        <v>0.39</v>
      </c>
      <c r="H27" s="17" t="str">
        <f t="shared" si="1"/>
        <v>CONFORME</v>
      </c>
      <c r="I27" s="18"/>
    </row>
    <row r="28" spans="1:9" x14ac:dyDescent="0.25">
      <c r="A28" s="10" t="s">
        <v>6</v>
      </c>
      <c r="B28" s="10" t="s">
        <v>49</v>
      </c>
      <c r="C28" s="10" t="s">
        <v>50</v>
      </c>
      <c r="D28" s="11">
        <v>16</v>
      </c>
      <c r="E28" s="11">
        <v>16</v>
      </c>
      <c r="F28" s="11">
        <v>0.36799999999999999</v>
      </c>
      <c r="G28" s="12">
        <f t="shared" si="3"/>
        <v>0.36799999999999999</v>
      </c>
      <c r="H28" s="19" t="str">
        <f t="shared" si="1"/>
        <v>CONFORME</v>
      </c>
      <c r="I28" s="20"/>
    </row>
    <row r="29" spans="1:9" x14ac:dyDescent="0.25">
      <c r="A29" s="14" t="s">
        <v>6</v>
      </c>
      <c r="B29" s="14" t="s">
        <v>51</v>
      </c>
      <c r="C29" s="14" t="s">
        <v>52</v>
      </c>
      <c r="D29" s="15">
        <v>6</v>
      </c>
      <c r="E29" s="15">
        <v>6</v>
      </c>
      <c r="F29" s="15">
        <v>0.30399999999999999</v>
      </c>
      <c r="G29" s="16">
        <f t="shared" si="3"/>
        <v>0.30399999999999999</v>
      </c>
      <c r="H29" s="17" t="str">
        <f t="shared" si="1"/>
        <v>CONFORME</v>
      </c>
      <c r="I29" s="18"/>
    </row>
    <row r="30" spans="1:9" x14ac:dyDescent="0.25">
      <c r="A30" s="10" t="s">
        <v>6</v>
      </c>
      <c r="B30" s="10" t="s">
        <v>53</v>
      </c>
      <c r="C30" s="10" t="s">
        <v>54</v>
      </c>
      <c r="D30" s="11">
        <v>56</v>
      </c>
      <c r="E30" s="11">
        <v>56</v>
      </c>
      <c r="F30" s="11">
        <v>0.55600000000000005</v>
      </c>
      <c r="G30" s="12">
        <f t="shared" si="3"/>
        <v>0.55600000000000005</v>
      </c>
      <c r="H30" s="19" t="str">
        <f t="shared" si="1"/>
        <v>CONFORME</v>
      </c>
      <c r="I30" s="20"/>
    </row>
    <row r="31" spans="1:9" x14ac:dyDescent="0.25">
      <c r="A31" s="14" t="s">
        <v>6</v>
      </c>
      <c r="B31" s="14" t="s">
        <v>55</v>
      </c>
      <c r="C31" s="14" t="s">
        <v>56</v>
      </c>
      <c r="D31" s="15">
        <v>24</v>
      </c>
      <c r="E31" s="15">
        <v>24</v>
      </c>
      <c r="F31" s="15">
        <v>0.35</v>
      </c>
      <c r="G31" s="16">
        <f t="shared" si="3"/>
        <v>0.35</v>
      </c>
      <c r="H31" s="17" t="str">
        <f t="shared" si="1"/>
        <v>CONFORME</v>
      </c>
      <c r="I31" s="18"/>
    </row>
    <row r="32" spans="1:9" x14ac:dyDescent="0.25">
      <c r="A32" s="10" t="s">
        <v>6</v>
      </c>
      <c r="B32" s="10" t="s">
        <v>57</v>
      </c>
      <c r="C32" s="10" t="s">
        <v>58</v>
      </c>
      <c r="D32" s="11">
        <v>216</v>
      </c>
      <c r="E32" s="11">
        <v>216</v>
      </c>
      <c r="F32" s="12">
        <v>0.44519999999999998</v>
      </c>
      <c r="G32" s="12">
        <f t="shared" si="3"/>
        <v>0.44500000000000001</v>
      </c>
      <c r="H32" s="11" t="str">
        <f t="shared" si="1"/>
        <v>REVISAR</v>
      </c>
      <c r="I32" s="21"/>
    </row>
    <row r="33" spans="1:9" x14ac:dyDescent="0.25">
      <c r="A33" s="14" t="s">
        <v>6</v>
      </c>
      <c r="B33" s="14" t="s">
        <v>59</v>
      </c>
      <c r="C33" s="14" t="s">
        <v>60</v>
      </c>
      <c r="D33" s="15">
        <v>56</v>
      </c>
      <c r="E33" s="15">
        <v>56</v>
      </c>
      <c r="F33" s="15">
        <v>0.34200000000000003</v>
      </c>
      <c r="G33" s="16">
        <f t="shared" si="3"/>
        <v>0.34199999999999997</v>
      </c>
      <c r="H33" s="15" t="str">
        <f t="shared" si="1"/>
        <v>CONFORME</v>
      </c>
      <c r="I33" s="23"/>
    </row>
    <row r="34" spans="1:9" x14ac:dyDescent="0.25">
      <c r="A34" s="10" t="s">
        <v>6</v>
      </c>
      <c r="B34" s="10" t="s">
        <v>61</v>
      </c>
      <c r="C34" s="10" t="s">
        <v>62</v>
      </c>
      <c r="D34" s="11">
        <v>16</v>
      </c>
      <c r="E34" s="11">
        <v>16</v>
      </c>
      <c r="F34" s="11">
        <v>0.314</v>
      </c>
      <c r="G34" s="12">
        <f t="shared" si="3"/>
        <v>0.314</v>
      </c>
      <c r="H34" s="19" t="str">
        <f t="shared" si="1"/>
        <v>CONFORME</v>
      </c>
      <c r="I34" s="20"/>
    </row>
    <row r="35" spans="1:9" x14ac:dyDescent="0.25">
      <c r="A35" s="14" t="s">
        <v>6</v>
      </c>
      <c r="B35" s="14" t="s">
        <v>63</v>
      </c>
      <c r="C35" s="14" t="s">
        <v>64</v>
      </c>
      <c r="D35" s="15">
        <v>6</v>
      </c>
      <c r="E35" s="15">
        <v>6</v>
      </c>
      <c r="F35" s="15">
        <v>0.27200000000000002</v>
      </c>
      <c r="G35" s="16">
        <f t="shared" si="3"/>
        <v>0.27200000000000002</v>
      </c>
      <c r="H35" s="17" t="str">
        <f t="shared" si="1"/>
        <v>CONFORME</v>
      </c>
      <c r="I35" s="18"/>
    </row>
    <row r="36" spans="1:9" x14ac:dyDescent="0.25">
      <c r="A36" s="10" t="s">
        <v>6</v>
      </c>
      <c r="B36" s="10" t="s">
        <v>65</v>
      </c>
      <c r="C36" s="10" t="s">
        <v>66</v>
      </c>
      <c r="D36" s="11">
        <v>56</v>
      </c>
      <c r="E36" s="11">
        <v>56</v>
      </c>
      <c r="F36" s="11">
        <v>0.43</v>
      </c>
      <c r="G36" s="12">
        <f t="shared" si="3"/>
        <v>0.43</v>
      </c>
      <c r="H36" s="19" t="str">
        <f t="shared" si="1"/>
        <v>CONFORME</v>
      </c>
      <c r="I36" s="20"/>
    </row>
    <row r="37" spans="1:9" x14ac:dyDescent="0.25">
      <c r="A37" s="14" t="s">
        <v>6</v>
      </c>
      <c r="B37" s="14" t="s">
        <v>67</v>
      </c>
      <c r="C37" s="14" t="s">
        <v>68</v>
      </c>
      <c r="D37" s="15">
        <v>24</v>
      </c>
      <c r="E37" s="15">
        <v>24</v>
      </c>
      <c r="F37" s="15">
        <v>0.26200000000000001</v>
      </c>
      <c r="G37" s="16">
        <f t="shared" si="3"/>
        <v>0.26200000000000001</v>
      </c>
      <c r="H37" s="17" t="str">
        <f t="shared" si="1"/>
        <v>CONFORME</v>
      </c>
      <c r="I37" s="18"/>
    </row>
    <row r="38" spans="1:9" x14ac:dyDescent="0.25">
      <c r="A38" s="10" t="s">
        <v>6</v>
      </c>
      <c r="B38" s="10" t="s">
        <v>8984</v>
      </c>
      <c r="C38" s="10" t="s">
        <v>8985</v>
      </c>
      <c r="D38" s="11">
        <v>6</v>
      </c>
      <c r="E38" s="11">
        <v>6</v>
      </c>
      <c r="F38" s="11">
        <v>1.7999999999999999E-2</v>
      </c>
      <c r="G38" s="12">
        <f t="shared" si="3"/>
        <v>1.7999999999999999E-2</v>
      </c>
      <c r="H38" s="19" t="str">
        <f t="shared" si="1"/>
        <v>CONFORME</v>
      </c>
      <c r="I38" s="20"/>
    </row>
    <row r="39" spans="1:9" x14ac:dyDescent="0.25">
      <c r="A39" s="14" t="s">
        <v>6</v>
      </c>
      <c r="B39" s="14" t="s">
        <v>69</v>
      </c>
      <c r="C39" s="14" t="s">
        <v>70</v>
      </c>
      <c r="D39" s="15">
        <v>1</v>
      </c>
      <c r="E39" s="15">
        <v>1</v>
      </c>
      <c r="F39" s="15">
        <v>6.8000000000000005E-2</v>
      </c>
      <c r="G39" s="16">
        <f t="shared" si="3"/>
        <v>6.8000000000000005E-2</v>
      </c>
      <c r="H39" s="17" t="str">
        <f t="shared" si="1"/>
        <v>CONFORME</v>
      </c>
      <c r="I39" s="18"/>
    </row>
    <row r="40" spans="1:9" x14ac:dyDescent="0.25">
      <c r="A40" s="10" t="s">
        <v>6</v>
      </c>
      <c r="B40" s="10" t="s">
        <v>71</v>
      </c>
      <c r="C40" s="10" t="s">
        <v>72</v>
      </c>
      <c r="D40" s="11">
        <v>4</v>
      </c>
      <c r="E40" s="11">
        <v>4</v>
      </c>
      <c r="F40" s="11">
        <v>1.458</v>
      </c>
      <c r="G40" s="12">
        <f t="shared" si="3"/>
        <v>1.458</v>
      </c>
      <c r="H40" s="19" t="str">
        <f t="shared" si="1"/>
        <v>CONFORME</v>
      </c>
      <c r="I40" s="20"/>
    </row>
    <row r="41" spans="1:9" x14ac:dyDescent="0.25">
      <c r="A41" s="14" t="s">
        <v>6</v>
      </c>
      <c r="B41" s="14" t="s">
        <v>73</v>
      </c>
      <c r="C41" s="14" t="s">
        <v>74</v>
      </c>
      <c r="D41" s="15">
        <v>2</v>
      </c>
      <c r="E41" s="15">
        <v>2</v>
      </c>
      <c r="F41" s="15">
        <v>1.153</v>
      </c>
      <c r="G41" s="16">
        <f t="shared" si="3"/>
        <v>1.153</v>
      </c>
      <c r="H41" s="17" t="str">
        <f t="shared" si="1"/>
        <v>CONFORME</v>
      </c>
      <c r="I41" s="18"/>
    </row>
    <row r="42" spans="1:9" x14ac:dyDescent="0.25">
      <c r="A42" s="10" t="s">
        <v>6</v>
      </c>
      <c r="B42" s="10" t="s">
        <v>75</v>
      </c>
      <c r="C42" s="10" t="s">
        <v>76</v>
      </c>
      <c r="D42" s="11">
        <v>5</v>
      </c>
      <c r="E42" s="11">
        <v>5</v>
      </c>
      <c r="F42" s="11">
        <v>1.5349999999999999</v>
      </c>
      <c r="G42" s="12">
        <f t="shared" si="3"/>
        <v>1.5349999999999999</v>
      </c>
      <c r="H42" s="19" t="str">
        <f t="shared" si="1"/>
        <v>CONFORME</v>
      </c>
      <c r="I42" s="20"/>
    </row>
    <row r="43" spans="1:9" x14ac:dyDescent="0.25">
      <c r="A43" s="14" t="s">
        <v>6</v>
      </c>
      <c r="B43" s="14" t="s">
        <v>77</v>
      </c>
      <c r="C43" s="14" t="s">
        <v>78</v>
      </c>
      <c r="D43" s="15">
        <v>2</v>
      </c>
      <c r="E43" s="15">
        <v>2</v>
      </c>
      <c r="F43" s="15">
        <v>1.3919999999999999</v>
      </c>
      <c r="G43" s="16">
        <f t="shared" si="3"/>
        <v>1.3919999999999999</v>
      </c>
      <c r="H43" s="17" t="str">
        <f t="shared" si="1"/>
        <v>CONFORME</v>
      </c>
      <c r="I43" s="18"/>
    </row>
    <row r="44" spans="1:9" x14ac:dyDescent="0.25">
      <c r="A44" s="10" t="s">
        <v>6</v>
      </c>
      <c r="B44" s="10" t="s">
        <v>79</v>
      </c>
      <c r="C44" s="10" t="s">
        <v>80</v>
      </c>
      <c r="D44" s="11">
        <v>8</v>
      </c>
      <c r="E44" s="11">
        <v>8</v>
      </c>
      <c r="F44" s="11">
        <v>2.343</v>
      </c>
      <c r="G44" s="12">
        <f t="shared" si="3"/>
        <v>2.343</v>
      </c>
      <c r="H44" s="19" t="str">
        <f t="shared" si="1"/>
        <v>CONFORME</v>
      </c>
      <c r="I44" s="20"/>
    </row>
    <row r="45" spans="1:9" x14ac:dyDescent="0.25">
      <c r="A45" s="14" t="s">
        <v>6</v>
      </c>
      <c r="B45" s="14" t="s">
        <v>81</v>
      </c>
      <c r="C45" s="14" t="s">
        <v>82</v>
      </c>
      <c r="D45" s="15">
        <v>4</v>
      </c>
      <c r="E45" s="15">
        <v>4</v>
      </c>
      <c r="F45" s="15">
        <v>1.4830000000000001</v>
      </c>
      <c r="G45" s="16">
        <f t="shared" si="3"/>
        <v>1.4830000000000001</v>
      </c>
      <c r="H45" s="17" t="str">
        <f t="shared" si="1"/>
        <v>CONFORME</v>
      </c>
      <c r="I45" s="18"/>
    </row>
    <row r="46" spans="1:9" x14ac:dyDescent="0.25">
      <c r="A46" s="10" t="s">
        <v>6</v>
      </c>
      <c r="B46" s="10" t="s">
        <v>83</v>
      </c>
      <c r="C46" s="10" t="s">
        <v>84</v>
      </c>
      <c r="D46" s="11">
        <v>12</v>
      </c>
      <c r="E46" s="11">
        <v>12</v>
      </c>
      <c r="F46" s="11">
        <v>1.7549999999999999</v>
      </c>
      <c r="G46" s="12">
        <f t="shared" si="3"/>
        <v>1.7549999999999999</v>
      </c>
      <c r="H46" s="19" t="str">
        <f t="shared" si="1"/>
        <v>CONFORME</v>
      </c>
      <c r="I46" s="20"/>
    </row>
    <row r="47" spans="1:9" x14ac:dyDescent="0.25">
      <c r="A47" s="14" t="s">
        <v>6</v>
      </c>
      <c r="B47" s="14" t="s">
        <v>85</v>
      </c>
      <c r="C47" s="14" t="s">
        <v>86</v>
      </c>
      <c r="D47" s="15">
        <v>2</v>
      </c>
      <c r="E47" s="15">
        <v>2</v>
      </c>
      <c r="F47" s="15">
        <v>1.6220000000000001</v>
      </c>
      <c r="G47" s="16">
        <f t="shared" si="3"/>
        <v>1.6220000000000001</v>
      </c>
      <c r="H47" s="17" t="str">
        <f t="shared" si="1"/>
        <v>CONFORME</v>
      </c>
      <c r="I47" s="18"/>
    </row>
    <row r="48" spans="1:9" x14ac:dyDescent="0.25">
      <c r="A48" s="10" t="s">
        <v>6</v>
      </c>
      <c r="B48" s="10" t="s">
        <v>87</v>
      </c>
      <c r="C48" s="10" t="s">
        <v>88</v>
      </c>
      <c r="D48" s="11">
        <v>2</v>
      </c>
      <c r="E48" s="11">
        <v>2</v>
      </c>
      <c r="F48" s="11">
        <v>2.0089999999999999</v>
      </c>
      <c r="G48" s="12">
        <f t="shared" si="3"/>
        <v>2.0089999999999999</v>
      </c>
      <c r="H48" s="19" t="str">
        <f t="shared" si="1"/>
        <v>CONFORME</v>
      </c>
      <c r="I48" s="20"/>
    </row>
    <row r="49" spans="1:9" x14ac:dyDescent="0.25">
      <c r="A49" s="14" t="s">
        <v>6</v>
      </c>
      <c r="B49" s="14" t="s">
        <v>91</v>
      </c>
      <c r="C49" s="14" t="s">
        <v>92</v>
      </c>
      <c r="D49" s="15">
        <v>2</v>
      </c>
      <c r="E49" s="15">
        <v>2</v>
      </c>
      <c r="F49" s="15">
        <v>1.883</v>
      </c>
      <c r="G49" s="16">
        <f t="shared" si="3"/>
        <v>1.883</v>
      </c>
      <c r="H49" s="17" t="str">
        <f t="shared" si="1"/>
        <v>CONFORME</v>
      </c>
      <c r="I49" s="18"/>
    </row>
    <row r="50" spans="1:9" x14ac:dyDescent="0.25">
      <c r="A50" s="10" t="s">
        <v>6</v>
      </c>
      <c r="B50" s="10" t="s">
        <v>93</v>
      </c>
      <c r="C50" s="10" t="s">
        <v>94</v>
      </c>
      <c r="D50" s="11">
        <v>1</v>
      </c>
      <c r="E50" s="11">
        <v>1</v>
      </c>
      <c r="F50" s="11">
        <v>5.19</v>
      </c>
      <c r="G50" s="12">
        <f t="shared" si="3"/>
        <v>5.19</v>
      </c>
      <c r="H50" s="19" t="str">
        <f t="shared" si="1"/>
        <v>CONFORME</v>
      </c>
      <c r="I50" s="20"/>
    </row>
    <row r="51" spans="1:9" x14ac:dyDescent="0.25">
      <c r="A51" s="14" t="s">
        <v>6</v>
      </c>
      <c r="B51" s="14" t="s">
        <v>95</v>
      </c>
      <c r="C51" s="14" t="s">
        <v>96</v>
      </c>
      <c r="D51" s="15">
        <v>1</v>
      </c>
      <c r="E51" s="15">
        <v>1</v>
      </c>
      <c r="F51" s="15">
        <v>5.5149999999999997</v>
      </c>
      <c r="G51" s="16">
        <f t="shared" si="3"/>
        <v>5.5149999999999997</v>
      </c>
      <c r="H51" s="17" t="str">
        <f t="shared" si="1"/>
        <v>CONFORME</v>
      </c>
      <c r="I51" s="18"/>
    </row>
    <row r="52" spans="1:9" x14ac:dyDescent="0.25">
      <c r="A52" s="10" t="s">
        <v>6</v>
      </c>
      <c r="B52" s="10" t="s">
        <v>97</v>
      </c>
      <c r="C52" s="10" t="s">
        <v>98</v>
      </c>
      <c r="D52" s="11">
        <v>3</v>
      </c>
      <c r="E52" s="11">
        <v>3</v>
      </c>
      <c r="F52" s="11">
        <v>3.988</v>
      </c>
      <c r="G52" s="12">
        <f t="shared" si="3"/>
        <v>3.988</v>
      </c>
      <c r="H52" s="19" t="str">
        <f t="shared" si="1"/>
        <v>CONFORME</v>
      </c>
      <c r="I52" s="20"/>
    </row>
    <row r="53" spans="1:9" x14ac:dyDescent="0.25">
      <c r="A53" s="14" t="s">
        <v>6</v>
      </c>
      <c r="B53" s="14" t="s">
        <v>99</v>
      </c>
      <c r="C53" s="14" t="s">
        <v>100</v>
      </c>
      <c r="D53" s="15">
        <v>1</v>
      </c>
      <c r="E53" s="15">
        <v>1</v>
      </c>
      <c r="F53" s="15">
        <v>3.4889999999999999</v>
      </c>
      <c r="G53" s="16">
        <f t="shared" si="3"/>
        <v>3.4889999999999999</v>
      </c>
      <c r="H53" s="17" t="str">
        <f t="shared" si="1"/>
        <v>CONFORME</v>
      </c>
      <c r="I53" s="18"/>
    </row>
    <row r="54" spans="1:9" x14ac:dyDescent="0.25">
      <c r="A54" s="10" t="s">
        <v>6</v>
      </c>
      <c r="B54" s="10" t="s">
        <v>101</v>
      </c>
      <c r="C54" s="10" t="s">
        <v>102</v>
      </c>
      <c r="D54" s="11">
        <v>7</v>
      </c>
      <c r="E54" s="11">
        <v>7</v>
      </c>
      <c r="F54" s="11">
        <v>3.907</v>
      </c>
      <c r="G54" s="12">
        <f t="shared" si="3"/>
        <v>3.907</v>
      </c>
      <c r="H54" s="19" t="str">
        <f t="shared" si="1"/>
        <v>CONFORME</v>
      </c>
      <c r="I54" s="20"/>
    </row>
    <row r="55" spans="1:9" x14ac:dyDescent="0.25">
      <c r="A55" s="14" t="s">
        <v>6</v>
      </c>
      <c r="B55" s="14" t="s">
        <v>103</v>
      </c>
      <c r="C55" s="14" t="s">
        <v>104</v>
      </c>
      <c r="D55" s="15">
        <v>1</v>
      </c>
      <c r="E55" s="15">
        <v>1</v>
      </c>
      <c r="F55" s="15">
        <v>3.891</v>
      </c>
      <c r="G55" s="16">
        <f t="shared" si="3"/>
        <v>3.891</v>
      </c>
      <c r="H55" s="17" t="str">
        <f t="shared" si="1"/>
        <v>CONFORME</v>
      </c>
      <c r="I55" s="18"/>
    </row>
    <row r="56" spans="1:9" x14ac:dyDescent="0.25">
      <c r="A56" s="10" t="s">
        <v>6</v>
      </c>
      <c r="B56" s="10" t="s">
        <v>105</v>
      </c>
      <c r="C56" s="10" t="s">
        <v>106</v>
      </c>
      <c r="D56" s="11">
        <v>4</v>
      </c>
      <c r="E56" s="11">
        <v>4</v>
      </c>
      <c r="F56" s="11">
        <v>4.625</v>
      </c>
      <c r="G56" s="12">
        <f t="shared" ref="G56:G80" si="4">VLOOKUP(B56,DATAPESOS,6,FALSE)</f>
        <v>4.625</v>
      </c>
      <c r="H56" s="19" t="str">
        <f t="shared" si="1"/>
        <v>CONFORME</v>
      </c>
      <c r="I56" s="20"/>
    </row>
    <row r="57" spans="1:9" x14ac:dyDescent="0.25">
      <c r="A57" s="14" t="s">
        <v>6</v>
      </c>
      <c r="B57" s="14" t="s">
        <v>107</v>
      </c>
      <c r="C57" s="14" t="s">
        <v>108</v>
      </c>
      <c r="D57" s="15">
        <v>3</v>
      </c>
      <c r="E57" s="15">
        <v>3</v>
      </c>
      <c r="F57" s="15">
        <v>4.3739999999999997</v>
      </c>
      <c r="G57" s="16">
        <f t="shared" si="4"/>
        <v>4.3739999999999997</v>
      </c>
      <c r="H57" s="17" t="str">
        <f t="shared" si="1"/>
        <v>CONFORME</v>
      </c>
      <c r="I57" s="18"/>
    </row>
    <row r="58" spans="1:9" x14ac:dyDescent="0.25">
      <c r="A58" s="10" t="s">
        <v>6</v>
      </c>
      <c r="B58" s="10" t="s">
        <v>109</v>
      </c>
      <c r="C58" s="10" t="s">
        <v>110</v>
      </c>
      <c r="D58" s="11">
        <v>2</v>
      </c>
      <c r="E58" s="11">
        <v>2</v>
      </c>
      <c r="F58" s="11">
        <v>4.4240000000000004</v>
      </c>
      <c r="G58" s="12">
        <f t="shared" si="4"/>
        <v>4.4240000000000004</v>
      </c>
      <c r="H58" s="19" t="str">
        <f t="shared" si="1"/>
        <v>CONFORME</v>
      </c>
      <c r="I58" s="20"/>
    </row>
    <row r="59" spans="1:9" x14ac:dyDescent="0.25">
      <c r="A59" s="14" t="s">
        <v>6</v>
      </c>
      <c r="B59" s="14" t="s">
        <v>111</v>
      </c>
      <c r="C59" s="14" t="s">
        <v>112</v>
      </c>
      <c r="D59" s="15">
        <v>1</v>
      </c>
      <c r="E59" s="15">
        <v>1</v>
      </c>
      <c r="F59" s="15">
        <v>3.8650000000000002</v>
      </c>
      <c r="G59" s="16">
        <f t="shared" si="4"/>
        <v>3.8650000000000002</v>
      </c>
      <c r="H59" s="17" t="str">
        <f t="shared" si="1"/>
        <v>CONFORME</v>
      </c>
      <c r="I59" s="18"/>
    </row>
    <row r="60" spans="1:9" x14ac:dyDescent="0.25">
      <c r="A60" s="10" t="s">
        <v>6</v>
      </c>
      <c r="B60" s="10" t="s">
        <v>113</v>
      </c>
      <c r="C60" s="10" t="s">
        <v>114</v>
      </c>
      <c r="D60" s="11">
        <v>1</v>
      </c>
      <c r="E60" s="11">
        <v>1</v>
      </c>
      <c r="F60" s="11">
        <v>4.1479999999999997</v>
      </c>
      <c r="G60" s="12">
        <f t="shared" si="4"/>
        <v>4.1479999999999997</v>
      </c>
      <c r="H60" s="19" t="str">
        <f t="shared" si="1"/>
        <v>CONFORME</v>
      </c>
      <c r="I60" s="20"/>
    </row>
    <row r="61" spans="1:9" x14ac:dyDescent="0.25">
      <c r="A61" s="14" t="s">
        <v>6</v>
      </c>
      <c r="B61" s="14" t="s">
        <v>115</v>
      </c>
      <c r="C61" s="14" t="s">
        <v>116</v>
      </c>
      <c r="D61" s="15">
        <v>1</v>
      </c>
      <c r="E61" s="15">
        <v>1</v>
      </c>
      <c r="F61" s="15">
        <v>4.2549999999999999</v>
      </c>
      <c r="G61" s="16">
        <f t="shared" si="4"/>
        <v>4.2549999999999999</v>
      </c>
      <c r="H61" s="17" t="str">
        <f t="shared" si="1"/>
        <v>CONFORME</v>
      </c>
      <c r="I61" s="18"/>
    </row>
    <row r="62" spans="1:9" x14ac:dyDescent="0.25">
      <c r="A62" s="10" t="s">
        <v>6</v>
      </c>
      <c r="B62" s="10" t="s">
        <v>117</v>
      </c>
      <c r="C62" s="10" t="s">
        <v>118</v>
      </c>
      <c r="D62" s="11">
        <v>1</v>
      </c>
      <c r="E62" s="11">
        <v>1</v>
      </c>
      <c r="F62" s="11">
        <v>4.8499999999999996</v>
      </c>
      <c r="G62" s="12">
        <f t="shared" si="4"/>
        <v>4.8499999999999996</v>
      </c>
      <c r="H62" s="19" t="str">
        <f t="shared" si="1"/>
        <v>CONFORME</v>
      </c>
      <c r="I62" s="20"/>
    </row>
    <row r="63" spans="1:9" x14ac:dyDescent="0.25">
      <c r="A63" s="14" t="s">
        <v>6</v>
      </c>
      <c r="B63" s="14" t="s">
        <v>119</v>
      </c>
      <c r="C63" s="14" t="s">
        <v>120</v>
      </c>
      <c r="D63" s="15">
        <v>1</v>
      </c>
      <c r="E63" s="15">
        <v>1</v>
      </c>
      <c r="F63" s="15">
        <v>3.4249999999999998</v>
      </c>
      <c r="G63" s="16">
        <f t="shared" si="4"/>
        <v>3.4249999999999998</v>
      </c>
      <c r="H63" s="17" t="str">
        <f t="shared" si="1"/>
        <v>CONFORME</v>
      </c>
      <c r="I63" s="18"/>
    </row>
    <row r="64" spans="1:9" x14ac:dyDescent="0.25">
      <c r="A64" s="10" t="s">
        <v>6</v>
      </c>
      <c r="B64" s="10" t="s">
        <v>121</v>
      </c>
      <c r="C64" s="10" t="s">
        <v>122</v>
      </c>
      <c r="D64" s="11">
        <v>1</v>
      </c>
      <c r="E64" s="11">
        <v>1</v>
      </c>
      <c r="F64" s="11">
        <v>3.488</v>
      </c>
      <c r="G64" s="12">
        <f t="shared" si="4"/>
        <v>3.488</v>
      </c>
      <c r="H64" s="19" t="str">
        <f t="shared" si="1"/>
        <v>CONFORME</v>
      </c>
      <c r="I64" s="20"/>
    </row>
    <row r="65" spans="1:9" x14ac:dyDescent="0.25">
      <c r="A65" s="14" t="s">
        <v>6</v>
      </c>
      <c r="B65" s="14" t="s">
        <v>123</v>
      </c>
      <c r="C65" s="14" t="s">
        <v>124</v>
      </c>
      <c r="D65" s="15">
        <v>3</v>
      </c>
      <c r="E65" s="15">
        <v>3</v>
      </c>
      <c r="F65" s="15">
        <v>4.298</v>
      </c>
      <c r="G65" s="16">
        <f t="shared" si="4"/>
        <v>4.298</v>
      </c>
      <c r="H65" s="17" t="str">
        <f t="shared" si="1"/>
        <v>CONFORME</v>
      </c>
      <c r="I65" s="18"/>
    </row>
    <row r="66" spans="1:9" x14ac:dyDescent="0.25">
      <c r="A66" s="10" t="s">
        <v>6</v>
      </c>
      <c r="B66" s="10" t="s">
        <v>125</v>
      </c>
      <c r="C66" s="10" t="s">
        <v>126</v>
      </c>
      <c r="D66" s="11">
        <v>1</v>
      </c>
      <c r="E66" s="11">
        <v>1</v>
      </c>
      <c r="F66" s="11">
        <v>4.1980000000000004</v>
      </c>
      <c r="G66" s="12">
        <f t="shared" si="4"/>
        <v>4.1980000000000004</v>
      </c>
      <c r="H66" s="19" t="str">
        <f t="shared" si="1"/>
        <v>CONFORME</v>
      </c>
      <c r="I66" s="20"/>
    </row>
    <row r="67" spans="1:9" x14ac:dyDescent="0.25">
      <c r="A67" s="14" t="s">
        <v>6</v>
      </c>
      <c r="B67" s="14" t="s">
        <v>127</v>
      </c>
      <c r="C67" s="14" t="s">
        <v>128</v>
      </c>
      <c r="D67" s="15">
        <v>1</v>
      </c>
      <c r="E67" s="15">
        <v>1</v>
      </c>
      <c r="F67" s="15">
        <v>5.2560000000000002</v>
      </c>
      <c r="G67" s="16">
        <f t="shared" si="4"/>
        <v>5.2560000000000002</v>
      </c>
      <c r="H67" s="17" t="str">
        <f t="shared" ref="H67:H130" si="5">IF(F67=G67,"CONFORME","REVISAR")</f>
        <v>CONFORME</v>
      </c>
      <c r="I67" s="18"/>
    </row>
    <row r="68" spans="1:9" x14ac:dyDescent="0.25">
      <c r="A68" s="10" t="s">
        <v>6</v>
      </c>
      <c r="B68" s="10" t="s">
        <v>129</v>
      </c>
      <c r="C68" s="10" t="s">
        <v>130</v>
      </c>
      <c r="D68" s="11">
        <v>1</v>
      </c>
      <c r="E68" s="11">
        <v>1</v>
      </c>
      <c r="F68" s="11">
        <v>5.1589999999999998</v>
      </c>
      <c r="G68" s="12">
        <f t="shared" si="4"/>
        <v>5.1589999999999998</v>
      </c>
      <c r="H68" s="19" t="str">
        <f t="shared" si="5"/>
        <v>CONFORME</v>
      </c>
      <c r="I68" s="20"/>
    </row>
    <row r="69" spans="1:9" x14ac:dyDescent="0.25">
      <c r="A69" s="14" t="s">
        <v>6</v>
      </c>
      <c r="B69" s="14" t="s">
        <v>131</v>
      </c>
      <c r="C69" s="14" t="s">
        <v>132</v>
      </c>
      <c r="D69" s="15">
        <v>4</v>
      </c>
      <c r="E69" s="15">
        <v>4</v>
      </c>
      <c r="F69" s="15">
        <v>4.1219999999999999</v>
      </c>
      <c r="G69" s="16">
        <f t="shared" si="4"/>
        <v>4.1219999999999999</v>
      </c>
      <c r="H69" s="17" t="str">
        <f t="shared" si="5"/>
        <v>CONFORME</v>
      </c>
      <c r="I69" s="18"/>
    </row>
    <row r="70" spans="1:9" x14ac:dyDescent="0.25">
      <c r="A70" s="10" t="s">
        <v>6</v>
      </c>
      <c r="B70" s="10" t="s">
        <v>133</v>
      </c>
      <c r="C70" s="10" t="s">
        <v>134</v>
      </c>
      <c r="D70" s="11">
        <v>9</v>
      </c>
      <c r="E70" s="11">
        <v>9</v>
      </c>
      <c r="F70" s="11">
        <v>4.57</v>
      </c>
      <c r="G70" s="12">
        <f t="shared" si="4"/>
        <v>4.57</v>
      </c>
      <c r="H70" s="19" t="str">
        <f t="shared" si="5"/>
        <v>CONFORME</v>
      </c>
      <c r="I70" s="20"/>
    </row>
    <row r="71" spans="1:9" x14ac:dyDescent="0.25">
      <c r="A71" s="14" t="s">
        <v>6</v>
      </c>
      <c r="B71" s="14" t="s">
        <v>135</v>
      </c>
      <c r="C71" s="14" t="s">
        <v>136</v>
      </c>
      <c r="D71" s="15">
        <v>1</v>
      </c>
      <c r="E71" s="15">
        <v>1</v>
      </c>
      <c r="F71" s="15">
        <v>4.55</v>
      </c>
      <c r="G71" s="16">
        <f t="shared" si="4"/>
        <v>4.55</v>
      </c>
      <c r="H71" s="17" t="str">
        <f t="shared" si="5"/>
        <v>CONFORME</v>
      </c>
      <c r="I71" s="18"/>
    </row>
    <row r="72" spans="1:9" x14ac:dyDescent="0.25">
      <c r="A72" s="10" t="s">
        <v>6</v>
      </c>
      <c r="B72" s="10" t="s">
        <v>137</v>
      </c>
      <c r="C72" s="10" t="s">
        <v>138</v>
      </c>
      <c r="D72" s="11">
        <v>25</v>
      </c>
      <c r="E72" s="11">
        <v>25</v>
      </c>
      <c r="F72" s="11">
        <v>6.2E-2</v>
      </c>
      <c r="G72" s="12">
        <f t="shared" si="4"/>
        <v>6.2E-2</v>
      </c>
      <c r="H72" s="19" t="str">
        <f t="shared" si="5"/>
        <v>CONFORME</v>
      </c>
      <c r="I72" s="20"/>
    </row>
    <row r="73" spans="1:9" x14ac:dyDescent="0.25">
      <c r="A73" s="14" t="s">
        <v>6</v>
      </c>
      <c r="B73" s="14" t="s">
        <v>139</v>
      </c>
      <c r="C73" s="14" t="s">
        <v>140</v>
      </c>
      <c r="D73" s="15">
        <v>1</v>
      </c>
      <c r="E73" s="15">
        <v>1</v>
      </c>
      <c r="F73" s="15">
        <v>0.70099999999999996</v>
      </c>
      <c r="G73" s="16">
        <f t="shared" si="4"/>
        <v>0.70099999999999996</v>
      </c>
      <c r="H73" s="17" t="str">
        <f t="shared" si="5"/>
        <v>CONFORME</v>
      </c>
      <c r="I73" s="18"/>
    </row>
    <row r="74" spans="1:9" x14ac:dyDescent="0.25">
      <c r="A74" s="10" t="s">
        <v>6</v>
      </c>
      <c r="B74" s="10" t="s">
        <v>8986</v>
      </c>
      <c r="C74" s="10" t="s">
        <v>8987</v>
      </c>
      <c r="D74" s="11">
        <v>6</v>
      </c>
      <c r="E74" s="11">
        <v>6</v>
      </c>
      <c r="F74" s="11">
        <v>0</v>
      </c>
      <c r="G74" s="12">
        <f t="shared" si="4"/>
        <v>8.4440000000000008</v>
      </c>
      <c r="H74" s="19" t="str">
        <f t="shared" si="5"/>
        <v>REVISAR</v>
      </c>
      <c r="I74" s="20"/>
    </row>
    <row r="75" spans="1:9" x14ac:dyDescent="0.25">
      <c r="A75" s="14" t="s">
        <v>6</v>
      </c>
      <c r="B75" s="14" t="s">
        <v>141</v>
      </c>
      <c r="C75" s="14" t="s">
        <v>142</v>
      </c>
      <c r="D75" s="15">
        <v>1</v>
      </c>
      <c r="E75" s="15">
        <v>1</v>
      </c>
      <c r="F75" s="15">
        <v>0</v>
      </c>
      <c r="G75" s="16">
        <f t="shared" si="4"/>
        <v>8.5060000000000002</v>
      </c>
      <c r="H75" s="17" t="str">
        <f t="shared" si="5"/>
        <v>REVISAR</v>
      </c>
      <c r="I75" s="18"/>
    </row>
    <row r="76" spans="1:9" x14ac:dyDescent="0.25">
      <c r="A76" s="10" t="s">
        <v>6</v>
      </c>
      <c r="B76" s="10" t="s">
        <v>143</v>
      </c>
      <c r="C76" s="10" t="s">
        <v>144</v>
      </c>
      <c r="D76" s="11">
        <v>1</v>
      </c>
      <c r="E76" s="11">
        <v>1</v>
      </c>
      <c r="F76" s="11">
        <v>24.02</v>
      </c>
      <c r="G76" s="12">
        <f t="shared" si="4"/>
        <v>24.02</v>
      </c>
      <c r="H76" s="19" t="str">
        <f t="shared" si="5"/>
        <v>CONFORME</v>
      </c>
      <c r="I76" s="20"/>
    </row>
    <row r="77" spans="1:9" x14ac:dyDescent="0.25">
      <c r="A77" s="14" t="s">
        <v>6</v>
      </c>
      <c r="B77" s="14" t="s">
        <v>145</v>
      </c>
      <c r="C77" s="14" t="s">
        <v>146</v>
      </c>
      <c r="D77" s="15">
        <v>21</v>
      </c>
      <c r="E77" s="15">
        <v>21</v>
      </c>
      <c r="F77" s="15">
        <v>7.7690000000000001</v>
      </c>
      <c r="G77" s="16">
        <f t="shared" si="4"/>
        <v>7.7690000000000001</v>
      </c>
      <c r="H77" s="17" t="str">
        <f t="shared" si="5"/>
        <v>CONFORME</v>
      </c>
      <c r="I77" s="18"/>
    </row>
    <row r="78" spans="1:9" x14ac:dyDescent="0.25">
      <c r="A78" s="10" t="s">
        <v>6</v>
      </c>
      <c r="B78" s="10" t="s">
        <v>147</v>
      </c>
      <c r="C78" s="10" t="s">
        <v>148</v>
      </c>
      <c r="D78" s="11">
        <v>1</v>
      </c>
      <c r="E78" s="11">
        <v>1</v>
      </c>
      <c r="F78" s="11">
        <v>0</v>
      </c>
      <c r="G78" s="12">
        <f t="shared" si="4"/>
        <v>2.75</v>
      </c>
      <c r="H78" s="19" t="str">
        <f t="shared" si="5"/>
        <v>REVISAR</v>
      </c>
      <c r="I78" s="20"/>
    </row>
    <row r="79" spans="1:9" x14ac:dyDescent="0.25">
      <c r="A79" s="14" t="s">
        <v>6</v>
      </c>
      <c r="B79" s="14" t="s">
        <v>149</v>
      </c>
      <c r="C79" s="14" t="s">
        <v>150</v>
      </c>
      <c r="D79" s="15">
        <v>1</v>
      </c>
      <c r="E79" s="15">
        <v>1</v>
      </c>
      <c r="F79" s="15">
        <v>0</v>
      </c>
      <c r="G79" s="16">
        <f t="shared" si="4"/>
        <v>7.6660000000000004</v>
      </c>
      <c r="H79" s="17" t="str">
        <f t="shared" si="5"/>
        <v>REVISAR</v>
      </c>
      <c r="I79" s="18"/>
    </row>
    <row r="80" spans="1:9" x14ac:dyDescent="0.25">
      <c r="A80" s="10" t="s">
        <v>6</v>
      </c>
      <c r="B80" s="10" t="s">
        <v>151</v>
      </c>
      <c r="C80" s="10" t="s">
        <v>152</v>
      </c>
      <c r="D80" s="11">
        <v>2</v>
      </c>
      <c r="E80" s="11">
        <v>2</v>
      </c>
      <c r="F80" s="11">
        <v>0</v>
      </c>
      <c r="G80" s="12">
        <f t="shared" si="4"/>
        <v>6.7919999999999998</v>
      </c>
      <c r="H80" s="19" t="str">
        <f t="shared" si="5"/>
        <v>REVISAR</v>
      </c>
      <c r="I80" s="20"/>
    </row>
    <row r="81" spans="1:9" x14ac:dyDescent="0.25">
      <c r="A81" s="14" t="s">
        <v>6</v>
      </c>
      <c r="B81" s="14" t="s">
        <v>153</v>
      </c>
      <c r="C81" s="14" t="s">
        <v>152</v>
      </c>
      <c r="D81" s="15">
        <v>1</v>
      </c>
      <c r="E81" s="15">
        <v>1</v>
      </c>
      <c r="F81" s="15">
        <v>6.7919999999999998</v>
      </c>
      <c r="G81" s="15">
        <f>F81</f>
        <v>6.7919999999999998</v>
      </c>
      <c r="H81" s="17" t="str">
        <f t="shared" si="5"/>
        <v>CONFORME</v>
      </c>
      <c r="I81" s="18"/>
    </row>
    <row r="82" spans="1:9" x14ac:dyDescent="0.25">
      <c r="A82" s="10" t="s">
        <v>6</v>
      </c>
      <c r="B82" s="10" t="s">
        <v>154</v>
      </c>
      <c r="C82" s="10" t="s">
        <v>155</v>
      </c>
      <c r="D82" s="11">
        <v>9</v>
      </c>
      <c r="E82" s="11">
        <v>9</v>
      </c>
      <c r="F82" s="11">
        <v>9.0999999999999998E-2</v>
      </c>
      <c r="G82" s="11">
        <v>0.82099999999999995</v>
      </c>
      <c r="H82" s="11" t="str">
        <f t="shared" si="5"/>
        <v>REVISAR</v>
      </c>
      <c r="I82" s="21"/>
    </row>
    <row r="83" spans="1:9" x14ac:dyDescent="0.25">
      <c r="A83" s="14" t="s">
        <v>6</v>
      </c>
      <c r="B83" s="14" t="s">
        <v>8988</v>
      </c>
      <c r="C83" s="14" t="s">
        <v>8989</v>
      </c>
      <c r="D83" s="15">
        <v>3</v>
      </c>
      <c r="E83" s="15">
        <v>3</v>
      </c>
      <c r="F83" s="15">
        <v>0</v>
      </c>
      <c r="G83" s="15">
        <v>2.0089999999999999</v>
      </c>
      <c r="H83" s="15" t="str">
        <f t="shared" si="5"/>
        <v>REVISAR</v>
      </c>
      <c r="I83" s="23"/>
    </row>
    <row r="84" spans="1:9" x14ac:dyDescent="0.25">
      <c r="A84" s="10" t="s">
        <v>6</v>
      </c>
      <c r="B84" s="10" t="s">
        <v>156</v>
      </c>
      <c r="C84" s="10" t="s">
        <v>157</v>
      </c>
      <c r="D84" s="11">
        <v>1</v>
      </c>
      <c r="E84" s="11">
        <v>1</v>
      </c>
      <c r="F84" s="11">
        <v>12.335000000000001</v>
      </c>
      <c r="G84" s="11">
        <v>1.772</v>
      </c>
      <c r="H84" s="11" t="str">
        <f t="shared" si="5"/>
        <v>REVISAR</v>
      </c>
      <c r="I84" s="21"/>
    </row>
    <row r="85" spans="1:9" x14ac:dyDescent="0.25">
      <c r="A85" s="14" t="s">
        <v>6</v>
      </c>
      <c r="B85" s="14" t="s">
        <v>158</v>
      </c>
      <c r="C85" s="14" t="s">
        <v>159</v>
      </c>
      <c r="D85" s="15">
        <v>31</v>
      </c>
      <c r="E85" s="15">
        <v>31</v>
      </c>
      <c r="F85" s="15">
        <v>5.8630000000000004</v>
      </c>
      <c r="G85" s="15">
        <v>3.794</v>
      </c>
      <c r="H85" s="15" t="str">
        <f t="shared" si="5"/>
        <v>REVISAR</v>
      </c>
      <c r="I85" s="22"/>
    </row>
    <row r="86" spans="1:9" x14ac:dyDescent="0.25">
      <c r="A86" s="10" t="s">
        <v>6</v>
      </c>
      <c r="B86" s="10" t="s">
        <v>160</v>
      </c>
      <c r="C86" s="10" t="s">
        <v>161</v>
      </c>
      <c r="D86" s="11">
        <v>20</v>
      </c>
      <c r="E86" s="11">
        <v>20</v>
      </c>
      <c r="F86" s="11">
        <v>5.8330000000000002</v>
      </c>
      <c r="G86" s="11">
        <v>1.865</v>
      </c>
      <c r="H86" s="11" t="str">
        <f t="shared" si="5"/>
        <v>REVISAR</v>
      </c>
      <c r="I86" s="21"/>
    </row>
    <row r="87" spans="1:9" x14ac:dyDescent="0.25">
      <c r="A87" s="14" t="s">
        <v>6</v>
      </c>
      <c r="B87" s="14" t="s">
        <v>162</v>
      </c>
      <c r="C87" s="14" t="s">
        <v>163</v>
      </c>
      <c r="D87" s="15">
        <v>9</v>
      </c>
      <c r="E87" s="15">
        <v>9</v>
      </c>
      <c r="F87" s="15">
        <v>0</v>
      </c>
      <c r="G87" s="15">
        <v>1.7370000000000001</v>
      </c>
      <c r="H87" s="15" t="str">
        <f t="shared" si="5"/>
        <v>REVISAR</v>
      </c>
      <c r="I87" s="23"/>
    </row>
    <row r="88" spans="1:9" x14ac:dyDescent="0.25">
      <c r="A88" s="10" t="s">
        <v>6</v>
      </c>
      <c r="B88" s="10" t="s">
        <v>164</v>
      </c>
      <c r="C88" s="10" t="s">
        <v>165</v>
      </c>
      <c r="D88" s="11">
        <v>1</v>
      </c>
      <c r="E88" s="11">
        <v>1</v>
      </c>
      <c r="F88" s="11">
        <v>19.262</v>
      </c>
      <c r="G88" s="11">
        <v>1.587</v>
      </c>
      <c r="H88" s="11" t="str">
        <f t="shared" si="5"/>
        <v>REVISAR</v>
      </c>
      <c r="I88" s="21"/>
    </row>
    <row r="89" spans="1:9" x14ac:dyDescent="0.25">
      <c r="A89" s="14" t="s">
        <v>6</v>
      </c>
      <c r="B89" s="14" t="s">
        <v>166</v>
      </c>
      <c r="C89" s="14" t="s">
        <v>167</v>
      </c>
      <c r="D89" s="15">
        <v>6</v>
      </c>
      <c r="E89" s="15">
        <v>6</v>
      </c>
      <c r="F89" s="15">
        <v>0</v>
      </c>
      <c r="G89" s="15">
        <v>3.6320000000000001</v>
      </c>
      <c r="H89" s="15" t="str">
        <f t="shared" si="5"/>
        <v>REVISAR</v>
      </c>
      <c r="I89" s="23"/>
    </row>
    <row r="90" spans="1:9" x14ac:dyDescent="0.25">
      <c r="A90" s="10" t="s">
        <v>6</v>
      </c>
      <c r="B90" s="10" t="s">
        <v>168</v>
      </c>
      <c r="C90" s="10" t="s">
        <v>169</v>
      </c>
      <c r="D90" s="11">
        <v>6</v>
      </c>
      <c r="E90" s="11">
        <v>6</v>
      </c>
      <c r="F90" s="11">
        <v>0</v>
      </c>
      <c r="G90" s="11">
        <v>1.633</v>
      </c>
      <c r="H90" s="19" t="str">
        <f t="shared" si="5"/>
        <v>REVISAR</v>
      </c>
      <c r="I90" s="20"/>
    </row>
    <row r="91" spans="1:9" x14ac:dyDescent="0.25">
      <c r="A91" s="14" t="s">
        <v>6</v>
      </c>
      <c r="B91" s="14" t="s">
        <v>170</v>
      </c>
      <c r="C91" s="14" t="s">
        <v>171</v>
      </c>
      <c r="D91" s="15">
        <v>46</v>
      </c>
      <c r="E91" s="15">
        <v>46</v>
      </c>
      <c r="F91" s="15">
        <v>6.5000000000000002E-2</v>
      </c>
      <c r="G91" s="15">
        <v>4.0970000000000004</v>
      </c>
      <c r="H91" s="15" t="str">
        <f t="shared" si="5"/>
        <v>REVISAR</v>
      </c>
      <c r="I91" s="22"/>
    </row>
    <row r="92" spans="1:9" x14ac:dyDescent="0.25">
      <c r="A92" s="10" t="s">
        <v>6</v>
      </c>
      <c r="B92" s="10" t="s">
        <v>172</v>
      </c>
      <c r="C92" s="10" t="s">
        <v>173</v>
      </c>
      <c r="D92" s="11">
        <v>1</v>
      </c>
      <c r="E92" s="11">
        <v>1</v>
      </c>
      <c r="F92" s="11">
        <v>0.52700000000000002</v>
      </c>
      <c r="G92" s="11">
        <v>4.0919999999999996</v>
      </c>
      <c r="H92" s="11" t="str">
        <f t="shared" si="5"/>
        <v>REVISAR</v>
      </c>
      <c r="I92" s="21"/>
    </row>
    <row r="93" spans="1:9" x14ac:dyDescent="0.25">
      <c r="A93" s="14" t="s">
        <v>6</v>
      </c>
      <c r="B93" s="14" t="s">
        <v>174</v>
      </c>
      <c r="C93" s="14" t="s">
        <v>175</v>
      </c>
      <c r="D93" s="15">
        <v>2</v>
      </c>
      <c r="E93" s="15">
        <v>2</v>
      </c>
      <c r="F93" s="15">
        <v>0.66100000000000003</v>
      </c>
      <c r="G93" s="15">
        <v>5.484</v>
      </c>
      <c r="H93" s="15" t="str">
        <f t="shared" si="5"/>
        <v>REVISAR</v>
      </c>
      <c r="I93" s="22"/>
    </row>
    <row r="94" spans="1:9" x14ac:dyDescent="0.25">
      <c r="A94" s="10" t="s">
        <v>6</v>
      </c>
      <c r="B94" s="10" t="s">
        <v>176</v>
      </c>
      <c r="C94" s="10" t="s">
        <v>177</v>
      </c>
      <c r="D94" s="11">
        <v>1</v>
      </c>
      <c r="E94" s="11">
        <v>1</v>
      </c>
      <c r="F94" s="11">
        <v>0.51500000000000001</v>
      </c>
      <c r="G94" s="11">
        <v>5.4630000000000001</v>
      </c>
      <c r="H94" s="11" t="str">
        <f t="shared" si="5"/>
        <v>REVISAR</v>
      </c>
      <c r="I94" s="21"/>
    </row>
    <row r="95" spans="1:9" x14ac:dyDescent="0.25">
      <c r="A95" s="14" t="s">
        <v>6</v>
      </c>
      <c r="B95" s="14" t="s">
        <v>178</v>
      </c>
      <c r="C95" s="14" t="s">
        <v>179</v>
      </c>
      <c r="D95" s="15">
        <v>1</v>
      </c>
      <c r="E95" s="15">
        <v>1</v>
      </c>
      <c r="F95" s="15">
        <v>0.53500000000000003</v>
      </c>
      <c r="G95" s="15">
        <v>0.65200000000000002</v>
      </c>
      <c r="H95" s="15" t="str">
        <f t="shared" si="5"/>
        <v>REVISAR</v>
      </c>
      <c r="I95" s="22"/>
    </row>
    <row r="96" spans="1:9" x14ac:dyDescent="0.25">
      <c r="A96" s="10" t="s">
        <v>6</v>
      </c>
      <c r="B96" s="10" t="s">
        <v>180</v>
      </c>
      <c r="C96" s="10" t="s">
        <v>181</v>
      </c>
      <c r="D96" s="11">
        <v>2</v>
      </c>
      <c r="E96" s="11">
        <v>2</v>
      </c>
      <c r="F96" s="11">
        <v>0.218</v>
      </c>
      <c r="G96" s="12">
        <f>VLOOKUP(B96,PESOS,3,FALSE)</f>
        <v>0.218</v>
      </c>
      <c r="H96" s="11" t="str">
        <f t="shared" si="5"/>
        <v>CONFORME</v>
      </c>
      <c r="I96" s="13"/>
    </row>
    <row r="97" spans="1:9" x14ac:dyDescent="0.25">
      <c r="A97" s="14" t="s">
        <v>6</v>
      </c>
      <c r="B97" s="14" t="s">
        <v>182</v>
      </c>
      <c r="C97" s="14" t="s">
        <v>183</v>
      </c>
      <c r="D97" s="15">
        <v>14</v>
      </c>
      <c r="E97" s="15">
        <v>14</v>
      </c>
      <c r="F97" s="15">
        <v>5.6000000000000001E-2</v>
      </c>
      <c r="G97" s="16">
        <f t="shared" ref="G97:G127" si="6">VLOOKUP(B97,DATAPESOS,6,FALSE)</f>
        <v>5.6000000000000001E-2</v>
      </c>
      <c r="H97" s="17" t="str">
        <f t="shared" si="5"/>
        <v>CONFORME</v>
      </c>
      <c r="I97" s="18"/>
    </row>
    <row r="98" spans="1:9" x14ac:dyDescent="0.25">
      <c r="A98" s="10" t="s">
        <v>6</v>
      </c>
      <c r="B98" s="10" t="s">
        <v>8990</v>
      </c>
      <c r="C98" s="10" t="s">
        <v>8991</v>
      </c>
      <c r="D98" s="11">
        <v>10</v>
      </c>
      <c r="E98" s="11">
        <v>10</v>
      </c>
      <c r="F98" s="11">
        <v>5.3999999999999999E-2</v>
      </c>
      <c r="G98" s="12">
        <f t="shared" si="6"/>
        <v>5.3999999999999999E-2</v>
      </c>
      <c r="H98" s="19" t="str">
        <f t="shared" si="5"/>
        <v>CONFORME</v>
      </c>
      <c r="I98" s="20"/>
    </row>
    <row r="99" spans="1:9" x14ac:dyDescent="0.25">
      <c r="A99" s="14" t="s">
        <v>6</v>
      </c>
      <c r="B99" s="14" t="s">
        <v>184</v>
      </c>
      <c r="C99" s="14" t="s">
        <v>185</v>
      </c>
      <c r="D99" s="15">
        <v>76</v>
      </c>
      <c r="E99" s="15">
        <v>76</v>
      </c>
      <c r="F99" s="15">
        <v>3.5999999999999997E-2</v>
      </c>
      <c r="G99" s="16">
        <f t="shared" si="6"/>
        <v>3.5999999999999997E-2</v>
      </c>
      <c r="H99" s="17" t="str">
        <f t="shared" si="5"/>
        <v>CONFORME</v>
      </c>
      <c r="I99" s="18"/>
    </row>
    <row r="100" spans="1:9" x14ac:dyDescent="0.25">
      <c r="A100" s="10" t="s">
        <v>6</v>
      </c>
      <c r="B100" s="10" t="s">
        <v>186</v>
      </c>
      <c r="C100" s="10" t="s">
        <v>187</v>
      </c>
      <c r="D100" s="11">
        <v>4</v>
      </c>
      <c r="E100" s="11">
        <v>4</v>
      </c>
      <c r="F100" s="11">
        <v>0.79200000000000004</v>
      </c>
      <c r="G100" s="12">
        <f t="shared" si="6"/>
        <v>0.79200000000000004</v>
      </c>
      <c r="H100" s="19" t="str">
        <f t="shared" si="5"/>
        <v>CONFORME</v>
      </c>
      <c r="I100" s="20"/>
    </row>
    <row r="101" spans="1:9" x14ac:dyDescent="0.25">
      <c r="A101" s="14" t="s">
        <v>6</v>
      </c>
      <c r="B101" s="14" t="s">
        <v>188</v>
      </c>
      <c r="C101" s="14" t="s">
        <v>189</v>
      </c>
      <c r="D101" s="15">
        <v>9</v>
      </c>
      <c r="E101" s="15">
        <v>9</v>
      </c>
      <c r="F101" s="15">
        <v>0.64600000000000002</v>
      </c>
      <c r="G101" s="16">
        <f t="shared" si="6"/>
        <v>0.64600000000000002</v>
      </c>
      <c r="H101" s="17" t="str">
        <f t="shared" si="5"/>
        <v>CONFORME</v>
      </c>
      <c r="I101" s="18"/>
    </row>
    <row r="102" spans="1:9" x14ac:dyDescent="0.25">
      <c r="A102" s="10" t="s">
        <v>6</v>
      </c>
      <c r="B102" s="10" t="s">
        <v>190</v>
      </c>
      <c r="C102" s="10" t="s">
        <v>191</v>
      </c>
      <c r="D102" s="11">
        <v>9</v>
      </c>
      <c r="E102" s="11">
        <v>9</v>
      </c>
      <c r="F102" s="11">
        <v>0.72099999999999997</v>
      </c>
      <c r="G102" s="12">
        <f t="shared" si="6"/>
        <v>0.72099999999999997</v>
      </c>
      <c r="H102" s="19" t="str">
        <f t="shared" si="5"/>
        <v>CONFORME</v>
      </c>
      <c r="I102" s="20"/>
    </row>
    <row r="103" spans="1:9" x14ac:dyDescent="0.25">
      <c r="A103" s="14" t="s">
        <v>6</v>
      </c>
      <c r="B103" s="14" t="s">
        <v>192</v>
      </c>
      <c r="C103" s="14" t="s">
        <v>193</v>
      </c>
      <c r="D103" s="15">
        <v>7</v>
      </c>
      <c r="E103" s="15">
        <v>7</v>
      </c>
      <c r="F103" s="15">
        <v>0.29099999999999998</v>
      </c>
      <c r="G103" s="16">
        <f t="shared" si="6"/>
        <v>0.29099999999999998</v>
      </c>
      <c r="H103" s="17" t="str">
        <f t="shared" si="5"/>
        <v>CONFORME</v>
      </c>
      <c r="I103" s="18"/>
    </row>
    <row r="104" spans="1:9" x14ac:dyDescent="0.25">
      <c r="A104" s="10" t="s">
        <v>6</v>
      </c>
      <c r="B104" s="10" t="s">
        <v>194</v>
      </c>
      <c r="C104" s="10" t="s">
        <v>195</v>
      </c>
      <c r="D104" s="11">
        <v>43</v>
      </c>
      <c r="E104" s="11">
        <v>43</v>
      </c>
      <c r="F104" s="11">
        <v>0.98499999999999999</v>
      </c>
      <c r="G104" s="12">
        <f t="shared" si="6"/>
        <v>0.98499999999999999</v>
      </c>
      <c r="H104" s="19" t="str">
        <f t="shared" si="5"/>
        <v>CONFORME</v>
      </c>
      <c r="I104" s="20"/>
    </row>
    <row r="105" spans="1:9" x14ac:dyDescent="0.25">
      <c r="A105" s="14" t="s">
        <v>6</v>
      </c>
      <c r="B105" s="14" t="s">
        <v>196</v>
      </c>
      <c r="C105" s="14" t="s">
        <v>197</v>
      </c>
      <c r="D105" s="15">
        <v>5</v>
      </c>
      <c r="E105" s="15">
        <v>5</v>
      </c>
      <c r="F105" s="15">
        <v>2.4079999999999999</v>
      </c>
      <c r="G105" s="16">
        <f t="shared" si="6"/>
        <v>2.4079999999999999</v>
      </c>
      <c r="H105" s="17" t="str">
        <f t="shared" si="5"/>
        <v>CONFORME</v>
      </c>
      <c r="I105" s="18"/>
    </row>
    <row r="106" spans="1:9" x14ac:dyDescent="0.25">
      <c r="A106" s="10" t="s">
        <v>6</v>
      </c>
      <c r="B106" s="10" t="s">
        <v>198</v>
      </c>
      <c r="C106" s="10" t="s">
        <v>199</v>
      </c>
      <c r="D106" s="11">
        <v>13</v>
      </c>
      <c r="E106" s="11">
        <v>13</v>
      </c>
      <c r="F106" s="11">
        <v>1.2849999999999999</v>
      </c>
      <c r="G106" s="12">
        <f t="shared" si="6"/>
        <v>1.2849999999999999</v>
      </c>
      <c r="H106" s="19" t="str">
        <f t="shared" si="5"/>
        <v>CONFORME</v>
      </c>
      <c r="I106" s="20"/>
    </row>
    <row r="107" spans="1:9" x14ac:dyDescent="0.25">
      <c r="A107" s="14" t="s">
        <v>6</v>
      </c>
      <c r="B107" s="14" t="s">
        <v>200</v>
      </c>
      <c r="C107" s="14" t="s">
        <v>201</v>
      </c>
      <c r="D107" s="15">
        <v>1</v>
      </c>
      <c r="E107" s="15">
        <v>1</v>
      </c>
      <c r="F107" s="15">
        <v>0.11</v>
      </c>
      <c r="G107" s="16">
        <f t="shared" si="6"/>
        <v>0.11</v>
      </c>
      <c r="H107" s="17" t="str">
        <f t="shared" si="5"/>
        <v>CONFORME</v>
      </c>
      <c r="I107" s="18"/>
    </row>
    <row r="108" spans="1:9" x14ac:dyDescent="0.25">
      <c r="A108" s="10" t="s">
        <v>6</v>
      </c>
      <c r="B108" s="10" t="s">
        <v>202</v>
      </c>
      <c r="C108" s="10" t="s">
        <v>203</v>
      </c>
      <c r="D108" s="11">
        <v>50</v>
      </c>
      <c r="E108" s="11">
        <v>50</v>
      </c>
      <c r="F108" s="11">
        <v>0</v>
      </c>
      <c r="G108" s="12">
        <f t="shared" si="6"/>
        <v>0.16</v>
      </c>
      <c r="H108" s="19" t="str">
        <f t="shared" si="5"/>
        <v>REVISAR</v>
      </c>
      <c r="I108" s="20"/>
    </row>
    <row r="109" spans="1:9" x14ac:dyDescent="0.25">
      <c r="A109" s="14" t="s">
        <v>6</v>
      </c>
      <c r="B109" s="14" t="s">
        <v>204</v>
      </c>
      <c r="C109" s="14" t="s">
        <v>205</v>
      </c>
      <c r="D109" s="15">
        <v>17</v>
      </c>
      <c r="E109" s="15">
        <v>17</v>
      </c>
      <c r="F109" s="15">
        <v>0.115</v>
      </c>
      <c r="G109" s="16">
        <f t="shared" si="6"/>
        <v>0.115</v>
      </c>
      <c r="H109" s="17" t="str">
        <f t="shared" si="5"/>
        <v>CONFORME</v>
      </c>
      <c r="I109" s="18"/>
    </row>
    <row r="110" spans="1:9" x14ac:dyDescent="0.25">
      <c r="A110" s="10" t="s">
        <v>6</v>
      </c>
      <c r="B110" s="10" t="s">
        <v>206</v>
      </c>
      <c r="C110" s="10" t="s">
        <v>207</v>
      </c>
      <c r="D110" s="11">
        <v>69</v>
      </c>
      <c r="E110" s="11">
        <v>69</v>
      </c>
      <c r="F110" s="11">
        <v>9.5000000000000001E-2</v>
      </c>
      <c r="G110" s="12">
        <f t="shared" si="6"/>
        <v>9.5000000000000001E-2</v>
      </c>
      <c r="H110" s="19" t="str">
        <f t="shared" si="5"/>
        <v>CONFORME</v>
      </c>
      <c r="I110" s="20"/>
    </row>
    <row r="111" spans="1:9" x14ac:dyDescent="0.25">
      <c r="A111" s="14" t="s">
        <v>6</v>
      </c>
      <c r="B111" s="14" t="s">
        <v>208</v>
      </c>
      <c r="C111" s="14" t="s">
        <v>209</v>
      </c>
      <c r="D111" s="15">
        <v>5</v>
      </c>
      <c r="E111" s="15">
        <v>5</v>
      </c>
      <c r="F111" s="15">
        <v>0.129</v>
      </c>
      <c r="G111" s="16">
        <f t="shared" si="6"/>
        <v>0.129</v>
      </c>
      <c r="H111" s="17" t="str">
        <f t="shared" si="5"/>
        <v>CONFORME</v>
      </c>
      <c r="I111" s="18"/>
    </row>
    <row r="112" spans="1:9" x14ac:dyDescent="0.25">
      <c r="A112" s="10" t="s">
        <v>6</v>
      </c>
      <c r="B112" s="10" t="s">
        <v>210</v>
      </c>
      <c r="C112" s="10" t="s">
        <v>211</v>
      </c>
      <c r="D112" s="11">
        <v>22</v>
      </c>
      <c r="E112" s="11">
        <v>22</v>
      </c>
      <c r="F112" s="11">
        <v>1.2090000000000001</v>
      </c>
      <c r="G112" s="12">
        <f t="shared" si="6"/>
        <v>1.2090000000000001</v>
      </c>
      <c r="H112" s="19" t="str">
        <f t="shared" si="5"/>
        <v>CONFORME</v>
      </c>
      <c r="I112" s="20"/>
    </row>
    <row r="113" spans="1:9" x14ac:dyDescent="0.25">
      <c r="A113" s="14" t="s">
        <v>6</v>
      </c>
      <c r="B113" s="14" t="s">
        <v>212</v>
      </c>
      <c r="C113" s="14" t="s">
        <v>213</v>
      </c>
      <c r="D113" s="15">
        <v>33</v>
      </c>
      <c r="E113" s="15">
        <v>33</v>
      </c>
      <c r="F113" s="15">
        <v>8.2000000000000003E-2</v>
      </c>
      <c r="G113" s="16">
        <f t="shared" si="6"/>
        <v>8.2000000000000003E-2</v>
      </c>
      <c r="H113" s="17" t="str">
        <f t="shared" si="5"/>
        <v>CONFORME</v>
      </c>
      <c r="I113" s="18"/>
    </row>
    <row r="114" spans="1:9" x14ac:dyDescent="0.25">
      <c r="A114" s="10" t="s">
        <v>6</v>
      </c>
      <c r="B114" s="10" t="s">
        <v>214</v>
      </c>
      <c r="C114" s="10" t="s">
        <v>215</v>
      </c>
      <c r="D114" s="11">
        <v>19</v>
      </c>
      <c r="E114" s="11">
        <v>19</v>
      </c>
      <c r="F114" s="11">
        <v>7.3999999999999996E-2</v>
      </c>
      <c r="G114" s="12">
        <f t="shared" si="6"/>
        <v>7.3999999999999996E-2</v>
      </c>
      <c r="H114" s="19" t="str">
        <f t="shared" si="5"/>
        <v>CONFORME</v>
      </c>
      <c r="I114" s="20"/>
    </row>
    <row r="115" spans="1:9" x14ac:dyDescent="0.25">
      <c r="A115" s="14" t="s">
        <v>6</v>
      </c>
      <c r="B115" s="14" t="s">
        <v>216</v>
      </c>
      <c r="C115" s="14" t="s">
        <v>217</v>
      </c>
      <c r="D115" s="15">
        <v>13</v>
      </c>
      <c r="E115" s="15">
        <v>13</v>
      </c>
      <c r="F115" s="15">
        <v>0.123</v>
      </c>
      <c r="G115" s="16">
        <f t="shared" si="6"/>
        <v>0.123</v>
      </c>
      <c r="H115" s="17" t="str">
        <f t="shared" si="5"/>
        <v>CONFORME</v>
      </c>
      <c r="I115" s="18"/>
    </row>
    <row r="116" spans="1:9" x14ac:dyDescent="0.25">
      <c r="A116" s="10" t="s">
        <v>6</v>
      </c>
      <c r="B116" s="10" t="s">
        <v>218</v>
      </c>
      <c r="C116" s="10" t="s">
        <v>219</v>
      </c>
      <c r="D116" s="11">
        <v>41</v>
      </c>
      <c r="E116" s="11">
        <v>41</v>
      </c>
      <c r="F116" s="11">
        <v>0.112</v>
      </c>
      <c r="G116" s="12">
        <f t="shared" si="6"/>
        <v>0.112</v>
      </c>
      <c r="H116" s="19" t="str">
        <f t="shared" si="5"/>
        <v>CONFORME</v>
      </c>
      <c r="I116" s="20"/>
    </row>
    <row r="117" spans="1:9" x14ac:dyDescent="0.25">
      <c r="A117" s="14" t="s">
        <v>6</v>
      </c>
      <c r="B117" s="14" t="s">
        <v>220</v>
      </c>
      <c r="C117" s="14" t="s">
        <v>221</v>
      </c>
      <c r="D117" s="15">
        <v>5</v>
      </c>
      <c r="E117" s="15">
        <v>5</v>
      </c>
      <c r="F117" s="15">
        <v>0</v>
      </c>
      <c r="G117" s="16">
        <f t="shared" si="6"/>
        <v>0.124</v>
      </c>
      <c r="H117" s="17" t="str">
        <f t="shared" si="5"/>
        <v>REVISAR</v>
      </c>
      <c r="I117" s="18"/>
    </row>
    <row r="118" spans="1:9" x14ac:dyDescent="0.25">
      <c r="A118" s="10" t="s">
        <v>6</v>
      </c>
      <c r="B118" s="10" t="s">
        <v>222</v>
      </c>
      <c r="C118" s="10" t="s">
        <v>223</v>
      </c>
      <c r="D118" s="11">
        <v>3</v>
      </c>
      <c r="E118" s="11">
        <v>3</v>
      </c>
      <c r="F118" s="11">
        <v>0</v>
      </c>
      <c r="G118" s="12">
        <f t="shared" si="6"/>
        <v>0.11</v>
      </c>
      <c r="H118" s="19" t="str">
        <f t="shared" si="5"/>
        <v>REVISAR</v>
      </c>
      <c r="I118" s="20"/>
    </row>
    <row r="119" spans="1:9" x14ac:dyDescent="0.25">
      <c r="A119" s="14" t="s">
        <v>6</v>
      </c>
      <c r="B119" s="14" t="s">
        <v>224</v>
      </c>
      <c r="C119" s="14" t="s">
        <v>225</v>
      </c>
      <c r="D119" s="15">
        <v>29</v>
      </c>
      <c r="E119" s="15">
        <v>29</v>
      </c>
      <c r="F119" s="15">
        <v>0.10100000000000001</v>
      </c>
      <c r="G119" s="16">
        <f t="shared" si="6"/>
        <v>0.10100000000000001</v>
      </c>
      <c r="H119" s="17" t="str">
        <f t="shared" si="5"/>
        <v>CONFORME</v>
      </c>
      <c r="I119" s="18"/>
    </row>
    <row r="120" spans="1:9" x14ac:dyDescent="0.25">
      <c r="A120" s="10" t="s">
        <v>6</v>
      </c>
      <c r="B120" s="10" t="s">
        <v>226</v>
      </c>
      <c r="C120" s="10" t="s">
        <v>227</v>
      </c>
      <c r="D120" s="11">
        <v>18</v>
      </c>
      <c r="E120" s="11">
        <v>18</v>
      </c>
      <c r="F120" s="11">
        <v>8.6999999999999994E-2</v>
      </c>
      <c r="G120" s="12">
        <f t="shared" si="6"/>
        <v>8.6999999999999994E-2</v>
      </c>
      <c r="H120" s="19" t="str">
        <f t="shared" si="5"/>
        <v>CONFORME</v>
      </c>
      <c r="I120" s="20"/>
    </row>
    <row r="121" spans="1:9" x14ac:dyDescent="0.25">
      <c r="A121" s="14" t="s">
        <v>6</v>
      </c>
      <c r="B121" s="14" t="s">
        <v>228</v>
      </c>
      <c r="C121" s="14" t="s">
        <v>229</v>
      </c>
      <c r="D121" s="15">
        <v>6</v>
      </c>
      <c r="E121" s="15">
        <v>6</v>
      </c>
      <c r="F121" s="15">
        <v>0.11899999999999999</v>
      </c>
      <c r="G121" s="16">
        <f t="shared" si="6"/>
        <v>0.11899999999999999</v>
      </c>
      <c r="H121" s="17" t="str">
        <f t="shared" si="5"/>
        <v>CONFORME</v>
      </c>
      <c r="I121" s="18"/>
    </row>
    <row r="122" spans="1:9" x14ac:dyDescent="0.25">
      <c r="A122" s="10" t="s">
        <v>6</v>
      </c>
      <c r="B122" s="10" t="s">
        <v>230</v>
      </c>
      <c r="C122" s="10" t="s">
        <v>231</v>
      </c>
      <c r="D122" s="11">
        <v>72</v>
      </c>
      <c r="E122" s="11">
        <v>72</v>
      </c>
      <c r="F122" s="11">
        <v>0.11600000000000001</v>
      </c>
      <c r="G122" s="12">
        <f t="shared" si="6"/>
        <v>0.11600000000000001</v>
      </c>
      <c r="H122" s="19" t="str">
        <f t="shared" si="5"/>
        <v>CONFORME</v>
      </c>
      <c r="I122" s="20"/>
    </row>
    <row r="123" spans="1:9" x14ac:dyDescent="0.25">
      <c r="A123" s="14" t="s">
        <v>6</v>
      </c>
      <c r="B123" s="14" t="s">
        <v>232</v>
      </c>
      <c r="C123" s="14" t="s">
        <v>233</v>
      </c>
      <c r="D123" s="15">
        <v>1</v>
      </c>
      <c r="E123" s="15">
        <v>1</v>
      </c>
      <c r="F123" s="15">
        <v>0.13800000000000001</v>
      </c>
      <c r="G123" s="16">
        <f t="shared" si="6"/>
        <v>0.13800000000000001</v>
      </c>
      <c r="H123" s="17" t="str">
        <f t="shared" si="5"/>
        <v>CONFORME</v>
      </c>
      <c r="I123" s="18"/>
    </row>
    <row r="124" spans="1:9" x14ac:dyDescent="0.25">
      <c r="A124" s="10" t="s">
        <v>6</v>
      </c>
      <c r="B124" s="10" t="s">
        <v>234</v>
      </c>
      <c r="C124" s="10" t="s">
        <v>235</v>
      </c>
      <c r="D124" s="11">
        <v>7</v>
      </c>
      <c r="E124" s="11">
        <v>7</v>
      </c>
      <c r="F124" s="11">
        <v>0.11799999999999999</v>
      </c>
      <c r="G124" s="12">
        <f t="shared" si="6"/>
        <v>0.11799999999999999</v>
      </c>
      <c r="H124" s="19" t="str">
        <f t="shared" si="5"/>
        <v>CONFORME</v>
      </c>
      <c r="I124" s="20"/>
    </row>
    <row r="125" spans="1:9" x14ac:dyDescent="0.25">
      <c r="A125" s="14" t="s">
        <v>6</v>
      </c>
      <c r="B125" s="14" t="s">
        <v>236</v>
      </c>
      <c r="C125" s="14" t="s">
        <v>237</v>
      </c>
      <c r="D125" s="15">
        <v>4</v>
      </c>
      <c r="E125" s="15">
        <v>4</v>
      </c>
      <c r="F125" s="15">
        <v>0.10199999999999999</v>
      </c>
      <c r="G125" s="16">
        <f t="shared" si="6"/>
        <v>0.10199999999999999</v>
      </c>
      <c r="H125" s="17" t="str">
        <f t="shared" si="5"/>
        <v>CONFORME</v>
      </c>
      <c r="I125" s="18"/>
    </row>
    <row r="126" spans="1:9" x14ac:dyDescent="0.25">
      <c r="A126" s="10" t="s">
        <v>6</v>
      </c>
      <c r="B126" s="10" t="s">
        <v>238</v>
      </c>
      <c r="C126" s="10" t="s">
        <v>239</v>
      </c>
      <c r="D126" s="11">
        <v>47</v>
      </c>
      <c r="E126" s="11">
        <v>47</v>
      </c>
      <c r="F126" s="11">
        <v>9.4E-2</v>
      </c>
      <c r="G126" s="12">
        <f t="shared" si="6"/>
        <v>9.4E-2</v>
      </c>
      <c r="H126" s="19" t="str">
        <f t="shared" si="5"/>
        <v>CONFORME</v>
      </c>
      <c r="I126" s="20"/>
    </row>
    <row r="127" spans="1:9" x14ac:dyDescent="0.25">
      <c r="A127" s="14" t="s">
        <v>6</v>
      </c>
      <c r="B127" s="14" t="s">
        <v>8992</v>
      </c>
      <c r="C127" s="14" t="s">
        <v>8993</v>
      </c>
      <c r="D127" s="15">
        <v>6</v>
      </c>
      <c r="E127" s="15">
        <v>6</v>
      </c>
      <c r="F127" s="15">
        <v>0</v>
      </c>
      <c r="G127" s="16">
        <f t="shared" si="6"/>
        <v>8.7999999999999995E-2</v>
      </c>
      <c r="H127" s="17" t="str">
        <f t="shared" si="5"/>
        <v>REVISAR</v>
      </c>
      <c r="I127" s="18"/>
    </row>
    <row r="128" spans="1:9" x14ac:dyDescent="0.25">
      <c r="A128" s="10" t="s">
        <v>6</v>
      </c>
      <c r="B128" s="10" t="s">
        <v>240</v>
      </c>
      <c r="C128" s="10" t="s">
        <v>241</v>
      </c>
      <c r="D128" s="11">
        <v>1</v>
      </c>
      <c r="E128" s="11">
        <v>1</v>
      </c>
      <c r="F128" s="11">
        <v>9.5000000000000001E-2</v>
      </c>
      <c r="G128" s="12">
        <f>VLOOKUP(B128,PESOS,3,FALSE)</f>
        <v>9.5000000000000001E-2</v>
      </c>
      <c r="H128" s="19" t="str">
        <f t="shared" si="5"/>
        <v>CONFORME</v>
      </c>
      <c r="I128" s="20"/>
    </row>
    <row r="129" spans="1:9" x14ac:dyDescent="0.25">
      <c r="A129" s="14" t="s">
        <v>6</v>
      </c>
      <c r="B129" s="14" t="s">
        <v>242</v>
      </c>
      <c r="C129" s="14" t="s">
        <v>243</v>
      </c>
      <c r="D129" s="15">
        <v>22</v>
      </c>
      <c r="E129" s="15">
        <v>22</v>
      </c>
      <c r="F129" s="15">
        <v>9.6000000000000002E-2</v>
      </c>
      <c r="G129" s="16">
        <f>VLOOKUP(B129,DATAPESOS,6,FALSE)</f>
        <v>9.6000000000000002E-2</v>
      </c>
      <c r="H129" s="17" t="str">
        <f t="shared" si="5"/>
        <v>CONFORME</v>
      </c>
      <c r="I129" s="18"/>
    </row>
    <row r="130" spans="1:9" x14ac:dyDescent="0.25">
      <c r="A130" s="10" t="s">
        <v>6</v>
      </c>
      <c r="B130" s="10" t="s">
        <v>244</v>
      </c>
      <c r="C130" s="10" t="s">
        <v>245</v>
      </c>
      <c r="D130" s="11">
        <v>3</v>
      </c>
      <c r="E130" s="11">
        <v>3</v>
      </c>
      <c r="F130" s="11">
        <v>4.5999999999999999E-2</v>
      </c>
      <c r="G130" s="12">
        <f>VLOOKUP(B130,PESOS,3,FALSE)</f>
        <v>4.5999999999999999E-2</v>
      </c>
      <c r="H130" s="19" t="str">
        <f t="shared" si="5"/>
        <v>CONFORME</v>
      </c>
      <c r="I130" s="20"/>
    </row>
    <row r="131" spans="1:9" x14ac:dyDescent="0.25">
      <c r="A131" s="14" t="s">
        <v>6</v>
      </c>
      <c r="B131" s="14" t="s">
        <v>8994</v>
      </c>
      <c r="C131" s="14" t="s">
        <v>8995</v>
      </c>
      <c r="D131" s="15">
        <v>1</v>
      </c>
      <c r="E131" s="15">
        <v>1</v>
      </c>
      <c r="F131" s="15">
        <v>8.5999999999999993E-2</v>
      </c>
      <c r="G131" s="16">
        <f t="shared" ref="G131:G137" si="7">VLOOKUP(B131,DATAPESOS,6,FALSE)</f>
        <v>8.5999999999999993E-2</v>
      </c>
      <c r="H131" s="17" t="str">
        <f t="shared" ref="H131:H194" si="8">IF(F131=G131,"CONFORME","REVISAR")</f>
        <v>CONFORME</v>
      </c>
      <c r="I131" s="18"/>
    </row>
    <row r="132" spans="1:9" x14ac:dyDescent="0.25">
      <c r="A132" s="10" t="s">
        <v>6</v>
      </c>
      <c r="B132" s="10" t="s">
        <v>246</v>
      </c>
      <c r="C132" s="10" t="s">
        <v>247</v>
      </c>
      <c r="D132" s="11">
        <v>4</v>
      </c>
      <c r="E132" s="11">
        <v>4</v>
      </c>
      <c r="F132" s="11">
        <v>0</v>
      </c>
      <c r="G132" s="12">
        <f t="shared" si="7"/>
        <v>0.114</v>
      </c>
      <c r="H132" s="19" t="str">
        <f t="shared" si="8"/>
        <v>REVISAR</v>
      </c>
      <c r="I132" s="20"/>
    </row>
    <row r="133" spans="1:9" x14ac:dyDescent="0.25">
      <c r="A133" s="14" t="s">
        <v>6</v>
      </c>
      <c r="B133" s="14" t="s">
        <v>248</v>
      </c>
      <c r="C133" s="14" t="s">
        <v>249</v>
      </c>
      <c r="D133" s="15">
        <v>28</v>
      </c>
      <c r="E133" s="15">
        <v>28</v>
      </c>
      <c r="F133" s="15">
        <v>8.5999999999999993E-2</v>
      </c>
      <c r="G133" s="16">
        <f t="shared" si="7"/>
        <v>8.5999999999999993E-2</v>
      </c>
      <c r="H133" s="17" t="str">
        <f t="shared" si="8"/>
        <v>CONFORME</v>
      </c>
      <c r="I133" s="18"/>
    </row>
    <row r="134" spans="1:9" x14ac:dyDescent="0.25">
      <c r="A134" s="10" t="s">
        <v>6</v>
      </c>
      <c r="B134" s="10" t="s">
        <v>250</v>
      </c>
      <c r="C134" s="10" t="s">
        <v>251</v>
      </c>
      <c r="D134" s="11">
        <v>16</v>
      </c>
      <c r="E134" s="11">
        <v>16</v>
      </c>
      <c r="F134" s="11">
        <v>0.107</v>
      </c>
      <c r="G134" s="12">
        <f t="shared" si="7"/>
        <v>0.107</v>
      </c>
      <c r="H134" s="19" t="str">
        <f t="shared" si="8"/>
        <v>CONFORME</v>
      </c>
      <c r="I134" s="20"/>
    </row>
    <row r="135" spans="1:9" x14ac:dyDescent="0.25">
      <c r="A135" s="14" t="s">
        <v>6</v>
      </c>
      <c r="B135" s="14" t="s">
        <v>252</v>
      </c>
      <c r="C135" s="14" t="s">
        <v>253</v>
      </c>
      <c r="D135" s="15">
        <v>7</v>
      </c>
      <c r="E135" s="15">
        <v>7</v>
      </c>
      <c r="F135" s="15">
        <v>0.125</v>
      </c>
      <c r="G135" s="16">
        <f t="shared" si="7"/>
        <v>0.125</v>
      </c>
      <c r="H135" s="17" t="str">
        <f t="shared" si="8"/>
        <v>CONFORME</v>
      </c>
      <c r="I135" s="18"/>
    </row>
    <row r="136" spans="1:9" x14ac:dyDescent="0.25">
      <c r="A136" s="10" t="s">
        <v>6</v>
      </c>
      <c r="B136" s="10" t="s">
        <v>254</v>
      </c>
      <c r="C136" s="10" t="s">
        <v>255</v>
      </c>
      <c r="D136" s="11">
        <v>5</v>
      </c>
      <c r="E136" s="11">
        <v>5</v>
      </c>
      <c r="F136" s="11">
        <v>0.121</v>
      </c>
      <c r="G136" s="12">
        <f t="shared" si="7"/>
        <v>0.121</v>
      </c>
      <c r="H136" s="19" t="str">
        <f t="shared" si="8"/>
        <v>CONFORME</v>
      </c>
      <c r="I136" s="20"/>
    </row>
    <row r="137" spans="1:9" x14ac:dyDescent="0.25">
      <c r="A137" s="14" t="s">
        <v>6</v>
      </c>
      <c r="B137" s="14" t="s">
        <v>256</v>
      </c>
      <c r="C137" s="14" t="s">
        <v>257</v>
      </c>
      <c r="D137" s="15">
        <v>8</v>
      </c>
      <c r="E137" s="15">
        <v>8</v>
      </c>
      <c r="F137" s="15">
        <v>0.107</v>
      </c>
      <c r="G137" s="16">
        <f t="shared" si="7"/>
        <v>0.107</v>
      </c>
      <c r="H137" s="17" t="str">
        <f t="shared" si="8"/>
        <v>CONFORME</v>
      </c>
      <c r="I137" s="18"/>
    </row>
    <row r="138" spans="1:9" x14ac:dyDescent="0.25">
      <c r="A138" s="10" t="s">
        <v>6</v>
      </c>
      <c r="B138" s="10" t="s">
        <v>258</v>
      </c>
      <c r="C138" s="10" t="s">
        <v>259</v>
      </c>
      <c r="D138" s="11">
        <v>18</v>
      </c>
      <c r="E138" s="11">
        <v>18</v>
      </c>
      <c r="F138" s="11">
        <v>8.5000000000000006E-2</v>
      </c>
      <c r="G138" s="12">
        <f>VLOOKUP(B138,PESOS,3,FALSE)</f>
        <v>8.5000000000000006E-2</v>
      </c>
      <c r="H138" s="19" t="str">
        <f t="shared" si="8"/>
        <v>CONFORME</v>
      </c>
      <c r="I138" s="20"/>
    </row>
    <row r="139" spans="1:9" x14ac:dyDescent="0.25">
      <c r="A139" s="14" t="s">
        <v>6</v>
      </c>
      <c r="B139" s="14" t="s">
        <v>260</v>
      </c>
      <c r="C139" s="14" t="s">
        <v>261</v>
      </c>
      <c r="D139" s="15">
        <v>1</v>
      </c>
      <c r="E139" s="15">
        <v>1</v>
      </c>
      <c r="F139" s="15">
        <v>0.184</v>
      </c>
      <c r="G139" s="16">
        <f>VLOOKUP(B139,PESOS,3,FALSE)</f>
        <v>0.184</v>
      </c>
      <c r="H139" s="17" t="str">
        <f t="shared" si="8"/>
        <v>CONFORME</v>
      </c>
      <c r="I139" s="18"/>
    </row>
    <row r="140" spans="1:9" x14ac:dyDescent="0.25">
      <c r="A140" s="10" t="s">
        <v>6</v>
      </c>
      <c r="B140" s="10" t="s">
        <v>262</v>
      </c>
      <c r="C140" s="10" t="s">
        <v>263</v>
      </c>
      <c r="D140" s="11">
        <v>32</v>
      </c>
      <c r="E140" s="11">
        <v>32</v>
      </c>
      <c r="F140" s="11">
        <v>0.13700000000000001</v>
      </c>
      <c r="G140" s="12">
        <f t="shared" ref="G140:G148" si="9">VLOOKUP(B140,DATAPESOS,6,FALSE)</f>
        <v>0.13700000000000001</v>
      </c>
      <c r="H140" s="19" t="str">
        <f t="shared" si="8"/>
        <v>CONFORME</v>
      </c>
      <c r="I140" s="20"/>
    </row>
    <row r="141" spans="1:9" x14ac:dyDescent="0.25">
      <c r="A141" s="14" t="s">
        <v>6</v>
      </c>
      <c r="B141" s="14" t="s">
        <v>264</v>
      </c>
      <c r="C141" s="14" t="s">
        <v>265</v>
      </c>
      <c r="D141" s="15">
        <v>1</v>
      </c>
      <c r="E141" s="15">
        <v>1</v>
      </c>
      <c r="F141" s="15">
        <v>0.184</v>
      </c>
      <c r="G141" s="16">
        <f t="shared" si="9"/>
        <v>0.184</v>
      </c>
      <c r="H141" s="17" t="str">
        <f t="shared" si="8"/>
        <v>CONFORME</v>
      </c>
      <c r="I141" s="18"/>
    </row>
    <row r="142" spans="1:9" x14ac:dyDescent="0.25">
      <c r="A142" s="10" t="s">
        <v>6</v>
      </c>
      <c r="B142" s="10" t="s">
        <v>266</v>
      </c>
      <c r="C142" s="10" t="s">
        <v>267</v>
      </c>
      <c r="D142" s="11">
        <v>2</v>
      </c>
      <c r="E142" s="11">
        <v>2</v>
      </c>
      <c r="F142" s="11">
        <v>0.161</v>
      </c>
      <c r="G142" s="12">
        <f t="shared" si="9"/>
        <v>0.161</v>
      </c>
      <c r="H142" s="19" t="str">
        <f t="shared" si="8"/>
        <v>CONFORME</v>
      </c>
      <c r="I142" s="20"/>
    </row>
    <row r="143" spans="1:9" x14ac:dyDescent="0.25">
      <c r="A143" s="14" t="s">
        <v>6</v>
      </c>
      <c r="B143" s="14" t="s">
        <v>268</v>
      </c>
      <c r="C143" s="14" t="s">
        <v>269</v>
      </c>
      <c r="D143" s="15">
        <v>1</v>
      </c>
      <c r="E143" s="15">
        <v>1</v>
      </c>
      <c r="F143" s="15">
        <v>0.16600000000000001</v>
      </c>
      <c r="G143" s="16">
        <f t="shared" si="9"/>
        <v>0.16600000000000001</v>
      </c>
      <c r="H143" s="17" t="str">
        <f t="shared" si="8"/>
        <v>CONFORME</v>
      </c>
      <c r="I143" s="18"/>
    </row>
    <row r="144" spans="1:9" x14ac:dyDescent="0.25">
      <c r="A144" s="10" t="s">
        <v>6</v>
      </c>
      <c r="B144" s="10" t="s">
        <v>270</v>
      </c>
      <c r="C144" s="10" t="s">
        <v>271</v>
      </c>
      <c r="D144" s="11">
        <v>26</v>
      </c>
      <c r="E144" s="11">
        <v>26</v>
      </c>
      <c r="F144" s="11">
        <v>0.10100000000000001</v>
      </c>
      <c r="G144" s="12">
        <f t="shared" si="9"/>
        <v>0.10100000000000001</v>
      </c>
      <c r="H144" s="19" t="str">
        <f t="shared" si="8"/>
        <v>CONFORME</v>
      </c>
      <c r="I144" s="20"/>
    </row>
    <row r="145" spans="1:9" x14ac:dyDescent="0.25">
      <c r="A145" s="14" t="s">
        <v>6</v>
      </c>
      <c r="B145" s="14" t="s">
        <v>272</v>
      </c>
      <c r="C145" s="14" t="s">
        <v>273</v>
      </c>
      <c r="D145" s="15">
        <v>5</v>
      </c>
      <c r="E145" s="15">
        <v>5</v>
      </c>
      <c r="F145" s="15">
        <v>0.11899999999999999</v>
      </c>
      <c r="G145" s="16">
        <f t="shared" si="9"/>
        <v>0.11899999999999999</v>
      </c>
      <c r="H145" s="17" t="str">
        <f t="shared" si="8"/>
        <v>CONFORME</v>
      </c>
      <c r="I145" s="18"/>
    </row>
    <row r="146" spans="1:9" x14ac:dyDescent="0.25">
      <c r="A146" s="10" t="s">
        <v>6</v>
      </c>
      <c r="B146" s="10" t="s">
        <v>274</v>
      </c>
      <c r="C146" s="10" t="s">
        <v>275</v>
      </c>
      <c r="D146" s="11">
        <v>1</v>
      </c>
      <c r="E146" s="11">
        <v>1</v>
      </c>
      <c r="F146" s="11">
        <v>0</v>
      </c>
      <c r="G146" s="12">
        <f t="shared" si="9"/>
        <v>0.224</v>
      </c>
      <c r="H146" s="19" t="str">
        <f t="shared" si="8"/>
        <v>REVISAR</v>
      </c>
      <c r="I146" s="20"/>
    </row>
    <row r="147" spans="1:9" x14ac:dyDescent="0.25">
      <c r="A147" s="14" t="s">
        <v>6</v>
      </c>
      <c r="B147" s="14" t="s">
        <v>276</v>
      </c>
      <c r="C147" s="14" t="s">
        <v>277</v>
      </c>
      <c r="D147" s="15">
        <v>4</v>
      </c>
      <c r="E147" s="15">
        <v>4</v>
      </c>
      <c r="F147" s="15">
        <v>0.157</v>
      </c>
      <c r="G147" s="16">
        <f t="shared" si="9"/>
        <v>0.157</v>
      </c>
      <c r="H147" s="17" t="str">
        <f t="shared" si="8"/>
        <v>CONFORME</v>
      </c>
      <c r="I147" s="18"/>
    </row>
    <row r="148" spans="1:9" x14ac:dyDescent="0.25">
      <c r="A148" s="10" t="s">
        <v>6</v>
      </c>
      <c r="B148" s="10" t="s">
        <v>278</v>
      </c>
      <c r="C148" s="10" t="s">
        <v>279</v>
      </c>
      <c r="D148" s="11">
        <v>5</v>
      </c>
      <c r="E148" s="11">
        <v>5</v>
      </c>
      <c r="F148" s="11">
        <v>0.20699999999999999</v>
      </c>
      <c r="G148" s="12">
        <f t="shared" si="9"/>
        <v>0.20699999999999999</v>
      </c>
      <c r="H148" s="19" t="str">
        <f t="shared" si="8"/>
        <v>CONFORME</v>
      </c>
      <c r="I148" s="20"/>
    </row>
    <row r="149" spans="1:9" x14ac:dyDescent="0.25">
      <c r="A149" s="14" t="s">
        <v>6</v>
      </c>
      <c r="B149" s="14" t="s">
        <v>280</v>
      </c>
      <c r="C149" s="14" t="s">
        <v>281</v>
      </c>
      <c r="D149" s="15">
        <v>40</v>
      </c>
      <c r="E149" s="15">
        <v>40</v>
      </c>
      <c r="F149" s="16">
        <v>0.12</v>
      </c>
      <c r="G149" s="16">
        <f>VLOOKUP(B149,PESOS,3,FALSE)</f>
        <v>0.12</v>
      </c>
      <c r="H149" s="17" t="str">
        <f t="shared" si="8"/>
        <v>CONFORME</v>
      </c>
      <c r="I149" s="18"/>
    </row>
    <row r="150" spans="1:9" x14ac:dyDescent="0.25">
      <c r="A150" s="10" t="s">
        <v>6</v>
      </c>
      <c r="B150" s="10" t="s">
        <v>282</v>
      </c>
      <c r="C150" s="10" t="s">
        <v>283</v>
      </c>
      <c r="D150" s="11">
        <v>7</v>
      </c>
      <c r="E150" s="11">
        <v>7</v>
      </c>
      <c r="F150" s="11">
        <v>0.29399999999999998</v>
      </c>
      <c r="G150" s="12">
        <f t="shared" ref="G150:G181" si="10">VLOOKUP(B150,DATAPESOS,6,FALSE)</f>
        <v>0.29399999999999998</v>
      </c>
      <c r="H150" s="19" t="str">
        <f t="shared" si="8"/>
        <v>CONFORME</v>
      </c>
      <c r="I150" s="20"/>
    </row>
    <row r="151" spans="1:9" x14ac:dyDescent="0.25">
      <c r="A151" s="14" t="s">
        <v>6</v>
      </c>
      <c r="B151" s="14" t="s">
        <v>284</v>
      </c>
      <c r="C151" s="14" t="s">
        <v>285</v>
      </c>
      <c r="D151" s="15">
        <v>9</v>
      </c>
      <c r="E151" s="15">
        <v>9</v>
      </c>
      <c r="F151" s="15">
        <v>0.158</v>
      </c>
      <c r="G151" s="16">
        <f t="shared" si="10"/>
        <v>0.158</v>
      </c>
      <c r="H151" s="17" t="str">
        <f t="shared" si="8"/>
        <v>CONFORME</v>
      </c>
      <c r="I151" s="18"/>
    </row>
    <row r="152" spans="1:9" x14ac:dyDescent="0.25">
      <c r="A152" s="10" t="s">
        <v>6</v>
      </c>
      <c r="B152" s="10" t="s">
        <v>286</v>
      </c>
      <c r="C152" s="10" t="s">
        <v>287</v>
      </c>
      <c r="D152" s="11">
        <v>34</v>
      </c>
      <c r="E152" s="11">
        <v>34</v>
      </c>
      <c r="F152" s="11">
        <v>0.66900000000000004</v>
      </c>
      <c r="G152" s="12">
        <f t="shared" si="10"/>
        <v>0.66900000000000004</v>
      </c>
      <c r="H152" s="19" t="str">
        <f t="shared" si="8"/>
        <v>CONFORME</v>
      </c>
      <c r="I152" s="20"/>
    </row>
    <row r="153" spans="1:9" x14ac:dyDescent="0.25">
      <c r="A153" s="14" t="s">
        <v>6</v>
      </c>
      <c r="B153" s="14" t="s">
        <v>288</v>
      </c>
      <c r="C153" s="14" t="s">
        <v>289</v>
      </c>
      <c r="D153" s="15">
        <v>5</v>
      </c>
      <c r="E153" s="15">
        <v>5</v>
      </c>
      <c r="F153" s="15">
        <v>0.70899999999999996</v>
      </c>
      <c r="G153" s="16">
        <f t="shared" si="10"/>
        <v>0.70899999999999996</v>
      </c>
      <c r="H153" s="17" t="str">
        <f t="shared" si="8"/>
        <v>CONFORME</v>
      </c>
      <c r="I153" s="18"/>
    </row>
    <row r="154" spans="1:9" x14ac:dyDescent="0.25">
      <c r="A154" s="10" t="s">
        <v>6</v>
      </c>
      <c r="B154" s="10" t="s">
        <v>290</v>
      </c>
      <c r="C154" s="10" t="s">
        <v>291</v>
      </c>
      <c r="D154" s="11">
        <v>17</v>
      </c>
      <c r="E154" s="11">
        <v>17</v>
      </c>
      <c r="F154" s="11">
        <v>0.24</v>
      </c>
      <c r="G154" s="12">
        <f t="shared" si="10"/>
        <v>0.24</v>
      </c>
      <c r="H154" s="19" t="str">
        <f t="shared" si="8"/>
        <v>CONFORME</v>
      </c>
      <c r="I154" s="20"/>
    </row>
    <row r="155" spans="1:9" x14ac:dyDescent="0.25">
      <c r="A155" s="14" t="s">
        <v>6</v>
      </c>
      <c r="B155" s="14" t="s">
        <v>292</v>
      </c>
      <c r="C155" s="14" t="s">
        <v>293</v>
      </c>
      <c r="D155" s="15">
        <v>80</v>
      </c>
      <c r="E155" s="15">
        <v>80</v>
      </c>
      <c r="F155" s="15">
        <v>0.38100000000000001</v>
      </c>
      <c r="G155" s="16">
        <f t="shared" si="10"/>
        <v>0.38100000000000001</v>
      </c>
      <c r="H155" s="17" t="str">
        <f t="shared" si="8"/>
        <v>CONFORME</v>
      </c>
      <c r="I155" s="18"/>
    </row>
    <row r="156" spans="1:9" x14ac:dyDescent="0.25">
      <c r="A156" s="10" t="s">
        <v>6</v>
      </c>
      <c r="B156" s="10" t="s">
        <v>294</v>
      </c>
      <c r="C156" s="10" t="s">
        <v>295</v>
      </c>
      <c r="D156" s="11">
        <v>32</v>
      </c>
      <c r="E156" s="11">
        <v>32</v>
      </c>
      <c r="F156" s="11">
        <v>0.255</v>
      </c>
      <c r="G156" s="12">
        <f t="shared" si="10"/>
        <v>0.255</v>
      </c>
      <c r="H156" s="19" t="str">
        <f t="shared" si="8"/>
        <v>CONFORME</v>
      </c>
      <c r="I156" s="20"/>
    </row>
    <row r="157" spans="1:9" x14ac:dyDescent="0.25">
      <c r="A157" s="14" t="s">
        <v>6</v>
      </c>
      <c r="B157" s="14" t="s">
        <v>296</v>
      </c>
      <c r="C157" s="14" t="s">
        <v>297</v>
      </c>
      <c r="D157" s="15">
        <v>3</v>
      </c>
      <c r="E157" s="15">
        <v>3</v>
      </c>
      <c r="F157" s="15">
        <v>0.28199999999999997</v>
      </c>
      <c r="G157" s="16">
        <f t="shared" si="10"/>
        <v>0.28199999999999997</v>
      </c>
      <c r="H157" s="17" t="str">
        <f t="shared" si="8"/>
        <v>CONFORME</v>
      </c>
      <c r="I157" s="18"/>
    </row>
    <row r="158" spans="1:9" x14ac:dyDescent="0.25">
      <c r="A158" s="10" t="s">
        <v>6</v>
      </c>
      <c r="B158" s="10" t="s">
        <v>298</v>
      </c>
      <c r="C158" s="10" t="s">
        <v>299</v>
      </c>
      <c r="D158" s="11">
        <v>25</v>
      </c>
      <c r="E158" s="11">
        <v>25</v>
      </c>
      <c r="F158" s="11">
        <v>0.26100000000000001</v>
      </c>
      <c r="G158" s="12">
        <f t="shared" si="10"/>
        <v>0.26100000000000001</v>
      </c>
      <c r="H158" s="19" t="str">
        <f t="shared" si="8"/>
        <v>CONFORME</v>
      </c>
      <c r="I158" s="20"/>
    </row>
    <row r="159" spans="1:9" x14ac:dyDescent="0.25">
      <c r="A159" s="14" t="s">
        <v>6</v>
      </c>
      <c r="B159" s="14" t="s">
        <v>300</v>
      </c>
      <c r="C159" s="14" t="s">
        <v>301</v>
      </c>
      <c r="D159" s="15">
        <v>129</v>
      </c>
      <c r="E159" s="15">
        <v>129</v>
      </c>
      <c r="F159" s="15">
        <v>0.19700000000000001</v>
      </c>
      <c r="G159" s="16">
        <f t="shared" si="10"/>
        <v>0.19700000000000001</v>
      </c>
      <c r="H159" s="17" t="str">
        <f t="shared" si="8"/>
        <v>CONFORME</v>
      </c>
      <c r="I159" s="18"/>
    </row>
    <row r="160" spans="1:9" x14ac:dyDescent="0.25">
      <c r="A160" s="10" t="s">
        <v>6</v>
      </c>
      <c r="B160" s="10" t="s">
        <v>302</v>
      </c>
      <c r="C160" s="10" t="s">
        <v>303</v>
      </c>
      <c r="D160" s="11">
        <v>396</v>
      </c>
      <c r="E160" s="11">
        <v>396</v>
      </c>
      <c r="F160" s="11">
        <v>0.20599999999999999</v>
      </c>
      <c r="G160" s="12">
        <f t="shared" si="10"/>
        <v>0.20599999999999999</v>
      </c>
      <c r="H160" s="19" t="str">
        <f t="shared" si="8"/>
        <v>CONFORME</v>
      </c>
      <c r="I160" s="20"/>
    </row>
    <row r="161" spans="1:9" x14ac:dyDescent="0.25">
      <c r="A161" s="14" t="s">
        <v>6</v>
      </c>
      <c r="B161" s="14" t="s">
        <v>304</v>
      </c>
      <c r="C161" s="14" t="s">
        <v>305</v>
      </c>
      <c r="D161" s="15">
        <v>21</v>
      </c>
      <c r="E161" s="15">
        <v>21</v>
      </c>
      <c r="F161" s="15">
        <v>0.25800000000000001</v>
      </c>
      <c r="G161" s="16">
        <f t="shared" si="10"/>
        <v>0.25800000000000001</v>
      </c>
      <c r="H161" s="17" t="str">
        <f t="shared" si="8"/>
        <v>CONFORME</v>
      </c>
      <c r="I161" s="18"/>
    </row>
    <row r="162" spans="1:9" x14ac:dyDescent="0.25">
      <c r="A162" s="10" t="s">
        <v>6</v>
      </c>
      <c r="B162" s="10" t="s">
        <v>306</v>
      </c>
      <c r="C162" s="10" t="s">
        <v>307</v>
      </c>
      <c r="D162" s="11">
        <v>18</v>
      </c>
      <c r="E162" s="11">
        <v>18</v>
      </c>
      <c r="F162" s="11">
        <v>0.27200000000000002</v>
      </c>
      <c r="G162" s="12">
        <f t="shared" si="10"/>
        <v>0.27200000000000002</v>
      </c>
      <c r="H162" s="19" t="str">
        <f t="shared" si="8"/>
        <v>CONFORME</v>
      </c>
      <c r="I162" s="20"/>
    </row>
    <row r="163" spans="1:9" x14ac:dyDescent="0.25">
      <c r="A163" s="14" t="s">
        <v>6</v>
      </c>
      <c r="B163" s="14" t="s">
        <v>308</v>
      </c>
      <c r="C163" s="14" t="s">
        <v>309</v>
      </c>
      <c r="D163" s="15">
        <v>38</v>
      </c>
      <c r="E163" s="15">
        <v>38</v>
      </c>
      <c r="F163" s="15">
        <v>8.5000000000000006E-2</v>
      </c>
      <c r="G163" s="16">
        <f t="shared" si="10"/>
        <v>8.5000000000000006E-2</v>
      </c>
      <c r="H163" s="17" t="str">
        <f t="shared" si="8"/>
        <v>CONFORME</v>
      </c>
      <c r="I163" s="18"/>
    </row>
    <row r="164" spans="1:9" x14ac:dyDescent="0.25">
      <c r="A164" s="10" t="s">
        <v>6</v>
      </c>
      <c r="B164" s="10" t="s">
        <v>310</v>
      </c>
      <c r="C164" s="10" t="s">
        <v>311</v>
      </c>
      <c r="D164" s="11">
        <v>37</v>
      </c>
      <c r="E164" s="11">
        <v>37</v>
      </c>
      <c r="F164" s="11">
        <v>0.19900000000000001</v>
      </c>
      <c r="G164" s="12">
        <f t="shared" si="10"/>
        <v>0.19900000000000001</v>
      </c>
      <c r="H164" s="19" t="str">
        <f t="shared" si="8"/>
        <v>CONFORME</v>
      </c>
      <c r="I164" s="20"/>
    </row>
    <row r="165" spans="1:9" x14ac:dyDescent="0.25">
      <c r="A165" s="14" t="s">
        <v>6</v>
      </c>
      <c r="B165" s="14" t="s">
        <v>312</v>
      </c>
      <c r="C165" s="14" t="s">
        <v>313</v>
      </c>
      <c r="D165" s="15">
        <v>23</v>
      </c>
      <c r="E165" s="15">
        <v>23</v>
      </c>
      <c r="F165" s="15">
        <v>0.99299999999999999</v>
      </c>
      <c r="G165" s="16">
        <f t="shared" si="10"/>
        <v>0.99299999999999999</v>
      </c>
      <c r="H165" s="17" t="str">
        <f t="shared" si="8"/>
        <v>CONFORME</v>
      </c>
      <c r="I165" s="18"/>
    </row>
    <row r="166" spans="1:9" x14ac:dyDescent="0.25">
      <c r="A166" s="10" t="s">
        <v>6</v>
      </c>
      <c r="B166" s="10" t="s">
        <v>314</v>
      </c>
      <c r="C166" s="10" t="s">
        <v>315</v>
      </c>
      <c r="D166" s="11">
        <v>92</v>
      </c>
      <c r="E166" s="11">
        <v>92</v>
      </c>
      <c r="F166" s="11">
        <v>0.64300000000000002</v>
      </c>
      <c r="G166" s="12">
        <f t="shared" si="10"/>
        <v>0.64300000000000002</v>
      </c>
      <c r="H166" s="19" t="str">
        <f t="shared" si="8"/>
        <v>CONFORME</v>
      </c>
      <c r="I166" s="20"/>
    </row>
    <row r="167" spans="1:9" x14ac:dyDescent="0.25">
      <c r="A167" s="14" t="s">
        <v>6</v>
      </c>
      <c r="B167" s="14" t="s">
        <v>316</v>
      </c>
      <c r="C167" s="14" t="s">
        <v>317</v>
      </c>
      <c r="D167" s="15">
        <v>39</v>
      </c>
      <c r="E167" s="15">
        <v>39</v>
      </c>
      <c r="F167" s="15">
        <v>0.67600000000000005</v>
      </c>
      <c r="G167" s="16">
        <f t="shared" si="10"/>
        <v>0.67600000000000005</v>
      </c>
      <c r="H167" s="17" t="str">
        <f t="shared" si="8"/>
        <v>CONFORME</v>
      </c>
      <c r="I167" s="18"/>
    </row>
    <row r="168" spans="1:9" x14ac:dyDescent="0.25">
      <c r="A168" s="10" t="s">
        <v>6</v>
      </c>
      <c r="B168" s="10" t="s">
        <v>318</v>
      </c>
      <c r="C168" s="10" t="s">
        <v>319</v>
      </c>
      <c r="D168" s="11">
        <v>22</v>
      </c>
      <c r="E168" s="11">
        <v>22</v>
      </c>
      <c r="F168" s="11">
        <v>0.28699999999999998</v>
      </c>
      <c r="G168" s="12">
        <f t="shared" si="10"/>
        <v>0.28699999999999998</v>
      </c>
      <c r="H168" s="19" t="str">
        <f t="shared" si="8"/>
        <v>CONFORME</v>
      </c>
      <c r="I168" s="20"/>
    </row>
    <row r="169" spans="1:9" x14ac:dyDescent="0.25">
      <c r="A169" s="14" t="s">
        <v>6</v>
      </c>
      <c r="B169" s="14" t="s">
        <v>320</v>
      </c>
      <c r="C169" s="14" t="s">
        <v>321</v>
      </c>
      <c r="D169" s="15">
        <v>68</v>
      </c>
      <c r="E169" s="15">
        <v>68</v>
      </c>
      <c r="F169" s="15">
        <v>0.67800000000000005</v>
      </c>
      <c r="G169" s="16">
        <f t="shared" si="10"/>
        <v>0.67800000000000005</v>
      </c>
      <c r="H169" s="17" t="str">
        <f t="shared" si="8"/>
        <v>CONFORME</v>
      </c>
      <c r="I169" s="18"/>
    </row>
    <row r="170" spans="1:9" x14ac:dyDescent="0.25">
      <c r="A170" s="10" t="s">
        <v>6</v>
      </c>
      <c r="B170" s="10" t="s">
        <v>322</v>
      </c>
      <c r="C170" s="10" t="s">
        <v>323</v>
      </c>
      <c r="D170" s="11">
        <v>17</v>
      </c>
      <c r="E170" s="11">
        <v>17</v>
      </c>
      <c r="F170" s="11">
        <v>0.63600000000000001</v>
      </c>
      <c r="G170" s="12">
        <f t="shared" si="10"/>
        <v>0.63600000000000001</v>
      </c>
      <c r="H170" s="19" t="str">
        <f t="shared" si="8"/>
        <v>CONFORME</v>
      </c>
      <c r="I170" s="20"/>
    </row>
    <row r="171" spans="1:9" x14ac:dyDescent="0.25">
      <c r="A171" s="14" t="s">
        <v>6</v>
      </c>
      <c r="B171" s="14" t="s">
        <v>324</v>
      </c>
      <c r="C171" s="14" t="s">
        <v>325</v>
      </c>
      <c r="D171" s="15">
        <v>200</v>
      </c>
      <c r="E171" s="15">
        <v>200</v>
      </c>
      <c r="F171" s="15">
        <v>0.71899999999999997</v>
      </c>
      <c r="G171" s="16">
        <f t="shared" si="10"/>
        <v>0.71899999999999997</v>
      </c>
      <c r="H171" s="17" t="str">
        <f t="shared" si="8"/>
        <v>CONFORME</v>
      </c>
      <c r="I171" s="18"/>
    </row>
    <row r="172" spans="1:9" x14ac:dyDescent="0.25">
      <c r="A172" s="10" t="s">
        <v>6</v>
      </c>
      <c r="B172" s="10" t="s">
        <v>326</v>
      </c>
      <c r="C172" s="10" t="s">
        <v>327</v>
      </c>
      <c r="D172" s="11">
        <v>147</v>
      </c>
      <c r="E172" s="11">
        <v>147</v>
      </c>
      <c r="F172" s="11">
        <v>0.59199999999999997</v>
      </c>
      <c r="G172" s="12">
        <f t="shared" si="10"/>
        <v>0.59199999999999997</v>
      </c>
      <c r="H172" s="19" t="str">
        <f t="shared" si="8"/>
        <v>CONFORME</v>
      </c>
      <c r="I172" s="20"/>
    </row>
    <row r="173" spans="1:9" x14ac:dyDescent="0.25">
      <c r="A173" s="14" t="s">
        <v>6</v>
      </c>
      <c r="B173" s="14" t="s">
        <v>328</v>
      </c>
      <c r="C173" s="14" t="s">
        <v>329</v>
      </c>
      <c r="D173" s="15">
        <v>101</v>
      </c>
      <c r="E173" s="15">
        <v>101</v>
      </c>
      <c r="F173" s="15">
        <v>0.60499999999999998</v>
      </c>
      <c r="G173" s="16">
        <f t="shared" si="10"/>
        <v>0.60499999999999998</v>
      </c>
      <c r="H173" s="17" t="str">
        <f t="shared" si="8"/>
        <v>CONFORME</v>
      </c>
      <c r="I173" s="18"/>
    </row>
    <row r="174" spans="1:9" x14ac:dyDescent="0.25">
      <c r="A174" s="10" t="s">
        <v>6</v>
      </c>
      <c r="B174" s="10" t="s">
        <v>330</v>
      </c>
      <c r="C174" s="10" t="s">
        <v>331</v>
      </c>
      <c r="D174" s="11">
        <v>5</v>
      </c>
      <c r="E174" s="11">
        <v>5</v>
      </c>
      <c r="F174" s="11">
        <v>0.29099999999999998</v>
      </c>
      <c r="G174" s="12">
        <f t="shared" si="10"/>
        <v>0.29099999999999998</v>
      </c>
      <c r="H174" s="19" t="str">
        <f t="shared" si="8"/>
        <v>CONFORME</v>
      </c>
      <c r="I174" s="20"/>
    </row>
    <row r="175" spans="1:9" x14ac:dyDescent="0.25">
      <c r="A175" s="14" t="s">
        <v>6</v>
      </c>
      <c r="B175" s="14" t="s">
        <v>332</v>
      </c>
      <c r="C175" s="14" t="s">
        <v>333</v>
      </c>
      <c r="D175" s="15">
        <v>32</v>
      </c>
      <c r="E175" s="15">
        <v>32</v>
      </c>
      <c r="F175" s="15">
        <v>0.24199999999999999</v>
      </c>
      <c r="G175" s="16">
        <f t="shared" si="10"/>
        <v>0.24199999999999999</v>
      </c>
      <c r="H175" s="17" t="str">
        <f t="shared" si="8"/>
        <v>CONFORME</v>
      </c>
      <c r="I175" s="18"/>
    </row>
    <row r="176" spans="1:9" x14ac:dyDescent="0.25">
      <c r="A176" s="10" t="s">
        <v>6</v>
      </c>
      <c r="B176" s="10" t="s">
        <v>334</v>
      </c>
      <c r="C176" s="10" t="s">
        <v>335</v>
      </c>
      <c r="D176" s="11">
        <v>28</v>
      </c>
      <c r="E176" s="11">
        <v>28</v>
      </c>
      <c r="F176" s="11">
        <v>0.24399999999999999</v>
      </c>
      <c r="G176" s="12">
        <f t="shared" si="10"/>
        <v>0.24399999999999999</v>
      </c>
      <c r="H176" s="19" t="str">
        <f t="shared" si="8"/>
        <v>CONFORME</v>
      </c>
      <c r="I176" s="20"/>
    </row>
    <row r="177" spans="1:9" x14ac:dyDescent="0.25">
      <c r="A177" s="14" t="s">
        <v>6</v>
      </c>
      <c r="B177" s="14" t="s">
        <v>336</v>
      </c>
      <c r="C177" s="14" t="s">
        <v>337</v>
      </c>
      <c r="D177" s="15">
        <v>274</v>
      </c>
      <c r="E177" s="15">
        <v>274</v>
      </c>
      <c r="F177" s="15">
        <v>0.251</v>
      </c>
      <c r="G177" s="16">
        <f t="shared" si="10"/>
        <v>0.251</v>
      </c>
      <c r="H177" s="17" t="str">
        <f t="shared" si="8"/>
        <v>CONFORME</v>
      </c>
      <c r="I177" s="18"/>
    </row>
    <row r="178" spans="1:9" x14ac:dyDescent="0.25">
      <c r="A178" s="10" t="s">
        <v>6</v>
      </c>
      <c r="B178" s="10" t="s">
        <v>338</v>
      </c>
      <c r="C178" s="10" t="s">
        <v>339</v>
      </c>
      <c r="D178" s="11">
        <v>10</v>
      </c>
      <c r="E178" s="11">
        <v>10</v>
      </c>
      <c r="F178" s="11">
        <v>0.27</v>
      </c>
      <c r="G178" s="12">
        <f t="shared" si="10"/>
        <v>0.27</v>
      </c>
      <c r="H178" s="19" t="str">
        <f t="shared" si="8"/>
        <v>CONFORME</v>
      </c>
      <c r="I178" s="20"/>
    </row>
    <row r="179" spans="1:9" x14ac:dyDescent="0.25">
      <c r="A179" s="14" t="s">
        <v>6</v>
      </c>
      <c r="B179" s="14" t="s">
        <v>340</v>
      </c>
      <c r="C179" s="14" t="s">
        <v>341</v>
      </c>
      <c r="D179" s="15">
        <v>8</v>
      </c>
      <c r="E179" s="15">
        <v>8</v>
      </c>
      <c r="F179" s="15">
        <v>0.26300000000000001</v>
      </c>
      <c r="G179" s="16">
        <f t="shared" si="10"/>
        <v>0.26300000000000001</v>
      </c>
      <c r="H179" s="17" t="str">
        <f t="shared" si="8"/>
        <v>CONFORME</v>
      </c>
      <c r="I179" s="18"/>
    </row>
    <row r="180" spans="1:9" x14ac:dyDescent="0.25">
      <c r="A180" s="10" t="s">
        <v>6</v>
      </c>
      <c r="B180" s="10" t="s">
        <v>342</v>
      </c>
      <c r="C180" s="10" t="s">
        <v>343</v>
      </c>
      <c r="D180" s="11">
        <v>24</v>
      </c>
      <c r="E180" s="11">
        <v>24</v>
      </c>
      <c r="F180" s="11">
        <v>0</v>
      </c>
      <c r="G180" s="12">
        <f t="shared" si="10"/>
        <v>8.2000000000000003E-2</v>
      </c>
      <c r="H180" s="19" t="str">
        <f t="shared" si="8"/>
        <v>REVISAR</v>
      </c>
      <c r="I180" s="20"/>
    </row>
    <row r="181" spans="1:9" x14ac:dyDescent="0.25">
      <c r="A181" s="14" t="s">
        <v>6</v>
      </c>
      <c r="B181" s="14" t="s">
        <v>344</v>
      </c>
      <c r="C181" s="14" t="s">
        <v>345</v>
      </c>
      <c r="D181" s="15">
        <v>20</v>
      </c>
      <c r="E181" s="15">
        <v>20</v>
      </c>
      <c r="F181" s="15">
        <v>8.2000000000000003E-2</v>
      </c>
      <c r="G181" s="16">
        <f t="shared" si="10"/>
        <v>8.2000000000000003E-2</v>
      </c>
      <c r="H181" s="17" t="str">
        <f t="shared" si="8"/>
        <v>CONFORME</v>
      </c>
      <c r="I181" s="18"/>
    </row>
    <row r="182" spans="1:9" x14ac:dyDescent="0.25">
      <c r="A182" s="10" t="s">
        <v>6</v>
      </c>
      <c r="B182" s="10" t="s">
        <v>346</v>
      </c>
      <c r="C182" s="10" t="s">
        <v>347</v>
      </c>
      <c r="D182" s="11">
        <v>36</v>
      </c>
      <c r="E182" s="11">
        <v>36</v>
      </c>
      <c r="F182" s="11">
        <v>7.8E-2</v>
      </c>
      <c r="G182" s="12">
        <f t="shared" ref="G182:G211" si="11">VLOOKUP(B182,DATAPESOS,6,FALSE)</f>
        <v>7.8E-2</v>
      </c>
      <c r="H182" s="19" t="str">
        <f t="shared" si="8"/>
        <v>CONFORME</v>
      </c>
      <c r="I182" s="20"/>
    </row>
    <row r="183" spans="1:9" x14ac:dyDescent="0.25">
      <c r="A183" s="14" t="s">
        <v>6</v>
      </c>
      <c r="B183" s="14" t="s">
        <v>348</v>
      </c>
      <c r="C183" s="14" t="s">
        <v>349</v>
      </c>
      <c r="D183" s="15">
        <v>99</v>
      </c>
      <c r="E183" s="15">
        <v>99</v>
      </c>
      <c r="F183" s="15">
        <v>7.8E-2</v>
      </c>
      <c r="G183" s="16">
        <f t="shared" si="11"/>
        <v>7.8E-2</v>
      </c>
      <c r="H183" s="17" t="str">
        <f t="shared" si="8"/>
        <v>CONFORME</v>
      </c>
      <c r="I183" s="18"/>
    </row>
    <row r="184" spans="1:9" x14ac:dyDescent="0.25">
      <c r="A184" s="10" t="s">
        <v>6</v>
      </c>
      <c r="B184" s="10" t="s">
        <v>350</v>
      </c>
      <c r="C184" s="10" t="s">
        <v>351</v>
      </c>
      <c r="D184" s="11">
        <v>41</v>
      </c>
      <c r="E184" s="11">
        <v>41</v>
      </c>
      <c r="F184" s="11">
        <v>7.5999999999999998E-2</v>
      </c>
      <c r="G184" s="12">
        <f t="shared" si="11"/>
        <v>7.5999999999999998E-2</v>
      </c>
      <c r="H184" s="19" t="str">
        <f t="shared" si="8"/>
        <v>CONFORME</v>
      </c>
      <c r="I184" s="20"/>
    </row>
    <row r="185" spans="1:9" x14ac:dyDescent="0.25">
      <c r="A185" s="14" t="s">
        <v>6</v>
      </c>
      <c r="B185" s="14" t="s">
        <v>352</v>
      </c>
      <c r="C185" s="14" t="s">
        <v>353</v>
      </c>
      <c r="D185" s="15">
        <v>52</v>
      </c>
      <c r="E185" s="15">
        <v>52</v>
      </c>
      <c r="F185" s="15">
        <v>0.28799999999999998</v>
      </c>
      <c r="G185" s="16">
        <f t="shared" si="11"/>
        <v>0.28799999999999998</v>
      </c>
      <c r="H185" s="17" t="str">
        <f t="shared" si="8"/>
        <v>CONFORME</v>
      </c>
      <c r="I185" s="18"/>
    </row>
    <row r="186" spans="1:9" x14ac:dyDescent="0.25">
      <c r="A186" s="10" t="s">
        <v>6</v>
      </c>
      <c r="B186" s="10" t="s">
        <v>354</v>
      </c>
      <c r="C186" s="10" t="s">
        <v>355</v>
      </c>
      <c r="D186" s="11">
        <v>62</v>
      </c>
      <c r="E186" s="11">
        <v>62</v>
      </c>
      <c r="F186" s="11">
        <v>0.25</v>
      </c>
      <c r="G186" s="12">
        <f t="shared" si="11"/>
        <v>0.25</v>
      </c>
      <c r="H186" s="19" t="str">
        <f t="shared" si="8"/>
        <v>CONFORME</v>
      </c>
      <c r="I186" s="20"/>
    </row>
    <row r="187" spans="1:9" x14ac:dyDescent="0.25">
      <c r="A187" s="14" t="s">
        <v>6</v>
      </c>
      <c r="B187" s="14" t="s">
        <v>356</v>
      </c>
      <c r="C187" s="14" t="s">
        <v>357</v>
      </c>
      <c r="D187" s="15">
        <v>3</v>
      </c>
      <c r="E187" s="15">
        <v>3</v>
      </c>
      <c r="F187" s="15">
        <v>0.61899999999999999</v>
      </c>
      <c r="G187" s="16">
        <f t="shared" si="11"/>
        <v>0.61899999999999999</v>
      </c>
      <c r="H187" s="17" t="str">
        <f t="shared" si="8"/>
        <v>CONFORME</v>
      </c>
      <c r="I187" s="18"/>
    </row>
    <row r="188" spans="1:9" x14ac:dyDescent="0.25">
      <c r="A188" s="10" t="s">
        <v>6</v>
      </c>
      <c r="B188" s="10" t="s">
        <v>358</v>
      </c>
      <c r="C188" s="10" t="s">
        <v>359</v>
      </c>
      <c r="D188" s="11">
        <v>26</v>
      </c>
      <c r="E188" s="11">
        <v>26</v>
      </c>
      <c r="F188" s="11">
        <v>1.5409999999999999</v>
      </c>
      <c r="G188" s="12">
        <f t="shared" si="11"/>
        <v>1.5409999999999999</v>
      </c>
      <c r="H188" s="19" t="str">
        <f t="shared" si="8"/>
        <v>CONFORME</v>
      </c>
      <c r="I188" s="20"/>
    </row>
    <row r="189" spans="1:9" x14ac:dyDescent="0.25">
      <c r="A189" s="14" t="s">
        <v>6</v>
      </c>
      <c r="B189" s="14" t="s">
        <v>360</v>
      </c>
      <c r="C189" s="14" t="s">
        <v>361</v>
      </c>
      <c r="D189" s="15">
        <v>4</v>
      </c>
      <c r="E189" s="15">
        <v>4</v>
      </c>
      <c r="F189" s="15">
        <v>1.54</v>
      </c>
      <c r="G189" s="16">
        <f t="shared" si="11"/>
        <v>1.54</v>
      </c>
      <c r="H189" s="17" t="str">
        <f t="shared" si="8"/>
        <v>CONFORME</v>
      </c>
      <c r="I189" s="18"/>
    </row>
    <row r="190" spans="1:9" x14ac:dyDescent="0.25">
      <c r="A190" s="10" t="s">
        <v>6</v>
      </c>
      <c r="B190" s="10" t="s">
        <v>362</v>
      </c>
      <c r="C190" s="10" t="s">
        <v>363</v>
      </c>
      <c r="D190" s="11">
        <v>2</v>
      </c>
      <c r="E190" s="11">
        <v>2</v>
      </c>
      <c r="F190" s="11">
        <v>1.54</v>
      </c>
      <c r="G190" s="12">
        <f t="shared" si="11"/>
        <v>1.54</v>
      </c>
      <c r="H190" s="19" t="str">
        <f t="shared" si="8"/>
        <v>CONFORME</v>
      </c>
      <c r="I190" s="20"/>
    </row>
    <row r="191" spans="1:9" x14ac:dyDescent="0.25">
      <c r="A191" s="14" t="s">
        <v>6</v>
      </c>
      <c r="B191" s="14" t="s">
        <v>364</v>
      </c>
      <c r="C191" s="14" t="s">
        <v>365</v>
      </c>
      <c r="D191" s="15">
        <v>45</v>
      </c>
      <c r="E191" s="15">
        <v>45</v>
      </c>
      <c r="F191" s="15">
        <v>0.74</v>
      </c>
      <c r="G191" s="16">
        <f t="shared" si="11"/>
        <v>0.74</v>
      </c>
      <c r="H191" s="17" t="str">
        <f t="shared" si="8"/>
        <v>CONFORME</v>
      </c>
      <c r="I191" s="18"/>
    </row>
    <row r="192" spans="1:9" x14ac:dyDescent="0.25">
      <c r="A192" s="10" t="s">
        <v>6</v>
      </c>
      <c r="B192" s="10" t="s">
        <v>366</v>
      </c>
      <c r="C192" s="10" t="s">
        <v>367</v>
      </c>
      <c r="D192" s="11">
        <v>70</v>
      </c>
      <c r="E192" s="11">
        <v>70</v>
      </c>
      <c r="F192" s="11">
        <v>0.72499999999999998</v>
      </c>
      <c r="G192" s="12">
        <f t="shared" si="11"/>
        <v>0.72499999999999998</v>
      </c>
      <c r="H192" s="19" t="str">
        <f t="shared" si="8"/>
        <v>CONFORME</v>
      </c>
      <c r="I192" s="20"/>
    </row>
    <row r="193" spans="1:9" x14ac:dyDescent="0.25">
      <c r="A193" s="14" t="s">
        <v>6</v>
      </c>
      <c r="B193" s="14" t="s">
        <v>368</v>
      </c>
      <c r="C193" s="14" t="s">
        <v>369</v>
      </c>
      <c r="D193" s="15">
        <v>43</v>
      </c>
      <c r="E193" s="15">
        <v>43</v>
      </c>
      <c r="F193" s="15">
        <v>0.70699999999999996</v>
      </c>
      <c r="G193" s="16">
        <f t="shared" si="11"/>
        <v>0.70699999999999996</v>
      </c>
      <c r="H193" s="17" t="str">
        <f t="shared" si="8"/>
        <v>CONFORME</v>
      </c>
      <c r="I193" s="18"/>
    </row>
    <row r="194" spans="1:9" x14ac:dyDescent="0.25">
      <c r="A194" s="10" t="s">
        <v>6</v>
      </c>
      <c r="B194" s="10" t="s">
        <v>370</v>
      </c>
      <c r="C194" s="10" t="s">
        <v>371</v>
      </c>
      <c r="D194" s="11">
        <v>131</v>
      </c>
      <c r="E194" s="11">
        <v>131</v>
      </c>
      <c r="F194" s="11">
        <v>0.57299999999999995</v>
      </c>
      <c r="G194" s="12">
        <f t="shared" si="11"/>
        <v>0.57299999999999995</v>
      </c>
      <c r="H194" s="19" t="str">
        <f t="shared" si="8"/>
        <v>CONFORME</v>
      </c>
      <c r="I194" s="20"/>
    </row>
    <row r="195" spans="1:9" x14ac:dyDescent="0.25">
      <c r="A195" s="14" t="s">
        <v>6</v>
      </c>
      <c r="B195" s="14" t="s">
        <v>372</v>
      </c>
      <c r="C195" s="14" t="s">
        <v>373</v>
      </c>
      <c r="D195" s="15">
        <v>4</v>
      </c>
      <c r="E195" s="15">
        <v>4</v>
      </c>
      <c r="F195" s="15">
        <v>0.14199999999999999</v>
      </c>
      <c r="G195" s="16">
        <f t="shared" si="11"/>
        <v>0.14199999999999999</v>
      </c>
      <c r="H195" s="17" t="str">
        <f t="shared" ref="H195:H258" si="12">IF(F195=G195,"CONFORME","REVISAR")</f>
        <v>CONFORME</v>
      </c>
      <c r="I195" s="18"/>
    </row>
    <row r="196" spans="1:9" x14ac:dyDescent="0.25">
      <c r="A196" s="10" t="s">
        <v>6</v>
      </c>
      <c r="B196" s="10" t="s">
        <v>374</v>
      </c>
      <c r="C196" s="10" t="s">
        <v>375</v>
      </c>
      <c r="D196" s="11">
        <v>88</v>
      </c>
      <c r="E196" s="11">
        <v>88</v>
      </c>
      <c r="F196" s="11">
        <v>0.114</v>
      </c>
      <c r="G196" s="12">
        <f t="shared" si="11"/>
        <v>0.114</v>
      </c>
      <c r="H196" s="19" t="str">
        <f t="shared" si="12"/>
        <v>CONFORME</v>
      </c>
      <c r="I196" s="20"/>
    </row>
    <row r="197" spans="1:9" x14ac:dyDescent="0.25">
      <c r="A197" s="14" t="s">
        <v>6</v>
      </c>
      <c r="B197" s="14" t="s">
        <v>376</v>
      </c>
      <c r="C197" s="14" t="s">
        <v>377</v>
      </c>
      <c r="D197" s="15">
        <v>22</v>
      </c>
      <c r="E197" s="15">
        <v>22</v>
      </c>
      <c r="F197" s="15">
        <v>0.33100000000000002</v>
      </c>
      <c r="G197" s="16">
        <f t="shared" si="11"/>
        <v>0.33100000000000002</v>
      </c>
      <c r="H197" s="17" t="str">
        <f t="shared" si="12"/>
        <v>CONFORME</v>
      </c>
      <c r="I197" s="18"/>
    </row>
    <row r="198" spans="1:9" x14ac:dyDescent="0.25">
      <c r="A198" s="10" t="s">
        <v>6</v>
      </c>
      <c r="B198" s="10" t="s">
        <v>378</v>
      </c>
      <c r="C198" s="10" t="s">
        <v>379</v>
      </c>
      <c r="D198" s="11">
        <v>105</v>
      </c>
      <c r="E198" s="11">
        <v>105</v>
      </c>
      <c r="F198" s="11">
        <v>0.188</v>
      </c>
      <c r="G198" s="12">
        <f t="shared" si="11"/>
        <v>0.188</v>
      </c>
      <c r="H198" s="19" t="str">
        <f t="shared" si="12"/>
        <v>CONFORME</v>
      </c>
      <c r="I198" s="20"/>
    </row>
    <row r="199" spans="1:9" x14ac:dyDescent="0.25">
      <c r="A199" s="14" t="s">
        <v>6</v>
      </c>
      <c r="B199" s="14" t="s">
        <v>380</v>
      </c>
      <c r="C199" s="14" t="s">
        <v>381</v>
      </c>
      <c r="D199" s="15">
        <v>2</v>
      </c>
      <c r="E199" s="15">
        <v>2</v>
      </c>
      <c r="F199" s="15">
        <v>1.0129999999999999</v>
      </c>
      <c r="G199" s="16">
        <f t="shared" si="11"/>
        <v>1.0129999999999999</v>
      </c>
      <c r="H199" s="17" t="str">
        <f t="shared" si="12"/>
        <v>CONFORME</v>
      </c>
      <c r="I199" s="18"/>
    </row>
    <row r="200" spans="1:9" x14ac:dyDescent="0.25">
      <c r="A200" s="10" t="s">
        <v>6</v>
      </c>
      <c r="B200" s="10" t="s">
        <v>382</v>
      </c>
      <c r="C200" s="10" t="s">
        <v>383</v>
      </c>
      <c r="D200" s="11">
        <v>1</v>
      </c>
      <c r="E200" s="11">
        <v>1</v>
      </c>
      <c r="F200" s="11">
        <v>1.137</v>
      </c>
      <c r="G200" s="12">
        <f t="shared" si="11"/>
        <v>1.137</v>
      </c>
      <c r="H200" s="19" t="str">
        <f t="shared" si="12"/>
        <v>CONFORME</v>
      </c>
      <c r="I200" s="20"/>
    </row>
    <row r="201" spans="1:9" x14ac:dyDescent="0.25">
      <c r="A201" s="14" t="s">
        <v>6</v>
      </c>
      <c r="B201" s="14" t="s">
        <v>384</v>
      </c>
      <c r="C201" s="14" t="s">
        <v>385</v>
      </c>
      <c r="D201" s="15">
        <v>13</v>
      </c>
      <c r="E201" s="15">
        <v>13</v>
      </c>
      <c r="F201" s="15">
        <v>0</v>
      </c>
      <c r="G201" s="16">
        <f t="shared" si="11"/>
        <v>1.214</v>
      </c>
      <c r="H201" s="17" t="str">
        <f t="shared" si="12"/>
        <v>REVISAR</v>
      </c>
      <c r="I201" s="18"/>
    </row>
    <row r="202" spans="1:9" x14ac:dyDescent="0.25">
      <c r="A202" s="10" t="s">
        <v>6</v>
      </c>
      <c r="B202" s="10" t="s">
        <v>386</v>
      </c>
      <c r="C202" s="10" t="s">
        <v>387</v>
      </c>
      <c r="D202" s="11">
        <v>25</v>
      </c>
      <c r="E202" s="11">
        <v>25</v>
      </c>
      <c r="F202" s="11">
        <v>1.181</v>
      </c>
      <c r="G202" s="12">
        <f t="shared" si="11"/>
        <v>1.181</v>
      </c>
      <c r="H202" s="19" t="str">
        <f t="shared" si="12"/>
        <v>CONFORME</v>
      </c>
      <c r="I202" s="20"/>
    </row>
    <row r="203" spans="1:9" x14ac:dyDescent="0.25">
      <c r="A203" s="14" t="s">
        <v>6</v>
      </c>
      <c r="B203" s="14" t="s">
        <v>388</v>
      </c>
      <c r="C203" s="14" t="s">
        <v>389</v>
      </c>
      <c r="D203" s="15">
        <v>4</v>
      </c>
      <c r="E203" s="15">
        <v>4</v>
      </c>
      <c r="F203" s="15">
        <v>0.85799999999999998</v>
      </c>
      <c r="G203" s="16">
        <f t="shared" si="11"/>
        <v>0.85799999999999998</v>
      </c>
      <c r="H203" s="17" t="str">
        <f t="shared" si="12"/>
        <v>CONFORME</v>
      </c>
      <c r="I203" s="18"/>
    </row>
    <row r="204" spans="1:9" x14ac:dyDescent="0.25">
      <c r="A204" s="10" t="s">
        <v>6</v>
      </c>
      <c r="B204" s="10" t="s">
        <v>390</v>
      </c>
      <c r="C204" s="10" t="s">
        <v>391</v>
      </c>
      <c r="D204" s="11">
        <v>66</v>
      </c>
      <c r="E204" s="11">
        <v>66</v>
      </c>
      <c r="F204" s="11">
        <v>0.27600000000000002</v>
      </c>
      <c r="G204" s="12">
        <f t="shared" si="11"/>
        <v>0.27600000000000002</v>
      </c>
      <c r="H204" s="19" t="str">
        <f t="shared" si="12"/>
        <v>CONFORME</v>
      </c>
      <c r="I204" s="20"/>
    </row>
    <row r="205" spans="1:9" x14ac:dyDescent="0.25">
      <c r="A205" s="14" t="s">
        <v>6</v>
      </c>
      <c r="B205" s="14" t="s">
        <v>392</v>
      </c>
      <c r="C205" s="14" t="s">
        <v>393</v>
      </c>
      <c r="D205" s="15">
        <v>45</v>
      </c>
      <c r="E205" s="15">
        <v>45</v>
      </c>
      <c r="F205" s="15">
        <v>0.56399999999999995</v>
      </c>
      <c r="G205" s="16">
        <f t="shared" si="11"/>
        <v>0.56399999999999995</v>
      </c>
      <c r="H205" s="17" t="str">
        <f t="shared" si="12"/>
        <v>CONFORME</v>
      </c>
      <c r="I205" s="18"/>
    </row>
    <row r="206" spans="1:9" x14ac:dyDescent="0.25">
      <c r="A206" s="10" t="s">
        <v>6</v>
      </c>
      <c r="B206" s="10" t="s">
        <v>394</v>
      </c>
      <c r="C206" s="10" t="s">
        <v>395</v>
      </c>
      <c r="D206" s="11">
        <v>5</v>
      </c>
      <c r="E206" s="11">
        <v>5</v>
      </c>
      <c r="F206" s="11">
        <v>0.27100000000000002</v>
      </c>
      <c r="G206" s="12">
        <f t="shared" si="11"/>
        <v>0.27100000000000002</v>
      </c>
      <c r="H206" s="19" t="str">
        <f t="shared" si="12"/>
        <v>CONFORME</v>
      </c>
      <c r="I206" s="20"/>
    </row>
    <row r="207" spans="1:9" x14ac:dyDescent="0.25">
      <c r="A207" s="14" t="s">
        <v>6</v>
      </c>
      <c r="B207" s="14" t="s">
        <v>396</v>
      </c>
      <c r="C207" s="14" t="s">
        <v>397</v>
      </c>
      <c r="D207" s="15">
        <v>76</v>
      </c>
      <c r="E207" s="15">
        <v>76</v>
      </c>
      <c r="F207" s="15">
        <v>0.28199999999999997</v>
      </c>
      <c r="G207" s="16">
        <f t="shared" si="11"/>
        <v>0.28199999999999997</v>
      </c>
      <c r="H207" s="17" t="str">
        <f t="shared" si="12"/>
        <v>CONFORME</v>
      </c>
      <c r="I207" s="18"/>
    </row>
    <row r="208" spans="1:9" x14ac:dyDescent="0.25">
      <c r="A208" s="10" t="s">
        <v>6</v>
      </c>
      <c r="B208" s="10" t="s">
        <v>398</v>
      </c>
      <c r="C208" s="10" t="s">
        <v>399</v>
      </c>
      <c r="D208" s="11">
        <v>43</v>
      </c>
      <c r="E208" s="11">
        <v>43</v>
      </c>
      <c r="F208" s="11">
        <v>0.34499999999999997</v>
      </c>
      <c r="G208" s="12">
        <f t="shared" si="11"/>
        <v>0.34499999999999997</v>
      </c>
      <c r="H208" s="19" t="str">
        <f t="shared" si="12"/>
        <v>CONFORME</v>
      </c>
      <c r="I208" s="20"/>
    </row>
    <row r="209" spans="1:9" x14ac:dyDescent="0.25">
      <c r="A209" s="14" t="s">
        <v>6</v>
      </c>
      <c r="B209" s="14" t="s">
        <v>400</v>
      </c>
      <c r="C209" s="14" t="s">
        <v>401</v>
      </c>
      <c r="D209" s="15">
        <v>7</v>
      </c>
      <c r="E209" s="15">
        <v>7</v>
      </c>
      <c r="F209" s="15">
        <v>0.26300000000000001</v>
      </c>
      <c r="G209" s="16">
        <f t="shared" si="11"/>
        <v>0.26300000000000001</v>
      </c>
      <c r="H209" s="17" t="str">
        <f t="shared" si="12"/>
        <v>CONFORME</v>
      </c>
      <c r="I209" s="18"/>
    </row>
    <row r="210" spans="1:9" x14ac:dyDescent="0.25">
      <c r="A210" s="10" t="s">
        <v>6</v>
      </c>
      <c r="B210" s="10" t="s">
        <v>402</v>
      </c>
      <c r="C210" s="10" t="s">
        <v>403</v>
      </c>
      <c r="D210" s="11">
        <v>55</v>
      </c>
      <c r="E210" s="11">
        <v>55</v>
      </c>
      <c r="F210" s="11">
        <v>0.26</v>
      </c>
      <c r="G210" s="12">
        <f t="shared" si="11"/>
        <v>0.26</v>
      </c>
      <c r="H210" s="19" t="str">
        <f t="shared" si="12"/>
        <v>CONFORME</v>
      </c>
      <c r="I210" s="20"/>
    </row>
    <row r="211" spans="1:9" x14ac:dyDescent="0.25">
      <c r="A211" s="14" t="s">
        <v>6</v>
      </c>
      <c r="B211" s="14" t="s">
        <v>404</v>
      </c>
      <c r="C211" s="14" t="s">
        <v>405</v>
      </c>
      <c r="D211" s="15">
        <v>54</v>
      </c>
      <c r="E211" s="15">
        <v>54</v>
      </c>
      <c r="F211" s="15">
        <v>0.318</v>
      </c>
      <c r="G211" s="16">
        <f t="shared" si="11"/>
        <v>0.318</v>
      </c>
      <c r="H211" s="17" t="str">
        <f t="shared" si="12"/>
        <v>CONFORME</v>
      </c>
      <c r="I211" s="18"/>
    </row>
    <row r="212" spans="1:9" x14ac:dyDescent="0.25">
      <c r="A212" s="10" t="s">
        <v>6</v>
      </c>
      <c r="B212" s="10" t="s">
        <v>406</v>
      </c>
      <c r="C212" s="10" t="s">
        <v>407</v>
      </c>
      <c r="D212" s="11">
        <v>2</v>
      </c>
      <c r="E212" s="11">
        <v>2</v>
      </c>
      <c r="F212" s="11">
        <v>0.65400000000000003</v>
      </c>
      <c r="G212" s="12">
        <f>VLOOKUP(B212,PESOS,3,FALSE)</f>
        <v>0.65400000000000003</v>
      </c>
      <c r="H212" s="19" t="str">
        <f t="shared" si="12"/>
        <v>CONFORME</v>
      </c>
      <c r="I212" s="20"/>
    </row>
    <row r="213" spans="1:9" x14ac:dyDescent="0.25">
      <c r="A213" s="14" t="s">
        <v>6</v>
      </c>
      <c r="B213" s="14" t="s">
        <v>408</v>
      </c>
      <c r="C213" s="14" t="s">
        <v>409</v>
      </c>
      <c r="D213" s="15">
        <v>37</v>
      </c>
      <c r="E213" s="15">
        <v>37</v>
      </c>
      <c r="F213" s="15">
        <v>0.27800000000000002</v>
      </c>
      <c r="G213" s="16">
        <f t="shared" ref="G213:G221" si="13">VLOOKUP(B213,DATAPESOS,6,FALSE)</f>
        <v>0.27800000000000002</v>
      </c>
      <c r="H213" s="17" t="str">
        <f t="shared" si="12"/>
        <v>CONFORME</v>
      </c>
      <c r="I213" s="18"/>
    </row>
    <row r="214" spans="1:9" x14ac:dyDescent="0.25">
      <c r="A214" s="10" t="s">
        <v>6</v>
      </c>
      <c r="B214" s="10" t="s">
        <v>410</v>
      </c>
      <c r="C214" s="10" t="s">
        <v>411</v>
      </c>
      <c r="D214" s="11">
        <v>16</v>
      </c>
      <c r="E214" s="11">
        <v>16</v>
      </c>
      <c r="F214" s="11">
        <v>0.28999999999999998</v>
      </c>
      <c r="G214" s="12">
        <f t="shared" si="13"/>
        <v>0.28999999999999998</v>
      </c>
      <c r="H214" s="19" t="str">
        <f t="shared" si="12"/>
        <v>CONFORME</v>
      </c>
      <c r="I214" s="20"/>
    </row>
    <row r="215" spans="1:9" x14ac:dyDescent="0.25">
      <c r="A215" s="14" t="s">
        <v>6</v>
      </c>
      <c r="B215" s="14" t="s">
        <v>412</v>
      </c>
      <c r="C215" s="14" t="s">
        <v>413</v>
      </c>
      <c r="D215" s="15">
        <v>1</v>
      </c>
      <c r="E215" s="15">
        <v>1</v>
      </c>
      <c r="F215" s="15">
        <v>0.31900000000000001</v>
      </c>
      <c r="G215" s="16">
        <f t="shared" si="13"/>
        <v>0.31900000000000001</v>
      </c>
      <c r="H215" s="17" t="str">
        <f t="shared" si="12"/>
        <v>CONFORME</v>
      </c>
      <c r="I215" s="18"/>
    </row>
    <row r="216" spans="1:9" x14ac:dyDescent="0.25">
      <c r="A216" s="10" t="s">
        <v>6</v>
      </c>
      <c r="B216" s="10" t="s">
        <v>414</v>
      </c>
      <c r="C216" s="10" t="s">
        <v>415</v>
      </c>
      <c r="D216" s="11">
        <v>18</v>
      </c>
      <c r="E216" s="11">
        <v>18</v>
      </c>
      <c r="F216" s="11">
        <v>0.27300000000000002</v>
      </c>
      <c r="G216" s="12">
        <f t="shared" si="13"/>
        <v>0.27300000000000002</v>
      </c>
      <c r="H216" s="19" t="str">
        <f t="shared" si="12"/>
        <v>CONFORME</v>
      </c>
      <c r="I216" s="20"/>
    </row>
    <row r="217" spans="1:9" x14ac:dyDescent="0.25">
      <c r="A217" s="14" t="s">
        <v>6</v>
      </c>
      <c r="B217" s="14" t="s">
        <v>416</v>
      </c>
      <c r="C217" s="14" t="s">
        <v>417</v>
      </c>
      <c r="D217" s="15">
        <v>30</v>
      </c>
      <c r="E217" s="15">
        <v>30</v>
      </c>
      <c r="F217" s="15">
        <v>0.28000000000000003</v>
      </c>
      <c r="G217" s="16">
        <f t="shared" si="13"/>
        <v>0.28000000000000003</v>
      </c>
      <c r="H217" s="17" t="str">
        <f t="shared" si="12"/>
        <v>CONFORME</v>
      </c>
      <c r="I217" s="18"/>
    </row>
    <row r="218" spans="1:9" x14ac:dyDescent="0.25">
      <c r="A218" s="10" t="s">
        <v>6</v>
      </c>
      <c r="B218" s="10" t="s">
        <v>418</v>
      </c>
      <c r="C218" s="10" t="s">
        <v>419</v>
      </c>
      <c r="D218" s="11">
        <v>37</v>
      </c>
      <c r="E218" s="11">
        <v>37</v>
      </c>
      <c r="F218" s="11">
        <v>0.34100000000000003</v>
      </c>
      <c r="G218" s="12">
        <f t="shared" si="13"/>
        <v>0.34100000000000003</v>
      </c>
      <c r="H218" s="19" t="str">
        <f t="shared" si="12"/>
        <v>CONFORME</v>
      </c>
      <c r="I218" s="20"/>
    </row>
    <row r="219" spans="1:9" x14ac:dyDescent="0.25">
      <c r="A219" s="14" t="s">
        <v>6</v>
      </c>
      <c r="B219" s="14" t="s">
        <v>420</v>
      </c>
      <c r="C219" s="14" t="s">
        <v>421</v>
      </c>
      <c r="D219" s="15">
        <v>583</v>
      </c>
      <c r="E219" s="15">
        <v>583</v>
      </c>
      <c r="F219" s="15">
        <v>0.35499999999999998</v>
      </c>
      <c r="G219" s="16">
        <f t="shared" si="13"/>
        <v>0.35499999999999998</v>
      </c>
      <c r="H219" s="17" t="str">
        <f t="shared" si="12"/>
        <v>CONFORME</v>
      </c>
      <c r="I219" s="18"/>
    </row>
    <row r="220" spans="1:9" x14ac:dyDescent="0.25">
      <c r="A220" s="10" t="s">
        <v>6</v>
      </c>
      <c r="B220" s="10" t="s">
        <v>422</v>
      </c>
      <c r="C220" s="10" t="s">
        <v>423</v>
      </c>
      <c r="D220" s="11">
        <v>461</v>
      </c>
      <c r="E220" s="11">
        <v>461</v>
      </c>
      <c r="F220" s="11">
        <v>0.17</v>
      </c>
      <c r="G220" s="12">
        <f t="shared" si="13"/>
        <v>0.17</v>
      </c>
      <c r="H220" s="19" t="str">
        <f t="shared" si="12"/>
        <v>CONFORME</v>
      </c>
      <c r="I220" s="20"/>
    </row>
    <row r="221" spans="1:9" x14ac:dyDescent="0.25">
      <c r="A221" s="14" t="s">
        <v>6</v>
      </c>
      <c r="B221" s="14" t="s">
        <v>424</v>
      </c>
      <c r="C221" s="14" t="s">
        <v>425</v>
      </c>
      <c r="D221" s="15">
        <v>2</v>
      </c>
      <c r="E221" s="15">
        <v>2</v>
      </c>
      <c r="F221" s="15">
        <v>1.111</v>
      </c>
      <c r="G221" s="16">
        <f t="shared" si="13"/>
        <v>1.111</v>
      </c>
      <c r="H221" s="17" t="str">
        <f t="shared" si="12"/>
        <v>CONFORME</v>
      </c>
      <c r="I221" s="18"/>
    </row>
    <row r="222" spans="1:9" x14ac:dyDescent="0.25">
      <c r="A222" s="10" t="s">
        <v>6</v>
      </c>
      <c r="B222" s="10" t="s">
        <v>426</v>
      </c>
      <c r="C222" s="10" t="s">
        <v>427</v>
      </c>
      <c r="D222" s="11">
        <v>2</v>
      </c>
      <c r="E222" s="11">
        <v>2</v>
      </c>
      <c r="F222" s="11">
        <v>0.97699999999999998</v>
      </c>
      <c r="G222" s="12">
        <f>VLOOKUP(B222,PESOS,3,FALSE)</f>
        <v>0.97699999999999998</v>
      </c>
      <c r="H222" s="19" t="str">
        <f t="shared" si="12"/>
        <v>CONFORME</v>
      </c>
      <c r="I222" s="20"/>
    </row>
    <row r="223" spans="1:9" x14ac:dyDescent="0.25">
      <c r="A223" s="14" t="s">
        <v>6</v>
      </c>
      <c r="B223" s="14" t="s">
        <v>428</v>
      </c>
      <c r="C223" s="14" t="s">
        <v>429</v>
      </c>
      <c r="D223" s="15">
        <v>66</v>
      </c>
      <c r="E223" s="15">
        <v>66</v>
      </c>
      <c r="F223" s="15">
        <v>0.58399999999999996</v>
      </c>
      <c r="G223" s="16">
        <f>VLOOKUP(B223,DATAPESOS,6,FALSE)</f>
        <v>0.58399999999999996</v>
      </c>
      <c r="H223" s="17" t="str">
        <f t="shared" si="12"/>
        <v>CONFORME</v>
      </c>
      <c r="I223" s="18"/>
    </row>
    <row r="224" spans="1:9" x14ac:dyDescent="0.25">
      <c r="A224" s="10" t="s">
        <v>6</v>
      </c>
      <c r="B224" s="10" t="s">
        <v>430</v>
      </c>
      <c r="C224" s="10" t="s">
        <v>431</v>
      </c>
      <c r="D224" s="11">
        <v>2</v>
      </c>
      <c r="E224" s="11">
        <v>2</v>
      </c>
      <c r="F224" s="11">
        <v>0</v>
      </c>
      <c r="G224" s="12">
        <f>VLOOKUP(B224,DATAPESOS,6,FALSE)</f>
        <v>0.84399999999999997</v>
      </c>
      <c r="H224" s="19" t="str">
        <f t="shared" si="12"/>
        <v>REVISAR</v>
      </c>
      <c r="I224" s="20"/>
    </row>
    <row r="225" spans="1:9" x14ac:dyDescent="0.25">
      <c r="A225" s="14" t="s">
        <v>6</v>
      </c>
      <c r="B225" s="14" t="s">
        <v>432</v>
      </c>
      <c r="C225" s="14" t="s">
        <v>433</v>
      </c>
      <c r="D225" s="15">
        <v>1</v>
      </c>
      <c r="E225" s="15">
        <v>1</v>
      </c>
      <c r="F225" s="15">
        <v>0</v>
      </c>
      <c r="G225" s="16">
        <f>VLOOKUP(B225,DATAPESOS,6,FALSE)</f>
        <v>0.80200000000000005</v>
      </c>
      <c r="H225" s="17" t="str">
        <f t="shared" si="12"/>
        <v>REVISAR</v>
      </c>
      <c r="I225" s="18"/>
    </row>
    <row r="226" spans="1:9" x14ac:dyDescent="0.25">
      <c r="A226" s="10" t="s">
        <v>6</v>
      </c>
      <c r="B226" s="10" t="s">
        <v>434</v>
      </c>
      <c r="C226" s="10" t="s">
        <v>435</v>
      </c>
      <c r="D226" s="11">
        <v>14</v>
      </c>
      <c r="E226" s="11">
        <v>14</v>
      </c>
      <c r="F226" s="11">
        <v>1.542</v>
      </c>
      <c r="G226" s="12">
        <f>VLOOKUP(B226,DATAPESOS,6,FALSE)</f>
        <v>1.542</v>
      </c>
      <c r="H226" s="19" t="str">
        <f t="shared" si="12"/>
        <v>CONFORME</v>
      </c>
      <c r="I226" s="20"/>
    </row>
    <row r="227" spans="1:9" x14ac:dyDescent="0.25">
      <c r="A227" s="14" t="s">
        <v>6</v>
      </c>
      <c r="B227" s="14" t="s">
        <v>436</v>
      </c>
      <c r="C227" s="14" t="s">
        <v>437</v>
      </c>
      <c r="D227" s="15">
        <v>1</v>
      </c>
      <c r="E227" s="15">
        <v>1</v>
      </c>
      <c r="F227" s="15">
        <v>0.81</v>
      </c>
      <c r="G227" s="16">
        <f>VLOOKUP(B227,PESOS,3,FALSE)</f>
        <v>0.81</v>
      </c>
      <c r="H227" s="17" t="str">
        <f t="shared" si="12"/>
        <v>CONFORME</v>
      </c>
      <c r="I227" s="18"/>
    </row>
    <row r="228" spans="1:9" x14ac:dyDescent="0.25">
      <c r="A228" s="10" t="s">
        <v>6</v>
      </c>
      <c r="B228" s="10" t="s">
        <v>438</v>
      </c>
      <c r="C228" s="10" t="s">
        <v>439</v>
      </c>
      <c r="D228" s="11">
        <v>8</v>
      </c>
      <c r="E228" s="11">
        <v>8</v>
      </c>
      <c r="F228" s="11">
        <v>0.64900000000000002</v>
      </c>
      <c r="G228" s="12">
        <f t="shared" ref="G228:G239" si="14">VLOOKUP(B228,DATAPESOS,6,FALSE)</f>
        <v>0.64900000000000002</v>
      </c>
      <c r="H228" s="19" t="str">
        <f t="shared" si="12"/>
        <v>CONFORME</v>
      </c>
      <c r="I228" s="20"/>
    </row>
    <row r="229" spans="1:9" x14ac:dyDescent="0.25">
      <c r="A229" s="14" t="s">
        <v>6</v>
      </c>
      <c r="B229" s="14" t="s">
        <v>440</v>
      </c>
      <c r="C229" s="14" t="s">
        <v>441</v>
      </c>
      <c r="D229" s="15">
        <v>21</v>
      </c>
      <c r="E229" s="15">
        <v>21</v>
      </c>
      <c r="F229" s="15">
        <v>0.64200000000000002</v>
      </c>
      <c r="G229" s="16">
        <f t="shared" si="14"/>
        <v>0.64200000000000002</v>
      </c>
      <c r="H229" s="17" t="str">
        <f t="shared" si="12"/>
        <v>CONFORME</v>
      </c>
      <c r="I229" s="18"/>
    </row>
    <row r="230" spans="1:9" x14ac:dyDescent="0.25">
      <c r="A230" s="10" t="s">
        <v>6</v>
      </c>
      <c r="B230" s="10" t="s">
        <v>442</v>
      </c>
      <c r="C230" s="10" t="s">
        <v>443</v>
      </c>
      <c r="D230" s="11">
        <v>41</v>
      </c>
      <c r="E230" s="11">
        <v>41</v>
      </c>
      <c r="F230" s="11">
        <v>0.69199999999999995</v>
      </c>
      <c r="G230" s="12">
        <f t="shared" si="14"/>
        <v>0.69199999999999995</v>
      </c>
      <c r="H230" s="19" t="str">
        <f t="shared" si="12"/>
        <v>CONFORME</v>
      </c>
      <c r="I230" s="20"/>
    </row>
    <row r="231" spans="1:9" x14ac:dyDescent="0.25">
      <c r="A231" s="14" t="s">
        <v>6</v>
      </c>
      <c r="B231" s="14" t="s">
        <v>444</v>
      </c>
      <c r="C231" s="14" t="s">
        <v>445</v>
      </c>
      <c r="D231" s="15">
        <v>47</v>
      </c>
      <c r="E231" s="15">
        <v>47</v>
      </c>
      <c r="F231" s="15">
        <v>0.28199999999999997</v>
      </c>
      <c r="G231" s="16">
        <f t="shared" si="14"/>
        <v>0.28199999999999997</v>
      </c>
      <c r="H231" s="17" t="str">
        <f t="shared" si="12"/>
        <v>CONFORME</v>
      </c>
      <c r="I231" s="18"/>
    </row>
    <row r="232" spans="1:9" x14ac:dyDescent="0.25">
      <c r="A232" s="10" t="s">
        <v>6</v>
      </c>
      <c r="B232" s="10" t="s">
        <v>446</v>
      </c>
      <c r="C232" s="10" t="s">
        <v>447</v>
      </c>
      <c r="D232" s="11">
        <v>72</v>
      </c>
      <c r="E232" s="11">
        <v>72</v>
      </c>
      <c r="F232" s="11">
        <v>0.255</v>
      </c>
      <c r="G232" s="12">
        <f t="shared" si="14"/>
        <v>0.255</v>
      </c>
      <c r="H232" s="19" t="str">
        <f t="shared" si="12"/>
        <v>CONFORME</v>
      </c>
      <c r="I232" s="20"/>
    </row>
    <row r="233" spans="1:9" x14ac:dyDescent="0.25">
      <c r="A233" s="14" t="s">
        <v>6</v>
      </c>
      <c r="B233" s="14" t="s">
        <v>448</v>
      </c>
      <c r="C233" s="14" t="s">
        <v>449</v>
      </c>
      <c r="D233" s="15">
        <v>664</v>
      </c>
      <c r="E233" s="15">
        <v>664</v>
      </c>
      <c r="F233" s="15">
        <v>0.23</v>
      </c>
      <c r="G233" s="16">
        <f t="shared" si="14"/>
        <v>0.23</v>
      </c>
      <c r="H233" s="17" t="str">
        <f t="shared" si="12"/>
        <v>CONFORME</v>
      </c>
      <c r="I233" s="18"/>
    </row>
    <row r="234" spans="1:9" x14ac:dyDescent="0.25">
      <c r="A234" s="10" t="s">
        <v>6</v>
      </c>
      <c r="B234" s="10" t="s">
        <v>450</v>
      </c>
      <c r="C234" s="10" t="s">
        <v>451</v>
      </c>
      <c r="D234" s="11">
        <v>80</v>
      </c>
      <c r="E234" s="11">
        <v>80</v>
      </c>
      <c r="F234" s="11">
        <v>0.374</v>
      </c>
      <c r="G234" s="12">
        <f t="shared" si="14"/>
        <v>0.374</v>
      </c>
      <c r="H234" s="19" t="str">
        <f t="shared" si="12"/>
        <v>CONFORME</v>
      </c>
      <c r="I234" s="20"/>
    </row>
    <row r="235" spans="1:9" x14ac:dyDescent="0.25">
      <c r="A235" s="14" t="s">
        <v>6</v>
      </c>
      <c r="B235" s="14" t="s">
        <v>452</v>
      </c>
      <c r="C235" s="14" t="s">
        <v>453</v>
      </c>
      <c r="D235" s="15">
        <v>147</v>
      </c>
      <c r="E235" s="15">
        <v>147</v>
      </c>
      <c r="F235" s="15">
        <v>0.33200000000000002</v>
      </c>
      <c r="G235" s="16">
        <f t="shared" si="14"/>
        <v>0.33200000000000002</v>
      </c>
      <c r="H235" s="17" t="str">
        <f t="shared" si="12"/>
        <v>CONFORME</v>
      </c>
      <c r="I235" s="18"/>
    </row>
    <row r="236" spans="1:9" x14ac:dyDescent="0.25">
      <c r="A236" s="10" t="s">
        <v>6</v>
      </c>
      <c r="B236" s="10" t="s">
        <v>454</v>
      </c>
      <c r="C236" s="10" t="s">
        <v>455</v>
      </c>
      <c r="D236" s="11">
        <v>63</v>
      </c>
      <c r="E236" s="11">
        <v>63</v>
      </c>
      <c r="F236" s="11">
        <v>0.75800000000000001</v>
      </c>
      <c r="G236" s="12">
        <f t="shared" si="14"/>
        <v>0.75800000000000001</v>
      </c>
      <c r="H236" s="19" t="str">
        <f t="shared" si="12"/>
        <v>CONFORME</v>
      </c>
      <c r="I236" s="20"/>
    </row>
    <row r="237" spans="1:9" x14ac:dyDescent="0.25">
      <c r="A237" s="14" t="s">
        <v>6</v>
      </c>
      <c r="B237" s="14" t="s">
        <v>456</v>
      </c>
      <c r="C237" s="14" t="s">
        <v>457</v>
      </c>
      <c r="D237" s="15">
        <v>69</v>
      </c>
      <c r="E237" s="15">
        <v>69</v>
      </c>
      <c r="F237" s="15">
        <v>0.313</v>
      </c>
      <c r="G237" s="16">
        <f t="shared" si="14"/>
        <v>0.313</v>
      </c>
      <c r="H237" s="17" t="str">
        <f t="shared" si="12"/>
        <v>CONFORME</v>
      </c>
      <c r="I237" s="18"/>
    </row>
    <row r="238" spans="1:9" x14ac:dyDescent="0.25">
      <c r="A238" s="10" t="s">
        <v>6</v>
      </c>
      <c r="B238" s="10" t="s">
        <v>458</v>
      </c>
      <c r="C238" s="10" t="s">
        <v>459</v>
      </c>
      <c r="D238" s="11">
        <v>26</v>
      </c>
      <c r="E238" s="11">
        <v>26</v>
      </c>
      <c r="F238" s="11">
        <v>0.38500000000000001</v>
      </c>
      <c r="G238" s="12">
        <f t="shared" si="14"/>
        <v>0.38500000000000001</v>
      </c>
      <c r="H238" s="19" t="str">
        <f t="shared" si="12"/>
        <v>CONFORME</v>
      </c>
      <c r="I238" s="20"/>
    </row>
    <row r="239" spans="1:9" x14ac:dyDescent="0.25">
      <c r="A239" s="14" t="s">
        <v>6</v>
      </c>
      <c r="B239" s="14" t="s">
        <v>460</v>
      </c>
      <c r="C239" s="14" t="s">
        <v>461</v>
      </c>
      <c r="D239" s="15">
        <v>37</v>
      </c>
      <c r="E239" s="15">
        <v>37</v>
      </c>
      <c r="F239" s="15">
        <v>0.35099999999999998</v>
      </c>
      <c r="G239" s="16">
        <f t="shared" si="14"/>
        <v>0.35099999999999998</v>
      </c>
      <c r="H239" s="17" t="str">
        <f t="shared" si="12"/>
        <v>CONFORME</v>
      </c>
      <c r="I239" s="18"/>
    </row>
    <row r="240" spans="1:9" x14ac:dyDescent="0.25">
      <c r="A240" s="10" t="s">
        <v>6</v>
      </c>
      <c r="B240" s="10" t="s">
        <v>462</v>
      </c>
      <c r="C240" s="10" t="s">
        <v>463</v>
      </c>
      <c r="D240" s="11">
        <v>4</v>
      </c>
      <c r="E240" s="11">
        <v>4</v>
      </c>
      <c r="F240" s="11">
        <v>0.253</v>
      </c>
      <c r="G240" s="12">
        <f>VLOOKUP(B240,PESOS,3,FALSE)</f>
        <v>0.253</v>
      </c>
      <c r="H240" s="19" t="str">
        <f t="shared" si="12"/>
        <v>CONFORME</v>
      </c>
      <c r="I240" s="20"/>
    </row>
    <row r="241" spans="1:9" x14ac:dyDescent="0.25">
      <c r="A241" s="14" t="s">
        <v>6</v>
      </c>
      <c r="B241" s="14" t="s">
        <v>464</v>
      </c>
      <c r="C241" s="14" t="s">
        <v>465</v>
      </c>
      <c r="D241" s="15">
        <v>32</v>
      </c>
      <c r="E241" s="15">
        <v>32</v>
      </c>
      <c r="F241" s="15">
        <v>0.26100000000000001</v>
      </c>
      <c r="G241" s="16">
        <f t="shared" ref="G241:G254" si="15">VLOOKUP(B241,DATAPESOS,6,FALSE)</f>
        <v>0.26100000000000001</v>
      </c>
      <c r="H241" s="17" t="str">
        <f t="shared" si="12"/>
        <v>CONFORME</v>
      </c>
      <c r="I241" s="18"/>
    </row>
    <row r="242" spans="1:9" x14ac:dyDescent="0.25">
      <c r="A242" s="10" t="s">
        <v>6</v>
      </c>
      <c r="B242" s="10" t="s">
        <v>466</v>
      </c>
      <c r="C242" s="10" t="s">
        <v>467</v>
      </c>
      <c r="D242" s="11">
        <v>42</v>
      </c>
      <c r="E242" s="11">
        <v>42</v>
      </c>
      <c r="F242" s="11">
        <v>0.27500000000000002</v>
      </c>
      <c r="G242" s="12">
        <f t="shared" si="15"/>
        <v>0.27500000000000002</v>
      </c>
      <c r="H242" s="19" t="str">
        <f t="shared" si="12"/>
        <v>CONFORME</v>
      </c>
      <c r="I242" s="20"/>
    </row>
    <row r="243" spans="1:9" x14ac:dyDescent="0.25">
      <c r="A243" s="14" t="s">
        <v>6</v>
      </c>
      <c r="B243" s="14" t="s">
        <v>468</v>
      </c>
      <c r="C243" s="14" t="s">
        <v>469</v>
      </c>
      <c r="D243" s="15">
        <v>2</v>
      </c>
      <c r="E243" s="15">
        <v>2</v>
      </c>
      <c r="F243" s="15">
        <v>0.34100000000000003</v>
      </c>
      <c r="G243" s="16">
        <f t="shared" si="15"/>
        <v>0.34100000000000003</v>
      </c>
      <c r="H243" s="17" t="str">
        <f t="shared" si="12"/>
        <v>CONFORME</v>
      </c>
      <c r="I243" s="18"/>
    </row>
    <row r="244" spans="1:9" x14ac:dyDescent="0.25">
      <c r="A244" s="10" t="s">
        <v>6</v>
      </c>
      <c r="B244" s="10" t="s">
        <v>470</v>
      </c>
      <c r="C244" s="10" t="s">
        <v>471</v>
      </c>
      <c r="D244" s="11">
        <v>29</v>
      </c>
      <c r="E244" s="11">
        <v>29</v>
      </c>
      <c r="F244" s="11">
        <v>0.61699999999999999</v>
      </c>
      <c r="G244" s="12">
        <f t="shared" si="15"/>
        <v>0.61699999999999999</v>
      </c>
      <c r="H244" s="19" t="str">
        <f t="shared" si="12"/>
        <v>CONFORME</v>
      </c>
      <c r="I244" s="20"/>
    </row>
    <row r="245" spans="1:9" x14ac:dyDescent="0.25">
      <c r="A245" s="14" t="s">
        <v>6</v>
      </c>
      <c r="B245" s="14" t="s">
        <v>8996</v>
      </c>
      <c r="C245" s="14" t="s">
        <v>8997</v>
      </c>
      <c r="D245" s="15">
        <v>2</v>
      </c>
      <c r="E245" s="15">
        <v>2</v>
      </c>
      <c r="F245" s="15">
        <v>0.33600000000000002</v>
      </c>
      <c r="G245" s="16">
        <f t="shared" si="15"/>
        <v>0.33600000000000002</v>
      </c>
      <c r="H245" s="17" t="str">
        <f t="shared" si="12"/>
        <v>CONFORME</v>
      </c>
      <c r="I245" s="18"/>
    </row>
    <row r="246" spans="1:9" x14ac:dyDescent="0.25">
      <c r="A246" s="10" t="s">
        <v>6</v>
      </c>
      <c r="B246" s="10" t="s">
        <v>472</v>
      </c>
      <c r="C246" s="10" t="s">
        <v>473</v>
      </c>
      <c r="D246" s="11">
        <v>44</v>
      </c>
      <c r="E246" s="11">
        <v>44</v>
      </c>
      <c r="F246" s="11">
        <v>0.26800000000000002</v>
      </c>
      <c r="G246" s="12">
        <f t="shared" si="15"/>
        <v>0.26800000000000002</v>
      </c>
      <c r="H246" s="19" t="str">
        <f t="shared" si="12"/>
        <v>CONFORME</v>
      </c>
      <c r="I246" s="20"/>
    </row>
    <row r="247" spans="1:9" x14ac:dyDescent="0.25">
      <c r="A247" s="14" t="s">
        <v>6</v>
      </c>
      <c r="B247" s="14" t="s">
        <v>474</v>
      </c>
      <c r="C247" s="14" t="s">
        <v>475</v>
      </c>
      <c r="D247" s="15">
        <v>16</v>
      </c>
      <c r="E247" s="15">
        <v>16</v>
      </c>
      <c r="F247" s="15">
        <v>0.26100000000000001</v>
      </c>
      <c r="G247" s="16">
        <f t="shared" si="15"/>
        <v>0.26100000000000001</v>
      </c>
      <c r="H247" s="17" t="str">
        <f t="shared" si="12"/>
        <v>CONFORME</v>
      </c>
      <c r="I247" s="18"/>
    </row>
    <row r="248" spans="1:9" x14ac:dyDescent="0.25">
      <c r="A248" s="10" t="s">
        <v>6</v>
      </c>
      <c r="B248" s="10" t="s">
        <v>476</v>
      </c>
      <c r="C248" s="10" t="s">
        <v>477</v>
      </c>
      <c r="D248" s="11">
        <v>3</v>
      </c>
      <c r="E248" s="11">
        <v>3</v>
      </c>
      <c r="F248" s="11">
        <v>0.25900000000000001</v>
      </c>
      <c r="G248" s="12">
        <f t="shared" si="15"/>
        <v>0.25900000000000001</v>
      </c>
      <c r="H248" s="19" t="str">
        <f t="shared" si="12"/>
        <v>CONFORME</v>
      </c>
      <c r="I248" s="20"/>
    </row>
    <row r="249" spans="1:9" x14ac:dyDescent="0.25">
      <c r="A249" s="14" t="s">
        <v>6</v>
      </c>
      <c r="B249" s="14" t="s">
        <v>478</v>
      </c>
      <c r="C249" s="14" t="s">
        <v>479</v>
      </c>
      <c r="D249" s="15">
        <v>37</v>
      </c>
      <c r="E249" s="15">
        <v>37</v>
      </c>
      <c r="F249" s="15">
        <v>0.26400000000000001</v>
      </c>
      <c r="G249" s="16">
        <f t="shared" si="15"/>
        <v>0.26400000000000001</v>
      </c>
      <c r="H249" s="17" t="str">
        <f t="shared" si="12"/>
        <v>CONFORME</v>
      </c>
      <c r="I249" s="18"/>
    </row>
    <row r="250" spans="1:9" x14ac:dyDescent="0.25">
      <c r="A250" s="10" t="s">
        <v>6</v>
      </c>
      <c r="B250" s="10" t="s">
        <v>480</v>
      </c>
      <c r="C250" s="10" t="s">
        <v>481</v>
      </c>
      <c r="D250" s="11">
        <v>13</v>
      </c>
      <c r="E250" s="11">
        <v>13</v>
      </c>
      <c r="F250" s="11">
        <v>0.29199999999999998</v>
      </c>
      <c r="G250" s="12">
        <f t="shared" si="15"/>
        <v>0.29199999999999998</v>
      </c>
      <c r="H250" s="19" t="str">
        <f t="shared" si="12"/>
        <v>CONFORME</v>
      </c>
      <c r="I250" s="20"/>
    </row>
    <row r="251" spans="1:9" x14ac:dyDescent="0.25">
      <c r="A251" s="14" t="s">
        <v>6</v>
      </c>
      <c r="B251" s="14" t="s">
        <v>482</v>
      </c>
      <c r="C251" s="14" t="s">
        <v>483</v>
      </c>
      <c r="D251" s="15">
        <v>5</v>
      </c>
      <c r="E251" s="15">
        <v>5</v>
      </c>
      <c r="F251" s="15">
        <v>1.149</v>
      </c>
      <c r="G251" s="16">
        <f t="shared" si="15"/>
        <v>1.149</v>
      </c>
      <c r="H251" s="17" t="str">
        <f t="shared" si="12"/>
        <v>CONFORME</v>
      </c>
      <c r="I251" s="18"/>
    </row>
    <row r="252" spans="1:9" x14ac:dyDescent="0.25">
      <c r="A252" s="10" t="s">
        <v>6</v>
      </c>
      <c r="B252" s="10" t="s">
        <v>484</v>
      </c>
      <c r="C252" s="10" t="s">
        <v>485</v>
      </c>
      <c r="D252" s="11">
        <v>139</v>
      </c>
      <c r="E252" s="11">
        <v>139</v>
      </c>
      <c r="F252" s="11">
        <v>1.0740000000000001</v>
      </c>
      <c r="G252" s="12">
        <f t="shared" si="15"/>
        <v>1.0740000000000001</v>
      </c>
      <c r="H252" s="19" t="str">
        <f t="shared" si="12"/>
        <v>CONFORME</v>
      </c>
      <c r="I252" s="20"/>
    </row>
    <row r="253" spans="1:9" x14ac:dyDescent="0.25">
      <c r="A253" s="14" t="s">
        <v>6</v>
      </c>
      <c r="B253" s="14" t="s">
        <v>486</v>
      </c>
      <c r="C253" s="14" t="s">
        <v>487</v>
      </c>
      <c r="D253" s="15">
        <v>36</v>
      </c>
      <c r="E253" s="15">
        <v>36</v>
      </c>
      <c r="F253" s="15">
        <v>0.253</v>
      </c>
      <c r="G253" s="16">
        <f t="shared" si="15"/>
        <v>0.253</v>
      </c>
      <c r="H253" s="17" t="str">
        <f t="shared" si="12"/>
        <v>CONFORME</v>
      </c>
      <c r="I253" s="18"/>
    </row>
    <row r="254" spans="1:9" x14ac:dyDescent="0.25">
      <c r="A254" s="10" t="s">
        <v>6</v>
      </c>
      <c r="B254" s="10" t="s">
        <v>488</v>
      </c>
      <c r="C254" s="10" t="s">
        <v>489</v>
      </c>
      <c r="D254" s="11">
        <v>30</v>
      </c>
      <c r="E254" s="11">
        <v>30</v>
      </c>
      <c r="F254" s="11">
        <v>0.29499999999999998</v>
      </c>
      <c r="G254" s="12">
        <f t="shared" si="15"/>
        <v>0.29499999999999998</v>
      </c>
      <c r="H254" s="19" t="str">
        <f t="shared" si="12"/>
        <v>CONFORME</v>
      </c>
      <c r="I254" s="20"/>
    </row>
    <row r="255" spans="1:9" x14ac:dyDescent="0.25">
      <c r="A255" s="14" t="s">
        <v>6</v>
      </c>
      <c r="B255" s="14" t="s">
        <v>490</v>
      </c>
      <c r="C255" s="14" t="s">
        <v>491</v>
      </c>
      <c r="D255" s="15">
        <v>2</v>
      </c>
      <c r="E255" s="15">
        <v>2</v>
      </c>
      <c r="F255" s="15">
        <v>0.67500000000000004</v>
      </c>
      <c r="G255" s="16">
        <f>VLOOKUP(B255,PESOS,3,FALSE)</f>
        <v>0.67500000000000004</v>
      </c>
      <c r="H255" s="17" t="str">
        <f t="shared" si="12"/>
        <v>CONFORME</v>
      </c>
      <c r="I255" s="18"/>
    </row>
    <row r="256" spans="1:9" x14ac:dyDescent="0.25">
      <c r="A256" s="10" t="s">
        <v>6</v>
      </c>
      <c r="B256" s="10" t="s">
        <v>492</v>
      </c>
      <c r="C256" s="10" t="s">
        <v>493</v>
      </c>
      <c r="D256" s="11">
        <v>6</v>
      </c>
      <c r="E256" s="11">
        <v>6</v>
      </c>
      <c r="F256" s="11">
        <v>0.25800000000000001</v>
      </c>
      <c r="G256" s="12">
        <f>VLOOKUP(B256,DATAPESOS,6,FALSE)</f>
        <v>0.25800000000000001</v>
      </c>
      <c r="H256" s="19" t="str">
        <f t="shared" si="12"/>
        <v>CONFORME</v>
      </c>
      <c r="I256" s="20"/>
    </row>
    <row r="257" spans="1:9" x14ac:dyDescent="0.25">
      <c r="A257" s="14" t="s">
        <v>6</v>
      </c>
      <c r="B257" s="14" t="s">
        <v>494</v>
      </c>
      <c r="C257" s="14" t="s">
        <v>495</v>
      </c>
      <c r="D257" s="15">
        <v>3</v>
      </c>
      <c r="E257" s="15">
        <v>3</v>
      </c>
      <c r="F257" s="15">
        <v>0.435</v>
      </c>
      <c r="G257" s="16">
        <f>VLOOKUP(B257,PESOS,3,FALSE)</f>
        <v>0.435</v>
      </c>
      <c r="H257" s="17" t="str">
        <f t="shared" si="12"/>
        <v>CONFORME</v>
      </c>
      <c r="I257" s="18"/>
    </row>
    <row r="258" spans="1:9" x14ac:dyDescent="0.25">
      <c r="A258" s="10" t="s">
        <v>6</v>
      </c>
      <c r="B258" s="10" t="s">
        <v>496</v>
      </c>
      <c r="C258" s="10" t="s">
        <v>497</v>
      </c>
      <c r="D258" s="11">
        <v>35</v>
      </c>
      <c r="E258" s="11">
        <v>35</v>
      </c>
      <c r="F258" s="11">
        <v>0.53600000000000003</v>
      </c>
      <c r="G258" s="12">
        <f t="shared" ref="G258:G274" si="16">VLOOKUP(B258,DATAPESOS,6,FALSE)</f>
        <v>0.53600000000000003</v>
      </c>
      <c r="H258" s="19" t="str">
        <f t="shared" si="12"/>
        <v>CONFORME</v>
      </c>
      <c r="I258" s="20"/>
    </row>
    <row r="259" spans="1:9" x14ac:dyDescent="0.25">
      <c r="A259" s="14" t="s">
        <v>6</v>
      </c>
      <c r="B259" s="14" t="s">
        <v>498</v>
      </c>
      <c r="C259" s="14" t="s">
        <v>499</v>
      </c>
      <c r="D259" s="15">
        <v>14</v>
      </c>
      <c r="E259" s="15">
        <v>14</v>
      </c>
      <c r="F259" s="15">
        <v>0.435</v>
      </c>
      <c r="G259" s="16">
        <f t="shared" si="16"/>
        <v>0.435</v>
      </c>
      <c r="H259" s="17" t="str">
        <f t="shared" ref="H259:H322" si="17">IF(F259=G259,"CONFORME","REVISAR")</f>
        <v>CONFORME</v>
      </c>
      <c r="I259" s="18"/>
    </row>
    <row r="260" spans="1:9" x14ac:dyDescent="0.25">
      <c r="A260" s="10" t="s">
        <v>6</v>
      </c>
      <c r="B260" s="10" t="s">
        <v>500</v>
      </c>
      <c r="C260" s="10" t="s">
        <v>501</v>
      </c>
      <c r="D260" s="11">
        <v>25</v>
      </c>
      <c r="E260" s="11">
        <v>25</v>
      </c>
      <c r="F260" s="11">
        <v>0.317</v>
      </c>
      <c r="G260" s="12">
        <f t="shared" si="16"/>
        <v>0.317</v>
      </c>
      <c r="H260" s="19" t="str">
        <f t="shared" si="17"/>
        <v>CONFORME</v>
      </c>
      <c r="I260" s="20"/>
    </row>
    <row r="261" spans="1:9" x14ac:dyDescent="0.25">
      <c r="A261" s="14" t="s">
        <v>6</v>
      </c>
      <c r="B261" s="14" t="s">
        <v>502</v>
      </c>
      <c r="C261" s="14" t="s">
        <v>503</v>
      </c>
      <c r="D261" s="15">
        <v>15</v>
      </c>
      <c r="E261" s="15">
        <v>15</v>
      </c>
      <c r="F261" s="15">
        <v>0</v>
      </c>
      <c r="G261" s="16">
        <f t="shared" si="16"/>
        <v>1.57</v>
      </c>
      <c r="H261" s="17" t="str">
        <f t="shared" si="17"/>
        <v>REVISAR</v>
      </c>
      <c r="I261" s="18"/>
    </row>
    <row r="262" spans="1:9" x14ac:dyDescent="0.25">
      <c r="A262" s="10" t="s">
        <v>6</v>
      </c>
      <c r="B262" s="10" t="s">
        <v>504</v>
      </c>
      <c r="C262" s="10" t="s">
        <v>505</v>
      </c>
      <c r="D262" s="11">
        <v>113</v>
      </c>
      <c r="E262" s="11">
        <v>113</v>
      </c>
      <c r="F262" s="11">
        <v>0.626</v>
      </c>
      <c r="G262" s="12">
        <f t="shared" si="16"/>
        <v>0.626</v>
      </c>
      <c r="H262" s="19" t="str">
        <f t="shared" si="17"/>
        <v>CONFORME</v>
      </c>
      <c r="I262" s="20"/>
    </row>
    <row r="263" spans="1:9" x14ac:dyDescent="0.25">
      <c r="A263" s="14" t="s">
        <v>6</v>
      </c>
      <c r="B263" s="14" t="s">
        <v>506</v>
      </c>
      <c r="C263" s="14" t="s">
        <v>507</v>
      </c>
      <c r="D263" s="15">
        <v>18</v>
      </c>
      <c r="E263" s="15">
        <v>18</v>
      </c>
      <c r="F263" s="15">
        <v>0.61199999999999999</v>
      </c>
      <c r="G263" s="16">
        <f t="shared" si="16"/>
        <v>0.61199999999999999</v>
      </c>
      <c r="H263" s="17" t="str">
        <f t="shared" si="17"/>
        <v>CONFORME</v>
      </c>
      <c r="I263" s="18"/>
    </row>
    <row r="264" spans="1:9" x14ac:dyDescent="0.25">
      <c r="A264" s="10" t="s">
        <v>6</v>
      </c>
      <c r="B264" s="10" t="s">
        <v>508</v>
      </c>
      <c r="C264" s="10" t="s">
        <v>509</v>
      </c>
      <c r="D264" s="11">
        <v>1</v>
      </c>
      <c r="E264" s="11">
        <v>1</v>
      </c>
      <c r="F264" s="11">
        <v>0.312</v>
      </c>
      <c r="G264" s="12">
        <f t="shared" si="16"/>
        <v>0.312</v>
      </c>
      <c r="H264" s="19" t="str">
        <f t="shared" si="17"/>
        <v>CONFORME</v>
      </c>
      <c r="I264" s="20"/>
    </row>
    <row r="265" spans="1:9" x14ac:dyDescent="0.25">
      <c r="A265" s="14" t="s">
        <v>6</v>
      </c>
      <c r="B265" s="14" t="s">
        <v>510</v>
      </c>
      <c r="C265" s="14" t="s">
        <v>511</v>
      </c>
      <c r="D265" s="15">
        <v>11</v>
      </c>
      <c r="E265" s="15">
        <v>11</v>
      </c>
      <c r="F265" s="15">
        <v>0.39800000000000002</v>
      </c>
      <c r="G265" s="16">
        <f t="shared" si="16"/>
        <v>0.39800000000000002</v>
      </c>
      <c r="H265" s="17" t="str">
        <f t="shared" si="17"/>
        <v>CONFORME</v>
      </c>
      <c r="I265" s="18"/>
    </row>
    <row r="266" spans="1:9" x14ac:dyDescent="0.25">
      <c r="A266" s="10" t="s">
        <v>6</v>
      </c>
      <c r="B266" s="10" t="s">
        <v>512</v>
      </c>
      <c r="C266" s="10" t="s">
        <v>513</v>
      </c>
      <c r="D266" s="11">
        <v>8</v>
      </c>
      <c r="E266" s="11">
        <v>8</v>
      </c>
      <c r="F266" s="11">
        <v>0.72599999999999998</v>
      </c>
      <c r="G266" s="12">
        <f t="shared" si="16"/>
        <v>0.72599999999999998</v>
      </c>
      <c r="H266" s="19" t="str">
        <f t="shared" si="17"/>
        <v>CONFORME</v>
      </c>
      <c r="I266" s="20"/>
    </row>
    <row r="267" spans="1:9" x14ac:dyDescent="0.25">
      <c r="A267" s="14" t="s">
        <v>6</v>
      </c>
      <c r="B267" s="14" t="s">
        <v>514</v>
      </c>
      <c r="C267" s="14" t="s">
        <v>515</v>
      </c>
      <c r="D267" s="15">
        <v>2</v>
      </c>
      <c r="E267" s="15">
        <v>2</v>
      </c>
      <c r="F267" s="15">
        <v>0.39200000000000002</v>
      </c>
      <c r="G267" s="16">
        <f t="shared" si="16"/>
        <v>0.39200000000000002</v>
      </c>
      <c r="H267" s="17" t="str">
        <f t="shared" si="17"/>
        <v>CONFORME</v>
      </c>
      <c r="I267" s="18"/>
    </row>
    <row r="268" spans="1:9" x14ac:dyDescent="0.25">
      <c r="A268" s="10" t="s">
        <v>6</v>
      </c>
      <c r="B268" s="10" t="s">
        <v>516</v>
      </c>
      <c r="C268" s="10" t="s">
        <v>517</v>
      </c>
      <c r="D268" s="11">
        <v>30</v>
      </c>
      <c r="E268" s="11">
        <v>30</v>
      </c>
      <c r="F268" s="11">
        <v>0.39200000000000002</v>
      </c>
      <c r="G268" s="12">
        <f t="shared" si="16"/>
        <v>0.39200000000000002</v>
      </c>
      <c r="H268" s="19" t="str">
        <f t="shared" si="17"/>
        <v>CONFORME</v>
      </c>
      <c r="I268" s="20"/>
    </row>
    <row r="269" spans="1:9" x14ac:dyDescent="0.25">
      <c r="A269" s="14" t="s">
        <v>6</v>
      </c>
      <c r="B269" s="14" t="s">
        <v>518</v>
      </c>
      <c r="C269" s="14" t="s">
        <v>519</v>
      </c>
      <c r="D269" s="15">
        <v>13</v>
      </c>
      <c r="E269" s="15">
        <v>13</v>
      </c>
      <c r="F269" s="15">
        <v>0.30099999999999999</v>
      </c>
      <c r="G269" s="16">
        <f t="shared" si="16"/>
        <v>0.30099999999999999</v>
      </c>
      <c r="H269" s="17" t="str">
        <f t="shared" si="17"/>
        <v>CONFORME</v>
      </c>
      <c r="I269" s="18"/>
    </row>
    <row r="270" spans="1:9" x14ac:dyDescent="0.25">
      <c r="A270" s="10" t="s">
        <v>6</v>
      </c>
      <c r="B270" s="10" t="s">
        <v>520</v>
      </c>
      <c r="C270" s="10" t="s">
        <v>521</v>
      </c>
      <c r="D270" s="11">
        <v>53</v>
      </c>
      <c r="E270" s="11">
        <v>53</v>
      </c>
      <c r="F270" s="11">
        <v>0.36299999999999999</v>
      </c>
      <c r="G270" s="12">
        <f t="shared" si="16"/>
        <v>0.36299999999999999</v>
      </c>
      <c r="H270" s="19" t="str">
        <f t="shared" si="17"/>
        <v>CONFORME</v>
      </c>
      <c r="I270" s="20"/>
    </row>
    <row r="271" spans="1:9" x14ac:dyDescent="0.25">
      <c r="A271" s="14" t="s">
        <v>6</v>
      </c>
      <c r="B271" s="14" t="s">
        <v>522</v>
      </c>
      <c r="C271" s="14" t="s">
        <v>523</v>
      </c>
      <c r="D271" s="15">
        <v>8</v>
      </c>
      <c r="E271" s="15">
        <v>8</v>
      </c>
      <c r="F271" s="15">
        <v>0.71699999999999997</v>
      </c>
      <c r="G271" s="16">
        <f t="shared" si="16"/>
        <v>0.71699999999999997</v>
      </c>
      <c r="H271" s="17" t="str">
        <f t="shared" si="17"/>
        <v>CONFORME</v>
      </c>
      <c r="I271" s="18"/>
    </row>
    <row r="272" spans="1:9" x14ac:dyDescent="0.25">
      <c r="A272" s="10" t="s">
        <v>6</v>
      </c>
      <c r="B272" s="10" t="s">
        <v>524</v>
      </c>
      <c r="C272" s="10" t="s">
        <v>525</v>
      </c>
      <c r="D272" s="11">
        <v>8</v>
      </c>
      <c r="E272" s="11">
        <v>8</v>
      </c>
      <c r="F272" s="11">
        <v>0.437</v>
      </c>
      <c r="G272" s="12">
        <f t="shared" si="16"/>
        <v>0.437</v>
      </c>
      <c r="H272" s="19" t="str">
        <f t="shared" si="17"/>
        <v>CONFORME</v>
      </c>
      <c r="I272" s="20"/>
    </row>
    <row r="273" spans="1:9" x14ac:dyDescent="0.25">
      <c r="A273" s="14" t="s">
        <v>6</v>
      </c>
      <c r="B273" s="14" t="s">
        <v>526</v>
      </c>
      <c r="C273" s="14" t="s">
        <v>527</v>
      </c>
      <c r="D273" s="15">
        <v>5</v>
      </c>
      <c r="E273" s="15">
        <v>5</v>
      </c>
      <c r="F273" s="15">
        <v>0.71499999999999997</v>
      </c>
      <c r="G273" s="16">
        <f t="shared" si="16"/>
        <v>0.71499999999999997</v>
      </c>
      <c r="H273" s="17" t="str">
        <f t="shared" si="17"/>
        <v>CONFORME</v>
      </c>
      <c r="I273" s="18"/>
    </row>
    <row r="274" spans="1:9" x14ac:dyDescent="0.25">
      <c r="A274" s="10" t="s">
        <v>6</v>
      </c>
      <c r="B274" s="10" t="s">
        <v>528</v>
      </c>
      <c r="C274" s="10" t="s">
        <v>529</v>
      </c>
      <c r="D274" s="11">
        <v>30</v>
      </c>
      <c r="E274" s="11">
        <v>30</v>
      </c>
      <c r="F274" s="11">
        <v>0.29299999999999998</v>
      </c>
      <c r="G274" s="12">
        <f t="shared" si="16"/>
        <v>0.29299999999999998</v>
      </c>
      <c r="H274" s="19" t="str">
        <f t="shared" si="17"/>
        <v>CONFORME</v>
      </c>
      <c r="I274" s="20"/>
    </row>
    <row r="275" spans="1:9" x14ac:dyDescent="0.25">
      <c r="A275" s="14" t="s">
        <v>6</v>
      </c>
      <c r="B275" s="14" t="s">
        <v>530</v>
      </c>
      <c r="C275" s="14" t="s">
        <v>531</v>
      </c>
      <c r="D275" s="15">
        <v>1</v>
      </c>
      <c r="E275" s="15">
        <v>1</v>
      </c>
      <c r="F275" s="15">
        <v>0.73099999999999998</v>
      </c>
      <c r="G275" s="16">
        <f>VLOOKUP(B275,PESOS,3,FALSE)</f>
        <v>0.73099999999999998</v>
      </c>
      <c r="H275" s="17" t="str">
        <f t="shared" si="17"/>
        <v>CONFORME</v>
      </c>
      <c r="I275" s="18"/>
    </row>
    <row r="276" spans="1:9" x14ac:dyDescent="0.25">
      <c r="A276" s="10" t="s">
        <v>6</v>
      </c>
      <c r="B276" s="10" t="s">
        <v>532</v>
      </c>
      <c r="C276" s="10" t="s">
        <v>533</v>
      </c>
      <c r="D276" s="11">
        <v>69</v>
      </c>
      <c r="E276" s="11">
        <v>69</v>
      </c>
      <c r="F276" s="11">
        <v>0.24099999999999999</v>
      </c>
      <c r="G276" s="12">
        <f t="shared" ref="G276:G339" si="18">VLOOKUP(B276,DATAPESOS,6,FALSE)</f>
        <v>0.24099999999999999</v>
      </c>
      <c r="H276" s="19" t="str">
        <f t="shared" si="17"/>
        <v>CONFORME</v>
      </c>
      <c r="I276" s="20"/>
    </row>
    <row r="277" spans="1:9" x14ac:dyDescent="0.25">
      <c r="A277" s="14" t="s">
        <v>6</v>
      </c>
      <c r="B277" s="14" t="s">
        <v>534</v>
      </c>
      <c r="C277" s="14" t="s">
        <v>535</v>
      </c>
      <c r="D277" s="15">
        <v>40</v>
      </c>
      <c r="E277" s="15">
        <v>40</v>
      </c>
      <c r="F277" s="15">
        <v>0.24299999999999999</v>
      </c>
      <c r="G277" s="16">
        <f t="shared" si="18"/>
        <v>0.24299999999999999</v>
      </c>
      <c r="H277" s="17" t="str">
        <f t="shared" si="17"/>
        <v>CONFORME</v>
      </c>
      <c r="I277" s="18"/>
    </row>
    <row r="278" spans="1:9" x14ac:dyDescent="0.25">
      <c r="A278" s="10" t="s">
        <v>6</v>
      </c>
      <c r="B278" s="10" t="s">
        <v>536</v>
      </c>
      <c r="C278" s="10" t="s">
        <v>537</v>
      </c>
      <c r="D278" s="11">
        <v>8</v>
      </c>
      <c r="E278" s="11">
        <v>8</v>
      </c>
      <c r="F278" s="11">
        <v>0.318</v>
      </c>
      <c r="G278" s="12">
        <f t="shared" si="18"/>
        <v>0.318</v>
      </c>
      <c r="H278" s="19" t="str">
        <f t="shared" si="17"/>
        <v>CONFORME</v>
      </c>
      <c r="I278" s="20"/>
    </row>
    <row r="279" spans="1:9" x14ac:dyDescent="0.25">
      <c r="A279" s="14" t="s">
        <v>6</v>
      </c>
      <c r="B279" s="14" t="s">
        <v>538</v>
      </c>
      <c r="C279" s="14" t="s">
        <v>539</v>
      </c>
      <c r="D279" s="15">
        <v>81</v>
      </c>
      <c r="E279" s="15">
        <v>81</v>
      </c>
      <c r="F279" s="15">
        <v>0.27300000000000002</v>
      </c>
      <c r="G279" s="16">
        <f t="shared" si="18"/>
        <v>0.27300000000000002</v>
      </c>
      <c r="H279" s="17" t="str">
        <f t="shared" si="17"/>
        <v>CONFORME</v>
      </c>
      <c r="I279" s="18"/>
    </row>
    <row r="280" spans="1:9" x14ac:dyDescent="0.25">
      <c r="A280" s="10" t="s">
        <v>6</v>
      </c>
      <c r="B280" s="10" t="s">
        <v>540</v>
      </c>
      <c r="C280" s="10" t="s">
        <v>541</v>
      </c>
      <c r="D280" s="11">
        <v>17</v>
      </c>
      <c r="E280" s="11">
        <v>17</v>
      </c>
      <c r="F280" s="11">
        <v>0.60199999999999998</v>
      </c>
      <c r="G280" s="12">
        <f t="shared" si="18"/>
        <v>0.60199999999999998</v>
      </c>
      <c r="H280" s="19" t="str">
        <f t="shared" si="17"/>
        <v>CONFORME</v>
      </c>
      <c r="I280" s="20"/>
    </row>
    <row r="281" spans="1:9" x14ac:dyDescent="0.25">
      <c r="A281" s="14" t="s">
        <v>6</v>
      </c>
      <c r="B281" s="14" t="s">
        <v>542</v>
      </c>
      <c r="C281" s="14" t="s">
        <v>543</v>
      </c>
      <c r="D281" s="15">
        <v>36</v>
      </c>
      <c r="E281" s="15">
        <v>36</v>
      </c>
      <c r="F281" s="15">
        <v>0.29099999999999998</v>
      </c>
      <c r="G281" s="16">
        <f t="shared" si="18"/>
        <v>0.29099999999999998</v>
      </c>
      <c r="H281" s="17" t="str">
        <f t="shared" si="17"/>
        <v>CONFORME</v>
      </c>
      <c r="I281" s="18"/>
    </row>
    <row r="282" spans="1:9" x14ac:dyDescent="0.25">
      <c r="A282" s="10" t="s">
        <v>6</v>
      </c>
      <c r="B282" s="10" t="s">
        <v>544</v>
      </c>
      <c r="C282" s="10" t="s">
        <v>545</v>
      </c>
      <c r="D282" s="11">
        <v>45</v>
      </c>
      <c r="E282" s="11">
        <v>45</v>
      </c>
      <c r="F282" s="11">
        <v>0.28999999999999998</v>
      </c>
      <c r="G282" s="12">
        <f t="shared" si="18"/>
        <v>0.28999999999999998</v>
      </c>
      <c r="H282" s="19" t="str">
        <f t="shared" si="17"/>
        <v>CONFORME</v>
      </c>
      <c r="I282" s="20"/>
    </row>
    <row r="283" spans="1:9" x14ac:dyDescent="0.25">
      <c r="A283" s="14" t="s">
        <v>6</v>
      </c>
      <c r="B283" s="14" t="s">
        <v>546</v>
      </c>
      <c r="C283" s="14" t="s">
        <v>547</v>
      </c>
      <c r="D283" s="15">
        <v>18</v>
      </c>
      <c r="E283" s="15">
        <v>18</v>
      </c>
      <c r="F283" s="15">
        <v>0.06</v>
      </c>
      <c r="G283" s="16">
        <f t="shared" si="18"/>
        <v>0.06</v>
      </c>
      <c r="H283" s="17" t="str">
        <f t="shared" si="17"/>
        <v>CONFORME</v>
      </c>
      <c r="I283" s="18"/>
    </row>
    <row r="284" spans="1:9" x14ac:dyDescent="0.25">
      <c r="A284" s="10" t="s">
        <v>6</v>
      </c>
      <c r="B284" s="10" t="s">
        <v>548</v>
      </c>
      <c r="C284" s="10" t="s">
        <v>549</v>
      </c>
      <c r="D284" s="11">
        <v>17</v>
      </c>
      <c r="E284" s="11">
        <v>17</v>
      </c>
      <c r="F284" s="11">
        <v>0.71499999999999997</v>
      </c>
      <c r="G284" s="12">
        <f t="shared" si="18"/>
        <v>0.71499999999999997</v>
      </c>
      <c r="H284" s="19" t="str">
        <f t="shared" si="17"/>
        <v>CONFORME</v>
      </c>
      <c r="I284" s="20"/>
    </row>
    <row r="285" spans="1:9" x14ac:dyDescent="0.25">
      <c r="A285" s="14" t="s">
        <v>6</v>
      </c>
      <c r="B285" s="14" t="s">
        <v>550</v>
      </c>
      <c r="C285" s="14" t="s">
        <v>551</v>
      </c>
      <c r="D285" s="15">
        <v>19</v>
      </c>
      <c r="E285" s="15">
        <v>19</v>
      </c>
      <c r="F285" s="15">
        <v>0.30199999999999999</v>
      </c>
      <c r="G285" s="16">
        <f t="shared" si="18"/>
        <v>0.30199999999999999</v>
      </c>
      <c r="H285" s="17" t="str">
        <f t="shared" si="17"/>
        <v>CONFORME</v>
      </c>
      <c r="I285" s="18"/>
    </row>
    <row r="286" spans="1:9" x14ac:dyDescent="0.25">
      <c r="A286" s="10" t="s">
        <v>6</v>
      </c>
      <c r="B286" s="10" t="s">
        <v>552</v>
      </c>
      <c r="C286" s="10" t="s">
        <v>553</v>
      </c>
      <c r="D286" s="11">
        <v>7</v>
      </c>
      <c r="E286" s="11">
        <v>7</v>
      </c>
      <c r="F286" s="11">
        <v>0.27300000000000002</v>
      </c>
      <c r="G286" s="12">
        <f t="shared" si="18"/>
        <v>0.27300000000000002</v>
      </c>
      <c r="H286" s="19" t="str">
        <f t="shared" si="17"/>
        <v>CONFORME</v>
      </c>
      <c r="I286" s="20"/>
    </row>
    <row r="287" spans="1:9" x14ac:dyDescent="0.25">
      <c r="A287" s="14" t="s">
        <v>6</v>
      </c>
      <c r="B287" s="14" t="s">
        <v>554</v>
      </c>
      <c r="C287" s="14" t="s">
        <v>555</v>
      </c>
      <c r="D287" s="15">
        <v>13</v>
      </c>
      <c r="E287" s="15">
        <v>13</v>
      </c>
      <c r="F287" s="15">
        <v>0.41</v>
      </c>
      <c r="G287" s="16">
        <f t="shared" si="18"/>
        <v>0.41</v>
      </c>
      <c r="H287" s="17" t="str">
        <f t="shared" si="17"/>
        <v>CONFORME</v>
      </c>
      <c r="I287" s="18"/>
    </row>
    <row r="288" spans="1:9" x14ac:dyDescent="0.25">
      <c r="A288" s="10" t="s">
        <v>6</v>
      </c>
      <c r="B288" s="10" t="s">
        <v>556</v>
      </c>
      <c r="C288" s="10" t="s">
        <v>557</v>
      </c>
      <c r="D288" s="11">
        <v>28</v>
      </c>
      <c r="E288" s="11">
        <v>28</v>
      </c>
      <c r="F288" s="11">
        <v>0.41299999999999998</v>
      </c>
      <c r="G288" s="12">
        <f t="shared" si="18"/>
        <v>0.41299999999999998</v>
      </c>
      <c r="H288" s="19" t="str">
        <f t="shared" si="17"/>
        <v>CONFORME</v>
      </c>
      <c r="I288" s="20"/>
    </row>
    <row r="289" spans="1:9" x14ac:dyDescent="0.25">
      <c r="A289" s="14" t="s">
        <v>6</v>
      </c>
      <c r="B289" s="14" t="s">
        <v>558</v>
      </c>
      <c r="C289" s="14" t="s">
        <v>559</v>
      </c>
      <c r="D289" s="15">
        <v>58</v>
      </c>
      <c r="E289" s="15">
        <v>58</v>
      </c>
      <c r="F289" s="15">
        <v>0.49199999999999999</v>
      </c>
      <c r="G289" s="16">
        <f t="shared" si="18"/>
        <v>0.49199999999999999</v>
      </c>
      <c r="H289" s="17" t="str">
        <f t="shared" si="17"/>
        <v>CONFORME</v>
      </c>
      <c r="I289" s="18"/>
    </row>
    <row r="290" spans="1:9" x14ac:dyDescent="0.25">
      <c r="A290" s="10" t="s">
        <v>6</v>
      </c>
      <c r="B290" s="10" t="s">
        <v>560</v>
      </c>
      <c r="C290" s="10" t="s">
        <v>561</v>
      </c>
      <c r="D290" s="11">
        <v>21</v>
      </c>
      <c r="E290" s="11">
        <v>21</v>
      </c>
      <c r="F290" s="11">
        <v>0.26</v>
      </c>
      <c r="G290" s="12">
        <f t="shared" si="18"/>
        <v>0.26</v>
      </c>
      <c r="H290" s="19" t="str">
        <f t="shared" si="17"/>
        <v>CONFORME</v>
      </c>
      <c r="I290" s="20"/>
    </row>
    <row r="291" spans="1:9" x14ac:dyDescent="0.25">
      <c r="A291" s="14" t="s">
        <v>6</v>
      </c>
      <c r="B291" s="14" t="s">
        <v>562</v>
      </c>
      <c r="C291" s="14" t="s">
        <v>563</v>
      </c>
      <c r="D291" s="15">
        <v>5</v>
      </c>
      <c r="E291" s="15">
        <v>5</v>
      </c>
      <c r="F291" s="15">
        <v>0.41</v>
      </c>
      <c r="G291" s="16">
        <f t="shared" si="18"/>
        <v>0.41</v>
      </c>
      <c r="H291" s="17" t="str">
        <f t="shared" si="17"/>
        <v>CONFORME</v>
      </c>
      <c r="I291" s="18"/>
    </row>
    <row r="292" spans="1:9" x14ac:dyDescent="0.25">
      <c r="A292" s="10" t="s">
        <v>6</v>
      </c>
      <c r="B292" s="10" t="s">
        <v>564</v>
      </c>
      <c r="C292" s="10" t="s">
        <v>565</v>
      </c>
      <c r="D292" s="11">
        <v>46</v>
      </c>
      <c r="E292" s="11">
        <v>46</v>
      </c>
      <c r="F292" s="11">
        <v>0.26700000000000002</v>
      </c>
      <c r="G292" s="12">
        <f t="shared" si="18"/>
        <v>0.26700000000000002</v>
      </c>
      <c r="H292" s="19" t="str">
        <f t="shared" si="17"/>
        <v>CONFORME</v>
      </c>
      <c r="I292" s="20"/>
    </row>
    <row r="293" spans="1:9" x14ac:dyDescent="0.25">
      <c r="A293" s="14" t="s">
        <v>6</v>
      </c>
      <c r="B293" s="14" t="s">
        <v>566</v>
      </c>
      <c r="C293" s="14" t="s">
        <v>567</v>
      </c>
      <c r="D293" s="15">
        <v>14</v>
      </c>
      <c r="E293" s="15">
        <v>14</v>
      </c>
      <c r="F293" s="15">
        <v>0.189</v>
      </c>
      <c r="G293" s="16">
        <f t="shared" si="18"/>
        <v>0.189</v>
      </c>
      <c r="H293" s="17" t="str">
        <f t="shared" si="17"/>
        <v>CONFORME</v>
      </c>
      <c r="I293" s="18"/>
    </row>
    <row r="294" spans="1:9" x14ac:dyDescent="0.25">
      <c r="A294" s="10" t="s">
        <v>6</v>
      </c>
      <c r="B294" s="10" t="s">
        <v>568</v>
      </c>
      <c r="C294" s="10" t="s">
        <v>569</v>
      </c>
      <c r="D294" s="11">
        <v>12</v>
      </c>
      <c r="E294" s="11">
        <v>12</v>
      </c>
      <c r="F294" s="11">
        <v>0.27400000000000002</v>
      </c>
      <c r="G294" s="12">
        <f t="shared" si="18"/>
        <v>0.27400000000000002</v>
      </c>
      <c r="H294" s="19" t="str">
        <f t="shared" si="17"/>
        <v>CONFORME</v>
      </c>
      <c r="I294" s="20"/>
    </row>
    <row r="295" spans="1:9" x14ac:dyDescent="0.25">
      <c r="A295" s="14" t="s">
        <v>6</v>
      </c>
      <c r="B295" s="14" t="s">
        <v>570</v>
      </c>
      <c r="C295" s="14" t="s">
        <v>571</v>
      </c>
      <c r="D295" s="15">
        <v>113</v>
      </c>
      <c r="E295" s="15">
        <v>113</v>
      </c>
      <c r="F295" s="15">
        <v>0.55500000000000005</v>
      </c>
      <c r="G295" s="16">
        <f t="shared" si="18"/>
        <v>0.55500000000000005</v>
      </c>
      <c r="H295" s="17" t="str">
        <f t="shared" si="17"/>
        <v>CONFORME</v>
      </c>
      <c r="I295" s="18"/>
    </row>
    <row r="296" spans="1:9" x14ac:dyDescent="0.25">
      <c r="A296" s="10" t="s">
        <v>6</v>
      </c>
      <c r="B296" s="10" t="s">
        <v>572</v>
      </c>
      <c r="C296" s="10" t="s">
        <v>573</v>
      </c>
      <c r="D296" s="11">
        <v>39</v>
      </c>
      <c r="E296" s="11">
        <v>39</v>
      </c>
      <c r="F296" s="11">
        <v>0.23200000000000001</v>
      </c>
      <c r="G296" s="12">
        <f t="shared" si="18"/>
        <v>0.23200000000000001</v>
      </c>
      <c r="H296" s="19" t="str">
        <f t="shared" si="17"/>
        <v>CONFORME</v>
      </c>
      <c r="I296" s="20"/>
    </row>
    <row r="297" spans="1:9" x14ac:dyDescent="0.25">
      <c r="A297" s="14" t="s">
        <v>6</v>
      </c>
      <c r="B297" s="14" t="s">
        <v>574</v>
      </c>
      <c r="C297" s="14" t="s">
        <v>575</v>
      </c>
      <c r="D297" s="15">
        <v>3</v>
      </c>
      <c r="E297" s="15">
        <v>3</v>
      </c>
      <c r="F297" s="15">
        <v>0.432</v>
      </c>
      <c r="G297" s="16">
        <f t="shared" si="18"/>
        <v>0.432</v>
      </c>
      <c r="H297" s="17" t="str">
        <f t="shared" si="17"/>
        <v>CONFORME</v>
      </c>
      <c r="I297" s="18"/>
    </row>
    <row r="298" spans="1:9" x14ac:dyDescent="0.25">
      <c r="A298" s="10" t="s">
        <v>6</v>
      </c>
      <c r="B298" s="10" t="s">
        <v>576</v>
      </c>
      <c r="C298" s="10" t="s">
        <v>577</v>
      </c>
      <c r="D298" s="11">
        <v>24</v>
      </c>
      <c r="E298" s="11">
        <v>24</v>
      </c>
      <c r="F298" s="11">
        <v>0.23799999999999999</v>
      </c>
      <c r="G298" s="12">
        <f t="shared" si="18"/>
        <v>0.23799999999999999</v>
      </c>
      <c r="H298" s="19" t="str">
        <f t="shared" si="17"/>
        <v>CONFORME</v>
      </c>
      <c r="I298" s="20"/>
    </row>
    <row r="299" spans="1:9" x14ac:dyDescent="0.25">
      <c r="A299" s="14" t="s">
        <v>6</v>
      </c>
      <c r="B299" s="14" t="s">
        <v>578</v>
      </c>
      <c r="C299" s="14" t="s">
        <v>579</v>
      </c>
      <c r="D299" s="15">
        <v>22</v>
      </c>
      <c r="E299" s="15">
        <v>22</v>
      </c>
      <c r="F299" s="15">
        <v>0.41199999999999998</v>
      </c>
      <c r="G299" s="16">
        <f t="shared" si="18"/>
        <v>0.41199999999999998</v>
      </c>
      <c r="H299" s="17" t="str">
        <f t="shared" si="17"/>
        <v>CONFORME</v>
      </c>
      <c r="I299" s="18"/>
    </row>
    <row r="300" spans="1:9" x14ac:dyDescent="0.25">
      <c r="A300" s="10" t="s">
        <v>6</v>
      </c>
      <c r="B300" s="10" t="s">
        <v>580</v>
      </c>
      <c r="C300" s="10" t="s">
        <v>581</v>
      </c>
      <c r="D300" s="11">
        <v>19</v>
      </c>
      <c r="E300" s="11">
        <v>19</v>
      </c>
      <c r="F300" s="11">
        <v>0.23300000000000001</v>
      </c>
      <c r="G300" s="12">
        <f t="shared" si="18"/>
        <v>0.23300000000000001</v>
      </c>
      <c r="H300" s="19" t="str">
        <f t="shared" si="17"/>
        <v>CONFORME</v>
      </c>
      <c r="I300" s="20"/>
    </row>
    <row r="301" spans="1:9" x14ac:dyDescent="0.25">
      <c r="A301" s="14" t="s">
        <v>6</v>
      </c>
      <c r="B301" s="14" t="s">
        <v>582</v>
      </c>
      <c r="C301" s="14" t="s">
        <v>583</v>
      </c>
      <c r="D301" s="15">
        <v>13</v>
      </c>
      <c r="E301" s="15">
        <v>13</v>
      </c>
      <c r="F301" s="15">
        <v>0.253</v>
      </c>
      <c r="G301" s="16">
        <f t="shared" si="18"/>
        <v>0.253</v>
      </c>
      <c r="H301" s="17" t="str">
        <f t="shared" si="17"/>
        <v>CONFORME</v>
      </c>
      <c r="I301" s="18"/>
    </row>
    <row r="302" spans="1:9" x14ac:dyDescent="0.25">
      <c r="A302" s="10" t="s">
        <v>6</v>
      </c>
      <c r="B302" s="10" t="s">
        <v>584</v>
      </c>
      <c r="C302" s="10" t="s">
        <v>585</v>
      </c>
      <c r="D302" s="11">
        <v>15</v>
      </c>
      <c r="E302" s="11">
        <v>15</v>
      </c>
      <c r="F302" s="11">
        <v>0.33400000000000002</v>
      </c>
      <c r="G302" s="12">
        <f t="shared" si="18"/>
        <v>0.33400000000000002</v>
      </c>
      <c r="H302" s="19" t="str">
        <f t="shared" si="17"/>
        <v>CONFORME</v>
      </c>
      <c r="I302" s="20"/>
    </row>
    <row r="303" spans="1:9" x14ac:dyDescent="0.25">
      <c r="A303" s="14" t="s">
        <v>6</v>
      </c>
      <c r="B303" s="14" t="s">
        <v>586</v>
      </c>
      <c r="C303" s="14" t="s">
        <v>587</v>
      </c>
      <c r="D303" s="15">
        <v>28</v>
      </c>
      <c r="E303" s="15">
        <v>28</v>
      </c>
      <c r="F303" s="15">
        <v>0.26800000000000002</v>
      </c>
      <c r="G303" s="16">
        <f t="shared" si="18"/>
        <v>0.26800000000000002</v>
      </c>
      <c r="H303" s="17" t="str">
        <f t="shared" si="17"/>
        <v>CONFORME</v>
      </c>
      <c r="I303" s="18"/>
    </row>
    <row r="304" spans="1:9" x14ac:dyDescent="0.25">
      <c r="A304" s="10" t="s">
        <v>6</v>
      </c>
      <c r="B304" s="10" t="s">
        <v>588</v>
      </c>
      <c r="C304" s="10" t="s">
        <v>589</v>
      </c>
      <c r="D304" s="11">
        <v>27</v>
      </c>
      <c r="E304" s="11">
        <v>27</v>
      </c>
      <c r="F304" s="11">
        <v>0.26600000000000001</v>
      </c>
      <c r="G304" s="12">
        <f t="shared" si="18"/>
        <v>0.26600000000000001</v>
      </c>
      <c r="H304" s="19" t="str">
        <f t="shared" si="17"/>
        <v>CONFORME</v>
      </c>
      <c r="I304" s="20"/>
    </row>
    <row r="305" spans="1:9" x14ac:dyDescent="0.25">
      <c r="A305" s="14" t="s">
        <v>6</v>
      </c>
      <c r="B305" s="14" t="s">
        <v>590</v>
      </c>
      <c r="C305" s="14" t="s">
        <v>591</v>
      </c>
      <c r="D305" s="15">
        <v>10</v>
      </c>
      <c r="E305" s="15">
        <v>10</v>
      </c>
      <c r="F305" s="15">
        <v>0.27700000000000002</v>
      </c>
      <c r="G305" s="16">
        <f t="shared" si="18"/>
        <v>0.27700000000000002</v>
      </c>
      <c r="H305" s="17" t="str">
        <f t="shared" si="17"/>
        <v>CONFORME</v>
      </c>
      <c r="I305" s="18"/>
    </row>
    <row r="306" spans="1:9" x14ac:dyDescent="0.25">
      <c r="A306" s="10" t="s">
        <v>6</v>
      </c>
      <c r="B306" s="10" t="s">
        <v>592</v>
      </c>
      <c r="C306" s="10" t="s">
        <v>593</v>
      </c>
      <c r="D306" s="11">
        <v>16</v>
      </c>
      <c r="E306" s="11">
        <v>16</v>
      </c>
      <c r="F306" s="11">
        <v>0.25800000000000001</v>
      </c>
      <c r="G306" s="12">
        <f t="shared" si="18"/>
        <v>0.25800000000000001</v>
      </c>
      <c r="H306" s="19" t="str">
        <f t="shared" si="17"/>
        <v>CONFORME</v>
      </c>
      <c r="I306" s="20"/>
    </row>
    <row r="307" spans="1:9" x14ac:dyDescent="0.25">
      <c r="A307" s="14" t="s">
        <v>6</v>
      </c>
      <c r="B307" s="14" t="s">
        <v>594</v>
      </c>
      <c r="C307" s="14" t="s">
        <v>595</v>
      </c>
      <c r="D307" s="15">
        <v>12</v>
      </c>
      <c r="E307" s="15">
        <v>12</v>
      </c>
      <c r="F307" s="15">
        <v>0.38300000000000001</v>
      </c>
      <c r="G307" s="16">
        <f t="shared" si="18"/>
        <v>0.38300000000000001</v>
      </c>
      <c r="H307" s="17" t="str">
        <f t="shared" si="17"/>
        <v>CONFORME</v>
      </c>
      <c r="I307" s="18"/>
    </row>
    <row r="308" spans="1:9" x14ac:dyDescent="0.25">
      <c r="A308" s="10" t="s">
        <v>6</v>
      </c>
      <c r="B308" s="10" t="s">
        <v>596</v>
      </c>
      <c r="C308" s="10" t="s">
        <v>597</v>
      </c>
      <c r="D308" s="11">
        <v>19</v>
      </c>
      <c r="E308" s="11">
        <v>19</v>
      </c>
      <c r="F308" s="11">
        <v>0.434</v>
      </c>
      <c r="G308" s="12">
        <f t="shared" si="18"/>
        <v>0.434</v>
      </c>
      <c r="H308" s="19" t="str">
        <f t="shared" si="17"/>
        <v>CONFORME</v>
      </c>
      <c r="I308" s="20"/>
    </row>
    <row r="309" spans="1:9" x14ac:dyDescent="0.25">
      <c r="A309" s="14" t="s">
        <v>6</v>
      </c>
      <c r="B309" s="14" t="s">
        <v>598</v>
      </c>
      <c r="C309" s="14" t="s">
        <v>599</v>
      </c>
      <c r="D309" s="15">
        <v>28</v>
      </c>
      <c r="E309" s="15">
        <v>28</v>
      </c>
      <c r="F309" s="15">
        <v>0.41299999999999998</v>
      </c>
      <c r="G309" s="16">
        <f t="shared" si="18"/>
        <v>0.41299999999999998</v>
      </c>
      <c r="H309" s="17" t="str">
        <f t="shared" si="17"/>
        <v>CONFORME</v>
      </c>
      <c r="I309" s="18"/>
    </row>
    <row r="310" spans="1:9" x14ac:dyDescent="0.25">
      <c r="A310" s="10" t="s">
        <v>6</v>
      </c>
      <c r="B310" s="10" t="s">
        <v>600</v>
      </c>
      <c r="C310" s="10" t="s">
        <v>601</v>
      </c>
      <c r="D310" s="11">
        <v>278</v>
      </c>
      <c r="E310" s="11">
        <v>278</v>
      </c>
      <c r="F310" s="11">
        <v>1.6E-2</v>
      </c>
      <c r="G310" s="12">
        <f t="shared" si="18"/>
        <v>1.6E-2</v>
      </c>
      <c r="H310" s="19" t="str">
        <f t="shared" si="17"/>
        <v>CONFORME</v>
      </c>
      <c r="I310" s="20"/>
    </row>
    <row r="311" spans="1:9" x14ac:dyDescent="0.25">
      <c r="A311" s="14" t="s">
        <v>6</v>
      </c>
      <c r="B311" s="14" t="s">
        <v>602</v>
      </c>
      <c r="C311" s="14" t="s">
        <v>603</v>
      </c>
      <c r="D311" s="15">
        <v>255</v>
      </c>
      <c r="E311" s="15">
        <v>255</v>
      </c>
      <c r="F311" s="15">
        <v>1.4E-2</v>
      </c>
      <c r="G311" s="16">
        <f t="shared" si="18"/>
        <v>1.4E-2</v>
      </c>
      <c r="H311" s="17" t="str">
        <f t="shared" si="17"/>
        <v>CONFORME</v>
      </c>
      <c r="I311" s="18"/>
    </row>
    <row r="312" spans="1:9" x14ac:dyDescent="0.25">
      <c r="A312" s="10" t="s">
        <v>6</v>
      </c>
      <c r="B312" s="10" t="s">
        <v>8998</v>
      </c>
      <c r="C312" s="10" t="s">
        <v>8999</v>
      </c>
      <c r="D312" s="11">
        <v>15</v>
      </c>
      <c r="E312" s="11">
        <v>15</v>
      </c>
      <c r="F312" s="11">
        <v>0.02</v>
      </c>
      <c r="G312" s="12">
        <f t="shared" si="18"/>
        <v>0.02</v>
      </c>
      <c r="H312" s="19" t="str">
        <f t="shared" si="17"/>
        <v>CONFORME</v>
      </c>
      <c r="I312" s="20"/>
    </row>
    <row r="313" spans="1:9" x14ac:dyDescent="0.25">
      <c r="A313" s="14" t="s">
        <v>6</v>
      </c>
      <c r="B313" s="14" t="s">
        <v>604</v>
      </c>
      <c r="C313" s="14" t="s">
        <v>605</v>
      </c>
      <c r="D313" s="15">
        <v>5</v>
      </c>
      <c r="E313" s="15">
        <v>5</v>
      </c>
      <c r="F313" s="15">
        <v>0.45800000000000002</v>
      </c>
      <c r="G313" s="16">
        <f t="shared" si="18"/>
        <v>0.45800000000000002</v>
      </c>
      <c r="H313" s="17" t="str">
        <f t="shared" si="17"/>
        <v>CONFORME</v>
      </c>
      <c r="I313" s="18"/>
    </row>
    <row r="314" spans="1:9" x14ac:dyDescent="0.25">
      <c r="A314" s="10" t="s">
        <v>6</v>
      </c>
      <c r="B314" s="10" t="s">
        <v>606</v>
      </c>
      <c r="C314" s="10" t="s">
        <v>607</v>
      </c>
      <c r="D314" s="11">
        <v>116</v>
      </c>
      <c r="E314" s="11">
        <v>116</v>
      </c>
      <c r="F314" s="11">
        <v>0.11700000000000001</v>
      </c>
      <c r="G314" s="12">
        <f t="shared" si="18"/>
        <v>0.11700000000000001</v>
      </c>
      <c r="H314" s="19" t="str">
        <f t="shared" si="17"/>
        <v>CONFORME</v>
      </c>
      <c r="I314" s="20"/>
    </row>
    <row r="315" spans="1:9" x14ac:dyDescent="0.25">
      <c r="A315" s="14" t="s">
        <v>6</v>
      </c>
      <c r="B315" s="14" t="s">
        <v>608</v>
      </c>
      <c r="C315" s="14" t="s">
        <v>609</v>
      </c>
      <c r="D315" s="15">
        <v>96</v>
      </c>
      <c r="E315" s="15">
        <v>96</v>
      </c>
      <c r="F315" s="15">
        <v>4.4999999999999998E-2</v>
      </c>
      <c r="G315" s="16">
        <f t="shared" si="18"/>
        <v>4.4999999999999998E-2</v>
      </c>
      <c r="H315" s="17" t="str">
        <f t="shared" si="17"/>
        <v>CONFORME</v>
      </c>
      <c r="I315" s="18"/>
    </row>
    <row r="316" spans="1:9" x14ac:dyDescent="0.25">
      <c r="A316" s="10" t="s">
        <v>6</v>
      </c>
      <c r="B316" s="10" t="s">
        <v>9000</v>
      </c>
      <c r="C316" s="10" t="s">
        <v>9001</v>
      </c>
      <c r="D316" s="11">
        <v>20</v>
      </c>
      <c r="E316" s="11">
        <v>20</v>
      </c>
      <c r="F316" s="11">
        <v>0.11700000000000001</v>
      </c>
      <c r="G316" s="12">
        <f t="shared" si="18"/>
        <v>0.11700000000000001</v>
      </c>
      <c r="H316" s="19" t="str">
        <f t="shared" si="17"/>
        <v>CONFORME</v>
      </c>
      <c r="I316" s="20"/>
    </row>
    <row r="317" spans="1:9" x14ac:dyDescent="0.25">
      <c r="A317" s="14" t="s">
        <v>6</v>
      </c>
      <c r="B317" s="14" t="s">
        <v>610</v>
      </c>
      <c r="C317" s="14" t="s">
        <v>611</v>
      </c>
      <c r="D317" s="15">
        <v>36</v>
      </c>
      <c r="E317" s="15">
        <v>36</v>
      </c>
      <c r="F317" s="15">
        <v>0.10100000000000001</v>
      </c>
      <c r="G317" s="16">
        <f t="shared" si="18"/>
        <v>0.10100000000000001</v>
      </c>
      <c r="H317" s="17" t="str">
        <f t="shared" si="17"/>
        <v>CONFORME</v>
      </c>
      <c r="I317" s="18"/>
    </row>
    <row r="318" spans="1:9" x14ac:dyDescent="0.25">
      <c r="A318" s="10" t="s">
        <v>6</v>
      </c>
      <c r="B318" s="10" t="s">
        <v>612</v>
      </c>
      <c r="C318" s="10" t="s">
        <v>613</v>
      </c>
      <c r="D318" s="11">
        <v>32</v>
      </c>
      <c r="E318" s="11">
        <v>32</v>
      </c>
      <c r="F318" s="11">
        <v>0</v>
      </c>
      <c r="G318" s="12">
        <f t="shared" si="18"/>
        <v>0.20399999999999999</v>
      </c>
      <c r="H318" s="19" t="str">
        <f t="shared" si="17"/>
        <v>REVISAR</v>
      </c>
      <c r="I318" s="20"/>
    </row>
    <row r="319" spans="1:9" x14ac:dyDescent="0.25">
      <c r="A319" s="14" t="s">
        <v>6</v>
      </c>
      <c r="B319" s="14" t="s">
        <v>614</v>
      </c>
      <c r="C319" s="14" t="s">
        <v>615</v>
      </c>
      <c r="D319" s="15">
        <v>246</v>
      </c>
      <c r="E319" s="15">
        <v>246</v>
      </c>
      <c r="F319" s="15">
        <v>4.4999999999999998E-2</v>
      </c>
      <c r="G319" s="16">
        <f t="shared" si="18"/>
        <v>4.4999999999999998E-2</v>
      </c>
      <c r="H319" s="17" t="str">
        <f t="shared" si="17"/>
        <v>CONFORME</v>
      </c>
      <c r="I319" s="18"/>
    </row>
    <row r="320" spans="1:9" x14ac:dyDescent="0.25">
      <c r="A320" s="10" t="s">
        <v>6</v>
      </c>
      <c r="B320" s="10" t="s">
        <v>616</v>
      </c>
      <c r="C320" s="10" t="s">
        <v>617</v>
      </c>
      <c r="D320" s="11">
        <v>159</v>
      </c>
      <c r="E320" s="11">
        <v>159</v>
      </c>
      <c r="F320" s="11">
        <v>4.5999999999999999E-2</v>
      </c>
      <c r="G320" s="12">
        <f t="shared" si="18"/>
        <v>4.5999999999999999E-2</v>
      </c>
      <c r="H320" s="19" t="str">
        <f t="shared" si="17"/>
        <v>CONFORME</v>
      </c>
      <c r="I320" s="20"/>
    </row>
    <row r="321" spans="1:9" x14ac:dyDescent="0.25">
      <c r="A321" s="14" t="s">
        <v>6</v>
      </c>
      <c r="B321" s="14" t="s">
        <v>618</v>
      </c>
      <c r="C321" s="14" t="s">
        <v>619</v>
      </c>
      <c r="D321" s="15">
        <v>363</v>
      </c>
      <c r="E321" s="15">
        <v>363</v>
      </c>
      <c r="F321" s="15">
        <v>9.2999999999999999E-2</v>
      </c>
      <c r="G321" s="16">
        <f t="shared" si="18"/>
        <v>9.2999999999999999E-2</v>
      </c>
      <c r="H321" s="17" t="str">
        <f t="shared" si="17"/>
        <v>CONFORME</v>
      </c>
      <c r="I321" s="18"/>
    </row>
    <row r="322" spans="1:9" x14ac:dyDescent="0.25">
      <c r="A322" s="10" t="s">
        <v>6</v>
      </c>
      <c r="B322" s="10" t="s">
        <v>9002</v>
      </c>
      <c r="C322" s="10" t="s">
        <v>9003</v>
      </c>
      <c r="D322" s="11">
        <v>16</v>
      </c>
      <c r="E322" s="11">
        <v>16</v>
      </c>
      <c r="F322" s="11">
        <v>9.2999999999999999E-2</v>
      </c>
      <c r="G322" s="12">
        <f t="shared" si="18"/>
        <v>9.2999999999999999E-2</v>
      </c>
      <c r="H322" s="19" t="str">
        <f t="shared" si="17"/>
        <v>CONFORME</v>
      </c>
      <c r="I322" s="20"/>
    </row>
    <row r="323" spans="1:9" x14ac:dyDescent="0.25">
      <c r="A323" s="14" t="s">
        <v>6</v>
      </c>
      <c r="B323" s="14" t="s">
        <v>620</v>
      </c>
      <c r="C323" s="14" t="s">
        <v>621</v>
      </c>
      <c r="D323" s="15">
        <v>46</v>
      </c>
      <c r="E323" s="15">
        <v>46</v>
      </c>
      <c r="F323" s="15">
        <v>0.09</v>
      </c>
      <c r="G323" s="16">
        <f t="shared" si="18"/>
        <v>0.09</v>
      </c>
      <c r="H323" s="17" t="str">
        <f t="shared" ref="H323:H386" si="19">IF(F323=G323,"CONFORME","REVISAR")</f>
        <v>CONFORME</v>
      </c>
      <c r="I323" s="18"/>
    </row>
    <row r="324" spans="1:9" x14ac:dyDescent="0.25">
      <c r="A324" s="10" t="s">
        <v>6</v>
      </c>
      <c r="B324" s="10" t="s">
        <v>622</v>
      </c>
      <c r="C324" s="10" t="s">
        <v>623</v>
      </c>
      <c r="D324" s="11">
        <v>49</v>
      </c>
      <c r="E324" s="11">
        <v>49</v>
      </c>
      <c r="F324" s="11">
        <v>4.9000000000000002E-2</v>
      </c>
      <c r="G324" s="12">
        <f t="shared" si="18"/>
        <v>4.9000000000000002E-2</v>
      </c>
      <c r="H324" s="19" t="str">
        <f t="shared" si="19"/>
        <v>CONFORME</v>
      </c>
      <c r="I324" s="20"/>
    </row>
    <row r="325" spans="1:9" x14ac:dyDescent="0.25">
      <c r="A325" s="14" t="s">
        <v>6</v>
      </c>
      <c r="B325" s="14" t="s">
        <v>9004</v>
      </c>
      <c r="C325" s="14" t="s">
        <v>9005</v>
      </c>
      <c r="D325" s="15">
        <v>432</v>
      </c>
      <c r="E325" s="15">
        <v>432</v>
      </c>
      <c r="F325" s="15">
        <v>7.6999999999999999E-2</v>
      </c>
      <c r="G325" s="16">
        <f t="shared" si="18"/>
        <v>7.6999999999999999E-2</v>
      </c>
      <c r="H325" s="17" t="str">
        <f t="shared" si="19"/>
        <v>CONFORME</v>
      </c>
      <c r="I325" s="18"/>
    </row>
    <row r="326" spans="1:9" x14ac:dyDescent="0.25">
      <c r="A326" s="10" t="s">
        <v>6</v>
      </c>
      <c r="B326" s="10" t="s">
        <v>624</v>
      </c>
      <c r="C326" s="10" t="s">
        <v>625</v>
      </c>
      <c r="D326" s="11">
        <v>79</v>
      </c>
      <c r="E326" s="11">
        <v>79</v>
      </c>
      <c r="F326" s="11">
        <v>0.02</v>
      </c>
      <c r="G326" s="12">
        <f t="shared" si="18"/>
        <v>0.02</v>
      </c>
      <c r="H326" s="19" t="str">
        <f t="shared" si="19"/>
        <v>CONFORME</v>
      </c>
      <c r="I326" s="20"/>
    </row>
    <row r="327" spans="1:9" x14ac:dyDescent="0.25">
      <c r="A327" s="14" t="s">
        <v>6</v>
      </c>
      <c r="B327" s="14" t="s">
        <v>626</v>
      </c>
      <c r="C327" s="14" t="s">
        <v>627</v>
      </c>
      <c r="D327" s="15">
        <v>20</v>
      </c>
      <c r="E327" s="15">
        <v>20</v>
      </c>
      <c r="F327" s="15">
        <v>5.7000000000000002E-2</v>
      </c>
      <c r="G327" s="16">
        <f t="shared" si="18"/>
        <v>5.7000000000000002E-2</v>
      </c>
      <c r="H327" s="17" t="str">
        <f t="shared" si="19"/>
        <v>CONFORME</v>
      </c>
      <c r="I327" s="18"/>
    </row>
    <row r="328" spans="1:9" x14ac:dyDescent="0.25">
      <c r="A328" s="10" t="s">
        <v>6</v>
      </c>
      <c r="B328" s="10" t="s">
        <v>628</v>
      </c>
      <c r="C328" s="10" t="s">
        <v>629</v>
      </c>
      <c r="D328" s="11">
        <v>96</v>
      </c>
      <c r="E328" s="11">
        <v>96</v>
      </c>
      <c r="F328" s="11">
        <v>0</v>
      </c>
      <c r="G328" s="12">
        <f t="shared" si="18"/>
        <v>0.24199999999999999</v>
      </c>
      <c r="H328" s="19" t="str">
        <f t="shared" si="19"/>
        <v>REVISAR</v>
      </c>
      <c r="I328" s="20"/>
    </row>
    <row r="329" spans="1:9" x14ac:dyDescent="0.25">
      <c r="A329" s="14" t="s">
        <v>6</v>
      </c>
      <c r="B329" s="14" t="s">
        <v>630</v>
      </c>
      <c r="C329" s="14" t="s">
        <v>631</v>
      </c>
      <c r="D329" s="15">
        <v>53</v>
      </c>
      <c r="E329" s="15">
        <v>53</v>
      </c>
      <c r="F329" s="15">
        <v>0.126</v>
      </c>
      <c r="G329" s="16">
        <f t="shared" si="18"/>
        <v>0.126</v>
      </c>
      <c r="H329" s="17" t="str">
        <f t="shared" si="19"/>
        <v>CONFORME</v>
      </c>
      <c r="I329" s="18"/>
    </row>
    <row r="330" spans="1:9" x14ac:dyDescent="0.25">
      <c r="A330" s="10" t="s">
        <v>6</v>
      </c>
      <c r="B330" s="10" t="s">
        <v>632</v>
      </c>
      <c r="C330" s="10" t="s">
        <v>633</v>
      </c>
      <c r="D330" s="11">
        <v>166</v>
      </c>
      <c r="E330" s="11">
        <v>166</v>
      </c>
      <c r="F330" s="11">
        <v>0.14099999999999999</v>
      </c>
      <c r="G330" s="12">
        <f t="shared" si="18"/>
        <v>0.14099999999999999</v>
      </c>
      <c r="H330" s="19" t="str">
        <f t="shared" si="19"/>
        <v>CONFORME</v>
      </c>
      <c r="I330" s="20"/>
    </row>
    <row r="331" spans="1:9" x14ac:dyDescent="0.25">
      <c r="A331" s="14" t="s">
        <v>6</v>
      </c>
      <c r="B331" s="14" t="s">
        <v>634</v>
      </c>
      <c r="C331" s="14" t="s">
        <v>635</v>
      </c>
      <c r="D331" s="15">
        <v>192</v>
      </c>
      <c r="E331" s="15">
        <v>192</v>
      </c>
      <c r="F331" s="15">
        <v>8.5999999999999993E-2</v>
      </c>
      <c r="G331" s="16">
        <f t="shared" si="18"/>
        <v>8.5999999999999993E-2</v>
      </c>
      <c r="H331" s="17" t="str">
        <f t="shared" si="19"/>
        <v>CONFORME</v>
      </c>
      <c r="I331" s="18"/>
    </row>
    <row r="332" spans="1:9" x14ac:dyDescent="0.25">
      <c r="A332" s="10" t="s">
        <v>6</v>
      </c>
      <c r="B332" s="10" t="s">
        <v>636</v>
      </c>
      <c r="C332" s="10" t="s">
        <v>637</v>
      </c>
      <c r="D332" s="11">
        <v>616</v>
      </c>
      <c r="E332" s="11">
        <v>616</v>
      </c>
      <c r="F332" s="11">
        <v>9.2999999999999999E-2</v>
      </c>
      <c r="G332" s="12">
        <f t="shared" si="18"/>
        <v>9.2999999999999999E-2</v>
      </c>
      <c r="H332" s="19" t="str">
        <f t="shared" si="19"/>
        <v>CONFORME</v>
      </c>
      <c r="I332" s="20"/>
    </row>
    <row r="333" spans="1:9" x14ac:dyDescent="0.25">
      <c r="A333" s="14" t="s">
        <v>6</v>
      </c>
      <c r="B333" s="14" t="s">
        <v>638</v>
      </c>
      <c r="C333" s="14" t="s">
        <v>639</v>
      </c>
      <c r="D333" s="15">
        <v>322</v>
      </c>
      <c r="E333" s="15">
        <v>322</v>
      </c>
      <c r="F333" s="15">
        <v>0.09</v>
      </c>
      <c r="G333" s="16">
        <f t="shared" si="18"/>
        <v>0.09</v>
      </c>
      <c r="H333" s="17" t="str">
        <f t="shared" si="19"/>
        <v>CONFORME</v>
      </c>
      <c r="I333" s="18"/>
    </row>
    <row r="334" spans="1:9" x14ac:dyDescent="0.25">
      <c r="A334" s="10" t="s">
        <v>6</v>
      </c>
      <c r="B334" s="10" t="s">
        <v>640</v>
      </c>
      <c r="C334" s="10" t="s">
        <v>641</v>
      </c>
      <c r="D334" s="11">
        <v>198</v>
      </c>
      <c r="E334" s="11">
        <v>198</v>
      </c>
      <c r="F334" s="11">
        <v>9.9000000000000005E-2</v>
      </c>
      <c r="G334" s="12">
        <f t="shared" si="18"/>
        <v>9.9000000000000005E-2</v>
      </c>
      <c r="H334" s="19" t="str">
        <f t="shared" si="19"/>
        <v>CONFORME</v>
      </c>
      <c r="I334" s="20"/>
    </row>
    <row r="335" spans="1:9" x14ac:dyDescent="0.25">
      <c r="A335" s="14" t="s">
        <v>6</v>
      </c>
      <c r="B335" s="14" t="s">
        <v>642</v>
      </c>
      <c r="C335" s="14" t="s">
        <v>643</v>
      </c>
      <c r="D335" s="15">
        <v>310</v>
      </c>
      <c r="E335" s="15">
        <v>310</v>
      </c>
      <c r="F335" s="15">
        <v>9.9000000000000005E-2</v>
      </c>
      <c r="G335" s="16">
        <f t="shared" si="18"/>
        <v>9.9000000000000005E-2</v>
      </c>
      <c r="H335" s="17" t="str">
        <f t="shared" si="19"/>
        <v>CONFORME</v>
      </c>
      <c r="I335" s="18"/>
    </row>
    <row r="336" spans="1:9" x14ac:dyDescent="0.25">
      <c r="A336" s="10" t="s">
        <v>6</v>
      </c>
      <c r="B336" s="10" t="s">
        <v>9006</v>
      </c>
      <c r="C336" s="10" t="s">
        <v>9007</v>
      </c>
      <c r="D336" s="11">
        <v>48</v>
      </c>
      <c r="E336" s="11">
        <v>48</v>
      </c>
      <c r="F336" s="11">
        <v>0</v>
      </c>
      <c r="G336" s="12">
        <f t="shared" si="18"/>
        <v>0.20200000000000001</v>
      </c>
      <c r="H336" s="19" t="str">
        <f t="shared" si="19"/>
        <v>REVISAR</v>
      </c>
      <c r="I336" s="20"/>
    </row>
    <row r="337" spans="1:9" x14ac:dyDescent="0.25">
      <c r="A337" s="14" t="s">
        <v>6</v>
      </c>
      <c r="B337" s="14" t="s">
        <v>644</v>
      </c>
      <c r="C337" s="14" t="s">
        <v>645</v>
      </c>
      <c r="D337" s="15">
        <v>494</v>
      </c>
      <c r="E337" s="15">
        <v>494</v>
      </c>
      <c r="F337" s="15">
        <v>4.4999999999999998E-2</v>
      </c>
      <c r="G337" s="16">
        <f t="shared" si="18"/>
        <v>4.4999999999999998E-2</v>
      </c>
      <c r="H337" s="17" t="str">
        <f t="shared" si="19"/>
        <v>CONFORME</v>
      </c>
      <c r="I337" s="18"/>
    </row>
    <row r="338" spans="1:9" x14ac:dyDescent="0.25">
      <c r="A338" s="10" t="s">
        <v>6</v>
      </c>
      <c r="B338" s="10" t="s">
        <v>646</v>
      </c>
      <c r="C338" s="10" t="s">
        <v>647</v>
      </c>
      <c r="D338" s="11">
        <v>180</v>
      </c>
      <c r="E338" s="11">
        <v>180</v>
      </c>
      <c r="F338" s="11">
        <v>4.7E-2</v>
      </c>
      <c r="G338" s="12">
        <f t="shared" si="18"/>
        <v>4.7E-2</v>
      </c>
      <c r="H338" s="19" t="str">
        <f t="shared" si="19"/>
        <v>CONFORME</v>
      </c>
      <c r="I338" s="20"/>
    </row>
    <row r="339" spans="1:9" x14ac:dyDescent="0.25">
      <c r="A339" s="14" t="s">
        <v>6</v>
      </c>
      <c r="B339" s="14" t="s">
        <v>648</v>
      </c>
      <c r="C339" s="14" t="s">
        <v>649</v>
      </c>
      <c r="D339" s="15">
        <v>96</v>
      </c>
      <c r="E339" s="15">
        <v>96</v>
      </c>
      <c r="F339" s="15">
        <v>5.2999999999999999E-2</v>
      </c>
      <c r="G339" s="16">
        <f t="shared" si="18"/>
        <v>5.2999999999999999E-2</v>
      </c>
      <c r="H339" s="17" t="str">
        <f t="shared" si="19"/>
        <v>CONFORME</v>
      </c>
      <c r="I339" s="18"/>
    </row>
    <row r="340" spans="1:9" x14ac:dyDescent="0.25">
      <c r="A340" s="10" t="s">
        <v>6</v>
      </c>
      <c r="B340" s="10" t="s">
        <v>650</v>
      </c>
      <c r="C340" s="10" t="s">
        <v>651</v>
      </c>
      <c r="D340" s="11">
        <v>96</v>
      </c>
      <c r="E340" s="11">
        <v>96</v>
      </c>
      <c r="F340" s="11">
        <v>0.112</v>
      </c>
      <c r="G340" s="12">
        <f t="shared" ref="G340:G403" si="20">VLOOKUP(B340,DATAPESOS,6,FALSE)</f>
        <v>0.112</v>
      </c>
      <c r="H340" s="19" t="str">
        <f t="shared" si="19"/>
        <v>CONFORME</v>
      </c>
      <c r="I340" s="20"/>
    </row>
    <row r="341" spans="1:9" x14ac:dyDescent="0.25">
      <c r="A341" s="14" t="s">
        <v>6</v>
      </c>
      <c r="B341" s="14" t="s">
        <v>9008</v>
      </c>
      <c r="C341" s="14" t="s">
        <v>9009</v>
      </c>
      <c r="D341" s="15">
        <v>44</v>
      </c>
      <c r="E341" s="15">
        <v>44</v>
      </c>
      <c r="F341" s="15">
        <v>4.4999999999999998E-2</v>
      </c>
      <c r="G341" s="16">
        <f t="shared" si="20"/>
        <v>4.4999999999999998E-2</v>
      </c>
      <c r="H341" s="17" t="str">
        <f t="shared" si="19"/>
        <v>CONFORME</v>
      </c>
      <c r="I341" s="18"/>
    </row>
    <row r="342" spans="1:9" x14ac:dyDescent="0.25">
      <c r="A342" s="10" t="s">
        <v>6</v>
      </c>
      <c r="B342" s="10" t="s">
        <v>652</v>
      </c>
      <c r="C342" s="10" t="s">
        <v>653</v>
      </c>
      <c r="D342" s="11">
        <v>352</v>
      </c>
      <c r="E342" s="11">
        <v>352</v>
      </c>
      <c r="F342" s="11">
        <v>0.10100000000000001</v>
      </c>
      <c r="G342" s="12">
        <f t="shared" si="20"/>
        <v>0.10100000000000001</v>
      </c>
      <c r="H342" s="19" t="str">
        <f t="shared" si="19"/>
        <v>CONFORME</v>
      </c>
      <c r="I342" s="20"/>
    </row>
    <row r="343" spans="1:9" x14ac:dyDescent="0.25">
      <c r="A343" s="14" t="s">
        <v>6</v>
      </c>
      <c r="B343" s="14" t="s">
        <v>654</v>
      </c>
      <c r="C343" s="14" t="s">
        <v>655</v>
      </c>
      <c r="D343" s="15">
        <v>96</v>
      </c>
      <c r="E343" s="15">
        <v>96</v>
      </c>
      <c r="F343" s="15">
        <v>0.14099999999999999</v>
      </c>
      <c r="G343" s="16">
        <f t="shared" si="20"/>
        <v>0.14099999999999999</v>
      </c>
      <c r="H343" s="17" t="str">
        <f t="shared" si="19"/>
        <v>CONFORME</v>
      </c>
      <c r="I343" s="18"/>
    </row>
    <row r="344" spans="1:9" x14ac:dyDescent="0.25">
      <c r="A344" s="10" t="s">
        <v>6</v>
      </c>
      <c r="B344" s="10" t="s">
        <v>656</v>
      </c>
      <c r="C344" s="10" t="s">
        <v>657</v>
      </c>
      <c r="D344" s="11">
        <v>28</v>
      </c>
      <c r="E344" s="11">
        <v>28</v>
      </c>
      <c r="F344" s="11">
        <v>0.11700000000000001</v>
      </c>
      <c r="G344" s="12">
        <f t="shared" si="20"/>
        <v>0.11700000000000001</v>
      </c>
      <c r="H344" s="19" t="str">
        <f t="shared" si="19"/>
        <v>CONFORME</v>
      </c>
      <c r="I344" s="20"/>
    </row>
    <row r="345" spans="1:9" x14ac:dyDescent="0.25">
      <c r="A345" s="14" t="s">
        <v>6</v>
      </c>
      <c r="B345" s="14" t="s">
        <v>658</v>
      </c>
      <c r="C345" s="14" t="s">
        <v>659</v>
      </c>
      <c r="D345" s="15">
        <v>200</v>
      </c>
      <c r="E345" s="15">
        <v>200</v>
      </c>
      <c r="F345" s="15">
        <v>4.2000000000000003E-2</v>
      </c>
      <c r="G345" s="16">
        <f t="shared" si="20"/>
        <v>4.2000000000000003E-2</v>
      </c>
      <c r="H345" s="17" t="str">
        <f t="shared" si="19"/>
        <v>CONFORME</v>
      </c>
      <c r="I345" s="18"/>
    </row>
    <row r="346" spans="1:9" x14ac:dyDescent="0.25">
      <c r="A346" s="10" t="s">
        <v>6</v>
      </c>
      <c r="B346" s="10" t="s">
        <v>660</v>
      </c>
      <c r="C346" s="10" t="s">
        <v>661</v>
      </c>
      <c r="D346" s="11">
        <v>30</v>
      </c>
      <c r="E346" s="11">
        <v>30</v>
      </c>
      <c r="F346" s="11">
        <v>3.5449999999999999</v>
      </c>
      <c r="G346" s="12">
        <f t="shared" si="20"/>
        <v>3.5449999999999999</v>
      </c>
      <c r="H346" s="19" t="str">
        <f t="shared" si="19"/>
        <v>CONFORME</v>
      </c>
      <c r="I346" s="20"/>
    </row>
    <row r="347" spans="1:9" x14ac:dyDescent="0.25">
      <c r="A347" s="14" t="s">
        <v>6</v>
      </c>
      <c r="B347" s="14" t="s">
        <v>662</v>
      </c>
      <c r="C347" s="14" t="s">
        <v>663</v>
      </c>
      <c r="D347" s="15">
        <v>12</v>
      </c>
      <c r="E347" s="15">
        <v>12</v>
      </c>
      <c r="F347" s="15">
        <v>3.3029999999999999</v>
      </c>
      <c r="G347" s="16">
        <f t="shared" si="20"/>
        <v>3.3029999999999999</v>
      </c>
      <c r="H347" s="17" t="str">
        <f t="shared" si="19"/>
        <v>CONFORME</v>
      </c>
      <c r="I347" s="18"/>
    </row>
    <row r="348" spans="1:9" x14ac:dyDescent="0.25">
      <c r="A348" s="10" t="s">
        <v>6</v>
      </c>
      <c r="B348" s="10" t="s">
        <v>664</v>
      </c>
      <c r="C348" s="10" t="s">
        <v>665</v>
      </c>
      <c r="D348" s="11">
        <v>14</v>
      </c>
      <c r="E348" s="11">
        <v>14</v>
      </c>
      <c r="F348" s="11">
        <v>3.6829999999999998</v>
      </c>
      <c r="G348" s="12">
        <f t="shared" si="20"/>
        <v>3.6829999999999998</v>
      </c>
      <c r="H348" s="19" t="str">
        <f t="shared" si="19"/>
        <v>CONFORME</v>
      </c>
      <c r="I348" s="20"/>
    </row>
    <row r="349" spans="1:9" x14ac:dyDescent="0.25">
      <c r="A349" s="14" t="s">
        <v>6</v>
      </c>
      <c r="B349" s="14" t="s">
        <v>666</v>
      </c>
      <c r="C349" s="14" t="s">
        <v>667</v>
      </c>
      <c r="D349" s="15">
        <v>158</v>
      </c>
      <c r="E349" s="15">
        <v>158</v>
      </c>
      <c r="F349" s="15">
        <v>3.3439999999999999</v>
      </c>
      <c r="G349" s="16">
        <f t="shared" si="20"/>
        <v>3.3439999999999999</v>
      </c>
      <c r="H349" s="17" t="str">
        <f t="shared" si="19"/>
        <v>CONFORME</v>
      </c>
      <c r="I349" s="18"/>
    </row>
    <row r="350" spans="1:9" x14ac:dyDescent="0.25">
      <c r="A350" s="10" t="s">
        <v>6</v>
      </c>
      <c r="B350" s="10" t="s">
        <v>668</v>
      </c>
      <c r="C350" s="10" t="s">
        <v>669</v>
      </c>
      <c r="D350" s="11">
        <v>9</v>
      </c>
      <c r="E350" s="11">
        <v>9</v>
      </c>
      <c r="F350" s="11">
        <v>3.4449999999999998</v>
      </c>
      <c r="G350" s="12">
        <f t="shared" si="20"/>
        <v>3.4449999999999998</v>
      </c>
      <c r="H350" s="19" t="str">
        <f t="shared" si="19"/>
        <v>CONFORME</v>
      </c>
      <c r="I350" s="20"/>
    </row>
    <row r="351" spans="1:9" x14ac:dyDescent="0.25">
      <c r="A351" s="14" t="s">
        <v>6</v>
      </c>
      <c r="B351" s="14" t="s">
        <v>670</v>
      </c>
      <c r="C351" s="14" t="s">
        <v>671</v>
      </c>
      <c r="D351" s="15">
        <v>4</v>
      </c>
      <c r="E351" s="15">
        <v>4</v>
      </c>
      <c r="F351" s="15">
        <v>4.5039999999999996</v>
      </c>
      <c r="G351" s="16">
        <f t="shared" si="20"/>
        <v>4.5039999999999996</v>
      </c>
      <c r="H351" s="17" t="str">
        <f t="shared" si="19"/>
        <v>CONFORME</v>
      </c>
      <c r="I351" s="18"/>
    </row>
    <row r="352" spans="1:9" x14ac:dyDescent="0.25">
      <c r="A352" s="10" t="s">
        <v>6</v>
      </c>
      <c r="B352" s="10" t="s">
        <v>672</v>
      </c>
      <c r="C352" s="10" t="s">
        <v>673</v>
      </c>
      <c r="D352" s="11">
        <v>17</v>
      </c>
      <c r="E352" s="11">
        <v>17</v>
      </c>
      <c r="F352" s="11">
        <v>4.5910000000000002</v>
      </c>
      <c r="G352" s="12">
        <f t="shared" si="20"/>
        <v>4.5910000000000002</v>
      </c>
      <c r="H352" s="19" t="str">
        <f t="shared" si="19"/>
        <v>CONFORME</v>
      </c>
      <c r="I352" s="20"/>
    </row>
    <row r="353" spans="1:9" x14ac:dyDescent="0.25">
      <c r="A353" s="14" t="s">
        <v>6</v>
      </c>
      <c r="B353" s="14" t="s">
        <v>674</v>
      </c>
      <c r="C353" s="14" t="s">
        <v>675</v>
      </c>
      <c r="D353" s="15">
        <v>5</v>
      </c>
      <c r="E353" s="15">
        <v>5</v>
      </c>
      <c r="F353" s="15">
        <v>4.6040000000000001</v>
      </c>
      <c r="G353" s="16">
        <f t="shared" si="20"/>
        <v>4.6040000000000001</v>
      </c>
      <c r="H353" s="17" t="str">
        <f t="shared" si="19"/>
        <v>CONFORME</v>
      </c>
      <c r="I353" s="18"/>
    </row>
    <row r="354" spans="1:9" x14ac:dyDescent="0.25">
      <c r="A354" s="10" t="s">
        <v>6</v>
      </c>
      <c r="B354" s="10" t="s">
        <v>676</v>
      </c>
      <c r="C354" s="10" t="s">
        <v>677</v>
      </c>
      <c r="D354" s="11">
        <v>3</v>
      </c>
      <c r="E354" s="11">
        <v>3</v>
      </c>
      <c r="F354" s="11">
        <v>4.0170000000000003</v>
      </c>
      <c r="G354" s="12">
        <f t="shared" si="20"/>
        <v>4.0170000000000003</v>
      </c>
      <c r="H354" s="19" t="str">
        <f t="shared" si="19"/>
        <v>CONFORME</v>
      </c>
      <c r="I354" s="20"/>
    </row>
    <row r="355" spans="1:9" x14ac:dyDescent="0.25">
      <c r="A355" s="14" t="s">
        <v>6</v>
      </c>
      <c r="B355" s="14" t="s">
        <v>678</v>
      </c>
      <c r="C355" s="14" t="s">
        <v>679</v>
      </c>
      <c r="D355" s="15">
        <v>3</v>
      </c>
      <c r="E355" s="15">
        <v>3</v>
      </c>
      <c r="F355" s="15">
        <v>6.1479999999999997</v>
      </c>
      <c r="G355" s="16">
        <f t="shared" si="20"/>
        <v>6.1479999999999997</v>
      </c>
      <c r="H355" s="17" t="str">
        <f t="shared" si="19"/>
        <v>CONFORME</v>
      </c>
      <c r="I355" s="18"/>
    </row>
    <row r="356" spans="1:9" x14ac:dyDescent="0.25">
      <c r="A356" s="10" t="s">
        <v>6</v>
      </c>
      <c r="B356" s="10" t="s">
        <v>680</v>
      </c>
      <c r="C356" s="10" t="s">
        <v>681</v>
      </c>
      <c r="D356" s="11">
        <v>2</v>
      </c>
      <c r="E356" s="11">
        <v>2</v>
      </c>
      <c r="F356" s="11">
        <v>3.9849999999999999</v>
      </c>
      <c r="G356" s="12">
        <f t="shared" si="20"/>
        <v>3.9849999999999999</v>
      </c>
      <c r="H356" s="19" t="str">
        <f t="shared" si="19"/>
        <v>CONFORME</v>
      </c>
      <c r="I356" s="20"/>
    </row>
    <row r="357" spans="1:9" x14ac:dyDescent="0.25">
      <c r="A357" s="14" t="s">
        <v>6</v>
      </c>
      <c r="B357" s="14" t="s">
        <v>682</v>
      </c>
      <c r="C357" s="14" t="s">
        <v>683</v>
      </c>
      <c r="D357" s="15">
        <v>11</v>
      </c>
      <c r="E357" s="15">
        <v>11</v>
      </c>
      <c r="F357" s="15">
        <v>4.5739999999999998</v>
      </c>
      <c r="G357" s="16">
        <f t="shared" si="20"/>
        <v>4.5739999999999998</v>
      </c>
      <c r="H357" s="17" t="str">
        <f t="shared" si="19"/>
        <v>CONFORME</v>
      </c>
      <c r="I357" s="18"/>
    </row>
    <row r="358" spans="1:9" x14ac:dyDescent="0.25">
      <c r="A358" s="10" t="s">
        <v>6</v>
      </c>
      <c r="B358" s="10" t="s">
        <v>684</v>
      </c>
      <c r="C358" s="10" t="s">
        <v>685</v>
      </c>
      <c r="D358" s="11">
        <v>12</v>
      </c>
      <c r="E358" s="11">
        <v>12</v>
      </c>
      <c r="F358" s="11">
        <v>0.33300000000000002</v>
      </c>
      <c r="G358" s="12">
        <f t="shared" si="20"/>
        <v>0.33300000000000002</v>
      </c>
      <c r="H358" s="19" t="str">
        <f t="shared" si="19"/>
        <v>CONFORME</v>
      </c>
      <c r="I358" s="20"/>
    </row>
    <row r="359" spans="1:9" x14ac:dyDescent="0.25">
      <c r="A359" s="14" t="s">
        <v>6</v>
      </c>
      <c r="B359" s="14" t="s">
        <v>686</v>
      </c>
      <c r="C359" s="14" t="s">
        <v>687</v>
      </c>
      <c r="D359" s="15">
        <v>24</v>
      </c>
      <c r="E359" s="15">
        <v>24</v>
      </c>
      <c r="F359" s="15">
        <v>0.34100000000000003</v>
      </c>
      <c r="G359" s="16">
        <f t="shared" si="20"/>
        <v>0.34100000000000003</v>
      </c>
      <c r="H359" s="17" t="str">
        <f t="shared" si="19"/>
        <v>CONFORME</v>
      </c>
      <c r="I359" s="18"/>
    </row>
    <row r="360" spans="1:9" x14ac:dyDescent="0.25">
      <c r="A360" s="10" t="s">
        <v>6</v>
      </c>
      <c r="B360" s="10" t="s">
        <v>688</v>
      </c>
      <c r="C360" s="10" t="s">
        <v>689</v>
      </c>
      <c r="D360" s="11">
        <v>3</v>
      </c>
      <c r="E360" s="11">
        <v>3</v>
      </c>
      <c r="F360" s="11">
        <v>0.442</v>
      </c>
      <c r="G360" s="12">
        <f t="shared" si="20"/>
        <v>0.442</v>
      </c>
      <c r="H360" s="19" t="str">
        <f t="shared" si="19"/>
        <v>CONFORME</v>
      </c>
      <c r="I360" s="20"/>
    </row>
    <row r="361" spans="1:9" x14ac:dyDescent="0.25">
      <c r="A361" s="14" t="s">
        <v>6</v>
      </c>
      <c r="B361" s="14" t="s">
        <v>690</v>
      </c>
      <c r="C361" s="14" t="s">
        <v>691</v>
      </c>
      <c r="D361" s="15">
        <v>140</v>
      </c>
      <c r="E361" s="15">
        <v>140</v>
      </c>
      <c r="F361" s="15">
        <v>0.39100000000000001</v>
      </c>
      <c r="G361" s="16">
        <f t="shared" si="20"/>
        <v>0.39100000000000001</v>
      </c>
      <c r="H361" s="17" t="str">
        <f t="shared" si="19"/>
        <v>CONFORME</v>
      </c>
      <c r="I361" s="18"/>
    </row>
    <row r="362" spans="1:9" x14ac:dyDescent="0.25">
      <c r="A362" s="10" t="s">
        <v>6</v>
      </c>
      <c r="B362" s="10" t="s">
        <v>692</v>
      </c>
      <c r="C362" s="10" t="s">
        <v>693</v>
      </c>
      <c r="D362" s="11">
        <v>30</v>
      </c>
      <c r="E362" s="11">
        <v>30</v>
      </c>
      <c r="F362" s="11">
        <v>0</v>
      </c>
      <c r="G362" s="12">
        <f t="shared" si="20"/>
        <v>0.35799999999999998</v>
      </c>
      <c r="H362" s="19" t="str">
        <f t="shared" si="19"/>
        <v>REVISAR</v>
      </c>
      <c r="I362" s="20"/>
    </row>
    <row r="363" spans="1:9" x14ac:dyDescent="0.25">
      <c r="A363" s="14" t="s">
        <v>6</v>
      </c>
      <c r="B363" s="14" t="s">
        <v>694</v>
      </c>
      <c r="C363" s="14" t="s">
        <v>695</v>
      </c>
      <c r="D363" s="15">
        <v>24</v>
      </c>
      <c r="E363" s="15">
        <v>24</v>
      </c>
      <c r="F363" s="15">
        <v>0.39900000000000002</v>
      </c>
      <c r="G363" s="16">
        <f t="shared" si="20"/>
        <v>0.39900000000000002</v>
      </c>
      <c r="H363" s="17" t="str">
        <f t="shared" si="19"/>
        <v>CONFORME</v>
      </c>
      <c r="I363" s="18"/>
    </row>
    <row r="364" spans="1:9" x14ac:dyDescent="0.25">
      <c r="A364" s="10" t="s">
        <v>6</v>
      </c>
      <c r="B364" s="10" t="s">
        <v>696</v>
      </c>
      <c r="C364" s="10" t="s">
        <v>697</v>
      </c>
      <c r="D364" s="11">
        <v>30</v>
      </c>
      <c r="E364" s="11">
        <v>30</v>
      </c>
      <c r="F364" s="11">
        <v>0.35</v>
      </c>
      <c r="G364" s="12">
        <f t="shared" si="20"/>
        <v>0.35</v>
      </c>
      <c r="H364" s="19" t="str">
        <f t="shared" si="19"/>
        <v>CONFORME</v>
      </c>
      <c r="I364" s="20"/>
    </row>
    <row r="365" spans="1:9" x14ac:dyDescent="0.25">
      <c r="A365" s="14" t="s">
        <v>6</v>
      </c>
      <c r="B365" s="14" t="s">
        <v>698</v>
      </c>
      <c r="C365" s="14" t="s">
        <v>699</v>
      </c>
      <c r="D365" s="15">
        <v>40</v>
      </c>
      <c r="E365" s="15">
        <v>40</v>
      </c>
      <c r="F365" s="15">
        <v>0.214</v>
      </c>
      <c r="G365" s="16">
        <f t="shared" si="20"/>
        <v>0.214</v>
      </c>
      <c r="H365" s="17" t="str">
        <f t="shared" si="19"/>
        <v>CONFORME</v>
      </c>
      <c r="I365" s="18"/>
    </row>
    <row r="366" spans="1:9" x14ac:dyDescent="0.25">
      <c r="A366" s="10" t="s">
        <v>6</v>
      </c>
      <c r="B366" s="10" t="s">
        <v>9010</v>
      </c>
      <c r="C366" s="10" t="s">
        <v>9011</v>
      </c>
      <c r="D366" s="11">
        <v>1</v>
      </c>
      <c r="E366" s="11">
        <v>1</v>
      </c>
      <c r="F366" s="11">
        <v>0.4</v>
      </c>
      <c r="G366" s="12">
        <f t="shared" si="20"/>
        <v>0.4</v>
      </c>
      <c r="H366" s="19" t="str">
        <f t="shared" si="19"/>
        <v>CONFORME</v>
      </c>
      <c r="I366" s="20"/>
    </row>
    <row r="367" spans="1:9" x14ac:dyDescent="0.25">
      <c r="A367" s="14" t="s">
        <v>6</v>
      </c>
      <c r="B367" s="14" t="s">
        <v>700</v>
      </c>
      <c r="C367" s="14" t="s">
        <v>701</v>
      </c>
      <c r="D367" s="15">
        <v>30</v>
      </c>
      <c r="E367" s="15">
        <v>30</v>
      </c>
      <c r="F367" s="15">
        <v>0</v>
      </c>
      <c r="G367" s="16">
        <f t="shared" si="20"/>
        <v>0.40799999999999997</v>
      </c>
      <c r="H367" s="17" t="str">
        <f t="shared" si="19"/>
        <v>REVISAR</v>
      </c>
      <c r="I367" s="18"/>
    </row>
    <row r="368" spans="1:9" x14ac:dyDescent="0.25">
      <c r="A368" s="10" t="s">
        <v>6</v>
      </c>
      <c r="B368" s="10" t="s">
        <v>702</v>
      </c>
      <c r="C368" s="10" t="s">
        <v>703</v>
      </c>
      <c r="D368" s="11">
        <v>23</v>
      </c>
      <c r="E368" s="11">
        <v>23</v>
      </c>
      <c r="F368" s="11">
        <v>0.16700000000000001</v>
      </c>
      <c r="G368" s="12">
        <f t="shared" si="20"/>
        <v>0.16700000000000001</v>
      </c>
      <c r="H368" s="19" t="str">
        <f t="shared" si="19"/>
        <v>CONFORME</v>
      </c>
      <c r="I368" s="20"/>
    </row>
    <row r="369" spans="1:9" x14ac:dyDescent="0.25">
      <c r="A369" s="14" t="s">
        <v>6</v>
      </c>
      <c r="B369" s="14" t="s">
        <v>704</v>
      </c>
      <c r="C369" s="14" t="s">
        <v>705</v>
      </c>
      <c r="D369" s="15">
        <v>19</v>
      </c>
      <c r="E369" s="15">
        <v>19</v>
      </c>
      <c r="F369" s="15">
        <v>0.14699999999999999</v>
      </c>
      <c r="G369" s="16">
        <f t="shared" si="20"/>
        <v>0.14699999999999999</v>
      </c>
      <c r="H369" s="17" t="str">
        <f t="shared" si="19"/>
        <v>CONFORME</v>
      </c>
      <c r="I369" s="18"/>
    </row>
    <row r="370" spans="1:9" x14ac:dyDescent="0.25">
      <c r="A370" s="10" t="s">
        <v>6</v>
      </c>
      <c r="B370" s="10" t="s">
        <v>706</v>
      </c>
      <c r="C370" s="10" t="s">
        <v>707</v>
      </c>
      <c r="D370" s="11">
        <v>27</v>
      </c>
      <c r="E370" s="11">
        <v>27</v>
      </c>
      <c r="F370" s="11">
        <v>0.11799999999999999</v>
      </c>
      <c r="G370" s="12">
        <f t="shared" si="20"/>
        <v>0.11799999999999999</v>
      </c>
      <c r="H370" s="19" t="str">
        <f t="shared" si="19"/>
        <v>CONFORME</v>
      </c>
      <c r="I370" s="20"/>
    </row>
    <row r="371" spans="1:9" x14ac:dyDescent="0.25">
      <c r="A371" s="14" t="s">
        <v>6</v>
      </c>
      <c r="B371" s="14" t="s">
        <v>708</v>
      </c>
      <c r="C371" s="14" t="s">
        <v>709</v>
      </c>
      <c r="D371" s="15">
        <v>9</v>
      </c>
      <c r="E371" s="15">
        <v>9</v>
      </c>
      <c r="F371" s="15">
        <v>0.39</v>
      </c>
      <c r="G371" s="16">
        <f t="shared" si="20"/>
        <v>0.39</v>
      </c>
      <c r="H371" s="17" t="str">
        <f t="shared" si="19"/>
        <v>CONFORME</v>
      </c>
      <c r="I371" s="18"/>
    </row>
    <row r="372" spans="1:9" x14ac:dyDescent="0.25">
      <c r="A372" s="10" t="s">
        <v>6</v>
      </c>
      <c r="B372" s="10" t="s">
        <v>710</v>
      </c>
      <c r="C372" s="10" t="s">
        <v>711</v>
      </c>
      <c r="D372" s="11">
        <v>90</v>
      </c>
      <c r="E372" s="11">
        <v>90</v>
      </c>
      <c r="F372" s="11">
        <v>0.373</v>
      </c>
      <c r="G372" s="12">
        <f t="shared" si="20"/>
        <v>0.373</v>
      </c>
      <c r="H372" s="19" t="str">
        <f t="shared" si="19"/>
        <v>CONFORME</v>
      </c>
      <c r="I372" s="20"/>
    </row>
    <row r="373" spans="1:9" x14ac:dyDescent="0.25">
      <c r="A373" s="14" t="s">
        <v>6</v>
      </c>
      <c r="B373" s="14" t="s">
        <v>712</v>
      </c>
      <c r="C373" s="14" t="s">
        <v>713</v>
      </c>
      <c r="D373" s="15">
        <v>16</v>
      </c>
      <c r="E373" s="15">
        <v>16</v>
      </c>
      <c r="F373" s="15">
        <v>0.41799999999999998</v>
      </c>
      <c r="G373" s="16">
        <f t="shared" si="20"/>
        <v>0.41799999999999998</v>
      </c>
      <c r="H373" s="17" t="str">
        <f t="shared" si="19"/>
        <v>CONFORME</v>
      </c>
      <c r="I373" s="18"/>
    </row>
    <row r="374" spans="1:9" x14ac:dyDescent="0.25">
      <c r="A374" s="10" t="s">
        <v>6</v>
      </c>
      <c r="B374" s="10" t="s">
        <v>714</v>
      </c>
      <c r="C374" s="10" t="s">
        <v>715</v>
      </c>
      <c r="D374" s="11">
        <v>11</v>
      </c>
      <c r="E374" s="11">
        <v>11</v>
      </c>
      <c r="F374" s="11">
        <v>0.38600000000000001</v>
      </c>
      <c r="G374" s="12">
        <f t="shared" si="20"/>
        <v>0.38600000000000001</v>
      </c>
      <c r="H374" s="19" t="str">
        <f t="shared" si="19"/>
        <v>CONFORME</v>
      </c>
      <c r="I374" s="20"/>
    </row>
    <row r="375" spans="1:9" x14ac:dyDescent="0.25">
      <c r="A375" s="14" t="s">
        <v>6</v>
      </c>
      <c r="B375" s="14" t="s">
        <v>716</v>
      </c>
      <c r="C375" s="14" t="s">
        <v>717</v>
      </c>
      <c r="D375" s="15">
        <v>50</v>
      </c>
      <c r="E375" s="15">
        <v>50</v>
      </c>
      <c r="F375" s="15">
        <v>0.36199999999999999</v>
      </c>
      <c r="G375" s="16">
        <f t="shared" si="20"/>
        <v>0.36199999999999999</v>
      </c>
      <c r="H375" s="17" t="str">
        <f t="shared" si="19"/>
        <v>CONFORME</v>
      </c>
      <c r="I375" s="18"/>
    </row>
    <row r="376" spans="1:9" x14ac:dyDescent="0.25">
      <c r="A376" s="10" t="s">
        <v>6</v>
      </c>
      <c r="B376" s="10" t="s">
        <v>718</v>
      </c>
      <c r="C376" s="10" t="s">
        <v>719</v>
      </c>
      <c r="D376" s="11">
        <v>260</v>
      </c>
      <c r="E376" s="11">
        <v>260</v>
      </c>
      <c r="F376" s="11">
        <v>0.44700000000000001</v>
      </c>
      <c r="G376" s="12">
        <f t="shared" si="20"/>
        <v>0.44700000000000001</v>
      </c>
      <c r="H376" s="19" t="str">
        <f t="shared" si="19"/>
        <v>CONFORME</v>
      </c>
      <c r="I376" s="20"/>
    </row>
    <row r="377" spans="1:9" x14ac:dyDescent="0.25">
      <c r="A377" s="14" t="s">
        <v>6</v>
      </c>
      <c r="B377" s="14" t="s">
        <v>720</v>
      </c>
      <c r="C377" s="14" t="s">
        <v>721</v>
      </c>
      <c r="D377" s="15">
        <v>23</v>
      </c>
      <c r="E377" s="15">
        <v>23</v>
      </c>
      <c r="F377" s="15">
        <v>0.40100000000000002</v>
      </c>
      <c r="G377" s="16">
        <f t="shared" si="20"/>
        <v>0.40100000000000002</v>
      </c>
      <c r="H377" s="17" t="str">
        <f t="shared" si="19"/>
        <v>CONFORME</v>
      </c>
      <c r="I377" s="18"/>
    </row>
    <row r="378" spans="1:9" x14ac:dyDescent="0.25">
      <c r="A378" s="10" t="s">
        <v>6</v>
      </c>
      <c r="B378" s="10" t="s">
        <v>722</v>
      </c>
      <c r="C378" s="10" t="s">
        <v>723</v>
      </c>
      <c r="D378" s="11">
        <v>12</v>
      </c>
      <c r="E378" s="11">
        <v>12</v>
      </c>
      <c r="F378" s="11">
        <v>0.748</v>
      </c>
      <c r="G378" s="12">
        <f t="shared" si="20"/>
        <v>0.748</v>
      </c>
      <c r="H378" s="19" t="str">
        <f t="shared" si="19"/>
        <v>CONFORME</v>
      </c>
      <c r="I378" s="20"/>
    </row>
    <row r="379" spans="1:9" x14ac:dyDescent="0.25">
      <c r="A379" s="14" t="s">
        <v>6</v>
      </c>
      <c r="B379" s="14" t="s">
        <v>724</v>
      </c>
      <c r="C379" s="14" t="s">
        <v>725</v>
      </c>
      <c r="D379" s="15">
        <v>40</v>
      </c>
      <c r="E379" s="15">
        <v>40</v>
      </c>
      <c r="F379" s="15">
        <v>0.46400000000000002</v>
      </c>
      <c r="G379" s="16">
        <f t="shared" si="20"/>
        <v>0.46400000000000002</v>
      </c>
      <c r="H379" s="17" t="str">
        <f t="shared" si="19"/>
        <v>CONFORME</v>
      </c>
      <c r="I379" s="18"/>
    </row>
    <row r="380" spans="1:9" x14ac:dyDescent="0.25">
      <c r="A380" s="10" t="s">
        <v>6</v>
      </c>
      <c r="B380" s="10" t="s">
        <v>726</v>
      </c>
      <c r="C380" s="10" t="s">
        <v>727</v>
      </c>
      <c r="D380" s="11">
        <v>148</v>
      </c>
      <c r="E380" s="11">
        <v>148</v>
      </c>
      <c r="F380" s="11">
        <v>0.378</v>
      </c>
      <c r="G380" s="12">
        <f t="shared" si="20"/>
        <v>0.378</v>
      </c>
      <c r="H380" s="19" t="str">
        <f t="shared" si="19"/>
        <v>CONFORME</v>
      </c>
      <c r="I380" s="20"/>
    </row>
    <row r="381" spans="1:9" x14ac:dyDescent="0.25">
      <c r="A381" s="14" t="s">
        <v>6</v>
      </c>
      <c r="B381" s="14" t="s">
        <v>728</v>
      </c>
      <c r="C381" s="14" t="s">
        <v>729</v>
      </c>
      <c r="D381" s="15">
        <v>12</v>
      </c>
      <c r="E381" s="15">
        <v>12</v>
      </c>
      <c r="F381" s="15">
        <v>0.53800000000000003</v>
      </c>
      <c r="G381" s="16">
        <f t="shared" si="20"/>
        <v>0.53800000000000003</v>
      </c>
      <c r="H381" s="17" t="str">
        <f t="shared" si="19"/>
        <v>CONFORME</v>
      </c>
      <c r="I381" s="18"/>
    </row>
    <row r="382" spans="1:9" x14ac:dyDescent="0.25">
      <c r="A382" s="10" t="s">
        <v>6</v>
      </c>
      <c r="B382" s="10" t="s">
        <v>730</v>
      </c>
      <c r="C382" s="10" t="s">
        <v>731</v>
      </c>
      <c r="D382" s="11">
        <v>21</v>
      </c>
      <c r="E382" s="11">
        <v>21</v>
      </c>
      <c r="F382" s="11">
        <v>0.42399999999999999</v>
      </c>
      <c r="G382" s="12">
        <f t="shared" si="20"/>
        <v>0.42399999999999999</v>
      </c>
      <c r="H382" s="19" t="str">
        <f t="shared" si="19"/>
        <v>CONFORME</v>
      </c>
      <c r="I382" s="20"/>
    </row>
    <row r="383" spans="1:9" x14ac:dyDescent="0.25">
      <c r="A383" s="14" t="s">
        <v>6</v>
      </c>
      <c r="B383" s="14" t="s">
        <v>9012</v>
      </c>
      <c r="C383" s="14" t="s">
        <v>9013</v>
      </c>
      <c r="D383" s="15">
        <v>1</v>
      </c>
      <c r="E383" s="15">
        <v>1</v>
      </c>
      <c r="F383" s="15">
        <v>0.40799999999999997</v>
      </c>
      <c r="G383" s="16">
        <f t="shared" si="20"/>
        <v>0.40799999999999997</v>
      </c>
      <c r="H383" s="17" t="str">
        <f t="shared" si="19"/>
        <v>CONFORME</v>
      </c>
      <c r="I383" s="18"/>
    </row>
    <row r="384" spans="1:9" x14ac:dyDescent="0.25">
      <c r="A384" s="10" t="s">
        <v>6</v>
      </c>
      <c r="B384" s="10" t="s">
        <v>732</v>
      </c>
      <c r="C384" s="10" t="s">
        <v>729</v>
      </c>
      <c r="D384" s="11">
        <v>7</v>
      </c>
      <c r="E384" s="11">
        <v>7</v>
      </c>
      <c r="F384" s="11">
        <v>0.53900000000000003</v>
      </c>
      <c r="G384" s="12">
        <f t="shared" si="20"/>
        <v>0.53900000000000003</v>
      </c>
      <c r="H384" s="19" t="str">
        <f t="shared" si="19"/>
        <v>CONFORME</v>
      </c>
      <c r="I384" s="20"/>
    </row>
    <row r="385" spans="1:9" x14ac:dyDescent="0.25">
      <c r="A385" s="14" t="s">
        <v>6</v>
      </c>
      <c r="B385" s="14" t="s">
        <v>733</v>
      </c>
      <c r="C385" s="14" t="s">
        <v>734</v>
      </c>
      <c r="D385" s="15">
        <v>17</v>
      </c>
      <c r="E385" s="15">
        <v>17</v>
      </c>
      <c r="F385" s="15">
        <v>0.39500000000000002</v>
      </c>
      <c r="G385" s="16">
        <f t="shared" si="20"/>
        <v>0.39500000000000002</v>
      </c>
      <c r="H385" s="17" t="str">
        <f t="shared" si="19"/>
        <v>CONFORME</v>
      </c>
      <c r="I385" s="18"/>
    </row>
    <row r="386" spans="1:9" x14ac:dyDescent="0.25">
      <c r="A386" s="10" t="s">
        <v>6</v>
      </c>
      <c r="B386" s="10" t="s">
        <v>735</v>
      </c>
      <c r="C386" s="10" t="s">
        <v>736</v>
      </c>
      <c r="D386" s="11">
        <v>2</v>
      </c>
      <c r="E386" s="11">
        <v>2</v>
      </c>
      <c r="F386" s="11">
        <v>0.25</v>
      </c>
      <c r="G386" s="12">
        <f t="shared" si="20"/>
        <v>0.25</v>
      </c>
      <c r="H386" s="19" t="str">
        <f t="shared" si="19"/>
        <v>CONFORME</v>
      </c>
      <c r="I386" s="20"/>
    </row>
    <row r="387" spans="1:9" x14ac:dyDescent="0.25">
      <c r="A387" s="14" t="s">
        <v>6</v>
      </c>
      <c r="B387" s="14" t="s">
        <v>737</v>
      </c>
      <c r="C387" s="14" t="s">
        <v>738</v>
      </c>
      <c r="D387" s="15">
        <v>5</v>
      </c>
      <c r="E387" s="15">
        <v>5</v>
      </c>
      <c r="F387" s="15">
        <v>0.2</v>
      </c>
      <c r="G387" s="16">
        <f t="shared" si="20"/>
        <v>0.2</v>
      </c>
      <c r="H387" s="17" t="str">
        <f t="shared" ref="H387:H450" si="21">IF(F387=G387,"CONFORME","REVISAR")</f>
        <v>CONFORME</v>
      </c>
      <c r="I387" s="18"/>
    </row>
    <row r="388" spans="1:9" x14ac:dyDescent="0.25">
      <c r="A388" s="10" t="s">
        <v>6</v>
      </c>
      <c r="B388" s="10" t="s">
        <v>739</v>
      </c>
      <c r="C388" s="10" t="s">
        <v>740</v>
      </c>
      <c r="D388" s="11">
        <v>22</v>
      </c>
      <c r="E388" s="11">
        <v>22</v>
      </c>
      <c r="F388" s="11">
        <v>0.39100000000000001</v>
      </c>
      <c r="G388" s="12">
        <f t="shared" si="20"/>
        <v>0.39100000000000001</v>
      </c>
      <c r="H388" s="19" t="str">
        <f t="shared" si="21"/>
        <v>CONFORME</v>
      </c>
      <c r="I388" s="20"/>
    </row>
    <row r="389" spans="1:9" x14ac:dyDescent="0.25">
      <c r="A389" s="14" t="s">
        <v>6</v>
      </c>
      <c r="B389" s="14" t="s">
        <v>741</v>
      </c>
      <c r="C389" s="14" t="s">
        <v>742</v>
      </c>
      <c r="D389" s="15">
        <v>9</v>
      </c>
      <c r="E389" s="15">
        <v>9</v>
      </c>
      <c r="F389" s="15">
        <v>0.25</v>
      </c>
      <c r="G389" s="16">
        <f t="shared" si="20"/>
        <v>0.25</v>
      </c>
      <c r="H389" s="17" t="str">
        <f t="shared" si="21"/>
        <v>CONFORME</v>
      </c>
      <c r="I389" s="18"/>
    </row>
    <row r="390" spans="1:9" x14ac:dyDescent="0.25">
      <c r="A390" s="10" t="s">
        <v>6</v>
      </c>
      <c r="B390" s="10" t="s">
        <v>743</v>
      </c>
      <c r="C390" s="10" t="s">
        <v>744</v>
      </c>
      <c r="D390" s="11">
        <v>21</v>
      </c>
      <c r="E390" s="11">
        <v>21</v>
      </c>
      <c r="F390" s="11">
        <v>0.25900000000000001</v>
      </c>
      <c r="G390" s="12">
        <f t="shared" si="20"/>
        <v>0.25900000000000001</v>
      </c>
      <c r="H390" s="19" t="str">
        <f t="shared" si="21"/>
        <v>CONFORME</v>
      </c>
      <c r="I390" s="20"/>
    </row>
    <row r="391" spans="1:9" x14ac:dyDescent="0.25">
      <c r="A391" s="14" t="s">
        <v>6</v>
      </c>
      <c r="B391" s="14" t="s">
        <v>745</v>
      </c>
      <c r="C391" s="14" t="s">
        <v>746</v>
      </c>
      <c r="D391" s="15">
        <v>1</v>
      </c>
      <c r="E391" s="15">
        <v>1</v>
      </c>
      <c r="F391" s="15">
        <v>0.17499999999999999</v>
      </c>
      <c r="G391" s="16">
        <f t="shared" si="20"/>
        <v>0.17499999999999999</v>
      </c>
      <c r="H391" s="17" t="str">
        <f t="shared" si="21"/>
        <v>CONFORME</v>
      </c>
      <c r="I391" s="18"/>
    </row>
    <row r="392" spans="1:9" x14ac:dyDescent="0.25">
      <c r="A392" s="10" t="s">
        <v>6</v>
      </c>
      <c r="B392" s="10" t="s">
        <v>747</v>
      </c>
      <c r="C392" s="10" t="s">
        <v>748</v>
      </c>
      <c r="D392" s="11">
        <v>1</v>
      </c>
      <c r="E392" s="11">
        <v>1</v>
      </c>
      <c r="F392" s="11">
        <v>0.39600000000000002</v>
      </c>
      <c r="G392" s="12">
        <f t="shared" si="20"/>
        <v>0.39600000000000002</v>
      </c>
      <c r="H392" s="19" t="str">
        <f t="shared" si="21"/>
        <v>CONFORME</v>
      </c>
      <c r="I392" s="20"/>
    </row>
    <row r="393" spans="1:9" x14ac:dyDescent="0.25">
      <c r="A393" s="14" t="s">
        <v>6</v>
      </c>
      <c r="B393" s="14" t="s">
        <v>749</v>
      </c>
      <c r="C393" s="14" t="s">
        <v>750</v>
      </c>
      <c r="D393" s="15">
        <v>1</v>
      </c>
      <c r="E393" s="15">
        <v>1</v>
      </c>
      <c r="F393" s="15">
        <v>0.42799999999999999</v>
      </c>
      <c r="G393" s="16">
        <f t="shared" si="20"/>
        <v>0.42799999999999999</v>
      </c>
      <c r="H393" s="17" t="str">
        <f t="shared" si="21"/>
        <v>CONFORME</v>
      </c>
      <c r="I393" s="18"/>
    </row>
    <row r="394" spans="1:9" x14ac:dyDescent="0.25">
      <c r="A394" s="10" t="s">
        <v>6</v>
      </c>
      <c r="B394" s="10" t="s">
        <v>751</v>
      </c>
      <c r="C394" s="10" t="s">
        <v>752</v>
      </c>
      <c r="D394" s="11">
        <v>2</v>
      </c>
      <c r="E394" s="11">
        <v>2</v>
      </c>
      <c r="F394" s="11">
        <v>0.46600000000000003</v>
      </c>
      <c r="G394" s="12">
        <f t="shared" si="20"/>
        <v>0.46600000000000003</v>
      </c>
      <c r="H394" s="19" t="str">
        <f t="shared" si="21"/>
        <v>CONFORME</v>
      </c>
      <c r="I394" s="20"/>
    </row>
    <row r="395" spans="1:9" x14ac:dyDescent="0.25">
      <c r="A395" s="14" t="s">
        <v>6</v>
      </c>
      <c r="B395" s="14" t="s">
        <v>753</v>
      </c>
      <c r="C395" s="14" t="s">
        <v>754</v>
      </c>
      <c r="D395" s="15">
        <v>18</v>
      </c>
      <c r="E395" s="15">
        <v>18</v>
      </c>
      <c r="F395" s="15">
        <v>0.13400000000000001</v>
      </c>
      <c r="G395" s="16">
        <f t="shared" si="20"/>
        <v>0.13400000000000001</v>
      </c>
      <c r="H395" s="17" t="str">
        <f t="shared" si="21"/>
        <v>CONFORME</v>
      </c>
      <c r="I395" s="18"/>
    </row>
    <row r="396" spans="1:9" x14ac:dyDescent="0.25">
      <c r="A396" s="10" t="s">
        <v>6</v>
      </c>
      <c r="B396" s="10" t="s">
        <v>755</v>
      </c>
      <c r="C396" s="10" t="s">
        <v>756</v>
      </c>
      <c r="D396" s="11">
        <v>16</v>
      </c>
      <c r="E396" s="11">
        <v>16</v>
      </c>
      <c r="F396" s="11">
        <v>0.13</v>
      </c>
      <c r="G396" s="12">
        <f t="shared" si="20"/>
        <v>0.13</v>
      </c>
      <c r="H396" s="19" t="str">
        <f t="shared" si="21"/>
        <v>CONFORME</v>
      </c>
      <c r="I396" s="20"/>
    </row>
    <row r="397" spans="1:9" x14ac:dyDescent="0.25">
      <c r="A397" s="14" t="s">
        <v>6</v>
      </c>
      <c r="B397" s="14" t="s">
        <v>757</v>
      </c>
      <c r="C397" s="14" t="s">
        <v>758</v>
      </c>
      <c r="D397" s="15">
        <v>9</v>
      </c>
      <c r="E397" s="15">
        <v>9</v>
      </c>
      <c r="F397" s="15">
        <v>0.47199999999999998</v>
      </c>
      <c r="G397" s="16">
        <f t="shared" si="20"/>
        <v>0.47199999999999998</v>
      </c>
      <c r="H397" s="17" t="str">
        <f t="shared" si="21"/>
        <v>CONFORME</v>
      </c>
      <c r="I397" s="18"/>
    </row>
    <row r="398" spans="1:9" x14ac:dyDescent="0.25">
      <c r="A398" s="10" t="s">
        <v>6</v>
      </c>
      <c r="B398" s="10" t="s">
        <v>759</v>
      </c>
      <c r="C398" s="10" t="s">
        <v>760</v>
      </c>
      <c r="D398" s="11">
        <v>14</v>
      </c>
      <c r="E398" s="11">
        <v>14</v>
      </c>
      <c r="F398" s="11">
        <v>0.42499999999999999</v>
      </c>
      <c r="G398" s="12">
        <f t="shared" si="20"/>
        <v>0.42499999999999999</v>
      </c>
      <c r="H398" s="19" t="str">
        <f t="shared" si="21"/>
        <v>CONFORME</v>
      </c>
      <c r="I398" s="20"/>
    </row>
    <row r="399" spans="1:9" x14ac:dyDescent="0.25">
      <c r="A399" s="14" t="s">
        <v>6</v>
      </c>
      <c r="B399" s="14" t="s">
        <v>761</v>
      </c>
      <c r="C399" s="14" t="s">
        <v>762</v>
      </c>
      <c r="D399" s="15">
        <v>20</v>
      </c>
      <c r="E399" s="15">
        <v>20</v>
      </c>
      <c r="F399" s="15">
        <v>2.3E-2</v>
      </c>
      <c r="G399" s="16">
        <f t="shared" si="20"/>
        <v>2.3E-2</v>
      </c>
      <c r="H399" s="17" t="str">
        <f t="shared" si="21"/>
        <v>CONFORME</v>
      </c>
      <c r="I399" s="18"/>
    </row>
    <row r="400" spans="1:9" x14ac:dyDescent="0.25">
      <c r="A400" s="10" t="s">
        <v>6</v>
      </c>
      <c r="B400" s="10" t="s">
        <v>763</v>
      </c>
      <c r="C400" s="10" t="s">
        <v>764</v>
      </c>
      <c r="D400" s="11">
        <v>17</v>
      </c>
      <c r="E400" s="11">
        <v>17</v>
      </c>
      <c r="F400" s="11">
        <v>4.7500000000000001E-2</v>
      </c>
      <c r="G400" s="12">
        <f t="shared" si="20"/>
        <v>4.7500000000000001E-2</v>
      </c>
      <c r="H400" s="19" t="str">
        <f t="shared" si="21"/>
        <v>CONFORME</v>
      </c>
      <c r="I400" s="20"/>
    </row>
    <row r="401" spans="1:9" x14ac:dyDescent="0.25">
      <c r="A401" s="14" t="s">
        <v>6</v>
      </c>
      <c r="B401" s="14" t="s">
        <v>765</v>
      </c>
      <c r="C401" s="14" t="s">
        <v>766</v>
      </c>
      <c r="D401" s="15">
        <v>1</v>
      </c>
      <c r="E401" s="15">
        <v>1</v>
      </c>
      <c r="F401" s="15">
        <v>4.5999999999999999E-2</v>
      </c>
      <c r="G401" s="16">
        <f t="shared" si="20"/>
        <v>4.5999999999999999E-2</v>
      </c>
      <c r="H401" s="17" t="str">
        <f t="shared" si="21"/>
        <v>CONFORME</v>
      </c>
      <c r="I401" s="18"/>
    </row>
    <row r="402" spans="1:9" x14ac:dyDescent="0.25">
      <c r="A402" s="10" t="s">
        <v>6</v>
      </c>
      <c r="B402" s="10" t="s">
        <v>767</v>
      </c>
      <c r="C402" s="10" t="s">
        <v>768</v>
      </c>
      <c r="D402" s="11">
        <v>2</v>
      </c>
      <c r="E402" s="11">
        <v>2</v>
      </c>
      <c r="F402" s="11">
        <v>1.603</v>
      </c>
      <c r="G402" s="12">
        <f t="shared" si="20"/>
        <v>1.603</v>
      </c>
      <c r="H402" s="19" t="str">
        <f t="shared" si="21"/>
        <v>CONFORME</v>
      </c>
      <c r="I402" s="20"/>
    </row>
    <row r="403" spans="1:9" x14ac:dyDescent="0.25">
      <c r="A403" s="14" t="s">
        <v>6</v>
      </c>
      <c r="B403" s="14" t="s">
        <v>769</v>
      </c>
      <c r="C403" s="14" t="s">
        <v>770</v>
      </c>
      <c r="D403" s="15">
        <v>13</v>
      </c>
      <c r="E403" s="15">
        <v>13</v>
      </c>
      <c r="F403" s="15">
        <v>0.56399999999999995</v>
      </c>
      <c r="G403" s="16">
        <f t="shared" si="20"/>
        <v>0.56399999999999995</v>
      </c>
      <c r="H403" s="17" t="str">
        <f t="shared" si="21"/>
        <v>CONFORME</v>
      </c>
      <c r="I403" s="18"/>
    </row>
    <row r="404" spans="1:9" x14ac:dyDescent="0.25">
      <c r="A404" s="10" t="s">
        <v>6</v>
      </c>
      <c r="B404" s="10" t="s">
        <v>771</v>
      </c>
      <c r="C404" s="10" t="s">
        <v>772</v>
      </c>
      <c r="D404" s="11">
        <v>2</v>
      </c>
      <c r="E404" s="11">
        <v>2</v>
      </c>
      <c r="F404" s="11">
        <v>1.7609999999999999</v>
      </c>
      <c r="G404" s="12">
        <f t="shared" ref="G404:G467" si="22">VLOOKUP(B404,DATAPESOS,6,FALSE)</f>
        <v>1.7609999999999999</v>
      </c>
      <c r="H404" s="19" t="str">
        <f t="shared" si="21"/>
        <v>CONFORME</v>
      </c>
      <c r="I404" s="20"/>
    </row>
    <row r="405" spans="1:9" x14ac:dyDescent="0.25">
      <c r="A405" s="14" t="s">
        <v>6</v>
      </c>
      <c r="B405" s="14" t="s">
        <v>773</v>
      </c>
      <c r="C405" s="14" t="s">
        <v>774</v>
      </c>
      <c r="D405" s="15">
        <v>9</v>
      </c>
      <c r="E405" s="15">
        <v>9</v>
      </c>
      <c r="F405" s="15">
        <v>1.73</v>
      </c>
      <c r="G405" s="16">
        <f t="shared" si="22"/>
        <v>1.73</v>
      </c>
      <c r="H405" s="17" t="str">
        <f t="shared" si="21"/>
        <v>CONFORME</v>
      </c>
      <c r="I405" s="18"/>
    </row>
    <row r="406" spans="1:9" x14ac:dyDescent="0.25">
      <c r="A406" s="10" t="s">
        <v>6</v>
      </c>
      <c r="B406" s="10" t="s">
        <v>775</v>
      </c>
      <c r="C406" s="10" t="s">
        <v>776</v>
      </c>
      <c r="D406" s="11">
        <v>10</v>
      </c>
      <c r="E406" s="11">
        <v>10</v>
      </c>
      <c r="F406" s="11">
        <v>5.907</v>
      </c>
      <c r="G406" s="12">
        <f t="shared" si="22"/>
        <v>5.907</v>
      </c>
      <c r="H406" s="19" t="str">
        <f t="shared" si="21"/>
        <v>CONFORME</v>
      </c>
      <c r="I406" s="20"/>
    </row>
    <row r="407" spans="1:9" x14ac:dyDescent="0.25">
      <c r="A407" s="14" t="s">
        <v>6</v>
      </c>
      <c r="B407" s="14" t="s">
        <v>777</v>
      </c>
      <c r="C407" s="14" t="s">
        <v>778</v>
      </c>
      <c r="D407" s="15">
        <v>2</v>
      </c>
      <c r="E407" s="15">
        <v>2</v>
      </c>
      <c r="F407" s="15">
        <v>1.675</v>
      </c>
      <c r="G407" s="16">
        <f t="shared" si="22"/>
        <v>1.675</v>
      </c>
      <c r="H407" s="17" t="str">
        <f t="shared" si="21"/>
        <v>CONFORME</v>
      </c>
      <c r="I407" s="18"/>
    </row>
    <row r="408" spans="1:9" x14ac:dyDescent="0.25">
      <c r="A408" s="10" t="s">
        <v>6</v>
      </c>
      <c r="B408" s="10" t="s">
        <v>779</v>
      </c>
      <c r="C408" s="10" t="s">
        <v>780</v>
      </c>
      <c r="D408" s="11">
        <v>25</v>
      </c>
      <c r="E408" s="11">
        <v>25</v>
      </c>
      <c r="F408" s="11">
        <v>0.99399999999999999</v>
      </c>
      <c r="G408" s="12">
        <f t="shared" si="22"/>
        <v>0.99399999999999999</v>
      </c>
      <c r="H408" s="19" t="str">
        <f t="shared" si="21"/>
        <v>CONFORME</v>
      </c>
      <c r="I408" s="20"/>
    </row>
    <row r="409" spans="1:9" x14ac:dyDescent="0.25">
      <c r="A409" s="14" t="s">
        <v>6</v>
      </c>
      <c r="B409" s="14" t="s">
        <v>781</v>
      </c>
      <c r="C409" s="14" t="s">
        <v>782</v>
      </c>
      <c r="D409" s="15">
        <v>20</v>
      </c>
      <c r="E409" s="15">
        <v>20</v>
      </c>
      <c r="F409" s="15">
        <v>0.23</v>
      </c>
      <c r="G409" s="16">
        <f t="shared" si="22"/>
        <v>0.23</v>
      </c>
      <c r="H409" s="17" t="str">
        <f t="shared" si="21"/>
        <v>CONFORME</v>
      </c>
      <c r="I409" s="18"/>
    </row>
    <row r="410" spans="1:9" x14ac:dyDescent="0.25">
      <c r="A410" s="10" t="s">
        <v>6</v>
      </c>
      <c r="B410" s="10" t="s">
        <v>783</v>
      </c>
      <c r="C410" s="10" t="s">
        <v>784</v>
      </c>
      <c r="D410" s="11">
        <v>10</v>
      </c>
      <c r="E410" s="11">
        <v>10</v>
      </c>
      <c r="F410" s="11">
        <v>5.2510000000000003</v>
      </c>
      <c r="G410" s="12">
        <f t="shared" si="22"/>
        <v>5.2510000000000003</v>
      </c>
      <c r="H410" s="19" t="str">
        <f t="shared" si="21"/>
        <v>CONFORME</v>
      </c>
      <c r="I410" s="20"/>
    </row>
    <row r="411" spans="1:9" x14ac:dyDescent="0.25">
      <c r="A411" s="14" t="s">
        <v>6</v>
      </c>
      <c r="B411" s="14" t="s">
        <v>785</v>
      </c>
      <c r="C411" s="14" t="s">
        <v>786</v>
      </c>
      <c r="D411" s="15">
        <v>4</v>
      </c>
      <c r="E411" s="15">
        <v>4</v>
      </c>
      <c r="F411" s="15">
        <v>23.081</v>
      </c>
      <c r="G411" s="16">
        <f t="shared" si="22"/>
        <v>23.081</v>
      </c>
      <c r="H411" s="17" t="str">
        <f t="shared" si="21"/>
        <v>CONFORME</v>
      </c>
      <c r="I411" s="18"/>
    </row>
    <row r="412" spans="1:9" x14ac:dyDescent="0.25">
      <c r="A412" s="10" t="s">
        <v>6</v>
      </c>
      <c r="B412" s="10" t="s">
        <v>787</v>
      </c>
      <c r="C412" s="10" t="s">
        <v>788</v>
      </c>
      <c r="D412" s="11">
        <v>2</v>
      </c>
      <c r="E412" s="11">
        <v>2</v>
      </c>
      <c r="F412" s="11">
        <v>0</v>
      </c>
      <c r="G412" s="12">
        <f t="shared" si="22"/>
        <v>1.8280000000000001</v>
      </c>
      <c r="H412" s="19" t="str">
        <f t="shared" si="21"/>
        <v>REVISAR</v>
      </c>
      <c r="I412" s="20"/>
    </row>
    <row r="413" spans="1:9" x14ac:dyDescent="0.25">
      <c r="A413" s="14" t="s">
        <v>6</v>
      </c>
      <c r="B413" s="14" t="s">
        <v>789</v>
      </c>
      <c r="C413" s="14" t="s">
        <v>790</v>
      </c>
      <c r="D413" s="15">
        <v>2</v>
      </c>
      <c r="E413" s="15">
        <v>2</v>
      </c>
      <c r="F413" s="15">
        <v>3.1789999999999998</v>
      </c>
      <c r="G413" s="16">
        <f t="shared" si="22"/>
        <v>3.1789999999999998</v>
      </c>
      <c r="H413" s="17" t="str">
        <f t="shared" si="21"/>
        <v>CONFORME</v>
      </c>
      <c r="I413" s="18"/>
    </row>
    <row r="414" spans="1:9" x14ac:dyDescent="0.25">
      <c r="A414" s="10" t="s">
        <v>6</v>
      </c>
      <c r="B414" s="10" t="s">
        <v>791</v>
      </c>
      <c r="C414" s="10" t="s">
        <v>792</v>
      </c>
      <c r="D414" s="11">
        <v>2</v>
      </c>
      <c r="E414" s="11">
        <v>2</v>
      </c>
      <c r="F414" s="11">
        <v>1</v>
      </c>
      <c r="G414" s="12">
        <f t="shared" si="22"/>
        <v>1.012</v>
      </c>
      <c r="H414" s="11" t="str">
        <f t="shared" si="21"/>
        <v>REVISAR</v>
      </c>
      <c r="I414" s="21"/>
    </row>
    <row r="415" spans="1:9" x14ac:dyDescent="0.25">
      <c r="A415" s="14" t="s">
        <v>6</v>
      </c>
      <c r="B415" s="14" t="s">
        <v>793</v>
      </c>
      <c r="C415" s="14" t="s">
        <v>794</v>
      </c>
      <c r="D415" s="15">
        <v>2</v>
      </c>
      <c r="E415" s="15">
        <v>2</v>
      </c>
      <c r="F415" s="15">
        <v>3.2879999999999998</v>
      </c>
      <c r="G415" s="16">
        <f t="shared" si="22"/>
        <v>3.2879999999999998</v>
      </c>
      <c r="H415" s="15" t="str">
        <f t="shared" si="21"/>
        <v>CONFORME</v>
      </c>
      <c r="I415" s="23"/>
    </row>
    <row r="416" spans="1:9" x14ac:dyDescent="0.25">
      <c r="A416" s="10" t="s">
        <v>6</v>
      </c>
      <c r="B416" s="10" t="s">
        <v>795</v>
      </c>
      <c r="C416" s="10" t="s">
        <v>796</v>
      </c>
      <c r="D416" s="11">
        <v>7</v>
      </c>
      <c r="E416" s="11">
        <v>7</v>
      </c>
      <c r="F416" s="11">
        <v>0.59299999999999997</v>
      </c>
      <c r="G416" s="12">
        <f t="shared" si="22"/>
        <v>0.59299999999999997</v>
      </c>
      <c r="H416" s="19" t="str">
        <f t="shared" si="21"/>
        <v>CONFORME</v>
      </c>
      <c r="I416" s="20"/>
    </row>
    <row r="417" spans="1:9" x14ac:dyDescent="0.25">
      <c r="A417" s="14" t="s">
        <v>6</v>
      </c>
      <c r="B417" s="14" t="s">
        <v>797</v>
      </c>
      <c r="C417" s="14" t="s">
        <v>798</v>
      </c>
      <c r="D417" s="15">
        <v>8</v>
      </c>
      <c r="E417" s="15">
        <v>8</v>
      </c>
      <c r="F417" s="15">
        <v>4.5999999999999999E-2</v>
      </c>
      <c r="G417" s="16">
        <f t="shared" si="22"/>
        <v>4.5999999999999999E-2</v>
      </c>
      <c r="H417" s="17" t="str">
        <f t="shared" si="21"/>
        <v>CONFORME</v>
      </c>
      <c r="I417" s="18"/>
    </row>
    <row r="418" spans="1:9" x14ac:dyDescent="0.25">
      <c r="A418" s="10" t="s">
        <v>6</v>
      </c>
      <c r="B418" s="10" t="s">
        <v>799</v>
      </c>
      <c r="C418" s="10" t="s">
        <v>800</v>
      </c>
      <c r="D418" s="11">
        <v>76</v>
      </c>
      <c r="E418" s="11">
        <v>76</v>
      </c>
      <c r="F418" s="11">
        <v>5.2999999999999999E-2</v>
      </c>
      <c r="G418" s="12">
        <f t="shared" si="22"/>
        <v>5.2999999999999999E-2</v>
      </c>
      <c r="H418" s="19" t="str">
        <f t="shared" si="21"/>
        <v>CONFORME</v>
      </c>
      <c r="I418" s="20"/>
    </row>
    <row r="419" spans="1:9" x14ac:dyDescent="0.25">
      <c r="A419" s="14" t="s">
        <v>6</v>
      </c>
      <c r="B419" s="14" t="s">
        <v>801</v>
      </c>
      <c r="C419" s="14" t="s">
        <v>802</v>
      </c>
      <c r="D419" s="15">
        <v>4</v>
      </c>
      <c r="E419" s="15">
        <v>4</v>
      </c>
      <c r="F419" s="15">
        <v>0.19900000000000001</v>
      </c>
      <c r="G419" s="16">
        <f t="shared" si="22"/>
        <v>0.19900000000000001</v>
      </c>
      <c r="H419" s="17" t="str">
        <f t="shared" si="21"/>
        <v>CONFORME</v>
      </c>
      <c r="I419" s="18"/>
    </row>
    <row r="420" spans="1:9" x14ac:dyDescent="0.25">
      <c r="A420" s="10" t="s">
        <v>6</v>
      </c>
      <c r="B420" s="10" t="s">
        <v>803</v>
      </c>
      <c r="C420" s="10" t="s">
        <v>804</v>
      </c>
      <c r="D420" s="11">
        <v>2</v>
      </c>
      <c r="E420" s="11">
        <v>2</v>
      </c>
      <c r="F420" s="11">
        <v>1.042</v>
      </c>
      <c r="G420" s="12">
        <f t="shared" si="22"/>
        <v>1.042</v>
      </c>
      <c r="H420" s="19" t="str">
        <f t="shared" si="21"/>
        <v>CONFORME</v>
      </c>
      <c r="I420" s="20"/>
    </row>
    <row r="421" spans="1:9" x14ac:dyDescent="0.25">
      <c r="A421" s="14" t="s">
        <v>6</v>
      </c>
      <c r="B421" s="14" t="s">
        <v>805</v>
      </c>
      <c r="C421" s="14" t="s">
        <v>806</v>
      </c>
      <c r="D421" s="15">
        <v>117</v>
      </c>
      <c r="E421" s="15">
        <v>117</v>
      </c>
      <c r="F421" s="15">
        <v>5.3999999999999999E-2</v>
      </c>
      <c r="G421" s="16">
        <f t="shared" si="22"/>
        <v>5.3999999999999999E-2</v>
      </c>
      <c r="H421" s="17" t="str">
        <f t="shared" si="21"/>
        <v>CONFORME</v>
      </c>
      <c r="I421" s="18"/>
    </row>
    <row r="422" spans="1:9" x14ac:dyDescent="0.25">
      <c r="A422" s="10" t="s">
        <v>6</v>
      </c>
      <c r="B422" s="10" t="s">
        <v>807</v>
      </c>
      <c r="C422" s="10" t="s">
        <v>808</v>
      </c>
      <c r="D422" s="11">
        <v>214</v>
      </c>
      <c r="E422" s="11">
        <v>214</v>
      </c>
      <c r="F422" s="11">
        <v>1.7999999999999999E-2</v>
      </c>
      <c r="G422" s="12">
        <f t="shared" si="22"/>
        <v>1.7999999999999999E-2</v>
      </c>
      <c r="H422" s="19" t="str">
        <f t="shared" si="21"/>
        <v>CONFORME</v>
      </c>
      <c r="I422" s="20"/>
    </row>
    <row r="423" spans="1:9" x14ac:dyDescent="0.25">
      <c r="A423" s="14" t="s">
        <v>6</v>
      </c>
      <c r="B423" s="14" t="s">
        <v>809</v>
      </c>
      <c r="C423" s="14" t="s">
        <v>810</v>
      </c>
      <c r="D423" s="15">
        <v>4</v>
      </c>
      <c r="E423" s="15">
        <v>4</v>
      </c>
      <c r="F423" s="15">
        <v>1.7669999999999999</v>
      </c>
      <c r="G423" s="16">
        <f t="shared" si="22"/>
        <v>1.7669999999999999</v>
      </c>
      <c r="H423" s="17" t="str">
        <f t="shared" si="21"/>
        <v>CONFORME</v>
      </c>
      <c r="I423" s="18"/>
    </row>
    <row r="424" spans="1:9" x14ac:dyDescent="0.25">
      <c r="A424" s="10" t="s">
        <v>6</v>
      </c>
      <c r="B424" s="10" t="s">
        <v>811</v>
      </c>
      <c r="C424" s="10" t="s">
        <v>812</v>
      </c>
      <c r="D424" s="11">
        <v>4</v>
      </c>
      <c r="E424" s="11">
        <v>4</v>
      </c>
      <c r="F424" s="11">
        <v>0.69599999999999995</v>
      </c>
      <c r="G424" s="12">
        <f t="shared" si="22"/>
        <v>0.69599999999999995</v>
      </c>
      <c r="H424" s="19" t="str">
        <f t="shared" si="21"/>
        <v>CONFORME</v>
      </c>
      <c r="I424" s="20"/>
    </row>
    <row r="425" spans="1:9" x14ac:dyDescent="0.25">
      <c r="A425" s="14" t="s">
        <v>6</v>
      </c>
      <c r="B425" s="14" t="s">
        <v>813</v>
      </c>
      <c r="C425" s="14" t="s">
        <v>814</v>
      </c>
      <c r="D425" s="15">
        <v>2</v>
      </c>
      <c r="E425" s="15">
        <v>2</v>
      </c>
      <c r="F425" s="15">
        <v>3.6419999999999999</v>
      </c>
      <c r="G425" s="16">
        <f t="shared" si="22"/>
        <v>3.6419999999999999</v>
      </c>
      <c r="H425" s="17" t="str">
        <f t="shared" si="21"/>
        <v>CONFORME</v>
      </c>
      <c r="I425" s="18"/>
    </row>
    <row r="426" spans="1:9" x14ac:dyDescent="0.25">
      <c r="A426" s="10" t="s">
        <v>6</v>
      </c>
      <c r="B426" s="10" t="s">
        <v>815</v>
      </c>
      <c r="C426" s="10" t="s">
        <v>816</v>
      </c>
      <c r="D426" s="11">
        <v>4</v>
      </c>
      <c r="E426" s="11">
        <v>4</v>
      </c>
      <c r="F426" s="11">
        <v>0.192</v>
      </c>
      <c r="G426" s="12">
        <f t="shared" si="22"/>
        <v>0.192</v>
      </c>
      <c r="H426" s="19" t="str">
        <f t="shared" si="21"/>
        <v>CONFORME</v>
      </c>
      <c r="I426" s="20"/>
    </row>
    <row r="427" spans="1:9" x14ac:dyDescent="0.25">
      <c r="A427" s="14" t="s">
        <v>6</v>
      </c>
      <c r="B427" s="14" t="s">
        <v>817</v>
      </c>
      <c r="C427" s="14" t="s">
        <v>818</v>
      </c>
      <c r="D427" s="15">
        <v>36</v>
      </c>
      <c r="E427" s="15">
        <v>36</v>
      </c>
      <c r="F427" s="15">
        <v>0.03</v>
      </c>
      <c r="G427" s="16">
        <f t="shared" si="22"/>
        <v>0.03</v>
      </c>
      <c r="H427" s="17" t="str">
        <f t="shared" si="21"/>
        <v>CONFORME</v>
      </c>
      <c r="I427" s="18"/>
    </row>
    <row r="428" spans="1:9" x14ac:dyDescent="0.25">
      <c r="A428" s="10" t="s">
        <v>6</v>
      </c>
      <c r="B428" s="10" t="s">
        <v>819</v>
      </c>
      <c r="C428" s="10" t="s">
        <v>820</v>
      </c>
      <c r="D428" s="11">
        <v>8</v>
      </c>
      <c r="E428" s="11">
        <v>8</v>
      </c>
      <c r="F428" s="11">
        <v>0.214</v>
      </c>
      <c r="G428" s="12">
        <f t="shared" si="22"/>
        <v>0.214</v>
      </c>
      <c r="H428" s="19" t="str">
        <f t="shared" si="21"/>
        <v>CONFORME</v>
      </c>
      <c r="I428" s="20"/>
    </row>
    <row r="429" spans="1:9" x14ac:dyDescent="0.25">
      <c r="A429" s="14" t="s">
        <v>6</v>
      </c>
      <c r="B429" s="14" t="s">
        <v>821</v>
      </c>
      <c r="C429" s="14" t="s">
        <v>822</v>
      </c>
      <c r="D429" s="15">
        <v>4</v>
      </c>
      <c r="E429" s="15">
        <v>4</v>
      </c>
      <c r="F429" s="15">
        <v>3.8159999999999998</v>
      </c>
      <c r="G429" s="16">
        <f t="shared" si="22"/>
        <v>3.8159999999999998</v>
      </c>
      <c r="H429" s="17" t="str">
        <f t="shared" si="21"/>
        <v>CONFORME</v>
      </c>
      <c r="I429" s="18"/>
    </row>
    <row r="430" spans="1:9" x14ac:dyDescent="0.25">
      <c r="A430" s="10" t="s">
        <v>6</v>
      </c>
      <c r="B430" s="10" t="s">
        <v>823</v>
      </c>
      <c r="C430" s="10" t="s">
        <v>824</v>
      </c>
      <c r="D430" s="11">
        <v>29</v>
      </c>
      <c r="E430" s="11">
        <v>29</v>
      </c>
      <c r="F430" s="11">
        <v>3.9369999999999998</v>
      </c>
      <c r="G430" s="12">
        <f t="shared" si="22"/>
        <v>3.9369999999999998</v>
      </c>
      <c r="H430" s="19" t="str">
        <f t="shared" si="21"/>
        <v>CONFORME</v>
      </c>
      <c r="I430" s="20"/>
    </row>
    <row r="431" spans="1:9" x14ac:dyDescent="0.25">
      <c r="A431" s="14" t="s">
        <v>6</v>
      </c>
      <c r="B431" s="14" t="s">
        <v>825</v>
      </c>
      <c r="C431" s="14" t="s">
        <v>826</v>
      </c>
      <c r="D431" s="15">
        <v>37</v>
      </c>
      <c r="E431" s="15">
        <v>37</v>
      </c>
      <c r="F431" s="15">
        <v>2.024</v>
      </c>
      <c r="G431" s="16">
        <f t="shared" si="22"/>
        <v>2.024</v>
      </c>
      <c r="H431" s="17" t="str">
        <f t="shared" si="21"/>
        <v>CONFORME</v>
      </c>
      <c r="I431" s="18"/>
    </row>
    <row r="432" spans="1:9" x14ac:dyDescent="0.25">
      <c r="A432" s="10" t="s">
        <v>6</v>
      </c>
      <c r="B432" s="10" t="s">
        <v>827</v>
      </c>
      <c r="C432" s="10" t="s">
        <v>828</v>
      </c>
      <c r="D432" s="11">
        <v>55</v>
      </c>
      <c r="E432" s="11">
        <v>55</v>
      </c>
      <c r="F432" s="11">
        <v>2.0619999999999998</v>
      </c>
      <c r="G432" s="12">
        <f t="shared" si="22"/>
        <v>2.0619999999999998</v>
      </c>
      <c r="H432" s="19" t="str">
        <f t="shared" si="21"/>
        <v>CONFORME</v>
      </c>
      <c r="I432" s="20"/>
    </row>
    <row r="433" spans="1:9" x14ac:dyDescent="0.25">
      <c r="A433" s="14" t="s">
        <v>6</v>
      </c>
      <c r="B433" s="14" t="s">
        <v>829</v>
      </c>
      <c r="C433" s="14" t="s">
        <v>830</v>
      </c>
      <c r="D433" s="15">
        <v>9</v>
      </c>
      <c r="E433" s="15">
        <v>9</v>
      </c>
      <c r="F433" s="15">
        <v>2.66</v>
      </c>
      <c r="G433" s="16">
        <f t="shared" si="22"/>
        <v>2.66</v>
      </c>
      <c r="H433" s="17" t="str">
        <f t="shared" si="21"/>
        <v>CONFORME</v>
      </c>
      <c r="I433" s="18"/>
    </row>
    <row r="434" spans="1:9" x14ac:dyDescent="0.25">
      <c r="A434" s="10" t="s">
        <v>6</v>
      </c>
      <c r="B434" s="10" t="s">
        <v>831</v>
      </c>
      <c r="C434" s="10" t="s">
        <v>832</v>
      </c>
      <c r="D434" s="11">
        <v>19</v>
      </c>
      <c r="E434" s="11">
        <v>19</v>
      </c>
      <c r="F434" s="11">
        <v>0.42499999999999999</v>
      </c>
      <c r="G434" s="12">
        <f t="shared" si="22"/>
        <v>0.42499999999999999</v>
      </c>
      <c r="H434" s="19" t="str">
        <f t="shared" si="21"/>
        <v>CONFORME</v>
      </c>
      <c r="I434" s="20"/>
    </row>
    <row r="435" spans="1:9" x14ac:dyDescent="0.25">
      <c r="A435" s="14" t="s">
        <v>6</v>
      </c>
      <c r="B435" s="14" t="s">
        <v>833</v>
      </c>
      <c r="C435" s="14" t="s">
        <v>834</v>
      </c>
      <c r="D435" s="15">
        <v>7</v>
      </c>
      <c r="E435" s="15">
        <v>7</v>
      </c>
      <c r="F435" s="15">
        <v>0.41399999999999998</v>
      </c>
      <c r="G435" s="16">
        <f t="shared" si="22"/>
        <v>0.41399999999999998</v>
      </c>
      <c r="H435" s="17" t="str">
        <f t="shared" si="21"/>
        <v>CONFORME</v>
      </c>
      <c r="I435" s="18"/>
    </row>
    <row r="436" spans="1:9" x14ac:dyDescent="0.25">
      <c r="A436" s="10" t="s">
        <v>6</v>
      </c>
      <c r="B436" s="10" t="s">
        <v>835</v>
      </c>
      <c r="C436" s="10" t="s">
        <v>836</v>
      </c>
      <c r="D436" s="11">
        <v>2</v>
      </c>
      <c r="E436" s="11">
        <v>2</v>
      </c>
      <c r="F436" s="11">
        <v>2.7749999999999999</v>
      </c>
      <c r="G436" s="12">
        <f t="shared" si="22"/>
        <v>2.7749999999999999</v>
      </c>
      <c r="H436" s="19" t="str">
        <f t="shared" si="21"/>
        <v>CONFORME</v>
      </c>
      <c r="I436" s="20"/>
    </row>
    <row r="437" spans="1:9" x14ac:dyDescent="0.25">
      <c r="A437" s="14" t="s">
        <v>6</v>
      </c>
      <c r="B437" s="14" t="s">
        <v>837</v>
      </c>
      <c r="C437" s="14" t="s">
        <v>838</v>
      </c>
      <c r="D437" s="15">
        <v>2</v>
      </c>
      <c r="E437" s="15">
        <v>2</v>
      </c>
      <c r="F437" s="15">
        <v>2.1949999999999998</v>
      </c>
      <c r="G437" s="16">
        <f t="shared" si="22"/>
        <v>2.1949999999999998</v>
      </c>
      <c r="H437" s="17" t="str">
        <f t="shared" si="21"/>
        <v>CONFORME</v>
      </c>
      <c r="I437" s="18"/>
    </row>
    <row r="438" spans="1:9" x14ac:dyDescent="0.25">
      <c r="A438" s="10" t="s">
        <v>6</v>
      </c>
      <c r="B438" s="10" t="s">
        <v>839</v>
      </c>
      <c r="C438" s="10" t="s">
        <v>840</v>
      </c>
      <c r="D438" s="11">
        <v>17</v>
      </c>
      <c r="E438" s="11">
        <v>17</v>
      </c>
      <c r="F438" s="11">
        <v>0</v>
      </c>
      <c r="G438" s="12">
        <f t="shared" si="22"/>
        <v>2.226</v>
      </c>
      <c r="H438" s="19" t="str">
        <f t="shared" si="21"/>
        <v>REVISAR</v>
      </c>
      <c r="I438" s="20"/>
    </row>
    <row r="439" spans="1:9" x14ac:dyDescent="0.25">
      <c r="A439" s="14" t="s">
        <v>6</v>
      </c>
      <c r="B439" s="14" t="s">
        <v>841</v>
      </c>
      <c r="C439" s="14" t="s">
        <v>842</v>
      </c>
      <c r="D439" s="15">
        <v>13</v>
      </c>
      <c r="E439" s="15">
        <v>13</v>
      </c>
      <c r="F439" s="15">
        <v>0.24</v>
      </c>
      <c r="G439" s="16">
        <f t="shared" si="22"/>
        <v>0.24</v>
      </c>
      <c r="H439" s="17" t="str">
        <f t="shared" si="21"/>
        <v>CONFORME</v>
      </c>
      <c r="I439" s="18"/>
    </row>
    <row r="440" spans="1:9" x14ac:dyDescent="0.25">
      <c r="A440" s="10" t="s">
        <v>6</v>
      </c>
      <c r="B440" s="10" t="s">
        <v>843</v>
      </c>
      <c r="C440" s="10" t="s">
        <v>844</v>
      </c>
      <c r="D440" s="11">
        <v>26</v>
      </c>
      <c r="E440" s="11">
        <v>26</v>
      </c>
      <c r="F440" s="11">
        <v>1.9</v>
      </c>
      <c r="G440" s="12">
        <f t="shared" si="22"/>
        <v>1.9</v>
      </c>
      <c r="H440" s="19" t="str">
        <f t="shared" si="21"/>
        <v>CONFORME</v>
      </c>
      <c r="I440" s="20"/>
    </row>
    <row r="441" spans="1:9" x14ac:dyDescent="0.25">
      <c r="A441" s="14" t="s">
        <v>6</v>
      </c>
      <c r="B441" s="14" t="s">
        <v>845</v>
      </c>
      <c r="C441" s="14" t="s">
        <v>846</v>
      </c>
      <c r="D441" s="15">
        <v>4</v>
      </c>
      <c r="E441" s="15">
        <v>4</v>
      </c>
      <c r="F441" s="15">
        <v>2.0390000000000001</v>
      </c>
      <c r="G441" s="16">
        <f t="shared" si="22"/>
        <v>2.0390000000000001</v>
      </c>
      <c r="H441" s="17" t="str">
        <f t="shared" si="21"/>
        <v>CONFORME</v>
      </c>
      <c r="I441" s="18"/>
    </row>
    <row r="442" spans="1:9" x14ac:dyDescent="0.25">
      <c r="A442" s="10" t="s">
        <v>6</v>
      </c>
      <c r="B442" s="10" t="s">
        <v>847</v>
      </c>
      <c r="C442" s="10" t="s">
        <v>848</v>
      </c>
      <c r="D442" s="11">
        <v>19</v>
      </c>
      <c r="E442" s="11">
        <v>19</v>
      </c>
      <c r="F442" s="11">
        <v>0.315</v>
      </c>
      <c r="G442" s="12">
        <f t="shared" si="22"/>
        <v>0.315</v>
      </c>
      <c r="H442" s="19" t="str">
        <f t="shared" si="21"/>
        <v>CONFORME</v>
      </c>
      <c r="I442" s="20"/>
    </row>
    <row r="443" spans="1:9" x14ac:dyDescent="0.25">
      <c r="A443" s="14" t="s">
        <v>6</v>
      </c>
      <c r="B443" s="14" t="s">
        <v>849</v>
      </c>
      <c r="C443" s="14" t="s">
        <v>850</v>
      </c>
      <c r="D443" s="15">
        <v>85</v>
      </c>
      <c r="E443" s="15">
        <v>85</v>
      </c>
      <c r="F443" s="15">
        <v>0.41199999999999998</v>
      </c>
      <c r="G443" s="16">
        <f t="shared" si="22"/>
        <v>0.41199999999999998</v>
      </c>
      <c r="H443" s="17" t="str">
        <f t="shared" si="21"/>
        <v>CONFORME</v>
      </c>
      <c r="I443" s="18"/>
    </row>
    <row r="444" spans="1:9" x14ac:dyDescent="0.25">
      <c r="A444" s="10" t="s">
        <v>6</v>
      </c>
      <c r="B444" s="10" t="s">
        <v>851</v>
      </c>
      <c r="C444" s="10" t="s">
        <v>852</v>
      </c>
      <c r="D444" s="11">
        <v>40</v>
      </c>
      <c r="E444" s="11">
        <v>40</v>
      </c>
      <c r="F444" s="11">
        <v>0</v>
      </c>
      <c r="G444" s="12">
        <f t="shared" si="22"/>
        <v>0.40200000000000002</v>
      </c>
      <c r="H444" s="19" t="str">
        <f t="shared" si="21"/>
        <v>REVISAR</v>
      </c>
      <c r="I444" s="20"/>
    </row>
    <row r="445" spans="1:9" x14ac:dyDescent="0.25">
      <c r="A445" s="14" t="s">
        <v>6</v>
      </c>
      <c r="B445" s="14" t="s">
        <v>853</v>
      </c>
      <c r="C445" s="14" t="s">
        <v>854</v>
      </c>
      <c r="D445" s="15">
        <v>32</v>
      </c>
      <c r="E445" s="15">
        <v>32</v>
      </c>
      <c r="F445" s="15">
        <v>0.216</v>
      </c>
      <c r="G445" s="16">
        <f t="shared" si="22"/>
        <v>0.216</v>
      </c>
      <c r="H445" s="17" t="str">
        <f t="shared" si="21"/>
        <v>CONFORME</v>
      </c>
      <c r="I445" s="18"/>
    </row>
    <row r="446" spans="1:9" x14ac:dyDescent="0.25">
      <c r="A446" s="10" t="s">
        <v>6</v>
      </c>
      <c r="B446" s="10" t="s">
        <v>855</v>
      </c>
      <c r="C446" s="10" t="s">
        <v>856</v>
      </c>
      <c r="D446" s="11">
        <v>5</v>
      </c>
      <c r="E446" s="11">
        <v>5</v>
      </c>
      <c r="F446" s="11">
        <v>0.20599999999999999</v>
      </c>
      <c r="G446" s="12">
        <f t="shared" si="22"/>
        <v>0.20599999999999999</v>
      </c>
      <c r="H446" s="19" t="str">
        <f t="shared" si="21"/>
        <v>CONFORME</v>
      </c>
      <c r="I446" s="20"/>
    </row>
    <row r="447" spans="1:9" x14ac:dyDescent="0.25">
      <c r="A447" s="14" t="s">
        <v>6</v>
      </c>
      <c r="B447" s="14" t="s">
        <v>857</v>
      </c>
      <c r="C447" s="14" t="s">
        <v>858</v>
      </c>
      <c r="D447" s="15">
        <v>3</v>
      </c>
      <c r="E447" s="15">
        <v>3</v>
      </c>
      <c r="F447" s="15">
        <v>3.7989999999999999</v>
      </c>
      <c r="G447" s="16">
        <f t="shared" si="22"/>
        <v>3.7989999999999999</v>
      </c>
      <c r="H447" s="17" t="str">
        <f t="shared" si="21"/>
        <v>CONFORME</v>
      </c>
      <c r="I447" s="18"/>
    </row>
    <row r="448" spans="1:9" x14ac:dyDescent="0.25">
      <c r="A448" s="10" t="s">
        <v>6</v>
      </c>
      <c r="B448" s="10" t="s">
        <v>9014</v>
      </c>
      <c r="C448" s="10" t="s">
        <v>9015</v>
      </c>
      <c r="D448" s="11">
        <v>2</v>
      </c>
      <c r="E448" s="11">
        <v>2</v>
      </c>
      <c r="F448" s="11">
        <v>0.14599999999999999</v>
      </c>
      <c r="G448" s="12">
        <f t="shared" si="22"/>
        <v>0.14599999999999999</v>
      </c>
      <c r="H448" s="19" t="str">
        <f t="shared" si="21"/>
        <v>CONFORME</v>
      </c>
      <c r="I448" s="20"/>
    </row>
    <row r="449" spans="1:9" x14ac:dyDescent="0.25">
      <c r="A449" s="14" t="s">
        <v>6</v>
      </c>
      <c r="B449" s="14" t="s">
        <v>859</v>
      </c>
      <c r="C449" s="14" t="s">
        <v>860</v>
      </c>
      <c r="D449" s="15">
        <v>24</v>
      </c>
      <c r="E449" s="15">
        <v>24</v>
      </c>
      <c r="F449" s="15">
        <v>0.104</v>
      </c>
      <c r="G449" s="16">
        <f t="shared" si="22"/>
        <v>0.104</v>
      </c>
      <c r="H449" s="17" t="str">
        <f t="shared" si="21"/>
        <v>CONFORME</v>
      </c>
      <c r="I449" s="18"/>
    </row>
    <row r="450" spans="1:9" x14ac:dyDescent="0.25">
      <c r="A450" s="10" t="s">
        <v>6</v>
      </c>
      <c r="B450" s="10" t="s">
        <v>861</v>
      </c>
      <c r="C450" s="10" t="s">
        <v>862</v>
      </c>
      <c r="D450" s="11">
        <v>9</v>
      </c>
      <c r="E450" s="11">
        <v>9</v>
      </c>
      <c r="F450" s="11">
        <v>0.124</v>
      </c>
      <c r="G450" s="12">
        <f t="shared" si="22"/>
        <v>0.124</v>
      </c>
      <c r="H450" s="19" t="str">
        <f t="shared" si="21"/>
        <v>CONFORME</v>
      </c>
      <c r="I450" s="20"/>
    </row>
    <row r="451" spans="1:9" x14ac:dyDescent="0.25">
      <c r="A451" s="14" t="s">
        <v>6</v>
      </c>
      <c r="B451" s="14" t="s">
        <v>863</v>
      </c>
      <c r="C451" s="14" t="s">
        <v>864</v>
      </c>
      <c r="D451" s="15">
        <v>10</v>
      </c>
      <c r="E451" s="15">
        <v>10</v>
      </c>
      <c r="F451" s="15">
        <v>0.15</v>
      </c>
      <c r="G451" s="16">
        <f t="shared" si="22"/>
        <v>0.15</v>
      </c>
      <c r="H451" s="17" t="str">
        <f t="shared" ref="H451:H514" si="23">IF(F451=G451,"CONFORME","REVISAR")</f>
        <v>CONFORME</v>
      </c>
      <c r="I451" s="18"/>
    </row>
    <row r="452" spans="1:9" x14ac:dyDescent="0.25">
      <c r="A452" s="10" t="s">
        <v>6</v>
      </c>
      <c r="B452" s="10" t="s">
        <v>865</v>
      </c>
      <c r="C452" s="10" t="s">
        <v>866</v>
      </c>
      <c r="D452" s="11">
        <v>8</v>
      </c>
      <c r="E452" s="11">
        <v>8</v>
      </c>
      <c r="F452" s="11">
        <v>1.55</v>
      </c>
      <c r="G452" s="12">
        <f t="shared" si="22"/>
        <v>1.55</v>
      </c>
      <c r="H452" s="19" t="str">
        <f t="shared" si="23"/>
        <v>CONFORME</v>
      </c>
      <c r="I452" s="20"/>
    </row>
    <row r="453" spans="1:9" x14ac:dyDescent="0.25">
      <c r="A453" s="14" t="s">
        <v>6</v>
      </c>
      <c r="B453" s="14" t="s">
        <v>867</v>
      </c>
      <c r="C453" s="14" t="s">
        <v>868</v>
      </c>
      <c r="D453" s="15">
        <v>4</v>
      </c>
      <c r="E453" s="15">
        <v>4</v>
      </c>
      <c r="F453" s="15">
        <v>0.44700000000000001</v>
      </c>
      <c r="G453" s="16">
        <f t="shared" si="22"/>
        <v>0.44700000000000001</v>
      </c>
      <c r="H453" s="17" t="str">
        <f t="shared" si="23"/>
        <v>CONFORME</v>
      </c>
      <c r="I453" s="18"/>
    </row>
    <row r="454" spans="1:9" x14ac:dyDescent="0.25">
      <c r="A454" s="10" t="s">
        <v>6</v>
      </c>
      <c r="B454" s="10" t="s">
        <v>869</v>
      </c>
      <c r="C454" s="10" t="s">
        <v>870</v>
      </c>
      <c r="D454" s="11">
        <v>16</v>
      </c>
      <c r="E454" s="11">
        <v>16</v>
      </c>
      <c r="F454" s="11">
        <v>0.41</v>
      </c>
      <c r="G454" s="12">
        <f t="shared" si="22"/>
        <v>0.41</v>
      </c>
      <c r="H454" s="19" t="str">
        <f t="shared" si="23"/>
        <v>CONFORME</v>
      </c>
      <c r="I454" s="20"/>
    </row>
    <row r="455" spans="1:9" x14ac:dyDescent="0.25">
      <c r="A455" s="14" t="s">
        <v>6</v>
      </c>
      <c r="B455" s="14" t="s">
        <v>871</v>
      </c>
      <c r="C455" s="14" t="s">
        <v>872</v>
      </c>
      <c r="D455" s="15">
        <v>22</v>
      </c>
      <c r="E455" s="15">
        <v>22</v>
      </c>
      <c r="F455" s="15">
        <v>0.247</v>
      </c>
      <c r="G455" s="16">
        <f t="shared" si="22"/>
        <v>0.247</v>
      </c>
      <c r="H455" s="17" t="str">
        <f t="shared" si="23"/>
        <v>CONFORME</v>
      </c>
      <c r="I455" s="18"/>
    </row>
    <row r="456" spans="1:9" x14ac:dyDescent="0.25">
      <c r="A456" s="10" t="s">
        <v>6</v>
      </c>
      <c r="B456" s="10" t="s">
        <v>873</v>
      </c>
      <c r="C456" s="10" t="s">
        <v>874</v>
      </c>
      <c r="D456" s="11">
        <v>5</v>
      </c>
      <c r="E456" s="11">
        <v>5</v>
      </c>
      <c r="F456" s="11">
        <v>0.255</v>
      </c>
      <c r="G456" s="12">
        <f t="shared" si="22"/>
        <v>0.255</v>
      </c>
      <c r="H456" s="19" t="str">
        <f t="shared" si="23"/>
        <v>CONFORME</v>
      </c>
      <c r="I456" s="20"/>
    </row>
    <row r="457" spans="1:9" x14ac:dyDescent="0.25">
      <c r="A457" s="14" t="s">
        <v>6</v>
      </c>
      <c r="B457" s="14" t="s">
        <v>875</v>
      </c>
      <c r="C457" s="14" t="s">
        <v>876</v>
      </c>
      <c r="D457" s="15">
        <v>3</v>
      </c>
      <c r="E457" s="15">
        <v>3</v>
      </c>
      <c r="F457" s="15">
        <v>1.5309999999999999</v>
      </c>
      <c r="G457" s="16">
        <f t="shared" si="22"/>
        <v>1.5309999999999999</v>
      </c>
      <c r="H457" s="17" t="str">
        <f t="shared" si="23"/>
        <v>CONFORME</v>
      </c>
      <c r="I457" s="18"/>
    </row>
    <row r="458" spans="1:9" x14ac:dyDescent="0.25">
      <c r="A458" s="10" t="s">
        <v>6</v>
      </c>
      <c r="B458" s="10" t="s">
        <v>877</v>
      </c>
      <c r="C458" s="10" t="s">
        <v>878</v>
      </c>
      <c r="D458" s="11">
        <v>8</v>
      </c>
      <c r="E458" s="11">
        <v>8</v>
      </c>
      <c r="F458" s="11">
        <v>1.546</v>
      </c>
      <c r="G458" s="12">
        <f t="shared" si="22"/>
        <v>1.546</v>
      </c>
      <c r="H458" s="19" t="str">
        <f t="shared" si="23"/>
        <v>CONFORME</v>
      </c>
      <c r="I458" s="20"/>
    </row>
    <row r="459" spans="1:9" x14ac:dyDescent="0.25">
      <c r="A459" s="14" t="s">
        <v>6</v>
      </c>
      <c r="B459" s="14" t="s">
        <v>879</v>
      </c>
      <c r="C459" s="14" t="s">
        <v>880</v>
      </c>
      <c r="D459" s="15">
        <v>18</v>
      </c>
      <c r="E459" s="15">
        <v>18</v>
      </c>
      <c r="F459" s="15">
        <v>7.9000000000000001E-2</v>
      </c>
      <c r="G459" s="16">
        <f t="shared" si="22"/>
        <v>7.9000000000000001E-2</v>
      </c>
      <c r="H459" s="17" t="str">
        <f t="shared" si="23"/>
        <v>CONFORME</v>
      </c>
      <c r="I459" s="18"/>
    </row>
    <row r="460" spans="1:9" x14ac:dyDescent="0.25">
      <c r="A460" s="10" t="s">
        <v>6</v>
      </c>
      <c r="B460" s="10" t="s">
        <v>881</v>
      </c>
      <c r="C460" s="10" t="s">
        <v>882</v>
      </c>
      <c r="D460" s="11">
        <v>11</v>
      </c>
      <c r="E460" s="11">
        <v>11</v>
      </c>
      <c r="F460" s="11">
        <v>1.6080000000000001</v>
      </c>
      <c r="G460" s="12">
        <f t="shared" si="22"/>
        <v>1.6080000000000001</v>
      </c>
      <c r="H460" s="19" t="str">
        <f t="shared" si="23"/>
        <v>CONFORME</v>
      </c>
      <c r="I460" s="20"/>
    </row>
    <row r="461" spans="1:9" x14ac:dyDescent="0.25">
      <c r="A461" s="14" t="s">
        <v>6</v>
      </c>
      <c r="B461" s="14" t="s">
        <v>883</v>
      </c>
      <c r="C461" s="14" t="s">
        <v>884</v>
      </c>
      <c r="D461" s="15">
        <v>10</v>
      </c>
      <c r="E461" s="15">
        <v>10</v>
      </c>
      <c r="F461" s="15">
        <v>1.6180000000000001</v>
      </c>
      <c r="G461" s="16">
        <f t="shared" si="22"/>
        <v>1.6180000000000001</v>
      </c>
      <c r="H461" s="17" t="str">
        <f t="shared" si="23"/>
        <v>CONFORME</v>
      </c>
      <c r="I461" s="18"/>
    </row>
    <row r="462" spans="1:9" x14ac:dyDescent="0.25">
      <c r="A462" s="10" t="s">
        <v>6</v>
      </c>
      <c r="B462" s="10" t="s">
        <v>885</v>
      </c>
      <c r="C462" s="10" t="s">
        <v>886</v>
      </c>
      <c r="D462" s="11">
        <v>16</v>
      </c>
      <c r="E462" s="11">
        <v>16</v>
      </c>
      <c r="F462" s="11">
        <v>5.5E-2</v>
      </c>
      <c r="G462" s="12">
        <f t="shared" si="22"/>
        <v>5.5E-2</v>
      </c>
      <c r="H462" s="19" t="str">
        <f t="shared" si="23"/>
        <v>CONFORME</v>
      </c>
      <c r="I462" s="20"/>
    </row>
    <row r="463" spans="1:9" x14ac:dyDescent="0.25">
      <c r="A463" s="14" t="s">
        <v>6</v>
      </c>
      <c r="B463" s="14" t="s">
        <v>887</v>
      </c>
      <c r="C463" s="14" t="s">
        <v>888</v>
      </c>
      <c r="D463" s="15">
        <v>10</v>
      </c>
      <c r="E463" s="15">
        <v>10</v>
      </c>
      <c r="F463" s="15">
        <v>1.2999999999999999E-2</v>
      </c>
      <c r="G463" s="16">
        <f t="shared" si="22"/>
        <v>1.2999999999999999E-2</v>
      </c>
      <c r="H463" s="17" t="str">
        <f t="shared" si="23"/>
        <v>CONFORME</v>
      </c>
      <c r="I463" s="18"/>
    </row>
    <row r="464" spans="1:9" x14ac:dyDescent="0.25">
      <c r="A464" s="10" t="s">
        <v>6</v>
      </c>
      <c r="B464" s="10" t="s">
        <v>889</v>
      </c>
      <c r="C464" s="10" t="s">
        <v>890</v>
      </c>
      <c r="D464" s="11">
        <v>33</v>
      </c>
      <c r="E464" s="11">
        <v>33</v>
      </c>
      <c r="F464" s="11">
        <v>3.5999999999999997E-2</v>
      </c>
      <c r="G464" s="12">
        <f t="shared" si="22"/>
        <v>3.5999999999999997E-2</v>
      </c>
      <c r="H464" s="19" t="str">
        <f t="shared" si="23"/>
        <v>CONFORME</v>
      </c>
      <c r="I464" s="20"/>
    </row>
    <row r="465" spans="1:9" x14ac:dyDescent="0.25">
      <c r="A465" s="14" t="s">
        <v>6</v>
      </c>
      <c r="B465" s="14" t="s">
        <v>891</v>
      </c>
      <c r="C465" s="14" t="s">
        <v>892</v>
      </c>
      <c r="D465" s="15">
        <v>7</v>
      </c>
      <c r="E465" s="15">
        <v>7</v>
      </c>
      <c r="F465" s="15">
        <v>3.5000000000000003E-2</v>
      </c>
      <c r="G465" s="16">
        <f t="shared" si="22"/>
        <v>3.5000000000000003E-2</v>
      </c>
      <c r="H465" s="17" t="str">
        <f t="shared" si="23"/>
        <v>CONFORME</v>
      </c>
      <c r="I465" s="18"/>
    </row>
    <row r="466" spans="1:9" x14ac:dyDescent="0.25">
      <c r="A466" s="10" t="s">
        <v>6</v>
      </c>
      <c r="B466" s="10" t="s">
        <v>893</v>
      </c>
      <c r="C466" s="10" t="s">
        <v>894</v>
      </c>
      <c r="D466" s="11">
        <v>11</v>
      </c>
      <c r="E466" s="11">
        <v>11</v>
      </c>
      <c r="F466" s="11">
        <v>4.9000000000000002E-2</v>
      </c>
      <c r="G466" s="12">
        <f t="shared" si="22"/>
        <v>4.9000000000000002E-2</v>
      </c>
      <c r="H466" s="19" t="str">
        <f t="shared" si="23"/>
        <v>CONFORME</v>
      </c>
      <c r="I466" s="20"/>
    </row>
    <row r="467" spans="1:9" x14ac:dyDescent="0.25">
      <c r="A467" s="14" t="s">
        <v>6</v>
      </c>
      <c r="B467" s="14" t="s">
        <v>895</v>
      </c>
      <c r="C467" s="14" t="s">
        <v>896</v>
      </c>
      <c r="D467" s="15">
        <v>11</v>
      </c>
      <c r="E467" s="15">
        <v>11</v>
      </c>
      <c r="F467" s="15">
        <v>1.5880000000000001</v>
      </c>
      <c r="G467" s="16">
        <f t="shared" si="22"/>
        <v>1.5880000000000001</v>
      </c>
      <c r="H467" s="17" t="str">
        <f t="shared" si="23"/>
        <v>CONFORME</v>
      </c>
      <c r="I467" s="18"/>
    </row>
    <row r="468" spans="1:9" x14ac:dyDescent="0.25">
      <c r="A468" s="10" t="s">
        <v>6</v>
      </c>
      <c r="B468" s="10" t="s">
        <v>897</v>
      </c>
      <c r="C468" s="10" t="s">
        <v>898</v>
      </c>
      <c r="D468" s="11">
        <v>6</v>
      </c>
      <c r="E468" s="11">
        <v>6</v>
      </c>
      <c r="F468" s="11">
        <v>2.4550000000000001</v>
      </c>
      <c r="G468" s="12">
        <f t="shared" ref="G468:G498" si="24">VLOOKUP(B468,DATAPESOS,6,FALSE)</f>
        <v>2.4550000000000001</v>
      </c>
      <c r="H468" s="19" t="str">
        <f t="shared" si="23"/>
        <v>CONFORME</v>
      </c>
      <c r="I468" s="20"/>
    </row>
    <row r="469" spans="1:9" x14ac:dyDescent="0.25">
      <c r="A469" s="14" t="s">
        <v>6</v>
      </c>
      <c r="B469" s="14" t="s">
        <v>899</v>
      </c>
      <c r="C469" s="14" t="s">
        <v>900</v>
      </c>
      <c r="D469" s="15">
        <v>23</v>
      </c>
      <c r="E469" s="15">
        <v>23</v>
      </c>
      <c r="F469" s="15">
        <v>0.24099999999999999</v>
      </c>
      <c r="G469" s="16">
        <f t="shared" si="24"/>
        <v>0.24099999999999999</v>
      </c>
      <c r="H469" s="17" t="str">
        <f t="shared" si="23"/>
        <v>CONFORME</v>
      </c>
      <c r="I469" s="18"/>
    </row>
    <row r="470" spans="1:9" x14ac:dyDescent="0.25">
      <c r="A470" s="10" t="s">
        <v>6</v>
      </c>
      <c r="B470" s="10" t="s">
        <v>901</v>
      </c>
      <c r="C470" s="10" t="s">
        <v>902</v>
      </c>
      <c r="D470" s="11">
        <v>5</v>
      </c>
      <c r="E470" s="11">
        <v>5</v>
      </c>
      <c r="F470" s="11">
        <v>0.65600000000000003</v>
      </c>
      <c r="G470" s="12">
        <f t="shared" si="24"/>
        <v>0.65600000000000003</v>
      </c>
      <c r="H470" s="19" t="str">
        <f t="shared" si="23"/>
        <v>CONFORME</v>
      </c>
      <c r="I470" s="20"/>
    </row>
    <row r="471" spans="1:9" x14ac:dyDescent="0.25">
      <c r="A471" s="14" t="s">
        <v>6</v>
      </c>
      <c r="B471" s="14" t="s">
        <v>903</v>
      </c>
      <c r="C471" s="14" t="s">
        <v>904</v>
      </c>
      <c r="D471" s="15">
        <v>9</v>
      </c>
      <c r="E471" s="15">
        <v>9</v>
      </c>
      <c r="F471" s="15">
        <v>0.06</v>
      </c>
      <c r="G471" s="16">
        <f t="shared" si="24"/>
        <v>0.06</v>
      </c>
      <c r="H471" s="17" t="str">
        <f t="shared" si="23"/>
        <v>CONFORME</v>
      </c>
      <c r="I471" s="18"/>
    </row>
    <row r="472" spans="1:9" x14ac:dyDescent="0.25">
      <c r="A472" s="10" t="s">
        <v>6</v>
      </c>
      <c r="B472" s="10" t="s">
        <v>905</v>
      </c>
      <c r="C472" s="10" t="s">
        <v>906</v>
      </c>
      <c r="D472" s="11">
        <v>6</v>
      </c>
      <c r="E472" s="11">
        <v>6</v>
      </c>
      <c r="F472" s="11">
        <v>3.1080000000000001</v>
      </c>
      <c r="G472" s="12">
        <f t="shared" si="24"/>
        <v>3.1080000000000001</v>
      </c>
      <c r="H472" s="19" t="str">
        <f t="shared" si="23"/>
        <v>CONFORME</v>
      </c>
      <c r="I472" s="20"/>
    </row>
    <row r="473" spans="1:9" x14ac:dyDescent="0.25">
      <c r="A473" s="14" t="s">
        <v>6</v>
      </c>
      <c r="B473" s="14" t="s">
        <v>907</v>
      </c>
      <c r="C473" s="14" t="s">
        <v>908</v>
      </c>
      <c r="D473" s="15">
        <v>1</v>
      </c>
      <c r="E473" s="15">
        <v>1</v>
      </c>
      <c r="F473" s="15">
        <v>1.36</v>
      </c>
      <c r="G473" s="16">
        <f t="shared" si="24"/>
        <v>1.36</v>
      </c>
      <c r="H473" s="17" t="str">
        <f t="shared" si="23"/>
        <v>CONFORME</v>
      </c>
      <c r="I473" s="18"/>
    </row>
    <row r="474" spans="1:9" x14ac:dyDescent="0.25">
      <c r="A474" s="10" t="s">
        <v>6</v>
      </c>
      <c r="B474" s="10" t="s">
        <v>909</v>
      </c>
      <c r="C474" s="10" t="s">
        <v>910</v>
      </c>
      <c r="D474" s="11">
        <v>5</v>
      </c>
      <c r="E474" s="11">
        <v>5</v>
      </c>
      <c r="F474" s="11">
        <v>1.2669999999999999</v>
      </c>
      <c r="G474" s="12">
        <f t="shared" si="24"/>
        <v>1.2669999999999999</v>
      </c>
      <c r="H474" s="19" t="str">
        <f t="shared" si="23"/>
        <v>CONFORME</v>
      </c>
      <c r="I474" s="20"/>
    </row>
    <row r="475" spans="1:9" x14ac:dyDescent="0.25">
      <c r="A475" s="14" t="s">
        <v>6</v>
      </c>
      <c r="B475" s="14" t="s">
        <v>911</v>
      </c>
      <c r="C475" s="14" t="s">
        <v>912</v>
      </c>
      <c r="D475" s="15">
        <v>15</v>
      </c>
      <c r="E475" s="15">
        <v>15</v>
      </c>
      <c r="F475" s="15">
        <v>0.129</v>
      </c>
      <c r="G475" s="16">
        <f t="shared" si="24"/>
        <v>0.129</v>
      </c>
      <c r="H475" s="17" t="str">
        <f t="shared" si="23"/>
        <v>CONFORME</v>
      </c>
      <c r="I475" s="18"/>
    </row>
    <row r="476" spans="1:9" x14ac:dyDescent="0.25">
      <c r="A476" s="10" t="s">
        <v>6</v>
      </c>
      <c r="B476" s="10" t="s">
        <v>913</v>
      </c>
      <c r="C476" s="10" t="s">
        <v>914</v>
      </c>
      <c r="D476" s="11">
        <v>70</v>
      </c>
      <c r="E476" s="11">
        <v>70</v>
      </c>
      <c r="F476" s="11">
        <v>0.41199999999999998</v>
      </c>
      <c r="G476" s="12">
        <f t="shared" si="24"/>
        <v>0.41199999999999998</v>
      </c>
      <c r="H476" s="19" t="str">
        <f t="shared" si="23"/>
        <v>CONFORME</v>
      </c>
      <c r="I476" s="20"/>
    </row>
    <row r="477" spans="1:9" x14ac:dyDescent="0.25">
      <c r="A477" s="14" t="s">
        <v>6</v>
      </c>
      <c r="B477" s="14" t="s">
        <v>915</v>
      </c>
      <c r="C477" s="14" t="s">
        <v>916</v>
      </c>
      <c r="D477" s="15">
        <v>4</v>
      </c>
      <c r="E477" s="15">
        <v>4</v>
      </c>
      <c r="F477" s="15">
        <v>1.075</v>
      </c>
      <c r="G477" s="16">
        <f t="shared" si="24"/>
        <v>1.075</v>
      </c>
      <c r="H477" s="17" t="str">
        <f t="shared" si="23"/>
        <v>CONFORME</v>
      </c>
      <c r="I477" s="18"/>
    </row>
    <row r="478" spans="1:9" x14ac:dyDescent="0.25">
      <c r="A478" s="10" t="s">
        <v>6</v>
      </c>
      <c r="B478" s="10" t="s">
        <v>9016</v>
      </c>
      <c r="C478" s="10" t="s">
        <v>9017</v>
      </c>
      <c r="D478" s="11">
        <v>1</v>
      </c>
      <c r="E478" s="11">
        <v>1</v>
      </c>
      <c r="F478" s="11">
        <v>1.294</v>
      </c>
      <c r="G478" s="12">
        <f t="shared" si="24"/>
        <v>1.294</v>
      </c>
      <c r="H478" s="19" t="str">
        <f t="shared" si="23"/>
        <v>CONFORME</v>
      </c>
      <c r="I478" s="20"/>
    </row>
    <row r="479" spans="1:9" x14ac:dyDescent="0.25">
      <c r="A479" s="14" t="s">
        <v>6</v>
      </c>
      <c r="B479" s="14" t="s">
        <v>917</v>
      </c>
      <c r="C479" s="14" t="s">
        <v>918</v>
      </c>
      <c r="D479" s="15">
        <v>73</v>
      </c>
      <c r="E479" s="15">
        <v>73</v>
      </c>
      <c r="F479" s="15">
        <v>4.5999999999999999E-2</v>
      </c>
      <c r="G479" s="16">
        <f t="shared" si="24"/>
        <v>4.5999999999999999E-2</v>
      </c>
      <c r="H479" s="17" t="str">
        <f t="shared" si="23"/>
        <v>CONFORME</v>
      </c>
      <c r="I479" s="18"/>
    </row>
    <row r="480" spans="1:9" x14ac:dyDescent="0.25">
      <c r="A480" s="10" t="s">
        <v>6</v>
      </c>
      <c r="B480" s="10" t="s">
        <v>919</v>
      </c>
      <c r="C480" s="10" t="s">
        <v>920</v>
      </c>
      <c r="D480" s="11">
        <v>12</v>
      </c>
      <c r="E480" s="11">
        <v>12</v>
      </c>
      <c r="F480" s="11">
        <v>0.23</v>
      </c>
      <c r="G480" s="12">
        <f t="shared" si="24"/>
        <v>0.23</v>
      </c>
      <c r="H480" s="19" t="str">
        <f t="shared" si="23"/>
        <v>CONFORME</v>
      </c>
      <c r="I480" s="20"/>
    </row>
    <row r="481" spans="1:9" x14ac:dyDescent="0.25">
      <c r="A481" s="14" t="s">
        <v>6</v>
      </c>
      <c r="B481" s="14" t="s">
        <v>921</v>
      </c>
      <c r="C481" s="14" t="s">
        <v>922</v>
      </c>
      <c r="D481" s="15">
        <v>16</v>
      </c>
      <c r="E481" s="15">
        <v>16</v>
      </c>
      <c r="F481" s="15">
        <v>0.32900000000000001</v>
      </c>
      <c r="G481" s="16">
        <f t="shared" si="24"/>
        <v>0.32900000000000001</v>
      </c>
      <c r="H481" s="17" t="str">
        <f t="shared" si="23"/>
        <v>CONFORME</v>
      </c>
      <c r="I481" s="18"/>
    </row>
    <row r="482" spans="1:9" x14ac:dyDescent="0.25">
      <c r="A482" s="10" t="s">
        <v>6</v>
      </c>
      <c r="B482" s="10" t="s">
        <v>9018</v>
      </c>
      <c r="C482" s="10" t="s">
        <v>9019</v>
      </c>
      <c r="D482" s="11">
        <v>1</v>
      </c>
      <c r="E482" s="11">
        <v>1</v>
      </c>
      <c r="F482" s="11">
        <v>0.22</v>
      </c>
      <c r="G482" s="12">
        <f t="shared" si="24"/>
        <v>0.22</v>
      </c>
      <c r="H482" s="19" t="str">
        <f t="shared" si="23"/>
        <v>CONFORME</v>
      </c>
      <c r="I482" s="20"/>
    </row>
    <row r="483" spans="1:9" x14ac:dyDescent="0.25">
      <c r="A483" s="14" t="s">
        <v>6</v>
      </c>
      <c r="B483" s="14" t="s">
        <v>923</v>
      </c>
      <c r="C483" s="14" t="s">
        <v>924</v>
      </c>
      <c r="D483" s="15">
        <v>45</v>
      </c>
      <c r="E483" s="15">
        <v>45</v>
      </c>
      <c r="F483" s="15">
        <v>0.185</v>
      </c>
      <c r="G483" s="16">
        <f t="shared" si="24"/>
        <v>0.185</v>
      </c>
      <c r="H483" s="17" t="str">
        <f t="shared" si="23"/>
        <v>CONFORME</v>
      </c>
      <c r="I483" s="18"/>
    </row>
    <row r="484" spans="1:9" x14ac:dyDescent="0.25">
      <c r="A484" s="10" t="s">
        <v>6</v>
      </c>
      <c r="B484" s="10" t="s">
        <v>925</v>
      </c>
      <c r="C484" s="10" t="s">
        <v>926</v>
      </c>
      <c r="D484" s="11">
        <v>7</v>
      </c>
      <c r="E484" s="11">
        <v>7</v>
      </c>
      <c r="F484" s="11">
        <v>0.188</v>
      </c>
      <c r="G484" s="12">
        <f t="shared" si="24"/>
        <v>0.188</v>
      </c>
      <c r="H484" s="19" t="str">
        <f t="shared" si="23"/>
        <v>CONFORME</v>
      </c>
      <c r="I484" s="20"/>
    </row>
    <row r="485" spans="1:9" x14ac:dyDescent="0.25">
      <c r="A485" s="14" t="s">
        <v>6</v>
      </c>
      <c r="B485" s="14" t="s">
        <v>927</v>
      </c>
      <c r="C485" s="14" t="s">
        <v>928</v>
      </c>
      <c r="D485" s="15">
        <v>79</v>
      </c>
      <c r="E485" s="15">
        <v>79</v>
      </c>
      <c r="F485" s="15">
        <v>2.8889999999999998</v>
      </c>
      <c r="G485" s="16">
        <f t="shared" si="24"/>
        <v>2.8889999999999998</v>
      </c>
      <c r="H485" s="17" t="str">
        <f t="shared" si="23"/>
        <v>CONFORME</v>
      </c>
      <c r="I485" s="18"/>
    </row>
    <row r="486" spans="1:9" x14ac:dyDescent="0.25">
      <c r="A486" s="10" t="s">
        <v>6</v>
      </c>
      <c r="B486" s="10" t="s">
        <v>929</v>
      </c>
      <c r="C486" s="10" t="s">
        <v>930</v>
      </c>
      <c r="D486" s="11">
        <v>20</v>
      </c>
      <c r="E486" s="11">
        <v>20</v>
      </c>
      <c r="F486" s="11">
        <v>0.11700000000000001</v>
      </c>
      <c r="G486" s="12">
        <f t="shared" si="24"/>
        <v>0.11700000000000001</v>
      </c>
      <c r="H486" s="19" t="str">
        <f t="shared" si="23"/>
        <v>CONFORME</v>
      </c>
      <c r="I486" s="20"/>
    </row>
    <row r="487" spans="1:9" x14ac:dyDescent="0.25">
      <c r="A487" s="14" t="s">
        <v>6</v>
      </c>
      <c r="B487" s="14" t="s">
        <v>931</v>
      </c>
      <c r="C487" s="14" t="s">
        <v>932</v>
      </c>
      <c r="D487" s="15">
        <v>40</v>
      </c>
      <c r="E487" s="15">
        <v>40</v>
      </c>
      <c r="F487" s="15">
        <v>0.29299999999999998</v>
      </c>
      <c r="G487" s="16">
        <f t="shared" si="24"/>
        <v>0.29299999999999998</v>
      </c>
      <c r="H487" s="17" t="str">
        <f t="shared" si="23"/>
        <v>CONFORME</v>
      </c>
      <c r="I487" s="18"/>
    </row>
    <row r="488" spans="1:9" x14ac:dyDescent="0.25">
      <c r="A488" s="10" t="s">
        <v>6</v>
      </c>
      <c r="B488" s="10" t="s">
        <v>933</v>
      </c>
      <c r="C488" s="10" t="s">
        <v>934</v>
      </c>
      <c r="D488" s="11">
        <v>43</v>
      </c>
      <c r="E488" s="11">
        <v>43</v>
      </c>
      <c r="F488" s="11">
        <v>1.129</v>
      </c>
      <c r="G488" s="12">
        <f t="shared" si="24"/>
        <v>1.129</v>
      </c>
      <c r="H488" s="19" t="str">
        <f t="shared" si="23"/>
        <v>CONFORME</v>
      </c>
      <c r="I488" s="20"/>
    </row>
    <row r="489" spans="1:9" x14ac:dyDescent="0.25">
      <c r="A489" s="14" t="s">
        <v>6</v>
      </c>
      <c r="B489" s="14" t="s">
        <v>935</v>
      </c>
      <c r="C489" s="14" t="s">
        <v>936</v>
      </c>
      <c r="D489" s="15">
        <v>11</v>
      </c>
      <c r="E489" s="15">
        <v>11</v>
      </c>
      <c r="F489" s="15">
        <v>1.762</v>
      </c>
      <c r="G489" s="16">
        <f t="shared" si="24"/>
        <v>1.762</v>
      </c>
      <c r="H489" s="17" t="str">
        <f t="shared" si="23"/>
        <v>CONFORME</v>
      </c>
      <c r="I489" s="18"/>
    </row>
    <row r="490" spans="1:9" x14ac:dyDescent="0.25">
      <c r="A490" s="10" t="s">
        <v>6</v>
      </c>
      <c r="B490" s="10" t="s">
        <v>937</v>
      </c>
      <c r="C490" s="10" t="s">
        <v>938</v>
      </c>
      <c r="D490" s="11">
        <v>2</v>
      </c>
      <c r="E490" s="11">
        <v>2</v>
      </c>
      <c r="F490" s="11">
        <v>1.0069999999999999</v>
      </c>
      <c r="G490" s="12">
        <f t="shared" si="24"/>
        <v>1.0069999999999999</v>
      </c>
      <c r="H490" s="19" t="str">
        <f t="shared" si="23"/>
        <v>CONFORME</v>
      </c>
      <c r="I490" s="20"/>
    </row>
    <row r="491" spans="1:9" x14ac:dyDescent="0.25">
      <c r="A491" s="14" t="s">
        <v>6</v>
      </c>
      <c r="B491" s="14" t="s">
        <v>939</v>
      </c>
      <c r="C491" s="14" t="s">
        <v>940</v>
      </c>
      <c r="D491" s="15">
        <v>6</v>
      </c>
      <c r="E491" s="15">
        <v>6</v>
      </c>
      <c r="F491" s="15">
        <v>0.35799999999999998</v>
      </c>
      <c r="G491" s="16">
        <f t="shared" si="24"/>
        <v>0.35799999999999998</v>
      </c>
      <c r="H491" s="17" t="str">
        <f t="shared" si="23"/>
        <v>CONFORME</v>
      </c>
      <c r="I491" s="18"/>
    </row>
    <row r="492" spans="1:9" x14ac:dyDescent="0.25">
      <c r="A492" s="10" t="s">
        <v>6</v>
      </c>
      <c r="B492" s="10" t="s">
        <v>941</v>
      </c>
      <c r="C492" s="10" t="s">
        <v>942</v>
      </c>
      <c r="D492" s="11">
        <v>11</v>
      </c>
      <c r="E492" s="11">
        <v>11</v>
      </c>
      <c r="F492" s="11">
        <v>0.218</v>
      </c>
      <c r="G492" s="12">
        <f t="shared" si="24"/>
        <v>0.218</v>
      </c>
      <c r="H492" s="19" t="str">
        <f t="shared" si="23"/>
        <v>CONFORME</v>
      </c>
      <c r="I492" s="20"/>
    </row>
    <row r="493" spans="1:9" x14ac:dyDescent="0.25">
      <c r="A493" s="14" t="s">
        <v>6</v>
      </c>
      <c r="B493" s="14" t="s">
        <v>943</v>
      </c>
      <c r="C493" s="14" t="s">
        <v>944</v>
      </c>
      <c r="D493" s="15">
        <v>18</v>
      </c>
      <c r="E493" s="15">
        <v>18</v>
      </c>
      <c r="F493" s="15">
        <v>6.3E-2</v>
      </c>
      <c r="G493" s="16">
        <f t="shared" si="24"/>
        <v>6.3E-2</v>
      </c>
      <c r="H493" s="17" t="str">
        <f t="shared" si="23"/>
        <v>CONFORME</v>
      </c>
      <c r="I493" s="18"/>
    </row>
    <row r="494" spans="1:9" x14ac:dyDescent="0.25">
      <c r="A494" s="10" t="s">
        <v>6</v>
      </c>
      <c r="B494" s="10" t="s">
        <v>945</v>
      </c>
      <c r="C494" s="10" t="s">
        <v>946</v>
      </c>
      <c r="D494" s="11">
        <v>6</v>
      </c>
      <c r="E494" s="11">
        <v>6</v>
      </c>
      <c r="F494" s="11">
        <v>8.7999999999999995E-2</v>
      </c>
      <c r="G494" s="12">
        <f t="shared" si="24"/>
        <v>8.7999999999999995E-2</v>
      </c>
      <c r="H494" s="19" t="str">
        <f t="shared" si="23"/>
        <v>CONFORME</v>
      </c>
      <c r="I494" s="20"/>
    </row>
    <row r="495" spans="1:9" x14ac:dyDescent="0.25">
      <c r="A495" s="14" t="s">
        <v>6</v>
      </c>
      <c r="B495" s="14" t="s">
        <v>947</v>
      </c>
      <c r="C495" s="14" t="s">
        <v>948</v>
      </c>
      <c r="D495" s="15">
        <v>2</v>
      </c>
      <c r="E495" s="15">
        <v>2</v>
      </c>
      <c r="F495" s="15">
        <v>1.0009999999999999</v>
      </c>
      <c r="G495" s="16">
        <f t="shared" si="24"/>
        <v>1.0009999999999999</v>
      </c>
      <c r="H495" s="17" t="str">
        <f t="shared" si="23"/>
        <v>CONFORME</v>
      </c>
      <c r="I495" s="18"/>
    </row>
    <row r="496" spans="1:9" x14ac:dyDescent="0.25">
      <c r="A496" s="10" t="s">
        <v>6</v>
      </c>
      <c r="B496" s="10" t="s">
        <v>949</v>
      </c>
      <c r="C496" s="10" t="s">
        <v>950</v>
      </c>
      <c r="D496" s="11">
        <v>5</v>
      </c>
      <c r="E496" s="11">
        <v>5</v>
      </c>
      <c r="F496" s="11">
        <v>0.38700000000000001</v>
      </c>
      <c r="G496" s="12">
        <f t="shared" si="24"/>
        <v>0.38700000000000001</v>
      </c>
      <c r="H496" s="19" t="str">
        <f t="shared" si="23"/>
        <v>CONFORME</v>
      </c>
      <c r="I496" s="20"/>
    </row>
    <row r="497" spans="1:9" x14ac:dyDescent="0.25">
      <c r="A497" s="14" t="s">
        <v>6</v>
      </c>
      <c r="B497" s="14" t="s">
        <v>951</v>
      </c>
      <c r="C497" s="14" t="s">
        <v>952</v>
      </c>
      <c r="D497" s="15">
        <v>7</v>
      </c>
      <c r="E497" s="15">
        <v>7</v>
      </c>
      <c r="F497" s="15">
        <v>0.63800000000000001</v>
      </c>
      <c r="G497" s="16">
        <f t="shared" si="24"/>
        <v>0.63800000000000001</v>
      </c>
      <c r="H497" s="17" t="str">
        <f t="shared" si="23"/>
        <v>CONFORME</v>
      </c>
      <c r="I497" s="18"/>
    </row>
    <row r="498" spans="1:9" x14ac:dyDescent="0.25">
      <c r="A498" s="10" t="s">
        <v>6</v>
      </c>
      <c r="B498" s="10" t="s">
        <v>953</v>
      </c>
      <c r="C498" s="10" t="s">
        <v>954</v>
      </c>
      <c r="D498" s="11">
        <v>9</v>
      </c>
      <c r="E498" s="11">
        <v>9</v>
      </c>
      <c r="F498" s="11">
        <v>1.4E-2</v>
      </c>
      <c r="G498" s="12">
        <f t="shared" si="24"/>
        <v>1.4E-2</v>
      </c>
      <c r="H498" s="19" t="str">
        <f t="shared" si="23"/>
        <v>CONFORME</v>
      </c>
      <c r="I498" s="20"/>
    </row>
    <row r="499" spans="1:9" x14ac:dyDescent="0.25">
      <c r="A499" s="14" t="s">
        <v>6</v>
      </c>
      <c r="B499" s="14" t="s">
        <v>955</v>
      </c>
      <c r="C499" s="14" t="s">
        <v>956</v>
      </c>
      <c r="D499" s="15">
        <v>3</v>
      </c>
      <c r="E499" s="15">
        <v>3</v>
      </c>
      <c r="F499" s="15">
        <v>0.124</v>
      </c>
      <c r="G499" s="16">
        <f>VLOOKUP(B499,PESOS,3,FALSE)</f>
        <v>0.124</v>
      </c>
      <c r="H499" s="17" t="str">
        <f t="shared" si="23"/>
        <v>CONFORME</v>
      </c>
      <c r="I499" s="18"/>
    </row>
    <row r="500" spans="1:9" x14ac:dyDescent="0.25">
      <c r="A500" s="10" t="s">
        <v>6</v>
      </c>
      <c r="B500" s="10" t="s">
        <v>957</v>
      </c>
      <c r="C500" s="10" t="s">
        <v>958</v>
      </c>
      <c r="D500" s="11">
        <v>16</v>
      </c>
      <c r="E500" s="11">
        <v>16</v>
      </c>
      <c r="F500" s="11">
        <v>8.5000000000000006E-2</v>
      </c>
      <c r="G500" s="12">
        <f t="shared" ref="G500:G514" si="25">VLOOKUP(B500,DATAPESOS,6,FALSE)</f>
        <v>8.5000000000000006E-2</v>
      </c>
      <c r="H500" s="19" t="str">
        <f t="shared" si="23"/>
        <v>CONFORME</v>
      </c>
      <c r="I500" s="20"/>
    </row>
    <row r="501" spans="1:9" x14ac:dyDescent="0.25">
      <c r="A501" s="14" t="s">
        <v>6</v>
      </c>
      <c r="B501" s="14" t="s">
        <v>959</v>
      </c>
      <c r="C501" s="14" t="s">
        <v>960</v>
      </c>
      <c r="D501" s="15">
        <v>40</v>
      </c>
      <c r="E501" s="15">
        <v>40</v>
      </c>
      <c r="F501" s="15">
        <v>0.55700000000000005</v>
      </c>
      <c r="G501" s="16">
        <f t="shared" si="25"/>
        <v>0.55700000000000005</v>
      </c>
      <c r="H501" s="17" t="str">
        <f t="shared" si="23"/>
        <v>CONFORME</v>
      </c>
      <c r="I501" s="18"/>
    </row>
    <row r="502" spans="1:9" x14ac:dyDescent="0.25">
      <c r="A502" s="10" t="s">
        <v>6</v>
      </c>
      <c r="B502" s="10" t="s">
        <v>961</v>
      </c>
      <c r="C502" s="10" t="s">
        <v>962</v>
      </c>
      <c r="D502" s="11">
        <v>55</v>
      </c>
      <c r="E502" s="11">
        <v>55</v>
      </c>
      <c r="F502" s="11">
        <v>0.48399999999999999</v>
      </c>
      <c r="G502" s="12">
        <f t="shared" si="25"/>
        <v>0.48399999999999999</v>
      </c>
      <c r="H502" s="19" t="str">
        <f t="shared" si="23"/>
        <v>CONFORME</v>
      </c>
      <c r="I502" s="20"/>
    </row>
    <row r="503" spans="1:9" x14ac:dyDescent="0.25">
      <c r="A503" s="14" t="s">
        <v>6</v>
      </c>
      <c r="B503" s="14" t="s">
        <v>963</v>
      </c>
      <c r="C503" s="14" t="s">
        <v>964</v>
      </c>
      <c r="D503" s="15">
        <v>42</v>
      </c>
      <c r="E503" s="15">
        <v>42</v>
      </c>
      <c r="F503" s="15">
        <v>0.47599999999999998</v>
      </c>
      <c r="G503" s="16">
        <f t="shared" si="25"/>
        <v>0.47599999999999998</v>
      </c>
      <c r="H503" s="17" t="str">
        <f t="shared" si="23"/>
        <v>CONFORME</v>
      </c>
      <c r="I503" s="18"/>
    </row>
    <row r="504" spans="1:9" x14ac:dyDescent="0.25">
      <c r="A504" s="10" t="s">
        <v>6</v>
      </c>
      <c r="B504" s="10" t="s">
        <v>965</v>
      </c>
      <c r="C504" s="10" t="s">
        <v>966</v>
      </c>
      <c r="D504" s="11">
        <v>84</v>
      </c>
      <c r="E504" s="11">
        <v>84</v>
      </c>
      <c r="F504" s="11">
        <v>0.42099999999999999</v>
      </c>
      <c r="G504" s="12">
        <f t="shared" si="25"/>
        <v>0.42099999999999999</v>
      </c>
      <c r="H504" s="19" t="str">
        <f t="shared" si="23"/>
        <v>CONFORME</v>
      </c>
      <c r="I504" s="20"/>
    </row>
    <row r="505" spans="1:9" x14ac:dyDescent="0.25">
      <c r="A505" s="14" t="s">
        <v>6</v>
      </c>
      <c r="B505" s="14" t="s">
        <v>967</v>
      </c>
      <c r="C505" s="14" t="s">
        <v>968</v>
      </c>
      <c r="D505" s="15">
        <v>5</v>
      </c>
      <c r="E505" s="15">
        <v>5</v>
      </c>
      <c r="F505" s="15">
        <v>2.6709999999999998</v>
      </c>
      <c r="G505" s="16">
        <f t="shared" si="25"/>
        <v>2.6709999999999998</v>
      </c>
      <c r="H505" s="17" t="str">
        <f t="shared" si="23"/>
        <v>CONFORME</v>
      </c>
      <c r="I505" s="18"/>
    </row>
    <row r="506" spans="1:9" x14ac:dyDescent="0.25">
      <c r="A506" s="10" t="s">
        <v>6</v>
      </c>
      <c r="B506" s="10" t="s">
        <v>969</v>
      </c>
      <c r="C506" s="10" t="s">
        <v>970</v>
      </c>
      <c r="D506" s="11">
        <v>88</v>
      </c>
      <c r="E506" s="11">
        <v>88</v>
      </c>
      <c r="F506" s="11">
        <v>1.7549999999999999</v>
      </c>
      <c r="G506" s="12">
        <f t="shared" si="25"/>
        <v>1.7549999999999999</v>
      </c>
      <c r="H506" s="19" t="str">
        <f t="shared" si="23"/>
        <v>CONFORME</v>
      </c>
      <c r="I506" s="20"/>
    </row>
    <row r="507" spans="1:9" x14ac:dyDescent="0.25">
      <c r="A507" s="14" t="s">
        <v>6</v>
      </c>
      <c r="B507" s="14" t="s">
        <v>971</v>
      </c>
      <c r="C507" s="14" t="s">
        <v>972</v>
      </c>
      <c r="D507" s="15">
        <v>17</v>
      </c>
      <c r="E507" s="15">
        <v>17</v>
      </c>
      <c r="F507" s="15">
        <v>1.8480000000000001</v>
      </c>
      <c r="G507" s="16">
        <f t="shared" si="25"/>
        <v>1.8480000000000001</v>
      </c>
      <c r="H507" s="17" t="str">
        <f t="shared" si="23"/>
        <v>CONFORME</v>
      </c>
      <c r="I507" s="18"/>
    </row>
    <row r="508" spans="1:9" x14ac:dyDescent="0.25">
      <c r="A508" s="10" t="s">
        <v>6</v>
      </c>
      <c r="B508" s="10" t="s">
        <v>973</v>
      </c>
      <c r="C508" s="10" t="s">
        <v>974</v>
      </c>
      <c r="D508" s="11">
        <v>10</v>
      </c>
      <c r="E508" s="11">
        <v>10</v>
      </c>
      <c r="F508" s="11">
        <v>1.716</v>
      </c>
      <c r="G508" s="12">
        <f t="shared" si="25"/>
        <v>1.716</v>
      </c>
      <c r="H508" s="19" t="str">
        <f t="shared" si="23"/>
        <v>CONFORME</v>
      </c>
      <c r="I508" s="20"/>
    </row>
    <row r="509" spans="1:9" x14ac:dyDescent="0.25">
      <c r="A509" s="14" t="s">
        <v>6</v>
      </c>
      <c r="B509" s="14" t="s">
        <v>977</v>
      </c>
      <c r="C509" s="14" t="s">
        <v>978</v>
      </c>
      <c r="D509" s="15">
        <v>15</v>
      </c>
      <c r="E509" s="15">
        <v>15</v>
      </c>
      <c r="F509" s="15">
        <v>2.3380000000000001</v>
      </c>
      <c r="G509" s="16">
        <f t="shared" si="25"/>
        <v>2.3380000000000001</v>
      </c>
      <c r="H509" s="17" t="str">
        <f t="shared" si="23"/>
        <v>CONFORME</v>
      </c>
      <c r="I509" s="18"/>
    </row>
    <row r="510" spans="1:9" x14ac:dyDescent="0.25">
      <c r="A510" s="10" t="s">
        <v>6</v>
      </c>
      <c r="B510" s="10" t="s">
        <v>979</v>
      </c>
      <c r="C510" s="10" t="s">
        <v>980</v>
      </c>
      <c r="D510" s="11">
        <v>20</v>
      </c>
      <c r="E510" s="11">
        <v>20</v>
      </c>
      <c r="F510" s="11">
        <v>2.1280000000000001</v>
      </c>
      <c r="G510" s="12">
        <f t="shared" si="25"/>
        <v>2.1280000000000001</v>
      </c>
      <c r="H510" s="19" t="str">
        <f t="shared" si="23"/>
        <v>CONFORME</v>
      </c>
      <c r="I510" s="20"/>
    </row>
    <row r="511" spans="1:9" x14ac:dyDescent="0.25">
      <c r="A511" s="14" t="s">
        <v>6</v>
      </c>
      <c r="B511" s="14" t="s">
        <v>981</v>
      </c>
      <c r="C511" s="14" t="s">
        <v>982</v>
      </c>
      <c r="D511" s="15">
        <v>15</v>
      </c>
      <c r="E511" s="15">
        <v>15</v>
      </c>
      <c r="F511" s="15">
        <v>2.3570000000000002</v>
      </c>
      <c r="G511" s="16">
        <f t="shared" si="25"/>
        <v>2.3570000000000002</v>
      </c>
      <c r="H511" s="17" t="str">
        <f t="shared" si="23"/>
        <v>CONFORME</v>
      </c>
      <c r="I511" s="18"/>
    </row>
    <row r="512" spans="1:9" x14ac:dyDescent="0.25">
      <c r="A512" s="10" t="s">
        <v>6</v>
      </c>
      <c r="B512" s="10" t="s">
        <v>983</v>
      </c>
      <c r="C512" s="10" t="s">
        <v>984</v>
      </c>
      <c r="D512" s="11">
        <v>31</v>
      </c>
      <c r="E512" s="11">
        <v>31</v>
      </c>
      <c r="F512" s="11">
        <v>2.5019999999999998</v>
      </c>
      <c r="G512" s="12">
        <f t="shared" si="25"/>
        <v>2.5019999999999998</v>
      </c>
      <c r="H512" s="19" t="str">
        <f t="shared" si="23"/>
        <v>CONFORME</v>
      </c>
      <c r="I512" s="20"/>
    </row>
    <row r="513" spans="1:9" x14ac:dyDescent="0.25">
      <c r="A513" s="14" t="s">
        <v>6</v>
      </c>
      <c r="B513" s="14" t="s">
        <v>985</v>
      </c>
      <c r="C513" s="14" t="s">
        <v>986</v>
      </c>
      <c r="D513" s="15">
        <v>25</v>
      </c>
      <c r="E513" s="15">
        <v>25</v>
      </c>
      <c r="F513" s="15">
        <v>2.2040000000000002</v>
      </c>
      <c r="G513" s="16">
        <f t="shared" si="25"/>
        <v>2.2040000000000002</v>
      </c>
      <c r="H513" s="17" t="str">
        <f t="shared" si="23"/>
        <v>CONFORME</v>
      </c>
      <c r="I513" s="18"/>
    </row>
    <row r="514" spans="1:9" x14ac:dyDescent="0.25">
      <c r="A514" s="10" t="s">
        <v>6</v>
      </c>
      <c r="B514" s="10" t="s">
        <v>987</v>
      </c>
      <c r="C514" s="10" t="s">
        <v>988</v>
      </c>
      <c r="D514" s="11">
        <v>7</v>
      </c>
      <c r="E514" s="11">
        <v>7</v>
      </c>
      <c r="F514" s="11">
        <v>2.2480000000000002</v>
      </c>
      <c r="G514" s="12">
        <f t="shared" si="25"/>
        <v>2.2480000000000002</v>
      </c>
      <c r="H514" s="19" t="str">
        <f t="shared" si="23"/>
        <v>CONFORME</v>
      </c>
      <c r="I514" s="20"/>
    </row>
    <row r="515" spans="1:9" x14ac:dyDescent="0.25">
      <c r="A515" s="14" t="s">
        <v>6</v>
      </c>
      <c r="B515" s="14" t="s">
        <v>989</v>
      </c>
      <c r="C515" s="14" t="s">
        <v>990</v>
      </c>
      <c r="D515" s="15">
        <v>1</v>
      </c>
      <c r="E515" s="15">
        <v>1</v>
      </c>
      <c r="F515" s="15">
        <v>2.2280000000000002</v>
      </c>
      <c r="G515" s="16">
        <f>VLOOKUP(B515,PESOS,3,FALSE)</f>
        <v>2.2280000000000002</v>
      </c>
      <c r="H515" s="17" t="str">
        <f t="shared" ref="H515:H578" si="26">IF(F515=G515,"CONFORME","REVISAR")</f>
        <v>CONFORME</v>
      </c>
      <c r="I515" s="18"/>
    </row>
    <row r="516" spans="1:9" x14ac:dyDescent="0.25">
      <c r="A516" s="10" t="s">
        <v>6</v>
      </c>
      <c r="B516" s="10" t="s">
        <v>9020</v>
      </c>
      <c r="C516" s="10" t="s">
        <v>9021</v>
      </c>
      <c r="D516" s="11">
        <v>1</v>
      </c>
      <c r="E516" s="11">
        <v>1</v>
      </c>
      <c r="F516" s="11">
        <v>2.2509999999999999</v>
      </c>
      <c r="G516" s="12">
        <f t="shared" ref="G516:G553" si="27">VLOOKUP(B516,DATAPESOS,6,FALSE)</f>
        <v>2.2509999999999999</v>
      </c>
      <c r="H516" s="19" t="str">
        <f t="shared" si="26"/>
        <v>CONFORME</v>
      </c>
      <c r="I516" s="20"/>
    </row>
    <row r="517" spans="1:9" x14ac:dyDescent="0.25">
      <c r="A517" s="14" t="s">
        <v>6</v>
      </c>
      <c r="B517" s="14" t="s">
        <v>991</v>
      </c>
      <c r="C517" s="14" t="s">
        <v>992</v>
      </c>
      <c r="D517" s="15">
        <v>2</v>
      </c>
      <c r="E517" s="15">
        <v>2</v>
      </c>
      <c r="F517" s="15">
        <v>3.1160000000000001</v>
      </c>
      <c r="G517" s="16">
        <f t="shared" si="27"/>
        <v>3.1160000000000001</v>
      </c>
      <c r="H517" s="17" t="str">
        <f t="shared" si="26"/>
        <v>CONFORME</v>
      </c>
      <c r="I517" s="18"/>
    </row>
    <row r="518" spans="1:9" x14ac:dyDescent="0.25">
      <c r="A518" s="10" t="s">
        <v>6</v>
      </c>
      <c r="B518" s="10" t="s">
        <v>993</v>
      </c>
      <c r="C518" s="10" t="s">
        <v>994</v>
      </c>
      <c r="D518" s="11">
        <v>10</v>
      </c>
      <c r="E518" s="11">
        <v>10</v>
      </c>
      <c r="F518" s="11">
        <v>3.105</v>
      </c>
      <c r="G518" s="12">
        <f t="shared" si="27"/>
        <v>3.105</v>
      </c>
      <c r="H518" s="19" t="str">
        <f t="shared" si="26"/>
        <v>CONFORME</v>
      </c>
      <c r="I518" s="20"/>
    </row>
    <row r="519" spans="1:9" x14ac:dyDescent="0.25">
      <c r="A519" s="14" t="s">
        <v>6</v>
      </c>
      <c r="B519" s="14" t="s">
        <v>995</v>
      </c>
      <c r="C519" s="14" t="s">
        <v>996</v>
      </c>
      <c r="D519" s="15">
        <v>115</v>
      </c>
      <c r="E519" s="15">
        <v>115</v>
      </c>
      <c r="F519" s="15">
        <v>4.1000000000000002E-2</v>
      </c>
      <c r="G519" s="16">
        <f t="shared" si="27"/>
        <v>4.1000000000000002E-2</v>
      </c>
      <c r="H519" s="17" t="str">
        <f t="shared" si="26"/>
        <v>CONFORME</v>
      </c>
      <c r="I519" s="18"/>
    </row>
    <row r="520" spans="1:9" x14ac:dyDescent="0.25">
      <c r="A520" s="10" t="s">
        <v>6</v>
      </c>
      <c r="B520" s="10" t="s">
        <v>997</v>
      </c>
      <c r="C520" s="10" t="s">
        <v>998</v>
      </c>
      <c r="D520" s="11">
        <v>29</v>
      </c>
      <c r="E520" s="11">
        <v>29</v>
      </c>
      <c r="F520" s="11">
        <v>3.9E-2</v>
      </c>
      <c r="G520" s="12">
        <f t="shared" si="27"/>
        <v>3.9E-2</v>
      </c>
      <c r="H520" s="19" t="str">
        <f t="shared" si="26"/>
        <v>CONFORME</v>
      </c>
      <c r="I520" s="20"/>
    </row>
    <row r="521" spans="1:9" x14ac:dyDescent="0.25">
      <c r="A521" s="14" t="s">
        <v>6</v>
      </c>
      <c r="B521" s="14" t="s">
        <v>999</v>
      </c>
      <c r="C521" s="14" t="s">
        <v>1000</v>
      </c>
      <c r="D521" s="15">
        <v>184</v>
      </c>
      <c r="E521" s="15">
        <v>184</v>
      </c>
      <c r="F521" s="15">
        <v>0.04</v>
      </c>
      <c r="G521" s="16">
        <f t="shared" si="27"/>
        <v>0.04</v>
      </c>
      <c r="H521" s="17" t="str">
        <f t="shared" si="26"/>
        <v>CONFORME</v>
      </c>
      <c r="I521" s="18"/>
    </row>
    <row r="522" spans="1:9" x14ac:dyDescent="0.25">
      <c r="A522" s="10" t="s">
        <v>6</v>
      </c>
      <c r="B522" s="10" t="s">
        <v>1001</v>
      </c>
      <c r="C522" s="10" t="s">
        <v>1002</v>
      </c>
      <c r="D522" s="11">
        <v>25</v>
      </c>
      <c r="E522" s="11">
        <v>25</v>
      </c>
      <c r="F522" s="11">
        <v>3.9E-2</v>
      </c>
      <c r="G522" s="12">
        <f t="shared" si="27"/>
        <v>3.9E-2</v>
      </c>
      <c r="H522" s="19" t="str">
        <f t="shared" si="26"/>
        <v>CONFORME</v>
      </c>
      <c r="I522" s="20"/>
    </row>
    <row r="523" spans="1:9" x14ac:dyDescent="0.25">
      <c r="A523" s="14" t="s">
        <v>6</v>
      </c>
      <c r="B523" s="14" t="s">
        <v>1003</v>
      </c>
      <c r="C523" s="14" t="s">
        <v>1004</v>
      </c>
      <c r="D523" s="15">
        <v>45</v>
      </c>
      <c r="E523" s="15">
        <v>45</v>
      </c>
      <c r="F523" s="15">
        <v>3.1E-2</v>
      </c>
      <c r="G523" s="16">
        <f t="shared" si="27"/>
        <v>3.1E-2</v>
      </c>
      <c r="H523" s="17" t="str">
        <f t="shared" si="26"/>
        <v>CONFORME</v>
      </c>
      <c r="I523" s="18"/>
    </row>
    <row r="524" spans="1:9" x14ac:dyDescent="0.25">
      <c r="A524" s="10" t="s">
        <v>6</v>
      </c>
      <c r="B524" s="10" t="s">
        <v>1005</v>
      </c>
      <c r="C524" s="10" t="s">
        <v>1006</v>
      </c>
      <c r="D524" s="11">
        <v>3</v>
      </c>
      <c r="E524" s="11">
        <v>3</v>
      </c>
      <c r="F524" s="11">
        <v>4.1000000000000002E-2</v>
      </c>
      <c r="G524" s="12">
        <f t="shared" si="27"/>
        <v>4.1000000000000002E-2</v>
      </c>
      <c r="H524" s="19" t="str">
        <f t="shared" si="26"/>
        <v>CONFORME</v>
      </c>
      <c r="I524" s="20"/>
    </row>
    <row r="525" spans="1:9" x14ac:dyDescent="0.25">
      <c r="A525" s="14" t="s">
        <v>6</v>
      </c>
      <c r="B525" s="14" t="s">
        <v>1007</v>
      </c>
      <c r="C525" s="14" t="s">
        <v>1008</v>
      </c>
      <c r="D525" s="15">
        <v>1</v>
      </c>
      <c r="E525" s="15">
        <v>1</v>
      </c>
      <c r="F525" s="15">
        <v>3.5000000000000003E-2</v>
      </c>
      <c r="G525" s="16">
        <f t="shared" si="27"/>
        <v>3.5000000000000003E-2</v>
      </c>
      <c r="H525" s="17" t="str">
        <f t="shared" si="26"/>
        <v>CONFORME</v>
      </c>
      <c r="I525" s="18"/>
    </row>
    <row r="526" spans="1:9" x14ac:dyDescent="0.25">
      <c r="A526" s="10" t="s">
        <v>6</v>
      </c>
      <c r="B526" s="10" t="s">
        <v>1009</v>
      </c>
      <c r="C526" s="10" t="s">
        <v>1010</v>
      </c>
      <c r="D526" s="11">
        <v>3</v>
      </c>
      <c r="E526" s="11">
        <v>3</v>
      </c>
      <c r="F526" s="11">
        <v>0.17299999999999999</v>
      </c>
      <c r="G526" s="12">
        <f t="shared" si="27"/>
        <v>0.17299999999999999</v>
      </c>
      <c r="H526" s="19" t="str">
        <f t="shared" si="26"/>
        <v>CONFORME</v>
      </c>
      <c r="I526" s="20"/>
    </row>
    <row r="527" spans="1:9" x14ac:dyDescent="0.25">
      <c r="A527" s="14" t="s">
        <v>6</v>
      </c>
      <c r="B527" s="14" t="s">
        <v>1011</v>
      </c>
      <c r="C527" s="14" t="s">
        <v>1012</v>
      </c>
      <c r="D527" s="15">
        <v>24</v>
      </c>
      <c r="E527" s="15">
        <v>24</v>
      </c>
      <c r="F527" s="15">
        <v>1.5640000000000001</v>
      </c>
      <c r="G527" s="16">
        <f t="shared" si="27"/>
        <v>1.5640000000000001</v>
      </c>
      <c r="H527" s="17" t="str">
        <f t="shared" si="26"/>
        <v>CONFORME</v>
      </c>
      <c r="I527" s="18"/>
    </row>
    <row r="528" spans="1:9" x14ac:dyDescent="0.25">
      <c r="A528" s="10" t="s">
        <v>6</v>
      </c>
      <c r="B528" s="10" t="s">
        <v>1013</v>
      </c>
      <c r="C528" s="10" t="s">
        <v>1014</v>
      </c>
      <c r="D528" s="11">
        <v>3</v>
      </c>
      <c r="E528" s="11">
        <v>3</v>
      </c>
      <c r="F528" s="11">
        <v>0</v>
      </c>
      <c r="G528" s="12">
        <f t="shared" si="27"/>
        <v>8.3800000000000008</v>
      </c>
      <c r="H528" s="19" t="str">
        <f t="shared" si="26"/>
        <v>REVISAR</v>
      </c>
      <c r="I528" s="20"/>
    </row>
    <row r="529" spans="1:9" x14ac:dyDescent="0.25">
      <c r="A529" s="14" t="s">
        <v>6</v>
      </c>
      <c r="B529" s="14" t="s">
        <v>1015</v>
      </c>
      <c r="C529" s="14" t="s">
        <v>1016</v>
      </c>
      <c r="D529" s="15">
        <v>1</v>
      </c>
      <c r="E529" s="15">
        <v>1</v>
      </c>
      <c r="F529" s="15">
        <v>0</v>
      </c>
      <c r="G529" s="16">
        <f t="shared" si="27"/>
        <v>8.43</v>
      </c>
      <c r="H529" s="17" t="str">
        <f t="shared" si="26"/>
        <v>REVISAR</v>
      </c>
      <c r="I529" s="18"/>
    </row>
    <row r="530" spans="1:9" x14ac:dyDescent="0.25">
      <c r="A530" s="10" t="s">
        <v>6</v>
      </c>
      <c r="B530" s="10" t="s">
        <v>1017</v>
      </c>
      <c r="C530" s="10" t="s">
        <v>1018</v>
      </c>
      <c r="D530" s="11">
        <v>8</v>
      </c>
      <c r="E530" s="11">
        <v>8</v>
      </c>
      <c r="F530" s="11">
        <v>5.12</v>
      </c>
      <c r="G530" s="12">
        <f t="shared" si="27"/>
        <v>5.12</v>
      </c>
      <c r="H530" s="19" t="str">
        <f t="shared" si="26"/>
        <v>CONFORME</v>
      </c>
      <c r="I530" s="20"/>
    </row>
    <row r="531" spans="1:9" x14ac:dyDescent="0.25">
      <c r="A531" s="14" t="s">
        <v>6</v>
      </c>
      <c r="B531" s="14" t="s">
        <v>1019</v>
      </c>
      <c r="C531" s="14" t="s">
        <v>1020</v>
      </c>
      <c r="D531" s="15">
        <v>3</v>
      </c>
      <c r="E531" s="15">
        <v>3</v>
      </c>
      <c r="F531" s="15">
        <v>7.4749999999999996</v>
      </c>
      <c r="G531" s="16">
        <f t="shared" si="27"/>
        <v>7.4749999999999996</v>
      </c>
      <c r="H531" s="17" t="str">
        <f t="shared" si="26"/>
        <v>CONFORME</v>
      </c>
      <c r="I531" s="18"/>
    </row>
    <row r="532" spans="1:9" x14ac:dyDescent="0.25">
      <c r="A532" s="10" t="s">
        <v>6</v>
      </c>
      <c r="B532" s="10" t="s">
        <v>1021</v>
      </c>
      <c r="C532" s="10" t="s">
        <v>1022</v>
      </c>
      <c r="D532" s="11">
        <v>4</v>
      </c>
      <c r="E532" s="11">
        <v>4</v>
      </c>
      <c r="F532" s="11">
        <v>8.0299999999999994</v>
      </c>
      <c r="G532" s="12">
        <f t="shared" si="27"/>
        <v>8.0299999999999994</v>
      </c>
      <c r="H532" s="19" t="str">
        <f t="shared" si="26"/>
        <v>CONFORME</v>
      </c>
      <c r="I532" s="20"/>
    </row>
    <row r="533" spans="1:9" x14ac:dyDescent="0.25">
      <c r="A533" s="14" t="s">
        <v>6</v>
      </c>
      <c r="B533" s="14" t="s">
        <v>1023</v>
      </c>
      <c r="C533" s="14" t="s">
        <v>1024</v>
      </c>
      <c r="D533" s="15">
        <v>3</v>
      </c>
      <c r="E533" s="15">
        <v>3</v>
      </c>
      <c r="F533" s="15">
        <v>7.88</v>
      </c>
      <c r="G533" s="16">
        <f t="shared" si="27"/>
        <v>7.88</v>
      </c>
      <c r="H533" s="17" t="str">
        <f t="shared" si="26"/>
        <v>CONFORME</v>
      </c>
      <c r="I533" s="18"/>
    </row>
    <row r="534" spans="1:9" x14ac:dyDescent="0.25">
      <c r="A534" s="10" t="s">
        <v>6</v>
      </c>
      <c r="B534" s="10" t="s">
        <v>1025</v>
      </c>
      <c r="C534" s="10" t="s">
        <v>1026</v>
      </c>
      <c r="D534" s="11">
        <v>1</v>
      </c>
      <c r="E534" s="11">
        <v>1</v>
      </c>
      <c r="F534" s="11">
        <v>5.1779999999999999</v>
      </c>
      <c r="G534" s="12">
        <f t="shared" si="27"/>
        <v>5.1779999999999999</v>
      </c>
      <c r="H534" s="19" t="str">
        <f t="shared" si="26"/>
        <v>CONFORME</v>
      </c>
      <c r="I534" s="20"/>
    </row>
    <row r="535" spans="1:9" x14ac:dyDescent="0.25">
      <c r="A535" s="14" t="s">
        <v>6</v>
      </c>
      <c r="B535" s="14" t="s">
        <v>1027</v>
      </c>
      <c r="C535" s="14" t="s">
        <v>1028</v>
      </c>
      <c r="D535" s="15">
        <v>2</v>
      </c>
      <c r="E535" s="15">
        <v>2</v>
      </c>
      <c r="F535" s="15">
        <v>7.0000000000000001E-3</v>
      </c>
      <c r="G535" s="16">
        <f t="shared" si="27"/>
        <v>7.0000000000000001E-3</v>
      </c>
      <c r="H535" s="17" t="str">
        <f t="shared" si="26"/>
        <v>CONFORME</v>
      </c>
      <c r="I535" s="18"/>
    </row>
    <row r="536" spans="1:9" x14ac:dyDescent="0.25">
      <c r="A536" s="10" t="s">
        <v>6</v>
      </c>
      <c r="B536" s="10" t="s">
        <v>1029</v>
      </c>
      <c r="C536" s="10" t="s">
        <v>1030</v>
      </c>
      <c r="D536" s="11">
        <v>5</v>
      </c>
      <c r="E536" s="11">
        <v>5</v>
      </c>
      <c r="F536" s="11">
        <v>0.08</v>
      </c>
      <c r="G536" s="12">
        <f t="shared" si="27"/>
        <v>0.08</v>
      </c>
      <c r="H536" s="19" t="str">
        <f t="shared" si="26"/>
        <v>CONFORME</v>
      </c>
      <c r="I536" s="20"/>
    </row>
    <row r="537" spans="1:9" x14ac:dyDescent="0.25">
      <c r="A537" s="14" t="s">
        <v>6</v>
      </c>
      <c r="B537" s="14" t="s">
        <v>1031</v>
      </c>
      <c r="C537" s="14" t="s">
        <v>1032</v>
      </c>
      <c r="D537" s="15">
        <v>1</v>
      </c>
      <c r="E537" s="15">
        <v>1</v>
      </c>
      <c r="F537" s="15">
        <v>4.1000000000000002E-2</v>
      </c>
      <c r="G537" s="16">
        <f t="shared" si="27"/>
        <v>4.1000000000000002E-2</v>
      </c>
      <c r="H537" s="17" t="str">
        <f t="shared" si="26"/>
        <v>CONFORME</v>
      </c>
      <c r="I537" s="18"/>
    </row>
    <row r="538" spans="1:9" x14ac:dyDescent="0.25">
      <c r="A538" s="10" t="s">
        <v>6</v>
      </c>
      <c r="B538" s="10" t="s">
        <v>1033</v>
      </c>
      <c r="C538" s="10" t="s">
        <v>1034</v>
      </c>
      <c r="D538" s="11">
        <v>50</v>
      </c>
      <c r="E538" s="11">
        <v>50</v>
      </c>
      <c r="F538" s="11">
        <v>0.11600000000000001</v>
      </c>
      <c r="G538" s="12">
        <f t="shared" si="27"/>
        <v>0.11600000000000001</v>
      </c>
      <c r="H538" s="19" t="str">
        <f t="shared" si="26"/>
        <v>CONFORME</v>
      </c>
      <c r="I538" s="20"/>
    </row>
    <row r="539" spans="1:9" x14ac:dyDescent="0.25">
      <c r="A539" s="14" t="s">
        <v>6</v>
      </c>
      <c r="B539" s="14" t="s">
        <v>1035</v>
      </c>
      <c r="C539" s="14" t="s">
        <v>1036</v>
      </c>
      <c r="D539" s="15">
        <v>10</v>
      </c>
      <c r="E539" s="15">
        <v>10</v>
      </c>
      <c r="F539" s="15">
        <v>0.157</v>
      </c>
      <c r="G539" s="16">
        <f t="shared" si="27"/>
        <v>0.157</v>
      </c>
      <c r="H539" s="17" t="str">
        <f t="shared" si="26"/>
        <v>CONFORME</v>
      </c>
      <c r="I539" s="18"/>
    </row>
    <row r="540" spans="1:9" x14ac:dyDescent="0.25">
      <c r="A540" s="10" t="s">
        <v>6</v>
      </c>
      <c r="B540" s="10" t="s">
        <v>1037</v>
      </c>
      <c r="C540" s="10" t="s">
        <v>1038</v>
      </c>
      <c r="D540" s="11">
        <v>2</v>
      </c>
      <c r="E540" s="11">
        <v>2</v>
      </c>
      <c r="F540" s="11">
        <v>0</v>
      </c>
      <c r="G540" s="12">
        <f t="shared" si="27"/>
        <v>9.4160000000000004</v>
      </c>
      <c r="H540" s="19" t="str">
        <f t="shared" si="26"/>
        <v>REVISAR</v>
      </c>
      <c r="I540" s="20"/>
    </row>
    <row r="541" spans="1:9" x14ac:dyDescent="0.25">
      <c r="A541" s="14" t="s">
        <v>6</v>
      </c>
      <c r="B541" s="14" t="s">
        <v>1039</v>
      </c>
      <c r="C541" s="14" t="s">
        <v>1040</v>
      </c>
      <c r="D541" s="15">
        <v>4</v>
      </c>
      <c r="E541" s="15">
        <v>4</v>
      </c>
      <c r="F541" s="15">
        <v>2.0070000000000001</v>
      </c>
      <c r="G541" s="16">
        <f t="shared" si="27"/>
        <v>2.0070000000000001</v>
      </c>
      <c r="H541" s="17" t="str">
        <f t="shared" si="26"/>
        <v>CONFORME</v>
      </c>
      <c r="I541" s="18"/>
    </row>
    <row r="542" spans="1:9" x14ac:dyDescent="0.25">
      <c r="A542" s="10" t="s">
        <v>6</v>
      </c>
      <c r="B542" s="10" t="s">
        <v>1041</v>
      </c>
      <c r="C542" s="10" t="s">
        <v>1042</v>
      </c>
      <c r="D542" s="11">
        <v>1</v>
      </c>
      <c r="E542" s="11">
        <v>1</v>
      </c>
      <c r="F542" s="11">
        <v>3.8730000000000002</v>
      </c>
      <c r="G542" s="12">
        <f t="shared" si="27"/>
        <v>3.8730000000000002</v>
      </c>
      <c r="H542" s="19" t="str">
        <f t="shared" si="26"/>
        <v>CONFORME</v>
      </c>
      <c r="I542" s="20"/>
    </row>
    <row r="543" spans="1:9" x14ac:dyDescent="0.25">
      <c r="A543" s="14" t="s">
        <v>6</v>
      </c>
      <c r="B543" s="14" t="s">
        <v>1043</v>
      </c>
      <c r="C543" s="14" t="s">
        <v>1044</v>
      </c>
      <c r="D543" s="15">
        <v>16</v>
      </c>
      <c r="E543" s="15">
        <v>16</v>
      </c>
      <c r="F543" s="15">
        <v>3.1E-2</v>
      </c>
      <c r="G543" s="16">
        <f t="shared" si="27"/>
        <v>3.1E-2</v>
      </c>
      <c r="H543" s="17" t="str">
        <f t="shared" si="26"/>
        <v>CONFORME</v>
      </c>
      <c r="I543" s="18"/>
    </row>
    <row r="544" spans="1:9" x14ac:dyDescent="0.25">
      <c r="A544" s="10" t="s">
        <v>6</v>
      </c>
      <c r="B544" s="10" t="s">
        <v>1045</v>
      </c>
      <c r="C544" s="10" t="s">
        <v>1046</v>
      </c>
      <c r="D544" s="11">
        <v>2</v>
      </c>
      <c r="E544" s="11">
        <v>2</v>
      </c>
      <c r="F544" s="11">
        <v>1.1879999999999999</v>
      </c>
      <c r="G544" s="12">
        <f t="shared" si="27"/>
        <v>1.1879999999999999</v>
      </c>
      <c r="H544" s="19" t="str">
        <f t="shared" si="26"/>
        <v>CONFORME</v>
      </c>
      <c r="I544" s="20"/>
    </row>
    <row r="545" spans="1:9" x14ac:dyDescent="0.25">
      <c r="A545" s="14" t="s">
        <v>6</v>
      </c>
      <c r="B545" s="14" t="s">
        <v>1047</v>
      </c>
      <c r="C545" s="14" t="s">
        <v>1048</v>
      </c>
      <c r="D545" s="15">
        <v>3</v>
      </c>
      <c r="E545" s="15">
        <v>3</v>
      </c>
      <c r="F545" s="15">
        <v>0.154</v>
      </c>
      <c r="G545" s="16">
        <f t="shared" si="27"/>
        <v>0.154</v>
      </c>
      <c r="H545" s="17" t="str">
        <f t="shared" si="26"/>
        <v>CONFORME</v>
      </c>
      <c r="I545" s="18"/>
    </row>
    <row r="546" spans="1:9" x14ac:dyDescent="0.25">
      <c r="A546" s="10" t="s">
        <v>6</v>
      </c>
      <c r="B546" s="10" t="s">
        <v>1049</v>
      </c>
      <c r="C546" s="10" t="s">
        <v>1050</v>
      </c>
      <c r="D546" s="11">
        <v>7</v>
      </c>
      <c r="E546" s="11">
        <v>7</v>
      </c>
      <c r="F546" s="11">
        <v>0.85799999999999998</v>
      </c>
      <c r="G546" s="12">
        <f t="shared" si="27"/>
        <v>0.85799999999999998</v>
      </c>
      <c r="H546" s="19" t="str">
        <f t="shared" si="26"/>
        <v>CONFORME</v>
      </c>
      <c r="I546" s="20"/>
    </row>
    <row r="547" spans="1:9" x14ac:dyDescent="0.25">
      <c r="A547" s="14" t="s">
        <v>6</v>
      </c>
      <c r="B547" s="14" t="s">
        <v>1051</v>
      </c>
      <c r="C547" s="14" t="s">
        <v>1052</v>
      </c>
      <c r="D547" s="15">
        <v>5</v>
      </c>
      <c r="E547" s="15">
        <v>5</v>
      </c>
      <c r="F547" s="15">
        <v>0.81</v>
      </c>
      <c r="G547" s="16">
        <f t="shared" si="27"/>
        <v>0.81</v>
      </c>
      <c r="H547" s="17" t="str">
        <f t="shared" si="26"/>
        <v>CONFORME</v>
      </c>
      <c r="I547" s="18"/>
    </row>
    <row r="548" spans="1:9" x14ac:dyDescent="0.25">
      <c r="A548" s="10" t="s">
        <v>6</v>
      </c>
      <c r="B548" s="10" t="s">
        <v>1053</v>
      </c>
      <c r="C548" s="10" t="s">
        <v>1054</v>
      </c>
      <c r="D548" s="11">
        <v>9</v>
      </c>
      <c r="E548" s="11">
        <v>9</v>
      </c>
      <c r="F548" s="11">
        <v>6.8570000000000002</v>
      </c>
      <c r="G548" s="12">
        <f t="shared" si="27"/>
        <v>6.8570000000000002</v>
      </c>
      <c r="H548" s="19" t="str">
        <f t="shared" si="26"/>
        <v>CONFORME</v>
      </c>
      <c r="I548" s="20"/>
    </row>
    <row r="549" spans="1:9" x14ac:dyDescent="0.25">
      <c r="A549" s="14" t="s">
        <v>6</v>
      </c>
      <c r="B549" s="14" t="s">
        <v>1055</v>
      </c>
      <c r="C549" s="14" t="s">
        <v>1056</v>
      </c>
      <c r="D549" s="15">
        <v>38</v>
      </c>
      <c r="E549" s="15">
        <v>38</v>
      </c>
      <c r="F549" s="15">
        <v>0.68700000000000006</v>
      </c>
      <c r="G549" s="16">
        <f t="shared" si="27"/>
        <v>0.68700000000000006</v>
      </c>
      <c r="H549" s="17" t="str">
        <f t="shared" si="26"/>
        <v>CONFORME</v>
      </c>
      <c r="I549" s="18"/>
    </row>
    <row r="550" spans="1:9" x14ac:dyDescent="0.25">
      <c r="A550" s="10" t="s">
        <v>6</v>
      </c>
      <c r="B550" s="10" t="s">
        <v>1057</v>
      </c>
      <c r="C550" s="10" t="s">
        <v>1058</v>
      </c>
      <c r="D550" s="11">
        <v>20</v>
      </c>
      <c r="E550" s="11">
        <v>20</v>
      </c>
      <c r="F550" s="11">
        <v>1.897</v>
      </c>
      <c r="G550" s="12">
        <f t="shared" si="27"/>
        <v>1.897</v>
      </c>
      <c r="H550" s="19" t="str">
        <f t="shared" si="26"/>
        <v>CONFORME</v>
      </c>
      <c r="I550" s="20"/>
    </row>
    <row r="551" spans="1:9" x14ac:dyDescent="0.25">
      <c r="A551" s="14" t="s">
        <v>6</v>
      </c>
      <c r="B551" s="14" t="s">
        <v>1059</v>
      </c>
      <c r="C551" s="14" t="s">
        <v>1060</v>
      </c>
      <c r="D551" s="15">
        <v>46</v>
      </c>
      <c r="E551" s="15">
        <v>46</v>
      </c>
      <c r="F551" s="15">
        <v>0.63600000000000001</v>
      </c>
      <c r="G551" s="16">
        <f t="shared" si="27"/>
        <v>0.63600000000000001</v>
      </c>
      <c r="H551" s="17" t="str">
        <f t="shared" si="26"/>
        <v>CONFORME</v>
      </c>
      <c r="I551" s="18"/>
    </row>
    <row r="552" spans="1:9" x14ac:dyDescent="0.25">
      <c r="A552" s="10" t="s">
        <v>6</v>
      </c>
      <c r="B552" s="10" t="s">
        <v>1061</v>
      </c>
      <c r="C552" s="10" t="s">
        <v>1062</v>
      </c>
      <c r="D552" s="11">
        <v>28</v>
      </c>
      <c r="E552" s="11">
        <v>28</v>
      </c>
      <c r="F552" s="11">
        <v>0.13700000000000001</v>
      </c>
      <c r="G552" s="12">
        <f t="shared" si="27"/>
        <v>0.13700000000000001</v>
      </c>
      <c r="H552" s="19" t="str">
        <f t="shared" si="26"/>
        <v>CONFORME</v>
      </c>
      <c r="I552" s="20"/>
    </row>
    <row r="553" spans="1:9" x14ac:dyDescent="0.25">
      <c r="A553" s="14" t="s">
        <v>6</v>
      </c>
      <c r="B553" s="14" t="s">
        <v>1063</v>
      </c>
      <c r="C553" s="14" t="s">
        <v>1064</v>
      </c>
      <c r="D553" s="15">
        <v>2</v>
      </c>
      <c r="E553" s="15">
        <v>2</v>
      </c>
      <c r="F553" s="15">
        <v>5.8449999999999998</v>
      </c>
      <c r="G553" s="16">
        <f t="shared" si="27"/>
        <v>5.8449999999999998</v>
      </c>
      <c r="H553" s="17" t="str">
        <f t="shared" si="26"/>
        <v>CONFORME</v>
      </c>
      <c r="I553" s="18"/>
    </row>
    <row r="554" spans="1:9" x14ac:dyDescent="0.25">
      <c r="A554" s="10" t="s">
        <v>6</v>
      </c>
      <c r="B554" s="10" t="s">
        <v>1065</v>
      </c>
      <c r="C554" s="10" t="s">
        <v>1066</v>
      </c>
      <c r="D554" s="11">
        <v>1</v>
      </c>
      <c r="E554" s="11">
        <v>1</v>
      </c>
      <c r="F554" s="11">
        <v>6.9080000000000004</v>
      </c>
      <c r="G554" s="12">
        <f>VLOOKUP(B554,PESOS,3,FALSE)</f>
        <v>6.9080000000000004</v>
      </c>
      <c r="H554" s="19" t="str">
        <f t="shared" si="26"/>
        <v>CONFORME</v>
      </c>
      <c r="I554" s="20"/>
    </row>
    <row r="555" spans="1:9" x14ac:dyDescent="0.25">
      <c r="A555" s="14" t="s">
        <v>6</v>
      </c>
      <c r="B555" s="14" t="s">
        <v>1067</v>
      </c>
      <c r="C555" s="14" t="s">
        <v>1068</v>
      </c>
      <c r="D555" s="15">
        <v>15</v>
      </c>
      <c r="E555" s="15">
        <v>15</v>
      </c>
      <c r="F555" s="15">
        <v>0.61299999999999999</v>
      </c>
      <c r="G555" s="16">
        <f>VLOOKUP(B555,DATAPESOS,6,FALSE)</f>
        <v>0.61299999999999999</v>
      </c>
      <c r="H555" s="17" t="str">
        <f t="shared" si="26"/>
        <v>CONFORME</v>
      </c>
      <c r="I555" s="18"/>
    </row>
    <row r="556" spans="1:9" x14ac:dyDescent="0.25">
      <c r="A556" s="10" t="s">
        <v>6</v>
      </c>
      <c r="B556" s="10" t="s">
        <v>1069</v>
      </c>
      <c r="C556" s="10" t="s">
        <v>1070</v>
      </c>
      <c r="D556" s="11">
        <v>13</v>
      </c>
      <c r="E556" s="11">
        <v>13</v>
      </c>
      <c r="F556" s="11">
        <v>0.34799999999999998</v>
      </c>
      <c r="G556" s="12">
        <f>VLOOKUP(B556,DATAPESOS,6,FALSE)</f>
        <v>0.34799999999999998</v>
      </c>
      <c r="H556" s="19" t="str">
        <f t="shared" si="26"/>
        <v>CONFORME</v>
      </c>
      <c r="I556" s="20"/>
    </row>
    <row r="557" spans="1:9" x14ac:dyDescent="0.25">
      <c r="A557" s="14" t="s">
        <v>6</v>
      </c>
      <c r="B557" s="14" t="s">
        <v>1071</v>
      </c>
      <c r="C557" s="14" t="s">
        <v>1072</v>
      </c>
      <c r="D557" s="15">
        <v>8</v>
      </c>
      <c r="E557" s="15">
        <v>8</v>
      </c>
      <c r="F557" s="15">
        <v>0.31900000000000001</v>
      </c>
      <c r="G557" s="16">
        <f>VLOOKUP(B557,DATAPESOS,6,FALSE)</f>
        <v>0.31900000000000001</v>
      </c>
      <c r="H557" s="17" t="str">
        <f t="shared" si="26"/>
        <v>CONFORME</v>
      </c>
      <c r="I557" s="18"/>
    </row>
    <row r="558" spans="1:9" x14ac:dyDescent="0.25">
      <c r="A558" s="10" t="s">
        <v>6</v>
      </c>
      <c r="B558" s="10" t="s">
        <v>1073</v>
      </c>
      <c r="C558" s="10" t="s">
        <v>1074</v>
      </c>
      <c r="D558" s="11">
        <v>1</v>
      </c>
      <c r="E558" s="11">
        <v>1</v>
      </c>
      <c r="F558" s="11">
        <v>27.55</v>
      </c>
      <c r="G558" s="12">
        <f>VLOOKUP(B558,PESOS,3,FALSE)</f>
        <v>27.55</v>
      </c>
      <c r="H558" s="19" t="str">
        <f t="shared" si="26"/>
        <v>CONFORME</v>
      </c>
      <c r="I558" s="20"/>
    </row>
    <row r="559" spans="1:9" x14ac:dyDescent="0.25">
      <c r="A559" s="14" t="s">
        <v>6</v>
      </c>
      <c r="B559" s="14" t="s">
        <v>1075</v>
      </c>
      <c r="C559" s="14" t="s">
        <v>1076</v>
      </c>
      <c r="D559" s="15">
        <v>9</v>
      </c>
      <c r="E559" s="15">
        <v>9</v>
      </c>
      <c r="F559" s="15">
        <v>27.57</v>
      </c>
      <c r="G559" s="16">
        <f>VLOOKUP(B559,DATAPESOS,6,FALSE)</f>
        <v>27.57</v>
      </c>
      <c r="H559" s="17" t="str">
        <f t="shared" si="26"/>
        <v>CONFORME</v>
      </c>
      <c r="I559" s="18"/>
    </row>
    <row r="560" spans="1:9" x14ac:dyDescent="0.25">
      <c r="A560" s="10" t="s">
        <v>6</v>
      </c>
      <c r="B560" s="10" t="s">
        <v>1077</v>
      </c>
      <c r="C560" s="10" t="s">
        <v>1078</v>
      </c>
      <c r="D560" s="11">
        <v>28</v>
      </c>
      <c r="E560" s="11">
        <v>28</v>
      </c>
      <c r="F560" s="11">
        <v>3.1579999999999999</v>
      </c>
      <c r="G560" s="12">
        <f>VLOOKUP(B560,DATAPESOS,6,FALSE)</f>
        <v>3.1579999999999999</v>
      </c>
      <c r="H560" s="19" t="str">
        <f t="shared" si="26"/>
        <v>CONFORME</v>
      </c>
      <c r="I560" s="20"/>
    </row>
    <row r="561" spans="1:9" x14ac:dyDescent="0.25">
      <c r="A561" s="14" t="s">
        <v>6</v>
      </c>
      <c r="B561" s="14" t="s">
        <v>1079</v>
      </c>
      <c r="C561" s="14" t="s">
        <v>1080</v>
      </c>
      <c r="D561" s="15">
        <v>1</v>
      </c>
      <c r="E561" s="15">
        <v>1</v>
      </c>
      <c r="F561" s="15">
        <v>3.18</v>
      </c>
      <c r="G561" s="16">
        <f>VLOOKUP(B561,PESOS,3,FALSE)</f>
        <v>3.18</v>
      </c>
      <c r="H561" s="17" t="str">
        <f t="shared" si="26"/>
        <v>CONFORME</v>
      </c>
      <c r="I561" s="18"/>
    </row>
    <row r="562" spans="1:9" x14ac:dyDescent="0.25">
      <c r="A562" s="10" t="s">
        <v>6</v>
      </c>
      <c r="B562" s="10" t="s">
        <v>1081</v>
      </c>
      <c r="C562" s="10" t="s">
        <v>1082</v>
      </c>
      <c r="D562" s="11">
        <v>27</v>
      </c>
      <c r="E562" s="11">
        <v>27</v>
      </c>
      <c r="F562" s="11">
        <v>5.3999999999999999E-2</v>
      </c>
      <c r="G562" s="12">
        <f t="shared" ref="G562:G569" si="28">VLOOKUP(B562,DATAPESOS,6,FALSE)</f>
        <v>5.3999999999999999E-2</v>
      </c>
      <c r="H562" s="19" t="str">
        <f t="shared" si="26"/>
        <v>CONFORME</v>
      </c>
      <c r="I562" s="20"/>
    </row>
    <row r="563" spans="1:9" x14ac:dyDescent="0.25">
      <c r="A563" s="14" t="s">
        <v>6</v>
      </c>
      <c r="B563" s="14" t="s">
        <v>1083</v>
      </c>
      <c r="C563" s="14" t="s">
        <v>1084</v>
      </c>
      <c r="D563" s="15">
        <v>22</v>
      </c>
      <c r="E563" s="15">
        <v>22</v>
      </c>
      <c r="F563" s="15">
        <v>5.8000000000000003E-2</v>
      </c>
      <c r="G563" s="16">
        <f t="shared" si="28"/>
        <v>5.8000000000000003E-2</v>
      </c>
      <c r="H563" s="17" t="str">
        <f t="shared" si="26"/>
        <v>CONFORME</v>
      </c>
      <c r="I563" s="18"/>
    </row>
    <row r="564" spans="1:9" x14ac:dyDescent="0.25">
      <c r="A564" s="10" t="s">
        <v>6</v>
      </c>
      <c r="B564" s="10" t="s">
        <v>1085</v>
      </c>
      <c r="C564" s="10" t="s">
        <v>1086</v>
      </c>
      <c r="D564" s="11">
        <v>1</v>
      </c>
      <c r="E564" s="11">
        <v>1</v>
      </c>
      <c r="F564" s="11">
        <v>16.283999999999999</v>
      </c>
      <c r="G564" s="12">
        <f t="shared" si="28"/>
        <v>16.283999999999999</v>
      </c>
      <c r="H564" s="19" t="str">
        <f t="shared" si="26"/>
        <v>CONFORME</v>
      </c>
      <c r="I564" s="20"/>
    </row>
    <row r="565" spans="1:9" x14ac:dyDescent="0.25">
      <c r="A565" s="14" t="s">
        <v>6</v>
      </c>
      <c r="B565" s="14" t="s">
        <v>1087</v>
      </c>
      <c r="C565" s="14" t="s">
        <v>1088</v>
      </c>
      <c r="D565" s="15">
        <v>1</v>
      </c>
      <c r="E565" s="15">
        <v>1</v>
      </c>
      <c r="F565" s="15">
        <v>16.231999999999999</v>
      </c>
      <c r="G565" s="16">
        <f t="shared" si="28"/>
        <v>16.231999999999999</v>
      </c>
      <c r="H565" s="17" t="str">
        <f t="shared" si="26"/>
        <v>CONFORME</v>
      </c>
      <c r="I565" s="18"/>
    </row>
    <row r="566" spans="1:9" x14ac:dyDescent="0.25">
      <c r="A566" s="10" t="s">
        <v>6</v>
      </c>
      <c r="B566" s="10" t="s">
        <v>1089</v>
      </c>
      <c r="C566" s="10" t="s">
        <v>1090</v>
      </c>
      <c r="D566" s="11">
        <v>2</v>
      </c>
      <c r="E566" s="11">
        <v>2</v>
      </c>
      <c r="F566" s="11">
        <v>13.734</v>
      </c>
      <c r="G566" s="12">
        <f t="shared" si="28"/>
        <v>13.734</v>
      </c>
      <c r="H566" s="19" t="str">
        <f t="shared" si="26"/>
        <v>CONFORME</v>
      </c>
      <c r="I566" s="20"/>
    </row>
    <row r="567" spans="1:9" x14ac:dyDescent="0.25">
      <c r="A567" s="14" t="s">
        <v>6</v>
      </c>
      <c r="B567" s="14" t="s">
        <v>1091</v>
      </c>
      <c r="C567" s="14" t="s">
        <v>1092</v>
      </c>
      <c r="D567" s="15">
        <v>3</v>
      </c>
      <c r="E567" s="15">
        <v>3</v>
      </c>
      <c r="F567" s="15">
        <v>8.86</v>
      </c>
      <c r="G567" s="16">
        <f t="shared" si="28"/>
        <v>8.86</v>
      </c>
      <c r="H567" s="17" t="str">
        <f t="shared" si="26"/>
        <v>CONFORME</v>
      </c>
      <c r="I567" s="18"/>
    </row>
    <row r="568" spans="1:9" x14ac:dyDescent="0.25">
      <c r="A568" s="10" t="s">
        <v>6</v>
      </c>
      <c r="B568" s="10" t="s">
        <v>1093</v>
      </c>
      <c r="C568" s="10" t="s">
        <v>1094</v>
      </c>
      <c r="D568" s="11">
        <v>2</v>
      </c>
      <c r="E568" s="11">
        <v>2</v>
      </c>
      <c r="F568" s="11">
        <v>13.356</v>
      </c>
      <c r="G568" s="12">
        <f t="shared" si="28"/>
        <v>13.356</v>
      </c>
      <c r="H568" s="19" t="str">
        <f t="shared" si="26"/>
        <v>CONFORME</v>
      </c>
      <c r="I568" s="20"/>
    </row>
    <row r="569" spans="1:9" x14ac:dyDescent="0.25">
      <c r="A569" s="14" t="s">
        <v>6</v>
      </c>
      <c r="B569" s="14" t="s">
        <v>1095</v>
      </c>
      <c r="C569" s="14" t="s">
        <v>1096</v>
      </c>
      <c r="D569" s="15">
        <v>2</v>
      </c>
      <c r="E569" s="15">
        <v>2</v>
      </c>
      <c r="F569" s="15">
        <v>13.654999999999999</v>
      </c>
      <c r="G569" s="16">
        <f t="shared" si="28"/>
        <v>13.654999999999999</v>
      </c>
      <c r="H569" s="17" t="str">
        <f t="shared" si="26"/>
        <v>CONFORME</v>
      </c>
      <c r="I569" s="18"/>
    </row>
    <row r="570" spans="1:9" x14ac:dyDescent="0.25">
      <c r="A570" s="10" t="s">
        <v>6</v>
      </c>
      <c r="B570" s="10" t="s">
        <v>1097</v>
      </c>
      <c r="C570" s="10" t="s">
        <v>1098</v>
      </c>
      <c r="D570" s="11">
        <v>1</v>
      </c>
      <c r="E570" s="11">
        <v>1</v>
      </c>
      <c r="F570" s="11">
        <v>15.72</v>
      </c>
      <c r="G570" s="12">
        <f>VLOOKUP(B570,PESOS,3,FALSE)</f>
        <v>15.72</v>
      </c>
      <c r="H570" s="19" t="str">
        <f t="shared" si="26"/>
        <v>CONFORME</v>
      </c>
      <c r="I570" s="20"/>
    </row>
    <row r="571" spans="1:9" x14ac:dyDescent="0.25">
      <c r="A571" s="14" t="s">
        <v>6</v>
      </c>
      <c r="B571" s="14" t="s">
        <v>1099</v>
      </c>
      <c r="C571" s="14" t="s">
        <v>1100</v>
      </c>
      <c r="D571" s="15">
        <v>4</v>
      </c>
      <c r="E571" s="15">
        <v>4</v>
      </c>
      <c r="F571" s="15">
        <v>15.782</v>
      </c>
      <c r="G571" s="16">
        <f>VLOOKUP(B571,DATAPESOS,6,FALSE)</f>
        <v>15.782</v>
      </c>
      <c r="H571" s="17" t="str">
        <f t="shared" si="26"/>
        <v>CONFORME</v>
      </c>
      <c r="I571" s="18"/>
    </row>
    <row r="572" spans="1:9" x14ac:dyDescent="0.25">
      <c r="A572" s="10" t="s">
        <v>6</v>
      </c>
      <c r="B572" s="10" t="s">
        <v>1101</v>
      </c>
      <c r="C572" s="10" t="s">
        <v>1102</v>
      </c>
      <c r="D572" s="11">
        <v>1</v>
      </c>
      <c r="E572" s="11">
        <v>1</v>
      </c>
      <c r="F572" s="11">
        <v>8.73</v>
      </c>
      <c r="G572" s="12">
        <f>VLOOKUP(B572,PESOS,3,FALSE)</f>
        <v>8.73</v>
      </c>
      <c r="H572" s="19" t="str">
        <f t="shared" si="26"/>
        <v>CONFORME</v>
      </c>
      <c r="I572" s="20"/>
    </row>
    <row r="573" spans="1:9" x14ac:dyDescent="0.25">
      <c r="A573" s="14" t="s">
        <v>6</v>
      </c>
      <c r="B573" s="14" t="s">
        <v>1103</v>
      </c>
      <c r="C573" s="14" t="s">
        <v>1104</v>
      </c>
      <c r="D573" s="15">
        <v>1</v>
      </c>
      <c r="E573" s="15">
        <v>1</v>
      </c>
      <c r="F573" s="15">
        <v>8.89</v>
      </c>
      <c r="G573" s="16">
        <f t="shared" ref="G573:G636" si="29">VLOOKUP(B573,DATAPESOS,6,FALSE)</f>
        <v>8.89</v>
      </c>
      <c r="H573" s="17" t="str">
        <f t="shared" si="26"/>
        <v>CONFORME</v>
      </c>
      <c r="I573" s="18"/>
    </row>
    <row r="574" spans="1:9" x14ac:dyDescent="0.25">
      <c r="A574" s="10" t="s">
        <v>6</v>
      </c>
      <c r="B574" s="10" t="s">
        <v>1105</v>
      </c>
      <c r="C574" s="10" t="s">
        <v>1106</v>
      </c>
      <c r="D574" s="11">
        <v>5</v>
      </c>
      <c r="E574" s="11">
        <v>5</v>
      </c>
      <c r="F574" s="11">
        <v>16.059999999999999</v>
      </c>
      <c r="G574" s="12">
        <f t="shared" si="29"/>
        <v>16.059999999999999</v>
      </c>
      <c r="H574" s="19" t="str">
        <f t="shared" si="26"/>
        <v>CONFORME</v>
      </c>
      <c r="I574" s="20"/>
    </row>
    <row r="575" spans="1:9" x14ac:dyDescent="0.25">
      <c r="A575" s="14" t="s">
        <v>6</v>
      </c>
      <c r="B575" s="14" t="s">
        <v>1107</v>
      </c>
      <c r="C575" s="14" t="s">
        <v>1108</v>
      </c>
      <c r="D575" s="15">
        <v>3</v>
      </c>
      <c r="E575" s="15">
        <v>3</v>
      </c>
      <c r="F575" s="15">
        <v>15.843999999999999</v>
      </c>
      <c r="G575" s="16">
        <f t="shared" si="29"/>
        <v>15.843999999999999</v>
      </c>
      <c r="H575" s="17" t="str">
        <f t="shared" si="26"/>
        <v>CONFORME</v>
      </c>
      <c r="I575" s="18"/>
    </row>
    <row r="576" spans="1:9" x14ac:dyDescent="0.25">
      <c r="A576" s="10" t="s">
        <v>6</v>
      </c>
      <c r="B576" s="10" t="s">
        <v>1109</v>
      </c>
      <c r="C576" s="10" t="s">
        <v>1110</v>
      </c>
      <c r="D576" s="11">
        <v>1</v>
      </c>
      <c r="E576" s="11">
        <v>1</v>
      </c>
      <c r="F576" s="11">
        <v>15.99</v>
      </c>
      <c r="G576" s="12">
        <f t="shared" si="29"/>
        <v>15.99</v>
      </c>
      <c r="H576" s="19" t="str">
        <f t="shared" si="26"/>
        <v>CONFORME</v>
      </c>
      <c r="I576" s="20"/>
    </row>
    <row r="577" spans="1:9" x14ac:dyDescent="0.25">
      <c r="A577" s="14" t="s">
        <v>6</v>
      </c>
      <c r="B577" s="14" t="s">
        <v>1111</v>
      </c>
      <c r="C577" s="14" t="s">
        <v>1112</v>
      </c>
      <c r="D577" s="15">
        <v>4</v>
      </c>
      <c r="E577" s="15">
        <v>4</v>
      </c>
      <c r="F577" s="15">
        <v>15.98</v>
      </c>
      <c r="G577" s="16">
        <f t="shared" si="29"/>
        <v>15.98</v>
      </c>
      <c r="H577" s="17" t="str">
        <f t="shared" si="26"/>
        <v>CONFORME</v>
      </c>
      <c r="I577" s="18"/>
    </row>
    <row r="578" spans="1:9" x14ac:dyDescent="0.25">
      <c r="A578" s="10" t="s">
        <v>6</v>
      </c>
      <c r="B578" s="10" t="s">
        <v>1113</v>
      </c>
      <c r="C578" s="10" t="s">
        <v>1114</v>
      </c>
      <c r="D578" s="11">
        <v>2</v>
      </c>
      <c r="E578" s="11">
        <v>2</v>
      </c>
      <c r="F578" s="11">
        <v>15.97</v>
      </c>
      <c r="G578" s="12">
        <f t="shared" si="29"/>
        <v>15.97</v>
      </c>
      <c r="H578" s="19" t="str">
        <f t="shared" si="26"/>
        <v>CONFORME</v>
      </c>
      <c r="I578" s="20"/>
    </row>
    <row r="579" spans="1:9" x14ac:dyDescent="0.25">
      <c r="A579" s="14" t="s">
        <v>6</v>
      </c>
      <c r="B579" s="14" t="s">
        <v>1115</v>
      </c>
      <c r="C579" s="14" t="s">
        <v>1116</v>
      </c>
      <c r="D579" s="15">
        <v>1</v>
      </c>
      <c r="E579" s="15">
        <v>1</v>
      </c>
      <c r="F579" s="15">
        <v>15.77</v>
      </c>
      <c r="G579" s="16">
        <f t="shared" si="29"/>
        <v>15.77</v>
      </c>
      <c r="H579" s="17" t="str">
        <f t="shared" ref="H579:H642" si="30">IF(F579=G579,"CONFORME","REVISAR")</f>
        <v>CONFORME</v>
      </c>
      <c r="I579" s="18"/>
    </row>
    <row r="580" spans="1:9" x14ac:dyDescent="0.25">
      <c r="A580" s="10" t="s">
        <v>6</v>
      </c>
      <c r="B580" s="10" t="s">
        <v>1117</v>
      </c>
      <c r="C580" s="10" t="s">
        <v>1118</v>
      </c>
      <c r="D580" s="11">
        <v>1</v>
      </c>
      <c r="E580" s="11">
        <v>1</v>
      </c>
      <c r="F580" s="11">
        <v>14.07</v>
      </c>
      <c r="G580" s="12">
        <f t="shared" si="29"/>
        <v>14.07</v>
      </c>
      <c r="H580" s="19" t="str">
        <f t="shared" si="30"/>
        <v>CONFORME</v>
      </c>
      <c r="I580" s="20"/>
    </row>
    <row r="581" spans="1:9" x14ac:dyDescent="0.25">
      <c r="A581" s="14" t="s">
        <v>6</v>
      </c>
      <c r="B581" s="14" t="s">
        <v>1119</v>
      </c>
      <c r="C581" s="14" t="s">
        <v>1120</v>
      </c>
      <c r="D581" s="15">
        <v>21</v>
      </c>
      <c r="E581" s="15">
        <v>21</v>
      </c>
      <c r="F581" s="15">
        <v>1.2629999999999999</v>
      </c>
      <c r="G581" s="16">
        <f t="shared" si="29"/>
        <v>1.2629999999999999</v>
      </c>
      <c r="H581" s="17" t="str">
        <f t="shared" si="30"/>
        <v>CONFORME</v>
      </c>
      <c r="I581" s="18"/>
    </row>
    <row r="582" spans="1:9" x14ac:dyDescent="0.25">
      <c r="A582" s="10" t="s">
        <v>6</v>
      </c>
      <c r="B582" s="10" t="s">
        <v>1121</v>
      </c>
      <c r="C582" s="10" t="s">
        <v>1122</v>
      </c>
      <c r="D582" s="11">
        <v>4</v>
      </c>
      <c r="E582" s="11">
        <v>4</v>
      </c>
      <c r="F582" s="11">
        <v>0</v>
      </c>
      <c r="G582" s="12">
        <f t="shared" si="29"/>
        <v>8.1</v>
      </c>
      <c r="H582" s="19" t="str">
        <f t="shared" si="30"/>
        <v>REVISAR</v>
      </c>
      <c r="I582" s="20"/>
    </row>
    <row r="583" spans="1:9" x14ac:dyDescent="0.25">
      <c r="A583" s="14" t="s">
        <v>6</v>
      </c>
      <c r="B583" s="14" t="s">
        <v>1123</v>
      </c>
      <c r="C583" s="14" t="s">
        <v>1124</v>
      </c>
      <c r="D583" s="15">
        <v>5</v>
      </c>
      <c r="E583" s="15">
        <v>5</v>
      </c>
      <c r="F583" s="15">
        <v>7.86</v>
      </c>
      <c r="G583" s="16">
        <f t="shared" si="29"/>
        <v>7.86</v>
      </c>
      <c r="H583" s="17" t="str">
        <f t="shared" si="30"/>
        <v>CONFORME</v>
      </c>
      <c r="I583" s="18"/>
    </row>
    <row r="584" spans="1:9" x14ac:dyDescent="0.25">
      <c r="A584" s="10" t="s">
        <v>6</v>
      </c>
      <c r="B584" s="10" t="s">
        <v>1125</v>
      </c>
      <c r="C584" s="10" t="s">
        <v>1126</v>
      </c>
      <c r="D584" s="11">
        <v>4</v>
      </c>
      <c r="E584" s="11">
        <v>4</v>
      </c>
      <c r="F584" s="11">
        <v>8.89</v>
      </c>
      <c r="G584" s="12">
        <f t="shared" si="29"/>
        <v>8.89</v>
      </c>
      <c r="H584" s="19" t="str">
        <f t="shared" si="30"/>
        <v>CONFORME</v>
      </c>
      <c r="I584" s="20"/>
    </row>
    <row r="585" spans="1:9" x14ac:dyDescent="0.25">
      <c r="A585" s="14" t="s">
        <v>6</v>
      </c>
      <c r="B585" s="14" t="s">
        <v>1127</v>
      </c>
      <c r="C585" s="14" t="s">
        <v>1128</v>
      </c>
      <c r="D585" s="15">
        <v>13</v>
      </c>
      <c r="E585" s="15">
        <v>13</v>
      </c>
      <c r="F585" s="15">
        <v>8.08</v>
      </c>
      <c r="G585" s="16">
        <f t="shared" si="29"/>
        <v>8.08</v>
      </c>
      <c r="H585" s="17" t="str">
        <f t="shared" si="30"/>
        <v>CONFORME</v>
      </c>
      <c r="I585" s="18"/>
    </row>
    <row r="586" spans="1:9" x14ac:dyDescent="0.25">
      <c r="A586" s="10" t="s">
        <v>6</v>
      </c>
      <c r="B586" s="10" t="s">
        <v>1129</v>
      </c>
      <c r="C586" s="10" t="s">
        <v>1130</v>
      </c>
      <c r="D586" s="11">
        <v>5</v>
      </c>
      <c r="E586" s="11">
        <v>5</v>
      </c>
      <c r="F586" s="11">
        <v>8.94</v>
      </c>
      <c r="G586" s="12">
        <f t="shared" si="29"/>
        <v>8.94</v>
      </c>
      <c r="H586" s="19" t="str">
        <f t="shared" si="30"/>
        <v>CONFORME</v>
      </c>
      <c r="I586" s="20"/>
    </row>
    <row r="587" spans="1:9" x14ac:dyDescent="0.25">
      <c r="A587" s="14" t="s">
        <v>6</v>
      </c>
      <c r="B587" s="14" t="s">
        <v>1131</v>
      </c>
      <c r="C587" s="14" t="s">
        <v>1132</v>
      </c>
      <c r="D587" s="15">
        <v>4</v>
      </c>
      <c r="E587" s="15">
        <v>4</v>
      </c>
      <c r="F587" s="15">
        <v>7.8840000000000003</v>
      </c>
      <c r="G587" s="16">
        <f t="shared" si="29"/>
        <v>7.8840000000000003</v>
      </c>
      <c r="H587" s="17" t="str">
        <f t="shared" si="30"/>
        <v>CONFORME</v>
      </c>
      <c r="I587" s="18"/>
    </row>
    <row r="588" spans="1:9" x14ac:dyDescent="0.25">
      <c r="A588" s="10" t="s">
        <v>6</v>
      </c>
      <c r="B588" s="10" t="s">
        <v>1133</v>
      </c>
      <c r="C588" s="10" t="s">
        <v>1134</v>
      </c>
      <c r="D588" s="11">
        <v>10</v>
      </c>
      <c r="E588" s="11">
        <v>10</v>
      </c>
      <c r="F588" s="11">
        <v>8.27</v>
      </c>
      <c r="G588" s="12">
        <f t="shared" si="29"/>
        <v>8.27</v>
      </c>
      <c r="H588" s="19" t="str">
        <f t="shared" si="30"/>
        <v>CONFORME</v>
      </c>
      <c r="I588" s="20"/>
    </row>
    <row r="589" spans="1:9" x14ac:dyDescent="0.25">
      <c r="A589" s="14" t="s">
        <v>6</v>
      </c>
      <c r="B589" s="14" t="s">
        <v>1135</v>
      </c>
      <c r="C589" s="14" t="s">
        <v>1136</v>
      </c>
      <c r="D589" s="15">
        <v>16</v>
      </c>
      <c r="E589" s="15">
        <v>16</v>
      </c>
      <c r="F589" s="15">
        <v>0.182</v>
      </c>
      <c r="G589" s="16">
        <f t="shared" si="29"/>
        <v>0.182</v>
      </c>
      <c r="H589" s="17" t="str">
        <f t="shared" si="30"/>
        <v>CONFORME</v>
      </c>
      <c r="I589" s="18"/>
    </row>
    <row r="590" spans="1:9" x14ac:dyDescent="0.25">
      <c r="A590" s="10" t="s">
        <v>6</v>
      </c>
      <c r="B590" s="10" t="s">
        <v>1137</v>
      </c>
      <c r="C590" s="10" t="s">
        <v>1138</v>
      </c>
      <c r="D590" s="11">
        <v>16</v>
      </c>
      <c r="E590" s="11">
        <v>16</v>
      </c>
      <c r="F590" s="11">
        <v>0.20300000000000001</v>
      </c>
      <c r="G590" s="12">
        <f t="shared" si="29"/>
        <v>0.20300000000000001</v>
      </c>
      <c r="H590" s="19" t="str">
        <f t="shared" si="30"/>
        <v>CONFORME</v>
      </c>
      <c r="I590" s="20"/>
    </row>
    <row r="591" spans="1:9" x14ac:dyDescent="0.25">
      <c r="A591" s="14" t="s">
        <v>6</v>
      </c>
      <c r="B591" s="14" t="s">
        <v>1139</v>
      </c>
      <c r="C591" s="14" t="s">
        <v>1140</v>
      </c>
      <c r="D591" s="15">
        <v>200</v>
      </c>
      <c r="E591" s="15">
        <v>200</v>
      </c>
      <c r="F591" s="15">
        <v>0.20300000000000001</v>
      </c>
      <c r="G591" s="16">
        <f t="shared" si="29"/>
        <v>0.20300000000000001</v>
      </c>
      <c r="H591" s="17" t="str">
        <f t="shared" si="30"/>
        <v>CONFORME</v>
      </c>
      <c r="I591" s="18"/>
    </row>
    <row r="592" spans="1:9" x14ac:dyDescent="0.25">
      <c r="A592" s="10" t="s">
        <v>6</v>
      </c>
      <c r="B592" s="10" t="s">
        <v>1141</v>
      </c>
      <c r="C592" s="10" t="s">
        <v>1142</v>
      </c>
      <c r="D592" s="11">
        <v>2</v>
      </c>
      <c r="E592" s="11">
        <v>2</v>
      </c>
      <c r="F592" s="11">
        <v>0.193</v>
      </c>
      <c r="G592" s="12">
        <f t="shared" si="29"/>
        <v>0.193</v>
      </c>
      <c r="H592" s="19" t="str">
        <f t="shared" si="30"/>
        <v>CONFORME</v>
      </c>
      <c r="I592" s="20"/>
    </row>
    <row r="593" spans="1:9" x14ac:dyDescent="0.25">
      <c r="A593" s="14" t="s">
        <v>6</v>
      </c>
      <c r="B593" s="14" t="s">
        <v>1143</v>
      </c>
      <c r="C593" s="14" t="s">
        <v>1144</v>
      </c>
      <c r="D593" s="15">
        <v>76</v>
      </c>
      <c r="E593" s="15">
        <v>76</v>
      </c>
      <c r="F593" s="15">
        <v>0.216</v>
      </c>
      <c r="G593" s="16">
        <f t="shared" si="29"/>
        <v>0.21099999999999999</v>
      </c>
      <c r="H593" s="15" t="str">
        <f t="shared" si="30"/>
        <v>REVISAR</v>
      </c>
      <c r="I593" s="22"/>
    </row>
    <row r="594" spans="1:9" x14ac:dyDescent="0.25">
      <c r="A594" s="10" t="s">
        <v>6</v>
      </c>
      <c r="B594" s="10" t="s">
        <v>1145</v>
      </c>
      <c r="C594" s="10" t="s">
        <v>1146</v>
      </c>
      <c r="D594" s="11">
        <v>64</v>
      </c>
      <c r="E594" s="11">
        <v>64</v>
      </c>
      <c r="F594" s="11">
        <v>0</v>
      </c>
      <c r="G594" s="12">
        <f t="shared" si="29"/>
        <v>0.14199999999999999</v>
      </c>
      <c r="H594" s="11" t="str">
        <f t="shared" si="30"/>
        <v>REVISAR</v>
      </c>
      <c r="I594" s="13"/>
    </row>
    <row r="595" spans="1:9" x14ac:dyDescent="0.25">
      <c r="A595" s="14" t="s">
        <v>6</v>
      </c>
      <c r="B595" s="14" t="s">
        <v>9022</v>
      </c>
      <c r="C595" s="14" t="s">
        <v>9023</v>
      </c>
      <c r="D595" s="15">
        <v>40</v>
      </c>
      <c r="E595" s="15">
        <v>40</v>
      </c>
      <c r="F595" s="15">
        <v>0.16200000000000001</v>
      </c>
      <c r="G595" s="16">
        <f t="shared" si="29"/>
        <v>0.16200000000000001</v>
      </c>
      <c r="H595" s="17" t="str">
        <f t="shared" si="30"/>
        <v>CONFORME</v>
      </c>
      <c r="I595" s="18"/>
    </row>
    <row r="596" spans="1:9" x14ac:dyDescent="0.25">
      <c r="A596" s="10" t="s">
        <v>6</v>
      </c>
      <c r="B596" s="10" t="s">
        <v>1147</v>
      </c>
      <c r="C596" s="10" t="s">
        <v>1148</v>
      </c>
      <c r="D596" s="11">
        <v>20</v>
      </c>
      <c r="E596" s="11">
        <v>20</v>
      </c>
      <c r="F596" s="11">
        <v>0.45600000000000002</v>
      </c>
      <c r="G596" s="12">
        <f t="shared" si="29"/>
        <v>0.45600000000000002</v>
      </c>
      <c r="H596" s="19" t="str">
        <f t="shared" si="30"/>
        <v>CONFORME</v>
      </c>
      <c r="I596" s="20"/>
    </row>
    <row r="597" spans="1:9" x14ac:dyDescent="0.25">
      <c r="A597" s="14" t="s">
        <v>6</v>
      </c>
      <c r="B597" s="14" t="s">
        <v>1149</v>
      </c>
      <c r="C597" s="14" t="s">
        <v>1150</v>
      </c>
      <c r="D597" s="15">
        <v>180</v>
      </c>
      <c r="E597" s="15">
        <v>180</v>
      </c>
      <c r="F597" s="15">
        <v>0.20399999999999999</v>
      </c>
      <c r="G597" s="16">
        <f t="shared" si="29"/>
        <v>0.20399999999999999</v>
      </c>
      <c r="H597" s="17" t="str">
        <f t="shared" si="30"/>
        <v>CONFORME</v>
      </c>
      <c r="I597" s="18"/>
    </row>
    <row r="598" spans="1:9" x14ac:dyDescent="0.25">
      <c r="A598" s="10" t="s">
        <v>6</v>
      </c>
      <c r="B598" s="10" t="s">
        <v>1151</v>
      </c>
      <c r="C598" s="10" t="s">
        <v>1152</v>
      </c>
      <c r="D598" s="11">
        <v>36</v>
      </c>
      <c r="E598" s="11">
        <v>36</v>
      </c>
      <c r="F598" s="11">
        <v>0.155</v>
      </c>
      <c r="G598" s="12">
        <f t="shared" si="29"/>
        <v>0.155</v>
      </c>
      <c r="H598" s="19" t="str">
        <f t="shared" si="30"/>
        <v>CONFORME</v>
      </c>
      <c r="I598" s="20"/>
    </row>
    <row r="599" spans="1:9" x14ac:dyDescent="0.25">
      <c r="A599" s="14" t="s">
        <v>6</v>
      </c>
      <c r="B599" s="14" t="s">
        <v>1153</v>
      </c>
      <c r="C599" s="14" t="s">
        <v>1154</v>
      </c>
      <c r="D599" s="15">
        <v>4</v>
      </c>
      <c r="E599" s="15">
        <v>4</v>
      </c>
      <c r="F599" s="15">
        <v>0.17599999999999999</v>
      </c>
      <c r="G599" s="16">
        <f t="shared" si="29"/>
        <v>0.17599999999999999</v>
      </c>
      <c r="H599" s="17" t="str">
        <f t="shared" si="30"/>
        <v>CONFORME</v>
      </c>
      <c r="I599" s="18"/>
    </row>
    <row r="600" spans="1:9" x14ac:dyDescent="0.25">
      <c r="A600" s="10" t="s">
        <v>6</v>
      </c>
      <c r="B600" s="10" t="s">
        <v>1155</v>
      </c>
      <c r="C600" s="10" t="s">
        <v>1156</v>
      </c>
      <c r="D600" s="11">
        <v>3</v>
      </c>
      <c r="E600" s="11">
        <v>3</v>
      </c>
      <c r="F600" s="11">
        <v>0.104</v>
      </c>
      <c r="G600" s="12">
        <f t="shared" si="29"/>
        <v>0.104</v>
      </c>
      <c r="H600" s="19" t="str">
        <f t="shared" si="30"/>
        <v>CONFORME</v>
      </c>
      <c r="I600" s="20"/>
    </row>
    <row r="601" spans="1:9" x14ac:dyDescent="0.25">
      <c r="A601" s="14" t="s">
        <v>6</v>
      </c>
      <c r="B601" s="14" t="s">
        <v>1161</v>
      </c>
      <c r="C601" s="14" t="s">
        <v>1162</v>
      </c>
      <c r="D601" s="15">
        <v>156</v>
      </c>
      <c r="E601" s="15">
        <v>156</v>
      </c>
      <c r="F601" s="15">
        <v>0.29399999999999998</v>
      </c>
      <c r="G601" s="16">
        <f t="shared" si="29"/>
        <v>0.29399999999999998</v>
      </c>
      <c r="H601" s="17" t="str">
        <f t="shared" si="30"/>
        <v>CONFORME</v>
      </c>
      <c r="I601" s="18"/>
    </row>
    <row r="602" spans="1:9" x14ac:dyDescent="0.25">
      <c r="A602" s="10" t="s">
        <v>6</v>
      </c>
      <c r="B602" s="10" t="s">
        <v>1163</v>
      </c>
      <c r="C602" s="10" t="s">
        <v>1164</v>
      </c>
      <c r="D602" s="11">
        <v>608</v>
      </c>
      <c r="E602" s="11">
        <v>608</v>
      </c>
      <c r="F602" s="11">
        <v>0.17799999999999999</v>
      </c>
      <c r="G602" s="12">
        <f t="shared" si="29"/>
        <v>0.17799999999999999</v>
      </c>
      <c r="H602" s="19" t="str">
        <f t="shared" si="30"/>
        <v>CONFORME</v>
      </c>
      <c r="I602" s="20"/>
    </row>
    <row r="603" spans="1:9" x14ac:dyDescent="0.25">
      <c r="A603" s="14" t="s">
        <v>6</v>
      </c>
      <c r="B603" s="14" t="s">
        <v>1165</v>
      </c>
      <c r="C603" s="14" t="s">
        <v>1166</v>
      </c>
      <c r="D603" s="15">
        <v>1408</v>
      </c>
      <c r="E603" s="15">
        <v>1408</v>
      </c>
      <c r="F603" s="15">
        <v>0.20599999999999999</v>
      </c>
      <c r="G603" s="16">
        <f t="shared" si="29"/>
        <v>0.20599999999999999</v>
      </c>
      <c r="H603" s="17" t="str">
        <f t="shared" si="30"/>
        <v>CONFORME</v>
      </c>
      <c r="I603" s="18"/>
    </row>
    <row r="604" spans="1:9" x14ac:dyDescent="0.25">
      <c r="A604" s="10" t="s">
        <v>6</v>
      </c>
      <c r="B604" s="10" t="s">
        <v>1167</v>
      </c>
      <c r="C604" s="10" t="s">
        <v>1168</v>
      </c>
      <c r="D604" s="11">
        <v>4</v>
      </c>
      <c r="E604" s="11">
        <v>4</v>
      </c>
      <c r="F604" s="11">
        <v>0.23200000000000001</v>
      </c>
      <c r="G604" s="12">
        <f t="shared" si="29"/>
        <v>0.23200000000000001</v>
      </c>
      <c r="H604" s="19" t="str">
        <f t="shared" si="30"/>
        <v>CONFORME</v>
      </c>
      <c r="I604" s="20"/>
    </row>
    <row r="605" spans="1:9" x14ac:dyDescent="0.25">
      <c r="A605" s="14" t="s">
        <v>6</v>
      </c>
      <c r="B605" s="14" t="s">
        <v>1169</v>
      </c>
      <c r="C605" s="14" t="s">
        <v>1170</v>
      </c>
      <c r="D605" s="15">
        <v>496</v>
      </c>
      <c r="E605" s="15">
        <v>496</v>
      </c>
      <c r="F605" s="15">
        <v>0.24299999999999999</v>
      </c>
      <c r="G605" s="16">
        <f t="shared" si="29"/>
        <v>0.24299999999999999</v>
      </c>
      <c r="H605" s="17" t="str">
        <f t="shared" si="30"/>
        <v>CONFORME</v>
      </c>
      <c r="I605" s="18"/>
    </row>
    <row r="606" spans="1:9" x14ac:dyDescent="0.25">
      <c r="A606" s="10" t="s">
        <v>6</v>
      </c>
      <c r="B606" s="10" t="s">
        <v>1171</v>
      </c>
      <c r="C606" s="10" t="s">
        <v>1172</v>
      </c>
      <c r="D606" s="11">
        <v>12</v>
      </c>
      <c r="E606" s="11">
        <v>12</v>
      </c>
      <c r="F606" s="11">
        <v>0.222</v>
      </c>
      <c r="G606" s="12">
        <f t="shared" si="29"/>
        <v>0.222</v>
      </c>
      <c r="H606" s="19" t="str">
        <f t="shared" si="30"/>
        <v>CONFORME</v>
      </c>
      <c r="I606" s="20"/>
    </row>
    <row r="607" spans="1:9" x14ac:dyDescent="0.25">
      <c r="A607" s="14" t="s">
        <v>6</v>
      </c>
      <c r="B607" s="14" t="s">
        <v>1173</v>
      </c>
      <c r="C607" s="14" t="s">
        <v>1174</v>
      </c>
      <c r="D607" s="15">
        <v>152</v>
      </c>
      <c r="E607" s="15">
        <v>152</v>
      </c>
      <c r="F607" s="15">
        <v>0.17899999999999999</v>
      </c>
      <c r="G607" s="16">
        <f t="shared" si="29"/>
        <v>0.17899999999999999</v>
      </c>
      <c r="H607" s="17" t="str">
        <f t="shared" si="30"/>
        <v>CONFORME</v>
      </c>
      <c r="I607" s="18"/>
    </row>
    <row r="608" spans="1:9" x14ac:dyDescent="0.25">
      <c r="A608" s="10" t="s">
        <v>6</v>
      </c>
      <c r="B608" s="10" t="s">
        <v>1175</v>
      </c>
      <c r="C608" s="10" t="s">
        <v>1176</v>
      </c>
      <c r="D608" s="11">
        <v>152</v>
      </c>
      <c r="E608" s="11">
        <v>152</v>
      </c>
      <c r="F608" s="11">
        <v>0.32</v>
      </c>
      <c r="G608" s="12">
        <f t="shared" si="29"/>
        <v>0.32</v>
      </c>
      <c r="H608" s="19" t="str">
        <f t="shared" si="30"/>
        <v>CONFORME</v>
      </c>
      <c r="I608" s="20"/>
    </row>
    <row r="609" spans="1:9" x14ac:dyDescent="0.25">
      <c r="A609" s="14" t="s">
        <v>6</v>
      </c>
      <c r="B609" s="14" t="s">
        <v>1177</v>
      </c>
      <c r="C609" s="14" t="s">
        <v>1178</v>
      </c>
      <c r="D609" s="15">
        <v>1808</v>
      </c>
      <c r="E609" s="15">
        <v>1808</v>
      </c>
      <c r="F609" s="15">
        <v>0.222</v>
      </c>
      <c r="G609" s="16">
        <f t="shared" si="29"/>
        <v>0.222</v>
      </c>
      <c r="H609" s="17" t="str">
        <f t="shared" si="30"/>
        <v>CONFORME</v>
      </c>
      <c r="I609" s="18"/>
    </row>
    <row r="610" spans="1:9" x14ac:dyDescent="0.25">
      <c r="A610" s="10" t="s">
        <v>6</v>
      </c>
      <c r="B610" s="10" t="s">
        <v>1179</v>
      </c>
      <c r="C610" s="10" t="s">
        <v>1180</v>
      </c>
      <c r="D610" s="11">
        <v>324</v>
      </c>
      <c r="E610" s="11">
        <v>324</v>
      </c>
      <c r="F610" s="11">
        <v>0.253</v>
      </c>
      <c r="G610" s="12">
        <f t="shared" si="29"/>
        <v>0.253</v>
      </c>
      <c r="H610" s="19" t="str">
        <f t="shared" si="30"/>
        <v>CONFORME</v>
      </c>
      <c r="I610" s="20"/>
    </row>
    <row r="611" spans="1:9" x14ac:dyDescent="0.25">
      <c r="A611" s="14" t="s">
        <v>6</v>
      </c>
      <c r="B611" s="14" t="s">
        <v>1181</v>
      </c>
      <c r="C611" s="14" t="s">
        <v>1182</v>
      </c>
      <c r="D611" s="15">
        <v>52</v>
      </c>
      <c r="E611" s="15">
        <v>52</v>
      </c>
      <c r="F611" s="15">
        <v>0.224</v>
      </c>
      <c r="G611" s="16">
        <f t="shared" si="29"/>
        <v>0.224</v>
      </c>
      <c r="H611" s="17" t="str">
        <f t="shared" si="30"/>
        <v>CONFORME</v>
      </c>
      <c r="I611" s="18"/>
    </row>
    <row r="612" spans="1:9" x14ac:dyDescent="0.25">
      <c r="A612" s="10" t="s">
        <v>6</v>
      </c>
      <c r="B612" s="10" t="s">
        <v>1183</v>
      </c>
      <c r="C612" s="10" t="s">
        <v>1184</v>
      </c>
      <c r="D612" s="11">
        <v>24</v>
      </c>
      <c r="E612" s="11">
        <v>24</v>
      </c>
      <c r="F612" s="11">
        <v>0.22600000000000001</v>
      </c>
      <c r="G612" s="12">
        <f t="shared" si="29"/>
        <v>0.22600000000000001</v>
      </c>
      <c r="H612" s="19" t="str">
        <f t="shared" si="30"/>
        <v>CONFORME</v>
      </c>
      <c r="I612" s="20"/>
    </row>
    <row r="613" spans="1:9" x14ac:dyDescent="0.25">
      <c r="A613" s="14" t="s">
        <v>6</v>
      </c>
      <c r="B613" s="14" t="s">
        <v>1185</v>
      </c>
      <c r="C613" s="14" t="s">
        <v>1186</v>
      </c>
      <c r="D613" s="15">
        <v>4</v>
      </c>
      <c r="E613" s="15">
        <v>4</v>
      </c>
      <c r="F613" s="15">
        <v>0.18</v>
      </c>
      <c r="G613" s="16">
        <f t="shared" si="29"/>
        <v>0.18</v>
      </c>
      <c r="H613" s="17" t="str">
        <f t="shared" si="30"/>
        <v>CONFORME</v>
      </c>
      <c r="I613" s="18"/>
    </row>
    <row r="614" spans="1:9" x14ac:dyDescent="0.25">
      <c r="A614" s="10" t="s">
        <v>6</v>
      </c>
      <c r="B614" s="10" t="s">
        <v>1187</v>
      </c>
      <c r="C614" s="10" t="s">
        <v>1188</v>
      </c>
      <c r="D614" s="11">
        <v>36</v>
      </c>
      <c r="E614" s="11">
        <v>36</v>
      </c>
      <c r="F614" s="11">
        <v>0.20699999999999999</v>
      </c>
      <c r="G614" s="12">
        <f t="shared" si="29"/>
        <v>0.20699999999999999</v>
      </c>
      <c r="H614" s="19" t="str">
        <f t="shared" si="30"/>
        <v>CONFORME</v>
      </c>
      <c r="I614" s="20"/>
    </row>
    <row r="615" spans="1:9" x14ac:dyDescent="0.25">
      <c r="A615" s="14" t="s">
        <v>6</v>
      </c>
      <c r="B615" s="14" t="s">
        <v>1189</v>
      </c>
      <c r="C615" s="14" t="s">
        <v>1190</v>
      </c>
      <c r="D615" s="15">
        <v>228</v>
      </c>
      <c r="E615" s="15">
        <v>228</v>
      </c>
      <c r="F615" s="15">
        <v>0.29599999999999999</v>
      </c>
      <c r="G615" s="16">
        <f t="shared" si="29"/>
        <v>0.29599999999999999</v>
      </c>
      <c r="H615" s="17" t="str">
        <f t="shared" si="30"/>
        <v>CONFORME</v>
      </c>
      <c r="I615" s="18"/>
    </row>
    <row r="616" spans="1:9" x14ac:dyDescent="0.25">
      <c r="A616" s="10" t="s">
        <v>6</v>
      </c>
      <c r="B616" s="10" t="s">
        <v>1191</v>
      </c>
      <c r="C616" s="10" t="s">
        <v>1192</v>
      </c>
      <c r="D616" s="11">
        <v>175</v>
      </c>
      <c r="E616" s="11">
        <v>175</v>
      </c>
      <c r="F616" s="11">
        <v>0.247</v>
      </c>
      <c r="G616" s="12">
        <f t="shared" si="29"/>
        <v>0.247</v>
      </c>
      <c r="H616" s="19" t="str">
        <f t="shared" si="30"/>
        <v>CONFORME</v>
      </c>
      <c r="I616" s="20"/>
    </row>
    <row r="617" spans="1:9" x14ac:dyDescent="0.25">
      <c r="A617" s="14" t="s">
        <v>6</v>
      </c>
      <c r="B617" s="14" t="s">
        <v>1193</v>
      </c>
      <c r="C617" s="14" t="s">
        <v>1194</v>
      </c>
      <c r="D617" s="15">
        <v>4</v>
      </c>
      <c r="E617" s="15">
        <v>4</v>
      </c>
      <c r="F617" s="15">
        <v>0.224</v>
      </c>
      <c r="G617" s="16">
        <f t="shared" si="29"/>
        <v>0.224</v>
      </c>
      <c r="H617" s="17" t="str">
        <f t="shared" si="30"/>
        <v>CONFORME</v>
      </c>
      <c r="I617" s="18"/>
    </row>
    <row r="618" spans="1:9" x14ac:dyDescent="0.25">
      <c r="A618" s="10" t="s">
        <v>6</v>
      </c>
      <c r="B618" s="10" t="s">
        <v>1195</v>
      </c>
      <c r="C618" s="10" t="s">
        <v>1196</v>
      </c>
      <c r="D618" s="11">
        <v>12</v>
      </c>
      <c r="E618" s="11">
        <v>12</v>
      </c>
      <c r="F618" s="11">
        <v>0.23799999999999999</v>
      </c>
      <c r="G618" s="12">
        <f t="shared" si="29"/>
        <v>0.23799999999999999</v>
      </c>
      <c r="H618" s="19" t="str">
        <f t="shared" si="30"/>
        <v>CONFORME</v>
      </c>
      <c r="I618" s="20"/>
    </row>
    <row r="619" spans="1:9" x14ac:dyDescent="0.25">
      <c r="A619" s="14" t="s">
        <v>6</v>
      </c>
      <c r="B619" s="14" t="s">
        <v>1197</v>
      </c>
      <c r="C619" s="14" t="s">
        <v>1198</v>
      </c>
      <c r="D619" s="15">
        <v>4</v>
      </c>
      <c r="E619" s="15">
        <v>4</v>
      </c>
      <c r="F619" s="15">
        <v>0.28799999999999998</v>
      </c>
      <c r="G619" s="16">
        <f t="shared" si="29"/>
        <v>0.28799999999999998</v>
      </c>
      <c r="H619" s="17" t="str">
        <f t="shared" si="30"/>
        <v>CONFORME</v>
      </c>
      <c r="I619" s="18"/>
    </row>
    <row r="620" spans="1:9" x14ac:dyDescent="0.25">
      <c r="A620" s="10" t="s">
        <v>6</v>
      </c>
      <c r="B620" s="10" t="s">
        <v>1199</v>
      </c>
      <c r="C620" s="10" t="s">
        <v>1200</v>
      </c>
      <c r="D620" s="11">
        <v>4</v>
      </c>
      <c r="E620" s="11">
        <v>4</v>
      </c>
      <c r="F620" s="11">
        <v>0.28499999999999998</v>
      </c>
      <c r="G620" s="12">
        <f t="shared" si="29"/>
        <v>0.28499999999999998</v>
      </c>
      <c r="H620" s="19" t="str">
        <f t="shared" si="30"/>
        <v>CONFORME</v>
      </c>
      <c r="I620" s="20"/>
    </row>
    <row r="621" spans="1:9" x14ac:dyDescent="0.25">
      <c r="A621" s="14" t="s">
        <v>6</v>
      </c>
      <c r="B621" s="14" t="s">
        <v>1201</v>
      </c>
      <c r="C621" s="14" t="s">
        <v>1202</v>
      </c>
      <c r="D621" s="15">
        <v>8</v>
      </c>
      <c r="E621" s="15">
        <v>8</v>
      </c>
      <c r="F621" s="15">
        <v>0.17199999999999999</v>
      </c>
      <c r="G621" s="16">
        <f t="shared" si="29"/>
        <v>0.17199999999999999</v>
      </c>
      <c r="H621" s="17" t="str">
        <f t="shared" si="30"/>
        <v>CONFORME</v>
      </c>
      <c r="I621" s="18"/>
    </row>
    <row r="622" spans="1:9" x14ac:dyDescent="0.25">
      <c r="A622" s="10" t="s">
        <v>6</v>
      </c>
      <c r="B622" s="10" t="s">
        <v>1203</v>
      </c>
      <c r="C622" s="10" t="s">
        <v>1204</v>
      </c>
      <c r="D622" s="11">
        <v>4</v>
      </c>
      <c r="E622" s="11">
        <v>4</v>
      </c>
      <c r="F622" s="11">
        <v>0.252</v>
      </c>
      <c r="G622" s="12">
        <f t="shared" si="29"/>
        <v>0.252</v>
      </c>
      <c r="H622" s="19" t="str">
        <f t="shared" si="30"/>
        <v>CONFORME</v>
      </c>
      <c r="I622" s="20"/>
    </row>
    <row r="623" spans="1:9" x14ac:dyDescent="0.25">
      <c r="A623" s="14" t="s">
        <v>6</v>
      </c>
      <c r="B623" s="14" t="s">
        <v>1205</v>
      </c>
      <c r="C623" s="14" t="s">
        <v>1206</v>
      </c>
      <c r="D623" s="15">
        <v>4</v>
      </c>
      <c r="E623" s="15">
        <v>4</v>
      </c>
      <c r="F623" s="15">
        <v>0.17599999999999999</v>
      </c>
      <c r="G623" s="16">
        <f t="shared" si="29"/>
        <v>0.17599999999999999</v>
      </c>
      <c r="H623" s="17" t="str">
        <f t="shared" si="30"/>
        <v>CONFORME</v>
      </c>
      <c r="I623" s="18"/>
    </row>
    <row r="624" spans="1:9" x14ac:dyDescent="0.25">
      <c r="A624" s="10" t="s">
        <v>6</v>
      </c>
      <c r="B624" s="10" t="s">
        <v>1207</v>
      </c>
      <c r="C624" s="10" t="s">
        <v>1208</v>
      </c>
      <c r="D624" s="11">
        <v>384</v>
      </c>
      <c r="E624" s="11">
        <v>384</v>
      </c>
      <c r="F624" s="11">
        <v>0</v>
      </c>
      <c r="G624" s="12">
        <f t="shared" si="29"/>
        <v>0.18</v>
      </c>
      <c r="H624" s="19" t="str">
        <f t="shared" si="30"/>
        <v>REVISAR</v>
      </c>
      <c r="I624" s="20"/>
    </row>
    <row r="625" spans="1:9" x14ac:dyDescent="0.25">
      <c r="A625" s="14" t="s">
        <v>6</v>
      </c>
      <c r="B625" s="14" t="s">
        <v>1209</v>
      </c>
      <c r="C625" s="14" t="s">
        <v>1210</v>
      </c>
      <c r="D625" s="15">
        <v>6</v>
      </c>
      <c r="E625" s="15">
        <v>6</v>
      </c>
      <c r="F625" s="15">
        <v>0.113</v>
      </c>
      <c r="G625" s="16">
        <f t="shared" si="29"/>
        <v>0.113</v>
      </c>
      <c r="H625" s="17" t="str">
        <f t="shared" si="30"/>
        <v>CONFORME</v>
      </c>
      <c r="I625" s="18"/>
    </row>
    <row r="626" spans="1:9" x14ac:dyDescent="0.25">
      <c r="A626" s="10" t="s">
        <v>6</v>
      </c>
      <c r="B626" s="10" t="s">
        <v>1211</v>
      </c>
      <c r="C626" s="10" t="s">
        <v>1212</v>
      </c>
      <c r="D626" s="11">
        <v>6</v>
      </c>
      <c r="E626" s="11">
        <v>6</v>
      </c>
      <c r="F626" s="11">
        <v>0.17199999999999999</v>
      </c>
      <c r="G626" s="12">
        <f t="shared" si="29"/>
        <v>0.17199999999999999</v>
      </c>
      <c r="H626" s="19" t="str">
        <f t="shared" si="30"/>
        <v>CONFORME</v>
      </c>
      <c r="I626" s="20"/>
    </row>
    <row r="627" spans="1:9" x14ac:dyDescent="0.25">
      <c r="A627" s="14" t="s">
        <v>6</v>
      </c>
      <c r="B627" s="14" t="s">
        <v>1213</v>
      </c>
      <c r="C627" s="14" t="s">
        <v>1214</v>
      </c>
      <c r="D627" s="15">
        <v>76</v>
      </c>
      <c r="E627" s="15">
        <v>76</v>
      </c>
      <c r="F627" s="15">
        <v>0.19800000000000001</v>
      </c>
      <c r="G627" s="16">
        <f t="shared" si="29"/>
        <v>0.19800000000000001</v>
      </c>
      <c r="H627" s="17" t="str">
        <f t="shared" si="30"/>
        <v>CONFORME</v>
      </c>
      <c r="I627" s="18"/>
    </row>
    <row r="628" spans="1:9" x14ac:dyDescent="0.25">
      <c r="A628" s="10" t="s">
        <v>6</v>
      </c>
      <c r="B628" s="10" t="s">
        <v>1215</v>
      </c>
      <c r="C628" s="10" t="s">
        <v>1216</v>
      </c>
      <c r="D628" s="11">
        <v>2</v>
      </c>
      <c r="E628" s="11">
        <v>2</v>
      </c>
      <c r="F628" s="11">
        <v>0.28000000000000003</v>
      </c>
      <c r="G628" s="12">
        <f t="shared" si="29"/>
        <v>0.28000000000000003</v>
      </c>
      <c r="H628" s="19" t="str">
        <f t="shared" si="30"/>
        <v>CONFORME</v>
      </c>
      <c r="I628" s="20"/>
    </row>
    <row r="629" spans="1:9" x14ac:dyDescent="0.25">
      <c r="A629" s="14" t="s">
        <v>6</v>
      </c>
      <c r="B629" s="14" t="s">
        <v>1217</v>
      </c>
      <c r="C629" s="14" t="s">
        <v>1218</v>
      </c>
      <c r="D629" s="15">
        <v>4</v>
      </c>
      <c r="E629" s="15">
        <v>4</v>
      </c>
      <c r="F629" s="15">
        <v>0.23</v>
      </c>
      <c r="G629" s="16">
        <f t="shared" si="29"/>
        <v>0.23</v>
      </c>
      <c r="H629" s="17" t="str">
        <f t="shared" si="30"/>
        <v>CONFORME</v>
      </c>
      <c r="I629" s="18"/>
    </row>
    <row r="630" spans="1:9" x14ac:dyDescent="0.25">
      <c r="A630" s="10" t="s">
        <v>6</v>
      </c>
      <c r="B630" s="10" t="s">
        <v>1219</v>
      </c>
      <c r="C630" s="10" t="s">
        <v>1220</v>
      </c>
      <c r="D630" s="11">
        <v>28</v>
      </c>
      <c r="E630" s="11">
        <v>28</v>
      </c>
      <c r="F630" s="11">
        <v>0.22</v>
      </c>
      <c r="G630" s="12">
        <f t="shared" si="29"/>
        <v>0.22</v>
      </c>
      <c r="H630" s="19" t="str">
        <f t="shared" si="30"/>
        <v>CONFORME</v>
      </c>
      <c r="I630" s="20"/>
    </row>
    <row r="631" spans="1:9" x14ac:dyDescent="0.25">
      <c r="A631" s="14" t="s">
        <v>6</v>
      </c>
      <c r="B631" s="14" t="s">
        <v>1221</v>
      </c>
      <c r="C631" s="14" t="s">
        <v>1222</v>
      </c>
      <c r="D631" s="15">
        <v>4</v>
      </c>
      <c r="E631" s="15">
        <v>4</v>
      </c>
      <c r="F631" s="15">
        <v>0.128</v>
      </c>
      <c r="G631" s="16">
        <f t="shared" si="29"/>
        <v>0.128</v>
      </c>
      <c r="H631" s="17" t="str">
        <f t="shared" si="30"/>
        <v>CONFORME</v>
      </c>
      <c r="I631" s="18"/>
    </row>
    <row r="632" spans="1:9" x14ac:dyDescent="0.25">
      <c r="A632" s="10" t="s">
        <v>6</v>
      </c>
      <c r="B632" s="10" t="s">
        <v>1223</v>
      </c>
      <c r="C632" s="10" t="s">
        <v>1224</v>
      </c>
      <c r="D632" s="11">
        <v>16</v>
      </c>
      <c r="E632" s="11">
        <v>16</v>
      </c>
      <c r="F632" s="11">
        <v>0.17299999999999999</v>
      </c>
      <c r="G632" s="12">
        <f t="shared" si="29"/>
        <v>0.17299999999999999</v>
      </c>
      <c r="H632" s="19" t="str">
        <f t="shared" si="30"/>
        <v>CONFORME</v>
      </c>
      <c r="I632" s="20"/>
    </row>
    <row r="633" spans="1:9" x14ac:dyDescent="0.25">
      <c r="A633" s="14" t="s">
        <v>6</v>
      </c>
      <c r="B633" s="14" t="s">
        <v>1225</v>
      </c>
      <c r="C633" s="14" t="s">
        <v>1226</v>
      </c>
      <c r="D633" s="15">
        <v>246</v>
      </c>
      <c r="E633" s="15">
        <v>246</v>
      </c>
      <c r="F633" s="15">
        <v>0.128</v>
      </c>
      <c r="G633" s="16">
        <f t="shared" si="29"/>
        <v>0.128</v>
      </c>
      <c r="H633" s="17" t="str">
        <f t="shared" si="30"/>
        <v>CONFORME</v>
      </c>
      <c r="I633" s="18"/>
    </row>
    <row r="634" spans="1:9" x14ac:dyDescent="0.25">
      <c r="A634" s="10" t="s">
        <v>6</v>
      </c>
      <c r="B634" s="10" t="s">
        <v>1227</v>
      </c>
      <c r="C634" s="10" t="s">
        <v>1228</v>
      </c>
      <c r="D634" s="11">
        <v>2</v>
      </c>
      <c r="E634" s="11">
        <v>2</v>
      </c>
      <c r="F634" s="11">
        <v>0.14399999999999999</v>
      </c>
      <c r="G634" s="12">
        <f t="shared" si="29"/>
        <v>0.14399999999999999</v>
      </c>
      <c r="H634" s="19" t="str">
        <f t="shared" si="30"/>
        <v>CONFORME</v>
      </c>
      <c r="I634" s="20"/>
    </row>
    <row r="635" spans="1:9" x14ac:dyDescent="0.25">
      <c r="A635" s="14" t="s">
        <v>6</v>
      </c>
      <c r="B635" s="14" t="s">
        <v>1229</v>
      </c>
      <c r="C635" s="14" t="s">
        <v>1230</v>
      </c>
      <c r="D635" s="15">
        <v>6</v>
      </c>
      <c r="E635" s="15">
        <v>6</v>
      </c>
      <c r="F635" s="15">
        <v>0.23200000000000001</v>
      </c>
      <c r="G635" s="16">
        <f t="shared" si="29"/>
        <v>0.23200000000000001</v>
      </c>
      <c r="H635" s="17" t="str">
        <f>IF(F635=G635,"CONFORME","REVISAR")</f>
        <v>CONFORME</v>
      </c>
      <c r="I635" s="18"/>
    </row>
    <row r="636" spans="1:9" x14ac:dyDescent="0.25">
      <c r="A636" s="10" t="s">
        <v>6</v>
      </c>
      <c r="B636" s="10" t="s">
        <v>1231</v>
      </c>
      <c r="C636" s="10" t="s">
        <v>1232</v>
      </c>
      <c r="D636" s="11">
        <v>4</v>
      </c>
      <c r="E636" s="11">
        <v>4</v>
      </c>
      <c r="F636" s="11">
        <v>0.22</v>
      </c>
      <c r="G636" s="12">
        <f t="shared" si="29"/>
        <v>0.22</v>
      </c>
      <c r="H636" s="19" t="str">
        <f t="shared" si="30"/>
        <v>CONFORME</v>
      </c>
      <c r="I636" s="20"/>
    </row>
    <row r="637" spans="1:9" x14ac:dyDescent="0.25">
      <c r="A637" s="14" t="s">
        <v>6</v>
      </c>
      <c r="B637" s="14" t="s">
        <v>1233</v>
      </c>
      <c r="C637" s="14" t="s">
        <v>1234</v>
      </c>
      <c r="D637" s="15">
        <v>16</v>
      </c>
      <c r="E637" s="15">
        <v>16</v>
      </c>
      <c r="F637" s="15">
        <v>0.27500000000000002</v>
      </c>
      <c r="G637" s="16">
        <f t="shared" ref="G637:G700" si="31">VLOOKUP(B637,DATAPESOS,6,FALSE)</f>
        <v>0.27500000000000002</v>
      </c>
      <c r="H637" s="17" t="str">
        <f t="shared" si="30"/>
        <v>CONFORME</v>
      </c>
      <c r="I637" s="18"/>
    </row>
    <row r="638" spans="1:9" x14ac:dyDescent="0.25">
      <c r="A638" s="10" t="s">
        <v>6</v>
      </c>
      <c r="B638" s="10" t="s">
        <v>1235</v>
      </c>
      <c r="C638" s="10" t="s">
        <v>1236</v>
      </c>
      <c r="D638" s="11">
        <v>16</v>
      </c>
      <c r="E638" s="11">
        <v>16</v>
      </c>
      <c r="F638" s="11">
        <v>0.307</v>
      </c>
      <c r="G638" s="12">
        <f t="shared" si="31"/>
        <v>0.307</v>
      </c>
      <c r="H638" s="19" t="str">
        <f t="shared" si="30"/>
        <v>CONFORME</v>
      </c>
      <c r="I638" s="20"/>
    </row>
    <row r="639" spans="1:9" x14ac:dyDescent="0.25">
      <c r="A639" s="14" t="s">
        <v>6</v>
      </c>
      <c r="B639" s="14" t="s">
        <v>1237</v>
      </c>
      <c r="C639" s="14" t="s">
        <v>1238</v>
      </c>
      <c r="D639" s="15">
        <v>32</v>
      </c>
      <c r="E639" s="15">
        <v>32</v>
      </c>
      <c r="F639" s="15">
        <v>0.27400000000000002</v>
      </c>
      <c r="G639" s="16">
        <f t="shared" si="31"/>
        <v>0.27400000000000002</v>
      </c>
      <c r="H639" s="17" t="str">
        <f t="shared" si="30"/>
        <v>CONFORME</v>
      </c>
      <c r="I639" s="18"/>
    </row>
    <row r="640" spans="1:9" x14ac:dyDescent="0.25">
      <c r="A640" s="10" t="s">
        <v>6</v>
      </c>
      <c r="B640" s="10" t="s">
        <v>1239</v>
      </c>
      <c r="C640" s="10" t="s">
        <v>1240</v>
      </c>
      <c r="D640" s="11">
        <v>1</v>
      </c>
      <c r="E640" s="11">
        <v>1</v>
      </c>
      <c r="F640" s="11">
        <v>0.16200000000000001</v>
      </c>
      <c r="G640" s="12">
        <f t="shared" si="31"/>
        <v>0.16200000000000001</v>
      </c>
      <c r="H640" s="19" t="str">
        <f t="shared" si="30"/>
        <v>CONFORME</v>
      </c>
      <c r="I640" s="20"/>
    </row>
    <row r="641" spans="1:9" x14ac:dyDescent="0.25">
      <c r="A641" s="14" t="s">
        <v>6</v>
      </c>
      <c r="B641" s="14" t="s">
        <v>1241</v>
      </c>
      <c r="C641" s="14" t="s">
        <v>1242</v>
      </c>
      <c r="D641" s="15">
        <v>48</v>
      </c>
      <c r="E641" s="15">
        <v>48</v>
      </c>
      <c r="F641" s="15">
        <v>0.27</v>
      </c>
      <c r="G641" s="16">
        <f t="shared" si="31"/>
        <v>0.27</v>
      </c>
      <c r="H641" s="17" t="str">
        <f t="shared" si="30"/>
        <v>CONFORME</v>
      </c>
      <c r="I641" s="18"/>
    </row>
    <row r="642" spans="1:9" x14ac:dyDescent="0.25">
      <c r="A642" s="10" t="s">
        <v>6</v>
      </c>
      <c r="B642" s="10" t="s">
        <v>1243</v>
      </c>
      <c r="C642" s="10" t="s">
        <v>1244</v>
      </c>
      <c r="D642" s="11">
        <v>36</v>
      </c>
      <c r="E642" s="11">
        <v>36</v>
      </c>
      <c r="F642" s="11">
        <v>0.26800000000000002</v>
      </c>
      <c r="G642" s="12">
        <f t="shared" si="31"/>
        <v>0.26800000000000002</v>
      </c>
      <c r="H642" s="19" t="str">
        <f t="shared" si="30"/>
        <v>CONFORME</v>
      </c>
      <c r="I642" s="20"/>
    </row>
    <row r="643" spans="1:9" x14ac:dyDescent="0.25">
      <c r="A643" s="14" t="s">
        <v>6</v>
      </c>
      <c r="B643" s="14" t="s">
        <v>1245</v>
      </c>
      <c r="C643" s="14" t="s">
        <v>1246</v>
      </c>
      <c r="D643" s="15">
        <v>19</v>
      </c>
      <c r="E643" s="15">
        <v>19</v>
      </c>
      <c r="F643" s="15">
        <v>0.187</v>
      </c>
      <c r="G643" s="16">
        <f t="shared" si="31"/>
        <v>0.187</v>
      </c>
      <c r="H643" s="17" t="str">
        <f t="shared" ref="H643:H706" si="32">IF(F643=G643,"CONFORME","REVISAR")</f>
        <v>CONFORME</v>
      </c>
      <c r="I643" s="18"/>
    </row>
    <row r="644" spans="1:9" x14ac:dyDescent="0.25">
      <c r="A644" s="10" t="s">
        <v>6</v>
      </c>
      <c r="B644" s="10" t="s">
        <v>1247</v>
      </c>
      <c r="C644" s="10" t="s">
        <v>1248</v>
      </c>
      <c r="D644" s="11">
        <v>48</v>
      </c>
      <c r="E644" s="11">
        <v>48</v>
      </c>
      <c r="F644" s="11">
        <v>0.23699999999999999</v>
      </c>
      <c r="G644" s="12">
        <f t="shared" si="31"/>
        <v>0.23699999999999999</v>
      </c>
      <c r="H644" s="19" t="str">
        <f t="shared" si="32"/>
        <v>CONFORME</v>
      </c>
      <c r="I644" s="20"/>
    </row>
    <row r="645" spans="1:9" x14ac:dyDescent="0.25">
      <c r="A645" s="14" t="s">
        <v>6</v>
      </c>
      <c r="B645" s="14" t="s">
        <v>1249</v>
      </c>
      <c r="C645" s="14" t="s">
        <v>1250</v>
      </c>
      <c r="D645" s="15">
        <v>4</v>
      </c>
      <c r="E645" s="15">
        <v>4</v>
      </c>
      <c r="F645" s="15">
        <v>0.24</v>
      </c>
      <c r="G645" s="16">
        <f t="shared" si="31"/>
        <v>0.24</v>
      </c>
      <c r="H645" s="17" t="str">
        <f t="shared" si="32"/>
        <v>CONFORME</v>
      </c>
      <c r="I645" s="18"/>
    </row>
    <row r="646" spans="1:9" x14ac:dyDescent="0.25">
      <c r="A646" s="10" t="s">
        <v>6</v>
      </c>
      <c r="B646" s="10" t="s">
        <v>1251</v>
      </c>
      <c r="C646" s="10" t="s">
        <v>1252</v>
      </c>
      <c r="D646" s="11">
        <v>688</v>
      </c>
      <c r="E646" s="11">
        <v>688</v>
      </c>
      <c r="F646" s="11">
        <v>0.23799999999999999</v>
      </c>
      <c r="G646" s="12">
        <f t="shared" si="31"/>
        <v>0.23799999999999999</v>
      </c>
      <c r="H646" s="19" t="str">
        <f t="shared" si="32"/>
        <v>CONFORME</v>
      </c>
      <c r="I646" s="20"/>
    </row>
    <row r="647" spans="1:9" x14ac:dyDescent="0.25">
      <c r="A647" s="14" t="s">
        <v>6</v>
      </c>
      <c r="B647" s="14" t="s">
        <v>1253</v>
      </c>
      <c r="C647" s="14" t="s">
        <v>1254</v>
      </c>
      <c r="D647" s="15">
        <v>856</v>
      </c>
      <c r="E647" s="15">
        <v>856</v>
      </c>
      <c r="F647" s="15">
        <v>0.22900000000000001</v>
      </c>
      <c r="G647" s="16">
        <f t="shared" si="31"/>
        <v>0.22900000000000001</v>
      </c>
      <c r="H647" s="17" t="str">
        <f t="shared" si="32"/>
        <v>CONFORME</v>
      </c>
      <c r="I647" s="18"/>
    </row>
    <row r="648" spans="1:9" x14ac:dyDescent="0.25">
      <c r="A648" s="10" t="s">
        <v>6</v>
      </c>
      <c r="B648" s="10" t="s">
        <v>1255</v>
      </c>
      <c r="C648" s="10" t="s">
        <v>1256</v>
      </c>
      <c r="D648" s="11">
        <v>184</v>
      </c>
      <c r="E648" s="11">
        <v>184</v>
      </c>
      <c r="F648" s="11">
        <v>0.34699999999999998</v>
      </c>
      <c r="G648" s="12">
        <f t="shared" si="31"/>
        <v>0.34699999999999998</v>
      </c>
      <c r="H648" s="19" t="str">
        <f t="shared" si="32"/>
        <v>CONFORME</v>
      </c>
      <c r="I648" s="20"/>
    </row>
    <row r="649" spans="1:9" x14ac:dyDescent="0.25">
      <c r="A649" s="14" t="s">
        <v>6</v>
      </c>
      <c r="B649" s="14" t="s">
        <v>1257</v>
      </c>
      <c r="C649" s="14" t="s">
        <v>1258</v>
      </c>
      <c r="D649" s="15">
        <v>72</v>
      </c>
      <c r="E649" s="15">
        <v>72</v>
      </c>
      <c r="F649" s="15">
        <v>0.34799999999999998</v>
      </c>
      <c r="G649" s="16">
        <f t="shared" si="31"/>
        <v>0.34799999999999998</v>
      </c>
      <c r="H649" s="17" t="str">
        <f t="shared" si="32"/>
        <v>CONFORME</v>
      </c>
      <c r="I649" s="18"/>
    </row>
    <row r="650" spans="1:9" x14ac:dyDescent="0.25">
      <c r="A650" s="10" t="s">
        <v>6</v>
      </c>
      <c r="B650" s="10" t="s">
        <v>1259</v>
      </c>
      <c r="C650" s="10" t="s">
        <v>1260</v>
      </c>
      <c r="D650" s="11">
        <v>2</v>
      </c>
      <c r="E650" s="11">
        <v>2</v>
      </c>
      <c r="F650" s="11">
        <v>0.252</v>
      </c>
      <c r="G650" s="12">
        <f t="shared" si="31"/>
        <v>0.252</v>
      </c>
      <c r="H650" s="19" t="str">
        <f t="shared" si="32"/>
        <v>CONFORME</v>
      </c>
      <c r="I650" s="20"/>
    </row>
    <row r="651" spans="1:9" x14ac:dyDescent="0.25">
      <c r="A651" s="14" t="s">
        <v>6</v>
      </c>
      <c r="B651" s="14" t="s">
        <v>1261</v>
      </c>
      <c r="C651" s="14" t="s">
        <v>1262</v>
      </c>
      <c r="D651" s="15">
        <v>48</v>
      </c>
      <c r="E651" s="15">
        <v>48</v>
      </c>
      <c r="F651" s="15">
        <v>0</v>
      </c>
      <c r="G651" s="16">
        <f t="shared" si="31"/>
        <v>0.25600000000000001</v>
      </c>
      <c r="H651" s="17" t="str">
        <f t="shared" si="32"/>
        <v>REVISAR</v>
      </c>
      <c r="I651" s="18"/>
    </row>
    <row r="652" spans="1:9" x14ac:dyDescent="0.25">
      <c r="A652" s="10" t="s">
        <v>6</v>
      </c>
      <c r="B652" s="10" t="s">
        <v>1263</v>
      </c>
      <c r="C652" s="10" t="s">
        <v>1264</v>
      </c>
      <c r="D652" s="11">
        <v>24</v>
      </c>
      <c r="E652" s="11">
        <v>24</v>
      </c>
      <c r="F652" s="11">
        <v>0</v>
      </c>
      <c r="G652" s="12">
        <f t="shared" si="31"/>
        <v>0.28399999999999997</v>
      </c>
      <c r="H652" s="19" t="str">
        <f t="shared" si="32"/>
        <v>REVISAR</v>
      </c>
      <c r="I652" s="20"/>
    </row>
    <row r="653" spans="1:9" x14ac:dyDescent="0.25">
      <c r="A653" s="14" t="s">
        <v>6</v>
      </c>
      <c r="B653" s="14" t="s">
        <v>1265</v>
      </c>
      <c r="C653" s="14" t="s">
        <v>1266</v>
      </c>
      <c r="D653" s="15">
        <v>28</v>
      </c>
      <c r="E653" s="15">
        <v>28</v>
      </c>
      <c r="F653" s="15">
        <v>0.32100000000000001</v>
      </c>
      <c r="G653" s="16">
        <f t="shared" si="31"/>
        <v>0.32100000000000001</v>
      </c>
      <c r="H653" s="17" t="str">
        <f t="shared" si="32"/>
        <v>CONFORME</v>
      </c>
      <c r="I653" s="18"/>
    </row>
    <row r="654" spans="1:9" x14ac:dyDescent="0.25">
      <c r="A654" s="10" t="s">
        <v>6</v>
      </c>
      <c r="B654" s="10" t="s">
        <v>1267</v>
      </c>
      <c r="C654" s="10" t="s">
        <v>1268</v>
      </c>
      <c r="D654" s="11">
        <v>4</v>
      </c>
      <c r="E654" s="11">
        <v>4</v>
      </c>
      <c r="F654" s="11">
        <v>0.32700000000000001</v>
      </c>
      <c r="G654" s="12">
        <f t="shared" si="31"/>
        <v>0.32700000000000001</v>
      </c>
      <c r="H654" s="19" t="str">
        <f t="shared" si="32"/>
        <v>CONFORME</v>
      </c>
      <c r="I654" s="20"/>
    </row>
    <row r="655" spans="1:9" x14ac:dyDescent="0.25">
      <c r="A655" s="14" t="s">
        <v>6</v>
      </c>
      <c r="B655" s="14" t="s">
        <v>1269</v>
      </c>
      <c r="C655" s="14" t="s">
        <v>1270</v>
      </c>
      <c r="D655" s="15">
        <v>20</v>
      </c>
      <c r="E655" s="15">
        <v>20</v>
      </c>
      <c r="F655" s="15">
        <v>0.253</v>
      </c>
      <c r="G655" s="16">
        <f t="shared" si="31"/>
        <v>0.253</v>
      </c>
      <c r="H655" s="17" t="str">
        <f t="shared" si="32"/>
        <v>CONFORME</v>
      </c>
      <c r="I655" s="18"/>
    </row>
    <row r="656" spans="1:9" x14ac:dyDescent="0.25">
      <c r="A656" s="10" t="s">
        <v>6</v>
      </c>
      <c r="B656" s="10" t="s">
        <v>1271</v>
      </c>
      <c r="C656" s="10" t="s">
        <v>1272</v>
      </c>
      <c r="D656" s="11">
        <v>4</v>
      </c>
      <c r="E656" s="11">
        <v>4</v>
      </c>
      <c r="F656" s="11">
        <v>0.63</v>
      </c>
      <c r="G656" s="12">
        <f t="shared" si="31"/>
        <v>0.315</v>
      </c>
      <c r="H656" s="11" t="str">
        <f t="shared" si="32"/>
        <v>REVISAR</v>
      </c>
      <c r="I656" s="21"/>
    </row>
    <row r="657" spans="1:9" x14ac:dyDescent="0.25">
      <c r="A657" s="14" t="s">
        <v>6</v>
      </c>
      <c r="B657" s="14" t="s">
        <v>1275</v>
      </c>
      <c r="C657" s="14" t="s">
        <v>1276</v>
      </c>
      <c r="D657" s="15">
        <v>12</v>
      </c>
      <c r="E657" s="15">
        <v>12</v>
      </c>
      <c r="F657" s="15">
        <v>0.85399999999999998</v>
      </c>
      <c r="G657" s="16">
        <f t="shared" si="31"/>
        <v>0.42699999999999999</v>
      </c>
      <c r="H657" s="15" t="str">
        <f t="shared" si="32"/>
        <v>REVISAR</v>
      </c>
      <c r="I657" s="22"/>
    </row>
    <row r="658" spans="1:9" x14ac:dyDescent="0.25">
      <c r="A658" s="10" t="s">
        <v>6</v>
      </c>
      <c r="B658" s="10" t="s">
        <v>1277</v>
      </c>
      <c r="C658" s="10" t="s">
        <v>1278</v>
      </c>
      <c r="D658" s="11">
        <v>24</v>
      </c>
      <c r="E658" s="11">
        <v>24</v>
      </c>
      <c r="F658" s="11">
        <v>0.85399999999999998</v>
      </c>
      <c r="G658" s="12">
        <f t="shared" si="31"/>
        <v>0.42699999999999999</v>
      </c>
      <c r="H658" s="11" t="str">
        <f t="shared" si="32"/>
        <v>REVISAR</v>
      </c>
      <c r="I658" s="21"/>
    </row>
    <row r="659" spans="1:9" x14ac:dyDescent="0.25">
      <c r="A659" s="14" t="s">
        <v>6</v>
      </c>
      <c r="B659" s="14" t="s">
        <v>1279</v>
      </c>
      <c r="C659" s="14" t="s">
        <v>1280</v>
      </c>
      <c r="D659" s="15">
        <v>144</v>
      </c>
      <c r="E659" s="15">
        <v>144</v>
      </c>
      <c r="F659" s="15">
        <v>0.33600000000000002</v>
      </c>
      <c r="G659" s="16">
        <f t="shared" si="31"/>
        <v>0.33600000000000002</v>
      </c>
      <c r="H659" s="15" t="str">
        <f t="shared" si="32"/>
        <v>CONFORME</v>
      </c>
      <c r="I659" s="23"/>
    </row>
    <row r="660" spans="1:9" x14ac:dyDescent="0.25">
      <c r="A660" s="10" t="s">
        <v>6</v>
      </c>
      <c r="B660" s="10" t="s">
        <v>1281</v>
      </c>
      <c r="C660" s="10" t="s">
        <v>1282</v>
      </c>
      <c r="D660" s="11">
        <v>32</v>
      </c>
      <c r="E660" s="11">
        <v>32</v>
      </c>
      <c r="F660" s="11">
        <v>0.79</v>
      </c>
      <c r="G660" s="12">
        <f t="shared" si="31"/>
        <v>0.39500000000000002</v>
      </c>
      <c r="H660" s="11" t="str">
        <f t="shared" si="32"/>
        <v>REVISAR</v>
      </c>
      <c r="I660" s="21"/>
    </row>
    <row r="661" spans="1:9" x14ac:dyDescent="0.25">
      <c r="A661" s="14" t="s">
        <v>6</v>
      </c>
      <c r="B661" s="14" t="s">
        <v>1283</v>
      </c>
      <c r="C661" s="14" t="s">
        <v>1284</v>
      </c>
      <c r="D661" s="15">
        <v>16</v>
      </c>
      <c r="E661" s="15">
        <v>16</v>
      </c>
      <c r="F661" s="15">
        <v>0.59199999999999997</v>
      </c>
      <c r="G661" s="16">
        <f t="shared" si="31"/>
        <v>0.29599999999999999</v>
      </c>
      <c r="H661" s="15" t="str">
        <f t="shared" si="32"/>
        <v>REVISAR</v>
      </c>
      <c r="I661" s="22"/>
    </row>
    <row r="662" spans="1:9" x14ac:dyDescent="0.25">
      <c r="A662" s="10" t="s">
        <v>6</v>
      </c>
      <c r="B662" s="10" t="s">
        <v>1285</v>
      </c>
      <c r="C662" s="10" t="s">
        <v>1286</v>
      </c>
      <c r="D662" s="11">
        <v>72</v>
      </c>
      <c r="E662" s="11">
        <v>72</v>
      </c>
      <c r="F662" s="11">
        <v>0.58599999999999997</v>
      </c>
      <c r="G662" s="12">
        <f t="shared" si="31"/>
        <v>0.29299999999999998</v>
      </c>
      <c r="H662" s="11" t="str">
        <f t="shared" si="32"/>
        <v>REVISAR</v>
      </c>
      <c r="I662" s="21"/>
    </row>
    <row r="663" spans="1:9" x14ac:dyDescent="0.25">
      <c r="A663" s="14" t="s">
        <v>6</v>
      </c>
      <c r="B663" s="14" t="s">
        <v>1287</v>
      </c>
      <c r="C663" s="14" t="s">
        <v>1288</v>
      </c>
      <c r="D663" s="15">
        <v>140</v>
      </c>
      <c r="E663" s="15">
        <v>140</v>
      </c>
      <c r="F663" s="15">
        <v>0.33100000000000002</v>
      </c>
      <c r="G663" s="16">
        <f t="shared" si="31"/>
        <v>0.33100000000000002</v>
      </c>
      <c r="H663" s="15" t="str">
        <f t="shared" si="32"/>
        <v>CONFORME</v>
      </c>
      <c r="I663" s="23"/>
    </row>
    <row r="664" spans="1:9" x14ac:dyDescent="0.25">
      <c r="A664" s="10" t="s">
        <v>6</v>
      </c>
      <c r="B664" s="10" t="s">
        <v>1289</v>
      </c>
      <c r="C664" s="10" t="s">
        <v>1290</v>
      </c>
      <c r="D664" s="11">
        <v>40</v>
      </c>
      <c r="E664" s="11">
        <v>40</v>
      </c>
      <c r="F664" s="11">
        <v>0.33200000000000002</v>
      </c>
      <c r="G664" s="12">
        <f t="shared" si="31"/>
        <v>0.33200000000000002</v>
      </c>
      <c r="H664" s="19" t="str">
        <f t="shared" si="32"/>
        <v>CONFORME</v>
      </c>
      <c r="I664" s="20"/>
    </row>
    <row r="665" spans="1:9" x14ac:dyDescent="0.25">
      <c r="A665" s="14" t="s">
        <v>6</v>
      </c>
      <c r="B665" s="14" t="s">
        <v>1291</v>
      </c>
      <c r="C665" s="14" t="s">
        <v>1292</v>
      </c>
      <c r="D665" s="15">
        <v>48</v>
      </c>
      <c r="E665" s="15">
        <v>48</v>
      </c>
      <c r="F665" s="15">
        <v>0.1</v>
      </c>
      <c r="G665" s="16">
        <f t="shared" si="31"/>
        <v>0.2</v>
      </c>
      <c r="H665" s="15" t="str">
        <f t="shared" si="32"/>
        <v>REVISAR</v>
      </c>
      <c r="I665" s="22"/>
    </row>
    <row r="666" spans="1:9" x14ac:dyDescent="0.25">
      <c r="A666" s="10" t="s">
        <v>6</v>
      </c>
      <c r="B666" s="10" t="s">
        <v>1293</v>
      </c>
      <c r="C666" s="10" t="s">
        <v>1294</v>
      </c>
      <c r="D666" s="11">
        <v>208</v>
      </c>
      <c r="E666" s="11">
        <v>208</v>
      </c>
      <c r="F666" s="11">
        <v>0.1</v>
      </c>
      <c r="G666" s="12">
        <f t="shared" si="31"/>
        <v>0.2</v>
      </c>
      <c r="H666" s="11" t="str">
        <f t="shared" si="32"/>
        <v>REVISAR</v>
      </c>
      <c r="I666" s="21"/>
    </row>
    <row r="667" spans="1:9" x14ac:dyDescent="0.25">
      <c r="A667" s="14" t="s">
        <v>6</v>
      </c>
      <c r="B667" s="14" t="s">
        <v>1295</v>
      </c>
      <c r="C667" s="14" t="s">
        <v>1296</v>
      </c>
      <c r="D667" s="15">
        <v>280</v>
      </c>
      <c r="E667" s="15">
        <v>280</v>
      </c>
      <c r="F667" s="15">
        <v>0.30299999999999999</v>
      </c>
      <c r="G667" s="16">
        <f t="shared" si="31"/>
        <v>0.30299999999999999</v>
      </c>
      <c r="H667" s="15" t="str">
        <f t="shared" si="32"/>
        <v>CONFORME</v>
      </c>
      <c r="I667" s="23"/>
    </row>
    <row r="668" spans="1:9" x14ac:dyDescent="0.25">
      <c r="A668" s="10" t="s">
        <v>6</v>
      </c>
      <c r="B668" s="10" t="s">
        <v>1297</v>
      </c>
      <c r="C668" s="10" t="s">
        <v>1298</v>
      </c>
      <c r="D668" s="11">
        <v>40</v>
      </c>
      <c r="E668" s="11">
        <v>40</v>
      </c>
      <c r="F668" s="11">
        <v>0.38500000000000001</v>
      </c>
      <c r="G668" s="12">
        <f t="shared" si="31"/>
        <v>0.38500000000000001</v>
      </c>
      <c r="H668" s="19" t="str">
        <f t="shared" si="32"/>
        <v>CONFORME</v>
      </c>
      <c r="I668" s="20"/>
    </row>
    <row r="669" spans="1:9" x14ac:dyDescent="0.25">
      <c r="A669" s="14" t="s">
        <v>6</v>
      </c>
      <c r="B669" s="14" t="s">
        <v>1299</v>
      </c>
      <c r="C669" s="14" t="s">
        <v>1300</v>
      </c>
      <c r="D669" s="15">
        <v>72</v>
      </c>
      <c r="E669" s="15">
        <v>72</v>
      </c>
      <c r="F669" s="15">
        <v>1.1759999999999999</v>
      </c>
      <c r="G669" s="16">
        <f t="shared" si="31"/>
        <v>0.58799999999999997</v>
      </c>
      <c r="H669" s="15" t="str">
        <f t="shared" si="32"/>
        <v>REVISAR</v>
      </c>
      <c r="I669" s="22"/>
    </row>
    <row r="670" spans="1:9" x14ac:dyDescent="0.25">
      <c r="A670" s="10" t="s">
        <v>6</v>
      </c>
      <c r="B670" s="10" t="s">
        <v>1301</v>
      </c>
      <c r="C670" s="10" t="s">
        <v>1302</v>
      </c>
      <c r="D670" s="11">
        <v>12</v>
      </c>
      <c r="E670" s="11">
        <v>12</v>
      </c>
      <c r="F670" s="11">
        <v>1.1739999999999999</v>
      </c>
      <c r="G670" s="12">
        <f t="shared" si="31"/>
        <v>0.58699999999999997</v>
      </c>
      <c r="H670" s="11" t="str">
        <f t="shared" si="32"/>
        <v>REVISAR</v>
      </c>
      <c r="I670" s="21"/>
    </row>
    <row r="671" spans="1:9" x14ac:dyDescent="0.25">
      <c r="A671" s="14" t="s">
        <v>6</v>
      </c>
      <c r="B671" s="14" t="s">
        <v>1303</v>
      </c>
      <c r="C671" s="14" t="s">
        <v>1304</v>
      </c>
      <c r="D671" s="15">
        <v>22</v>
      </c>
      <c r="E671" s="15">
        <v>22</v>
      </c>
      <c r="F671" s="15">
        <v>0.374</v>
      </c>
      <c r="G671" s="16">
        <f t="shared" si="31"/>
        <v>0.374</v>
      </c>
      <c r="H671" s="15" t="str">
        <f t="shared" si="32"/>
        <v>CONFORME</v>
      </c>
      <c r="I671" s="23"/>
    </row>
    <row r="672" spans="1:9" x14ac:dyDescent="0.25">
      <c r="A672" s="10" t="s">
        <v>6</v>
      </c>
      <c r="B672" s="10" t="s">
        <v>1305</v>
      </c>
      <c r="C672" s="10" t="s">
        <v>1306</v>
      </c>
      <c r="D672" s="11">
        <v>12</v>
      </c>
      <c r="E672" s="11">
        <v>12</v>
      </c>
      <c r="F672" s="11">
        <v>0</v>
      </c>
      <c r="G672" s="12">
        <f t="shared" si="31"/>
        <v>0.42599999999999999</v>
      </c>
      <c r="H672" s="19" t="str">
        <f t="shared" si="32"/>
        <v>REVISAR</v>
      </c>
      <c r="I672" s="20"/>
    </row>
    <row r="673" spans="1:9" x14ac:dyDescent="0.25">
      <c r="A673" s="14" t="s">
        <v>6</v>
      </c>
      <c r="B673" s="14" t="s">
        <v>1307</v>
      </c>
      <c r="C673" s="14" t="s">
        <v>1308</v>
      </c>
      <c r="D673" s="15">
        <v>4</v>
      </c>
      <c r="E673" s="15">
        <v>4</v>
      </c>
      <c r="F673" s="15">
        <v>0.13100000000000001</v>
      </c>
      <c r="G673" s="16">
        <f t="shared" si="31"/>
        <v>0.26200000000000001</v>
      </c>
      <c r="H673" s="15" t="str">
        <f t="shared" si="32"/>
        <v>REVISAR</v>
      </c>
      <c r="I673" s="22"/>
    </row>
    <row r="674" spans="1:9" x14ac:dyDescent="0.25">
      <c r="A674" s="10" t="s">
        <v>6</v>
      </c>
      <c r="B674" s="10" t="s">
        <v>1309</v>
      </c>
      <c r="C674" s="10" t="s">
        <v>1310</v>
      </c>
      <c r="D674" s="11">
        <v>4</v>
      </c>
      <c r="E674" s="11">
        <v>4</v>
      </c>
      <c r="F674" s="11">
        <v>1.1535</v>
      </c>
      <c r="G674" s="12">
        <f t="shared" si="31"/>
        <v>0.76900000000000002</v>
      </c>
      <c r="H674" s="11" t="str">
        <f t="shared" si="32"/>
        <v>REVISAR</v>
      </c>
      <c r="I674" s="21"/>
    </row>
    <row r="675" spans="1:9" x14ac:dyDescent="0.25">
      <c r="A675" s="14" t="s">
        <v>6</v>
      </c>
      <c r="B675" s="14" t="s">
        <v>1311</v>
      </c>
      <c r="C675" s="14" t="s">
        <v>1312</v>
      </c>
      <c r="D675" s="15">
        <v>52</v>
      </c>
      <c r="E675" s="15">
        <v>52</v>
      </c>
      <c r="F675" s="15">
        <v>0.39800000000000002</v>
      </c>
      <c r="G675" s="16">
        <f t="shared" si="31"/>
        <v>0.39800000000000002</v>
      </c>
      <c r="H675" s="15" t="str">
        <f t="shared" si="32"/>
        <v>CONFORME</v>
      </c>
      <c r="I675" s="23"/>
    </row>
    <row r="676" spans="1:9" x14ac:dyDescent="0.25">
      <c r="A676" s="10" t="s">
        <v>6</v>
      </c>
      <c r="B676" s="10" t="s">
        <v>1313</v>
      </c>
      <c r="C676" s="10" t="s">
        <v>1314</v>
      </c>
      <c r="D676" s="11">
        <v>76</v>
      </c>
      <c r="E676" s="11">
        <v>76</v>
      </c>
      <c r="F676" s="11">
        <v>0.98199999999999998</v>
      </c>
      <c r="G676" s="12">
        <f t="shared" si="31"/>
        <v>0.49099999999999999</v>
      </c>
      <c r="H676" s="11" t="str">
        <f t="shared" si="32"/>
        <v>REVISAR</v>
      </c>
      <c r="I676" s="21"/>
    </row>
    <row r="677" spans="1:9" x14ac:dyDescent="0.25">
      <c r="A677" s="14" t="s">
        <v>6</v>
      </c>
      <c r="B677" s="14" t="s">
        <v>1315</v>
      </c>
      <c r="C677" s="14" t="s">
        <v>1316</v>
      </c>
      <c r="D677" s="15">
        <v>40</v>
      </c>
      <c r="E677" s="15">
        <v>40</v>
      </c>
      <c r="F677" s="15">
        <v>0.38200000000000001</v>
      </c>
      <c r="G677" s="16">
        <f t="shared" si="31"/>
        <v>0.38200000000000001</v>
      </c>
      <c r="H677" s="15" t="str">
        <f t="shared" si="32"/>
        <v>CONFORME</v>
      </c>
      <c r="I677" s="23"/>
    </row>
    <row r="678" spans="1:9" x14ac:dyDescent="0.25">
      <c r="A678" s="10" t="s">
        <v>6</v>
      </c>
      <c r="B678" s="10" t="s">
        <v>1317</v>
      </c>
      <c r="C678" s="10" t="s">
        <v>1318</v>
      </c>
      <c r="D678" s="11">
        <v>8</v>
      </c>
      <c r="E678" s="11">
        <v>8</v>
      </c>
      <c r="F678" s="11">
        <v>0.25600000000000001</v>
      </c>
      <c r="G678" s="12">
        <f t="shared" si="31"/>
        <v>0.25600000000000001</v>
      </c>
      <c r="H678" s="19" t="str">
        <f t="shared" si="32"/>
        <v>CONFORME</v>
      </c>
      <c r="I678" s="20"/>
    </row>
    <row r="679" spans="1:9" x14ac:dyDescent="0.25">
      <c r="A679" s="14" t="s">
        <v>6</v>
      </c>
      <c r="B679" s="14" t="s">
        <v>1319</v>
      </c>
      <c r="C679" s="14" t="s">
        <v>1320</v>
      </c>
      <c r="D679" s="15">
        <v>6</v>
      </c>
      <c r="E679" s="15">
        <v>6</v>
      </c>
      <c r="F679" s="15">
        <v>1.448</v>
      </c>
      <c r="G679" s="16">
        <f t="shared" si="31"/>
        <v>0.72399999999999998</v>
      </c>
      <c r="H679" s="15" t="str">
        <f t="shared" si="32"/>
        <v>REVISAR</v>
      </c>
      <c r="I679" s="22"/>
    </row>
    <row r="680" spans="1:9" x14ac:dyDescent="0.25">
      <c r="A680" s="10" t="s">
        <v>6</v>
      </c>
      <c r="B680" s="10" t="s">
        <v>1321</v>
      </c>
      <c r="C680" s="10" t="s">
        <v>1322</v>
      </c>
      <c r="D680" s="11">
        <v>108</v>
      </c>
      <c r="E680" s="11">
        <v>108</v>
      </c>
      <c r="F680" s="11">
        <v>0.71699999999999997</v>
      </c>
      <c r="G680" s="12">
        <f t="shared" si="31"/>
        <v>0.71699999999999997</v>
      </c>
      <c r="H680" s="11" t="str">
        <f t="shared" si="32"/>
        <v>CONFORME</v>
      </c>
      <c r="I680" s="13"/>
    </row>
    <row r="681" spans="1:9" x14ac:dyDescent="0.25">
      <c r="A681" s="14" t="s">
        <v>6</v>
      </c>
      <c r="B681" s="14" t="s">
        <v>1323</v>
      </c>
      <c r="C681" s="14" t="s">
        <v>1324</v>
      </c>
      <c r="D681" s="15">
        <v>4</v>
      </c>
      <c r="E681" s="15">
        <v>4</v>
      </c>
      <c r="F681" s="15">
        <v>0.33</v>
      </c>
      <c r="G681" s="16">
        <f t="shared" si="31"/>
        <v>0.33</v>
      </c>
      <c r="H681" s="17" t="str">
        <f t="shared" si="32"/>
        <v>CONFORME</v>
      </c>
      <c r="I681" s="18"/>
    </row>
    <row r="682" spans="1:9" x14ac:dyDescent="0.25">
      <c r="A682" s="10" t="s">
        <v>6</v>
      </c>
      <c r="B682" s="10" t="s">
        <v>1325</v>
      </c>
      <c r="C682" s="10" t="s">
        <v>1326</v>
      </c>
      <c r="D682" s="11">
        <v>24</v>
      </c>
      <c r="E682" s="11">
        <v>24</v>
      </c>
      <c r="F682" s="11">
        <v>0.80800000000000005</v>
      </c>
      <c r="G682" s="12">
        <f t="shared" si="31"/>
        <v>0.40400000000000003</v>
      </c>
      <c r="H682" s="11" t="str">
        <f t="shared" si="32"/>
        <v>REVISAR</v>
      </c>
      <c r="I682" s="21"/>
    </row>
    <row r="683" spans="1:9" x14ac:dyDescent="0.25">
      <c r="A683" s="14" t="s">
        <v>6</v>
      </c>
      <c r="B683" s="14" t="s">
        <v>1327</v>
      </c>
      <c r="C683" s="14" t="s">
        <v>1328</v>
      </c>
      <c r="D683" s="15">
        <v>184</v>
      </c>
      <c r="E683" s="15">
        <v>184</v>
      </c>
      <c r="F683" s="15">
        <v>0.39700000000000002</v>
      </c>
      <c r="G683" s="16">
        <f t="shared" si="31"/>
        <v>0.39700000000000002</v>
      </c>
      <c r="H683" s="15" t="str">
        <f t="shared" si="32"/>
        <v>CONFORME</v>
      </c>
      <c r="I683" s="23"/>
    </row>
    <row r="684" spans="1:9" x14ac:dyDescent="0.25">
      <c r="A684" s="10" t="s">
        <v>6</v>
      </c>
      <c r="B684" s="10" t="s">
        <v>1329</v>
      </c>
      <c r="C684" s="10" t="s">
        <v>1330</v>
      </c>
      <c r="D684" s="11">
        <v>32</v>
      </c>
      <c r="E684" s="11">
        <v>32</v>
      </c>
      <c r="F684" s="11">
        <v>0.23499999999999999</v>
      </c>
      <c r="G684" s="12">
        <f t="shared" si="31"/>
        <v>0.23499999999999999</v>
      </c>
      <c r="H684" s="19" t="str">
        <f t="shared" si="32"/>
        <v>CONFORME</v>
      </c>
      <c r="I684" s="20"/>
    </row>
    <row r="685" spans="1:9" x14ac:dyDescent="0.25">
      <c r="A685" s="14" t="s">
        <v>6</v>
      </c>
      <c r="B685" s="14" t="s">
        <v>1331</v>
      </c>
      <c r="C685" s="14" t="s">
        <v>1332</v>
      </c>
      <c r="D685" s="15">
        <v>24</v>
      </c>
      <c r="E685" s="15">
        <v>24</v>
      </c>
      <c r="F685" s="15">
        <v>1.3480000000000001</v>
      </c>
      <c r="G685" s="16">
        <f t="shared" si="31"/>
        <v>0.67400000000000004</v>
      </c>
      <c r="H685" s="15" t="str">
        <f t="shared" si="32"/>
        <v>REVISAR</v>
      </c>
      <c r="I685" s="22"/>
    </row>
    <row r="686" spans="1:9" x14ac:dyDescent="0.25">
      <c r="A686" s="10" t="s">
        <v>6</v>
      </c>
      <c r="B686" s="10" t="s">
        <v>1333</v>
      </c>
      <c r="C686" s="10" t="s">
        <v>1334</v>
      </c>
      <c r="D686" s="11">
        <v>4</v>
      </c>
      <c r="E686" s="11">
        <v>4</v>
      </c>
      <c r="F686" s="11">
        <v>0.72</v>
      </c>
      <c r="G686" s="12">
        <f t="shared" si="31"/>
        <v>0.36</v>
      </c>
      <c r="H686" s="11" t="str">
        <f t="shared" si="32"/>
        <v>REVISAR</v>
      </c>
      <c r="I686" s="21"/>
    </row>
    <row r="687" spans="1:9" x14ac:dyDescent="0.25">
      <c r="A687" s="14" t="s">
        <v>6</v>
      </c>
      <c r="B687" s="14" t="s">
        <v>1335</v>
      </c>
      <c r="C687" s="14" t="s">
        <v>1336</v>
      </c>
      <c r="D687" s="15">
        <v>32</v>
      </c>
      <c r="E687" s="15">
        <v>32</v>
      </c>
      <c r="F687" s="15">
        <v>0</v>
      </c>
      <c r="G687" s="16">
        <f t="shared" si="31"/>
        <v>0.23799999999999999</v>
      </c>
      <c r="H687" s="15" t="str">
        <f t="shared" si="32"/>
        <v>REVISAR</v>
      </c>
      <c r="I687" s="23"/>
    </row>
    <row r="688" spans="1:9" x14ac:dyDescent="0.25">
      <c r="A688" s="10" t="s">
        <v>6</v>
      </c>
      <c r="B688" s="10" t="s">
        <v>1337</v>
      </c>
      <c r="C688" s="10" t="s">
        <v>1338</v>
      </c>
      <c r="D688" s="11">
        <v>32</v>
      </c>
      <c r="E688" s="11">
        <v>32</v>
      </c>
      <c r="F688" s="11">
        <v>0.371</v>
      </c>
      <c r="G688" s="12">
        <f t="shared" si="31"/>
        <v>0.371</v>
      </c>
      <c r="H688" s="19" t="str">
        <f t="shared" si="32"/>
        <v>CONFORME</v>
      </c>
      <c r="I688" s="20"/>
    </row>
    <row r="689" spans="1:9" x14ac:dyDescent="0.25">
      <c r="A689" s="14" t="s">
        <v>6</v>
      </c>
      <c r="B689" s="14" t="s">
        <v>1339</v>
      </c>
      <c r="C689" s="14" t="s">
        <v>1340</v>
      </c>
      <c r="D689" s="15">
        <v>56</v>
      </c>
      <c r="E689" s="15">
        <v>56</v>
      </c>
      <c r="F689" s="15">
        <v>0.30499999999999999</v>
      </c>
      <c r="G689" s="16">
        <f t="shared" si="31"/>
        <v>0.30499999999999999</v>
      </c>
      <c r="H689" s="17" t="str">
        <f t="shared" si="32"/>
        <v>CONFORME</v>
      </c>
      <c r="I689" s="18"/>
    </row>
    <row r="690" spans="1:9" x14ac:dyDescent="0.25">
      <c r="A690" s="10" t="s">
        <v>6</v>
      </c>
      <c r="B690" s="10" t="s">
        <v>1341</v>
      </c>
      <c r="C690" s="10" t="s">
        <v>1342</v>
      </c>
      <c r="D690" s="11">
        <v>216</v>
      </c>
      <c r="E690" s="11">
        <v>216</v>
      </c>
      <c r="F690" s="11">
        <v>0.307</v>
      </c>
      <c r="G690" s="12">
        <f t="shared" si="31"/>
        <v>0.307</v>
      </c>
      <c r="H690" s="19" t="str">
        <f t="shared" si="32"/>
        <v>CONFORME</v>
      </c>
      <c r="I690" s="20"/>
    </row>
    <row r="691" spans="1:9" x14ac:dyDescent="0.25">
      <c r="A691" s="14" t="s">
        <v>6</v>
      </c>
      <c r="B691" s="14" t="s">
        <v>1343</v>
      </c>
      <c r="C691" s="14" t="s">
        <v>1344</v>
      </c>
      <c r="D691" s="15">
        <v>4</v>
      </c>
      <c r="E691" s="15">
        <v>4</v>
      </c>
      <c r="F691" s="15">
        <v>1.032</v>
      </c>
      <c r="G691" s="16">
        <f t="shared" si="31"/>
        <v>0.51600000000000001</v>
      </c>
      <c r="H691" s="15" t="str">
        <f t="shared" si="32"/>
        <v>REVISAR</v>
      </c>
      <c r="I691" s="22"/>
    </row>
    <row r="692" spans="1:9" x14ac:dyDescent="0.25">
      <c r="A692" s="10" t="s">
        <v>6</v>
      </c>
      <c r="B692" s="10" t="s">
        <v>1345</v>
      </c>
      <c r="C692" s="10" t="s">
        <v>1346</v>
      </c>
      <c r="D692" s="11">
        <v>8</v>
      </c>
      <c r="E692" s="11">
        <v>8</v>
      </c>
      <c r="F692" s="11">
        <v>0.222</v>
      </c>
      <c r="G692" s="12">
        <f t="shared" si="31"/>
        <v>0.222</v>
      </c>
      <c r="H692" s="11" t="str">
        <f t="shared" si="32"/>
        <v>CONFORME</v>
      </c>
      <c r="I692" s="13"/>
    </row>
    <row r="693" spans="1:9" x14ac:dyDescent="0.25">
      <c r="A693" s="14" t="s">
        <v>6</v>
      </c>
      <c r="B693" s="14" t="s">
        <v>1347</v>
      </c>
      <c r="C693" s="14" t="s">
        <v>1348</v>
      </c>
      <c r="D693" s="15">
        <v>16</v>
      </c>
      <c r="E693" s="15">
        <v>16</v>
      </c>
      <c r="F693" s="15">
        <v>0</v>
      </c>
      <c r="G693" s="16">
        <f t="shared" si="31"/>
        <v>0.20399999999999999</v>
      </c>
      <c r="H693" s="17" t="str">
        <f t="shared" si="32"/>
        <v>REVISAR</v>
      </c>
      <c r="I693" s="18"/>
    </row>
    <row r="694" spans="1:9" x14ac:dyDescent="0.25">
      <c r="A694" s="10" t="s">
        <v>6</v>
      </c>
      <c r="B694" s="10" t="s">
        <v>1349</v>
      </c>
      <c r="C694" s="10" t="s">
        <v>1350</v>
      </c>
      <c r="D694" s="11">
        <v>27</v>
      </c>
      <c r="E694" s="11">
        <v>27</v>
      </c>
      <c r="F694" s="11">
        <v>0.39500000000000002</v>
      </c>
      <c r="G694" s="12">
        <f t="shared" si="31"/>
        <v>0.39500000000000002</v>
      </c>
      <c r="H694" s="19" t="str">
        <f t="shared" si="32"/>
        <v>CONFORME</v>
      </c>
      <c r="I694" s="20"/>
    </row>
    <row r="695" spans="1:9" x14ac:dyDescent="0.25">
      <c r="A695" s="14" t="s">
        <v>6</v>
      </c>
      <c r="B695" s="14" t="s">
        <v>1351</v>
      </c>
      <c r="C695" s="14" t="s">
        <v>1352</v>
      </c>
      <c r="D695" s="15">
        <v>2</v>
      </c>
      <c r="E695" s="15">
        <v>2</v>
      </c>
      <c r="F695" s="15">
        <v>0.40100000000000002</v>
      </c>
      <c r="G695" s="16">
        <f t="shared" si="31"/>
        <v>0.40100000000000002</v>
      </c>
      <c r="H695" s="17" t="str">
        <f t="shared" si="32"/>
        <v>CONFORME</v>
      </c>
      <c r="I695" s="18"/>
    </row>
    <row r="696" spans="1:9" x14ac:dyDescent="0.25">
      <c r="A696" s="10" t="s">
        <v>6</v>
      </c>
      <c r="B696" s="10" t="s">
        <v>1353</v>
      </c>
      <c r="C696" s="10" t="s">
        <v>1354</v>
      </c>
      <c r="D696" s="11">
        <v>16</v>
      </c>
      <c r="E696" s="11">
        <v>16</v>
      </c>
      <c r="F696" s="11">
        <v>0.46400000000000002</v>
      </c>
      <c r="G696" s="12">
        <f t="shared" si="31"/>
        <v>0.46400000000000002</v>
      </c>
      <c r="H696" s="19" t="str">
        <f t="shared" si="32"/>
        <v>CONFORME</v>
      </c>
      <c r="I696" s="20"/>
    </row>
    <row r="697" spans="1:9" x14ac:dyDescent="0.25">
      <c r="A697" s="14" t="s">
        <v>6</v>
      </c>
      <c r="B697" s="14" t="s">
        <v>1355</v>
      </c>
      <c r="C697" s="14" t="s">
        <v>1356</v>
      </c>
      <c r="D697" s="15">
        <v>16</v>
      </c>
      <c r="E697" s="15">
        <v>16</v>
      </c>
      <c r="F697" s="15">
        <v>0.46800000000000003</v>
      </c>
      <c r="G697" s="16">
        <f t="shared" si="31"/>
        <v>0.46800000000000003</v>
      </c>
      <c r="H697" s="17" t="str">
        <f t="shared" si="32"/>
        <v>CONFORME</v>
      </c>
      <c r="I697" s="18"/>
    </row>
    <row r="698" spans="1:9" x14ac:dyDescent="0.25">
      <c r="A698" s="10" t="s">
        <v>6</v>
      </c>
      <c r="B698" s="10" t="s">
        <v>1357</v>
      </c>
      <c r="C698" s="10" t="s">
        <v>1358</v>
      </c>
      <c r="D698" s="11">
        <v>168</v>
      </c>
      <c r="E698" s="11">
        <v>168</v>
      </c>
      <c r="F698" s="11">
        <v>0.316</v>
      </c>
      <c r="G698" s="12">
        <f t="shared" si="31"/>
        <v>0.316</v>
      </c>
      <c r="H698" s="19" t="str">
        <f t="shared" si="32"/>
        <v>CONFORME</v>
      </c>
      <c r="I698" s="20"/>
    </row>
    <row r="699" spans="1:9" x14ac:dyDescent="0.25">
      <c r="A699" s="14" t="s">
        <v>6</v>
      </c>
      <c r="B699" s="14" t="s">
        <v>1359</v>
      </c>
      <c r="C699" s="14" t="s">
        <v>1360</v>
      </c>
      <c r="D699" s="15">
        <v>624</v>
      </c>
      <c r="E699" s="15">
        <v>624</v>
      </c>
      <c r="F699" s="15">
        <v>0.313</v>
      </c>
      <c r="G699" s="16">
        <f t="shared" si="31"/>
        <v>0.313</v>
      </c>
      <c r="H699" s="17" t="str">
        <f t="shared" si="32"/>
        <v>CONFORME</v>
      </c>
      <c r="I699" s="18"/>
    </row>
    <row r="700" spans="1:9" x14ac:dyDescent="0.25">
      <c r="A700" s="10" t="s">
        <v>6</v>
      </c>
      <c r="B700" s="10" t="s">
        <v>1361</v>
      </c>
      <c r="C700" s="10" t="s">
        <v>1362</v>
      </c>
      <c r="D700" s="11">
        <v>48</v>
      </c>
      <c r="E700" s="11">
        <v>48</v>
      </c>
      <c r="F700" s="11">
        <v>1.056</v>
      </c>
      <c r="G700" s="12">
        <f t="shared" si="31"/>
        <v>0.52800000000000002</v>
      </c>
      <c r="H700" s="11" t="str">
        <f t="shared" si="32"/>
        <v>REVISAR</v>
      </c>
      <c r="I700" s="21"/>
    </row>
    <row r="701" spans="1:9" x14ac:dyDescent="0.25">
      <c r="A701" s="14" t="s">
        <v>6</v>
      </c>
      <c r="B701" s="14" t="s">
        <v>1363</v>
      </c>
      <c r="C701" s="14" t="s">
        <v>1364</v>
      </c>
      <c r="D701" s="15">
        <v>216</v>
      </c>
      <c r="E701" s="15">
        <v>216</v>
      </c>
      <c r="F701" s="15">
        <v>1.06</v>
      </c>
      <c r="G701" s="16">
        <f t="shared" ref="G701:G764" si="33">VLOOKUP(B701,DATAPESOS,6,FALSE)</f>
        <v>0.53</v>
      </c>
      <c r="H701" s="15" t="str">
        <f t="shared" si="32"/>
        <v>REVISAR</v>
      </c>
      <c r="I701" s="22"/>
    </row>
    <row r="702" spans="1:9" x14ac:dyDescent="0.25">
      <c r="A702" s="10" t="s">
        <v>6</v>
      </c>
      <c r="B702" s="10" t="s">
        <v>1365</v>
      </c>
      <c r="C702" s="10" t="s">
        <v>1366</v>
      </c>
      <c r="D702" s="11">
        <v>160</v>
      </c>
      <c r="E702" s="11">
        <v>160</v>
      </c>
      <c r="F702" s="11">
        <v>0.32900000000000001</v>
      </c>
      <c r="G702" s="12">
        <f t="shared" si="33"/>
        <v>0.32900000000000001</v>
      </c>
      <c r="H702" s="11" t="str">
        <f t="shared" si="32"/>
        <v>CONFORME</v>
      </c>
      <c r="I702" s="13"/>
    </row>
    <row r="703" spans="1:9" x14ac:dyDescent="0.25">
      <c r="A703" s="14" t="s">
        <v>6</v>
      </c>
      <c r="B703" s="14" t="s">
        <v>1367</v>
      </c>
      <c r="C703" s="14" t="s">
        <v>1368</v>
      </c>
      <c r="D703" s="15">
        <v>40</v>
      </c>
      <c r="E703" s="15">
        <v>40</v>
      </c>
      <c r="F703" s="15">
        <v>0.60799999999999998</v>
      </c>
      <c r="G703" s="16">
        <f t="shared" si="33"/>
        <v>0.30399999999999999</v>
      </c>
      <c r="H703" s="15" t="str">
        <f t="shared" si="32"/>
        <v>REVISAR</v>
      </c>
      <c r="I703" s="22"/>
    </row>
    <row r="704" spans="1:9" x14ac:dyDescent="0.25">
      <c r="A704" s="10" t="s">
        <v>6</v>
      </c>
      <c r="B704" s="10" t="s">
        <v>1369</v>
      </c>
      <c r="C704" s="10" t="s">
        <v>1370</v>
      </c>
      <c r="D704" s="11">
        <v>80</v>
      </c>
      <c r="E704" s="11">
        <v>80</v>
      </c>
      <c r="F704" s="11">
        <v>0.47899999999999998</v>
      </c>
      <c r="G704" s="12">
        <f t="shared" si="33"/>
        <v>0.47899999999999998</v>
      </c>
      <c r="H704" s="11" t="str">
        <f t="shared" si="32"/>
        <v>CONFORME</v>
      </c>
      <c r="I704" s="13"/>
    </row>
    <row r="705" spans="1:9" x14ac:dyDescent="0.25">
      <c r="A705" s="14" t="s">
        <v>6</v>
      </c>
      <c r="B705" s="14" t="s">
        <v>1371</v>
      </c>
      <c r="C705" s="14" t="s">
        <v>1372</v>
      </c>
      <c r="D705" s="15">
        <v>232</v>
      </c>
      <c r="E705" s="15">
        <v>232</v>
      </c>
      <c r="F705" s="15">
        <v>0.38400000000000001</v>
      </c>
      <c r="G705" s="16">
        <f t="shared" si="33"/>
        <v>0.38400000000000001</v>
      </c>
      <c r="H705" s="17" t="str">
        <f t="shared" si="32"/>
        <v>CONFORME</v>
      </c>
      <c r="I705" s="18"/>
    </row>
    <row r="706" spans="1:9" x14ac:dyDescent="0.25">
      <c r="A706" s="10" t="s">
        <v>6</v>
      </c>
      <c r="B706" s="10" t="s">
        <v>1373</v>
      </c>
      <c r="C706" s="10" t="s">
        <v>1374</v>
      </c>
      <c r="D706" s="11">
        <v>40</v>
      </c>
      <c r="E706" s="11">
        <v>40</v>
      </c>
      <c r="F706" s="11">
        <v>0.46600000000000003</v>
      </c>
      <c r="G706" s="12">
        <f t="shared" si="33"/>
        <v>0.46600000000000003</v>
      </c>
      <c r="H706" s="19" t="str">
        <f t="shared" si="32"/>
        <v>CONFORME</v>
      </c>
      <c r="I706" s="20"/>
    </row>
    <row r="707" spans="1:9" x14ac:dyDescent="0.25">
      <c r="A707" s="14" t="s">
        <v>6</v>
      </c>
      <c r="B707" s="14" t="s">
        <v>1375</v>
      </c>
      <c r="C707" s="14" t="s">
        <v>1376</v>
      </c>
      <c r="D707" s="15">
        <v>72</v>
      </c>
      <c r="E707" s="15">
        <v>72</v>
      </c>
      <c r="F707" s="15">
        <v>0.253</v>
      </c>
      <c r="G707" s="16">
        <f t="shared" si="33"/>
        <v>0.253</v>
      </c>
      <c r="H707" s="17" t="str">
        <f t="shared" ref="H707:H770" si="34">IF(F707=G707,"CONFORME","REVISAR")</f>
        <v>CONFORME</v>
      </c>
      <c r="I707" s="18"/>
    </row>
    <row r="708" spans="1:9" x14ac:dyDescent="0.25">
      <c r="A708" s="10" t="s">
        <v>6</v>
      </c>
      <c r="B708" s="10" t="s">
        <v>1377</v>
      </c>
      <c r="C708" s="10" t="s">
        <v>1378</v>
      </c>
      <c r="D708" s="11">
        <v>44</v>
      </c>
      <c r="E708" s="11">
        <v>44</v>
      </c>
      <c r="F708" s="11">
        <v>0.251</v>
      </c>
      <c r="G708" s="12">
        <f t="shared" si="33"/>
        <v>0.251</v>
      </c>
      <c r="H708" s="19" t="str">
        <f t="shared" si="34"/>
        <v>CONFORME</v>
      </c>
      <c r="I708" s="20"/>
    </row>
    <row r="709" spans="1:9" x14ac:dyDescent="0.25">
      <c r="A709" s="14" t="s">
        <v>6</v>
      </c>
      <c r="B709" s="14" t="s">
        <v>1379</v>
      </c>
      <c r="C709" s="14" t="s">
        <v>1380</v>
      </c>
      <c r="D709" s="15">
        <v>184</v>
      </c>
      <c r="E709" s="15">
        <v>184</v>
      </c>
      <c r="F709" s="15">
        <v>0.307</v>
      </c>
      <c r="G709" s="16">
        <f t="shared" si="33"/>
        <v>0.307</v>
      </c>
      <c r="H709" s="17" t="str">
        <f t="shared" si="34"/>
        <v>CONFORME</v>
      </c>
      <c r="I709" s="18"/>
    </row>
    <row r="710" spans="1:9" x14ac:dyDescent="0.25">
      <c r="A710" s="10" t="s">
        <v>6</v>
      </c>
      <c r="B710" s="10" t="s">
        <v>1381</v>
      </c>
      <c r="C710" s="10" t="s">
        <v>1382</v>
      </c>
      <c r="D710" s="11">
        <v>228</v>
      </c>
      <c r="E710" s="11">
        <v>228</v>
      </c>
      <c r="F710" s="11">
        <v>2.6219999999999999</v>
      </c>
      <c r="G710" s="12">
        <f t="shared" si="33"/>
        <v>1.3109999999999999</v>
      </c>
      <c r="H710" s="11" t="str">
        <f t="shared" si="34"/>
        <v>REVISAR</v>
      </c>
      <c r="I710" s="21"/>
    </row>
    <row r="711" spans="1:9" x14ac:dyDescent="0.25">
      <c r="A711" s="14" t="s">
        <v>6</v>
      </c>
      <c r="B711" s="14" t="s">
        <v>1383</v>
      </c>
      <c r="C711" s="14" t="s">
        <v>1384</v>
      </c>
      <c r="D711" s="15">
        <v>6</v>
      </c>
      <c r="E711" s="15">
        <v>6</v>
      </c>
      <c r="F711" s="15">
        <v>1.3080000000000001</v>
      </c>
      <c r="G711" s="16">
        <f t="shared" si="33"/>
        <v>0.65400000000000003</v>
      </c>
      <c r="H711" s="15" t="str">
        <f t="shared" si="34"/>
        <v>REVISAR</v>
      </c>
      <c r="I711" s="22"/>
    </row>
    <row r="712" spans="1:9" x14ac:dyDescent="0.25">
      <c r="A712" s="10" t="s">
        <v>6</v>
      </c>
      <c r="B712" s="10" t="s">
        <v>1385</v>
      </c>
      <c r="C712" s="10" t="s">
        <v>1386</v>
      </c>
      <c r="D712" s="11">
        <v>24</v>
      </c>
      <c r="E712" s="11">
        <v>24</v>
      </c>
      <c r="F712" s="11">
        <v>1.278</v>
      </c>
      <c r="G712" s="12">
        <f t="shared" si="33"/>
        <v>0.63900000000000001</v>
      </c>
      <c r="H712" s="11" t="str">
        <f t="shared" si="34"/>
        <v>REVISAR</v>
      </c>
      <c r="I712" s="21"/>
    </row>
    <row r="713" spans="1:9" x14ac:dyDescent="0.25">
      <c r="A713" s="14" t="s">
        <v>6</v>
      </c>
      <c r="B713" s="14" t="s">
        <v>1387</v>
      </c>
      <c r="C713" s="14" t="s">
        <v>1388</v>
      </c>
      <c r="D713" s="15">
        <v>16</v>
      </c>
      <c r="E713" s="15">
        <v>16</v>
      </c>
      <c r="F713" s="15">
        <v>0.31</v>
      </c>
      <c r="G713" s="16">
        <f t="shared" si="33"/>
        <v>0.31</v>
      </c>
      <c r="H713" s="15" t="str">
        <f t="shared" si="34"/>
        <v>CONFORME</v>
      </c>
      <c r="I713" s="23"/>
    </row>
    <row r="714" spans="1:9" x14ac:dyDescent="0.25">
      <c r="A714" s="10" t="s">
        <v>6</v>
      </c>
      <c r="B714" s="10" t="s">
        <v>1389</v>
      </c>
      <c r="C714" s="10" t="s">
        <v>1390</v>
      </c>
      <c r="D714" s="11">
        <v>112</v>
      </c>
      <c r="E714" s="11">
        <v>112</v>
      </c>
      <c r="F714" s="11">
        <v>0.31</v>
      </c>
      <c r="G714" s="12">
        <f t="shared" si="33"/>
        <v>0.31</v>
      </c>
      <c r="H714" s="19" t="str">
        <f t="shared" si="34"/>
        <v>CONFORME</v>
      </c>
      <c r="I714" s="20"/>
    </row>
    <row r="715" spans="1:9" x14ac:dyDescent="0.25">
      <c r="A715" s="14" t="s">
        <v>6</v>
      </c>
      <c r="B715" s="14" t="s">
        <v>1391</v>
      </c>
      <c r="C715" s="14" t="s">
        <v>1392</v>
      </c>
      <c r="D715" s="15">
        <v>4</v>
      </c>
      <c r="E715" s="15">
        <v>4</v>
      </c>
      <c r="F715" s="15">
        <v>0.29899999999999999</v>
      </c>
      <c r="G715" s="16">
        <f t="shared" si="33"/>
        <v>0.29899999999999999</v>
      </c>
      <c r="H715" s="17" t="str">
        <f t="shared" si="34"/>
        <v>CONFORME</v>
      </c>
      <c r="I715" s="18"/>
    </row>
    <row r="716" spans="1:9" x14ac:dyDescent="0.25">
      <c r="A716" s="10" t="s">
        <v>6</v>
      </c>
      <c r="B716" s="10" t="s">
        <v>1393</v>
      </c>
      <c r="C716" s="10" t="s">
        <v>1394</v>
      </c>
      <c r="D716" s="11">
        <v>8</v>
      </c>
      <c r="E716" s="11">
        <v>8</v>
      </c>
      <c r="F716" s="11">
        <v>0.29799999999999999</v>
      </c>
      <c r="G716" s="12">
        <f t="shared" si="33"/>
        <v>0.29799999999999999</v>
      </c>
      <c r="H716" s="19" t="str">
        <f t="shared" si="34"/>
        <v>CONFORME</v>
      </c>
      <c r="I716" s="20"/>
    </row>
    <row r="717" spans="1:9" x14ac:dyDescent="0.25">
      <c r="A717" s="14" t="s">
        <v>6</v>
      </c>
      <c r="B717" s="14" t="s">
        <v>1395</v>
      </c>
      <c r="C717" s="14" t="s">
        <v>1396</v>
      </c>
      <c r="D717" s="15">
        <v>4</v>
      </c>
      <c r="E717" s="15">
        <v>4</v>
      </c>
      <c r="F717" s="15">
        <v>0.35399999999999998</v>
      </c>
      <c r="G717" s="16">
        <f t="shared" si="33"/>
        <v>0.35399999999999998</v>
      </c>
      <c r="H717" s="17" t="str">
        <f t="shared" si="34"/>
        <v>CONFORME</v>
      </c>
      <c r="I717" s="18"/>
    </row>
    <row r="718" spans="1:9" x14ac:dyDescent="0.25">
      <c r="A718" s="10" t="s">
        <v>6</v>
      </c>
      <c r="B718" s="10" t="s">
        <v>1397</v>
      </c>
      <c r="C718" s="10" t="s">
        <v>1398</v>
      </c>
      <c r="D718" s="11">
        <v>28</v>
      </c>
      <c r="E718" s="11">
        <v>28</v>
      </c>
      <c r="F718" s="11">
        <v>0.34599999999999997</v>
      </c>
      <c r="G718" s="12">
        <f t="shared" si="33"/>
        <v>0.34599999999999997</v>
      </c>
      <c r="H718" s="19" t="str">
        <f t="shared" si="34"/>
        <v>CONFORME</v>
      </c>
      <c r="I718" s="20"/>
    </row>
    <row r="719" spans="1:9" x14ac:dyDescent="0.25">
      <c r="A719" s="14" t="s">
        <v>6</v>
      </c>
      <c r="B719" s="14" t="s">
        <v>1399</v>
      </c>
      <c r="C719" s="14" t="s">
        <v>1400</v>
      </c>
      <c r="D719" s="15">
        <v>24</v>
      </c>
      <c r="E719" s="15">
        <v>24</v>
      </c>
      <c r="F719" s="15">
        <v>0.34100000000000003</v>
      </c>
      <c r="G719" s="16">
        <f t="shared" si="33"/>
        <v>0.34100000000000003</v>
      </c>
      <c r="H719" s="17" t="str">
        <f t="shared" si="34"/>
        <v>CONFORME</v>
      </c>
      <c r="I719" s="18"/>
    </row>
    <row r="720" spans="1:9" x14ac:dyDescent="0.25">
      <c r="A720" s="10" t="s">
        <v>6</v>
      </c>
      <c r="B720" s="10" t="s">
        <v>1401</v>
      </c>
      <c r="C720" s="10" t="s">
        <v>1402</v>
      </c>
      <c r="D720" s="11">
        <v>48</v>
      </c>
      <c r="E720" s="11">
        <v>48</v>
      </c>
      <c r="F720" s="11">
        <v>0.29299999999999998</v>
      </c>
      <c r="G720" s="12">
        <f t="shared" si="33"/>
        <v>0.29299999999999998</v>
      </c>
      <c r="H720" s="19" t="str">
        <f t="shared" si="34"/>
        <v>CONFORME</v>
      </c>
      <c r="I720" s="20"/>
    </row>
    <row r="721" spans="1:9" x14ac:dyDescent="0.25">
      <c r="A721" s="14" t="s">
        <v>6</v>
      </c>
      <c r="B721" s="14" t="s">
        <v>1403</v>
      </c>
      <c r="C721" s="14" t="s">
        <v>1404</v>
      </c>
      <c r="D721" s="15">
        <v>112</v>
      </c>
      <c r="E721" s="15">
        <v>112</v>
      </c>
      <c r="F721" s="15">
        <v>0.434</v>
      </c>
      <c r="G721" s="16">
        <f t="shared" si="33"/>
        <v>0.434</v>
      </c>
      <c r="H721" s="17" t="str">
        <f t="shared" si="34"/>
        <v>CONFORME</v>
      </c>
      <c r="I721" s="18"/>
    </row>
    <row r="722" spans="1:9" x14ac:dyDescent="0.25">
      <c r="A722" s="10" t="s">
        <v>6</v>
      </c>
      <c r="B722" s="10" t="s">
        <v>1405</v>
      </c>
      <c r="C722" s="10" t="s">
        <v>1406</v>
      </c>
      <c r="D722" s="11">
        <v>96</v>
      </c>
      <c r="E722" s="11">
        <v>96</v>
      </c>
      <c r="F722" s="11">
        <v>0.432</v>
      </c>
      <c r="G722" s="12">
        <f t="shared" si="33"/>
        <v>0.432</v>
      </c>
      <c r="H722" s="19" t="str">
        <f t="shared" si="34"/>
        <v>CONFORME</v>
      </c>
      <c r="I722" s="20"/>
    </row>
    <row r="723" spans="1:9" x14ac:dyDescent="0.25">
      <c r="A723" s="14" t="s">
        <v>6</v>
      </c>
      <c r="B723" s="14" t="s">
        <v>1407</v>
      </c>
      <c r="C723" s="14" t="s">
        <v>1408</v>
      </c>
      <c r="D723" s="15">
        <v>8</v>
      </c>
      <c r="E723" s="15">
        <v>8</v>
      </c>
      <c r="F723" s="15">
        <v>0.39800000000000002</v>
      </c>
      <c r="G723" s="16">
        <f t="shared" si="33"/>
        <v>0.39800000000000002</v>
      </c>
      <c r="H723" s="17" t="str">
        <f t="shared" si="34"/>
        <v>CONFORME</v>
      </c>
      <c r="I723" s="18"/>
    </row>
    <row r="724" spans="1:9" x14ac:dyDescent="0.25">
      <c r="A724" s="10" t="s">
        <v>6</v>
      </c>
      <c r="B724" s="10" t="s">
        <v>1409</v>
      </c>
      <c r="C724" s="10" t="s">
        <v>1410</v>
      </c>
      <c r="D724" s="11">
        <v>176</v>
      </c>
      <c r="E724" s="11">
        <v>176</v>
      </c>
      <c r="F724" s="11">
        <v>0.30199999999999999</v>
      </c>
      <c r="G724" s="12">
        <f t="shared" si="33"/>
        <v>0.30199999999999999</v>
      </c>
      <c r="H724" s="19" t="str">
        <f t="shared" si="34"/>
        <v>CONFORME</v>
      </c>
      <c r="I724" s="20"/>
    </row>
    <row r="725" spans="1:9" x14ac:dyDescent="0.25">
      <c r="A725" s="14" t="s">
        <v>6</v>
      </c>
      <c r="B725" s="14" t="s">
        <v>1411</v>
      </c>
      <c r="C725" s="14" t="s">
        <v>1412</v>
      </c>
      <c r="D725" s="15">
        <v>96</v>
      </c>
      <c r="E725" s="15">
        <v>96</v>
      </c>
      <c r="F725" s="15">
        <v>0.28100000000000003</v>
      </c>
      <c r="G725" s="16">
        <f t="shared" si="33"/>
        <v>0.28100000000000003</v>
      </c>
      <c r="H725" s="17" t="str">
        <f t="shared" si="34"/>
        <v>CONFORME</v>
      </c>
      <c r="I725" s="18"/>
    </row>
    <row r="726" spans="1:9" x14ac:dyDescent="0.25">
      <c r="A726" s="10" t="s">
        <v>6</v>
      </c>
      <c r="B726" s="10" t="s">
        <v>1413</v>
      </c>
      <c r="C726" s="10" t="s">
        <v>1414</v>
      </c>
      <c r="D726" s="11">
        <v>232</v>
      </c>
      <c r="E726" s="11">
        <v>232</v>
      </c>
      <c r="F726" s="11">
        <v>0.28299999999999997</v>
      </c>
      <c r="G726" s="12">
        <f t="shared" si="33"/>
        <v>0.28299999999999997</v>
      </c>
      <c r="H726" s="19" t="str">
        <f t="shared" si="34"/>
        <v>CONFORME</v>
      </c>
      <c r="I726" s="20"/>
    </row>
    <row r="727" spans="1:9" x14ac:dyDescent="0.25">
      <c r="A727" s="14" t="s">
        <v>6</v>
      </c>
      <c r="B727" s="14" t="s">
        <v>1415</v>
      </c>
      <c r="C727" s="14" t="s">
        <v>1416</v>
      </c>
      <c r="D727" s="15">
        <v>88</v>
      </c>
      <c r="E727" s="15">
        <v>88</v>
      </c>
      <c r="F727" s="15">
        <v>0</v>
      </c>
      <c r="G727" s="16">
        <f t="shared" si="33"/>
        <v>0.17199999999999999</v>
      </c>
      <c r="H727" s="17" t="str">
        <f t="shared" si="34"/>
        <v>REVISAR</v>
      </c>
      <c r="I727" s="18"/>
    </row>
    <row r="728" spans="1:9" x14ac:dyDescent="0.25">
      <c r="A728" s="10" t="s">
        <v>6</v>
      </c>
      <c r="B728" s="10" t="s">
        <v>1417</v>
      </c>
      <c r="C728" s="10" t="s">
        <v>1418</v>
      </c>
      <c r="D728" s="11">
        <v>8</v>
      </c>
      <c r="E728" s="11">
        <v>8</v>
      </c>
      <c r="F728" s="11">
        <v>0.34200000000000003</v>
      </c>
      <c r="G728" s="12">
        <f t="shared" si="33"/>
        <v>0.34200000000000003</v>
      </c>
      <c r="H728" s="19" t="str">
        <f t="shared" si="34"/>
        <v>CONFORME</v>
      </c>
      <c r="I728" s="20"/>
    </row>
    <row r="729" spans="1:9" x14ac:dyDescent="0.25">
      <c r="A729" s="14" t="s">
        <v>6</v>
      </c>
      <c r="B729" s="14" t="s">
        <v>1419</v>
      </c>
      <c r="C729" s="14" t="s">
        <v>1420</v>
      </c>
      <c r="D729" s="15">
        <v>8</v>
      </c>
      <c r="E729" s="15">
        <v>8</v>
      </c>
      <c r="F729" s="15">
        <v>0</v>
      </c>
      <c r="G729" s="16">
        <f t="shared" si="33"/>
        <v>0.38600000000000001</v>
      </c>
      <c r="H729" s="17" t="str">
        <f t="shared" si="34"/>
        <v>REVISAR</v>
      </c>
      <c r="I729" s="18"/>
    </row>
    <row r="730" spans="1:9" x14ac:dyDescent="0.25">
      <c r="A730" s="10" t="s">
        <v>6</v>
      </c>
      <c r="B730" s="10" t="s">
        <v>1421</v>
      </c>
      <c r="C730" s="10" t="s">
        <v>1422</v>
      </c>
      <c r="D730" s="11">
        <v>52</v>
      </c>
      <c r="E730" s="11">
        <v>52</v>
      </c>
      <c r="F730" s="11">
        <v>0.308</v>
      </c>
      <c r="G730" s="12">
        <f t="shared" si="33"/>
        <v>0.308</v>
      </c>
      <c r="H730" s="19" t="str">
        <f t="shared" si="34"/>
        <v>CONFORME</v>
      </c>
      <c r="I730" s="20"/>
    </row>
    <row r="731" spans="1:9" x14ac:dyDescent="0.25">
      <c r="A731" s="14" t="s">
        <v>6</v>
      </c>
      <c r="B731" s="14" t="s">
        <v>1423</v>
      </c>
      <c r="C731" s="14" t="s">
        <v>1424</v>
      </c>
      <c r="D731" s="15">
        <v>212</v>
      </c>
      <c r="E731" s="15">
        <v>212</v>
      </c>
      <c r="F731" s="15">
        <v>0.34</v>
      </c>
      <c r="G731" s="16">
        <f t="shared" si="33"/>
        <v>0.34</v>
      </c>
      <c r="H731" s="17" t="str">
        <f t="shared" si="34"/>
        <v>CONFORME</v>
      </c>
      <c r="I731" s="18"/>
    </row>
    <row r="732" spans="1:9" x14ac:dyDescent="0.25">
      <c r="A732" s="10" t="s">
        <v>6</v>
      </c>
      <c r="B732" s="10" t="s">
        <v>1425</v>
      </c>
      <c r="C732" s="10" t="s">
        <v>1426</v>
      </c>
      <c r="D732" s="11">
        <v>4</v>
      </c>
      <c r="E732" s="11">
        <v>4</v>
      </c>
      <c r="F732" s="11">
        <v>0.48</v>
      </c>
      <c r="G732" s="12">
        <f t="shared" si="33"/>
        <v>0.48</v>
      </c>
      <c r="H732" s="19" t="str">
        <f t="shared" si="34"/>
        <v>CONFORME</v>
      </c>
      <c r="I732" s="20"/>
    </row>
    <row r="733" spans="1:9" x14ac:dyDescent="0.25">
      <c r="A733" s="14" t="s">
        <v>6</v>
      </c>
      <c r="B733" s="14" t="s">
        <v>1427</v>
      </c>
      <c r="C733" s="14" t="s">
        <v>1428</v>
      </c>
      <c r="D733" s="15">
        <v>10</v>
      </c>
      <c r="E733" s="15">
        <v>10</v>
      </c>
      <c r="F733" s="15">
        <v>0.32900000000000001</v>
      </c>
      <c r="G733" s="16">
        <f t="shared" si="33"/>
        <v>0.32900000000000001</v>
      </c>
      <c r="H733" s="17" t="str">
        <f t="shared" si="34"/>
        <v>CONFORME</v>
      </c>
      <c r="I733" s="18"/>
    </row>
    <row r="734" spans="1:9" x14ac:dyDescent="0.25">
      <c r="A734" s="10" t="s">
        <v>6</v>
      </c>
      <c r="B734" s="10" t="s">
        <v>1429</v>
      </c>
      <c r="C734" s="10" t="s">
        <v>1430</v>
      </c>
      <c r="D734" s="11">
        <v>8</v>
      </c>
      <c r="E734" s="11">
        <v>8</v>
      </c>
      <c r="F734" s="11">
        <v>0.33100000000000002</v>
      </c>
      <c r="G734" s="12">
        <f t="shared" si="33"/>
        <v>0.33100000000000002</v>
      </c>
      <c r="H734" s="19" t="str">
        <f t="shared" si="34"/>
        <v>CONFORME</v>
      </c>
      <c r="I734" s="20"/>
    </row>
    <row r="735" spans="1:9" x14ac:dyDescent="0.25">
      <c r="A735" s="14" t="s">
        <v>6</v>
      </c>
      <c r="B735" s="14" t="s">
        <v>1431</v>
      </c>
      <c r="C735" s="14" t="s">
        <v>1432</v>
      </c>
      <c r="D735" s="15">
        <v>32</v>
      </c>
      <c r="E735" s="15">
        <v>32</v>
      </c>
      <c r="F735" s="15">
        <v>0.26400000000000001</v>
      </c>
      <c r="G735" s="16">
        <f t="shared" si="33"/>
        <v>0.26400000000000001</v>
      </c>
      <c r="H735" s="17" t="str">
        <f t="shared" si="34"/>
        <v>CONFORME</v>
      </c>
      <c r="I735" s="18"/>
    </row>
    <row r="736" spans="1:9" x14ac:dyDescent="0.25">
      <c r="A736" s="10" t="s">
        <v>6</v>
      </c>
      <c r="B736" s="10" t="s">
        <v>1433</v>
      </c>
      <c r="C736" s="10" t="s">
        <v>1434</v>
      </c>
      <c r="D736" s="11">
        <v>4</v>
      </c>
      <c r="E736" s="11">
        <v>4</v>
      </c>
      <c r="F736" s="11">
        <v>0.26800000000000002</v>
      </c>
      <c r="G736" s="12">
        <f t="shared" si="33"/>
        <v>0.26800000000000002</v>
      </c>
      <c r="H736" s="19" t="str">
        <f t="shared" si="34"/>
        <v>CONFORME</v>
      </c>
      <c r="I736" s="20"/>
    </row>
    <row r="737" spans="1:9" x14ac:dyDescent="0.25">
      <c r="A737" s="14" t="s">
        <v>6</v>
      </c>
      <c r="B737" s="14" t="s">
        <v>1435</v>
      </c>
      <c r="C737" s="14" t="s">
        <v>1436</v>
      </c>
      <c r="D737" s="15">
        <v>24</v>
      </c>
      <c r="E737" s="15">
        <v>24</v>
      </c>
      <c r="F737" s="15">
        <v>0.40500000000000003</v>
      </c>
      <c r="G737" s="16">
        <f t="shared" si="33"/>
        <v>0.40500000000000003</v>
      </c>
      <c r="H737" s="17" t="str">
        <f t="shared" si="34"/>
        <v>CONFORME</v>
      </c>
      <c r="I737" s="18"/>
    </row>
    <row r="738" spans="1:9" x14ac:dyDescent="0.25">
      <c r="A738" s="10" t="s">
        <v>6</v>
      </c>
      <c r="B738" s="10" t="s">
        <v>1437</v>
      </c>
      <c r="C738" s="10" t="s">
        <v>1438</v>
      </c>
      <c r="D738" s="11">
        <v>56</v>
      </c>
      <c r="E738" s="11">
        <v>56</v>
      </c>
      <c r="F738" s="11">
        <v>0.27800000000000002</v>
      </c>
      <c r="G738" s="12">
        <f t="shared" si="33"/>
        <v>0.27800000000000002</v>
      </c>
      <c r="H738" s="19" t="str">
        <f t="shared" si="34"/>
        <v>CONFORME</v>
      </c>
      <c r="I738" s="20"/>
    </row>
    <row r="739" spans="1:9" x14ac:dyDescent="0.25">
      <c r="A739" s="14" t="s">
        <v>6</v>
      </c>
      <c r="B739" s="14" t="s">
        <v>1439</v>
      </c>
      <c r="C739" s="14" t="s">
        <v>1440</v>
      </c>
      <c r="D739" s="15">
        <v>20</v>
      </c>
      <c r="E739" s="15">
        <v>20</v>
      </c>
      <c r="F739" s="15">
        <v>0.24299999999999999</v>
      </c>
      <c r="G739" s="16">
        <f t="shared" si="33"/>
        <v>0.24299999999999999</v>
      </c>
      <c r="H739" s="17" t="str">
        <f t="shared" si="34"/>
        <v>CONFORME</v>
      </c>
      <c r="I739" s="18"/>
    </row>
    <row r="740" spans="1:9" x14ac:dyDescent="0.25">
      <c r="A740" s="10" t="s">
        <v>6</v>
      </c>
      <c r="B740" s="10" t="s">
        <v>1441</v>
      </c>
      <c r="C740" s="10" t="s">
        <v>1442</v>
      </c>
      <c r="D740" s="11">
        <v>12</v>
      </c>
      <c r="E740" s="11">
        <v>12</v>
      </c>
      <c r="F740" s="11">
        <v>0.39600000000000002</v>
      </c>
      <c r="G740" s="12">
        <f t="shared" si="33"/>
        <v>0.39600000000000002</v>
      </c>
      <c r="H740" s="19" t="str">
        <f t="shared" si="34"/>
        <v>CONFORME</v>
      </c>
      <c r="I740" s="20"/>
    </row>
    <row r="741" spans="1:9" x14ac:dyDescent="0.25">
      <c r="A741" s="14" t="s">
        <v>6</v>
      </c>
      <c r="B741" s="14" t="s">
        <v>1443</v>
      </c>
      <c r="C741" s="14" t="s">
        <v>1444</v>
      </c>
      <c r="D741" s="15">
        <v>4</v>
      </c>
      <c r="E741" s="15">
        <v>4</v>
      </c>
      <c r="F741" s="15">
        <v>0.30599999999999999</v>
      </c>
      <c r="G741" s="16">
        <f t="shared" si="33"/>
        <v>0.30599999999999999</v>
      </c>
      <c r="H741" s="17" t="str">
        <f t="shared" si="34"/>
        <v>CONFORME</v>
      </c>
      <c r="I741" s="18"/>
    </row>
    <row r="742" spans="1:9" x14ac:dyDescent="0.25">
      <c r="A742" s="10" t="s">
        <v>6</v>
      </c>
      <c r="B742" s="10" t="s">
        <v>1445</v>
      </c>
      <c r="C742" s="10" t="s">
        <v>1446</v>
      </c>
      <c r="D742" s="11">
        <v>78</v>
      </c>
      <c r="E742" s="11">
        <v>78</v>
      </c>
      <c r="F742" s="11">
        <v>0.74099999999999999</v>
      </c>
      <c r="G742" s="12">
        <f t="shared" si="33"/>
        <v>0.74099999999999999</v>
      </c>
      <c r="H742" s="19" t="str">
        <f t="shared" si="34"/>
        <v>CONFORME</v>
      </c>
      <c r="I742" s="20"/>
    </row>
    <row r="743" spans="1:9" x14ac:dyDescent="0.25">
      <c r="A743" s="14" t="s">
        <v>6</v>
      </c>
      <c r="B743" s="14" t="s">
        <v>1447</v>
      </c>
      <c r="C743" s="14" t="s">
        <v>1448</v>
      </c>
      <c r="D743" s="15">
        <v>4</v>
      </c>
      <c r="E743" s="15">
        <v>4</v>
      </c>
      <c r="F743" s="15">
        <v>0.27600000000000002</v>
      </c>
      <c r="G743" s="16">
        <f t="shared" si="33"/>
        <v>0.27600000000000002</v>
      </c>
      <c r="H743" s="17" t="str">
        <f t="shared" si="34"/>
        <v>CONFORME</v>
      </c>
      <c r="I743" s="18"/>
    </row>
    <row r="744" spans="1:9" x14ac:dyDescent="0.25">
      <c r="A744" s="10" t="s">
        <v>6</v>
      </c>
      <c r="B744" s="10" t="s">
        <v>1449</v>
      </c>
      <c r="C744" s="10" t="s">
        <v>1450</v>
      </c>
      <c r="D744" s="11">
        <v>88</v>
      </c>
      <c r="E744" s="11">
        <v>88</v>
      </c>
      <c r="F744" s="11">
        <v>0.55200000000000005</v>
      </c>
      <c r="G744" s="12">
        <f t="shared" si="33"/>
        <v>0.27600000000000002</v>
      </c>
      <c r="H744" s="11" t="str">
        <f t="shared" si="34"/>
        <v>REVISAR</v>
      </c>
      <c r="I744" s="21"/>
    </row>
    <row r="745" spans="1:9" x14ac:dyDescent="0.25">
      <c r="A745" s="14" t="s">
        <v>6</v>
      </c>
      <c r="B745" s="14" t="s">
        <v>1451</v>
      </c>
      <c r="C745" s="14" t="s">
        <v>1452</v>
      </c>
      <c r="D745" s="15">
        <v>12</v>
      </c>
      <c r="E745" s="15">
        <v>12</v>
      </c>
      <c r="F745" s="15">
        <v>0.48199999999999998</v>
      </c>
      <c r="G745" s="16">
        <f t="shared" si="33"/>
        <v>0.48199999999999998</v>
      </c>
      <c r="H745" s="15" t="str">
        <f t="shared" si="34"/>
        <v>CONFORME</v>
      </c>
      <c r="I745" s="23"/>
    </row>
    <row r="746" spans="1:9" x14ac:dyDescent="0.25">
      <c r="A746" s="10" t="s">
        <v>6</v>
      </c>
      <c r="B746" s="10" t="s">
        <v>1453</v>
      </c>
      <c r="C746" s="10" t="s">
        <v>1454</v>
      </c>
      <c r="D746" s="11">
        <v>68</v>
      </c>
      <c r="E746" s="11">
        <v>68</v>
      </c>
      <c r="F746" s="11">
        <v>0.98</v>
      </c>
      <c r="G746" s="12">
        <f t="shared" si="33"/>
        <v>0.49</v>
      </c>
      <c r="H746" s="11" t="str">
        <f t="shared" si="34"/>
        <v>REVISAR</v>
      </c>
      <c r="I746" s="21"/>
    </row>
    <row r="747" spans="1:9" x14ac:dyDescent="0.25">
      <c r="A747" s="14" t="s">
        <v>6</v>
      </c>
      <c r="B747" s="14" t="s">
        <v>1455</v>
      </c>
      <c r="C747" s="14" t="s">
        <v>1456</v>
      </c>
      <c r="D747" s="15">
        <v>12</v>
      </c>
      <c r="E747" s="15">
        <v>12</v>
      </c>
      <c r="F747" s="15">
        <v>0.98799999999999999</v>
      </c>
      <c r="G747" s="16">
        <f t="shared" si="33"/>
        <v>0.49399999999999999</v>
      </c>
      <c r="H747" s="15" t="str">
        <f t="shared" si="34"/>
        <v>REVISAR</v>
      </c>
      <c r="I747" s="22"/>
    </row>
    <row r="748" spans="1:9" x14ac:dyDescent="0.25">
      <c r="A748" s="10" t="s">
        <v>6</v>
      </c>
      <c r="B748" s="10" t="s">
        <v>1457</v>
      </c>
      <c r="C748" s="10" t="s">
        <v>1458</v>
      </c>
      <c r="D748" s="11">
        <v>6</v>
      </c>
      <c r="E748" s="11">
        <v>6</v>
      </c>
      <c r="F748" s="11">
        <v>1.3440000000000001</v>
      </c>
      <c r="G748" s="12">
        <f t="shared" si="33"/>
        <v>0.67200000000000004</v>
      </c>
      <c r="H748" s="11" t="str">
        <f t="shared" si="34"/>
        <v>REVISAR</v>
      </c>
      <c r="I748" s="21"/>
    </row>
    <row r="749" spans="1:9" x14ac:dyDescent="0.25">
      <c r="A749" s="14" t="s">
        <v>6</v>
      </c>
      <c r="B749" s="14" t="s">
        <v>1459</v>
      </c>
      <c r="C749" s="14" t="s">
        <v>1460</v>
      </c>
      <c r="D749" s="15">
        <v>32</v>
      </c>
      <c r="E749" s="15">
        <v>32</v>
      </c>
      <c r="F749" s="15">
        <v>0.33900000000000002</v>
      </c>
      <c r="G749" s="16">
        <f t="shared" si="33"/>
        <v>0.33900000000000002</v>
      </c>
      <c r="H749" s="15" t="str">
        <f t="shared" si="34"/>
        <v>CONFORME</v>
      </c>
      <c r="I749" s="23"/>
    </row>
    <row r="750" spans="1:9" x14ac:dyDescent="0.25">
      <c r="A750" s="10" t="s">
        <v>6</v>
      </c>
      <c r="B750" s="10" t="s">
        <v>1461</v>
      </c>
      <c r="C750" s="10" t="s">
        <v>1462</v>
      </c>
      <c r="D750" s="11">
        <v>4</v>
      </c>
      <c r="E750" s="11">
        <v>4</v>
      </c>
      <c r="F750" s="11">
        <v>0.215</v>
      </c>
      <c r="G750" s="12">
        <f t="shared" si="33"/>
        <v>0.215</v>
      </c>
      <c r="H750" s="19" t="str">
        <f t="shared" si="34"/>
        <v>CONFORME</v>
      </c>
      <c r="I750" s="20"/>
    </row>
    <row r="751" spans="1:9" x14ac:dyDescent="0.25">
      <c r="A751" s="14" t="s">
        <v>6</v>
      </c>
      <c r="B751" s="14" t="s">
        <v>1463</v>
      </c>
      <c r="C751" s="14" t="s">
        <v>1464</v>
      </c>
      <c r="D751" s="15">
        <v>56</v>
      </c>
      <c r="E751" s="15">
        <v>56</v>
      </c>
      <c r="F751" s="15">
        <v>0.26400000000000001</v>
      </c>
      <c r="G751" s="16">
        <f t="shared" si="33"/>
        <v>0.26400000000000001</v>
      </c>
      <c r="H751" s="17" t="str">
        <f t="shared" si="34"/>
        <v>CONFORME</v>
      </c>
      <c r="I751" s="18"/>
    </row>
    <row r="752" spans="1:9" x14ac:dyDescent="0.25">
      <c r="A752" s="10" t="s">
        <v>6</v>
      </c>
      <c r="B752" s="10" t="s">
        <v>1465</v>
      </c>
      <c r="C752" s="10" t="s">
        <v>1466</v>
      </c>
      <c r="D752" s="11">
        <v>468</v>
      </c>
      <c r="E752" s="11">
        <v>468</v>
      </c>
      <c r="F752" s="11">
        <v>0.35599999999999998</v>
      </c>
      <c r="G752" s="12">
        <f t="shared" si="33"/>
        <v>0.35599999999999998</v>
      </c>
      <c r="H752" s="19" t="str">
        <f t="shared" si="34"/>
        <v>CONFORME</v>
      </c>
      <c r="I752" s="20"/>
    </row>
    <row r="753" spans="1:9" x14ac:dyDescent="0.25">
      <c r="A753" s="14" t="s">
        <v>6</v>
      </c>
      <c r="B753" s="14" t="s">
        <v>1467</v>
      </c>
      <c r="C753" s="14" t="s">
        <v>1468</v>
      </c>
      <c r="D753" s="15">
        <v>8</v>
      </c>
      <c r="E753" s="15">
        <v>8</v>
      </c>
      <c r="F753" s="15">
        <v>0.40799999999999997</v>
      </c>
      <c r="G753" s="16">
        <f t="shared" si="33"/>
        <v>0.40799999999999997</v>
      </c>
      <c r="H753" s="17" t="str">
        <f t="shared" si="34"/>
        <v>CONFORME</v>
      </c>
      <c r="I753" s="18"/>
    </row>
    <row r="754" spans="1:9" x14ac:dyDescent="0.25">
      <c r="A754" s="10" t="s">
        <v>6</v>
      </c>
      <c r="B754" s="10" t="s">
        <v>1469</v>
      </c>
      <c r="C754" s="10" t="s">
        <v>1470</v>
      </c>
      <c r="D754" s="11">
        <v>2</v>
      </c>
      <c r="E754" s="11">
        <v>2</v>
      </c>
      <c r="F754" s="11">
        <v>0.80600000000000005</v>
      </c>
      <c r="G754" s="12">
        <f t="shared" si="33"/>
        <v>0.40300000000000002</v>
      </c>
      <c r="H754" s="11" t="str">
        <f t="shared" si="34"/>
        <v>REVISAR</v>
      </c>
      <c r="I754" s="21"/>
    </row>
    <row r="755" spans="1:9" x14ac:dyDescent="0.25">
      <c r="A755" s="14" t="s">
        <v>6</v>
      </c>
      <c r="B755" s="14" t="s">
        <v>1471</v>
      </c>
      <c r="C755" s="14" t="s">
        <v>1472</v>
      </c>
      <c r="D755" s="15">
        <v>36</v>
      </c>
      <c r="E755" s="15">
        <v>36</v>
      </c>
      <c r="F755" s="15">
        <v>0.34599999999999997</v>
      </c>
      <c r="G755" s="16">
        <f t="shared" si="33"/>
        <v>0.34599999999999997</v>
      </c>
      <c r="H755" s="15" t="str">
        <f t="shared" si="34"/>
        <v>CONFORME</v>
      </c>
      <c r="I755" s="23"/>
    </row>
    <row r="756" spans="1:9" x14ac:dyDescent="0.25">
      <c r="A756" s="10" t="s">
        <v>6</v>
      </c>
      <c r="B756" s="10" t="s">
        <v>1473</v>
      </c>
      <c r="C756" s="10" t="s">
        <v>1474</v>
      </c>
      <c r="D756" s="11">
        <v>32</v>
      </c>
      <c r="E756" s="11">
        <v>32</v>
      </c>
      <c r="F756" s="11">
        <v>0.39600000000000002</v>
      </c>
      <c r="G756" s="12">
        <f t="shared" si="33"/>
        <v>0.39600000000000002</v>
      </c>
      <c r="H756" s="19" t="str">
        <f t="shared" si="34"/>
        <v>CONFORME</v>
      </c>
      <c r="I756" s="20"/>
    </row>
    <row r="757" spans="1:9" x14ac:dyDescent="0.25">
      <c r="A757" s="14" t="s">
        <v>6</v>
      </c>
      <c r="B757" s="14" t="s">
        <v>1475</v>
      </c>
      <c r="C757" s="14" t="s">
        <v>1476</v>
      </c>
      <c r="D757" s="15">
        <v>192</v>
      </c>
      <c r="E757" s="15">
        <v>192</v>
      </c>
      <c r="F757" s="15">
        <v>1.232</v>
      </c>
      <c r="G757" s="16">
        <f t="shared" si="33"/>
        <v>0.61599999999999999</v>
      </c>
      <c r="H757" s="15" t="str">
        <f t="shared" si="34"/>
        <v>REVISAR</v>
      </c>
      <c r="I757" s="22"/>
    </row>
    <row r="758" spans="1:9" x14ac:dyDescent="0.25">
      <c r="A758" s="10" t="s">
        <v>6</v>
      </c>
      <c r="B758" s="10" t="s">
        <v>1477</v>
      </c>
      <c r="C758" s="10" t="s">
        <v>1478</v>
      </c>
      <c r="D758" s="11">
        <v>4</v>
      </c>
      <c r="E758" s="11">
        <v>4</v>
      </c>
      <c r="F758" s="11">
        <v>0.27400000000000002</v>
      </c>
      <c r="G758" s="12">
        <f t="shared" si="33"/>
        <v>0.27400000000000002</v>
      </c>
      <c r="H758" s="11" t="str">
        <f t="shared" si="34"/>
        <v>CONFORME</v>
      </c>
      <c r="I758" s="13"/>
    </row>
    <row r="759" spans="1:9" x14ac:dyDescent="0.25">
      <c r="A759" s="14" t="s">
        <v>6</v>
      </c>
      <c r="B759" s="14" t="s">
        <v>1479</v>
      </c>
      <c r="C759" s="14" t="s">
        <v>1480</v>
      </c>
      <c r="D759" s="15">
        <v>24</v>
      </c>
      <c r="E759" s="15">
        <v>24</v>
      </c>
      <c r="F759" s="15">
        <v>0.33300000000000002</v>
      </c>
      <c r="G759" s="16">
        <f t="shared" si="33"/>
        <v>0.33300000000000002</v>
      </c>
      <c r="H759" s="17" t="str">
        <f t="shared" si="34"/>
        <v>CONFORME</v>
      </c>
      <c r="I759" s="18"/>
    </row>
    <row r="760" spans="1:9" x14ac:dyDescent="0.25">
      <c r="A760" s="10" t="s">
        <v>6</v>
      </c>
      <c r="B760" s="10" t="s">
        <v>1481</v>
      </c>
      <c r="C760" s="10" t="s">
        <v>1482</v>
      </c>
      <c r="D760" s="11">
        <v>4</v>
      </c>
      <c r="E760" s="11">
        <v>4</v>
      </c>
      <c r="F760" s="11">
        <v>0.33</v>
      </c>
      <c r="G760" s="12">
        <f t="shared" si="33"/>
        <v>0.33</v>
      </c>
      <c r="H760" s="19" t="str">
        <f t="shared" si="34"/>
        <v>CONFORME</v>
      </c>
      <c r="I760" s="20"/>
    </row>
    <row r="761" spans="1:9" x14ac:dyDescent="0.25">
      <c r="A761" s="14" t="s">
        <v>6</v>
      </c>
      <c r="B761" s="14" t="s">
        <v>1483</v>
      </c>
      <c r="C761" s="14" t="s">
        <v>1484</v>
      </c>
      <c r="D761" s="15">
        <v>4</v>
      </c>
      <c r="E761" s="15">
        <v>4</v>
      </c>
      <c r="F761" s="15">
        <v>0.76</v>
      </c>
      <c r="G761" s="16">
        <f t="shared" si="33"/>
        <v>0.38</v>
      </c>
      <c r="H761" s="15" t="str">
        <f t="shared" si="34"/>
        <v>REVISAR</v>
      </c>
      <c r="I761" s="22"/>
    </row>
    <row r="762" spans="1:9" x14ac:dyDescent="0.25">
      <c r="A762" s="10" t="s">
        <v>6</v>
      </c>
      <c r="B762" s="10" t="s">
        <v>9024</v>
      </c>
      <c r="C762" s="10" t="s">
        <v>9025</v>
      </c>
      <c r="D762" s="11">
        <v>8</v>
      </c>
      <c r="E762" s="11">
        <v>8</v>
      </c>
      <c r="F762" s="11">
        <v>0.95599999999999996</v>
      </c>
      <c r="G762" s="12">
        <f t="shared" si="33"/>
        <v>0.47799999999999998</v>
      </c>
      <c r="H762" s="11" t="str">
        <f t="shared" si="34"/>
        <v>REVISAR</v>
      </c>
      <c r="I762" s="21"/>
    </row>
    <row r="763" spans="1:9" x14ac:dyDescent="0.25">
      <c r="A763" s="14" t="s">
        <v>6</v>
      </c>
      <c r="B763" s="14" t="s">
        <v>1485</v>
      </c>
      <c r="C763" s="14" t="s">
        <v>1486</v>
      </c>
      <c r="D763" s="15">
        <v>30</v>
      </c>
      <c r="E763" s="15">
        <v>30</v>
      </c>
      <c r="F763" s="15">
        <v>0.23699999999999999</v>
      </c>
      <c r="G763" s="16">
        <f t="shared" si="33"/>
        <v>0.23699999999999999</v>
      </c>
      <c r="H763" s="15" t="str">
        <f t="shared" si="34"/>
        <v>CONFORME</v>
      </c>
      <c r="I763" s="23"/>
    </row>
    <row r="764" spans="1:9" x14ac:dyDescent="0.25">
      <c r="A764" s="10" t="s">
        <v>6</v>
      </c>
      <c r="B764" s="10" t="s">
        <v>1487</v>
      </c>
      <c r="C764" s="10" t="s">
        <v>1488</v>
      </c>
      <c r="D764" s="11">
        <v>28</v>
      </c>
      <c r="E764" s="11">
        <v>28</v>
      </c>
      <c r="F764" s="11">
        <v>0.27300000000000002</v>
      </c>
      <c r="G764" s="12">
        <f t="shared" si="33"/>
        <v>0.27300000000000002</v>
      </c>
      <c r="H764" s="19" t="str">
        <f t="shared" si="34"/>
        <v>CONFORME</v>
      </c>
      <c r="I764" s="20"/>
    </row>
    <row r="765" spans="1:9" x14ac:dyDescent="0.25">
      <c r="A765" s="14" t="s">
        <v>6</v>
      </c>
      <c r="B765" s="14" t="s">
        <v>1489</v>
      </c>
      <c r="C765" s="14" t="s">
        <v>1490</v>
      </c>
      <c r="D765" s="15">
        <v>8</v>
      </c>
      <c r="E765" s="15">
        <v>8</v>
      </c>
      <c r="F765" s="15">
        <v>0.63800000000000001</v>
      </c>
      <c r="G765" s="16">
        <f t="shared" ref="G765:G828" si="35">VLOOKUP(B765,DATAPESOS,6,FALSE)</f>
        <v>0.31900000000000001</v>
      </c>
      <c r="H765" s="15" t="str">
        <f t="shared" si="34"/>
        <v>REVISAR</v>
      </c>
      <c r="I765" s="22"/>
    </row>
    <row r="766" spans="1:9" x14ac:dyDescent="0.25">
      <c r="A766" s="10" t="s">
        <v>6</v>
      </c>
      <c r="B766" s="10" t="s">
        <v>1491</v>
      </c>
      <c r="C766" s="10" t="s">
        <v>1492</v>
      </c>
      <c r="D766" s="11">
        <v>6</v>
      </c>
      <c r="E766" s="11">
        <v>6</v>
      </c>
      <c r="F766" s="11">
        <v>0.56999999999999995</v>
      </c>
      <c r="G766" s="12">
        <f t="shared" si="35"/>
        <v>0.28499999999999998</v>
      </c>
      <c r="H766" s="11" t="str">
        <f t="shared" si="34"/>
        <v>REVISAR</v>
      </c>
      <c r="I766" s="21"/>
    </row>
    <row r="767" spans="1:9" x14ac:dyDescent="0.25">
      <c r="A767" s="14" t="s">
        <v>6</v>
      </c>
      <c r="B767" s="14" t="s">
        <v>1493</v>
      </c>
      <c r="C767" s="14" t="s">
        <v>1494</v>
      </c>
      <c r="D767" s="15">
        <v>20</v>
      </c>
      <c r="E767" s="15">
        <v>20</v>
      </c>
      <c r="F767" s="15">
        <v>0.64</v>
      </c>
      <c r="G767" s="16">
        <f t="shared" si="35"/>
        <v>0.32</v>
      </c>
      <c r="H767" s="15" t="str">
        <f t="shared" si="34"/>
        <v>REVISAR</v>
      </c>
      <c r="I767" s="22"/>
    </row>
    <row r="768" spans="1:9" x14ac:dyDescent="0.25">
      <c r="A768" s="10" t="s">
        <v>6</v>
      </c>
      <c r="B768" s="10" t="s">
        <v>1495</v>
      </c>
      <c r="C768" s="10" t="s">
        <v>1496</v>
      </c>
      <c r="D768" s="11">
        <v>48</v>
      </c>
      <c r="E768" s="11">
        <v>48</v>
      </c>
      <c r="F768" s="11">
        <v>0.29599999999999999</v>
      </c>
      <c r="G768" s="12">
        <f t="shared" si="35"/>
        <v>0.29599999999999999</v>
      </c>
      <c r="H768" s="11" t="str">
        <f t="shared" si="34"/>
        <v>CONFORME</v>
      </c>
      <c r="I768" s="13"/>
    </row>
    <row r="769" spans="1:9" x14ac:dyDescent="0.25">
      <c r="A769" s="14" t="s">
        <v>6</v>
      </c>
      <c r="B769" s="14" t="s">
        <v>1497</v>
      </c>
      <c r="C769" s="14" t="s">
        <v>1498</v>
      </c>
      <c r="D769" s="15">
        <v>200</v>
      </c>
      <c r="E769" s="15">
        <v>200</v>
      </c>
      <c r="F769" s="15">
        <v>0.32700000000000001</v>
      </c>
      <c r="G769" s="16">
        <f t="shared" si="35"/>
        <v>0.32700000000000001</v>
      </c>
      <c r="H769" s="17" t="str">
        <f t="shared" si="34"/>
        <v>CONFORME</v>
      </c>
      <c r="I769" s="18"/>
    </row>
    <row r="770" spans="1:9" x14ac:dyDescent="0.25">
      <c r="A770" s="10" t="s">
        <v>6</v>
      </c>
      <c r="B770" s="10" t="s">
        <v>1499</v>
      </c>
      <c r="C770" s="10" t="s">
        <v>1500</v>
      </c>
      <c r="D770" s="11">
        <v>4</v>
      </c>
      <c r="E770" s="11">
        <v>4</v>
      </c>
      <c r="F770" s="11">
        <v>0.36899999999999999</v>
      </c>
      <c r="G770" s="12">
        <f t="shared" si="35"/>
        <v>0.36899999999999999</v>
      </c>
      <c r="H770" s="19" t="str">
        <f t="shared" si="34"/>
        <v>CONFORME</v>
      </c>
      <c r="I770" s="20"/>
    </row>
    <row r="771" spans="1:9" x14ac:dyDescent="0.25">
      <c r="A771" s="14" t="s">
        <v>6</v>
      </c>
      <c r="B771" s="14" t="s">
        <v>1501</v>
      </c>
      <c r="C771" s="14" t="s">
        <v>1502</v>
      </c>
      <c r="D771" s="15">
        <v>10</v>
      </c>
      <c r="E771" s="15">
        <v>10</v>
      </c>
      <c r="F771" s="15">
        <v>1.5509999999999999</v>
      </c>
      <c r="G771" s="16">
        <f t="shared" si="35"/>
        <v>0.51700000000000002</v>
      </c>
      <c r="H771" s="15" t="str">
        <f t="shared" ref="H771:H834" si="36">IF(F771=G771,"CONFORME","REVISAR")</f>
        <v>REVISAR</v>
      </c>
      <c r="I771" s="22"/>
    </row>
    <row r="772" spans="1:9" x14ac:dyDescent="0.25">
      <c r="A772" s="10" t="s">
        <v>6</v>
      </c>
      <c r="B772" s="10" t="s">
        <v>1503</v>
      </c>
      <c r="C772" s="10" t="s">
        <v>1504</v>
      </c>
      <c r="D772" s="11">
        <v>8</v>
      </c>
      <c r="E772" s="11">
        <v>8</v>
      </c>
      <c r="F772" s="11">
        <v>0.38500000000000001</v>
      </c>
      <c r="G772" s="12">
        <f t="shared" si="35"/>
        <v>0.38500000000000001</v>
      </c>
      <c r="H772" s="11" t="str">
        <f t="shared" si="36"/>
        <v>CONFORME</v>
      </c>
      <c r="I772" s="13"/>
    </row>
    <row r="773" spans="1:9" x14ac:dyDescent="0.25">
      <c r="A773" s="14" t="s">
        <v>6</v>
      </c>
      <c r="B773" s="14" t="s">
        <v>1505</v>
      </c>
      <c r="C773" s="14" t="s">
        <v>1506</v>
      </c>
      <c r="D773" s="15">
        <v>36</v>
      </c>
      <c r="E773" s="15">
        <v>36</v>
      </c>
      <c r="F773" s="15">
        <v>0.27100000000000002</v>
      </c>
      <c r="G773" s="16">
        <f t="shared" si="35"/>
        <v>0.27100000000000002</v>
      </c>
      <c r="H773" s="17" t="str">
        <f t="shared" si="36"/>
        <v>CONFORME</v>
      </c>
      <c r="I773" s="18"/>
    </row>
    <row r="774" spans="1:9" x14ac:dyDescent="0.25">
      <c r="A774" s="10" t="s">
        <v>6</v>
      </c>
      <c r="B774" s="10" t="s">
        <v>1507</v>
      </c>
      <c r="C774" s="10" t="s">
        <v>1508</v>
      </c>
      <c r="D774" s="11">
        <v>8</v>
      </c>
      <c r="E774" s="11">
        <v>8</v>
      </c>
      <c r="F774" s="11">
        <v>0.27</v>
      </c>
      <c r="G774" s="12">
        <f t="shared" si="35"/>
        <v>0.27</v>
      </c>
      <c r="H774" s="19" t="str">
        <f t="shared" si="36"/>
        <v>CONFORME</v>
      </c>
      <c r="I774" s="20"/>
    </row>
    <row r="775" spans="1:9" x14ac:dyDescent="0.25">
      <c r="A775" s="14" t="s">
        <v>6</v>
      </c>
      <c r="B775" s="14" t="s">
        <v>1509</v>
      </c>
      <c r="C775" s="14" t="s">
        <v>1510</v>
      </c>
      <c r="D775" s="15">
        <v>20</v>
      </c>
      <c r="E775" s="15">
        <v>20</v>
      </c>
      <c r="F775" s="15">
        <v>0.27400000000000002</v>
      </c>
      <c r="G775" s="16">
        <f t="shared" si="35"/>
        <v>0.27400000000000002</v>
      </c>
      <c r="H775" s="17" t="str">
        <f t="shared" si="36"/>
        <v>CONFORME</v>
      </c>
      <c r="I775" s="18"/>
    </row>
    <row r="776" spans="1:9" x14ac:dyDescent="0.25">
      <c r="A776" s="10" t="s">
        <v>6</v>
      </c>
      <c r="B776" s="10" t="s">
        <v>1511</v>
      </c>
      <c r="C776" s="10" t="s">
        <v>1512</v>
      </c>
      <c r="D776" s="11">
        <v>20</v>
      </c>
      <c r="E776" s="11">
        <v>20</v>
      </c>
      <c r="F776" s="11">
        <v>0.39200000000000002</v>
      </c>
      <c r="G776" s="12">
        <f t="shared" si="35"/>
        <v>0.39200000000000002</v>
      </c>
      <c r="H776" s="19" t="str">
        <f t="shared" si="36"/>
        <v>CONFORME</v>
      </c>
      <c r="I776" s="20"/>
    </row>
    <row r="777" spans="1:9" x14ac:dyDescent="0.25">
      <c r="A777" s="14" t="s">
        <v>6</v>
      </c>
      <c r="B777" s="14" t="s">
        <v>1513</v>
      </c>
      <c r="C777" s="14" t="s">
        <v>1514</v>
      </c>
      <c r="D777" s="15">
        <v>72</v>
      </c>
      <c r="E777" s="15">
        <v>72</v>
      </c>
      <c r="F777" s="15">
        <v>0.32100000000000001</v>
      </c>
      <c r="G777" s="16">
        <f t="shared" si="35"/>
        <v>0.32100000000000001</v>
      </c>
      <c r="H777" s="17" t="str">
        <f t="shared" si="36"/>
        <v>CONFORME</v>
      </c>
      <c r="I777" s="18"/>
    </row>
    <row r="778" spans="1:9" x14ac:dyDescent="0.25">
      <c r="A778" s="10" t="s">
        <v>6</v>
      </c>
      <c r="B778" s="10" t="s">
        <v>1515</v>
      </c>
      <c r="C778" s="10" t="s">
        <v>1516</v>
      </c>
      <c r="D778" s="11">
        <v>628</v>
      </c>
      <c r="E778" s="11">
        <v>628</v>
      </c>
      <c r="F778" s="11">
        <v>0.32100000000000001</v>
      </c>
      <c r="G778" s="12">
        <f t="shared" si="35"/>
        <v>0.32100000000000001</v>
      </c>
      <c r="H778" s="19" t="str">
        <f t="shared" si="36"/>
        <v>CONFORME</v>
      </c>
      <c r="I778" s="20"/>
    </row>
    <row r="779" spans="1:9" x14ac:dyDescent="0.25">
      <c r="A779" s="14" t="s">
        <v>6</v>
      </c>
      <c r="B779" s="14" t="s">
        <v>1517</v>
      </c>
      <c r="C779" s="14" t="s">
        <v>1518</v>
      </c>
      <c r="D779" s="15">
        <v>28</v>
      </c>
      <c r="E779" s="15">
        <v>28</v>
      </c>
      <c r="F779" s="15">
        <v>0.35499999999999998</v>
      </c>
      <c r="G779" s="16">
        <f t="shared" si="35"/>
        <v>0.35499999999999998</v>
      </c>
      <c r="H779" s="17" t="str">
        <f t="shared" si="36"/>
        <v>CONFORME</v>
      </c>
      <c r="I779" s="18"/>
    </row>
    <row r="780" spans="1:9" x14ac:dyDescent="0.25">
      <c r="A780" s="10" t="s">
        <v>6</v>
      </c>
      <c r="B780" s="10" t="s">
        <v>1519</v>
      </c>
      <c r="C780" s="10" t="s">
        <v>1520</v>
      </c>
      <c r="D780" s="11">
        <v>12</v>
      </c>
      <c r="E780" s="11">
        <v>12</v>
      </c>
      <c r="F780" s="11">
        <v>0.68</v>
      </c>
      <c r="G780" s="12">
        <f t="shared" si="35"/>
        <v>0.34</v>
      </c>
      <c r="H780" s="11" t="str">
        <f t="shared" si="36"/>
        <v>REVISAR</v>
      </c>
      <c r="I780" s="21"/>
    </row>
    <row r="781" spans="1:9" x14ac:dyDescent="0.25">
      <c r="A781" s="14" t="s">
        <v>6</v>
      </c>
      <c r="B781" s="14" t="s">
        <v>1521</v>
      </c>
      <c r="C781" s="14" t="s">
        <v>1522</v>
      </c>
      <c r="D781" s="15">
        <v>92</v>
      </c>
      <c r="E781" s="15">
        <v>92</v>
      </c>
      <c r="F781" s="15">
        <v>0.372</v>
      </c>
      <c r="G781" s="16">
        <f t="shared" si="35"/>
        <v>0.372</v>
      </c>
      <c r="H781" s="15" t="str">
        <f t="shared" si="36"/>
        <v>CONFORME</v>
      </c>
      <c r="I781" s="23"/>
    </row>
    <row r="782" spans="1:9" x14ac:dyDescent="0.25">
      <c r="A782" s="10" t="s">
        <v>6</v>
      </c>
      <c r="B782" s="10" t="s">
        <v>1523</v>
      </c>
      <c r="C782" s="10" t="s">
        <v>1524</v>
      </c>
      <c r="D782" s="11">
        <v>4</v>
      </c>
      <c r="E782" s="11">
        <v>4</v>
      </c>
      <c r="F782" s="11">
        <v>0.752</v>
      </c>
      <c r="G782" s="12">
        <f t="shared" si="35"/>
        <v>0.376</v>
      </c>
      <c r="H782" s="11" t="str">
        <f t="shared" si="36"/>
        <v>REVISAR</v>
      </c>
      <c r="I782" s="21"/>
    </row>
    <row r="783" spans="1:9" x14ac:dyDescent="0.25">
      <c r="A783" s="14" t="s">
        <v>6</v>
      </c>
      <c r="B783" s="14" t="s">
        <v>1525</v>
      </c>
      <c r="C783" s="14" t="s">
        <v>1526</v>
      </c>
      <c r="D783" s="15">
        <v>16</v>
      </c>
      <c r="E783" s="15">
        <v>16</v>
      </c>
      <c r="F783" s="15">
        <v>0</v>
      </c>
      <c r="G783" s="16">
        <f t="shared" si="35"/>
        <v>0.46400000000000002</v>
      </c>
      <c r="H783" s="15" t="str">
        <f t="shared" si="36"/>
        <v>REVISAR</v>
      </c>
      <c r="I783" s="23"/>
    </row>
    <row r="784" spans="1:9" x14ac:dyDescent="0.25">
      <c r="A784" s="10" t="s">
        <v>6</v>
      </c>
      <c r="B784" s="10" t="s">
        <v>1527</v>
      </c>
      <c r="C784" s="10" t="s">
        <v>1528</v>
      </c>
      <c r="D784" s="11">
        <v>784</v>
      </c>
      <c r="E784" s="11">
        <v>784</v>
      </c>
      <c r="F784" s="11">
        <v>0.21199999999999999</v>
      </c>
      <c r="G784" s="12">
        <f t="shared" si="35"/>
        <v>0.21199999999999999</v>
      </c>
      <c r="H784" s="19" t="str">
        <f t="shared" si="36"/>
        <v>CONFORME</v>
      </c>
      <c r="I784" s="20"/>
    </row>
    <row r="785" spans="1:9" x14ac:dyDescent="0.25">
      <c r="A785" s="14" t="s">
        <v>6</v>
      </c>
      <c r="B785" s="14" t="s">
        <v>1529</v>
      </c>
      <c r="C785" s="14" t="s">
        <v>1530</v>
      </c>
      <c r="D785" s="15">
        <v>532</v>
      </c>
      <c r="E785" s="15">
        <v>532</v>
      </c>
      <c r="F785" s="15">
        <v>0.21</v>
      </c>
      <c r="G785" s="16">
        <f t="shared" si="35"/>
        <v>0.21</v>
      </c>
      <c r="H785" s="17" t="str">
        <f t="shared" si="36"/>
        <v>CONFORME</v>
      </c>
      <c r="I785" s="18"/>
    </row>
    <row r="786" spans="1:9" x14ac:dyDescent="0.25">
      <c r="A786" s="10" t="s">
        <v>6</v>
      </c>
      <c r="B786" s="10" t="s">
        <v>1531</v>
      </c>
      <c r="C786" s="10" t="s">
        <v>1532</v>
      </c>
      <c r="D786" s="11">
        <v>96</v>
      </c>
      <c r="E786" s="11">
        <v>96</v>
      </c>
      <c r="F786" s="11">
        <v>0.6</v>
      </c>
      <c r="G786" s="12">
        <f t="shared" si="35"/>
        <v>0.3</v>
      </c>
      <c r="H786" s="11" t="str">
        <f t="shared" si="36"/>
        <v>REVISAR</v>
      </c>
      <c r="I786" s="21"/>
    </row>
    <row r="787" spans="1:9" x14ac:dyDescent="0.25">
      <c r="A787" s="14" t="s">
        <v>6</v>
      </c>
      <c r="B787" s="14" t="s">
        <v>1533</v>
      </c>
      <c r="C787" s="14" t="s">
        <v>1534</v>
      </c>
      <c r="D787" s="15">
        <v>4</v>
      </c>
      <c r="E787" s="15">
        <v>4</v>
      </c>
      <c r="F787" s="15">
        <v>0.6</v>
      </c>
      <c r="G787" s="16">
        <f t="shared" si="35"/>
        <v>0.3</v>
      </c>
      <c r="H787" s="15" t="str">
        <f t="shared" si="36"/>
        <v>REVISAR</v>
      </c>
      <c r="I787" s="22"/>
    </row>
    <row r="788" spans="1:9" x14ac:dyDescent="0.25">
      <c r="A788" s="10" t="s">
        <v>6</v>
      </c>
      <c r="B788" s="10" t="s">
        <v>1535</v>
      </c>
      <c r="C788" s="10" t="s">
        <v>1536</v>
      </c>
      <c r="D788" s="11">
        <v>4</v>
      </c>
      <c r="E788" s="11">
        <v>4</v>
      </c>
      <c r="F788" s="11">
        <v>0.23100000000000001</v>
      </c>
      <c r="G788" s="12">
        <f t="shared" si="35"/>
        <v>0.46200000000000002</v>
      </c>
      <c r="H788" s="11" t="str">
        <f t="shared" si="36"/>
        <v>REVISAR</v>
      </c>
      <c r="I788" s="21"/>
    </row>
    <row r="789" spans="1:9" x14ac:dyDescent="0.25">
      <c r="A789" s="14" t="s">
        <v>6</v>
      </c>
      <c r="B789" s="14" t="s">
        <v>1537</v>
      </c>
      <c r="C789" s="14" t="s">
        <v>1538</v>
      </c>
      <c r="D789" s="15">
        <v>30</v>
      </c>
      <c r="E789" s="15">
        <v>30</v>
      </c>
      <c r="F789" s="15">
        <v>1.8640000000000001</v>
      </c>
      <c r="G789" s="16">
        <f t="shared" si="35"/>
        <v>0.93200000000000005</v>
      </c>
      <c r="H789" s="15" t="str">
        <f t="shared" si="36"/>
        <v>REVISAR</v>
      </c>
      <c r="I789" s="22"/>
    </row>
    <row r="790" spans="1:9" x14ac:dyDescent="0.25">
      <c r="A790" s="10" t="s">
        <v>6</v>
      </c>
      <c r="B790" s="10" t="s">
        <v>1539</v>
      </c>
      <c r="C790" s="10" t="s">
        <v>1540</v>
      </c>
      <c r="D790" s="11">
        <v>4</v>
      </c>
      <c r="E790" s="11">
        <v>4</v>
      </c>
      <c r="F790" s="11">
        <v>0.67200000000000004</v>
      </c>
      <c r="G790" s="12">
        <f t="shared" si="35"/>
        <v>0.33600000000000002</v>
      </c>
      <c r="H790" s="11" t="str">
        <f t="shared" si="36"/>
        <v>REVISAR</v>
      </c>
      <c r="I790" s="21"/>
    </row>
    <row r="791" spans="1:9" x14ac:dyDescent="0.25">
      <c r="A791" s="14" t="s">
        <v>6</v>
      </c>
      <c r="B791" s="14" t="s">
        <v>1541</v>
      </c>
      <c r="C791" s="14" t="s">
        <v>1542</v>
      </c>
      <c r="D791" s="15">
        <v>464</v>
      </c>
      <c r="E791" s="15">
        <v>464</v>
      </c>
      <c r="F791" s="15">
        <v>0.30199999999999999</v>
      </c>
      <c r="G791" s="16">
        <f t="shared" si="35"/>
        <v>0.30199999999999999</v>
      </c>
      <c r="H791" s="15" t="str">
        <f t="shared" si="36"/>
        <v>CONFORME</v>
      </c>
      <c r="I791" s="23"/>
    </row>
    <row r="792" spans="1:9" x14ac:dyDescent="0.25">
      <c r="A792" s="10" t="s">
        <v>6</v>
      </c>
      <c r="B792" s="10" t="s">
        <v>1543</v>
      </c>
      <c r="C792" s="10" t="s">
        <v>1544</v>
      </c>
      <c r="D792" s="11">
        <v>64</v>
      </c>
      <c r="E792" s="11">
        <v>64</v>
      </c>
      <c r="F792" s="11">
        <v>0.32</v>
      </c>
      <c r="G792" s="12">
        <f t="shared" si="35"/>
        <v>0.32</v>
      </c>
      <c r="H792" s="19" t="str">
        <f t="shared" si="36"/>
        <v>CONFORME</v>
      </c>
      <c r="I792" s="20"/>
    </row>
    <row r="793" spans="1:9" x14ac:dyDescent="0.25">
      <c r="A793" s="14" t="s">
        <v>6</v>
      </c>
      <c r="B793" s="14" t="s">
        <v>1545</v>
      </c>
      <c r="C793" s="14" t="s">
        <v>1546</v>
      </c>
      <c r="D793" s="15">
        <v>4</v>
      </c>
      <c r="E793" s="15">
        <v>4</v>
      </c>
      <c r="F793" s="15">
        <v>0.32</v>
      </c>
      <c r="G793" s="16">
        <f t="shared" si="35"/>
        <v>0.32</v>
      </c>
      <c r="H793" s="17" t="str">
        <f t="shared" si="36"/>
        <v>CONFORME</v>
      </c>
      <c r="I793" s="18"/>
    </row>
    <row r="794" spans="1:9" x14ac:dyDescent="0.25">
      <c r="A794" s="10" t="s">
        <v>6</v>
      </c>
      <c r="B794" s="10" t="s">
        <v>1547</v>
      </c>
      <c r="C794" s="10" t="s">
        <v>1548</v>
      </c>
      <c r="D794" s="11">
        <v>4</v>
      </c>
      <c r="E794" s="11">
        <v>4</v>
      </c>
      <c r="F794" s="11">
        <v>0.38600000000000001</v>
      </c>
      <c r="G794" s="12">
        <f t="shared" si="35"/>
        <v>0.38600000000000001</v>
      </c>
      <c r="H794" s="19" t="str">
        <f t="shared" si="36"/>
        <v>CONFORME</v>
      </c>
      <c r="I794" s="20"/>
    </row>
    <row r="795" spans="1:9" x14ac:dyDescent="0.25">
      <c r="A795" s="14" t="s">
        <v>6</v>
      </c>
      <c r="B795" s="14" t="s">
        <v>1549</v>
      </c>
      <c r="C795" s="14" t="s">
        <v>1550</v>
      </c>
      <c r="D795" s="15">
        <v>32</v>
      </c>
      <c r="E795" s="15">
        <v>32</v>
      </c>
      <c r="F795" s="15">
        <v>0.159</v>
      </c>
      <c r="G795" s="16">
        <f t="shared" si="35"/>
        <v>0.159</v>
      </c>
      <c r="H795" s="17" t="str">
        <f t="shared" si="36"/>
        <v>CONFORME</v>
      </c>
      <c r="I795" s="18"/>
    </row>
    <row r="796" spans="1:9" x14ac:dyDescent="0.25">
      <c r="A796" s="10" t="s">
        <v>6</v>
      </c>
      <c r="B796" s="10" t="s">
        <v>1551</v>
      </c>
      <c r="C796" s="10" t="s">
        <v>1552</v>
      </c>
      <c r="D796" s="11">
        <v>28</v>
      </c>
      <c r="E796" s="11">
        <v>28</v>
      </c>
      <c r="F796" s="11">
        <v>0.375</v>
      </c>
      <c r="G796" s="12">
        <f t="shared" si="35"/>
        <v>0.375</v>
      </c>
      <c r="H796" s="19" t="str">
        <f t="shared" si="36"/>
        <v>CONFORME</v>
      </c>
      <c r="I796" s="20"/>
    </row>
    <row r="797" spans="1:9" x14ac:dyDescent="0.25">
      <c r="A797" s="14" t="s">
        <v>6</v>
      </c>
      <c r="B797" s="14" t="s">
        <v>1553</v>
      </c>
      <c r="C797" s="14" t="s">
        <v>1554</v>
      </c>
      <c r="D797" s="15">
        <v>4</v>
      </c>
      <c r="E797" s="15">
        <v>4</v>
      </c>
      <c r="F797" s="15">
        <v>0.375</v>
      </c>
      <c r="G797" s="16">
        <f t="shared" si="35"/>
        <v>0.375</v>
      </c>
      <c r="H797" s="17" t="str">
        <f t="shared" si="36"/>
        <v>CONFORME</v>
      </c>
      <c r="I797" s="18"/>
    </row>
    <row r="798" spans="1:9" x14ac:dyDescent="0.25">
      <c r="A798" s="10" t="s">
        <v>6</v>
      </c>
      <c r="B798" s="10" t="s">
        <v>1555</v>
      </c>
      <c r="C798" s="10" t="s">
        <v>1556</v>
      </c>
      <c r="D798" s="11">
        <v>12</v>
      </c>
      <c r="E798" s="11">
        <v>12</v>
      </c>
      <c r="F798" s="11">
        <v>0.25700000000000001</v>
      </c>
      <c r="G798" s="12">
        <f t="shared" si="35"/>
        <v>0.25700000000000001</v>
      </c>
      <c r="H798" s="19" t="str">
        <f t="shared" si="36"/>
        <v>CONFORME</v>
      </c>
      <c r="I798" s="20"/>
    </row>
    <row r="799" spans="1:9" x14ac:dyDescent="0.25">
      <c r="A799" s="14" t="s">
        <v>6</v>
      </c>
      <c r="B799" s="14" t="s">
        <v>1557</v>
      </c>
      <c r="C799" s="14" t="s">
        <v>1558</v>
      </c>
      <c r="D799" s="15">
        <v>32</v>
      </c>
      <c r="E799" s="15">
        <v>32</v>
      </c>
      <c r="F799" s="15">
        <v>0.30499999999999999</v>
      </c>
      <c r="G799" s="16">
        <f t="shared" si="35"/>
        <v>0.30499999999999999</v>
      </c>
      <c r="H799" s="17" t="str">
        <f t="shared" si="36"/>
        <v>CONFORME</v>
      </c>
      <c r="I799" s="18"/>
    </row>
    <row r="800" spans="1:9" x14ac:dyDescent="0.25">
      <c r="A800" s="10" t="s">
        <v>6</v>
      </c>
      <c r="B800" s="10" t="s">
        <v>1559</v>
      </c>
      <c r="C800" s="10" t="s">
        <v>1560</v>
      </c>
      <c r="D800" s="11">
        <v>352</v>
      </c>
      <c r="E800" s="11">
        <v>352</v>
      </c>
      <c r="F800" s="11">
        <v>0.30099999999999999</v>
      </c>
      <c r="G800" s="12">
        <f t="shared" si="35"/>
        <v>0.30099999999999999</v>
      </c>
      <c r="H800" s="19" t="str">
        <f t="shared" si="36"/>
        <v>CONFORME</v>
      </c>
      <c r="I800" s="20"/>
    </row>
    <row r="801" spans="1:9" x14ac:dyDescent="0.25">
      <c r="A801" s="14" t="s">
        <v>6</v>
      </c>
      <c r="B801" s="14" t="s">
        <v>1561</v>
      </c>
      <c r="C801" s="14" t="s">
        <v>1562</v>
      </c>
      <c r="D801" s="15">
        <v>4</v>
      </c>
      <c r="E801" s="15">
        <v>4</v>
      </c>
      <c r="F801" s="15">
        <v>0.65600000000000003</v>
      </c>
      <c r="G801" s="16">
        <f t="shared" si="35"/>
        <v>0.32800000000000001</v>
      </c>
      <c r="H801" s="15" t="str">
        <f t="shared" si="36"/>
        <v>REVISAR</v>
      </c>
      <c r="I801" s="22"/>
    </row>
    <row r="802" spans="1:9" x14ac:dyDescent="0.25">
      <c r="A802" s="10" t="s">
        <v>6</v>
      </c>
      <c r="B802" s="10" t="s">
        <v>1563</v>
      </c>
      <c r="C802" s="10" t="s">
        <v>1564</v>
      </c>
      <c r="D802" s="11">
        <v>4</v>
      </c>
      <c r="E802" s="11">
        <v>4</v>
      </c>
      <c r="F802" s="11">
        <v>0.81200000000000006</v>
      </c>
      <c r="G802" s="12">
        <f t="shared" si="35"/>
        <v>0.40600000000000003</v>
      </c>
      <c r="H802" s="11" t="str">
        <f t="shared" si="36"/>
        <v>REVISAR</v>
      </c>
      <c r="I802" s="21"/>
    </row>
    <row r="803" spans="1:9" x14ac:dyDescent="0.25">
      <c r="A803" s="14" t="s">
        <v>6</v>
      </c>
      <c r="B803" s="14" t="s">
        <v>1565</v>
      </c>
      <c r="C803" s="14" t="s">
        <v>1566</v>
      </c>
      <c r="D803" s="15">
        <v>4</v>
      </c>
      <c r="E803" s="15">
        <v>4</v>
      </c>
      <c r="F803" s="15">
        <v>0.39800000000000002</v>
      </c>
      <c r="G803" s="16">
        <f t="shared" si="35"/>
        <v>0.39800000000000002</v>
      </c>
      <c r="H803" s="15" t="str">
        <f t="shared" si="36"/>
        <v>CONFORME</v>
      </c>
      <c r="I803" s="23"/>
    </row>
    <row r="804" spans="1:9" x14ac:dyDescent="0.25">
      <c r="A804" s="10" t="s">
        <v>6</v>
      </c>
      <c r="B804" s="10" t="s">
        <v>1567</v>
      </c>
      <c r="C804" s="10" t="s">
        <v>1568</v>
      </c>
      <c r="D804" s="11">
        <v>120</v>
      </c>
      <c r="E804" s="11">
        <v>120</v>
      </c>
      <c r="F804" s="11">
        <v>0.36199999999999999</v>
      </c>
      <c r="G804" s="12">
        <f t="shared" si="35"/>
        <v>0.36199999999999999</v>
      </c>
      <c r="H804" s="19" t="str">
        <f t="shared" si="36"/>
        <v>CONFORME</v>
      </c>
      <c r="I804" s="20"/>
    </row>
    <row r="805" spans="1:9" x14ac:dyDescent="0.25">
      <c r="A805" s="14" t="s">
        <v>6</v>
      </c>
      <c r="B805" s="14" t="s">
        <v>1569</v>
      </c>
      <c r="C805" s="14" t="s">
        <v>1570</v>
      </c>
      <c r="D805" s="15">
        <v>72</v>
      </c>
      <c r="E805" s="15">
        <v>72</v>
      </c>
      <c r="F805" s="15">
        <v>0.374</v>
      </c>
      <c r="G805" s="16">
        <f t="shared" si="35"/>
        <v>0.374</v>
      </c>
      <c r="H805" s="17" t="str">
        <f t="shared" si="36"/>
        <v>CONFORME</v>
      </c>
      <c r="I805" s="18"/>
    </row>
    <row r="806" spans="1:9" x14ac:dyDescent="0.25">
      <c r="A806" s="10" t="s">
        <v>6</v>
      </c>
      <c r="B806" s="10" t="s">
        <v>1571</v>
      </c>
      <c r="C806" s="10" t="s">
        <v>1572</v>
      </c>
      <c r="D806" s="11">
        <v>4</v>
      </c>
      <c r="E806" s="11">
        <v>4</v>
      </c>
      <c r="F806" s="11">
        <v>0.40400000000000003</v>
      </c>
      <c r="G806" s="12">
        <f t="shared" si="35"/>
        <v>0.40400000000000003</v>
      </c>
      <c r="H806" s="19" t="str">
        <f t="shared" si="36"/>
        <v>CONFORME</v>
      </c>
      <c r="I806" s="20"/>
    </row>
    <row r="807" spans="1:9" x14ac:dyDescent="0.25">
      <c r="A807" s="14" t="s">
        <v>6</v>
      </c>
      <c r="B807" s="14" t="s">
        <v>1573</v>
      </c>
      <c r="C807" s="14" t="s">
        <v>1574</v>
      </c>
      <c r="D807" s="15">
        <v>56</v>
      </c>
      <c r="E807" s="15">
        <v>56</v>
      </c>
      <c r="F807" s="15">
        <v>0.36699999999999999</v>
      </c>
      <c r="G807" s="16">
        <f t="shared" si="35"/>
        <v>0.36699999999999999</v>
      </c>
      <c r="H807" s="17" t="str">
        <f t="shared" si="36"/>
        <v>CONFORME</v>
      </c>
      <c r="I807" s="18"/>
    </row>
    <row r="808" spans="1:9" x14ac:dyDescent="0.25">
      <c r="A808" s="10" t="s">
        <v>6</v>
      </c>
      <c r="B808" s="10" t="s">
        <v>1575</v>
      </c>
      <c r="C808" s="10" t="s">
        <v>1576</v>
      </c>
      <c r="D808" s="11">
        <v>186</v>
      </c>
      <c r="E808" s="11">
        <v>186</v>
      </c>
      <c r="F808" s="11">
        <v>0.86099999999999999</v>
      </c>
      <c r="G808" s="12">
        <f t="shared" si="35"/>
        <v>0.57399999999999995</v>
      </c>
      <c r="H808" s="11" t="str">
        <f t="shared" si="36"/>
        <v>REVISAR</v>
      </c>
      <c r="I808" s="21"/>
    </row>
    <row r="809" spans="1:9" x14ac:dyDescent="0.25">
      <c r="A809" s="14" t="s">
        <v>6</v>
      </c>
      <c r="B809" s="14" t="s">
        <v>1577</v>
      </c>
      <c r="C809" s="14" t="s">
        <v>1578</v>
      </c>
      <c r="D809" s="15">
        <v>16</v>
      </c>
      <c r="E809" s="15">
        <v>16</v>
      </c>
      <c r="F809" s="15">
        <v>0.31</v>
      </c>
      <c r="G809" s="16">
        <f t="shared" si="35"/>
        <v>0.31</v>
      </c>
      <c r="H809" s="15" t="str">
        <f t="shared" si="36"/>
        <v>CONFORME</v>
      </c>
      <c r="I809" s="23"/>
    </row>
    <row r="810" spans="1:9" x14ac:dyDescent="0.25">
      <c r="A810" s="10" t="s">
        <v>6</v>
      </c>
      <c r="B810" s="10" t="s">
        <v>1579</v>
      </c>
      <c r="C810" s="10" t="s">
        <v>1580</v>
      </c>
      <c r="D810" s="11">
        <v>184</v>
      </c>
      <c r="E810" s="11">
        <v>184</v>
      </c>
      <c r="F810" s="11">
        <v>0.30599999999999999</v>
      </c>
      <c r="G810" s="12">
        <f t="shared" si="35"/>
        <v>0.30599999999999999</v>
      </c>
      <c r="H810" s="19" t="str">
        <f t="shared" si="36"/>
        <v>CONFORME</v>
      </c>
      <c r="I810" s="20"/>
    </row>
    <row r="811" spans="1:9" x14ac:dyDescent="0.25">
      <c r="A811" s="14" t="s">
        <v>6</v>
      </c>
      <c r="B811" s="14" t="s">
        <v>1581</v>
      </c>
      <c r="C811" s="14" t="s">
        <v>1582</v>
      </c>
      <c r="D811" s="15">
        <v>128</v>
      </c>
      <c r="E811" s="15">
        <v>128</v>
      </c>
      <c r="F811" s="15">
        <v>0.32500000000000001</v>
      </c>
      <c r="G811" s="16">
        <f t="shared" si="35"/>
        <v>0.32500000000000001</v>
      </c>
      <c r="H811" s="17" t="str">
        <f t="shared" si="36"/>
        <v>CONFORME</v>
      </c>
      <c r="I811" s="18"/>
    </row>
    <row r="812" spans="1:9" x14ac:dyDescent="0.25">
      <c r="A812" s="10" t="s">
        <v>6</v>
      </c>
      <c r="B812" s="10" t="s">
        <v>1583</v>
      </c>
      <c r="C812" s="10" t="s">
        <v>1584</v>
      </c>
      <c r="D812" s="11">
        <v>40</v>
      </c>
      <c r="E812" s="11">
        <v>40</v>
      </c>
      <c r="F812" s="11">
        <v>0.32300000000000001</v>
      </c>
      <c r="G812" s="12">
        <f t="shared" si="35"/>
        <v>0.32300000000000001</v>
      </c>
      <c r="H812" s="19" t="str">
        <f t="shared" si="36"/>
        <v>CONFORME</v>
      </c>
      <c r="I812" s="20"/>
    </row>
    <row r="813" spans="1:9" x14ac:dyDescent="0.25">
      <c r="A813" s="14" t="s">
        <v>6</v>
      </c>
      <c r="B813" s="14" t="s">
        <v>1585</v>
      </c>
      <c r="C813" s="14" t="s">
        <v>1586</v>
      </c>
      <c r="D813" s="15">
        <v>108</v>
      </c>
      <c r="E813" s="15">
        <v>108</v>
      </c>
      <c r="F813" s="15">
        <v>0.193</v>
      </c>
      <c r="G813" s="16">
        <f t="shared" si="35"/>
        <v>0.193</v>
      </c>
      <c r="H813" s="17" t="str">
        <f t="shared" si="36"/>
        <v>CONFORME</v>
      </c>
      <c r="I813" s="18"/>
    </row>
    <row r="814" spans="1:9" x14ac:dyDescent="0.25">
      <c r="A814" s="10" t="s">
        <v>6</v>
      </c>
      <c r="B814" s="10" t="s">
        <v>1587</v>
      </c>
      <c r="C814" s="10" t="s">
        <v>1588</v>
      </c>
      <c r="D814" s="11">
        <v>90</v>
      </c>
      <c r="E814" s="11">
        <v>90</v>
      </c>
      <c r="F814" s="11">
        <v>0.193</v>
      </c>
      <c r="G814" s="12">
        <f t="shared" si="35"/>
        <v>0.193</v>
      </c>
      <c r="H814" s="19" t="str">
        <f t="shared" si="36"/>
        <v>CONFORME</v>
      </c>
      <c r="I814" s="20"/>
    </row>
    <row r="815" spans="1:9" x14ac:dyDescent="0.25">
      <c r="A815" s="14" t="s">
        <v>6</v>
      </c>
      <c r="B815" s="14" t="s">
        <v>1589</v>
      </c>
      <c r="C815" s="14" t="s">
        <v>1590</v>
      </c>
      <c r="D815" s="15">
        <v>194</v>
      </c>
      <c r="E815" s="15">
        <v>194</v>
      </c>
      <c r="F815" s="15">
        <v>0.152</v>
      </c>
      <c r="G815" s="16">
        <f t="shared" si="35"/>
        <v>0.152</v>
      </c>
      <c r="H815" s="17" t="str">
        <f t="shared" si="36"/>
        <v>CONFORME</v>
      </c>
      <c r="I815" s="18"/>
    </row>
    <row r="816" spans="1:9" x14ac:dyDescent="0.25">
      <c r="A816" s="10" t="s">
        <v>6</v>
      </c>
      <c r="B816" s="10" t="s">
        <v>1591</v>
      </c>
      <c r="C816" s="10" t="s">
        <v>1592</v>
      </c>
      <c r="D816" s="11">
        <v>2</v>
      </c>
      <c r="E816" s="11">
        <v>2</v>
      </c>
      <c r="F816" s="11">
        <v>0.44400000000000001</v>
      </c>
      <c r="G816" s="12">
        <f t="shared" si="35"/>
        <v>0.44400000000000001</v>
      </c>
      <c r="H816" s="19" t="str">
        <f t="shared" si="36"/>
        <v>CONFORME</v>
      </c>
      <c r="I816" s="20"/>
    </row>
    <row r="817" spans="1:9" x14ac:dyDescent="0.25">
      <c r="A817" s="14" t="s">
        <v>6</v>
      </c>
      <c r="B817" s="14" t="s">
        <v>1593</v>
      </c>
      <c r="C817" s="14" t="s">
        <v>1594</v>
      </c>
      <c r="D817" s="15">
        <v>46</v>
      </c>
      <c r="E817" s="15">
        <v>46</v>
      </c>
      <c r="F817" s="15">
        <v>0.25</v>
      </c>
      <c r="G817" s="16">
        <f t="shared" si="35"/>
        <v>0.25</v>
      </c>
      <c r="H817" s="17" t="str">
        <f t="shared" si="36"/>
        <v>CONFORME</v>
      </c>
      <c r="I817" s="18"/>
    </row>
    <row r="818" spans="1:9" x14ac:dyDescent="0.25">
      <c r="A818" s="10" t="s">
        <v>6</v>
      </c>
      <c r="B818" s="10" t="s">
        <v>1595</v>
      </c>
      <c r="C818" s="10" t="s">
        <v>1596</v>
      </c>
      <c r="D818" s="11">
        <v>688</v>
      </c>
      <c r="E818" s="11">
        <v>688</v>
      </c>
      <c r="F818" s="11">
        <v>0.26300000000000001</v>
      </c>
      <c r="G818" s="12">
        <f t="shared" si="35"/>
        <v>0.26300000000000001</v>
      </c>
      <c r="H818" s="19" t="str">
        <f t="shared" si="36"/>
        <v>CONFORME</v>
      </c>
      <c r="I818" s="20"/>
    </row>
    <row r="819" spans="1:9" x14ac:dyDescent="0.25">
      <c r="A819" s="14" t="s">
        <v>6</v>
      </c>
      <c r="B819" s="14" t="s">
        <v>1597</v>
      </c>
      <c r="C819" s="14" t="s">
        <v>1598</v>
      </c>
      <c r="D819" s="15">
        <v>856</v>
      </c>
      <c r="E819" s="15">
        <v>856</v>
      </c>
      <c r="F819" s="15">
        <v>0.26200000000000001</v>
      </c>
      <c r="G819" s="16">
        <f t="shared" si="35"/>
        <v>0.26200000000000001</v>
      </c>
      <c r="H819" s="17" t="str">
        <f t="shared" si="36"/>
        <v>CONFORME</v>
      </c>
      <c r="I819" s="18"/>
    </row>
    <row r="820" spans="1:9" x14ac:dyDescent="0.25">
      <c r="A820" s="10" t="s">
        <v>6</v>
      </c>
      <c r="B820" s="10" t="s">
        <v>1599</v>
      </c>
      <c r="C820" s="10" t="s">
        <v>1600</v>
      </c>
      <c r="D820" s="11">
        <v>4</v>
      </c>
      <c r="E820" s="11">
        <v>4</v>
      </c>
      <c r="F820" s="11">
        <v>0.65200000000000002</v>
      </c>
      <c r="G820" s="12">
        <f t="shared" si="35"/>
        <v>0.32600000000000001</v>
      </c>
      <c r="H820" s="11" t="str">
        <f t="shared" si="36"/>
        <v>REVISAR</v>
      </c>
      <c r="I820" s="21"/>
    </row>
    <row r="821" spans="1:9" x14ac:dyDescent="0.25">
      <c r="A821" s="14" t="s">
        <v>6</v>
      </c>
      <c r="B821" s="14" t="s">
        <v>1601</v>
      </c>
      <c r="C821" s="14" t="s">
        <v>1602</v>
      </c>
      <c r="D821" s="15">
        <v>184</v>
      </c>
      <c r="E821" s="15">
        <v>184</v>
      </c>
      <c r="F821" s="15">
        <v>0.35</v>
      </c>
      <c r="G821" s="16">
        <f t="shared" si="35"/>
        <v>0.35</v>
      </c>
      <c r="H821" s="15" t="str">
        <f t="shared" si="36"/>
        <v>CONFORME</v>
      </c>
      <c r="I821" s="23"/>
    </row>
    <row r="822" spans="1:9" x14ac:dyDescent="0.25">
      <c r="A822" s="10" t="s">
        <v>6</v>
      </c>
      <c r="B822" s="10" t="s">
        <v>1603</v>
      </c>
      <c r="C822" s="10" t="s">
        <v>1604</v>
      </c>
      <c r="D822" s="11">
        <v>72</v>
      </c>
      <c r="E822" s="11">
        <v>72</v>
      </c>
      <c r="F822" s="11">
        <v>0.35199999999999998</v>
      </c>
      <c r="G822" s="12">
        <f t="shared" si="35"/>
        <v>0.35199999999999998</v>
      </c>
      <c r="H822" s="19" t="str">
        <f t="shared" si="36"/>
        <v>CONFORME</v>
      </c>
      <c r="I822" s="20"/>
    </row>
    <row r="823" spans="1:9" x14ac:dyDescent="0.25">
      <c r="A823" s="14" t="s">
        <v>6</v>
      </c>
      <c r="B823" s="14" t="s">
        <v>1605</v>
      </c>
      <c r="C823" s="14" t="s">
        <v>1606</v>
      </c>
      <c r="D823" s="15">
        <v>4</v>
      </c>
      <c r="E823" s="15">
        <v>4</v>
      </c>
      <c r="F823" s="15">
        <v>0.28799999999999998</v>
      </c>
      <c r="G823" s="16">
        <f t="shared" si="35"/>
        <v>0.28799999999999998</v>
      </c>
      <c r="H823" s="17" t="str">
        <f t="shared" si="36"/>
        <v>CONFORME</v>
      </c>
      <c r="I823" s="18"/>
    </row>
    <row r="824" spans="1:9" x14ac:dyDescent="0.25">
      <c r="A824" s="10" t="s">
        <v>6</v>
      </c>
      <c r="B824" s="10" t="s">
        <v>1607</v>
      </c>
      <c r="C824" s="10" t="s">
        <v>1608</v>
      </c>
      <c r="D824" s="11">
        <v>48</v>
      </c>
      <c r="E824" s="11">
        <v>48</v>
      </c>
      <c r="F824" s="11">
        <v>0.28899999999999998</v>
      </c>
      <c r="G824" s="12">
        <f t="shared" si="35"/>
        <v>0.28899999999999998</v>
      </c>
      <c r="H824" s="19" t="str">
        <f t="shared" si="36"/>
        <v>CONFORME</v>
      </c>
      <c r="I824" s="20"/>
    </row>
    <row r="825" spans="1:9" x14ac:dyDescent="0.25">
      <c r="A825" s="14" t="s">
        <v>6</v>
      </c>
      <c r="B825" s="14" t="s">
        <v>1609</v>
      </c>
      <c r="C825" s="14" t="s">
        <v>1610</v>
      </c>
      <c r="D825" s="15">
        <v>24</v>
      </c>
      <c r="E825" s="15">
        <v>24</v>
      </c>
      <c r="F825" s="15">
        <v>0</v>
      </c>
      <c r="G825" s="16">
        <f t="shared" si="35"/>
        <v>0.3</v>
      </c>
      <c r="H825" s="17" t="str">
        <f t="shared" si="36"/>
        <v>REVISAR</v>
      </c>
      <c r="I825" s="18"/>
    </row>
    <row r="826" spans="1:9" x14ac:dyDescent="0.25">
      <c r="A826" s="10" t="s">
        <v>6</v>
      </c>
      <c r="B826" s="10" t="s">
        <v>1611</v>
      </c>
      <c r="C826" s="10" t="s">
        <v>1612</v>
      </c>
      <c r="D826" s="11">
        <v>32</v>
      </c>
      <c r="E826" s="11">
        <v>32</v>
      </c>
      <c r="F826" s="11">
        <v>0.28499999999999998</v>
      </c>
      <c r="G826" s="12">
        <f t="shared" si="35"/>
        <v>0.28499999999999998</v>
      </c>
      <c r="H826" s="19" t="str">
        <f t="shared" si="36"/>
        <v>CONFORME</v>
      </c>
      <c r="I826" s="20"/>
    </row>
    <row r="827" spans="1:9" x14ac:dyDescent="0.25">
      <c r="A827" s="14" t="s">
        <v>6</v>
      </c>
      <c r="B827" s="14" t="s">
        <v>1613</v>
      </c>
      <c r="C827" s="14" t="s">
        <v>1614</v>
      </c>
      <c r="D827" s="15">
        <v>36</v>
      </c>
      <c r="E827" s="15">
        <v>36</v>
      </c>
      <c r="F827" s="15">
        <v>0.25800000000000001</v>
      </c>
      <c r="G827" s="16">
        <f t="shared" si="35"/>
        <v>0.25800000000000001</v>
      </c>
      <c r="H827" s="17" t="str">
        <f t="shared" si="36"/>
        <v>CONFORME</v>
      </c>
      <c r="I827" s="18"/>
    </row>
    <row r="828" spans="1:9" x14ac:dyDescent="0.25">
      <c r="A828" s="10" t="s">
        <v>6</v>
      </c>
      <c r="B828" s="10" t="s">
        <v>1615</v>
      </c>
      <c r="C828" s="10" t="s">
        <v>1616</v>
      </c>
      <c r="D828" s="11">
        <v>16</v>
      </c>
      <c r="E828" s="11">
        <v>16</v>
      </c>
      <c r="F828" s="11">
        <v>0.25800000000000001</v>
      </c>
      <c r="G828" s="12">
        <f t="shared" si="35"/>
        <v>0.25800000000000001</v>
      </c>
      <c r="H828" s="19" t="str">
        <f t="shared" si="36"/>
        <v>CONFORME</v>
      </c>
      <c r="I828" s="20"/>
    </row>
    <row r="829" spans="1:9" x14ac:dyDescent="0.25">
      <c r="A829" s="14" t="s">
        <v>6</v>
      </c>
      <c r="B829" s="14" t="s">
        <v>1617</v>
      </c>
      <c r="C829" s="14" t="s">
        <v>1618</v>
      </c>
      <c r="D829" s="15">
        <v>16</v>
      </c>
      <c r="E829" s="15">
        <v>16</v>
      </c>
      <c r="F829" s="15">
        <v>0.221</v>
      </c>
      <c r="G829" s="16">
        <f t="shared" ref="G829:G892" si="37">VLOOKUP(B829,DATAPESOS,6,FALSE)</f>
        <v>0.221</v>
      </c>
      <c r="H829" s="17" t="str">
        <f t="shared" si="36"/>
        <v>CONFORME</v>
      </c>
      <c r="I829" s="18"/>
    </row>
    <row r="830" spans="1:9" x14ac:dyDescent="0.25">
      <c r="A830" s="10" t="s">
        <v>6</v>
      </c>
      <c r="B830" s="10" t="s">
        <v>1619</v>
      </c>
      <c r="C830" s="10" t="s">
        <v>1620</v>
      </c>
      <c r="D830" s="11">
        <v>10</v>
      </c>
      <c r="E830" s="11">
        <v>10</v>
      </c>
      <c r="F830" s="11">
        <v>0.34399999999999997</v>
      </c>
      <c r="G830" s="12">
        <f t="shared" si="37"/>
        <v>0.34399999999999997</v>
      </c>
      <c r="H830" s="19" t="str">
        <f t="shared" si="36"/>
        <v>CONFORME</v>
      </c>
      <c r="I830" s="20"/>
    </row>
    <row r="831" spans="1:9" x14ac:dyDescent="0.25">
      <c r="A831" s="14" t="s">
        <v>6</v>
      </c>
      <c r="B831" s="14" t="s">
        <v>1621</v>
      </c>
      <c r="C831" s="14" t="s">
        <v>1622</v>
      </c>
      <c r="D831" s="15">
        <v>2</v>
      </c>
      <c r="E831" s="15">
        <v>2</v>
      </c>
      <c r="F831" s="15">
        <v>0.34</v>
      </c>
      <c r="G831" s="16">
        <f t="shared" si="37"/>
        <v>0.34</v>
      </c>
      <c r="H831" s="17" t="str">
        <f t="shared" si="36"/>
        <v>CONFORME</v>
      </c>
      <c r="I831" s="18"/>
    </row>
    <row r="832" spans="1:9" x14ac:dyDescent="0.25">
      <c r="A832" s="10" t="s">
        <v>6</v>
      </c>
      <c r="B832" s="10" t="s">
        <v>1623</v>
      </c>
      <c r="C832" s="10" t="s">
        <v>1624</v>
      </c>
      <c r="D832" s="11">
        <v>4</v>
      </c>
      <c r="E832" s="11">
        <v>4</v>
      </c>
      <c r="F832" s="11">
        <v>0.46899999999999997</v>
      </c>
      <c r="G832" s="12">
        <f t="shared" si="37"/>
        <v>0.46899999999999997</v>
      </c>
      <c r="H832" s="19" t="str">
        <f t="shared" si="36"/>
        <v>CONFORME</v>
      </c>
      <c r="I832" s="20"/>
    </row>
    <row r="833" spans="1:9" x14ac:dyDescent="0.25">
      <c r="A833" s="14" t="s">
        <v>6</v>
      </c>
      <c r="B833" s="14" t="s">
        <v>1625</v>
      </c>
      <c r="C833" s="14" t="s">
        <v>1626</v>
      </c>
      <c r="D833" s="15">
        <v>8</v>
      </c>
      <c r="E833" s="15">
        <v>8</v>
      </c>
      <c r="F833" s="15">
        <v>0.13700000000000001</v>
      </c>
      <c r="G833" s="16">
        <f t="shared" si="37"/>
        <v>0.13700000000000001</v>
      </c>
      <c r="H833" s="17" t="str">
        <f t="shared" si="36"/>
        <v>CONFORME</v>
      </c>
      <c r="I833" s="18"/>
    </row>
    <row r="834" spans="1:9" x14ac:dyDescent="0.25">
      <c r="A834" s="10" t="s">
        <v>6</v>
      </c>
      <c r="B834" s="10" t="s">
        <v>1627</v>
      </c>
      <c r="C834" s="10" t="s">
        <v>1628</v>
      </c>
      <c r="D834" s="11">
        <v>12</v>
      </c>
      <c r="E834" s="11">
        <v>12</v>
      </c>
      <c r="F834" s="11">
        <v>0.40899999999999997</v>
      </c>
      <c r="G834" s="12">
        <f t="shared" si="37"/>
        <v>0.40899999999999997</v>
      </c>
      <c r="H834" s="19" t="str">
        <f t="shared" si="36"/>
        <v>CONFORME</v>
      </c>
      <c r="I834" s="20"/>
    </row>
    <row r="835" spans="1:9" x14ac:dyDescent="0.25">
      <c r="A835" s="14" t="s">
        <v>6</v>
      </c>
      <c r="B835" s="14" t="s">
        <v>1629</v>
      </c>
      <c r="C835" s="14" t="s">
        <v>1630</v>
      </c>
      <c r="D835" s="15">
        <v>16</v>
      </c>
      <c r="E835" s="15">
        <v>16</v>
      </c>
      <c r="F835" s="15">
        <v>0.29199999999999998</v>
      </c>
      <c r="G835" s="16">
        <f t="shared" si="37"/>
        <v>0.29199999999999998</v>
      </c>
      <c r="H835" s="17" t="str">
        <f t="shared" ref="H835:H898" si="38">IF(F835=G835,"CONFORME","REVISAR")</f>
        <v>CONFORME</v>
      </c>
      <c r="I835" s="18"/>
    </row>
    <row r="836" spans="1:9" x14ac:dyDescent="0.25">
      <c r="A836" s="10" t="s">
        <v>6</v>
      </c>
      <c r="B836" s="10" t="s">
        <v>1631</v>
      </c>
      <c r="C836" s="10" t="s">
        <v>1632</v>
      </c>
      <c r="D836" s="11">
        <v>32</v>
      </c>
      <c r="E836" s="11">
        <v>32</v>
      </c>
      <c r="F836" s="11">
        <v>0.41199999999999998</v>
      </c>
      <c r="G836" s="12">
        <f t="shared" si="37"/>
        <v>0.41199999999999998</v>
      </c>
      <c r="H836" s="19" t="str">
        <f t="shared" si="38"/>
        <v>CONFORME</v>
      </c>
      <c r="I836" s="20"/>
    </row>
    <row r="837" spans="1:9" x14ac:dyDescent="0.25">
      <c r="A837" s="14" t="s">
        <v>6</v>
      </c>
      <c r="B837" s="14" t="s">
        <v>1633</v>
      </c>
      <c r="C837" s="14" t="s">
        <v>1634</v>
      </c>
      <c r="D837" s="15">
        <v>140</v>
      </c>
      <c r="E837" s="15">
        <v>140</v>
      </c>
      <c r="F837" s="15">
        <v>0.38100000000000001</v>
      </c>
      <c r="G837" s="16">
        <f t="shared" si="37"/>
        <v>0.38100000000000001</v>
      </c>
      <c r="H837" s="17" t="str">
        <f t="shared" si="38"/>
        <v>CONFORME</v>
      </c>
      <c r="I837" s="18"/>
    </row>
    <row r="838" spans="1:9" x14ac:dyDescent="0.25">
      <c r="A838" s="10" t="s">
        <v>6</v>
      </c>
      <c r="B838" s="10" t="s">
        <v>1635</v>
      </c>
      <c r="C838" s="10" t="s">
        <v>1636</v>
      </c>
      <c r="D838" s="11">
        <v>32</v>
      </c>
      <c r="E838" s="11">
        <v>32</v>
      </c>
      <c r="F838" s="11">
        <v>0.42799999999999999</v>
      </c>
      <c r="G838" s="12">
        <f t="shared" si="37"/>
        <v>0.42799999999999999</v>
      </c>
      <c r="H838" s="19" t="str">
        <f t="shared" si="38"/>
        <v>CONFORME</v>
      </c>
      <c r="I838" s="20"/>
    </row>
    <row r="839" spans="1:9" x14ac:dyDescent="0.25">
      <c r="A839" s="14" t="s">
        <v>6</v>
      </c>
      <c r="B839" s="14" t="s">
        <v>1637</v>
      </c>
      <c r="C839" s="14" t="s">
        <v>1638</v>
      </c>
      <c r="D839" s="15">
        <v>20</v>
      </c>
      <c r="E839" s="15">
        <v>20</v>
      </c>
      <c r="F839" s="15">
        <v>0.71399999999999997</v>
      </c>
      <c r="G839" s="16">
        <f t="shared" si="37"/>
        <v>0.35699999999999998</v>
      </c>
      <c r="H839" s="15" t="str">
        <f t="shared" si="38"/>
        <v>REVISAR</v>
      </c>
      <c r="I839" s="22"/>
    </row>
    <row r="840" spans="1:9" x14ac:dyDescent="0.25">
      <c r="A840" s="10" t="s">
        <v>6</v>
      </c>
      <c r="B840" s="10" t="s">
        <v>1639</v>
      </c>
      <c r="C840" s="10" t="s">
        <v>1640</v>
      </c>
      <c r="D840" s="11">
        <v>48</v>
      </c>
      <c r="E840" s="11">
        <v>48</v>
      </c>
      <c r="F840" s="11">
        <v>0.35099999999999998</v>
      </c>
      <c r="G840" s="12">
        <f t="shared" si="37"/>
        <v>0.35099999999999998</v>
      </c>
      <c r="H840" s="11" t="str">
        <f t="shared" si="38"/>
        <v>CONFORME</v>
      </c>
      <c r="I840" s="13"/>
    </row>
    <row r="841" spans="1:9" x14ac:dyDescent="0.25">
      <c r="A841" s="14" t="s">
        <v>6</v>
      </c>
      <c r="B841" s="14" t="s">
        <v>1641</v>
      </c>
      <c r="C841" s="14" t="s">
        <v>1642</v>
      </c>
      <c r="D841" s="15">
        <v>52</v>
      </c>
      <c r="E841" s="15">
        <v>52</v>
      </c>
      <c r="F841" s="15">
        <v>0.38</v>
      </c>
      <c r="G841" s="16">
        <f t="shared" si="37"/>
        <v>0.38</v>
      </c>
      <c r="H841" s="17" t="str">
        <f t="shared" si="38"/>
        <v>CONFORME</v>
      </c>
      <c r="I841" s="18"/>
    </row>
    <row r="842" spans="1:9" x14ac:dyDescent="0.25">
      <c r="A842" s="10" t="s">
        <v>6</v>
      </c>
      <c r="B842" s="10" t="s">
        <v>1643</v>
      </c>
      <c r="C842" s="10" t="s">
        <v>1644</v>
      </c>
      <c r="D842" s="11">
        <v>56</v>
      </c>
      <c r="E842" s="11">
        <v>56</v>
      </c>
      <c r="F842" s="11">
        <v>0.112</v>
      </c>
      <c r="G842" s="12">
        <f t="shared" si="37"/>
        <v>0.224</v>
      </c>
      <c r="H842" s="11" t="str">
        <f t="shared" si="38"/>
        <v>REVISAR</v>
      </c>
      <c r="I842" s="21"/>
    </row>
    <row r="843" spans="1:9" x14ac:dyDescent="0.25">
      <c r="A843" s="14" t="s">
        <v>6</v>
      </c>
      <c r="B843" s="14" t="s">
        <v>1645</v>
      </c>
      <c r="C843" s="14" t="s">
        <v>1646</v>
      </c>
      <c r="D843" s="15">
        <v>208</v>
      </c>
      <c r="E843" s="15">
        <v>208</v>
      </c>
      <c r="F843" s="15">
        <v>0.111</v>
      </c>
      <c r="G843" s="16">
        <f t="shared" si="37"/>
        <v>0.222</v>
      </c>
      <c r="H843" s="15" t="str">
        <f t="shared" si="38"/>
        <v>REVISAR</v>
      </c>
      <c r="I843" s="22"/>
    </row>
    <row r="844" spans="1:9" x14ac:dyDescent="0.25">
      <c r="A844" s="10" t="s">
        <v>6</v>
      </c>
      <c r="B844" s="10" t="s">
        <v>1647</v>
      </c>
      <c r="C844" s="10" t="s">
        <v>1648</v>
      </c>
      <c r="D844" s="11">
        <v>280</v>
      </c>
      <c r="E844" s="11">
        <v>280</v>
      </c>
      <c r="F844" s="11">
        <v>0.35599999999999998</v>
      </c>
      <c r="G844" s="12">
        <f t="shared" si="37"/>
        <v>0.35599999999999998</v>
      </c>
      <c r="H844" s="11" t="str">
        <f t="shared" si="38"/>
        <v>CONFORME</v>
      </c>
      <c r="I844" s="13"/>
    </row>
    <row r="845" spans="1:9" x14ac:dyDescent="0.25">
      <c r="A845" s="14" t="s">
        <v>6</v>
      </c>
      <c r="B845" s="14" t="s">
        <v>1649</v>
      </c>
      <c r="C845" s="14" t="s">
        <v>1650</v>
      </c>
      <c r="D845" s="15">
        <v>40</v>
      </c>
      <c r="E845" s="15">
        <v>40</v>
      </c>
      <c r="F845" s="15">
        <v>0.42299999999999999</v>
      </c>
      <c r="G845" s="16">
        <f t="shared" si="37"/>
        <v>0.42299999999999999</v>
      </c>
      <c r="H845" s="17" t="str">
        <f t="shared" si="38"/>
        <v>CONFORME</v>
      </c>
      <c r="I845" s="18"/>
    </row>
    <row r="846" spans="1:9" x14ac:dyDescent="0.25">
      <c r="A846" s="10" t="s">
        <v>6</v>
      </c>
      <c r="B846" s="10" t="s">
        <v>1651</v>
      </c>
      <c r="C846" s="10" t="s">
        <v>1652</v>
      </c>
      <c r="D846" s="11">
        <v>56</v>
      </c>
      <c r="E846" s="11">
        <v>56</v>
      </c>
      <c r="F846" s="11">
        <v>0.38500000000000001</v>
      </c>
      <c r="G846" s="12">
        <f t="shared" si="37"/>
        <v>0.38500000000000001</v>
      </c>
      <c r="H846" s="19" t="str">
        <f t="shared" si="38"/>
        <v>CONFORME</v>
      </c>
      <c r="I846" s="20"/>
    </row>
    <row r="847" spans="1:9" x14ac:dyDescent="0.25">
      <c r="A847" s="14" t="s">
        <v>6</v>
      </c>
      <c r="B847" s="14" t="s">
        <v>1653</v>
      </c>
      <c r="C847" s="14" t="s">
        <v>1654</v>
      </c>
      <c r="D847" s="15">
        <v>48</v>
      </c>
      <c r="E847" s="15">
        <v>48</v>
      </c>
      <c r="F847" s="15">
        <v>0.38300000000000001</v>
      </c>
      <c r="G847" s="16">
        <f t="shared" si="37"/>
        <v>0.38300000000000001</v>
      </c>
      <c r="H847" s="17" t="str">
        <f t="shared" si="38"/>
        <v>CONFORME</v>
      </c>
      <c r="I847" s="18"/>
    </row>
    <row r="848" spans="1:9" x14ac:dyDescent="0.25">
      <c r="A848" s="10" t="s">
        <v>6</v>
      </c>
      <c r="B848" s="10" t="s">
        <v>1655</v>
      </c>
      <c r="C848" s="10" t="s">
        <v>1656</v>
      </c>
      <c r="D848" s="11">
        <v>72</v>
      </c>
      <c r="E848" s="11">
        <v>72</v>
      </c>
      <c r="F848" s="11">
        <v>1.4379999999999999</v>
      </c>
      <c r="G848" s="12">
        <f t="shared" si="37"/>
        <v>0.71899999999999997</v>
      </c>
      <c r="H848" s="11" t="str">
        <f t="shared" si="38"/>
        <v>REVISAR</v>
      </c>
      <c r="I848" s="21"/>
    </row>
    <row r="849" spans="1:9" x14ac:dyDescent="0.25">
      <c r="A849" s="14" t="s">
        <v>6</v>
      </c>
      <c r="B849" s="14" t="s">
        <v>1657</v>
      </c>
      <c r="C849" s="14" t="s">
        <v>1658</v>
      </c>
      <c r="D849" s="15">
        <v>8</v>
      </c>
      <c r="E849" s="15">
        <v>8</v>
      </c>
      <c r="F849" s="15">
        <v>0.26500000000000001</v>
      </c>
      <c r="G849" s="16">
        <f t="shared" si="37"/>
        <v>0.26500000000000001</v>
      </c>
      <c r="H849" s="15" t="str">
        <f t="shared" si="38"/>
        <v>CONFORME</v>
      </c>
      <c r="I849" s="23"/>
    </row>
    <row r="850" spans="1:9" x14ac:dyDescent="0.25">
      <c r="A850" s="10" t="s">
        <v>6</v>
      </c>
      <c r="B850" s="10" t="s">
        <v>1659</v>
      </c>
      <c r="C850" s="10" t="s">
        <v>1660</v>
      </c>
      <c r="D850" s="11">
        <v>2</v>
      </c>
      <c r="E850" s="11">
        <v>2</v>
      </c>
      <c r="F850" s="11">
        <v>0.41499999999999998</v>
      </c>
      <c r="G850" s="12">
        <f t="shared" si="37"/>
        <v>0.41499999999999998</v>
      </c>
      <c r="H850" s="19" t="str">
        <f t="shared" si="38"/>
        <v>CONFORME</v>
      </c>
      <c r="I850" s="20"/>
    </row>
    <row r="851" spans="1:9" x14ac:dyDescent="0.25">
      <c r="A851" s="14" t="s">
        <v>6</v>
      </c>
      <c r="B851" s="14" t="s">
        <v>1661</v>
      </c>
      <c r="C851" s="14" t="s">
        <v>1662</v>
      </c>
      <c r="D851" s="15">
        <v>12</v>
      </c>
      <c r="E851" s="15">
        <v>12</v>
      </c>
      <c r="F851" s="15">
        <v>0</v>
      </c>
      <c r="G851" s="16">
        <f t="shared" si="37"/>
        <v>0.4</v>
      </c>
      <c r="H851" s="17" t="str">
        <f t="shared" si="38"/>
        <v>REVISAR</v>
      </c>
      <c r="I851" s="18"/>
    </row>
    <row r="852" spans="1:9" x14ac:dyDescent="0.25">
      <c r="A852" s="10" t="s">
        <v>6</v>
      </c>
      <c r="B852" s="10" t="s">
        <v>1663</v>
      </c>
      <c r="C852" s="10" t="s">
        <v>1664</v>
      </c>
      <c r="D852" s="11">
        <v>24</v>
      </c>
      <c r="E852" s="11">
        <v>24</v>
      </c>
      <c r="F852" s="11">
        <v>0.14649999999999999</v>
      </c>
      <c r="G852" s="12">
        <f t="shared" si="37"/>
        <v>0.29299999999999998</v>
      </c>
      <c r="H852" s="11" t="str">
        <f t="shared" si="38"/>
        <v>REVISAR</v>
      </c>
      <c r="I852" s="21"/>
    </row>
    <row r="853" spans="1:9" x14ac:dyDescent="0.25">
      <c r="A853" s="14" t="s">
        <v>6</v>
      </c>
      <c r="B853" s="14" t="s">
        <v>1665</v>
      </c>
      <c r="C853" s="14" t="s">
        <v>1666</v>
      </c>
      <c r="D853" s="15">
        <v>8</v>
      </c>
      <c r="E853" s="15">
        <v>8</v>
      </c>
      <c r="F853" s="15">
        <v>0.248</v>
      </c>
      <c r="G853" s="16">
        <f t="shared" si="37"/>
        <v>0.248</v>
      </c>
      <c r="H853" s="15" t="str">
        <f t="shared" si="38"/>
        <v>CONFORME</v>
      </c>
      <c r="I853" s="23"/>
    </row>
    <row r="854" spans="1:9" x14ac:dyDescent="0.25">
      <c r="A854" s="10" t="s">
        <v>6</v>
      </c>
      <c r="B854" s="10" t="s">
        <v>1667</v>
      </c>
      <c r="C854" s="10" t="s">
        <v>1668</v>
      </c>
      <c r="D854" s="11">
        <v>52</v>
      </c>
      <c r="E854" s="11">
        <v>52</v>
      </c>
      <c r="F854" s="11">
        <v>0.40100000000000002</v>
      </c>
      <c r="G854" s="12">
        <f t="shared" si="37"/>
        <v>0.40100000000000002</v>
      </c>
      <c r="H854" s="19" t="str">
        <f t="shared" si="38"/>
        <v>CONFORME</v>
      </c>
      <c r="I854" s="20"/>
    </row>
    <row r="855" spans="1:9" x14ac:dyDescent="0.25">
      <c r="A855" s="14" t="s">
        <v>6</v>
      </c>
      <c r="B855" s="14" t="s">
        <v>1669</v>
      </c>
      <c r="C855" s="14" t="s">
        <v>1670</v>
      </c>
      <c r="D855" s="15">
        <v>20</v>
      </c>
      <c r="E855" s="15">
        <v>20</v>
      </c>
      <c r="F855" s="15">
        <v>1.04</v>
      </c>
      <c r="G855" s="16">
        <f t="shared" si="37"/>
        <v>0.52</v>
      </c>
      <c r="H855" s="15" t="str">
        <f t="shared" si="38"/>
        <v>REVISAR</v>
      </c>
      <c r="I855" s="22"/>
    </row>
    <row r="856" spans="1:9" x14ac:dyDescent="0.25">
      <c r="A856" s="10" t="s">
        <v>6</v>
      </c>
      <c r="B856" s="10" t="s">
        <v>1671</v>
      </c>
      <c r="C856" s="10" t="s">
        <v>1672</v>
      </c>
      <c r="D856" s="11">
        <v>72</v>
      </c>
      <c r="E856" s="11">
        <v>72</v>
      </c>
      <c r="F856" s="11">
        <v>0.52</v>
      </c>
      <c r="G856" s="12">
        <f t="shared" si="37"/>
        <v>0.52</v>
      </c>
      <c r="H856" s="11" t="str">
        <f t="shared" si="38"/>
        <v>CONFORME</v>
      </c>
      <c r="I856" s="13"/>
    </row>
    <row r="857" spans="1:9" x14ac:dyDescent="0.25">
      <c r="A857" s="14" t="s">
        <v>6</v>
      </c>
      <c r="B857" s="14" t="s">
        <v>1673</v>
      </c>
      <c r="C857" s="14" t="s">
        <v>1674</v>
      </c>
      <c r="D857" s="15">
        <v>24</v>
      </c>
      <c r="E857" s="15">
        <v>24</v>
      </c>
      <c r="F857" s="15">
        <v>0.439</v>
      </c>
      <c r="G857" s="16">
        <f t="shared" si="37"/>
        <v>0.439</v>
      </c>
      <c r="H857" s="17" t="str">
        <f t="shared" si="38"/>
        <v>CONFORME</v>
      </c>
      <c r="I857" s="18"/>
    </row>
    <row r="858" spans="1:9" x14ac:dyDescent="0.25">
      <c r="A858" s="10" t="s">
        <v>6</v>
      </c>
      <c r="B858" s="10" t="s">
        <v>1675</v>
      </c>
      <c r="C858" s="10" t="s">
        <v>1676</v>
      </c>
      <c r="D858" s="11">
        <v>4</v>
      </c>
      <c r="E858" s="11">
        <v>4</v>
      </c>
      <c r="F858" s="11">
        <v>0.19600000000000001</v>
      </c>
      <c r="G858" s="12">
        <f t="shared" si="37"/>
        <v>0.19600000000000001</v>
      </c>
      <c r="H858" s="19" t="str">
        <f t="shared" si="38"/>
        <v>CONFORME</v>
      </c>
      <c r="I858" s="20"/>
    </row>
    <row r="859" spans="1:9" x14ac:dyDescent="0.25">
      <c r="A859" s="14" t="s">
        <v>6</v>
      </c>
      <c r="B859" s="14" t="s">
        <v>1677</v>
      </c>
      <c r="C859" s="14" t="s">
        <v>1678</v>
      </c>
      <c r="D859" s="15">
        <v>48</v>
      </c>
      <c r="E859" s="15">
        <v>48</v>
      </c>
      <c r="F859" s="15">
        <v>0.878</v>
      </c>
      <c r="G859" s="16">
        <f t="shared" si="37"/>
        <v>0.439</v>
      </c>
      <c r="H859" s="15" t="str">
        <f t="shared" si="38"/>
        <v>REVISAR</v>
      </c>
      <c r="I859" s="22"/>
    </row>
    <row r="860" spans="1:9" x14ac:dyDescent="0.25">
      <c r="A860" s="10" t="s">
        <v>6</v>
      </c>
      <c r="B860" s="10" t="s">
        <v>1679</v>
      </c>
      <c r="C860" s="10" t="s">
        <v>1680</v>
      </c>
      <c r="D860" s="11">
        <v>4</v>
      </c>
      <c r="E860" s="11">
        <v>4</v>
      </c>
      <c r="F860" s="11">
        <v>0.33300000000000002</v>
      </c>
      <c r="G860" s="12">
        <f t="shared" si="37"/>
        <v>0.33300000000000002</v>
      </c>
      <c r="H860" s="11" t="str">
        <f t="shared" si="38"/>
        <v>CONFORME</v>
      </c>
      <c r="I860" s="13"/>
    </row>
    <row r="861" spans="1:9" x14ac:dyDescent="0.25">
      <c r="A861" s="14" t="s">
        <v>6</v>
      </c>
      <c r="B861" s="14" t="s">
        <v>1681</v>
      </c>
      <c r="C861" s="14" t="s">
        <v>1682</v>
      </c>
      <c r="D861" s="15">
        <v>108</v>
      </c>
      <c r="E861" s="15">
        <v>108</v>
      </c>
      <c r="F861" s="15">
        <v>0.749</v>
      </c>
      <c r="G861" s="16">
        <f t="shared" si="37"/>
        <v>0.749</v>
      </c>
      <c r="H861" s="17" t="str">
        <f t="shared" si="38"/>
        <v>CONFORME</v>
      </c>
      <c r="I861" s="18"/>
    </row>
    <row r="862" spans="1:9" x14ac:dyDescent="0.25">
      <c r="A862" s="10" t="s">
        <v>6</v>
      </c>
      <c r="B862" s="10" t="s">
        <v>1683</v>
      </c>
      <c r="C862" s="10" t="s">
        <v>1684</v>
      </c>
      <c r="D862" s="11">
        <v>176</v>
      </c>
      <c r="E862" s="11">
        <v>176</v>
      </c>
      <c r="F862" s="11">
        <v>0.41299999999999998</v>
      </c>
      <c r="G862" s="12">
        <f t="shared" si="37"/>
        <v>0.41299999999999998</v>
      </c>
      <c r="H862" s="19" t="str">
        <f t="shared" si="38"/>
        <v>CONFORME</v>
      </c>
      <c r="I862" s="20"/>
    </row>
    <row r="863" spans="1:9" x14ac:dyDescent="0.25">
      <c r="A863" s="14" t="s">
        <v>6</v>
      </c>
      <c r="B863" s="14" t="s">
        <v>1685</v>
      </c>
      <c r="C863" s="14" t="s">
        <v>1686</v>
      </c>
      <c r="D863" s="15">
        <v>20</v>
      </c>
      <c r="E863" s="15">
        <v>20</v>
      </c>
      <c r="F863" s="15">
        <v>0.183</v>
      </c>
      <c r="G863" s="16">
        <f t="shared" si="37"/>
        <v>0.183</v>
      </c>
      <c r="H863" s="17" t="str">
        <f t="shared" si="38"/>
        <v>CONFORME</v>
      </c>
      <c r="I863" s="18"/>
    </row>
    <row r="864" spans="1:9" x14ac:dyDescent="0.25">
      <c r="A864" s="10" t="s">
        <v>6</v>
      </c>
      <c r="B864" s="10" t="s">
        <v>1687</v>
      </c>
      <c r="C864" s="10" t="s">
        <v>1688</v>
      </c>
      <c r="D864" s="11">
        <v>7</v>
      </c>
      <c r="E864" s="11">
        <v>7</v>
      </c>
      <c r="F864" s="11">
        <v>0.437</v>
      </c>
      <c r="G864" s="12">
        <f t="shared" si="37"/>
        <v>0.437</v>
      </c>
      <c r="H864" s="19" t="str">
        <f t="shared" si="38"/>
        <v>CONFORME</v>
      </c>
      <c r="I864" s="20"/>
    </row>
    <row r="865" spans="1:9" x14ac:dyDescent="0.25">
      <c r="A865" s="14" t="s">
        <v>6</v>
      </c>
      <c r="B865" s="14" t="s">
        <v>1689</v>
      </c>
      <c r="C865" s="14" t="s">
        <v>1690</v>
      </c>
      <c r="D865" s="15">
        <v>12</v>
      </c>
      <c r="E865" s="15">
        <v>12</v>
      </c>
      <c r="F865" s="15">
        <v>1.454</v>
      </c>
      <c r="G865" s="16">
        <f t="shared" si="37"/>
        <v>0.72699999999999998</v>
      </c>
      <c r="H865" s="15" t="str">
        <f t="shared" si="38"/>
        <v>REVISAR</v>
      </c>
      <c r="I865" s="22"/>
    </row>
    <row r="866" spans="1:9" x14ac:dyDescent="0.25">
      <c r="A866" s="10" t="s">
        <v>6</v>
      </c>
      <c r="B866" s="10" t="s">
        <v>1691</v>
      </c>
      <c r="C866" s="10" t="s">
        <v>1692</v>
      </c>
      <c r="D866" s="11">
        <v>4</v>
      </c>
      <c r="E866" s="11">
        <v>4</v>
      </c>
      <c r="F866" s="11">
        <v>0.75600000000000001</v>
      </c>
      <c r="G866" s="12">
        <f t="shared" si="37"/>
        <v>0.378</v>
      </c>
      <c r="H866" s="11" t="str">
        <f t="shared" si="38"/>
        <v>REVISAR</v>
      </c>
      <c r="I866" s="21"/>
    </row>
    <row r="867" spans="1:9" x14ac:dyDescent="0.25">
      <c r="A867" s="14" t="s">
        <v>6</v>
      </c>
      <c r="B867" s="14" t="s">
        <v>1693</v>
      </c>
      <c r="C867" s="14" t="s">
        <v>1694</v>
      </c>
      <c r="D867" s="15">
        <v>8</v>
      </c>
      <c r="E867" s="15">
        <v>8</v>
      </c>
      <c r="F867" s="15">
        <v>0.34200000000000003</v>
      </c>
      <c r="G867" s="16">
        <f t="shared" si="37"/>
        <v>0.34200000000000003</v>
      </c>
      <c r="H867" s="15" t="str">
        <f t="shared" si="38"/>
        <v>CONFORME</v>
      </c>
      <c r="I867" s="23"/>
    </row>
    <row r="868" spans="1:9" x14ac:dyDescent="0.25">
      <c r="A868" s="10" t="s">
        <v>6</v>
      </c>
      <c r="B868" s="10" t="s">
        <v>1695</v>
      </c>
      <c r="C868" s="10" t="s">
        <v>1696</v>
      </c>
      <c r="D868" s="11">
        <v>32</v>
      </c>
      <c r="E868" s="11">
        <v>32</v>
      </c>
      <c r="F868" s="11">
        <v>0</v>
      </c>
      <c r="G868" s="12">
        <f t="shared" si="37"/>
        <v>0.254</v>
      </c>
      <c r="H868" s="19" t="str">
        <f t="shared" si="38"/>
        <v>REVISAR</v>
      </c>
      <c r="I868" s="20"/>
    </row>
    <row r="869" spans="1:9" x14ac:dyDescent="0.25">
      <c r="A869" s="14" t="s">
        <v>6</v>
      </c>
      <c r="B869" s="14" t="s">
        <v>1697</v>
      </c>
      <c r="C869" s="14" t="s">
        <v>1698</v>
      </c>
      <c r="D869" s="15">
        <v>32</v>
      </c>
      <c r="E869" s="15">
        <v>32</v>
      </c>
      <c r="F869" s="15">
        <v>0.438</v>
      </c>
      <c r="G869" s="16">
        <f t="shared" si="37"/>
        <v>0.438</v>
      </c>
      <c r="H869" s="17" t="str">
        <f t="shared" si="38"/>
        <v>CONFORME</v>
      </c>
      <c r="I869" s="18"/>
    </row>
    <row r="870" spans="1:9" x14ac:dyDescent="0.25">
      <c r="A870" s="10" t="s">
        <v>6</v>
      </c>
      <c r="B870" s="10" t="s">
        <v>1699</v>
      </c>
      <c r="C870" s="10" t="s">
        <v>1700</v>
      </c>
      <c r="D870" s="11">
        <v>56</v>
      </c>
      <c r="E870" s="11">
        <v>56</v>
      </c>
      <c r="F870" s="11">
        <v>0.29899999999999999</v>
      </c>
      <c r="G870" s="12">
        <f t="shared" si="37"/>
        <v>0.29899999999999999</v>
      </c>
      <c r="H870" s="19" t="str">
        <f t="shared" si="38"/>
        <v>CONFORME</v>
      </c>
      <c r="I870" s="20"/>
    </row>
    <row r="871" spans="1:9" x14ac:dyDescent="0.25">
      <c r="A871" s="14" t="s">
        <v>6</v>
      </c>
      <c r="B871" s="14" t="s">
        <v>1701</v>
      </c>
      <c r="C871" s="14" t="s">
        <v>1702</v>
      </c>
      <c r="D871" s="15">
        <v>216</v>
      </c>
      <c r="E871" s="15">
        <v>216</v>
      </c>
      <c r="F871" s="15">
        <v>0.30299999999999999</v>
      </c>
      <c r="G871" s="16">
        <f t="shared" si="37"/>
        <v>0.30299999999999999</v>
      </c>
      <c r="H871" s="17" t="str">
        <f t="shared" si="38"/>
        <v>CONFORME</v>
      </c>
      <c r="I871" s="18"/>
    </row>
    <row r="872" spans="1:9" x14ac:dyDescent="0.25">
      <c r="A872" s="10" t="s">
        <v>6</v>
      </c>
      <c r="B872" s="10" t="s">
        <v>1703</v>
      </c>
      <c r="C872" s="10" t="s">
        <v>1704</v>
      </c>
      <c r="D872" s="11">
        <v>4</v>
      </c>
      <c r="E872" s="11">
        <v>4</v>
      </c>
      <c r="F872" s="11">
        <v>1.0860000000000001</v>
      </c>
      <c r="G872" s="12">
        <f t="shared" si="37"/>
        <v>0.54300000000000004</v>
      </c>
      <c r="H872" s="11" t="str">
        <f t="shared" si="38"/>
        <v>REVISAR</v>
      </c>
      <c r="I872" s="21"/>
    </row>
    <row r="873" spans="1:9" x14ac:dyDescent="0.25">
      <c r="A873" s="14" t="s">
        <v>6</v>
      </c>
      <c r="B873" s="14" t="s">
        <v>1705</v>
      </c>
      <c r="C873" s="14" t="s">
        <v>1706</v>
      </c>
      <c r="D873" s="15">
        <v>20</v>
      </c>
      <c r="E873" s="15">
        <v>20</v>
      </c>
      <c r="F873" s="15">
        <v>0.44</v>
      </c>
      <c r="G873" s="16">
        <f t="shared" si="37"/>
        <v>0.22</v>
      </c>
      <c r="H873" s="15" t="str">
        <f t="shared" si="38"/>
        <v>REVISAR</v>
      </c>
      <c r="I873" s="22"/>
    </row>
    <row r="874" spans="1:9" x14ac:dyDescent="0.25">
      <c r="A874" s="10" t="s">
        <v>6</v>
      </c>
      <c r="B874" s="10" t="s">
        <v>1707</v>
      </c>
      <c r="C874" s="10" t="s">
        <v>1708</v>
      </c>
      <c r="D874" s="11">
        <v>24</v>
      </c>
      <c r="E874" s="11">
        <v>24</v>
      </c>
      <c r="F874" s="11">
        <v>0.432</v>
      </c>
      <c r="G874" s="12">
        <f t="shared" si="37"/>
        <v>0.432</v>
      </c>
      <c r="H874" s="11" t="str">
        <f t="shared" si="38"/>
        <v>CONFORME</v>
      </c>
      <c r="I874" s="13"/>
    </row>
    <row r="875" spans="1:9" x14ac:dyDescent="0.25">
      <c r="A875" s="14" t="s">
        <v>6</v>
      </c>
      <c r="B875" s="14" t="s">
        <v>1709</v>
      </c>
      <c r="C875" s="14" t="s">
        <v>1710</v>
      </c>
      <c r="D875" s="15">
        <v>2</v>
      </c>
      <c r="E875" s="15">
        <v>2</v>
      </c>
      <c r="F875" s="15">
        <v>0.42899999999999999</v>
      </c>
      <c r="G875" s="16">
        <f t="shared" si="37"/>
        <v>0.42899999999999999</v>
      </c>
      <c r="H875" s="17" t="str">
        <f t="shared" si="38"/>
        <v>CONFORME</v>
      </c>
      <c r="I875" s="18"/>
    </row>
    <row r="876" spans="1:9" x14ac:dyDescent="0.25">
      <c r="A876" s="10" t="s">
        <v>6</v>
      </c>
      <c r="B876" s="10" t="s">
        <v>1711</v>
      </c>
      <c r="C876" s="10" t="s">
        <v>1712</v>
      </c>
      <c r="D876" s="11">
        <v>32</v>
      </c>
      <c r="E876" s="11">
        <v>32</v>
      </c>
      <c r="F876" s="11">
        <v>0.372</v>
      </c>
      <c r="G876" s="12">
        <f t="shared" si="37"/>
        <v>0.372</v>
      </c>
      <c r="H876" s="19" t="str">
        <f t="shared" si="38"/>
        <v>CONFORME</v>
      </c>
      <c r="I876" s="20"/>
    </row>
    <row r="877" spans="1:9" x14ac:dyDescent="0.25">
      <c r="A877" s="14" t="s">
        <v>6</v>
      </c>
      <c r="B877" s="14" t="s">
        <v>1713</v>
      </c>
      <c r="C877" s="14" t="s">
        <v>1714</v>
      </c>
      <c r="D877" s="15">
        <v>168</v>
      </c>
      <c r="E877" s="15">
        <v>168</v>
      </c>
      <c r="F877" s="15">
        <v>0.26800000000000002</v>
      </c>
      <c r="G877" s="16">
        <f t="shared" si="37"/>
        <v>0.26800000000000002</v>
      </c>
      <c r="H877" s="17" t="str">
        <f t="shared" si="38"/>
        <v>CONFORME</v>
      </c>
      <c r="I877" s="18"/>
    </row>
    <row r="878" spans="1:9" x14ac:dyDescent="0.25">
      <c r="A878" s="10" t="s">
        <v>6</v>
      </c>
      <c r="B878" s="10" t="s">
        <v>1715</v>
      </c>
      <c r="C878" s="10" t="s">
        <v>1716</v>
      </c>
      <c r="D878" s="11">
        <v>624</v>
      </c>
      <c r="E878" s="11">
        <v>624</v>
      </c>
      <c r="F878" s="11">
        <v>0.27</v>
      </c>
      <c r="G878" s="12">
        <f t="shared" si="37"/>
        <v>0.27</v>
      </c>
      <c r="H878" s="19" t="str">
        <f t="shared" si="38"/>
        <v>CONFORME</v>
      </c>
      <c r="I878" s="20"/>
    </row>
    <row r="879" spans="1:9" x14ac:dyDescent="0.25">
      <c r="A879" s="14" t="s">
        <v>6</v>
      </c>
      <c r="B879" s="14" t="s">
        <v>1717</v>
      </c>
      <c r="C879" s="14" t="s">
        <v>1718</v>
      </c>
      <c r="D879" s="15">
        <v>48</v>
      </c>
      <c r="E879" s="15">
        <v>48</v>
      </c>
      <c r="F879" s="15">
        <v>1.0940000000000001</v>
      </c>
      <c r="G879" s="16">
        <f t="shared" si="37"/>
        <v>0.54700000000000004</v>
      </c>
      <c r="H879" s="15" t="str">
        <f t="shared" si="38"/>
        <v>REVISAR</v>
      </c>
      <c r="I879" s="22"/>
    </row>
    <row r="880" spans="1:9" x14ac:dyDescent="0.25">
      <c r="A880" s="10" t="s">
        <v>6</v>
      </c>
      <c r="B880" s="10" t="s">
        <v>1719</v>
      </c>
      <c r="C880" s="10" t="s">
        <v>1720</v>
      </c>
      <c r="D880" s="11">
        <v>216</v>
      </c>
      <c r="E880" s="11">
        <v>216</v>
      </c>
      <c r="F880" s="11">
        <v>1.0940000000000001</v>
      </c>
      <c r="G880" s="12">
        <f t="shared" si="37"/>
        <v>0.54700000000000004</v>
      </c>
      <c r="H880" s="11" t="str">
        <f t="shared" si="38"/>
        <v>REVISAR</v>
      </c>
      <c r="I880" s="21"/>
    </row>
    <row r="881" spans="1:9" x14ac:dyDescent="0.25">
      <c r="A881" s="14" t="s">
        <v>6</v>
      </c>
      <c r="B881" s="14" t="s">
        <v>1721</v>
      </c>
      <c r="C881" s="14" t="s">
        <v>1722</v>
      </c>
      <c r="D881" s="15">
        <v>160</v>
      </c>
      <c r="E881" s="15">
        <v>160</v>
      </c>
      <c r="F881" s="15">
        <v>0.34799999999999998</v>
      </c>
      <c r="G881" s="16">
        <f t="shared" si="37"/>
        <v>0.34799999999999998</v>
      </c>
      <c r="H881" s="15" t="str">
        <f t="shared" si="38"/>
        <v>CONFORME</v>
      </c>
      <c r="I881" s="23"/>
    </row>
    <row r="882" spans="1:9" x14ac:dyDescent="0.25">
      <c r="A882" s="10" t="s">
        <v>6</v>
      </c>
      <c r="B882" s="10" t="s">
        <v>1723</v>
      </c>
      <c r="C882" s="10" t="s">
        <v>1724</v>
      </c>
      <c r="D882" s="11">
        <v>20</v>
      </c>
      <c r="E882" s="11">
        <v>20</v>
      </c>
      <c r="F882" s="11">
        <v>0.74199999999999999</v>
      </c>
      <c r="G882" s="12">
        <f t="shared" si="37"/>
        <v>0.371</v>
      </c>
      <c r="H882" s="11" t="str">
        <f t="shared" si="38"/>
        <v>REVISAR</v>
      </c>
      <c r="I882" s="21"/>
    </row>
    <row r="883" spans="1:9" x14ac:dyDescent="0.25">
      <c r="A883" s="14" t="s">
        <v>6</v>
      </c>
      <c r="B883" s="14" t="s">
        <v>1725</v>
      </c>
      <c r="C883" s="14" t="s">
        <v>1726</v>
      </c>
      <c r="D883" s="15">
        <v>40</v>
      </c>
      <c r="E883" s="15">
        <v>40</v>
      </c>
      <c r="F883" s="15">
        <v>0.73399999999999999</v>
      </c>
      <c r="G883" s="16">
        <f t="shared" si="37"/>
        <v>0.36699999999999999</v>
      </c>
      <c r="H883" s="15" t="str">
        <f t="shared" si="38"/>
        <v>REVISAR</v>
      </c>
      <c r="I883" s="22"/>
    </row>
    <row r="884" spans="1:9" x14ac:dyDescent="0.25">
      <c r="A884" s="10" t="s">
        <v>6</v>
      </c>
      <c r="B884" s="10" t="s">
        <v>1727</v>
      </c>
      <c r="C884" s="10" t="s">
        <v>1728</v>
      </c>
      <c r="D884" s="11">
        <v>88</v>
      </c>
      <c r="E884" s="11">
        <v>88</v>
      </c>
      <c r="F884" s="11">
        <v>0.49399999999999999</v>
      </c>
      <c r="G884" s="12">
        <f t="shared" si="37"/>
        <v>0.49399999999999999</v>
      </c>
      <c r="H884" s="11" t="str">
        <f t="shared" si="38"/>
        <v>CONFORME</v>
      </c>
      <c r="I884" s="13"/>
    </row>
    <row r="885" spans="1:9" x14ac:dyDescent="0.25">
      <c r="A885" s="14" t="s">
        <v>6</v>
      </c>
      <c r="B885" s="14" t="s">
        <v>1729</v>
      </c>
      <c r="C885" s="14" t="s">
        <v>1730</v>
      </c>
      <c r="D885" s="15">
        <v>232</v>
      </c>
      <c r="E885" s="15">
        <v>232</v>
      </c>
      <c r="F885" s="15">
        <v>0.42799999999999999</v>
      </c>
      <c r="G885" s="16">
        <f t="shared" si="37"/>
        <v>0.42799999999999999</v>
      </c>
      <c r="H885" s="17" t="str">
        <f t="shared" si="38"/>
        <v>CONFORME</v>
      </c>
      <c r="I885" s="18"/>
    </row>
    <row r="886" spans="1:9" x14ac:dyDescent="0.25">
      <c r="A886" s="10" t="s">
        <v>6</v>
      </c>
      <c r="B886" s="10" t="s">
        <v>1731</v>
      </c>
      <c r="C886" s="10" t="s">
        <v>1732</v>
      </c>
      <c r="D886" s="11">
        <v>40</v>
      </c>
      <c r="E886" s="11">
        <v>40</v>
      </c>
      <c r="F886" s="11">
        <v>0.51100000000000001</v>
      </c>
      <c r="G886" s="12">
        <f t="shared" si="37"/>
        <v>0.51100000000000001</v>
      </c>
      <c r="H886" s="19" t="str">
        <f t="shared" si="38"/>
        <v>CONFORME</v>
      </c>
      <c r="I886" s="20"/>
    </row>
    <row r="887" spans="1:9" x14ac:dyDescent="0.25">
      <c r="A887" s="14" t="s">
        <v>6</v>
      </c>
      <c r="B887" s="14" t="s">
        <v>1733</v>
      </c>
      <c r="C887" s="14" t="s">
        <v>1734</v>
      </c>
      <c r="D887" s="15">
        <v>72</v>
      </c>
      <c r="E887" s="15">
        <v>72</v>
      </c>
      <c r="F887" s="15">
        <v>0.28299999999999997</v>
      </c>
      <c r="G887" s="16">
        <f t="shared" si="37"/>
        <v>0.28299999999999997</v>
      </c>
      <c r="H887" s="17" t="str">
        <f t="shared" si="38"/>
        <v>CONFORME</v>
      </c>
      <c r="I887" s="18"/>
    </row>
    <row r="888" spans="1:9" x14ac:dyDescent="0.25">
      <c r="A888" s="10" t="s">
        <v>6</v>
      </c>
      <c r="B888" s="10" t="s">
        <v>1735</v>
      </c>
      <c r="C888" s="10" t="s">
        <v>1736</v>
      </c>
      <c r="D888" s="11">
        <v>44</v>
      </c>
      <c r="E888" s="11">
        <v>44</v>
      </c>
      <c r="F888" s="11">
        <v>0.28299999999999997</v>
      </c>
      <c r="G888" s="12">
        <f t="shared" si="37"/>
        <v>0.28299999999999997</v>
      </c>
      <c r="H888" s="19" t="str">
        <f t="shared" si="38"/>
        <v>CONFORME</v>
      </c>
      <c r="I888" s="20"/>
    </row>
    <row r="889" spans="1:9" x14ac:dyDescent="0.25">
      <c r="A889" s="14" t="s">
        <v>6</v>
      </c>
      <c r="B889" s="14" t="s">
        <v>1737</v>
      </c>
      <c r="C889" s="14" t="s">
        <v>1738</v>
      </c>
      <c r="D889" s="15">
        <v>184</v>
      </c>
      <c r="E889" s="15">
        <v>184</v>
      </c>
      <c r="F889" s="15">
        <v>0.35199999999999998</v>
      </c>
      <c r="G889" s="16">
        <f t="shared" si="37"/>
        <v>0.35199999999999998</v>
      </c>
      <c r="H889" s="17" t="str">
        <f t="shared" si="38"/>
        <v>CONFORME</v>
      </c>
      <c r="I889" s="18"/>
    </row>
    <row r="890" spans="1:9" x14ac:dyDescent="0.25">
      <c r="A890" s="10" t="s">
        <v>6</v>
      </c>
      <c r="B890" s="10" t="s">
        <v>1739</v>
      </c>
      <c r="C890" s="10" t="s">
        <v>1740</v>
      </c>
      <c r="D890" s="11">
        <v>228</v>
      </c>
      <c r="E890" s="11">
        <v>228</v>
      </c>
      <c r="F890" s="11">
        <v>2.468</v>
      </c>
      <c r="G890" s="12">
        <f t="shared" si="37"/>
        <v>1.234</v>
      </c>
      <c r="H890" s="11" t="str">
        <f t="shared" si="38"/>
        <v>REVISAR</v>
      </c>
      <c r="I890" s="21"/>
    </row>
    <row r="891" spans="1:9" x14ac:dyDescent="0.25">
      <c r="A891" s="14" t="s">
        <v>6</v>
      </c>
      <c r="B891" s="14" t="s">
        <v>1741</v>
      </c>
      <c r="C891" s="14" t="s">
        <v>1742</v>
      </c>
      <c r="D891" s="15">
        <v>6</v>
      </c>
      <c r="E891" s="15">
        <v>6</v>
      </c>
      <c r="F891" s="15">
        <v>1.4159999999999999</v>
      </c>
      <c r="G891" s="16">
        <f t="shared" si="37"/>
        <v>0.70799999999999996</v>
      </c>
      <c r="H891" s="15" t="str">
        <f t="shared" si="38"/>
        <v>REVISAR</v>
      </c>
      <c r="I891" s="22"/>
    </row>
    <row r="892" spans="1:9" x14ac:dyDescent="0.25">
      <c r="A892" s="10" t="s">
        <v>6</v>
      </c>
      <c r="B892" s="10" t="s">
        <v>1743</v>
      </c>
      <c r="C892" s="10" t="s">
        <v>1744</v>
      </c>
      <c r="D892" s="11">
        <v>24</v>
      </c>
      <c r="E892" s="11">
        <v>24</v>
      </c>
      <c r="F892" s="11">
        <v>0.70699999999999996</v>
      </c>
      <c r="G892" s="12">
        <f t="shared" si="37"/>
        <v>0.70699999999999996</v>
      </c>
      <c r="H892" s="11" t="str">
        <f t="shared" si="38"/>
        <v>CONFORME</v>
      </c>
      <c r="I892" s="13"/>
    </row>
    <row r="893" spans="1:9" x14ac:dyDescent="0.25">
      <c r="A893" s="14" t="s">
        <v>6</v>
      </c>
      <c r="B893" s="14" t="s">
        <v>1745</v>
      </c>
      <c r="C893" s="14" t="s">
        <v>1746</v>
      </c>
      <c r="D893" s="15">
        <v>112</v>
      </c>
      <c r="E893" s="15">
        <v>112</v>
      </c>
      <c r="F893" s="15">
        <v>0.35799999999999998</v>
      </c>
      <c r="G893" s="16">
        <f t="shared" ref="G893:G956" si="39">VLOOKUP(B893,DATAPESOS,6,FALSE)</f>
        <v>0.35799999999999998</v>
      </c>
      <c r="H893" s="17" t="str">
        <f t="shared" si="38"/>
        <v>CONFORME</v>
      </c>
      <c r="I893" s="18"/>
    </row>
    <row r="894" spans="1:9" x14ac:dyDescent="0.25">
      <c r="A894" s="10" t="s">
        <v>6</v>
      </c>
      <c r="B894" s="10" t="s">
        <v>1747</v>
      </c>
      <c r="C894" s="10" t="s">
        <v>1748</v>
      </c>
      <c r="D894" s="11">
        <v>8</v>
      </c>
      <c r="E894" s="11">
        <v>8</v>
      </c>
      <c r="F894" s="11">
        <v>0.221</v>
      </c>
      <c r="G894" s="12">
        <f t="shared" si="39"/>
        <v>0.221</v>
      </c>
      <c r="H894" s="19" t="str">
        <f t="shared" si="38"/>
        <v>CONFORME</v>
      </c>
      <c r="I894" s="20"/>
    </row>
    <row r="895" spans="1:9" x14ac:dyDescent="0.25">
      <c r="A895" s="14" t="s">
        <v>6</v>
      </c>
      <c r="B895" s="14" t="s">
        <v>1749</v>
      </c>
      <c r="C895" s="14" t="s">
        <v>1750</v>
      </c>
      <c r="D895" s="15">
        <v>6</v>
      </c>
      <c r="E895" s="15">
        <v>6</v>
      </c>
      <c r="F895" s="15">
        <v>0.32600000000000001</v>
      </c>
      <c r="G895" s="16">
        <f t="shared" si="39"/>
        <v>0.32600000000000001</v>
      </c>
      <c r="H895" s="17" t="str">
        <f t="shared" si="38"/>
        <v>CONFORME</v>
      </c>
      <c r="I895" s="18"/>
    </row>
    <row r="896" spans="1:9" x14ac:dyDescent="0.25">
      <c r="A896" s="10" t="s">
        <v>6</v>
      </c>
      <c r="B896" s="10" t="s">
        <v>1751</v>
      </c>
      <c r="C896" s="10" t="s">
        <v>1752</v>
      </c>
      <c r="D896" s="11">
        <v>4</v>
      </c>
      <c r="E896" s="11">
        <v>4</v>
      </c>
      <c r="F896" s="11">
        <v>0.39900000000000002</v>
      </c>
      <c r="G896" s="12">
        <f t="shared" si="39"/>
        <v>0.39900000000000002</v>
      </c>
      <c r="H896" s="19" t="str">
        <f t="shared" si="38"/>
        <v>CONFORME</v>
      </c>
      <c r="I896" s="20"/>
    </row>
    <row r="897" spans="1:9" x14ac:dyDescent="0.25">
      <c r="A897" s="14" t="s">
        <v>6</v>
      </c>
      <c r="B897" s="14" t="s">
        <v>1753</v>
      </c>
      <c r="C897" s="14" t="s">
        <v>1754</v>
      </c>
      <c r="D897" s="15">
        <v>28</v>
      </c>
      <c r="E897" s="15">
        <v>28</v>
      </c>
      <c r="F897" s="15">
        <v>0.41199999999999998</v>
      </c>
      <c r="G897" s="16">
        <f t="shared" si="39"/>
        <v>0.41199999999999998</v>
      </c>
      <c r="H897" s="17" t="str">
        <f t="shared" si="38"/>
        <v>CONFORME</v>
      </c>
      <c r="I897" s="18"/>
    </row>
    <row r="898" spans="1:9" x14ac:dyDescent="0.25">
      <c r="A898" s="10" t="s">
        <v>6</v>
      </c>
      <c r="B898" s="10" t="s">
        <v>1755</v>
      </c>
      <c r="C898" s="10" t="s">
        <v>1756</v>
      </c>
      <c r="D898" s="11">
        <v>28</v>
      </c>
      <c r="E898" s="11">
        <v>28</v>
      </c>
      <c r="F898" s="11">
        <v>0.376</v>
      </c>
      <c r="G898" s="12">
        <f t="shared" si="39"/>
        <v>0.376</v>
      </c>
      <c r="H898" s="19" t="str">
        <f t="shared" si="38"/>
        <v>CONFORME</v>
      </c>
      <c r="I898" s="20"/>
    </row>
    <row r="899" spans="1:9" x14ac:dyDescent="0.25">
      <c r="A899" s="14" t="s">
        <v>6</v>
      </c>
      <c r="B899" s="14" t="s">
        <v>1757</v>
      </c>
      <c r="C899" s="14" t="s">
        <v>1758</v>
      </c>
      <c r="D899" s="15">
        <v>24</v>
      </c>
      <c r="E899" s="15">
        <v>24</v>
      </c>
      <c r="F899" s="15">
        <v>1.1160000000000001</v>
      </c>
      <c r="G899" s="16">
        <f t="shared" si="39"/>
        <v>0.55800000000000005</v>
      </c>
      <c r="H899" s="15" t="str">
        <f t="shared" ref="H899:H962" si="40">IF(F899=G899,"CONFORME","REVISAR")</f>
        <v>REVISAR</v>
      </c>
      <c r="I899" s="22"/>
    </row>
    <row r="900" spans="1:9" x14ac:dyDescent="0.25">
      <c r="A900" s="10" t="s">
        <v>6</v>
      </c>
      <c r="B900" s="10" t="s">
        <v>1759</v>
      </c>
      <c r="C900" s="10" t="s">
        <v>1760</v>
      </c>
      <c r="D900" s="11">
        <v>124</v>
      </c>
      <c r="E900" s="11">
        <v>124</v>
      </c>
      <c r="F900" s="11">
        <v>0.88200000000000001</v>
      </c>
      <c r="G900" s="12">
        <f t="shared" si="39"/>
        <v>0.441</v>
      </c>
      <c r="H900" s="11" t="str">
        <f t="shared" si="40"/>
        <v>REVISAR</v>
      </c>
      <c r="I900" s="21"/>
    </row>
    <row r="901" spans="1:9" x14ac:dyDescent="0.25">
      <c r="A901" s="14" t="s">
        <v>6</v>
      </c>
      <c r="B901" s="14" t="s">
        <v>1761</v>
      </c>
      <c r="C901" s="14" t="s">
        <v>1762</v>
      </c>
      <c r="D901" s="15">
        <v>96</v>
      </c>
      <c r="E901" s="15">
        <v>96</v>
      </c>
      <c r="F901" s="15">
        <v>0.89800000000000002</v>
      </c>
      <c r="G901" s="16">
        <f t="shared" si="39"/>
        <v>0.44900000000000001</v>
      </c>
      <c r="H901" s="15" t="str">
        <f t="shared" si="40"/>
        <v>REVISAR</v>
      </c>
      <c r="I901" s="22"/>
    </row>
    <row r="902" spans="1:9" x14ac:dyDescent="0.25">
      <c r="A902" s="10" t="s">
        <v>6</v>
      </c>
      <c r="B902" s="10" t="s">
        <v>1763</v>
      </c>
      <c r="C902" s="10" t="s">
        <v>1764</v>
      </c>
      <c r="D902" s="11">
        <v>176</v>
      </c>
      <c r="E902" s="11">
        <v>176</v>
      </c>
      <c r="F902" s="11">
        <v>0.64400000000000002</v>
      </c>
      <c r="G902" s="12">
        <f t="shared" si="39"/>
        <v>0.32200000000000001</v>
      </c>
      <c r="H902" s="11" t="str">
        <f t="shared" si="40"/>
        <v>REVISAR</v>
      </c>
      <c r="I902" s="21"/>
    </row>
    <row r="903" spans="1:9" x14ac:dyDescent="0.25">
      <c r="A903" s="14" t="s">
        <v>6</v>
      </c>
      <c r="B903" s="14" t="s">
        <v>1767</v>
      </c>
      <c r="C903" s="14" t="s">
        <v>1768</v>
      </c>
      <c r="D903" s="15">
        <v>12</v>
      </c>
      <c r="E903" s="15">
        <v>12</v>
      </c>
      <c r="F903" s="15">
        <v>1.208</v>
      </c>
      <c r="G903" s="16">
        <f t="shared" si="39"/>
        <v>0.60399999999999998</v>
      </c>
      <c r="H903" s="15" t="str">
        <f t="shared" si="40"/>
        <v>REVISAR</v>
      </c>
      <c r="I903" s="22"/>
    </row>
    <row r="904" spans="1:9" x14ac:dyDescent="0.25">
      <c r="A904" s="10" t="s">
        <v>6</v>
      </c>
      <c r="B904" s="10" t="s">
        <v>1769</v>
      </c>
      <c r="C904" s="10" t="s">
        <v>1770</v>
      </c>
      <c r="D904" s="11">
        <v>12</v>
      </c>
      <c r="E904" s="11">
        <v>12</v>
      </c>
      <c r="F904" s="11">
        <v>0.30399999999999999</v>
      </c>
      <c r="G904" s="12">
        <f t="shared" si="39"/>
        <v>0.30399999999999999</v>
      </c>
      <c r="H904" s="11" t="str">
        <f t="shared" si="40"/>
        <v>CONFORME</v>
      </c>
      <c r="I904" s="13"/>
    </row>
    <row r="905" spans="1:9" x14ac:dyDescent="0.25">
      <c r="A905" s="14" t="s">
        <v>6</v>
      </c>
      <c r="B905" s="14" t="s">
        <v>1771</v>
      </c>
      <c r="C905" s="14" t="s">
        <v>1772</v>
      </c>
      <c r="D905" s="15">
        <v>12</v>
      </c>
      <c r="E905" s="15">
        <v>12</v>
      </c>
      <c r="F905" s="15">
        <v>0.45100000000000001</v>
      </c>
      <c r="G905" s="16">
        <f t="shared" si="39"/>
        <v>0.45100000000000001</v>
      </c>
      <c r="H905" s="17" t="str">
        <f t="shared" si="40"/>
        <v>CONFORME</v>
      </c>
      <c r="I905" s="18"/>
    </row>
    <row r="906" spans="1:9" x14ac:dyDescent="0.25">
      <c r="A906" s="10" t="s">
        <v>6</v>
      </c>
      <c r="B906" s="10" t="s">
        <v>1773</v>
      </c>
      <c r="C906" s="10" t="s">
        <v>1774</v>
      </c>
      <c r="D906" s="11">
        <v>104</v>
      </c>
      <c r="E906" s="11">
        <v>104</v>
      </c>
      <c r="F906" s="11">
        <v>0.30099999999999999</v>
      </c>
      <c r="G906" s="12">
        <f t="shared" si="39"/>
        <v>0.30099999999999999</v>
      </c>
      <c r="H906" s="19" t="str">
        <f t="shared" si="40"/>
        <v>CONFORME</v>
      </c>
      <c r="I906" s="20"/>
    </row>
    <row r="907" spans="1:9" x14ac:dyDescent="0.25">
      <c r="A907" s="14" t="s">
        <v>6</v>
      </c>
      <c r="B907" s="14" t="s">
        <v>1775</v>
      </c>
      <c r="C907" s="14" t="s">
        <v>1776</v>
      </c>
      <c r="D907" s="15">
        <v>224</v>
      </c>
      <c r="E907" s="15">
        <v>224</v>
      </c>
      <c r="F907" s="15">
        <v>0.30099999999999999</v>
      </c>
      <c r="G907" s="16">
        <f t="shared" si="39"/>
        <v>0.30099999999999999</v>
      </c>
      <c r="H907" s="17" t="str">
        <f t="shared" si="40"/>
        <v>CONFORME</v>
      </c>
      <c r="I907" s="18"/>
    </row>
    <row r="908" spans="1:9" x14ac:dyDescent="0.25">
      <c r="A908" s="10" t="s">
        <v>6</v>
      </c>
      <c r="B908" s="10" t="s">
        <v>1777</v>
      </c>
      <c r="C908" s="10" t="s">
        <v>1778</v>
      </c>
      <c r="D908" s="11">
        <v>88</v>
      </c>
      <c r="E908" s="11">
        <v>88</v>
      </c>
      <c r="F908" s="11">
        <v>0</v>
      </c>
      <c r="G908" s="12">
        <f t="shared" si="39"/>
        <v>0.17599999999999999</v>
      </c>
      <c r="H908" s="19" t="str">
        <f t="shared" si="40"/>
        <v>REVISAR</v>
      </c>
      <c r="I908" s="20"/>
    </row>
    <row r="909" spans="1:9" x14ac:dyDescent="0.25">
      <c r="A909" s="14" t="s">
        <v>6</v>
      </c>
      <c r="B909" s="14" t="s">
        <v>1779</v>
      </c>
      <c r="C909" s="14" t="s">
        <v>1780</v>
      </c>
      <c r="D909" s="15">
        <v>8</v>
      </c>
      <c r="E909" s="15">
        <v>8</v>
      </c>
      <c r="F909" s="15">
        <v>0.39100000000000001</v>
      </c>
      <c r="G909" s="16">
        <f t="shared" si="39"/>
        <v>0.39100000000000001</v>
      </c>
      <c r="H909" s="17" t="str">
        <f t="shared" si="40"/>
        <v>CONFORME</v>
      </c>
      <c r="I909" s="18"/>
    </row>
    <row r="910" spans="1:9" x14ac:dyDescent="0.25">
      <c r="A910" s="10" t="s">
        <v>6</v>
      </c>
      <c r="B910" s="10" t="s">
        <v>1781</v>
      </c>
      <c r="C910" s="10" t="s">
        <v>1782</v>
      </c>
      <c r="D910" s="11">
        <v>8</v>
      </c>
      <c r="E910" s="11">
        <v>8</v>
      </c>
      <c r="F910" s="11">
        <v>0.42599999999999999</v>
      </c>
      <c r="G910" s="12">
        <f t="shared" si="39"/>
        <v>0.42599999999999999</v>
      </c>
      <c r="H910" s="19" t="str">
        <f t="shared" si="40"/>
        <v>CONFORME</v>
      </c>
      <c r="I910" s="20"/>
    </row>
    <row r="911" spans="1:9" x14ac:dyDescent="0.25">
      <c r="A911" s="14" t="s">
        <v>6</v>
      </c>
      <c r="B911" s="14" t="s">
        <v>1783</v>
      </c>
      <c r="C911" s="14" t="s">
        <v>1784</v>
      </c>
      <c r="D911" s="15">
        <v>8</v>
      </c>
      <c r="E911" s="15">
        <v>8</v>
      </c>
      <c r="F911" s="15">
        <v>0.39800000000000002</v>
      </c>
      <c r="G911" s="16">
        <f t="shared" si="39"/>
        <v>0.39800000000000002</v>
      </c>
      <c r="H911" s="17" t="str">
        <f t="shared" si="40"/>
        <v>CONFORME</v>
      </c>
      <c r="I911" s="18"/>
    </row>
    <row r="912" spans="1:9" x14ac:dyDescent="0.25">
      <c r="A912" s="10" t="s">
        <v>6</v>
      </c>
      <c r="B912" s="10" t="s">
        <v>1785</v>
      </c>
      <c r="C912" s="10" t="s">
        <v>1786</v>
      </c>
      <c r="D912" s="11">
        <v>52</v>
      </c>
      <c r="E912" s="11">
        <v>52</v>
      </c>
      <c r="F912" s="11">
        <v>0.35699999999999998</v>
      </c>
      <c r="G912" s="12">
        <f t="shared" si="39"/>
        <v>0.35699999999999998</v>
      </c>
      <c r="H912" s="19" t="str">
        <f t="shared" si="40"/>
        <v>CONFORME</v>
      </c>
      <c r="I912" s="20"/>
    </row>
    <row r="913" spans="1:9" x14ac:dyDescent="0.25">
      <c r="A913" s="14" t="s">
        <v>6</v>
      </c>
      <c r="B913" s="14" t="s">
        <v>1787</v>
      </c>
      <c r="C913" s="14" t="s">
        <v>1788</v>
      </c>
      <c r="D913" s="15">
        <v>92</v>
      </c>
      <c r="E913" s="15">
        <v>92</v>
      </c>
      <c r="F913" s="15">
        <v>0.372</v>
      </c>
      <c r="G913" s="16">
        <f t="shared" si="39"/>
        <v>0.372</v>
      </c>
      <c r="H913" s="17" t="str">
        <f t="shared" si="40"/>
        <v>CONFORME</v>
      </c>
      <c r="I913" s="18"/>
    </row>
    <row r="914" spans="1:9" x14ac:dyDescent="0.25">
      <c r="A914" s="10" t="s">
        <v>6</v>
      </c>
      <c r="B914" s="10" t="s">
        <v>1789</v>
      </c>
      <c r="C914" s="10" t="s">
        <v>1790</v>
      </c>
      <c r="D914" s="11">
        <v>2</v>
      </c>
      <c r="E914" s="11">
        <v>2</v>
      </c>
      <c r="F914" s="11">
        <v>0.55400000000000005</v>
      </c>
      <c r="G914" s="12">
        <f t="shared" si="39"/>
        <v>0.55400000000000005</v>
      </c>
      <c r="H914" s="19" t="str">
        <f t="shared" si="40"/>
        <v>CONFORME</v>
      </c>
      <c r="I914" s="20"/>
    </row>
    <row r="915" spans="1:9" x14ac:dyDescent="0.25">
      <c r="A915" s="14" t="s">
        <v>6</v>
      </c>
      <c r="B915" s="14" t="s">
        <v>1791</v>
      </c>
      <c r="C915" s="14" t="s">
        <v>1792</v>
      </c>
      <c r="D915" s="15">
        <v>2</v>
      </c>
      <c r="E915" s="15">
        <v>2</v>
      </c>
      <c r="F915" s="15">
        <v>0.55700000000000005</v>
      </c>
      <c r="G915" s="16">
        <f t="shared" si="39"/>
        <v>0.55700000000000005</v>
      </c>
      <c r="H915" s="17" t="str">
        <f t="shared" si="40"/>
        <v>CONFORME</v>
      </c>
      <c r="I915" s="18"/>
    </row>
    <row r="916" spans="1:9" x14ac:dyDescent="0.25">
      <c r="A916" s="10" t="s">
        <v>6</v>
      </c>
      <c r="B916" s="10" t="s">
        <v>1793</v>
      </c>
      <c r="C916" s="10" t="s">
        <v>1794</v>
      </c>
      <c r="D916" s="11">
        <v>8</v>
      </c>
      <c r="E916" s="11">
        <v>8</v>
      </c>
      <c r="F916" s="11">
        <v>0.36299999999999999</v>
      </c>
      <c r="G916" s="12">
        <f t="shared" si="39"/>
        <v>0.36299999999999999</v>
      </c>
      <c r="H916" s="19" t="str">
        <f t="shared" si="40"/>
        <v>CONFORME</v>
      </c>
      <c r="I916" s="20"/>
    </row>
    <row r="917" spans="1:9" x14ac:dyDescent="0.25">
      <c r="A917" s="14" t="s">
        <v>6</v>
      </c>
      <c r="B917" s="14" t="s">
        <v>1797</v>
      </c>
      <c r="C917" s="14" t="s">
        <v>1798</v>
      </c>
      <c r="D917" s="15">
        <v>8</v>
      </c>
      <c r="E917" s="15">
        <v>8</v>
      </c>
      <c r="F917" s="15">
        <v>0.443</v>
      </c>
      <c r="G917" s="16">
        <f t="shared" si="39"/>
        <v>0.443</v>
      </c>
      <c r="H917" s="17" t="str">
        <f t="shared" si="40"/>
        <v>CONFORME</v>
      </c>
      <c r="I917" s="18"/>
    </row>
    <row r="918" spans="1:9" x14ac:dyDescent="0.25">
      <c r="A918" s="10" t="s">
        <v>6</v>
      </c>
      <c r="B918" s="10" t="s">
        <v>1799</v>
      </c>
      <c r="C918" s="10" t="s">
        <v>1800</v>
      </c>
      <c r="D918" s="11">
        <v>140</v>
      </c>
      <c r="E918" s="11">
        <v>140</v>
      </c>
      <c r="F918" s="11">
        <v>0.81200000000000006</v>
      </c>
      <c r="G918" s="12">
        <f t="shared" si="39"/>
        <v>0.40600000000000003</v>
      </c>
      <c r="H918" s="11" t="str">
        <f t="shared" si="40"/>
        <v>REVISAR</v>
      </c>
      <c r="I918" s="21"/>
    </row>
    <row r="919" spans="1:9" x14ac:dyDescent="0.25">
      <c r="A919" s="14" t="s">
        <v>6</v>
      </c>
      <c r="B919" s="14" t="s">
        <v>1803</v>
      </c>
      <c r="C919" s="14" t="s">
        <v>1804</v>
      </c>
      <c r="D919" s="15">
        <v>112</v>
      </c>
      <c r="E919" s="15">
        <v>112</v>
      </c>
      <c r="F919" s="15">
        <v>0.307</v>
      </c>
      <c r="G919" s="16">
        <f t="shared" si="39"/>
        <v>0.307</v>
      </c>
      <c r="H919" s="15" t="str">
        <f t="shared" si="40"/>
        <v>CONFORME</v>
      </c>
      <c r="I919" s="23"/>
    </row>
    <row r="920" spans="1:9" x14ac:dyDescent="0.25">
      <c r="A920" s="10" t="s">
        <v>6</v>
      </c>
      <c r="B920" s="10" t="s">
        <v>1805</v>
      </c>
      <c r="C920" s="10" t="s">
        <v>1806</v>
      </c>
      <c r="D920" s="11">
        <v>78</v>
      </c>
      <c r="E920" s="11">
        <v>78</v>
      </c>
      <c r="F920" s="11">
        <v>0.91500000000000004</v>
      </c>
      <c r="G920" s="12">
        <f t="shared" si="39"/>
        <v>0.91500000000000004</v>
      </c>
      <c r="H920" s="19" t="str">
        <f t="shared" si="40"/>
        <v>CONFORME</v>
      </c>
      <c r="I920" s="20"/>
    </row>
    <row r="921" spans="1:9" x14ac:dyDescent="0.25">
      <c r="A921" s="14" t="s">
        <v>6</v>
      </c>
      <c r="B921" s="14" t="s">
        <v>1807</v>
      </c>
      <c r="C921" s="14" t="s">
        <v>1808</v>
      </c>
      <c r="D921" s="15">
        <v>8</v>
      </c>
      <c r="E921" s="15">
        <v>8</v>
      </c>
      <c r="F921" s="15">
        <v>0.29699999999999999</v>
      </c>
      <c r="G921" s="16">
        <f t="shared" si="39"/>
        <v>0.29699999999999999</v>
      </c>
      <c r="H921" s="17" t="str">
        <f t="shared" si="40"/>
        <v>CONFORME</v>
      </c>
      <c r="I921" s="18"/>
    </row>
    <row r="922" spans="1:9" x14ac:dyDescent="0.25">
      <c r="A922" s="10" t="s">
        <v>6</v>
      </c>
      <c r="B922" s="10" t="s">
        <v>1809</v>
      </c>
      <c r="C922" s="10" t="s">
        <v>1810</v>
      </c>
      <c r="D922" s="11">
        <v>56</v>
      </c>
      <c r="E922" s="11">
        <v>56</v>
      </c>
      <c r="F922" s="11">
        <v>0</v>
      </c>
      <c r="G922" s="12">
        <f t="shared" si="39"/>
        <v>0.3</v>
      </c>
      <c r="H922" s="19" t="str">
        <f t="shared" si="40"/>
        <v>REVISAR</v>
      </c>
      <c r="I922" s="20"/>
    </row>
    <row r="923" spans="1:9" x14ac:dyDescent="0.25">
      <c r="A923" s="14" t="s">
        <v>6</v>
      </c>
      <c r="B923" s="14" t="s">
        <v>1811</v>
      </c>
      <c r="C923" s="14" t="s">
        <v>1812</v>
      </c>
      <c r="D923" s="15">
        <v>88</v>
      </c>
      <c r="E923" s="15">
        <v>88</v>
      </c>
      <c r="F923" s="15">
        <v>0.27</v>
      </c>
      <c r="G923" s="16">
        <f t="shared" si="39"/>
        <v>0.27</v>
      </c>
      <c r="H923" s="17" t="str">
        <f t="shared" si="40"/>
        <v>CONFORME</v>
      </c>
      <c r="I923" s="18"/>
    </row>
    <row r="924" spans="1:9" x14ac:dyDescent="0.25">
      <c r="A924" s="10" t="s">
        <v>6</v>
      </c>
      <c r="B924" s="10" t="s">
        <v>1813</v>
      </c>
      <c r="C924" s="10" t="s">
        <v>1814</v>
      </c>
      <c r="D924" s="11">
        <v>13</v>
      </c>
      <c r="E924" s="11">
        <v>13</v>
      </c>
      <c r="F924" s="11">
        <v>0.33700000000000002</v>
      </c>
      <c r="G924" s="12">
        <f t="shared" si="39"/>
        <v>0.33700000000000002</v>
      </c>
      <c r="H924" s="19" t="str">
        <f t="shared" si="40"/>
        <v>CONFORME</v>
      </c>
      <c r="I924" s="20"/>
    </row>
    <row r="925" spans="1:9" x14ac:dyDescent="0.25">
      <c r="A925" s="14" t="s">
        <v>6</v>
      </c>
      <c r="B925" s="14" t="s">
        <v>1815</v>
      </c>
      <c r="C925" s="14" t="s">
        <v>1816</v>
      </c>
      <c r="D925" s="15">
        <v>12</v>
      </c>
      <c r="E925" s="15">
        <v>12</v>
      </c>
      <c r="F925" s="15">
        <v>0.61699999999999999</v>
      </c>
      <c r="G925" s="16">
        <f t="shared" si="39"/>
        <v>0.61699999999999999</v>
      </c>
      <c r="H925" s="17" t="str">
        <f t="shared" si="40"/>
        <v>CONFORME</v>
      </c>
      <c r="I925" s="18"/>
    </row>
    <row r="926" spans="1:9" x14ac:dyDescent="0.25">
      <c r="A926" s="10" t="s">
        <v>6</v>
      </c>
      <c r="B926" s="10" t="s">
        <v>1817</v>
      </c>
      <c r="C926" s="10" t="s">
        <v>1818</v>
      </c>
      <c r="D926" s="11">
        <v>68</v>
      </c>
      <c r="E926" s="11">
        <v>68</v>
      </c>
      <c r="F926" s="11">
        <v>0.90400000000000003</v>
      </c>
      <c r="G926" s="12">
        <f t="shared" si="39"/>
        <v>0.45200000000000001</v>
      </c>
      <c r="H926" s="11" t="str">
        <f t="shared" si="40"/>
        <v>REVISAR</v>
      </c>
      <c r="I926" s="21"/>
    </row>
    <row r="927" spans="1:9" x14ac:dyDescent="0.25">
      <c r="A927" s="14" t="s">
        <v>6</v>
      </c>
      <c r="B927" s="14" t="s">
        <v>1819</v>
      </c>
      <c r="C927" s="14" t="s">
        <v>1820</v>
      </c>
      <c r="D927" s="15">
        <v>8</v>
      </c>
      <c r="E927" s="15">
        <v>8</v>
      </c>
      <c r="F927" s="15">
        <v>1.0920000000000001</v>
      </c>
      <c r="G927" s="16">
        <f t="shared" si="39"/>
        <v>0.54600000000000004</v>
      </c>
      <c r="H927" s="15" t="str">
        <f t="shared" si="40"/>
        <v>REVISAR</v>
      </c>
      <c r="I927" s="22"/>
    </row>
    <row r="928" spans="1:9" x14ac:dyDescent="0.25">
      <c r="A928" s="10" t="s">
        <v>6</v>
      </c>
      <c r="B928" s="10" t="s">
        <v>1821</v>
      </c>
      <c r="C928" s="10" t="s">
        <v>1822</v>
      </c>
      <c r="D928" s="11">
        <v>6</v>
      </c>
      <c r="E928" s="11">
        <v>6</v>
      </c>
      <c r="F928" s="11">
        <v>1.4319999999999999</v>
      </c>
      <c r="G928" s="12">
        <f t="shared" si="39"/>
        <v>0.71599999999999997</v>
      </c>
      <c r="H928" s="11" t="str">
        <f t="shared" si="40"/>
        <v>REVISAR</v>
      </c>
      <c r="I928" s="21"/>
    </row>
    <row r="929" spans="1:9" x14ac:dyDescent="0.25">
      <c r="A929" s="14" t="s">
        <v>6</v>
      </c>
      <c r="B929" s="14" t="s">
        <v>1823</v>
      </c>
      <c r="C929" s="14" t="s">
        <v>1824</v>
      </c>
      <c r="D929" s="15">
        <v>32</v>
      </c>
      <c r="E929" s="15">
        <v>32</v>
      </c>
      <c r="F929" s="15">
        <v>0.41699999999999998</v>
      </c>
      <c r="G929" s="16">
        <f t="shared" si="39"/>
        <v>0.41699999999999998</v>
      </c>
      <c r="H929" s="15" t="str">
        <f t="shared" si="40"/>
        <v>CONFORME</v>
      </c>
      <c r="I929" s="23"/>
    </row>
    <row r="930" spans="1:9" x14ac:dyDescent="0.25">
      <c r="A930" s="10" t="s">
        <v>6</v>
      </c>
      <c r="B930" s="10" t="s">
        <v>1825</v>
      </c>
      <c r="C930" s="10" t="s">
        <v>1826</v>
      </c>
      <c r="D930" s="11">
        <v>8</v>
      </c>
      <c r="E930" s="11">
        <v>8</v>
      </c>
      <c r="F930" s="11">
        <v>0.33600000000000002</v>
      </c>
      <c r="G930" s="12">
        <f t="shared" si="39"/>
        <v>0.33600000000000002</v>
      </c>
      <c r="H930" s="19" t="str">
        <f t="shared" si="40"/>
        <v>CONFORME</v>
      </c>
      <c r="I930" s="20"/>
    </row>
    <row r="931" spans="1:9" x14ac:dyDescent="0.25">
      <c r="A931" s="14" t="s">
        <v>6</v>
      </c>
      <c r="B931" s="14" t="s">
        <v>1827</v>
      </c>
      <c r="C931" s="14" t="s">
        <v>1828</v>
      </c>
      <c r="D931" s="15">
        <v>4</v>
      </c>
      <c r="E931" s="15">
        <v>4</v>
      </c>
      <c r="F931" s="15">
        <v>0.9</v>
      </c>
      <c r="G931" s="16">
        <f t="shared" si="39"/>
        <v>0.45</v>
      </c>
      <c r="H931" s="15" t="str">
        <f t="shared" si="40"/>
        <v>REVISAR</v>
      </c>
      <c r="I931" s="22"/>
    </row>
    <row r="932" spans="1:9" x14ac:dyDescent="0.25">
      <c r="A932" s="10" t="s">
        <v>6</v>
      </c>
      <c r="B932" s="10" t="s">
        <v>1829</v>
      </c>
      <c r="C932" s="10" t="s">
        <v>1830</v>
      </c>
      <c r="D932" s="11">
        <v>92</v>
      </c>
      <c r="E932" s="11">
        <v>92</v>
      </c>
      <c r="F932" s="11">
        <v>0.28699999999999998</v>
      </c>
      <c r="G932" s="12">
        <f t="shared" si="39"/>
        <v>0.28699999999999998</v>
      </c>
      <c r="H932" s="11" t="str">
        <f t="shared" si="40"/>
        <v>CONFORME</v>
      </c>
      <c r="I932" s="13"/>
    </row>
    <row r="933" spans="1:9" x14ac:dyDescent="0.25">
      <c r="A933" s="14" t="s">
        <v>6</v>
      </c>
      <c r="B933" s="14" t="s">
        <v>1831</v>
      </c>
      <c r="C933" s="14" t="s">
        <v>1832</v>
      </c>
      <c r="D933" s="15">
        <v>52</v>
      </c>
      <c r="E933" s="15">
        <v>52</v>
      </c>
      <c r="F933" s="15">
        <v>0.28899999999999998</v>
      </c>
      <c r="G933" s="16">
        <f t="shared" si="39"/>
        <v>0.28899999999999998</v>
      </c>
      <c r="H933" s="17" t="str">
        <f t="shared" si="40"/>
        <v>CONFORME</v>
      </c>
      <c r="I933" s="18"/>
    </row>
    <row r="934" spans="1:9" x14ac:dyDescent="0.25">
      <c r="A934" s="10" t="s">
        <v>6</v>
      </c>
      <c r="B934" s="10" t="s">
        <v>1833</v>
      </c>
      <c r="C934" s="10" t="s">
        <v>1834</v>
      </c>
      <c r="D934" s="11">
        <v>8</v>
      </c>
      <c r="E934" s="11">
        <v>8</v>
      </c>
      <c r="F934" s="11">
        <v>0</v>
      </c>
      <c r="G934" s="12">
        <f t="shared" si="39"/>
        <v>0.496</v>
      </c>
      <c r="H934" s="19" t="str">
        <f t="shared" si="40"/>
        <v>REVISAR</v>
      </c>
      <c r="I934" s="20"/>
    </row>
    <row r="935" spans="1:9" x14ac:dyDescent="0.25">
      <c r="A935" s="14" t="s">
        <v>6</v>
      </c>
      <c r="B935" s="14" t="s">
        <v>1835</v>
      </c>
      <c r="C935" s="14" t="s">
        <v>1836</v>
      </c>
      <c r="D935" s="15">
        <v>500</v>
      </c>
      <c r="E935" s="15">
        <v>500</v>
      </c>
      <c r="F935" s="15">
        <v>0.38</v>
      </c>
      <c r="G935" s="16">
        <f t="shared" si="39"/>
        <v>0.38</v>
      </c>
      <c r="H935" s="17" t="str">
        <f t="shared" si="40"/>
        <v>CONFORME</v>
      </c>
      <c r="I935" s="18"/>
    </row>
    <row r="936" spans="1:9" x14ac:dyDescent="0.25">
      <c r="A936" s="10" t="s">
        <v>6</v>
      </c>
      <c r="B936" s="10" t="s">
        <v>1837</v>
      </c>
      <c r="C936" s="10" t="s">
        <v>1838</v>
      </c>
      <c r="D936" s="11">
        <v>4</v>
      </c>
      <c r="E936" s="11">
        <v>4</v>
      </c>
      <c r="F936" s="11">
        <v>0.32200000000000001</v>
      </c>
      <c r="G936" s="12">
        <f t="shared" si="39"/>
        <v>0.32200000000000001</v>
      </c>
      <c r="H936" s="19" t="str">
        <f t="shared" si="40"/>
        <v>CONFORME</v>
      </c>
      <c r="I936" s="20"/>
    </row>
    <row r="937" spans="1:9" x14ac:dyDescent="0.25">
      <c r="A937" s="14" t="s">
        <v>6</v>
      </c>
      <c r="B937" s="14" t="s">
        <v>1839</v>
      </c>
      <c r="C937" s="14" t="s">
        <v>1840</v>
      </c>
      <c r="D937" s="15">
        <v>8</v>
      </c>
      <c r="E937" s="15">
        <v>8</v>
      </c>
      <c r="F937" s="15">
        <v>1.016</v>
      </c>
      <c r="G937" s="16">
        <f t="shared" si="39"/>
        <v>0.50800000000000001</v>
      </c>
      <c r="H937" s="15" t="str">
        <f t="shared" si="40"/>
        <v>REVISAR</v>
      </c>
      <c r="I937" s="22"/>
    </row>
    <row r="938" spans="1:9" x14ac:dyDescent="0.25">
      <c r="A938" s="10" t="s">
        <v>6</v>
      </c>
      <c r="B938" s="10" t="s">
        <v>1841</v>
      </c>
      <c r="C938" s="10" t="s">
        <v>1842</v>
      </c>
      <c r="D938" s="11">
        <v>8</v>
      </c>
      <c r="E938" s="11">
        <v>8</v>
      </c>
      <c r="F938" s="11">
        <v>0.3</v>
      </c>
      <c r="G938" s="12">
        <f t="shared" si="39"/>
        <v>0.3</v>
      </c>
      <c r="H938" s="11" t="str">
        <f t="shared" si="40"/>
        <v>CONFORME</v>
      </c>
      <c r="I938" s="13"/>
    </row>
    <row r="939" spans="1:9" x14ac:dyDescent="0.25">
      <c r="A939" s="14" t="s">
        <v>6</v>
      </c>
      <c r="B939" s="14" t="s">
        <v>1843</v>
      </c>
      <c r="C939" s="14" t="s">
        <v>1844</v>
      </c>
      <c r="D939" s="15">
        <v>36</v>
      </c>
      <c r="E939" s="15">
        <v>36</v>
      </c>
      <c r="F939" s="15">
        <v>0.38400000000000001</v>
      </c>
      <c r="G939" s="16">
        <f t="shared" si="39"/>
        <v>0.38400000000000001</v>
      </c>
      <c r="H939" s="17" t="str">
        <f t="shared" si="40"/>
        <v>CONFORME</v>
      </c>
      <c r="I939" s="18"/>
    </row>
    <row r="940" spans="1:9" x14ac:dyDescent="0.25">
      <c r="A940" s="10" t="s">
        <v>6</v>
      </c>
      <c r="B940" s="10" t="s">
        <v>1845</v>
      </c>
      <c r="C940" s="10" t="s">
        <v>1846</v>
      </c>
      <c r="D940" s="11">
        <v>32</v>
      </c>
      <c r="E940" s="11">
        <v>32</v>
      </c>
      <c r="F940" s="11">
        <v>0.42499999999999999</v>
      </c>
      <c r="G940" s="12">
        <f t="shared" si="39"/>
        <v>0.42499999999999999</v>
      </c>
      <c r="H940" s="19" t="str">
        <f t="shared" si="40"/>
        <v>CONFORME</v>
      </c>
      <c r="I940" s="20"/>
    </row>
    <row r="941" spans="1:9" x14ac:dyDescent="0.25">
      <c r="A941" s="14" t="s">
        <v>6</v>
      </c>
      <c r="B941" s="14" t="s">
        <v>1847</v>
      </c>
      <c r="C941" s="14" t="s">
        <v>1848</v>
      </c>
      <c r="D941" s="15">
        <v>186</v>
      </c>
      <c r="E941" s="15">
        <v>186</v>
      </c>
      <c r="F941" s="15">
        <v>1.1819999999999999</v>
      </c>
      <c r="G941" s="16">
        <f t="shared" si="39"/>
        <v>0.78800000000000003</v>
      </c>
      <c r="H941" s="15" t="str">
        <f t="shared" si="40"/>
        <v>REVISAR</v>
      </c>
      <c r="I941" s="22"/>
    </row>
    <row r="942" spans="1:9" x14ac:dyDescent="0.25">
      <c r="A942" s="10" t="s">
        <v>6</v>
      </c>
      <c r="B942" s="10" t="s">
        <v>1849</v>
      </c>
      <c r="C942" s="10" t="s">
        <v>1850</v>
      </c>
      <c r="D942" s="11">
        <v>16</v>
      </c>
      <c r="E942" s="11">
        <v>16</v>
      </c>
      <c r="F942" s="11">
        <v>0.311</v>
      </c>
      <c r="G942" s="12">
        <f t="shared" si="39"/>
        <v>0.311</v>
      </c>
      <c r="H942" s="11" t="str">
        <f t="shared" si="40"/>
        <v>CONFORME</v>
      </c>
      <c r="I942" s="13"/>
    </row>
    <row r="943" spans="1:9" x14ac:dyDescent="0.25">
      <c r="A943" s="14" t="s">
        <v>6</v>
      </c>
      <c r="B943" s="14" t="s">
        <v>1851</v>
      </c>
      <c r="C943" s="14" t="s">
        <v>1852</v>
      </c>
      <c r="D943" s="15">
        <v>4</v>
      </c>
      <c r="E943" s="15">
        <v>4</v>
      </c>
      <c r="F943" s="15">
        <v>0.31900000000000001</v>
      </c>
      <c r="G943" s="16">
        <f t="shared" si="39"/>
        <v>0.31900000000000001</v>
      </c>
      <c r="H943" s="17" t="str">
        <f t="shared" si="40"/>
        <v>CONFORME</v>
      </c>
      <c r="I943" s="18"/>
    </row>
    <row r="944" spans="1:9" x14ac:dyDescent="0.25">
      <c r="A944" s="10" t="s">
        <v>6</v>
      </c>
      <c r="B944" s="10" t="s">
        <v>1853</v>
      </c>
      <c r="C944" s="10" t="s">
        <v>1854</v>
      </c>
      <c r="D944" s="11">
        <v>8</v>
      </c>
      <c r="E944" s="11">
        <v>8</v>
      </c>
      <c r="F944" s="11">
        <v>0.32600000000000001</v>
      </c>
      <c r="G944" s="12">
        <f t="shared" si="39"/>
        <v>0.32600000000000001</v>
      </c>
      <c r="H944" s="19" t="str">
        <f t="shared" si="40"/>
        <v>CONFORME</v>
      </c>
      <c r="I944" s="20"/>
    </row>
    <row r="945" spans="1:9" x14ac:dyDescent="0.25">
      <c r="A945" s="14" t="s">
        <v>6</v>
      </c>
      <c r="B945" s="14" t="s">
        <v>1855</v>
      </c>
      <c r="C945" s="14" t="s">
        <v>1856</v>
      </c>
      <c r="D945" s="15">
        <v>24</v>
      </c>
      <c r="E945" s="15">
        <v>24</v>
      </c>
      <c r="F945" s="15">
        <v>0.33100000000000002</v>
      </c>
      <c r="G945" s="16">
        <f t="shared" si="39"/>
        <v>0.33100000000000002</v>
      </c>
      <c r="H945" s="17" t="str">
        <f t="shared" si="40"/>
        <v>CONFORME</v>
      </c>
      <c r="I945" s="18"/>
    </row>
    <row r="946" spans="1:9" x14ac:dyDescent="0.25">
      <c r="A946" s="10" t="s">
        <v>6</v>
      </c>
      <c r="B946" s="10" t="s">
        <v>1857</v>
      </c>
      <c r="C946" s="10" t="s">
        <v>1858</v>
      </c>
      <c r="D946" s="11">
        <v>8</v>
      </c>
      <c r="E946" s="11">
        <v>8</v>
      </c>
      <c r="F946" s="11">
        <v>0.81599999999999995</v>
      </c>
      <c r="G946" s="12">
        <f t="shared" si="39"/>
        <v>0.40799999999999997</v>
      </c>
      <c r="H946" s="11" t="str">
        <f t="shared" si="40"/>
        <v>REVISAR</v>
      </c>
      <c r="I946" s="21"/>
    </row>
    <row r="947" spans="1:9" x14ac:dyDescent="0.25">
      <c r="A947" s="14" t="s">
        <v>6</v>
      </c>
      <c r="B947" s="14" t="s">
        <v>1859</v>
      </c>
      <c r="C947" s="14" t="s">
        <v>1860</v>
      </c>
      <c r="D947" s="15">
        <v>24</v>
      </c>
      <c r="E947" s="15">
        <v>24</v>
      </c>
      <c r="F947" s="15">
        <v>1.008</v>
      </c>
      <c r="G947" s="16">
        <f t="shared" si="39"/>
        <v>0.504</v>
      </c>
      <c r="H947" s="15" t="str">
        <f t="shared" si="40"/>
        <v>REVISAR</v>
      </c>
      <c r="I947" s="22"/>
    </row>
    <row r="948" spans="1:9" x14ac:dyDescent="0.25">
      <c r="A948" s="10" t="s">
        <v>6</v>
      </c>
      <c r="B948" s="10" t="s">
        <v>9026</v>
      </c>
      <c r="C948" s="10" t="s">
        <v>9027</v>
      </c>
      <c r="D948" s="11">
        <v>4</v>
      </c>
      <c r="E948" s="11">
        <v>4</v>
      </c>
      <c r="F948" s="11">
        <v>0.99199999999999999</v>
      </c>
      <c r="G948" s="12">
        <f t="shared" si="39"/>
        <v>0.496</v>
      </c>
      <c r="H948" s="11" t="str">
        <f t="shared" si="40"/>
        <v>REVISAR</v>
      </c>
      <c r="I948" s="21"/>
    </row>
    <row r="949" spans="1:9" x14ac:dyDescent="0.25">
      <c r="A949" s="14" t="s">
        <v>6</v>
      </c>
      <c r="B949" s="14" t="s">
        <v>1861</v>
      </c>
      <c r="C949" s="14" t="s">
        <v>1862</v>
      </c>
      <c r="D949" s="15">
        <v>36</v>
      </c>
      <c r="E949" s="15">
        <v>36</v>
      </c>
      <c r="F949" s="15">
        <v>0.252</v>
      </c>
      <c r="G949" s="16">
        <f t="shared" si="39"/>
        <v>0.252</v>
      </c>
      <c r="H949" s="15" t="str">
        <f t="shared" si="40"/>
        <v>CONFORME</v>
      </c>
      <c r="I949" s="23"/>
    </row>
    <row r="950" spans="1:9" x14ac:dyDescent="0.25">
      <c r="A950" s="10" t="s">
        <v>6</v>
      </c>
      <c r="B950" s="10" t="s">
        <v>1863</v>
      </c>
      <c r="C950" s="10" t="s">
        <v>1864</v>
      </c>
      <c r="D950" s="11">
        <v>12</v>
      </c>
      <c r="E950" s="11">
        <v>12</v>
      </c>
      <c r="F950" s="11">
        <v>0.251</v>
      </c>
      <c r="G950" s="12">
        <f t="shared" si="39"/>
        <v>0.251</v>
      </c>
      <c r="H950" s="19" t="str">
        <f t="shared" si="40"/>
        <v>CONFORME</v>
      </c>
      <c r="I950" s="20"/>
    </row>
    <row r="951" spans="1:9" x14ac:dyDescent="0.25">
      <c r="A951" s="14" t="s">
        <v>6</v>
      </c>
      <c r="B951" s="14" t="s">
        <v>1865</v>
      </c>
      <c r="C951" s="14" t="s">
        <v>1866</v>
      </c>
      <c r="D951" s="15">
        <v>2</v>
      </c>
      <c r="E951" s="15">
        <v>2</v>
      </c>
      <c r="F951" s="15">
        <v>0.32800000000000001</v>
      </c>
      <c r="G951" s="16">
        <f t="shared" si="39"/>
        <v>0.32800000000000001</v>
      </c>
      <c r="H951" s="17" t="str">
        <f t="shared" si="40"/>
        <v>CONFORME</v>
      </c>
      <c r="I951" s="18"/>
    </row>
    <row r="952" spans="1:9" x14ac:dyDescent="0.25">
      <c r="A952" s="10" t="s">
        <v>6</v>
      </c>
      <c r="B952" s="10" t="s">
        <v>1867</v>
      </c>
      <c r="C952" s="10" t="s">
        <v>1868</v>
      </c>
      <c r="D952" s="11">
        <v>4</v>
      </c>
      <c r="E952" s="11">
        <v>4</v>
      </c>
      <c r="F952" s="11">
        <v>0.72</v>
      </c>
      <c r="G952" s="12">
        <f t="shared" si="39"/>
        <v>0.36</v>
      </c>
      <c r="H952" s="11" t="str">
        <f t="shared" si="40"/>
        <v>REVISAR</v>
      </c>
      <c r="I952" s="21"/>
    </row>
    <row r="953" spans="1:9" x14ac:dyDescent="0.25">
      <c r="A953" s="14" t="s">
        <v>6</v>
      </c>
      <c r="B953" s="14" t="s">
        <v>1869</v>
      </c>
      <c r="C953" s="14" t="s">
        <v>1870</v>
      </c>
      <c r="D953" s="15">
        <v>200</v>
      </c>
      <c r="E953" s="15">
        <v>200</v>
      </c>
      <c r="F953" s="15">
        <v>0.378</v>
      </c>
      <c r="G953" s="16">
        <f t="shared" si="39"/>
        <v>0.378</v>
      </c>
      <c r="H953" s="15" t="str">
        <f t="shared" si="40"/>
        <v>CONFORME</v>
      </c>
      <c r="I953" s="23"/>
    </row>
    <row r="954" spans="1:9" x14ac:dyDescent="0.25">
      <c r="A954" s="10" t="s">
        <v>6</v>
      </c>
      <c r="B954" s="10" t="s">
        <v>1871</v>
      </c>
      <c r="C954" s="10" t="s">
        <v>1872</v>
      </c>
      <c r="D954" s="11">
        <v>8</v>
      </c>
      <c r="E954" s="11">
        <v>8</v>
      </c>
      <c r="F954" s="11">
        <v>0.46700000000000003</v>
      </c>
      <c r="G954" s="12">
        <f t="shared" si="39"/>
        <v>0.46700000000000003</v>
      </c>
      <c r="H954" s="19" t="str">
        <f t="shared" si="40"/>
        <v>CONFORME</v>
      </c>
      <c r="I954" s="20"/>
    </row>
    <row r="955" spans="1:9" x14ac:dyDescent="0.25">
      <c r="A955" s="14" t="s">
        <v>6</v>
      </c>
      <c r="B955" s="14" t="s">
        <v>1873</v>
      </c>
      <c r="C955" s="14" t="s">
        <v>1874</v>
      </c>
      <c r="D955" s="15">
        <v>10</v>
      </c>
      <c r="E955" s="15">
        <v>10</v>
      </c>
      <c r="F955" s="15">
        <v>1.782</v>
      </c>
      <c r="G955" s="16">
        <f t="shared" si="39"/>
        <v>0.59399999999999997</v>
      </c>
      <c r="H955" s="15" t="str">
        <f t="shared" si="40"/>
        <v>REVISAR</v>
      </c>
      <c r="I955" s="22"/>
    </row>
    <row r="956" spans="1:9" x14ac:dyDescent="0.25">
      <c r="A956" s="10" t="s">
        <v>6</v>
      </c>
      <c r="B956" s="10" t="s">
        <v>1875</v>
      </c>
      <c r="C956" s="10" t="s">
        <v>1876</v>
      </c>
      <c r="D956" s="11">
        <v>8</v>
      </c>
      <c r="E956" s="11">
        <v>8</v>
      </c>
      <c r="F956" s="11">
        <v>0.436</v>
      </c>
      <c r="G956" s="12">
        <f t="shared" si="39"/>
        <v>0.436</v>
      </c>
      <c r="H956" s="11" t="str">
        <f t="shared" si="40"/>
        <v>CONFORME</v>
      </c>
      <c r="I956" s="13"/>
    </row>
    <row r="957" spans="1:9" x14ac:dyDescent="0.25">
      <c r="A957" s="14" t="s">
        <v>6</v>
      </c>
      <c r="B957" s="14" t="s">
        <v>1877</v>
      </c>
      <c r="C957" s="14" t="s">
        <v>1878</v>
      </c>
      <c r="D957" s="15">
        <v>36</v>
      </c>
      <c r="E957" s="15">
        <v>36</v>
      </c>
      <c r="F957" s="15">
        <v>0.30299999999999999</v>
      </c>
      <c r="G957" s="16">
        <f t="shared" ref="G957:G1020" si="41">VLOOKUP(B957,DATAPESOS,6,FALSE)</f>
        <v>0.30299999999999999</v>
      </c>
      <c r="H957" s="17" t="str">
        <f t="shared" si="40"/>
        <v>CONFORME</v>
      </c>
      <c r="I957" s="18"/>
    </row>
    <row r="958" spans="1:9" x14ac:dyDescent="0.25">
      <c r="A958" s="10" t="s">
        <v>6</v>
      </c>
      <c r="B958" s="10" t="s">
        <v>1879</v>
      </c>
      <c r="C958" s="10" t="s">
        <v>1880</v>
      </c>
      <c r="D958" s="11">
        <v>4</v>
      </c>
      <c r="E958" s="11">
        <v>4</v>
      </c>
      <c r="F958" s="11">
        <v>0.378</v>
      </c>
      <c r="G958" s="12">
        <f t="shared" si="41"/>
        <v>0.378</v>
      </c>
      <c r="H958" s="19" t="str">
        <f t="shared" si="40"/>
        <v>CONFORME</v>
      </c>
      <c r="I958" s="20"/>
    </row>
    <row r="959" spans="1:9" x14ac:dyDescent="0.25">
      <c r="A959" s="14" t="s">
        <v>6</v>
      </c>
      <c r="B959" s="14" t="s">
        <v>1881</v>
      </c>
      <c r="C959" s="14" t="s">
        <v>1882</v>
      </c>
      <c r="D959" s="15">
        <v>24</v>
      </c>
      <c r="E959" s="15">
        <v>24</v>
      </c>
      <c r="F959" s="15">
        <v>0.28000000000000003</v>
      </c>
      <c r="G959" s="16">
        <f t="shared" si="41"/>
        <v>0.28000000000000003</v>
      </c>
      <c r="H959" s="17" t="str">
        <f t="shared" si="40"/>
        <v>CONFORME</v>
      </c>
      <c r="I959" s="18"/>
    </row>
    <row r="960" spans="1:9" x14ac:dyDescent="0.25">
      <c r="A960" s="10" t="s">
        <v>6</v>
      </c>
      <c r="B960" s="10" t="s">
        <v>1883</v>
      </c>
      <c r="C960" s="10" t="s">
        <v>1884</v>
      </c>
      <c r="D960" s="11">
        <v>8</v>
      </c>
      <c r="E960" s="11">
        <v>8</v>
      </c>
      <c r="F960" s="11">
        <v>0.28100000000000003</v>
      </c>
      <c r="G960" s="12">
        <f t="shared" si="41"/>
        <v>0.28100000000000003</v>
      </c>
      <c r="H960" s="19" t="str">
        <f t="shared" si="40"/>
        <v>CONFORME</v>
      </c>
      <c r="I960" s="20"/>
    </row>
    <row r="961" spans="1:9" x14ac:dyDescent="0.25">
      <c r="A961" s="14" t="s">
        <v>6</v>
      </c>
      <c r="B961" s="14" t="s">
        <v>1885</v>
      </c>
      <c r="C961" s="14" t="s">
        <v>1886</v>
      </c>
      <c r="D961" s="15">
        <v>20</v>
      </c>
      <c r="E961" s="15">
        <v>20</v>
      </c>
      <c r="F961" s="15">
        <v>0.47099999999999997</v>
      </c>
      <c r="G961" s="16">
        <f t="shared" si="41"/>
        <v>0.47099999999999997</v>
      </c>
      <c r="H961" s="17" t="str">
        <f t="shared" si="40"/>
        <v>CONFORME</v>
      </c>
      <c r="I961" s="18"/>
    </row>
    <row r="962" spans="1:9" x14ac:dyDescent="0.25">
      <c r="A962" s="10" t="s">
        <v>6</v>
      </c>
      <c r="B962" s="10" t="s">
        <v>1887</v>
      </c>
      <c r="C962" s="10" t="s">
        <v>1888</v>
      </c>
      <c r="D962" s="11">
        <v>164</v>
      </c>
      <c r="E962" s="11">
        <v>164</v>
      </c>
      <c r="F962" s="11">
        <v>0.378</v>
      </c>
      <c r="G962" s="12">
        <f t="shared" si="41"/>
        <v>0.378</v>
      </c>
      <c r="H962" s="19" t="str">
        <f t="shared" si="40"/>
        <v>CONFORME</v>
      </c>
      <c r="I962" s="20"/>
    </row>
    <row r="963" spans="1:9" x14ac:dyDescent="0.25">
      <c r="A963" s="14" t="s">
        <v>6</v>
      </c>
      <c r="B963" s="14" t="s">
        <v>1889</v>
      </c>
      <c r="C963" s="14" t="s">
        <v>1890</v>
      </c>
      <c r="D963" s="15">
        <v>616</v>
      </c>
      <c r="E963" s="15">
        <v>616</v>
      </c>
      <c r="F963" s="15">
        <v>0.38100000000000001</v>
      </c>
      <c r="G963" s="16">
        <f t="shared" si="41"/>
        <v>0.38100000000000001</v>
      </c>
      <c r="H963" s="17" t="str">
        <f t="shared" ref="H963:H1026" si="42">IF(F963=G963,"CONFORME","REVISAR")</f>
        <v>CONFORME</v>
      </c>
      <c r="I963" s="18"/>
    </row>
    <row r="964" spans="1:9" x14ac:dyDescent="0.25">
      <c r="A964" s="10" t="s">
        <v>6</v>
      </c>
      <c r="B964" s="10" t="s">
        <v>1891</v>
      </c>
      <c r="C964" s="10" t="s">
        <v>1892</v>
      </c>
      <c r="D964" s="11">
        <v>28</v>
      </c>
      <c r="E964" s="11">
        <v>28</v>
      </c>
      <c r="F964" s="11">
        <v>0.376</v>
      </c>
      <c r="G964" s="12">
        <f t="shared" si="41"/>
        <v>0.376</v>
      </c>
      <c r="H964" s="19" t="str">
        <f t="shared" si="42"/>
        <v>CONFORME</v>
      </c>
      <c r="I964" s="20"/>
    </row>
    <row r="965" spans="1:9" x14ac:dyDescent="0.25">
      <c r="A965" s="14" t="s">
        <v>6</v>
      </c>
      <c r="B965" s="14" t="s">
        <v>1893</v>
      </c>
      <c r="C965" s="14" t="s">
        <v>1894</v>
      </c>
      <c r="D965" s="15">
        <v>12</v>
      </c>
      <c r="E965" s="15">
        <v>12</v>
      </c>
      <c r="F965" s="15">
        <v>0.78800000000000003</v>
      </c>
      <c r="G965" s="16">
        <f t="shared" si="41"/>
        <v>0.39400000000000002</v>
      </c>
      <c r="H965" s="15" t="str">
        <f t="shared" si="42"/>
        <v>REVISAR</v>
      </c>
      <c r="I965" s="22"/>
    </row>
    <row r="966" spans="1:9" x14ac:dyDescent="0.25">
      <c r="A966" s="10" t="s">
        <v>6</v>
      </c>
      <c r="B966" s="10" t="s">
        <v>1895</v>
      </c>
      <c r="C966" s="10" t="s">
        <v>1896</v>
      </c>
      <c r="D966" s="11">
        <v>16</v>
      </c>
      <c r="E966" s="11">
        <v>16</v>
      </c>
      <c r="F966" s="11">
        <v>0.77600000000000002</v>
      </c>
      <c r="G966" s="12">
        <f t="shared" si="41"/>
        <v>0.38800000000000001</v>
      </c>
      <c r="H966" s="11" t="str">
        <f t="shared" si="42"/>
        <v>REVISAR</v>
      </c>
      <c r="I966" s="21"/>
    </row>
    <row r="967" spans="1:9" x14ac:dyDescent="0.25">
      <c r="A967" s="14" t="s">
        <v>6</v>
      </c>
      <c r="B967" s="14" t="s">
        <v>1897</v>
      </c>
      <c r="C967" s="14" t="s">
        <v>1898</v>
      </c>
      <c r="D967" s="15">
        <v>68</v>
      </c>
      <c r="E967" s="15">
        <v>68</v>
      </c>
      <c r="F967" s="15">
        <v>0.42599999999999999</v>
      </c>
      <c r="G967" s="16">
        <f t="shared" si="41"/>
        <v>0.42599999999999999</v>
      </c>
      <c r="H967" s="15" t="str">
        <f t="shared" si="42"/>
        <v>CONFORME</v>
      </c>
      <c r="I967" s="23"/>
    </row>
    <row r="968" spans="1:9" x14ac:dyDescent="0.25">
      <c r="A968" s="10" t="s">
        <v>6</v>
      </c>
      <c r="B968" s="10" t="s">
        <v>1899</v>
      </c>
      <c r="C968" s="10" t="s">
        <v>1900</v>
      </c>
      <c r="D968" s="11">
        <v>36</v>
      </c>
      <c r="E968" s="11">
        <v>36</v>
      </c>
      <c r="F968" s="11">
        <v>0.42299999999999999</v>
      </c>
      <c r="G968" s="12">
        <f t="shared" si="41"/>
        <v>0.42299999999999999</v>
      </c>
      <c r="H968" s="19" t="str">
        <f t="shared" si="42"/>
        <v>CONFORME</v>
      </c>
      <c r="I968" s="20"/>
    </row>
    <row r="969" spans="1:9" x14ac:dyDescent="0.25">
      <c r="A969" s="14" t="s">
        <v>6</v>
      </c>
      <c r="B969" s="14" t="s">
        <v>1901</v>
      </c>
      <c r="C969" s="14" t="s">
        <v>1902</v>
      </c>
      <c r="D969" s="15">
        <v>4</v>
      </c>
      <c r="E969" s="15">
        <v>4</v>
      </c>
      <c r="F969" s="15">
        <v>0.84</v>
      </c>
      <c r="G969" s="16">
        <f t="shared" si="41"/>
        <v>0.42</v>
      </c>
      <c r="H969" s="15" t="str">
        <f t="shared" si="42"/>
        <v>REVISAR</v>
      </c>
      <c r="I969" s="22"/>
    </row>
    <row r="970" spans="1:9" x14ac:dyDescent="0.25">
      <c r="A970" s="10" t="s">
        <v>6</v>
      </c>
      <c r="B970" s="10" t="s">
        <v>1903</v>
      </c>
      <c r="C970" s="10" t="s">
        <v>1904</v>
      </c>
      <c r="D970" s="11">
        <v>16</v>
      </c>
      <c r="E970" s="11">
        <v>16</v>
      </c>
      <c r="F970" s="11">
        <v>0.56000000000000005</v>
      </c>
      <c r="G970" s="12">
        <f t="shared" si="41"/>
        <v>0.56000000000000005</v>
      </c>
      <c r="H970" s="11" t="str">
        <f t="shared" si="42"/>
        <v>CONFORME</v>
      </c>
      <c r="I970" s="13"/>
    </row>
    <row r="971" spans="1:9" x14ac:dyDescent="0.25">
      <c r="A971" s="14" t="s">
        <v>6</v>
      </c>
      <c r="B971" s="14" t="s">
        <v>1905</v>
      </c>
      <c r="C971" s="14" t="s">
        <v>1906</v>
      </c>
      <c r="D971" s="15">
        <v>784</v>
      </c>
      <c r="E971" s="15">
        <v>784</v>
      </c>
      <c r="F971" s="15">
        <v>0.19600000000000001</v>
      </c>
      <c r="G971" s="16">
        <f t="shared" si="41"/>
        <v>0.19600000000000001</v>
      </c>
      <c r="H971" s="17" t="str">
        <f t="shared" si="42"/>
        <v>CONFORME</v>
      </c>
      <c r="I971" s="18"/>
    </row>
    <row r="972" spans="1:9" x14ac:dyDescent="0.25">
      <c r="A972" s="10" t="s">
        <v>6</v>
      </c>
      <c r="B972" s="10" t="s">
        <v>1907</v>
      </c>
      <c r="C972" s="10" t="s">
        <v>1908</v>
      </c>
      <c r="D972" s="11">
        <v>520</v>
      </c>
      <c r="E972" s="11">
        <v>520</v>
      </c>
      <c r="F972" s="11">
        <v>0.19600000000000001</v>
      </c>
      <c r="G972" s="12">
        <f t="shared" si="41"/>
        <v>0.19600000000000001</v>
      </c>
      <c r="H972" s="19" t="str">
        <f t="shared" si="42"/>
        <v>CONFORME</v>
      </c>
      <c r="I972" s="20"/>
    </row>
    <row r="973" spans="1:9" x14ac:dyDescent="0.25">
      <c r="A973" s="14" t="s">
        <v>6</v>
      </c>
      <c r="B973" s="14" t="s">
        <v>1909</v>
      </c>
      <c r="C973" s="14" t="s">
        <v>1910</v>
      </c>
      <c r="D973" s="15">
        <v>96</v>
      </c>
      <c r="E973" s="15">
        <v>96</v>
      </c>
      <c r="F973" s="15">
        <v>0.70599999999999996</v>
      </c>
      <c r="G973" s="16">
        <f t="shared" si="41"/>
        <v>0.35299999999999998</v>
      </c>
      <c r="H973" s="15" t="str">
        <f t="shared" si="42"/>
        <v>REVISAR</v>
      </c>
      <c r="I973" s="22"/>
    </row>
    <row r="974" spans="1:9" x14ac:dyDescent="0.25">
      <c r="A974" s="10" t="s">
        <v>6</v>
      </c>
      <c r="B974" s="10" t="s">
        <v>1911</v>
      </c>
      <c r="C974" s="10" t="s">
        <v>1912</v>
      </c>
      <c r="D974" s="11">
        <v>8</v>
      </c>
      <c r="E974" s="11">
        <v>8</v>
      </c>
      <c r="F974" s="11">
        <v>0.70599999999999996</v>
      </c>
      <c r="G974" s="12">
        <f t="shared" si="41"/>
        <v>0.35299999999999998</v>
      </c>
      <c r="H974" s="11" t="str">
        <f t="shared" si="42"/>
        <v>REVISAR</v>
      </c>
      <c r="I974" s="21"/>
    </row>
    <row r="975" spans="1:9" x14ac:dyDescent="0.25">
      <c r="A975" s="14" t="s">
        <v>6</v>
      </c>
      <c r="B975" s="14" t="s">
        <v>1913</v>
      </c>
      <c r="C975" s="14" t="s">
        <v>1914</v>
      </c>
      <c r="D975" s="15">
        <v>30</v>
      </c>
      <c r="E975" s="15">
        <v>30</v>
      </c>
      <c r="F975" s="15">
        <v>2.2679999999999998</v>
      </c>
      <c r="G975" s="16">
        <f t="shared" si="41"/>
        <v>1.1339999999999999</v>
      </c>
      <c r="H975" s="15" t="str">
        <f t="shared" si="42"/>
        <v>REVISAR</v>
      </c>
      <c r="I975" s="22"/>
    </row>
    <row r="976" spans="1:9" x14ac:dyDescent="0.25">
      <c r="A976" s="10" t="s">
        <v>6</v>
      </c>
      <c r="B976" s="10" t="s">
        <v>1915</v>
      </c>
      <c r="C976" s="10" t="s">
        <v>1916</v>
      </c>
      <c r="D976" s="11">
        <v>136</v>
      </c>
      <c r="E976" s="11">
        <v>136</v>
      </c>
      <c r="F976" s="11">
        <v>0.33700000000000002</v>
      </c>
      <c r="G976" s="12">
        <f t="shared" si="41"/>
        <v>0.33700000000000002</v>
      </c>
      <c r="H976" s="11" t="str">
        <f t="shared" si="42"/>
        <v>CONFORME</v>
      </c>
      <c r="I976" s="13"/>
    </row>
    <row r="977" spans="1:9" x14ac:dyDescent="0.25">
      <c r="A977" s="14" t="s">
        <v>6</v>
      </c>
      <c r="B977" s="14" t="s">
        <v>1917</v>
      </c>
      <c r="C977" s="14" t="s">
        <v>1918</v>
      </c>
      <c r="D977" s="15">
        <v>120</v>
      </c>
      <c r="E977" s="15">
        <v>120</v>
      </c>
      <c r="F977" s="15">
        <v>0.34100000000000003</v>
      </c>
      <c r="G977" s="16">
        <f t="shared" si="41"/>
        <v>0.34100000000000003</v>
      </c>
      <c r="H977" s="17" t="str">
        <f t="shared" si="42"/>
        <v>CONFORME</v>
      </c>
      <c r="I977" s="18"/>
    </row>
    <row r="978" spans="1:9" x14ac:dyDescent="0.25">
      <c r="A978" s="10" t="s">
        <v>6</v>
      </c>
      <c r="B978" s="10" t="s">
        <v>1919</v>
      </c>
      <c r="C978" s="10" t="s">
        <v>1920</v>
      </c>
      <c r="D978" s="11">
        <v>32</v>
      </c>
      <c r="E978" s="11">
        <v>32</v>
      </c>
      <c r="F978" s="11">
        <v>0.38100000000000001</v>
      </c>
      <c r="G978" s="12">
        <f t="shared" si="41"/>
        <v>0.38100000000000001</v>
      </c>
      <c r="H978" s="19" t="str">
        <f t="shared" si="42"/>
        <v>CONFORME</v>
      </c>
      <c r="I978" s="20"/>
    </row>
    <row r="979" spans="1:9" x14ac:dyDescent="0.25">
      <c r="A979" s="14" t="s">
        <v>6</v>
      </c>
      <c r="B979" s="14" t="s">
        <v>1921</v>
      </c>
      <c r="C979" s="14" t="s">
        <v>1922</v>
      </c>
      <c r="D979" s="15">
        <v>160</v>
      </c>
      <c r="E979" s="15">
        <v>160</v>
      </c>
      <c r="F979" s="15">
        <v>0.71199999999999997</v>
      </c>
      <c r="G979" s="16">
        <f t="shared" si="41"/>
        <v>0.35599999999999998</v>
      </c>
      <c r="H979" s="15" t="str">
        <f t="shared" si="42"/>
        <v>REVISAR</v>
      </c>
      <c r="I979" s="22"/>
    </row>
    <row r="980" spans="1:9" x14ac:dyDescent="0.25">
      <c r="A980" s="10" t="s">
        <v>6</v>
      </c>
      <c r="B980" s="10" t="s">
        <v>1923</v>
      </c>
      <c r="C980" s="10" t="s">
        <v>1924</v>
      </c>
      <c r="D980" s="11">
        <v>1304</v>
      </c>
      <c r="E980" s="11">
        <v>1304</v>
      </c>
      <c r="F980" s="11">
        <v>0.70799999999999996</v>
      </c>
      <c r="G980" s="12">
        <f t="shared" si="41"/>
        <v>0.35399999999999998</v>
      </c>
      <c r="H980" s="11" t="str">
        <f t="shared" si="42"/>
        <v>REVISAR</v>
      </c>
      <c r="I980" s="21"/>
    </row>
    <row r="981" spans="1:9" x14ac:dyDescent="0.25">
      <c r="A981" s="14" t="s">
        <v>6</v>
      </c>
      <c r="B981" s="14" t="s">
        <v>1925</v>
      </c>
      <c r="C981" s="14" t="s">
        <v>1926</v>
      </c>
      <c r="D981" s="15">
        <v>6</v>
      </c>
      <c r="E981" s="15">
        <v>6</v>
      </c>
      <c r="F981" s="15">
        <v>0.98599999999999999</v>
      </c>
      <c r="G981" s="16">
        <f t="shared" si="41"/>
        <v>0.49299999999999999</v>
      </c>
      <c r="H981" s="15" t="str">
        <f t="shared" si="42"/>
        <v>REVISAR</v>
      </c>
      <c r="I981" s="22"/>
    </row>
    <row r="982" spans="1:9" x14ac:dyDescent="0.25">
      <c r="A982" s="10" t="s">
        <v>6</v>
      </c>
      <c r="B982" s="10" t="s">
        <v>1927</v>
      </c>
      <c r="C982" s="10" t="s">
        <v>1928</v>
      </c>
      <c r="D982" s="11">
        <v>8</v>
      </c>
      <c r="E982" s="11">
        <v>8</v>
      </c>
      <c r="F982" s="11">
        <v>0.49</v>
      </c>
      <c r="G982" s="12">
        <f t="shared" si="41"/>
        <v>0.49</v>
      </c>
      <c r="H982" s="11" t="str">
        <f t="shared" si="42"/>
        <v>CONFORME</v>
      </c>
      <c r="I982" s="13"/>
    </row>
    <row r="983" spans="1:9" x14ac:dyDescent="0.25">
      <c r="A983" s="14" t="s">
        <v>6</v>
      </c>
      <c r="B983" s="14" t="s">
        <v>1929</v>
      </c>
      <c r="C983" s="14" t="s">
        <v>1930</v>
      </c>
      <c r="D983" s="15">
        <v>28</v>
      </c>
      <c r="E983" s="15">
        <v>28</v>
      </c>
      <c r="F983" s="15">
        <v>0.14399999999999999</v>
      </c>
      <c r="G983" s="16">
        <f t="shared" si="41"/>
        <v>0.14399999999999999</v>
      </c>
      <c r="H983" s="17" t="str">
        <f t="shared" si="42"/>
        <v>CONFORME</v>
      </c>
      <c r="I983" s="18"/>
    </row>
    <row r="984" spans="1:9" x14ac:dyDescent="0.25">
      <c r="A984" s="10" t="s">
        <v>6</v>
      </c>
      <c r="B984" s="10" t="s">
        <v>1931</v>
      </c>
      <c r="C984" s="10" t="s">
        <v>1932</v>
      </c>
      <c r="D984" s="11">
        <v>4</v>
      </c>
      <c r="E984" s="11">
        <v>4</v>
      </c>
      <c r="F984" s="11">
        <v>0.42199999999999999</v>
      </c>
      <c r="G984" s="12">
        <f t="shared" si="41"/>
        <v>0.42199999999999999</v>
      </c>
      <c r="H984" s="19" t="str">
        <f t="shared" si="42"/>
        <v>CONFORME</v>
      </c>
      <c r="I984" s="20"/>
    </row>
    <row r="985" spans="1:9" x14ac:dyDescent="0.25">
      <c r="A985" s="14" t="s">
        <v>6</v>
      </c>
      <c r="B985" s="14" t="s">
        <v>1933</v>
      </c>
      <c r="C985" s="14" t="s">
        <v>1934</v>
      </c>
      <c r="D985" s="15">
        <v>44</v>
      </c>
      <c r="E985" s="15">
        <v>44</v>
      </c>
      <c r="F985" s="15">
        <v>0.436</v>
      </c>
      <c r="G985" s="16">
        <f t="shared" si="41"/>
        <v>0.436</v>
      </c>
      <c r="H985" s="17" t="str">
        <f t="shared" si="42"/>
        <v>CONFORME</v>
      </c>
      <c r="I985" s="18"/>
    </row>
    <row r="986" spans="1:9" x14ac:dyDescent="0.25">
      <c r="A986" s="10" t="s">
        <v>6</v>
      </c>
      <c r="B986" s="10" t="s">
        <v>1935</v>
      </c>
      <c r="C986" s="10" t="s">
        <v>1936</v>
      </c>
      <c r="D986" s="11">
        <v>3</v>
      </c>
      <c r="E986" s="11">
        <v>3</v>
      </c>
      <c r="F986" s="11">
        <v>0.33300000000000002</v>
      </c>
      <c r="G986" s="12">
        <f t="shared" si="41"/>
        <v>0.33300000000000002</v>
      </c>
      <c r="H986" s="19" t="str">
        <f t="shared" si="42"/>
        <v>CONFORME</v>
      </c>
      <c r="I986" s="20"/>
    </row>
    <row r="987" spans="1:9" x14ac:dyDescent="0.25">
      <c r="A987" s="14" t="s">
        <v>6</v>
      </c>
      <c r="B987" s="14" t="s">
        <v>1937</v>
      </c>
      <c r="C987" s="14" t="s">
        <v>1938</v>
      </c>
      <c r="D987" s="15">
        <v>36</v>
      </c>
      <c r="E987" s="15">
        <v>36</v>
      </c>
      <c r="F987" s="15">
        <v>0.34300000000000003</v>
      </c>
      <c r="G987" s="16">
        <f t="shared" si="41"/>
        <v>0.34300000000000003</v>
      </c>
      <c r="H987" s="17" t="str">
        <f t="shared" si="42"/>
        <v>CONFORME</v>
      </c>
      <c r="I987" s="18"/>
    </row>
    <row r="988" spans="1:9" x14ac:dyDescent="0.25">
      <c r="A988" s="10" t="s">
        <v>6</v>
      </c>
      <c r="B988" s="10" t="s">
        <v>1939</v>
      </c>
      <c r="C988" s="10" t="s">
        <v>1940</v>
      </c>
      <c r="D988" s="11">
        <v>352</v>
      </c>
      <c r="E988" s="11">
        <v>352</v>
      </c>
      <c r="F988" s="11">
        <v>0.34200000000000003</v>
      </c>
      <c r="G988" s="12">
        <f t="shared" si="41"/>
        <v>0.34200000000000003</v>
      </c>
      <c r="H988" s="19" t="str">
        <f t="shared" si="42"/>
        <v>CONFORME</v>
      </c>
      <c r="I988" s="20"/>
    </row>
    <row r="989" spans="1:9" x14ac:dyDescent="0.25">
      <c r="A989" s="14" t="s">
        <v>6</v>
      </c>
      <c r="B989" s="14" t="s">
        <v>1941</v>
      </c>
      <c r="C989" s="14" t="s">
        <v>1942</v>
      </c>
      <c r="D989" s="15">
        <v>4</v>
      </c>
      <c r="E989" s="15">
        <v>4</v>
      </c>
      <c r="F989" s="15">
        <v>0.36799999999999999</v>
      </c>
      <c r="G989" s="16">
        <f t="shared" si="41"/>
        <v>0.36799999999999999</v>
      </c>
      <c r="H989" s="17" t="str">
        <f t="shared" si="42"/>
        <v>CONFORME</v>
      </c>
      <c r="I989" s="18"/>
    </row>
    <row r="990" spans="1:9" x14ac:dyDescent="0.25">
      <c r="A990" s="10" t="s">
        <v>6</v>
      </c>
      <c r="B990" s="10" t="s">
        <v>1943</v>
      </c>
      <c r="C990" s="10" t="s">
        <v>1944</v>
      </c>
      <c r="D990" s="11">
        <v>12</v>
      </c>
      <c r="E990" s="11">
        <v>12</v>
      </c>
      <c r="F990" s="11">
        <v>0.39400000000000002</v>
      </c>
      <c r="G990" s="12">
        <f t="shared" si="41"/>
        <v>0.39400000000000002</v>
      </c>
      <c r="H990" s="19" t="str">
        <f t="shared" si="42"/>
        <v>CONFORME</v>
      </c>
      <c r="I990" s="20"/>
    </row>
    <row r="991" spans="1:9" x14ac:dyDescent="0.25">
      <c r="A991" s="14" t="s">
        <v>6</v>
      </c>
      <c r="B991" s="14" t="s">
        <v>1945</v>
      </c>
      <c r="C991" s="14" t="s">
        <v>1946</v>
      </c>
      <c r="D991" s="15">
        <v>8</v>
      </c>
      <c r="E991" s="15">
        <v>8</v>
      </c>
      <c r="F991" s="15">
        <v>0.38800000000000001</v>
      </c>
      <c r="G991" s="16">
        <f t="shared" si="41"/>
        <v>0.38800000000000001</v>
      </c>
      <c r="H991" s="17" t="str">
        <f t="shared" si="42"/>
        <v>CONFORME</v>
      </c>
      <c r="I991" s="18"/>
    </row>
    <row r="992" spans="1:9" x14ac:dyDescent="0.25">
      <c r="A992" s="10" t="s">
        <v>6</v>
      </c>
      <c r="B992" s="10" t="s">
        <v>1947</v>
      </c>
      <c r="C992" s="10" t="s">
        <v>1948</v>
      </c>
      <c r="D992" s="11">
        <v>120</v>
      </c>
      <c r="E992" s="11">
        <v>120</v>
      </c>
      <c r="F992" s="11">
        <v>0.38700000000000001</v>
      </c>
      <c r="G992" s="12">
        <f t="shared" si="41"/>
        <v>0.38700000000000001</v>
      </c>
      <c r="H992" s="19" t="str">
        <f t="shared" si="42"/>
        <v>CONFORME</v>
      </c>
      <c r="I992" s="20"/>
    </row>
    <row r="993" spans="1:9" x14ac:dyDescent="0.25">
      <c r="A993" s="14" t="s">
        <v>6</v>
      </c>
      <c r="B993" s="14" t="s">
        <v>1949</v>
      </c>
      <c r="C993" s="14" t="s">
        <v>1950</v>
      </c>
      <c r="D993" s="15">
        <v>4</v>
      </c>
      <c r="E993" s="15">
        <v>4</v>
      </c>
      <c r="F993" s="15">
        <v>0.39900000000000002</v>
      </c>
      <c r="G993" s="16">
        <f t="shared" si="41"/>
        <v>0.39900000000000002</v>
      </c>
      <c r="H993" s="17" t="str">
        <f t="shared" si="42"/>
        <v>CONFORME</v>
      </c>
      <c r="I993" s="18"/>
    </row>
    <row r="994" spans="1:9" x14ac:dyDescent="0.25">
      <c r="A994" s="10" t="s">
        <v>6</v>
      </c>
      <c r="B994" s="10" t="s">
        <v>1951</v>
      </c>
      <c r="C994" s="10" t="s">
        <v>1952</v>
      </c>
      <c r="D994" s="11">
        <v>76</v>
      </c>
      <c r="E994" s="11">
        <v>76</v>
      </c>
      <c r="F994" s="11">
        <v>0.39500000000000002</v>
      </c>
      <c r="G994" s="12">
        <f t="shared" si="41"/>
        <v>0.39500000000000002</v>
      </c>
      <c r="H994" s="19" t="str">
        <f t="shared" si="42"/>
        <v>CONFORME</v>
      </c>
      <c r="I994" s="20"/>
    </row>
    <row r="995" spans="1:9" x14ac:dyDescent="0.25">
      <c r="A995" s="14" t="s">
        <v>6</v>
      </c>
      <c r="B995" s="14" t="s">
        <v>1953</v>
      </c>
      <c r="C995" s="14" t="s">
        <v>1954</v>
      </c>
      <c r="D995" s="15">
        <v>56</v>
      </c>
      <c r="E995" s="15">
        <v>56</v>
      </c>
      <c r="F995" s="15">
        <v>0.40400000000000003</v>
      </c>
      <c r="G995" s="16">
        <f t="shared" si="41"/>
        <v>0.40400000000000003</v>
      </c>
      <c r="H995" s="17" t="str">
        <f t="shared" si="42"/>
        <v>CONFORME</v>
      </c>
      <c r="I995" s="18"/>
    </row>
    <row r="996" spans="1:9" x14ac:dyDescent="0.25">
      <c r="A996" s="10" t="s">
        <v>6</v>
      </c>
      <c r="B996" s="10" t="s">
        <v>1955</v>
      </c>
      <c r="C996" s="10" t="s">
        <v>1956</v>
      </c>
      <c r="D996" s="11">
        <v>8</v>
      </c>
      <c r="E996" s="11">
        <v>8</v>
      </c>
      <c r="F996" s="11">
        <v>0.46400000000000002</v>
      </c>
      <c r="G996" s="12">
        <f t="shared" si="41"/>
        <v>0.46400000000000002</v>
      </c>
      <c r="H996" s="19" t="str">
        <f t="shared" si="42"/>
        <v>CONFORME</v>
      </c>
      <c r="I996" s="20"/>
    </row>
    <row r="997" spans="1:9" x14ac:dyDescent="0.25">
      <c r="A997" s="14" t="s">
        <v>6</v>
      </c>
      <c r="B997" s="14" t="s">
        <v>1957</v>
      </c>
      <c r="C997" s="14" t="s">
        <v>1958</v>
      </c>
      <c r="D997" s="15">
        <v>192</v>
      </c>
      <c r="E997" s="15">
        <v>192</v>
      </c>
      <c r="F997" s="15">
        <v>1.3959999999999999</v>
      </c>
      <c r="G997" s="16">
        <f t="shared" si="41"/>
        <v>0.69799999999999995</v>
      </c>
      <c r="H997" s="15" t="str">
        <f t="shared" si="42"/>
        <v>REVISAR</v>
      </c>
      <c r="I997" s="22"/>
    </row>
    <row r="998" spans="1:9" x14ac:dyDescent="0.25">
      <c r="A998" s="10" t="s">
        <v>6</v>
      </c>
      <c r="B998" s="10" t="s">
        <v>1959</v>
      </c>
      <c r="C998" s="10" t="s">
        <v>1960</v>
      </c>
      <c r="D998" s="11">
        <v>32</v>
      </c>
      <c r="E998" s="11">
        <v>32</v>
      </c>
      <c r="F998" s="11">
        <v>0.37</v>
      </c>
      <c r="G998" s="12">
        <f t="shared" si="41"/>
        <v>0.37</v>
      </c>
      <c r="H998" s="11" t="str">
        <f t="shared" si="42"/>
        <v>CONFORME</v>
      </c>
      <c r="I998" s="13"/>
    </row>
    <row r="999" spans="1:9" x14ac:dyDescent="0.25">
      <c r="A999" s="14" t="s">
        <v>6</v>
      </c>
      <c r="B999" s="14" t="s">
        <v>1961</v>
      </c>
      <c r="C999" s="14" t="s">
        <v>1962</v>
      </c>
      <c r="D999" s="15">
        <v>176</v>
      </c>
      <c r="E999" s="15">
        <v>176</v>
      </c>
      <c r="F999" s="15">
        <v>0.37</v>
      </c>
      <c r="G999" s="16">
        <f t="shared" si="41"/>
        <v>0.37</v>
      </c>
      <c r="H999" s="17" t="str">
        <f t="shared" si="42"/>
        <v>CONFORME</v>
      </c>
      <c r="I999" s="18"/>
    </row>
    <row r="1000" spans="1:9" x14ac:dyDescent="0.25">
      <c r="A1000" s="10" t="s">
        <v>6</v>
      </c>
      <c r="B1000" s="10" t="s">
        <v>1963</v>
      </c>
      <c r="C1000" s="10" t="s">
        <v>1964</v>
      </c>
      <c r="D1000" s="11">
        <v>128</v>
      </c>
      <c r="E1000" s="11">
        <v>128</v>
      </c>
      <c r="F1000" s="11">
        <v>0.38900000000000001</v>
      </c>
      <c r="G1000" s="12">
        <f t="shared" si="41"/>
        <v>0.38900000000000001</v>
      </c>
      <c r="H1000" s="19" t="str">
        <f t="shared" si="42"/>
        <v>CONFORME</v>
      </c>
      <c r="I1000" s="20"/>
    </row>
    <row r="1001" spans="1:9" x14ac:dyDescent="0.25">
      <c r="A1001" s="14" t="s">
        <v>6</v>
      </c>
      <c r="B1001" s="14" t="s">
        <v>9028</v>
      </c>
      <c r="C1001" s="14" t="s">
        <v>9029</v>
      </c>
      <c r="D1001" s="15">
        <v>16</v>
      </c>
      <c r="E1001" s="15">
        <v>16</v>
      </c>
      <c r="F1001" s="15">
        <v>0.38900000000000001</v>
      </c>
      <c r="G1001" s="16">
        <f t="shared" si="41"/>
        <v>0.38900000000000001</v>
      </c>
      <c r="H1001" s="17" t="str">
        <f t="shared" si="42"/>
        <v>CONFORME</v>
      </c>
      <c r="I1001" s="18"/>
    </row>
    <row r="1002" spans="1:9" x14ac:dyDescent="0.25">
      <c r="A1002" s="10" t="s">
        <v>6</v>
      </c>
      <c r="B1002" s="10" t="s">
        <v>1965</v>
      </c>
      <c r="C1002" s="10" t="s">
        <v>1966</v>
      </c>
      <c r="D1002" s="11">
        <v>102</v>
      </c>
      <c r="E1002" s="11">
        <v>102</v>
      </c>
      <c r="F1002" s="11">
        <v>0.215</v>
      </c>
      <c r="G1002" s="12">
        <f t="shared" si="41"/>
        <v>0.215</v>
      </c>
      <c r="H1002" s="19" t="str">
        <f t="shared" si="42"/>
        <v>CONFORME</v>
      </c>
      <c r="I1002" s="20"/>
    </row>
    <row r="1003" spans="1:9" x14ac:dyDescent="0.25">
      <c r="A1003" s="14" t="s">
        <v>6</v>
      </c>
      <c r="B1003" s="14" t="s">
        <v>1967</v>
      </c>
      <c r="C1003" s="14" t="s">
        <v>1968</v>
      </c>
      <c r="D1003" s="15">
        <v>90</v>
      </c>
      <c r="E1003" s="15">
        <v>90</v>
      </c>
      <c r="F1003" s="15">
        <v>0.216</v>
      </c>
      <c r="G1003" s="16">
        <f t="shared" si="41"/>
        <v>0.216</v>
      </c>
      <c r="H1003" s="17" t="str">
        <f t="shared" si="42"/>
        <v>CONFORME</v>
      </c>
      <c r="I1003" s="18"/>
    </row>
    <row r="1004" spans="1:9" x14ac:dyDescent="0.25">
      <c r="A1004" s="10" t="s">
        <v>6</v>
      </c>
      <c r="B1004" s="10" t="s">
        <v>1969</v>
      </c>
      <c r="C1004" s="10" t="s">
        <v>1970</v>
      </c>
      <c r="D1004" s="11">
        <v>8</v>
      </c>
      <c r="E1004" s="11">
        <v>8</v>
      </c>
      <c r="F1004" s="11">
        <v>0.44400000000000001</v>
      </c>
      <c r="G1004" s="12">
        <f t="shared" si="41"/>
        <v>0.44400000000000001</v>
      </c>
      <c r="H1004" s="19" t="str">
        <f t="shared" si="42"/>
        <v>CONFORME</v>
      </c>
      <c r="I1004" s="20"/>
    </row>
    <row r="1005" spans="1:9" x14ac:dyDescent="0.25">
      <c r="A1005" s="14" t="s">
        <v>6</v>
      </c>
      <c r="B1005" s="14" t="s">
        <v>1971</v>
      </c>
      <c r="C1005" s="14" t="s">
        <v>1972</v>
      </c>
      <c r="D1005" s="15">
        <v>780</v>
      </c>
      <c r="E1005" s="15">
        <v>780</v>
      </c>
      <c r="F1005" s="15">
        <v>0.156</v>
      </c>
      <c r="G1005" s="16">
        <f t="shared" si="41"/>
        <v>0.156</v>
      </c>
      <c r="H1005" s="17" t="str">
        <f t="shared" si="42"/>
        <v>CONFORME</v>
      </c>
      <c r="I1005" s="18"/>
    </row>
    <row r="1006" spans="1:9" x14ac:dyDescent="0.25">
      <c r="A1006" s="10" t="s">
        <v>6</v>
      </c>
      <c r="B1006" s="10" t="s">
        <v>1973</v>
      </c>
      <c r="C1006" s="10" t="s">
        <v>1974</v>
      </c>
      <c r="D1006" s="11">
        <v>596</v>
      </c>
      <c r="E1006" s="11">
        <v>596</v>
      </c>
      <c r="F1006" s="11">
        <v>0.158</v>
      </c>
      <c r="G1006" s="12">
        <f t="shared" si="41"/>
        <v>0.158</v>
      </c>
      <c r="H1006" s="19" t="str">
        <f t="shared" si="42"/>
        <v>CONFORME</v>
      </c>
      <c r="I1006" s="20"/>
    </row>
    <row r="1007" spans="1:9" x14ac:dyDescent="0.25">
      <c r="A1007" s="14" t="s">
        <v>6</v>
      </c>
      <c r="B1007" s="14" t="s">
        <v>1975</v>
      </c>
      <c r="C1007" s="14" t="s">
        <v>1976</v>
      </c>
      <c r="D1007" s="15">
        <v>72</v>
      </c>
      <c r="E1007" s="15">
        <v>72</v>
      </c>
      <c r="F1007" s="15">
        <v>0.20699999999999999</v>
      </c>
      <c r="G1007" s="16">
        <f t="shared" si="41"/>
        <v>0.20699999999999999</v>
      </c>
      <c r="H1007" s="17" t="str">
        <f t="shared" si="42"/>
        <v>CONFORME</v>
      </c>
      <c r="I1007" s="18"/>
    </row>
    <row r="1008" spans="1:9" x14ac:dyDescent="0.25">
      <c r="A1008" s="10" t="s">
        <v>6</v>
      </c>
      <c r="B1008" s="10" t="s">
        <v>1977</v>
      </c>
      <c r="C1008" s="10" t="s">
        <v>1978</v>
      </c>
      <c r="D1008" s="11">
        <v>40</v>
      </c>
      <c r="E1008" s="11">
        <v>40</v>
      </c>
      <c r="F1008" s="11">
        <v>0.23</v>
      </c>
      <c r="G1008" s="12">
        <f t="shared" si="41"/>
        <v>0.23</v>
      </c>
      <c r="H1008" s="19" t="str">
        <f t="shared" si="42"/>
        <v>CONFORME</v>
      </c>
      <c r="I1008" s="20"/>
    </row>
    <row r="1009" spans="1:9" x14ac:dyDescent="0.25">
      <c r="A1009" s="14" t="s">
        <v>6</v>
      </c>
      <c r="B1009" s="14" t="s">
        <v>1979</v>
      </c>
      <c r="C1009" s="14" t="s">
        <v>1980</v>
      </c>
      <c r="D1009" s="15">
        <v>8</v>
      </c>
      <c r="E1009" s="15">
        <v>8</v>
      </c>
      <c r="F1009" s="15">
        <v>0.248</v>
      </c>
      <c r="G1009" s="16">
        <f t="shared" si="41"/>
        <v>0.248</v>
      </c>
      <c r="H1009" s="17" t="str">
        <f t="shared" si="42"/>
        <v>CONFORME</v>
      </c>
      <c r="I1009" s="18"/>
    </row>
    <row r="1010" spans="1:9" x14ac:dyDescent="0.25">
      <c r="A1010" s="10" t="s">
        <v>6</v>
      </c>
      <c r="B1010" s="10" t="s">
        <v>1981</v>
      </c>
      <c r="C1010" s="10" t="s">
        <v>1982</v>
      </c>
      <c r="D1010" s="11">
        <v>1256</v>
      </c>
      <c r="E1010" s="11">
        <v>1256</v>
      </c>
      <c r="F1010" s="11">
        <v>0.34499999999999997</v>
      </c>
      <c r="G1010" s="12">
        <f t="shared" si="41"/>
        <v>0.34499999999999997</v>
      </c>
      <c r="H1010" s="19" t="str">
        <f t="shared" si="42"/>
        <v>CONFORME</v>
      </c>
      <c r="I1010" s="20"/>
    </row>
    <row r="1011" spans="1:9" x14ac:dyDescent="0.25">
      <c r="A1011" s="14" t="s">
        <v>6</v>
      </c>
      <c r="B1011" s="14" t="s">
        <v>1983</v>
      </c>
      <c r="C1011" s="14" t="s">
        <v>1984</v>
      </c>
      <c r="D1011" s="15">
        <v>1256</v>
      </c>
      <c r="E1011" s="15">
        <v>1256</v>
      </c>
      <c r="F1011" s="15">
        <v>0.36</v>
      </c>
      <c r="G1011" s="16">
        <f t="shared" si="41"/>
        <v>0.36</v>
      </c>
      <c r="H1011" s="17" t="str">
        <f t="shared" si="42"/>
        <v>CONFORME</v>
      </c>
      <c r="I1011" s="18"/>
    </row>
    <row r="1012" spans="1:9" x14ac:dyDescent="0.25">
      <c r="A1012" s="10" t="s">
        <v>6</v>
      </c>
      <c r="B1012" s="10" t="s">
        <v>1985</v>
      </c>
      <c r="C1012" s="10" t="s">
        <v>1986</v>
      </c>
      <c r="D1012" s="11">
        <v>27</v>
      </c>
      <c r="E1012" s="11">
        <v>27</v>
      </c>
      <c r="F1012" s="11">
        <v>0.27</v>
      </c>
      <c r="G1012" s="12">
        <f t="shared" si="41"/>
        <v>0.27</v>
      </c>
      <c r="H1012" s="19" t="str">
        <f t="shared" si="42"/>
        <v>CONFORME</v>
      </c>
      <c r="I1012" s="20"/>
    </row>
    <row r="1013" spans="1:9" x14ac:dyDescent="0.25">
      <c r="A1013" s="14" t="s">
        <v>6</v>
      </c>
      <c r="B1013" s="14" t="s">
        <v>9030</v>
      </c>
      <c r="C1013" s="14" t="s">
        <v>9031</v>
      </c>
      <c r="D1013" s="15">
        <v>16</v>
      </c>
      <c r="E1013" s="15">
        <v>16</v>
      </c>
      <c r="F1013" s="15">
        <v>0.186</v>
      </c>
      <c r="G1013" s="16">
        <f t="shared" si="41"/>
        <v>0.186</v>
      </c>
      <c r="H1013" s="17" t="str">
        <f t="shared" si="42"/>
        <v>CONFORME</v>
      </c>
      <c r="I1013" s="18"/>
    </row>
    <row r="1014" spans="1:9" x14ac:dyDescent="0.25">
      <c r="A1014" s="10" t="s">
        <v>6</v>
      </c>
      <c r="B1014" s="10" t="s">
        <v>9032</v>
      </c>
      <c r="C1014" s="10" t="s">
        <v>9033</v>
      </c>
      <c r="D1014" s="11">
        <v>16</v>
      </c>
      <c r="E1014" s="11">
        <v>16</v>
      </c>
      <c r="F1014" s="11">
        <v>0.21299999999999999</v>
      </c>
      <c r="G1014" s="12">
        <f t="shared" si="41"/>
        <v>0.21299999999999999</v>
      </c>
      <c r="H1014" s="19" t="str">
        <f t="shared" si="42"/>
        <v>CONFORME</v>
      </c>
      <c r="I1014" s="20"/>
    </row>
    <row r="1015" spans="1:9" x14ac:dyDescent="0.25">
      <c r="A1015" s="14" t="s">
        <v>6</v>
      </c>
      <c r="B1015" s="14" t="s">
        <v>1987</v>
      </c>
      <c r="C1015" s="14" t="s">
        <v>1988</v>
      </c>
      <c r="D1015" s="15">
        <v>80</v>
      </c>
      <c r="E1015" s="15">
        <v>80</v>
      </c>
      <c r="F1015" s="15">
        <v>0.45800000000000002</v>
      </c>
      <c r="G1015" s="16">
        <f t="shared" si="41"/>
        <v>0.45800000000000002</v>
      </c>
      <c r="H1015" s="17" t="str">
        <f t="shared" si="42"/>
        <v>CONFORME</v>
      </c>
      <c r="I1015" s="18"/>
    </row>
    <row r="1016" spans="1:9" x14ac:dyDescent="0.25">
      <c r="A1016" s="10" t="s">
        <v>6</v>
      </c>
      <c r="B1016" s="10" t="s">
        <v>1989</v>
      </c>
      <c r="C1016" s="10" t="s">
        <v>1990</v>
      </c>
      <c r="D1016" s="11">
        <v>32</v>
      </c>
      <c r="E1016" s="11">
        <v>32</v>
      </c>
      <c r="F1016" s="11">
        <v>0.217</v>
      </c>
      <c r="G1016" s="12">
        <f t="shared" si="41"/>
        <v>0.217</v>
      </c>
      <c r="H1016" s="19" t="str">
        <f t="shared" si="42"/>
        <v>CONFORME</v>
      </c>
      <c r="I1016" s="20"/>
    </row>
    <row r="1017" spans="1:9" x14ac:dyDescent="0.25">
      <c r="A1017" s="14" t="s">
        <v>6</v>
      </c>
      <c r="B1017" s="14" t="s">
        <v>1991</v>
      </c>
      <c r="C1017" s="14" t="s">
        <v>1992</v>
      </c>
      <c r="D1017" s="15">
        <v>32</v>
      </c>
      <c r="E1017" s="15">
        <v>32</v>
      </c>
      <c r="F1017" s="15">
        <v>0.23699999999999999</v>
      </c>
      <c r="G1017" s="16">
        <f t="shared" si="41"/>
        <v>0.23699999999999999</v>
      </c>
      <c r="H1017" s="17" t="str">
        <f t="shared" si="42"/>
        <v>CONFORME</v>
      </c>
      <c r="I1017" s="18"/>
    </row>
    <row r="1018" spans="1:9" x14ac:dyDescent="0.25">
      <c r="A1018" s="10" t="s">
        <v>6</v>
      </c>
      <c r="B1018" s="10" t="s">
        <v>1995</v>
      </c>
      <c r="C1018" s="10" t="s">
        <v>1996</v>
      </c>
      <c r="D1018" s="11">
        <v>24</v>
      </c>
      <c r="E1018" s="11">
        <v>24</v>
      </c>
      <c r="F1018" s="11">
        <v>0.20599999999999999</v>
      </c>
      <c r="G1018" s="12">
        <f t="shared" si="41"/>
        <v>0.20599999999999999</v>
      </c>
      <c r="H1018" s="19" t="str">
        <f t="shared" si="42"/>
        <v>CONFORME</v>
      </c>
      <c r="I1018" s="20"/>
    </row>
    <row r="1019" spans="1:9" x14ac:dyDescent="0.25">
      <c r="A1019" s="14" t="s">
        <v>6</v>
      </c>
      <c r="B1019" s="14" t="s">
        <v>2001</v>
      </c>
      <c r="C1019" s="14" t="s">
        <v>2002</v>
      </c>
      <c r="D1019" s="15">
        <v>3</v>
      </c>
      <c r="E1019" s="15">
        <v>3</v>
      </c>
      <c r="F1019" s="15">
        <v>0.27500000000000002</v>
      </c>
      <c r="G1019" s="16">
        <f t="shared" si="41"/>
        <v>0.27500000000000002</v>
      </c>
      <c r="H1019" s="17" t="str">
        <f t="shared" si="42"/>
        <v>CONFORME</v>
      </c>
      <c r="I1019" s="18"/>
    </row>
    <row r="1020" spans="1:9" x14ac:dyDescent="0.25">
      <c r="A1020" s="10" t="s">
        <v>6</v>
      </c>
      <c r="B1020" s="10" t="s">
        <v>2003</v>
      </c>
      <c r="C1020" s="10" t="s">
        <v>2004</v>
      </c>
      <c r="D1020" s="11">
        <v>281</v>
      </c>
      <c r="E1020" s="11">
        <v>281</v>
      </c>
      <c r="F1020" s="11">
        <v>0.14899999999999999</v>
      </c>
      <c r="G1020" s="12">
        <f t="shared" si="41"/>
        <v>0.14899999999999999</v>
      </c>
      <c r="H1020" s="19" t="str">
        <f t="shared" si="42"/>
        <v>CONFORME</v>
      </c>
      <c r="I1020" s="20"/>
    </row>
    <row r="1021" spans="1:9" x14ac:dyDescent="0.25">
      <c r="A1021" s="14" t="s">
        <v>6</v>
      </c>
      <c r="B1021" s="14" t="s">
        <v>2005</v>
      </c>
      <c r="C1021" s="14" t="s">
        <v>2006</v>
      </c>
      <c r="D1021" s="15">
        <v>1440</v>
      </c>
      <c r="E1021" s="15">
        <v>1440</v>
      </c>
      <c r="F1021" s="15">
        <v>0.29799999999999999</v>
      </c>
      <c r="G1021" s="16">
        <f t="shared" ref="G1021:G1061" si="43">VLOOKUP(B1021,DATAPESOS,6,FALSE)</f>
        <v>0.29799999999999999</v>
      </c>
      <c r="H1021" s="17" t="str">
        <f t="shared" si="42"/>
        <v>CONFORME</v>
      </c>
      <c r="I1021" s="18"/>
    </row>
    <row r="1022" spans="1:9" x14ac:dyDescent="0.25">
      <c r="A1022" s="10" t="s">
        <v>6</v>
      </c>
      <c r="B1022" s="10" t="s">
        <v>2007</v>
      </c>
      <c r="C1022" s="10" t="s">
        <v>2008</v>
      </c>
      <c r="D1022" s="11">
        <v>1357</v>
      </c>
      <c r="E1022" s="11">
        <v>1357</v>
      </c>
      <c r="F1022" s="11">
        <v>5.1999999999999998E-2</v>
      </c>
      <c r="G1022" s="12">
        <f t="shared" si="43"/>
        <v>5.1999999999999998E-2</v>
      </c>
      <c r="H1022" s="19" t="str">
        <f t="shared" si="42"/>
        <v>CONFORME</v>
      </c>
      <c r="I1022" s="20"/>
    </row>
    <row r="1023" spans="1:9" x14ac:dyDescent="0.25">
      <c r="A1023" s="14" t="s">
        <v>6</v>
      </c>
      <c r="B1023" s="14" t="s">
        <v>2009</v>
      </c>
      <c r="C1023" s="14" t="s">
        <v>2010</v>
      </c>
      <c r="D1023" s="15">
        <v>379</v>
      </c>
      <c r="E1023" s="15">
        <v>379</v>
      </c>
      <c r="F1023" s="15">
        <v>0.05</v>
      </c>
      <c r="G1023" s="16">
        <f t="shared" si="43"/>
        <v>0.05</v>
      </c>
      <c r="H1023" s="17" t="str">
        <f t="shared" si="42"/>
        <v>CONFORME</v>
      </c>
      <c r="I1023" s="18"/>
    </row>
    <row r="1024" spans="1:9" x14ac:dyDescent="0.25">
      <c r="A1024" s="10" t="s">
        <v>6</v>
      </c>
      <c r="B1024" s="10" t="s">
        <v>2011</v>
      </c>
      <c r="C1024" s="10" t="s">
        <v>2012</v>
      </c>
      <c r="D1024" s="11">
        <v>4</v>
      </c>
      <c r="E1024" s="11">
        <v>4</v>
      </c>
      <c r="F1024" s="11">
        <v>0.441</v>
      </c>
      <c r="G1024" s="12">
        <f t="shared" si="43"/>
        <v>0.441</v>
      </c>
      <c r="H1024" s="19" t="str">
        <f t="shared" si="42"/>
        <v>CONFORME</v>
      </c>
      <c r="I1024" s="20"/>
    </row>
    <row r="1025" spans="1:9" x14ac:dyDescent="0.25">
      <c r="A1025" s="14" t="s">
        <v>6</v>
      </c>
      <c r="B1025" s="14" t="s">
        <v>2013</v>
      </c>
      <c r="C1025" s="14" t="s">
        <v>2014</v>
      </c>
      <c r="D1025" s="15">
        <v>2</v>
      </c>
      <c r="E1025" s="15">
        <v>2</v>
      </c>
      <c r="F1025" s="15">
        <v>0.249</v>
      </c>
      <c r="G1025" s="16">
        <f t="shared" si="43"/>
        <v>0.249</v>
      </c>
      <c r="H1025" s="17" t="str">
        <f t="shared" si="42"/>
        <v>CONFORME</v>
      </c>
      <c r="I1025" s="18"/>
    </row>
    <row r="1026" spans="1:9" x14ac:dyDescent="0.25">
      <c r="A1026" s="10" t="s">
        <v>6</v>
      </c>
      <c r="B1026" s="10" t="s">
        <v>2015</v>
      </c>
      <c r="C1026" s="10" t="s">
        <v>2016</v>
      </c>
      <c r="D1026" s="11">
        <v>2</v>
      </c>
      <c r="E1026" s="11">
        <v>2</v>
      </c>
      <c r="F1026" s="11">
        <v>1.7999999999999999E-2</v>
      </c>
      <c r="G1026" s="12">
        <f t="shared" si="43"/>
        <v>1.7999999999999999E-2</v>
      </c>
      <c r="H1026" s="19" t="str">
        <f t="shared" si="42"/>
        <v>CONFORME</v>
      </c>
      <c r="I1026" s="20"/>
    </row>
    <row r="1027" spans="1:9" x14ac:dyDescent="0.25">
      <c r="A1027" s="14" t="s">
        <v>6</v>
      </c>
      <c r="B1027" s="14" t="s">
        <v>2017</v>
      </c>
      <c r="C1027" s="14" t="s">
        <v>2018</v>
      </c>
      <c r="D1027" s="15">
        <v>57</v>
      </c>
      <c r="E1027" s="15">
        <v>57</v>
      </c>
      <c r="F1027" s="15">
        <v>9.0999999999999998E-2</v>
      </c>
      <c r="G1027" s="16">
        <f t="shared" si="43"/>
        <v>9.0999999999999998E-2</v>
      </c>
      <c r="H1027" s="17" t="str">
        <f t="shared" ref="H1027:H1090" si="44">IF(F1027=G1027,"CONFORME","REVISAR")</f>
        <v>CONFORME</v>
      </c>
      <c r="I1027" s="18"/>
    </row>
    <row r="1028" spans="1:9" x14ac:dyDescent="0.25">
      <c r="A1028" s="10" t="s">
        <v>6</v>
      </c>
      <c r="B1028" s="10" t="s">
        <v>2019</v>
      </c>
      <c r="C1028" s="10" t="s">
        <v>2020</v>
      </c>
      <c r="D1028" s="11">
        <v>200</v>
      </c>
      <c r="E1028" s="11">
        <v>200</v>
      </c>
      <c r="F1028" s="11">
        <v>8.8999999999999996E-2</v>
      </c>
      <c r="G1028" s="12">
        <f t="shared" si="43"/>
        <v>8.8999999999999996E-2</v>
      </c>
      <c r="H1028" s="19" t="str">
        <f t="shared" si="44"/>
        <v>CONFORME</v>
      </c>
      <c r="I1028" s="20"/>
    </row>
    <row r="1029" spans="1:9" x14ac:dyDescent="0.25">
      <c r="A1029" s="14" t="s">
        <v>6</v>
      </c>
      <c r="B1029" s="14" t="s">
        <v>2021</v>
      </c>
      <c r="C1029" s="14" t="s">
        <v>2022</v>
      </c>
      <c r="D1029" s="15">
        <v>520</v>
      </c>
      <c r="E1029" s="15">
        <v>520</v>
      </c>
      <c r="F1029" s="15">
        <v>0</v>
      </c>
      <c r="G1029" s="16">
        <f t="shared" si="43"/>
        <v>7.3999999999999996E-2</v>
      </c>
      <c r="H1029" s="17" t="str">
        <f t="shared" si="44"/>
        <v>REVISAR</v>
      </c>
      <c r="I1029" s="18"/>
    </row>
    <row r="1030" spans="1:9" x14ac:dyDescent="0.25">
      <c r="A1030" s="10" t="s">
        <v>6</v>
      </c>
      <c r="B1030" s="10" t="s">
        <v>2023</v>
      </c>
      <c r="C1030" s="10" t="s">
        <v>2024</v>
      </c>
      <c r="D1030" s="11">
        <v>1447</v>
      </c>
      <c r="E1030" s="11">
        <v>1447</v>
      </c>
      <c r="F1030" s="11">
        <v>0.08</v>
      </c>
      <c r="G1030" s="12">
        <f t="shared" si="43"/>
        <v>8.2000000000000003E-2</v>
      </c>
      <c r="H1030" s="11" t="str">
        <f t="shared" si="44"/>
        <v>REVISAR</v>
      </c>
      <c r="I1030" s="21"/>
    </row>
    <row r="1031" spans="1:9" x14ac:dyDescent="0.25">
      <c r="A1031" s="14" t="s">
        <v>6</v>
      </c>
      <c r="B1031" s="14" t="s">
        <v>2025</v>
      </c>
      <c r="C1031" s="14" t="s">
        <v>2026</v>
      </c>
      <c r="D1031" s="15">
        <v>5009</v>
      </c>
      <c r="E1031" s="15">
        <v>5009</v>
      </c>
      <c r="F1031" s="15">
        <v>0.05</v>
      </c>
      <c r="G1031" s="16">
        <f t="shared" si="43"/>
        <v>0.05</v>
      </c>
      <c r="H1031" s="15" t="str">
        <f t="shared" si="44"/>
        <v>CONFORME</v>
      </c>
      <c r="I1031" s="23"/>
    </row>
    <row r="1032" spans="1:9" x14ac:dyDescent="0.25">
      <c r="A1032" s="10" t="s">
        <v>6</v>
      </c>
      <c r="B1032" s="10" t="s">
        <v>2027</v>
      </c>
      <c r="C1032" s="10" t="s">
        <v>2028</v>
      </c>
      <c r="D1032" s="11">
        <v>4335</v>
      </c>
      <c r="E1032" s="11">
        <v>4335</v>
      </c>
      <c r="F1032" s="11">
        <v>0.04</v>
      </c>
      <c r="G1032" s="12">
        <f t="shared" si="43"/>
        <v>0.04</v>
      </c>
      <c r="H1032" s="19" t="str">
        <f t="shared" si="44"/>
        <v>CONFORME</v>
      </c>
      <c r="I1032" s="20"/>
    </row>
    <row r="1033" spans="1:9" x14ac:dyDescent="0.25">
      <c r="A1033" s="14" t="s">
        <v>6</v>
      </c>
      <c r="B1033" s="14" t="s">
        <v>2029</v>
      </c>
      <c r="C1033" s="14" t="s">
        <v>2030</v>
      </c>
      <c r="D1033" s="15">
        <v>2944</v>
      </c>
      <c r="E1033" s="15">
        <v>2944</v>
      </c>
      <c r="F1033" s="15">
        <v>0.04</v>
      </c>
      <c r="G1033" s="16">
        <f t="shared" si="43"/>
        <v>0.04</v>
      </c>
      <c r="H1033" s="17" t="str">
        <f t="shared" si="44"/>
        <v>CONFORME</v>
      </c>
      <c r="I1033" s="18"/>
    </row>
    <row r="1034" spans="1:9" x14ac:dyDescent="0.25">
      <c r="A1034" s="10" t="s">
        <v>6</v>
      </c>
      <c r="B1034" s="10" t="s">
        <v>2031</v>
      </c>
      <c r="C1034" s="10" t="s">
        <v>2032</v>
      </c>
      <c r="D1034" s="11">
        <v>708</v>
      </c>
      <c r="E1034" s="11">
        <v>708</v>
      </c>
      <c r="F1034" s="11">
        <v>0</v>
      </c>
      <c r="G1034" s="12">
        <f t="shared" si="43"/>
        <v>0.54400000000000004</v>
      </c>
      <c r="H1034" s="19" t="str">
        <f t="shared" si="44"/>
        <v>REVISAR</v>
      </c>
      <c r="I1034" s="20"/>
    </row>
    <row r="1035" spans="1:9" x14ac:dyDescent="0.25">
      <c r="A1035" s="14" t="s">
        <v>6</v>
      </c>
      <c r="B1035" s="14" t="s">
        <v>2033</v>
      </c>
      <c r="C1035" s="14" t="s">
        <v>2034</v>
      </c>
      <c r="D1035" s="15">
        <v>2558</v>
      </c>
      <c r="E1035" s="15">
        <v>2558</v>
      </c>
      <c r="F1035" s="15">
        <v>4.9000000000000002E-2</v>
      </c>
      <c r="G1035" s="16">
        <f t="shared" si="43"/>
        <v>4.9000000000000002E-2</v>
      </c>
      <c r="H1035" s="17" t="str">
        <f t="shared" si="44"/>
        <v>CONFORME</v>
      </c>
      <c r="I1035" s="18"/>
    </row>
    <row r="1036" spans="1:9" x14ac:dyDescent="0.25">
      <c r="A1036" s="10" t="s">
        <v>6</v>
      </c>
      <c r="B1036" s="10" t="s">
        <v>2035</v>
      </c>
      <c r="C1036" s="10" t="s">
        <v>2036</v>
      </c>
      <c r="D1036" s="11">
        <v>3</v>
      </c>
      <c r="E1036" s="11">
        <v>3</v>
      </c>
      <c r="F1036" s="11">
        <v>0.05</v>
      </c>
      <c r="G1036" s="12">
        <f t="shared" si="43"/>
        <v>5.1999999999999998E-2</v>
      </c>
      <c r="H1036" s="11" t="str">
        <f t="shared" si="44"/>
        <v>REVISAR</v>
      </c>
      <c r="I1036" s="21"/>
    </row>
    <row r="1037" spans="1:9" x14ac:dyDescent="0.25">
      <c r="A1037" s="14" t="s">
        <v>6</v>
      </c>
      <c r="B1037" s="14" t="s">
        <v>2037</v>
      </c>
      <c r="C1037" s="14" t="s">
        <v>2038</v>
      </c>
      <c r="D1037" s="15">
        <v>1768</v>
      </c>
      <c r="E1037" s="15">
        <v>1768</v>
      </c>
      <c r="F1037" s="15">
        <v>0.05</v>
      </c>
      <c r="G1037" s="16">
        <f t="shared" si="43"/>
        <v>0.05</v>
      </c>
      <c r="H1037" s="15" t="str">
        <f t="shared" si="44"/>
        <v>CONFORME</v>
      </c>
      <c r="I1037" s="23"/>
    </row>
    <row r="1038" spans="1:9" x14ac:dyDescent="0.25">
      <c r="A1038" s="10" t="s">
        <v>6</v>
      </c>
      <c r="B1038" s="10" t="s">
        <v>2039</v>
      </c>
      <c r="C1038" s="10" t="s">
        <v>2040</v>
      </c>
      <c r="D1038" s="11">
        <v>197</v>
      </c>
      <c r="E1038" s="11">
        <v>197</v>
      </c>
      <c r="F1038" s="11">
        <v>0.03</v>
      </c>
      <c r="G1038" s="12">
        <f t="shared" si="43"/>
        <v>2.8000000000000001E-2</v>
      </c>
      <c r="H1038" s="11" t="str">
        <f t="shared" si="44"/>
        <v>REVISAR</v>
      </c>
      <c r="I1038" s="21"/>
    </row>
    <row r="1039" spans="1:9" x14ac:dyDescent="0.25">
      <c r="A1039" s="14" t="s">
        <v>6</v>
      </c>
      <c r="B1039" s="14" t="s">
        <v>2041</v>
      </c>
      <c r="C1039" s="14" t="s">
        <v>2042</v>
      </c>
      <c r="D1039" s="15">
        <v>87</v>
      </c>
      <c r="E1039" s="15">
        <v>87</v>
      </c>
      <c r="F1039" s="15">
        <v>2.9000000000000001E-2</v>
      </c>
      <c r="G1039" s="16">
        <f t="shared" si="43"/>
        <v>2.9000000000000001E-2</v>
      </c>
      <c r="H1039" s="15" t="str">
        <f t="shared" si="44"/>
        <v>CONFORME</v>
      </c>
      <c r="I1039" s="23"/>
    </row>
    <row r="1040" spans="1:9" x14ac:dyDescent="0.25">
      <c r="A1040" s="10" t="s">
        <v>6</v>
      </c>
      <c r="B1040" s="10" t="s">
        <v>2043</v>
      </c>
      <c r="C1040" s="10" t="s">
        <v>2044</v>
      </c>
      <c r="D1040" s="11">
        <v>84</v>
      </c>
      <c r="E1040" s="11">
        <v>84</v>
      </c>
      <c r="F1040" s="11">
        <v>3.7999999999999999E-2</v>
      </c>
      <c r="G1040" s="12">
        <f t="shared" si="43"/>
        <v>3.7999999999999999E-2</v>
      </c>
      <c r="H1040" s="19" t="str">
        <f t="shared" si="44"/>
        <v>CONFORME</v>
      </c>
      <c r="I1040" s="20"/>
    </row>
    <row r="1041" spans="1:9" x14ac:dyDescent="0.25">
      <c r="A1041" s="14" t="s">
        <v>6</v>
      </c>
      <c r="B1041" s="14" t="s">
        <v>2045</v>
      </c>
      <c r="C1041" s="14" t="s">
        <v>2046</v>
      </c>
      <c r="D1041" s="15">
        <v>891</v>
      </c>
      <c r="E1041" s="15">
        <v>891</v>
      </c>
      <c r="F1041" s="15">
        <v>3.7999999999999999E-2</v>
      </c>
      <c r="G1041" s="16">
        <f t="shared" si="43"/>
        <v>3.7999999999999999E-2</v>
      </c>
      <c r="H1041" s="17" t="str">
        <f t="shared" si="44"/>
        <v>CONFORME</v>
      </c>
      <c r="I1041" s="18"/>
    </row>
    <row r="1042" spans="1:9" x14ac:dyDescent="0.25">
      <c r="A1042" s="10" t="s">
        <v>6</v>
      </c>
      <c r="B1042" s="10" t="s">
        <v>2047</v>
      </c>
      <c r="C1042" s="10" t="s">
        <v>2048</v>
      </c>
      <c r="D1042" s="11">
        <v>354</v>
      </c>
      <c r="E1042" s="11">
        <v>354</v>
      </c>
      <c r="F1042" s="11">
        <v>3.6999999999999998E-2</v>
      </c>
      <c r="G1042" s="12">
        <f t="shared" si="43"/>
        <v>3.6999999999999998E-2</v>
      </c>
      <c r="H1042" s="19" t="str">
        <f t="shared" si="44"/>
        <v>CONFORME</v>
      </c>
      <c r="I1042" s="20"/>
    </row>
    <row r="1043" spans="1:9" x14ac:dyDescent="0.25">
      <c r="A1043" s="14" t="s">
        <v>6</v>
      </c>
      <c r="B1043" s="14" t="s">
        <v>2049</v>
      </c>
      <c r="C1043" s="14" t="s">
        <v>2050</v>
      </c>
      <c r="D1043" s="15">
        <v>358</v>
      </c>
      <c r="E1043" s="15">
        <v>358</v>
      </c>
      <c r="F1043" s="15">
        <v>4.2999999999999997E-2</v>
      </c>
      <c r="G1043" s="16">
        <f t="shared" si="43"/>
        <v>4.2999999999999997E-2</v>
      </c>
      <c r="H1043" s="17" t="str">
        <f t="shared" si="44"/>
        <v>CONFORME</v>
      </c>
      <c r="I1043" s="18"/>
    </row>
    <row r="1044" spans="1:9" x14ac:dyDescent="0.25">
      <c r="A1044" s="10" t="s">
        <v>6</v>
      </c>
      <c r="B1044" s="10" t="s">
        <v>2051</v>
      </c>
      <c r="C1044" s="10" t="s">
        <v>2052</v>
      </c>
      <c r="D1044" s="11">
        <v>905</v>
      </c>
      <c r="E1044" s="11">
        <v>905</v>
      </c>
      <c r="F1044" s="11">
        <v>4.7E-2</v>
      </c>
      <c r="G1044" s="12">
        <f t="shared" si="43"/>
        <v>4.7E-2</v>
      </c>
      <c r="H1044" s="19" t="str">
        <f t="shared" si="44"/>
        <v>CONFORME</v>
      </c>
      <c r="I1044" s="20"/>
    </row>
    <row r="1045" spans="1:9" x14ac:dyDescent="0.25">
      <c r="A1045" s="14" t="s">
        <v>6</v>
      </c>
      <c r="B1045" s="14" t="s">
        <v>2053</v>
      </c>
      <c r="C1045" s="14" t="s">
        <v>2054</v>
      </c>
      <c r="D1045" s="15">
        <v>5617</v>
      </c>
      <c r="E1045" s="15">
        <v>5617</v>
      </c>
      <c r="F1045" s="15">
        <v>4.7E-2</v>
      </c>
      <c r="G1045" s="16">
        <f t="shared" si="43"/>
        <v>4.7E-2</v>
      </c>
      <c r="H1045" s="17" t="str">
        <f t="shared" si="44"/>
        <v>CONFORME</v>
      </c>
      <c r="I1045" s="18"/>
    </row>
    <row r="1046" spans="1:9" x14ac:dyDescent="0.25">
      <c r="A1046" s="10" t="s">
        <v>6</v>
      </c>
      <c r="B1046" s="10" t="s">
        <v>9034</v>
      </c>
      <c r="C1046" s="10" t="s">
        <v>9035</v>
      </c>
      <c r="D1046" s="11">
        <v>4</v>
      </c>
      <c r="E1046" s="11">
        <v>4</v>
      </c>
      <c r="F1046" s="11">
        <v>4.8000000000000001E-2</v>
      </c>
      <c r="G1046" s="12">
        <f t="shared" si="43"/>
        <v>4.8000000000000001E-2</v>
      </c>
      <c r="H1046" s="19" t="str">
        <f t="shared" si="44"/>
        <v>CONFORME</v>
      </c>
      <c r="I1046" s="20"/>
    </row>
    <row r="1047" spans="1:9" x14ac:dyDescent="0.25">
      <c r="A1047" s="14" t="s">
        <v>6</v>
      </c>
      <c r="B1047" s="14" t="s">
        <v>2055</v>
      </c>
      <c r="C1047" s="14" t="s">
        <v>2056</v>
      </c>
      <c r="D1047" s="15">
        <v>524</v>
      </c>
      <c r="E1047" s="15">
        <v>524</v>
      </c>
      <c r="F1047" s="15">
        <v>4.7E-2</v>
      </c>
      <c r="G1047" s="16">
        <f t="shared" si="43"/>
        <v>4.7E-2</v>
      </c>
      <c r="H1047" s="17" t="str">
        <f t="shared" si="44"/>
        <v>CONFORME</v>
      </c>
      <c r="I1047" s="18"/>
    </row>
    <row r="1048" spans="1:9" x14ac:dyDescent="0.25">
      <c r="A1048" s="10" t="s">
        <v>6</v>
      </c>
      <c r="B1048" s="10" t="s">
        <v>2057</v>
      </c>
      <c r="C1048" s="10" t="s">
        <v>2058</v>
      </c>
      <c r="D1048" s="11">
        <v>565</v>
      </c>
      <c r="E1048" s="11">
        <v>565</v>
      </c>
      <c r="F1048" s="11">
        <v>0</v>
      </c>
      <c r="G1048" s="12">
        <f t="shared" si="43"/>
        <v>0.504</v>
      </c>
      <c r="H1048" s="19" t="str">
        <f t="shared" si="44"/>
        <v>REVISAR</v>
      </c>
      <c r="I1048" s="20"/>
    </row>
    <row r="1049" spans="1:9" x14ac:dyDescent="0.25">
      <c r="A1049" s="14" t="s">
        <v>6</v>
      </c>
      <c r="B1049" s="14" t="s">
        <v>2059</v>
      </c>
      <c r="C1049" s="14" t="s">
        <v>2060</v>
      </c>
      <c r="D1049" s="15">
        <v>102</v>
      </c>
      <c r="E1049" s="15">
        <v>102</v>
      </c>
      <c r="F1049" s="15">
        <v>0.499</v>
      </c>
      <c r="G1049" s="16">
        <f t="shared" si="43"/>
        <v>0.499</v>
      </c>
      <c r="H1049" s="17" t="str">
        <f t="shared" si="44"/>
        <v>CONFORME</v>
      </c>
      <c r="I1049" s="18"/>
    </row>
    <row r="1050" spans="1:9" x14ac:dyDescent="0.25">
      <c r="A1050" s="10" t="s">
        <v>6</v>
      </c>
      <c r="B1050" s="10" t="s">
        <v>2061</v>
      </c>
      <c r="C1050" s="10" t="s">
        <v>2062</v>
      </c>
      <c r="D1050" s="11">
        <v>36</v>
      </c>
      <c r="E1050" s="11">
        <v>36</v>
      </c>
      <c r="F1050" s="11">
        <v>0.93899999999999995</v>
      </c>
      <c r="G1050" s="12">
        <f t="shared" si="43"/>
        <v>0.93899999999999995</v>
      </c>
      <c r="H1050" s="19" t="str">
        <f t="shared" si="44"/>
        <v>CONFORME</v>
      </c>
      <c r="I1050" s="20"/>
    </row>
    <row r="1051" spans="1:9" x14ac:dyDescent="0.25">
      <c r="A1051" s="14" t="s">
        <v>6</v>
      </c>
      <c r="B1051" s="14" t="s">
        <v>2063</v>
      </c>
      <c r="C1051" s="14" t="s">
        <v>2064</v>
      </c>
      <c r="D1051" s="15">
        <v>29</v>
      </c>
      <c r="E1051" s="15">
        <v>29</v>
      </c>
      <c r="F1051" s="15">
        <v>1.022</v>
      </c>
      <c r="G1051" s="16">
        <f t="shared" si="43"/>
        <v>1.022</v>
      </c>
      <c r="H1051" s="17" t="str">
        <f t="shared" si="44"/>
        <v>CONFORME</v>
      </c>
      <c r="I1051" s="18"/>
    </row>
    <row r="1052" spans="1:9" x14ac:dyDescent="0.25">
      <c r="A1052" s="10" t="s">
        <v>6</v>
      </c>
      <c r="B1052" s="10" t="s">
        <v>9036</v>
      </c>
      <c r="C1052" s="10" t="s">
        <v>9037</v>
      </c>
      <c r="D1052" s="11">
        <v>2</v>
      </c>
      <c r="E1052" s="11">
        <v>2</v>
      </c>
      <c r="F1052" s="11">
        <v>0.89900000000000002</v>
      </c>
      <c r="G1052" s="12">
        <f t="shared" si="43"/>
        <v>0.89900000000000002</v>
      </c>
      <c r="H1052" s="19" t="str">
        <f t="shared" si="44"/>
        <v>CONFORME</v>
      </c>
      <c r="I1052" s="20"/>
    </row>
    <row r="1053" spans="1:9" x14ac:dyDescent="0.25">
      <c r="A1053" s="14" t="s">
        <v>6</v>
      </c>
      <c r="B1053" s="14" t="s">
        <v>2065</v>
      </c>
      <c r="C1053" s="14" t="s">
        <v>2066</v>
      </c>
      <c r="D1053" s="15">
        <v>15</v>
      </c>
      <c r="E1053" s="15">
        <v>15</v>
      </c>
      <c r="F1053" s="15">
        <v>1.218</v>
      </c>
      <c r="G1053" s="16">
        <f t="shared" si="43"/>
        <v>1.218</v>
      </c>
      <c r="H1053" s="17" t="str">
        <f t="shared" si="44"/>
        <v>CONFORME</v>
      </c>
      <c r="I1053" s="18"/>
    </row>
    <row r="1054" spans="1:9" x14ac:dyDescent="0.25">
      <c r="A1054" s="10" t="s">
        <v>6</v>
      </c>
      <c r="B1054" s="10" t="s">
        <v>9038</v>
      </c>
      <c r="C1054" s="10" t="s">
        <v>9039</v>
      </c>
      <c r="D1054" s="11">
        <v>8</v>
      </c>
      <c r="E1054" s="11">
        <v>8</v>
      </c>
      <c r="F1054" s="11">
        <v>0</v>
      </c>
      <c r="G1054" s="12">
        <f t="shared" si="43"/>
        <v>0.71199999999999997</v>
      </c>
      <c r="H1054" s="19" t="str">
        <f t="shared" si="44"/>
        <v>REVISAR</v>
      </c>
      <c r="I1054" s="20"/>
    </row>
    <row r="1055" spans="1:9" x14ac:dyDescent="0.25">
      <c r="A1055" s="14" t="s">
        <v>6</v>
      </c>
      <c r="B1055" s="14" t="s">
        <v>2067</v>
      </c>
      <c r="C1055" s="14" t="s">
        <v>2068</v>
      </c>
      <c r="D1055" s="15">
        <v>1</v>
      </c>
      <c r="E1055" s="15">
        <v>1</v>
      </c>
      <c r="F1055" s="15">
        <v>0</v>
      </c>
      <c r="G1055" s="16">
        <f t="shared" si="43"/>
        <v>0.77700000000000002</v>
      </c>
      <c r="H1055" s="17" t="str">
        <f t="shared" si="44"/>
        <v>REVISAR</v>
      </c>
      <c r="I1055" s="18"/>
    </row>
    <row r="1056" spans="1:9" x14ac:dyDescent="0.25">
      <c r="A1056" s="10" t="s">
        <v>6</v>
      </c>
      <c r="B1056" s="10" t="s">
        <v>2069</v>
      </c>
      <c r="C1056" s="10" t="s">
        <v>2070</v>
      </c>
      <c r="D1056" s="11">
        <v>8</v>
      </c>
      <c r="E1056" s="11">
        <v>8</v>
      </c>
      <c r="F1056" s="11">
        <v>0</v>
      </c>
      <c r="G1056" s="12">
        <f t="shared" si="43"/>
        <v>1.1100000000000001</v>
      </c>
      <c r="H1056" s="19" t="str">
        <f t="shared" si="44"/>
        <v>REVISAR</v>
      </c>
      <c r="I1056" s="20"/>
    </row>
    <row r="1057" spans="1:9" x14ac:dyDescent="0.25">
      <c r="A1057" s="14" t="s">
        <v>6</v>
      </c>
      <c r="B1057" s="14" t="s">
        <v>2071</v>
      </c>
      <c r="C1057" s="14" t="s">
        <v>2072</v>
      </c>
      <c r="D1057" s="15">
        <v>1</v>
      </c>
      <c r="E1057" s="15">
        <v>1</v>
      </c>
      <c r="F1057" s="15">
        <v>0</v>
      </c>
      <c r="G1057" s="16">
        <f t="shared" si="43"/>
        <v>1.012</v>
      </c>
      <c r="H1057" s="17" t="str">
        <f t="shared" si="44"/>
        <v>REVISAR</v>
      </c>
      <c r="I1057" s="18"/>
    </row>
    <row r="1058" spans="1:9" x14ac:dyDescent="0.25">
      <c r="A1058" s="10" t="s">
        <v>6</v>
      </c>
      <c r="B1058" s="10" t="s">
        <v>2073</v>
      </c>
      <c r="C1058" s="10" t="s">
        <v>2074</v>
      </c>
      <c r="D1058" s="11">
        <v>1</v>
      </c>
      <c r="E1058" s="11">
        <v>1</v>
      </c>
      <c r="F1058" s="11">
        <v>0</v>
      </c>
      <c r="G1058" s="12">
        <f t="shared" si="43"/>
        <v>1.4470000000000001</v>
      </c>
      <c r="H1058" s="19" t="str">
        <f t="shared" si="44"/>
        <v>REVISAR</v>
      </c>
      <c r="I1058" s="20"/>
    </row>
    <row r="1059" spans="1:9" x14ac:dyDescent="0.25">
      <c r="A1059" s="14" t="s">
        <v>6</v>
      </c>
      <c r="B1059" s="14" t="s">
        <v>9040</v>
      </c>
      <c r="C1059" s="14" t="s">
        <v>9041</v>
      </c>
      <c r="D1059" s="15">
        <v>8</v>
      </c>
      <c r="E1059" s="15">
        <v>8</v>
      </c>
      <c r="F1059" s="15">
        <v>1.3220000000000001</v>
      </c>
      <c r="G1059" s="16">
        <f t="shared" si="43"/>
        <v>1.3220000000000001</v>
      </c>
      <c r="H1059" s="17" t="str">
        <f t="shared" si="44"/>
        <v>CONFORME</v>
      </c>
      <c r="I1059" s="18"/>
    </row>
    <row r="1060" spans="1:9" x14ac:dyDescent="0.25">
      <c r="A1060" s="10" t="s">
        <v>6</v>
      </c>
      <c r="B1060" s="10" t="s">
        <v>9042</v>
      </c>
      <c r="C1060" s="10" t="s">
        <v>9043</v>
      </c>
      <c r="D1060" s="11">
        <v>4</v>
      </c>
      <c r="E1060" s="11">
        <v>4</v>
      </c>
      <c r="F1060" s="11">
        <v>0</v>
      </c>
      <c r="G1060" s="12">
        <f t="shared" si="43"/>
        <v>1.401</v>
      </c>
      <c r="H1060" s="19" t="str">
        <f t="shared" si="44"/>
        <v>REVISAR</v>
      </c>
      <c r="I1060" s="20"/>
    </row>
    <row r="1061" spans="1:9" x14ac:dyDescent="0.25">
      <c r="A1061" s="14" t="s">
        <v>6</v>
      </c>
      <c r="B1061" s="14" t="s">
        <v>2075</v>
      </c>
      <c r="C1061" s="14" t="s">
        <v>2076</v>
      </c>
      <c r="D1061" s="15">
        <v>14</v>
      </c>
      <c r="E1061" s="15">
        <v>14</v>
      </c>
      <c r="F1061" s="15">
        <v>0</v>
      </c>
      <c r="G1061" s="16">
        <f t="shared" si="43"/>
        <v>1.399</v>
      </c>
      <c r="H1061" s="17" t="str">
        <f t="shared" si="44"/>
        <v>REVISAR</v>
      </c>
      <c r="I1061" s="18"/>
    </row>
    <row r="1062" spans="1:9" x14ac:dyDescent="0.25">
      <c r="A1062" s="10" t="s">
        <v>6</v>
      </c>
      <c r="B1062" s="10" t="s">
        <v>2077</v>
      </c>
      <c r="C1062" s="10" t="s">
        <v>2078</v>
      </c>
      <c r="D1062" s="11">
        <v>1</v>
      </c>
      <c r="E1062" s="11">
        <v>1</v>
      </c>
      <c r="F1062" s="11">
        <v>1.3919999999999999</v>
      </c>
      <c r="G1062" s="12">
        <f>VLOOKUP(B1062,PESOS,3,FALSE)</f>
        <v>1.3919999999999999</v>
      </c>
      <c r="H1062" s="19" t="str">
        <f t="shared" si="44"/>
        <v>CONFORME</v>
      </c>
      <c r="I1062" s="20"/>
    </row>
    <row r="1063" spans="1:9" x14ac:dyDescent="0.25">
      <c r="A1063" s="14" t="s">
        <v>6</v>
      </c>
      <c r="B1063" s="14" t="s">
        <v>2079</v>
      </c>
      <c r="C1063" s="14" t="s">
        <v>2080</v>
      </c>
      <c r="D1063" s="15">
        <v>6</v>
      </c>
      <c r="E1063" s="15">
        <v>6</v>
      </c>
      <c r="F1063" s="15">
        <v>1.024</v>
      </c>
      <c r="G1063" s="16">
        <f t="shared" ref="G1063:G1085" si="45">VLOOKUP(B1063,DATAPESOS,6,FALSE)</f>
        <v>1.024</v>
      </c>
      <c r="H1063" s="17" t="str">
        <f t="shared" si="44"/>
        <v>CONFORME</v>
      </c>
      <c r="I1063" s="18"/>
    </row>
    <row r="1064" spans="1:9" x14ac:dyDescent="0.25">
      <c r="A1064" s="10" t="s">
        <v>6</v>
      </c>
      <c r="B1064" s="10" t="s">
        <v>2081</v>
      </c>
      <c r="C1064" s="10" t="s">
        <v>2082</v>
      </c>
      <c r="D1064" s="11">
        <v>15</v>
      </c>
      <c r="E1064" s="11">
        <v>15</v>
      </c>
      <c r="F1064" s="11">
        <v>1.409</v>
      </c>
      <c r="G1064" s="12">
        <f t="shared" si="45"/>
        <v>1.409</v>
      </c>
      <c r="H1064" s="19" t="str">
        <f t="shared" si="44"/>
        <v>CONFORME</v>
      </c>
      <c r="I1064" s="20"/>
    </row>
    <row r="1065" spans="1:9" x14ac:dyDescent="0.25">
      <c r="A1065" s="14" t="s">
        <v>6</v>
      </c>
      <c r="B1065" s="14" t="s">
        <v>2083</v>
      </c>
      <c r="C1065" s="14" t="s">
        <v>2084</v>
      </c>
      <c r="D1065" s="15">
        <v>3</v>
      </c>
      <c r="E1065" s="15">
        <v>3</v>
      </c>
      <c r="F1065" s="15">
        <v>0.98799999999999999</v>
      </c>
      <c r="G1065" s="16">
        <f t="shared" si="45"/>
        <v>0.98799999999999999</v>
      </c>
      <c r="H1065" s="17" t="str">
        <f t="shared" si="44"/>
        <v>CONFORME</v>
      </c>
      <c r="I1065" s="18"/>
    </row>
    <row r="1066" spans="1:9" x14ac:dyDescent="0.25">
      <c r="A1066" s="10" t="s">
        <v>6</v>
      </c>
      <c r="B1066" s="10" t="s">
        <v>9044</v>
      </c>
      <c r="C1066" s="10" t="s">
        <v>9045</v>
      </c>
      <c r="D1066" s="11">
        <v>4</v>
      </c>
      <c r="E1066" s="11">
        <v>4</v>
      </c>
      <c r="F1066" s="11">
        <v>1.0269999999999999</v>
      </c>
      <c r="G1066" s="12">
        <f t="shared" si="45"/>
        <v>1.0269999999999999</v>
      </c>
      <c r="H1066" s="19" t="str">
        <f t="shared" si="44"/>
        <v>CONFORME</v>
      </c>
      <c r="I1066" s="20"/>
    </row>
    <row r="1067" spans="1:9" x14ac:dyDescent="0.25">
      <c r="A1067" s="14" t="s">
        <v>6</v>
      </c>
      <c r="B1067" s="14" t="s">
        <v>2085</v>
      </c>
      <c r="C1067" s="14" t="s">
        <v>2086</v>
      </c>
      <c r="D1067" s="15">
        <v>7</v>
      </c>
      <c r="E1067" s="15">
        <v>7</v>
      </c>
      <c r="F1067" s="15">
        <v>2.1589999999999998</v>
      </c>
      <c r="G1067" s="16">
        <f t="shared" si="45"/>
        <v>2.1589999999999998</v>
      </c>
      <c r="H1067" s="17" t="str">
        <f t="shared" si="44"/>
        <v>CONFORME</v>
      </c>
      <c r="I1067" s="18"/>
    </row>
    <row r="1068" spans="1:9" x14ac:dyDescent="0.25">
      <c r="A1068" s="10" t="s">
        <v>6</v>
      </c>
      <c r="B1068" s="10" t="s">
        <v>2087</v>
      </c>
      <c r="C1068" s="10" t="s">
        <v>2088</v>
      </c>
      <c r="D1068" s="11">
        <v>12</v>
      </c>
      <c r="E1068" s="11">
        <v>12</v>
      </c>
      <c r="F1068" s="11">
        <v>3.266</v>
      </c>
      <c r="G1068" s="12">
        <f t="shared" si="45"/>
        <v>3.266</v>
      </c>
      <c r="H1068" s="19" t="str">
        <f t="shared" si="44"/>
        <v>CONFORME</v>
      </c>
      <c r="I1068" s="20"/>
    </row>
    <row r="1069" spans="1:9" x14ac:dyDescent="0.25">
      <c r="A1069" s="14" t="s">
        <v>6</v>
      </c>
      <c r="B1069" s="14" t="s">
        <v>2089</v>
      </c>
      <c r="C1069" s="14" t="s">
        <v>2090</v>
      </c>
      <c r="D1069" s="15">
        <v>2</v>
      </c>
      <c r="E1069" s="15">
        <v>2</v>
      </c>
      <c r="F1069" s="15">
        <v>1.2589999999999999</v>
      </c>
      <c r="G1069" s="16">
        <f t="shared" si="45"/>
        <v>1.2589999999999999</v>
      </c>
      <c r="H1069" s="17" t="str">
        <f t="shared" si="44"/>
        <v>CONFORME</v>
      </c>
      <c r="I1069" s="18"/>
    </row>
    <row r="1070" spans="1:9" x14ac:dyDescent="0.25">
      <c r="A1070" s="10" t="s">
        <v>6</v>
      </c>
      <c r="B1070" s="10" t="s">
        <v>2091</v>
      </c>
      <c r="C1070" s="10" t="s">
        <v>2092</v>
      </c>
      <c r="D1070" s="11">
        <v>8</v>
      </c>
      <c r="E1070" s="11">
        <v>8</v>
      </c>
      <c r="F1070" s="11">
        <v>1.6559999999999999</v>
      </c>
      <c r="G1070" s="12">
        <f t="shared" si="45"/>
        <v>1.6559999999999999</v>
      </c>
      <c r="H1070" s="19" t="str">
        <f t="shared" si="44"/>
        <v>CONFORME</v>
      </c>
      <c r="I1070" s="20"/>
    </row>
    <row r="1071" spans="1:9" x14ac:dyDescent="0.25">
      <c r="A1071" s="14" t="s">
        <v>6</v>
      </c>
      <c r="B1071" s="14" t="s">
        <v>2093</v>
      </c>
      <c r="C1071" s="14" t="s">
        <v>2094</v>
      </c>
      <c r="D1071" s="15">
        <v>30</v>
      </c>
      <c r="E1071" s="15">
        <v>30</v>
      </c>
      <c r="F1071" s="15">
        <v>1.387</v>
      </c>
      <c r="G1071" s="16">
        <f t="shared" si="45"/>
        <v>1.387</v>
      </c>
      <c r="H1071" s="17" t="str">
        <f t="shared" si="44"/>
        <v>CONFORME</v>
      </c>
      <c r="I1071" s="18"/>
    </row>
    <row r="1072" spans="1:9" x14ac:dyDescent="0.25">
      <c r="A1072" s="10" t="s">
        <v>6</v>
      </c>
      <c r="B1072" s="10" t="s">
        <v>2095</v>
      </c>
      <c r="C1072" s="10" t="s">
        <v>2096</v>
      </c>
      <c r="D1072" s="11">
        <v>137</v>
      </c>
      <c r="E1072" s="11">
        <v>137</v>
      </c>
      <c r="F1072" s="11">
        <v>1.827</v>
      </c>
      <c r="G1072" s="12">
        <f t="shared" si="45"/>
        <v>1.827</v>
      </c>
      <c r="H1072" s="19" t="str">
        <f t="shared" si="44"/>
        <v>CONFORME</v>
      </c>
      <c r="I1072" s="20"/>
    </row>
    <row r="1073" spans="1:9" x14ac:dyDescent="0.25">
      <c r="A1073" s="14" t="s">
        <v>6</v>
      </c>
      <c r="B1073" s="14" t="s">
        <v>2097</v>
      </c>
      <c r="C1073" s="14" t="s">
        <v>2098</v>
      </c>
      <c r="D1073" s="15">
        <v>6</v>
      </c>
      <c r="E1073" s="15">
        <v>6</v>
      </c>
      <c r="F1073" s="15">
        <v>1.8360000000000001</v>
      </c>
      <c r="G1073" s="16">
        <f t="shared" si="45"/>
        <v>1.8360000000000001</v>
      </c>
      <c r="H1073" s="17" t="str">
        <f t="shared" si="44"/>
        <v>CONFORME</v>
      </c>
      <c r="I1073" s="18"/>
    </row>
    <row r="1074" spans="1:9" x14ac:dyDescent="0.25">
      <c r="A1074" s="10" t="s">
        <v>6</v>
      </c>
      <c r="B1074" s="10" t="s">
        <v>2099</v>
      </c>
      <c r="C1074" s="10" t="s">
        <v>2100</v>
      </c>
      <c r="D1074" s="11">
        <v>5</v>
      </c>
      <c r="E1074" s="11">
        <v>5</v>
      </c>
      <c r="F1074" s="11">
        <v>1.895</v>
      </c>
      <c r="G1074" s="12">
        <f t="shared" si="45"/>
        <v>1.895</v>
      </c>
      <c r="H1074" s="19" t="str">
        <f t="shared" si="44"/>
        <v>CONFORME</v>
      </c>
      <c r="I1074" s="20"/>
    </row>
    <row r="1075" spans="1:9" x14ac:dyDescent="0.25">
      <c r="A1075" s="14" t="s">
        <v>6</v>
      </c>
      <c r="B1075" s="14" t="s">
        <v>9046</v>
      </c>
      <c r="C1075" s="14" t="s">
        <v>9047</v>
      </c>
      <c r="D1075" s="15">
        <v>1</v>
      </c>
      <c r="E1075" s="15">
        <v>1</v>
      </c>
      <c r="F1075" s="15">
        <v>1.833</v>
      </c>
      <c r="G1075" s="16">
        <f t="shared" si="45"/>
        <v>1.833</v>
      </c>
      <c r="H1075" s="17" t="str">
        <f t="shared" si="44"/>
        <v>CONFORME</v>
      </c>
      <c r="I1075" s="18"/>
    </row>
    <row r="1076" spans="1:9" x14ac:dyDescent="0.25">
      <c r="A1076" s="10" t="s">
        <v>6</v>
      </c>
      <c r="B1076" s="10" t="s">
        <v>2101</v>
      </c>
      <c r="C1076" s="10" t="s">
        <v>2102</v>
      </c>
      <c r="D1076" s="11">
        <v>5</v>
      </c>
      <c r="E1076" s="11">
        <v>5</v>
      </c>
      <c r="F1076" s="11">
        <v>0</v>
      </c>
      <c r="G1076" s="12">
        <f t="shared" si="45"/>
        <v>0.222</v>
      </c>
      <c r="H1076" s="19" t="str">
        <f t="shared" si="44"/>
        <v>REVISAR</v>
      </c>
      <c r="I1076" s="20"/>
    </row>
    <row r="1077" spans="1:9" x14ac:dyDescent="0.25">
      <c r="A1077" s="14" t="s">
        <v>6</v>
      </c>
      <c r="B1077" s="14" t="s">
        <v>2103</v>
      </c>
      <c r="C1077" s="14" t="s">
        <v>2104</v>
      </c>
      <c r="D1077" s="15">
        <v>43</v>
      </c>
      <c r="E1077" s="15">
        <v>43</v>
      </c>
      <c r="F1077" s="15">
        <v>0.18</v>
      </c>
      <c r="G1077" s="16">
        <f t="shared" si="45"/>
        <v>0.18</v>
      </c>
      <c r="H1077" s="17" t="str">
        <f t="shared" si="44"/>
        <v>CONFORME</v>
      </c>
      <c r="I1077" s="18"/>
    </row>
    <row r="1078" spans="1:9" x14ac:dyDescent="0.25">
      <c r="A1078" s="10" t="s">
        <v>6</v>
      </c>
      <c r="B1078" s="10" t="s">
        <v>2105</v>
      </c>
      <c r="C1078" s="10" t="s">
        <v>2106</v>
      </c>
      <c r="D1078" s="11">
        <v>9</v>
      </c>
      <c r="E1078" s="11">
        <v>9</v>
      </c>
      <c r="F1078" s="11">
        <v>0.39500000000000002</v>
      </c>
      <c r="G1078" s="12">
        <f t="shared" si="45"/>
        <v>0.39500000000000002</v>
      </c>
      <c r="H1078" s="19" t="str">
        <f t="shared" si="44"/>
        <v>CONFORME</v>
      </c>
      <c r="I1078" s="20"/>
    </row>
    <row r="1079" spans="1:9" x14ac:dyDescent="0.25">
      <c r="A1079" s="14" t="s">
        <v>6</v>
      </c>
      <c r="B1079" s="14" t="s">
        <v>2107</v>
      </c>
      <c r="C1079" s="14" t="s">
        <v>2108</v>
      </c>
      <c r="D1079" s="15">
        <v>24</v>
      </c>
      <c r="E1079" s="15">
        <v>24</v>
      </c>
      <c r="F1079" s="15">
        <v>0</v>
      </c>
      <c r="G1079" s="16">
        <f t="shared" si="45"/>
        <v>0.39100000000000001</v>
      </c>
      <c r="H1079" s="17" t="str">
        <f t="shared" si="44"/>
        <v>REVISAR</v>
      </c>
      <c r="I1079" s="18"/>
    </row>
    <row r="1080" spans="1:9" x14ac:dyDescent="0.25">
      <c r="A1080" s="10" t="s">
        <v>6</v>
      </c>
      <c r="B1080" s="10" t="s">
        <v>2109</v>
      </c>
      <c r="C1080" s="10" t="s">
        <v>2110</v>
      </c>
      <c r="D1080" s="11">
        <v>18</v>
      </c>
      <c r="E1080" s="11">
        <v>18</v>
      </c>
      <c r="F1080" s="11">
        <v>0.39900000000000002</v>
      </c>
      <c r="G1080" s="12">
        <f t="shared" si="45"/>
        <v>0.39900000000000002</v>
      </c>
      <c r="H1080" s="19" t="str">
        <f t="shared" si="44"/>
        <v>CONFORME</v>
      </c>
      <c r="I1080" s="20"/>
    </row>
    <row r="1081" spans="1:9" x14ac:dyDescent="0.25">
      <c r="A1081" s="14" t="s">
        <v>6</v>
      </c>
      <c r="B1081" s="14" t="s">
        <v>2111</v>
      </c>
      <c r="C1081" s="14" t="s">
        <v>2112</v>
      </c>
      <c r="D1081" s="15">
        <v>5</v>
      </c>
      <c r="E1081" s="15">
        <v>5</v>
      </c>
      <c r="F1081" s="15">
        <v>0</v>
      </c>
      <c r="G1081" s="16">
        <f t="shared" si="45"/>
        <v>0.23499999999999999</v>
      </c>
      <c r="H1081" s="17" t="str">
        <f t="shared" si="44"/>
        <v>REVISAR</v>
      </c>
      <c r="I1081" s="18"/>
    </row>
    <row r="1082" spans="1:9" x14ac:dyDescent="0.25">
      <c r="A1082" s="10" t="s">
        <v>6</v>
      </c>
      <c r="B1082" s="10" t="s">
        <v>2113</v>
      </c>
      <c r="C1082" s="10" t="s">
        <v>2114</v>
      </c>
      <c r="D1082" s="11">
        <v>33</v>
      </c>
      <c r="E1082" s="11">
        <v>33</v>
      </c>
      <c r="F1082" s="11">
        <v>0.21099999999999999</v>
      </c>
      <c r="G1082" s="12">
        <f t="shared" si="45"/>
        <v>0.21099999999999999</v>
      </c>
      <c r="H1082" s="19" t="str">
        <f t="shared" si="44"/>
        <v>CONFORME</v>
      </c>
      <c r="I1082" s="20"/>
    </row>
    <row r="1083" spans="1:9" x14ac:dyDescent="0.25">
      <c r="A1083" s="14" t="s">
        <v>6</v>
      </c>
      <c r="B1083" s="14" t="s">
        <v>2115</v>
      </c>
      <c r="C1083" s="14" t="s">
        <v>2116</v>
      </c>
      <c r="D1083" s="15">
        <v>4</v>
      </c>
      <c r="E1083" s="15">
        <v>4</v>
      </c>
      <c r="F1083" s="15">
        <v>0</v>
      </c>
      <c r="G1083" s="16">
        <f t="shared" si="45"/>
        <v>0.20399999999999999</v>
      </c>
      <c r="H1083" s="17" t="str">
        <f t="shared" si="44"/>
        <v>REVISAR</v>
      </c>
      <c r="I1083" s="18"/>
    </row>
    <row r="1084" spans="1:9" x14ac:dyDescent="0.25">
      <c r="A1084" s="10" t="s">
        <v>6</v>
      </c>
      <c r="B1084" s="10" t="s">
        <v>2117</v>
      </c>
      <c r="C1084" s="10" t="s">
        <v>2118</v>
      </c>
      <c r="D1084" s="11">
        <v>4</v>
      </c>
      <c r="E1084" s="11">
        <v>4</v>
      </c>
      <c r="F1084" s="11">
        <v>0</v>
      </c>
      <c r="G1084" s="12">
        <f t="shared" si="45"/>
        <v>0.192</v>
      </c>
      <c r="H1084" s="19" t="str">
        <f t="shared" si="44"/>
        <v>REVISAR</v>
      </c>
      <c r="I1084" s="20"/>
    </row>
    <row r="1085" spans="1:9" x14ac:dyDescent="0.25">
      <c r="A1085" s="14" t="s">
        <v>6</v>
      </c>
      <c r="B1085" s="14" t="s">
        <v>2119</v>
      </c>
      <c r="C1085" s="14" t="s">
        <v>2120</v>
      </c>
      <c r="D1085" s="15">
        <v>1</v>
      </c>
      <c r="E1085" s="15">
        <v>1</v>
      </c>
      <c r="F1085" s="15">
        <v>0</v>
      </c>
      <c r="G1085" s="16">
        <f t="shared" si="45"/>
        <v>0.84699999999999998</v>
      </c>
      <c r="H1085" s="17" t="str">
        <f t="shared" si="44"/>
        <v>REVISAR</v>
      </c>
      <c r="I1085" s="18"/>
    </row>
    <row r="1086" spans="1:9" x14ac:dyDescent="0.25">
      <c r="A1086" s="10" t="s">
        <v>6</v>
      </c>
      <c r="B1086" s="10" t="s">
        <v>2121</v>
      </c>
      <c r="C1086" s="10" t="s">
        <v>2122</v>
      </c>
      <c r="D1086" s="11">
        <v>1</v>
      </c>
      <c r="E1086" s="11">
        <v>1</v>
      </c>
      <c r="F1086" s="11">
        <v>0</v>
      </c>
      <c r="G1086" s="12">
        <f>VLOOKUP(B1086,PESOS,3,FALSE)</f>
        <v>1.1100000000000001</v>
      </c>
      <c r="H1086" s="19" t="str">
        <f t="shared" si="44"/>
        <v>REVISAR</v>
      </c>
      <c r="I1086" s="20"/>
    </row>
    <row r="1087" spans="1:9" x14ac:dyDescent="0.25">
      <c r="A1087" s="14" t="s">
        <v>6</v>
      </c>
      <c r="B1087" s="14" t="s">
        <v>2123</v>
      </c>
      <c r="C1087" s="14" t="s">
        <v>2124</v>
      </c>
      <c r="D1087" s="15">
        <v>5</v>
      </c>
      <c r="E1087" s="15">
        <v>5</v>
      </c>
      <c r="F1087" s="15">
        <v>0</v>
      </c>
      <c r="G1087" s="16">
        <f t="shared" ref="G1087:G1132" si="46">VLOOKUP(B1087,DATAPESOS,6,FALSE)</f>
        <v>0.76400000000000001</v>
      </c>
      <c r="H1087" s="17" t="str">
        <f t="shared" si="44"/>
        <v>REVISAR</v>
      </c>
      <c r="I1087" s="18"/>
    </row>
    <row r="1088" spans="1:9" x14ac:dyDescent="0.25">
      <c r="A1088" s="10" t="s">
        <v>6</v>
      </c>
      <c r="B1088" s="10" t="s">
        <v>2125</v>
      </c>
      <c r="C1088" s="10" t="s">
        <v>2126</v>
      </c>
      <c r="D1088" s="11">
        <v>9</v>
      </c>
      <c r="E1088" s="11">
        <v>9</v>
      </c>
      <c r="F1088" s="11">
        <v>0</v>
      </c>
      <c r="G1088" s="12">
        <f t="shared" si="46"/>
        <v>0.96399999999999997</v>
      </c>
      <c r="H1088" s="19" t="str">
        <f t="shared" si="44"/>
        <v>REVISAR</v>
      </c>
      <c r="I1088" s="20"/>
    </row>
    <row r="1089" spans="1:9" x14ac:dyDescent="0.25">
      <c r="A1089" s="14" t="s">
        <v>6</v>
      </c>
      <c r="B1089" s="14" t="s">
        <v>2127</v>
      </c>
      <c r="C1089" s="14" t="s">
        <v>2128</v>
      </c>
      <c r="D1089" s="15">
        <v>10</v>
      </c>
      <c r="E1089" s="15">
        <v>10</v>
      </c>
      <c r="F1089" s="15">
        <v>0</v>
      </c>
      <c r="G1089" s="16">
        <f t="shared" si="46"/>
        <v>1</v>
      </c>
      <c r="H1089" s="17" t="str">
        <f t="shared" si="44"/>
        <v>REVISAR</v>
      </c>
      <c r="I1089" s="18"/>
    </row>
    <row r="1090" spans="1:9" x14ac:dyDescent="0.25">
      <c r="A1090" s="10" t="s">
        <v>6</v>
      </c>
      <c r="B1090" s="10" t="s">
        <v>2129</v>
      </c>
      <c r="C1090" s="10" t="s">
        <v>2130</v>
      </c>
      <c r="D1090" s="11">
        <v>26</v>
      </c>
      <c r="E1090" s="11">
        <v>26</v>
      </c>
      <c r="F1090" s="11">
        <v>0</v>
      </c>
      <c r="G1090" s="12">
        <f t="shared" si="46"/>
        <v>0.88800000000000001</v>
      </c>
      <c r="H1090" s="19" t="str">
        <f t="shared" si="44"/>
        <v>REVISAR</v>
      </c>
      <c r="I1090" s="20"/>
    </row>
    <row r="1091" spans="1:9" x14ac:dyDescent="0.25">
      <c r="A1091" s="14" t="s">
        <v>6</v>
      </c>
      <c r="B1091" s="14" t="s">
        <v>2131</v>
      </c>
      <c r="C1091" s="14" t="s">
        <v>2132</v>
      </c>
      <c r="D1091" s="15">
        <v>9</v>
      </c>
      <c r="E1091" s="15">
        <v>9</v>
      </c>
      <c r="F1091" s="15">
        <v>0</v>
      </c>
      <c r="G1091" s="16">
        <f t="shared" si="46"/>
        <v>1.536</v>
      </c>
      <c r="H1091" s="17" t="str">
        <f t="shared" ref="H1091:H1154" si="47">IF(F1091=G1091,"CONFORME","REVISAR")</f>
        <v>REVISAR</v>
      </c>
      <c r="I1091" s="18"/>
    </row>
    <row r="1092" spans="1:9" x14ac:dyDescent="0.25">
      <c r="A1092" s="10" t="s">
        <v>6</v>
      </c>
      <c r="B1092" s="10" t="s">
        <v>2133</v>
      </c>
      <c r="C1092" s="10" t="s">
        <v>2134</v>
      </c>
      <c r="D1092" s="11">
        <v>3</v>
      </c>
      <c r="E1092" s="11">
        <v>3</v>
      </c>
      <c r="F1092" s="11">
        <v>0</v>
      </c>
      <c r="G1092" s="12">
        <f t="shared" si="46"/>
        <v>1.512</v>
      </c>
      <c r="H1092" s="19" t="str">
        <f t="shared" si="47"/>
        <v>REVISAR</v>
      </c>
      <c r="I1092" s="20"/>
    </row>
    <row r="1093" spans="1:9" x14ac:dyDescent="0.25">
      <c r="A1093" s="14" t="s">
        <v>6</v>
      </c>
      <c r="B1093" s="14" t="s">
        <v>2135</v>
      </c>
      <c r="C1093" s="14" t="s">
        <v>2136</v>
      </c>
      <c r="D1093" s="15">
        <v>17</v>
      </c>
      <c r="E1093" s="15">
        <v>17</v>
      </c>
      <c r="F1093" s="15">
        <v>0</v>
      </c>
      <c r="G1093" s="16">
        <f t="shared" si="46"/>
        <v>1.08</v>
      </c>
      <c r="H1093" s="17" t="str">
        <f t="shared" si="47"/>
        <v>REVISAR</v>
      </c>
      <c r="I1093" s="18"/>
    </row>
    <row r="1094" spans="1:9" x14ac:dyDescent="0.25">
      <c r="A1094" s="10" t="s">
        <v>6</v>
      </c>
      <c r="B1094" s="10" t="s">
        <v>2137</v>
      </c>
      <c r="C1094" s="10" t="s">
        <v>2138</v>
      </c>
      <c r="D1094" s="11">
        <v>18</v>
      </c>
      <c r="E1094" s="11">
        <v>18</v>
      </c>
      <c r="F1094" s="11">
        <v>0</v>
      </c>
      <c r="G1094" s="12">
        <f t="shared" si="46"/>
        <v>0.44800000000000001</v>
      </c>
      <c r="H1094" s="19" t="str">
        <f t="shared" si="47"/>
        <v>REVISAR</v>
      </c>
      <c r="I1094" s="20"/>
    </row>
    <row r="1095" spans="1:9" x14ac:dyDescent="0.25">
      <c r="A1095" s="14" t="s">
        <v>6</v>
      </c>
      <c r="B1095" s="14" t="s">
        <v>2139</v>
      </c>
      <c r="C1095" s="14" t="s">
        <v>2140</v>
      </c>
      <c r="D1095" s="15">
        <v>8</v>
      </c>
      <c r="E1095" s="15">
        <v>8</v>
      </c>
      <c r="F1095" s="15">
        <v>0</v>
      </c>
      <c r="G1095" s="16">
        <f t="shared" si="46"/>
        <v>0.69</v>
      </c>
      <c r="H1095" s="17" t="str">
        <f t="shared" si="47"/>
        <v>REVISAR</v>
      </c>
      <c r="I1095" s="18"/>
    </row>
    <row r="1096" spans="1:9" x14ac:dyDescent="0.25">
      <c r="A1096" s="10" t="s">
        <v>6</v>
      </c>
      <c r="B1096" s="10" t="s">
        <v>2141</v>
      </c>
      <c r="C1096" s="10" t="s">
        <v>2142</v>
      </c>
      <c r="D1096" s="11">
        <v>62</v>
      </c>
      <c r="E1096" s="11">
        <v>62</v>
      </c>
      <c r="F1096" s="11">
        <v>0.39300000000000002</v>
      </c>
      <c r="G1096" s="12">
        <f t="shared" si="46"/>
        <v>0.39300000000000002</v>
      </c>
      <c r="H1096" s="19" t="str">
        <f t="shared" si="47"/>
        <v>CONFORME</v>
      </c>
      <c r="I1096" s="20"/>
    </row>
    <row r="1097" spans="1:9" x14ac:dyDescent="0.25">
      <c r="A1097" s="14" t="s">
        <v>6</v>
      </c>
      <c r="B1097" s="14" t="s">
        <v>2143</v>
      </c>
      <c r="C1097" s="14" t="s">
        <v>2144</v>
      </c>
      <c r="D1097" s="15">
        <v>138</v>
      </c>
      <c r="E1097" s="15">
        <v>138</v>
      </c>
      <c r="F1097" s="15">
        <v>0.39400000000000002</v>
      </c>
      <c r="G1097" s="16">
        <f t="shared" si="46"/>
        <v>0.39400000000000002</v>
      </c>
      <c r="H1097" s="17" t="str">
        <f t="shared" si="47"/>
        <v>CONFORME</v>
      </c>
      <c r="I1097" s="18"/>
    </row>
    <row r="1098" spans="1:9" x14ac:dyDescent="0.25">
      <c r="A1098" s="10" t="s">
        <v>6</v>
      </c>
      <c r="B1098" s="10" t="s">
        <v>2145</v>
      </c>
      <c r="C1098" s="10" t="s">
        <v>2146</v>
      </c>
      <c r="D1098" s="11">
        <v>242</v>
      </c>
      <c r="E1098" s="11">
        <v>242</v>
      </c>
      <c r="F1098" s="11">
        <v>0.29099999999999998</v>
      </c>
      <c r="G1098" s="12">
        <f t="shared" si="46"/>
        <v>0.29099999999999998</v>
      </c>
      <c r="H1098" s="19" t="str">
        <f t="shared" si="47"/>
        <v>CONFORME</v>
      </c>
      <c r="I1098" s="20"/>
    </row>
    <row r="1099" spans="1:9" x14ac:dyDescent="0.25">
      <c r="A1099" s="14" t="s">
        <v>6</v>
      </c>
      <c r="B1099" s="14" t="s">
        <v>9048</v>
      </c>
      <c r="C1099" s="14" t="s">
        <v>9049</v>
      </c>
      <c r="D1099" s="15">
        <v>3</v>
      </c>
      <c r="E1099" s="15">
        <v>3</v>
      </c>
      <c r="F1099" s="15">
        <v>0.191</v>
      </c>
      <c r="G1099" s="16">
        <f t="shared" si="46"/>
        <v>0.191</v>
      </c>
      <c r="H1099" s="17" t="str">
        <f t="shared" si="47"/>
        <v>CONFORME</v>
      </c>
      <c r="I1099" s="18"/>
    </row>
    <row r="1100" spans="1:9" x14ac:dyDescent="0.25">
      <c r="A1100" s="10" t="s">
        <v>6</v>
      </c>
      <c r="B1100" s="10" t="s">
        <v>2147</v>
      </c>
      <c r="C1100" s="10" t="s">
        <v>2148</v>
      </c>
      <c r="D1100" s="11">
        <v>47</v>
      </c>
      <c r="E1100" s="11">
        <v>47</v>
      </c>
      <c r="F1100" s="11">
        <v>0.255</v>
      </c>
      <c r="G1100" s="12">
        <f t="shared" si="46"/>
        <v>0.255</v>
      </c>
      <c r="H1100" s="19" t="str">
        <f t="shared" si="47"/>
        <v>CONFORME</v>
      </c>
      <c r="I1100" s="20"/>
    </row>
    <row r="1101" spans="1:9" x14ac:dyDescent="0.25">
      <c r="A1101" s="14" t="s">
        <v>6</v>
      </c>
      <c r="B1101" s="14" t="s">
        <v>2149</v>
      </c>
      <c r="C1101" s="14" t="s">
        <v>2150</v>
      </c>
      <c r="D1101" s="15">
        <v>5</v>
      </c>
      <c r="E1101" s="15">
        <v>5</v>
      </c>
      <c r="F1101" s="15">
        <v>0</v>
      </c>
      <c r="G1101" s="16">
        <f t="shared" si="46"/>
        <v>0.372</v>
      </c>
      <c r="H1101" s="17" t="str">
        <f t="shared" si="47"/>
        <v>REVISAR</v>
      </c>
      <c r="I1101" s="18"/>
    </row>
    <row r="1102" spans="1:9" x14ac:dyDescent="0.25">
      <c r="A1102" s="10" t="s">
        <v>6</v>
      </c>
      <c r="B1102" s="10" t="s">
        <v>2151</v>
      </c>
      <c r="C1102" s="10" t="s">
        <v>2152</v>
      </c>
      <c r="D1102" s="11">
        <v>7</v>
      </c>
      <c r="E1102" s="11">
        <v>7</v>
      </c>
      <c r="F1102" s="11">
        <v>0</v>
      </c>
      <c r="G1102" s="12">
        <f t="shared" si="46"/>
        <v>0.315</v>
      </c>
      <c r="H1102" s="19" t="str">
        <f t="shared" si="47"/>
        <v>REVISAR</v>
      </c>
      <c r="I1102" s="20"/>
    </row>
    <row r="1103" spans="1:9" x14ac:dyDescent="0.25">
      <c r="A1103" s="14" t="s">
        <v>6</v>
      </c>
      <c r="B1103" s="14" t="s">
        <v>2153</v>
      </c>
      <c r="C1103" s="14" t="s">
        <v>2154</v>
      </c>
      <c r="D1103" s="15">
        <v>12</v>
      </c>
      <c r="E1103" s="15">
        <v>12</v>
      </c>
      <c r="F1103" s="15">
        <v>0</v>
      </c>
      <c r="G1103" s="16">
        <f t="shared" si="46"/>
        <v>0.41499999999999998</v>
      </c>
      <c r="H1103" s="17" t="str">
        <f t="shared" si="47"/>
        <v>REVISAR</v>
      </c>
      <c r="I1103" s="18"/>
    </row>
    <row r="1104" spans="1:9" x14ac:dyDescent="0.25">
      <c r="A1104" s="10" t="s">
        <v>6</v>
      </c>
      <c r="B1104" s="10" t="s">
        <v>2155</v>
      </c>
      <c r="C1104" s="10" t="s">
        <v>2156</v>
      </c>
      <c r="D1104" s="11">
        <v>241</v>
      </c>
      <c r="E1104" s="11">
        <v>241</v>
      </c>
      <c r="F1104" s="11">
        <v>0.45400000000000001</v>
      </c>
      <c r="G1104" s="12">
        <f t="shared" si="46"/>
        <v>0.45400000000000001</v>
      </c>
      <c r="H1104" s="19" t="str">
        <f t="shared" si="47"/>
        <v>CONFORME</v>
      </c>
      <c r="I1104" s="20"/>
    </row>
    <row r="1105" spans="1:9" x14ac:dyDescent="0.25">
      <c r="A1105" s="14" t="s">
        <v>6</v>
      </c>
      <c r="B1105" s="14" t="s">
        <v>2157</v>
      </c>
      <c r="C1105" s="14" t="s">
        <v>2158</v>
      </c>
      <c r="D1105" s="15">
        <v>143</v>
      </c>
      <c r="E1105" s="15">
        <v>143</v>
      </c>
      <c r="F1105" s="15">
        <v>0.60699999999999998</v>
      </c>
      <c r="G1105" s="16">
        <f t="shared" si="46"/>
        <v>0.60699999999999998</v>
      </c>
      <c r="H1105" s="17" t="str">
        <f t="shared" si="47"/>
        <v>CONFORME</v>
      </c>
      <c r="I1105" s="18"/>
    </row>
    <row r="1106" spans="1:9" x14ac:dyDescent="0.25">
      <c r="A1106" s="10" t="s">
        <v>6</v>
      </c>
      <c r="B1106" s="10" t="s">
        <v>2159</v>
      </c>
      <c r="C1106" s="10" t="s">
        <v>2160</v>
      </c>
      <c r="D1106" s="11">
        <v>62</v>
      </c>
      <c r="E1106" s="11">
        <v>62</v>
      </c>
      <c r="F1106" s="11">
        <v>0.52</v>
      </c>
      <c r="G1106" s="12">
        <f t="shared" si="46"/>
        <v>0.52</v>
      </c>
      <c r="H1106" s="19" t="str">
        <f t="shared" si="47"/>
        <v>CONFORME</v>
      </c>
      <c r="I1106" s="20"/>
    </row>
    <row r="1107" spans="1:9" x14ac:dyDescent="0.25">
      <c r="A1107" s="14" t="s">
        <v>6</v>
      </c>
      <c r="B1107" s="14" t="s">
        <v>2161</v>
      </c>
      <c r="C1107" s="14" t="s">
        <v>2162</v>
      </c>
      <c r="D1107" s="15">
        <v>46</v>
      </c>
      <c r="E1107" s="15">
        <v>46</v>
      </c>
      <c r="F1107" s="15">
        <v>0.28100000000000003</v>
      </c>
      <c r="G1107" s="16">
        <f t="shared" si="46"/>
        <v>0.28100000000000003</v>
      </c>
      <c r="H1107" s="17" t="str">
        <f t="shared" si="47"/>
        <v>CONFORME</v>
      </c>
      <c r="I1107" s="18"/>
    </row>
    <row r="1108" spans="1:9" x14ac:dyDescent="0.25">
      <c r="A1108" s="10" t="s">
        <v>6</v>
      </c>
      <c r="B1108" s="10" t="s">
        <v>2163</v>
      </c>
      <c r="C1108" s="10" t="s">
        <v>2164</v>
      </c>
      <c r="D1108" s="11">
        <v>17</v>
      </c>
      <c r="E1108" s="11">
        <v>17</v>
      </c>
      <c r="F1108" s="11">
        <v>0.33800000000000002</v>
      </c>
      <c r="G1108" s="12">
        <f t="shared" si="46"/>
        <v>0.33800000000000002</v>
      </c>
      <c r="H1108" s="19" t="str">
        <f t="shared" si="47"/>
        <v>CONFORME</v>
      </c>
      <c r="I1108" s="20"/>
    </row>
    <row r="1109" spans="1:9" x14ac:dyDescent="0.25">
      <c r="A1109" s="14" t="s">
        <v>6</v>
      </c>
      <c r="B1109" s="14" t="s">
        <v>2165</v>
      </c>
      <c r="C1109" s="14" t="s">
        <v>2166</v>
      </c>
      <c r="D1109" s="15">
        <v>20</v>
      </c>
      <c r="E1109" s="15">
        <v>20</v>
      </c>
      <c r="F1109" s="15">
        <v>0</v>
      </c>
      <c r="G1109" s="16">
        <f t="shared" si="46"/>
        <v>0.314</v>
      </c>
      <c r="H1109" s="17" t="str">
        <f t="shared" si="47"/>
        <v>REVISAR</v>
      </c>
      <c r="I1109" s="18"/>
    </row>
    <row r="1110" spans="1:9" x14ac:dyDescent="0.25">
      <c r="A1110" s="10" t="s">
        <v>6</v>
      </c>
      <c r="B1110" s="10" t="s">
        <v>2167</v>
      </c>
      <c r="C1110" s="10" t="s">
        <v>2168</v>
      </c>
      <c r="D1110" s="11">
        <v>5</v>
      </c>
      <c r="E1110" s="11">
        <v>5</v>
      </c>
      <c r="F1110" s="11">
        <v>0.42899999999999999</v>
      </c>
      <c r="G1110" s="12">
        <f t="shared" si="46"/>
        <v>0.42899999999999999</v>
      </c>
      <c r="H1110" s="19" t="str">
        <f t="shared" si="47"/>
        <v>CONFORME</v>
      </c>
      <c r="I1110" s="20"/>
    </row>
    <row r="1111" spans="1:9" x14ac:dyDescent="0.25">
      <c r="A1111" s="14" t="s">
        <v>6</v>
      </c>
      <c r="B1111" s="14" t="s">
        <v>2169</v>
      </c>
      <c r="C1111" s="14" t="s">
        <v>2170</v>
      </c>
      <c r="D1111" s="15">
        <v>23</v>
      </c>
      <c r="E1111" s="15">
        <v>23</v>
      </c>
      <c r="F1111" s="15">
        <v>0.33100000000000002</v>
      </c>
      <c r="G1111" s="16">
        <f t="shared" si="46"/>
        <v>0.33100000000000002</v>
      </c>
      <c r="H1111" s="17" t="str">
        <f t="shared" si="47"/>
        <v>CONFORME</v>
      </c>
      <c r="I1111" s="18"/>
    </row>
    <row r="1112" spans="1:9" x14ac:dyDescent="0.25">
      <c r="A1112" s="10" t="s">
        <v>6</v>
      </c>
      <c r="B1112" s="10" t="s">
        <v>2171</v>
      </c>
      <c r="C1112" s="10" t="s">
        <v>2172</v>
      </c>
      <c r="D1112" s="11">
        <v>10</v>
      </c>
      <c r="E1112" s="11">
        <v>10</v>
      </c>
      <c r="F1112" s="11">
        <v>0.32700000000000001</v>
      </c>
      <c r="G1112" s="12">
        <f t="shared" si="46"/>
        <v>0.32700000000000001</v>
      </c>
      <c r="H1112" s="19" t="str">
        <f t="shared" si="47"/>
        <v>CONFORME</v>
      </c>
      <c r="I1112" s="20"/>
    </row>
    <row r="1113" spans="1:9" x14ac:dyDescent="0.25">
      <c r="A1113" s="14" t="s">
        <v>6</v>
      </c>
      <c r="B1113" s="14" t="s">
        <v>2173</v>
      </c>
      <c r="C1113" s="14" t="s">
        <v>2174</v>
      </c>
      <c r="D1113" s="15">
        <v>109</v>
      </c>
      <c r="E1113" s="15">
        <v>109</v>
      </c>
      <c r="F1113" s="15">
        <v>0.20200000000000001</v>
      </c>
      <c r="G1113" s="16">
        <f t="shared" si="46"/>
        <v>0.20200000000000001</v>
      </c>
      <c r="H1113" s="17" t="str">
        <f t="shared" si="47"/>
        <v>CONFORME</v>
      </c>
      <c r="I1113" s="18"/>
    </row>
    <row r="1114" spans="1:9" x14ac:dyDescent="0.25">
      <c r="A1114" s="10" t="s">
        <v>6</v>
      </c>
      <c r="B1114" s="10" t="s">
        <v>2175</v>
      </c>
      <c r="C1114" s="10" t="s">
        <v>2176</v>
      </c>
      <c r="D1114" s="11">
        <v>22</v>
      </c>
      <c r="E1114" s="11">
        <v>22</v>
      </c>
      <c r="F1114" s="11">
        <v>0</v>
      </c>
      <c r="G1114" s="12">
        <f t="shared" si="46"/>
        <v>0.24299999999999999</v>
      </c>
      <c r="H1114" s="19" t="str">
        <f t="shared" si="47"/>
        <v>REVISAR</v>
      </c>
      <c r="I1114" s="20"/>
    </row>
    <row r="1115" spans="1:9" x14ac:dyDescent="0.25">
      <c r="A1115" s="14" t="s">
        <v>6</v>
      </c>
      <c r="B1115" s="14" t="s">
        <v>2177</v>
      </c>
      <c r="C1115" s="14" t="s">
        <v>2178</v>
      </c>
      <c r="D1115" s="15">
        <v>14</v>
      </c>
      <c r="E1115" s="15">
        <v>14</v>
      </c>
      <c r="F1115" s="15">
        <v>0.23200000000000001</v>
      </c>
      <c r="G1115" s="16">
        <f t="shared" si="46"/>
        <v>0.23200000000000001</v>
      </c>
      <c r="H1115" s="17" t="str">
        <f t="shared" si="47"/>
        <v>CONFORME</v>
      </c>
      <c r="I1115" s="18"/>
    </row>
    <row r="1116" spans="1:9" x14ac:dyDescent="0.25">
      <c r="A1116" s="10" t="s">
        <v>6</v>
      </c>
      <c r="B1116" s="10" t="s">
        <v>2179</v>
      </c>
      <c r="C1116" s="10" t="s">
        <v>2180</v>
      </c>
      <c r="D1116" s="11">
        <v>91</v>
      </c>
      <c r="E1116" s="11">
        <v>91</v>
      </c>
      <c r="F1116" s="11">
        <v>0.17299999999999999</v>
      </c>
      <c r="G1116" s="12">
        <f t="shared" si="46"/>
        <v>0.17299999999999999</v>
      </c>
      <c r="H1116" s="19" t="str">
        <f t="shared" si="47"/>
        <v>CONFORME</v>
      </c>
      <c r="I1116" s="20"/>
    </row>
    <row r="1117" spans="1:9" x14ac:dyDescent="0.25">
      <c r="A1117" s="14" t="s">
        <v>6</v>
      </c>
      <c r="B1117" s="14" t="s">
        <v>2181</v>
      </c>
      <c r="C1117" s="14" t="s">
        <v>2182</v>
      </c>
      <c r="D1117" s="15">
        <v>7</v>
      </c>
      <c r="E1117" s="15">
        <v>7</v>
      </c>
      <c r="F1117" s="15">
        <v>0.23200000000000001</v>
      </c>
      <c r="G1117" s="16">
        <f t="shared" si="46"/>
        <v>0.23200000000000001</v>
      </c>
      <c r="H1117" s="17" t="str">
        <f t="shared" si="47"/>
        <v>CONFORME</v>
      </c>
      <c r="I1117" s="18"/>
    </row>
    <row r="1118" spans="1:9" x14ac:dyDescent="0.25">
      <c r="A1118" s="10" t="s">
        <v>6</v>
      </c>
      <c r="B1118" s="10" t="s">
        <v>2183</v>
      </c>
      <c r="C1118" s="10" t="s">
        <v>2184</v>
      </c>
      <c r="D1118" s="11">
        <v>5</v>
      </c>
      <c r="E1118" s="11">
        <v>5</v>
      </c>
      <c r="F1118" s="11">
        <v>0.245</v>
      </c>
      <c r="G1118" s="12">
        <f t="shared" si="46"/>
        <v>0.245</v>
      </c>
      <c r="H1118" s="19" t="str">
        <f t="shared" si="47"/>
        <v>CONFORME</v>
      </c>
      <c r="I1118" s="20"/>
    </row>
    <row r="1119" spans="1:9" x14ac:dyDescent="0.25">
      <c r="A1119" s="14" t="s">
        <v>6</v>
      </c>
      <c r="B1119" s="14" t="s">
        <v>2185</v>
      </c>
      <c r="C1119" s="14" t="s">
        <v>2186</v>
      </c>
      <c r="D1119" s="15">
        <v>10</v>
      </c>
      <c r="E1119" s="15">
        <v>10</v>
      </c>
      <c r="F1119" s="15">
        <v>0</v>
      </c>
      <c r="G1119" s="16">
        <f t="shared" si="46"/>
        <v>0.107</v>
      </c>
      <c r="H1119" s="17" t="str">
        <f t="shared" si="47"/>
        <v>REVISAR</v>
      </c>
      <c r="I1119" s="18"/>
    </row>
    <row r="1120" spans="1:9" x14ac:dyDescent="0.25">
      <c r="A1120" s="10" t="s">
        <v>6</v>
      </c>
      <c r="B1120" s="10" t="s">
        <v>2187</v>
      </c>
      <c r="C1120" s="10" t="s">
        <v>2188</v>
      </c>
      <c r="D1120" s="11">
        <v>23</v>
      </c>
      <c r="E1120" s="11">
        <v>23</v>
      </c>
      <c r="F1120" s="11">
        <v>0.96099999999999997</v>
      </c>
      <c r="G1120" s="12">
        <f t="shared" si="46"/>
        <v>0.96099999999999997</v>
      </c>
      <c r="H1120" s="19" t="str">
        <f t="shared" si="47"/>
        <v>CONFORME</v>
      </c>
      <c r="I1120" s="20"/>
    </row>
    <row r="1121" spans="1:9" x14ac:dyDescent="0.25">
      <c r="A1121" s="14" t="s">
        <v>6</v>
      </c>
      <c r="B1121" s="14" t="s">
        <v>2189</v>
      </c>
      <c r="C1121" s="14" t="s">
        <v>2190</v>
      </c>
      <c r="D1121" s="15">
        <v>5</v>
      </c>
      <c r="E1121" s="15">
        <v>5</v>
      </c>
      <c r="F1121" s="15">
        <v>0</v>
      </c>
      <c r="G1121" s="16">
        <f t="shared" si="46"/>
        <v>0.53200000000000003</v>
      </c>
      <c r="H1121" s="17" t="str">
        <f t="shared" si="47"/>
        <v>REVISAR</v>
      </c>
      <c r="I1121" s="18"/>
    </row>
    <row r="1122" spans="1:9" x14ac:dyDescent="0.25">
      <c r="A1122" s="10" t="s">
        <v>6</v>
      </c>
      <c r="B1122" s="10" t="s">
        <v>2191</v>
      </c>
      <c r="C1122" s="10" t="s">
        <v>2192</v>
      </c>
      <c r="D1122" s="11">
        <v>23</v>
      </c>
      <c r="E1122" s="11">
        <v>23</v>
      </c>
      <c r="F1122" s="11">
        <v>0</v>
      </c>
      <c r="G1122" s="12">
        <f t="shared" si="46"/>
        <v>0.224</v>
      </c>
      <c r="H1122" s="19" t="str">
        <f t="shared" si="47"/>
        <v>REVISAR</v>
      </c>
      <c r="I1122" s="20"/>
    </row>
    <row r="1123" spans="1:9" x14ac:dyDescent="0.25">
      <c r="A1123" s="14" t="s">
        <v>6</v>
      </c>
      <c r="B1123" s="14" t="s">
        <v>2193</v>
      </c>
      <c r="C1123" s="14" t="s">
        <v>2194</v>
      </c>
      <c r="D1123" s="15">
        <v>1</v>
      </c>
      <c r="E1123" s="15">
        <v>1</v>
      </c>
      <c r="F1123" s="15">
        <v>0.23899999999999999</v>
      </c>
      <c r="G1123" s="16">
        <f t="shared" si="46"/>
        <v>0.23899999999999999</v>
      </c>
      <c r="H1123" s="17" t="str">
        <f t="shared" si="47"/>
        <v>CONFORME</v>
      </c>
      <c r="I1123" s="18"/>
    </row>
    <row r="1124" spans="1:9" x14ac:dyDescent="0.25">
      <c r="A1124" s="10" t="s">
        <v>6</v>
      </c>
      <c r="B1124" s="10" t="s">
        <v>2195</v>
      </c>
      <c r="C1124" s="10" t="s">
        <v>2196</v>
      </c>
      <c r="D1124" s="11">
        <v>2</v>
      </c>
      <c r="E1124" s="11">
        <v>2</v>
      </c>
      <c r="F1124" s="11">
        <v>0.20899999999999999</v>
      </c>
      <c r="G1124" s="12">
        <f t="shared" si="46"/>
        <v>0.20899999999999999</v>
      </c>
      <c r="H1124" s="19" t="str">
        <f t="shared" si="47"/>
        <v>CONFORME</v>
      </c>
      <c r="I1124" s="20"/>
    </row>
    <row r="1125" spans="1:9" x14ac:dyDescent="0.25">
      <c r="A1125" s="14" t="s">
        <v>6</v>
      </c>
      <c r="B1125" s="14" t="s">
        <v>2197</v>
      </c>
      <c r="C1125" s="14" t="s">
        <v>2198</v>
      </c>
      <c r="D1125" s="15">
        <v>36</v>
      </c>
      <c r="E1125" s="15">
        <v>36</v>
      </c>
      <c r="F1125" s="15">
        <v>0</v>
      </c>
      <c r="G1125" s="16">
        <f t="shared" si="46"/>
        <v>0.30099999999999999</v>
      </c>
      <c r="H1125" s="17" t="str">
        <f t="shared" si="47"/>
        <v>REVISAR</v>
      </c>
      <c r="I1125" s="18"/>
    </row>
    <row r="1126" spans="1:9" x14ac:dyDescent="0.25">
      <c r="A1126" s="10" t="s">
        <v>6</v>
      </c>
      <c r="B1126" s="10" t="s">
        <v>2199</v>
      </c>
      <c r="C1126" s="10" t="s">
        <v>2200</v>
      </c>
      <c r="D1126" s="11">
        <v>10</v>
      </c>
      <c r="E1126" s="11">
        <v>10</v>
      </c>
      <c r="F1126" s="11">
        <v>0.249</v>
      </c>
      <c r="G1126" s="12">
        <f t="shared" si="46"/>
        <v>0.249</v>
      </c>
      <c r="H1126" s="19" t="str">
        <f t="shared" si="47"/>
        <v>CONFORME</v>
      </c>
      <c r="I1126" s="20"/>
    </row>
    <row r="1127" spans="1:9" x14ac:dyDescent="0.25">
      <c r="A1127" s="14" t="s">
        <v>6</v>
      </c>
      <c r="B1127" s="14" t="s">
        <v>2201</v>
      </c>
      <c r="C1127" s="14" t="s">
        <v>2202</v>
      </c>
      <c r="D1127" s="15">
        <v>7</v>
      </c>
      <c r="E1127" s="15">
        <v>7</v>
      </c>
      <c r="F1127" s="15">
        <v>0.77600000000000002</v>
      </c>
      <c r="G1127" s="16">
        <f t="shared" si="46"/>
        <v>0.77600000000000002</v>
      </c>
      <c r="H1127" s="17" t="str">
        <f t="shared" si="47"/>
        <v>CONFORME</v>
      </c>
      <c r="I1127" s="18"/>
    </row>
    <row r="1128" spans="1:9" x14ac:dyDescent="0.25">
      <c r="A1128" s="10" t="s">
        <v>6</v>
      </c>
      <c r="B1128" s="10" t="s">
        <v>2203</v>
      </c>
      <c r="C1128" s="10" t="s">
        <v>2204</v>
      </c>
      <c r="D1128" s="11">
        <v>70</v>
      </c>
      <c r="E1128" s="11">
        <v>70</v>
      </c>
      <c r="F1128" s="11">
        <v>0.30599999999999999</v>
      </c>
      <c r="G1128" s="12">
        <f t="shared" si="46"/>
        <v>0.30599999999999999</v>
      </c>
      <c r="H1128" s="19" t="str">
        <f t="shared" si="47"/>
        <v>CONFORME</v>
      </c>
      <c r="I1128" s="20"/>
    </row>
    <row r="1129" spans="1:9" x14ac:dyDescent="0.25">
      <c r="A1129" s="14" t="s">
        <v>6</v>
      </c>
      <c r="B1129" s="14" t="s">
        <v>2205</v>
      </c>
      <c r="C1129" s="14" t="s">
        <v>2206</v>
      </c>
      <c r="D1129" s="15">
        <v>23</v>
      </c>
      <c r="E1129" s="15">
        <v>23</v>
      </c>
      <c r="F1129" s="15">
        <v>0.115</v>
      </c>
      <c r="G1129" s="16">
        <f t="shared" si="46"/>
        <v>0.115</v>
      </c>
      <c r="H1129" s="17" t="str">
        <f t="shared" si="47"/>
        <v>CONFORME</v>
      </c>
      <c r="I1129" s="18"/>
    </row>
    <row r="1130" spans="1:9" x14ac:dyDescent="0.25">
      <c r="A1130" s="10" t="s">
        <v>6</v>
      </c>
      <c r="B1130" s="10" t="s">
        <v>2207</v>
      </c>
      <c r="C1130" s="10" t="s">
        <v>2208</v>
      </c>
      <c r="D1130" s="11">
        <v>24</v>
      </c>
      <c r="E1130" s="11">
        <v>24</v>
      </c>
      <c r="F1130" s="11">
        <v>0.30199999999999999</v>
      </c>
      <c r="G1130" s="12">
        <f t="shared" si="46"/>
        <v>0.30199999999999999</v>
      </c>
      <c r="H1130" s="19" t="str">
        <f t="shared" si="47"/>
        <v>CONFORME</v>
      </c>
      <c r="I1130" s="20"/>
    </row>
    <row r="1131" spans="1:9" x14ac:dyDescent="0.25">
      <c r="A1131" s="14" t="s">
        <v>6</v>
      </c>
      <c r="B1131" s="14" t="s">
        <v>9050</v>
      </c>
      <c r="C1131" s="14" t="s">
        <v>9051</v>
      </c>
      <c r="D1131" s="15">
        <v>1</v>
      </c>
      <c r="E1131" s="15">
        <v>1</v>
      </c>
      <c r="F1131" s="15">
        <v>0</v>
      </c>
      <c r="G1131" s="16">
        <f t="shared" si="46"/>
        <v>0.32400000000000001</v>
      </c>
      <c r="H1131" s="17" t="str">
        <f t="shared" si="47"/>
        <v>REVISAR</v>
      </c>
      <c r="I1131" s="18"/>
    </row>
    <row r="1132" spans="1:9" x14ac:dyDescent="0.25">
      <c r="A1132" s="10" t="s">
        <v>6</v>
      </c>
      <c r="B1132" s="10" t="s">
        <v>2209</v>
      </c>
      <c r="C1132" s="10" t="s">
        <v>2210</v>
      </c>
      <c r="D1132" s="11">
        <v>228</v>
      </c>
      <c r="E1132" s="11">
        <v>228</v>
      </c>
      <c r="F1132" s="11">
        <v>0.29099999999999998</v>
      </c>
      <c r="G1132" s="12">
        <f t="shared" si="46"/>
        <v>0.29099999999999998</v>
      </c>
      <c r="H1132" s="19" t="str">
        <f t="shared" si="47"/>
        <v>CONFORME</v>
      </c>
      <c r="I1132" s="20"/>
    </row>
    <row r="1133" spans="1:9" x14ac:dyDescent="0.25">
      <c r="A1133" s="14" t="s">
        <v>6</v>
      </c>
      <c r="B1133" s="14" t="s">
        <v>2211</v>
      </c>
      <c r="C1133" s="14" t="s">
        <v>2212</v>
      </c>
      <c r="D1133" s="15">
        <v>2</v>
      </c>
      <c r="E1133" s="15">
        <v>2</v>
      </c>
      <c r="F1133" s="15">
        <v>0.251</v>
      </c>
      <c r="G1133" s="16">
        <f>VLOOKUP(B1133,PESOS,3,FALSE)</f>
        <v>0.251</v>
      </c>
      <c r="H1133" s="17" t="str">
        <f t="shared" si="47"/>
        <v>CONFORME</v>
      </c>
      <c r="I1133" s="18"/>
    </row>
    <row r="1134" spans="1:9" x14ac:dyDescent="0.25">
      <c r="A1134" s="10" t="s">
        <v>6</v>
      </c>
      <c r="B1134" s="10" t="s">
        <v>2213</v>
      </c>
      <c r="C1134" s="10" t="s">
        <v>2214</v>
      </c>
      <c r="D1134" s="11">
        <v>11</v>
      </c>
      <c r="E1134" s="11">
        <v>11</v>
      </c>
      <c r="F1134" s="11">
        <v>0</v>
      </c>
      <c r="G1134" s="12">
        <f>VLOOKUP(B1134,DATAPESOS,6,FALSE)</f>
        <v>0.371</v>
      </c>
      <c r="H1134" s="19" t="str">
        <f t="shared" si="47"/>
        <v>REVISAR</v>
      </c>
      <c r="I1134" s="20"/>
    </row>
    <row r="1135" spans="1:9" x14ac:dyDescent="0.25">
      <c r="A1135" s="14" t="s">
        <v>6</v>
      </c>
      <c r="B1135" s="14" t="s">
        <v>2215</v>
      </c>
      <c r="C1135" s="14" t="s">
        <v>2216</v>
      </c>
      <c r="D1135" s="15">
        <v>4</v>
      </c>
      <c r="E1135" s="15">
        <v>4</v>
      </c>
      <c r="F1135" s="15">
        <v>0</v>
      </c>
      <c r="G1135" s="16">
        <f>VLOOKUP(B1135,PESOS,3,FALSE)</f>
        <v>0.25800000000000001</v>
      </c>
      <c r="H1135" s="17" t="str">
        <f t="shared" si="47"/>
        <v>REVISAR</v>
      </c>
      <c r="I1135" s="18"/>
    </row>
    <row r="1136" spans="1:9" x14ac:dyDescent="0.25">
      <c r="A1136" s="10" t="s">
        <v>6</v>
      </c>
      <c r="B1136" s="10" t="s">
        <v>2217</v>
      </c>
      <c r="C1136" s="10" t="s">
        <v>2218</v>
      </c>
      <c r="D1136" s="11">
        <v>59</v>
      </c>
      <c r="E1136" s="11">
        <v>59</v>
      </c>
      <c r="F1136" s="11">
        <v>0.28699999999999998</v>
      </c>
      <c r="G1136" s="12">
        <f t="shared" ref="G1136:G1147" si="48">VLOOKUP(B1136,DATAPESOS,6,FALSE)</f>
        <v>0.28699999999999998</v>
      </c>
      <c r="H1136" s="19" t="str">
        <f t="shared" si="47"/>
        <v>CONFORME</v>
      </c>
      <c r="I1136" s="20"/>
    </row>
    <row r="1137" spans="1:9" x14ac:dyDescent="0.25">
      <c r="A1137" s="14" t="s">
        <v>6</v>
      </c>
      <c r="B1137" s="14" t="s">
        <v>2219</v>
      </c>
      <c r="C1137" s="14" t="s">
        <v>2220</v>
      </c>
      <c r="D1137" s="15">
        <v>20</v>
      </c>
      <c r="E1137" s="15">
        <v>20</v>
      </c>
      <c r="F1137" s="15">
        <v>0.42699999999999999</v>
      </c>
      <c r="G1137" s="16">
        <f t="shared" si="48"/>
        <v>0.42699999999999999</v>
      </c>
      <c r="H1137" s="17" t="str">
        <f t="shared" si="47"/>
        <v>CONFORME</v>
      </c>
      <c r="I1137" s="18"/>
    </row>
    <row r="1138" spans="1:9" x14ac:dyDescent="0.25">
      <c r="A1138" s="10" t="s">
        <v>6</v>
      </c>
      <c r="B1138" s="10" t="s">
        <v>9052</v>
      </c>
      <c r="C1138" s="10" t="s">
        <v>9053</v>
      </c>
      <c r="D1138" s="11">
        <v>7</v>
      </c>
      <c r="E1138" s="11">
        <v>7</v>
      </c>
      <c r="F1138" s="11">
        <v>0.35199999999999998</v>
      </c>
      <c r="G1138" s="12">
        <f t="shared" si="48"/>
        <v>0.35199999999999998</v>
      </c>
      <c r="H1138" s="19" t="str">
        <f t="shared" si="47"/>
        <v>CONFORME</v>
      </c>
      <c r="I1138" s="20"/>
    </row>
    <row r="1139" spans="1:9" x14ac:dyDescent="0.25">
      <c r="A1139" s="14" t="s">
        <v>6</v>
      </c>
      <c r="B1139" s="14" t="s">
        <v>2221</v>
      </c>
      <c r="C1139" s="14" t="s">
        <v>2222</v>
      </c>
      <c r="D1139" s="15">
        <v>139</v>
      </c>
      <c r="E1139" s="15">
        <v>139</v>
      </c>
      <c r="F1139" s="15">
        <v>0.219</v>
      </c>
      <c r="G1139" s="16">
        <f t="shared" si="48"/>
        <v>0.219</v>
      </c>
      <c r="H1139" s="17" t="str">
        <f t="shared" si="47"/>
        <v>CONFORME</v>
      </c>
      <c r="I1139" s="18"/>
    </row>
    <row r="1140" spans="1:9" x14ac:dyDescent="0.25">
      <c r="A1140" s="10" t="s">
        <v>6</v>
      </c>
      <c r="B1140" s="10" t="s">
        <v>2223</v>
      </c>
      <c r="C1140" s="10" t="s">
        <v>2224</v>
      </c>
      <c r="D1140" s="11">
        <v>59</v>
      </c>
      <c r="E1140" s="11">
        <v>59</v>
      </c>
      <c r="F1140" s="11">
        <v>0.72599999999999998</v>
      </c>
      <c r="G1140" s="12">
        <f t="shared" si="48"/>
        <v>0.72599999999999998</v>
      </c>
      <c r="H1140" s="19" t="str">
        <f t="shared" si="47"/>
        <v>CONFORME</v>
      </c>
      <c r="I1140" s="20"/>
    </row>
    <row r="1141" spans="1:9" x14ac:dyDescent="0.25">
      <c r="A1141" s="14" t="s">
        <v>6</v>
      </c>
      <c r="B1141" s="14" t="s">
        <v>2225</v>
      </c>
      <c r="C1141" s="14" t="s">
        <v>2226</v>
      </c>
      <c r="D1141" s="15">
        <v>37</v>
      </c>
      <c r="E1141" s="15">
        <v>37</v>
      </c>
      <c r="F1141" s="15">
        <v>0.48199999999999998</v>
      </c>
      <c r="G1141" s="16">
        <f t="shared" si="48"/>
        <v>0.48199999999999998</v>
      </c>
      <c r="H1141" s="17" t="str">
        <f t="shared" si="47"/>
        <v>CONFORME</v>
      </c>
      <c r="I1141" s="18"/>
    </row>
    <row r="1142" spans="1:9" x14ac:dyDescent="0.25">
      <c r="A1142" s="10" t="s">
        <v>6</v>
      </c>
      <c r="B1142" s="10" t="s">
        <v>2227</v>
      </c>
      <c r="C1142" s="10" t="s">
        <v>2228</v>
      </c>
      <c r="D1142" s="11">
        <v>23</v>
      </c>
      <c r="E1142" s="11">
        <v>23</v>
      </c>
      <c r="F1142" s="11">
        <v>0.69099999999999995</v>
      </c>
      <c r="G1142" s="12">
        <f t="shared" si="48"/>
        <v>0.69099999999999995</v>
      </c>
      <c r="H1142" s="19" t="str">
        <f t="shared" si="47"/>
        <v>CONFORME</v>
      </c>
      <c r="I1142" s="20"/>
    </row>
    <row r="1143" spans="1:9" x14ac:dyDescent="0.25">
      <c r="A1143" s="14" t="s">
        <v>6</v>
      </c>
      <c r="B1143" s="14" t="s">
        <v>9054</v>
      </c>
      <c r="C1143" s="14" t="s">
        <v>9055</v>
      </c>
      <c r="D1143" s="15">
        <v>2</v>
      </c>
      <c r="E1143" s="15">
        <v>2</v>
      </c>
      <c r="F1143" s="15">
        <v>0</v>
      </c>
      <c r="G1143" s="16">
        <f t="shared" si="48"/>
        <v>0.14000000000000001</v>
      </c>
      <c r="H1143" s="17" t="str">
        <f t="shared" si="47"/>
        <v>REVISAR</v>
      </c>
      <c r="I1143" s="18"/>
    </row>
    <row r="1144" spans="1:9" x14ac:dyDescent="0.25">
      <c r="A1144" s="10" t="s">
        <v>6</v>
      </c>
      <c r="B1144" s="10" t="s">
        <v>9056</v>
      </c>
      <c r="C1144" s="10" t="s">
        <v>9057</v>
      </c>
      <c r="D1144" s="11">
        <v>4</v>
      </c>
      <c r="E1144" s="11">
        <v>4</v>
      </c>
      <c r="F1144" s="11">
        <v>0</v>
      </c>
      <c r="G1144" s="12">
        <f t="shared" si="48"/>
        <v>0.152</v>
      </c>
      <c r="H1144" s="19" t="str">
        <f t="shared" si="47"/>
        <v>REVISAR</v>
      </c>
      <c r="I1144" s="20"/>
    </row>
    <row r="1145" spans="1:9" x14ac:dyDescent="0.25">
      <c r="A1145" s="14" t="s">
        <v>6</v>
      </c>
      <c r="B1145" s="14" t="s">
        <v>2229</v>
      </c>
      <c r="C1145" s="14" t="s">
        <v>2230</v>
      </c>
      <c r="D1145" s="15">
        <v>20</v>
      </c>
      <c r="E1145" s="15">
        <v>20</v>
      </c>
      <c r="F1145" s="15">
        <v>0.19600000000000001</v>
      </c>
      <c r="G1145" s="16">
        <f t="shared" si="48"/>
        <v>0.19600000000000001</v>
      </c>
      <c r="H1145" s="17" t="str">
        <f t="shared" si="47"/>
        <v>CONFORME</v>
      </c>
      <c r="I1145" s="18"/>
    </row>
    <row r="1146" spans="1:9" x14ac:dyDescent="0.25">
      <c r="A1146" s="10" t="s">
        <v>6</v>
      </c>
      <c r="B1146" s="10" t="s">
        <v>9058</v>
      </c>
      <c r="C1146" s="10" t="s">
        <v>9059</v>
      </c>
      <c r="D1146" s="11">
        <v>9</v>
      </c>
      <c r="E1146" s="11">
        <v>9</v>
      </c>
      <c r="F1146" s="11">
        <v>0.36199999999999999</v>
      </c>
      <c r="G1146" s="12">
        <f t="shared" si="48"/>
        <v>0.36199999999999999</v>
      </c>
      <c r="H1146" s="19" t="str">
        <f t="shared" si="47"/>
        <v>CONFORME</v>
      </c>
      <c r="I1146" s="20"/>
    </row>
    <row r="1147" spans="1:9" x14ac:dyDescent="0.25">
      <c r="A1147" s="14" t="s">
        <v>6</v>
      </c>
      <c r="B1147" s="14" t="s">
        <v>2231</v>
      </c>
      <c r="C1147" s="14" t="s">
        <v>2232</v>
      </c>
      <c r="D1147" s="15">
        <v>7</v>
      </c>
      <c r="E1147" s="15">
        <v>7</v>
      </c>
      <c r="F1147" s="15">
        <v>0.28299999999999997</v>
      </c>
      <c r="G1147" s="16">
        <f t="shared" si="48"/>
        <v>0.28299999999999997</v>
      </c>
      <c r="H1147" s="17" t="str">
        <f t="shared" si="47"/>
        <v>CONFORME</v>
      </c>
      <c r="I1147" s="18"/>
    </row>
    <row r="1148" spans="1:9" x14ac:dyDescent="0.25">
      <c r="A1148" s="10" t="s">
        <v>6</v>
      </c>
      <c r="B1148" s="10" t="s">
        <v>2233</v>
      </c>
      <c r="C1148" s="10" t="s">
        <v>2234</v>
      </c>
      <c r="D1148" s="11">
        <v>2</v>
      </c>
      <c r="E1148" s="11">
        <v>2</v>
      </c>
      <c r="F1148" s="11">
        <v>0.39</v>
      </c>
      <c r="G1148" s="12">
        <f>VLOOKUP(B1148,PESOS,3,FALSE)</f>
        <v>0.39</v>
      </c>
      <c r="H1148" s="19" t="str">
        <f t="shared" si="47"/>
        <v>CONFORME</v>
      </c>
      <c r="I1148" s="20"/>
    </row>
    <row r="1149" spans="1:9" x14ac:dyDescent="0.25">
      <c r="A1149" s="14" t="s">
        <v>6</v>
      </c>
      <c r="B1149" s="14" t="s">
        <v>2235</v>
      </c>
      <c r="C1149" s="14" t="s">
        <v>2236</v>
      </c>
      <c r="D1149" s="15">
        <v>10</v>
      </c>
      <c r="E1149" s="15">
        <v>10</v>
      </c>
      <c r="F1149" s="15">
        <v>0.24099999999999999</v>
      </c>
      <c r="G1149" s="16">
        <f t="shared" ref="G1149:G1178" si="49">VLOOKUP(B1149,DATAPESOS,6,FALSE)</f>
        <v>0.24099999999999999</v>
      </c>
      <c r="H1149" s="17" t="str">
        <f t="shared" si="47"/>
        <v>CONFORME</v>
      </c>
      <c r="I1149" s="18"/>
    </row>
    <row r="1150" spans="1:9" x14ac:dyDescent="0.25">
      <c r="A1150" s="10" t="s">
        <v>6</v>
      </c>
      <c r="B1150" s="10" t="s">
        <v>2237</v>
      </c>
      <c r="C1150" s="10" t="s">
        <v>2238</v>
      </c>
      <c r="D1150" s="11">
        <v>29</v>
      </c>
      <c r="E1150" s="11">
        <v>29</v>
      </c>
      <c r="F1150" s="11">
        <v>0.34699999999999998</v>
      </c>
      <c r="G1150" s="12">
        <f t="shared" si="49"/>
        <v>0.34699999999999998</v>
      </c>
      <c r="H1150" s="19" t="str">
        <f t="shared" si="47"/>
        <v>CONFORME</v>
      </c>
      <c r="I1150" s="20"/>
    </row>
    <row r="1151" spans="1:9" x14ac:dyDescent="0.25">
      <c r="A1151" s="14" t="s">
        <v>6</v>
      </c>
      <c r="B1151" s="14" t="s">
        <v>2239</v>
      </c>
      <c r="C1151" s="14" t="s">
        <v>2240</v>
      </c>
      <c r="D1151" s="15">
        <v>32</v>
      </c>
      <c r="E1151" s="15">
        <v>32</v>
      </c>
      <c r="F1151" s="15">
        <v>0.28699999999999998</v>
      </c>
      <c r="G1151" s="16">
        <f t="shared" si="49"/>
        <v>0.28699999999999998</v>
      </c>
      <c r="H1151" s="17" t="str">
        <f t="shared" si="47"/>
        <v>CONFORME</v>
      </c>
      <c r="I1151" s="18"/>
    </row>
    <row r="1152" spans="1:9" x14ac:dyDescent="0.25">
      <c r="A1152" s="10" t="s">
        <v>6</v>
      </c>
      <c r="B1152" s="10" t="s">
        <v>2241</v>
      </c>
      <c r="C1152" s="10" t="s">
        <v>2242</v>
      </c>
      <c r="D1152" s="11">
        <v>15</v>
      </c>
      <c r="E1152" s="11">
        <v>15</v>
      </c>
      <c r="F1152" s="11">
        <v>0</v>
      </c>
      <c r="G1152" s="12">
        <f t="shared" si="49"/>
        <v>0.442</v>
      </c>
      <c r="H1152" s="19" t="str">
        <f t="shared" si="47"/>
        <v>REVISAR</v>
      </c>
      <c r="I1152" s="20"/>
    </row>
    <row r="1153" spans="1:9" x14ac:dyDescent="0.25">
      <c r="A1153" s="14" t="s">
        <v>6</v>
      </c>
      <c r="B1153" s="14" t="s">
        <v>2243</v>
      </c>
      <c r="C1153" s="14" t="s">
        <v>2244</v>
      </c>
      <c r="D1153" s="15">
        <v>11</v>
      </c>
      <c r="E1153" s="15">
        <v>11</v>
      </c>
      <c r="F1153" s="15">
        <v>0.48499999999999999</v>
      </c>
      <c r="G1153" s="16">
        <f t="shared" si="49"/>
        <v>0.48499999999999999</v>
      </c>
      <c r="H1153" s="17" t="str">
        <f t="shared" si="47"/>
        <v>CONFORME</v>
      </c>
      <c r="I1153" s="18"/>
    </row>
    <row r="1154" spans="1:9" x14ac:dyDescent="0.25">
      <c r="A1154" s="10" t="s">
        <v>6</v>
      </c>
      <c r="B1154" s="10" t="s">
        <v>2245</v>
      </c>
      <c r="C1154" s="10" t="s">
        <v>2246</v>
      </c>
      <c r="D1154" s="11">
        <v>23</v>
      </c>
      <c r="E1154" s="11">
        <v>23</v>
      </c>
      <c r="F1154" s="11">
        <v>0.30599999999999999</v>
      </c>
      <c r="G1154" s="12">
        <f t="shared" si="49"/>
        <v>0.30599999999999999</v>
      </c>
      <c r="H1154" s="19" t="str">
        <f t="shared" si="47"/>
        <v>CONFORME</v>
      </c>
      <c r="I1154" s="20"/>
    </row>
    <row r="1155" spans="1:9" x14ac:dyDescent="0.25">
      <c r="A1155" s="14" t="s">
        <v>6</v>
      </c>
      <c r="B1155" s="14" t="s">
        <v>2247</v>
      </c>
      <c r="C1155" s="14" t="s">
        <v>2248</v>
      </c>
      <c r="D1155" s="15">
        <v>5</v>
      </c>
      <c r="E1155" s="15">
        <v>5</v>
      </c>
      <c r="F1155" s="15">
        <v>0.371</v>
      </c>
      <c r="G1155" s="16">
        <f t="shared" si="49"/>
        <v>0.371</v>
      </c>
      <c r="H1155" s="17" t="str">
        <f t="shared" ref="H1155:H1218" si="50">IF(F1155=G1155,"CONFORME","REVISAR")</f>
        <v>CONFORME</v>
      </c>
      <c r="I1155" s="18"/>
    </row>
    <row r="1156" spans="1:9" x14ac:dyDescent="0.25">
      <c r="A1156" s="10" t="s">
        <v>6</v>
      </c>
      <c r="B1156" s="10" t="s">
        <v>2249</v>
      </c>
      <c r="C1156" s="10" t="s">
        <v>2250</v>
      </c>
      <c r="D1156" s="11">
        <v>17</v>
      </c>
      <c r="E1156" s="11">
        <v>17</v>
      </c>
      <c r="F1156" s="11">
        <v>0.30599999999999999</v>
      </c>
      <c r="G1156" s="12">
        <f t="shared" si="49"/>
        <v>0.30599999999999999</v>
      </c>
      <c r="H1156" s="19" t="str">
        <f t="shared" si="50"/>
        <v>CONFORME</v>
      </c>
      <c r="I1156" s="20"/>
    </row>
    <row r="1157" spans="1:9" x14ac:dyDescent="0.25">
      <c r="A1157" s="14" t="s">
        <v>6</v>
      </c>
      <c r="B1157" s="14" t="s">
        <v>9060</v>
      </c>
      <c r="C1157" s="14" t="s">
        <v>9061</v>
      </c>
      <c r="D1157" s="15">
        <v>5</v>
      </c>
      <c r="E1157" s="15">
        <v>5</v>
      </c>
      <c r="F1157" s="15">
        <v>0.29499999999999998</v>
      </c>
      <c r="G1157" s="16">
        <f t="shared" si="49"/>
        <v>0.29499999999999998</v>
      </c>
      <c r="H1157" s="17" t="str">
        <f t="shared" si="50"/>
        <v>CONFORME</v>
      </c>
      <c r="I1157" s="18"/>
    </row>
    <row r="1158" spans="1:9" x14ac:dyDescent="0.25">
      <c r="A1158" s="10" t="s">
        <v>6</v>
      </c>
      <c r="B1158" s="10" t="s">
        <v>2251</v>
      </c>
      <c r="C1158" s="10" t="s">
        <v>2252</v>
      </c>
      <c r="D1158" s="11">
        <v>133</v>
      </c>
      <c r="E1158" s="11">
        <v>133</v>
      </c>
      <c r="F1158" s="11">
        <v>0.26600000000000001</v>
      </c>
      <c r="G1158" s="12">
        <f t="shared" si="49"/>
        <v>0.26600000000000001</v>
      </c>
      <c r="H1158" s="19" t="str">
        <f t="shared" si="50"/>
        <v>CONFORME</v>
      </c>
      <c r="I1158" s="20"/>
    </row>
    <row r="1159" spans="1:9" x14ac:dyDescent="0.25">
      <c r="A1159" s="14" t="s">
        <v>6</v>
      </c>
      <c r="B1159" s="14" t="s">
        <v>2253</v>
      </c>
      <c r="C1159" s="14" t="s">
        <v>2254</v>
      </c>
      <c r="D1159" s="15">
        <v>11</v>
      </c>
      <c r="E1159" s="15">
        <v>11</v>
      </c>
      <c r="F1159" s="15">
        <v>0.29099999999999998</v>
      </c>
      <c r="G1159" s="16">
        <f t="shared" si="49"/>
        <v>0.29099999999999998</v>
      </c>
      <c r="H1159" s="17" t="str">
        <f t="shared" si="50"/>
        <v>CONFORME</v>
      </c>
      <c r="I1159" s="18"/>
    </row>
    <row r="1160" spans="1:9" x14ac:dyDescent="0.25">
      <c r="A1160" s="10" t="s">
        <v>6</v>
      </c>
      <c r="B1160" s="10" t="s">
        <v>2255</v>
      </c>
      <c r="C1160" s="10" t="s">
        <v>2256</v>
      </c>
      <c r="D1160" s="11">
        <v>12</v>
      </c>
      <c r="E1160" s="11">
        <v>12</v>
      </c>
      <c r="F1160" s="11">
        <v>0.31</v>
      </c>
      <c r="G1160" s="12">
        <f t="shared" si="49"/>
        <v>0.31</v>
      </c>
      <c r="H1160" s="19" t="str">
        <f t="shared" si="50"/>
        <v>CONFORME</v>
      </c>
      <c r="I1160" s="20"/>
    </row>
    <row r="1161" spans="1:9" x14ac:dyDescent="0.25">
      <c r="A1161" s="14" t="s">
        <v>6</v>
      </c>
      <c r="B1161" s="14" t="s">
        <v>2257</v>
      </c>
      <c r="C1161" s="14" t="s">
        <v>2258</v>
      </c>
      <c r="D1161" s="15">
        <v>31</v>
      </c>
      <c r="E1161" s="15">
        <v>31</v>
      </c>
      <c r="F1161" s="15">
        <v>0.59399999999999997</v>
      </c>
      <c r="G1161" s="16">
        <f t="shared" si="49"/>
        <v>0.28799999999999998</v>
      </c>
      <c r="H1161" s="15" t="str">
        <f t="shared" si="50"/>
        <v>REVISAR</v>
      </c>
      <c r="I1161" s="22"/>
    </row>
    <row r="1162" spans="1:9" x14ac:dyDescent="0.25">
      <c r="A1162" s="10" t="s">
        <v>6</v>
      </c>
      <c r="B1162" s="10" t="s">
        <v>2259</v>
      </c>
      <c r="C1162" s="10" t="s">
        <v>2260</v>
      </c>
      <c r="D1162" s="11">
        <v>81</v>
      </c>
      <c r="E1162" s="11">
        <v>81</v>
      </c>
      <c r="F1162" s="11">
        <v>0.14699999999999999</v>
      </c>
      <c r="G1162" s="12">
        <f t="shared" si="49"/>
        <v>0.14699999999999999</v>
      </c>
      <c r="H1162" s="11" t="str">
        <f t="shared" si="50"/>
        <v>CONFORME</v>
      </c>
      <c r="I1162" s="13"/>
    </row>
    <row r="1163" spans="1:9" x14ac:dyDescent="0.25">
      <c r="A1163" s="14" t="s">
        <v>6</v>
      </c>
      <c r="B1163" s="14" t="s">
        <v>2261</v>
      </c>
      <c r="C1163" s="14" t="s">
        <v>2262</v>
      </c>
      <c r="D1163" s="15">
        <v>6</v>
      </c>
      <c r="E1163" s="15">
        <v>6</v>
      </c>
      <c r="F1163" s="15">
        <v>0</v>
      </c>
      <c r="G1163" s="16">
        <f t="shared" si="49"/>
        <v>0.54800000000000004</v>
      </c>
      <c r="H1163" s="17" t="str">
        <f t="shared" si="50"/>
        <v>REVISAR</v>
      </c>
      <c r="I1163" s="18"/>
    </row>
    <row r="1164" spans="1:9" x14ac:dyDescent="0.25">
      <c r="A1164" s="10" t="s">
        <v>6</v>
      </c>
      <c r="B1164" s="10" t="s">
        <v>2263</v>
      </c>
      <c r="C1164" s="10" t="s">
        <v>2264</v>
      </c>
      <c r="D1164" s="11">
        <v>94</v>
      </c>
      <c r="E1164" s="11">
        <v>94</v>
      </c>
      <c r="F1164" s="11">
        <v>0.20799999999999999</v>
      </c>
      <c r="G1164" s="12">
        <f t="shared" si="49"/>
        <v>0.20799999999999999</v>
      </c>
      <c r="H1164" s="19" t="str">
        <f t="shared" si="50"/>
        <v>CONFORME</v>
      </c>
      <c r="I1164" s="20"/>
    </row>
    <row r="1165" spans="1:9" x14ac:dyDescent="0.25">
      <c r="A1165" s="14" t="s">
        <v>6</v>
      </c>
      <c r="B1165" s="14" t="s">
        <v>2265</v>
      </c>
      <c r="C1165" s="14" t="s">
        <v>2266</v>
      </c>
      <c r="D1165" s="15">
        <v>6</v>
      </c>
      <c r="E1165" s="15">
        <v>6</v>
      </c>
      <c r="F1165" s="15">
        <v>0</v>
      </c>
      <c r="G1165" s="16">
        <f t="shared" si="49"/>
        <v>0.54900000000000004</v>
      </c>
      <c r="H1165" s="17" t="str">
        <f t="shared" si="50"/>
        <v>REVISAR</v>
      </c>
      <c r="I1165" s="18"/>
    </row>
    <row r="1166" spans="1:9" x14ac:dyDescent="0.25">
      <c r="A1166" s="10" t="s">
        <v>6</v>
      </c>
      <c r="B1166" s="10" t="s">
        <v>2267</v>
      </c>
      <c r="C1166" s="10" t="s">
        <v>2268</v>
      </c>
      <c r="D1166" s="11">
        <v>13</v>
      </c>
      <c r="E1166" s="11">
        <v>13</v>
      </c>
      <c r="F1166" s="11">
        <v>0</v>
      </c>
      <c r="G1166" s="12">
        <f t="shared" si="49"/>
        <v>0.34399999999999997</v>
      </c>
      <c r="H1166" s="19" t="str">
        <f t="shared" si="50"/>
        <v>REVISAR</v>
      </c>
      <c r="I1166" s="20"/>
    </row>
    <row r="1167" spans="1:9" x14ac:dyDescent="0.25">
      <c r="A1167" s="14" t="s">
        <v>6</v>
      </c>
      <c r="B1167" s="14" t="s">
        <v>2269</v>
      </c>
      <c r="C1167" s="14" t="s">
        <v>2270</v>
      </c>
      <c r="D1167" s="15">
        <v>13</v>
      </c>
      <c r="E1167" s="15">
        <v>13</v>
      </c>
      <c r="F1167" s="15">
        <v>0.32400000000000001</v>
      </c>
      <c r="G1167" s="16">
        <f t="shared" si="49"/>
        <v>0.32400000000000001</v>
      </c>
      <c r="H1167" s="17" t="str">
        <f t="shared" si="50"/>
        <v>CONFORME</v>
      </c>
      <c r="I1167" s="18"/>
    </row>
    <row r="1168" spans="1:9" x14ac:dyDescent="0.25">
      <c r="A1168" s="10" t="s">
        <v>6</v>
      </c>
      <c r="B1168" s="10" t="s">
        <v>2271</v>
      </c>
      <c r="C1168" s="10" t="s">
        <v>2272</v>
      </c>
      <c r="D1168" s="11">
        <v>72</v>
      </c>
      <c r="E1168" s="11">
        <v>72</v>
      </c>
      <c r="F1168" s="11">
        <v>0.34899999999999998</v>
      </c>
      <c r="G1168" s="12">
        <f t="shared" si="49"/>
        <v>0.34899999999999998</v>
      </c>
      <c r="H1168" s="19" t="str">
        <f t="shared" si="50"/>
        <v>CONFORME</v>
      </c>
      <c r="I1168" s="20"/>
    </row>
    <row r="1169" spans="1:9" x14ac:dyDescent="0.25">
      <c r="A1169" s="14" t="s">
        <v>6</v>
      </c>
      <c r="B1169" s="14" t="s">
        <v>2273</v>
      </c>
      <c r="C1169" s="14" t="s">
        <v>2274</v>
      </c>
      <c r="D1169" s="15">
        <v>16</v>
      </c>
      <c r="E1169" s="15">
        <v>16</v>
      </c>
      <c r="F1169" s="15">
        <v>0.17699999999999999</v>
      </c>
      <c r="G1169" s="16">
        <f t="shared" si="49"/>
        <v>0.17699999999999999</v>
      </c>
      <c r="H1169" s="17" t="str">
        <f t="shared" si="50"/>
        <v>CONFORME</v>
      </c>
      <c r="I1169" s="18"/>
    </row>
    <row r="1170" spans="1:9" x14ac:dyDescent="0.25">
      <c r="A1170" s="10" t="s">
        <v>6</v>
      </c>
      <c r="B1170" s="10" t="s">
        <v>2275</v>
      </c>
      <c r="C1170" s="10" t="s">
        <v>2276</v>
      </c>
      <c r="D1170" s="11">
        <v>9</v>
      </c>
      <c r="E1170" s="11">
        <v>9</v>
      </c>
      <c r="F1170" s="11">
        <v>0.28399999999999997</v>
      </c>
      <c r="G1170" s="12">
        <f t="shared" si="49"/>
        <v>0.28399999999999997</v>
      </c>
      <c r="H1170" s="19" t="str">
        <f t="shared" si="50"/>
        <v>CONFORME</v>
      </c>
      <c r="I1170" s="20"/>
    </row>
    <row r="1171" spans="1:9" x14ac:dyDescent="0.25">
      <c r="A1171" s="14" t="s">
        <v>6</v>
      </c>
      <c r="B1171" s="14" t="s">
        <v>2277</v>
      </c>
      <c r="C1171" s="14" t="s">
        <v>2278</v>
      </c>
      <c r="D1171" s="15">
        <v>193</v>
      </c>
      <c r="E1171" s="15">
        <v>193</v>
      </c>
      <c r="F1171" s="15">
        <v>0</v>
      </c>
      <c r="G1171" s="16">
        <f t="shared" si="49"/>
        <v>0.315</v>
      </c>
      <c r="H1171" s="17" t="str">
        <f t="shared" si="50"/>
        <v>REVISAR</v>
      </c>
      <c r="I1171" s="18"/>
    </row>
    <row r="1172" spans="1:9" x14ac:dyDescent="0.25">
      <c r="A1172" s="10" t="s">
        <v>6</v>
      </c>
      <c r="B1172" s="10" t="s">
        <v>2279</v>
      </c>
      <c r="C1172" s="10" t="s">
        <v>2280</v>
      </c>
      <c r="D1172" s="11">
        <v>44</v>
      </c>
      <c r="E1172" s="11">
        <v>44</v>
      </c>
      <c r="F1172" s="11">
        <v>0</v>
      </c>
      <c r="G1172" s="12">
        <f t="shared" si="49"/>
        <v>0.30099999999999999</v>
      </c>
      <c r="H1172" s="19" t="str">
        <f t="shared" si="50"/>
        <v>REVISAR</v>
      </c>
      <c r="I1172" s="20"/>
    </row>
    <row r="1173" spans="1:9" x14ac:dyDescent="0.25">
      <c r="A1173" s="14" t="s">
        <v>6</v>
      </c>
      <c r="B1173" s="14" t="s">
        <v>2281</v>
      </c>
      <c r="C1173" s="14" t="s">
        <v>2282</v>
      </c>
      <c r="D1173" s="15">
        <v>30</v>
      </c>
      <c r="E1173" s="15">
        <v>30</v>
      </c>
      <c r="F1173" s="15">
        <v>0.56799999999999995</v>
      </c>
      <c r="G1173" s="16">
        <f t="shared" si="49"/>
        <v>0.56799999999999995</v>
      </c>
      <c r="H1173" s="17" t="str">
        <f t="shared" si="50"/>
        <v>CONFORME</v>
      </c>
      <c r="I1173" s="18"/>
    </row>
    <row r="1174" spans="1:9" x14ac:dyDescent="0.25">
      <c r="A1174" s="10" t="s">
        <v>6</v>
      </c>
      <c r="B1174" s="10" t="s">
        <v>2283</v>
      </c>
      <c r="C1174" s="10" t="s">
        <v>2284</v>
      </c>
      <c r="D1174" s="11">
        <v>98</v>
      </c>
      <c r="E1174" s="11">
        <v>98</v>
      </c>
      <c r="F1174" s="11">
        <v>0.44700000000000001</v>
      </c>
      <c r="G1174" s="12">
        <f t="shared" si="49"/>
        <v>0.44700000000000001</v>
      </c>
      <c r="H1174" s="19" t="str">
        <f t="shared" si="50"/>
        <v>CONFORME</v>
      </c>
      <c r="I1174" s="20"/>
    </row>
    <row r="1175" spans="1:9" x14ac:dyDescent="0.25">
      <c r="A1175" s="14" t="s">
        <v>6</v>
      </c>
      <c r="B1175" s="14" t="s">
        <v>2285</v>
      </c>
      <c r="C1175" s="14" t="s">
        <v>2286</v>
      </c>
      <c r="D1175" s="15">
        <v>6</v>
      </c>
      <c r="E1175" s="15">
        <v>6</v>
      </c>
      <c r="F1175" s="15">
        <v>0</v>
      </c>
      <c r="G1175" s="16">
        <f t="shared" si="49"/>
        <v>0.433</v>
      </c>
      <c r="H1175" s="17" t="str">
        <f t="shared" si="50"/>
        <v>REVISAR</v>
      </c>
      <c r="I1175" s="18"/>
    </row>
    <row r="1176" spans="1:9" x14ac:dyDescent="0.25">
      <c r="A1176" s="10" t="s">
        <v>6</v>
      </c>
      <c r="B1176" s="10" t="s">
        <v>2287</v>
      </c>
      <c r="C1176" s="10" t="s">
        <v>2288</v>
      </c>
      <c r="D1176" s="11">
        <v>5</v>
      </c>
      <c r="E1176" s="11">
        <v>5</v>
      </c>
      <c r="F1176" s="11">
        <v>0</v>
      </c>
      <c r="G1176" s="12">
        <f t="shared" si="49"/>
        <v>0.48399999999999999</v>
      </c>
      <c r="H1176" s="19" t="str">
        <f t="shared" si="50"/>
        <v>REVISAR</v>
      </c>
      <c r="I1176" s="20"/>
    </row>
    <row r="1177" spans="1:9" x14ac:dyDescent="0.25">
      <c r="A1177" s="14" t="s">
        <v>6</v>
      </c>
      <c r="B1177" s="14" t="s">
        <v>2289</v>
      </c>
      <c r="C1177" s="14" t="s">
        <v>2290</v>
      </c>
      <c r="D1177" s="15">
        <v>40</v>
      </c>
      <c r="E1177" s="15">
        <v>40</v>
      </c>
      <c r="F1177" s="15">
        <v>0.153</v>
      </c>
      <c r="G1177" s="16">
        <f t="shared" si="49"/>
        <v>0.153</v>
      </c>
      <c r="H1177" s="17" t="str">
        <f t="shared" si="50"/>
        <v>CONFORME</v>
      </c>
      <c r="I1177" s="18"/>
    </row>
    <row r="1178" spans="1:9" x14ac:dyDescent="0.25">
      <c r="A1178" s="10" t="s">
        <v>6</v>
      </c>
      <c r="B1178" s="10" t="s">
        <v>2291</v>
      </c>
      <c r="C1178" s="10" t="s">
        <v>2292</v>
      </c>
      <c r="D1178" s="11">
        <v>26</v>
      </c>
      <c r="E1178" s="11">
        <v>26</v>
      </c>
      <c r="F1178" s="11">
        <v>0.32500000000000001</v>
      </c>
      <c r="G1178" s="12">
        <f t="shared" si="49"/>
        <v>0.32500000000000001</v>
      </c>
      <c r="H1178" s="19" t="str">
        <f t="shared" si="50"/>
        <v>CONFORME</v>
      </c>
      <c r="I1178" s="20"/>
    </row>
    <row r="1179" spans="1:9" x14ac:dyDescent="0.25">
      <c r="A1179" s="14" t="s">
        <v>6</v>
      </c>
      <c r="B1179" s="14" t="s">
        <v>2293</v>
      </c>
      <c r="C1179" s="14" t="s">
        <v>2294</v>
      </c>
      <c r="D1179" s="15">
        <v>16</v>
      </c>
      <c r="E1179" s="15">
        <v>16</v>
      </c>
      <c r="F1179" s="15">
        <v>0.29899999999999999</v>
      </c>
      <c r="G1179" s="16">
        <f>VLOOKUP(B1179,PESOS,3,FALSE)</f>
        <v>0.29899999999999999</v>
      </c>
      <c r="H1179" s="17" t="str">
        <f t="shared" si="50"/>
        <v>CONFORME</v>
      </c>
      <c r="I1179" s="18"/>
    </row>
    <row r="1180" spans="1:9" x14ac:dyDescent="0.25">
      <c r="A1180" s="10" t="s">
        <v>6</v>
      </c>
      <c r="B1180" s="10" t="s">
        <v>2295</v>
      </c>
      <c r="C1180" s="10" t="s">
        <v>2296</v>
      </c>
      <c r="D1180" s="11">
        <v>2</v>
      </c>
      <c r="E1180" s="11">
        <v>2</v>
      </c>
      <c r="F1180" s="11">
        <v>0</v>
      </c>
      <c r="G1180" s="12">
        <f t="shared" ref="G1180:G1211" si="51">VLOOKUP(B1180,DATAPESOS,6,FALSE)</f>
        <v>0.111</v>
      </c>
      <c r="H1180" s="19" t="str">
        <f t="shared" si="50"/>
        <v>REVISAR</v>
      </c>
      <c r="I1180" s="20"/>
    </row>
    <row r="1181" spans="1:9" x14ac:dyDescent="0.25">
      <c r="A1181" s="14" t="s">
        <v>6</v>
      </c>
      <c r="B1181" s="14" t="s">
        <v>2297</v>
      </c>
      <c r="C1181" s="14" t="s">
        <v>2298</v>
      </c>
      <c r="D1181" s="15">
        <v>36</v>
      </c>
      <c r="E1181" s="15">
        <v>36</v>
      </c>
      <c r="F1181" s="15">
        <v>0</v>
      </c>
      <c r="G1181" s="16">
        <f t="shared" si="51"/>
        <v>0.21099999999999999</v>
      </c>
      <c r="H1181" s="17" t="str">
        <f t="shared" si="50"/>
        <v>REVISAR</v>
      </c>
      <c r="I1181" s="18"/>
    </row>
    <row r="1182" spans="1:9" x14ac:dyDescent="0.25">
      <c r="A1182" s="10" t="s">
        <v>6</v>
      </c>
      <c r="B1182" s="10" t="s">
        <v>2299</v>
      </c>
      <c r="C1182" s="10" t="s">
        <v>2300</v>
      </c>
      <c r="D1182" s="11">
        <v>43</v>
      </c>
      <c r="E1182" s="11">
        <v>43</v>
      </c>
      <c r="F1182" s="11">
        <v>0</v>
      </c>
      <c r="G1182" s="12">
        <f t="shared" si="51"/>
        <v>0.11600000000000001</v>
      </c>
      <c r="H1182" s="19" t="str">
        <f t="shared" si="50"/>
        <v>REVISAR</v>
      </c>
      <c r="I1182" s="20"/>
    </row>
    <row r="1183" spans="1:9" x14ac:dyDescent="0.25">
      <c r="A1183" s="14" t="s">
        <v>6</v>
      </c>
      <c r="B1183" s="14" t="s">
        <v>2301</v>
      </c>
      <c r="C1183" s="14" t="s">
        <v>2302</v>
      </c>
      <c r="D1183" s="15">
        <v>280</v>
      </c>
      <c r="E1183" s="15">
        <v>280</v>
      </c>
      <c r="F1183" s="15">
        <v>0.115</v>
      </c>
      <c r="G1183" s="16">
        <f t="shared" si="51"/>
        <v>0.115</v>
      </c>
      <c r="H1183" s="17" t="str">
        <f t="shared" si="50"/>
        <v>CONFORME</v>
      </c>
      <c r="I1183" s="18"/>
    </row>
    <row r="1184" spans="1:9" x14ac:dyDescent="0.25">
      <c r="A1184" s="10" t="s">
        <v>6</v>
      </c>
      <c r="B1184" s="10" t="s">
        <v>2303</v>
      </c>
      <c r="C1184" s="10" t="s">
        <v>2304</v>
      </c>
      <c r="D1184" s="11">
        <v>18</v>
      </c>
      <c r="E1184" s="11">
        <v>18</v>
      </c>
      <c r="F1184" s="11">
        <v>0.13</v>
      </c>
      <c r="G1184" s="12">
        <f t="shared" si="51"/>
        <v>0.13</v>
      </c>
      <c r="H1184" s="19" t="str">
        <f t="shared" si="50"/>
        <v>CONFORME</v>
      </c>
      <c r="I1184" s="20"/>
    </row>
    <row r="1185" spans="1:9" x14ac:dyDescent="0.25">
      <c r="A1185" s="14" t="s">
        <v>6</v>
      </c>
      <c r="B1185" s="14" t="s">
        <v>2305</v>
      </c>
      <c r="C1185" s="14" t="s">
        <v>2306</v>
      </c>
      <c r="D1185" s="15">
        <v>40</v>
      </c>
      <c r="E1185" s="15">
        <v>40</v>
      </c>
      <c r="F1185" s="15">
        <v>0.129</v>
      </c>
      <c r="G1185" s="16">
        <f t="shared" si="51"/>
        <v>0.129</v>
      </c>
      <c r="H1185" s="17" t="str">
        <f t="shared" si="50"/>
        <v>CONFORME</v>
      </c>
      <c r="I1185" s="18"/>
    </row>
    <row r="1186" spans="1:9" x14ac:dyDescent="0.25">
      <c r="A1186" s="10" t="s">
        <v>6</v>
      </c>
      <c r="B1186" s="10" t="s">
        <v>2307</v>
      </c>
      <c r="C1186" s="10" t="s">
        <v>2308</v>
      </c>
      <c r="D1186" s="11">
        <v>86</v>
      </c>
      <c r="E1186" s="11">
        <v>86</v>
      </c>
      <c r="F1186" s="11">
        <v>0.124</v>
      </c>
      <c r="G1186" s="12">
        <f t="shared" si="51"/>
        <v>0.124</v>
      </c>
      <c r="H1186" s="19" t="str">
        <f t="shared" si="50"/>
        <v>CONFORME</v>
      </c>
      <c r="I1186" s="20"/>
    </row>
    <row r="1187" spans="1:9" x14ac:dyDescent="0.25">
      <c r="A1187" s="14" t="s">
        <v>6</v>
      </c>
      <c r="B1187" s="14" t="s">
        <v>2309</v>
      </c>
      <c r="C1187" s="14" t="s">
        <v>2310</v>
      </c>
      <c r="D1187" s="15">
        <v>70</v>
      </c>
      <c r="E1187" s="15">
        <v>70</v>
      </c>
      <c r="F1187" s="15">
        <v>0.11799999999999999</v>
      </c>
      <c r="G1187" s="16">
        <f t="shared" si="51"/>
        <v>0.11799999999999999</v>
      </c>
      <c r="H1187" s="17" t="str">
        <f t="shared" si="50"/>
        <v>CONFORME</v>
      </c>
      <c r="I1187" s="18"/>
    </row>
    <row r="1188" spans="1:9" x14ac:dyDescent="0.25">
      <c r="A1188" s="10" t="s">
        <v>6</v>
      </c>
      <c r="B1188" s="10" t="s">
        <v>2311</v>
      </c>
      <c r="C1188" s="10" t="s">
        <v>2312</v>
      </c>
      <c r="D1188" s="11">
        <v>32</v>
      </c>
      <c r="E1188" s="11">
        <v>32</v>
      </c>
      <c r="F1188" s="11">
        <v>0.255</v>
      </c>
      <c r="G1188" s="12">
        <f t="shared" si="51"/>
        <v>0.255</v>
      </c>
      <c r="H1188" s="19" t="str">
        <f t="shared" si="50"/>
        <v>CONFORME</v>
      </c>
      <c r="I1188" s="20"/>
    </row>
    <row r="1189" spans="1:9" x14ac:dyDescent="0.25">
      <c r="A1189" s="14" t="s">
        <v>6</v>
      </c>
      <c r="B1189" s="14" t="s">
        <v>2313</v>
      </c>
      <c r="C1189" s="14" t="s">
        <v>2314</v>
      </c>
      <c r="D1189" s="15">
        <v>2</v>
      </c>
      <c r="E1189" s="15">
        <v>2</v>
      </c>
      <c r="F1189" s="15">
        <v>0</v>
      </c>
      <c r="G1189" s="16">
        <f t="shared" si="51"/>
        <v>0.215</v>
      </c>
      <c r="H1189" s="17" t="str">
        <f t="shared" si="50"/>
        <v>REVISAR</v>
      </c>
      <c r="I1189" s="18"/>
    </row>
    <row r="1190" spans="1:9" x14ac:dyDescent="0.25">
      <c r="A1190" s="10" t="s">
        <v>6</v>
      </c>
      <c r="B1190" s="10" t="s">
        <v>2315</v>
      </c>
      <c r="C1190" s="10" t="s">
        <v>2316</v>
      </c>
      <c r="D1190" s="11">
        <v>8</v>
      </c>
      <c r="E1190" s="11">
        <v>8</v>
      </c>
      <c r="F1190" s="11">
        <v>0</v>
      </c>
      <c r="G1190" s="12">
        <f t="shared" si="51"/>
        <v>0.223</v>
      </c>
      <c r="H1190" s="19" t="str">
        <f t="shared" si="50"/>
        <v>REVISAR</v>
      </c>
      <c r="I1190" s="20"/>
    </row>
    <row r="1191" spans="1:9" x14ac:dyDescent="0.25">
      <c r="A1191" s="14" t="s">
        <v>6</v>
      </c>
      <c r="B1191" s="14" t="s">
        <v>2317</v>
      </c>
      <c r="C1191" s="14" t="s">
        <v>2318</v>
      </c>
      <c r="D1191" s="15">
        <v>8</v>
      </c>
      <c r="E1191" s="15">
        <v>8</v>
      </c>
      <c r="F1191" s="15">
        <v>0</v>
      </c>
      <c r="G1191" s="16">
        <f t="shared" si="51"/>
        <v>0.28999999999999998</v>
      </c>
      <c r="H1191" s="17" t="str">
        <f t="shared" si="50"/>
        <v>REVISAR</v>
      </c>
      <c r="I1191" s="18"/>
    </row>
    <row r="1192" spans="1:9" x14ac:dyDescent="0.25">
      <c r="A1192" s="10" t="s">
        <v>6</v>
      </c>
      <c r="B1192" s="10" t="s">
        <v>2319</v>
      </c>
      <c r="C1192" s="10" t="s">
        <v>2320</v>
      </c>
      <c r="D1192" s="11">
        <v>15</v>
      </c>
      <c r="E1192" s="11">
        <v>15</v>
      </c>
      <c r="F1192" s="11">
        <v>0</v>
      </c>
      <c r="G1192" s="12">
        <f t="shared" si="51"/>
        <v>0.25800000000000001</v>
      </c>
      <c r="H1192" s="19" t="str">
        <f t="shared" si="50"/>
        <v>REVISAR</v>
      </c>
      <c r="I1192" s="20"/>
    </row>
    <row r="1193" spans="1:9" x14ac:dyDescent="0.25">
      <c r="A1193" s="14" t="s">
        <v>6</v>
      </c>
      <c r="B1193" s="14" t="s">
        <v>2321</v>
      </c>
      <c r="C1193" s="14" t="s">
        <v>2322</v>
      </c>
      <c r="D1193" s="15">
        <v>11</v>
      </c>
      <c r="E1193" s="15">
        <v>11</v>
      </c>
      <c r="F1193" s="15">
        <v>0.41399999999999998</v>
      </c>
      <c r="G1193" s="16">
        <f t="shared" si="51"/>
        <v>0.41399999999999998</v>
      </c>
      <c r="H1193" s="17" t="str">
        <f t="shared" si="50"/>
        <v>CONFORME</v>
      </c>
      <c r="I1193" s="18"/>
    </row>
    <row r="1194" spans="1:9" x14ac:dyDescent="0.25">
      <c r="A1194" s="10" t="s">
        <v>6</v>
      </c>
      <c r="B1194" s="10" t="s">
        <v>2323</v>
      </c>
      <c r="C1194" s="10" t="s">
        <v>2324</v>
      </c>
      <c r="D1194" s="11">
        <v>28</v>
      </c>
      <c r="E1194" s="11">
        <v>28</v>
      </c>
      <c r="F1194" s="11">
        <v>0</v>
      </c>
      <c r="G1194" s="12">
        <f t="shared" si="51"/>
        <v>0.51200000000000001</v>
      </c>
      <c r="H1194" s="19" t="str">
        <f t="shared" si="50"/>
        <v>REVISAR</v>
      </c>
      <c r="I1194" s="20"/>
    </row>
    <row r="1195" spans="1:9" x14ac:dyDescent="0.25">
      <c r="A1195" s="14" t="s">
        <v>6</v>
      </c>
      <c r="B1195" s="14" t="s">
        <v>2325</v>
      </c>
      <c r="C1195" s="14" t="s">
        <v>2326</v>
      </c>
      <c r="D1195" s="15">
        <v>4</v>
      </c>
      <c r="E1195" s="15">
        <v>4</v>
      </c>
      <c r="F1195" s="15">
        <v>0</v>
      </c>
      <c r="G1195" s="16">
        <f t="shared" si="51"/>
        <v>0.33400000000000002</v>
      </c>
      <c r="H1195" s="17" t="str">
        <f t="shared" si="50"/>
        <v>REVISAR</v>
      </c>
      <c r="I1195" s="18"/>
    </row>
    <row r="1196" spans="1:9" x14ac:dyDescent="0.25">
      <c r="A1196" s="10" t="s">
        <v>6</v>
      </c>
      <c r="B1196" s="10" t="s">
        <v>2327</v>
      </c>
      <c r="C1196" s="10" t="s">
        <v>2328</v>
      </c>
      <c r="D1196" s="11">
        <v>14</v>
      </c>
      <c r="E1196" s="11">
        <v>14</v>
      </c>
      <c r="F1196" s="11">
        <v>0.27900000000000003</v>
      </c>
      <c r="G1196" s="12">
        <f t="shared" si="51"/>
        <v>0.27900000000000003</v>
      </c>
      <c r="H1196" s="19" t="str">
        <f t="shared" si="50"/>
        <v>CONFORME</v>
      </c>
      <c r="I1196" s="20"/>
    </row>
    <row r="1197" spans="1:9" x14ac:dyDescent="0.25">
      <c r="A1197" s="14" t="s">
        <v>6</v>
      </c>
      <c r="B1197" s="14" t="s">
        <v>2329</v>
      </c>
      <c r="C1197" s="14" t="s">
        <v>2330</v>
      </c>
      <c r="D1197" s="15">
        <v>80</v>
      </c>
      <c r="E1197" s="15">
        <v>80</v>
      </c>
      <c r="F1197" s="15">
        <v>0.70399999999999996</v>
      </c>
      <c r="G1197" s="16">
        <f t="shared" si="51"/>
        <v>0.70399999999999996</v>
      </c>
      <c r="H1197" s="17" t="str">
        <f t="shared" si="50"/>
        <v>CONFORME</v>
      </c>
      <c r="I1197" s="18"/>
    </row>
    <row r="1198" spans="1:9" x14ac:dyDescent="0.25">
      <c r="A1198" s="10" t="s">
        <v>6</v>
      </c>
      <c r="B1198" s="10" t="s">
        <v>2331</v>
      </c>
      <c r="C1198" s="10" t="s">
        <v>2332</v>
      </c>
      <c r="D1198" s="11">
        <v>4</v>
      </c>
      <c r="E1198" s="11">
        <v>4</v>
      </c>
      <c r="F1198" s="11">
        <v>1.18</v>
      </c>
      <c r="G1198" s="12">
        <f t="shared" si="51"/>
        <v>1.18</v>
      </c>
      <c r="H1198" s="19" t="str">
        <f t="shared" si="50"/>
        <v>CONFORME</v>
      </c>
      <c r="I1198" s="20"/>
    </row>
    <row r="1199" spans="1:9" x14ac:dyDescent="0.25">
      <c r="A1199" s="14" t="s">
        <v>6</v>
      </c>
      <c r="B1199" s="14" t="s">
        <v>2333</v>
      </c>
      <c r="C1199" s="14" t="s">
        <v>2334</v>
      </c>
      <c r="D1199" s="15">
        <v>11</v>
      </c>
      <c r="E1199" s="15">
        <v>11</v>
      </c>
      <c r="F1199" s="15">
        <v>1.3129999999999999</v>
      </c>
      <c r="G1199" s="16">
        <f t="shared" si="51"/>
        <v>1.3129999999999999</v>
      </c>
      <c r="H1199" s="17" t="str">
        <f t="shared" si="50"/>
        <v>CONFORME</v>
      </c>
      <c r="I1199" s="18"/>
    </row>
    <row r="1200" spans="1:9" x14ac:dyDescent="0.25">
      <c r="A1200" s="10" t="s">
        <v>6</v>
      </c>
      <c r="B1200" s="10" t="s">
        <v>2335</v>
      </c>
      <c r="C1200" s="10" t="s">
        <v>2336</v>
      </c>
      <c r="D1200" s="11">
        <v>8</v>
      </c>
      <c r="E1200" s="11">
        <v>8</v>
      </c>
      <c r="F1200" s="11">
        <v>3.0419999999999998</v>
      </c>
      <c r="G1200" s="12">
        <f t="shared" si="51"/>
        <v>3.0419999999999998</v>
      </c>
      <c r="H1200" s="19" t="str">
        <f t="shared" si="50"/>
        <v>CONFORME</v>
      </c>
      <c r="I1200" s="20"/>
    </row>
    <row r="1201" spans="1:9" x14ac:dyDescent="0.25">
      <c r="A1201" s="14" t="s">
        <v>6</v>
      </c>
      <c r="B1201" s="14" t="s">
        <v>2337</v>
      </c>
      <c r="C1201" s="14" t="s">
        <v>2338</v>
      </c>
      <c r="D1201" s="15">
        <v>9</v>
      </c>
      <c r="E1201" s="15">
        <v>9</v>
      </c>
      <c r="F1201" s="15">
        <v>1.3839999999999999</v>
      </c>
      <c r="G1201" s="16">
        <f t="shared" si="51"/>
        <v>1.3839999999999999</v>
      </c>
      <c r="H1201" s="17" t="str">
        <f t="shared" si="50"/>
        <v>CONFORME</v>
      </c>
      <c r="I1201" s="18"/>
    </row>
    <row r="1202" spans="1:9" x14ac:dyDescent="0.25">
      <c r="A1202" s="10" t="s">
        <v>6</v>
      </c>
      <c r="B1202" s="10" t="s">
        <v>2339</v>
      </c>
      <c r="C1202" s="10" t="s">
        <v>2340</v>
      </c>
      <c r="D1202" s="11">
        <v>8</v>
      </c>
      <c r="E1202" s="11">
        <v>8</v>
      </c>
      <c r="F1202" s="11">
        <v>1.26</v>
      </c>
      <c r="G1202" s="12">
        <f t="shared" si="51"/>
        <v>1.26</v>
      </c>
      <c r="H1202" s="19" t="str">
        <f t="shared" si="50"/>
        <v>CONFORME</v>
      </c>
      <c r="I1202" s="20"/>
    </row>
    <row r="1203" spans="1:9" x14ac:dyDescent="0.25">
      <c r="A1203" s="14" t="s">
        <v>6</v>
      </c>
      <c r="B1203" s="14" t="s">
        <v>2341</v>
      </c>
      <c r="C1203" s="14" t="s">
        <v>2342</v>
      </c>
      <c r="D1203" s="15">
        <v>20</v>
      </c>
      <c r="E1203" s="15">
        <v>20</v>
      </c>
      <c r="F1203" s="15">
        <v>0.86599999999999999</v>
      </c>
      <c r="G1203" s="16">
        <f t="shared" si="51"/>
        <v>0.86599999999999999</v>
      </c>
      <c r="H1203" s="17" t="str">
        <f t="shared" si="50"/>
        <v>CONFORME</v>
      </c>
      <c r="I1203" s="18"/>
    </row>
    <row r="1204" spans="1:9" x14ac:dyDescent="0.25">
      <c r="A1204" s="10" t="s">
        <v>6</v>
      </c>
      <c r="B1204" s="10" t="s">
        <v>2343</v>
      </c>
      <c r="C1204" s="10" t="s">
        <v>2344</v>
      </c>
      <c r="D1204" s="11">
        <v>7</v>
      </c>
      <c r="E1204" s="11">
        <v>7</v>
      </c>
      <c r="F1204" s="11">
        <v>4.5060000000000002</v>
      </c>
      <c r="G1204" s="12">
        <f t="shared" si="51"/>
        <v>4.5060000000000002</v>
      </c>
      <c r="H1204" s="19" t="str">
        <f t="shared" si="50"/>
        <v>CONFORME</v>
      </c>
      <c r="I1204" s="20"/>
    </row>
    <row r="1205" spans="1:9" x14ac:dyDescent="0.25">
      <c r="A1205" s="14" t="s">
        <v>6</v>
      </c>
      <c r="B1205" s="14" t="s">
        <v>2345</v>
      </c>
      <c r="C1205" s="14" t="s">
        <v>2346</v>
      </c>
      <c r="D1205" s="15">
        <v>27</v>
      </c>
      <c r="E1205" s="15">
        <v>27</v>
      </c>
      <c r="F1205" s="15">
        <v>0</v>
      </c>
      <c r="G1205" s="16">
        <f t="shared" si="51"/>
        <v>0.5</v>
      </c>
      <c r="H1205" s="17" t="str">
        <f t="shared" si="50"/>
        <v>REVISAR</v>
      </c>
      <c r="I1205" s="18"/>
    </row>
    <row r="1206" spans="1:9" x14ac:dyDescent="0.25">
      <c r="A1206" s="10" t="s">
        <v>6</v>
      </c>
      <c r="B1206" s="10" t="s">
        <v>2347</v>
      </c>
      <c r="C1206" s="10" t="s">
        <v>2348</v>
      </c>
      <c r="D1206" s="11">
        <v>3</v>
      </c>
      <c r="E1206" s="11">
        <v>3</v>
      </c>
      <c r="F1206" s="11">
        <v>0</v>
      </c>
      <c r="G1206" s="12">
        <f t="shared" si="51"/>
        <v>0.42399999999999999</v>
      </c>
      <c r="H1206" s="19" t="str">
        <f t="shared" si="50"/>
        <v>REVISAR</v>
      </c>
      <c r="I1206" s="20"/>
    </row>
    <row r="1207" spans="1:9" x14ac:dyDescent="0.25">
      <c r="A1207" s="14" t="s">
        <v>6</v>
      </c>
      <c r="B1207" s="14" t="s">
        <v>2349</v>
      </c>
      <c r="C1207" s="14" t="s">
        <v>2350</v>
      </c>
      <c r="D1207" s="15">
        <v>23</v>
      </c>
      <c r="E1207" s="15">
        <v>23</v>
      </c>
      <c r="F1207" s="15">
        <v>1.1639999999999999</v>
      </c>
      <c r="G1207" s="16">
        <f t="shared" si="51"/>
        <v>1.1639999999999999</v>
      </c>
      <c r="H1207" s="17" t="str">
        <f t="shared" si="50"/>
        <v>CONFORME</v>
      </c>
      <c r="I1207" s="18"/>
    </row>
    <row r="1208" spans="1:9" x14ac:dyDescent="0.25">
      <c r="A1208" s="10" t="s">
        <v>6</v>
      </c>
      <c r="B1208" s="10" t="s">
        <v>2351</v>
      </c>
      <c r="C1208" s="10" t="s">
        <v>2352</v>
      </c>
      <c r="D1208" s="11">
        <v>68</v>
      </c>
      <c r="E1208" s="11">
        <v>68</v>
      </c>
      <c r="F1208" s="11">
        <v>0.80500000000000005</v>
      </c>
      <c r="G1208" s="12">
        <f t="shared" si="51"/>
        <v>0.80500000000000005</v>
      </c>
      <c r="H1208" s="19" t="str">
        <f t="shared" si="50"/>
        <v>CONFORME</v>
      </c>
      <c r="I1208" s="20"/>
    </row>
    <row r="1209" spans="1:9" x14ac:dyDescent="0.25">
      <c r="A1209" s="14" t="s">
        <v>6</v>
      </c>
      <c r="B1209" s="14" t="s">
        <v>2353</v>
      </c>
      <c r="C1209" s="14" t="s">
        <v>2354</v>
      </c>
      <c r="D1209" s="15">
        <v>9</v>
      </c>
      <c r="E1209" s="15">
        <v>9</v>
      </c>
      <c r="F1209" s="15">
        <v>0.32900000000000001</v>
      </c>
      <c r="G1209" s="16">
        <f t="shared" si="51"/>
        <v>0.32900000000000001</v>
      </c>
      <c r="H1209" s="17" t="str">
        <f t="shared" si="50"/>
        <v>CONFORME</v>
      </c>
      <c r="I1209" s="18"/>
    </row>
    <row r="1210" spans="1:9" x14ac:dyDescent="0.25">
      <c r="A1210" s="10" t="s">
        <v>6</v>
      </c>
      <c r="B1210" s="10" t="s">
        <v>2355</v>
      </c>
      <c r="C1210" s="10" t="s">
        <v>2356</v>
      </c>
      <c r="D1210" s="11">
        <v>229</v>
      </c>
      <c r="E1210" s="11">
        <v>229</v>
      </c>
      <c r="F1210" s="11">
        <v>0.32100000000000001</v>
      </c>
      <c r="G1210" s="12">
        <f t="shared" si="51"/>
        <v>0.32100000000000001</v>
      </c>
      <c r="H1210" s="19" t="str">
        <f t="shared" si="50"/>
        <v>CONFORME</v>
      </c>
      <c r="I1210" s="20"/>
    </row>
    <row r="1211" spans="1:9" x14ac:dyDescent="0.25">
      <c r="A1211" s="14" t="s">
        <v>6</v>
      </c>
      <c r="B1211" s="14" t="s">
        <v>2357</v>
      </c>
      <c r="C1211" s="14" t="s">
        <v>2358</v>
      </c>
      <c r="D1211" s="15">
        <v>28</v>
      </c>
      <c r="E1211" s="15">
        <v>28</v>
      </c>
      <c r="F1211" s="15">
        <v>0</v>
      </c>
      <c r="G1211" s="16">
        <f t="shared" si="51"/>
        <v>1.294</v>
      </c>
      <c r="H1211" s="17" t="str">
        <f t="shared" si="50"/>
        <v>REVISAR</v>
      </c>
      <c r="I1211" s="18"/>
    </row>
    <row r="1212" spans="1:9" x14ac:dyDescent="0.25">
      <c r="A1212" s="10" t="s">
        <v>6</v>
      </c>
      <c r="B1212" s="10" t="s">
        <v>2359</v>
      </c>
      <c r="C1212" s="10" t="s">
        <v>2360</v>
      </c>
      <c r="D1212" s="11">
        <v>98</v>
      </c>
      <c r="E1212" s="11">
        <v>98</v>
      </c>
      <c r="F1212" s="11">
        <v>0</v>
      </c>
      <c r="G1212" s="12">
        <f t="shared" ref="G1212:G1244" si="52">VLOOKUP(B1212,DATAPESOS,6,FALSE)</f>
        <v>0.42599999999999999</v>
      </c>
      <c r="H1212" s="19" t="str">
        <f t="shared" si="50"/>
        <v>REVISAR</v>
      </c>
      <c r="I1212" s="20"/>
    </row>
    <row r="1213" spans="1:9" x14ac:dyDescent="0.25">
      <c r="A1213" s="14" t="s">
        <v>6</v>
      </c>
      <c r="B1213" s="14" t="s">
        <v>2361</v>
      </c>
      <c r="C1213" s="14" t="s">
        <v>2362</v>
      </c>
      <c r="D1213" s="15">
        <v>10</v>
      </c>
      <c r="E1213" s="15">
        <v>10</v>
      </c>
      <c r="F1213" s="15">
        <v>0.40600000000000003</v>
      </c>
      <c r="G1213" s="16">
        <f t="shared" si="52"/>
        <v>0.40600000000000003</v>
      </c>
      <c r="H1213" s="17" t="str">
        <f t="shared" si="50"/>
        <v>CONFORME</v>
      </c>
      <c r="I1213" s="18"/>
    </row>
    <row r="1214" spans="1:9" x14ac:dyDescent="0.25">
      <c r="A1214" s="10" t="s">
        <v>6</v>
      </c>
      <c r="B1214" s="10" t="s">
        <v>2363</v>
      </c>
      <c r="C1214" s="10" t="s">
        <v>2364</v>
      </c>
      <c r="D1214" s="11">
        <v>52</v>
      </c>
      <c r="E1214" s="11">
        <v>52</v>
      </c>
      <c r="F1214" s="11">
        <v>0</v>
      </c>
      <c r="G1214" s="12">
        <f t="shared" si="52"/>
        <v>0.61</v>
      </c>
      <c r="H1214" s="19" t="str">
        <f t="shared" si="50"/>
        <v>REVISAR</v>
      </c>
      <c r="I1214" s="20"/>
    </row>
    <row r="1215" spans="1:9" x14ac:dyDescent="0.25">
      <c r="A1215" s="14" t="s">
        <v>6</v>
      </c>
      <c r="B1215" s="14" t="s">
        <v>2365</v>
      </c>
      <c r="C1215" s="14" t="s">
        <v>2366</v>
      </c>
      <c r="D1215" s="15">
        <v>52</v>
      </c>
      <c r="E1215" s="15">
        <v>52</v>
      </c>
      <c r="F1215" s="15">
        <v>0.79200000000000004</v>
      </c>
      <c r="G1215" s="16">
        <f t="shared" si="52"/>
        <v>0.79200000000000004</v>
      </c>
      <c r="H1215" s="17" t="str">
        <f t="shared" si="50"/>
        <v>CONFORME</v>
      </c>
      <c r="I1215" s="18"/>
    </row>
    <row r="1216" spans="1:9" x14ac:dyDescent="0.25">
      <c r="A1216" s="10" t="s">
        <v>6</v>
      </c>
      <c r="B1216" s="10" t="s">
        <v>2367</v>
      </c>
      <c r="C1216" s="10" t="s">
        <v>2368</v>
      </c>
      <c r="D1216" s="11">
        <v>6</v>
      </c>
      <c r="E1216" s="11">
        <v>6</v>
      </c>
      <c r="F1216" s="11">
        <v>0.19</v>
      </c>
      <c r="G1216" s="12">
        <f t="shared" si="52"/>
        <v>0.19</v>
      </c>
      <c r="H1216" s="19" t="str">
        <f t="shared" si="50"/>
        <v>CONFORME</v>
      </c>
      <c r="I1216" s="20"/>
    </row>
    <row r="1217" spans="1:9" x14ac:dyDescent="0.25">
      <c r="A1217" s="14" t="s">
        <v>6</v>
      </c>
      <c r="B1217" s="14" t="s">
        <v>2369</v>
      </c>
      <c r="C1217" s="14" t="s">
        <v>2370</v>
      </c>
      <c r="D1217" s="15">
        <v>50</v>
      </c>
      <c r="E1217" s="15">
        <v>50</v>
      </c>
      <c r="F1217" s="15">
        <v>0</v>
      </c>
      <c r="G1217" s="16">
        <f t="shared" si="52"/>
        <v>0.78600000000000003</v>
      </c>
      <c r="H1217" s="17" t="str">
        <f t="shared" si="50"/>
        <v>REVISAR</v>
      </c>
      <c r="I1217" s="18"/>
    </row>
    <row r="1218" spans="1:9" x14ac:dyDescent="0.25">
      <c r="A1218" s="10" t="s">
        <v>6</v>
      </c>
      <c r="B1218" s="10" t="s">
        <v>2371</v>
      </c>
      <c r="C1218" s="10" t="s">
        <v>2372</v>
      </c>
      <c r="D1218" s="11">
        <v>206</v>
      </c>
      <c r="E1218" s="11">
        <v>206</v>
      </c>
      <c r="F1218" s="11">
        <v>0</v>
      </c>
      <c r="G1218" s="12">
        <f t="shared" si="52"/>
        <v>0.32200000000000001</v>
      </c>
      <c r="H1218" s="19" t="str">
        <f t="shared" si="50"/>
        <v>REVISAR</v>
      </c>
      <c r="I1218" s="20"/>
    </row>
    <row r="1219" spans="1:9" x14ac:dyDescent="0.25">
      <c r="A1219" s="14" t="s">
        <v>6</v>
      </c>
      <c r="B1219" s="14" t="s">
        <v>2373</v>
      </c>
      <c r="C1219" s="14" t="s">
        <v>2374</v>
      </c>
      <c r="D1219" s="15">
        <v>6</v>
      </c>
      <c r="E1219" s="15">
        <v>6</v>
      </c>
      <c r="F1219" s="15">
        <v>0.50900000000000001</v>
      </c>
      <c r="G1219" s="16">
        <f t="shared" si="52"/>
        <v>0.50900000000000001</v>
      </c>
      <c r="H1219" s="17" t="str">
        <f t="shared" ref="H1219:H1282" si="53">IF(F1219=G1219,"CONFORME","REVISAR")</f>
        <v>CONFORME</v>
      </c>
      <c r="I1219" s="18"/>
    </row>
    <row r="1220" spans="1:9" x14ac:dyDescent="0.25">
      <c r="A1220" s="10" t="s">
        <v>6</v>
      </c>
      <c r="B1220" s="10" t="s">
        <v>2375</v>
      </c>
      <c r="C1220" s="10" t="s">
        <v>2376</v>
      </c>
      <c r="D1220" s="11">
        <v>11</v>
      </c>
      <c r="E1220" s="11">
        <v>11</v>
      </c>
      <c r="F1220" s="11">
        <v>0.41799999999999998</v>
      </c>
      <c r="G1220" s="12">
        <f t="shared" si="52"/>
        <v>0.41799999999999998</v>
      </c>
      <c r="H1220" s="19" t="str">
        <f t="shared" si="53"/>
        <v>CONFORME</v>
      </c>
      <c r="I1220" s="20"/>
    </row>
    <row r="1221" spans="1:9" x14ac:dyDescent="0.25">
      <c r="A1221" s="14" t="s">
        <v>6</v>
      </c>
      <c r="B1221" s="14" t="s">
        <v>2377</v>
      </c>
      <c r="C1221" s="14" t="s">
        <v>2378</v>
      </c>
      <c r="D1221" s="15">
        <v>152</v>
      </c>
      <c r="E1221" s="15">
        <v>152</v>
      </c>
      <c r="F1221" s="15">
        <v>0.42599999999999999</v>
      </c>
      <c r="G1221" s="16">
        <f t="shared" si="52"/>
        <v>0.42599999999999999</v>
      </c>
      <c r="H1221" s="17" t="str">
        <f t="shared" si="53"/>
        <v>CONFORME</v>
      </c>
      <c r="I1221" s="18"/>
    </row>
    <row r="1222" spans="1:9" x14ac:dyDescent="0.25">
      <c r="A1222" s="10" t="s">
        <v>6</v>
      </c>
      <c r="B1222" s="10" t="s">
        <v>2379</v>
      </c>
      <c r="C1222" s="10" t="s">
        <v>2380</v>
      </c>
      <c r="D1222" s="11">
        <v>36</v>
      </c>
      <c r="E1222" s="11">
        <v>36</v>
      </c>
      <c r="F1222" s="11">
        <v>0.52100000000000002</v>
      </c>
      <c r="G1222" s="12">
        <f t="shared" si="52"/>
        <v>0.52100000000000002</v>
      </c>
      <c r="H1222" s="19" t="str">
        <f t="shared" si="53"/>
        <v>CONFORME</v>
      </c>
      <c r="I1222" s="20"/>
    </row>
    <row r="1223" spans="1:9" x14ac:dyDescent="0.25">
      <c r="A1223" s="14" t="s">
        <v>6</v>
      </c>
      <c r="B1223" s="14" t="s">
        <v>2381</v>
      </c>
      <c r="C1223" s="14" t="s">
        <v>2382</v>
      </c>
      <c r="D1223" s="15">
        <v>20</v>
      </c>
      <c r="E1223" s="15">
        <v>20</v>
      </c>
      <c r="F1223" s="15">
        <v>0.46500000000000002</v>
      </c>
      <c r="G1223" s="16">
        <f t="shared" si="52"/>
        <v>0.46500000000000002</v>
      </c>
      <c r="H1223" s="17" t="str">
        <f t="shared" si="53"/>
        <v>CONFORME</v>
      </c>
      <c r="I1223" s="18"/>
    </row>
    <row r="1224" spans="1:9" x14ac:dyDescent="0.25">
      <c r="A1224" s="10" t="s">
        <v>6</v>
      </c>
      <c r="B1224" s="10" t="s">
        <v>2383</v>
      </c>
      <c r="C1224" s="10" t="s">
        <v>2384</v>
      </c>
      <c r="D1224" s="11">
        <v>9</v>
      </c>
      <c r="E1224" s="11">
        <v>9</v>
      </c>
      <c r="F1224" s="11">
        <v>0</v>
      </c>
      <c r="G1224" s="12">
        <f t="shared" si="52"/>
        <v>0.36599999999999999</v>
      </c>
      <c r="H1224" s="19" t="str">
        <f t="shared" si="53"/>
        <v>REVISAR</v>
      </c>
      <c r="I1224" s="20"/>
    </row>
    <row r="1225" spans="1:9" x14ac:dyDescent="0.25">
      <c r="A1225" s="14" t="s">
        <v>6</v>
      </c>
      <c r="B1225" s="14" t="s">
        <v>2385</v>
      </c>
      <c r="C1225" s="14" t="s">
        <v>2386</v>
      </c>
      <c r="D1225" s="15">
        <v>52</v>
      </c>
      <c r="E1225" s="15">
        <v>52</v>
      </c>
      <c r="F1225" s="15">
        <v>0.77900000000000003</v>
      </c>
      <c r="G1225" s="16">
        <f t="shared" si="52"/>
        <v>0.77900000000000003</v>
      </c>
      <c r="H1225" s="17" t="str">
        <f t="shared" si="53"/>
        <v>CONFORME</v>
      </c>
      <c r="I1225" s="18"/>
    </row>
    <row r="1226" spans="1:9" x14ac:dyDescent="0.25">
      <c r="A1226" s="10" t="s">
        <v>6</v>
      </c>
      <c r="B1226" s="10" t="s">
        <v>2387</v>
      </c>
      <c r="C1226" s="10" t="s">
        <v>2388</v>
      </c>
      <c r="D1226" s="11">
        <v>805</v>
      </c>
      <c r="E1226" s="11">
        <v>805</v>
      </c>
      <c r="F1226" s="11">
        <v>0.50800000000000001</v>
      </c>
      <c r="G1226" s="12">
        <f t="shared" si="52"/>
        <v>0.50800000000000001</v>
      </c>
      <c r="H1226" s="19" t="str">
        <f t="shared" si="53"/>
        <v>CONFORME</v>
      </c>
      <c r="I1226" s="20"/>
    </row>
    <row r="1227" spans="1:9" x14ac:dyDescent="0.25">
      <c r="A1227" s="14" t="s">
        <v>6</v>
      </c>
      <c r="B1227" s="14" t="s">
        <v>2389</v>
      </c>
      <c r="C1227" s="14" t="s">
        <v>2388</v>
      </c>
      <c r="D1227" s="15">
        <v>14</v>
      </c>
      <c r="E1227" s="15">
        <v>14</v>
      </c>
      <c r="F1227" s="15">
        <v>0.505</v>
      </c>
      <c r="G1227" s="16">
        <f t="shared" si="52"/>
        <v>0.505</v>
      </c>
      <c r="H1227" s="17" t="str">
        <f t="shared" si="53"/>
        <v>CONFORME</v>
      </c>
      <c r="I1227" s="18"/>
    </row>
    <row r="1228" spans="1:9" x14ac:dyDescent="0.25">
      <c r="A1228" s="10" t="s">
        <v>6</v>
      </c>
      <c r="B1228" s="10" t="s">
        <v>2390</v>
      </c>
      <c r="C1228" s="10" t="s">
        <v>2391</v>
      </c>
      <c r="D1228" s="11">
        <v>30</v>
      </c>
      <c r="E1228" s="11">
        <v>30</v>
      </c>
      <c r="F1228" s="11">
        <v>0</v>
      </c>
      <c r="G1228" s="12">
        <f t="shared" si="52"/>
        <v>0.53</v>
      </c>
      <c r="H1228" s="19" t="str">
        <f t="shared" si="53"/>
        <v>REVISAR</v>
      </c>
      <c r="I1228" s="20"/>
    </row>
    <row r="1229" spans="1:9" x14ac:dyDescent="0.25">
      <c r="A1229" s="14" t="s">
        <v>6</v>
      </c>
      <c r="B1229" s="14" t="s">
        <v>2392</v>
      </c>
      <c r="C1229" s="14" t="s">
        <v>2393</v>
      </c>
      <c r="D1229" s="15">
        <v>11</v>
      </c>
      <c r="E1229" s="15">
        <v>11</v>
      </c>
      <c r="F1229" s="15">
        <v>0.22900000000000001</v>
      </c>
      <c r="G1229" s="16">
        <f t="shared" si="52"/>
        <v>0.22900000000000001</v>
      </c>
      <c r="H1229" s="17" t="str">
        <f t="shared" si="53"/>
        <v>CONFORME</v>
      </c>
      <c r="I1229" s="18"/>
    </row>
    <row r="1230" spans="1:9" x14ac:dyDescent="0.25">
      <c r="A1230" s="10" t="s">
        <v>6</v>
      </c>
      <c r="B1230" s="10" t="s">
        <v>2394</v>
      </c>
      <c r="C1230" s="10" t="s">
        <v>2395</v>
      </c>
      <c r="D1230" s="11">
        <v>10</v>
      </c>
      <c r="E1230" s="11">
        <v>10</v>
      </c>
      <c r="F1230" s="11">
        <v>0.51700000000000002</v>
      </c>
      <c r="G1230" s="12">
        <f t="shared" si="52"/>
        <v>0.51700000000000002</v>
      </c>
      <c r="H1230" s="19" t="str">
        <f t="shared" si="53"/>
        <v>CONFORME</v>
      </c>
      <c r="I1230" s="20"/>
    </row>
    <row r="1231" spans="1:9" x14ac:dyDescent="0.25">
      <c r="A1231" s="14" t="s">
        <v>6</v>
      </c>
      <c r="B1231" s="14" t="s">
        <v>2396</v>
      </c>
      <c r="C1231" s="14" t="s">
        <v>2397</v>
      </c>
      <c r="D1231" s="15">
        <v>54</v>
      </c>
      <c r="E1231" s="15">
        <v>54</v>
      </c>
      <c r="F1231" s="15">
        <v>0.53800000000000003</v>
      </c>
      <c r="G1231" s="16">
        <f t="shared" si="52"/>
        <v>0.53800000000000003</v>
      </c>
      <c r="H1231" s="17" t="str">
        <f t="shared" si="53"/>
        <v>CONFORME</v>
      </c>
      <c r="I1231" s="18"/>
    </row>
    <row r="1232" spans="1:9" x14ac:dyDescent="0.25">
      <c r="A1232" s="10" t="s">
        <v>6</v>
      </c>
      <c r="B1232" s="10" t="s">
        <v>2398</v>
      </c>
      <c r="C1232" s="10" t="s">
        <v>2399</v>
      </c>
      <c r="D1232" s="11">
        <v>83</v>
      </c>
      <c r="E1232" s="11">
        <v>83</v>
      </c>
      <c r="F1232" s="11">
        <v>0.60699999999999998</v>
      </c>
      <c r="G1232" s="12">
        <f t="shared" si="52"/>
        <v>0.60699999999999998</v>
      </c>
      <c r="H1232" s="19" t="str">
        <f t="shared" si="53"/>
        <v>CONFORME</v>
      </c>
      <c r="I1232" s="20"/>
    </row>
    <row r="1233" spans="1:9" x14ac:dyDescent="0.25">
      <c r="A1233" s="14" t="s">
        <v>6</v>
      </c>
      <c r="B1233" s="14" t="s">
        <v>2400</v>
      </c>
      <c r="C1233" s="14" t="s">
        <v>2401</v>
      </c>
      <c r="D1233" s="15">
        <v>30</v>
      </c>
      <c r="E1233" s="15">
        <v>30</v>
      </c>
      <c r="F1233" s="15">
        <v>0.52700000000000002</v>
      </c>
      <c r="G1233" s="16">
        <f t="shared" si="52"/>
        <v>0.52700000000000002</v>
      </c>
      <c r="H1233" s="17" t="str">
        <f t="shared" si="53"/>
        <v>CONFORME</v>
      </c>
      <c r="I1233" s="18"/>
    </row>
    <row r="1234" spans="1:9" x14ac:dyDescent="0.25">
      <c r="A1234" s="10" t="s">
        <v>6</v>
      </c>
      <c r="B1234" s="10" t="s">
        <v>2402</v>
      </c>
      <c r="C1234" s="10" t="s">
        <v>2403</v>
      </c>
      <c r="D1234" s="11">
        <v>3</v>
      </c>
      <c r="E1234" s="11">
        <v>3</v>
      </c>
      <c r="F1234" s="11">
        <v>0</v>
      </c>
      <c r="G1234" s="12">
        <f t="shared" si="52"/>
        <v>3.1840000000000002</v>
      </c>
      <c r="H1234" s="19" t="str">
        <f t="shared" si="53"/>
        <v>REVISAR</v>
      </c>
      <c r="I1234" s="20"/>
    </row>
    <row r="1235" spans="1:9" x14ac:dyDescent="0.25">
      <c r="A1235" s="14" t="s">
        <v>6</v>
      </c>
      <c r="B1235" s="14" t="s">
        <v>2404</v>
      </c>
      <c r="C1235" s="14" t="s">
        <v>2405</v>
      </c>
      <c r="D1235" s="15">
        <v>3</v>
      </c>
      <c r="E1235" s="15">
        <v>3</v>
      </c>
      <c r="F1235" s="15">
        <v>1.1020000000000001</v>
      </c>
      <c r="G1235" s="16">
        <f t="shared" si="52"/>
        <v>1.1020000000000001</v>
      </c>
      <c r="H1235" s="17" t="str">
        <f t="shared" si="53"/>
        <v>CONFORME</v>
      </c>
      <c r="I1235" s="18"/>
    </row>
    <row r="1236" spans="1:9" x14ac:dyDescent="0.25">
      <c r="A1236" s="10" t="s">
        <v>6</v>
      </c>
      <c r="B1236" s="10" t="s">
        <v>9062</v>
      </c>
      <c r="C1236" s="10" t="s">
        <v>9063</v>
      </c>
      <c r="D1236" s="11">
        <v>2</v>
      </c>
      <c r="E1236" s="11">
        <v>2</v>
      </c>
      <c r="F1236" s="11">
        <v>0.82599999999999996</v>
      </c>
      <c r="G1236" s="12">
        <f t="shared" si="52"/>
        <v>0.82599999999999996</v>
      </c>
      <c r="H1236" s="19" t="str">
        <f t="shared" si="53"/>
        <v>CONFORME</v>
      </c>
      <c r="I1236" s="20"/>
    </row>
    <row r="1237" spans="1:9" x14ac:dyDescent="0.25">
      <c r="A1237" s="14" t="s">
        <v>6</v>
      </c>
      <c r="B1237" s="14" t="s">
        <v>2406</v>
      </c>
      <c r="C1237" s="14" t="s">
        <v>2407</v>
      </c>
      <c r="D1237" s="15">
        <v>23</v>
      </c>
      <c r="E1237" s="15">
        <v>23</v>
      </c>
      <c r="F1237" s="15">
        <v>0.78300000000000003</v>
      </c>
      <c r="G1237" s="16">
        <f t="shared" si="52"/>
        <v>0.78300000000000003</v>
      </c>
      <c r="H1237" s="17" t="str">
        <f t="shared" si="53"/>
        <v>CONFORME</v>
      </c>
      <c r="I1237" s="18"/>
    </row>
    <row r="1238" spans="1:9" x14ac:dyDescent="0.25">
      <c r="A1238" s="10" t="s">
        <v>6</v>
      </c>
      <c r="B1238" s="10" t="s">
        <v>2408</v>
      </c>
      <c r="C1238" s="10" t="s">
        <v>2409</v>
      </c>
      <c r="D1238" s="11">
        <v>13</v>
      </c>
      <c r="E1238" s="11">
        <v>13</v>
      </c>
      <c r="F1238" s="11">
        <v>0.71499999999999997</v>
      </c>
      <c r="G1238" s="12">
        <f t="shared" si="52"/>
        <v>0.71499999999999997</v>
      </c>
      <c r="H1238" s="19" t="str">
        <f t="shared" si="53"/>
        <v>CONFORME</v>
      </c>
      <c r="I1238" s="20"/>
    </row>
    <row r="1239" spans="1:9" x14ac:dyDescent="0.25">
      <c r="A1239" s="14" t="s">
        <v>6</v>
      </c>
      <c r="B1239" s="14" t="s">
        <v>9064</v>
      </c>
      <c r="C1239" s="14" t="s">
        <v>9065</v>
      </c>
      <c r="D1239" s="15">
        <v>18</v>
      </c>
      <c r="E1239" s="15">
        <v>18</v>
      </c>
      <c r="F1239" s="15">
        <v>0.94699999999999995</v>
      </c>
      <c r="G1239" s="16">
        <f t="shared" si="52"/>
        <v>0.94699999999999995</v>
      </c>
      <c r="H1239" s="17" t="str">
        <f t="shared" si="53"/>
        <v>CONFORME</v>
      </c>
      <c r="I1239" s="18"/>
    </row>
    <row r="1240" spans="1:9" x14ac:dyDescent="0.25">
      <c r="A1240" s="10" t="s">
        <v>6</v>
      </c>
      <c r="B1240" s="10" t="s">
        <v>2410</v>
      </c>
      <c r="C1240" s="10" t="s">
        <v>2411</v>
      </c>
      <c r="D1240" s="11">
        <v>20</v>
      </c>
      <c r="E1240" s="11">
        <v>20</v>
      </c>
      <c r="F1240" s="11">
        <v>0.86899999999999999</v>
      </c>
      <c r="G1240" s="12">
        <f t="shared" si="52"/>
        <v>0.86899999999999999</v>
      </c>
      <c r="H1240" s="19" t="str">
        <f t="shared" si="53"/>
        <v>CONFORME</v>
      </c>
      <c r="I1240" s="20"/>
    </row>
    <row r="1241" spans="1:9" x14ac:dyDescent="0.25">
      <c r="A1241" s="14" t="s">
        <v>6</v>
      </c>
      <c r="B1241" s="14" t="s">
        <v>2412</v>
      </c>
      <c r="C1241" s="14" t="s">
        <v>2413</v>
      </c>
      <c r="D1241" s="15">
        <v>7</v>
      </c>
      <c r="E1241" s="15">
        <v>7</v>
      </c>
      <c r="F1241" s="15">
        <v>0.71399999999999997</v>
      </c>
      <c r="G1241" s="16">
        <f t="shared" si="52"/>
        <v>0.71399999999999997</v>
      </c>
      <c r="H1241" s="17" t="str">
        <f t="shared" si="53"/>
        <v>CONFORME</v>
      </c>
      <c r="I1241" s="18"/>
    </row>
    <row r="1242" spans="1:9" x14ac:dyDescent="0.25">
      <c r="A1242" s="10" t="s">
        <v>6</v>
      </c>
      <c r="B1242" s="10" t="s">
        <v>2414</v>
      </c>
      <c r="C1242" s="10" t="s">
        <v>2415</v>
      </c>
      <c r="D1242" s="11">
        <v>19</v>
      </c>
      <c r="E1242" s="11">
        <v>19</v>
      </c>
      <c r="F1242" s="11">
        <v>1.22</v>
      </c>
      <c r="G1242" s="12">
        <f t="shared" si="52"/>
        <v>1.232</v>
      </c>
      <c r="H1242" s="11" t="str">
        <f t="shared" si="53"/>
        <v>REVISAR</v>
      </c>
      <c r="I1242" s="21"/>
    </row>
    <row r="1243" spans="1:9" x14ac:dyDescent="0.25">
      <c r="A1243" s="14" t="s">
        <v>6</v>
      </c>
      <c r="B1243" s="14" t="s">
        <v>2416</v>
      </c>
      <c r="C1243" s="14" t="s">
        <v>2417</v>
      </c>
      <c r="D1243" s="15">
        <v>61</v>
      </c>
      <c r="E1243" s="15">
        <v>61</v>
      </c>
      <c r="F1243" s="15">
        <v>0</v>
      </c>
      <c r="G1243" s="16">
        <f t="shared" si="52"/>
        <v>0.76200000000000001</v>
      </c>
      <c r="H1243" s="15" t="str">
        <f t="shared" si="53"/>
        <v>REVISAR</v>
      </c>
      <c r="I1243" s="23"/>
    </row>
    <row r="1244" spans="1:9" x14ac:dyDescent="0.25">
      <c r="A1244" s="10" t="s">
        <v>6</v>
      </c>
      <c r="B1244" s="10" t="s">
        <v>2418</v>
      </c>
      <c r="C1244" s="10" t="s">
        <v>2419</v>
      </c>
      <c r="D1244" s="11">
        <v>16</v>
      </c>
      <c r="E1244" s="11">
        <v>16</v>
      </c>
      <c r="F1244" s="11">
        <v>1.032</v>
      </c>
      <c r="G1244" s="12">
        <f t="shared" si="52"/>
        <v>1.032</v>
      </c>
      <c r="H1244" s="19" t="str">
        <f t="shared" si="53"/>
        <v>CONFORME</v>
      </c>
      <c r="I1244" s="20"/>
    </row>
    <row r="1245" spans="1:9" x14ac:dyDescent="0.25">
      <c r="A1245" s="14" t="s">
        <v>6</v>
      </c>
      <c r="B1245" s="14" t="s">
        <v>9066</v>
      </c>
      <c r="C1245" s="14" t="s">
        <v>9067</v>
      </c>
      <c r="D1245" s="15">
        <v>2</v>
      </c>
      <c r="E1245" s="15">
        <v>2</v>
      </c>
      <c r="F1245" s="15">
        <v>0</v>
      </c>
      <c r="G1245" s="16">
        <f>VLOOKUP(B1245,PESOS,3,FALSE)</f>
        <v>2.0859999999999999</v>
      </c>
      <c r="H1245" s="17" t="str">
        <f t="shared" si="53"/>
        <v>REVISAR</v>
      </c>
      <c r="I1245" s="18"/>
    </row>
    <row r="1246" spans="1:9" x14ac:dyDescent="0.25">
      <c r="A1246" s="10" t="s">
        <v>6</v>
      </c>
      <c r="B1246" s="10" t="s">
        <v>2420</v>
      </c>
      <c r="C1246" s="10" t="s">
        <v>2421</v>
      </c>
      <c r="D1246" s="11">
        <v>2</v>
      </c>
      <c r="E1246" s="11">
        <v>2</v>
      </c>
      <c r="F1246" s="11">
        <v>0.69299999999999995</v>
      </c>
      <c r="G1246" s="12">
        <f t="shared" ref="G1246:G1265" si="54">VLOOKUP(B1246,DATAPESOS,6,FALSE)</f>
        <v>0.69299999999999995</v>
      </c>
      <c r="H1246" s="19" t="str">
        <f t="shared" si="53"/>
        <v>CONFORME</v>
      </c>
      <c r="I1246" s="20"/>
    </row>
    <row r="1247" spans="1:9" x14ac:dyDescent="0.25">
      <c r="A1247" s="14" t="s">
        <v>6</v>
      </c>
      <c r="B1247" s="14" t="s">
        <v>2422</v>
      </c>
      <c r="C1247" s="14" t="s">
        <v>2423</v>
      </c>
      <c r="D1247" s="15">
        <v>12</v>
      </c>
      <c r="E1247" s="15">
        <v>12</v>
      </c>
      <c r="F1247" s="15">
        <v>0.69899999999999995</v>
      </c>
      <c r="G1247" s="16">
        <f t="shared" si="54"/>
        <v>0.69899999999999995</v>
      </c>
      <c r="H1247" s="17" t="str">
        <f t="shared" si="53"/>
        <v>CONFORME</v>
      </c>
      <c r="I1247" s="18"/>
    </row>
    <row r="1248" spans="1:9" x14ac:dyDescent="0.25">
      <c r="A1248" s="10" t="s">
        <v>6</v>
      </c>
      <c r="B1248" s="10" t="s">
        <v>2424</v>
      </c>
      <c r="C1248" s="10" t="s">
        <v>2425</v>
      </c>
      <c r="D1248" s="11">
        <v>6</v>
      </c>
      <c r="E1248" s="11">
        <v>6</v>
      </c>
      <c r="F1248" s="11">
        <v>0.91</v>
      </c>
      <c r="G1248" s="12">
        <f t="shared" si="54"/>
        <v>0.92200000000000004</v>
      </c>
      <c r="H1248" s="11" t="str">
        <f t="shared" si="53"/>
        <v>REVISAR</v>
      </c>
      <c r="I1248" s="21"/>
    </row>
    <row r="1249" spans="1:9" x14ac:dyDescent="0.25">
      <c r="A1249" s="14" t="s">
        <v>6</v>
      </c>
      <c r="B1249" s="14" t="s">
        <v>2426</v>
      </c>
      <c r="C1249" s="14" t="s">
        <v>2427</v>
      </c>
      <c r="D1249" s="15">
        <v>10</v>
      </c>
      <c r="E1249" s="15">
        <v>10</v>
      </c>
      <c r="F1249" s="15">
        <v>0.71899999999999997</v>
      </c>
      <c r="G1249" s="16">
        <f t="shared" si="54"/>
        <v>0.71899999999999997</v>
      </c>
      <c r="H1249" s="15" t="str">
        <f t="shared" si="53"/>
        <v>CONFORME</v>
      </c>
      <c r="I1249" s="23"/>
    </row>
    <row r="1250" spans="1:9" x14ac:dyDescent="0.25">
      <c r="A1250" s="10" t="s">
        <v>6</v>
      </c>
      <c r="B1250" s="10" t="s">
        <v>2428</v>
      </c>
      <c r="C1250" s="10" t="s">
        <v>2429</v>
      </c>
      <c r="D1250" s="11">
        <v>4</v>
      </c>
      <c r="E1250" s="11">
        <v>4</v>
      </c>
      <c r="F1250" s="11">
        <v>1.2769999999999999</v>
      </c>
      <c r="G1250" s="12">
        <f t="shared" si="54"/>
        <v>1.2769999999999999</v>
      </c>
      <c r="H1250" s="19" t="str">
        <f t="shared" si="53"/>
        <v>CONFORME</v>
      </c>
      <c r="I1250" s="20"/>
    </row>
    <row r="1251" spans="1:9" x14ac:dyDescent="0.25">
      <c r="A1251" s="14" t="s">
        <v>6</v>
      </c>
      <c r="B1251" s="14" t="s">
        <v>2430</v>
      </c>
      <c r="C1251" s="14" t="s">
        <v>2431</v>
      </c>
      <c r="D1251" s="15">
        <v>10</v>
      </c>
      <c r="E1251" s="15">
        <v>10</v>
      </c>
      <c r="F1251" s="15">
        <v>0.85699999999999998</v>
      </c>
      <c r="G1251" s="16">
        <f t="shared" si="54"/>
        <v>0.85699999999999998</v>
      </c>
      <c r="H1251" s="17" t="str">
        <f t="shared" si="53"/>
        <v>CONFORME</v>
      </c>
      <c r="I1251" s="18"/>
    </row>
    <row r="1252" spans="1:9" x14ac:dyDescent="0.25">
      <c r="A1252" s="10" t="s">
        <v>6</v>
      </c>
      <c r="B1252" s="10" t="s">
        <v>9068</v>
      </c>
      <c r="C1252" s="10" t="s">
        <v>9069</v>
      </c>
      <c r="D1252" s="11">
        <v>5</v>
      </c>
      <c r="E1252" s="11">
        <v>5</v>
      </c>
      <c r="F1252" s="11">
        <v>1.258</v>
      </c>
      <c r="G1252" s="12">
        <f t="shared" si="54"/>
        <v>1.258</v>
      </c>
      <c r="H1252" s="19" t="str">
        <f t="shared" si="53"/>
        <v>CONFORME</v>
      </c>
      <c r="I1252" s="20"/>
    </row>
    <row r="1253" spans="1:9" x14ac:dyDescent="0.25">
      <c r="A1253" s="14" t="s">
        <v>6</v>
      </c>
      <c r="B1253" s="14" t="s">
        <v>2432</v>
      </c>
      <c r="C1253" s="14" t="s">
        <v>2433</v>
      </c>
      <c r="D1253" s="15">
        <v>4</v>
      </c>
      <c r="E1253" s="15">
        <v>4</v>
      </c>
      <c r="F1253" s="15">
        <v>2.2749999999999999</v>
      </c>
      <c r="G1253" s="16">
        <f t="shared" si="54"/>
        <v>2.2749999999999999</v>
      </c>
      <c r="H1253" s="17" t="str">
        <f t="shared" si="53"/>
        <v>CONFORME</v>
      </c>
      <c r="I1253" s="18"/>
    </row>
    <row r="1254" spans="1:9" x14ac:dyDescent="0.25">
      <c r="A1254" s="10" t="s">
        <v>6</v>
      </c>
      <c r="B1254" s="10" t="s">
        <v>2434</v>
      </c>
      <c r="C1254" s="10" t="s">
        <v>2435</v>
      </c>
      <c r="D1254" s="11">
        <v>2</v>
      </c>
      <c r="E1254" s="11">
        <v>2</v>
      </c>
      <c r="F1254" s="11">
        <v>1.095</v>
      </c>
      <c r="G1254" s="12">
        <f t="shared" si="54"/>
        <v>1.095</v>
      </c>
      <c r="H1254" s="19" t="str">
        <f t="shared" si="53"/>
        <v>CONFORME</v>
      </c>
      <c r="I1254" s="20"/>
    </row>
    <row r="1255" spans="1:9" x14ac:dyDescent="0.25">
      <c r="A1255" s="14" t="s">
        <v>6</v>
      </c>
      <c r="B1255" s="14" t="s">
        <v>2436</v>
      </c>
      <c r="C1255" s="14" t="s">
        <v>2437</v>
      </c>
      <c r="D1255" s="15">
        <v>25</v>
      </c>
      <c r="E1255" s="15">
        <v>25</v>
      </c>
      <c r="F1255" s="15">
        <v>0.71099999999999997</v>
      </c>
      <c r="G1255" s="16">
        <f t="shared" si="54"/>
        <v>0.71099999999999997</v>
      </c>
      <c r="H1255" s="17" t="str">
        <f t="shared" si="53"/>
        <v>CONFORME</v>
      </c>
      <c r="I1255" s="18"/>
    </row>
    <row r="1256" spans="1:9" x14ac:dyDescent="0.25">
      <c r="A1256" s="10" t="s">
        <v>6</v>
      </c>
      <c r="B1256" s="10" t="s">
        <v>2438</v>
      </c>
      <c r="C1256" s="10" t="s">
        <v>2439</v>
      </c>
      <c r="D1256" s="11">
        <v>17</v>
      </c>
      <c r="E1256" s="11">
        <v>17</v>
      </c>
      <c r="F1256" s="11">
        <v>1.206</v>
      </c>
      <c r="G1256" s="12">
        <f t="shared" si="54"/>
        <v>1.206</v>
      </c>
      <c r="H1256" s="19" t="str">
        <f t="shared" si="53"/>
        <v>CONFORME</v>
      </c>
      <c r="I1256" s="20"/>
    </row>
    <row r="1257" spans="1:9" x14ac:dyDescent="0.25">
      <c r="A1257" s="14" t="s">
        <v>6</v>
      </c>
      <c r="B1257" s="14" t="s">
        <v>2440</v>
      </c>
      <c r="C1257" s="14" t="s">
        <v>2441</v>
      </c>
      <c r="D1257" s="15">
        <v>24</v>
      </c>
      <c r="E1257" s="15">
        <v>24</v>
      </c>
      <c r="F1257" s="15">
        <v>0.90700000000000003</v>
      </c>
      <c r="G1257" s="16">
        <f t="shared" si="54"/>
        <v>0.90700000000000003</v>
      </c>
      <c r="H1257" s="17" t="str">
        <f t="shared" si="53"/>
        <v>CONFORME</v>
      </c>
      <c r="I1257" s="18"/>
    </row>
    <row r="1258" spans="1:9" x14ac:dyDescent="0.25">
      <c r="A1258" s="10" t="s">
        <v>6</v>
      </c>
      <c r="B1258" s="10" t="s">
        <v>2442</v>
      </c>
      <c r="C1258" s="10" t="s">
        <v>2443</v>
      </c>
      <c r="D1258" s="11">
        <v>4</v>
      </c>
      <c r="E1258" s="11">
        <v>4</v>
      </c>
      <c r="F1258" s="11">
        <v>0</v>
      </c>
      <c r="G1258" s="12">
        <f t="shared" si="54"/>
        <v>0.72199999999999998</v>
      </c>
      <c r="H1258" s="19" t="str">
        <f t="shared" si="53"/>
        <v>REVISAR</v>
      </c>
      <c r="I1258" s="20"/>
    </row>
    <row r="1259" spans="1:9" x14ac:dyDescent="0.25">
      <c r="A1259" s="14" t="s">
        <v>6</v>
      </c>
      <c r="B1259" s="14" t="s">
        <v>2444</v>
      </c>
      <c r="C1259" s="14" t="s">
        <v>2445</v>
      </c>
      <c r="D1259" s="15">
        <v>7</v>
      </c>
      <c r="E1259" s="15">
        <v>7</v>
      </c>
      <c r="F1259" s="15">
        <v>1.6619999999999999</v>
      </c>
      <c r="G1259" s="16">
        <f t="shared" si="54"/>
        <v>1.6619999999999999</v>
      </c>
      <c r="H1259" s="17" t="str">
        <f t="shared" si="53"/>
        <v>CONFORME</v>
      </c>
      <c r="I1259" s="18"/>
    </row>
    <row r="1260" spans="1:9" x14ac:dyDescent="0.25">
      <c r="A1260" s="10" t="s">
        <v>6</v>
      </c>
      <c r="B1260" s="10" t="s">
        <v>2446</v>
      </c>
      <c r="C1260" s="10" t="s">
        <v>2447</v>
      </c>
      <c r="D1260" s="11">
        <v>40</v>
      </c>
      <c r="E1260" s="11">
        <v>40</v>
      </c>
      <c r="F1260" s="11">
        <v>0</v>
      </c>
      <c r="G1260" s="12">
        <f t="shared" si="54"/>
        <v>0.82</v>
      </c>
      <c r="H1260" s="19" t="str">
        <f t="shared" si="53"/>
        <v>REVISAR</v>
      </c>
      <c r="I1260" s="20"/>
    </row>
    <row r="1261" spans="1:9" x14ac:dyDescent="0.25">
      <c r="A1261" s="14" t="s">
        <v>6</v>
      </c>
      <c r="B1261" s="14" t="s">
        <v>2448</v>
      </c>
      <c r="C1261" s="14" t="s">
        <v>2449</v>
      </c>
      <c r="D1261" s="15">
        <v>23</v>
      </c>
      <c r="E1261" s="15">
        <v>23</v>
      </c>
      <c r="F1261" s="15">
        <v>0</v>
      </c>
      <c r="G1261" s="16">
        <f t="shared" si="54"/>
        <v>0.72099999999999997</v>
      </c>
      <c r="H1261" s="17" t="str">
        <f t="shared" si="53"/>
        <v>REVISAR</v>
      </c>
      <c r="I1261" s="18"/>
    </row>
    <row r="1262" spans="1:9" x14ac:dyDescent="0.25">
      <c r="A1262" s="10" t="s">
        <v>6</v>
      </c>
      <c r="B1262" s="10" t="s">
        <v>2450</v>
      </c>
      <c r="C1262" s="10" t="s">
        <v>2451</v>
      </c>
      <c r="D1262" s="11">
        <v>5</v>
      </c>
      <c r="E1262" s="11">
        <v>5</v>
      </c>
      <c r="F1262" s="11">
        <v>0</v>
      </c>
      <c r="G1262" s="12">
        <f t="shared" si="54"/>
        <v>0.998</v>
      </c>
      <c r="H1262" s="19" t="str">
        <f t="shared" si="53"/>
        <v>REVISAR</v>
      </c>
      <c r="I1262" s="20"/>
    </row>
    <row r="1263" spans="1:9" x14ac:dyDescent="0.25">
      <c r="A1263" s="14" t="s">
        <v>6</v>
      </c>
      <c r="B1263" s="14" t="s">
        <v>2452</v>
      </c>
      <c r="C1263" s="14" t="s">
        <v>2453</v>
      </c>
      <c r="D1263" s="15">
        <v>11</v>
      </c>
      <c r="E1263" s="15">
        <v>11</v>
      </c>
      <c r="F1263" s="15">
        <v>0</v>
      </c>
      <c r="G1263" s="16">
        <f t="shared" si="54"/>
        <v>1.575</v>
      </c>
      <c r="H1263" s="17" t="str">
        <f t="shared" si="53"/>
        <v>REVISAR</v>
      </c>
      <c r="I1263" s="18"/>
    </row>
    <row r="1264" spans="1:9" x14ac:dyDescent="0.25">
      <c r="A1264" s="10" t="s">
        <v>6</v>
      </c>
      <c r="B1264" s="10" t="s">
        <v>2454</v>
      </c>
      <c r="C1264" s="10" t="s">
        <v>2455</v>
      </c>
      <c r="D1264" s="11">
        <v>21</v>
      </c>
      <c r="E1264" s="11">
        <v>21</v>
      </c>
      <c r="F1264" s="11">
        <v>1.4370000000000001</v>
      </c>
      <c r="G1264" s="12">
        <f t="shared" si="54"/>
        <v>1.4370000000000001</v>
      </c>
      <c r="H1264" s="19" t="str">
        <f t="shared" si="53"/>
        <v>CONFORME</v>
      </c>
      <c r="I1264" s="20"/>
    </row>
    <row r="1265" spans="1:9" x14ac:dyDescent="0.25">
      <c r="A1265" s="14" t="s">
        <v>6</v>
      </c>
      <c r="B1265" s="14" t="s">
        <v>9070</v>
      </c>
      <c r="C1265" s="14" t="s">
        <v>9071</v>
      </c>
      <c r="D1265" s="15">
        <v>5</v>
      </c>
      <c r="E1265" s="15">
        <v>5</v>
      </c>
      <c r="F1265" s="15">
        <v>1.6040000000000001</v>
      </c>
      <c r="G1265" s="16">
        <f t="shared" si="54"/>
        <v>1.6040000000000001</v>
      </c>
      <c r="H1265" s="17" t="str">
        <f t="shared" si="53"/>
        <v>CONFORME</v>
      </c>
      <c r="I1265" s="18"/>
    </row>
    <row r="1266" spans="1:9" x14ac:dyDescent="0.25">
      <c r="A1266" s="10" t="s">
        <v>6</v>
      </c>
      <c r="B1266" s="10" t="s">
        <v>2456</v>
      </c>
      <c r="C1266" s="10" t="s">
        <v>2457</v>
      </c>
      <c r="D1266" s="11">
        <v>1</v>
      </c>
      <c r="E1266" s="11">
        <v>1</v>
      </c>
      <c r="F1266" s="11">
        <v>6.6639999999999997</v>
      </c>
      <c r="G1266" s="12">
        <f>VLOOKUP(B1266,PESOS,3,FALSE)</f>
        <v>6.6639999999999997</v>
      </c>
      <c r="H1266" s="19" t="str">
        <f t="shared" si="53"/>
        <v>CONFORME</v>
      </c>
      <c r="I1266" s="20"/>
    </row>
    <row r="1267" spans="1:9" x14ac:dyDescent="0.25">
      <c r="A1267" s="14" t="s">
        <v>6</v>
      </c>
      <c r="B1267" s="14" t="s">
        <v>2458</v>
      </c>
      <c r="C1267" s="14" t="s">
        <v>2459</v>
      </c>
      <c r="D1267" s="15">
        <v>5</v>
      </c>
      <c r="E1267" s="15">
        <v>5</v>
      </c>
      <c r="F1267" s="15">
        <v>2.1469999999999998</v>
      </c>
      <c r="G1267" s="16">
        <f t="shared" ref="G1267:G1287" si="55">VLOOKUP(B1267,DATAPESOS,6,FALSE)</f>
        <v>2.1469999999999998</v>
      </c>
      <c r="H1267" s="17" t="str">
        <f t="shared" si="53"/>
        <v>CONFORME</v>
      </c>
      <c r="I1267" s="18"/>
    </row>
    <row r="1268" spans="1:9" x14ac:dyDescent="0.25">
      <c r="A1268" s="10" t="s">
        <v>6</v>
      </c>
      <c r="B1268" s="10" t="s">
        <v>2460</v>
      </c>
      <c r="C1268" s="10" t="s">
        <v>2461</v>
      </c>
      <c r="D1268" s="11">
        <v>20</v>
      </c>
      <c r="E1268" s="11">
        <v>20</v>
      </c>
      <c r="F1268" s="11">
        <v>1.2589999999999999</v>
      </c>
      <c r="G1268" s="12">
        <f t="shared" si="55"/>
        <v>1.2589999999999999</v>
      </c>
      <c r="H1268" s="19" t="str">
        <f t="shared" si="53"/>
        <v>CONFORME</v>
      </c>
      <c r="I1268" s="20"/>
    </row>
    <row r="1269" spans="1:9" x14ac:dyDescent="0.25">
      <c r="A1269" s="14" t="s">
        <v>6</v>
      </c>
      <c r="B1269" s="14" t="s">
        <v>2462</v>
      </c>
      <c r="C1269" s="14" t="s">
        <v>2463</v>
      </c>
      <c r="D1269" s="15">
        <v>1</v>
      </c>
      <c r="E1269" s="15">
        <v>1</v>
      </c>
      <c r="F1269" s="15">
        <v>1.1100000000000001</v>
      </c>
      <c r="G1269" s="16">
        <f t="shared" si="55"/>
        <v>1.1220000000000001</v>
      </c>
      <c r="H1269" s="15" t="str">
        <f t="shared" si="53"/>
        <v>REVISAR</v>
      </c>
      <c r="I1269" s="22"/>
    </row>
    <row r="1270" spans="1:9" x14ac:dyDescent="0.25">
      <c r="A1270" s="10" t="s">
        <v>6</v>
      </c>
      <c r="B1270" s="10" t="s">
        <v>2464</v>
      </c>
      <c r="C1270" s="10" t="s">
        <v>2465</v>
      </c>
      <c r="D1270" s="11">
        <v>1</v>
      </c>
      <c r="E1270" s="11">
        <v>1</v>
      </c>
      <c r="F1270" s="11">
        <v>1.2629999999999999</v>
      </c>
      <c r="G1270" s="12">
        <f t="shared" si="55"/>
        <v>1.2629999999999999</v>
      </c>
      <c r="H1270" s="11" t="str">
        <f t="shared" si="53"/>
        <v>CONFORME</v>
      </c>
      <c r="I1270" s="13"/>
    </row>
    <row r="1271" spans="1:9" x14ac:dyDescent="0.25">
      <c r="A1271" s="14" t="s">
        <v>6</v>
      </c>
      <c r="B1271" s="14" t="s">
        <v>2466</v>
      </c>
      <c r="C1271" s="14" t="s">
        <v>2467</v>
      </c>
      <c r="D1271" s="15">
        <v>23</v>
      </c>
      <c r="E1271" s="15">
        <v>23</v>
      </c>
      <c r="F1271" s="15">
        <v>2.2890000000000001</v>
      </c>
      <c r="G1271" s="16">
        <f t="shared" si="55"/>
        <v>2.2890000000000001</v>
      </c>
      <c r="H1271" s="17" t="str">
        <f t="shared" si="53"/>
        <v>CONFORME</v>
      </c>
      <c r="I1271" s="18"/>
    </row>
    <row r="1272" spans="1:9" x14ac:dyDescent="0.25">
      <c r="A1272" s="10" t="s">
        <v>6</v>
      </c>
      <c r="B1272" s="10" t="s">
        <v>2468</v>
      </c>
      <c r="C1272" s="10" t="s">
        <v>2469</v>
      </c>
      <c r="D1272" s="11">
        <v>30</v>
      </c>
      <c r="E1272" s="11">
        <v>30</v>
      </c>
      <c r="F1272" s="11">
        <v>1.5589999999999999</v>
      </c>
      <c r="G1272" s="12">
        <f t="shared" si="55"/>
        <v>1.5589999999999999</v>
      </c>
      <c r="H1272" s="19" t="str">
        <f t="shared" si="53"/>
        <v>CONFORME</v>
      </c>
      <c r="I1272" s="20"/>
    </row>
    <row r="1273" spans="1:9" x14ac:dyDescent="0.25">
      <c r="A1273" s="14" t="s">
        <v>6</v>
      </c>
      <c r="B1273" s="14" t="s">
        <v>2470</v>
      </c>
      <c r="C1273" s="14" t="s">
        <v>2471</v>
      </c>
      <c r="D1273" s="15">
        <v>5</v>
      </c>
      <c r="E1273" s="15">
        <v>5</v>
      </c>
      <c r="F1273" s="15">
        <v>2.0979999999999999</v>
      </c>
      <c r="G1273" s="16">
        <f t="shared" si="55"/>
        <v>2.0979999999999999</v>
      </c>
      <c r="H1273" s="17" t="str">
        <f t="shared" si="53"/>
        <v>CONFORME</v>
      </c>
      <c r="I1273" s="18"/>
    </row>
    <row r="1274" spans="1:9" x14ac:dyDescent="0.25">
      <c r="A1274" s="10" t="s">
        <v>6</v>
      </c>
      <c r="B1274" s="10" t="s">
        <v>2472</v>
      </c>
      <c r="C1274" s="10" t="s">
        <v>2473</v>
      </c>
      <c r="D1274" s="11">
        <v>9</v>
      </c>
      <c r="E1274" s="11">
        <v>9</v>
      </c>
      <c r="F1274" s="11">
        <v>0.97199999999999998</v>
      </c>
      <c r="G1274" s="12">
        <f t="shared" si="55"/>
        <v>0.97199999999999998</v>
      </c>
      <c r="H1274" s="19" t="str">
        <f t="shared" si="53"/>
        <v>CONFORME</v>
      </c>
      <c r="I1274" s="20"/>
    </row>
    <row r="1275" spans="1:9" x14ac:dyDescent="0.25">
      <c r="A1275" s="14" t="s">
        <v>6</v>
      </c>
      <c r="B1275" s="14" t="s">
        <v>2474</v>
      </c>
      <c r="C1275" s="14" t="s">
        <v>2475</v>
      </c>
      <c r="D1275" s="15">
        <v>6</v>
      </c>
      <c r="E1275" s="15">
        <v>6</v>
      </c>
      <c r="F1275" s="15">
        <v>2.6070000000000002</v>
      </c>
      <c r="G1275" s="16">
        <f t="shared" si="55"/>
        <v>2.6070000000000002</v>
      </c>
      <c r="H1275" s="17" t="str">
        <f t="shared" si="53"/>
        <v>CONFORME</v>
      </c>
      <c r="I1275" s="18"/>
    </row>
    <row r="1276" spans="1:9" x14ac:dyDescent="0.25">
      <c r="A1276" s="10" t="s">
        <v>6</v>
      </c>
      <c r="B1276" s="10" t="s">
        <v>2476</v>
      </c>
      <c r="C1276" s="10" t="s">
        <v>2477</v>
      </c>
      <c r="D1276" s="11">
        <v>80</v>
      </c>
      <c r="E1276" s="11">
        <v>80</v>
      </c>
      <c r="F1276" s="11">
        <v>1.01</v>
      </c>
      <c r="G1276" s="12">
        <f t="shared" si="55"/>
        <v>1.016</v>
      </c>
      <c r="H1276" s="11" t="str">
        <f t="shared" si="53"/>
        <v>REVISAR</v>
      </c>
      <c r="I1276" s="21"/>
    </row>
    <row r="1277" spans="1:9" x14ac:dyDescent="0.25">
      <c r="A1277" s="14" t="s">
        <v>6</v>
      </c>
      <c r="B1277" s="14" t="s">
        <v>2478</v>
      </c>
      <c r="C1277" s="14" t="s">
        <v>2479</v>
      </c>
      <c r="D1277" s="15">
        <v>11</v>
      </c>
      <c r="E1277" s="15">
        <v>11</v>
      </c>
      <c r="F1277" s="15">
        <v>2.2440000000000002</v>
      </c>
      <c r="G1277" s="16">
        <f t="shared" si="55"/>
        <v>2.2440000000000002</v>
      </c>
      <c r="H1277" s="15" t="str">
        <f t="shared" si="53"/>
        <v>CONFORME</v>
      </c>
      <c r="I1277" s="23"/>
    </row>
    <row r="1278" spans="1:9" x14ac:dyDescent="0.25">
      <c r="A1278" s="10" t="s">
        <v>6</v>
      </c>
      <c r="B1278" s="10" t="s">
        <v>2480</v>
      </c>
      <c r="C1278" s="10" t="s">
        <v>2481</v>
      </c>
      <c r="D1278" s="11">
        <v>15</v>
      </c>
      <c r="E1278" s="11">
        <v>15</v>
      </c>
      <c r="F1278" s="11">
        <v>2.2650000000000001</v>
      </c>
      <c r="G1278" s="12">
        <f t="shared" si="55"/>
        <v>2.2650000000000001</v>
      </c>
      <c r="H1278" s="19" t="str">
        <f t="shared" si="53"/>
        <v>CONFORME</v>
      </c>
      <c r="I1278" s="20"/>
    </row>
    <row r="1279" spans="1:9" x14ac:dyDescent="0.25">
      <c r="A1279" s="14" t="s">
        <v>6</v>
      </c>
      <c r="B1279" s="14" t="s">
        <v>2482</v>
      </c>
      <c r="C1279" s="14" t="s">
        <v>2483</v>
      </c>
      <c r="D1279" s="15">
        <v>2</v>
      </c>
      <c r="E1279" s="15">
        <v>2</v>
      </c>
      <c r="F1279" s="15">
        <v>1.282</v>
      </c>
      <c r="G1279" s="16">
        <f t="shared" si="55"/>
        <v>1.282</v>
      </c>
      <c r="H1279" s="17" t="str">
        <f t="shared" si="53"/>
        <v>CONFORME</v>
      </c>
      <c r="I1279" s="18"/>
    </row>
    <row r="1280" spans="1:9" x14ac:dyDescent="0.25">
      <c r="A1280" s="10" t="s">
        <v>6</v>
      </c>
      <c r="B1280" s="10" t="s">
        <v>2484</v>
      </c>
      <c r="C1280" s="10" t="s">
        <v>2485</v>
      </c>
      <c r="D1280" s="11">
        <v>14</v>
      </c>
      <c r="E1280" s="11">
        <v>14</v>
      </c>
      <c r="F1280" s="11">
        <v>0.93500000000000005</v>
      </c>
      <c r="G1280" s="12">
        <f t="shared" si="55"/>
        <v>0.93500000000000005</v>
      </c>
      <c r="H1280" s="19" t="str">
        <f t="shared" si="53"/>
        <v>CONFORME</v>
      </c>
      <c r="I1280" s="20"/>
    </row>
    <row r="1281" spans="1:9" x14ac:dyDescent="0.25">
      <c r="A1281" s="14" t="s">
        <v>6</v>
      </c>
      <c r="B1281" s="14" t="s">
        <v>9072</v>
      </c>
      <c r="C1281" s="14" t="s">
        <v>9073</v>
      </c>
      <c r="D1281" s="15">
        <v>1</v>
      </c>
      <c r="E1281" s="15">
        <v>1</v>
      </c>
      <c r="F1281" s="15">
        <v>0</v>
      </c>
      <c r="G1281" s="16">
        <f t="shared" si="55"/>
        <v>1.0620000000000001</v>
      </c>
      <c r="H1281" s="17" t="str">
        <f t="shared" si="53"/>
        <v>REVISAR</v>
      </c>
      <c r="I1281" s="18"/>
    </row>
    <row r="1282" spans="1:9" x14ac:dyDescent="0.25">
      <c r="A1282" s="10" t="s">
        <v>6</v>
      </c>
      <c r="B1282" s="10" t="s">
        <v>9074</v>
      </c>
      <c r="C1282" s="10" t="s">
        <v>9075</v>
      </c>
      <c r="D1282" s="11">
        <v>1</v>
      </c>
      <c r="E1282" s="11">
        <v>1</v>
      </c>
      <c r="F1282" s="11">
        <v>1.21</v>
      </c>
      <c r="G1282" s="12">
        <f t="shared" si="55"/>
        <v>1.222</v>
      </c>
      <c r="H1282" s="11" t="str">
        <f t="shared" si="53"/>
        <v>REVISAR</v>
      </c>
      <c r="I1282" s="21"/>
    </row>
    <row r="1283" spans="1:9" x14ac:dyDescent="0.25">
      <c r="A1283" s="14" t="s">
        <v>6</v>
      </c>
      <c r="B1283" s="14" t="s">
        <v>9076</v>
      </c>
      <c r="C1283" s="14" t="s">
        <v>9077</v>
      </c>
      <c r="D1283" s="15">
        <v>2</v>
      </c>
      <c r="E1283" s="15">
        <v>2</v>
      </c>
      <c r="F1283" s="15">
        <v>0.97</v>
      </c>
      <c r="G1283" s="16">
        <f t="shared" si="55"/>
        <v>0.97599999999999998</v>
      </c>
      <c r="H1283" s="15" t="str">
        <f t="shared" ref="H1283:H1346" si="56">IF(F1283=G1283,"CONFORME","REVISAR")</f>
        <v>REVISAR</v>
      </c>
      <c r="I1283" s="22"/>
    </row>
    <row r="1284" spans="1:9" x14ac:dyDescent="0.25">
      <c r="A1284" s="10" t="s">
        <v>6</v>
      </c>
      <c r="B1284" s="10" t="s">
        <v>2486</v>
      </c>
      <c r="C1284" s="10" t="s">
        <v>2487</v>
      </c>
      <c r="D1284" s="11">
        <v>75</v>
      </c>
      <c r="E1284" s="11">
        <v>75</v>
      </c>
      <c r="F1284" s="11">
        <v>1.9359999999999999</v>
      </c>
      <c r="G1284" s="12">
        <f t="shared" si="55"/>
        <v>1.9359999999999999</v>
      </c>
      <c r="H1284" s="11" t="str">
        <f t="shared" si="56"/>
        <v>CONFORME</v>
      </c>
      <c r="I1284" s="13"/>
    </row>
    <row r="1285" spans="1:9" x14ac:dyDescent="0.25">
      <c r="A1285" s="14" t="s">
        <v>6</v>
      </c>
      <c r="B1285" s="14" t="s">
        <v>2488</v>
      </c>
      <c r="C1285" s="14" t="s">
        <v>2489</v>
      </c>
      <c r="D1285" s="15">
        <v>30</v>
      </c>
      <c r="E1285" s="15">
        <v>30</v>
      </c>
      <c r="F1285" s="15">
        <v>2.7570000000000001</v>
      </c>
      <c r="G1285" s="16">
        <f t="shared" si="55"/>
        <v>2.7570000000000001</v>
      </c>
      <c r="H1285" s="17" t="str">
        <f t="shared" si="56"/>
        <v>CONFORME</v>
      </c>
      <c r="I1285" s="18"/>
    </row>
    <row r="1286" spans="1:9" x14ac:dyDescent="0.25">
      <c r="A1286" s="10" t="s">
        <v>6</v>
      </c>
      <c r="B1286" s="10" t="s">
        <v>2490</v>
      </c>
      <c r="C1286" s="10" t="s">
        <v>2491</v>
      </c>
      <c r="D1286" s="11">
        <v>10</v>
      </c>
      <c r="E1286" s="11">
        <v>10</v>
      </c>
      <c r="F1286" s="11">
        <v>1.06</v>
      </c>
      <c r="G1286" s="12">
        <f t="shared" si="55"/>
        <v>1.0740000000000001</v>
      </c>
      <c r="H1286" s="11" t="str">
        <f t="shared" si="56"/>
        <v>REVISAR</v>
      </c>
      <c r="I1286" s="21"/>
    </row>
    <row r="1287" spans="1:9" x14ac:dyDescent="0.25">
      <c r="A1287" s="14" t="s">
        <v>6</v>
      </c>
      <c r="B1287" s="14" t="s">
        <v>2492</v>
      </c>
      <c r="C1287" s="14" t="s">
        <v>2493</v>
      </c>
      <c r="D1287" s="15">
        <v>2</v>
      </c>
      <c r="E1287" s="15">
        <v>2</v>
      </c>
      <c r="F1287" s="15">
        <v>1.0549999999999999</v>
      </c>
      <c r="G1287" s="16">
        <f t="shared" si="55"/>
        <v>1.0549999999999999</v>
      </c>
      <c r="H1287" s="15" t="str">
        <f t="shared" si="56"/>
        <v>CONFORME</v>
      </c>
      <c r="I1287" s="23"/>
    </row>
    <row r="1288" spans="1:9" x14ac:dyDescent="0.25">
      <c r="A1288" s="10" t="s">
        <v>6</v>
      </c>
      <c r="B1288" s="10" t="s">
        <v>9078</v>
      </c>
      <c r="C1288" s="10" t="s">
        <v>9079</v>
      </c>
      <c r="D1288" s="11">
        <v>1</v>
      </c>
      <c r="E1288" s="11">
        <v>1</v>
      </c>
      <c r="F1288" s="11">
        <v>0.64600000000000002</v>
      </c>
      <c r="G1288" s="12">
        <f>VLOOKUP(B1288,PESOS,3,FALSE)</f>
        <v>0.64600000000000002</v>
      </c>
      <c r="H1288" s="19" t="str">
        <f t="shared" si="56"/>
        <v>CONFORME</v>
      </c>
      <c r="I1288" s="20"/>
    </row>
    <row r="1289" spans="1:9" x14ac:dyDescent="0.25">
      <c r="A1289" s="14" t="s">
        <v>6</v>
      </c>
      <c r="B1289" s="14" t="s">
        <v>2494</v>
      </c>
      <c r="C1289" s="14" t="s">
        <v>2495</v>
      </c>
      <c r="D1289" s="15">
        <v>2</v>
      </c>
      <c r="E1289" s="15">
        <v>2</v>
      </c>
      <c r="F1289" s="15">
        <v>0</v>
      </c>
      <c r="G1289" s="16">
        <f>VLOOKUP(B1289,DATAPESOS,6,FALSE)</f>
        <v>6.282</v>
      </c>
      <c r="H1289" s="17" t="str">
        <f t="shared" si="56"/>
        <v>REVISAR</v>
      </c>
      <c r="I1289" s="18"/>
    </row>
    <row r="1290" spans="1:9" x14ac:dyDescent="0.25">
      <c r="A1290" s="10" t="s">
        <v>6</v>
      </c>
      <c r="B1290" s="10" t="s">
        <v>9080</v>
      </c>
      <c r="C1290" s="10" t="s">
        <v>9081</v>
      </c>
      <c r="D1290" s="11">
        <v>1</v>
      </c>
      <c r="E1290" s="11">
        <v>1</v>
      </c>
      <c r="F1290" s="11">
        <v>6.1280000000000001</v>
      </c>
      <c r="G1290" s="12">
        <f>VLOOKUP(B1290,DATAPESOS,6,FALSE)</f>
        <v>6.1280000000000001</v>
      </c>
      <c r="H1290" s="19" t="str">
        <f t="shared" si="56"/>
        <v>CONFORME</v>
      </c>
      <c r="I1290" s="20"/>
    </row>
    <row r="1291" spans="1:9" x14ac:dyDescent="0.25">
      <c r="A1291" s="14" t="s">
        <v>6</v>
      </c>
      <c r="B1291" s="14" t="s">
        <v>2496</v>
      </c>
      <c r="C1291" s="14" t="s">
        <v>2497</v>
      </c>
      <c r="D1291" s="15">
        <v>9</v>
      </c>
      <c r="E1291" s="15">
        <v>9</v>
      </c>
      <c r="F1291" s="15">
        <v>0</v>
      </c>
      <c r="G1291" s="16">
        <f>VLOOKUP(B1291,DATAPESOS,6,FALSE)</f>
        <v>6.4180000000000001</v>
      </c>
      <c r="H1291" s="17" t="str">
        <f t="shared" si="56"/>
        <v>REVISAR</v>
      </c>
      <c r="I1291" s="18"/>
    </row>
    <row r="1292" spans="1:9" x14ac:dyDescent="0.25">
      <c r="A1292" s="10" t="s">
        <v>6</v>
      </c>
      <c r="B1292" s="10" t="s">
        <v>2498</v>
      </c>
      <c r="C1292" s="10" t="s">
        <v>2499</v>
      </c>
      <c r="D1292" s="11">
        <v>8</v>
      </c>
      <c r="E1292" s="11">
        <v>8</v>
      </c>
      <c r="F1292" s="11">
        <v>1.5429999999999999</v>
      </c>
      <c r="G1292" s="12">
        <f>VLOOKUP(B1292,DATAPESOS,6,FALSE)</f>
        <v>1.5429999999999999</v>
      </c>
      <c r="H1292" s="19" t="str">
        <f t="shared" si="56"/>
        <v>CONFORME</v>
      </c>
      <c r="I1292" s="20"/>
    </row>
    <row r="1293" spans="1:9" x14ac:dyDescent="0.25">
      <c r="A1293" s="14" t="s">
        <v>6</v>
      </c>
      <c r="B1293" s="14" t="s">
        <v>2500</v>
      </c>
      <c r="C1293" s="14" t="s">
        <v>2501</v>
      </c>
      <c r="D1293" s="15">
        <v>2</v>
      </c>
      <c r="E1293" s="15">
        <v>2</v>
      </c>
      <c r="F1293" s="15">
        <v>0</v>
      </c>
      <c r="G1293" s="16">
        <f>VLOOKUP(B1293,PESOS,3,FALSE)</f>
        <v>7.218</v>
      </c>
      <c r="H1293" s="17" t="str">
        <f t="shared" si="56"/>
        <v>REVISAR</v>
      </c>
      <c r="I1293" s="18"/>
    </row>
    <row r="1294" spans="1:9" x14ac:dyDescent="0.25">
      <c r="A1294" s="10" t="s">
        <v>6</v>
      </c>
      <c r="B1294" s="10" t="s">
        <v>9082</v>
      </c>
      <c r="C1294" s="10" t="s">
        <v>9083</v>
      </c>
      <c r="D1294" s="11">
        <v>3</v>
      </c>
      <c r="E1294" s="11">
        <v>3</v>
      </c>
      <c r="F1294" s="11">
        <v>0.999</v>
      </c>
      <c r="G1294" s="12">
        <f>VLOOKUP(B1294,DATAPESOS,6,FALSE)</f>
        <v>0.999</v>
      </c>
      <c r="H1294" s="19" t="str">
        <f t="shared" si="56"/>
        <v>CONFORME</v>
      </c>
      <c r="I1294" s="20"/>
    </row>
    <row r="1295" spans="1:9" x14ac:dyDescent="0.25">
      <c r="A1295" s="14" t="s">
        <v>6</v>
      </c>
      <c r="B1295" s="14" t="s">
        <v>2502</v>
      </c>
      <c r="C1295" s="14" t="s">
        <v>2503</v>
      </c>
      <c r="D1295" s="15">
        <v>15</v>
      </c>
      <c r="E1295" s="15">
        <v>15</v>
      </c>
      <c r="F1295" s="15">
        <v>1.125</v>
      </c>
      <c r="G1295" s="16">
        <f>VLOOKUP(B1295,DATAPESOS,6,FALSE)</f>
        <v>1.125</v>
      </c>
      <c r="H1295" s="17" t="str">
        <f t="shared" si="56"/>
        <v>CONFORME</v>
      </c>
      <c r="I1295" s="18"/>
    </row>
    <row r="1296" spans="1:9" x14ac:dyDescent="0.25">
      <c r="A1296" s="10" t="s">
        <v>6</v>
      </c>
      <c r="B1296" s="10" t="s">
        <v>2504</v>
      </c>
      <c r="C1296" s="10" t="s">
        <v>2505</v>
      </c>
      <c r="D1296" s="11">
        <v>1</v>
      </c>
      <c r="E1296" s="11">
        <v>1</v>
      </c>
      <c r="F1296" s="11">
        <v>2.2879999999999998</v>
      </c>
      <c r="G1296" s="12">
        <f>VLOOKUP(B1296,PESOS,3,FALSE)</f>
        <v>2.2879999999999998</v>
      </c>
      <c r="H1296" s="19" t="str">
        <f t="shared" si="56"/>
        <v>CONFORME</v>
      </c>
      <c r="I1296" s="20"/>
    </row>
    <row r="1297" spans="1:9" x14ac:dyDescent="0.25">
      <c r="A1297" s="14" t="s">
        <v>6</v>
      </c>
      <c r="B1297" s="14" t="s">
        <v>2506</v>
      </c>
      <c r="C1297" s="14" t="s">
        <v>2507</v>
      </c>
      <c r="D1297" s="15">
        <v>4</v>
      </c>
      <c r="E1297" s="15">
        <v>4</v>
      </c>
      <c r="F1297" s="15">
        <v>1.1639999999999999</v>
      </c>
      <c r="G1297" s="16">
        <f t="shared" ref="G1297:G1302" si="57">VLOOKUP(B1297,DATAPESOS,6,FALSE)</f>
        <v>1.1639999999999999</v>
      </c>
      <c r="H1297" s="17" t="str">
        <f t="shared" si="56"/>
        <v>CONFORME</v>
      </c>
      <c r="I1297" s="18"/>
    </row>
    <row r="1298" spans="1:9" x14ac:dyDescent="0.25">
      <c r="A1298" s="10" t="s">
        <v>6</v>
      </c>
      <c r="B1298" s="10" t="s">
        <v>2508</v>
      </c>
      <c r="C1298" s="10" t="s">
        <v>2509</v>
      </c>
      <c r="D1298" s="11">
        <v>5</v>
      </c>
      <c r="E1298" s="11">
        <v>5</v>
      </c>
      <c r="F1298" s="11">
        <v>0.64100000000000001</v>
      </c>
      <c r="G1298" s="12">
        <f t="shared" si="57"/>
        <v>0.64100000000000001</v>
      </c>
      <c r="H1298" s="19" t="str">
        <f t="shared" si="56"/>
        <v>CONFORME</v>
      </c>
      <c r="I1298" s="20"/>
    </row>
    <row r="1299" spans="1:9" x14ac:dyDescent="0.25">
      <c r="A1299" s="14" t="s">
        <v>6</v>
      </c>
      <c r="B1299" s="14" t="s">
        <v>2510</v>
      </c>
      <c r="C1299" s="14" t="s">
        <v>2511</v>
      </c>
      <c r="D1299" s="15">
        <v>204</v>
      </c>
      <c r="E1299" s="15">
        <v>204</v>
      </c>
      <c r="F1299" s="15">
        <v>1.0549999999999999</v>
      </c>
      <c r="G1299" s="16">
        <f t="shared" si="57"/>
        <v>1.0549999999999999</v>
      </c>
      <c r="H1299" s="17" t="str">
        <f t="shared" si="56"/>
        <v>CONFORME</v>
      </c>
      <c r="I1299" s="18"/>
    </row>
    <row r="1300" spans="1:9" x14ac:dyDescent="0.25">
      <c r="A1300" s="10" t="s">
        <v>6</v>
      </c>
      <c r="B1300" s="10" t="s">
        <v>2512</v>
      </c>
      <c r="C1300" s="10" t="s">
        <v>2513</v>
      </c>
      <c r="D1300" s="11">
        <v>25</v>
      </c>
      <c r="E1300" s="11">
        <v>25</v>
      </c>
      <c r="F1300" s="11">
        <v>0.82499999999999996</v>
      </c>
      <c r="G1300" s="12">
        <f t="shared" si="57"/>
        <v>0.82499999999999996</v>
      </c>
      <c r="H1300" s="19" t="str">
        <f t="shared" si="56"/>
        <v>CONFORME</v>
      </c>
      <c r="I1300" s="20"/>
    </row>
    <row r="1301" spans="1:9" x14ac:dyDescent="0.25">
      <c r="A1301" s="14" t="s">
        <v>6</v>
      </c>
      <c r="B1301" s="14" t="s">
        <v>2514</v>
      </c>
      <c r="C1301" s="14" t="s">
        <v>2515</v>
      </c>
      <c r="D1301" s="15">
        <v>30</v>
      </c>
      <c r="E1301" s="15">
        <v>30</v>
      </c>
      <c r="F1301" s="15">
        <v>0.99299999999999999</v>
      </c>
      <c r="G1301" s="16">
        <f t="shared" si="57"/>
        <v>0.99299999999999999</v>
      </c>
      <c r="H1301" s="17" t="str">
        <f t="shared" si="56"/>
        <v>CONFORME</v>
      </c>
      <c r="I1301" s="18"/>
    </row>
    <row r="1302" spans="1:9" x14ac:dyDescent="0.25">
      <c r="A1302" s="10" t="s">
        <v>6</v>
      </c>
      <c r="B1302" s="10" t="s">
        <v>2516</v>
      </c>
      <c r="C1302" s="10" t="s">
        <v>2517</v>
      </c>
      <c r="D1302" s="11">
        <v>25</v>
      </c>
      <c r="E1302" s="11">
        <v>25</v>
      </c>
      <c r="F1302" s="11">
        <v>1.9430000000000001</v>
      </c>
      <c r="G1302" s="12">
        <f t="shared" si="57"/>
        <v>1.9430000000000001</v>
      </c>
      <c r="H1302" s="19" t="str">
        <f t="shared" si="56"/>
        <v>CONFORME</v>
      </c>
      <c r="I1302" s="20"/>
    </row>
    <row r="1303" spans="1:9" x14ac:dyDescent="0.25">
      <c r="A1303" s="14" t="s">
        <v>6</v>
      </c>
      <c r="B1303" s="14" t="s">
        <v>2518</v>
      </c>
      <c r="C1303" s="14" t="s">
        <v>2519</v>
      </c>
      <c r="D1303" s="15">
        <v>1</v>
      </c>
      <c r="E1303" s="15">
        <v>1</v>
      </c>
      <c r="F1303" s="15">
        <v>1.0129999999999999</v>
      </c>
      <c r="G1303" s="16">
        <f>VLOOKUP(B1303,PESOS,3,FALSE)</f>
        <v>1.0129999999999999</v>
      </c>
      <c r="H1303" s="17" t="str">
        <f t="shared" si="56"/>
        <v>CONFORME</v>
      </c>
      <c r="I1303" s="18"/>
    </row>
    <row r="1304" spans="1:9" x14ac:dyDescent="0.25">
      <c r="A1304" s="10" t="s">
        <v>6</v>
      </c>
      <c r="B1304" s="10" t="s">
        <v>2520</v>
      </c>
      <c r="C1304" s="10" t="s">
        <v>2521</v>
      </c>
      <c r="D1304" s="11">
        <v>4</v>
      </c>
      <c r="E1304" s="11">
        <v>4</v>
      </c>
      <c r="F1304" s="11">
        <v>6.4969999999999999</v>
      </c>
      <c r="G1304" s="12">
        <f t="shared" ref="G1304:G1312" si="58">VLOOKUP(B1304,DATAPESOS,6,FALSE)</f>
        <v>6.4969999999999999</v>
      </c>
      <c r="H1304" s="19" t="str">
        <f t="shared" si="56"/>
        <v>CONFORME</v>
      </c>
      <c r="I1304" s="20"/>
    </row>
    <row r="1305" spans="1:9" x14ac:dyDescent="0.25">
      <c r="A1305" s="14" t="s">
        <v>6</v>
      </c>
      <c r="B1305" s="14" t="s">
        <v>9084</v>
      </c>
      <c r="C1305" s="14" t="s">
        <v>9085</v>
      </c>
      <c r="D1305" s="15">
        <v>2</v>
      </c>
      <c r="E1305" s="15">
        <v>2</v>
      </c>
      <c r="F1305" s="15">
        <v>0.57699999999999996</v>
      </c>
      <c r="G1305" s="16">
        <f t="shared" si="58"/>
        <v>0.57699999999999996</v>
      </c>
      <c r="H1305" s="17" t="str">
        <f t="shared" si="56"/>
        <v>CONFORME</v>
      </c>
      <c r="I1305" s="18"/>
    </row>
    <row r="1306" spans="1:9" x14ac:dyDescent="0.25">
      <c r="A1306" s="10" t="s">
        <v>6</v>
      </c>
      <c r="B1306" s="10" t="s">
        <v>2522</v>
      </c>
      <c r="C1306" s="10" t="s">
        <v>2523</v>
      </c>
      <c r="D1306" s="11">
        <v>5</v>
      </c>
      <c r="E1306" s="11">
        <v>5</v>
      </c>
      <c r="F1306" s="11">
        <v>0</v>
      </c>
      <c r="G1306" s="12">
        <f t="shared" si="58"/>
        <v>6.2190000000000003</v>
      </c>
      <c r="H1306" s="19" t="str">
        <f t="shared" si="56"/>
        <v>REVISAR</v>
      </c>
      <c r="I1306" s="20"/>
    </row>
    <row r="1307" spans="1:9" x14ac:dyDescent="0.25">
      <c r="A1307" s="14" t="s">
        <v>6</v>
      </c>
      <c r="B1307" s="14" t="s">
        <v>2524</v>
      </c>
      <c r="C1307" s="14" t="s">
        <v>2525</v>
      </c>
      <c r="D1307" s="15">
        <v>10</v>
      </c>
      <c r="E1307" s="15">
        <v>10</v>
      </c>
      <c r="F1307" s="15">
        <v>0</v>
      </c>
      <c r="G1307" s="16">
        <f t="shared" si="58"/>
        <v>1.869</v>
      </c>
      <c r="H1307" s="17" t="str">
        <f t="shared" si="56"/>
        <v>REVISAR</v>
      </c>
      <c r="I1307" s="18"/>
    </row>
    <row r="1308" spans="1:9" x14ac:dyDescent="0.25">
      <c r="A1308" s="10" t="s">
        <v>6</v>
      </c>
      <c r="B1308" s="10" t="s">
        <v>2526</v>
      </c>
      <c r="C1308" s="10" t="s">
        <v>2527</v>
      </c>
      <c r="D1308" s="11">
        <v>83</v>
      </c>
      <c r="E1308" s="11">
        <v>83</v>
      </c>
      <c r="F1308" s="11">
        <v>0.6</v>
      </c>
      <c r="G1308" s="12">
        <f t="shared" si="58"/>
        <v>0.61199999999999999</v>
      </c>
      <c r="H1308" s="11" t="str">
        <f t="shared" si="56"/>
        <v>REVISAR</v>
      </c>
      <c r="I1308" s="21"/>
    </row>
    <row r="1309" spans="1:9" x14ac:dyDescent="0.25">
      <c r="A1309" s="14" t="s">
        <v>6</v>
      </c>
      <c r="B1309" s="14" t="s">
        <v>2528</v>
      </c>
      <c r="C1309" s="14" t="s">
        <v>2529</v>
      </c>
      <c r="D1309" s="15">
        <v>25</v>
      </c>
      <c r="E1309" s="15">
        <v>25</v>
      </c>
      <c r="F1309" s="15">
        <v>3.8879999999999999</v>
      </c>
      <c r="G1309" s="16">
        <f t="shared" si="58"/>
        <v>3.8879999999999999</v>
      </c>
      <c r="H1309" s="15" t="str">
        <f t="shared" si="56"/>
        <v>CONFORME</v>
      </c>
      <c r="I1309" s="23"/>
    </row>
    <row r="1310" spans="1:9" x14ac:dyDescent="0.25">
      <c r="A1310" s="10" t="s">
        <v>6</v>
      </c>
      <c r="B1310" s="10" t="s">
        <v>2530</v>
      </c>
      <c r="C1310" s="10" t="s">
        <v>2531</v>
      </c>
      <c r="D1310" s="11">
        <v>22</v>
      </c>
      <c r="E1310" s="11">
        <v>22</v>
      </c>
      <c r="F1310" s="11">
        <v>0.65100000000000002</v>
      </c>
      <c r="G1310" s="12">
        <f t="shared" si="58"/>
        <v>0.65100000000000002</v>
      </c>
      <c r="H1310" s="19" t="str">
        <f t="shared" si="56"/>
        <v>CONFORME</v>
      </c>
      <c r="I1310" s="20"/>
    </row>
    <row r="1311" spans="1:9" x14ac:dyDescent="0.25">
      <c r="A1311" s="14" t="s">
        <v>6</v>
      </c>
      <c r="B1311" s="14" t="s">
        <v>2532</v>
      </c>
      <c r="C1311" s="14" t="s">
        <v>2533</v>
      </c>
      <c r="D1311" s="15">
        <v>30</v>
      </c>
      <c r="E1311" s="15">
        <v>30</v>
      </c>
      <c r="F1311" s="15">
        <v>1.022</v>
      </c>
      <c r="G1311" s="16">
        <f t="shared" si="58"/>
        <v>1.022</v>
      </c>
      <c r="H1311" s="17" t="str">
        <f t="shared" si="56"/>
        <v>CONFORME</v>
      </c>
      <c r="I1311" s="18"/>
    </row>
    <row r="1312" spans="1:9" x14ac:dyDescent="0.25">
      <c r="A1312" s="10" t="s">
        <v>6</v>
      </c>
      <c r="B1312" s="10" t="s">
        <v>2534</v>
      </c>
      <c r="C1312" s="10" t="s">
        <v>2535</v>
      </c>
      <c r="D1312" s="11">
        <v>367</v>
      </c>
      <c r="E1312" s="11">
        <v>367</v>
      </c>
      <c r="F1312" s="11">
        <v>0.65400000000000003</v>
      </c>
      <c r="G1312" s="12">
        <f t="shared" si="58"/>
        <v>0.65400000000000003</v>
      </c>
      <c r="H1312" s="19" t="str">
        <f t="shared" si="56"/>
        <v>CONFORME</v>
      </c>
      <c r="I1312" s="20"/>
    </row>
    <row r="1313" spans="1:9" x14ac:dyDescent="0.25">
      <c r="A1313" s="14" t="s">
        <v>6</v>
      </c>
      <c r="B1313" s="14" t="s">
        <v>2536</v>
      </c>
      <c r="C1313" s="14" t="s">
        <v>2537</v>
      </c>
      <c r="D1313" s="15">
        <v>1</v>
      </c>
      <c r="E1313" s="15">
        <v>1</v>
      </c>
      <c r="F1313" s="15">
        <v>3.9380000000000002</v>
      </c>
      <c r="G1313" s="16">
        <f>VLOOKUP(B1313,PESOS,3,FALSE)</f>
        <v>3.9380000000000002</v>
      </c>
      <c r="H1313" s="17" t="str">
        <f t="shared" si="56"/>
        <v>CONFORME</v>
      </c>
      <c r="I1313" s="18"/>
    </row>
    <row r="1314" spans="1:9" x14ac:dyDescent="0.25">
      <c r="A1314" s="10" t="s">
        <v>6</v>
      </c>
      <c r="B1314" s="10" t="s">
        <v>2538</v>
      </c>
      <c r="C1314" s="10" t="s">
        <v>2539</v>
      </c>
      <c r="D1314" s="11">
        <v>37</v>
      </c>
      <c r="E1314" s="11">
        <v>37</v>
      </c>
      <c r="F1314" s="11">
        <v>3.968</v>
      </c>
      <c r="G1314" s="12">
        <f t="shared" ref="G1314:G1328" si="59">VLOOKUP(B1314,DATAPESOS,6,FALSE)</f>
        <v>3.968</v>
      </c>
      <c r="H1314" s="19" t="str">
        <f t="shared" si="56"/>
        <v>CONFORME</v>
      </c>
      <c r="I1314" s="20"/>
    </row>
    <row r="1315" spans="1:9" x14ac:dyDescent="0.25">
      <c r="A1315" s="14" t="s">
        <v>6</v>
      </c>
      <c r="B1315" s="14" t="s">
        <v>2540</v>
      </c>
      <c r="C1315" s="14" t="s">
        <v>2541</v>
      </c>
      <c r="D1315" s="15">
        <v>7</v>
      </c>
      <c r="E1315" s="15">
        <v>7</v>
      </c>
      <c r="F1315" s="15">
        <v>0.71499999999999997</v>
      </c>
      <c r="G1315" s="16">
        <f t="shared" si="59"/>
        <v>0.71499999999999997</v>
      </c>
      <c r="H1315" s="17" t="str">
        <f t="shared" si="56"/>
        <v>CONFORME</v>
      </c>
      <c r="I1315" s="18"/>
    </row>
    <row r="1316" spans="1:9" x14ac:dyDescent="0.25">
      <c r="A1316" s="10" t="s">
        <v>6</v>
      </c>
      <c r="B1316" s="10" t="s">
        <v>2542</v>
      </c>
      <c r="C1316" s="10" t="s">
        <v>2543</v>
      </c>
      <c r="D1316" s="11">
        <v>52</v>
      </c>
      <c r="E1316" s="11">
        <v>52</v>
      </c>
      <c r="F1316" s="11">
        <v>0.70899999999999996</v>
      </c>
      <c r="G1316" s="12">
        <f t="shared" si="59"/>
        <v>0.70899999999999996</v>
      </c>
      <c r="H1316" s="19" t="str">
        <f t="shared" si="56"/>
        <v>CONFORME</v>
      </c>
      <c r="I1316" s="20"/>
    </row>
    <row r="1317" spans="1:9" x14ac:dyDescent="0.25">
      <c r="A1317" s="14" t="s">
        <v>6</v>
      </c>
      <c r="B1317" s="14" t="s">
        <v>9086</v>
      </c>
      <c r="C1317" s="14" t="s">
        <v>9087</v>
      </c>
      <c r="D1317" s="15">
        <v>1</v>
      </c>
      <c r="E1317" s="15">
        <v>1</v>
      </c>
      <c r="F1317" s="15">
        <v>0.72899999999999998</v>
      </c>
      <c r="G1317" s="16">
        <f t="shared" si="59"/>
        <v>0.72899999999999998</v>
      </c>
      <c r="H1317" s="17" t="str">
        <f t="shared" si="56"/>
        <v>CONFORME</v>
      </c>
      <c r="I1317" s="18"/>
    </row>
    <row r="1318" spans="1:9" x14ac:dyDescent="0.25">
      <c r="A1318" s="10" t="s">
        <v>6</v>
      </c>
      <c r="B1318" s="10" t="s">
        <v>2544</v>
      </c>
      <c r="C1318" s="10" t="s">
        <v>2545</v>
      </c>
      <c r="D1318" s="11">
        <v>3</v>
      </c>
      <c r="E1318" s="11">
        <v>3</v>
      </c>
      <c r="F1318" s="11">
        <v>0.92800000000000005</v>
      </c>
      <c r="G1318" s="12">
        <f t="shared" si="59"/>
        <v>0.92800000000000005</v>
      </c>
      <c r="H1318" s="19" t="str">
        <f t="shared" si="56"/>
        <v>CONFORME</v>
      </c>
      <c r="I1318" s="20"/>
    </row>
    <row r="1319" spans="1:9" x14ac:dyDescent="0.25">
      <c r="A1319" s="14" t="s">
        <v>6</v>
      </c>
      <c r="B1319" s="14" t="s">
        <v>2546</v>
      </c>
      <c r="C1319" s="14" t="s">
        <v>2547</v>
      </c>
      <c r="D1319" s="15">
        <v>17</v>
      </c>
      <c r="E1319" s="15">
        <v>17</v>
      </c>
      <c r="F1319" s="15">
        <v>0.82399999999999995</v>
      </c>
      <c r="G1319" s="16">
        <f t="shared" si="59"/>
        <v>0.82399999999999995</v>
      </c>
      <c r="H1319" s="17" t="str">
        <f t="shared" si="56"/>
        <v>CONFORME</v>
      </c>
      <c r="I1319" s="18"/>
    </row>
    <row r="1320" spans="1:9" x14ac:dyDescent="0.25">
      <c r="A1320" s="10" t="s">
        <v>6</v>
      </c>
      <c r="B1320" s="10" t="s">
        <v>2548</v>
      </c>
      <c r="C1320" s="10" t="s">
        <v>2549</v>
      </c>
      <c r="D1320" s="11">
        <v>28</v>
      </c>
      <c r="E1320" s="11">
        <v>28</v>
      </c>
      <c r="F1320" s="11">
        <v>0.86299999999999999</v>
      </c>
      <c r="G1320" s="12">
        <f t="shared" si="59"/>
        <v>0.86299999999999999</v>
      </c>
      <c r="H1320" s="19" t="str">
        <f t="shared" si="56"/>
        <v>CONFORME</v>
      </c>
      <c r="I1320" s="20"/>
    </row>
    <row r="1321" spans="1:9" x14ac:dyDescent="0.25">
      <c r="A1321" s="14" t="s">
        <v>6</v>
      </c>
      <c r="B1321" s="14" t="s">
        <v>2550</v>
      </c>
      <c r="C1321" s="14" t="s">
        <v>2551</v>
      </c>
      <c r="D1321" s="15">
        <v>107</v>
      </c>
      <c r="E1321" s="15">
        <v>107</v>
      </c>
      <c r="F1321" s="15">
        <v>0.81699999999999995</v>
      </c>
      <c r="G1321" s="16">
        <f t="shared" si="59"/>
        <v>0.81699999999999995</v>
      </c>
      <c r="H1321" s="17" t="str">
        <f t="shared" si="56"/>
        <v>CONFORME</v>
      </c>
      <c r="I1321" s="18"/>
    </row>
    <row r="1322" spans="1:9" x14ac:dyDescent="0.25">
      <c r="A1322" s="10" t="s">
        <v>6</v>
      </c>
      <c r="B1322" s="10" t="s">
        <v>2552</v>
      </c>
      <c r="C1322" s="10" t="s">
        <v>2553</v>
      </c>
      <c r="D1322" s="11">
        <v>64</v>
      </c>
      <c r="E1322" s="11">
        <v>64</v>
      </c>
      <c r="F1322" s="11">
        <v>0</v>
      </c>
      <c r="G1322" s="12">
        <f t="shared" si="59"/>
        <v>1.6659999999999999</v>
      </c>
      <c r="H1322" s="19" t="str">
        <f t="shared" si="56"/>
        <v>REVISAR</v>
      </c>
      <c r="I1322" s="20"/>
    </row>
    <row r="1323" spans="1:9" x14ac:dyDescent="0.25">
      <c r="A1323" s="14" t="s">
        <v>6</v>
      </c>
      <c r="B1323" s="14" t="s">
        <v>2554</v>
      </c>
      <c r="C1323" s="14" t="s">
        <v>2555</v>
      </c>
      <c r="D1323" s="15">
        <v>5</v>
      </c>
      <c r="E1323" s="15">
        <v>5</v>
      </c>
      <c r="F1323" s="15">
        <v>0</v>
      </c>
      <c r="G1323" s="16">
        <f t="shared" si="59"/>
        <v>0.86199999999999999</v>
      </c>
      <c r="H1323" s="17" t="str">
        <f t="shared" si="56"/>
        <v>REVISAR</v>
      </c>
      <c r="I1323" s="18"/>
    </row>
    <row r="1324" spans="1:9" x14ac:dyDescent="0.25">
      <c r="A1324" s="10" t="s">
        <v>6</v>
      </c>
      <c r="B1324" s="10" t="s">
        <v>2556</v>
      </c>
      <c r="C1324" s="10" t="s">
        <v>2557</v>
      </c>
      <c r="D1324" s="11">
        <v>2</v>
      </c>
      <c r="E1324" s="11">
        <v>2</v>
      </c>
      <c r="F1324" s="11">
        <v>0</v>
      </c>
      <c r="G1324" s="12">
        <f t="shared" si="59"/>
        <v>0.61799999999999999</v>
      </c>
      <c r="H1324" s="19" t="str">
        <f t="shared" si="56"/>
        <v>REVISAR</v>
      </c>
      <c r="I1324" s="20"/>
    </row>
    <row r="1325" spans="1:9" x14ac:dyDescent="0.25">
      <c r="A1325" s="14" t="s">
        <v>6</v>
      </c>
      <c r="B1325" s="14" t="s">
        <v>9088</v>
      </c>
      <c r="C1325" s="14" t="s">
        <v>9089</v>
      </c>
      <c r="D1325" s="15">
        <v>6</v>
      </c>
      <c r="E1325" s="15">
        <v>6</v>
      </c>
      <c r="F1325" s="15">
        <v>0.56699999999999995</v>
      </c>
      <c r="G1325" s="16">
        <f t="shared" si="59"/>
        <v>0.56699999999999995</v>
      </c>
      <c r="H1325" s="17" t="str">
        <f t="shared" si="56"/>
        <v>CONFORME</v>
      </c>
      <c r="I1325" s="18"/>
    </row>
    <row r="1326" spans="1:9" x14ac:dyDescent="0.25">
      <c r="A1326" s="10" t="s">
        <v>6</v>
      </c>
      <c r="B1326" s="10" t="s">
        <v>2558</v>
      </c>
      <c r="C1326" s="10" t="s">
        <v>2559</v>
      </c>
      <c r="D1326" s="11">
        <v>6</v>
      </c>
      <c r="E1326" s="11">
        <v>6</v>
      </c>
      <c r="F1326" s="11">
        <v>0.57499999999999996</v>
      </c>
      <c r="G1326" s="12">
        <f t="shared" si="59"/>
        <v>0.57499999999999996</v>
      </c>
      <c r="H1326" s="19" t="str">
        <f t="shared" si="56"/>
        <v>CONFORME</v>
      </c>
      <c r="I1326" s="20"/>
    </row>
    <row r="1327" spans="1:9" x14ac:dyDescent="0.25">
      <c r="A1327" s="14" t="s">
        <v>6</v>
      </c>
      <c r="B1327" s="14" t="s">
        <v>2560</v>
      </c>
      <c r="C1327" s="14" t="s">
        <v>2561</v>
      </c>
      <c r="D1327" s="15">
        <v>6</v>
      </c>
      <c r="E1327" s="15">
        <v>6</v>
      </c>
      <c r="F1327" s="15">
        <v>0.6</v>
      </c>
      <c r="G1327" s="16">
        <f t="shared" si="59"/>
        <v>0.60399999999999998</v>
      </c>
      <c r="H1327" s="15" t="str">
        <f t="shared" si="56"/>
        <v>REVISAR</v>
      </c>
      <c r="I1327" s="22"/>
    </row>
    <row r="1328" spans="1:9" x14ac:dyDescent="0.25">
      <c r="A1328" s="10" t="s">
        <v>6</v>
      </c>
      <c r="B1328" s="10" t="s">
        <v>2562</v>
      </c>
      <c r="C1328" s="10" t="s">
        <v>2563</v>
      </c>
      <c r="D1328" s="11">
        <v>9</v>
      </c>
      <c r="E1328" s="11">
        <v>9</v>
      </c>
      <c r="F1328" s="11">
        <v>0</v>
      </c>
      <c r="G1328" s="12">
        <f t="shared" si="59"/>
        <v>0.85099999999999998</v>
      </c>
      <c r="H1328" s="11" t="str">
        <f t="shared" si="56"/>
        <v>REVISAR</v>
      </c>
      <c r="I1328" s="13"/>
    </row>
    <row r="1329" spans="1:9" x14ac:dyDescent="0.25">
      <c r="A1329" s="14" t="s">
        <v>6</v>
      </c>
      <c r="B1329" s="14" t="s">
        <v>2564</v>
      </c>
      <c r="C1329" s="14" t="s">
        <v>2565</v>
      </c>
      <c r="D1329" s="15">
        <v>1</v>
      </c>
      <c r="E1329" s="15">
        <v>1</v>
      </c>
      <c r="F1329" s="15">
        <v>0</v>
      </c>
      <c r="G1329" s="16">
        <f>VLOOKUP(B1329,PESOS,3,FALSE)</f>
        <v>1.052</v>
      </c>
      <c r="H1329" s="17" t="str">
        <f t="shared" si="56"/>
        <v>REVISAR</v>
      </c>
      <c r="I1329" s="18"/>
    </row>
    <row r="1330" spans="1:9" x14ac:dyDescent="0.25">
      <c r="A1330" s="10" t="s">
        <v>6</v>
      </c>
      <c r="B1330" s="10" t="s">
        <v>2566</v>
      </c>
      <c r="C1330" s="10" t="s">
        <v>2567</v>
      </c>
      <c r="D1330" s="11">
        <v>3</v>
      </c>
      <c r="E1330" s="11">
        <v>3</v>
      </c>
      <c r="F1330" s="11">
        <v>0.80500000000000005</v>
      </c>
      <c r="G1330" s="12">
        <f t="shared" ref="G1330:G1347" si="60">VLOOKUP(B1330,DATAPESOS,6,FALSE)</f>
        <v>0.80500000000000005</v>
      </c>
      <c r="H1330" s="19" t="str">
        <f t="shared" si="56"/>
        <v>CONFORME</v>
      </c>
      <c r="I1330" s="20"/>
    </row>
    <row r="1331" spans="1:9" x14ac:dyDescent="0.25">
      <c r="A1331" s="14" t="s">
        <v>6</v>
      </c>
      <c r="B1331" s="14" t="s">
        <v>2568</v>
      </c>
      <c r="C1331" s="14" t="s">
        <v>2569</v>
      </c>
      <c r="D1331" s="15">
        <v>5</v>
      </c>
      <c r="E1331" s="15">
        <v>5</v>
      </c>
      <c r="F1331" s="15">
        <v>0.85699999999999998</v>
      </c>
      <c r="G1331" s="16">
        <f t="shared" si="60"/>
        <v>0.85699999999999998</v>
      </c>
      <c r="H1331" s="17" t="str">
        <f t="shared" si="56"/>
        <v>CONFORME</v>
      </c>
      <c r="I1331" s="18"/>
    </row>
    <row r="1332" spans="1:9" x14ac:dyDescent="0.25">
      <c r="A1332" s="10" t="s">
        <v>6</v>
      </c>
      <c r="B1332" s="10" t="s">
        <v>2570</v>
      </c>
      <c r="C1332" s="10" t="s">
        <v>2571</v>
      </c>
      <c r="D1332" s="11">
        <v>7</v>
      </c>
      <c r="E1332" s="11">
        <v>7</v>
      </c>
      <c r="F1332" s="11">
        <v>0</v>
      </c>
      <c r="G1332" s="12">
        <f t="shared" si="60"/>
        <v>0.97199999999999998</v>
      </c>
      <c r="H1332" s="19" t="str">
        <f t="shared" si="56"/>
        <v>REVISAR</v>
      </c>
      <c r="I1332" s="20"/>
    </row>
    <row r="1333" spans="1:9" x14ac:dyDescent="0.25">
      <c r="A1333" s="14" t="s">
        <v>6</v>
      </c>
      <c r="B1333" s="14" t="s">
        <v>2572</v>
      </c>
      <c r="C1333" s="14" t="s">
        <v>2573</v>
      </c>
      <c r="D1333" s="15">
        <v>30</v>
      </c>
      <c r="E1333" s="15">
        <v>30</v>
      </c>
      <c r="F1333" s="15">
        <v>0.86399999999999999</v>
      </c>
      <c r="G1333" s="16">
        <f t="shared" si="60"/>
        <v>0.86399999999999999</v>
      </c>
      <c r="H1333" s="17" t="str">
        <f t="shared" si="56"/>
        <v>CONFORME</v>
      </c>
      <c r="I1333" s="18"/>
    </row>
    <row r="1334" spans="1:9" x14ac:dyDescent="0.25">
      <c r="A1334" s="10" t="s">
        <v>6</v>
      </c>
      <c r="B1334" s="10" t="s">
        <v>2574</v>
      </c>
      <c r="C1334" s="10" t="s">
        <v>2575</v>
      </c>
      <c r="D1334" s="11">
        <v>3</v>
      </c>
      <c r="E1334" s="11">
        <v>3</v>
      </c>
      <c r="F1334" s="11">
        <v>0.72799999999999998</v>
      </c>
      <c r="G1334" s="12">
        <f t="shared" si="60"/>
        <v>0.72799999999999998</v>
      </c>
      <c r="H1334" s="19" t="str">
        <f t="shared" si="56"/>
        <v>CONFORME</v>
      </c>
      <c r="I1334" s="20"/>
    </row>
    <row r="1335" spans="1:9" x14ac:dyDescent="0.25">
      <c r="A1335" s="14" t="s">
        <v>6</v>
      </c>
      <c r="B1335" s="14" t="s">
        <v>2576</v>
      </c>
      <c r="C1335" s="14" t="s">
        <v>2577</v>
      </c>
      <c r="D1335" s="15">
        <v>13</v>
      </c>
      <c r="E1335" s="15">
        <v>13</v>
      </c>
      <c r="F1335" s="15">
        <v>0</v>
      </c>
      <c r="G1335" s="16">
        <f t="shared" si="60"/>
        <v>0.83099999999999996</v>
      </c>
      <c r="H1335" s="17" t="str">
        <f t="shared" si="56"/>
        <v>REVISAR</v>
      </c>
      <c r="I1335" s="18"/>
    </row>
    <row r="1336" spans="1:9" x14ac:dyDescent="0.25">
      <c r="A1336" s="10" t="s">
        <v>6</v>
      </c>
      <c r="B1336" s="10" t="s">
        <v>2578</v>
      </c>
      <c r="C1336" s="10" t="s">
        <v>2579</v>
      </c>
      <c r="D1336" s="11">
        <v>15</v>
      </c>
      <c r="E1336" s="11">
        <v>15</v>
      </c>
      <c r="F1336" s="11">
        <v>0</v>
      </c>
      <c r="G1336" s="12">
        <f t="shared" si="60"/>
        <v>0.68200000000000005</v>
      </c>
      <c r="H1336" s="19" t="str">
        <f t="shared" si="56"/>
        <v>REVISAR</v>
      </c>
      <c r="I1336" s="20"/>
    </row>
    <row r="1337" spans="1:9" x14ac:dyDescent="0.25">
      <c r="A1337" s="14" t="s">
        <v>6</v>
      </c>
      <c r="B1337" s="14" t="s">
        <v>2580</v>
      </c>
      <c r="C1337" s="14" t="s">
        <v>2581</v>
      </c>
      <c r="D1337" s="15">
        <v>20</v>
      </c>
      <c r="E1337" s="15">
        <v>20</v>
      </c>
      <c r="F1337" s="15">
        <v>0.76200000000000001</v>
      </c>
      <c r="G1337" s="16">
        <f t="shared" si="60"/>
        <v>0.76200000000000001</v>
      </c>
      <c r="H1337" s="17" t="str">
        <f t="shared" si="56"/>
        <v>CONFORME</v>
      </c>
      <c r="I1337" s="18"/>
    </row>
    <row r="1338" spans="1:9" x14ac:dyDescent="0.25">
      <c r="A1338" s="10" t="s">
        <v>6</v>
      </c>
      <c r="B1338" s="10" t="s">
        <v>2582</v>
      </c>
      <c r="C1338" s="10" t="s">
        <v>2583</v>
      </c>
      <c r="D1338" s="11">
        <v>50</v>
      </c>
      <c r="E1338" s="11">
        <v>50</v>
      </c>
      <c r="F1338" s="11">
        <v>0.68500000000000005</v>
      </c>
      <c r="G1338" s="12">
        <f t="shared" si="60"/>
        <v>0.68500000000000005</v>
      </c>
      <c r="H1338" s="19" t="str">
        <f t="shared" si="56"/>
        <v>CONFORME</v>
      </c>
      <c r="I1338" s="20"/>
    </row>
    <row r="1339" spans="1:9" x14ac:dyDescent="0.25">
      <c r="A1339" s="14" t="s">
        <v>6</v>
      </c>
      <c r="B1339" s="14" t="s">
        <v>2584</v>
      </c>
      <c r="C1339" s="14" t="s">
        <v>2585</v>
      </c>
      <c r="D1339" s="15">
        <v>3</v>
      </c>
      <c r="E1339" s="15">
        <v>3</v>
      </c>
      <c r="F1339" s="15">
        <v>0.6</v>
      </c>
      <c r="G1339" s="16">
        <f t="shared" si="60"/>
        <v>0.60199999999999998</v>
      </c>
      <c r="H1339" s="15" t="str">
        <f t="shared" si="56"/>
        <v>REVISAR</v>
      </c>
      <c r="I1339" s="22"/>
    </row>
    <row r="1340" spans="1:9" x14ac:dyDescent="0.25">
      <c r="A1340" s="10" t="s">
        <v>6</v>
      </c>
      <c r="B1340" s="10" t="s">
        <v>2586</v>
      </c>
      <c r="C1340" s="10" t="s">
        <v>2587</v>
      </c>
      <c r="D1340" s="11">
        <v>1</v>
      </c>
      <c r="E1340" s="11">
        <v>1</v>
      </c>
      <c r="F1340" s="11">
        <v>1.0960000000000001</v>
      </c>
      <c r="G1340" s="12">
        <f t="shared" si="60"/>
        <v>1.0960000000000001</v>
      </c>
      <c r="H1340" s="11" t="str">
        <f t="shared" si="56"/>
        <v>CONFORME</v>
      </c>
      <c r="I1340" s="13"/>
    </row>
    <row r="1341" spans="1:9" x14ac:dyDescent="0.25">
      <c r="A1341" s="14" t="s">
        <v>6</v>
      </c>
      <c r="B1341" s="14" t="s">
        <v>2588</v>
      </c>
      <c r="C1341" s="14" t="s">
        <v>2589</v>
      </c>
      <c r="D1341" s="15">
        <v>7</v>
      </c>
      <c r="E1341" s="15">
        <v>7</v>
      </c>
      <c r="F1341" s="15">
        <v>1.4339999999999999</v>
      </c>
      <c r="G1341" s="16">
        <f t="shared" si="60"/>
        <v>1.4339999999999999</v>
      </c>
      <c r="H1341" s="17" t="str">
        <f t="shared" si="56"/>
        <v>CONFORME</v>
      </c>
      <c r="I1341" s="18"/>
    </row>
    <row r="1342" spans="1:9" x14ac:dyDescent="0.25">
      <c r="A1342" s="10" t="s">
        <v>6</v>
      </c>
      <c r="B1342" s="10" t="s">
        <v>2590</v>
      </c>
      <c r="C1342" s="10" t="s">
        <v>2591</v>
      </c>
      <c r="D1342" s="11">
        <v>8</v>
      </c>
      <c r="E1342" s="11">
        <v>8</v>
      </c>
      <c r="F1342" s="11">
        <v>1.5349999999999999</v>
      </c>
      <c r="G1342" s="12">
        <f t="shared" si="60"/>
        <v>1.5349999999999999</v>
      </c>
      <c r="H1342" s="19" t="str">
        <f t="shared" si="56"/>
        <v>CONFORME</v>
      </c>
      <c r="I1342" s="20"/>
    </row>
    <row r="1343" spans="1:9" x14ac:dyDescent="0.25">
      <c r="A1343" s="14" t="s">
        <v>6</v>
      </c>
      <c r="B1343" s="14" t="s">
        <v>2592</v>
      </c>
      <c r="C1343" s="14" t="s">
        <v>2593</v>
      </c>
      <c r="D1343" s="15">
        <v>8</v>
      </c>
      <c r="E1343" s="15">
        <v>8</v>
      </c>
      <c r="F1343" s="15">
        <v>1.522</v>
      </c>
      <c r="G1343" s="16">
        <f t="shared" si="60"/>
        <v>1.522</v>
      </c>
      <c r="H1343" s="17" t="str">
        <f t="shared" si="56"/>
        <v>CONFORME</v>
      </c>
      <c r="I1343" s="18"/>
    </row>
    <row r="1344" spans="1:9" x14ac:dyDescent="0.25">
      <c r="A1344" s="10" t="s">
        <v>6</v>
      </c>
      <c r="B1344" s="10" t="s">
        <v>2594</v>
      </c>
      <c r="C1344" s="10" t="s">
        <v>2595</v>
      </c>
      <c r="D1344" s="11">
        <v>6</v>
      </c>
      <c r="E1344" s="11">
        <v>6</v>
      </c>
      <c r="F1344" s="11">
        <v>1.504</v>
      </c>
      <c r="G1344" s="12">
        <f t="shared" si="60"/>
        <v>1.504</v>
      </c>
      <c r="H1344" s="19" t="str">
        <f t="shared" si="56"/>
        <v>CONFORME</v>
      </c>
      <c r="I1344" s="20"/>
    </row>
    <row r="1345" spans="1:9" x14ac:dyDescent="0.25">
      <c r="A1345" s="14" t="s">
        <v>6</v>
      </c>
      <c r="B1345" s="14" t="s">
        <v>2596</v>
      </c>
      <c r="C1345" s="14" t="s">
        <v>2597</v>
      </c>
      <c r="D1345" s="15">
        <v>325</v>
      </c>
      <c r="E1345" s="15">
        <v>325</v>
      </c>
      <c r="F1345" s="15">
        <v>0.57299999999999995</v>
      </c>
      <c r="G1345" s="16">
        <f t="shared" si="60"/>
        <v>0.57299999999999995</v>
      </c>
      <c r="H1345" s="17" t="str">
        <f t="shared" si="56"/>
        <v>CONFORME</v>
      </c>
      <c r="I1345" s="18"/>
    </row>
    <row r="1346" spans="1:9" x14ac:dyDescent="0.25">
      <c r="A1346" s="10" t="s">
        <v>6</v>
      </c>
      <c r="B1346" s="10" t="s">
        <v>2598</v>
      </c>
      <c r="C1346" s="10" t="s">
        <v>2599</v>
      </c>
      <c r="D1346" s="11">
        <v>3</v>
      </c>
      <c r="E1346" s="11">
        <v>3</v>
      </c>
      <c r="F1346" s="11">
        <v>0.69299999999999995</v>
      </c>
      <c r="G1346" s="12">
        <f t="shared" si="60"/>
        <v>0.69299999999999995</v>
      </c>
      <c r="H1346" s="19" t="str">
        <f t="shared" si="56"/>
        <v>CONFORME</v>
      </c>
      <c r="I1346" s="20"/>
    </row>
    <row r="1347" spans="1:9" x14ac:dyDescent="0.25">
      <c r="A1347" s="14" t="s">
        <v>6</v>
      </c>
      <c r="B1347" s="14" t="s">
        <v>2600</v>
      </c>
      <c r="C1347" s="14" t="s">
        <v>2601</v>
      </c>
      <c r="D1347" s="15">
        <v>5</v>
      </c>
      <c r="E1347" s="15">
        <v>5</v>
      </c>
      <c r="F1347" s="15">
        <v>5.0030000000000001</v>
      </c>
      <c r="G1347" s="16">
        <f t="shared" si="60"/>
        <v>5.0030000000000001</v>
      </c>
      <c r="H1347" s="17" t="str">
        <f t="shared" ref="H1347:H1410" si="61">IF(F1347=G1347,"CONFORME","REVISAR")</f>
        <v>CONFORME</v>
      </c>
      <c r="I1347" s="18"/>
    </row>
    <row r="1348" spans="1:9" x14ac:dyDescent="0.25">
      <c r="A1348" s="10" t="s">
        <v>6</v>
      </c>
      <c r="B1348" s="10" t="s">
        <v>2602</v>
      </c>
      <c r="C1348" s="10" t="s">
        <v>2603</v>
      </c>
      <c r="D1348" s="11">
        <v>1</v>
      </c>
      <c r="E1348" s="11">
        <v>1</v>
      </c>
      <c r="F1348" s="11">
        <v>2.347</v>
      </c>
      <c r="G1348" s="12">
        <f>VLOOKUP(B1348,PESOS,3,FALSE)</f>
        <v>2.347</v>
      </c>
      <c r="H1348" s="19" t="str">
        <f t="shared" si="61"/>
        <v>CONFORME</v>
      </c>
      <c r="I1348" s="20"/>
    </row>
    <row r="1349" spans="1:9" x14ac:dyDescent="0.25">
      <c r="A1349" s="14" t="s">
        <v>6</v>
      </c>
      <c r="B1349" s="14" t="s">
        <v>2604</v>
      </c>
      <c r="C1349" s="14" t="s">
        <v>2605</v>
      </c>
      <c r="D1349" s="15">
        <v>20</v>
      </c>
      <c r="E1349" s="15">
        <v>20</v>
      </c>
      <c r="F1349" s="15">
        <v>1.244</v>
      </c>
      <c r="G1349" s="16">
        <f>VLOOKUP(B1349,DATAPESOS,6,FALSE)</f>
        <v>1.244</v>
      </c>
      <c r="H1349" s="17" t="str">
        <f t="shared" si="61"/>
        <v>CONFORME</v>
      </c>
      <c r="I1349" s="18"/>
    </row>
    <row r="1350" spans="1:9" x14ac:dyDescent="0.25">
      <c r="A1350" s="10" t="s">
        <v>6</v>
      </c>
      <c r="B1350" s="10" t="s">
        <v>2606</v>
      </c>
      <c r="C1350" s="10" t="s">
        <v>2607</v>
      </c>
      <c r="D1350" s="11">
        <v>10</v>
      </c>
      <c r="E1350" s="11">
        <v>10</v>
      </c>
      <c r="F1350" s="11">
        <v>0.82799999999999996</v>
      </c>
      <c r="G1350" s="12">
        <f>VLOOKUP(B1350,DATAPESOS,6,FALSE)</f>
        <v>0.82799999999999996</v>
      </c>
      <c r="H1350" s="19" t="str">
        <f t="shared" si="61"/>
        <v>CONFORME</v>
      </c>
      <c r="I1350" s="20"/>
    </row>
    <row r="1351" spans="1:9" x14ac:dyDescent="0.25">
      <c r="A1351" s="14" t="s">
        <v>6</v>
      </c>
      <c r="B1351" s="14" t="s">
        <v>2608</v>
      </c>
      <c r="C1351" s="14" t="s">
        <v>2609</v>
      </c>
      <c r="D1351" s="15">
        <v>1</v>
      </c>
      <c r="E1351" s="15">
        <v>1</v>
      </c>
      <c r="F1351" s="15">
        <v>2.0569999999999999</v>
      </c>
      <c r="G1351" s="16">
        <f>VLOOKUP(B1351,PESOS,3,FALSE)</f>
        <v>2.0569999999999999</v>
      </c>
      <c r="H1351" s="17" t="str">
        <f t="shared" si="61"/>
        <v>CONFORME</v>
      </c>
      <c r="I1351" s="18"/>
    </row>
    <row r="1352" spans="1:9" x14ac:dyDescent="0.25">
      <c r="A1352" s="10" t="s">
        <v>6</v>
      </c>
      <c r="B1352" s="10" t="s">
        <v>9090</v>
      </c>
      <c r="C1352" s="10" t="s">
        <v>9091</v>
      </c>
      <c r="D1352" s="11">
        <v>2</v>
      </c>
      <c r="E1352" s="11">
        <v>2</v>
      </c>
      <c r="F1352" s="11">
        <v>1.262</v>
      </c>
      <c r="G1352" s="12">
        <f t="shared" ref="G1352:G1380" si="62">VLOOKUP(B1352,DATAPESOS,6,FALSE)</f>
        <v>1.262</v>
      </c>
      <c r="H1352" s="19" t="str">
        <f t="shared" si="61"/>
        <v>CONFORME</v>
      </c>
      <c r="I1352" s="20"/>
    </row>
    <row r="1353" spans="1:9" x14ac:dyDescent="0.25">
      <c r="A1353" s="14" t="s">
        <v>6</v>
      </c>
      <c r="B1353" s="14" t="s">
        <v>2610</v>
      </c>
      <c r="C1353" s="14" t="s">
        <v>2611</v>
      </c>
      <c r="D1353" s="15">
        <v>7</v>
      </c>
      <c r="E1353" s="15">
        <v>7</v>
      </c>
      <c r="F1353" s="15">
        <v>0</v>
      </c>
      <c r="G1353" s="16">
        <f t="shared" si="62"/>
        <v>0.90500000000000003</v>
      </c>
      <c r="H1353" s="17" t="str">
        <f t="shared" si="61"/>
        <v>REVISAR</v>
      </c>
      <c r="I1353" s="18"/>
    </row>
    <row r="1354" spans="1:9" x14ac:dyDescent="0.25">
      <c r="A1354" s="10" t="s">
        <v>6</v>
      </c>
      <c r="B1354" s="10" t="s">
        <v>2612</v>
      </c>
      <c r="C1354" s="10" t="s">
        <v>2613</v>
      </c>
      <c r="D1354" s="11">
        <v>6</v>
      </c>
      <c r="E1354" s="11">
        <v>6</v>
      </c>
      <c r="F1354" s="11">
        <v>0.57599999999999996</v>
      </c>
      <c r="G1354" s="12">
        <f t="shared" si="62"/>
        <v>0.57599999999999996</v>
      </c>
      <c r="H1354" s="19" t="str">
        <f t="shared" si="61"/>
        <v>CONFORME</v>
      </c>
      <c r="I1354" s="20"/>
    </row>
    <row r="1355" spans="1:9" x14ac:dyDescent="0.25">
      <c r="A1355" s="14" t="s">
        <v>6</v>
      </c>
      <c r="B1355" s="14" t="s">
        <v>2614</v>
      </c>
      <c r="C1355" s="14" t="s">
        <v>2615</v>
      </c>
      <c r="D1355" s="15">
        <v>5</v>
      </c>
      <c r="E1355" s="15">
        <v>5</v>
      </c>
      <c r="F1355" s="15">
        <v>0</v>
      </c>
      <c r="G1355" s="16">
        <f t="shared" si="62"/>
        <v>0.628</v>
      </c>
      <c r="H1355" s="17" t="str">
        <f t="shared" si="61"/>
        <v>REVISAR</v>
      </c>
      <c r="I1355" s="18"/>
    </row>
    <row r="1356" spans="1:9" x14ac:dyDescent="0.25">
      <c r="A1356" s="10" t="s">
        <v>6</v>
      </c>
      <c r="B1356" s="10" t="s">
        <v>2616</v>
      </c>
      <c r="C1356" s="10" t="s">
        <v>2617</v>
      </c>
      <c r="D1356" s="11">
        <v>5</v>
      </c>
      <c r="E1356" s="11">
        <v>5</v>
      </c>
      <c r="F1356" s="11">
        <v>1.0680000000000001</v>
      </c>
      <c r="G1356" s="12">
        <f t="shared" si="62"/>
        <v>1.0680000000000001</v>
      </c>
      <c r="H1356" s="19" t="str">
        <f t="shared" si="61"/>
        <v>CONFORME</v>
      </c>
      <c r="I1356" s="20"/>
    </row>
    <row r="1357" spans="1:9" x14ac:dyDescent="0.25">
      <c r="A1357" s="14" t="s">
        <v>6</v>
      </c>
      <c r="B1357" s="14" t="s">
        <v>2618</v>
      </c>
      <c r="C1357" s="14" t="s">
        <v>2619</v>
      </c>
      <c r="D1357" s="15">
        <v>6</v>
      </c>
      <c r="E1357" s="15">
        <v>6</v>
      </c>
      <c r="F1357" s="15">
        <v>0</v>
      </c>
      <c r="G1357" s="16">
        <f t="shared" si="62"/>
        <v>1.159</v>
      </c>
      <c r="H1357" s="17" t="str">
        <f t="shared" si="61"/>
        <v>REVISAR</v>
      </c>
      <c r="I1357" s="18"/>
    </row>
    <row r="1358" spans="1:9" x14ac:dyDescent="0.25">
      <c r="A1358" s="10" t="s">
        <v>6</v>
      </c>
      <c r="B1358" s="10" t="s">
        <v>2620</v>
      </c>
      <c r="C1358" s="10" t="s">
        <v>2621</v>
      </c>
      <c r="D1358" s="11">
        <v>46</v>
      </c>
      <c r="E1358" s="11">
        <v>46</v>
      </c>
      <c r="F1358" s="11">
        <v>0</v>
      </c>
      <c r="G1358" s="12">
        <f t="shared" si="62"/>
        <v>1.905</v>
      </c>
      <c r="H1358" s="19" t="str">
        <f t="shared" si="61"/>
        <v>REVISAR</v>
      </c>
      <c r="I1358" s="20"/>
    </row>
    <row r="1359" spans="1:9" x14ac:dyDescent="0.25">
      <c r="A1359" s="14" t="s">
        <v>6</v>
      </c>
      <c r="B1359" s="14" t="s">
        <v>2622</v>
      </c>
      <c r="C1359" s="14" t="s">
        <v>2623</v>
      </c>
      <c r="D1359" s="15">
        <v>4</v>
      </c>
      <c r="E1359" s="15">
        <v>4</v>
      </c>
      <c r="F1359" s="15">
        <v>1.113</v>
      </c>
      <c r="G1359" s="16">
        <f t="shared" si="62"/>
        <v>1.113</v>
      </c>
      <c r="H1359" s="17" t="str">
        <f t="shared" si="61"/>
        <v>CONFORME</v>
      </c>
      <c r="I1359" s="18"/>
    </row>
    <row r="1360" spans="1:9" x14ac:dyDescent="0.25">
      <c r="A1360" s="10" t="s">
        <v>6</v>
      </c>
      <c r="B1360" s="10" t="s">
        <v>2624</v>
      </c>
      <c r="C1360" s="10" t="s">
        <v>2625</v>
      </c>
      <c r="D1360" s="11">
        <v>15</v>
      </c>
      <c r="E1360" s="11">
        <v>15</v>
      </c>
      <c r="F1360" s="11">
        <v>2.4129999999999998</v>
      </c>
      <c r="G1360" s="12">
        <f t="shared" si="62"/>
        <v>2.4129999999999998</v>
      </c>
      <c r="H1360" s="19" t="str">
        <f t="shared" si="61"/>
        <v>CONFORME</v>
      </c>
      <c r="I1360" s="20"/>
    </row>
    <row r="1361" spans="1:9" x14ac:dyDescent="0.25">
      <c r="A1361" s="14" t="s">
        <v>6</v>
      </c>
      <c r="B1361" s="14" t="s">
        <v>2626</v>
      </c>
      <c r="C1361" s="14" t="s">
        <v>2627</v>
      </c>
      <c r="D1361" s="15">
        <v>14</v>
      </c>
      <c r="E1361" s="15">
        <v>14</v>
      </c>
      <c r="F1361" s="15">
        <v>2.016</v>
      </c>
      <c r="G1361" s="16">
        <f t="shared" si="62"/>
        <v>2.016</v>
      </c>
      <c r="H1361" s="17" t="str">
        <f t="shared" si="61"/>
        <v>CONFORME</v>
      </c>
      <c r="I1361" s="18"/>
    </row>
    <row r="1362" spans="1:9" x14ac:dyDescent="0.25">
      <c r="A1362" s="10" t="s">
        <v>6</v>
      </c>
      <c r="B1362" s="10" t="s">
        <v>2628</v>
      </c>
      <c r="C1362" s="10" t="s">
        <v>2629</v>
      </c>
      <c r="D1362" s="11">
        <v>101</v>
      </c>
      <c r="E1362" s="11">
        <v>101</v>
      </c>
      <c r="F1362" s="11">
        <v>1.0880000000000001</v>
      </c>
      <c r="G1362" s="12">
        <f t="shared" si="62"/>
        <v>1.0880000000000001</v>
      </c>
      <c r="H1362" s="19" t="str">
        <f t="shared" si="61"/>
        <v>CONFORME</v>
      </c>
      <c r="I1362" s="20"/>
    </row>
    <row r="1363" spans="1:9" x14ac:dyDescent="0.25">
      <c r="A1363" s="14" t="s">
        <v>6</v>
      </c>
      <c r="B1363" s="14" t="s">
        <v>2630</v>
      </c>
      <c r="C1363" s="14" t="s">
        <v>2631</v>
      </c>
      <c r="D1363" s="15">
        <v>5</v>
      </c>
      <c r="E1363" s="15">
        <v>5</v>
      </c>
      <c r="F1363" s="15">
        <v>0</v>
      </c>
      <c r="G1363" s="16">
        <f t="shared" si="62"/>
        <v>1.5920000000000001</v>
      </c>
      <c r="H1363" s="17" t="str">
        <f t="shared" si="61"/>
        <v>REVISAR</v>
      </c>
      <c r="I1363" s="18"/>
    </row>
    <row r="1364" spans="1:9" x14ac:dyDescent="0.25">
      <c r="A1364" s="10" t="s">
        <v>6</v>
      </c>
      <c r="B1364" s="10" t="s">
        <v>9092</v>
      </c>
      <c r="C1364" s="10" t="s">
        <v>9093</v>
      </c>
      <c r="D1364" s="11">
        <v>1</v>
      </c>
      <c r="E1364" s="11">
        <v>1</v>
      </c>
      <c r="F1364" s="11">
        <v>1.74</v>
      </c>
      <c r="G1364" s="12">
        <f t="shared" si="62"/>
        <v>1.754</v>
      </c>
      <c r="H1364" s="11" t="str">
        <f t="shared" si="61"/>
        <v>REVISAR</v>
      </c>
      <c r="I1364" s="21"/>
    </row>
    <row r="1365" spans="1:9" x14ac:dyDescent="0.25">
      <c r="A1365" s="14" t="s">
        <v>6</v>
      </c>
      <c r="B1365" s="14" t="s">
        <v>2632</v>
      </c>
      <c r="C1365" s="14" t="s">
        <v>2633</v>
      </c>
      <c r="D1365" s="15">
        <v>36</v>
      </c>
      <c r="E1365" s="15">
        <v>36</v>
      </c>
      <c r="F1365" s="15">
        <v>0.73599999999999999</v>
      </c>
      <c r="G1365" s="16">
        <f t="shared" si="62"/>
        <v>0.73599999999999999</v>
      </c>
      <c r="H1365" s="15" t="str">
        <f t="shared" si="61"/>
        <v>CONFORME</v>
      </c>
      <c r="I1365" s="23"/>
    </row>
    <row r="1366" spans="1:9" x14ac:dyDescent="0.25">
      <c r="A1366" s="10" t="s">
        <v>6</v>
      </c>
      <c r="B1366" s="10" t="s">
        <v>2634</v>
      </c>
      <c r="C1366" s="10" t="s">
        <v>2635</v>
      </c>
      <c r="D1366" s="11">
        <v>22</v>
      </c>
      <c r="E1366" s="11">
        <v>22</v>
      </c>
      <c r="F1366" s="11">
        <v>0.99299999999999999</v>
      </c>
      <c r="G1366" s="12">
        <f t="shared" si="62"/>
        <v>0.99299999999999999</v>
      </c>
      <c r="H1366" s="19" t="str">
        <f t="shared" si="61"/>
        <v>CONFORME</v>
      </c>
      <c r="I1366" s="20"/>
    </row>
    <row r="1367" spans="1:9" x14ac:dyDescent="0.25">
      <c r="A1367" s="14" t="s">
        <v>6</v>
      </c>
      <c r="B1367" s="14" t="s">
        <v>9094</v>
      </c>
      <c r="C1367" s="14" t="s">
        <v>9095</v>
      </c>
      <c r="D1367" s="15">
        <v>2</v>
      </c>
      <c r="E1367" s="15">
        <v>2</v>
      </c>
      <c r="F1367" s="15">
        <v>0.876</v>
      </c>
      <c r="G1367" s="16">
        <f t="shared" si="62"/>
        <v>0.876</v>
      </c>
      <c r="H1367" s="17" t="str">
        <f t="shared" si="61"/>
        <v>CONFORME</v>
      </c>
      <c r="I1367" s="18"/>
    </row>
    <row r="1368" spans="1:9" x14ac:dyDescent="0.25">
      <c r="A1368" s="10" t="s">
        <v>6</v>
      </c>
      <c r="B1368" s="10" t="s">
        <v>2636</v>
      </c>
      <c r="C1368" s="10" t="s">
        <v>2637</v>
      </c>
      <c r="D1368" s="11">
        <v>154</v>
      </c>
      <c r="E1368" s="11">
        <v>154</v>
      </c>
      <c r="F1368" s="11">
        <v>0.89500000000000002</v>
      </c>
      <c r="G1368" s="12">
        <f t="shared" si="62"/>
        <v>0.89500000000000002</v>
      </c>
      <c r="H1368" s="19" t="str">
        <f t="shared" si="61"/>
        <v>CONFORME</v>
      </c>
      <c r="I1368" s="20"/>
    </row>
    <row r="1369" spans="1:9" x14ac:dyDescent="0.25">
      <c r="A1369" s="14" t="s">
        <v>6</v>
      </c>
      <c r="B1369" s="14" t="s">
        <v>2638</v>
      </c>
      <c r="C1369" s="14" t="s">
        <v>2639</v>
      </c>
      <c r="D1369" s="15">
        <v>338</v>
      </c>
      <c r="E1369" s="15">
        <v>338</v>
      </c>
      <c r="F1369" s="15">
        <v>1.738</v>
      </c>
      <c r="G1369" s="16">
        <f t="shared" si="62"/>
        <v>1.738</v>
      </c>
      <c r="H1369" s="17" t="str">
        <f t="shared" si="61"/>
        <v>CONFORME</v>
      </c>
      <c r="I1369" s="18"/>
    </row>
    <row r="1370" spans="1:9" x14ac:dyDescent="0.25">
      <c r="A1370" s="10" t="s">
        <v>6</v>
      </c>
      <c r="B1370" s="10" t="s">
        <v>2640</v>
      </c>
      <c r="C1370" s="10" t="s">
        <v>2641</v>
      </c>
      <c r="D1370" s="11">
        <v>18</v>
      </c>
      <c r="E1370" s="11">
        <v>18</v>
      </c>
      <c r="F1370" s="11">
        <v>1.2589999999999999</v>
      </c>
      <c r="G1370" s="12">
        <f t="shared" si="62"/>
        <v>1.2589999999999999</v>
      </c>
      <c r="H1370" s="19" t="str">
        <f t="shared" si="61"/>
        <v>CONFORME</v>
      </c>
      <c r="I1370" s="20"/>
    </row>
    <row r="1371" spans="1:9" x14ac:dyDescent="0.25">
      <c r="A1371" s="14" t="s">
        <v>6</v>
      </c>
      <c r="B1371" s="14" t="s">
        <v>2642</v>
      </c>
      <c r="C1371" s="14" t="s">
        <v>2643</v>
      </c>
      <c r="D1371" s="15">
        <v>34</v>
      </c>
      <c r="E1371" s="15">
        <v>34</v>
      </c>
      <c r="F1371" s="15">
        <v>1.093</v>
      </c>
      <c r="G1371" s="16">
        <f t="shared" si="62"/>
        <v>1.093</v>
      </c>
      <c r="H1371" s="17" t="str">
        <f t="shared" si="61"/>
        <v>CONFORME</v>
      </c>
      <c r="I1371" s="18"/>
    </row>
    <row r="1372" spans="1:9" x14ac:dyDescent="0.25">
      <c r="A1372" s="10" t="s">
        <v>6</v>
      </c>
      <c r="B1372" s="10" t="s">
        <v>2644</v>
      </c>
      <c r="C1372" s="10" t="s">
        <v>2645</v>
      </c>
      <c r="D1372" s="11">
        <v>1</v>
      </c>
      <c r="E1372" s="11">
        <v>1</v>
      </c>
      <c r="F1372" s="11">
        <v>0.88800000000000001</v>
      </c>
      <c r="G1372" s="12">
        <f t="shared" si="62"/>
        <v>0.88800000000000001</v>
      </c>
      <c r="H1372" s="19" t="str">
        <f t="shared" si="61"/>
        <v>CONFORME</v>
      </c>
      <c r="I1372" s="20"/>
    </row>
    <row r="1373" spans="1:9" x14ac:dyDescent="0.25">
      <c r="A1373" s="14" t="s">
        <v>6</v>
      </c>
      <c r="B1373" s="14" t="s">
        <v>2646</v>
      </c>
      <c r="C1373" s="14" t="s">
        <v>2647</v>
      </c>
      <c r="D1373" s="15">
        <v>16</v>
      </c>
      <c r="E1373" s="15">
        <v>16</v>
      </c>
      <c r="F1373" s="15">
        <v>0.68899999999999995</v>
      </c>
      <c r="G1373" s="16">
        <f t="shared" si="62"/>
        <v>0.68899999999999995</v>
      </c>
      <c r="H1373" s="17" t="str">
        <f t="shared" si="61"/>
        <v>CONFORME</v>
      </c>
      <c r="I1373" s="18"/>
    </row>
    <row r="1374" spans="1:9" x14ac:dyDescent="0.25">
      <c r="A1374" s="10" t="s">
        <v>6</v>
      </c>
      <c r="B1374" s="10" t="s">
        <v>2648</v>
      </c>
      <c r="C1374" s="10" t="s">
        <v>2649</v>
      </c>
      <c r="D1374" s="11">
        <v>25</v>
      </c>
      <c r="E1374" s="11">
        <v>25</v>
      </c>
      <c r="F1374" s="11">
        <v>0.92400000000000004</v>
      </c>
      <c r="G1374" s="12">
        <f t="shared" si="62"/>
        <v>0.92400000000000004</v>
      </c>
      <c r="H1374" s="19" t="str">
        <f t="shared" si="61"/>
        <v>CONFORME</v>
      </c>
      <c r="I1374" s="20"/>
    </row>
    <row r="1375" spans="1:9" x14ac:dyDescent="0.25">
      <c r="A1375" s="14" t="s">
        <v>6</v>
      </c>
      <c r="B1375" s="14" t="s">
        <v>2650</v>
      </c>
      <c r="C1375" s="14" t="s">
        <v>2651</v>
      </c>
      <c r="D1375" s="15">
        <v>13</v>
      </c>
      <c r="E1375" s="15">
        <v>13</v>
      </c>
      <c r="F1375" s="15">
        <v>0.97599999999999998</v>
      </c>
      <c r="G1375" s="16">
        <f t="shared" si="62"/>
        <v>0.97599999999999998</v>
      </c>
      <c r="H1375" s="17" t="str">
        <f t="shared" si="61"/>
        <v>CONFORME</v>
      </c>
      <c r="I1375" s="18"/>
    </row>
    <row r="1376" spans="1:9" x14ac:dyDescent="0.25">
      <c r="A1376" s="10" t="s">
        <v>6</v>
      </c>
      <c r="B1376" s="10" t="s">
        <v>2652</v>
      </c>
      <c r="C1376" s="10" t="s">
        <v>2653</v>
      </c>
      <c r="D1376" s="11">
        <v>51</v>
      </c>
      <c r="E1376" s="11">
        <v>51</v>
      </c>
      <c r="F1376" s="11">
        <v>1.3779999999999999</v>
      </c>
      <c r="G1376" s="12">
        <f t="shared" si="62"/>
        <v>1.3779999999999999</v>
      </c>
      <c r="H1376" s="19" t="str">
        <f t="shared" si="61"/>
        <v>CONFORME</v>
      </c>
      <c r="I1376" s="20"/>
    </row>
    <row r="1377" spans="1:9" x14ac:dyDescent="0.25">
      <c r="A1377" s="14" t="s">
        <v>6</v>
      </c>
      <c r="B1377" s="14" t="s">
        <v>2654</v>
      </c>
      <c r="C1377" s="14" t="s">
        <v>2655</v>
      </c>
      <c r="D1377" s="15">
        <v>20</v>
      </c>
      <c r="E1377" s="15">
        <v>20</v>
      </c>
      <c r="F1377" s="15">
        <v>0.95799999999999996</v>
      </c>
      <c r="G1377" s="16">
        <f t="shared" si="62"/>
        <v>0.95799999999999996</v>
      </c>
      <c r="H1377" s="17" t="str">
        <f t="shared" si="61"/>
        <v>CONFORME</v>
      </c>
      <c r="I1377" s="18"/>
    </row>
    <row r="1378" spans="1:9" x14ac:dyDescent="0.25">
      <c r="A1378" s="10" t="s">
        <v>6</v>
      </c>
      <c r="B1378" s="10" t="s">
        <v>2656</v>
      </c>
      <c r="C1378" s="10" t="s">
        <v>2657</v>
      </c>
      <c r="D1378" s="11">
        <v>4</v>
      </c>
      <c r="E1378" s="11">
        <v>4</v>
      </c>
      <c r="F1378" s="11">
        <v>1.3149999999999999</v>
      </c>
      <c r="G1378" s="12">
        <f t="shared" si="62"/>
        <v>1.3149999999999999</v>
      </c>
      <c r="H1378" s="19" t="str">
        <f t="shared" si="61"/>
        <v>CONFORME</v>
      </c>
      <c r="I1378" s="20"/>
    </row>
    <row r="1379" spans="1:9" x14ac:dyDescent="0.25">
      <c r="A1379" s="14" t="s">
        <v>6</v>
      </c>
      <c r="B1379" s="14" t="s">
        <v>2658</v>
      </c>
      <c r="C1379" s="14" t="s">
        <v>2659</v>
      </c>
      <c r="D1379" s="15">
        <v>7</v>
      </c>
      <c r="E1379" s="15">
        <v>7</v>
      </c>
      <c r="F1379" s="15">
        <v>0.98299999999999998</v>
      </c>
      <c r="G1379" s="16">
        <f t="shared" si="62"/>
        <v>0.98299999999999998</v>
      </c>
      <c r="H1379" s="17" t="str">
        <f t="shared" si="61"/>
        <v>CONFORME</v>
      </c>
      <c r="I1379" s="18"/>
    </row>
    <row r="1380" spans="1:9" x14ac:dyDescent="0.25">
      <c r="A1380" s="10" t="s">
        <v>6</v>
      </c>
      <c r="B1380" s="10" t="s">
        <v>2660</v>
      </c>
      <c r="C1380" s="10" t="s">
        <v>2661</v>
      </c>
      <c r="D1380" s="11">
        <v>9</v>
      </c>
      <c r="E1380" s="11">
        <v>9</v>
      </c>
      <c r="F1380" s="11">
        <v>0.76200000000000001</v>
      </c>
      <c r="G1380" s="12" t="str">
        <f t="shared" si="62"/>
        <v>0,762</v>
      </c>
      <c r="H1380" s="11" t="str">
        <f t="shared" si="61"/>
        <v>REVISAR</v>
      </c>
      <c r="I1380" s="21"/>
    </row>
    <row r="1381" spans="1:9" x14ac:dyDescent="0.25">
      <c r="A1381" s="14" t="s">
        <v>6</v>
      </c>
      <c r="B1381" s="14" t="s">
        <v>2662</v>
      </c>
      <c r="C1381" s="14" t="s">
        <v>2663</v>
      </c>
      <c r="D1381" s="15">
        <v>1</v>
      </c>
      <c r="E1381" s="15">
        <v>1</v>
      </c>
      <c r="F1381" s="15">
        <v>1.792</v>
      </c>
      <c r="G1381" s="16">
        <f>VLOOKUP(B1381,PESOS,3,FALSE)</f>
        <v>1.792</v>
      </c>
      <c r="H1381" s="15" t="str">
        <f t="shared" si="61"/>
        <v>CONFORME</v>
      </c>
      <c r="I1381" s="23"/>
    </row>
    <row r="1382" spans="1:9" x14ac:dyDescent="0.25">
      <c r="A1382" s="10" t="s">
        <v>6</v>
      </c>
      <c r="B1382" s="10" t="s">
        <v>2664</v>
      </c>
      <c r="C1382" s="10" t="s">
        <v>2665</v>
      </c>
      <c r="D1382" s="11">
        <v>278</v>
      </c>
      <c r="E1382" s="11">
        <v>278</v>
      </c>
      <c r="F1382" s="11">
        <v>0.84499999999999997</v>
      </c>
      <c r="G1382" s="12">
        <f t="shared" ref="G1382:G1397" si="63">VLOOKUP(B1382,DATAPESOS,6,FALSE)</f>
        <v>0.84499999999999997</v>
      </c>
      <c r="H1382" s="19" t="str">
        <f t="shared" si="61"/>
        <v>CONFORME</v>
      </c>
      <c r="I1382" s="20"/>
    </row>
    <row r="1383" spans="1:9" x14ac:dyDescent="0.25">
      <c r="A1383" s="14" t="s">
        <v>6</v>
      </c>
      <c r="B1383" s="14" t="s">
        <v>2666</v>
      </c>
      <c r="C1383" s="14" t="s">
        <v>2667</v>
      </c>
      <c r="D1383" s="15">
        <v>10</v>
      </c>
      <c r="E1383" s="15">
        <v>10</v>
      </c>
      <c r="F1383" s="15">
        <v>0.96399999999999997</v>
      </c>
      <c r="G1383" s="16">
        <f t="shared" si="63"/>
        <v>0.96399999999999997</v>
      </c>
      <c r="H1383" s="17" t="str">
        <f t="shared" si="61"/>
        <v>CONFORME</v>
      </c>
      <c r="I1383" s="18"/>
    </row>
    <row r="1384" spans="1:9" x14ac:dyDescent="0.25">
      <c r="A1384" s="10" t="s">
        <v>6</v>
      </c>
      <c r="B1384" s="10" t="s">
        <v>2668</v>
      </c>
      <c r="C1384" s="10" t="s">
        <v>2669</v>
      </c>
      <c r="D1384" s="11">
        <v>77</v>
      </c>
      <c r="E1384" s="11">
        <v>77</v>
      </c>
      <c r="F1384" s="11">
        <v>0</v>
      </c>
      <c r="G1384" s="12">
        <f t="shared" si="63"/>
        <v>9.4E-2</v>
      </c>
      <c r="H1384" s="19" t="str">
        <f t="shared" si="61"/>
        <v>REVISAR</v>
      </c>
      <c r="I1384" s="20"/>
    </row>
    <row r="1385" spans="1:9" x14ac:dyDescent="0.25">
      <c r="A1385" s="14" t="s">
        <v>6</v>
      </c>
      <c r="B1385" s="14" t="s">
        <v>2670</v>
      </c>
      <c r="C1385" s="14" t="s">
        <v>2671</v>
      </c>
      <c r="D1385" s="15">
        <v>16</v>
      </c>
      <c r="E1385" s="15">
        <v>16</v>
      </c>
      <c r="F1385" s="15">
        <v>9.7000000000000003E-2</v>
      </c>
      <c r="G1385" s="16">
        <f t="shared" si="63"/>
        <v>9.7000000000000003E-2</v>
      </c>
      <c r="H1385" s="17" t="str">
        <f t="shared" si="61"/>
        <v>CONFORME</v>
      </c>
      <c r="I1385" s="18"/>
    </row>
    <row r="1386" spans="1:9" x14ac:dyDescent="0.25">
      <c r="A1386" s="10" t="s">
        <v>6</v>
      </c>
      <c r="B1386" s="10" t="s">
        <v>2672</v>
      </c>
      <c r="C1386" s="10" t="s">
        <v>2673</v>
      </c>
      <c r="D1386" s="11">
        <v>6</v>
      </c>
      <c r="E1386" s="11">
        <v>6</v>
      </c>
      <c r="F1386" s="11">
        <v>0.1</v>
      </c>
      <c r="G1386" s="12">
        <f t="shared" si="63"/>
        <v>0.1</v>
      </c>
      <c r="H1386" s="19" t="str">
        <f t="shared" si="61"/>
        <v>CONFORME</v>
      </c>
      <c r="I1386" s="20"/>
    </row>
    <row r="1387" spans="1:9" x14ac:dyDescent="0.25">
      <c r="A1387" s="14" t="s">
        <v>6</v>
      </c>
      <c r="B1387" s="14" t="s">
        <v>2674</v>
      </c>
      <c r="C1387" s="14" t="s">
        <v>2675</v>
      </c>
      <c r="D1387" s="15">
        <v>23</v>
      </c>
      <c r="E1387" s="15">
        <v>23</v>
      </c>
      <c r="F1387" s="15">
        <v>0.161</v>
      </c>
      <c r="G1387" s="16">
        <f t="shared" si="63"/>
        <v>0.161</v>
      </c>
      <c r="H1387" s="17" t="str">
        <f t="shared" si="61"/>
        <v>CONFORME</v>
      </c>
      <c r="I1387" s="18"/>
    </row>
    <row r="1388" spans="1:9" x14ac:dyDescent="0.25">
      <c r="A1388" s="10" t="s">
        <v>6</v>
      </c>
      <c r="B1388" s="10" t="s">
        <v>2676</v>
      </c>
      <c r="C1388" s="10" t="s">
        <v>2677</v>
      </c>
      <c r="D1388" s="11">
        <v>1</v>
      </c>
      <c r="E1388" s="11">
        <v>1</v>
      </c>
      <c r="F1388" s="11">
        <v>0</v>
      </c>
      <c r="G1388" s="12">
        <f t="shared" si="63"/>
        <v>2.0590000000000002</v>
      </c>
      <c r="H1388" s="19" t="str">
        <f t="shared" si="61"/>
        <v>REVISAR</v>
      </c>
      <c r="I1388" s="20"/>
    </row>
    <row r="1389" spans="1:9" x14ac:dyDescent="0.25">
      <c r="A1389" s="14" t="s">
        <v>6</v>
      </c>
      <c r="B1389" s="14" t="s">
        <v>2678</v>
      </c>
      <c r="C1389" s="14" t="s">
        <v>2679</v>
      </c>
      <c r="D1389" s="15">
        <v>1</v>
      </c>
      <c r="E1389" s="15">
        <v>1</v>
      </c>
      <c r="F1389" s="15">
        <v>0</v>
      </c>
      <c r="G1389" s="16">
        <f t="shared" si="63"/>
        <v>4.516</v>
      </c>
      <c r="H1389" s="17" t="str">
        <f t="shared" si="61"/>
        <v>REVISAR</v>
      </c>
      <c r="I1389" s="18"/>
    </row>
    <row r="1390" spans="1:9" x14ac:dyDescent="0.25">
      <c r="A1390" s="10" t="s">
        <v>6</v>
      </c>
      <c r="B1390" s="10" t="s">
        <v>2680</v>
      </c>
      <c r="C1390" s="10" t="s">
        <v>2681</v>
      </c>
      <c r="D1390" s="11">
        <v>2</v>
      </c>
      <c r="E1390" s="11">
        <v>2</v>
      </c>
      <c r="F1390" s="11">
        <v>0.155</v>
      </c>
      <c r="G1390" s="12">
        <f t="shared" si="63"/>
        <v>0.155</v>
      </c>
      <c r="H1390" s="19" t="str">
        <f t="shared" si="61"/>
        <v>CONFORME</v>
      </c>
      <c r="I1390" s="20"/>
    </row>
    <row r="1391" spans="1:9" x14ac:dyDescent="0.25">
      <c r="A1391" s="14" t="s">
        <v>6</v>
      </c>
      <c r="B1391" s="14" t="s">
        <v>2682</v>
      </c>
      <c r="C1391" s="14" t="s">
        <v>2683</v>
      </c>
      <c r="D1391" s="15">
        <v>4</v>
      </c>
      <c r="E1391" s="15">
        <v>4</v>
      </c>
      <c r="F1391" s="15">
        <v>0</v>
      </c>
      <c r="G1391" s="16">
        <f t="shared" si="63"/>
        <v>3.2000000000000001E-2</v>
      </c>
      <c r="H1391" s="17" t="str">
        <f t="shared" si="61"/>
        <v>REVISAR</v>
      </c>
      <c r="I1391" s="18"/>
    </row>
    <row r="1392" spans="1:9" x14ac:dyDescent="0.25">
      <c r="A1392" s="10" t="s">
        <v>6</v>
      </c>
      <c r="B1392" s="10" t="s">
        <v>2684</v>
      </c>
      <c r="C1392" s="10" t="s">
        <v>2685</v>
      </c>
      <c r="D1392" s="11">
        <v>1</v>
      </c>
      <c r="E1392" s="11">
        <v>1</v>
      </c>
      <c r="F1392" s="11">
        <v>0.50900000000000001</v>
      </c>
      <c r="G1392" s="12">
        <f t="shared" si="63"/>
        <v>0.50900000000000001</v>
      </c>
      <c r="H1392" s="19" t="str">
        <f t="shared" si="61"/>
        <v>CONFORME</v>
      </c>
      <c r="I1392" s="20"/>
    </row>
    <row r="1393" spans="1:9" x14ac:dyDescent="0.25">
      <c r="A1393" s="14" t="s">
        <v>6</v>
      </c>
      <c r="B1393" s="14" t="s">
        <v>2686</v>
      </c>
      <c r="C1393" s="14" t="s">
        <v>2687</v>
      </c>
      <c r="D1393" s="15">
        <v>1</v>
      </c>
      <c r="E1393" s="15">
        <v>1</v>
      </c>
      <c r="F1393" s="15">
        <v>0</v>
      </c>
      <c r="G1393" s="16">
        <f t="shared" si="63"/>
        <v>1.456</v>
      </c>
      <c r="H1393" s="17" t="str">
        <f t="shared" si="61"/>
        <v>REVISAR</v>
      </c>
      <c r="I1393" s="18"/>
    </row>
    <row r="1394" spans="1:9" x14ac:dyDescent="0.25">
      <c r="A1394" s="10" t="s">
        <v>6</v>
      </c>
      <c r="B1394" s="10" t="s">
        <v>2690</v>
      </c>
      <c r="C1394" s="10" t="s">
        <v>2691</v>
      </c>
      <c r="D1394" s="11">
        <v>1</v>
      </c>
      <c r="E1394" s="11">
        <v>1</v>
      </c>
      <c r="F1394" s="11">
        <v>4.4999999999999998E-2</v>
      </c>
      <c r="G1394" s="12">
        <f t="shared" si="63"/>
        <v>4.4999999999999998E-2</v>
      </c>
      <c r="H1394" s="19" t="str">
        <f t="shared" si="61"/>
        <v>CONFORME</v>
      </c>
      <c r="I1394" s="20"/>
    </row>
    <row r="1395" spans="1:9" x14ac:dyDescent="0.25">
      <c r="A1395" s="14" t="s">
        <v>6</v>
      </c>
      <c r="B1395" s="14" t="s">
        <v>2692</v>
      </c>
      <c r="C1395" s="14" t="s">
        <v>2693</v>
      </c>
      <c r="D1395" s="15">
        <v>1</v>
      </c>
      <c r="E1395" s="15">
        <v>1</v>
      </c>
      <c r="F1395" s="15">
        <v>0</v>
      </c>
      <c r="G1395" s="16">
        <f t="shared" si="63"/>
        <v>4.2999999999999997E-2</v>
      </c>
      <c r="H1395" s="17" t="str">
        <f t="shared" si="61"/>
        <v>REVISAR</v>
      </c>
      <c r="I1395" s="18"/>
    </row>
    <row r="1396" spans="1:9" x14ac:dyDescent="0.25">
      <c r="A1396" s="10" t="s">
        <v>6</v>
      </c>
      <c r="B1396" s="10" t="s">
        <v>2694</v>
      </c>
      <c r="C1396" s="10" t="s">
        <v>2695</v>
      </c>
      <c r="D1396" s="11">
        <v>4</v>
      </c>
      <c r="E1396" s="11">
        <v>4</v>
      </c>
      <c r="F1396" s="11">
        <v>3.5999999999999997E-2</v>
      </c>
      <c r="G1396" s="12">
        <f t="shared" si="63"/>
        <v>3.5999999999999997E-2</v>
      </c>
      <c r="H1396" s="19" t="str">
        <f t="shared" si="61"/>
        <v>CONFORME</v>
      </c>
      <c r="I1396" s="20"/>
    </row>
    <row r="1397" spans="1:9" x14ac:dyDescent="0.25">
      <c r="A1397" s="14" t="s">
        <v>6</v>
      </c>
      <c r="B1397" s="14" t="s">
        <v>2696</v>
      </c>
      <c r="C1397" s="14" t="s">
        <v>2697</v>
      </c>
      <c r="D1397" s="15">
        <v>1</v>
      </c>
      <c r="E1397" s="15">
        <v>1</v>
      </c>
      <c r="F1397" s="15">
        <v>2.1999999999999999E-2</v>
      </c>
      <c r="G1397" s="16">
        <f t="shared" si="63"/>
        <v>2.1999999999999999E-2</v>
      </c>
      <c r="H1397" s="17" t="str">
        <f t="shared" si="61"/>
        <v>CONFORME</v>
      </c>
      <c r="I1397" s="18"/>
    </row>
    <row r="1398" spans="1:9" x14ac:dyDescent="0.25">
      <c r="A1398" s="10" t="s">
        <v>6</v>
      </c>
      <c r="B1398" s="10" t="s">
        <v>2698</v>
      </c>
      <c r="C1398" s="10" t="s">
        <v>2699</v>
      </c>
      <c r="D1398" s="11">
        <v>1</v>
      </c>
      <c r="E1398" s="11">
        <v>1</v>
      </c>
      <c r="F1398" s="11">
        <v>1.9E-2</v>
      </c>
      <c r="G1398" s="12">
        <f>VLOOKUP(B1398,PESOS,3,FALSE)</f>
        <v>1.9E-2</v>
      </c>
      <c r="H1398" s="19" t="str">
        <f t="shared" si="61"/>
        <v>CONFORME</v>
      </c>
      <c r="I1398" s="20"/>
    </row>
    <row r="1399" spans="1:9" x14ac:dyDescent="0.25">
      <c r="A1399" s="14" t="s">
        <v>6</v>
      </c>
      <c r="B1399" s="14" t="s">
        <v>2700</v>
      </c>
      <c r="C1399" s="14" t="s">
        <v>2701</v>
      </c>
      <c r="D1399" s="15">
        <v>6</v>
      </c>
      <c r="E1399" s="15">
        <v>6</v>
      </c>
      <c r="F1399" s="15">
        <v>0.08</v>
      </c>
      <c r="G1399" s="16">
        <f t="shared" ref="G1399:G1418" si="64">VLOOKUP(B1399,DATAPESOS,6,FALSE)</f>
        <v>0.08</v>
      </c>
      <c r="H1399" s="17" t="str">
        <f t="shared" si="61"/>
        <v>CONFORME</v>
      </c>
      <c r="I1399" s="18"/>
    </row>
    <row r="1400" spans="1:9" x14ac:dyDescent="0.25">
      <c r="A1400" s="10" t="s">
        <v>6</v>
      </c>
      <c r="B1400" s="10" t="s">
        <v>9096</v>
      </c>
      <c r="C1400" s="10" t="s">
        <v>9097</v>
      </c>
      <c r="D1400" s="11">
        <v>1</v>
      </c>
      <c r="E1400" s="11">
        <v>1</v>
      </c>
      <c r="F1400" s="11">
        <v>8.2000000000000003E-2</v>
      </c>
      <c r="G1400" s="12">
        <f t="shared" si="64"/>
        <v>8.2000000000000003E-2</v>
      </c>
      <c r="H1400" s="19" t="str">
        <f t="shared" si="61"/>
        <v>CONFORME</v>
      </c>
      <c r="I1400" s="20"/>
    </row>
    <row r="1401" spans="1:9" x14ac:dyDescent="0.25">
      <c r="A1401" s="14" t="s">
        <v>6</v>
      </c>
      <c r="B1401" s="14" t="s">
        <v>2702</v>
      </c>
      <c r="C1401" s="14" t="s">
        <v>2703</v>
      </c>
      <c r="D1401" s="15">
        <v>2</v>
      </c>
      <c r="E1401" s="15">
        <v>2</v>
      </c>
      <c r="F1401" s="15">
        <v>1.5389999999999999</v>
      </c>
      <c r="G1401" s="16">
        <f t="shared" si="64"/>
        <v>1.5389999999999999</v>
      </c>
      <c r="H1401" s="17" t="str">
        <f t="shared" si="61"/>
        <v>CONFORME</v>
      </c>
      <c r="I1401" s="18"/>
    </row>
    <row r="1402" spans="1:9" x14ac:dyDescent="0.25">
      <c r="A1402" s="10" t="s">
        <v>6</v>
      </c>
      <c r="B1402" s="10" t="s">
        <v>2704</v>
      </c>
      <c r="C1402" s="10" t="s">
        <v>2705</v>
      </c>
      <c r="D1402" s="11">
        <v>5</v>
      </c>
      <c r="E1402" s="11">
        <v>5</v>
      </c>
      <c r="F1402" s="11">
        <v>0</v>
      </c>
      <c r="G1402" s="12">
        <f t="shared" si="64"/>
        <v>6.6000000000000003E-2</v>
      </c>
      <c r="H1402" s="19" t="str">
        <f t="shared" si="61"/>
        <v>REVISAR</v>
      </c>
      <c r="I1402" s="20"/>
    </row>
    <row r="1403" spans="1:9" x14ac:dyDescent="0.25">
      <c r="A1403" s="14" t="s">
        <v>6</v>
      </c>
      <c r="B1403" s="14" t="s">
        <v>9098</v>
      </c>
      <c r="C1403" s="14" t="s">
        <v>9099</v>
      </c>
      <c r="D1403" s="15">
        <v>6</v>
      </c>
      <c r="E1403" s="15">
        <v>6</v>
      </c>
      <c r="F1403" s="15">
        <v>6.6000000000000003E-2</v>
      </c>
      <c r="G1403" s="16">
        <f t="shared" si="64"/>
        <v>6.6000000000000003E-2</v>
      </c>
      <c r="H1403" s="17" t="str">
        <f t="shared" si="61"/>
        <v>CONFORME</v>
      </c>
      <c r="I1403" s="18"/>
    </row>
    <row r="1404" spans="1:9" x14ac:dyDescent="0.25">
      <c r="A1404" s="10" t="s">
        <v>6</v>
      </c>
      <c r="B1404" s="10" t="s">
        <v>2706</v>
      </c>
      <c r="C1404" s="10" t="s">
        <v>2707</v>
      </c>
      <c r="D1404" s="11">
        <v>1</v>
      </c>
      <c r="E1404" s="11">
        <v>1</v>
      </c>
      <c r="F1404" s="11">
        <v>1.2999999999999999E-2</v>
      </c>
      <c r="G1404" s="12">
        <f t="shared" si="64"/>
        <v>1.2999999999999999E-2</v>
      </c>
      <c r="H1404" s="19" t="str">
        <f t="shared" si="61"/>
        <v>CONFORME</v>
      </c>
      <c r="I1404" s="20"/>
    </row>
    <row r="1405" spans="1:9" x14ac:dyDescent="0.25">
      <c r="A1405" s="14" t="s">
        <v>6</v>
      </c>
      <c r="B1405" s="14" t="s">
        <v>2708</v>
      </c>
      <c r="C1405" s="14" t="s">
        <v>2709</v>
      </c>
      <c r="D1405" s="15">
        <v>2</v>
      </c>
      <c r="E1405" s="15">
        <v>2</v>
      </c>
      <c r="F1405" s="15">
        <v>8.5000000000000006E-2</v>
      </c>
      <c r="G1405" s="16">
        <f t="shared" si="64"/>
        <v>8.5000000000000006E-2</v>
      </c>
      <c r="H1405" s="17" t="str">
        <f t="shared" si="61"/>
        <v>CONFORME</v>
      </c>
      <c r="I1405" s="18"/>
    </row>
    <row r="1406" spans="1:9" x14ac:dyDescent="0.25">
      <c r="A1406" s="10" t="s">
        <v>6</v>
      </c>
      <c r="B1406" s="10" t="s">
        <v>2710</v>
      </c>
      <c r="C1406" s="10" t="s">
        <v>2711</v>
      </c>
      <c r="D1406" s="11">
        <v>16</v>
      </c>
      <c r="E1406" s="11">
        <v>16</v>
      </c>
      <c r="F1406" s="11">
        <v>4.4999999999999998E-2</v>
      </c>
      <c r="G1406" s="12">
        <f t="shared" si="64"/>
        <v>4.4999999999999998E-2</v>
      </c>
      <c r="H1406" s="19" t="str">
        <f t="shared" si="61"/>
        <v>CONFORME</v>
      </c>
      <c r="I1406" s="20"/>
    </row>
    <row r="1407" spans="1:9" x14ac:dyDescent="0.25">
      <c r="A1407" s="14" t="s">
        <v>6</v>
      </c>
      <c r="B1407" s="14" t="s">
        <v>2712</v>
      </c>
      <c r="C1407" s="14" t="s">
        <v>2713</v>
      </c>
      <c r="D1407" s="15">
        <v>3</v>
      </c>
      <c r="E1407" s="15">
        <v>3</v>
      </c>
      <c r="F1407" s="15">
        <v>0</v>
      </c>
      <c r="G1407" s="16">
        <f t="shared" si="64"/>
        <v>7.5999999999999998E-2</v>
      </c>
      <c r="H1407" s="17" t="str">
        <f t="shared" si="61"/>
        <v>REVISAR</v>
      </c>
      <c r="I1407" s="18"/>
    </row>
    <row r="1408" spans="1:9" x14ac:dyDescent="0.25">
      <c r="A1408" s="10" t="s">
        <v>6</v>
      </c>
      <c r="B1408" s="10" t="s">
        <v>2714</v>
      </c>
      <c r="C1408" s="10" t="s">
        <v>2715</v>
      </c>
      <c r="D1408" s="11">
        <v>1</v>
      </c>
      <c r="E1408" s="11">
        <v>1</v>
      </c>
      <c r="F1408" s="11">
        <v>0</v>
      </c>
      <c r="G1408" s="12">
        <f t="shared" si="64"/>
        <v>6.6000000000000003E-2</v>
      </c>
      <c r="H1408" s="19" t="str">
        <f t="shared" si="61"/>
        <v>REVISAR</v>
      </c>
      <c r="I1408" s="20"/>
    </row>
    <row r="1409" spans="1:9" x14ac:dyDescent="0.25">
      <c r="A1409" s="14" t="s">
        <v>6</v>
      </c>
      <c r="B1409" s="14" t="s">
        <v>2716</v>
      </c>
      <c r="C1409" s="14" t="s">
        <v>2717</v>
      </c>
      <c r="D1409" s="15">
        <v>9</v>
      </c>
      <c r="E1409" s="15">
        <v>9</v>
      </c>
      <c r="F1409" s="15">
        <v>0</v>
      </c>
      <c r="G1409" s="16">
        <f t="shared" si="64"/>
        <v>6.2E-2</v>
      </c>
      <c r="H1409" s="17" t="str">
        <f t="shared" si="61"/>
        <v>REVISAR</v>
      </c>
      <c r="I1409" s="18"/>
    </row>
    <row r="1410" spans="1:9" x14ac:dyDescent="0.25">
      <c r="A1410" s="10" t="s">
        <v>6</v>
      </c>
      <c r="B1410" s="10" t="s">
        <v>2718</v>
      </c>
      <c r="C1410" s="10" t="s">
        <v>2719</v>
      </c>
      <c r="D1410" s="11">
        <v>7</v>
      </c>
      <c r="E1410" s="11">
        <v>7</v>
      </c>
      <c r="F1410" s="11">
        <v>0.111</v>
      </c>
      <c r="G1410" s="12">
        <f t="shared" si="64"/>
        <v>0.111</v>
      </c>
      <c r="H1410" s="19" t="str">
        <f t="shared" si="61"/>
        <v>CONFORME</v>
      </c>
      <c r="I1410" s="20"/>
    </row>
    <row r="1411" spans="1:9" x14ac:dyDescent="0.25">
      <c r="A1411" s="14" t="s">
        <v>6</v>
      </c>
      <c r="B1411" s="14" t="s">
        <v>2720</v>
      </c>
      <c r="C1411" s="14" t="s">
        <v>2721</v>
      </c>
      <c r="D1411" s="15">
        <v>1</v>
      </c>
      <c r="E1411" s="15">
        <v>1</v>
      </c>
      <c r="F1411" s="15">
        <v>0</v>
      </c>
      <c r="G1411" s="16">
        <f t="shared" si="64"/>
        <v>0.02</v>
      </c>
      <c r="H1411" s="17" t="str">
        <f t="shared" ref="H1411:H1474" si="65">IF(F1411=G1411,"CONFORME","REVISAR")</f>
        <v>REVISAR</v>
      </c>
      <c r="I1411" s="18"/>
    </row>
    <row r="1412" spans="1:9" x14ac:dyDescent="0.25">
      <c r="A1412" s="10" t="s">
        <v>6</v>
      </c>
      <c r="B1412" s="10" t="s">
        <v>2722</v>
      </c>
      <c r="C1412" s="10" t="s">
        <v>2723</v>
      </c>
      <c r="D1412" s="11">
        <v>2</v>
      </c>
      <c r="E1412" s="11">
        <v>2</v>
      </c>
      <c r="F1412" s="11">
        <v>0</v>
      </c>
      <c r="G1412" s="12">
        <f t="shared" si="64"/>
        <v>9.1999999999999998E-2</v>
      </c>
      <c r="H1412" s="19" t="str">
        <f t="shared" si="65"/>
        <v>REVISAR</v>
      </c>
      <c r="I1412" s="20"/>
    </row>
    <row r="1413" spans="1:9" x14ac:dyDescent="0.25">
      <c r="A1413" s="14" t="s">
        <v>6</v>
      </c>
      <c r="B1413" s="14" t="s">
        <v>2724</v>
      </c>
      <c r="C1413" s="14" t="s">
        <v>2725</v>
      </c>
      <c r="D1413" s="15">
        <v>1</v>
      </c>
      <c r="E1413" s="15">
        <v>1</v>
      </c>
      <c r="F1413" s="15">
        <v>0</v>
      </c>
      <c r="G1413" s="16">
        <f t="shared" si="64"/>
        <v>0.748</v>
      </c>
      <c r="H1413" s="17" t="str">
        <f t="shared" si="65"/>
        <v>REVISAR</v>
      </c>
      <c r="I1413" s="18"/>
    </row>
    <row r="1414" spans="1:9" x14ac:dyDescent="0.25">
      <c r="A1414" s="10" t="s">
        <v>6</v>
      </c>
      <c r="B1414" s="10" t="s">
        <v>2726</v>
      </c>
      <c r="C1414" s="10" t="s">
        <v>2727</v>
      </c>
      <c r="D1414" s="11">
        <v>4</v>
      </c>
      <c r="E1414" s="11">
        <v>4</v>
      </c>
      <c r="F1414" s="11">
        <v>0</v>
      </c>
      <c r="G1414" s="12">
        <f t="shared" si="64"/>
        <v>1.6E-2</v>
      </c>
      <c r="H1414" s="19" t="str">
        <f t="shared" si="65"/>
        <v>REVISAR</v>
      </c>
      <c r="I1414" s="20"/>
    </row>
    <row r="1415" spans="1:9" x14ac:dyDescent="0.25">
      <c r="A1415" s="14" t="s">
        <v>6</v>
      </c>
      <c r="B1415" s="14" t="s">
        <v>2728</v>
      </c>
      <c r="C1415" s="14" t="s">
        <v>2729</v>
      </c>
      <c r="D1415" s="15">
        <v>1</v>
      </c>
      <c r="E1415" s="15">
        <v>1</v>
      </c>
      <c r="F1415" s="15">
        <v>0</v>
      </c>
      <c r="G1415" s="16">
        <f t="shared" si="64"/>
        <v>0.14799999999999999</v>
      </c>
      <c r="H1415" s="17" t="str">
        <f t="shared" si="65"/>
        <v>REVISAR</v>
      </c>
      <c r="I1415" s="18"/>
    </row>
    <row r="1416" spans="1:9" x14ac:dyDescent="0.25">
      <c r="A1416" s="10" t="s">
        <v>6</v>
      </c>
      <c r="B1416" s="10" t="s">
        <v>2730</v>
      </c>
      <c r="C1416" s="10" t="s">
        <v>2731</v>
      </c>
      <c r="D1416" s="11">
        <v>1</v>
      </c>
      <c r="E1416" s="11">
        <v>1</v>
      </c>
      <c r="F1416" s="11">
        <v>5.2999999999999999E-2</v>
      </c>
      <c r="G1416" s="12">
        <f t="shared" si="64"/>
        <v>5.2999999999999999E-2</v>
      </c>
      <c r="H1416" s="19" t="str">
        <f t="shared" si="65"/>
        <v>CONFORME</v>
      </c>
      <c r="I1416" s="20"/>
    </row>
    <row r="1417" spans="1:9" x14ac:dyDescent="0.25">
      <c r="A1417" s="14" t="s">
        <v>6</v>
      </c>
      <c r="B1417" s="14" t="s">
        <v>2732</v>
      </c>
      <c r="C1417" s="14" t="s">
        <v>2733</v>
      </c>
      <c r="D1417" s="15">
        <v>3</v>
      </c>
      <c r="E1417" s="15">
        <v>3</v>
      </c>
      <c r="F1417" s="15">
        <v>0.114</v>
      </c>
      <c r="G1417" s="16">
        <f t="shared" si="64"/>
        <v>0.114</v>
      </c>
      <c r="H1417" s="17" t="str">
        <f t="shared" si="65"/>
        <v>CONFORME</v>
      </c>
      <c r="I1417" s="18"/>
    </row>
    <row r="1418" spans="1:9" x14ac:dyDescent="0.25">
      <c r="A1418" s="10" t="s">
        <v>6</v>
      </c>
      <c r="B1418" s="10" t="s">
        <v>2734</v>
      </c>
      <c r="C1418" s="10" t="s">
        <v>2735</v>
      </c>
      <c r="D1418" s="11">
        <v>65</v>
      </c>
      <c r="E1418" s="11">
        <v>65</v>
      </c>
      <c r="F1418" s="11">
        <v>8.1000000000000003E-2</v>
      </c>
      <c r="G1418" s="12">
        <f t="shared" si="64"/>
        <v>8.1000000000000003E-2</v>
      </c>
      <c r="H1418" s="19" t="str">
        <f t="shared" si="65"/>
        <v>CONFORME</v>
      </c>
      <c r="I1418" s="20"/>
    </row>
    <row r="1419" spans="1:9" x14ac:dyDescent="0.25">
      <c r="A1419" s="14" t="s">
        <v>6</v>
      </c>
      <c r="B1419" s="14" t="s">
        <v>9100</v>
      </c>
      <c r="C1419" s="14" t="s">
        <v>9101</v>
      </c>
      <c r="D1419" s="15">
        <v>2</v>
      </c>
      <c r="E1419" s="15">
        <v>2</v>
      </c>
      <c r="F1419" s="15">
        <v>0.13500000000000001</v>
      </c>
      <c r="G1419" s="16">
        <f>VLOOKUP(B1419,PESOS,3,FALSE)</f>
        <v>0.13500000000000001</v>
      </c>
      <c r="H1419" s="17" t="str">
        <f t="shared" si="65"/>
        <v>CONFORME</v>
      </c>
      <c r="I1419" s="18"/>
    </row>
    <row r="1420" spans="1:9" x14ac:dyDescent="0.25">
      <c r="A1420" s="10" t="s">
        <v>6</v>
      </c>
      <c r="B1420" s="10" t="s">
        <v>2736</v>
      </c>
      <c r="C1420" s="10" t="s">
        <v>2737</v>
      </c>
      <c r="D1420" s="11">
        <v>71</v>
      </c>
      <c r="E1420" s="11">
        <v>71</v>
      </c>
      <c r="F1420" s="11">
        <v>0.14599999999999999</v>
      </c>
      <c r="G1420" s="12">
        <f t="shared" ref="G1420:G1483" si="66">VLOOKUP(B1420,DATAPESOS,6,FALSE)</f>
        <v>0.14599999999999999</v>
      </c>
      <c r="H1420" s="19" t="str">
        <f t="shared" si="65"/>
        <v>CONFORME</v>
      </c>
      <c r="I1420" s="20"/>
    </row>
    <row r="1421" spans="1:9" x14ac:dyDescent="0.25">
      <c r="A1421" s="14" t="s">
        <v>6</v>
      </c>
      <c r="B1421" s="14" t="s">
        <v>2738</v>
      </c>
      <c r="C1421" s="14" t="s">
        <v>2739</v>
      </c>
      <c r="D1421" s="15">
        <v>102</v>
      </c>
      <c r="E1421" s="15">
        <v>102</v>
      </c>
      <c r="F1421" s="15">
        <v>0.14899999999999999</v>
      </c>
      <c r="G1421" s="16">
        <f t="shared" si="66"/>
        <v>0.14899999999999999</v>
      </c>
      <c r="H1421" s="17" t="str">
        <f t="shared" si="65"/>
        <v>CONFORME</v>
      </c>
      <c r="I1421" s="18"/>
    </row>
    <row r="1422" spans="1:9" x14ac:dyDescent="0.25">
      <c r="A1422" s="10" t="s">
        <v>6</v>
      </c>
      <c r="B1422" s="10" t="s">
        <v>2740</v>
      </c>
      <c r="C1422" s="10" t="s">
        <v>2741</v>
      </c>
      <c r="D1422" s="11">
        <v>32</v>
      </c>
      <c r="E1422" s="11">
        <v>32</v>
      </c>
      <c r="F1422" s="11">
        <v>0.158</v>
      </c>
      <c r="G1422" s="12">
        <f t="shared" si="66"/>
        <v>0.158</v>
      </c>
      <c r="H1422" s="19" t="str">
        <f t="shared" si="65"/>
        <v>CONFORME</v>
      </c>
      <c r="I1422" s="20"/>
    </row>
    <row r="1423" spans="1:9" x14ac:dyDescent="0.25">
      <c r="A1423" s="14" t="s">
        <v>6</v>
      </c>
      <c r="B1423" s="14" t="s">
        <v>2742</v>
      </c>
      <c r="C1423" s="14" t="s">
        <v>2743</v>
      </c>
      <c r="D1423" s="15">
        <v>39</v>
      </c>
      <c r="E1423" s="15">
        <v>39</v>
      </c>
      <c r="F1423" s="15">
        <v>3.3000000000000002E-2</v>
      </c>
      <c r="G1423" s="16">
        <f t="shared" si="66"/>
        <v>3.3000000000000002E-2</v>
      </c>
      <c r="H1423" s="17" t="str">
        <f t="shared" si="65"/>
        <v>CONFORME</v>
      </c>
      <c r="I1423" s="18"/>
    </row>
    <row r="1424" spans="1:9" x14ac:dyDescent="0.25">
      <c r="A1424" s="10" t="s">
        <v>6</v>
      </c>
      <c r="B1424" s="10" t="s">
        <v>2744</v>
      </c>
      <c r="C1424" s="10" t="s">
        <v>2745</v>
      </c>
      <c r="D1424" s="11">
        <v>20</v>
      </c>
      <c r="E1424" s="11">
        <v>20</v>
      </c>
      <c r="F1424" s="11">
        <v>7.4999999999999997E-2</v>
      </c>
      <c r="G1424" s="12">
        <f t="shared" si="66"/>
        <v>7.4999999999999997E-2</v>
      </c>
      <c r="H1424" s="19" t="str">
        <f t="shared" si="65"/>
        <v>CONFORME</v>
      </c>
      <c r="I1424" s="20"/>
    </row>
    <row r="1425" spans="1:9" x14ac:dyDescent="0.25">
      <c r="A1425" s="14" t="s">
        <v>6</v>
      </c>
      <c r="B1425" s="14" t="s">
        <v>2746</v>
      </c>
      <c r="C1425" s="14" t="s">
        <v>2747</v>
      </c>
      <c r="D1425" s="15">
        <v>428</v>
      </c>
      <c r="E1425" s="15">
        <v>428</v>
      </c>
      <c r="F1425" s="15">
        <v>0.04</v>
      </c>
      <c r="G1425" s="16">
        <f t="shared" si="66"/>
        <v>0.04</v>
      </c>
      <c r="H1425" s="17" t="str">
        <f t="shared" si="65"/>
        <v>CONFORME</v>
      </c>
      <c r="I1425" s="18"/>
    </row>
    <row r="1426" spans="1:9" x14ac:dyDescent="0.25">
      <c r="A1426" s="10" t="s">
        <v>6</v>
      </c>
      <c r="B1426" s="10" t="s">
        <v>2748</v>
      </c>
      <c r="C1426" s="10" t="s">
        <v>2749</v>
      </c>
      <c r="D1426" s="11">
        <v>137</v>
      </c>
      <c r="E1426" s="11">
        <v>137</v>
      </c>
      <c r="F1426" s="11">
        <v>0.1</v>
      </c>
      <c r="G1426" s="12">
        <f t="shared" si="66"/>
        <v>0.1</v>
      </c>
      <c r="H1426" s="19" t="str">
        <f t="shared" si="65"/>
        <v>CONFORME</v>
      </c>
      <c r="I1426" s="20"/>
    </row>
    <row r="1427" spans="1:9" x14ac:dyDescent="0.25">
      <c r="A1427" s="14" t="s">
        <v>6</v>
      </c>
      <c r="B1427" s="14" t="s">
        <v>2750</v>
      </c>
      <c r="C1427" s="14" t="s">
        <v>2751</v>
      </c>
      <c r="D1427" s="15">
        <v>196</v>
      </c>
      <c r="E1427" s="15">
        <v>196</v>
      </c>
      <c r="F1427" s="15">
        <v>7.9000000000000001E-2</v>
      </c>
      <c r="G1427" s="16">
        <f t="shared" si="66"/>
        <v>7.9000000000000001E-2</v>
      </c>
      <c r="H1427" s="17" t="str">
        <f t="shared" si="65"/>
        <v>CONFORME</v>
      </c>
      <c r="I1427" s="18"/>
    </row>
    <row r="1428" spans="1:9" x14ac:dyDescent="0.25">
      <c r="A1428" s="10" t="s">
        <v>6</v>
      </c>
      <c r="B1428" s="10" t="s">
        <v>2752</v>
      </c>
      <c r="C1428" s="10" t="s">
        <v>2753</v>
      </c>
      <c r="D1428" s="11">
        <v>17</v>
      </c>
      <c r="E1428" s="11">
        <v>17</v>
      </c>
      <c r="F1428" s="11">
        <v>0.157</v>
      </c>
      <c r="G1428" s="12">
        <f t="shared" si="66"/>
        <v>0.157</v>
      </c>
      <c r="H1428" s="19" t="str">
        <f t="shared" si="65"/>
        <v>CONFORME</v>
      </c>
      <c r="I1428" s="20"/>
    </row>
    <row r="1429" spans="1:9" x14ac:dyDescent="0.25">
      <c r="A1429" s="14" t="s">
        <v>6</v>
      </c>
      <c r="B1429" s="14" t="s">
        <v>2754</v>
      </c>
      <c r="C1429" s="14" t="s">
        <v>2755</v>
      </c>
      <c r="D1429" s="15">
        <v>10</v>
      </c>
      <c r="E1429" s="15">
        <v>10</v>
      </c>
      <c r="F1429" s="15">
        <v>0.28499999999999998</v>
      </c>
      <c r="G1429" s="16">
        <f t="shared" si="66"/>
        <v>0.28499999999999998</v>
      </c>
      <c r="H1429" s="17" t="str">
        <f t="shared" si="65"/>
        <v>CONFORME</v>
      </c>
      <c r="I1429" s="18"/>
    </row>
    <row r="1430" spans="1:9" x14ac:dyDescent="0.25">
      <c r="A1430" s="10" t="s">
        <v>6</v>
      </c>
      <c r="B1430" s="10" t="s">
        <v>2756</v>
      </c>
      <c r="C1430" s="10" t="s">
        <v>2757</v>
      </c>
      <c r="D1430" s="11">
        <v>732</v>
      </c>
      <c r="E1430" s="11">
        <v>732</v>
      </c>
      <c r="F1430" s="11">
        <v>0.68400000000000005</v>
      </c>
      <c r="G1430" s="12">
        <f t="shared" si="66"/>
        <v>0.68400000000000005</v>
      </c>
      <c r="H1430" s="19" t="str">
        <f t="shared" si="65"/>
        <v>CONFORME</v>
      </c>
      <c r="I1430" s="20"/>
    </row>
    <row r="1431" spans="1:9" x14ac:dyDescent="0.25">
      <c r="A1431" s="14" t="s">
        <v>6</v>
      </c>
      <c r="B1431" s="14" t="s">
        <v>2758</v>
      </c>
      <c r="C1431" s="14" t="s">
        <v>2759</v>
      </c>
      <c r="D1431" s="15">
        <v>108</v>
      </c>
      <c r="E1431" s="15">
        <v>108</v>
      </c>
      <c r="F1431" s="15">
        <v>3.7999999999999999E-2</v>
      </c>
      <c r="G1431" s="16">
        <f t="shared" si="66"/>
        <v>3.7999999999999999E-2</v>
      </c>
      <c r="H1431" s="17" t="str">
        <f t="shared" si="65"/>
        <v>CONFORME</v>
      </c>
      <c r="I1431" s="18"/>
    </row>
    <row r="1432" spans="1:9" x14ac:dyDescent="0.25">
      <c r="A1432" s="10" t="s">
        <v>6</v>
      </c>
      <c r="B1432" s="10" t="s">
        <v>2760</v>
      </c>
      <c r="C1432" s="10" t="s">
        <v>2761</v>
      </c>
      <c r="D1432" s="11">
        <v>250</v>
      </c>
      <c r="E1432" s="11">
        <v>250</v>
      </c>
      <c r="F1432" s="11">
        <v>0</v>
      </c>
      <c r="G1432" s="12">
        <f t="shared" si="66"/>
        <v>2.1999999999999999E-2</v>
      </c>
      <c r="H1432" s="19" t="str">
        <f t="shared" si="65"/>
        <v>REVISAR</v>
      </c>
      <c r="I1432" s="20"/>
    </row>
    <row r="1433" spans="1:9" x14ac:dyDescent="0.25">
      <c r="A1433" s="14" t="s">
        <v>6</v>
      </c>
      <c r="B1433" s="14" t="s">
        <v>2762</v>
      </c>
      <c r="C1433" s="14" t="s">
        <v>2763</v>
      </c>
      <c r="D1433" s="15">
        <v>142</v>
      </c>
      <c r="E1433" s="15">
        <v>142</v>
      </c>
      <c r="F1433" s="15">
        <v>3.5000000000000003E-2</v>
      </c>
      <c r="G1433" s="16">
        <f t="shared" si="66"/>
        <v>3.5000000000000003E-2</v>
      </c>
      <c r="H1433" s="17" t="str">
        <f t="shared" si="65"/>
        <v>CONFORME</v>
      </c>
      <c r="I1433" s="18"/>
    </row>
    <row r="1434" spans="1:9" x14ac:dyDescent="0.25">
      <c r="A1434" s="10" t="s">
        <v>6</v>
      </c>
      <c r="B1434" s="10" t="s">
        <v>2764</v>
      </c>
      <c r="C1434" s="10" t="s">
        <v>2765</v>
      </c>
      <c r="D1434" s="11">
        <v>20</v>
      </c>
      <c r="E1434" s="11">
        <v>20</v>
      </c>
      <c r="F1434" s="11">
        <v>0.155</v>
      </c>
      <c r="G1434" s="12">
        <f t="shared" si="66"/>
        <v>0.155</v>
      </c>
      <c r="H1434" s="19" t="str">
        <f t="shared" si="65"/>
        <v>CONFORME</v>
      </c>
      <c r="I1434" s="20"/>
    </row>
    <row r="1435" spans="1:9" x14ac:dyDescent="0.25">
      <c r="A1435" s="14" t="s">
        <v>6</v>
      </c>
      <c r="B1435" s="14" t="s">
        <v>2766</v>
      </c>
      <c r="C1435" s="14" t="s">
        <v>2767</v>
      </c>
      <c r="D1435" s="15">
        <v>108</v>
      </c>
      <c r="E1435" s="15">
        <v>108</v>
      </c>
      <c r="F1435" s="15">
        <v>0.115</v>
      </c>
      <c r="G1435" s="16">
        <f t="shared" si="66"/>
        <v>0.115</v>
      </c>
      <c r="H1435" s="17" t="str">
        <f t="shared" si="65"/>
        <v>CONFORME</v>
      </c>
      <c r="I1435" s="18"/>
    </row>
    <row r="1436" spans="1:9" x14ac:dyDescent="0.25">
      <c r="A1436" s="10" t="s">
        <v>6</v>
      </c>
      <c r="B1436" s="10" t="s">
        <v>2768</v>
      </c>
      <c r="C1436" s="10" t="s">
        <v>2769</v>
      </c>
      <c r="D1436" s="11">
        <v>10</v>
      </c>
      <c r="E1436" s="11">
        <v>10</v>
      </c>
      <c r="F1436" s="11">
        <v>0.126</v>
      </c>
      <c r="G1436" s="12">
        <f t="shared" si="66"/>
        <v>0.126</v>
      </c>
      <c r="H1436" s="19" t="str">
        <f t="shared" si="65"/>
        <v>CONFORME</v>
      </c>
      <c r="I1436" s="20"/>
    </row>
    <row r="1437" spans="1:9" x14ac:dyDescent="0.25">
      <c r="A1437" s="14" t="s">
        <v>6</v>
      </c>
      <c r="B1437" s="14" t="s">
        <v>2770</v>
      </c>
      <c r="C1437" s="14" t="s">
        <v>2771</v>
      </c>
      <c r="D1437" s="15">
        <v>6</v>
      </c>
      <c r="E1437" s="15">
        <v>6</v>
      </c>
      <c r="F1437" s="15">
        <v>0.123</v>
      </c>
      <c r="G1437" s="16">
        <f t="shared" si="66"/>
        <v>0.123</v>
      </c>
      <c r="H1437" s="17" t="str">
        <f t="shared" si="65"/>
        <v>CONFORME</v>
      </c>
      <c r="I1437" s="18"/>
    </row>
    <row r="1438" spans="1:9" x14ac:dyDescent="0.25">
      <c r="A1438" s="10" t="s">
        <v>6</v>
      </c>
      <c r="B1438" s="10" t="s">
        <v>2772</v>
      </c>
      <c r="C1438" s="10" t="s">
        <v>2773</v>
      </c>
      <c r="D1438" s="11">
        <v>1</v>
      </c>
      <c r="E1438" s="11">
        <v>1</v>
      </c>
      <c r="F1438" s="11">
        <v>0.13200000000000001</v>
      </c>
      <c r="G1438" s="12">
        <f t="shared" si="66"/>
        <v>0.13200000000000001</v>
      </c>
      <c r="H1438" s="19" t="str">
        <f t="shared" si="65"/>
        <v>CONFORME</v>
      </c>
      <c r="I1438" s="20"/>
    </row>
    <row r="1439" spans="1:9" x14ac:dyDescent="0.25">
      <c r="A1439" s="14" t="s">
        <v>6</v>
      </c>
      <c r="B1439" s="14" t="s">
        <v>2774</v>
      </c>
      <c r="C1439" s="14" t="s">
        <v>2775</v>
      </c>
      <c r="D1439" s="15">
        <v>3</v>
      </c>
      <c r="E1439" s="15">
        <v>3</v>
      </c>
      <c r="F1439" s="15">
        <v>0.13200000000000001</v>
      </c>
      <c r="G1439" s="16">
        <f t="shared" si="66"/>
        <v>0.13200000000000001</v>
      </c>
      <c r="H1439" s="17" t="str">
        <f t="shared" si="65"/>
        <v>CONFORME</v>
      </c>
      <c r="I1439" s="18"/>
    </row>
    <row r="1440" spans="1:9" x14ac:dyDescent="0.25">
      <c r="A1440" s="10" t="s">
        <v>6</v>
      </c>
      <c r="B1440" s="10" t="s">
        <v>2776</v>
      </c>
      <c r="C1440" s="10" t="s">
        <v>2777</v>
      </c>
      <c r="D1440" s="11">
        <v>55</v>
      </c>
      <c r="E1440" s="11">
        <v>55</v>
      </c>
      <c r="F1440" s="11">
        <v>0.14099999999999999</v>
      </c>
      <c r="G1440" s="12">
        <f t="shared" si="66"/>
        <v>0.14099999999999999</v>
      </c>
      <c r="H1440" s="19" t="str">
        <f t="shared" si="65"/>
        <v>CONFORME</v>
      </c>
      <c r="I1440" s="20"/>
    </row>
    <row r="1441" spans="1:9" x14ac:dyDescent="0.25">
      <c r="A1441" s="14" t="s">
        <v>6</v>
      </c>
      <c r="B1441" s="14" t="s">
        <v>2778</v>
      </c>
      <c r="C1441" s="14" t="s">
        <v>2779</v>
      </c>
      <c r="D1441" s="15">
        <v>10</v>
      </c>
      <c r="E1441" s="15">
        <v>10</v>
      </c>
      <c r="F1441" s="15">
        <v>6.6000000000000003E-2</v>
      </c>
      <c r="G1441" s="16">
        <f t="shared" si="66"/>
        <v>6.6000000000000003E-2</v>
      </c>
      <c r="H1441" s="17" t="str">
        <f t="shared" si="65"/>
        <v>CONFORME</v>
      </c>
      <c r="I1441" s="18"/>
    </row>
    <row r="1442" spans="1:9" x14ac:dyDescent="0.25">
      <c r="A1442" s="10" t="s">
        <v>6</v>
      </c>
      <c r="B1442" s="10" t="s">
        <v>2780</v>
      </c>
      <c r="C1442" s="10" t="s">
        <v>2781</v>
      </c>
      <c r="D1442" s="11">
        <v>11</v>
      </c>
      <c r="E1442" s="11">
        <v>11</v>
      </c>
      <c r="F1442" s="11">
        <v>0.157</v>
      </c>
      <c r="G1442" s="12">
        <f t="shared" si="66"/>
        <v>0.157</v>
      </c>
      <c r="H1442" s="19" t="str">
        <f t="shared" si="65"/>
        <v>CONFORME</v>
      </c>
      <c r="I1442" s="20"/>
    </row>
    <row r="1443" spans="1:9" x14ac:dyDescent="0.25">
      <c r="A1443" s="14" t="s">
        <v>6</v>
      </c>
      <c r="B1443" s="14" t="s">
        <v>2782</v>
      </c>
      <c r="C1443" s="14" t="s">
        <v>2783</v>
      </c>
      <c r="D1443" s="15">
        <v>20</v>
      </c>
      <c r="E1443" s="15">
        <v>20</v>
      </c>
      <c r="F1443" s="15">
        <v>0.159</v>
      </c>
      <c r="G1443" s="16">
        <f t="shared" si="66"/>
        <v>0.159</v>
      </c>
      <c r="H1443" s="17" t="str">
        <f t="shared" si="65"/>
        <v>CONFORME</v>
      </c>
      <c r="I1443" s="18"/>
    </row>
    <row r="1444" spans="1:9" x14ac:dyDescent="0.25">
      <c r="A1444" s="10" t="s">
        <v>6</v>
      </c>
      <c r="B1444" s="10" t="s">
        <v>2784</v>
      </c>
      <c r="C1444" s="10" t="s">
        <v>2785</v>
      </c>
      <c r="D1444" s="11">
        <v>7</v>
      </c>
      <c r="E1444" s="11">
        <v>7</v>
      </c>
      <c r="F1444" s="11">
        <v>0.16500000000000001</v>
      </c>
      <c r="G1444" s="12">
        <f t="shared" si="66"/>
        <v>0.16500000000000001</v>
      </c>
      <c r="H1444" s="19" t="str">
        <f t="shared" si="65"/>
        <v>CONFORME</v>
      </c>
      <c r="I1444" s="20"/>
    </row>
    <row r="1445" spans="1:9" x14ac:dyDescent="0.25">
      <c r="A1445" s="14" t="s">
        <v>6</v>
      </c>
      <c r="B1445" s="14" t="s">
        <v>2786</v>
      </c>
      <c r="C1445" s="14" t="s">
        <v>2787</v>
      </c>
      <c r="D1445" s="15">
        <v>70</v>
      </c>
      <c r="E1445" s="15">
        <v>70</v>
      </c>
      <c r="F1445" s="15">
        <v>0.17599999999999999</v>
      </c>
      <c r="G1445" s="16">
        <f t="shared" si="66"/>
        <v>0.17599999999999999</v>
      </c>
      <c r="H1445" s="17" t="str">
        <f t="shared" si="65"/>
        <v>CONFORME</v>
      </c>
      <c r="I1445" s="18"/>
    </row>
    <row r="1446" spans="1:9" x14ac:dyDescent="0.25">
      <c r="A1446" s="10" t="s">
        <v>6</v>
      </c>
      <c r="B1446" s="10" t="s">
        <v>2788</v>
      </c>
      <c r="C1446" s="10" t="s">
        <v>2789</v>
      </c>
      <c r="D1446" s="11">
        <v>24</v>
      </c>
      <c r="E1446" s="11">
        <v>24</v>
      </c>
      <c r="F1446" s="11">
        <v>0.17899999999999999</v>
      </c>
      <c r="G1446" s="12">
        <f t="shared" si="66"/>
        <v>0.17899999999999999</v>
      </c>
      <c r="H1446" s="19" t="str">
        <f t="shared" si="65"/>
        <v>CONFORME</v>
      </c>
      <c r="I1446" s="20"/>
    </row>
    <row r="1447" spans="1:9" x14ac:dyDescent="0.25">
      <c r="A1447" s="14" t="s">
        <v>6</v>
      </c>
      <c r="B1447" s="14" t="s">
        <v>2790</v>
      </c>
      <c r="C1447" s="14" t="s">
        <v>2791</v>
      </c>
      <c r="D1447" s="15">
        <v>15</v>
      </c>
      <c r="E1447" s="15">
        <v>15</v>
      </c>
      <c r="F1447" s="15">
        <v>0.18099999999999999</v>
      </c>
      <c r="G1447" s="16">
        <f t="shared" si="66"/>
        <v>0.18099999999999999</v>
      </c>
      <c r="H1447" s="17" t="str">
        <f t="shared" si="65"/>
        <v>CONFORME</v>
      </c>
      <c r="I1447" s="18"/>
    </row>
    <row r="1448" spans="1:9" x14ac:dyDescent="0.25">
      <c r="A1448" s="10" t="s">
        <v>6</v>
      </c>
      <c r="B1448" s="10" t="s">
        <v>2792</v>
      </c>
      <c r="C1448" s="10" t="s">
        <v>2793</v>
      </c>
      <c r="D1448" s="11">
        <v>24</v>
      </c>
      <c r="E1448" s="11">
        <v>24</v>
      </c>
      <c r="F1448" s="11">
        <v>0.185</v>
      </c>
      <c r="G1448" s="12">
        <f t="shared" si="66"/>
        <v>0.185</v>
      </c>
      <c r="H1448" s="19" t="str">
        <f t="shared" si="65"/>
        <v>CONFORME</v>
      </c>
      <c r="I1448" s="20"/>
    </row>
    <row r="1449" spans="1:9" x14ac:dyDescent="0.25">
      <c r="A1449" s="14" t="s">
        <v>6</v>
      </c>
      <c r="B1449" s="14" t="s">
        <v>2794</v>
      </c>
      <c r="C1449" s="14" t="s">
        <v>2795</v>
      </c>
      <c r="D1449" s="15">
        <v>8</v>
      </c>
      <c r="E1449" s="15">
        <v>8</v>
      </c>
      <c r="F1449" s="15">
        <v>0</v>
      </c>
      <c r="G1449" s="16">
        <f t="shared" si="66"/>
        <v>8.7999999999999995E-2</v>
      </c>
      <c r="H1449" s="17" t="str">
        <f t="shared" si="65"/>
        <v>REVISAR</v>
      </c>
      <c r="I1449" s="18"/>
    </row>
    <row r="1450" spans="1:9" x14ac:dyDescent="0.25">
      <c r="A1450" s="10" t="s">
        <v>6</v>
      </c>
      <c r="B1450" s="10" t="s">
        <v>2796</v>
      </c>
      <c r="C1450" s="10" t="s">
        <v>2797</v>
      </c>
      <c r="D1450" s="11">
        <v>22</v>
      </c>
      <c r="E1450" s="11">
        <v>22</v>
      </c>
      <c r="F1450" s="11">
        <v>0.19400000000000001</v>
      </c>
      <c r="G1450" s="12">
        <f t="shared" si="66"/>
        <v>0.19400000000000001</v>
      </c>
      <c r="H1450" s="19" t="str">
        <f t="shared" si="65"/>
        <v>CONFORME</v>
      </c>
      <c r="I1450" s="20"/>
    </row>
    <row r="1451" spans="1:9" x14ac:dyDescent="0.25">
      <c r="A1451" s="14" t="s">
        <v>6</v>
      </c>
      <c r="B1451" s="14" t="s">
        <v>2798</v>
      </c>
      <c r="C1451" s="14" t="s">
        <v>2799</v>
      </c>
      <c r="D1451" s="15">
        <v>3</v>
      </c>
      <c r="E1451" s="15">
        <v>3</v>
      </c>
      <c r="F1451" s="15">
        <v>0.22500000000000001</v>
      </c>
      <c r="G1451" s="16">
        <f t="shared" si="66"/>
        <v>0.10199999999999999</v>
      </c>
      <c r="H1451" s="15" t="str">
        <f t="shared" si="65"/>
        <v>REVISAR</v>
      </c>
      <c r="I1451" s="22"/>
    </row>
    <row r="1452" spans="1:9" x14ac:dyDescent="0.25">
      <c r="A1452" s="10" t="s">
        <v>6</v>
      </c>
      <c r="B1452" s="10" t="s">
        <v>2800</v>
      </c>
      <c r="C1452" s="10" t="s">
        <v>2801</v>
      </c>
      <c r="D1452" s="11">
        <v>1</v>
      </c>
      <c r="E1452" s="11">
        <v>1</v>
      </c>
      <c r="F1452" s="11">
        <v>0.23400000000000001</v>
      </c>
      <c r="G1452" s="12">
        <f t="shared" si="66"/>
        <v>0.106</v>
      </c>
      <c r="H1452" s="11" t="str">
        <f t="shared" si="65"/>
        <v>REVISAR</v>
      </c>
      <c r="I1452" s="21"/>
    </row>
    <row r="1453" spans="1:9" x14ac:dyDescent="0.25">
      <c r="A1453" s="14" t="s">
        <v>6</v>
      </c>
      <c r="B1453" s="14" t="s">
        <v>2802</v>
      </c>
      <c r="C1453" s="14" t="s">
        <v>2803</v>
      </c>
      <c r="D1453" s="15">
        <v>5</v>
      </c>
      <c r="E1453" s="15">
        <v>5</v>
      </c>
      <c r="F1453" s="15">
        <v>0.23599999999999999</v>
      </c>
      <c r="G1453" s="16">
        <f t="shared" si="66"/>
        <v>0.23599999999999999</v>
      </c>
      <c r="H1453" s="15" t="str">
        <f t="shared" si="65"/>
        <v>CONFORME</v>
      </c>
      <c r="I1453" s="23"/>
    </row>
    <row r="1454" spans="1:9" x14ac:dyDescent="0.25">
      <c r="A1454" s="10" t="s">
        <v>6</v>
      </c>
      <c r="B1454" s="10" t="s">
        <v>2804</v>
      </c>
      <c r="C1454" s="10" t="s">
        <v>2805</v>
      </c>
      <c r="D1454" s="11">
        <v>12</v>
      </c>
      <c r="E1454" s="11">
        <v>12</v>
      </c>
      <c r="F1454" s="11">
        <v>0.23799999999999999</v>
      </c>
      <c r="G1454" s="12">
        <f t="shared" si="66"/>
        <v>0.108</v>
      </c>
      <c r="H1454" s="11" t="str">
        <f t="shared" si="65"/>
        <v>REVISAR</v>
      </c>
      <c r="I1454" s="21"/>
    </row>
    <row r="1455" spans="1:9" x14ac:dyDescent="0.25">
      <c r="A1455" s="14" t="s">
        <v>6</v>
      </c>
      <c r="B1455" s="14" t="s">
        <v>2806</v>
      </c>
      <c r="C1455" s="14" t="s">
        <v>2807</v>
      </c>
      <c r="D1455" s="15">
        <v>10</v>
      </c>
      <c r="E1455" s="15">
        <v>10</v>
      </c>
      <c r="F1455" s="15">
        <v>0.25600000000000001</v>
      </c>
      <c r="G1455" s="16">
        <f t="shared" si="66"/>
        <v>0.11799999999999999</v>
      </c>
      <c r="H1455" s="15" t="str">
        <f t="shared" si="65"/>
        <v>REVISAR</v>
      </c>
      <c r="I1455" s="22"/>
    </row>
    <row r="1456" spans="1:9" x14ac:dyDescent="0.25">
      <c r="A1456" s="10" t="s">
        <v>6</v>
      </c>
      <c r="B1456" s="10" t="s">
        <v>2808</v>
      </c>
      <c r="C1456" s="10" t="s">
        <v>2809</v>
      </c>
      <c r="D1456" s="11">
        <v>4</v>
      </c>
      <c r="E1456" s="11">
        <v>4</v>
      </c>
      <c r="F1456" s="11">
        <v>0.24</v>
      </c>
      <c r="G1456" s="12">
        <f t="shared" si="66"/>
        <v>0.24</v>
      </c>
      <c r="H1456" s="11" t="str">
        <f t="shared" si="65"/>
        <v>CONFORME</v>
      </c>
      <c r="I1456" s="13"/>
    </row>
    <row r="1457" spans="1:9" x14ac:dyDescent="0.25">
      <c r="A1457" s="14" t="s">
        <v>6</v>
      </c>
      <c r="B1457" s="14" t="s">
        <v>2810</v>
      </c>
      <c r="C1457" s="14" t="s">
        <v>2811</v>
      </c>
      <c r="D1457" s="15">
        <v>13</v>
      </c>
      <c r="E1457" s="15">
        <v>13</v>
      </c>
      <c r="F1457" s="15">
        <v>0.34399999999999997</v>
      </c>
      <c r="G1457" s="16">
        <f t="shared" si="66"/>
        <v>0.15</v>
      </c>
      <c r="H1457" s="15" t="str">
        <f t="shared" si="65"/>
        <v>REVISAR</v>
      </c>
      <c r="I1457" s="22"/>
    </row>
    <row r="1458" spans="1:9" x14ac:dyDescent="0.25">
      <c r="A1458" s="10" t="s">
        <v>6</v>
      </c>
      <c r="B1458" s="10" t="s">
        <v>2812</v>
      </c>
      <c r="C1458" s="10" t="s">
        <v>2813</v>
      </c>
      <c r="D1458" s="11">
        <v>36</v>
      </c>
      <c r="E1458" s="11">
        <v>36</v>
      </c>
      <c r="F1458" s="11">
        <v>0.19600000000000001</v>
      </c>
      <c r="G1458" s="12">
        <f t="shared" si="66"/>
        <v>0.19600000000000001</v>
      </c>
      <c r="H1458" s="11" t="str">
        <f t="shared" si="65"/>
        <v>CONFORME</v>
      </c>
      <c r="I1458" s="13"/>
    </row>
    <row r="1459" spans="1:9" x14ac:dyDescent="0.25">
      <c r="A1459" s="14" t="s">
        <v>6</v>
      </c>
      <c r="B1459" s="14" t="s">
        <v>2814</v>
      </c>
      <c r="C1459" s="14" t="s">
        <v>2815</v>
      </c>
      <c r="D1459" s="15">
        <v>17</v>
      </c>
      <c r="E1459" s="15">
        <v>17</v>
      </c>
      <c r="F1459" s="15">
        <v>0.19600000000000001</v>
      </c>
      <c r="G1459" s="16">
        <f t="shared" si="66"/>
        <v>0.19600000000000001</v>
      </c>
      <c r="H1459" s="17" t="str">
        <f t="shared" si="65"/>
        <v>CONFORME</v>
      </c>
      <c r="I1459" s="18"/>
    </row>
    <row r="1460" spans="1:9" x14ac:dyDescent="0.25">
      <c r="A1460" s="10" t="s">
        <v>6</v>
      </c>
      <c r="B1460" s="10" t="s">
        <v>2816</v>
      </c>
      <c r="C1460" s="10" t="s">
        <v>2817</v>
      </c>
      <c r="D1460" s="11">
        <v>10</v>
      </c>
      <c r="E1460" s="11">
        <v>10</v>
      </c>
      <c r="F1460" s="11">
        <v>0</v>
      </c>
      <c r="G1460" s="12">
        <f t="shared" si="66"/>
        <v>7.8E-2</v>
      </c>
      <c r="H1460" s="19" t="str">
        <f t="shared" si="65"/>
        <v>REVISAR</v>
      </c>
      <c r="I1460" s="20"/>
    </row>
    <row r="1461" spans="1:9" x14ac:dyDescent="0.25">
      <c r="A1461" s="14" t="s">
        <v>6</v>
      </c>
      <c r="B1461" s="14" t="s">
        <v>2818</v>
      </c>
      <c r="C1461" s="14" t="s">
        <v>2819</v>
      </c>
      <c r="D1461" s="15">
        <v>18</v>
      </c>
      <c r="E1461" s="15">
        <v>18</v>
      </c>
      <c r="F1461" s="15">
        <v>0.22</v>
      </c>
      <c r="G1461" s="16">
        <f t="shared" si="66"/>
        <v>0.22</v>
      </c>
      <c r="H1461" s="17" t="str">
        <f t="shared" si="65"/>
        <v>CONFORME</v>
      </c>
      <c r="I1461" s="18"/>
    </row>
    <row r="1462" spans="1:9" x14ac:dyDescent="0.25">
      <c r="A1462" s="10" t="s">
        <v>6</v>
      </c>
      <c r="B1462" s="10" t="s">
        <v>2820</v>
      </c>
      <c r="C1462" s="10" t="s">
        <v>2821</v>
      </c>
      <c r="D1462" s="11">
        <v>32</v>
      </c>
      <c r="E1462" s="11">
        <v>32</v>
      </c>
      <c r="F1462" s="11">
        <v>0.223</v>
      </c>
      <c r="G1462" s="12">
        <f t="shared" si="66"/>
        <v>0.223</v>
      </c>
      <c r="H1462" s="19" t="str">
        <f t="shared" si="65"/>
        <v>CONFORME</v>
      </c>
      <c r="I1462" s="20"/>
    </row>
    <row r="1463" spans="1:9" x14ac:dyDescent="0.25">
      <c r="A1463" s="14" t="s">
        <v>6</v>
      </c>
      <c r="B1463" s="14" t="s">
        <v>2822</v>
      </c>
      <c r="C1463" s="14" t="s">
        <v>2823</v>
      </c>
      <c r="D1463" s="15">
        <v>3</v>
      </c>
      <c r="E1463" s="15">
        <v>3</v>
      </c>
      <c r="F1463" s="15">
        <v>0.108</v>
      </c>
      <c r="G1463" s="16">
        <f t="shared" si="66"/>
        <v>0.108</v>
      </c>
      <c r="H1463" s="17" t="str">
        <f t="shared" si="65"/>
        <v>CONFORME</v>
      </c>
      <c r="I1463" s="18"/>
    </row>
    <row r="1464" spans="1:9" x14ac:dyDescent="0.25">
      <c r="A1464" s="10" t="s">
        <v>6</v>
      </c>
      <c r="B1464" s="10" t="s">
        <v>2824</v>
      </c>
      <c r="C1464" s="10" t="s">
        <v>2825</v>
      </c>
      <c r="D1464" s="11">
        <v>17</v>
      </c>
      <c r="E1464" s="11">
        <v>17</v>
      </c>
      <c r="F1464" s="11">
        <v>0.254</v>
      </c>
      <c r="G1464" s="12">
        <f t="shared" si="66"/>
        <v>0.254</v>
      </c>
      <c r="H1464" s="19" t="str">
        <f t="shared" si="65"/>
        <v>CONFORME</v>
      </c>
      <c r="I1464" s="20"/>
    </row>
    <row r="1465" spans="1:9" x14ac:dyDescent="0.25">
      <c r="A1465" s="14" t="s">
        <v>6</v>
      </c>
      <c r="B1465" s="14" t="s">
        <v>2826</v>
      </c>
      <c r="C1465" s="14" t="s">
        <v>2827</v>
      </c>
      <c r="D1465" s="15">
        <v>26</v>
      </c>
      <c r="E1465" s="15">
        <v>26</v>
      </c>
      <c r="F1465" s="15">
        <v>0.24299999999999999</v>
      </c>
      <c r="G1465" s="16">
        <f t="shared" si="66"/>
        <v>0.24299999999999999</v>
      </c>
      <c r="H1465" s="17" t="str">
        <f t="shared" si="65"/>
        <v>CONFORME</v>
      </c>
      <c r="I1465" s="18"/>
    </row>
    <row r="1466" spans="1:9" x14ac:dyDescent="0.25">
      <c r="A1466" s="10" t="s">
        <v>6</v>
      </c>
      <c r="B1466" s="10" t="s">
        <v>2828</v>
      </c>
      <c r="C1466" s="10" t="s">
        <v>2827</v>
      </c>
      <c r="D1466" s="11">
        <v>15</v>
      </c>
      <c r="E1466" s="11">
        <v>15</v>
      </c>
      <c r="F1466" s="11">
        <v>0.249</v>
      </c>
      <c r="G1466" s="12">
        <f t="shared" si="66"/>
        <v>0.11600000000000001</v>
      </c>
      <c r="H1466" s="11" t="str">
        <f t="shared" si="65"/>
        <v>REVISAR</v>
      </c>
      <c r="I1466" s="21"/>
    </row>
    <row r="1467" spans="1:9" x14ac:dyDescent="0.25">
      <c r="A1467" s="14" t="s">
        <v>6</v>
      </c>
      <c r="B1467" s="14" t="s">
        <v>2829</v>
      </c>
      <c r="C1467" s="14" t="s">
        <v>2830</v>
      </c>
      <c r="D1467" s="15">
        <v>20</v>
      </c>
      <c r="E1467" s="15">
        <v>20</v>
      </c>
      <c r="F1467" s="15">
        <v>0.254</v>
      </c>
      <c r="G1467" s="16">
        <f t="shared" si="66"/>
        <v>0.11600000000000001</v>
      </c>
      <c r="H1467" s="15" t="str">
        <f t="shared" si="65"/>
        <v>REVISAR</v>
      </c>
      <c r="I1467" s="22"/>
    </row>
    <row r="1468" spans="1:9" x14ac:dyDescent="0.25">
      <c r="A1468" s="10" t="s">
        <v>6</v>
      </c>
      <c r="B1468" s="10" t="s">
        <v>2831</v>
      </c>
      <c r="C1468" s="10" t="s">
        <v>2832</v>
      </c>
      <c r="D1468" s="11">
        <v>20</v>
      </c>
      <c r="E1468" s="11">
        <v>20</v>
      </c>
      <c r="F1468" s="11">
        <v>0.115</v>
      </c>
      <c r="G1468" s="12">
        <f t="shared" si="66"/>
        <v>0.122</v>
      </c>
      <c r="H1468" s="11" t="str">
        <f t="shared" si="65"/>
        <v>REVISAR</v>
      </c>
      <c r="I1468" s="21"/>
    </row>
    <row r="1469" spans="1:9" x14ac:dyDescent="0.25">
      <c r="A1469" s="14" t="s">
        <v>6</v>
      </c>
      <c r="B1469" s="14" t="s">
        <v>2833</v>
      </c>
      <c r="C1469" s="14" t="s">
        <v>2834</v>
      </c>
      <c r="D1469" s="15">
        <v>13</v>
      </c>
      <c r="E1469" s="15">
        <v>13</v>
      </c>
      <c r="F1469" s="15">
        <v>0.26400000000000001</v>
      </c>
      <c r="G1469" s="16">
        <f t="shared" si="66"/>
        <v>0.124</v>
      </c>
      <c r="H1469" s="15" t="str">
        <f t="shared" si="65"/>
        <v>REVISAR</v>
      </c>
      <c r="I1469" s="22"/>
    </row>
    <row r="1470" spans="1:9" x14ac:dyDescent="0.25">
      <c r="A1470" s="10" t="s">
        <v>6</v>
      </c>
      <c r="B1470" s="10" t="s">
        <v>2835</v>
      </c>
      <c r="C1470" s="10" t="s">
        <v>2836</v>
      </c>
      <c r="D1470" s="11">
        <v>14</v>
      </c>
      <c r="E1470" s="11">
        <v>14</v>
      </c>
      <c r="F1470" s="11">
        <v>0.28199999999999997</v>
      </c>
      <c r="G1470" s="12">
        <f t="shared" si="66"/>
        <v>0.126</v>
      </c>
      <c r="H1470" s="11" t="str">
        <f t="shared" si="65"/>
        <v>REVISAR</v>
      </c>
      <c r="I1470" s="21"/>
    </row>
    <row r="1471" spans="1:9" x14ac:dyDescent="0.25">
      <c r="A1471" s="14" t="s">
        <v>6</v>
      </c>
      <c r="B1471" s="14" t="s">
        <v>2837</v>
      </c>
      <c r="C1471" s="14" t="s">
        <v>2838</v>
      </c>
      <c r="D1471" s="15">
        <v>14</v>
      </c>
      <c r="E1471" s="15">
        <v>14</v>
      </c>
      <c r="F1471" s="15">
        <v>0.29099999999999998</v>
      </c>
      <c r="G1471" s="16">
        <f t="shared" si="66"/>
        <v>0.13200000000000001</v>
      </c>
      <c r="H1471" s="15" t="str">
        <f t="shared" si="65"/>
        <v>REVISAR</v>
      </c>
      <c r="I1471" s="22"/>
    </row>
    <row r="1472" spans="1:9" x14ac:dyDescent="0.25">
      <c r="A1472" s="10" t="s">
        <v>6</v>
      </c>
      <c r="B1472" s="10" t="s">
        <v>2839</v>
      </c>
      <c r="C1472" s="10" t="s">
        <v>2840</v>
      </c>
      <c r="D1472" s="11">
        <v>10</v>
      </c>
      <c r="E1472" s="11">
        <v>10</v>
      </c>
      <c r="F1472" s="11">
        <v>0.13500000000000001</v>
      </c>
      <c r="G1472" s="12">
        <f t="shared" si="66"/>
        <v>0.13500000000000001</v>
      </c>
      <c r="H1472" s="11" t="str">
        <f t="shared" si="65"/>
        <v>CONFORME</v>
      </c>
      <c r="I1472" s="13"/>
    </row>
    <row r="1473" spans="1:9" x14ac:dyDescent="0.25">
      <c r="A1473" s="14" t="s">
        <v>6</v>
      </c>
      <c r="B1473" s="14" t="s">
        <v>2841</v>
      </c>
      <c r="C1473" s="14" t="s">
        <v>2842</v>
      </c>
      <c r="D1473" s="15">
        <v>14</v>
      </c>
      <c r="E1473" s="15">
        <v>14</v>
      </c>
      <c r="F1473" s="15">
        <v>0.13700000000000001</v>
      </c>
      <c r="G1473" s="16">
        <f t="shared" si="66"/>
        <v>0.13700000000000001</v>
      </c>
      <c r="H1473" s="17" t="str">
        <f t="shared" si="65"/>
        <v>CONFORME</v>
      </c>
      <c r="I1473" s="18"/>
    </row>
    <row r="1474" spans="1:9" x14ac:dyDescent="0.25">
      <c r="A1474" s="10" t="s">
        <v>6</v>
      </c>
      <c r="B1474" s="10" t="s">
        <v>2843</v>
      </c>
      <c r="C1474" s="10" t="s">
        <v>2844</v>
      </c>
      <c r="D1474" s="11">
        <v>10</v>
      </c>
      <c r="E1474" s="11">
        <v>10</v>
      </c>
      <c r="F1474" s="11">
        <v>0.29799999999999999</v>
      </c>
      <c r="G1474" s="12">
        <f t="shared" si="66"/>
        <v>0.14000000000000001</v>
      </c>
      <c r="H1474" s="11" t="str">
        <f t="shared" si="65"/>
        <v>REVISAR</v>
      </c>
      <c r="I1474" s="21"/>
    </row>
    <row r="1475" spans="1:9" x14ac:dyDescent="0.25">
      <c r="A1475" s="14" t="s">
        <v>6</v>
      </c>
      <c r="B1475" s="14" t="s">
        <v>2845</v>
      </c>
      <c r="C1475" s="14" t="s">
        <v>2846</v>
      </c>
      <c r="D1475" s="15">
        <v>10</v>
      </c>
      <c r="E1475" s="15">
        <v>10</v>
      </c>
      <c r="F1475" s="15">
        <v>0.3</v>
      </c>
      <c r="G1475" s="16">
        <f t="shared" si="66"/>
        <v>0.14599999999999999</v>
      </c>
      <c r="H1475" s="15" t="str">
        <f t="shared" ref="H1475:H1538" si="67">IF(F1475=G1475,"CONFORME","REVISAR")</f>
        <v>REVISAR</v>
      </c>
      <c r="I1475" s="22"/>
    </row>
    <row r="1476" spans="1:9" x14ac:dyDescent="0.25">
      <c r="A1476" s="10" t="s">
        <v>6</v>
      </c>
      <c r="B1476" s="10" t="s">
        <v>2847</v>
      </c>
      <c r="C1476" s="10" t="s">
        <v>2848</v>
      </c>
      <c r="D1476" s="11">
        <v>10</v>
      </c>
      <c r="E1476" s="11">
        <v>10</v>
      </c>
      <c r="F1476" s="11">
        <v>0.32400000000000001</v>
      </c>
      <c r="G1476" s="12">
        <f t="shared" si="66"/>
        <v>0.14199999999999999</v>
      </c>
      <c r="H1476" s="11" t="str">
        <f t="shared" si="67"/>
        <v>REVISAR</v>
      </c>
      <c r="I1476" s="21"/>
    </row>
    <row r="1477" spans="1:9" x14ac:dyDescent="0.25">
      <c r="A1477" s="14" t="s">
        <v>6</v>
      </c>
      <c r="B1477" s="14" t="s">
        <v>2849</v>
      </c>
      <c r="C1477" s="14" t="s">
        <v>2850</v>
      </c>
      <c r="D1477" s="15">
        <v>6</v>
      </c>
      <c r="E1477" s="15">
        <v>6</v>
      </c>
      <c r="F1477" s="15">
        <v>0.32</v>
      </c>
      <c r="G1477" s="16">
        <f t="shared" si="66"/>
        <v>0.14599999999999999</v>
      </c>
      <c r="H1477" s="15" t="str">
        <f t="shared" si="67"/>
        <v>REVISAR</v>
      </c>
      <c r="I1477" s="22"/>
    </row>
    <row r="1478" spans="1:9" x14ac:dyDescent="0.25">
      <c r="A1478" s="10" t="s">
        <v>6</v>
      </c>
      <c r="B1478" s="10" t="s">
        <v>2851</v>
      </c>
      <c r="C1478" s="10" t="s">
        <v>2852</v>
      </c>
      <c r="D1478" s="11">
        <v>7</v>
      </c>
      <c r="E1478" s="11">
        <v>7</v>
      </c>
      <c r="F1478" s="11">
        <v>0.32200000000000001</v>
      </c>
      <c r="G1478" s="12">
        <f t="shared" si="66"/>
        <v>0.14799999999999999</v>
      </c>
      <c r="H1478" s="11" t="str">
        <f t="shared" si="67"/>
        <v>REVISAR</v>
      </c>
      <c r="I1478" s="21"/>
    </row>
    <row r="1479" spans="1:9" x14ac:dyDescent="0.25">
      <c r="A1479" s="14" t="s">
        <v>6</v>
      </c>
      <c r="B1479" s="14" t="s">
        <v>2853</v>
      </c>
      <c r="C1479" s="14" t="s">
        <v>2854</v>
      </c>
      <c r="D1479" s="15">
        <v>16</v>
      </c>
      <c r="E1479" s="15">
        <v>16</v>
      </c>
      <c r="F1479" s="15">
        <v>0.34200000000000003</v>
      </c>
      <c r="G1479" s="16">
        <f t="shared" si="66"/>
        <v>0.158</v>
      </c>
      <c r="H1479" s="15" t="str">
        <f t="shared" si="67"/>
        <v>REVISAR</v>
      </c>
      <c r="I1479" s="22"/>
    </row>
    <row r="1480" spans="1:9" x14ac:dyDescent="0.25">
      <c r="A1480" s="10" t="s">
        <v>6</v>
      </c>
      <c r="B1480" s="10" t="s">
        <v>2855</v>
      </c>
      <c r="C1480" s="10" t="s">
        <v>2856</v>
      </c>
      <c r="D1480" s="11">
        <v>14</v>
      </c>
      <c r="E1480" s="11">
        <v>14</v>
      </c>
      <c r="F1480" s="11">
        <v>0.33700000000000002</v>
      </c>
      <c r="G1480" s="12">
        <f t="shared" si="66"/>
        <v>0.156</v>
      </c>
      <c r="H1480" s="11" t="str">
        <f t="shared" si="67"/>
        <v>REVISAR</v>
      </c>
      <c r="I1480" s="21"/>
    </row>
    <row r="1481" spans="1:9" x14ac:dyDescent="0.25">
      <c r="A1481" s="14" t="s">
        <v>6</v>
      </c>
      <c r="B1481" s="14" t="s">
        <v>2857</v>
      </c>
      <c r="C1481" s="14" t="s">
        <v>2858</v>
      </c>
      <c r="D1481" s="15">
        <v>10</v>
      </c>
      <c r="E1481" s="15">
        <v>10</v>
      </c>
      <c r="F1481" s="15">
        <v>0.33500000000000002</v>
      </c>
      <c r="G1481" s="16">
        <f t="shared" si="66"/>
        <v>0.158</v>
      </c>
      <c r="H1481" s="15" t="str">
        <f t="shared" si="67"/>
        <v>REVISAR</v>
      </c>
      <c r="I1481" s="22"/>
    </row>
    <row r="1482" spans="1:9" x14ac:dyDescent="0.25">
      <c r="A1482" s="10" t="s">
        <v>6</v>
      </c>
      <c r="B1482" s="10" t="s">
        <v>2859</v>
      </c>
      <c r="C1482" s="10" t="s">
        <v>2860</v>
      </c>
      <c r="D1482" s="11">
        <v>6</v>
      </c>
      <c r="E1482" s="11">
        <v>6</v>
      </c>
      <c r="F1482" s="11">
        <v>0.32800000000000001</v>
      </c>
      <c r="G1482" s="12">
        <f t="shared" si="66"/>
        <v>0.15</v>
      </c>
      <c r="H1482" s="11" t="str">
        <f t="shared" si="67"/>
        <v>REVISAR</v>
      </c>
      <c r="I1482" s="21"/>
    </row>
    <row r="1483" spans="1:9" x14ac:dyDescent="0.25">
      <c r="A1483" s="14" t="s">
        <v>6</v>
      </c>
      <c r="B1483" s="14" t="s">
        <v>2861</v>
      </c>
      <c r="C1483" s="14" t="s">
        <v>2862</v>
      </c>
      <c r="D1483" s="15">
        <v>10</v>
      </c>
      <c r="E1483" s="15">
        <v>10</v>
      </c>
      <c r="F1483" s="15">
        <v>0.34799999999999998</v>
      </c>
      <c r="G1483" s="16">
        <f t="shared" si="66"/>
        <v>0.16</v>
      </c>
      <c r="H1483" s="15" t="str">
        <f t="shared" si="67"/>
        <v>REVISAR</v>
      </c>
      <c r="I1483" s="22"/>
    </row>
    <row r="1484" spans="1:9" x14ac:dyDescent="0.25">
      <c r="A1484" s="10" t="s">
        <v>6</v>
      </c>
      <c r="B1484" s="10" t="s">
        <v>2863</v>
      </c>
      <c r="C1484" s="10" t="s">
        <v>2864</v>
      </c>
      <c r="D1484" s="11">
        <v>10</v>
      </c>
      <c r="E1484" s="11">
        <v>10</v>
      </c>
      <c r="F1484" s="11">
        <v>0.35299999999999998</v>
      </c>
      <c r="G1484" s="12">
        <f t="shared" ref="G1484:G1547" si="68">VLOOKUP(B1484,DATAPESOS,6,FALSE)</f>
        <v>0.16200000000000001</v>
      </c>
      <c r="H1484" s="11" t="str">
        <f t="shared" si="67"/>
        <v>REVISAR</v>
      </c>
      <c r="I1484" s="21"/>
    </row>
    <row r="1485" spans="1:9" x14ac:dyDescent="0.25">
      <c r="A1485" s="14" t="s">
        <v>6</v>
      </c>
      <c r="B1485" s="14" t="s">
        <v>2865</v>
      </c>
      <c r="C1485" s="14" t="s">
        <v>2866</v>
      </c>
      <c r="D1485" s="15">
        <v>6</v>
      </c>
      <c r="E1485" s="15">
        <v>6</v>
      </c>
      <c r="F1485" s="15">
        <v>0.36599999999999999</v>
      </c>
      <c r="G1485" s="16">
        <f t="shared" si="68"/>
        <v>0.16600000000000001</v>
      </c>
      <c r="H1485" s="15" t="str">
        <f t="shared" si="67"/>
        <v>REVISAR</v>
      </c>
      <c r="I1485" s="22"/>
    </row>
    <row r="1486" spans="1:9" x14ac:dyDescent="0.25">
      <c r="A1486" s="10" t="s">
        <v>6</v>
      </c>
      <c r="B1486" s="10" t="s">
        <v>2867</v>
      </c>
      <c r="C1486" s="10" t="s">
        <v>2868</v>
      </c>
      <c r="D1486" s="11">
        <v>10</v>
      </c>
      <c r="E1486" s="11">
        <v>10</v>
      </c>
      <c r="F1486" s="11">
        <v>0.35899999999999999</v>
      </c>
      <c r="G1486" s="12">
        <f t="shared" si="68"/>
        <v>0.17</v>
      </c>
      <c r="H1486" s="11" t="str">
        <f t="shared" si="67"/>
        <v>REVISAR</v>
      </c>
      <c r="I1486" s="21"/>
    </row>
    <row r="1487" spans="1:9" x14ac:dyDescent="0.25">
      <c r="A1487" s="14" t="s">
        <v>6</v>
      </c>
      <c r="B1487" s="14" t="s">
        <v>2869</v>
      </c>
      <c r="C1487" s="14" t="s">
        <v>2870</v>
      </c>
      <c r="D1487" s="15">
        <v>10</v>
      </c>
      <c r="E1487" s="15">
        <v>10</v>
      </c>
      <c r="F1487" s="15">
        <v>0.375</v>
      </c>
      <c r="G1487" s="16">
        <f t="shared" si="68"/>
        <v>0.16200000000000001</v>
      </c>
      <c r="H1487" s="15" t="str">
        <f t="shared" si="67"/>
        <v>REVISAR</v>
      </c>
      <c r="I1487" s="22"/>
    </row>
    <row r="1488" spans="1:9" x14ac:dyDescent="0.25">
      <c r="A1488" s="10" t="s">
        <v>6</v>
      </c>
      <c r="B1488" s="10" t="s">
        <v>2871</v>
      </c>
      <c r="C1488" s="10" t="s">
        <v>2872</v>
      </c>
      <c r="D1488" s="11">
        <v>12</v>
      </c>
      <c r="E1488" s="11">
        <v>12</v>
      </c>
      <c r="F1488" s="11">
        <v>0.33700000000000002</v>
      </c>
      <c r="G1488" s="12">
        <f t="shared" si="68"/>
        <v>0.17199999999999999</v>
      </c>
      <c r="H1488" s="11" t="str">
        <f t="shared" si="67"/>
        <v>REVISAR</v>
      </c>
      <c r="I1488" s="21"/>
    </row>
    <row r="1489" spans="1:9" x14ac:dyDescent="0.25">
      <c r="A1489" s="14" t="s">
        <v>6</v>
      </c>
      <c r="B1489" s="14" t="s">
        <v>2873</v>
      </c>
      <c r="C1489" s="14" t="s">
        <v>2874</v>
      </c>
      <c r="D1489" s="15">
        <v>10</v>
      </c>
      <c r="E1489" s="15">
        <v>10</v>
      </c>
      <c r="F1489" s="15">
        <v>0.36799999999999999</v>
      </c>
      <c r="G1489" s="16">
        <f t="shared" si="68"/>
        <v>0.17599999999999999</v>
      </c>
      <c r="H1489" s="15" t="str">
        <f t="shared" si="67"/>
        <v>REVISAR</v>
      </c>
      <c r="I1489" s="22"/>
    </row>
    <row r="1490" spans="1:9" x14ac:dyDescent="0.25">
      <c r="A1490" s="10" t="s">
        <v>6</v>
      </c>
      <c r="B1490" s="10" t="s">
        <v>2875</v>
      </c>
      <c r="C1490" s="10" t="s">
        <v>2876</v>
      </c>
      <c r="D1490" s="11">
        <v>6</v>
      </c>
      <c r="E1490" s="11">
        <v>6</v>
      </c>
      <c r="F1490" s="11">
        <v>0.371</v>
      </c>
      <c r="G1490" s="12">
        <f t="shared" si="68"/>
        <v>0.18</v>
      </c>
      <c r="H1490" s="11" t="str">
        <f t="shared" si="67"/>
        <v>REVISAR</v>
      </c>
      <c r="I1490" s="21"/>
    </row>
    <row r="1491" spans="1:9" x14ac:dyDescent="0.25">
      <c r="A1491" s="14" t="s">
        <v>6</v>
      </c>
      <c r="B1491" s="14" t="s">
        <v>2877</v>
      </c>
      <c r="C1491" s="14" t="s">
        <v>2878</v>
      </c>
      <c r="D1491" s="15">
        <v>10</v>
      </c>
      <c r="E1491" s="15">
        <v>10</v>
      </c>
      <c r="F1491" s="15">
        <v>0.185</v>
      </c>
      <c r="G1491" s="16">
        <f t="shared" si="68"/>
        <v>0.14799999999999999</v>
      </c>
      <c r="H1491" s="15" t="str">
        <f t="shared" si="67"/>
        <v>REVISAR</v>
      </c>
      <c r="I1491" s="22"/>
    </row>
    <row r="1492" spans="1:9" x14ac:dyDescent="0.25">
      <c r="A1492" s="10" t="s">
        <v>6</v>
      </c>
      <c r="B1492" s="10" t="s">
        <v>2879</v>
      </c>
      <c r="C1492" s="10" t="s">
        <v>2880</v>
      </c>
      <c r="D1492" s="11">
        <v>10</v>
      </c>
      <c r="E1492" s="11">
        <v>10</v>
      </c>
      <c r="F1492" s="11">
        <v>0.184</v>
      </c>
      <c r="G1492" s="12">
        <f t="shared" si="68"/>
        <v>0.184</v>
      </c>
      <c r="H1492" s="11" t="str">
        <f t="shared" si="67"/>
        <v>CONFORME</v>
      </c>
      <c r="I1492" s="13"/>
    </row>
    <row r="1493" spans="1:9" x14ac:dyDescent="0.25">
      <c r="A1493" s="14" t="s">
        <v>6</v>
      </c>
      <c r="B1493" s="14" t="s">
        <v>2881</v>
      </c>
      <c r="C1493" s="14" t="s">
        <v>2882</v>
      </c>
      <c r="D1493" s="15">
        <v>10</v>
      </c>
      <c r="E1493" s="15">
        <v>10</v>
      </c>
      <c r="F1493" s="15">
        <v>0.18099999999999999</v>
      </c>
      <c r="G1493" s="16">
        <f t="shared" si="68"/>
        <v>0.18099999999999999</v>
      </c>
      <c r="H1493" s="17" t="str">
        <f t="shared" si="67"/>
        <v>CONFORME</v>
      </c>
      <c r="I1493" s="18"/>
    </row>
    <row r="1494" spans="1:9" x14ac:dyDescent="0.25">
      <c r="A1494" s="10" t="s">
        <v>6</v>
      </c>
      <c r="B1494" s="10" t="s">
        <v>2883</v>
      </c>
      <c r="C1494" s="10" t="s">
        <v>2884</v>
      </c>
      <c r="D1494" s="11">
        <v>10</v>
      </c>
      <c r="E1494" s="11">
        <v>10</v>
      </c>
      <c r="F1494" s="11">
        <v>0.186</v>
      </c>
      <c r="G1494" s="12">
        <f t="shared" si="68"/>
        <v>0.186</v>
      </c>
      <c r="H1494" s="19" t="str">
        <f t="shared" si="67"/>
        <v>CONFORME</v>
      </c>
      <c r="I1494" s="20"/>
    </row>
    <row r="1495" spans="1:9" x14ac:dyDescent="0.25">
      <c r="A1495" s="14" t="s">
        <v>6</v>
      </c>
      <c r="B1495" s="14" t="s">
        <v>2885</v>
      </c>
      <c r="C1495" s="14" t="s">
        <v>2886</v>
      </c>
      <c r="D1495" s="15">
        <v>15</v>
      </c>
      <c r="E1495" s="15">
        <v>15</v>
      </c>
      <c r="F1495" s="15">
        <v>0.187</v>
      </c>
      <c r="G1495" s="16">
        <f t="shared" si="68"/>
        <v>0.187</v>
      </c>
      <c r="H1495" s="17" t="str">
        <f t="shared" si="67"/>
        <v>CONFORME</v>
      </c>
      <c r="I1495" s="18"/>
    </row>
    <row r="1496" spans="1:9" x14ac:dyDescent="0.25">
      <c r="A1496" s="10" t="s">
        <v>6</v>
      </c>
      <c r="B1496" s="10" t="s">
        <v>2887</v>
      </c>
      <c r="C1496" s="10" t="s">
        <v>2888</v>
      </c>
      <c r="D1496" s="11">
        <v>13</v>
      </c>
      <c r="E1496" s="11">
        <v>13</v>
      </c>
      <c r="F1496" s="11">
        <v>0.19</v>
      </c>
      <c r="G1496" s="12">
        <f t="shared" si="68"/>
        <v>0.19</v>
      </c>
      <c r="H1496" s="19" t="str">
        <f t="shared" si="67"/>
        <v>CONFORME</v>
      </c>
      <c r="I1496" s="20"/>
    </row>
    <row r="1497" spans="1:9" x14ac:dyDescent="0.25">
      <c r="A1497" s="14" t="s">
        <v>6</v>
      </c>
      <c r="B1497" s="14" t="s">
        <v>2889</v>
      </c>
      <c r="C1497" s="14" t="s">
        <v>2890</v>
      </c>
      <c r="D1497" s="15">
        <v>20</v>
      </c>
      <c r="E1497" s="15">
        <v>20</v>
      </c>
      <c r="F1497" s="15">
        <v>0.19500000000000001</v>
      </c>
      <c r="G1497" s="16">
        <f t="shared" si="68"/>
        <v>0.19500000000000001</v>
      </c>
      <c r="H1497" s="17" t="str">
        <f t="shared" si="67"/>
        <v>CONFORME</v>
      </c>
      <c r="I1497" s="18"/>
    </row>
    <row r="1498" spans="1:9" x14ac:dyDescent="0.25">
      <c r="A1498" s="10" t="s">
        <v>6</v>
      </c>
      <c r="B1498" s="10" t="s">
        <v>2891</v>
      </c>
      <c r="C1498" s="10" t="s">
        <v>2892</v>
      </c>
      <c r="D1498" s="11">
        <v>3</v>
      </c>
      <c r="E1498" s="11">
        <v>3</v>
      </c>
      <c r="F1498" s="11">
        <v>0.18099999999999999</v>
      </c>
      <c r="G1498" s="12">
        <f t="shared" si="68"/>
        <v>0.18099999999999999</v>
      </c>
      <c r="H1498" s="19" t="str">
        <f t="shared" si="67"/>
        <v>CONFORME</v>
      </c>
      <c r="I1498" s="20"/>
    </row>
    <row r="1499" spans="1:9" x14ac:dyDescent="0.25">
      <c r="A1499" s="14" t="s">
        <v>6</v>
      </c>
      <c r="B1499" s="14" t="s">
        <v>2893</v>
      </c>
      <c r="C1499" s="14" t="s">
        <v>2894</v>
      </c>
      <c r="D1499" s="15">
        <v>8</v>
      </c>
      <c r="E1499" s="15">
        <v>8</v>
      </c>
      <c r="F1499" s="15">
        <v>0.439</v>
      </c>
      <c r="G1499" s="16">
        <f t="shared" si="68"/>
        <v>0.2</v>
      </c>
      <c r="H1499" s="15" t="str">
        <f t="shared" si="67"/>
        <v>REVISAR</v>
      </c>
      <c r="I1499" s="22"/>
    </row>
    <row r="1500" spans="1:9" x14ac:dyDescent="0.25">
      <c r="A1500" s="10" t="s">
        <v>6</v>
      </c>
      <c r="B1500" s="10" t="s">
        <v>2895</v>
      </c>
      <c r="C1500" s="10" t="s">
        <v>2896</v>
      </c>
      <c r="D1500" s="11">
        <v>4</v>
      </c>
      <c r="E1500" s="11">
        <v>4</v>
      </c>
      <c r="F1500" s="11">
        <v>1.129</v>
      </c>
      <c r="G1500" s="12">
        <f t="shared" si="68"/>
        <v>0.51600000000000001</v>
      </c>
      <c r="H1500" s="11" t="str">
        <f t="shared" si="67"/>
        <v>REVISAR</v>
      </c>
      <c r="I1500" s="21"/>
    </row>
    <row r="1501" spans="1:9" x14ac:dyDescent="0.25">
      <c r="A1501" s="14" t="s">
        <v>6</v>
      </c>
      <c r="B1501" s="14" t="s">
        <v>2897</v>
      </c>
      <c r="C1501" s="14" t="s">
        <v>2898</v>
      </c>
      <c r="D1501" s="15">
        <v>10</v>
      </c>
      <c r="E1501" s="15">
        <v>10</v>
      </c>
      <c r="F1501" s="15">
        <v>8.3000000000000004E-2</v>
      </c>
      <c r="G1501" s="16">
        <f t="shared" si="68"/>
        <v>0.31</v>
      </c>
      <c r="H1501" s="15" t="str">
        <f t="shared" si="67"/>
        <v>REVISAR</v>
      </c>
      <c r="I1501" s="22"/>
    </row>
    <row r="1502" spans="1:9" x14ac:dyDescent="0.25">
      <c r="A1502" s="10" t="s">
        <v>6</v>
      </c>
      <c r="B1502" s="10" t="s">
        <v>2899</v>
      </c>
      <c r="C1502" s="10" t="s">
        <v>2900</v>
      </c>
      <c r="D1502" s="11">
        <v>13</v>
      </c>
      <c r="E1502" s="11">
        <v>13</v>
      </c>
      <c r="F1502" s="11">
        <v>3.5999999999999997E-2</v>
      </c>
      <c r="G1502" s="12">
        <f t="shared" si="68"/>
        <v>3.5999999999999997E-2</v>
      </c>
      <c r="H1502" s="11" t="str">
        <f t="shared" si="67"/>
        <v>CONFORME</v>
      </c>
      <c r="I1502" s="13"/>
    </row>
    <row r="1503" spans="1:9" x14ac:dyDescent="0.25">
      <c r="A1503" s="14" t="s">
        <v>6</v>
      </c>
      <c r="B1503" s="14" t="s">
        <v>2901</v>
      </c>
      <c r="C1503" s="14" t="s">
        <v>2902</v>
      </c>
      <c r="D1503" s="15">
        <v>12</v>
      </c>
      <c r="E1503" s="15">
        <v>12</v>
      </c>
      <c r="F1503" s="15">
        <v>3.5000000000000003E-2</v>
      </c>
      <c r="G1503" s="16">
        <f t="shared" si="68"/>
        <v>3.5000000000000003E-2</v>
      </c>
      <c r="H1503" s="17" t="str">
        <f t="shared" si="67"/>
        <v>CONFORME</v>
      </c>
      <c r="I1503" s="18"/>
    </row>
    <row r="1504" spans="1:9" x14ac:dyDescent="0.25">
      <c r="A1504" s="10" t="s">
        <v>6</v>
      </c>
      <c r="B1504" s="10" t="s">
        <v>2903</v>
      </c>
      <c r="C1504" s="10" t="s">
        <v>2904</v>
      </c>
      <c r="D1504" s="11">
        <v>13</v>
      </c>
      <c r="E1504" s="11">
        <v>13</v>
      </c>
      <c r="F1504" s="11">
        <v>3.5000000000000003E-2</v>
      </c>
      <c r="G1504" s="12">
        <f t="shared" si="68"/>
        <v>3.5000000000000003E-2</v>
      </c>
      <c r="H1504" s="19" t="str">
        <f t="shared" si="67"/>
        <v>CONFORME</v>
      </c>
      <c r="I1504" s="20"/>
    </row>
    <row r="1505" spans="1:9" x14ac:dyDescent="0.25">
      <c r="A1505" s="14" t="s">
        <v>6</v>
      </c>
      <c r="B1505" s="14" t="s">
        <v>2905</v>
      </c>
      <c r="C1505" s="14" t="s">
        <v>2906</v>
      </c>
      <c r="D1505" s="15">
        <v>5</v>
      </c>
      <c r="E1505" s="15">
        <v>5</v>
      </c>
      <c r="F1505" s="15">
        <v>3.9E-2</v>
      </c>
      <c r="G1505" s="16">
        <f t="shared" si="68"/>
        <v>3.9E-2</v>
      </c>
      <c r="H1505" s="17" t="str">
        <f t="shared" si="67"/>
        <v>CONFORME</v>
      </c>
      <c r="I1505" s="18"/>
    </row>
    <row r="1506" spans="1:9" x14ac:dyDescent="0.25">
      <c r="A1506" s="10" t="s">
        <v>6</v>
      </c>
      <c r="B1506" s="10" t="s">
        <v>2907</v>
      </c>
      <c r="C1506" s="10" t="s">
        <v>2908</v>
      </c>
      <c r="D1506" s="11">
        <v>2</v>
      </c>
      <c r="E1506" s="11">
        <v>2</v>
      </c>
      <c r="F1506" s="11">
        <v>0.04</v>
      </c>
      <c r="G1506" s="12">
        <f t="shared" si="68"/>
        <v>0.04</v>
      </c>
      <c r="H1506" s="19" t="str">
        <f t="shared" si="67"/>
        <v>CONFORME</v>
      </c>
      <c r="I1506" s="20"/>
    </row>
    <row r="1507" spans="1:9" x14ac:dyDescent="0.25">
      <c r="A1507" s="14" t="s">
        <v>6</v>
      </c>
      <c r="B1507" s="14" t="s">
        <v>2909</v>
      </c>
      <c r="C1507" s="14" t="s">
        <v>2910</v>
      </c>
      <c r="D1507" s="15">
        <v>4</v>
      </c>
      <c r="E1507" s="15">
        <v>4</v>
      </c>
      <c r="F1507" s="15">
        <v>4.1000000000000002E-2</v>
      </c>
      <c r="G1507" s="16">
        <f t="shared" si="68"/>
        <v>4.1000000000000002E-2</v>
      </c>
      <c r="H1507" s="17" t="str">
        <f t="shared" si="67"/>
        <v>CONFORME</v>
      </c>
      <c r="I1507" s="18"/>
    </row>
    <row r="1508" spans="1:9" x14ac:dyDescent="0.25">
      <c r="A1508" s="10" t="s">
        <v>6</v>
      </c>
      <c r="B1508" s="10" t="s">
        <v>2911</v>
      </c>
      <c r="C1508" s="10" t="s">
        <v>2912</v>
      </c>
      <c r="D1508" s="11">
        <v>3</v>
      </c>
      <c r="E1508" s="11">
        <v>3</v>
      </c>
      <c r="F1508" s="11">
        <v>4.2999999999999997E-2</v>
      </c>
      <c r="G1508" s="12">
        <f t="shared" si="68"/>
        <v>4.2999999999999997E-2</v>
      </c>
      <c r="H1508" s="19" t="str">
        <f t="shared" si="67"/>
        <v>CONFORME</v>
      </c>
      <c r="I1508" s="20"/>
    </row>
    <row r="1509" spans="1:9" x14ac:dyDescent="0.25">
      <c r="A1509" s="14" t="s">
        <v>6</v>
      </c>
      <c r="B1509" s="14" t="s">
        <v>2913</v>
      </c>
      <c r="C1509" s="14" t="s">
        <v>2914</v>
      </c>
      <c r="D1509" s="15">
        <v>28</v>
      </c>
      <c r="E1509" s="15">
        <v>28</v>
      </c>
      <c r="F1509" s="15">
        <v>4.7E-2</v>
      </c>
      <c r="G1509" s="16">
        <f t="shared" si="68"/>
        <v>4.7E-2</v>
      </c>
      <c r="H1509" s="17" t="str">
        <f t="shared" si="67"/>
        <v>CONFORME</v>
      </c>
      <c r="I1509" s="18"/>
    </row>
    <row r="1510" spans="1:9" x14ac:dyDescent="0.25">
      <c r="A1510" s="10" t="s">
        <v>6</v>
      </c>
      <c r="B1510" s="10" t="s">
        <v>2915</v>
      </c>
      <c r="C1510" s="10" t="s">
        <v>2916</v>
      </c>
      <c r="D1510" s="11">
        <v>23</v>
      </c>
      <c r="E1510" s="11">
        <v>23</v>
      </c>
      <c r="F1510" s="11">
        <v>4.9000000000000002E-2</v>
      </c>
      <c r="G1510" s="12">
        <f t="shared" si="68"/>
        <v>4.9000000000000002E-2</v>
      </c>
      <c r="H1510" s="19" t="str">
        <f t="shared" si="67"/>
        <v>CONFORME</v>
      </c>
      <c r="I1510" s="20"/>
    </row>
    <row r="1511" spans="1:9" x14ac:dyDescent="0.25">
      <c r="A1511" s="14" t="s">
        <v>6</v>
      </c>
      <c r="B1511" s="14" t="s">
        <v>2917</v>
      </c>
      <c r="C1511" s="14" t="s">
        <v>2918</v>
      </c>
      <c r="D1511" s="15">
        <v>5</v>
      </c>
      <c r="E1511" s="15">
        <v>5</v>
      </c>
      <c r="F1511" s="15">
        <v>4.5999999999999999E-2</v>
      </c>
      <c r="G1511" s="16">
        <f t="shared" si="68"/>
        <v>4.5999999999999999E-2</v>
      </c>
      <c r="H1511" s="17" t="str">
        <f t="shared" si="67"/>
        <v>CONFORME</v>
      </c>
      <c r="I1511" s="18"/>
    </row>
    <row r="1512" spans="1:9" x14ac:dyDescent="0.25">
      <c r="A1512" s="10" t="s">
        <v>6</v>
      </c>
      <c r="B1512" s="10" t="s">
        <v>2919</v>
      </c>
      <c r="C1512" s="10" t="s">
        <v>2920</v>
      </c>
      <c r="D1512" s="11">
        <v>51</v>
      </c>
      <c r="E1512" s="11">
        <v>51</v>
      </c>
      <c r="F1512" s="11">
        <v>5.0999999999999997E-2</v>
      </c>
      <c r="G1512" s="12">
        <f t="shared" si="68"/>
        <v>5.0999999999999997E-2</v>
      </c>
      <c r="H1512" s="19" t="str">
        <f t="shared" si="67"/>
        <v>CONFORME</v>
      </c>
      <c r="I1512" s="20"/>
    </row>
    <row r="1513" spans="1:9" x14ac:dyDescent="0.25">
      <c r="A1513" s="14" t="s">
        <v>6</v>
      </c>
      <c r="B1513" s="14" t="s">
        <v>2921</v>
      </c>
      <c r="C1513" s="14" t="s">
        <v>2922</v>
      </c>
      <c r="D1513" s="15">
        <v>37</v>
      </c>
      <c r="E1513" s="15">
        <v>37</v>
      </c>
      <c r="F1513" s="15">
        <v>5.1999999999999998E-2</v>
      </c>
      <c r="G1513" s="16">
        <f t="shared" si="68"/>
        <v>5.1999999999999998E-2</v>
      </c>
      <c r="H1513" s="17" t="str">
        <f t="shared" si="67"/>
        <v>CONFORME</v>
      </c>
      <c r="I1513" s="18"/>
    </row>
    <row r="1514" spans="1:9" x14ac:dyDescent="0.25">
      <c r="A1514" s="10" t="s">
        <v>6</v>
      </c>
      <c r="B1514" s="10" t="s">
        <v>2923</v>
      </c>
      <c r="C1514" s="10" t="s">
        <v>2924</v>
      </c>
      <c r="D1514" s="11">
        <v>10</v>
      </c>
      <c r="E1514" s="11">
        <v>10</v>
      </c>
      <c r="F1514" s="11">
        <v>5.7000000000000002E-2</v>
      </c>
      <c r="G1514" s="12">
        <f t="shared" si="68"/>
        <v>5.7000000000000002E-2</v>
      </c>
      <c r="H1514" s="19" t="str">
        <f t="shared" si="67"/>
        <v>CONFORME</v>
      </c>
      <c r="I1514" s="20"/>
    </row>
    <row r="1515" spans="1:9" x14ac:dyDescent="0.25">
      <c r="A1515" s="14" t="s">
        <v>6</v>
      </c>
      <c r="B1515" s="14" t="s">
        <v>2925</v>
      </c>
      <c r="C1515" s="14" t="s">
        <v>2926</v>
      </c>
      <c r="D1515" s="15">
        <v>7</v>
      </c>
      <c r="E1515" s="15">
        <v>7</v>
      </c>
      <c r="F1515" s="15">
        <v>5.8000000000000003E-2</v>
      </c>
      <c r="G1515" s="16">
        <f t="shared" si="68"/>
        <v>5.8000000000000003E-2</v>
      </c>
      <c r="H1515" s="17" t="str">
        <f t="shared" si="67"/>
        <v>CONFORME</v>
      </c>
      <c r="I1515" s="18"/>
    </row>
    <row r="1516" spans="1:9" x14ac:dyDescent="0.25">
      <c r="A1516" s="10" t="s">
        <v>6</v>
      </c>
      <c r="B1516" s="10" t="s">
        <v>2927</v>
      </c>
      <c r="C1516" s="10" t="s">
        <v>2928</v>
      </c>
      <c r="D1516" s="11">
        <v>26</v>
      </c>
      <c r="E1516" s="11">
        <v>26</v>
      </c>
      <c r="F1516" s="11">
        <v>5.7000000000000002E-2</v>
      </c>
      <c r="G1516" s="12">
        <f t="shared" si="68"/>
        <v>5.7000000000000002E-2</v>
      </c>
      <c r="H1516" s="19" t="str">
        <f t="shared" si="67"/>
        <v>CONFORME</v>
      </c>
      <c r="I1516" s="20"/>
    </row>
    <row r="1517" spans="1:9" x14ac:dyDescent="0.25">
      <c r="A1517" s="14" t="s">
        <v>6</v>
      </c>
      <c r="B1517" s="14" t="s">
        <v>2929</v>
      </c>
      <c r="C1517" s="14" t="s">
        <v>2930</v>
      </c>
      <c r="D1517" s="15">
        <v>20</v>
      </c>
      <c r="E1517" s="15">
        <v>20</v>
      </c>
      <c r="F1517" s="15">
        <v>5.8999999999999997E-2</v>
      </c>
      <c r="G1517" s="16">
        <f t="shared" si="68"/>
        <v>5.8999999999999997E-2</v>
      </c>
      <c r="H1517" s="17" t="str">
        <f t="shared" si="67"/>
        <v>CONFORME</v>
      </c>
      <c r="I1517" s="18"/>
    </row>
    <row r="1518" spans="1:9" x14ac:dyDescent="0.25">
      <c r="A1518" s="10" t="s">
        <v>6</v>
      </c>
      <c r="B1518" s="10" t="s">
        <v>2931</v>
      </c>
      <c r="C1518" s="10" t="s">
        <v>2932</v>
      </c>
      <c r="D1518" s="11">
        <v>10</v>
      </c>
      <c r="E1518" s="11">
        <v>10</v>
      </c>
      <c r="F1518" s="11">
        <v>0</v>
      </c>
      <c r="G1518" s="12">
        <f t="shared" si="68"/>
        <v>0.06</v>
      </c>
      <c r="H1518" s="19" t="str">
        <f t="shared" si="67"/>
        <v>REVISAR</v>
      </c>
      <c r="I1518" s="20"/>
    </row>
    <row r="1519" spans="1:9" x14ac:dyDescent="0.25">
      <c r="A1519" s="14" t="s">
        <v>6</v>
      </c>
      <c r="B1519" s="14" t="s">
        <v>9102</v>
      </c>
      <c r="C1519" s="14" t="s">
        <v>9103</v>
      </c>
      <c r="D1519" s="15">
        <v>16</v>
      </c>
      <c r="E1519" s="15">
        <v>16</v>
      </c>
      <c r="F1519" s="15">
        <v>5.8999999999999997E-2</v>
      </c>
      <c r="G1519" s="16">
        <f t="shared" si="68"/>
        <v>5.8999999999999997E-2</v>
      </c>
      <c r="H1519" s="17" t="str">
        <f t="shared" si="67"/>
        <v>CONFORME</v>
      </c>
      <c r="I1519" s="18"/>
    </row>
    <row r="1520" spans="1:9" x14ac:dyDescent="0.25">
      <c r="A1520" s="10" t="s">
        <v>6</v>
      </c>
      <c r="B1520" s="10" t="s">
        <v>2933</v>
      </c>
      <c r="C1520" s="10" t="s">
        <v>2934</v>
      </c>
      <c r="D1520" s="11">
        <v>15</v>
      </c>
      <c r="E1520" s="11">
        <v>15</v>
      </c>
      <c r="F1520" s="11">
        <v>6.2E-2</v>
      </c>
      <c r="G1520" s="12">
        <f t="shared" si="68"/>
        <v>6.2E-2</v>
      </c>
      <c r="H1520" s="19" t="str">
        <f t="shared" si="67"/>
        <v>CONFORME</v>
      </c>
      <c r="I1520" s="20"/>
    </row>
    <row r="1521" spans="1:9" x14ac:dyDescent="0.25">
      <c r="A1521" s="14" t="s">
        <v>6</v>
      </c>
      <c r="B1521" s="14" t="s">
        <v>9104</v>
      </c>
      <c r="C1521" s="14" t="s">
        <v>9105</v>
      </c>
      <c r="D1521" s="15">
        <v>20</v>
      </c>
      <c r="E1521" s="15">
        <v>20</v>
      </c>
      <c r="F1521" s="15">
        <v>6.0999999999999999E-2</v>
      </c>
      <c r="G1521" s="16">
        <f t="shared" si="68"/>
        <v>6.0999999999999999E-2</v>
      </c>
      <c r="H1521" s="17" t="str">
        <f t="shared" si="67"/>
        <v>CONFORME</v>
      </c>
      <c r="I1521" s="18"/>
    </row>
    <row r="1522" spans="1:9" x14ac:dyDescent="0.25">
      <c r="A1522" s="10" t="s">
        <v>6</v>
      </c>
      <c r="B1522" s="10" t="s">
        <v>2935</v>
      </c>
      <c r="C1522" s="10" t="s">
        <v>2936</v>
      </c>
      <c r="D1522" s="11">
        <v>6</v>
      </c>
      <c r="E1522" s="11">
        <v>6</v>
      </c>
      <c r="F1522" s="11">
        <v>7.0000000000000007E-2</v>
      </c>
      <c r="G1522" s="12">
        <f t="shared" si="68"/>
        <v>7.0000000000000007E-2</v>
      </c>
      <c r="H1522" s="19" t="str">
        <f t="shared" si="67"/>
        <v>CONFORME</v>
      </c>
      <c r="I1522" s="20"/>
    </row>
    <row r="1523" spans="1:9" x14ac:dyDescent="0.25">
      <c r="A1523" s="14" t="s">
        <v>6</v>
      </c>
      <c r="B1523" s="14" t="s">
        <v>9106</v>
      </c>
      <c r="C1523" s="14" t="s">
        <v>9107</v>
      </c>
      <c r="D1523" s="15">
        <v>7</v>
      </c>
      <c r="E1523" s="15">
        <v>7</v>
      </c>
      <c r="F1523" s="15">
        <v>6.6000000000000003E-2</v>
      </c>
      <c r="G1523" s="16">
        <f t="shared" si="68"/>
        <v>6.6000000000000003E-2</v>
      </c>
      <c r="H1523" s="17" t="str">
        <f t="shared" si="67"/>
        <v>CONFORME</v>
      </c>
      <c r="I1523" s="18"/>
    </row>
    <row r="1524" spans="1:9" x14ac:dyDescent="0.25">
      <c r="A1524" s="10" t="s">
        <v>6</v>
      </c>
      <c r="B1524" s="10" t="s">
        <v>9108</v>
      </c>
      <c r="C1524" s="10" t="s">
        <v>9109</v>
      </c>
      <c r="D1524" s="11">
        <v>8</v>
      </c>
      <c r="E1524" s="11">
        <v>8</v>
      </c>
      <c r="F1524" s="11">
        <v>6.6000000000000003E-2</v>
      </c>
      <c r="G1524" s="12">
        <f t="shared" si="68"/>
        <v>6.6000000000000003E-2</v>
      </c>
      <c r="H1524" s="19" t="str">
        <f t="shared" si="67"/>
        <v>CONFORME</v>
      </c>
      <c r="I1524" s="20"/>
    </row>
    <row r="1525" spans="1:9" x14ac:dyDescent="0.25">
      <c r="A1525" s="14" t="s">
        <v>6</v>
      </c>
      <c r="B1525" s="14" t="s">
        <v>9110</v>
      </c>
      <c r="C1525" s="14" t="s">
        <v>9111</v>
      </c>
      <c r="D1525" s="15">
        <v>7</v>
      </c>
      <c r="E1525" s="15">
        <v>7</v>
      </c>
      <c r="F1525" s="15">
        <v>7.0000000000000007E-2</v>
      </c>
      <c r="G1525" s="16">
        <f t="shared" si="68"/>
        <v>7.0000000000000007E-2</v>
      </c>
      <c r="H1525" s="17" t="str">
        <f t="shared" si="67"/>
        <v>CONFORME</v>
      </c>
      <c r="I1525" s="18"/>
    </row>
    <row r="1526" spans="1:9" x14ac:dyDescent="0.25">
      <c r="A1526" s="10" t="s">
        <v>6</v>
      </c>
      <c r="B1526" s="10" t="s">
        <v>2937</v>
      </c>
      <c r="C1526" s="10" t="s">
        <v>2938</v>
      </c>
      <c r="D1526" s="11">
        <v>5</v>
      </c>
      <c r="E1526" s="11">
        <v>5</v>
      </c>
      <c r="F1526" s="11">
        <v>0</v>
      </c>
      <c r="G1526" s="12">
        <f t="shared" si="68"/>
        <v>6.8000000000000005E-2</v>
      </c>
      <c r="H1526" s="19" t="str">
        <f t="shared" si="67"/>
        <v>REVISAR</v>
      </c>
      <c r="I1526" s="20"/>
    </row>
    <row r="1527" spans="1:9" x14ac:dyDescent="0.25">
      <c r="A1527" s="14" t="s">
        <v>6</v>
      </c>
      <c r="B1527" s="14" t="s">
        <v>2939</v>
      </c>
      <c r="C1527" s="14" t="s">
        <v>2940</v>
      </c>
      <c r="D1527" s="15">
        <v>1</v>
      </c>
      <c r="E1527" s="15">
        <v>1</v>
      </c>
      <c r="F1527" s="15">
        <v>0.06</v>
      </c>
      <c r="G1527" s="16">
        <f t="shared" si="68"/>
        <v>6.2E-2</v>
      </c>
      <c r="H1527" s="15" t="str">
        <f t="shared" si="67"/>
        <v>REVISAR</v>
      </c>
      <c r="I1527" s="22"/>
    </row>
    <row r="1528" spans="1:9" x14ac:dyDescent="0.25">
      <c r="A1528" s="10" t="s">
        <v>6</v>
      </c>
      <c r="B1528" s="10" t="s">
        <v>2941</v>
      </c>
      <c r="C1528" s="10" t="s">
        <v>2942</v>
      </c>
      <c r="D1528" s="11">
        <v>20</v>
      </c>
      <c r="E1528" s="11">
        <v>20</v>
      </c>
      <c r="F1528" s="11">
        <v>6.9000000000000006E-2</v>
      </c>
      <c r="G1528" s="12">
        <f t="shared" si="68"/>
        <v>6.9000000000000006E-2</v>
      </c>
      <c r="H1528" s="11" t="str">
        <f t="shared" si="67"/>
        <v>CONFORME</v>
      </c>
      <c r="I1528" s="13"/>
    </row>
    <row r="1529" spans="1:9" x14ac:dyDescent="0.25">
      <c r="A1529" s="14" t="s">
        <v>6</v>
      </c>
      <c r="B1529" s="14" t="s">
        <v>2943</v>
      </c>
      <c r="C1529" s="14" t="s">
        <v>2944</v>
      </c>
      <c r="D1529" s="15">
        <v>22</v>
      </c>
      <c r="E1529" s="15">
        <v>22</v>
      </c>
      <c r="F1529" s="15">
        <v>7.6999999999999999E-2</v>
      </c>
      <c r="G1529" s="16">
        <f t="shared" si="68"/>
        <v>7.6999999999999999E-2</v>
      </c>
      <c r="H1529" s="17" t="str">
        <f t="shared" si="67"/>
        <v>CONFORME</v>
      </c>
      <c r="I1529" s="18"/>
    </row>
    <row r="1530" spans="1:9" x14ac:dyDescent="0.25">
      <c r="A1530" s="10" t="s">
        <v>6</v>
      </c>
      <c r="B1530" s="10" t="s">
        <v>2945</v>
      </c>
      <c r="C1530" s="10" t="s">
        <v>2946</v>
      </c>
      <c r="D1530" s="11">
        <v>9</v>
      </c>
      <c r="E1530" s="11">
        <v>9</v>
      </c>
      <c r="F1530" s="11">
        <v>7.5999999999999998E-2</v>
      </c>
      <c r="G1530" s="12">
        <f t="shared" si="68"/>
        <v>7.5999999999999998E-2</v>
      </c>
      <c r="H1530" s="19" t="str">
        <f t="shared" si="67"/>
        <v>CONFORME</v>
      </c>
      <c r="I1530" s="20"/>
    </row>
    <row r="1531" spans="1:9" x14ac:dyDescent="0.25">
      <c r="A1531" s="14" t="s">
        <v>6</v>
      </c>
      <c r="B1531" s="14" t="s">
        <v>2947</v>
      </c>
      <c r="C1531" s="14" t="s">
        <v>2948</v>
      </c>
      <c r="D1531" s="15">
        <v>17</v>
      </c>
      <c r="E1531" s="15">
        <v>17</v>
      </c>
      <c r="F1531" s="15">
        <v>8.1000000000000003E-2</v>
      </c>
      <c r="G1531" s="16">
        <f t="shared" si="68"/>
        <v>8.1000000000000003E-2</v>
      </c>
      <c r="H1531" s="17" t="str">
        <f t="shared" si="67"/>
        <v>CONFORME</v>
      </c>
      <c r="I1531" s="18"/>
    </row>
    <row r="1532" spans="1:9" x14ac:dyDescent="0.25">
      <c r="A1532" s="10" t="s">
        <v>6</v>
      </c>
      <c r="B1532" s="10" t="s">
        <v>2949</v>
      </c>
      <c r="C1532" s="10" t="s">
        <v>2950</v>
      </c>
      <c r="D1532" s="11">
        <v>17</v>
      </c>
      <c r="E1532" s="11">
        <v>17</v>
      </c>
      <c r="F1532" s="11">
        <v>8.2000000000000003E-2</v>
      </c>
      <c r="G1532" s="12">
        <f t="shared" si="68"/>
        <v>8.2000000000000003E-2</v>
      </c>
      <c r="H1532" s="19" t="str">
        <f t="shared" si="67"/>
        <v>CONFORME</v>
      </c>
      <c r="I1532" s="20"/>
    </row>
    <row r="1533" spans="1:9" x14ac:dyDescent="0.25">
      <c r="A1533" s="14" t="s">
        <v>6</v>
      </c>
      <c r="B1533" s="14" t="s">
        <v>2951</v>
      </c>
      <c r="C1533" s="14" t="s">
        <v>2952</v>
      </c>
      <c r="D1533" s="15">
        <v>3</v>
      </c>
      <c r="E1533" s="15">
        <v>3</v>
      </c>
      <c r="F1533" s="15">
        <v>9.5000000000000001E-2</v>
      </c>
      <c r="G1533" s="16">
        <f t="shared" si="68"/>
        <v>9.5000000000000001E-2</v>
      </c>
      <c r="H1533" s="17" t="str">
        <f t="shared" si="67"/>
        <v>CONFORME</v>
      </c>
      <c r="I1533" s="18"/>
    </row>
    <row r="1534" spans="1:9" x14ac:dyDescent="0.25">
      <c r="A1534" s="10" t="s">
        <v>6</v>
      </c>
      <c r="B1534" s="10" t="s">
        <v>2953</v>
      </c>
      <c r="C1534" s="10" t="s">
        <v>2954</v>
      </c>
      <c r="D1534" s="11">
        <v>1</v>
      </c>
      <c r="E1534" s="11">
        <v>1</v>
      </c>
      <c r="F1534" s="11">
        <v>0.112</v>
      </c>
      <c r="G1534" s="12">
        <f t="shared" si="68"/>
        <v>0.112</v>
      </c>
      <c r="H1534" s="19" t="str">
        <f t="shared" si="67"/>
        <v>CONFORME</v>
      </c>
      <c r="I1534" s="20"/>
    </row>
    <row r="1535" spans="1:9" x14ac:dyDescent="0.25">
      <c r="A1535" s="14" t="s">
        <v>6</v>
      </c>
      <c r="B1535" s="14" t="s">
        <v>2955</v>
      </c>
      <c r="C1535" s="14" t="s">
        <v>2956</v>
      </c>
      <c r="D1535" s="15">
        <v>1</v>
      </c>
      <c r="E1535" s="15">
        <v>1</v>
      </c>
      <c r="F1535" s="15">
        <v>0.48</v>
      </c>
      <c r="G1535" s="16">
        <f t="shared" si="68"/>
        <v>4.8000000000000001E-2</v>
      </c>
      <c r="H1535" s="15" t="str">
        <f t="shared" si="67"/>
        <v>REVISAR</v>
      </c>
      <c r="I1535" s="22"/>
    </row>
    <row r="1536" spans="1:9" x14ac:dyDescent="0.25">
      <c r="A1536" s="10" t="s">
        <v>6</v>
      </c>
      <c r="B1536" s="10" t="s">
        <v>2957</v>
      </c>
      <c r="C1536" s="10" t="s">
        <v>2958</v>
      </c>
      <c r="D1536" s="11">
        <v>16</v>
      </c>
      <c r="E1536" s="11">
        <v>16</v>
      </c>
      <c r="F1536" s="11">
        <v>6.7000000000000004E-2</v>
      </c>
      <c r="G1536" s="12">
        <f t="shared" si="68"/>
        <v>6.7000000000000004E-2</v>
      </c>
      <c r="H1536" s="11" t="str">
        <f t="shared" si="67"/>
        <v>CONFORME</v>
      </c>
      <c r="I1536" s="13"/>
    </row>
    <row r="1537" spans="1:9" x14ac:dyDescent="0.25">
      <c r="A1537" s="14" t="s">
        <v>6</v>
      </c>
      <c r="B1537" s="14" t="s">
        <v>2959</v>
      </c>
      <c r="C1537" s="14" t="s">
        <v>2960</v>
      </c>
      <c r="D1537" s="15">
        <v>6</v>
      </c>
      <c r="E1537" s="15">
        <v>6</v>
      </c>
      <c r="F1537" s="15">
        <v>0.76</v>
      </c>
      <c r="G1537" s="16">
        <f t="shared" si="68"/>
        <v>7.3999999999999996E-2</v>
      </c>
      <c r="H1537" s="15" t="str">
        <f t="shared" si="67"/>
        <v>REVISAR</v>
      </c>
      <c r="I1537" s="22"/>
    </row>
    <row r="1538" spans="1:9" x14ac:dyDescent="0.25">
      <c r="A1538" s="10" t="s">
        <v>6</v>
      </c>
      <c r="B1538" s="10" t="s">
        <v>2961</v>
      </c>
      <c r="C1538" s="10" t="s">
        <v>2962</v>
      </c>
      <c r="D1538" s="11">
        <v>10</v>
      </c>
      <c r="E1538" s="11">
        <v>10</v>
      </c>
      <c r="F1538" s="11">
        <v>0.78</v>
      </c>
      <c r="G1538" s="12">
        <f t="shared" si="68"/>
        <v>7.5999999999999998E-2</v>
      </c>
      <c r="H1538" s="11" t="str">
        <f t="shared" si="67"/>
        <v>REVISAR</v>
      </c>
      <c r="I1538" s="21"/>
    </row>
    <row r="1539" spans="1:9" x14ac:dyDescent="0.25">
      <c r="A1539" s="14" t="s">
        <v>6</v>
      </c>
      <c r="B1539" s="14" t="s">
        <v>2963</v>
      </c>
      <c r="C1539" s="14" t="s">
        <v>2964</v>
      </c>
      <c r="D1539" s="15">
        <v>4</v>
      </c>
      <c r="E1539" s="15">
        <v>4</v>
      </c>
      <c r="F1539" s="15">
        <v>0</v>
      </c>
      <c r="G1539" s="16">
        <f t="shared" si="68"/>
        <v>7.0000000000000007E-2</v>
      </c>
      <c r="H1539" s="15" t="str">
        <f t="shared" ref="H1539:H1602" si="69">IF(F1539=G1539,"CONFORME","REVISAR")</f>
        <v>REVISAR</v>
      </c>
      <c r="I1539" s="23"/>
    </row>
    <row r="1540" spans="1:9" x14ac:dyDescent="0.25">
      <c r="A1540" s="10" t="s">
        <v>6</v>
      </c>
      <c r="B1540" s="10" t="s">
        <v>2965</v>
      </c>
      <c r="C1540" s="10" t="s">
        <v>2966</v>
      </c>
      <c r="D1540" s="11">
        <v>15</v>
      </c>
      <c r="E1540" s="11">
        <v>15</v>
      </c>
      <c r="F1540" s="11">
        <v>7.8E-2</v>
      </c>
      <c r="G1540" s="12">
        <f t="shared" si="68"/>
        <v>7.8E-2</v>
      </c>
      <c r="H1540" s="19" t="str">
        <f t="shared" si="69"/>
        <v>CONFORME</v>
      </c>
      <c r="I1540" s="20"/>
    </row>
    <row r="1541" spans="1:9" x14ac:dyDescent="0.25">
      <c r="A1541" s="14" t="s">
        <v>6</v>
      </c>
      <c r="B1541" s="14" t="s">
        <v>9112</v>
      </c>
      <c r="C1541" s="14" t="s">
        <v>9113</v>
      </c>
      <c r="D1541" s="15">
        <v>5</v>
      </c>
      <c r="E1541" s="15">
        <v>5</v>
      </c>
      <c r="F1541" s="15">
        <v>7.6999999999999999E-2</v>
      </c>
      <c r="G1541" s="16">
        <f t="shared" si="68"/>
        <v>7.6999999999999999E-2</v>
      </c>
      <c r="H1541" s="17" t="str">
        <f t="shared" si="69"/>
        <v>CONFORME</v>
      </c>
      <c r="I1541" s="18"/>
    </row>
    <row r="1542" spans="1:9" x14ac:dyDescent="0.25">
      <c r="A1542" s="10" t="s">
        <v>6</v>
      </c>
      <c r="B1542" s="10" t="s">
        <v>2967</v>
      </c>
      <c r="C1542" s="10" t="s">
        <v>2968</v>
      </c>
      <c r="D1542" s="11">
        <v>4</v>
      </c>
      <c r="E1542" s="11">
        <v>4</v>
      </c>
      <c r="F1542" s="11">
        <v>0.95</v>
      </c>
      <c r="G1542" s="12">
        <f t="shared" si="68"/>
        <v>9.8000000000000004E-2</v>
      </c>
      <c r="H1542" s="11" t="str">
        <f t="shared" si="69"/>
        <v>REVISAR</v>
      </c>
      <c r="I1542" s="21"/>
    </row>
    <row r="1543" spans="1:9" x14ac:dyDescent="0.25">
      <c r="A1543" s="14" t="s">
        <v>6</v>
      </c>
      <c r="B1543" s="14" t="s">
        <v>2969</v>
      </c>
      <c r="C1543" s="14" t="s">
        <v>2970</v>
      </c>
      <c r="D1543" s="15">
        <v>4</v>
      </c>
      <c r="E1543" s="15">
        <v>4</v>
      </c>
      <c r="F1543" s="15">
        <v>0.93</v>
      </c>
      <c r="G1543" s="16">
        <f t="shared" si="68"/>
        <v>9.4E-2</v>
      </c>
      <c r="H1543" s="15" t="str">
        <f t="shared" si="69"/>
        <v>REVISAR</v>
      </c>
      <c r="I1543" s="22"/>
    </row>
    <row r="1544" spans="1:9" x14ac:dyDescent="0.25">
      <c r="A1544" s="10" t="s">
        <v>6</v>
      </c>
      <c r="B1544" s="10" t="s">
        <v>2971</v>
      </c>
      <c r="C1544" s="10" t="s">
        <v>2972</v>
      </c>
      <c r="D1544" s="11">
        <v>3</v>
      </c>
      <c r="E1544" s="11">
        <v>3</v>
      </c>
      <c r="F1544" s="11">
        <v>0.93</v>
      </c>
      <c r="G1544" s="12">
        <f t="shared" si="68"/>
        <v>9.4E-2</v>
      </c>
      <c r="H1544" s="11" t="str">
        <f t="shared" si="69"/>
        <v>REVISAR</v>
      </c>
      <c r="I1544" s="21"/>
    </row>
    <row r="1545" spans="1:9" x14ac:dyDescent="0.25">
      <c r="A1545" s="14" t="s">
        <v>6</v>
      </c>
      <c r="B1545" s="14" t="s">
        <v>2973</v>
      </c>
      <c r="C1545" s="14" t="s">
        <v>2974</v>
      </c>
      <c r="D1545" s="15">
        <v>6</v>
      </c>
      <c r="E1545" s="15">
        <v>6</v>
      </c>
      <c r="F1545" s="15">
        <v>9.6000000000000002E-2</v>
      </c>
      <c r="G1545" s="16">
        <f t="shared" si="68"/>
        <v>9.6000000000000002E-2</v>
      </c>
      <c r="H1545" s="15" t="str">
        <f t="shared" si="69"/>
        <v>CONFORME</v>
      </c>
      <c r="I1545" s="23"/>
    </row>
    <row r="1546" spans="1:9" x14ac:dyDescent="0.25">
      <c r="A1546" s="10" t="s">
        <v>6</v>
      </c>
      <c r="B1546" s="10" t="s">
        <v>2975</v>
      </c>
      <c r="C1546" s="10" t="s">
        <v>2976</v>
      </c>
      <c r="D1546" s="11">
        <v>8</v>
      </c>
      <c r="E1546" s="11">
        <v>8</v>
      </c>
      <c r="F1546" s="11">
        <v>8.8999999999999996E-2</v>
      </c>
      <c r="G1546" s="12">
        <f t="shared" si="68"/>
        <v>8.8999999999999996E-2</v>
      </c>
      <c r="H1546" s="19" t="str">
        <f t="shared" si="69"/>
        <v>CONFORME</v>
      </c>
      <c r="I1546" s="20"/>
    </row>
    <row r="1547" spans="1:9" x14ac:dyDescent="0.25">
      <c r="A1547" s="14" t="s">
        <v>6</v>
      </c>
      <c r="B1547" s="14" t="s">
        <v>2977</v>
      </c>
      <c r="C1547" s="14" t="s">
        <v>2978</v>
      </c>
      <c r="D1547" s="15">
        <v>19</v>
      </c>
      <c r="E1547" s="15">
        <v>19</v>
      </c>
      <c r="F1547" s="15">
        <v>9.2999999999999999E-2</v>
      </c>
      <c r="G1547" s="16">
        <f t="shared" si="68"/>
        <v>9.2999999999999999E-2</v>
      </c>
      <c r="H1547" s="17" t="str">
        <f t="shared" si="69"/>
        <v>CONFORME</v>
      </c>
      <c r="I1547" s="18"/>
    </row>
    <row r="1548" spans="1:9" x14ac:dyDescent="0.25">
      <c r="A1548" s="10" t="s">
        <v>6</v>
      </c>
      <c r="B1548" s="10" t="s">
        <v>2979</v>
      </c>
      <c r="C1548" s="10" t="s">
        <v>2980</v>
      </c>
      <c r="D1548" s="11">
        <v>5</v>
      </c>
      <c r="E1548" s="11">
        <v>5</v>
      </c>
      <c r="F1548" s="11">
        <v>9.4E-2</v>
      </c>
      <c r="G1548" s="12">
        <f t="shared" ref="G1548:G1611" si="70">VLOOKUP(B1548,DATAPESOS,6,FALSE)</f>
        <v>9.4E-2</v>
      </c>
      <c r="H1548" s="19" t="str">
        <f t="shared" si="69"/>
        <v>CONFORME</v>
      </c>
      <c r="I1548" s="20"/>
    </row>
    <row r="1549" spans="1:9" x14ac:dyDescent="0.25">
      <c r="A1549" s="14" t="s">
        <v>6</v>
      </c>
      <c r="B1549" s="14" t="s">
        <v>2981</v>
      </c>
      <c r="C1549" s="14" t="s">
        <v>2982</v>
      </c>
      <c r="D1549" s="15">
        <v>2</v>
      </c>
      <c r="E1549" s="15">
        <v>2</v>
      </c>
      <c r="F1549" s="15">
        <v>9.2999999999999999E-2</v>
      </c>
      <c r="G1549" s="16">
        <f t="shared" si="70"/>
        <v>9.2999999999999999E-2</v>
      </c>
      <c r="H1549" s="17" t="str">
        <f t="shared" si="69"/>
        <v>CONFORME</v>
      </c>
      <c r="I1549" s="18"/>
    </row>
    <row r="1550" spans="1:9" x14ac:dyDescent="0.25">
      <c r="A1550" s="10" t="s">
        <v>6</v>
      </c>
      <c r="B1550" s="10" t="s">
        <v>2983</v>
      </c>
      <c r="C1550" s="10" t="s">
        <v>2984</v>
      </c>
      <c r="D1550" s="11">
        <v>3</v>
      </c>
      <c r="E1550" s="11">
        <v>3</v>
      </c>
      <c r="F1550" s="11">
        <v>9.8000000000000004E-2</v>
      </c>
      <c r="G1550" s="12">
        <f t="shared" si="70"/>
        <v>9.8000000000000004E-2</v>
      </c>
      <c r="H1550" s="19" t="str">
        <f t="shared" si="69"/>
        <v>CONFORME</v>
      </c>
      <c r="I1550" s="20"/>
    </row>
    <row r="1551" spans="1:9" x14ac:dyDescent="0.25">
      <c r="A1551" s="14" t="s">
        <v>6</v>
      </c>
      <c r="B1551" s="14" t="s">
        <v>2985</v>
      </c>
      <c r="C1551" s="14" t="s">
        <v>2986</v>
      </c>
      <c r="D1551" s="15">
        <v>10</v>
      </c>
      <c r="E1551" s="15">
        <v>10</v>
      </c>
      <c r="F1551" s="15">
        <v>0.112</v>
      </c>
      <c r="G1551" s="16">
        <f t="shared" si="70"/>
        <v>0.112</v>
      </c>
      <c r="H1551" s="17" t="str">
        <f t="shared" si="69"/>
        <v>CONFORME</v>
      </c>
      <c r="I1551" s="18"/>
    </row>
    <row r="1552" spans="1:9" x14ac:dyDescent="0.25">
      <c r="A1552" s="10" t="s">
        <v>6</v>
      </c>
      <c r="B1552" s="10" t="s">
        <v>2987</v>
      </c>
      <c r="C1552" s="10" t="s">
        <v>2988</v>
      </c>
      <c r="D1552" s="11">
        <v>15</v>
      </c>
      <c r="E1552" s="11">
        <v>15</v>
      </c>
      <c r="F1552" s="11">
        <v>0.124</v>
      </c>
      <c r="G1552" s="12">
        <f t="shared" si="70"/>
        <v>0.124</v>
      </c>
      <c r="H1552" s="19" t="str">
        <f t="shared" si="69"/>
        <v>CONFORME</v>
      </c>
      <c r="I1552" s="20"/>
    </row>
    <row r="1553" spans="1:9" x14ac:dyDescent="0.25">
      <c r="A1553" s="14" t="s">
        <v>6</v>
      </c>
      <c r="B1553" s="14" t="s">
        <v>2989</v>
      </c>
      <c r="C1553" s="14" t="s">
        <v>2990</v>
      </c>
      <c r="D1553" s="15">
        <v>5</v>
      </c>
      <c r="E1553" s="15">
        <v>5</v>
      </c>
      <c r="F1553" s="15">
        <v>0</v>
      </c>
      <c r="G1553" s="16">
        <f t="shared" si="70"/>
        <v>0.13200000000000001</v>
      </c>
      <c r="H1553" s="17" t="str">
        <f t="shared" si="69"/>
        <v>REVISAR</v>
      </c>
      <c r="I1553" s="18"/>
    </row>
    <row r="1554" spans="1:9" x14ac:dyDescent="0.25">
      <c r="A1554" s="10" t="s">
        <v>6</v>
      </c>
      <c r="B1554" s="10" t="s">
        <v>2991</v>
      </c>
      <c r="C1554" s="10" t="s">
        <v>2992</v>
      </c>
      <c r="D1554" s="11">
        <v>3</v>
      </c>
      <c r="E1554" s="11">
        <v>3</v>
      </c>
      <c r="F1554" s="11">
        <v>0.14699999999999999</v>
      </c>
      <c r="G1554" s="12">
        <f t="shared" si="70"/>
        <v>0.14699999999999999</v>
      </c>
      <c r="H1554" s="19" t="str">
        <f t="shared" si="69"/>
        <v>CONFORME</v>
      </c>
      <c r="I1554" s="20"/>
    </row>
    <row r="1555" spans="1:9" x14ac:dyDescent="0.25">
      <c r="A1555" s="14" t="s">
        <v>6</v>
      </c>
      <c r="B1555" s="14" t="s">
        <v>2993</v>
      </c>
      <c r="C1555" s="14" t="s">
        <v>2994</v>
      </c>
      <c r="D1555" s="15">
        <v>1</v>
      </c>
      <c r="E1555" s="15">
        <v>1</v>
      </c>
      <c r="F1555" s="15">
        <v>0</v>
      </c>
      <c r="G1555" s="16">
        <f t="shared" si="70"/>
        <v>0.152</v>
      </c>
      <c r="H1555" s="17" t="str">
        <f t="shared" si="69"/>
        <v>REVISAR</v>
      </c>
      <c r="I1555" s="18"/>
    </row>
    <row r="1556" spans="1:9" x14ac:dyDescent="0.25">
      <c r="A1556" s="10" t="s">
        <v>6</v>
      </c>
      <c r="B1556" s="10" t="s">
        <v>2995</v>
      </c>
      <c r="C1556" s="10" t="s">
        <v>2996</v>
      </c>
      <c r="D1556" s="11">
        <v>25</v>
      </c>
      <c r="E1556" s="11">
        <v>25</v>
      </c>
      <c r="F1556" s="11">
        <v>0.154</v>
      </c>
      <c r="G1556" s="12">
        <f t="shared" si="70"/>
        <v>0.154</v>
      </c>
      <c r="H1556" s="19" t="str">
        <f t="shared" si="69"/>
        <v>CONFORME</v>
      </c>
      <c r="I1556" s="20"/>
    </row>
    <row r="1557" spans="1:9" x14ac:dyDescent="0.25">
      <c r="A1557" s="14" t="s">
        <v>6</v>
      </c>
      <c r="B1557" s="14" t="s">
        <v>2997</v>
      </c>
      <c r="C1557" s="14" t="s">
        <v>2998</v>
      </c>
      <c r="D1557" s="15">
        <v>6</v>
      </c>
      <c r="E1557" s="15">
        <v>6</v>
      </c>
      <c r="F1557" s="15">
        <v>0.17</v>
      </c>
      <c r="G1557" s="16">
        <f t="shared" si="70"/>
        <v>0.17</v>
      </c>
      <c r="H1557" s="17" t="str">
        <f t="shared" si="69"/>
        <v>CONFORME</v>
      </c>
      <c r="I1557" s="18"/>
    </row>
    <row r="1558" spans="1:9" x14ac:dyDescent="0.25">
      <c r="A1558" s="10" t="s">
        <v>6</v>
      </c>
      <c r="B1558" s="10" t="s">
        <v>2999</v>
      </c>
      <c r="C1558" s="10" t="s">
        <v>3000</v>
      </c>
      <c r="D1558" s="11">
        <v>2</v>
      </c>
      <c r="E1558" s="11">
        <v>2</v>
      </c>
      <c r="F1558" s="11">
        <v>0.17100000000000001</v>
      </c>
      <c r="G1558" s="12">
        <f t="shared" si="70"/>
        <v>0.17100000000000001</v>
      </c>
      <c r="H1558" s="19" t="str">
        <f t="shared" si="69"/>
        <v>CONFORME</v>
      </c>
      <c r="I1558" s="20"/>
    </row>
    <row r="1559" spans="1:9" x14ac:dyDescent="0.25">
      <c r="A1559" s="14" t="s">
        <v>6</v>
      </c>
      <c r="B1559" s="14" t="s">
        <v>3001</v>
      </c>
      <c r="C1559" s="14" t="s">
        <v>3002</v>
      </c>
      <c r="D1559" s="15">
        <v>21</v>
      </c>
      <c r="E1559" s="15">
        <v>21</v>
      </c>
      <c r="F1559" s="15">
        <v>0.41399999999999998</v>
      </c>
      <c r="G1559" s="16">
        <f t="shared" si="70"/>
        <v>0.192</v>
      </c>
      <c r="H1559" s="15" t="str">
        <f t="shared" si="69"/>
        <v>REVISAR</v>
      </c>
      <c r="I1559" s="22"/>
    </row>
    <row r="1560" spans="1:9" x14ac:dyDescent="0.25">
      <c r="A1560" s="10" t="s">
        <v>6</v>
      </c>
      <c r="B1560" s="10" t="s">
        <v>3003</v>
      </c>
      <c r="C1560" s="10" t="s">
        <v>3004</v>
      </c>
      <c r="D1560" s="11">
        <v>13</v>
      </c>
      <c r="E1560" s="11">
        <v>13</v>
      </c>
      <c r="F1560" s="11">
        <v>0.16700000000000001</v>
      </c>
      <c r="G1560" s="12">
        <f t="shared" si="70"/>
        <v>0.16700000000000001</v>
      </c>
      <c r="H1560" s="11" t="str">
        <f t="shared" si="69"/>
        <v>CONFORME</v>
      </c>
      <c r="I1560" s="13"/>
    </row>
    <row r="1561" spans="1:9" x14ac:dyDescent="0.25">
      <c r="A1561" s="14" t="s">
        <v>6</v>
      </c>
      <c r="B1561" s="14" t="s">
        <v>3005</v>
      </c>
      <c r="C1561" s="14" t="s">
        <v>3006</v>
      </c>
      <c r="D1561" s="15">
        <v>9</v>
      </c>
      <c r="E1561" s="15">
        <v>9</v>
      </c>
      <c r="F1561" s="15">
        <v>0.40600000000000003</v>
      </c>
      <c r="G1561" s="16">
        <f t="shared" si="70"/>
        <v>0.186</v>
      </c>
      <c r="H1561" s="15" t="str">
        <f t="shared" si="69"/>
        <v>REVISAR</v>
      </c>
      <c r="I1561" s="22"/>
    </row>
    <row r="1562" spans="1:9" x14ac:dyDescent="0.25">
      <c r="A1562" s="10" t="s">
        <v>6</v>
      </c>
      <c r="B1562" s="10" t="s">
        <v>3007</v>
      </c>
      <c r="C1562" s="10" t="s">
        <v>3008</v>
      </c>
      <c r="D1562" s="11">
        <v>13</v>
      </c>
      <c r="E1562" s="11">
        <v>13</v>
      </c>
      <c r="F1562" s="11">
        <v>0.19500000000000001</v>
      </c>
      <c r="G1562" s="12">
        <f t="shared" si="70"/>
        <v>0.19500000000000001</v>
      </c>
      <c r="H1562" s="11" t="str">
        <f t="shared" si="69"/>
        <v>CONFORME</v>
      </c>
      <c r="I1562" s="13"/>
    </row>
    <row r="1563" spans="1:9" x14ac:dyDescent="0.25">
      <c r="A1563" s="14" t="s">
        <v>6</v>
      </c>
      <c r="B1563" s="14" t="s">
        <v>3009</v>
      </c>
      <c r="C1563" s="14" t="s">
        <v>3010</v>
      </c>
      <c r="D1563" s="15">
        <v>10</v>
      </c>
      <c r="E1563" s="15">
        <v>10</v>
      </c>
      <c r="F1563" s="15">
        <v>0.48299999999999998</v>
      </c>
      <c r="G1563" s="16">
        <f t="shared" si="70"/>
        <v>0.21199999999999999</v>
      </c>
      <c r="H1563" s="15" t="str">
        <f t="shared" si="69"/>
        <v>REVISAR</v>
      </c>
      <c r="I1563" s="22"/>
    </row>
    <row r="1564" spans="1:9" x14ac:dyDescent="0.25">
      <c r="A1564" s="10" t="s">
        <v>6</v>
      </c>
      <c r="B1564" s="10" t="s">
        <v>3011</v>
      </c>
      <c r="C1564" s="10" t="s">
        <v>3012</v>
      </c>
      <c r="D1564" s="11">
        <v>7</v>
      </c>
      <c r="E1564" s="11">
        <v>7</v>
      </c>
      <c r="F1564" s="11">
        <v>0.45200000000000001</v>
      </c>
      <c r="G1564" s="12">
        <f t="shared" si="70"/>
        <v>0.20799999999999999</v>
      </c>
      <c r="H1564" s="11" t="str">
        <f t="shared" si="69"/>
        <v>REVISAR</v>
      </c>
      <c r="I1564" s="21"/>
    </row>
    <row r="1565" spans="1:9" x14ac:dyDescent="0.25">
      <c r="A1565" s="14" t="s">
        <v>6</v>
      </c>
      <c r="B1565" s="14" t="s">
        <v>3013</v>
      </c>
      <c r="C1565" s="14" t="s">
        <v>3014</v>
      </c>
      <c r="D1565" s="15">
        <v>8</v>
      </c>
      <c r="E1565" s="15">
        <v>8</v>
      </c>
      <c r="F1565" s="15">
        <v>0.20499999999999999</v>
      </c>
      <c r="G1565" s="16">
        <f t="shared" si="70"/>
        <v>0.20499999999999999</v>
      </c>
      <c r="H1565" s="15" t="str">
        <f t="shared" si="69"/>
        <v>CONFORME</v>
      </c>
      <c r="I1565" s="23"/>
    </row>
    <row r="1566" spans="1:9" x14ac:dyDescent="0.25">
      <c r="A1566" s="10" t="s">
        <v>6</v>
      </c>
      <c r="B1566" s="10" t="s">
        <v>3015</v>
      </c>
      <c r="C1566" s="10" t="s">
        <v>3016</v>
      </c>
      <c r="D1566" s="11">
        <v>11</v>
      </c>
      <c r="E1566" s="11">
        <v>11</v>
      </c>
      <c r="F1566" s="11">
        <v>0.24</v>
      </c>
      <c r="G1566" s="12">
        <f t="shared" si="70"/>
        <v>0.24</v>
      </c>
      <c r="H1566" s="19" t="str">
        <f t="shared" si="69"/>
        <v>CONFORME</v>
      </c>
      <c r="I1566" s="20"/>
    </row>
    <row r="1567" spans="1:9" x14ac:dyDescent="0.25">
      <c r="A1567" s="14" t="s">
        <v>6</v>
      </c>
      <c r="B1567" s="14" t="s">
        <v>3017</v>
      </c>
      <c r="C1567" s="14" t="s">
        <v>3018</v>
      </c>
      <c r="D1567" s="15">
        <v>10</v>
      </c>
      <c r="E1567" s="15">
        <v>10</v>
      </c>
      <c r="F1567" s="15">
        <v>0.26400000000000001</v>
      </c>
      <c r="G1567" s="16">
        <f t="shared" si="70"/>
        <v>0.26400000000000001</v>
      </c>
      <c r="H1567" s="17" t="str">
        <f t="shared" si="69"/>
        <v>CONFORME</v>
      </c>
      <c r="I1567" s="18"/>
    </row>
    <row r="1568" spans="1:9" x14ac:dyDescent="0.25">
      <c r="A1568" s="10" t="s">
        <v>6</v>
      </c>
      <c r="B1568" s="10" t="s">
        <v>3019</v>
      </c>
      <c r="C1568" s="10" t="s">
        <v>3020</v>
      </c>
      <c r="D1568" s="11">
        <v>5</v>
      </c>
      <c r="E1568" s="11">
        <v>5</v>
      </c>
      <c r="F1568" s="11">
        <v>0.28399999999999997</v>
      </c>
      <c r="G1568" s="12">
        <f t="shared" si="70"/>
        <v>0.28399999999999997</v>
      </c>
      <c r="H1568" s="19" t="str">
        <f t="shared" si="69"/>
        <v>CONFORME</v>
      </c>
      <c r="I1568" s="20"/>
    </row>
    <row r="1569" spans="1:9" x14ac:dyDescent="0.25">
      <c r="A1569" s="14" t="s">
        <v>6</v>
      </c>
      <c r="B1569" s="14" t="s">
        <v>3021</v>
      </c>
      <c r="C1569" s="14" t="s">
        <v>3022</v>
      </c>
      <c r="D1569" s="15">
        <v>31</v>
      </c>
      <c r="E1569" s="15">
        <v>31</v>
      </c>
      <c r="F1569" s="15">
        <v>0.127</v>
      </c>
      <c r="G1569" s="16">
        <f t="shared" si="70"/>
        <v>0.127</v>
      </c>
      <c r="H1569" s="17" t="str">
        <f t="shared" si="69"/>
        <v>CONFORME</v>
      </c>
      <c r="I1569" s="18"/>
    </row>
    <row r="1570" spans="1:9" x14ac:dyDescent="0.25">
      <c r="A1570" s="10" t="s">
        <v>6</v>
      </c>
      <c r="B1570" s="10" t="s">
        <v>3023</v>
      </c>
      <c r="C1570" s="10" t="s">
        <v>3024</v>
      </c>
      <c r="D1570" s="11">
        <v>14</v>
      </c>
      <c r="E1570" s="11">
        <v>14</v>
      </c>
      <c r="F1570" s="11">
        <v>0.13100000000000001</v>
      </c>
      <c r="G1570" s="12">
        <f t="shared" si="70"/>
        <v>0.14199999999999999</v>
      </c>
      <c r="H1570" s="11" t="str">
        <f t="shared" si="69"/>
        <v>REVISAR</v>
      </c>
      <c r="I1570" s="21"/>
    </row>
    <row r="1571" spans="1:9" x14ac:dyDescent="0.25">
      <c r="A1571" s="14" t="s">
        <v>6</v>
      </c>
      <c r="B1571" s="14" t="s">
        <v>3025</v>
      </c>
      <c r="C1571" s="14" t="s">
        <v>3026</v>
      </c>
      <c r="D1571" s="15">
        <v>17</v>
      </c>
      <c r="E1571" s="15">
        <v>17</v>
      </c>
      <c r="F1571" s="15">
        <v>0.16800000000000001</v>
      </c>
      <c r="G1571" s="16">
        <f t="shared" si="70"/>
        <v>0.16800000000000001</v>
      </c>
      <c r="H1571" s="15" t="str">
        <f t="shared" si="69"/>
        <v>CONFORME</v>
      </c>
      <c r="I1571" s="23"/>
    </row>
    <row r="1572" spans="1:9" x14ac:dyDescent="0.25">
      <c r="A1572" s="10" t="s">
        <v>6</v>
      </c>
      <c r="B1572" s="10" t="s">
        <v>3027</v>
      </c>
      <c r="C1572" s="10" t="s">
        <v>3028</v>
      </c>
      <c r="D1572" s="11">
        <v>10</v>
      </c>
      <c r="E1572" s="11">
        <v>10</v>
      </c>
      <c r="F1572" s="11">
        <v>0.375</v>
      </c>
      <c r="G1572" s="12">
        <f t="shared" si="70"/>
        <v>0.375</v>
      </c>
      <c r="H1572" s="19" t="str">
        <f t="shared" si="69"/>
        <v>CONFORME</v>
      </c>
      <c r="I1572" s="20"/>
    </row>
    <row r="1573" spans="1:9" x14ac:dyDescent="0.25">
      <c r="A1573" s="14" t="s">
        <v>6</v>
      </c>
      <c r="B1573" s="14" t="s">
        <v>3029</v>
      </c>
      <c r="C1573" s="14" t="s">
        <v>3030</v>
      </c>
      <c r="D1573" s="15">
        <v>6</v>
      </c>
      <c r="E1573" s="15">
        <v>6</v>
      </c>
      <c r="F1573" s="15">
        <v>0.186</v>
      </c>
      <c r="G1573" s="16">
        <f t="shared" si="70"/>
        <v>0.186</v>
      </c>
      <c r="H1573" s="17" t="str">
        <f t="shared" si="69"/>
        <v>CONFORME</v>
      </c>
      <c r="I1573" s="18"/>
    </row>
    <row r="1574" spans="1:9" x14ac:dyDescent="0.25">
      <c r="A1574" s="10" t="s">
        <v>6</v>
      </c>
      <c r="B1574" s="10" t="s">
        <v>3031</v>
      </c>
      <c r="C1574" s="10" t="s">
        <v>3032</v>
      </c>
      <c r="D1574" s="11">
        <v>27</v>
      </c>
      <c r="E1574" s="11">
        <v>27</v>
      </c>
      <c r="F1574" s="11">
        <v>0.19500000000000001</v>
      </c>
      <c r="G1574" s="12">
        <f t="shared" si="70"/>
        <v>0.19500000000000001</v>
      </c>
      <c r="H1574" s="19" t="str">
        <f t="shared" si="69"/>
        <v>CONFORME</v>
      </c>
      <c r="I1574" s="20"/>
    </row>
    <row r="1575" spans="1:9" x14ac:dyDescent="0.25">
      <c r="A1575" s="14" t="s">
        <v>6</v>
      </c>
      <c r="B1575" s="14" t="s">
        <v>3033</v>
      </c>
      <c r="C1575" s="14" t="s">
        <v>3034</v>
      </c>
      <c r="D1575" s="15">
        <v>7</v>
      </c>
      <c r="E1575" s="15">
        <v>7</v>
      </c>
      <c r="F1575" s="15">
        <v>0.439</v>
      </c>
      <c r="G1575" s="16">
        <f t="shared" si="70"/>
        <v>0.2</v>
      </c>
      <c r="H1575" s="15" t="str">
        <f t="shared" si="69"/>
        <v>REVISAR</v>
      </c>
      <c r="I1575" s="22"/>
    </row>
    <row r="1576" spans="1:9" x14ac:dyDescent="0.25">
      <c r="A1576" s="10" t="s">
        <v>6</v>
      </c>
      <c r="B1576" s="10" t="s">
        <v>3035</v>
      </c>
      <c r="C1576" s="10" t="s">
        <v>3036</v>
      </c>
      <c r="D1576" s="11">
        <v>12</v>
      </c>
      <c r="E1576" s="11">
        <v>12</v>
      </c>
      <c r="F1576" s="11">
        <v>0.439</v>
      </c>
      <c r="G1576" s="12">
        <f t="shared" si="70"/>
        <v>0.20399999999999999</v>
      </c>
      <c r="H1576" s="11" t="str">
        <f t="shared" si="69"/>
        <v>REVISAR</v>
      </c>
      <c r="I1576" s="21"/>
    </row>
    <row r="1577" spans="1:9" x14ac:dyDescent="0.25">
      <c r="A1577" s="14" t="s">
        <v>6</v>
      </c>
      <c r="B1577" s="14" t="s">
        <v>3037</v>
      </c>
      <c r="C1577" s="14" t="s">
        <v>3038</v>
      </c>
      <c r="D1577" s="15">
        <v>11</v>
      </c>
      <c r="E1577" s="15">
        <v>11</v>
      </c>
      <c r="F1577" s="15">
        <v>0.218</v>
      </c>
      <c r="G1577" s="16">
        <f t="shared" si="70"/>
        <v>0.218</v>
      </c>
      <c r="H1577" s="15" t="str">
        <f t="shared" si="69"/>
        <v>CONFORME</v>
      </c>
      <c r="I1577" s="23"/>
    </row>
    <row r="1578" spans="1:9" x14ac:dyDescent="0.25">
      <c r="A1578" s="10" t="s">
        <v>6</v>
      </c>
      <c r="B1578" s="10" t="s">
        <v>3039</v>
      </c>
      <c r="C1578" s="10" t="s">
        <v>3040</v>
      </c>
      <c r="D1578" s="11">
        <v>4</v>
      </c>
      <c r="E1578" s="11">
        <v>4</v>
      </c>
      <c r="F1578" s="11">
        <v>0.224</v>
      </c>
      <c r="G1578" s="12">
        <f t="shared" si="70"/>
        <v>0.224</v>
      </c>
      <c r="H1578" s="19" t="str">
        <f t="shared" si="69"/>
        <v>CONFORME</v>
      </c>
      <c r="I1578" s="20"/>
    </row>
    <row r="1579" spans="1:9" x14ac:dyDescent="0.25">
      <c r="A1579" s="14" t="s">
        <v>6</v>
      </c>
      <c r="B1579" s="14" t="s">
        <v>3041</v>
      </c>
      <c r="C1579" s="14" t="s">
        <v>3042</v>
      </c>
      <c r="D1579" s="15">
        <v>9</v>
      </c>
      <c r="E1579" s="15">
        <v>9</v>
      </c>
      <c r="F1579" s="15">
        <v>0.22500000000000001</v>
      </c>
      <c r="G1579" s="16">
        <f t="shared" si="70"/>
        <v>0.22500000000000001</v>
      </c>
      <c r="H1579" s="17" t="str">
        <f t="shared" si="69"/>
        <v>CONFORME</v>
      </c>
      <c r="I1579" s="18"/>
    </row>
    <row r="1580" spans="1:9" x14ac:dyDescent="0.25">
      <c r="A1580" s="10" t="s">
        <v>6</v>
      </c>
      <c r="B1580" s="10" t="s">
        <v>3043</v>
      </c>
      <c r="C1580" s="10" t="s">
        <v>3044</v>
      </c>
      <c r="D1580" s="11">
        <v>10</v>
      </c>
      <c r="E1580" s="11">
        <v>10</v>
      </c>
      <c r="F1580" s="11">
        <v>0.49399999999999999</v>
      </c>
      <c r="G1580" s="12">
        <f t="shared" si="70"/>
        <v>0.218</v>
      </c>
      <c r="H1580" s="11" t="str">
        <f t="shared" si="69"/>
        <v>REVISAR</v>
      </c>
      <c r="I1580" s="21"/>
    </row>
    <row r="1581" spans="1:9" x14ac:dyDescent="0.25">
      <c r="A1581" s="14" t="s">
        <v>6</v>
      </c>
      <c r="B1581" s="14" t="s">
        <v>3045</v>
      </c>
      <c r="C1581" s="14" t="s">
        <v>3046</v>
      </c>
      <c r="D1581" s="15">
        <v>5</v>
      </c>
      <c r="E1581" s="15">
        <v>5</v>
      </c>
      <c r="F1581" s="15">
        <v>0.42499999999999999</v>
      </c>
      <c r="G1581" s="16">
        <f t="shared" si="70"/>
        <v>0.19400000000000001</v>
      </c>
      <c r="H1581" s="15" t="str">
        <f t="shared" si="69"/>
        <v>REVISAR</v>
      </c>
      <c r="I1581" s="22"/>
    </row>
    <row r="1582" spans="1:9" x14ac:dyDescent="0.25">
      <c r="A1582" s="10" t="s">
        <v>6</v>
      </c>
      <c r="B1582" s="10" t="s">
        <v>3047</v>
      </c>
      <c r="C1582" s="10" t="s">
        <v>3048</v>
      </c>
      <c r="D1582" s="11">
        <v>2</v>
      </c>
      <c r="E1582" s="11">
        <v>2</v>
      </c>
      <c r="F1582" s="11">
        <v>0.42299999999999999</v>
      </c>
      <c r="G1582" s="12">
        <f t="shared" si="70"/>
        <v>0.19800000000000001</v>
      </c>
      <c r="H1582" s="11" t="str">
        <f t="shared" si="69"/>
        <v>REVISAR</v>
      </c>
      <c r="I1582" s="21"/>
    </row>
    <row r="1583" spans="1:9" x14ac:dyDescent="0.25">
      <c r="A1583" s="14" t="s">
        <v>6</v>
      </c>
      <c r="B1583" s="14" t="s">
        <v>3049</v>
      </c>
      <c r="C1583" s="14" t="s">
        <v>3050</v>
      </c>
      <c r="D1583" s="15">
        <v>7</v>
      </c>
      <c r="E1583" s="15">
        <v>7</v>
      </c>
      <c r="F1583" s="15">
        <v>0.434</v>
      </c>
      <c r="G1583" s="16">
        <f t="shared" si="70"/>
        <v>0.20399999999999999</v>
      </c>
      <c r="H1583" s="15" t="str">
        <f t="shared" si="69"/>
        <v>REVISAR</v>
      </c>
      <c r="I1583" s="22"/>
    </row>
    <row r="1584" spans="1:9" x14ac:dyDescent="0.25">
      <c r="A1584" s="10" t="s">
        <v>6</v>
      </c>
      <c r="B1584" s="10" t="s">
        <v>3051</v>
      </c>
      <c r="C1584" s="10" t="s">
        <v>3052</v>
      </c>
      <c r="D1584" s="11">
        <v>5</v>
      </c>
      <c r="E1584" s="11">
        <v>5</v>
      </c>
      <c r="F1584" s="11">
        <v>0.434</v>
      </c>
      <c r="G1584" s="12">
        <f t="shared" si="70"/>
        <v>0.19800000000000001</v>
      </c>
      <c r="H1584" s="11" t="str">
        <f t="shared" si="69"/>
        <v>REVISAR</v>
      </c>
      <c r="I1584" s="21"/>
    </row>
    <row r="1585" spans="1:9" x14ac:dyDescent="0.25">
      <c r="A1585" s="14" t="s">
        <v>6</v>
      </c>
      <c r="B1585" s="14" t="s">
        <v>3053</v>
      </c>
      <c r="C1585" s="14" t="s">
        <v>3054</v>
      </c>
      <c r="D1585" s="15">
        <v>5</v>
      </c>
      <c r="E1585" s="15">
        <v>5</v>
      </c>
      <c r="F1585" s="15">
        <v>0.44800000000000001</v>
      </c>
      <c r="G1585" s="16">
        <f t="shared" si="70"/>
        <v>0.20399999999999999</v>
      </c>
      <c r="H1585" s="15" t="str">
        <f t="shared" si="69"/>
        <v>REVISAR</v>
      </c>
      <c r="I1585" s="22"/>
    </row>
    <row r="1586" spans="1:9" x14ac:dyDescent="0.25">
      <c r="A1586" s="10" t="s">
        <v>6</v>
      </c>
      <c r="B1586" s="10" t="s">
        <v>3055</v>
      </c>
      <c r="C1586" s="10" t="s">
        <v>3056</v>
      </c>
      <c r="D1586" s="11">
        <v>10</v>
      </c>
      <c r="E1586" s="11">
        <v>10</v>
      </c>
      <c r="F1586" s="11">
        <v>0.20399999999999999</v>
      </c>
      <c r="G1586" s="12">
        <f t="shared" si="70"/>
        <v>0.20399999999999999</v>
      </c>
      <c r="H1586" s="11" t="str">
        <f t="shared" si="69"/>
        <v>CONFORME</v>
      </c>
      <c r="I1586" s="13"/>
    </row>
    <row r="1587" spans="1:9" x14ac:dyDescent="0.25">
      <c r="A1587" s="14" t="s">
        <v>6</v>
      </c>
      <c r="B1587" s="14" t="s">
        <v>3057</v>
      </c>
      <c r="C1587" s="14" t="s">
        <v>3058</v>
      </c>
      <c r="D1587" s="15">
        <v>10</v>
      </c>
      <c r="E1587" s="15">
        <v>10</v>
      </c>
      <c r="F1587" s="15">
        <v>0.49199999999999999</v>
      </c>
      <c r="G1587" s="16">
        <f t="shared" si="70"/>
        <v>0.218</v>
      </c>
      <c r="H1587" s="15" t="str">
        <f t="shared" si="69"/>
        <v>REVISAR</v>
      </c>
      <c r="I1587" s="22"/>
    </row>
    <row r="1588" spans="1:9" x14ac:dyDescent="0.25">
      <c r="A1588" s="10" t="s">
        <v>6</v>
      </c>
      <c r="B1588" s="10" t="s">
        <v>3059</v>
      </c>
      <c r="C1588" s="10" t="s">
        <v>3060</v>
      </c>
      <c r="D1588" s="11">
        <v>3</v>
      </c>
      <c r="E1588" s="11">
        <v>3</v>
      </c>
      <c r="F1588" s="11">
        <v>0.255</v>
      </c>
      <c r="G1588" s="12">
        <f t="shared" si="70"/>
        <v>0.23</v>
      </c>
      <c r="H1588" s="11" t="str">
        <f t="shared" si="69"/>
        <v>REVISAR</v>
      </c>
      <c r="I1588" s="21"/>
    </row>
    <row r="1589" spans="1:9" x14ac:dyDescent="0.25">
      <c r="A1589" s="14" t="s">
        <v>6</v>
      </c>
      <c r="B1589" s="14" t="s">
        <v>3061</v>
      </c>
      <c r="C1589" s="14" t="s">
        <v>3062</v>
      </c>
      <c r="D1589" s="15">
        <v>13</v>
      </c>
      <c r="E1589" s="15">
        <v>13</v>
      </c>
      <c r="F1589" s="15">
        <v>0.54700000000000004</v>
      </c>
      <c r="G1589" s="16">
        <f t="shared" si="70"/>
        <v>0.217</v>
      </c>
      <c r="H1589" s="15" t="str">
        <f t="shared" si="69"/>
        <v>REVISAR</v>
      </c>
      <c r="I1589" s="22"/>
    </row>
    <row r="1590" spans="1:9" x14ac:dyDescent="0.25">
      <c r="A1590" s="10" t="s">
        <v>6</v>
      </c>
      <c r="B1590" s="10" t="s">
        <v>3063</v>
      </c>
      <c r="C1590" s="10" t="s">
        <v>3064</v>
      </c>
      <c r="D1590" s="11">
        <v>3</v>
      </c>
      <c r="E1590" s="11">
        <v>3</v>
      </c>
      <c r="F1590" s="11">
        <v>0.55100000000000005</v>
      </c>
      <c r="G1590" s="12">
        <f t="shared" si="70"/>
        <v>0.254</v>
      </c>
      <c r="H1590" s="11" t="str">
        <f t="shared" si="69"/>
        <v>REVISAR</v>
      </c>
      <c r="I1590" s="21"/>
    </row>
    <row r="1591" spans="1:9" x14ac:dyDescent="0.25">
      <c r="A1591" s="14" t="s">
        <v>6</v>
      </c>
      <c r="B1591" s="14" t="s">
        <v>3065</v>
      </c>
      <c r="C1591" s="14" t="s">
        <v>3066</v>
      </c>
      <c r="D1591" s="15">
        <v>10</v>
      </c>
      <c r="E1591" s="15">
        <v>10</v>
      </c>
      <c r="F1591" s="15">
        <v>0.255</v>
      </c>
      <c r="G1591" s="16">
        <f t="shared" si="70"/>
        <v>0.25600000000000001</v>
      </c>
      <c r="H1591" s="15" t="str">
        <f t="shared" si="69"/>
        <v>REVISAR</v>
      </c>
      <c r="I1591" s="22"/>
    </row>
    <row r="1592" spans="1:9" x14ac:dyDescent="0.25">
      <c r="A1592" s="10" t="s">
        <v>6</v>
      </c>
      <c r="B1592" s="10" t="s">
        <v>3067</v>
      </c>
      <c r="C1592" s="10" t="s">
        <v>3068</v>
      </c>
      <c r="D1592" s="11">
        <v>3</v>
      </c>
      <c r="E1592" s="11">
        <v>3</v>
      </c>
      <c r="F1592" s="11">
        <v>0.54700000000000004</v>
      </c>
      <c r="G1592" s="12">
        <f t="shared" si="70"/>
        <v>0.25</v>
      </c>
      <c r="H1592" s="11" t="str">
        <f t="shared" si="69"/>
        <v>REVISAR</v>
      </c>
      <c r="I1592" s="21"/>
    </row>
    <row r="1593" spans="1:9" x14ac:dyDescent="0.25">
      <c r="A1593" s="14" t="s">
        <v>6</v>
      </c>
      <c r="B1593" s="14" t="s">
        <v>3069</v>
      </c>
      <c r="C1593" s="14" t="s">
        <v>3070</v>
      </c>
      <c r="D1593" s="15">
        <v>13</v>
      </c>
      <c r="E1593" s="15">
        <v>13</v>
      </c>
      <c r="F1593" s="15">
        <v>0.22700000000000001</v>
      </c>
      <c r="G1593" s="16">
        <f t="shared" si="70"/>
        <v>0.22700000000000001</v>
      </c>
      <c r="H1593" s="15" t="str">
        <f t="shared" si="69"/>
        <v>CONFORME</v>
      </c>
      <c r="I1593" s="23"/>
    </row>
    <row r="1594" spans="1:9" x14ac:dyDescent="0.25">
      <c r="A1594" s="10" t="s">
        <v>6</v>
      </c>
      <c r="B1594" s="10" t="s">
        <v>3071</v>
      </c>
      <c r="C1594" s="10" t="s">
        <v>3072</v>
      </c>
      <c r="D1594" s="11">
        <v>3</v>
      </c>
      <c r="E1594" s="11">
        <v>3</v>
      </c>
      <c r="F1594" s="11">
        <v>0</v>
      </c>
      <c r="G1594" s="12">
        <f t="shared" si="70"/>
        <v>0.22800000000000001</v>
      </c>
      <c r="H1594" s="19" t="str">
        <f t="shared" si="69"/>
        <v>REVISAR</v>
      </c>
      <c r="I1594" s="20"/>
    </row>
    <row r="1595" spans="1:9" x14ac:dyDescent="0.25">
      <c r="A1595" s="14" t="s">
        <v>6</v>
      </c>
      <c r="B1595" s="14" t="s">
        <v>3073</v>
      </c>
      <c r="C1595" s="14" t="s">
        <v>3074</v>
      </c>
      <c r="D1595" s="15">
        <v>7</v>
      </c>
      <c r="E1595" s="15">
        <v>7</v>
      </c>
      <c r="F1595" s="15">
        <v>0.25800000000000001</v>
      </c>
      <c r="G1595" s="16">
        <f t="shared" si="70"/>
        <v>0.25800000000000001</v>
      </c>
      <c r="H1595" s="17" t="str">
        <f t="shared" si="69"/>
        <v>CONFORME</v>
      </c>
      <c r="I1595" s="18"/>
    </row>
    <row r="1596" spans="1:9" x14ac:dyDescent="0.25">
      <c r="A1596" s="10" t="s">
        <v>6</v>
      </c>
      <c r="B1596" s="10" t="s">
        <v>3075</v>
      </c>
      <c r="C1596" s="10" t="s">
        <v>3076</v>
      </c>
      <c r="D1596" s="11">
        <v>13</v>
      </c>
      <c r="E1596" s="11">
        <v>13</v>
      </c>
      <c r="F1596" s="11">
        <v>0.13100000000000001</v>
      </c>
      <c r="G1596" s="12">
        <f t="shared" si="70"/>
        <v>0.13100000000000001</v>
      </c>
      <c r="H1596" s="19" t="str">
        <f t="shared" si="69"/>
        <v>CONFORME</v>
      </c>
      <c r="I1596" s="20"/>
    </row>
    <row r="1597" spans="1:9" x14ac:dyDescent="0.25">
      <c r="A1597" s="14" t="s">
        <v>6</v>
      </c>
      <c r="B1597" s="14" t="s">
        <v>3077</v>
      </c>
      <c r="C1597" s="14" t="s">
        <v>3078</v>
      </c>
      <c r="D1597" s="15">
        <v>5</v>
      </c>
      <c r="E1597" s="15">
        <v>5</v>
      </c>
      <c r="F1597" s="15">
        <v>0.13700000000000001</v>
      </c>
      <c r="G1597" s="16">
        <f t="shared" si="70"/>
        <v>0.13700000000000001</v>
      </c>
      <c r="H1597" s="17" t="str">
        <f t="shared" si="69"/>
        <v>CONFORME</v>
      </c>
      <c r="I1597" s="18"/>
    </row>
    <row r="1598" spans="1:9" x14ac:dyDescent="0.25">
      <c r="A1598" s="10" t="s">
        <v>6</v>
      </c>
      <c r="B1598" s="10" t="s">
        <v>3079</v>
      </c>
      <c r="C1598" s="10" t="s">
        <v>3080</v>
      </c>
      <c r="D1598" s="11">
        <v>19</v>
      </c>
      <c r="E1598" s="11">
        <v>19</v>
      </c>
      <c r="F1598" s="11">
        <v>0.111</v>
      </c>
      <c r="G1598" s="12">
        <f t="shared" si="70"/>
        <v>0.111</v>
      </c>
      <c r="H1598" s="19" t="str">
        <f t="shared" si="69"/>
        <v>CONFORME</v>
      </c>
      <c r="I1598" s="20"/>
    </row>
    <row r="1599" spans="1:9" x14ac:dyDescent="0.25">
      <c r="A1599" s="14" t="s">
        <v>6</v>
      </c>
      <c r="B1599" s="14" t="s">
        <v>3081</v>
      </c>
      <c r="C1599" s="14" t="s">
        <v>3082</v>
      </c>
      <c r="D1599" s="15">
        <v>18</v>
      </c>
      <c r="E1599" s="15">
        <v>18</v>
      </c>
      <c r="F1599" s="15">
        <v>0.13600000000000001</v>
      </c>
      <c r="G1599" s="16">
        <f t="shared" si="70"/>
        <v>0.13600000000000001</v>
      </c>
      <c r="H1599" s="17" t="str">
        <f t="shared" si="69"/>
        <v>CONFORME</v>
      </c>
      <c r="I1599" s="18"/>
    </row>
    <row r="1600" spans="1:9" x14ac:dyDescent="0.25">
      <c r="A1600" s="10" t="s">
        <v>6</v>
      </c>
      <c r="B1600" s="10" t="s">
        <v>3083</v>
      </c>
      <c r="C1600" s="10" t="s">
        <v>3084</v>
      </c>
      <c r="D1600" s="11">
        <v>4</v>
      </c>
      <c r="E1600" s="11">
        <v>4</v>
      </c>
      <c r="F1600" s="11">
        <v>0.13700000000000001</v>
      </c>
      <c r="G1600" s="12">
        <f t="shared" si="70"/>
        <v>0.13700000000000001</v>
      </c>
      <c r="H1600" s="19" t="str">
        <f t="shared" si="69"/>
        <v>CONFORME</v>
      </c>
      <c r="I1600" s="20"/>
    </row>
    <row r="1601" spans="1:9" x14ac:dyDescent="0.25">
      <c r="A1601" s="14" t="s">
        <v>6</v>
      </c>
      <c r="B1601" s="14" t="s">
        <v>3085</v>
      </c>
      <c r="C1601" s="14" t="s">
        <v>3086</v>
      </c>
      <c r="D1601" s="15">
        <v>14</v>
      </c>
      <c r="E1601" s="15">
        <v>14</v>
      </c>
      <c r="F1601" s="15">
        <v>0.14899999999999999</v>
      </c>
      <c r="G1601" s="16">
        <f t="shared" si="70"/>
        <v>0.14899999999999999</v>
      </c>
      <c r="H1601" s="17" t="str">
        <f t="shared" si="69"/>
        <v>CONFORME</v>
      </c>
      <c r="I1601" s="18"/>
    </row>
    <row r="1602" spans="1:9" x14ac:dyDescent="0.25">
      <c r="A1602" s="10" t="s">
        <v>6</v>
      </c>
      <c r="B1602" s="10" t="s">
        <v>3087</v>
      </c>
      <c r="C1602" s="10" t="s">
        <v>3088</v>
      </c>
      <c r="D1602" s="11">
        <v>15</v>
      </c>
      <c r="E1602" s="11">
        <v>15</v>
      </c>
      <c r="F1602" s="11">
        <v>0.24</v>
      </c>
      <c r="G1602" s="12">
        <f t="shared" si="70"/>
        <v>0.23200000000000001</v>
      </c>
      <c r="H1602" s="11" t="str">
        <f t="shared" si="69"/>
        <v>REVISAR</v>
      </c>
      <c r="I1602" s="21"/>
    </row>
    <row r="1603" spans="1:9" x14ac:dyDescent="0.25">
      <c r="A1603" s="14" t="s">
        <v>6</v>
      </c>
      <c r="B1603" s="14" t="s">
        <v>3089</v>
      </c>
      <c r="C1603" s="14" t="s">
        <v>3090</v>
      </c>
      <c r="D1603" s="15">
        <v>1</v>
      </c>
      <c r="E1603" s="15">
        <v>1</v>
      </c>
      <c r="F1603" s="15">
        <v>0.18099999999999999</v>
      </c>
      <c r="G1603" s="16">
        <f t="shared" si="70"/>
        <v>0.18099999999999999</v>
      </c>
      <c r="H1603" s="15" t="str">
        <f t="shared" ref="H1603:H1666" si="71">IF(F1603=G1603,"CONFORME","REVISAR")</f>
        <v>CONFORME</v>
      </c>
      <c r="I1603" s="23"/>
    </row>
    <row r="1604" spans="1:9" x14ac:dyDescent="0.25">
      <c r="A1604" s="10" t="s">
        <v>6</v>
      </c>
      <c r="B1604" s="10" t="s">
        <v>3091</v>
      </c>
      <c r="C1604" s="10" t="s">
        <v>3092</v>
      </c>
      <c r="D1604" s="11">
        <v>24</v>
      </c>
      <c r="E1604" s="11">
        <v>24</v>
      </c>
      <c r="F1604" s="11">
        <v>0.28799999999999998</v>
      </c>
      <c r="G1604" s="12">
        <f t="shared" si="70"/>
        <v>0.28999999999999998</v>
      </c>
      <c r="H1604" s="11" t="str">
        <f t="shared" si="71"/>
        <v>REVISAR</v>
      </c>
      <c r="I1604" s="21"/>
    </row>
    <row r="1605" spans="1:9" x14ac:dyDescent="0.25">
      <c r="A1605" s="14" t="s">
        <v>6</v>
      </c>
      <c r="B1605" s="14" t="s">
        <v>3093</v>
      </c>
      <c r="C1605" s="14" t="s">
        <v>3094</v>
      </c>
      <c r="D1605" s="15">
        <v>6</v>
      </c>
      <c r="E1605" s="15">
        <v>6</v>
      </c>
      <c r="F1605" s="15">
        <v>0.17499999999999999</v>
      </c>
      <c r="G1605" s="16">
        <f t="shared" si="70"/>
        <v>0.17499999999999999</v>
      </c>
      <c r="H1605" s="15" t="str">
        <f t="shared" si="71"/>
        <v>CONFORME</v>
      </c>
      <c r="I1605" s="23"/>
    </row>
    <row r="1606" spans="1:9" x14ac:dyDescent="0.25">
      <c r="A1606" s="10" t="s">
        <v>6</v>
      </c>
      <c r="B1606" s="10" t="s">
        <v>3095</v>
      </c>
      <c r="C1606" s="10" t="s">
        <v>3096</v>
      </c>
      <c r="D1606" s="11">
        <v>18</v>
      </c>
      <c r="E1606" s="11">
        <v>18</v>
      </c>
      <c r="F1606" s="11">
        <v>0.19500000000000001</v>
      </c>
      <c r="G1606" s="12">
        <f t="shared" si="70"/>
        <v>0.19500000000000001</v>
      </c>
      <c r="H1606" s="19" t="str">
        <f t="shared" si="71"/>
        <v>CONFORME</v>
      </c>
      <c r="I1606" s="20"/>
    </row>
    <row r="1607" spans="1:9" x14ac:dyDescent="0.25">
      <c r="A1607" s="14" t="s">
        <v>6</v>
      </c>
      <c r="B1607" s="14" t="s">
        <v>3097</v>
      </c>
      <c r="C1607" s="14" t="s">
        <v>3098</v>
      </c>
      <c r="D1607" s="15">
        <v>216</v>
      </c>
      <c r="E1607" s="15">
        <v>216</v>
      </c>
      <c r="F1607" s="15">
        <v>0.25600000000000001</v>
      </c>
      <c r="G1607" s="16">
        <f t="shared" si="70"/>
        <v>0.28999999999999998</v>
      </c>
      <c r="H1607" s="15" t="str">
        <f t="shared" si="71"/>
        <v>REVISAR</v>
      </c>
      <c r="I1607" s="22"/>
    </row>
    <row r="1608" spans="1:9" x14ac:dyDescent="0.25">
      <c r="A1608" s="10" t="s">
        <v>6</v>
      </c>
      <c r="B1608" s="10" t="s">
        <v>3099</v>
      </c>
      <c r="C1608" s="10" t="s">
        <v>3100</v>
      </c>
      <c r="D1608" s="11">
        <v>25</v>
      </c>
      <c r="E1608" s="11">
        <v>25</v>
      </c>
      <c r="F1608" s="11">
        <v>0.14699999999999999</v>
      </c>
      <c r="G1608" s="12">
        <f t="shared" si="70"/>
        <v>0.14699999999999999</v>
      </c>
      <c r="H1608" s="11" t="str">
        <f t="shared" si="71"/>
        <v>CONFORME</v>
      </c>
      <c r="I1608" s="13"/>
    </row>
    <row r="1609" spans="1:9" x14ac:dyDescent="0.25">
      <c r="A1609" s="14" t="s">
        <v>6</v>
      </c>
      <c r="B1609" s="14" t="s">
        <v>3101</v>
      </c>
      <c r="C1609" s="14" t="s">
        <v>3102</v>
      </c>
      <c r="D1609" s="15">
        <v>6</v>
      </c>
      <c r="E1609" s="15">
        <v>6</v>
      </c>
      <c r="F1609" s="15">
        <v>0.112</v>
      </c>
      <c r="G1609" s="16">
        <f t="shared" si="70"/>
        <v>0.112</v>
      </c>
      <c r="H1609" s="17" t="str">
        <f t="shared" si="71"/>
        <v>CONFORME</v>
      </c>
      <c r="I1609" s="18"/>
    </row>
    <row r="1610" spans="1:9" x14ac:dyDescent="0.25">
      <c r="A1610" s="10" t="s">
        <v>6</v>
      </c>
      <c r="B1610" s="10" t="s">
        <v>3103</v>
      </c>
      <c r="C1610" s="10" t="s">
        <v>3104</v>
      </c>
      <c r="D1610" s="11">
        <v>7</v>
      </c>
      <c r="E1610" s="11">
        <v>7</v>
      </c>
      <c r="F1610" s="11">
        <v>0.156</v>
      </c>
      <c r="G1610" s="12">
        <f t="shared" si="70"/>
        <v>0.156</v>
      </c>
      <c r="H1610" s="19" t="str">
        <f t="shared" si="71"/>
        <v>CONFORME</v>
      </c>
      <c r="I1610" s="20"/>
    </row>
    <row r="1611" spans="1:9" x14ac:dyDescent="0.25">
      <c r="A1611" s="14" t="s">
        <v>6</v>
      </c>
      <c r="B1611" s="14" t="s">
        <v>3105</v>
      </c>
      <c r="C1611" s="14" t="s">
        <v>3106</v>
      </c>
      <c r="D1611" s="15">
        <v>17</v>
      </c>
      <c r="E1611" s="15">
        <v>17</v>
      </c>
      <c r="F1611" s="15">
        <v>0.156</v>
      </c>
      <c r="G1611" s="16">
        <f t="shared" si="70"/>
        <v>0.156</v>
      </c>
      <c r="H1611" s="17" t="str">
        <f t="shared" si="71"/>
        <v>CONFORME</v>
      </c>
      <c r="I1611" s="18"/>
    </row>
    <row r="1612" spans="1:9" x14ac:dyDescent="0.25">
      <c r="A1612" s="10" t="s">
        <v>6</v>
      </c>
      <c r="B1612" s="10" t="s">
        <v>3107</v>
      </c>
      <c r="C1612" s="10" t="s">
        <v>3108</v>
      </c>
      <c r="D1612" s="11">
        <v>38</v>
      </c>
      <c r="E1612" s="11">
        <v>38</v>
      </c>
      <c r="F1612" s="11">
        <v>0.11600000000000001</v>
      </c>
      <c r="G1612" s="12">
        <f t="shared" ref="G1612:G1675" si="72">VLOOKUP(B1612,DATAPESOS,6,FALSE)</f>
        <v>0.11600000000000001</v>
      </c>
      <c r="H1612" s="19" t="str">
        <f t="shared" si="71"/>
        <v>CONFORME</v>
      </c>
      <c r="I1612" s="20"/>
    </row>
    <row r="1613" spans="1:9" x14ac:dyDescent="0.25">
      <c r="A1613" s="14" t="s">
        <v>6</v>
      </c>
      <c r="B1613" s="14" t="s">
        <v>3109</v>
      </c>
      <c r="C1613" s="14" t="s">
        <v>3110</v>
      </c>
      <c r="D1613" s="15">
        <v>2</v>
      </c>
      <c r="E1613" s="15">
        <v>2</v>
      </c>
      <c r="F1613" s="15">
        <v>0.151</v>
      </c>
      <c r="G1613" s="16">
        <f t="shared" si="72"/>
        <v>0.151</v>
      </c>
      <c r="H1613" s="17" t="str">
        <f t="shared" si="71"/>
        <v>CONFORME</v>
      </c>
      <c r="I1613" s="18"/>
    </row>
    <row r="1614" spans="1:9" x14ac:dyDescent="0.25">
      <c r="A1614" s="10" t="s">
        <v>6</v>
      </c>
      <c r="B1614" s="10" t="s">
        <v>3111</v>
      </c>
      <c r="C1614" s="10" t="s">
        <v>3112</v>
      </c>
      <c r="D1614" s="11">
        <v>7</v>
      </c>
      <c r="E1614" s="11">
        <v>7</v>
      </c>
      <c r="F1614" s="11">
        <v>0.248</v>
      </c>
      <c r="G1614" s="12">
        <f t="shared" si="72"/>
        <v>0.248</v>
      </c>
      <c r="H1614" s="19" t="str">
        <f t="shared" si="71"/>
        <v>CONFORME</v>
      </c>
      <c r="I1614" s="20"/>
    </row>
    <row r="1615" spans="1:9" x14ac:dyDescent="0.25">
      <c r="A1615" s="14" t="s">
        <v>6</v>
      </c>
      <c r="B1615" s="14" t="s">
        <v>3113</v>
      </c>
      <c r="C1615" s="14" t="s">
        <v>3114</v>
      </c>
      <c r="D1615" s="15">
        <v>2</v>
      </c>
      <c r="E1615" s="15">
        <v>2</v>
      </c>
      <c r="F1615" s="15">
        <v>0.223</v>
      </c>
      <c r="G1615" s="16">
        <f t="shared" si="72"/>
        <v>0.223</v>
      </c>
      <c r="H1615" s="17" t="str">
        <f t="shared" si="71"/>
        <v>CONFORME</v>
      </c>
      <c r="I1615" s="18"/>
    </row>
    <row r="1616" spans="1:9" x14ac:dyDescent="0.25">
      <c r="A1616" s="10" t="s">
        <v>6</v>
      </c>
      <c r="B1616" s="10" t="s">
        <v>3115</v>
      </c>
      <c r="C1616" s="10" t="s">
        <v>3116</v>
      </c>
      <c r="D1616" s="11">
        <v>60</v>
      </c>
      <c r="E1616" s="11">
        <v>60</v>
      </c>
      <c r="F1616" s="11">
        <v>0.13300000000000001</v>
      </c>
      <c r="G1616" s="12">
        <f t="shared" si="72"/>
        <v>0.13300000000000001</v>
      </c>
      <c r="H1616" s="19" t="str">
        <f t="shared" si="71"/>
        <v>CONFORME</v>
      </c>
      <c r="I1616" s="20"/>
    </row>
    <row r="1617" spans="1:9" x14ac:dyDescent="0.25">
      <c r="A1617" s="14" t="s">
        <v>6</v>
      </c>
      <c r="B1617" s="14" t="s">
        <v>3117</v>
      </c>
      <c r="C1617" s="14" t="s">
        <v>3118</v>
      </c>
      <c r="D1617" s="15">
        <v>3</v>
      </c>
      <c r="E1617" s="15">
        <v>3</v>
      </c>
      <c r="F1617" s="15">
        <v>0.27600000000000002</v>
      </c>
      <c r="G1617" s="16">
        <f t="shared" si="72"/>
        <v>0.28199999999999997</v>
      </c>
      <c r="H1617" s="15" t="str">
        <f t="shared" si="71"/>
        <v>REVISAR</v>
      </c>
      <c r="I1617" s="22"/>
    </row>
    <row r="1618" spans="1:9" x14ac:dyDescent="0.25">
      <c r="A1618" s="10" t="s">
        <v>6</v>
      </c>
      <c r="B1618" s="10" t="s">
        <v>9114</v>
      </c>
      <c r="C1618" s="10" t="s">
        <v>9115</v>
      </c>
      <c r="D1618" s="11">
        <v>6</v>
      </c>
      <c r="E1618" s="11">
        <v>6</v>
      </c>
      <c r="F1618" s="11">
        <v>0.23300000000000001</v>
      </c>
      <c r="G1618" s="12">
        <f t="shared" si="72"/>
        <v>0.23300000000000001</v>
      </c>
      <c r="H1618" s="11" t="str">
        <f t="shared" si="71"/>
        <v>CONFORME</v>
      </c>
      <c r="I1618" s="13"/>
    </row>
    <row r="1619" spans="1:9" x14ac:dyDescent="0.25">
      <c r="A1619" s="14" t="s">
        <v>6</v>
      </c>
      <c r="B1619" s="14" t="s">
        <v>3119</v>
      </c>
      <c r="C1619" s="14" t="s">
        <v>3120</v>
      </c>
      <c r="D1619" s="15">
        <v>29</v>
      </c>
      <c r="E1619" s="15">
        <v>29</v>
      </c>
      <c r="F1619" s="15">
        <v>0.20499999999999999</v>
      </c>
      <c r="G1619" s="16">
        <f t="shared" si="72"/>
        <v>0.20499999999999999</v>
      </c>
      <c r="H1619" s="17" t="str">
        <f t="shared" si="71"/>
        <v>CONFORME</v>
      </c>
      <c r="I1619" s="18"/>
    </row>
    <row r="1620" spans="1:9" x14ac:dyDescent="0.25">
      <c r="A1620" s="10" t="s">
        <v>6</v>
      </c>
      <c r="B1620" s="10" t="s">
        <v>3121</v>
      </c>
      <c r="C1620" s="10" t="s">
        <v>3122</v>
      </c>
      <c r="D1620" s="11">
        <v>44</v>
      </c>
      <c r="E1620" s="11">
        <v>44</v>
      </c>
      <c r="F1620" s="11">
        <v>0.153</v>
      </c>
      <c r="G1620" s="12">
        <f t="shared" si="72"/>
        <v>0.153</v>
      </c>
      <c r="H1620" s="19" t="str">
        <f t="shared" si="71"/>
        <v>CONFORME</v>
      </c>
      <c r="I1620" s="20"/>
    </row>
    <row r="1621" spans="1:9" x14ac:dyDescent="0.25">
      <c r="A1621" s="14" t="s">
        <v>6</v>
      </c>
      <c r="B1621" s="14" t="s">
        <v>3123</v>
      </c>
      <c r="C1621" s="14" t="s">
        <v>3124</v>
      </c>
      <c r="D1621" s="15">
        <v>6</v>
      </c>
      <c r="E1621" s="15">
        <v>6</v>
      </c>
      <c r="F1621" s="15">
        <v>0.16500000000000001</v>
      </c>
      <c r="G1621" s="16">
        <f t="shared" si="72"/>
        <v>0.16500000000000001</v>
      </c>
      <c r="H1621" s="17" t="str">
        <f t="shared" si="71"/>
        <v>CONFORME</v>
      </c>
      <c r="I1621" s="18"/>
    </row>
    <row r="1622" spans="1:9" x14ac:dyDescent="0.25">
      <c r="A1622" s="10" t="s">
        <v>6</v>
      </c>
      <c r="B1622" s="10" t="s">
        <v>3125</v>
      </c>
      <c r="C1622" s="10" t="s">
        <v>3126</v>
      </c>
      <c r="D1622" s="11">
        <v>18</v>
      </c>
      <c r="E1622" s="11">
        <v>18</v>
      </c>
      <c r="F1622" s="11">
        <v>0.253</v>
      </c>
      <c r="G1622" s="12">
        <f t="shared" si="72"/>
        <v>0.253</v>
      </c>
      <c r="H1622" s="19" t="str">
        <f t="shared" si="71"/>
        <v>CONFORME</v>
      </c>
      <c r="I1622" s="20"/>
    </row>
    <row r="1623" spans="1:9" x14ac:dyDescent="0.25">
      <c r="A1623" s="14" t="s">
        <v>6</v>
      </c>
      <c r="B1623" s="14" t="s">
        <v>3127</v>
      </c>
      <c r="C1623" s="14" t="s">
        <v>3128</v>
      </c>
      <c r="D1623" s="15">
        <v>35</v>
      </c>
      <c r="E1623" s="15">
        <v>35</v>
      </c>
      <c r="F1623" s="15">
        <v>0.14799999999999999</v>
      </c>
      <c r="G1623" s="16">
        <f t="shared" si="72"/>
        <v>0.14799999999999999</v>
      </c>
      <c r="H1623" s="17" t="str">
        <f t="shared" si="71"/>
        <v>CONFORME</v>
      </c>
      <c r="I1623" s="18"/>
    </row>
    <row r="1624" spans="1:9" x14ac:dyDescent="0.25">
      <c r="A1624" s="10" t="s">
        <v>6</v>
      </c>
      <c r="B1624" s="10" t="s">
        <v>3129</v>
      </c>
      <c r="C1624" s="10" t="s">
        <v>3130</v>
      </c>
      <c r="D1624" s="11">
        <v>16</v>
      </c>
      <c r="E1624" s="11">
        <v>16</v>
      </c>
      <c r="F1624" s="11">
        <v>0.13600000000000001</v>
      </c>
      <c r="G1624" s="12">
        <f t="shared" si="72"/>
        <v>0.13600000000000001</v>
      </c>
      <c r="H1624" s="19" t="str">
        <f t="shared" si="71"/>
        <v>CONFORME</v>
      </c>
      <c r="I1624" s="20"/>
    </row>
    <row r="1625" spans="1:9" x14ac:dyDescent="0.25">
      <c r="A1625" s="14" t="s">
        <v>6</v>
      </c>
      <c r="B1625" s="14" t="s">
        <v>3131</v>
      </c>
      <c r="C1625" s="14" t="s">
        <v>3132</v>
      </c>
      <c r="D1625" s="15">
        <v>38</v>
      </c>
      <c r="E1625" s="15">
        <v>38</v>
      </c>
      <c r="F1625" s="15">
        <v>0.246</v>
      </c>
      <c r="G1625" s="16">
        <f t="shared" si="72"/>
        <v>0.252</v>
      </c>
      <c r="H1625" s="15" t="str">
        <f t="shared" si="71"/>
        <v>REVISAR</v>
      </c>
      <c r="I1625" s="22"/>
    </row>
    <row r="1626" spans="1:9" x14ac:dyDescent="0.25">
      <c r="A1626" s="10" t="s">
        <v>6</v>
      </c>
      <c r="B1626" s="10" t="s">
        <v>9116</v>
      </c>
      <c r="C1626" s="10" t="s">
        <v>9117</v>
      </c>
      <c r="D1626" s="11">
        <v>7</v>
      </c>
      <c r="E1626" s="11">
        <v>7</v>
      </c>
      <c r="F1626" s="11">
        <v>0.17799999999999999</v>
      </c>
      <c r="G1626" s="12">
        <f t="shared" si="72"/>
        <v>0.17799999999999999</v>
      </c>
      <c r="H1626" s="11" t="str">
        <f t="shared" si="71"/>
        <v>CONFORME</v>
      </c>
      <c r="I1626" s="13"/>
    </row>
    <row r="1627" spans="1:9" x14ac:dyDescent="0.25">
      <c r="A1627" s="14" t="s">
        <v>6</v>
      </c>
      <c r="B1627" s="14" t="s">
        <v>3133</v>
      </c>
      <c r="C1627" s="14" t="s">
        <v>3134</v>
      </c>
      <c r="D1627" s="15">
        <v>20</v>
      </c>
      <c r="E1627" s="15">
        <v>20</v>
      </c>
      <c r="F1627" s="15">
        <v>0.23300000000000001</v>
      </c>
      <c r="G1627" s="16">
        <f t="shared" si="72"/>
        <v>0.23300000000000001</v>
      </c>
      <c r="H1627" s="17" t="str">
        <f t="shared" si="71"/>
        <v>CONFORME</v>
      </c>
      <c r="I1627" s="18"/>
    </row>
    <row r="1628" spans="1:9" x14ac:dyDescent="0.25">
      <c r="A1628" s="10" t="s">
        <v>6</v>
      </c>
      <c r="B1628" s="10" t="s">
        <v>3135</v>
      </c>
      <c r="C1628" s="10" t="s">
        <v>3136</v>
      </c>
      <c r="D1628" s="11">
        <v>9</v>
      </c>
      <c r="E1628" s="11">
        <v>9</v>
      </c>
      <c r="F1628" s="11">
        <v>0.219</v>
      </c>
      <c r="G1628" s="12">
        <f t="shared" si="72"/>
        <v>0.219</v>
      </c>
      <c r="H1628" s="19" t="str">
        <f t="shared" si="71"/>
        <v>CONFORME</v>
      </c>
      <c r="I1628" s="20"/>
    </row>
    <row r="1629" spans="1:9" x14ac:dyDescent="0.25">
      <c r="A1629" s="14" t="s">
        <v>6</v>
      </c>
      <c r="B1629" s="14" t="s">
        <v>3137</v>
      </c>
      <c r="C1629" s="14" t="s">
        <v>3138</v>
      </c>
      <c r="D1629" s="15">
        <v>41</v>
      </c>
      <c r="E1629" s="15">
        <v>41</v>
      </c>
      <c r="F1629" s="15">
        <v>0.158</v>
      </c>
      <c r="G1629" s="16">
        <f t="shared" si="72"/>
        <v>0.158</v>
      </c>
      <c r="H1629" s="17" t="str">
        <f t="shared" si="71"/>
        <v>CONFORME</v>
      </c>
      <c r="I1629" s="18"/>
    </row>
    <row r="1630" spans="1:9" x14ac:dyDescent="0.25">
      <c r="A1630" s="10" t="s">
        <v>6</v>
      </c>
      <c r="B1630" s="10" t="s">
        <v>3139</v>
      </c>
      <c r="C1630" s="10" t="s">
        <v>3140</v>
      </c>
      <c r="D1630" s="11">
        <v>18</v>
      </c>
      <c r="E1630" s="11">
        <v>18</v>
      </c>
      <c r="F1630" s="11">
        <v>0.20699999999999999</v>
      </c>
      <c r="G1630" s="12">
        <f t="shared" si="72"/>
        <v>0.20699999999999999</v>
      </c>
      <c r="H1630" s="19" t="str">
        <f t="shared" si="71"/>
        <v>CONFORME</v>
      </c>
      <c r="I1630" s="20"/>
    </row>
    <row r="1631" spans="1:9" x14ac:dyDescent="0.25">
      <c r="A1631" s="14" t="s">
        <v>6</v>
      </c>
      <c r="B1631" s="14" t="s">
        <v>3141</v>
      </c>
      <c r="C1631" s="14" t="s">
        <v>3142</v>
      </c>
      <c r="D1631" s="15">
        <v>10</v>
      </c>
      <c r="E1631" s="15">
        <v>10</v>
      </c>
      <c r="F1631" s="15">
        <v>0</v>
      </c>
      <c r="G1631" s="16">
        <f t="shared" si="72"/>
        <v>0.214</v>
      </c>
      <c r="H1631" s="17" t="str">
        <f t="shared" si="71"/>
        <v>REVISAR</v>
      </c>
      <c r="I1631" s="18"/>
    </row>
    <row r="1632" spans="1:9" x14ac:dyDescent="0.25">
      <c r="A1632" s="10" t="s">
        <v>6</v>
      </c>
      <c r="B1632" s="10" t="s">
        <v>3143</v>
      </c>
      <c r="C1632" s="10" t="s">
        <v>3144</v>
      </c>
      <c r="D1632" s="11">
        <v>58</v>
      </c>
      <c r="E1632" s="11">
        <v>58</v>
      </c>
      <c r="F1632" s="11">
        <v>0.23100000000000001</v>
      </c>
      <c r="G1632" s="12">
        <f t="shared" si="72"/>
        <v>0.23100000000000001</v>
      </c>
      <c r="H1632" s="19" t="str">
        <f t="shared" si="71"/>
        <v>CONFORME</v>
      </c>
      <c r="I1632" s="20"/>
    </row>
    <row r="1633" spans="1:9" x14ac:dyDescent="0.25">
      <c r="A1633" s="14" t="s">
        <v>6</v>
      </c>
      <c r="B1633" s="14" t="s">
        <v>9118</v>
      </c>
      <c r="C1633" s="14" t="s">
        <v>9119</v>
      </c>
      <c r="D1633" s="15">
        <v>3</v>
      </c>
      <c r="E1633" s="15">
        <v>3</v>
      </c>
      <c r="F1633" s="15">
        <v>0.157</v>
      </c>
      <c r="G1633" s="16">
        <f t="shared" si="72"/>
        <v>0.157</v>
      </c>
      <c r="H1633" s="17" t="str">
        <f t="shared" si="71"/>
        <v>CONFORME</v>
      </c>
      <c r="I1633" s="18"/>
    </row>
    <row r="1634" spans="1:9" x14ac:dyDescent="0.25">
      <c r="A1634" s="10" t="s">
        <v>6</v>
      </c>
      <c r="B1634" s="10" t="s">
        <v>3145</v>
      </c>
      <c r="C1634" s="10" t="s">
        <v>3146</v>
      </c>
      <c r="D1634" s="11">
        <v>10</v>
      </c>
      <c r="E1634" s="11">
        <v>10</v>
      </c>
      <c r="F1634" s="11">
        <v>0.19500000000000001</v>
      </c>
      <c r="G1634" s="12">
        <f t="shared" si="72"/>
        <v>0.19500000000000001</v>
      </c>
      <c r="H1634" s="19" t="str">
        <f t="shared" si="71"/>
        <v>CONFORME</v>
      </c>
      <c r="I1634" s="20"/>
    </row>
    <row r="1635" spans="1:9" x14ac:dyDescent="0.25">
      <c r="A1635" s="14" t="s">
        <v>6</v>
      </c>
      <c r="B1635" s="14" t="s">
        <v>3147</v>
      </c>
      <c r="C1635" s="14" t="s">
        <v>3148</v>
      </c>
      <c r="D1635" s="15">
        <v>9</v>
      </c>
      <c r="E1635" s="15">
        <v>9</v>
      </c>
      <c r="F1635" s="15">
        <v>0.16500000000000001</v>
      </c>
      <c r="G1635" s="16">
        <f t="shared" si="72"/>
        <v>0.16500000000000001</v>
      </c>
      <c r="H1635" s="17" t="str">
        <f t="shared" si="71"/>
        <v>CONFORME</v>
      </c>
      <c r="I1635" s="18"/>
    </row>
    <row r="1636" spans="1:9" x14ac:dyDescent="0.25">
      <c r="A1636" s="10" t="s">
        <v>6</v>
      </c>
      <c r="B1636" s="10" t="s">
        <v>3149</v>
      </c>
      <c r="C1636" s="10" t="s">
        <v>3150</v>
      </c>
      <c r="D1636" s="11">
        <v>51</v>
      </c>
      <c r="E1636" s="11">
        <v>51</v>
      </c>
      <c r="F1636" s="11">
        <v>0.20599999999999999</v>
      </c>
      <c r="G1636" s="12">
        <f t="shared" si="72"/>
        <v>0.20599999999999999</v>
      </c>
      <c r="H1636" s="19" t="str">
        <f t="shared" si="71"/>
        <v>CONFORME</v>
      </c>
      <c r="I1636" s="20"/>
    </row>
    <row r="1637" spans="1:9" x14ac:dyDescent="0.25">
      <c r="A1637" s="14" t="s">
        <v>6</v>
      </c>
      <c r="B1637" s="14" t="s">
        <v>3151</v>
      </c>
      <c r="C1637" s="14" t="s">
        <v>3152</v>
      </c>
      <c r="D1637" s="15">
        <v>40</v>
      </c>
      <c r="E1637" s="15">
        <v>40</v>
      </c>
      <c r="F1637" s="15">
        <v>0.1</v>
      </c>
      <c r="G1637" s="16">
        <f t="shared" si="72"/>
        <v>9.8000000000000004E-2</v>
      </c>
      <c r="H1637" s="15" t="str">
        <f t="shared" si="71"/>
        <v>REVISAR</v>
      </c>
      <c r="I1637" s="22"/>
    </row>
    <row r="1638" spans="1:9" x14ac:dyDescent="0.25">
      <c r="A1638" s="10" t="s">
        <v>6</v>
      </c>
      <c r="B1638" s="10" t="s">
        <v>3153</v>
      </c>
      <c r="C1638" s="10" t="s">
        <v>3154</v>
      </c>
      <c r="D1638" s="11">
        <v>41</v>
      </c>
      <c r="E1638" s="11">
        <v>41</v>
      </c>
      <c r="F1638" s="11">
        <v>0.33300000000000002</v>
      </c>
      <c r="G1638" s="12">
        <f t="shared" si="72"/>
        <v>0.35599999999999998</v>
      </c>
      <c r="H1638" s="11" t="str">
        <f t="shared" si="71"/>
        <v>REVISAR</v>
      </c>
      <c r="I1638" s="21"/>
    </row>
    <row r="1639" spans="1:9" x14ac:dyDescent="0.25">
      <c r="A1639" s="14" t="s">
        <v>6</v>
      </c>
      <c r="B1639" s="14" t="s">
        <v>3155</v>
      </c>
      <c r="C1639" s="14" t="s">
        <v>3156</v>
      </c>
      <c r="D1639" s="15">
        <v>1</v>
      </c>
      <c r="E1639" s="15">
        <v>1</v>
      </c>
      <c r="F1639" s="15">
        <v>0.376</v>
      </c>
      <c r="G1639" s="16">
        <f t="shared" si="72"/>
        <v>0.38</v>
      </c>
      <c r="H1639" s="15" t="str">
        <f t="shared" si="71"/>
        <v>REVISAR</v>
      </c>
      <c r="I1639" s="22"/>
    </row>
    <row r="1640" spans="1:9" x14ac:dyDescent="0.25">
      <c r="A1640" s="10" t="s">
        <v>6</v>
      </c>
      <c r="B1640" s="10" t="s">
        <v>9120</v>
      </c>
      <c r="C1640" s="10" t="s">
        <v>9121</v>
      </c>
      <c r="D1640" s="11">
        <v>2</v>
      </c>
      <c r="E1640" s="11">
        <v>2</v>
      </c>
      <c r="F1640" s="11">
        <v>0.154</v>
      </c>
      <c r="G1640" s="12">
        <f t="shared" si="72"/>
        <v>0.154</v>
      </c>
      <c r="H1640" s="11" t="str">
        <f t="shared" si="71"/>
        <v>CONFORME</v>
      </c>
      <c r="I1640" s="13"/>
    </row>
    <row r="1641" spans="1:9" x14ac:dyDescent="0.25">
      <c r="A1641" s="14" t="s">
        <v>6</v>
      </c>
      <c r="B1641" s="14" t="s">
        <v>3157</v>
      </c>
      <c r="C1641" s="14" t="s">
        <v>3158</v>
      </c>
      <c r="D1641" s="15">
        <v>4</v>
      </c>
      <c r="E1641" s="15">
        <v>4</v>
      </c>
      <c r="F1641" s="15">
        <v>0.157</v>
      </c>
      <c r="G1641" s="16">
        <f t="shared" si="72"/>
        <v>0.157</v>
      </c>
      <c r="H1641" s="17" t="str">
        <f t="shared" si="71"/>
        <v>CONFORME</v>
      </c>
      <c r="I1641" s="18"/>
    </row>
    <row r="1642" spans="1:9" x14ac:dyDescent="0.25">
      <c r="A1642" s="10" t="s">
        <v>6</v>
      </c>
      <c r="B1642" s="10" t="s">
        <v>3159</v>
      </c>
      <c r="C1642" s="10" t="s">
        <v>3160</v>
      </c>
      <c r="D1642" s="11">
        <v>22</v>
      </c>
      <c r="E1642" s="11">
        <v>22</v>
      </c>
      <c r="F1642" s="11">
        <v>0.114</v>
      </c>
      <c r="G1642" s="12">
        <f t="shared" si="72"/>
        <v>0.16800000000000001</v>
      </c>
      <c r="H1642" s="11" t="str">
        <f t="shared" si="71"/>
        <v>REVISAR</v>
      </c>
      <c r="I1642" s="21"/>
    </row>
    <row r="1643" spans="1:9" x14ac:dyDescent="0.25">
      <c r="A1643" s="14" t="s">
        <v>6</v>
      </c>
      <c r="B1643" s="14" t="s">
        <v>3161</v>
      </c>
      <c r="C1643" s="14" t="s">
        <v>3162</v>
      </c>
      <c r="D1643" s="15">
        <v>32</v>
      </c>
      <c r="E1643" s="15">
        <v>32</v>
      </c>
      <c r="F1643" s="15">
        <v>0.16500000000000001</v>
      </c>
      <c r="G1643" s="16">
        <f t="shared" si="72"/>
        <v>0.16500000000000001</v>
      </c>
      <c r="H1643" s="15" t="str">
        <f t="shared" si="71"/>
        <v>CONFORME</v>
      </c>
      <c r="I1643" s="23"/>
    </row>
    <row r="1644" spans="1:9" x14ac:dyDescent="0.25">
      <c r="A1644" s="10" t="s">
        <v>6</v>
      </c>
      <c r="B1644" s="10" t="s">
        <v>3163</v>
      </c>
      <c r="C1644" s="10" t="s">
        <v>3164</v>
      </c>
      <c r="D1644" s="11">
        <v>82</v>
      </c>
      <c r="E1644" s="11">
        <v>82</v>
      </c>
      <c r="F1644" s="11">
        <v>0.156</v>
      </c>
      <c r="G1644" s="12">
        <f t="shared" si="72"/>
        <v>0.156</v>
      </c>
      <c r="H1644" s="19" t="str">
        <f t="shared" si="71"/>
        <v>CONFORME</v>
      </c>
      <c r="I1644" s="20"/>
    </row>
    <row r="1645" spans="1:9" x14ac:dyDescent="0.25">
      <c r="A1645" s="14" t="s">
        <v>6</v>
      </c>
      <c r="B1645" s="14" t="s">
        <v>3165</v>
      </c>
      <c r="C1645" s="14" t="s">
        <v>3166</v>
      </c>
      <c r="D1645" s="15">
        <v>54</v>
      </c>
      <c r="E1645" s="15">
        <v>54</v>
      </c>
      <c r="F1645" s="15">
        <v>0.18</v>
      </c>
      <c r="G1645" s="16">
        <f t="shared" si="72"/>
        <v>0.184</v>
      </c>
      <c r="H1645" s="15" t="str">
        <f t="shared" si="71"/>
        <v>REVISAR</v>
      </c>
      <c r="I1645" s="22"/>
    </row>
    <row r="1646" spans="1:9" x14ac:dyDescent="0.25">
      <c r="A1646" s="10" t="s">
        <v>6</v>
      </c>
      <c r="B1646" s="10" t="s">
        <v>3167</v>
      </c>
      <c r="C1646" s="10" t="s">
        <v>3168</v>
      </c>
      <c r="D1646" s="11">
        <v>25</v>
      </c>
      <c r="E1646" s="11">
        <v>25</v>
      </c>
      <c r="F1646" s="11">
        <v>0.17</v>
      </c>
      <c r="G1646" s="12">
        <f t="shared" si="72"/>
        <v>0.17399999999999999</v>
      </c>
      <c r="H1646" s="11" t="str">
        <f t="shared" si="71"/>
        <v>REVISAR</v>
      </c>
      <c r="I1646" s="21"/>
    </row>
    <row r="1647" spans="1:9" x14ac:dyDescent="0.25">
      <c r="A1647" s="14" t="s">
        <v>6</v>
      </c>
      <c r="B1647" s="14" t="s">
        <v>3169</v>
      </c>
      <c r="C1647" s="14" t="s">
        <v>3170</v>
      </c>
      <c r="D1647" s="15">
        <v>19</v>
      </c>
      <c r="E1647" s="15">
        <v>19</v>
      </c>
      <c r="F1647" s="15">
        <v>0.16400000000000001</v>
      </c>
      <c r="G1647" s="16">
        <f t="shared" si="72"/>
        <v>0.16400000000000001</v>
      </c>
      <c r="H1647" s="15" t="str">
        <f t="shared" si="71"/>
        <v>CONFORME</v>
      </c>
      <c r="I1647" s="23"/>
    </row>
    <row r="1648" spans="1:9" x14ac:dyDescent="0.25">
      <c r="A1648" s="10" t="s">
        <v>6</v>
      </c>
      <c r="B1648" s="10" t="s">
        <v>3171</v>
      </c>
      <c r="C1648" s="10" t="s">
        <v>3172</v>
      </c>
      <c r="D1648" s="11">
        <v>10</v>
      </c>
      <c r="E1648" s="11">
        <v>10</v>
      </c>
      <c r="F1648" s="11">
        <v>0.16900000000000001</v>
      </c>
      <c r="G1648" s="12">
        <f t="shared" si="72"/>
        <v>0.16900000000000001</v>
      </c>
      <c r="H1648" s="19" t="str">
        <f t="shared" si="71"/>
        <v>CONFORME</v>
      </c>
      <c r="I1648" s="20"/>
    </row>
    <row r="1649" spans="1:9" x14ac:dyDescent="0.25">
      <c r="A1649" s="14" t="s">
        <v>6</v>
      </c>
      <c r="B1649" s="14" t="s">
        <v>3173</v>
      </c>
      <c r="C1649" s="14" t="s">
        <v>3174</v>
      </c>
      <c r="D1649" s="15">
        <v>4</v>
      </c>
      <c r="E1649" s="15">
        <v>4</v>
      </c>
      <c r="F1649" s="15">
        <v>0.188</v>
      </c>
      <c r="G1649" s="16">
        <f t="shared" si="72"/>
        <v>0.188</v>
      </c>
      <c r="H1649" s="17" t="str">
        <f t="shared" si="71"/>
        <v>CONFORME</v>
      </c>
      <c r="I1649" s="18"/>
    </row>
    <row r="1650" spans="1:9" x14ac:dyDescent="0.25">
      <c r="A1650" s="10" t="s">
        <v>6</v>
      </c>
      <c r="B1650" s="10" t="s">
        <v>3175</v>
      </c>
      <c r="C1650" s="10" t="s">
        <v>3176</v>
      </c>
      <c r="D1650" s="11">
        <v>15</v>
      </c>
      <c r="E1650" s="11">
        <v>15</v>
      </c>
      <c r="F1650" s="11">
        <v>0.215</v>
      </c>
      <c r="G1650" s="12">
        <f t="shared" si="72"/>
        <v>0.215</v>
      </c>
      <c r="H1650" s="19" t="str">
        <f t="shared" si="71"/>
        <v>CONFORME</v>
      </c>
      <c r="I1650" s="20"/>
    </row>
    <row r="1651" spans="1:9" x14ac:dyDescent="0.25">
      <c r="A1651" s="14" t="s">
        <v>6</v>
      </c>
      <c r="B1651" s="14" t="s">
        <v>3177</v>
      </c>
      <c r="C1651" s="14" t="s">
        <v>3178</v>
      </c>
      <c r="D1651" s="15">
        <v>18</v>
      </c>
      <c r="E1651" s="15">
        <v>18</v>
      </c>
      <c r="F1651" s="15">
        <v>0.17299999999999999</v>
      </c>
      <c r="G1651" s="16">
        <f t="shared" si="72"/>
        <v>0.17299999999999999</v>
      </c>
      <c r="H1651" s="17" t="str">
        <f t="shared" si="71"/>
        <v>CONFORME</v>
      </c>
      <c r="I1651" s="18"/>
    </row>
    <row r="1652" spans="1:9" x14ac:dyDescent="0.25">
      <c r="A1652" s="10" t="s">
        <v>6</v>
      </c>
      <c r="B1652" s="10" t="s">
        <v>3179</v>
      </c>
      <c r="C1652" s="10" t="s">
        <v>3180</v>
      </c>
      <c r="D1652" s="11">
        <v>30</v>
      </c>
      <c r="E1652" s="11">
        <v>30</v>
      </c>
      <c r="F1652" s="11">
        <v>0.156</v>
      </c>
      <c r="G1652" s="12">
        <f t="shared" si="72"/>
        <v>0.156</v>
      </c>
      <c r="H1652" s="19" t="str">
        <f t="shared" si="71"/>
        <v>CONFORME</v>
      </c>
      <c r="I1652" s="20"/>
    </row>
    <row r="1653" spans="1:9" x14ac:dyDescent="0.25">
      <c r="A1653" s="14" t="s">
        <v>6</v>
      </c>
      <c r="B1653" s="14" t="s">
        <v>3181</v>
      </c>
      <c r="C1653" s="14" t="s">
        <v>3182</v>
      </c>
      <c r="D1653" s="15">
        <v>7</v>
      </c>
      <c r="E1653" s="15">
        <v>7</v>
      </c>
      <c r="F1653" s="15">
        <v>0.185</v>
      </c>
      <c r="G1653" s="16">
        <f t="shared" si="72"/>
        <v>0.185</v>
      </c>
      <c r="H1653" s="17" t="str">
        <f t="shared" si="71"/>
        <v>CONFORME</v>
      </c>
      <c r="I1653" s="18"/>
    </row>
    <row r="1654" spans="1:9" x14ac:dyDescent="0.25">
      <c r="A1654" s="10" t="s">
        <v>6</v>
      </c>
      <c r="B1654" s="10" t="s">
        <v>3183</v>
      </c>
      <c r="C1654" s="10" t="s">
        <v>3184</v>
      </c>
      <c r="D1654" s="11">
        <v>5</v>
      </c>
      <c r="E1654" s="11">
        <v>5</v>
      </c>
      <c r="F1654" s="11">
        <v>0.20899999999999999</v>
      </c>
      <c r="G1654" s="12">
        <f t="shared" si="72"/>
        <v>0.20899999999999999</v>
      </c>
      <c r="H1654" s="19" t="str">
        <f t="shared" si="71"/>
        <v>CONFORME</v>
      </c>
      <c r="I1654" s="20"/>
    </row>
    <row r="1655" spans="1:9" x14ac:dyDescent="0.25">
      <c r="A1655" s="14" t="s">
        <v>6</v>
      </c>
      <c r="B1655" s="14" t="s">
        <v>3185</v>
      </c>
      <c r="C1655" s="14" t="s">
        <v>3186</v>
      </c>
      <c r="D1655" s="15">
        <v>13</v>
      </c>
      <c r="E1655" s="15">
        <v>13</v>
      </c>
      <c r="F1655" s="15">
        <v>0</v>
      </c>
      <c r="G1655" s="16">
        <f t="shared" si="72"/>
        <v>0.27200000000000002</v>
      </c>
      <c r="H1655" s="17" t="str">
        <f t="shared" si="71"/>
        <v>REVISAR</v>
      </c>
      <c r="I1655" s="18"/>
    </row>
    <row r="1656" spans="1:9" x14ac:dyDescent="0.25">
      <c r="A1656" s="10" t="s">
        <v>6</v>
      </c>
      <c r="B1656" s="10" t="s">
        <v>3187</v>
      </c>
      <c r="C1656" s="10" t="s">
        <v>3188</v>
      </c>
      <c r="D1656" s="11">
        <v>1</v>
      </c>
      <c r="E1656" s="11">
        <v>1</v>
      </c>
      <c r="F1656" s="11">
        <v>0</v>
      </c>
      <c r="G1656" s="12">
        <f t="shared" si="72"/>
        <v>0.13400000000000001</v>
      </c>
      <c r="H1656" s="19" t="str">
        <f t="shared" si="71"/>
        <v>REVISAR</v>
      </c>
      <c r="I1656" s="20"/>
    </row>
    <row r="1657" spans="1:9" x14ac:dyDescent="0.25">
      <c r="A1657" s="14" t="s">
        <v>6</v>
      </c>
      <c r="B1657" s="14" t="s">
        <v>9122</v>
      </c>
      <c r="C1657" s="14" t="s">
        <v>9123</v>
      </c>
      <c r="D1657" s="15">
        <v>28</v>
      </c>
      <c r="E1657" s="15">
        <v>28</v>
      </c>
      <c r="F1657" s="15">
        <v>0.36099999999999999</v>
      </c>
      <c r="G1657" s="16">
        <f t="shared" si="72"/>
        <v>0.38400000000000001</v>
      </c>
      <c r="H1657" s="15" t="str">
        <f t="shared" si="71"/>
        <v>REVISAR</v>
      </c>
      <c r="I1657" s="22"/>
    </row>
    <row r="1658" spans="1:9" x14ac:dyDescent="0.25">
      <c r="A1658" s="10" t="s">
        <v>6</v>
      </c>
      <c r="B1658" s="10" t="s">
        <v>3189</v>
      </c>
      <c r="C1658" s="10" t="s">
        <v>3190</v>
      </c>
      <c r="D1658" s="11">
        <v>2</v>
      </c>
      <c r="E1658" s="11">
        <v>2</v>
      </c>
      <c r="F1658" s="11">
        <v>0.23100000000000001</v>
      </c>
      <c r="G1658" s="12">
        <f t="shared" si="72"/>
        <v>0.23100000000000001</v>
      </c>
      <c r="H1658" s="11" t="str">
        <f t="shared" si="71"/>
        <v>CONFORME</v>
      </c>
      <c r="I1658" s="13"/>
    </row>
    <row r="1659" spans="1:9" x14ac:dyDescent="0.25">
      <c r="A1659" s="14" t="s">
        <v>6</v>
      </c>
      <c r="B1659" s="14" t="s">
        <v>3191</v>
      </c>
      <c r="C1659" s="14" t="s">
        <v>3192</v>
      </c>
      <c r="D1659" s="15">
        <v>40</v>
      </c>
      <c r="E1659" s="15">
        <v>40</v>
      </c>
      <c r="F1659" s="15">
        <v>0.161</v>
      </c>
      <c r="G1659" s="16">
        <f t="shared" si="72"/>
        <v>0.161</v>
      </c>
      <c r="H1659" s="17" t="str">
        <f t="shared" si="71"/>
        <v>CONFORME</v>
      </c>
      <c r="I1659" s="18"/>
    </row>
    <row r="1660" spans="1:9" x14ac:dyDescent="0.25">
      <c r="A1660" s="10" t="s">
        <v>6</v>
      </c>
      <c r="B1660" s="10" t="s">
        <v>3193</v>
      </c>
      <c r="C1660" s="10" t="s">
        <v>3194</v>
      </c>
      <c r="D1660" s="11">
        <v>64</v>
      </c>
      <c r="E1660" s="11">
        <v>64</v>
      </c>
      <c r="F1660" s="11">
        <v>0.192</v>
      </c>
      <c r="G1660" s="12">
        <f t="shared" si="72"/>
        <v>0.192</v>
      </c>
      <c r="H1660" s="19" t="str">
        <f t="shared" si="71"/>
        <v>CONFORME</v>
      </c>
      <c r="I1660" s="20"/>
    </row>
    <row r="1661" spans="1:9" x14ac:dyDescent="0.25">
      <c r="A1661" s="14" t="s">
        <v>6</v>
      </c>
      <c r="B1661" s="14" t="s">
        <v>3195</v>
      </c>
      <c r="C1661" s="14" t="s">
        <v>3196</v>
      </c>
      <c r="D1661" s="15">
        <v>20</v>
      </c>
      <c r="E1661" s="15">
        <v>20</v>
      </c>
      <c r="F1661" s="15">
        <v>0.28000000000000003</v>
      </c>
      <c r="G1661" s="16">
        <f t="shared" si="72"/>
        <v>0.28199999999999997</v>
      </c>
      <c r="H1661" s="15" t="str">
        <f t="shared" si="71"/>
        <v>REVISAR</v>
      </c>
      <c r="I1661" s="22"/>
    </row>
    <row r="1662" spans="1:9" x14ac:dyDescent="0.25">
      <c r="A1662" s="10" t="s">
        <v>6</v>
      </c>
      <c r="B1662" s="10" t="s">
        <v>3197</v>
      </c>
      <c r="C1662" s="10" t="s">
        <v>3198</v>
      </c>
      <c r="D1662" s="11">
        <v>20</v>
      </c>
      <c r="E1662" s="11">
        <v>20</v>
      </c>
      <c r="F1662" s="11">
        <v>0.16600000000000001</v>
      </c>
      <c r="G1662" s="12">
        <f t="shared" si="72"/>
        <v>0.16600000000000001</v>
      </c>
      <c r="H1662" s="11" t="str">
        <f t="shared" si="71"/>
        <v>CONFORME</v>
      </c>
      <c r="I1662" s="13"/>
    </row>
    <row r="1663" spans="1:9" x14ac:dyDescent="0.25">
      <c r="A1663" s="14" t="s">
        <v>6</v>
      </c>
      <c r="B1663" s="14" t="s">
        <v>3199</v>
      </c>
      <c r="C1663" s="14" t="s">
        <v>3200</v>
      </c>
      <c r="D1663" s="15">
        <v>3</v>
      </c>
      <c r="E1663" s="15">
        <v>3</v>
      </c>
      <c r="F1663" s="15">
        <v>0</v>
      </c>
      <c r="G1663" s="16">
        <f t="shared" si="72"/>
        <v>0.17599999999999999</v>
      </c>
      <c r="H1663" s="17" t="str">
        <f t="shared" si="71"/>
        <v>REVISAR</v>
      </c>
      <c r="I1663" s="18"/>
    </row>
    <row r="1664" spans="1:9" x14ac:dyDescent="0.25">
      <c r="A1664" s="10" t="s">
        <v>6</v>
      </c>
      <c r="B1664" s="10" t="s">
        <v>3201</v>
      </c>
      <c r="C1664" s="10" t="s">
        <v>3202</v>
      </c>
      <c r="D1664" s="11">
        <v>7</v>
      </c>
      <c r="E1664" s="11">
        <v>7</v>
      </c>
      <c r="F1664" s="11">
        <v>0.14399999999999999</v>
      </c>
      <c r="G1664" s="12">
        <f t="shared" si="72"/>
        <v>0.14399999999999999</v>
      </c>
      <c r="H1664" s="19" t="str">
        <f t="shared" si="71"/>
        <v>CONFORME</v>
      </c>
      <c r="I1664" s="20"/>
    </row>
    <row r="1665" spans="1:9" x14ac:dyDescent="0.25">
      <c r="A1665" s="14" t="s">
        <v>6</v>
      </c>
      <c r="B1665" s="14" t="s">
        <v>3203</v>
      </c>
      <c r="C1665" s="14" t="s">
        <v>3204</v>
      </c>
      <c r="D1665" s="15">
        <v>30</v>
      </c>
      <c r="E1665" s="15">
        <v>30</v>
      </c>
      <c r="F1665" s="15">
        <v>0.312</v>
      </c>
      <c r="G1665" s="16">
        <f t="shared" si="72"/>
        <v>0.30399999999999999</v>
      </c>
      <c r="H1665" s="15" t="str">
        <f t="shared" si="71"/>
        <v>REVISAR</v>
      </c>
      <c r="I1665" s="22"/>
    </row>
    <row r="1666" spans="1:9" x14ac:dyDescent="0.25">
      <c r="A1666" s="10" t="s">
        <v>6</v>
      </c>
      <c r="B1666" s="10" t="s">
        <v>3205</v>
      </c>
      <c r="C1666" s="10" t="s">
        <v>3206</v>
      </c>
      <c r="D1666" s="11">
        <v>6</v>
      </c>
      <c r="E1666" s="11">
        <v>6</v>
      </c>
      <c r="F1666" s="11">
        <v>0.19400000000000001</v>
      </c>
      <c r="G1666" s="12">
        <f t="shared" si="72"/>
        <v>0.19400000000000001</v>
      </c>
      <c r="H1666" s="11" t="str">
        <f t="shared" si="71"/>
        <v>CONFORME</v>
      </c>
      <c r="I1666" s="13"/>
    </row>
    <row r="1667" spans="1:9" x14ac:dyDescent="0.25">
      <c r="A1667" s="14" t="s">
        <v>6</v>
      </c>
      <c r="B1667" s="14" t="s">
        <v>3207</v>
      </c>
      <c r="C1667" s="14" t="s">
        <v>3208</v>
      </c>
      <c r="D1667" s="15">
        <v>28</v>
      </c>
      <c r="E1667" s="15">
        <v>28</v>
      </c>
      <c r="F1667" s="15">
        <v>0.30199999999999999</v>
      </c>
      <c r="G1667" s="16">
        <f t="shared" si="72"/>
        <v>0.29199999999999998</v>
      </c>
      <c r="H1667" s="15" t="str">
        <f t="shared" ref="H1667:H1730" si="73">IF(F1667=G1667,"CONFORME","REVISAR")</f>
        <v>REVISAR</v>
      </c>
      <c r="I1667" s="22"/>
    </row>
    <row r="1668" spans="1:9" x14ac:dyDescent="0.25">
      <c r="A1668" s="10" t="s">
        <v>6</v>
      </c>
      <c r="B1668" s="10" t="s">
        <v>9124</v>
      </c>
      <c r="C1668" s="10" t="s">
        <v>9125</v>
      </c>
      <c r="D1668" s="11">
        <v>1</v>
      </c>
      <c r="E1668" s="11">
        <v>1</v>
      </c>
      <c r="F1668" s="11">
        <v>0.20699999999999999</v>
      </c>
      <c r="G1668" s="12">
        <f t="shared" si="72"/>
        <v>0.20699999999999999</v>
      </c>
      <c r="H1668" s="11" t="str">
        <f t="shared" si="73"/>
        <v>CONFORME</v>
      </c>
      <c r="I1668" s="13"/>
    </row>
    <row r="1669" spans="1:9" x14ac:dyDescent="0.25">
      <c r="A1669" s="14" t="s">
        <v>6</v>
      </c>
      <c r="B1669" s="14" t="s">
        <v>3209</v>
      </c>
      <c r="C1669" s="14" t="s">
        <v>3210</v>
      </c>
      <c r="D1669" s="15">
        <v>23</v>
      </c>
      <c r="E1669" s="15">
        <v>23</v>
      </c>
      <c r="F1669" s="15">
        <v>0.16600000000000001</v>
      </c>
      <c r="G1669" s="16">
        <f t="shared" si="72"/>
        <v>0.16600000000000001</v>
      </c>
      <c r="H1669" s="17" t="str">
        <f t="shared" si="73"/>
        <v>CONFORME</v>
      </c>
      <c r="I1669" s="18"/>
    </row>
    <row r="1670" spans="1:9" x14ac:dyDescent="0.25">
      <c r="A1670" s="10" t="s">
        <v>6</v>
      </c>
      <c r="B1670" s="10" t="s">
        <v>3211</v>
      </c>
      <c r="C1670" s="10" t="s">
        <v>3212</v>
      </c>
      <c r="D1670" s="11">
        <v>75</v>
      </c>
      <c r="E1670" s="11">
        <v>75</v>
      </c>
      <c r="F1670" s="11">
        <v>0.23899999999999999</v>
      </c>
      <c r="G1670" s="12">
        <f t="shared" si="72"/>
        <v>0.25</v>
      </c>
      <c r="H1670" s="11" t="str">
        <f t="shared" si="73"/>
        <v>REVISAR</v>
      </c>
      <c r="I1670" s="21"/>
    </row>
    <row r="1671" spans="1:9" x14ac:dyDescent="0.25">
      <c r="A1671" s="14" t="s">
        <v>6</v>
      </c>
      <c r="B1671" s="14" t="s">
        <v>3213</v>
      </c>
      <c r="C1671" s="14" t="s">
        <v>3214</v>
      </c>
      <c r="D1671" s="15">
        <v>13</v>
      </c>
      <c r="E1671" s="15">
        <v>13</v>
      </c>
      <c r="F1671" s="15">
        <v>8.5999999999999993E-2</v>
      </c>
      <c r="G1671" s="16">
        <f t="shared" si="72"/>
        <v>8.5999999999999993E-2</v>
      </c>
      <c r="H1671" s="15" t="str">
        <f t="shared" si="73"/>
        <v>CONFORME</v>
      </c>
      <c r="I1671" s="23"/>
    </row>
    <row r="1672" spans="1:9" x14ac:dyDescent="0.25">
      <c r="A1672" s="10" t="s">
        <v>6</v>
      </c>
      <c r="B1672" s="10" t="s">
        <v>3215</v>
      </c>
      <c r="C1672" s="10" t="s">
        <v>3216</v>
      </c>
      <c r="D1672" s="11">
        <v>3</v>
      </c>
      <c r="E1672" s="11">
        <v>3</v>
      </c>
      <c r="F1672" s="11">
        <v>0.32400000000000001</v>
      </c>
      <c r="G1672" s="12">
        <f t="shared" si="72"/>
        <v>0.33400000000000002</v>
      </c>
      <c r="H1672" s="11" t="str">
        <f t="shared" si="73"/>
        <v>REVISAR</v>
      </c>
      <c r="I1672" s="21"/>
    </row>
    <row r="1673" spans="1:9" x14ac:dyDescent="0.25">
      <c r="A1673" s="14" t="s">
        <v>6</v>
      </c>
      <c r="B1673" s="14" t="s">
        <v>3217</v>
      </c>
      <c r="C1673" s="14" t="s">
        <v>3218</v>
      </c>
      <c r="D1673" s="15">
        <v>2</v>
      </c>
      <c r="E1673" s="15">
        <v>2</v>
      </c>
      <c r="F1673" s="15">
        <v>0.218</v>
      </c>
      <c r="G1673" s="16">
        <f t="shared" si="72"/>
        <v>0.218</v>
      </c>
      <c r="H1673" s="15" t="str">
        <f t="shared" si="73"/>
        <v>CONFORME</v>
      </c>
      <c r="I1673" s="23"/>
    </row>
    <row r="1674" spans="1:9" x14ac:dyDescent="0.25">
      <c r="A1674" s="10" t="s">
        <v>6</v>
      </c>
      <c r="B1674" s="10" t="s">
        <v>9126</v>
      </c>
      <c r="C1674" s="10" t="s">
        <v>9127</v>
      </c>
      <c r="D1674" s="11">
        <v>3</v>
      </c>
      <c r="E1674" s="11">
        <v>3</v>
      </c>
      <c r="F1674" s="11">
        <v>0</v>
      </c>
      <c r="G1674" s="12">
        <f t="shared" si="72"/>
        <v>0.36399999999999999</v>
      </c>
      <c r="H1674" s="19" t="str">
        <f t="shared" si="73"/>
        <v>REVISAR</v>
      </c>
      <c r="I1674" s="20"/>
    </row>
    <row r="1675" spans="1:9" x14ac:dyDescent="0.25">
      <c r="A1675" s="14" t="s">
        <v>6</v>
      </c>
      <c r="B1675" s="14" t="s">
        <v>3219</v>
      </c>
      <c r="C1675" s="14" t="s">
        <v>3220</v>
      </c>
      <c r="D1675" s="15">
        <v>134</v>
      </c>
      <c r="E1675" s="15">
        <v>134</v>
      </c>
      <c r="F1675" s="15">
        <v>0.2</v>
      </c>
      <c r="G1675" s="16">
        <f t="shared" si="72"/>
        <v>0.20799999999999999</v>
      </c>
      <c r="H1675" s="15" t="str">
        <f t="shared" si="73"/>
        <v>REVISAR</v>
      </c>
      <c r="I1675" s="22"/>
    </row>
    <row r="1676" spans="1:9" x14ac:dyDescent="0.25">
      <c r="A1676" s="10" t="s">
        <v>6</v>
      </c>
      <c r="B1676" s="10" t="s">
        <v>3221</v>
      </c>
      <c r="C1676" s="10" t="s">
        <v>3222</v>
      </c>
      <c r="D1676" s="11">
        <v>17</v>
      </c>
      <c r="E1676" s="11">
        <v>17</v>
      </c>
      <c r="F1676" s="11">
        <v>0.16700000000000001</v>
      </c>
      <c r="G1676" s="12">
        <f t="shared" ref="G1676:G1706" si="74">VLOOKUP(B1676,DATAPESOS,6,FALSE)</f>
        <v>0.16700000000000001</v>
      </c>
      <c r="H1676" s="11" t="str">
        <f t="shared" si="73"/>
        <v>CONFORME</v>
      </c>
      <c r="I1676" s="13"/>
    </row>
    <row r="1677" spans="1:9" x14ac:dyDescent="0.25">
      <c r="A1677" s="14" t="s">
        <v>6</v>
      </c>
      <c r="B1677" s="14" t="s">
        <v>3223</v>
      </c>
      <c r="C1677" s="14" t="s">
        <v>3224</v>
      </c>
      <c r="D1677" s="15">
        <v>14</v>
      </c>
      <c r="E1677" s="15">
        <v>14</v>
      </c>
      <c r="F1677" s="15">
        <v>0.24299999999999999</v>
      </c>
      <c r="G1677" s="16">
        <f t="shared" si="74"/>
        <v>0.24299999999999999</v>
      </c>
      <c r="H1677" s="17" t="str">
        <f t="shared" si="73"/>
        <v>CONFORME</v>
      </c>
      <c r="I1677" s="18"/>
    </row>
    <row r="1678" spans="1:9" x14ac:dyDescent="0.25">
      <c r="A1678" s="10" t="s">
        <v>6</v>
      </c>
      <c r="B1678" s="10" t="s">
        <v>3225</v>
      </c>
      <c r="C1678" s="10" t="s">
        <v>3226</v>
      </c>
      <c r="D1678" s="11">
        <v>29</v>
      </c>
      <c r="E1678" s="11">
        <v>29</v>
      </c>
      <c r="F1678" s="11">
        <v>0.247</v>
      </c>
      <c r="G1678" s="12">
        <f t="shared" si="74"/>
        <v>0.247</v>
      </c>
      <c r="H1678" s="19" t="str">
        <f t="shared" si="73"/>
        <v>CONFORME</v>
      </c>
      <c r="I1678" s="20"/>
    </row>
    <row r="1679" spans="1:9" x14ac:dyDescent="0.25">
      <c r="A1679" s="14" t="s">
        <v>6</v>
      </c>
      <c r="B1679" s="14" t="s">
        <v>3227</v>
      </c>
      <c r="C1679" s="14" t="s">
        <v>3228</v>
      </c>
      <c r="D1679" s="15">
        <v>8</v>
      </c>
      <c r="E1679" s="15">
        <v>8</v>
      </c>
      <c r="F1679" s="15">
        <v>0.20899999999999999</v>
      </c>
      <c r="G1679" s="16">
        <f t="shared" si="74"/>
        <v>0.20899999999999999</v>
      </c>
      <c r="H1679" s="17" t="str">
        <f t="shared" si="73"/>
        <v>CONFORME</v>
      </c>
      <c r="I1679" s="18"/>
    </row>
    <row r="1680" spans="1:9" x14ac:dyDescent="0.25">
      <c r="A1680" s="10" t="s">
        <v>6</v>
      </c>
      <c r="B1680" s="10" t="s">
        <v>3229</v>
      </c>
      <c r="C1680" s="10" t="s">
        <v>3230</v>
      </c>
      <c r="D1680" s="11">
        <v>120</v>
      </c>
      <c r="E1680" s="11">
        <v>120</v>
      </c>
      <c r="F1680" s="11">
        <v>0.13500000000000001</v>
      </c>
      <c r="G1680" s="12">
        <f t="shared" si="74"/>
        <v>0.13500000000000001</v>
      </c>
      <c r="H1680" s="19" t="str">
        <f t="shared" si="73"/>
        <v>CONFORME</v>
      </c>
      <c r="I1680" s="20"/>
    </row>
    <row r="1681" spans="1:9" x14ac:dyDescent="0.25">
      <c r="A1681" s="14" t="s">
        <v>6</v>
      </c>
      <c r="B1681" s="14" t="s">
        <v>3231</v>
      </c>
      <c r="C1681" s="14" t="s">
        <v>3232</v>
      </c>
      <c r="D1681" s="15">
        <v>6</v>
      </c>
      <c r="E1681" s="15">
        <v>6</v>
      </c>
      <c r="F1681" s="15">
        <v>0.193</v>
      </c>
      <c r="G1681" s="16">
        <f t="shared" si="74"/>
        <v>0.193</v>
      </c>
      <c r="H1681" s="17" t="str">
        <f t="shared" si="73"/>
        <v>CONFORME</v>
      </c>
      <c r="I1681" s="18"/>
    </row>
    <row r="1682" spans="1:9" x14ac:dyDescent="0.25">
      <c r="A1682" s="10" t="s">
        <v>6</v>
      </c>
      <c r="B1682" s="10" t="s">
        <v>3233</v>
      </c>
      <c r="C1682" s="10" t="s">
        <v>3234</v>
      </c>
      <c r="D1682" s="11">
        <v>5</v>
      </c>
      <c r="E1682" s="11">
        <v>5</v>
      </c>
      <c r="F1682" s="11">
        <v>0.21199999999999999</v>
      </c>
      <c r="G1682" s="12">
        <f t="shared" si="74"/>
        <v>0.21199999999999999</v>
      </c>
      <c r="H1682" s="19" t="str">
        <f t="shared" si="73"/>
        <v>CONFORME</v>
      </c>
      <c r="I1682" s="20"/>
    </row>
    <row r="1683" spans="1:9" x14ac:dyDescent="0.25">
      <c r="A1683" s="14" t="s">
        <v>6</v>
      </c>
      <c r="B1683" s="14" t="s">
        <v>3235</v>
      </c>
      <c r="C1683" s="14" t="s">
        <v>3236</v>
      </c>
      <c r="D1683" s="15">
        <v>91</v>
      </c>
      <c r="E1683" s="15">
        <v>91</v>
      </c>
      <c r="F1683" s="15">
        <v>0.13700000000000001</v>
      </c>
      <c r="G1683" s="16">
        <f t="shared" si="74"/>
        <v>0.13700000000000001</v>
      </c>
      <c r="H1683" s="17" t="str">
        <f t="shared" si="73"/>
        <v>CONFORME</v>
      </c>
      <c r="I1683" s="18"/>
    </row>
    <row r="1684" spans="1:9" x14ac:dyDescent="0.25">
      <c r="A1684" s="10" t="s">
        <v>6</v>
      </c>
      <c r="B1684" s="10" t="s">
        <v>9128</v>
      </c>
      <c r="C1684" s="10" t="s">
        <v>9129</v>
      </c>
      <c r="D1684" s="11">
        <v>6</v>
      </c>
      <c r="E1684" s="11">
        <v>6</v>
      </c>
      <c r="F1684" s="11">
        <v>0.158</v>
      </c>
      <c r="G1684" s="12">
        <f t="shared" si="74"/>
        <v>0.158</v>
      </c>
      <c r="H1684" s="19" t="str">
        <f t="shared" si="73"/>
        <v>CONFORME</v>
      </c>
      <c r="I1684" s="20"/>
    </row>
    <row r="1685" spans="1:9" x14ac:dyDescent="0.25">
      <c r="A1685" s="14" t="s">
        <v>6</v>
      </c>
      <c r="B1685" s="14" t="s">
        <v>3237</v>
      </c>
      <c r="C1685" s="14" t="s">
        <v>3238</v>
      </c>
      <c r="D1685" s="15">
        <v>53</v>
      </c>
      <c r="E1685" s="15">
        <v>53</v>
      </c>
      <c r="F1685" s="15">
        <v>0.185</v>
      </c>
      <c r="G1685" s="16">
        <f t="shared" si="74"/>
        <v>0.185</v>
      </c>
      <c r="H1685" s="17" t="str">
        <f t="shared" si="73"/>
        <v>CONFORME</v>
      </c>
      <c r="I1685" s="18"/>
    </row>
    <row r="1686" spans="1:9" x14ac:dyDescent="0.25">
      <c r="A1686" s="10" t="s">
        <v>6</v>
      </c>
      <c r="B1686" s="10" t="s">
        <v>3239</v>
      </c>
      <c r="C1686" s="10" t="s">
        <v>3240</v>
      </c>
      <c r="D1686" s="11">
        <v>25</v>
      </c>
      <c r="E1686" s="11">
        <v>25</v>
      </c>
      <c r="F1686" s="11">
        <v>0.23799999999999999</v>
      </c>
      <c r="G1686" s="12">
        <f t="shared" si="74"/>
        <v>0.23799999999999999</v>
      </c>
      <c r="H1686" s="19" t="str">
        <f t="shared" si="73"/>
        <v>CONFORME</v>
      </c>
      <c r="I1686" s="20"/>
    </row>
    <row r="1687" spans="1:9" x14ac:dyDescent="0.25">
      <c r="A1687" s="14" t="s">
        <v>6</v>
      </c>
      <c r="B1687" s="14" t="s">
        <v>3241</v>
      </c>
      <c r="C1687" s="14" t="s">
        <v>3242</v>
      </c>
      <c r="D1687" s="15">
        <v>4</v>
      </c>
      <c r="E1687" s="15">
        <v>4</v>
      </c>
      <c r="F1687" s="15">
        <v>0.224</v>
      </c>
      <c r="G1687" s="16">
        <f t="shared" si="74"/>
        <v>0.224</v>
      </c>
      <c r="H1687" s="17" t="str">
        <f t="shared" si="73"/>
        <v>CONFORME</v>
      </c>
      <c r="I1687" s="18"/>
    </row>
    <row r="1688" spans="1:9" x14ac:dyDescent="0.25">
      <c r="A1688" s="10" t="s">
        <v>6</v>
      </c>
      <c r="B1688" s="10" t="s">
        <v>3243</v>
      </c>
      <c r="C1688" s="10" t="s">
        <v>3244</v>
      </c>
      <c r="D1688" s="11">
        <v>13</v>
      </c>
      <c r="E1688" s="11">
        <v>13</v>
      </c>
      <c r="F1688" s="11">
        <v>0.24199999999999999</v>
      </c>
      <c r="G1688" s="12">
        <f t="shared" si="74"/>
        <v>0.24199999999999999</v>
      </c>
      <c r="H1688" s="19" t="str">
        <f t="shared" si="73"/>
        <v>CONFORME</v>
      </c>
      <c r="I1688" s="20"/>
    </row>
    <row r="1689" spans="1:9" x14ac:dyDescent="0.25">
      <c r="A1689" s="14" t="s">
        <v>6</v>
      </c>
      <c r="B1689" s="14" t="s">
        <v>3245</v>
      </c>
      <c r="C1689" s="14" t="s">
        <v>3246</v>
      </c>
      <c r="D1689" s="15">
        <v>168</v>
      </c>
      <c r="E1689" s="15">
        <v>168</v>
      </c>
      <c r="F1689" s="15">
        <v>0.183</v>
      </c>
      <c r="G1689" s="16">
        <f t="shared" si="74"/>
        <v>0.183</v>
      </c>
      <c r="H1689" s="17" t="str">
        <f t="shared" si="73"/>
        <v>CONFORME</v>
      </c>
      <c r="I1689" s="18"/>
    </row>
    <row r="1690" spans="1:9" x14ac:dyDescent="0.25">
      <c r="A1690" s="10" t="s">
        <v>6</v>
      </c>
      <c r="B1690" s="10" t="s">
        <v>3247</v>
      </c>
      <c r="C1690" s="10" t="s">
        <v>3248</v>
      </c>
      <c r="D1690" s="11">
        <v>11</v>
      </c>
      <c r="E1690" s="11">
        <v>11</v>
      </c>
      <c r="F1690" s="11">
        <v>0.14199999999999999</v>
      </c>
      <c r="G1690" s="12">
        <f t="shared" si="74"/>
        <v>0.14199999999999999</v>
      </c>
      <c r="H1690" s="19" t="str">
        <f t="shared" si="73"/>
        <v>CONFORME</v>
      </c>
      <c r="I1690" s="20"/>
    </row>
    <row r="1691" spans="1:9" x14ac:dyDescent="0.25">
      <c r="A1691" s="14" t="s">
        <v>6</v>
      </c>
      <c r="B1691" s="14" t="s">
        <v>3249</v>
      </c>
      <c r="C1691" s="14" t="s">
        <v>3250</v>
      </c>
      <c r="D1691" s="15">
        <v>12</v>
      </c>
      <c r="E1691" s="15">
        <v>12</v>
      </c>
      <c r="F1691" s="15">
        <v>0.19800000000000001</v>
      </c>
      <c r="G1691" s="16">
        <f t="shared" si="74"/>
        <v>0.19800000000000001</v>
      </c>
      <c r="H1691" s="17" t="str">
        <f t="shared" si="73"/>
        <v>CONFORME</v>
      </c>
      <c r="I1691" s="18"/>
    </row>
    <row r="1692" spans="1:9" x14ac:dyDescent="0.25">
      <c r="A1692" s="10" t="s">
        <v>6</v>
      </c>
      <c r="B1692" s="10" t="s">
        <v>3251</v>
      </c>
      <c r="C1692" s="10" t="s">
        <v>3252</v>
      </c>
      <c r="D1692" s="11">
        <v>7</v>
      </c>
      <c r="E1692" s="11">
        <v>7</v>
      </c>
      <c r="F1692" s="11">
        <v>0.154</v>
      </c>
      <c r="G1692" s="12">
        <f t="shared" si="74"/>
        <v>0.154</v>
      </c>
      <c r="H1692" s="19" t="str">
        <f t="shared" si="73"/>
        <v>CONFORME</v>
      </c>
      <c r="I1692" s="20"/>
    </row>
    <row r="1693" spans="1:9" x14ac:dyDescent="0.25">
      <c r="A1693" s="14" t="s">
        <v>6</v>
      </c>
      <c r="B1693" s="14" t="s">
        <v>3253</v>
      </c>
      <c r="C1693" s="14" t="s">
        <v>3254</v>
      </c>
      <c r="D1693" s="15">
        <v>96</v>
      </c>
      <c r="E1693" s="15">
        <v>96</v>
      </c>
      <c r="F1693" s="15">
        <v>0.26500000000000001</v>
      </c>
      <c r="G1693" s="16">
        <f t="shared" si="74"/>
        <v>0.26500000000000001</v>
      </c>
      <c r="H1693" s="17" t="str">
        <f t="shared" si="73"/>
        <v>CONFORME</v>
      </c>
      <c r="I1693" s="18"/>
    </row>
    <row r="1694" spans="1:9" x14ac:dyDescent="0.25">
      <c r="A1694" s="10" t="s">
        <v>6</v>
      </c>
      <c r="B1694" s="10" t="s">
        <v>3255</v>
      </c>
      <c r="C1694" s="10" t="s">
        <v>3256</v>
      </c>
      <c r="D1694" s="11">
        <v>4</v>
      </c>
      <c r="E1694" s="11">
        <v>4</v>
      </c>
      <c r="F1694" s="11">
        <v>0.13400000000000001</v>
      </c>
      <c r="G1694" s="12">
        <f t="shared" si="74"/>
        <v>0.13400000000000001</v>
      </c>
      <c r="H1694" s="19" t="str">
        <f t="shared" si="73"/>
        <v>CONFORME</v>
      </c>
      <c r="I1694" s="20"/>
    </row>
    <row r="1695" spans="1:9" x14ac:dyDescent="0.25">
      <c r="A1695" s="14" t="s">
        <v>6</v>
      </c>
      <c r="B1695" s="14" t="s">
        <v>3257</v>
      </c>
      <c r="C1695" s="14" t="s">
        <v>3258</v>
      </c>
      <c r="D1695" s="15">
        <v>9</v>
      </c>
      <c r="E1695" s="15">
        <v>9</v>
      </c>
      <c r="F1695" s="15">
        <v>0.16900000000000001</v>
      </c>
      <c r="G1695" s="16">
        <f t="shared" si="74"/>
        <v>0.16900000000000001</v>
      </c>
      <c r="H1695" s="17" t="str">
        <f t="shared" si="73"/>
        <v>CONFORME</v>
      </c>
      <c r="I1695" s="18"/>
    </row>
    <row r="1696" spans="1:9" x14ac:dyDescent="0.25">
      <c r="A1696" s="10" t="s">
        <v>6</v>
      </c>
      <c r="B1696" s="10" t="s">
        <v>3259</v>
      </c>
      <c r="C1696" s="10" t="s">
        <v>3260</v>
      </c>
      <c r="D1696" s="11">
        <v>22</v>
      </c>
      <c r="E1696" s="11">
        <v>22</v>
      </c>
      <c r="F1696" s="11">
        <v>0.19700000000000001</v>
      </c>
      <c r="G1696" s="12">
        <f t="shared" si="74"/>
        <v>0.19700000000000001</v>
      </c>
      <c r="H1696" s="19" t="str">
        <f t="shared" si="73"/>
        <v>CONFORME</v>
      </c>
      <c r="I1696" s="20"/>
    </row>
    <row r="1697" spans="1:9" x14ac:dyDescent="0.25">
      <c r="A1697" s="14" t="s">
        <v>6</v>
      </c>
      <c r="B1697" s="14" t="s">
        <v>3261</v>
      </c>
      <c r="C1697" s="14" t="s">
        <v>3262</v>
      </c>
      <c r="D1697" s="15">
        <v>1</v>
      </c>
      <c r="E1697" s="15">
        <v>1</v>
      </c>
      <c r="F1697" s="15">
        <v>0</v>
      </c>
      <c r="G1697" s="16">
        <f t="shared" si="74"/>
        <v>0.58599999999999997</v>
      </c>
      <c r="H1697" s="17" t="str">
        <f t="shared" si="73"/>
        <v>REVISAR</v>
      </c>
      <c r="I1697" s="18"/>
    </row>
    <row r="1698" spans="1:9" x14ac:dyDescent="0.25">
      <c r="A1698" s="10" t="s">
        <v>6</v>
      </c>
      <c r="B1698" s="10" t="s">
        <v>3263</v>
      </c>
      <c r="C1698" s="10" t="s">
        <v>3264</v>
      </c>
      <c r="D1698" s="11">
        <v>2</v>
      </c>
      <c r="E1698" s="11">
        <v>2</v>
      </c>
      <c r="F1698" s="11">
        <v>0.49299999999999999</v>
      </c>
      <c r="G1698" s="12">
        <f t="shared" si="74"/>
        <v>0.21199999999999999</v>
      </c>
      <c r="H1698" s="11" t="str">
        <f t="shared" si="73"/>
        <v>REVISAR</v>
      </c>
      <c r="I1698" s="21"/>
    </row>
    <row r="1699" spans="1:9" x14ac:dyDescent="0.25">
      <c r="A1699" s="14" t="s">
        <v>6</v>
      </c>
      <c r="B1699" s="14" t="s">
        <v>3265</v>
      </c>
      <c r="C1699" s="14" t="s">
        <v>3266</v>
      </c>
      <c r="D1699" s="15">
        <v>1</v>
      </c>
      <c r="E1699" s="15">
        <v>1</v>
      </c>
      <c r="F1699" s="15">
        <v>0.53600000000000003</v>
      </c>
      <c r="G1699" s="16">
        <f t="shared" si="74"/>
        <v>0.53600000000000003</v>
      </c>
      <c r="H1699" s="15" t="str">
        <f t="shared" si="73"/>
        <v>CONFORME</v>
      </c>
      <c r="I1699" s="23"/>
    </row>
    <row r="1700" spans="1:9" x14ac:dyDescent="0.25">
      <c r="A1700" s="10" t="s">
        <v>6</v>
      </c>
      <c r="B1700" s="10" t="s">
        <v>3267</v>
      </c>
      <c r="C1700" s="10" t="s">
        <v>3268</v>
      </c>
      <c r="D1700" s="11">
        <v>2</v>
      </c>
      <c r="E1700" s="11">
        <v>2</v>
      </c>
      <c r="F1700" s="11">
        <v>0</v>
      </c>
      <c r="G1700" s="12">
        <f t="shared" si="74"/>
        <v>0.25800000000000001</v>
      </c>
      <c r="H1700" s="19" t="str">
        <f t="shared" si="73"/>
        <v>REVISAR</v>
      </c>
      <c r="I1700" s="20"/>
    </row>
    <row r="1701" spans="1:9" x14ac:dyDescent="0.25">
      <c r="A1701" s="14" t="s">
        <v>6</v>
      </c>
      <c r="B1701" s="14" t="s">
        <v>3269</v>
      </c>
      <c r="C1701" s="14" t="s">
        <v>3270</v>
      </c>
      <c r="D1701" s="15">
        <v>3</v>
      </c>
      <c r="E1701" s="15">
        <v>3</v>
      </c>
      <c r="F1701" s="15">
        <v>0.59499999999999997</v>
      </c>
      <c r="G1701" s="16">
        <f t="shared" si="74"/>
        <v>0.27600000000000002</v>
      </c>
      <c r="H1701" s="15" t="str">
        <f t="shared" si="73"/>
        <v>REVISAR</v>
      </c>
      <c r="I1701" s="22"/>
    </row>
    <row r="1702" spans="1:9" x14ac:dyDescent="0.25">
      <c r="A1702" s="10" t="s">
        <v>6</v>
      </c>
      <c r="B1702" s="10" t="s">
        <v>3271</v>
      </c>
      <c r="C1702" s="10" t="s">
        <v>3272</v>
      </c>
      <c r="D1702" s="11">
        <v>10</v>
      </c>
      <c r="E1702" s="11">
        <v>10</v>
      </c>
      <c r="F1702" s="11">
        <v>0</v>
      </c>
      <c r="G1702" s="12">
        <f t="shared" si="74"/>
        <v>0.70199999999999996</v>
      </c>
      <c r="H1702" s="11" t="str">
        <f t="shared" si="73"/>
        <v>REVISAR</v>
      </c>
      <c r="I1702" s="13"/>
    </row>
    <row r="1703" spans="1:9" x14ac:dyDescent="0.25">
      <c r="A1703" s="14" t="s">
        <v>6</v>
      </c>
      <c r="B1703" s="14" t="s">
        <v>3273</v>
      </c>
      <c r="C1703" s="14" t="s">
        <v>3274</v>
      </c>
      <c r="D1703" s="15">
        <v>2</v>
      </c>
      <c r="E1703" s="15">
        <v>2</v>
      </c>
      <c r="F1703" s="15">
        <v>0</v>
      </c>
      <c r="G1703" s="16">
        <f t="shared" si="74"/>
        <v>9.6000000000000002E-2</v>
      </c>
      <c r="H1703" s="17" t="str">
        <f t="shared" si="73"/>
        <v>REVISAR</v>
      </c>
      <c r="I1703" s="18"/>
    </row>
    <row r="1704" spans="1:9" x14ac:dyDescent="0.25">
      <c r="A1704" s="10" t="s">
        <v>6</v>
      </c>
      <c r="B1704" s="10" t="s">
        <v>3275</v>
      </c>
      <c r="C1704" s="10" t="s">
        <v>3276</v>
      </c>
      <c r="D1704" s="11">
        <v>6</v>
      </c>
      <c r="E1704" s="11">
        <v>6</v>
      </c>
      <c r="F1704" s="11">
        <v>0</v>
      </c>
      <c r="G1704" s="12">
        <f t="shared" si="74"/>
        <v>9.6000000000000002E-2</v>
      </c>
      <c r="H1704" s="19" t="str">
        <f t="shared" si="73"/>
        <v>REVISAR</v>
      </c>
      <c r="I1704" s="20"/>
    </row>
    <row r="1705" spans="1:9" x14ac:dyDescent="0.25">
      <c r="A1705" s="14" t="s">
        <v>6</v>
      </c>
      <c r="B1705" s="14" t="s">
        <v>3277</v>
      </c>
      <c r="C1705" s="14" t="s">
        <v>3278</v>
      </c>
      <c r="D1705" s="15">
        <v>8</v>
      </c>
      <c r="E1705" s="15">
        <v>8</v>
      </c>
      <c r="F1705" s="15">
        <v>0.183</v>
      </c>
      <c r="G1705" s="16">
        <f t="shared" si="74"/>
        <v>0.183</v>
      </c>
      <c r="H1705" s="17" t="str">
        <f t="shared" si="73"/>
        <v>CONFORME</v>
      </c>
      <c r="I1705" s="18"/>
    </row>
    <row r="1706" spans="1:9" x14ac:dyDescent="0.25">
      <c r="A1706" s="10" t="s">
        <v>6</v>
      </c>
      <c r="B1706" s="10" t="s">
        <v>3279</v>
      </c>
      <c r="C1706" s="10" t="s">
        <v>3280</v>
      </c>
      <c r="D1706" s="11">
        <v>3</v>
      </c>
      <c r="E1706" s="11">
        <v>3</v>
      </c>
      <c r="F1706" s="11">
        <v>0.22700000000000001</v>
      </c>
      <c r="G1706" s="12">
        <f t="shared" si="74"/>
        <v>0.22700000000000001</v>
      </c>
      <c r="H1706" s="19" t="str">
        <f t="shared" si="73"/>
        <v>CONFORME</v>
      </c>
      <c r="I1706" s="20"/>
    </row>
    <row r="1707" spans="1:9" x14ac:dyDescent="0.25">
      <c r="A1707" s="14" t="s">
        <v>6</v>
      </c>
      <c r="B1707" s="14" t="s">
        <v>3281</v>
      </c>
      <c r="C1707" s="14" t="s">
        <v>3282</v>
      </c>
      <c r="D1707" s="15">
        <v>25</v>
      </c>
      <c r="E1707" s="15">
        <v>25</v>
      </c>
      <c r="F1707" s="15">
        <v>0.52500000000000002</v>
      </c>
      <c r="G1707" s="16">
        <f>VLOOKUP(B1707,PESOS,3,FALSE)</f>
        <v>0.52500000000000002</v>
      </c>
      <c r="H1707" s="17" t="str">
        <f t="shared" si="73"/>
        <v>CONFORME</v>
      </c>
      <c r="I1707" s="18"/>
    </row>
    <row r="1708" spans="1:9" x14ac:dyDescent="0.25">
      <c r="A1708" s="10" t="s">
        <v>6</v>
      </c>
      <c r="B1708" s="10" t="s">
        <v>3283</v>
      </c>
      <c r="C1708" s="10" t="s">
        <v>3284</v>
      </c>
      <c r="D1708" s="11">
        <v>3</v>
      </c>
      <c r="E1708" s="11">
        <v>3</v>
      </c>
      <c r="F1708" s="11">
        <v>0.52700000000000002</v>
      </c>
      <c r="G1708" s="12">
        <f>VLOOKUP(B1708,PESOS,3,FALSE)</f>
        <v>0.52700000000000002</v>
      </c>
      <c r="H1708" s="19" t="str">
        <f t="shared" si="73"/>
        <v>CONFORME</v>
      </c>
      <c r="I1708" s="20"/>
    </row>
    <row r="1709" spans="1:9" x14ac:dyDescent="0.25">
      <c r="A1709" s="14" t="s">
        <v>6</v>
      </c>
      <c r="B1709" s="14" t="s">
        <v>3285</v>
      </c>
      <c r="C1709" s="14" t="s">
        <v>3286</v>
      </c>
      <c r="D1709" s="15">
        <v>17</v>
      </c>
      <c r="E1709" s="15">
        <v>17</v>
      </c>
      <c r="F1709" s="15">
        <v>0.52600000000000002</v>
      </c>
      <c r="G1709" s="16">
        <f>VLOOKUP(B1709,PESOS,3,FALSE)</f>
        <v>0.52600000000000002</v>
      </c>
      <c r="H1709" s="17" t="str">
        <f t="shared" si="73"/>
        <v>CONFORME</v>
      </c>
      <c r="I1709" s="18"/>
    </row>
    <row r="1710" spans="1:9" x14ac:dyDescent="0.25">
      <c r="A1710" s="10" t="s">
        <v>6</v>
      </c>
      <c r="B1710" s="10" t="s">
        <v>3287</v>
      </c>
      <c r="C1710" s="10" t="s">
        <v>3288</v>
      </c>
      <c r="D1710" s="11">
        <v>1</v>
      </c>
      <c r="E1710" s="11">
        <v>1</v>
      </c>
      <c r="F1710" s="11">
        <v>0</v>
      </c>
      <c r="G1710" s="12">
        <f t="shared" ref="G1710:G1718" si="75">VLOOKUP(B1710,DATAPESOS,6,FALSE)</f>
        <v>0.27600000000000002</v>
      </c>
      <c r="H1710" s="19" t="str">
        <f t="shared" si="73"/>
        <v>REVISAR</v>
      </c>
      <c r="I1710" s="20"/>
    </row>
    <row r="1711" spans="1:9" x14ac:dyDescent="0.25">
      <c r="A1711" s="14" t="s">
        <v>6</v>
      </c>
      <c r="B1711" s="14" t="s">
        <v>3289</v>
      </c>
      <c r="C1711" s="14" t="s">
        <v>3290</v>
      </c>
      <c r="D1711" s="15">
        <v>3</v>
      </c>
      <c r="E1711" s="15">
        <v>3</v>
      </c>
      <c r="F1711" s="15">
        <v>0.43</v>
      </c>
      <c r="G1711" s="16">
        <f t="shared" si="75"/>
        <v>0.43</v>
      </c>
      <c r="H1711" s="17" t="str">
        <f t="shared" si="73"/>
        <v>CONFORME</v>
      </c>
      <c r="I1711" s="18"/>
    </row>
    <row r="1712" spans="1:9" x14ac:dyDescent="0.25">
      <c r="A1712" s="10" t="s">
        <v>6</v>
      </c>
      <c r="B1712" s="10" t="s">
        <v>3291</v>
      </c>
      <c r="C1712" s="10" t="s">
        <v>3292</v>
      </c>
      <c r="D1712" s="11">
        <v>1</v>
      </c>
      <c r="E1712" s="11">
        <v>1</v>
      </c>
      <c r="F1712" s="11">
        <v>0</v>
      </c>
      <c r="G1712" s="12">
        <f t="shared" si="75"/>
        <v>4.2000000000000003E-2</v>
      </c>
      <c r="H1712" s="19" t="str">
        <f t="shared" si="73"/>
        <v>REVISAR</v>
      </c>
      <c r="I1712" s="20"/>
    </row>
    <row r="1713" spans="1:9" x14ac:dyDescent="0.25">
      <c r="A1713" s="14" t="s">
        <v>6</v>
      </c>
      <c r="B1713" s="14" t="s">
        <v>3293</v>
      </c>
      <c r="C1713" s="14" t="s">
        <v>3294</v>
      </c>
      <c r="D1713" s="15">
        <v>1</v>
      </c>
      <c r="E1713" s="15">
        <v>1</v>
      </c>
      <c r="F1713" s="15">
        <v>0</v>
      </c>
      <c r="G1713" s="16">
        <f t="shared" si="75"/>
        <v>5.6000000000000001E-2</v>
      </c>
      <c r="H1713" s="17" t="str">
        <f t="shared" si="73"/>
        <v>REVISAR</v>
      </c>
      <c r="I1713" s="18"/>
    </row>
    <row r="1714" spans="1:9" x14ac:dyDescent="0.25">
      <c r="A1714" s="10" t="s">
        <v>6</v>
      </c>
      <c r="B1714" s="10" t="s">
        <v>3295</v>
      </c>
      <c r="C1714" s="10" t="s">
        <v>3296</v>
      </c>
      <c r="D1714" s="11">
        <v>3</v>
      </c>
      <c r="E1714" s="11">
        <v>3</v>
      </c>
      <c r="F1714" s="11">
        <v>0.42</v>
      </c>
      <c r="G1714" s="12">
        <f t="shared" si="75"/>
        <v>0.42</v>
      </c>
      <c r="H1714" s="19" t="str">
        <f t="shared" si="73"/>
        <v>CONFORME</v>
      </c>
      <c r="I1714" s="20"/>
    </row>
    <row r="1715" spans="1:9" x14ac:dyDescent="0.25">
      <c r="A1715" s="14" t="s">
        <v>6</v>
      </c>
      <c r="B1715" s="14" t="s">
        <v>3297</v>
      </c>
      <c r="C1715" s="14" t="s">
        <v>3298</v>
      </c>
      <c r="D1715" s="15">
        <v>2</v>
      </c>
      <c r="E1715" s="15">
        <v>2</v>
      </c>
      <c r="F1715" s="15">
        <v>4.2000000000000003E-2</v>
      </c>
      <c r="G1715" s="16">
        <f t="shared" si="75"/>
        <v>4.2000000000000003E-2</v>
      </c>
      <c r="H1715" s="17" t="str">
        <f t="shared" si="73"/>
        <v>CONFORME</v>
      </c>
      <c r="I1715" s="18"/>
    </row>
    <row r="1716" spans="1:9" x14ac:dyDescent="0.25">
      <c r="A1716" s="10" t="s">
        <v>6</v>
      </c>
      <c r="B1716" s="10" t="s">
        <v>3299</v>
      </c>
      <c r="C1716" s="10" t="s">
        <v>3300</v>
      </c>
      <c r="D1716" s="11">
        <v>1</v>
      </c>
      <c r="E1716" s="11">
        <v>1</v>
      </c>
      <c r="F1716" s="11">
        <v>0.15</v>
      </c>
      <c r="G1716" s="12">
        <f t="shared" si="75"/>
        <v>0.15</v>
      </c>
      <c r="H1716" s="19" t="str">
        <f t="shared" si="73"/>
        <v>CONFORME</v>
      </c>
      <c r="I1716" s="20"/>
    </row>
    <row r="1717" spans="1:9" x14ac:dyDescent="0.25">
      <c r="A1717" s="14" t="s">
        <v>6</v>
      </c>
      <c r="B1717" s="14" t="s">
        <v>3301</v>
      </c>
      <c r="C1717" s="14" t="s">
        <v>3302</v>
      </c>
      <c r="D1717" s="15">
        <v>2</v>
      </c>
      <c r="E1717" s="15">
        <v>2</v>
      </c>
      <c r="F1717" s="15">
        <v>0</v>
      </c>
      <c r="G1717" s="16">
        <f t="shared" si="75"/>
        <v>8.4000000000000005E-2</v>
      </c>
      <c r="H1717" s="17" t="str">
        <f t="shared" si="73"/>
        <v>REVISAR</v>
      </c>
      <c r="I1717" s="18"/>
    </row>
    <row r="1718" spans="1:9" x14ac:dyDescent="0.25">
      <c r="A1718" s="10" t="s">
        <v>6</v>
      </c>
      <c r="B1718" s="10" t="s">
        <v>3303</v>
      </c>
      <c r="C1718" s="10" t="s">
        <v>3304</v>
      </c>
      <c r="D1718" s="11">
        <v>5</v>
      </c>
      <c r="E1718" s="11">
        <v>5</v>
      </c>
      <c r="F1718" s="11">
        <v>0.11899999999999999</v>
      </c>
      <c r="G1718" s="12">
        <f t="shared" si="75"/>
        <v>0.11899999999999999</v>
      </c>
      <c r="H1718" s="19" t="str">
        <f t="shared" si="73"/>
        <v>CONFORME</v>
      </c>
      <c r="I1718" s="20"/>
    </row>
    <row r="1719" spans="1:9" x14ac:dyDescent="0.25">
      <c r="A1719" s="14" t="s">
        <v>6</v>
      </c>
      <c r="B1719" s="14" t="s">
        <v>3305</v>
      </c>
      <c r="C1719" s="14" t="s">
        <v>3306</v>
      </c>
      <c r="D1719" s="15">
        <v>1</v>
      </c>
      <c r="E1719" s="15">
        <v>1</v>
      </c>
      <c r="F1719" s="15">
        <v>9.5000000000000001E-2</v>
      </c>
      <c r="G1719" s="16">
        <f>VLOOKUP(B1719,PESOS,3,FALSE)</f>
        <v>9.5000000000000001E-2</v>
      </c>
      <c r="H1719" s="17" t="str">
        <f t="shared" si="73"/>
        <v>CONFORME</v>
      </c>
      <c r="I1719" s="18"/>
    </row>
    <row r="1720" spans="1:9" x14ac:dyDescent="0.25">
      <c r="A1720" s="10" t="s">
        <v>6</v>
      </c>
      <c r="B1720" s="10" t="s">
        <v>3307</v>
      </c>
      <c r="C1720" s="10" t="s">
        <v>3308</v>
      </c>
      <c r="D1720" s="11">
        <v>6</v>
      </c>
      <c r="E1720" s="11">
        <v>6</v>
      </c>
      <c r="F1720" s="11">
        <v>3.1E-2</v>
      </c>
      <c r="G1720" s="12">
        <f>VLOOKUP(B1720,DATAPESOS,6,FALSE)</f>
        <v>3.1E-2</v>
      </c>
      <c r="H1720" s="19" t="str">
        <f t="shared" si="73"/>
        <v>CONFORME</v>
      </c>
      <c r="I1720" s="20"/>
    </row>
    <row r="1721" spans="1:9" x14ac:dyDescent="0.25">
      <c r="A1721" s="14" t="s">
        <v>6</v>
      </c>
      <c r="B1721" s="14" t="s">
        <v>3309</v>
      </c>
      <c r="C1721" s="14" t="s">
        <v>3310</v>
      </c>
      <c r="D1721" s="15">
        <v>5</v>
      </c>
      <c r="E1721" s="15">
        <v>5</v>
      </c>
      <c r="F1721" s="15">
        <v>3.3000000000000002E-2</v>
      </c>
      <c r="G1721" s="16">
        <f>VLOOKUP(B1721,DATAPESOS,6,FALSE)</f>
        <v>3.3000000000000002E-2</v>
      </c>
      <c r="H1721" s="17" t="str">
        <f t="shared" si="73"/>
        <v>CONFORME</v>
      </c>
      <c r="I1721" s="18"/>
    </row>
    <row r="1722" spans="1:9" x14ac:dyDescent="0.25">
      <c r="A1722" s="10" t="s">
        <v>6</v>
      </c>
      <c r="B1722" s="10" t="s">
        <v>3311</v>
      </c>
      <c r="C1722" s="10" t="s">
        <v>3312</v>
      </c>
      <c r="D1722" s="11">
        <v>13</v>
      </c>
      <c r="E1722" s="11">
        <v>13</v>
      </c>
      <c r="F1722" s="11">
        <v>2.3E-2</v>
      </c>
      <c r="G1722" s="12">
        <f>VLOOKUP(B1722,DATAPESOS,6,FALSE)</f>
        <v>2.3E-2</v>
      </c>
      <c r="H1722" s="19" t="str">
        <f t="shared" si="73"/>
        <v>CONFORME</v>
      </c>
      <c r="I1722" s="20"/>
    </row>
    <row r="1723" spans="1:9" x14ac:dyDescent="0.25">
      <c r="A1723" s="14" t="s">
        <v>6</v>
      </c>
      <c r="B1723" s="14" t="s">
        <v>3313</v>
      </c>
      <c r="C1723" s="14" t="s">
        <v>3314</v>
      </c>
      <c r="D1723" s="15">
        <v>5</v>
      </c>
      <c r="E1723" s="15">
        <v>5</v>
      </c>
      <c r="F1723" s="15">
        <v>2.9000000000000001E-2</v>
      </c>
      <c r="G1723" s="16">
        <f>VLOOKUP(B1723,PESOS,3,FALSE)</f>
        <v>2.9000000000000001E-2</v>
      </c>
      <c r="H1723" s="17" t="str">
        <f t="shared" si="73"/>
        <v>CONFORME</v>
      </c>
      <c r="I1723" s="18"/>
    </row>
    <row r="1724" spans="1:9" x14ac:dyDescent="0.25">
      <c r="A1724" s="10" t="s">
        <v>6</v>
      </c>
      <c r="B1724" s="10" t="s">
        <v>9130</v>
      </c>
      <c r="C1724" s="10" t="s">
        <v>9131</v>
      </c>
      <c r="D1724" s="11">
        <v>1</v>
      </c>
      <c r="E1724" s="11">
        <v>1</v>
      </c>
      <c r="F1724" s="11">
        <v>0</v>
      </c>
      <c r="G1724" s="12">
        <f>VLOOKUP(B1724,DATAPESOS,6,FALSE)</f>
        <v>2.254</v>
      </c>
      <c r="H1724" s="19" t="str">
        <f t="shared" si="73"/>
        <v>REVISAR</v>
      </c>
      <c r="I1724" s="20"/>
    </row>
    <row r="1725" spans="1:9" x14ac:dyDescent="0.25">
      <c r="A1725" s="14" t="s">
        <v>6</v>
      </c>
      <c r="B1725" s="14" t="s">
        <v>3315</v>
      </c>
      <c r="C1725" s="14" t="s">
        <v>3316</v>
      </c>
      <c r="D1725" s="15">
        <v>5</v>
      </c>
      <c r="E1725" s="15">
        <v>5</v>
      </c>
      <c r="F1725" s="15">
        <v>7.2999999999999995E-2</v>
      </c>
      <c r="G1725" s="16">
        <f>VLOOKUP(B1725,DATAPESOS,6,FALSE)</f>
        <v>7.2999999999999995E-2</v>
      </c>
      <c r="H1725" s="17" t="str">
        <f t="shared" si="73"/>
        <v>CONFORME</v>
      </c>
      <c r="I1725" s="18"/>
    </row>
    <row r="1726" spans="1:9" x14ac:dyDescent="0.25">
      <c r="A1726" s="10" t="s">
        <v>6</v>
      </c>
      <c r="B1726" s="10" t="s">
        <v>3317</v>
      </c>
      <c r="C1726" s="10" t="s">
        <v>3318</v>
      </c>
      <c r="D1726" s="11">
        <v>54</v>
      </c>
      <c r="E1726" s="11">
        <v>54</v>
      </c>
      <c r="F1726" s="11">
        <v>6.6000000000000003E-2</v>
      </c>
      <c r="G1726" s="12">
        <f>VLOOKUP(B1726,DATAPESOS,6,FALSE)</f>
        <v>6.6000000000000003E-2</v>
      </c>
      <c r="H1726" s="19" t="str">
        <f t="shared" si="73"/>
        <v>CONFORME</v>
      </c>
      <c r="I1726" s="20"/>
    </row>
    <row r="1727" spans="1:9" x14ac:dyDescent="0.25">
      <c r="A1727" s="14" t="s">
        <v>6</v>
      </c>
      <c r="B1727" s="14" t="s">
        <v>3319</v>
      </c>
      <c r="C1727" s="14" t="s">
        <v>3320</v>
      </c>
      <c r="D1727" s="15">
        <v>1</v>
      </c>
      <c r="E1727" s="15">
        <v>1</v>
      </c>
      <c r="F1727" s="15">
        <v>0</v>
      </c>
      <c r="G1727" s="16">
        <f>VLOOKUP(B1727,DATAPESOS,6,FALSE)</f>
        <v>8.7999999999999995E-2</v>
      </c>
      <c r="H1727" s="17" t="str">
        <f t="shared" si="73"/>
        <v>REVISAR</v>
      </c>
      <c r="I1727" s="18"/>
    </row>
    <row r="1728" spans="1:9" x14ac:dyDescent="0.25">
      <c r="A1728" s="10" t="s">
        <v>6</v>
      </c>
      <c r="B1728" s="10" t="s">
        <v>3321</v>
      </c>
      <c r="C1728" s="10" t="s">
        <v>3322</v>
      </c>
      <c r="D1728" s="11">
        <v>1</v>
      </c>
      <c r="E1728" s="11">
        <v>1</v>
      </c>
      <c r="F1728" s="11">
        <v>8.7999999999999995E-2</v>
      </c>
      <c r="G1728" s="12">
        <f>VLOOKUP(B1728,PESOS,3,FALSE)</f>
        <v>8.7999999999999995E-2</v>
      </c>
      <c r="H1728" s="19" t="str">
        <f t="shared" si="73"/>
        <v>CONFORME</v>
      </c>
      <c r="I1728" s="20"/>
    </row>
    <row r="1729" spans="1:9" x14ac:dyDescent="0.25">
      <c r="A1729" s="14" t="s">
        <v>6</v>
      </c>
      <c r="B1729" s="14" t="s">
        <v>3323</v>
      </c>
      <c r="C1729" s="14" t="s">
        <v>3324</v>
      </c>
      <c r="D1729" s="15">
        <v>12</v>
      </c>
      <c r="E1729" s="15">
        <v>12</v>
      </c>
      <c r="F1729" s="15">
        <v>3.3000000000000002E-2</v>
      </c>
      <c r="G1729" s="16">
        <f>VLOOKUP(B1729,DATAPESOS,6,FALSE)</f>
        <v>3.3000000000000002E-2</v>
      </c>
      <c r="H1729" s="17" t="str">
        <f t="shared" si="73"/>
        <v>CONFORME</v>
      </c>
      <c r="I1729" s="18"/>
    </row>
    <row r="1730" spans="1:9" x14ac:dyDescent="0.25">
      <c r="A1730" s="10" t="s">
        <v>6</v>
      </c>
      <c r="B1730" s="10" t="s">
        <v>3325</v>
      </c>
      <c r="C1730" s="10" t="s">
        <v>3326</v>
      </c>
      <c r="D1730" s="11">
        <v>1</v>
      </c>
      <c r="E1730" s="11">
        <v>1</v>
      </c>
      <c r="F1730" s="11">
        <v>6.8000000000000005E-2</v>
      </c>
      <c r="G1730" s="12">
        <f>VLOOKUP(B1730,PESOS,3,FALSE)</f>
        <v>6.8000000000000005E-2</v>
      </c>
      <c r="H1730" s="19" t="str">
        <f t="shared" si="73"/>
        <v>CONFORME</v>
      </c>
      <c r="I1730" s="20"/>
    </row>
    <row r="1731" spans="1:9" x14ac:dyDescent="0.25">
      <c r="A1731" s="14" t="s">
        <v>6</v>
      </c>
      <c r="B1731" s="14" t="s">
        <v>3327</v>
      </c>
      <c r="C1731" s="14" t="s">
        <v>3328</v>
      </c>
      <c r="D1731" s="15">
        <v>1</v>
      </c>
      <c r="E1731" s="15">
        <v>1</v>
      </c>
      <c r="F1731" s="15">
        <v>0</v>
      </c>
      <c r="G1731" s="16">
        <v>0.02</v>
      </c>
      <c r="H1731" s="17" t="str">
        <f t="shared" ref="H1731:H1794" si="76">IF(F1731=G1731,"CONFORME","REVISAR")</f>
        <v>REVISAR</v>
      </c>
      <c r="I1731" s="18"/>
    </row>
    <row r="1732" spans="1:9" x14ac:dyDescent="0.25">
      <c r="A1732" s="10" t="s">
        <v>6</v>
      </c>
      <c r="B1732" s="10" t="s">
        <v>9132</v>
      </c>
      <c r="C1732" s="10" t="s">
        <v>9133</v>
      </c>
      <c r="D1732" s="11">
        <v>3</v>
      </c>
      <c r="E1732" s="11">
        <v>3</v>
      </c>
      <c r="F1732" s="11">
        <v>0</v>
      </c>
      <c r="G1732" s="12">
        <f t="shared" ref="G1732:G1761" si="77">VLOOKUP(B1732,DATAPESOS,6,FALSE)</f>
        <v>5.8000000000000003E-2</v>
      </c>
      <c r="H1732" s="19" t="str">
        <f t="shared" si="76"/>
        <v>REVISAR</v>
      </c>
      <c r="I1732" s="20"/>
    </row>
    <row r="1733" spans="1:9" x14ac:dyDescent="0.25">
      <c r="A1733" s="14" t="s">
        <v>6</v>
      </c>
      <c r="B1733" s="14" t="s">
        <v>3329</v>
      </c>
      <c r="C1733" s="14" t="s">
        <v>3330</v>
      </c>
      <c r="D1733" s="15">
        <v>9</v>
      </c>
      <c r="E1733" s="15">
        <v>9</v>
      </c>
      <c r="F1733" s="15">
        <v>5.5E-2</v>
      </c>
      <c r="G1733" s="16">
        <f t="shared" si="77"/>
        <v>5.5E-2</v>
      </c>
      <c r="H1733" s="17" t="str">
        <f t="shared" si="76"/>
        <v>CONFORME</v>
      </c>
      <c r="I1733" s="18"/>
    </row>
    <row r="1734" spans="1:9" x14ac:dyDescent="0.25">
      <c r="A1734" s="10" t="s">
        <v>6</v>
      </c>
      <c r="B1734" s="10" t="s">
        <v>3331</v>
      </c>
      <c r="C1734" s="10" t="s">
        <v>3332</v>
      </c>
      <c r="D1734" s="11">
        <v>5</v>
      </c>
      <c r="E1734" s="11">
        <v>5</v>
      </c>
      <c r="F1734" s="11">
        <v>1.5389999999999999</v>
      </c>
      <c r="G1734" s="12">
        <f t="shared" si="77"/>
        <v>1.5389999999999999</v>
      </c>
      <c r="H1734" s="19" t="str">
        <f t="shared" si="76"/>
        <v>CONFORME</v>
      </c>
      <c r="I1734" s="20"/>
    </row>
    <row r="1735" spans="1:9" x14ac:dyDescent="0.25">
      <c r="A1735" s="14" t="s">
        <v>6</v>
      </c>
      <c r="B1735" s="14" t="s">
        <v>3333</v>
      </c>
      <c r="C1735" s="14" t="s">
        <v>3334</v>
      </c>
      <c r="D1735" s="15">
        <v>34</v>
      </c>
      <c r="E1735" s="15">
        <v>34</v>
      </c>
      <c r="F1735" s="15">
        <v>0.19</v>
      </c>
      <c r="G1735" s="16">
        <f t="shared" si="77"/>
        <v>0.19</v>
      </c>
      <c r="H1735" s="17" t="str">
        <f t="shared" si="76"/>
        <v>CONFORME</v>
      </c>
      <c r="I1735" s="18"/>
    </row>
    <row r="1736" spans="1:9" x14ac:dyDescent="0.25">
      <c r="A1736" s="10" t="s">
        <v>6</v>
      </c>
      <c r="B1736" s="10" t="s">
        <v>3335</v>
      </c>
      <c r="C1736" s="10" t="s">
        <v>3336</v>
      </c>
      <c r="D1736" s="11">
        <v>8</v>
      </c>
      <c r="E1736" s="11">
        <v>8</v>
      </c>
      <c r="F1736" s="11">
        <v>0.26900000000000002</v>
      </c>
      <c r="G1736" s="12">
        <f t="shared" si="77"/>
        <v>0.26900000000000002</v>
      </c>
      <c r="H1736" s="19" t="str">
        <f t="shared" si="76"/>
        <v>CONFORME</v>
      </c>
      <c r="I1736" s="20"/>
    </row>
    <row r="1737" spans="1:9" x14ac:dyDescent="0.25">
      <c r="A1737" s="14" t="s">
        <v>6</v>
      </c>
      <c r="B1737" s="14" t="s">
        <v>3337</v>
      </c>
      <c r="C1737" s="14" t="s">
        <v>3338</v>
      </c>
      <c r="D1737" s="15">
        <v>7</v>
      </c>
      <c r="E1737" s="15">
        <v>7</v>
      </c>
      <c r="F1737" s="15">
        <v>0.22500000000000001</v>
      </c>
      <c r="G1737" s="16">
        <f t="shared" si="77"/>
        <v>0.22500000000000001</v>
      </c>
      <c r="H1737" s="17" t="str">
        <f t="shared" si="76"/>
        <v>CONFORME</v>
      </c>
      <c r="I1737" s="18"/>
    </row>
    <row r="1738" spans="1:9" x14ac:dyDescent="0.25">
      <c r="A1738" s="10" t="s">
        <v>6</v>
      </c>
      <c r="B1738" s="10" t="s">
        <v>3339</v>
      </c>
      <c r="C1738" s="10" t="s">
        <v>3340</v>
      </c>
      <c r="D1738" s="11">
        <v>18</v>
      </c>
      <c r="E1738" s="11">
        <v>18</v>
      </c>
      <c r="F1738" s="11">
        <v>0.23100000000000001</v>
      </c>
      <c r="G1738" s="12">
        <f t="shared" si="77"/>
        <v>0.23100000000000001</v>
      </c>
      <c r="H1738" s="19" t="str">
        <f t="shared" si="76"/>
        <v>CONFORME</v>
      </c>
      <c r="I1738" s="20"/>
    </row>
    <row r="1739" spans="1:9" x14ac:dyDescent="0.25">
      <c r="A1739" s="14" t="s">
        <v>6</v>
      </c>
      <c r="B1739" s="14" t="s">
        <v>3341</v>
      </c>
      <c r="C1739" s="14" t="s">
        <v>3342</v>
      </c>
      <c r="D1739" s="15">
        <v>1</v>
      </c>
      <c r="E1739" s="15">
        <v>1</v>
      </c>
      <c r="F1739" s="15">
        <v>0.67</v>
      </c>
      <c r="G1739" s="16">
        <f t="shared" si="77"/>
        <v>0.67</v>
      </c>
      <c r="H1739" s="17" t="str">
        <f t="shared" si="76"/>
        <v>CONFORME</v>
      </c>
      <c r="I1739" s="18"/>
    </row>
    <row r="1740" spans="1:9" x14ac:dyDescent="0.25">
      <c r="A1740" s="10" t="s">
        <v>6</v>
      </c>
      <c r="B1740" s="10" t="s">
        <v>3343</v>
      </c>
      <c r="C1740" s="10" t="s">
        <v>3344</v>
      </c>
      <c r="D1740" s="11">
        <v>17</v>
      </c>
      <c r="E1740" s="11">
        <v>17</v>
      </c>
      <c r="F1740" s="11">
        <v>0.245</v>
      </c>
      <c r="G1740" s="12">
        <f t="shared" si="77"/>
        <v>0.245</v>
      </c>
      <c r="H1740" s="19" t="str">
        <f t="shared" si="76"/>
        <v>CONFORME</v>
      </c>
      <c r="I1740" s="20"/>
    </row>
    <row r="1741" spans="1:9" x14ac:dyDescent="0.25">
      <c r="A1741" s="14" t="s">
        <v>6</v>
      </c>
      <c r="B1741" s="14" t="s">
        <v>3345</v>
      </c>
      <c r="C1741" s="14" t="s">
        <v>3346</v>
      </c>
      <c r="D1741" s="15">
        <v>2</v>
      </c>
      <c r="E1741" s="15">
        <v>2</v>
      </c>
      <c r="F1741" s="15">
        <v>3.294</v>
      </c>
      <c r="G1741" s="16">
        <f t="shared" si="77"/>
        <v>3.294</v>
      </c>
      <c r="H1741" s="17" t="str">
        <f t="shared" si="76"/>
        <v>CONFORME</v>
      </c>
      <c r="I1741" s="18"/>
    </row>
    <row r="1742" spans="1:9" x14ac:dyDescent="0.25">
      <c r="A1742" s="10" t="s">
        <v>6</v>
      </c>
      <c r="B1742" s="10" t="s">
        <v>3347</v>
      </c>
      <c r="C1742" s="10" t="s">
        <v>3348</v>
      </c>
      <c r="D1742" s="11">
        <v>11</v>
      </c>
      <c r="E1742" s="11">
        <v>11</v>
      </c>
      <c r="F1742" s="11">
        <v>6.202</v>
      </c>
      <c r="G1742" s="12">
        <f t="shared" si="77"/>
        <v>6.202</v>
      </c>
      <c r="H1742" s="19" t="str">
        <f t="shared" si="76"/>
        <v>CONFORME</v>
      </c>
      <c r="I1742" s="20"/>
    </row>
    <row r="1743" spans="1:9" x14ac:dyDescent="0.25">
      <c r="A1743" s="14" t="s">
        <v>6</v>
      </c>
      <c r="B1743" s="14" t="s">
        <v>3349</v>
      </c>
      <c r="C1743" s="14" t="s">
        <v>3350</v>
      </c>
      <c r="D1743" s="15">
        <v>1</v>
      </c>
      <c r="E1743" s="15">
        <v>1</v>
      </c>
      <c r="F1743" s="15">
        <v>0.14599999999999999</v>
      </c>
      <c r="G1743" s="16">
        <f t="shared" si="77"/>
        <v>0.14599999999999999</v>
      </c>
      <c r="H1743" s="17" t="str">
        <f t="shared" si="76"/>
        <v>CONFORME</v>
      </c>
      <c r="I1743" s="18"/>
    </row>
    <row r="1744" spans="1:9" x14ac:dyDescent="0.25">
      <c r="A1744" s="10" t="s">
        <v>6</v>
      </c>
      <c r="B1744" s="10" t="s">
        <v>3351</v>
      </c>
      <c r="C1744" s="10" t="s">
        <v>3352</v>
      </c>
      <c r="D1744" s="11">
        <v>6</v>
      </c>
      <c r="E1744" s="11">
        <v>6</v>
      </c>
      <c r="F1744" s="11">
        <v>6.6000000000000003E-2</v>
      </c>
      <c r="G1744" s="12">
        <f t="shared" si="77"/>
        <v>6.6000000000000003E-2</v>
      </c>
      <c r="H1744" s="19" t="str">
        <f t="shared" si="76"/>
        <v>CONFORME</v>
      </c>
      <c r="I1744" s="20"/>
    </row>
    <row r="1745" spans="1:9" x14ac:dyDescent="0.25">
      <c r="A1745" s="14" t="s">
        <v>6</v>
      </c>
      <c r="B1745" s="14" t="s">
        <v>3355</v>
      </c>
      <c r="C1745" s="14" t="s">
        <v>3356</v>
      </c>
      <c r="D1745" s="15">
        <v>20</v>
      </c>
      <c r="E1745" s="15">
        <v>20</v>
      </c>
      <c r="F1745" s="15">
        <v>1E-3</v>
      </c>
      <c r="G1745" s="16">
        <f t="shared" si="77"/>
        <v>1E-3</v>
      </c>
      <c r="H1745" s="17" t="str">
        <f t="shared" si="76"/>
        <v>CONFORME</v>
      </c>
      <c r="I1745" s="18"/>
    </row>
    <row r="1746" spans="1:9" x14ac:dyDescent="0.25">
      <c r="A1746" s="10" t="s">
        <v>6</v>
      </c>
      <c r="B1746" s="10" t="s">
        <v>3357</v>
      </c>
      <c r="C1746" s="10" t="s">
        <v>3358</v>
      </c>
      <c r="D1746" s="11">
        <v>1</v>
      </c>
      <c r="E1746" s="11">
        <v>1</v>
      </c>
      <c r="F1746" s="11">
        <v>12.542999999999999</v>
      </c>
      <c r="G1746" s="12">
        <f t="shared" si="77"/>
        <v>12.542999999999999</v>
      </c>
      <c r="H1746" s="19" t="str">
        <f t="shared" si="76"/>
        <v>CONFORME</v>
      </c>
      <c r="I1746" s="20"/>
    </row>
    <row r="1747" spans="1:9" x14ac:dyDescent="0.25">
      <c r="A1747" s="14" t="s">
        <v>6</v>
      </c>
      <c r="B1747" s="14" t="s">
        <v>3359</v>
      </c>
      <c r="C1747" s="14" t="s">
        <v>3360</v>
      </c>
      <c r="D1747" s="15">
        <v>11</v>
      </c>
      <c r="E1747" s="15">
        <v>11</v>
      </c>
      <c r="F1747" s="15">
        <v>7.0999999999999994E-2</v>
      </c>
      <c r="G1747" s="16">
        <f t="shared" si="77"/>
        <v>7.0999999999999994E-2</v>
      </c>
      <c r="H1747" s="17" t="str">
        <f t="shared" si="76"/>
        <v>CONFORME</v>
      </c>
      <c r="I1747" s="18"/>
    </row>
    <row r="1748" spans="1:9" x14ac:dyDescent="0.25">
      <c r="A1748" s="10" t="s">
        <v>6</v>
      </c>
      <c r="B1748" s="10" t="s">
        <v>3361</v>
      </c>
      <c r="C1748" s="10" t="s">
        <v>3362</v>
      </c>
      <c r="D1748" s="11">
        <v>20</v>
      </c>
      <c r="E1748" s="11">
        <v>20</v>
      </c>
      <c r="F1748" s="11">
        <v>7.2999999999999995E-2</v>
      </c>
      <c r="G1748" s="12">
        <f t="shared" si="77"/>
        <v>7.2999999999999995E-2</v>
      </c>
      <c r="H1748" s="19" t="str">
        <f t="shared" si="76"/>
        <v>CONFORME</v>
      </c>
      <c r="I1748" s="20"/>
    </row>
    <row r="1749" spans="1:9" x14ac:dyDescent="0.25">
      <c r="A1749" s="14" t="s">
        <v>6</v>
      </c>
      <c r="B1749" s="14" t="s">
        <v>3363</v>
      </c>
      <c r="C1749" s="14" t="s">
        <v>3364</v>
      </c>
      <c r="D1749" s="15">
        <v>2</v>
      </c>
      <c r="E1749" s="15">
        <v>2</v>
      </c>
      <c r="F1749" s="15">
        <v>3.9489999999999998</v>
      </c>
      <c r="G1749" s="16">
        <f t="shared" si="77"/>
        <v>3.9489999999999998</v>
      </c>
      <c r="H1749" s="17" t="str">
        <f t="shared" si="76"/>
        <v>CONFORME</v>
      </c>
      <c r="I1749" s="18"/>
    </row>
    <row r="1750" spans="1:9" x14ac:dyDescent="0.25">
      <c r="A1750" s="10" t="s">
        <v>6</v>
      </c>
      <c r="B1750" s="10" t="s">
        <v>3365</v>
      </c>
      <c r="C1750" s="10" t="s">
        <v>3366</v>
      </c>
      <c r="D1750" s="11">
        <v>5</v>
      </c>
      <c r="E1750" s="11">
        <v>5</v>
      </c>
      <c r="F1750" s="11">
        <v>0</v>
      </c>
      <c r="G1750" s="12">
        <f t="shared" si="77"/>
        <v>0.53</v>
      </c>
      <c r="H1750" s="19" t="str">
        <f t="shared" si="76"/>
        <v>REVISAR</v>
      </c>
      <c r="I1750" s="20"/>
    </row>
    <row r="1751" spans="1:9" x14ac:dyDescent="0.25">
      <c r="A1751" s="14" t="s">
        <v>6</v>
      </c>
      <c r="B1751" s="14" t="s">
        <v>3367</v>
      </c>
      <c r="C1751" s="14" t="s">
        <v>3368</v>
      </c>
      <c r="D1751" s="15">
        <v>3</v>
      </c>
      <c r="E1751" s="15">
        <v>3</v>
      </c>
      <c r="F1751" s="15">
        <v>0.47499999999999998</v>
      </c>
      <c r="G1751" s="16">
        <f t="shared" si="77"/>
        <v>0.47499999999999998</v>
      </c>
      <c r="H1751" s="17" t="str">
        <f t="shared" si="76"/>
        <v>CONFORME</v>
      </c>
      <c r="I1751" s="18"/>
    </row>
    <row r="1752" spans="1:9" x14ac:dyDescent="0.25">
      <c r="A1752" s="10" t="s">
        <v>6</v>
      </c>
      <c r="B1752" s="10" t="s">
        <v>3369</v>
      </c>
      <c r="C1752" s="10" t="s">
        <v>3370</v>
      </c>
      <c r="D1752" s="11">
        <v>4</v>
      </c>
      <c r="E1752" s="11">
        <v>4</v>
      </c>
      <c r="F1752" s="11">
        <v>0.60799999999999998</v>
      </c>
      <c r="G1752" s="12">
        <f t="shared" si="77"/>
        <v>0.60799999999999998</v>
      </c>
      <c r="H1752" s="19" t="str">
        <f t="shared" si="76"/>
        <v>CONFORME</v>
      </c>
      <c r="I1752" s="20"/>
    </row>
    <row r="1753" spans="1:9" x14ac:dyDescent="0.25">
      <c r="A1753" s="14" t="s">
        <v>6</v>
      </c>
      <c r="B1753" s="14" t="s">
        <v>3371</v>
      </c>
      <c r="C1753" s="14" t="s">
        <v>3372</v>
      </c>
      <c r="D1753" s="15">
        <v>14</v>
      </c>
      <c r="E1753" s="15">
        <v>14</v>
      </c>
      <c r="F1753" s="15">
        <v>0.20899999999999999</v>
      </c>
      <c r="G1753" s="16">
        <f t="shared" si="77"/>
        <v>0.20899999999999999</v>
      </c>
      <c r="H1753" s="17" t="str">
        <f t="shared" si="76"/>
        <v>CONFORME</v>
      </c>
      <c r="I1753" s="18"/>
    </row>
    <row r="1754" spans="1:9" x14ac:dyDescent="0.25">
      <c r="A1754" s="10" t="s">
        <v>6</v>
      </c>
      <c r="B1754" s="10" t="s">
        <v>3373</v>
      </c>
      <c r="C1754" s="10" t="s">
        <v>3374</v>
      </c>
      <c r="D1754" s="11">
        <v>1</v>
      </c>
      <c r="E1754" s="11">
        <v>1</v>
      </c>
      <c r="F1754" s="11">
        <v>0.24299999999999999</v>
      </c>
      <c r="G1754" s="12">
        <f t="shared" si="77"/>
        <v>0.24299999999999999</v>
      </c>
      <c r="H1754" s="19" t="str">
        <f t="shared" si="76"/>
        <v>CONFORME</v>
      </c>
      <c r="I1754" s="20"/>
    </row>
    <row r="1755" spans="1:9" x14ac:dyDescent="0.25">
      <c r="A1755" s="14" t="s">
        <v>6</v>
      </c>
      <c r="B1755" s="14" t="s">
        <v>3375</v>
      </c>
      <c r="C1755" s="14" t="s">
        <v>3376</v>
      </c>
      <c r="D1755" s="15">
        <v>20</v>
      </c>
      <c r="E1755" s="15">
        <v>20</v>
      </c>
      <c r="F1755" s="15">
        <v>0.44600000000000001</v>
      </c>
      <c r="G1755" s="16">
        <f t="shared" si="77"/>
        <v>0.44600000000000001</v>
      </c>
      <c r="H1755" s="17" t="str">
        <f t="shared" si="76"/>
        <v>CONFORME</v>
      </c>
      <c r="I1755" s="18"/>
    </row>
    <row r="1756" spans="1:9" x14ac:dyDescent="0.25">
      <c r="A1756" s="10" t="s">
        <v>6</v>
      </c>
      <c r="B1756" s="10" t="s">
        <v>3377</v>
      </c>
      <c r="C1756" s="10" t="s">
        <v>3378</v>
      </c>
      <c r="D1756" s="11">
        <v>4</v>
      </c>
      <c r="E1756" s="11">
        <v>4</v>
      </c>
      <c r="F1756" s="11">
        <v>6.3E-2</v>
      </c>
      <c r="G1756" s="12">
        <f t="shared" si="77"/>
        <v>6.3E-2</v>
      </c>
      <c r="H1756" s="19" t="str">
        <f t="shared" si="76"/>
        <v>CONFORME</v>
      </c>
      <c r="I1756" s="20"/>
    </row>
    <row r="1757" spans="1:9" x14ac:dyDescent="0.25">
      <c r="A1757" s="14" t="s">
        <v>6</v>
      </c>
      <c r="B1757" s="14" t="s">
        <v>3379</v>
      </c>
      <c r="C1757" s="14" t="s">
        <v>3380</v>
      </c>
      <c r="D1757" s="15">
        <v>2</v>
      </c>
      <c r="E1757" s="15">
        <v>2</v>
      </c>
      <c r="F1757" s="15">
        <v>3.3000000000000002E-2</v>
      </c>
      <c r="G1757" s="16">
        <f t="shared" si="77"/>
        <v>3.3000000000000002E-2</v>
      </c>
      <c r="H1757" s="17" t="str">
        <f t="shared" si="76"/>
        <v>CONFORME</v>
      </c>
      <c r="I1757" s="18"/>
    </row>
    <row r="1758" spans="1:9" x14ac:dyDescent="0.25">
      <c r="A1758" s="10" t="s">
        <v>6</v>
      </c>
      <c r="B1758" s="10" t="s">
        <v>3381</v>
      </c>
      <c r="C1758" s="10" t="s">
        <v>3382</v>
      </c>
      <c r="D1758" s="11">
        <v>10</v>
      </c>
      <c r="E1758" s="11">
        <v>10</v>
      </c>
      <c r="F1758" s="11">
        <v>0.16700000000000001</v>
      </c>
      <c r="G1758" s="12">
        <f t="shared" si="77"/>
        <v>0.16700000000000001</v>
      </c>
      <c r="H1758" s="19" t="str">
        <f t="shared" si="76"/>
        <v>CONFORME</v>
      </c>
      <c r="I1758" s="20"/>
    </row>
    <row r="1759" spans="1:9" x14ac:dyDescent="0.25">
      <c r="A1759" s="14" t="s">
        <v>6</v>
      </c>
      <c r="B1759" s="14" t="s">
        <v>3383</v>
      </c>
      <c r="C1759" s="14" t="s">
        <v>3384</v>
      </c>
      <c r="D1759" s="15">
        <v>1</v>
      </c>
      <c r="E1759" s="15">
        <v>1</v>
      </c>
      <c r="F1759" s="15">
        <v>0.17399999999999999</v>
      </c>
      <c r="G1759" s="16">
        <f t="shared" si="77"/>
        <v>0.17399999999999999</v>
      </c>
      <c r="H1759" s="17" t="str">
        <f t="shared" si="76"/>
        <v>CONFORME</v>
      </c>
      <c r="I1759" s="18"/>
    </row>
    <row r="1760" spans="1:9" x14ac:dyDescent="0.25">
      <c r="A1760" s="10" t="s">
        <v>6</v>
      </c>
      <c r="B1760" s="10" t="s">
        <v>3385</v>
      </c>
      <c r="C1760" s="10" t="s">
        <v>3386</v>
      </c>
      <c r="D1760" s="11">
        <v>5</v>
      </c>
      <c r="E1760" s="11">
        <v>5</v>
      </c>
      <c r="F1760" s="11">
        <v>0.23499999999999999</v>
      </c>
      <c r="G1760" s="12">
        <f t="shared" si="77"/>
        <v>0.23499999999999999</v>
      </c>
      <c r="H1760" s="19" t="str">
        <f t="shared" si="76"/>
        <v>CONFORME</v>
      </c>
      <c r="I1760" s="20"/>
    </row>
    <row r="1761" spans="1:9" x14ac:dyDescent="0.25">
      <c r="A1761" s="14" t="s">
        <v>6</v>
      </c>
      <c r="B1761" s="14" t="s">
        <v>3387</v>
      </c>
      <c r="C1761" s="14" t="s">
        <v>3388</v>
      </c>
      <c r="D1761" s="15">
        <v>9</v>
      </c>
      <c r="E1761" s="15">
        <v>9</v>
      </c>
      <c r="F1761" s="15">
        <v>0.45300000000000001</v>
      </c>
      <c r="G1761" s="16">
        <f t="shared" si="77"/>
        <v>0.45300000000000001</v>
      </c>
      <c r="H1761" s="17" t="str">
        <f t="shared" si="76"/>
        <v>CONFORME</v>
      </c>
      <c r="I1761" s="18"/>
    </row>
    <row r="1762" spans="1:9" x14ac:dyDescent="0.25">
      <c r="A1762" s="10" t="s">
        <v>6</v>
      </c>
      <c r="B1762" s="10" t="s">
        <v>3389</v>
      </c>
      <c r="C1762" s="10" t="s">
        <v>3390</v>
      </c>
      <c r="D1762" s="11">
        <v>2</v>
      </c>
      <c r="E1762" s="11">
        <v>2</v>
      </c>
      <c r="F1762" s="11">
        <v>0.38900000000000001</v>
      </c>
      <c r="G1762" s="12">
        <f>VLOOKUP(B1762,PESOS,3,FALSE)</f>
        <v>0.38900000000000001</v>
      </c>
      <c r="H1762" s="19" t="str">
        <f t="shared" si="76"/>
        <v>CONFORME</v>
      </c>
      <c r="I1762" s="20"/>
    </row>
    <row r="1763" spans="1:9" x14ac:dyDescent="0.25">
      <c r="A1763" s="14" t="s">
        <v>6</v>
      </c>
      <c r="B1763" s="14" t="s">
        <v>3391</v>
      </c>
      <c r="C1763" s="14" t="s">
        <v>3392</v>
      </c>
      <c r="D1763" s="15">
        <v>8</v>
      </c>
      <c r="E1763" s="15">
        <v>8</v>
      </c>
      <c r="F1763" s="15">
        <v>0</v>
      </c>
      <c r="G1763" s="16">
        <f>VLOOKUP(B1763,DATAPESOS,6,FALSE)</f>
        <v>0.436</v>
      </c>
      <c r="H1763" s="17" t="str">
        <f t="shared" si="76"/>
        <v>REVISAR</v>
      </c>
      <c r="I1763" s="18"/>
    </row>
    <row r="1764" spans="1:9" x14ac:dyDescent="0.25">
      <c r="A1764" s="10" t="s">
        <v>6</v>
      </c>
      <c r="B1764" s="10" t="s">
        <v>3393</v>
      </c>
      <c r="C1764" s="10" t="s">
        <v>3394</v>
      </c>
      <c r="D1764" s="11">
        <v>7</v>
      </c>
      <c r="E1764" s="11">
        <v>7</v>
      </c>
      <c r="F1764" s="11">
        <v>0.19400000000000001</v>
      </c>
      <c r="G1764" s="12">
        <f>VLOOKUP(B1764,DATAPESOS,6,FALSE)</f>
        <v>0.19400000000000001</v>
      </c>
      <c r="H1764" s="19" t="str">
        <f t="shared" si="76"/>
        <v>CONFORME</v>
      </c>
      <c r="I1764" s="20"/>
    </row>
    <row r="1765" spans="1:9" x14ac:dyDescent="0.25">
      <c r="A1765" s="14" t="s">
        <v>6</v>
      </c>
      <c r="B1765" s="14" t="s">
        <v>3395</v>
      </c>
      <c r="C1765" s="14" t="s">
        <v>3396</v>
      </c>
      <c r="D1765" s="15">
        <v>25</v>
      </c>
      <c r="E1765" s="15">
        <v>25</v>
      </c>
      <c r="F1765" s="15">
        <v>0.436</v>
      </c>
      <c r="G1765" s="16">
        <f>VLOOKUP(B1765,DATAPESOS,6,FALSE)</f>
        <v>0.436</v>
      </c>
      <c r="H1765" s="17" t="str">
        <f t="shared" si="76"/>
        <v>CONFORME</v>
      </c>
      <c r="I1765" s="18"/>
    </row>
    <row r="1766" spans="1:9" x14ac:dyDescent="0.25">
      <c r="A1766" s="10" t="s">
        <v>6</v>
      </c>
      <c r="B1766" s="10" t="s">
        <v>3397</v>
      </c>
      <c r="C1766" s="10" t="s">
        <v>3398</v>
      </c>
      <c r="D1766" s="11">
        <v>2</v>
      </c>
      <c r="E1766" s="11">
        <v>2</v>
      </c>
      <c r="F1766" s="11">
        <v>0.39500000000000002</v>
      </c>
      <c r="G1766" s="12">
        <f>VLOOKUP(B1766,PESOS,3,FALSE)</f>
        <v>0.39500000000000002</v>
      </c>
      <c r="H1766" s="19" t="str">
        <f t="shared" si="76"/>
        <v>CONFORME</v>
      </c>
      <c r="I1766" s="20"/>
    </row>
    <row r="1767" spans="1:9" x14ac:dyDescent="0.25">
      <c r="A1767" s="14" t="s">
        <v>6</v>
      </c>
      <c r="B1767" s="14" t="s">
        <v>3399</v>
      </c>
      <c r="C1767" s="14" t="s">
        <v>3400</v>
      </c>
      <c r="D1767" s="15">
        <v>7</v>
      </c>
      <c r="E1767" s="15">
        <v>7</v>
      </c>
      <c r="F1767" s="15">
        <v>0</v>
      </c>
      <c r="G1767" s="16">
        <f t="shared" ref="G1767:G1773" si="78">VLOOKUP(B1767,DATAPESOS,6,FALSE)</f>
        <v>0.503</v>
      </c>
      <c r="H1767" s="17" t="str">
        <f t="shared" si="76"/>
        <v>REVISAR</v>
      </c>
      <c r="I1767" s="18"/>
    </row>
    <row r="1768" spans="1:9" x14ac:dyDescent="0.25">
      <c r="A1768" s="10" t="s">
        <v>6</v>
      </c>
      <c r="B1768" s="10" t="s">
        <v>3401</v>
      </c>
      <c r="C1768" s="10" t="s">
        <v>3402</v>
      </c>
      <c r="D1768" s="11">
        <v>113</v>
      </c>
      <c r="E1768" s="11">
        <v>113</v>
      </c>
      <c r="F1768" s="11">
        <v>0.318</v>
      </c>
      <c r="G1768" s="12">
        <f t="shared" si="78"/>
        <v>0.318</v>
      </c>
      <c r="H1768" s="19" t="str">
        <f t="shared" si="76"/>
        <v>CONFORME</v>
      </c>
      <c r="I1768" s="20"/>
    </row>
    <row r="1769" spans="1:9" x14ac:dyDescent="0.25">
      <c r="A1769" s="14" t="s">
        <v>6</v>
      </c>
      <c r="B1769" s="14" t="s">
        <v>3403</v>
      </c>
      <c r="C1769" s="14" t="s">
        <v>3404</v>
      </c>
      <c r="D1769" s="15">
        <v>66</v>
      </c>
      <c r="E1769" s="15">
        <v>66</v>
      </c>
      <c r="F1769" s="15">
        <v>0.23499999999999999</v>
      </c>
      <c r="G1769" s="16">
        <f t="shared" si="78"/>
        <v>0.23499999999999999</v>
      </c>
      <c r="H1769" s="17" t="str">
        <f t="shared" si="76"/>
        <v>CONFORME</v>
      </c>
      <c r="I1769" s="18"/>
    </row>
    <row r="1770" spans="1:9" x14ac:dyDescent="0.25">
      <c r="A1770" s="10" t="s">
        <v>6</v>
      </c>
      <c r="B1770" s="10" t="s">
        <v>3405</v>
      </c>
      <c r="C1770" s="10" t="s">
        <v>3406</v>
      </c>
      <c r="D1770" s="11">
        <v>12</v>
      </c>
      <c r="E1770" s="11">
        <v>12</v>
      </c>
      <c r="F1770" s="11">
        <v>0</v>
      </c>
      <c r="G1770" s="12">
        <f t="shared" si="78"/>
        <v>0.22</v>
      </c>
      <c r="H1770" s="19" t="str">
        <f t="shared" si="76"/>
        <v>REVISAR</v>
      </c>
      <c r="I1770" s="20"/>
    </row>
    <row r="1771" spans="1:9" x14ac:dyDescent="0.25">
      <c r="A1771" s="14" t="s">
        <v>6</v>
      </c>
      <c r="B1771" s="14" t="s">
        <v>3407</v>
      </c>
      <c r="C1771" s="14" t="s">
        <v>3408</v>
      </c>
      <c r="D1771" s="15">
        <v>20</v>
      </c>
      <c r="E1771" s="15">
        <v>20</v>
      </c>
      <c r="F1771" s="15">
        <v>0</v>
      </c>
      <c r="G1771" s="16">
        <f t="shared" si="78"/>
        <v>0.58599999999999997</v>
      </c>
      <c r="H1771" s="17" t="str">
        <f t="shared" si="76"/>
        <v>REVISAR</v>
      </c>
      <c r="I1771" s="18"/>
    </row>
    <row r="1772" spans="1:9" x14ac:dyDescent="0.25">
      <c r="A1772" s="10" t="s">
        <v>6</v>
      </c>
      <c r="B1772" s="10" t="s">
        <v>3409</v>
      </c>
      <c r="C1772" s="10" t="s">
        <v>3410</v>
      </c>
      <c r="D1772" s="11">
        <v>9</v>
      </c>
      <c r="E1772" s="11">
        <v>9</v>
      </c>
      <c r="F1772" s="11">
        <v>0</v>
      </c>
      <c r="G1772" s="12">
        <f t="shared" si="78"/>
        <v>0.41</v>
      </c>
      <c r="H1772" s="19" t="str">
        <f t="shared" si="76"/>
        <v>REVISAR</v>
      </c>
      <c r="I1772" s="20"/>
    </row>
    <row r="1773" spans="1:9" x14ac:dyDescent="0.25">
      <c r="A1773" s="14" t="s">
        <v>6</v>
      </c>
      <c r="B1773" s="14" t="s">
        <v>3411</v>
      </c>
      <c r="C1773" s="14" t="s">
        <v>3412</v>
      </c>
      <c r="D1773" s="15">
        <v>12</v>
      </c>
      <c r="E1773" s="15">
        <v>12</v>
      </c>
      <c r="F1773" s="15">
        <v>0.188</v>
      </c>
      <c r="G1773" s="16">
        <f t="shared" si="78"/>
        <v>0.188</v>
      </c>
      <c r="H1773" s="17" t="str">
        <f t="shared" si="76"/>
        <v>CONFORME</v>
      </c>
      <c r="I1773" s="18"/>
    </row>
    <row r="1774" spans="1:9" x14ac:dyDescent="0.25">
      <c r="A1774" s="10" t="s">
        <v>6</v>
      </c>
      <c r="B1774" s="10" t="s">
        <v>3413</v>
      </c>
      <c r="C1774" s="10" t="s">
        <v>3414</v>
      </c>
      <c r="D1774" s="11">
        <v>1</v>
      </c>
      <c r="E1774" s="11">
        <v>1</v>
      </c>
      <c r="F1774" s="11">
        <v>0.753</v>
      </c>
      <c r="G1774" s="12">
        <f>VLOOKUP(B1774,PESOS,3,FALSE)</f>
        <v>0.753</v>
      </c>
      <c r="H1774" s="19" t="str">
        <f t="shared" si="76"/>
        <v>CONFORME</v>
      </c>
      <c r="I1774" s="20"/>
    </row>
    <row r="1775" spans="1:9" x14ac:dyDescent="0.25">
      <c r="A1775" s="14" t="s">
        <v>6</v>
      </c>
      <c r="B1775" s="14" t="s">
        <v>3415</v>
      </c>
      <c r="C1775" s="14" t="s">
        <v>3416</v>
      </c>
      <c r="D1775" s="15">
        <v>14</v>
      </c>
      <c r="E1775" s="15">
        <v>14</v>
      </c>
      <c r="F1775" s="15">
        <v>0.20300000000000001</v>
      </c>
      <c r="G1775" s="16">
        <f t="shared" ref="G1775:G1783" si="79">VLOOKUP(B1775,DATAPESOS,6,FALSE)</f>
        <v>0.20300000000000001</v>
      </c>
      <c r="H1775" s="17" t="str">
        <f t="shared" si="76"/>
        <v>CONFORME</v>
      </c>
      <c r="I1775" s="18"/>
    </row>
    <row r="1776" spans="1:9" x14ac:dyDescent="0.25">
      <c r="A1776" s="10" t="s">
        <v>6</v>
      </c>
      <c r="B1776" s="10" t="s">
        <v>3417</v>
      </c>
      <c r="C1776" s="10" t="s">
        <v>3418</v>
      </c>
      <c r="D1776" s="11">
        <v>17</v>
      </c>
      <c r="E1776" s="11">
        <v>17</v>
      </c>
      <c r="F1776" s="11">
        <v>0.23100000000000001</v>
      </c>
      <c r="G1776" s="12">
        <f t="shared" si="79"/>
        <v>0.23100000000000001</v>
      </c>
      <c r="H1776" s="19" t="str">
        <f t="shared" si="76"/>
        <v>CONFORME</v>
      </c>
      <c r="I1776" s="20"/>
    </row>
    <row r="1777" spans="1:9" x14ac:dyDescent="0.25">
      <c r="A1777" s="14" t="s">
        <v>6</v>
      </c>
      <c r="B1777" s="14" t="s">
        <v>3419</v>
      </c>
      <c r="C1777" s="14" t="s">
        <v>3420</v>
      </c>
      <c r="D1777" s="15">
        <v>16</v>
      </c>
      <c r="E1777" s="15">
        <v>16</v>
      </c>
      <c r="F1777" s="15">
        <v>0.39300000000000002</v>
      </c>
      <c r="G1777" s="16">
        <f t="shared" si="79"/>
        <v>0.39300000000000002</v>
      </c>
      <c r="H1777" s="17" t="str">
        <f t="shared" si="76"/>
        <v>CONFORME</v>
      </c>
      <c r="I1777" s="18"/>
    </row>
    <row r="1778" spans="1:9" x14ac:dyDescent="0.25">
      <c r="A1778" s="10" t="s">
        <v>6</v>
      </c>
      <c r="B1778" s="10" t="s">
        <v>3421</v>
      </c>
      <c r="C1778" s="10" t="s">
        <v>3422</v>
      </c>
      <c r="D1778" s="11">
        <v>51</v>
      </c>
      <c r="E1778" s="11">
        <v>51</v>
      </c>
      <c r="F1778" s="11">
        <v>0.21299999999999999</v>
      </c>
      <c r="G1778" s="12">
        <f t="shared" si="79"/>
        <v>0.21299999999999999</v>
      </c>
      <c r="H1778" s="19" t="str">
        <f t="shared" si="76"/>
        <v>CONFORME</v>
      </c>
      <c r="I1778" s="20"/>
    </row>
    <row r="1779" spans="1:9" x14ac:dyDescent="0.25">
      <c r="A1779" s="14" t="s">
        <v>6</v>
      </c>
      <c r="B1779" s="14" t="s">
        <v>3423</v>
      </c>
      <c r="C1779" s="14" t="s">
        <v>3424</v>
      </c>
      <c r="D1779" s="15">
        <v>9</v>
      </c>
      <c r="E1779" s="15">
        <v>9</v>
      </c>
      <c r="F1779" s="15">
        <v>0.3</v>
      </c>
      <c r="G1779" s="16">
        <f t="shared" si="79"/>
        <v>0.29599999999999999</v>
      </c>
      <c r="H1779" s="15" t="str">
        <f t="shared" si="76"/>
        <v>REVISAR</v>
      </c>
      <c r="I1779" s="22"/>
    </row>
    <row r="1780" spans="1:9" x14ac:dyDescent="0.25">
      <c r="A1780" s="10" t="s">
        <v>6</v>
      </c>
      <c r="B1780" s="10" t="s">
        <v>3425</v>
      </c>
      <c r="C1780" s="10" t="s">
        <v>3426</v>
      </c>
      <c r="D1780" s="11">
        <v>15</v>
      </c>
      <c r="E1780" s="11">
        <v>15</v>
      </c>
      <c r="F1780" s="11">
        <v>0.374</v>
      </c>
      <c r="G1780" s="12">
        <f t="shared" si="79"/>
        <v>0.374</v>
      </c>
      <c r="H1780" s="11" t="str">
        <f t="shared" si="76"/>
        <v>CONFORME</v>
      </c>
      <c r="I1780" s="13"/>
    </row>
    <row r="1781" spans="1:9" x14ac:dyDescent="0.25">
      <c r="A1781" s="14" t="s">
        <v>6</v>
      </c>
      <c r="B1781" s="14" t="s">
        <v>3427</v>
      </c>
      <c r="C1781" s="14" t="s">
        <v>3428</v>
      </c>
      <c r="D1781" s="15">
        <v>9</v>
      </c>
      <c r="E1781" s="15">
        <v>9</v>
      </c>
      <c r="F1781" s="15">
        <v>0.161</v>
      </c>
      <c r="G1781" s="16">
        <f t="shared" si="79"/>
        <v>0.161</v>
      </c>
      <c r="H1781" s="17" t="str">
        <f t="shared" si="76"/>
        <v>CONFORME</v>
      </c>
      <c r="I1781" s="18"/>
    </row>
    <row r="1782" spans="1:9" x14ac:dyDescent="0.25">
      <c r="A1782" s="10" t="s">
        <v>6</v>
      </c>
      <c r="B1782" s="10" t="s">
        <v>3429</v>
      </c>
      <c r="C1782" s="10" t="s">
        <v>3430</v>
      </c>
      <c r="D1782" s="11">
        <v>1</v>
      </c>
      <c r="E1782" s="11">
        <v>1</v>
      </c>
      <c r="F1782" s="11">
        <v>0.254</v>
      </c>
      <c r="G1782" s="12">
        <f t="shared" si="79"/>
        <v>0.254</v>
      </c>
      <c r="H1782" s="19" t="str">
        <f t="shared" si="76"/>
        <v>CONFORME</v>
      </c>
      <c r="I1782" s="20"/>
    </row>
    <row r="1783" spans="1:9" x14ac:dyDescent="0.25">
      <c r="A1783" s="14" t="s">
        <v>6</v>
      </c>
      <c r="B1783" s="14" t="s">
        <v>3431</v>
      </c>
      <c r="C1783" s="14" t="s">
        <v>3432</v>
      </c>
      <c r="D1783" s="15">
        <v>46</v>
      </c>
      <c r="E1783" s="15">
        <v>46</v>
      </c>
      <c r="F1783" s="15">
        <v>0.20599999999999999</v>
      </c>
      <c r="G1783" s="16">
        <f t="shared" si="79"/>
        <v>0.20599999999999999</v>
      </c>
      <c r="H1783" s="17" t="str">
        <f t="shared" si="76"/>
        <v>CONFORME</v>
      </c>
      <c r="I1783" s="18"/>
    </row>
    <row r="1784" spans="1:9" x14ac:dyDescent="0.25">
      <c r="A1784" s="10" t="s">
        <v>6</v>
      </c>
      <c r="B1784" s="10" t="s">
        <v>3433</v>
      </c>
      <c r="C1784" s="10" t="s">
        <v>3434</v>
      </c>
      <c r="D1784" s="11">
        <v>1</v>
      </c>
      <c r="E1784" s="11">
        <v>1</v>
      </c>
      <c r="F1784" s="11">
        <v>0.157</v>
      </c>
      <c r="G1784" s="12">
        <f>VLOOKUP(B1784,PESOS,3,FALSE)</f>
        <v>0.157</v>
      </c>
      <c r="H1784" s="19" t="str">
        <f t="shared" si="76"/>
        <v>CONFORME</v>
      </c>
      <c r="I1784" s="20"/>
    </row>
    <row r="1785" spans="1:9" x14ac:dyDescent="0.25">
      <c r="A1785" s="14" t="s">
        <v>6</v>
      </c>
      <c r="B1785" s="14" t="s">
        <v>3435</v>
      </c>
      <c r="C1785" s="14" t="s">
        <v>3436</v>
      </c>
      <c r="D1785" s="15">
        <v>2</v>
      </c>
      <c r="E1785" s="15">
        <v>2</v>
      </c>
      <c r="F1785" s="15">
        <v>0.114</v>
      </c>
      <c r="G1785" s="16">
        <f t="shared" ref="G1785:G1793" si="80">VLOOKUP(B1785,DATAPESOS,6,FALSE)</f>
        <v>0.114</v>
      </c>
      <c r="H1785" s="17" t="str">
        <f t="shared" si="76"/>
        <v>CONFORME</v>
      </c>
      <c r="I1785" s="18"/>
    </row>
    <row r="1786" spans="1:9" x14ac:dyDescent="0.25">
      <c r="A1786" s="10" t="s">
        <v>6</v>
      </c>
      <c r="B1786" s="10" t="s">
        <v>3437</v>
      </c>
      <c r="C1786" s="10" t="s">
        <v>3438</v>
      </c>
      <c r="D1786" s="11">
        <v>20</v>
      </c>
      <c r="E1786" s="11">
        <v>20</v>
      </c>
      <c r="F1786" s="11">
        <v>0</v>
      </c>
      <c r="G1786" s="12">
        <f t="shared" si="80"/>
        <v>0.32600000000000001</v>
      </c>
      <c r="H1786" s="19" t="str">
        <f t="shared" si="76"/>
        <v>REVISAR</v>
      </c>
      <c r="I1786" s="20"/>
    </row>
    <row r="1787" spans="1:9" x14ac:dyDescent="0.25">
      <c r="A1787" s="14" t="s">
        <v>6</v>
      </c>
      <c r="B1787" s="14" t="s">
        <v>3439</v>
      </c>
      <c r="C1787" s="14" t="s">
        <v>3440</v>
      </c>
      <c r="D1787" s="15">
        <v>16</v>
      </c>
      <c r="E1787" s="15">
        <v>16</v>
      </c>
      <c r="F1787" s="15">
        <v>0</v>
      </c>
      <c r="G1787" s="16">
        <f t="shared" si="80"/>
        <v>0.24199999999999999</v>
      </c>
      <c r="H1787" s="17" t="str">
        <f t="shared" si="76"/>
        <v>REVISAR</v>
      </c>
      <c r="I1787" s="18"/>
    </row>
    <row r="1788" spans="1:9" x14ac:dyDescent="0.25">
      <c r="A1788" s="10" t="s">
        <v>6</v>
      </c>
      <c r="B1788" s="10" t="s">
        <v>3441</v>
      </c>
      <c r="C1788" s="10" t="s">
        <v>3442</v>
      </c>
      <c r="D1788" s="11">
        <v>10</v>
      </c>
      <c r="E1788" s="11">
        <v>10</v>
      </c>
      <c r="F1788" s="11">
        <v>2.9000000000000001E-2</v>
      </c>
      <c r="G1788" s="12">
        <f t="shared" si="80"/>
        <v>2.9000000000000001E-2</v>
      </c>
      <c r="H1788" s="19" t="str">
        <f t="shared" si="76"/>
        <v>CONFORME</v>
      </c>
      <c r="I1788" s="20"/>
    </row>
    <row r="1789" spans="1:9" x14ac:dyDescent="0.25">
      <c r="A1789" s="14" t="s">
        <v>6</v>
      </c>
      <c r="B1789" s="14" t="s">
        <v>3443</v>
      </c>
      <c r="C1789" s="14" t="s">
        <v>3444</v>
      </c>
      <c r="D1789" s="15">
        <v>21</v>
      </c>
      <c r="E1789" s="15">
        <v>21</v>
      </c>
      <c r="F1789" s="15">
        <v>0.219</v>
      </c>
      <c r="G1789" s="16">
        <f t="shared" si="80"/>
        <v>0.219</v>
      </c>
      <c r="H1789" s="17" t="str">
        <f t="shared" si="76"/>
        <v>CONFORME</v>
      </c>
      <c r="I1789" s="18"/>
    </row>
    <row r="1790" spans="1:9" x14ac:dyDescent="0.25">
      <c r="A1790" s="10" t="s">
        <v>6</v>
      </c>
      <c r="B1790" s="10" t="s">
        <v>3445</v>
      </c>
      <c r="C1790" s="10" t="s">
        <v>3446</v>
      </c>
      <c r="D1790" s="11">
        <v>25</v>
      </c>
      <c r="E1790" s="11">
        <v>25</v>
      </c>
      <c r="F1790" s="11">
        <v>0.22</v>
      </c>
      <c r="G1790" s="12">
        <f t="shared" si="80"/>
        <v>0.22</v>
      </c>
      <c r="H1790" s="19" t="str">
        <f t="shared" si="76"/>
        <v>CONFORME</v>
      </c>
      <c r="I1790" s="20"/>
    </row>
    <row r="1791" spans="1:9" x14ac:dyDescent="0.25">
      <c r="A1791" s="14" t="s">
        <v>6</v>
      </c>
      <c r="B1791" s="14" t="s">
        <v>3447</v>
      </c>
      <c r="C1791" s="14" t="s">
        <v>3448</v>
      </c>
      <c r="D1791" s="15">
        <v>26</v>
      </c>
      <c r="E1791" s="15">
        <v>26</v>
      </c>
      <c r="F1791" s="15">
        <v>0</v>
      </c>
      <c r="G1791" s="16">
        <f t="shared" si="80"/>
        <v>0.19800000000000001</v>
      </c>
      <c r="H1791" s="17" t="str">
        <f t="shared" si="76"/>
        <v>REVISAR</v>
      </c>
      <c r="I1791" s="18"/>
    </row>
    <row r="1792" spans="1:9" x14ac:dyDescent="0.25">
      <c r="A1792" s="10" t="s">
        <v>6</v>
      </c>
      <c r="B1792" s="10" t="s">
        <v>3449</v>
      </c>
      <c r="C1792" s="10" t="s">
        <v>3450</v>
      </c>
      <c r="D1792" s="11">
        <v>40</v>
      </c>
      <c r="E1792" s="11">
        <v>40</v>
      </c>
      <c r="F1792" s="11">
        <v>6.0999999999999999E-2</v>
      </c>
      <c r="G1792" s="12">
        <f t="shared" si="80"/>
        <v>6.0999999999999999E-2</v>
      </c>
      <c r="H1792" s="19" t="str">
        <f t="shared" si="76"/>
        <v>CONFORME</v>
      </c>
      <c r="I1792" s="20"/>
    </row>
    <row r="1793" spans="1:9" x14ac:dyDescent="0.25">
      <c r="A1793" s="14" t="s">
        <v>6</v>
      </c>
      <c r="B1793" s="14" t="s">
        <v>3451</v>
      </c>
      <c r="C1793" s="14" t="s">
        <v>3452</v>
      </c>
      <c r="D1793" s="15">
        <v>12</v>
      </c>
      <c r="E1793" s="15">
        <v>12</v>
      </c>
      <c r="F1793" s="15">
        <v>0</v>
      </c>
      <c r="G1793" s="16">
        <f t="shared" si="80"/>
        <v>0.16800000000000001</v>
      </c>
      <c r="H1793" s="17" t="str">
        <f t="shared" si="76"/>
        <v>REVISAR</v>
      </c>
      <c r="I1793" s="18"/>
    </row>
    <row r="1794" spans="1:9" x14ac:dyDescent="0.25">
      <c r="A1794" s="10" t="s">
        <v>6</v>
      </c>
      <c r="B1794" s="10" t="s">
        <v>3453</v>
      </c>
      <c r="C1794" s="10" t="s">
        <v>3454</v>
      </c>
      <c r="D1794" s="11">
        <v>2</v>
      </c>
      <c r="E1794" s="11">
        <v>2</v>
      </c>
      <c r="F1794" s="11">
        <v>0.155</v>
      </c>
      <c r="G1794" s="12">
        <f>VLOOKUP(B1794,PESOS,3,FALSE)</f>
        <v>0.155</v>
      </c>
      <c r="H1794" s="19" t="str">
        <f t="shared" si="76"/>
        <v>CONFORME</v>
      </c>
      <c r="I1794" s="20"/>
    </row>
    <row r="1795" spans="1:9" x14ac:dyDescent="0.25">
      <c r="A1795" s="14" t="s">
        <v>6</v>
      </c>
      <c r="B1795" s="14" t="s">
        <v>3455</v>
      </c>
      <c r="C1795" s="14" t="s">
        <v>3456</v>
      </c>
      <c r="D1795" s="15">
        <v>20</v>
      </c>
      <c r="E1795" s="15">
        <v>20</v>
      </c>
      <c r="F1795" s="15">
        <v>0.20699999999999999</v>
      </c>
      <c r="G1795" s="16">
        <f t="shared" ref="G1795:G1805" si="81">VLOOKUP(B1795,DATAPESOS,6,FALSE)</f>
        <v>0.20699999999999999</v>
      </c>
      <c r="H1795" s="17" t="str">
        <f t="shared" ref="H1795:H1858" si="82">IF(F1795=G1795,"CONFORME","REVISAR")</f>
        <v>CONFORME</v>
      </c>
      <c r="I1795" s="18"/>
    </row>
    <row r="1796" spans="1:9" x14ac:dyDescent="0.25">
      <c r="A1796" s="10" t="s">
        <v>6</v>
      </c>
      <c r="B1796" s="10" t="s">
        <v>3457</v>
      </c>
      <c r="C1796" s="10" t="s">
        <v>3458</v>
      </c>
      <c r="D1796" s="11">
        <v>5</v>
      </c>
      <c r="E1796" s="11">
        <v>5</v>
      </c>
      <c r="F1796" s="11">
        <v>0.219</v>
      </c>
      <c r="G1796" s="12">
        <f t="shared" si="81"/>
        <v>0.219</v>
      </c>
      <c r="H1796" s="19" t="str">
        <f t="shared" si="82"/>
        <v>CONFORME</v>
      </c>
      <c r="I1796" s="20"/>
    </row>
    <row r="1797" spans="1:9" x14ac:dyDescent="0.25">
      <c r="A1797" s="14" t="s">
        <v>6</v>
      </c>
      <c r="B1797" s="14" t="s">
        <v>3459</v>
      </c>
      <c r="C1797" s="14" t="s">
        <v>3460</v>
      </c>
      <c r="D1797" s="15">
        <v>46</v>
      </c>
      <c r="E1797" s="15">
        <v>46</v>
      </c>
      <c r="F1797" s="15">
        <v>0.27200000000000002</v>
      </c>
      <c r="G1797" s="16">
        <f t="shared" si="81"/>
        <v>0.27200000000000002</v>
      </c>
      <c r="H1797" s="17" t="str">
        <f t="shared" si="82"/>
        <v>CONFORME</v>
      </c>
      <c r="I1797" s="18"/>
    </row>
    <row r="1798" spans="1:9" x14ac:dyDescent="0.25">
      <c r="A1798" s="10" t="s">
        <v>6</v>
      </c>
      <c r="B1798" s="10" t="s">
        <v>3461</v>
      </c>
      <c r="C1798" s="10" t="s">
        <v>3462</v>
      </c>
      <c r="D1798" s="11">
        <v>13</v>
      </c>
      <c r="E1798" s="11">
        <v>13</v>
      </c>
      <c r="F1798" s="11">
        <v>0.17399999999999999</v>
      </c>
      <c r="G1798" s="12">
        <f t="shared" si="81"/>
        <v>0.17399999999999999</v>
      </c>
      <c r="H1798" s="19" t="str">
        <f t="shared" si="82"/>
        <v>CONFORME</v>
      </c>
      <c r="I1798" s="20"/>
    </row>
    <row r="1799" spans="1:9" x14ac:dyDescent="0.25">
      <c r="A1799" s="14" t="s">
        <v>6</v>
      </c>
      <c r="B1799" s="14" t="s">
        <v>3463</v>
      </c>
      <c r="C1799" s="14" t="s">
        <v>3464</v>
      </c>
      <c r="D1799" s="15">
        <v>75</v>
      </c>
      <c r="E1799" s="15">
        <v>75</v>
      </c>
      <c r="F1799" s="15">
        <v>0.17899999999999999</v>
      </c>
      <c r="G1799" s="16">
        <f t="shared" si="81"/>
        <v>0.17899999999999999</v>
      </c>
      <c r="H1799" s="17" t="str">
        <f t="shared" si="82"/>
        <v>CONFORME</v>
      </c>
      <c r="I1799" s="18"/>
    </row>
    <row r="1800" spans="1:9" x14ac:dyDescent="0.25">
      <c r="A1800" s="10" t="s">
        <v>6</v>
      </c>
      <c r="B1800" s="10" t="s">
        <v>3465</v>
      </c>
      <c r="C1800" s="10" t="s">
        <v>3466</v>
      </c>
      <c r="D1800" s="11">
        <v>20</v>
      </c>
      <c r="E1800" s="11">
        <v>20</v>
      </c>
      <c r="F1800" s="11">
        <v>0.16600000000000001</v>
      </c>
      <c r="G1800" s="12">
        <f t="shared" si="81"/>
        <v>0.16600000000000001</v>
      </c>
      <c r="H1800" s="19" t="str">
        <f t="shared" si="82"/>
        <v>CONFORME</v>
      </c>
      <c r="I1800" s="20"/>
    </row>
    <row r="1801" spans="1:9" x14ac:dyDescent="0.25">
      <c r="A1801" s="14" t="s">
        <v>6</v>
      </c>
      <c r="B1801" s="14" t="s">
        <v>3467</v>
      </c>
      <c r="C1801" s="14" t="s">
        <v>3468</v>
      </c>
      <c r="D1801" s="15">
        <v>17</v>
      </c>
      <c r="E1801" s="15">
        <v>17</v>
      </c>
      <c r="F1801" s="15">
        <v>0.16600000000000001</v>
      </c>
      <c r="G1801" s="16">
        <f t="shared" si="81"/>
        <v>0.16600000000000001</v>
      </c>
      <c r="H1801" s="17" t="str">
        <f t="shared" si="82"/>
        <v>CONFORME</v>
      </c>
      <c r="I1801" s="18"/>
    </row>
    <row r="1802" spans="1:9" x14ac:dyDescent="0.25">
      <c r="A1802" s="10" t="s">
        <v>6</v>
      </c>
      <c r="B1802" s="10" t="s">
        <v>9134</v>
      </c>
      <c r="C1802" s="10" t="s">
        <v>9135</v>
      </c>
      <c r="D1802" s="11">
        <v>2</v>
      </c>
      <c r="E1802" s="11">
        <v>2</v>
      </c>
      <c r="F1802" s="11">
        <v>0.33300000000000002</v>
      </c>
      <c r="G1802" s="12">
        <f t="shared" si="81"/>
        <v>0.33300000000000002</v>
      </c>
      <c r="H1802" s="19" t="str">
        <f t="shared" si="82"/>
        <v>CONFORME</v>
      </c>
      <c r="I1802" s="20"/>
    </row>
    <row r="1803" spans="1:9" x14ac:dyDescent="0.25">
      <c r="A1803" s="14" t="s">
        <v>6</v>
      </c>
      <c r="B1803" s="14" t="s">
        <v>3469</v>
      </c>
      <c r="C1803" s="14" t="s">
        <v>3470</v>
      </c>
      <c r="D1803" s="15">
        <v>4</v>
      </c>
      <c r="E1803" s="15">
        <v>4</v>
      </c>
      <c r="F1803" s="15">
        <v>0</v>
      </c>
      <c r="G1803" s="16">
        <f t="shared" si="81"/>
        <v>0.41</v>
      </c>
      <c r="H1803" s="17" t="str">
        <f t="shared" si="82"/>
        <v>REVISAR</v>
      </c>
      <c r="I1803" s="18"/>
    </row>
    <row r="1804" spans="1:9" x14ac:dyDescent="0.25">
      <c r="A1804" s="10" t="s">
        <v>6</v>
      </c>
      <c r="B1804" s="10" t="s">
        <v>3471</v>
      </c>
      <c r="C1804" s="10" t="s">
        <v>3472</v>
      </c>
      <c r="D1804" s="11">
        <v>544</v>
      </c>
      <c r="E1804" s="11">
        <v>544</v>
      </c>
      <c r="F1804" s="11">
        <v>0.44600000000000001</v>
      </c>
      <c r="G1804" s="12">
        <f t="shared" si="81"/>
        <v>0.44600000000000001</v>
      </c>
      <c r="H1804" s="19" t="str">
        <f t="shared" si="82"/>
        <v>CONFORME</v>
      </c>
      <c r="I1804" s="20"/>
    </row>
    <row r="1805" spans="1:9" x14ac:dyDescent="0.25">
      <c r="A1805" s="14" t="s">
        <v>6</v>
      </c>
      <c r="B1805" s="14" t="s">
        <v>3473</v>
      </c>
      <c r="C1805" s="14" t="s">
        <v>3474</v>
      </c>
      <c r="D1805" s="15">
        <v>39</v>
      </c>
      <c r="E1805" s="15">
        <v>39</v>
      </c>
      <c r="F1805" s="15">
        <v>0.55400000000000005</v>
      </c>
      <c r="G1805" s="16">
        <f t="shared" si="81"/>
        <v>0.55400000000000005</v>
      </c>
      <c r="H1805" s="17" t="str">
        <f t="shared" si="82"/>
        <v>CONFORME</v>
      </c>
      <c r="I1805" s="18"/>
    </row>
    <row r="1806" spans="1:9" x14ac:dyDescent="0.25">
      <c r="A1806" s="10" t="s">
        <v>6</v>
      </c>
      <c r="B1806" s="10" t="s">
        <v>3475</v>
      </c>
      <c r="C1806" s="10" t="s">
        <v>3476</v>
      </c>
      <c r="D1806" s="11">
        <v>6</v>
      </c>
      <c r="E1806" s="11">
        <v>6</v>
      </c>
      <c r="F1806" s="11">
        <v>0.38900000000000001</v>
      </c>
      <c r="G1806" s="12">
        <f>VLOOKUP(B1806,PESOS,3,FALSE)</f>
        <v>0.38900000000000001</v>
      </c>
      <c r="H1806" s="19" t="str">
        <f t="shared" si="82"/>
        <v>CONFORME</v>
      </c>
      <c r="I1806" s="20"/>
    </row>
    <row r="1807" spans="1:9" x14ac:dyDescent="0.25">
      <c r="A1807" s="14" t="s">
        <v>6</v>
      </c>
      <c r="B1807" s="14" t="s">
        <v>3477</v>
      </c>
      <c r="C1807" s="14" t="s">
        <v>3478</v>
      </c>
      <c r="D1807" s="15">
        <v>24</v>
      </c>
      <c r="E1807" s="15">
        <v>24</v>
      </c>
      <c r="F1807" s="15">
        <v>0.38100000000000001</v>
      </c>
      <c r="G1807" s="16">
        <f t="shared" ref="G1807:G1838" si="83">VLOOKUP(B1807,DATAPESOS,6,FALSE)</f>
        <v>0.38100000000000001</v>
      </c>
      <c r="H1807" s="17" t="str">
        <f t="shared" si="82"/>
        <v>CONFORME</v>
      </c>
      <c r="I1807" s="18"/>
    </row>
    <row r="1808" spans="1:9" x14ac:dyDescent="0.25">
      <c r="A1808" s="10" t="s">
        <v>6</v>
      </c>
      <c r="B1808" s="10" t="s">
        <v>3479</v>
      </c>
      <c r="C1808" s="10" t="s">
        <v>3480</v>
      </c>
      <c r="D1808" s="11">
        <v>7</v>
      </c>
      <c r="E1808" s="11">
        <v>7</v>
      </c>
      <c r="F1808" s="11">
        <v>0.435</v>
      </c>
      <c r="G1808" s="12">
        <f t="shared" si="83"/>
        <v>0.435</v>
      </c>
      <c r="H1808" s="19" t="str">
        <f t="shared" si="82"/>
        <v>CONFORME</v>
      </c>
      <c r="I1808" s="20"/>
    </row>
    <row r="1809" spans="1:9" x14ac:dyDescent="0.25">
      <c r="A1809" s="14" t="s">
        <v>6</v>
      </c>
      <c r="B1809" s="14" t="s">
        <v>9136</v>
      </c>
      <c r="C1809" s="14" t="s">
        <v>9137</v>
      </c>
      <c r="D1809" s="15">
        <v>3</v>
      </c>
      <c r="E1809" s="15">
        <v>3</v>
      </c>
      <c r="F1809" s="15">
        <v>0.191</v>
      </c>
      <c r="G1809" s="16">
        <f t="shared" si="83"/>
        <v>0.191</v>
      </c>
      <c r="H1809" s="17" t="str">
        <f t="shared" si="82"/>
        <v>CONFORME</v>
      </c>
      <c r="I1809" s="18"/>
    </row>
    <row r="1810" spans="1:9" x14ac:dyDescent="0.25">
      <c r="A1810" s="10" t="s">
        <v>6</v>
      </c>
      <c r="B1810" s="10" t="s">
        <v>3481</v>
      </c>
      <c r="C1810" s="10" t="s">
        <v>3482</v>
      </c>
      <c r="D1810" s="11">
        <v>4</v>
      </c>
      <c r="E1810" s="11">
        <v>4</v>
      </c>
      <c r="F1810" s="11">
        <v>0</v>
      </c>
      <c r="G1810" s="12">
        <f t="shared" si="83"/>
        <v>8.7999999999999995E-2</v>
      </c>
      <c r="H1810" s="19" t="str">
        <f t="shared" si="82"/>
        <v>REVISAR</v>
      </c>
      <c r="I1810" s="20"/>
    </row>
    <row r="1811" spans="1:9" x14ac:dyDescent="0.25">
      <c r="A1811" s="14" t="s">
        <v>6</v>
      </c>
      <c r="B1811" s="14" t="s">
        <v>3483</v>
      </c>
      <c r="C1811" s="14" t="s">
        <v>3484</v>
      </c>
      <c r="D1811" s="15">
        <v>131</v>
      </c>
      <c r="E1811" s="15">
        <v>131</v>
      </c>
      <c r="F1811" s="15">
        <v>0.26800000000000002</v>
      </c>
      <c r="G1811" s="16">
        <f t="shared" si="83"/>
        <v>0.26800000000000002</v>
      </c>
      <c r="H1811" s="17" t="str">
        <f t="shared" si="82"/>
        <v>CONFORME</v>
      </c>
      <c r="I1811" s="18"/>
    </row>
    <row r="1812" spans="1:9" x14ac:dyDescent="0.25">
      <c r="A1812" s="10" t="s">
        <v>6</v>
      </c>
      <c r="B1812" s="10" t="s">
        <v>3485</v>
      </c>
      <c r="C1812" s="10" t="s">
        <v>3486</v>
      </c>
      <c r="D1812" s="11">
        <v>62</v>
      </c>
      <c r="E1812" s="11">
        <v>62</v>
      </c>
      <c r="F1812" s="11">
        <v>0</v>
      </c>
      <c r="G1812" s="12">
        <f t="shared" si="83"/>
        <v>0.23200000000000001</v>
      </c>
      <c r="H1812" s="19" t="str">
        <f t="shared" si="82"/>
        <v>REVISAR</v>
      </c>
      <c r="I1812" s="20"/>
    </row>
    <row r="1813" spans="1:9" x14ac:dyDescent="0.25">
      <c r="A1813" s="14" t="s">
        <v>6</v>
      </c>
      <c r="B1813" s="14" t="s">
        <v>3487</v>
      </c>
      <c r="C1813" s="14" t="s">
        <v>3488</v>
      </c>
      <c r="D1813" s="15">
        <v>149</v>
      </c>
      <c r="E1813" s="15">
        <v>149</v>
      </c>
      <c r="F1813" s="15">
        <v>0.252</v>
      </c>
      <c r="G1813" s="16">
        <f t="shared" si="83"/>
        <v>0.252</v>
      </c>
      <c r="H1813" s="17" t="str">
        <f t="shared" si="82"/>
        <v>CONFORME</v>
      </c>
      <c r="I1813" s="18"/>
    </row>
    <row r="1814" spans="1:9" x14ac:dyDescent="0.25">
      <c r="A1814" s="10" t="s">
        <v>6</v>
      </c>
      <c r="B1814" s="10" t="s">
        <v>3489</v>
      </c>
      <c r="C1814" s="10" t="s">
        <v>3490</v>
      </c>
      <c r="D1814" s="11">
        <v>6</v>
      </c>
      <c r="E1814" s="11">
        <v>6</v>
      </c>
      <c r="F1814" s="11">
        <v>0.28100000000000003</v>
      </c>
      <c r="G1814" s="12">
        <f t="shared" si="83"/>
        <v>0.28100000000000003</v>
      </c>
      <c r="H1814" s="19" t="str">
        <f t="shared" si="82"/>
        <v>CONFORME</v>
      </c>
      <c r="I1814" s="20"/>
    </row>
    <row r="1815" spans="1:9" x14ac:dyDescent="0.25">
      <c r="A1815" s="14" t="s">
        <v>6</v>
      </c>
      <c r="B1815" s="14" t="s">
        <v>3491</v>
      </c>
      <c r="C1815" s="14" t="s">
        <v>3492</v>
      </c>
      <c r="D1815" s="15">
        <v>9</v>
      </c>
      <c r="E1815" s="15">
        <v>9</v>
      </c>
      <c r="F1815" s="15">
        <v>0</v>
      </c>
      <c r="G1815" s="16">
        <f t="shared" si="83"/>
        <v>0.252</v>
      </c>
      <c r="H1815" s="17" t="str">
        <f t="shared" si="82"/>
        <v>REVISAR</v>
      </c>
      <c r="I1815" s="18"/>
    </row>
    <row r="1816" spans="1:9" x14ac:dyDescent="0.25">
      <c r="A1816" s="10" t="s">
        <v>6</v>
      </c>
      <c r="B1816" s="10" t="s">
        <v>3493</v>
      </c>
      <c r="C1816" s="10" t="s">
        <v>3494</v>
      </c>
      <c r="D1816" s="11">
        <v>34</v>
      </c>
      <c r="E1816" s="11">
        <v>34</v>
      </c>
      <c r="F1816" s="11">
        <v>0</v>
      </c>
      <c r="G1816" s="12">
        <f t="shared" si="83"/>
        <v>0.20799999999999999</v>
      </c>
      <c r="H1816" s="19" t="str">
        <f t="shared" si="82"/>
        <v>REVISAR</v>
      </c>
      <c r="I1816" s="20"/>
    </row>
    <row r="1817" spans="1:9" x14ac:dyDescent="0.25">
      <c r="A1817" s="14" t="s">
        <v>6</v>
      </c>
      <c r="B1817" s="14" t="s">
        <v>3495</v>
      </c>
      <c r="C1817" s="14" t="s">
        <v>3496</v>
      </c>
      <c r="D1817" s="15">
        <v>6</v>
      </c>
      <c r="E1817" s="15">
        <v>6</v>
      </c>
      <c r="F1817" s="15">
        <v>0</v>
      </c>
      <c r="G1817" s="16">
        <f t="shared" si="83"/>
        <v>0.114</v>
      </c>
      <c r="H1817" s="17" t="str">
        <f t="shared" si="82"/>
        <v>REVISAR</v>
      </c>
      <c r="I1817" s="18"/>
    </row>
    <row r="1818" spans="1:9" x14ac:dyDescent="0.25">
      <c r="A1818" s="10" t="s">
        <v>6</v>
      </c>
      <c r="B1818" s="10" t="s">
        <v>3497</v>
      </c>
      <c r="C1818" s="10" t="s">
        <v>3498</v>
      </c>
      <c r="D1818" s="11">
        <v>10</v>
      </c>
      <c r="E1818" s="11">
        <v>10</v>
      </c>
      <c r="F1818" s="11">
        <v>0.16500000000000001</v>
      </c>
      <c r="G1818" s="12">
        <f t="shared" si="83"/>
        <v>0.16500000000000001</v>
      </c>
      <c r="H1818" s="19" t="str">
        <f t="shared" si="82"/>
        <v>CONFORME</v>
      </c>
      <c r="I1818" s="20"/>
    </row>
    <row r="1819" spans="1:9" x14ac:dyDescent="0.25">
      <c r="A1819" s="14" t="s">
        <v>6</v>
      </c>
      <c r="B1819" s="14" t="s">
        <v>3499</v>
      </c>
      <c r="C1819" s="14" t="s">
        <v>3500</v>
      </c>
      <c r="D1819" s="15">
        <v>11</v>
      </c>
      <c r="E1819" s="15">
        <v>11</v>
      </c>
      <c r="F1819" s="15">
        <v>0.10100000000000001</v>
      </c>
      <c r="G1819" s="16">
        <f t="shared" si="83"/>
        <v>0.10100000000000001</v>
      </c>
      <c r="H1819" s="17" t="str">
        <f t="shared" si="82"/>
        <v>CONFORME</v>
      </c>
      <c r="I1819" s="18"/>
    </row>
    <row r="1820" spans="1:9" x14ac:dyDescent="0.25">
      <c r="A1820" s="10" t="s">
        <v>6</v>
      </c>
      <c r="B1820" s="10" t="s">
        <v>3501</v>
      </c>
      <c r="C1820" s="10" t="s">
        <v>3502</v>
      </c>
      <c r="D1820" s="11">
        <v>7</v>
      </c>
      <c r="E1820" s="11">
        <v>7</v>
      </c>
      <c r="F1820" s="11">
        <v>0.20100000000000001</v>
      </c>
      <c r="G1820" s="12">
        <f t="shared" si="83"/>
        <v>0.20100000000000001</v>
      </c>
      <c r="H1820" s="19" t="str">
        <f t="shared" si="82"/>
        <v>CONFORME</v>
      </c>
      <c r="I1820" s="20"/>
    </row>
    <row r="1821" spans="1:9" x14ac:dyDescent="0.25">
      <c r="A1821" s="14" t="s">
        <v>6</v>
      </c>
      <c r="B1821" s="14" t="s">
        <v>3503</v>
      </c>
      <c r="C1821" s="14" t="s">
        <v>3504</v>
      </c>
      <c r="D1821" s="15">
        <v>13</v>
      </c>
      <c r="E1821" s="15">
        <v>13</v>
      </c>
      <c r="F1821" s="15">
        <v>0.155</v>
      </c>
      <c r="G1821" s="16">
        <f t="shared" si="83"/>
        <v>0.155</v>
      </c>
      <c r="H1821" s="17" t="str">
        <f t="shared" si="82"/>
        <v>CONFORME</v>
      </c>
      <c r="I1821" s="18"/>
    </row>
    <row r="1822" spans="1:9" x14ac:dyDescent="0.25">
      <c r="A1822" s="10" t="s">
        <v>6</v>
      </c>
      <c r="B1822" s="10" t="s">
        <v>3505</v>
      </c>
      <c r="C1822" s="10" t="s">
        <v>3506</v>
      </c>
      <c r="D1822" s="11">
        <v>1</v>
      </c>
      <c r="E1822" s="11">
        <v>1</v>
      </c>
      <c r="F1822" s="11">
        <v>0.35899999999999999</v>
      </c>
      <c r="G1822" s="12">
        <f t="shared" si="83"/>
        <v>0.35899999999999999</v>
      </c>
      <c r="H1822" s="19" t="str">
        <f t="shared" si="82"/>
        <v>CONFORME</v>
      </c>
      <c r="I1822" s="20"/>
    </row>
    <row r="1823" spans="1:9" x14ac:dyDescent="0.25">
      <c r="A1823" s="14" t="s">
        <v>6</v>
      </c>
      <c r="B1823" s="14" t="s">
        <v>3507</v>
      </c>
      <c r="C1823" s="14" t="s">
        <v>3508</v>
      </c>
      <c r="D1823" s="15">
        <v>40</v>
      </c>
      <c r="E1823" s="15">
        <v>40</v>
      </c>
      <c r="F1823" s="15">
        <v>0.15</v>
      </c>
      <c r="G1823" s="16">
        <f t="shared" si="83"/>
        <v>0.15</v>
      </c>
      <c r="H1823" s="17" t="str">
        <f t="shared" si="82"/>
        <v>CONFORME</v>
      </c>
      <c r="I1823" s="18"/>
    </row>
    <row r="1824" spans="1:9" x14ac:dyDescent="0.25">
      <c r="A1824" s="10" t="s">
        <v>6</v>
      </c>
      <c r="B1824" s="10" t="s">
        <v>3509</v>
      </c>
      <c r="C1824" s="10" t="s">
        <v>3510</v>
      </c>
      <c r="D1824" s="11">
        <v>9</v>
      </c>
      <c r="E1824" s="11">
        <v>9</v>
      </c>
      <c r="F1824" s="11">
        <v>8.4000000000000005E-2</v>
      </c>
      <c r="G1824" s="12">
        <f t="shared" si="83"/>
        <v>8.4000000000000005E-2</v>
      </c>
      <c r="H1824" s="19" t="str">
        <f t="shared" si="82"/>
        <v>CONFORME</v>
      </c>
      <c r="I1824" s="20"/>
    </row>
    <row r="1825" spans="1:9" x14ac:dyDescent="0.25">
      <c r="A1825" s="14" t="s">
        <v>6</v>
      </c>
      <c r="B1825" s="14" t="s">
        <v>3513</v>
      </c>
      <c r="C1825" s="14" t="s">
        <v>3514</v>
      </c>
      <c r="D1825" s="15">
        <v>75</v>
      </c>
      <c r="E1825" s="15">
        <v>75</v>
      </c>
      <c r="F1825" s="15">
        <v>0.111</v>
      </c>
      <c r="G1825" s="16">
        <f t="shared" si="83"/>
        <v>0.111</v>
      </c>
      <c r="H1825" s="17" t="str">
        <f t="shared" si="82"/>
        <v>CONFORME</v>
      </c>
      <c r="I1825" s="18"/>
    </row>
    <row r="1826" spans="1:9" x14ac:dyDescent="0.25">
      <c r="A1826" s="10" t="s">
        <v>6</v>
      </c>
      <c r="B1826" s="10" t="s">
        <v>3515</v>
      </c>
      <c r="C1826" s="10" t="s">
        <v>3516</v>
      </c>
      <c r="D1826" s="11">
        <v>141</v>
      </c>
      <c r="E1826" s="11">
        <v>141</v>
      </c>
      <c r="F1826" s="11">
        <v>7.0999999999999994E-2</v>
      </c>
      <c r="G1826" s="12">
        <f t="shared" si="83"/>
        <v>7.0999999999999994E-2</v>
      </c>
      <c r="H1826" s="19" t="str">
        <f t="shared" si="82"/>
        <v>CONFORME</v>
      </c>
      <c r="I1826" s="20"/>
    </row>
    <row r="1827" spans="1:9" x14ac:dyDescent="0.25">
      <c r="A1827" s="14" t="s">
        <v>6</v>
      </c>
      <c r="B1827" s="14" t="s">
        <v>3517</v>
      </c>
      <c r="C1827" s="14" t="s">
        <v>3518</v>
      </c>
      <c r="D1827" s="15">
        <v>7</v>
      </c>
      <c r="E1827" s="15">
        <v>7</v>
      </c>
      <c r="F1827" s="15">
        <v>0.11799999999999999</v>
      </c>
      <c r="G1827" s="16">
        <f t="shared" si="83"/>
        <v>0.11799999999999999</v>
      </c>
      <c r="H1827" s="17" t="str">
        <f t="shared" si="82"/>
        <v>CONFORME</v>
      </c>
      <c r="I1827" s="18"/>
    </row>
    <row r="1828" spans="1:9" x14ac:dyDescent="0.25">
      <c r="A1828" s="10" t="s">
        <v>6</v>
      </c>
      <c r="B1828" s="10" t="s">
        <v>9138</v>
      </c>
      <c r="C1828" s="10" t="s">
        <v>9139</v>
      </c>
      <c r="D1828" s="11">
        <v>1</v>
      </c>
      <c r="E1828" s="11">
        <v>1</v>
      </c>
      <c r="F1828" s="11">
        <v>0</v>
      </c>
      <c r="G1828" s="12">
        <f t="shared" si="83"/>
        <v>0.25800000000000001</v>
      </c>
      <c r="H1828" s="19" t="str">
        <f t="shared" si="82"/>
        <v>REVISAR</v>
      </c>
      <c r="I1828" s="20"/>
    </row>
    <row r="1829" spans="1:9" x14ac:dyDescent="0.25">
      <c r="A1829" s="14" t="s">
        <v>6</v>
      </c>
      <c r="B1829" s="14" t="s">
        <v>3519</v>
      </c>
      <c r="C1829" s="14" t="s">
        <v>3520</v>
      </c>
      <c r="D1829" s="15">
        <v>158</v>
      </c>
      <c r="E1829" s="15">
        <v>158</v>
      </c>
      <c r="F1829" s="15">
        <v>5.6000000000000001E-2</v>
      </c>
      <c r="G1829" s="16">
        <f t="shared" si="83"/>
        <v>5.6000000000000001E-2</v>
      </c>
      <c r="H1829" s="17" t="str">
        <f t="shared" si="82"/>
        <v>CONFORME</v>
      </c>
      <c r="I1829" s="18"/>
    </row>
    <row r="1830" spans="1:9" x14ac:dyDescent="0.25">
      <c r="A1830" s="10" t="s">
        <v>6</v>
      </c>
      <c r="B1830" s="10" t="s">
        <v>3521</v>
      </c>
      <c r="C1830" s="10" t="s">
        <v>3522</v>
      </c>
      <c r="D1830" s="11">
        <v>24</v>
      </c>
      <c r="E1830" s="11">
        <v>24</v>
      </c>
      <c r="F1830" s="11">
        <v>7.3999999999999996E-2</v>
      </c>
      <c r="G1830" s="12">
        <f t="shared" si="83"/>
        <v>7.3999999999999996E-2</v>
      </c>
      <c r="H1830" s="19" t="str">
        <f t="shared" si="82"/>
        <v>CONFORME</v>
      </c>
      <c r="I1830" s="20"/>
    </row>
    <row r="1831" spans="1:9" x14ac:dyDescent="0.25">
      <c r="A1831" s="14" t="s">
        <v>6</v>
      </c>
      <c r="B1831" s="14" t="s">
        <v>3523</v>
      </c>
      <c r="C1831" s="14" t="s">
        <v>3524</v>
      </c>
      <c r="D1831" s="15">
        <v>8</v>
      </c>
      <c r="E1831" s="15">
        <v>8</v>
      </c>
      <c r="F1831" s="15">
        <v>0.42699999999999999</v>
      </c>
      <c r="G1831" s="16">
        <f t="shared" si="83"/>
        <v>0.42699999999999999</v>
      </c>
      <c r="H1831" s="17" t="str">
        <f t="shared" si="82"/>
        <v>CONFORME</v>
      </c>
      <c r="I1831" s="18"/>
    </row>
    <row r="1832" spans="1:9" x14ac:dyDescent="0.25">
      <c r="A1832" s="10" t="s">
        <v>6</v>
      </c>
      <c r="B1832" s="10" t="s">
        <v>3525</v>
      </c>
      <c r="C1832" s="10" t="s">
        <v>3526</v>
      </c>
      <c r="D1832" s="11">
        <v>2</v>
      </c>
      <c r="E1832" s="11">
        <v>2</v>
      </c>
      <c r="F1832" s="11">
        <v>0.442</v>
      </c>
      <c r="G1832" s="12">
        <f t="shared" si="83"/>
        <v>0.442</v>
      </c>
      <c r="H1832" s="19" t="str">
        <f t="shared" si="82"/>
        <v>CONFORME</v>
      </c>
      <c r="I1832" s="20"/>
    </row>
    <row r="1833" spans="1:9" x14ac:dyDescent="0.25">
      <c r="A1833" s="14" t="s">
        <v>6</v>
      </c>
      <c r="B1833" s="14" t="s">
        <v>3527</v>
      </c>
      <c r="C1833" s="14" t="s">
        <v>3528</v>
      </c>
      <c r="D1833" s="15">
        <v>11</v>
      </c>
      <c r="E1833" s="15">
        <v>11</v>
      </c>
      <c r="F1833" s="15">
        <v>0.28599999999999998</v>
      </c>
      <c r="G1833" s="16">
        <f t="shared" si="83"/>
        <v>0.28599999999999998</v>
      </c>
      <c r="H1833" s="17" t="str">
        <f t="shared" si="82"/>
        <v>CONFORME</v>
      </c>
      <c r="I1833" s="18"/>
    </row>
    <row r="1834" spans="1:9" x14ac:dyDescent="0.25">
      <c r="A1834" s="10" t="s">
        <v>6</v>
      </c>
      <c r="B1834" s="10" t="s">
        <v>3529</v>
      </c>
      <c r="C1834" s="10" t="s">
        <v>3530</v>
      </c>
      <c r="D1834" s="11">
        <v>10</v>
      </c>
      <c r="E1834" s="11">
        <v>10</v>
      </c>
      <c r="F1834" s="11">
        <v>0</v>
      </c>
      <c r="G1834" s="12">
        <f t="shared" si="83"/>
        <v>0.19800000000000001</v>
      </c>
      <c r="H1834" s="19" t="str">
        <f t="shared" si="82"/>
        <v>REVISAR</v>
      </c>
      <c r="I1834" s="20"/>
    </row>
    <row r="1835" spans="1:9" x14ac:dyDescent="0.25">
      <c r="A1835" s="14" t="s">
        <v>6</v>
      </c>
      <c r="B1835" s="14" t="s">
        <v>3531</v>
      </c>
      <c r="C1835" s="14" t="s">
        <v>3532</v>
      </c>
      <c r="D1835" s="15">
        <v>14</v>
      </c>
      <c r="E1835" s="15">
        <v>14</v>
      </c>
      <c r="F1835" s="15">
        <v>0.17899999999999999</v>
      </c>
      <c r="G1835" s="16">
        <f t="shared" si="83"/>
        <v>0.17899999999999999</v>
      </c>
      <c r="H1835" s="17" t="str">
        <f t="shared" si="82"/>
        <v>CONFORME</v>
      </c>
      <c r="I1835" s="18"/>
    </row>
    <row r="1836" spans="1:9" x14ac:dyDescent="0.25">
      <c r="A1836" s="10" t="s">
        <v>6</v>
      </c>
      <c r="B1836" s="10" t="s">
        <v>3533</v>
      </c>
      <c r="C1836" s="10" t="s">
        <v>3534</v>
      </c>
      <c r="D1836" s="11">
        <v>7</v>
      </c>
      <c r="E1836" s="11">
        <v>7</v>
      </c>
      <c r="F1836" s="11">
        <v>0.13300000000000001</v>
      </c>
      <c r="G1836" s="12">
        <f t="shared" si="83"/>
        <v>0.13300000000000001</v>
      </c>
      <c r="H1836" s="19" t="str">
        <f t="shared" si="82"/>
        <v>CONFORME</v>
      </c>
      <c r="I1836" s="20"/>
    </row>
    <row r="1837" spans="1:9" x14ac:dyDescent="0.25">
      <c r="A1837" s="14" t="s">
        <v>6</v>
      </c>
      <c r="B1837" s="14" t="s">
        <v>3535</v>
      </c>
      <c r="C1837" s="14" t="s">
        <v>3536</v>
      </c>
      <c r="D1837" s="15">
        <v>1</v>
      </c>
      <c r="E1837" s="15">
        <v>1</v>
      </c>
      <c r="F1837" s="15">
        <v>0.152</v>
      </c>
      <c r="G1837" s="16">
        <f t="shared" si="83"/>
        <v>0.152</v>
      </c>
      <c r="H1837" s="17" t="str">
        <f t="shared" si="82"/>
        <v>CONFORME</v>
      </c>
      <c r="I1837" s="18"/>
    </row>
    <row r="1838" spans="1:9" x14ac:dyDescent="0.25">
      <c r="A1838" s="10" t="s">
        <v>6</v>
      </c>
      <c r="B1838" s="10" t="s">
        <v>3537</v>
      </c>
      <c r="C1838" s="10" t="s">
        <v>3538</v>
      </c>
      <c r="D1838" s="11">
        <v>7</v>
      </c>
      <c r="E1838" s="11">
        <v>7</v>
      </c>
      <c r="F1838" s="11">
        <v>0.315</v>
      </c>
      <c r="G1838" s="12">
        <f t="shared" si="83"/>
        <v>0.315</v>
      </c>
      <c r="H1838" s="19" t="str">
        <f t="shared" si="82"/>
        <v>CONFORME</v>
      </c>
      <c r="I1838" s="20"/>
    </row>
    <row r="1839" spans="1:9" x14ac:dyDescent="0.25">
      <c r="A1839" s="14" t="s">
        <v>6</v>
      </c>
      <c r="B1839" s="14" t="s">
        <v>3539</v>
      </c>
      <c r="C1839" s="14" t="s">
        <v>3540</v>
      </c>
      <c r="D1839" s="15">
        <v>2</v>
      </c>
      <c r="E1839" s="15">
        <v>2</v>
      </c>
      <c r="F1839" s="15">
        <v>0.71</v>
      </c>
      <c r="G1839" s="16">
        <f>VLOOKUP(B1839,PESOS,3,FALSE)</f>
        <v>0.71</v>
      </c>
      <c r="H1839" s="17" t="str">
        <f t="shared" si="82"/>
        <v>CONFORME</v>
      </c>
      <c r="I1839" s="18"/>
    </row>
    <row r="1840" spans="1:9" x14ac:dyDescent="0.25">
      <c r="A1840" s="10" t="s">
        <v>6</v>
      </c>
      <c r="B1840" s="10" t="s">
        <v>3541</v>
      </c>
      <c r="C1840" s="10" t="s">
        <v>3542</v>
      </c>
      <c r="D1840" s="11">
        <v>1</v>
      </c>
      <c r="E1840" s="11">
        <v>1</v>
      </c>
      <c r="F1840" s="11">
        <v>8.8999999999999996E-2</v>
      </c>
      <c r="G1840" s="12">
        <f t="shared" ref="G1840:G1871" si="84">VLOOKUP(B1840,DATAPESOS,6,FALSE)</f>
        <v>8.8999999999999996E-2</v>
      </c>
      <c r="H1840" s="19" t="str">
        <f t="shared" si="82"/>
        <v>CONFORME</v>
      </c>
      <c r="I1840" s="20"/>
    </row>
    <row r="1841" spans="1:9" x14ac:dyDescent="0.25">
      <c r="A1841" s="14" t="s">
        <v>6</v>
      </c>
      <c r="B1841" s="14" t="s">
        <v>3543</v>
      </c>
      <c r="C1841" s="14" t="s">
        <v>3544</v>
      </c>
      <c r="D1841" s="15">
        <v>18</v>
      </c>
      <c r="E1841" s="15">
        <v>18</v>
      </c>
      <c r="F1841" s="15">
        <v>0.69199999999999995</v>
      </c>
      <c r="G1841" s="16">
        <f t="shared" si="84"/>
        <v>0.69199999999999995</v>
      </c>
      <c r="H1841" s="17" t="str">
        <f t="shared" si="82"/>
        <v>CONFORME</v>
      </c>
      <c r="I1841" s="18"/>
    </row>
    <row r="1842" spans="1:9" x14ac:dyDescent="0.25">
      <c r="A1842" s="10" t="s">
        <v>6</v>
      </c>
      <c r="B1842" s="10" t="s">
        <v>3545</v>
      </c>
      <c r="C1842" s="10" t="s">
        <v>3546</v>
      </c>
      <c r="D1842" s="11">
        <v>57</v>
      </c>
      <c r="E1842" s="11">
        <v>57</v>
      </c>
      <c r="F1842" s="11">
        <v>0.81599999999999995</v>
      </c>
      <c r="G1842" s="12">
        <f t="shared" si="84"/>
        <v>0.81599999999999995</v>
      </c>
      <c r="H1842" s="19" t="str">
        <f t="shared" si="82"/>
        <v>CONFORME</v>
      </c>
      <c r="I1842" s="20"/>
    </row>
    <row r="1843" spans="1:9" x14ac:dyDescent="0.25">
      <c r="A1843" s="14" t="s">
        <v>6</v>
      </c>
      <c r="B1843" s="14" t="s">
        <v>3547</v>
      </c>
      <c r="C1843" s="14" t="s">
        <v>3548</v>
      </c>
      <c r="D1843" s="15">
        <v>152</v>
      </c>
      <c r="E1843" s="15">
        <v>152</v>
      </c>
      <c r="F1843" s="15">
        <v>0.84399999999999997</v>
      </c>
      <c r="G1843" s="16">
        <f t="shared" si="84"/>
        <v>0.84399999999999997</v>
      </c>
      <c r="H1843" s="17" t="str">
        <f t="shared" si="82"/>
        <v>CONFORME</v>
      </c>
      <c r="I1843" s="18"/>
    </row>
    <row r="1844" spans="1:9" x14ac:dyDescent="0.25">
      <c r="A1844" s="10" t="s">
        <v>6</v>
      </c>
      <c r="B1844" s="10" t="s">
        <v>3549</v>
      </c>
      <c r="C1844" s="10" t="s">
        <v>3550</v>
      </c>
      <c r="D1844" s="11">
        <v>1</v>
      </c>
      <c r="E1844" s="11">
        <v>1</v>
      </c>
      <c r="F1844" s="11">
        <v>0.88</v>
      </c>
      <c r="G1844" s="12">
        <f t="shared" si="84"/>
        <v>0.88</v>
      </c>
      <c r="H1844" s="19" t="str">
        <f t="shared" si="82"/>
        <v>CONFORME</v>
      </c>
      <c r="I1844" s="20"/>
    </row>
    <row r="1845" spans="1:9" x14ac:dyDescent="0.25">
      <c r="A1845" s="14" t="s">
        <v>6</v>
      </c>
      <c r="B1845" s="14" t="s">
        <v>3551</v>
      </c>
      <c r="C1845" s="14" t="s">
        <v>3552</v>
      </c>
      <c r="D1845" s="15">
        <v>3</v>
      </c>
      <c r="E1845" s="15">
        <v>3</v>
      </c>
      <c r="F1845" s="15">
        <v>0.91100000000000003</v>
      </c>
      <c r="G1845" s="16">
        <f t="shared" si="84"/>
        <v>0.91100000000000003</v>
      </c>
      <c r="H1845" s="17" t="str">
        <f t="shared" si="82"/>
        <v>CONFORME</v>
      </c>
      <c r="I1845" s="18"/>
    </row>
    <row r="1846" spans="1:9" x14ac:dyDescent="0.25">
      <c r="A1846" s="10" t="s">
        <v>6</v>
      </c>
      <c r="B1846" s="10" t="s">
        <v>3553</v>
      </c>
      <c r="C1846" s="10" t="s">
        <v>3554</v>
      </c>
      <c r="D1846" s="11">
        <v>25</v>
      </c>
      <c r="E1846" s="11">
        <v>25</v>
      </c>
      <c r="F1846" s="11">
        <v>0.94599999999999995</v>
      </c>
      <c r="G1846" s="12">
        <f t="shared" si="84"/>
        <v>0.94599999999999995</v>
      </c>
      <c r="H1846" s="19" t="str">
        <f t="shared" si="82"/>
        <v>CONFORME</v>
      </c>
      <c r="I1846" s="20"/>
    </row>
    <row r="1847" spans="1:9" x14ac:dyDescent="0.25">
      <c r="A1847" s="14" t="s">
        <v>6</v>
      </c>
      <c r="B1847" s="14" t="s">
        <v>3555</v>
      </c>
      <c r="C1847" s="14" t="s">
        <v>3556</v>
      </c>
      <c r="D1847" s="15">
        <v>20</v>
      </c>
      <c r="E1847" s="15">
        <v>20</v>
      </c>
      <c r="F1847" s="15">
        <v>0.96099999999999997</v>
      </c>
      <c r="G1847" s="16">
        <f t="shared" si="84"/>
        <v>0.96099999999999997</v>
      </c>
      <c r="H1847" s="17" t="str">
        <f t="shared" si="82"/>
        <v>CONFORME</v>
      </c>
      <c r="I1847" s="18"/>
    </row>
    <row r="1848" spans="1:9" x14ac:dyDescent="0.25">
      <c r="A1848" s="10" t="s">
        <v>6</v>
      </c>
      <c r="B1848" s="10" t="s">
        <v>3557</v>
      </c>
      <c r="C1848" s="10" t="s">
        <v>3558</v>
      </c>
      <c r="D1848" s="11">
        <v>10</v>
      </c>
      <c r="E1848" s="11">
        <v>10</v>
      </c>
      <c r="F1848" s="11">
        <v>0.56200000000000006</v>
      </c>
      <c r="G1848" s="12">
        <f t="shared" si="84"/>
        <v>0.56200000000000006</v>
      </c>
      <c r="H1848" s="19" t="str">
        <f t="shared" si="82"/>
        <v>CONFORME</v>
      </c>
      <c r="I1848" s="20"/>
    </row>
    <row r="1849" spans="1:9" x14ac:dyDescent="0.25">
      <c r="A1849" s="14" t="s">
        <v>6</v>
      </c>
      <c r="B1849" s="14" t="s">
        <v>3559</v>
      </c>
      <c r="C1849" s="14" t="s">
        <v>3560</v>
      </c>
      <c r="D1849" s="15">
        <v>4</v>
      </c>
      <c r="E1849" s="15">
        <v>4</v>
      </c>
      <c r="F1849" s="15">
        <v>0.66600000000000004</v>
      </c>
      <c r="G1849" s="16">
        <f t="shared" si="84"/>
        <v>0.66600000000000004</v>
      </c>
      <c r="H1849" s="17" t="str">
        <f t="shared" si="82"/>
        <v>CONFORME</v>
      </c>
      <c r="I1849" s="18"/>
    </row>
    <row r="1850" spans="1:9" x14ac:dyDescent="0.25">
      <c r="A1850" s="10" t="s">
        <v>6</v>
      </c>
      <c r="B1850" s="10" t="s">
        <v>3561</v>
      </c>
      <c r="C1850" s="10" t="s">
        <v>3562</v>
      </c>
      <c r="D1850" s="11">
        <v>40</v>
      </c>
      <c r="E1850" s="11">
        <v>40</v>
      </c>
      <c r="F1850" s="11">
        <v>0.89900000000000002</v>
      </c>
      <c r="G1850" s="12">
        <f t="shared" si="84"/>
        <v>0.89900000000000002</v>
      </c>
      <c r="H1850" s="19" t="str">
        <f t="shared" si="82"/>
        <v>CONFORME</v>
      </c>
      <c r="I1850" s="20"/>
    </row>
    <row r="1851" spans="1:9" x14ac:dyDescent="0.25">
      <c r="A1851" s="14" t="s">
        <v>6</v>
      </c>
      <c r="B1851" s="14" t="s">
        <v>3563</v>
      </c>
      <c r="C1851" s="14" t="s">
        <v>3564</v>
      </c>
      <c r="D1851" s="15">
        <v>9</v>
      </c>
      <c r="E1851" s="15">
        <v>9</v>
      </c>
      <c r="F1851" s="15">
        <v>0.93700000000000006</v>
      </c>
      <c r="G1851" s="16">
        <f t="shared" si="84"/>
        <v>0.93700000000000006</v>
      </c>
      <c r="H1851" s="17" t="str">
        <f t="shared" si="82"/>
        <v>CONFORME</v>
      </c>
      <c r="I1851" s="18"/>
    </row>
    <row r="1852" spans="1:9" x14ac:dyDescent="0.25">
      <c r="A1852" s="10" t="s">
        <v>6</v>
      </c>
      <c r="B1852" s="10" t="s">
        <v>3565</v>
      </c>
      <c r="C1852" s="10" t="s">
        <v>3566</v>
      </c>
      <c r="D1852" s="11">
        <v>7</v>
      </c>
      <c r="E1852" s="11">
        <v>7</v>
      </c>
      <c r="F1852" s="11">
        <v>1.0980000000000001</v>
      </c>
      <c r="G1852" s="12">
        <f t="shared" si="84"/>
        <v>1.0980000000000001</v>
      </c>
      <c r="H1852" s="19" t="str">
        <f t="shared" si="82"/>
        <v>CONFORME</v>
      </c>
      <c r="I1852" s="20"/>
    </row>
    <row r="1853" spans="1:9" x14ac:dyDescent="0.25">
      <c r="A1853" s="14" t="s">
        <v>6</v>
      </c>
      <c r="B1853" s="14" t="s">
        <v>3567</v>
      </c>
      <c r="C1853" s="14" t="s">
        <v>3568</v>
      </c>
      <c r="D1853" s="15">
        <v>25</v>
      </c>
      <c r="E1853" s="15">
        <v>25</v>
      </c>
      <c r="F1853" s="15">
        <v>0.432</v>
      </c>
      <c r="G1853" s="16">
        <f t="shared" si="84"/>
        <v>0.432</v>
      </c>
      <c r="H1853" s="17" t="str">
        <f t="shared" si="82"/>
        <v>CONFORME</v>
      </c>
      <c r="I1853" s="18"/>
    </row>
    <row r="1854" spans="1:9" x14ac:dyDescent="0.25">
      <c r="A1854" s="10" t="s">
        <v>6</v>
      </c>
      <c r="B1854" s="10" t="s">
        <v>3569</v>
      </c>
      <c r="C1854" s="10" t="s">
        <v>3570</v>
      </c>
      <c r="D1854" s="11">
        <v>40</v>
      </c>
      <c r="E1854" s="11">
        <v>40</v>
      </c>
      <c r="F1854" s="11">
        <v>0.48299999999999998</v>
      </c>
      <c r="G1854" s="12">
        <f t="shared" si="84"/>
        <v>0.48299999999999998</v>
      </c>
      <c r="H1854" s="19" t="str">
        <f t="shared" si="82"/>
        <v>CONFORME</v>
      </c>
      <c r="I1854" s="20"/>
    </row>
    <row r="1855" spans="1:9" x14ac:dyDescent="0.25">
      <c r="A1855" s="14" t="s">
        <v>6</v>
      </c>
      <c r="B1855" s="14" t="s">
        <v>3571</v>
      </c>
      <c r="C1855" s="14" t="s">
        <v>3572</v>
      </c>
      <c r="D1855" s="15">
        <v>117</v>
      </c>
      <c r="E1855" s="15">
        <v>117</v>
      </c>
      <c r="F1855" s="15">
        <v>0.71</v>
      </c>
      <c r="G1855" s="16" t="str">
        <f t="shared" si="84"/>
        <v>0,710</v>
      </c>
      <c r="H1855" s="15" t="str">
        <f t="shared" si="82"/>
        <v>REVISAR</v>
      </c>
      <c r="I1855" s="22"/>
    </row>
    <row r="1856" spans="1:9" x14ac:dyDescent="0.25">
      <c r="A1856" s="10" t="s">
        <v>6</v>
      </c>
      <c r="B1856" s="10" t="s">
        <v>3573</v>
      </c>
      <c r="C1856" s="10" t="s">
        <v>3574</v>
      </c>
      <c r="D1856" s="11">
        <v>370</v>
      </c>
      <c r="E1856" s="11">
        <v>370</v>
      </c>
      <c r="F1856" s="11">
        <v>0.79800000000000004</v>
      </c>
      <c r="G1856" s="12">
        <f t="shared" si="84"/>
        <v>0.79800000000000004</v>
      </c>
      <c r="H1856" s="11" t="str">
        <f t="shared" si="82"/>
        <v>CONFORME</v>
      </c>
      <c r="I1856" s="13"/>
    </row>
    <row r="1857" spans="1:9" x14ac:dyDescent="0.25">
      <c r="A1857" s="14" t="s">
        <v>6</v>
      </c>
      <c r="B1857" s="14" t="s">
        <v>3575</v>
      </c>
      <c r="C1857" s="14" t="s">
        <v>3576</v>
      </c>
      <c r="D1857" s="15">
        <v>26</v>
      </c>
      <c r="E1857" s="15">
        <v>26</v>
      </c>
      <c r="F1857" s="15">
        <v>0.81399999999999995</v>
      </c>
      <c r="G1857" s="16">
        <f t="shared" si="84"/>
        <v>0.81399999999999995</v>
      </c>
      <c r="H1857" s="17" t="str">
        <f t="shared" si="82"/>
        <v>CONFORME</v>
      </c>
      <c r="I1857" s="18"/>
    </row>
    <row r="1858" spans="1:9" x14ac:dyDescent="0.25">
      <c r="A1858" s="10" t="s">
        <v>6</v>
      </c>
      <c r="B1858" s="10" t="s">
        <v>3577</v>
      </c>
      <c r="C1858" s="10" t="s">
        <v>3578</v>
      </c>
      <c r="D1858" s="11">
        <v>166</v>
      </c>
      <c r="E1858" s="11">
        <v>166</v>
      </c>
      <c r="F1858" s="11">
        <v>0.82199999999999995</v>
      </c>
      <c r="G1858" s="12">
        <f t="shared" si="84"/>
        <v>0.82199999999999995</v>
      </c>
      <c r="H1858" s="19" t="str">
        <f t="shared" si="82"/>
        <v>CONFORME</v>
      </c>
      <c r="I1858" s="20"/>
    </row>
    <row r="1859" spans="1:9" x14ac:dyDescent="0.25">
      <c r="A1859" s="14" t="s">
        <v>6</v>
      </c>
      <c r="B1859" s="14" t="s">
        <v>3579</v>
      </c>
      <c r="C1859" s="14" t="s">
        <v>3580</v>
      </c>
      <c r="D1859" s="15">
        <v>11</v>
      </c>
      <c r="E1859" s="15">
        <v>11</v>
      </c>
      <c r="F1859" s="15">
        <v>0.88200000000000001</v>
      </c>
      <c r="G1859" s="16">
        <f t="shared" si="84"/>
        <v>0.88200000000000001</v>
      </c>
      <c r="H1859" s="17" t="str">
        <f t="shared" ref="H1859:H1922" si="85">IF(F1859=G1859,"CONFORME","REVISAR")</f>
        <v>CONFORME</v>
      </c>
      <c r="I1859" s="18"/>
    </row>
    <row r="1860" spans="1:9" x14ac:dyDescent="0.25">
      <c r="A1860" s="10" t="s">
        <v>6</v>
      </c>
      <c r="B1860" s="10" t="s">
        <v>3581</v>
      </c>
      <c r="C1860" s="10" t="s">
        <v>3582</v>
      </c>
      <c r="D1860" s="11">
        <v>243</v>
      </c>
      <c r="E1860" s="11">
        <v>243</v>
      </c>
      <c r="F1860" s="11">
        <v>0.94399999999999995</v>
      </c>
      <c r="G1860" s="12">
        <f t="shared" si="84"/>
        <v>0.94399999999999995</v>
      </c>
      <c r="H1860" s="19" t="str">
        <f t="shared" si="85"/>
        <v>CONFORME</v>
      </c>
      <c r="I1860" s="20"/>
    </row>
    <row r="1861" spans="1:9" x14ac:dyDescent="0.25">
      <c r="A1861" s="14" t="s">
        <v>6</v>
      </c>
      <c r="B1861" s="14" t="s">
        <v>3583</v>
      </c>
      <c r="C1861" s="14" t="s">
        <v>3584</v>
      </c>
      <c r="D1861" s="15">
        <v>285</v>
      </c>
      <c r="E1861" s="15">
        <v>285</v>
      </c>
      <c r="F1861" s="15">
        <v>0.97199999999999998</v>
      </c>
      <c r="G1861" s="16">
        <f t="shared" si="84"/>
        <v>0.97199999999999998</v>
      </c>
      <c r="H1861" s="17" t="str">
        <f t="shared" si="85"/>
        <v>CONFORME</v>
      </c>
      <c r="I1861" s="18"/>
    </row>
    <row r="1862" spans="1:9" x14ac:dyDescent="0.25">
      <c r="A1862" s="10" t="s">
        <v>6</v>
      </c>
      <c r="B1862" s="10" t="s">
        <v>3585</v>
      </c>
      <c r="C1862" s="10" t="s">
        <v>3586</v>
      </c>
      <c r="D1862" s="11">
        <v>5</v>
      </c>
      <c r="E1862" s="11">
        <v>5</v>
      </c>
      <c r="F1862" s="11">
        <v>8.5000000000000006E-2</v>
      </c>
      <c r="G1862" s="12">
        <f t="shared" si="84"/>
        <v>8.5000000000000006E-2</v>
      </c>
      <c r="H1862" s="19" t="str">
        <f t="shared" si="85"/>
        <v>CONFORME</v>
      </c>
      <c r="I1862" s="20"/>
    </row>
    <row r="1863" spans="1:9" x14ac:dyDescent="0.25">
      <c r="A1863" s="14" t="s">
        <v>6</v>
      </c>
      <c r="B1863" s="14" t="s">
        <v>3587</v>
      </c>
      <c r="C1863" s="14" t="s">
        <v>3588</v>
      </c>
      <c r="D1863" s="15">
        <v>33</v>
      </c>
      <c r="E1863" s="15">
        <v>33</v>
      </c>
      <c r="F1863" s="15">
        <v>0.03</v>
      </c>
      <c r="G1863" s="16">
        <f t="shared" si="84"/>
        <v>0.03</v>
      </c>
      <c r="H1863" s="17" t="str">
        <f t="shared" si="85"/>
        <v>CONFORME</v>
      </c>
      <c r="I1863" s="18"/>
    </row>
    <row r="1864" spans="1:9" x14ac:dyDescent="0.25">
      <c r="A1864" s="10" t="s">
        <v>6</v>
      </c>
      <c r="B1864" s="10" t="s">
        <v>3589</v>
      </c>
      <c r="C1864" s="10" t="s">
        <v>3590</v>
      </c>
      <c r="D1864" s="11">
        <v>9</v>
      </c>
      <c r="E1864" s="11">
        <v>9</v>
      </c>
      <c r="F1864" s="11">
        <v>0.03</v>
      </c>
      <c r="G1864" s="12">
        <f t="shared" si="84"/>
        <v>0.03</v>
      </c>
      <c r="H1864" s="19" t="str">
        <f t="shared" si="85"/>
        <v>CONFORME</v>
      </c>
      <c r="I1864" s="20"/>
    </row>
    <row r="1865" spans="1:9" x14ac:dyDescent="0.25">
      <c r="A1865" s="14" t="s">
        <v>6</v>
      </c>
      <c r="B1865" s="14" t="s">
        <v>3591</v>
      </c>
      <c r="C1865" s="14" t="s">
        <v>3592</v>
      </c>
      <c r="D1865" s="15">
        <v>5</v>
      </c>
      <c r="E1865" s="15">
        <v>5</v>
      </c>
      <c r="F1865" s="15">
        <v>4.8000000000000001E-2</v>
      </c>
      <c r="G1865" s="16">
        <f t="shared" si="84"/>
        <v>4.8000000000000001E-2</v>
      </c>
      <c r="H1865" s="17" t="str">
        <f t="shared" si="85"/>
        <v>CONFORME</v>
      </c>
      <c r="I1865" s="18"/>
    </row>
    <row r="1866" spans="1:9" x14ac:dyDescent="0.25">
      <c r="A1866" s="10" t="s">
        <v>6</v>
      </c>
      <c r="B1866" s="10" t="s">
        <v>3593</v>
      </c>
      <c r="C1866" s="10" t="s">
        <v>3594</v>
      </c>
      <c r="D1866" s="11">
        <v>260</v>
      </c>
      <c r="E1866" s="11">
        <v>260</v>
      </c>
      <c r="F1866" s="11">
        <v>0.06</v>
      </c>
      <c r="G1866" s="12">
        <f t="shared" si="84"/>
        <v>0.06</v>
      </c>
      <c r="H1866" s="19" t="str">
        <f t="shared" si="85"/>
        <v>CONFORME</v>
      </c>
      <c r="I1866" s="20"/>
    </row>
    <row r="1867" spans="1:9" x14ac:dyDescent="0.25">
      <c r="A1867" s="14" t="s">
        <v>6</v>
      </c>
      <c r="B1867" s="14" t="s">
        <v>3597</v>
      </c>
      <c r="C1867" s="14" t="s">
        <v>3598</v>
      </c>
      <c r="D1867" s="15">
        <v>100</v>
      </c>
      <c r="E1867" s="15">
        <v>100</v>
      </c>
      <c r="F1867" s="15">
        <v>7.0000000000000007E-2</v>
      </c>
      <c r="G1867" s="16">
        <f t="shared" si="84"/>
        <v>7.0000000000000007E-2</v>
      </c>
      <c r="H1867" s="17" t="str">
        <f t="shared" si="85"/>
        <v>CONFORME</v>
      </c>
      <c r="I1867" s="18"/>
    </row>
    <row r="1868" spans="1:9" x14ac:dyDescent="0.25">
      <c r="A1868" s="10" t="s">
        <v>6</v>
      </c>
      <c r="B1868" s="10" t="s">
        <v>3599</v>
      </c>
      <c r="C1868" s="10" t="s">
        <v>3600</v>
      </c>
      <c r="D1868" s="11">
        <v>20</v>
      </c>
      <c r="E1868" s="11">
        <v>20</v>
      </c>
      <c r="F1868" s="11">
        <v>2.8000000000000001E-2</v>
      </c>
      <c r="G1868" s="12">
        <f t="shared" si="84"/>
        <v>2.8000000000000001E-2</v>
      </c>
      <c r="H1868" s="19" t="str">
        <f t="shared" si="85"/>
        <v>CONFORME</v>
      </c>
      <c r="I1868" s="20"/>
    </row>
    <row r="1869" spans="1:9" x14ac:dyDescent="0.25">
      <c r="A1869" s="14" t="s">
        <v>6</v>
      </c>
      <c r="B1869" s="14" t="s">
        <v>3601</v>
      </c>
      <c r="C1869" s="14" t="s">
        <v>3602</v>
      </c>
      <c r="D1869" s="15">
        <v>40</v>
      </c>
      <c r="E1869" s="15">
        <v>40</v>
      </c>
      <c r="F1869" s="15">
        <v>0.05</v>
      </c>
      <c r="G1869" s="16">
        <f t="shared" si="84"/>
        <v>0.05</v>
      </c>
      <c r="H1869" s="17" t="str">
        <f t="shared" si="85"/>
        <v>CONFORME</v>
      </c>
      <c r="I1869" s="18"/>
    </row>
    <row r="1870" spans="1:9" x14ac:dyDescent="0.25">
      <c r="A1870" s="10" t="s">
        <v>6</v>
      </c>
      <c r="B1870" s="10" t="s">
        <v>9140</v>
      </c>
      <c r="C1870" s="10" t="s">
        <v>9141</v>
      </c>
      <c r="D1870" s="11">
        <v>10</v>
      </c>
      <c r="E1870" s="11">
        <v>10</v>
      </c>
      <c r="F1870" s="11">
        <v>4.2000000000000003E-2</v>
      </c>
      <c r="G1870" s="12">
        <f t="shared" si="84"/>
        <v>4.2000000000000003E-2</v>
      </c>
      <c r="H1870" s="19" t="str">
        <f t="shared" si="85"/>
        <v>CONFORME</v>
      </c>
      <c r="I1870" s="20"/>
    </row>
    <row r="1871" spans="1:9" x14ac:dyDescent="0.25">
      <c r="A1871" s="14" t="s">
        <v>6</v>
      </c>
      <c r="B1871" s="14" t="s">
        <v>3603</v>
      </c>
      <c r="C1871" s="14" t="s">
        <v>3604</v>
      </c>
      <c r="D1871" s="15">
        <v>78</v>
      </c>
      <c r="E1871" s="15">
        <v>78</v>
      </c>
      <c r="F1871" s="15">
        <v>3.1E-2</v>
      </c>
      <c r="G1871" s="16">
        <f t="shared" si="84"/>
        <v>3.1E-2</v>
      </c>
      <c r="H1871" s="17" t="str">
        <f t="shared" si="85"/>
        <v>CONFORME</v>
      </c>
      <c r="I1871" s="18"/>
    </row>
    <row r="1872" spans="1:9" x14ac:dyDescent="0.25">
      <c r="A1872" s="10" t="s">
        <v>6</v>
      </c>
      <c r="B1872" s="10" t="s">
        <v>3605</v>
      </c>
      <c r="C1872" s="10" t="s">
        <v>3606</v>
      </c>
      <c r="D1872" s="11">
        <v>70</v>
      </c>
      <c r="E1872" s="11">
        <v>70</v>
      </c>
      <c r="F1872" s="11">
        <v>8.2000000000000003E-2</v>
      </c>
      <c r="G1872" s="12">
        <f t="shared" ref="G1872:G1903" si="86">VLOOKUP(B1872,DATAPESOS,6,FALSE)</f>
        <v>8.2000000000000003E-2</v>
      </c>
      <c r="H1872" s="19" t="str">
        <f t="shared" si="85"/>
        <v>CONFORME</v>
      </c>
      <c r="I1872" s="20"/>
    </row>
    <row r="1873" spans="1:9" x14ac:dyDescent="0.25">
      <c r="A1873" s="14" t="s">
        <v>6</v>
      </c>
      <c r="B1873" s="14" t="s">
        <v>3607</v>
      </c>
      <c r="C1873" s="14" t="s">
        <v>3608</v>
      </c>
      <c r="D1873" s="15">
        <v>30</v>
      </c>
      <c r="E1873" s="15">
        <v>30</v>
      </c>
      <c r="F1873" s="15">
        <v>0.10100000000000001</v>
      </c>
      <c r="G1873" s="16">
        <f t="shared" si="86"/>
        <v>0.10100000000000001</v>
      </c>
      <c r="H1873" s="17" t="str">
        <f t="shared" si="85"/>
        <v>CONFORME</v>
      </c>
      <c r="I1873" s="18"/>
    </row>
    <row r="1874" spans="1:9" x14ac:dyDescent="0.25">
      <c r="A1874" s="10" t="s">
        <v>6</v>
      </c>
      <c r="B1874" s="10" t="s">
        <v>3609</v>
      </c>
      <c r="C1874" s="10" t="s">
        <v>3610</v>
      </c>
      <c r="D1874" s="11">
        <v>342</v>
      </c>
      <c r="E1874" s="11">
        <v>342</v>
      </c>
      <c r="F1874" s="11">
        <v>5.8999999999999997E-2</v>
      </c>
      <c r="G1874" s="12">
        <f t="shared" si="86"/>
        <v>5.8999999999999997E-2</v>
      </c>
      <c r="H1874" s="19" t="str">
        <f t="shared" si="85"/>
        <v>CONFORME</v>
      </c>
      <c r="I1874" s="20"/>
    </row>
    <row r="1875" spans="1:9" x14ac:dyDescent="0.25">
      <c r="A1875" s="14" t="s">
        <v>6</v>
      </c>
      <c r="B1875" s="14" t="s">
        <v>3611</v>
      </c>
      <c r="C1875" s="14" t="s">
        <v>3612</v>
      </c>
      <c r="D1875" s="15">
        <v>422</v>
      </c>
      <c r="E1875" s="15">
        <v>422</v>
      </c>
      <c r="F1875" s="15">
        <v>3.3000000000000002E-2</v>
      </c>
      <c r="G1875" s="16">
        <f t="shared" si="86"/>
        <v>3.3000000000000002E-2</v>
      </c>
      <c r="H1875" s="17" t="str">
        <f t="shared" si="85"/>
        <v>CONFORME</v>
      </c>
      <c r="I1875" s="18"/>
    </row>
    <row r="1876" spans="1:9" x14ac:dyDescent="0.25">
      <c r="A1876" s="10" t="s">
        <v>6</v>
      </c>
      <c r="B1876" s="10" t="s">
        <v>3613</v>
      </c>
      <c r="C1876" s="10" t="s">
        <v>3614</v>
      </c>
      <c r="D1876" s="11">
        <v>230</v>
      </c>
      <c r="E1876" s="11">
        <v>230</v>
      </c>
      <c r="F1876" s="11">
        <v>0.03</v>
      </c>
      <c r="G1876" s="12">
        <f t="shared" si="86"/>
        <v>0.03</v>
      </c>
      <c r="H1876" s="19" t="str">
        <f t="shared" si="85"/>
        <v>CONFORME</v>
      </c>
      <c r="I1876" s="20"/>
    </row>
    <row r="1877" spans="1:9" x14ac:dyDescent="0.25">
      <c r="A1877" s="14" t="s">
        <v>6</v>
      </c>
      <c r="B1877" s="14" t="s">
        <v>3615</v>
      </c>
      <c r="C1877" s="14" t="s">
        <v>3616</v>
      </c>
      <c r="D1877" s="15">
        <v>95</v>
      </c>
      <c r="E1877" s="15">
        <v>95</v>
      </c>
      <c r="F1877" s="15">
        <v>3.5000000000000003E-2</v>
      </c>
      <c r="G1877" s="16">
        <f t="shared" si="86"/>
        <v>3.5000000000000003E-2</v>
      </c>
      <c r="H1877" s="17" t="str">
        <f t="shared" si="85"/>
        <v>CONFORME</v>
      </c>
      <c r="I1877" s="18"/>
    </row>
    <row r="1878" spans="1:9" x14ac:dyDescent="0.25">
      <c r="A1878" s="10" t="s">
        <v>6</v>
      </c>
      <c r="B1878" s="10" t="s">
        <v>3617</v>
      </c>
      <c r="C1878" s="10" t="s">
        <v>3618</v>
      </c>
      <c r="D1878" s="11">
        <v>156</v>
      </c>
      <c r="E1878" s="11">
        <v>156</v>
      </c>
      <c r="F1878" s="11">
        <v>0</v>
      </c>
      <c r="G1878" s="12">
        <f t="shared" si="86"/>
        <v>3.5999999999999997E-2</v>
      </c>
      <c r="H1878" s="19" t="str">
        <f t="shared" si="85"/>
        <v>REVISAR</v>
      </c>
      <c r="I1878" s="20"/>
    </row>
    <row r="1879" spans="1:9" x14ac:dyDescent="0.25">
      <c r="A1879" s="14" t="s">
        <v>6</v>
      </c>
      <c r="B1879" s="14" t="s">
        <v>3619</v>
      </c>
      <c r="C1879" s="14" t="s">
        <v>3620</v>
      </c>
      <c r="D1879" s="15">
        <v>66</v>
      </c>
      <c r="E1879" s="15">
        <v>66</v>
      </c>
      <c r="F1879" s="15">
        <v>3.1E-2</v>
      </c>
      <c r="G1879" s="16">
        <f t="shared" si="86"/>
        <v>3.1E-2</v>
      </c>
      <c r="H1879" s="17" t="str">
        <f t="shared" si="85"/>
        <v>CONFORME</v>
      </c>
      <c r="I1879" s="18"/>
    </row>
    <row r="1880" spans="1:9" x14ac:dyDescent="0.25">
      <c r="A1880" s="10" t="s">
        <v>6</v>
      </c>
      <c r="B1880" s="10" t="s">
        <v>3621</v>
      </c>
      <c r="C1880" s="10" t="s">
        <v>3622</v>
      </c>
      <c r="D1880" s="11">
        <v>86</v>
      </c>
      <c r="E1880" s="11">
        <v>86</v>
      </c>
      <c r="F1880" s="11">
        <v>3.9E-2</v>
      </c>
      <c r="G1880" s="12">
        <f t="shared" si="86"/>
        <v>3.9E-2</v>
      </c>
      <c r="H1880" s="19" t="str">
        <f t="shared" si="85"/>
        <v>CONFORME</v>
      </c>
      <c r="I1880" s="20"/>
    </row>
    <row r="1881" spans="1:9" x14ac:dyDescent="0.25">
      <c r="A1881" s="14" t="s">
        <v>6</v>
      </c>
      <c r="B1881" s="14" t="s">
        <v>3623</v>
      </c>
      <c r="C1881" s="14" t="s">
        <v>3624</v>
      </c>
      <c r="D1881" s="15">
        <v>2</v>
      </c>
      <c r="E1881" s="15">
        <v>2</v>
      </c>
      <c r="F1881" s="15">
        <v>0</v>
      </c>
      <c r="G1881" s="16">
        <f t="shared" si="86"/>
        <v>7.0000000000000007E-2</v>
      </c>
      <c r="H1881" s="17" t="str">
        <f t="shared" si="85"/>
        <v>REVISAR</v>
      </c>
      <c r="I1881" s="18"/>
    </row>
    <row r="1882" spans="1:9" x14ac:dyDescent="0.25">
      <c r="A1882" s="10" t="s">
        <v>6</v>
      </c>
      <c r="B1882" s="10" t="s">
        <v>3625</v>
      </c>
      <c r="C1882" s="10" t="s">
        <v>3626</v>
      </c>
      <c r="D1882" s="11">
        <v>4</v>
      </c>
      <c r="E1882" s="11">
        <v>4</v>
      </c>
      <c r="F1882" s="11">
        <v>2.8000000000000001E-2</v>
      </c>
      <c r="G1882" s="12">
        <f t="shared" si="86"/>
        <v>2.8000000000000001E-2</v>
      </c>
      <c r="H1882" s="19" t="str">
        <f t="shared" si="85"/>
        <v>CONFORME</v>
      </c>
      <c r="I1882" s="20"/>
    </row>
    <row r="1883" spans="1:9" x14ac:dyDescent="0.25">
      <c r="A1883" s="14" t="s">
        <v>6</v>
      </c>
      <c r="B1883" s="14" t="s">
        <v>3627</v>
      </c>
      <c r="C1883" s="14" t="s">
        <v>3628</v>
      </c>
      <c r="D1883" s="15">
        <v>6</v>
      </c>
      <c r="E1883" s="15">
        <v>6</v>
      </c>
      <c r="F1883" s="15">
        <v>0.47299999999999998</v>
      </c>
      <c r="G1883" s="16">
        <f t="shared" si="86"/>
        <v>0.47299999999999998</v>
      </c>
      <c r="H1883" s="17" t="str">
        <f t="shared" si="85"/>
        <v>CONFORME</v>
      </c>
      <c r="I1883" s="18"/>
    </row>
    <row r="1884" spans="1:9" x14ac:dyDescent="0.25">
      <c r="A1884" s="10" t="s">
        <v>6</v>
      </c>
      <c r="B1884" s="10" t="s">
        <v>3629</v>
      </c>
      <c r="C1884" s="10" t="s">
        <v>3630</v>
      </c>
      <c r="D1884" s="11">
        <v>2</v>
      </c>
      <c r="E1884" s="11">
        <v>2</v>
      </c>
      <c r="F1884" s="11">
        <v>0</v>
      </c>
      <c r="G1884" s="12">
        <f t="shared" si="86"/>
        <v>2.1019999999999999</v>
      </c>
      <c r="H1884" s="19" t="str">
        <f t="shared" si="85"/>
        <v>REVISAR</v>
      </c>
      <c r="I1884" s="20"/>
    </row>
    <row r="1885" spans="1:9" x14ac:dyDescent="0.25">
      <c r="A1885" s="14" t="s">
        <v>6</v>
      </c>
      <c r="B1885" s="14" t="s">
        <v>3631</v>
      </c>
      <c r="C1885" s="14" t="s">
        <v>3632</v>
      </c>
      <c r="D1885" s="15">
        <v>2</v>
      </c>
      <c r="E1885" s="15">
        <v>2</v>
      </c>
      <c r="F1885" s="15">
        <v>0</v>
      </c>
      <c r="G1885" s="16">
        <f t="shared" si="86"/>
        <v>8.4000000000000005E-2</v>
      </c>
      <c r="H1885" s="17" t="str">
        <f t="shared" si="85"/>
        <v>REVISAR</v>
      </c>
      <c r="I1885" s="18"/>
    </row>
    <row r="1886" spans="1:9" x14ac:dyDescent="0.25">
      <c r="A1886" s="10" t="s">
        <v>6</v>
      </c>
      <c r="B1886" s="10" t="s">
        <v>3633</v>
      </c>
      <c r="C1886" s="10" t="s">
        <v>3634</v>
      </c>
      <c r="D1886" s="11">
        <v>2</v>
      </c>
      <c r="E1886" s="11">
        <v>2</v>
      </c>
      <c r="F1886" s="11">
        <v>0</v>
      </c>
      <c r="G1886" s="12">
        <f t="shared" si="86"/>
        <v>5.1760000000000002</v>
      </c>
      <c r="H1886" s="19" t="str">
        <f t="shared" si="85"/>
        <v>REVISAR</v>
      </c>
      <c r="I1886" s="20"/>
    </row>
    <row r="1887" spans="1:9" x14ac:dyDescent="0.25">
      <c r="A1887" s="14" t="s">
        <v>6</v>
      </c>
      <c r="B1887" s="14" t="s">
        <v>3635</v>
      </c>
      <c r="C1887" s="14" t="s">
        <v>3636</v>
      </c>
      <c r="D1887" s="15">
        <v>1</v>
      </c>
      <c r="E1887" s="15">
        <v>1</v>
      </c>
      <c r="F1887" s="15">
        <v>0</v>
      </c>
      <c r="G1887" s="16">
        <f t="shared" si="86"/>
        <v>3.2000000000000001E-2</v>
      </c>
      <c r="H1887" s="17" t="str">
        <f t="shared" si="85"/>
        <v>REVISAR</v>
      </c>
      <c r="I1887" s="18"/>
    </row>
    <row r="1888" spans="1:9" x14ac:dyDescent="0.25">
      <c r="A1888" s="10" t="s">
        <v>6</v>
      </c>
      <c r="B1888" s="10" t="s">
        <v>3637</v>
      </c>
      <c r="C1888" s="10" t="s">
        <v>3638</v>
      </c>
      <c r="D1888" s="11">
        <v>9</v>
      </c>
      <c r="E1888" s="11">
        <v>9</v>
      </c>
      <c r="F1888" s="11">
        <v>0</v>
      </c>
      <c r="G1888" s="12">
        <f t="shared" si="86"/>
        <v>0.03</v>
      </c>
      <c r="H1888" s="19" t="str">
        <f t="shared" si="85"/>
        <v>REVISAR</v>
      </c>
      <c r="I1888" s="20"/>
    </row>
    <row r="1889" spans="1:9" x14ac:dyDescent="0.25">
      <c r="A1889" s="14" t="s">
        <v>6</v>
      </c>
      <c r="B1889" s="14" t="s">
        <v>3639</v>
      </c>
      <c r="C1889" s="14" t="s">
        <v>3640</v>
      </c>
      <c r="D1889" s="15">
        <v>12</v>
      </c>
      <c r="E1889" s="15">
        <v>12</v>
      </c>
      <c r="F1889" s="15">
        <v>0.82</v>
      </c>
      <c r="G1889" s="16">
        <f t="shared" si="86"/>
        <v>0.82</v>
      </c>
      <c r="H1889" s="17" t="str">
        <f t="shared" si="85"/>
        <v>CONFORME</v>
      </c>
      <c r="I1889" s="18"/>
    </row>
    <row r="1890" spans="1:9" x14ac:dyDescent="0.25">
      <c r="A1890" s="10" t="s">
        <v>6</v>
      </c>
      <c r="B1890" s="10" t="s">
        <v>3641</v>
      </c>
      <c r="C1890" s="10" t="s">
        <v>3642</v>
      </c>
      <c r="D1890" s="11">
        <v>2</v>
      </c>
      <c r="E1890" s="11">
        <v>2</v>
      </c>
      <c r="F1890" s="11">
        <v>0</v>
      </c>
      <c r="G1890" s="12">
        <f t="shared" si="86"/>
        <v>0.182</v>
      </c>
      <c r="H1890" s="19" t="str">
        <f t="shared" si="85"/>
        <v>REVISAR</v>
      </c>
      <c r="I1890" s="20"/>
    </row>
    <row r="1891" spans="1:9" x14ac:dyDescent="0.25">
      <c r="A1891" s="14" t="s">
        <v>6</v>
      </c>
      <c r="B1891" s="14" t="s">
        <v>3643</v>
      </c>
      <c r="C1891" s="14" t="s">
        <v>3644</v>
      </c>
      <c r="D1891" s="15">
        <v>19</v>
      </c>
      <c r="E1891" s="15">
        <v>19</v>
      </c>
      <c r="F1891" s="15">
        <v>0</v>
      </c>
      <c r="G1891" s="16">
        <f t="shared" si="86"/>
        <v>0.106</v>
      </c>
      <c r="H1891" s="17" t="str">
        <f t="shared" si="85"/>
        <v>REVISAR</v>
      </c>
      <c r="I1891" s="18"/>
    </row>
    <row r="1892" spans="1:9" x14ac:dyDescent="0.25">
      <c r="A1892" s="10" t="s">
        <v>6</v>
      </c>
      <c r="B1892" s="10" t="s">
        <v>3645</v>
      </c>
      <c r="C1892" s="10" t="s">
        <v>3646</v>
      </c>
      <c r="D1892" s="11">
        <v>5</v>
      </c>
      <c r="E1892" s="11">
        <v>5</v>
      </c>
      <c r="F1892" s="11">
        <v>0</v>
      </c>
      <c r="G1892" s="12">
        <f t="shared" si="86"/>
        <v>0.745</v>
      </c>
      <c r="H1892" s="19" t="str">
        <f t="shared" si="85"/>
        <v>REVISAR</v>
      </c>
      <c r="I1892" s="20"/>
    </row>
    <row r="1893" spans="1:9" x14ac:dyDescent="0.25">
      <c r="A1893" s="14" t="s">
        <v>6</v>
      </c>
      <c r="B1893" s="14" t="s">
        <v>3647</v>
      </c>
      <c r="C1893" s="14" t="s">
        <v>3648</v>
      </c>
      <c r="D1893" s="15">
        <v>5</v>
      </c>
      <c r="E1893" s="15">
        <v>5</v>
      </c>
      <c r="F1893" s="15">
        <v>0.24099999999999999</v>
      </c>
      <c r="G1893" s="16">
        <f t="shared" si="86"/>
        <v>0.24099999999999999</v>
      </c>
      <c r="H1893" s="17" t="str">
        <f t="shared" si="85"/>
        <v>CONFORME</v>
      </c>
      <c r="I1893" s="18"/>
    </row>
    <row r="1894" spans="1:9" x14ac:dyDescent="0.25">
      <c r="A1894" s="10" t="s">
        <v>6</v>
      </c>
      <c r="B1894" s="10" t="s">
        <v>3649</v>
      </c>
      <c r="C1894" s="10" t="s">
        <v>3650</v>
      </c>
      <c r="D1894" s="11">
        <v>1</v>
      </c>
      <c r="E1894" s="11">
        <v>1</v>
      </c>
      <c r="F1894" s="11">
        <v>0.54200000000000004</v>
      </c>
      <c r="G1894" s="12">
        <f t="shared" si="86"/>
        <v>0.54200000000000004</v>
      </c>
      <c r="H1894" s="19" t="str">
        <f t="shared" si="85"/>
        <v>CONFORME</v>
      </c>
      <c r="I1894" s="20"/>
    </row>
    <row r="1895" spans="1:9" x14ac:dyDescent="0.25">
      <c r="A1895" s="14" t="s">
        <v>6</v>
      </c>
      <c r="B1895" s="14" t="s">
        <v>3651</v>
      </c>
      <c r="C1895" s="14" t="s">
        <v>3652</v>
      </c>
      <c r="D1895" s="15">
        <v>1</v>
      </c>
      <c r="E1895" s="15">
        <v>1</v>
      </c>
      <c r="F1895" s="15">
        <v>0</v>
      </c>
      <c r="G1895" s="16">
        <f t="shared" si="86"/>
        <v>1.242</v>
      </c>
      <c r="H1895" s="17" t="str">
        <f t="shared" si="85"/>
        <v>REVISAR</v>
      </c>
      <c r="I1895" s="18"/>
    </row>
    <row r="1896" spans="1:9" x14ac:dyDescent="0.25">
      <c r="A1896" s="10" t="s">
        <v>6</v>
      </c>
      <c r="B1896" s="10" t="s">
        <v>3653</v>
      </c>
      <c r="C1896" s="10" t="s">
        <v>3654</v>
      </c>
      <c r="D1896" s="11">
        <v>2</v>
      </c>
      <c r="E1896" s="11">
        <v>2</v>
      </c>
      <c r="F1896" s="11">
        <v>0</v>
      </c>
      <c r="G1896" s="12">
        <f t="shared" si="86"/>
        <v>0.19</v>
      </c>
      <c r="H1896" s="19" t="str">
        <f t="shared" si="85"/>
        <v>REVISAR</v>
      </c>
      <c r="I1896" s="20"/>
    </row>
    <row r="1897" spans="1:9" x14ac:dyDescent="0.25">
      <c r="A1897" s="14" t="s">
        <v>6</v>
      </c>
      <c r="B1897" s="14" t="s">
        <v>3655</v>
      </c>
      <c r="C1897" s="14" t="s">
        <v>3656</v>
      </c>
      <c r="D1897" s="15">
        <v>1</v>
      </c>
      <c r="E1897" s="15">
        <v>1</v>
      </c>
      <c r="F1897" s="15">
        <v>0</v>
      </c>
      <c r="G1897" s="16">
        <f t="shared" si="86"/>
        <v>0.22600000000000001</v>
      </c>
      <c r="H1897" s="17" t="str">
        <f t="shared" si="85"/>
        <v>REVISAR</v>
      </c>
      <c r="I1897" s="18"/>
    </row>
    <row r="1898" spans="1:9" x14ac:dyDescent="0.25">
      <c r="A1898" s="10" t="s">
        <v>6</v>
      </c>
      <c r="B1898" s="10" t="s">
        <v>3657</v>
      </c>
      <c r="C1898" s="10" t="s">
        <v>3658</v>
      </c>
      <c r="D1898" s="11">
        <v>3</v>
      </c>
      <c r="E1898" s="11">
        <v>3</v>
      </c>
      <c r="F1898" s="11">
        <v>0</v>
      </c>
      <c r="G1898" s="12">
        <f t="shared" si="86"/>
        <v>8.2000000000000003E-2</v>
      </c>
      <c r="H1898" s="19" t="str">
        <f t="shared" si="85"/>
        <v>REVISAR</v>
      </c>
      <c r="I1898" s="20"/>
    </row>
    <row r="1899" spans="1:9" x14ac:dyDescent="0.25">
      <c r="A1899" s="14" t="s">
        <v>6</v>
      </c>
      <c r="B1899" s="14" t="s">
        <v>9142</v>
      </c>
      <c r="C1899" s="14" t="s">
        <v>9143</v>
      </c>
      <c r="D1899" s="15">
        <v>1</v>
      </c>
      <c r="E1899" s="15">
        <v>1</v>
      </c>
      <c r="F1899" s="15">
        <v>0.39</v>
      </c>
      <c r="G1899" s="16">
        <f t="shared" si="86"/>
        <v>0.39</v>
      </c>
      <c r="H1899" s="17" t="str">
        <f t="shared" si="85"/>
        <v>CONFORME</v>
      </c>
      <c r="I1899" s="18"/>
    </row>
    <row r="1900" spans="1:9" x14ac:dyDescent="0.25">
      <c r="A1900" s="10" t="s">
        <v>6</v>
      </c>
      <c r="B1900" s="10" t="s">
        <v>3659</v>
      </c>
      <c r="C1900" s="10" t="s">
        <v>3660</v>
      </c>
      <c r="D1900" s="11">
        <v>14</v>
      </c>
      <c r="E1900" s="11">
        <v>14</v>
      </c>
      <c r="F1900" s="11">
        <v>0.09</v>
      </c>
      <c r="G1900" s="12">
        <f t="shared" si="86"/>
        <v>0.09</v>
      </c>
      <c r="H1900" s="19" t="str">
        <f t="shared" si="85"/>
        <v>CONFORME</v>
      </c>
      <c r="I1900" s="20"/>
    </row>
    <row r="1901" spans="1:9" x14ac:dyDescent="0.25">
      <c r="A1901" s="14" t="s">
        <v>6</v>
      </c>
      <c r="B1901" s="14" t="s">
        <v>3661</v>
      </c>
      <c r="C1901" s="14" t="s">
        <v>3662</v>
      </c>
      <c r="D1901" s="15">
        <v>1</v>
      </c>
      <c r="E1901" s="15">
        <v>1</v>
      </c>
      <c r="F1901" s="15">
        <v>0</v>
      </c>
      <c r="G1901" s="16">
        <f t="shared" si="86"/>
        <v>2.8159999999999998</v>
      </c>
      <c r="H1901" s="17" t="str">
        <f t="shared" si="85"/>
        <v>REVISAR</v>
      </c>
      <c r="I1901" s="18"/>
    </row>
    <row r="1902" spans="1:9" x14ac:dyDescent="0.25">
      <c r="A1902" s="10" t="s">
        <v>6</v>
      </c>
      <c r="B1902" s="10" t="s">
        <v>3663</v>
      </c>
      <c r="C1902" s="10" t="s">
        <v>3664</v>
      </c>
      <c r="D1902" s="11">
        <v>1</v>
      </c>
      <c r="E1902" s="11">
        <v>1</v>
      </c>
      <c r="F1902" s="11">
        <v>0</v>
      </c>
      <c r="G1902" s="12">
        <f t="shared" si="86"/>
        <v>6.9459999999999997</v>
      </c>
      <c r="H1902" s="19" t="str">
        <f t="shared" si="85"/>
        <v>REVISAR</v>
      </c>
      <c r="I1902" s="20"/>
    </row>
    <row r="1903" spans="1:9" x14ac:dyDescent="0.25">
      <c r="A1903" s="14" t="s">
        <v>6</v>
      </c>
      <c r="B1903" s="14" t="s">
        <v>3665</v>
      </c>
      <c r="C1903" s="14" t="s">
        <v>3666</v>
      </c>
      <c r="D1903" s="15">
        <v>24</v>
      </c>
      <c r="E1903" s="15">
        <v>24</v>
      </c>
      <c r="F1903" s="15">
        <v>5.5E-2</v>
      </c>
      <c r="G1903" s="16">
        <f t="shared" si="86"/>
        <v>5.5E-2</v>
      </c>
      <c r="H1903" s="17" t="str">
        <f t="shared" si="85"/>
        <v>CONFORME</v>
      </c>
      <c r="I1903" s="18"/>
    </row>
    <row r="1904" spans="1:9" x14ac:dyDescent="0.25">
      <c r="A1904" s="10" t="s">
        <v>6</v>
      </c>
      <c r="B1904" s="10" t="s">
        <v>3667</v>
      </c>
      <c r="C1904" s="10" t="s">
        <v>3668</v>
      </c>
      <c r="D1904" s="11">
        <v>1</v>
      </c>
      <c r="E1904" s="11">
        <v>1</v>
      </c>
      <c r="F1904" s="11">
        <v>0</v>
      </c>
      <c r="G1904" s="12">
        <f t="shared" ref="G1904:G1935" si="87">VLOOKUP(B1904,DATAPESOS,6,FALSE)</f>
        <v>6.2E-2</v>
      </c>
      <c r="H1904" s="19" t="str">
        <f t="shared" si="85"/>
        <v>REVISAR</v>
      </c>
      <c r="I1904" s="20"/>
    </row>
    <row r="1905" spans="1:9" x14ac:dyDescent="0.25">
      <c r="A1905" s="14" t="s">
        <v>6</v>
      </c>
      <c r="B1905" s="14" t="s">
        <v>3669</v>
      </c>
      <c r="C1905" s="14" t="s">
        <v>3670</v>
      </c>
      <c r="D1905" s="15">
        <v>1</v>
      </c>
      <c r="E1905" s="15">
        <v>1</v>
      </c>
      <c r="F1905" s="15">
        <v>0</v>
      </c>
      <c r="G1905" s="16">
        <f t="shared" si="87"/>
        <v>2.8000000000000001E-2</v>
      </c>
      <c r="H1905" s="17" t="str">
        <f t="shared" si="85"/>
        <v>REVISAR</v>
      </c>
      <c r="I1905" s="18"/>
    </row>
    <row r="1906" spans="1:9" x14ac:dyDescent="0.25">
      <c r="A1906" s="10" t="s">
        <v>6</v>
      </c>
      <c r="B1906" s="10" t="s">
        <v>3671</v>
      </c>
      <c r="C1906" s="10" t="s">
        <v>3672</v>
      </c>
      <c r="D1906" s="11">
        <v>1</v>
      </c>
      <c r="E1906" s="11">
        <v>1</v>
      </c>
      <c r="F1906" s="11">
        <v>0</v>
      </c>
      <c r="G1906" s="12">
        <f t="shared" si="87"/>
        <v>7.0000000000000007E-2</v>
      </c>
      <c r="H1906" s="19" t="str">
        <f t="shared" si="85"/>
        <v>REVISAR</v>
      </c>
      <c r="I1906" s="20"/>
    </row>
    <row r="1907" spans="1:9" x14ac:dyDescent="0.25">
      <c r="A1907" s="14" t="s">
        <v>6</v>
      </c>
      <c r="B1907" s="14" t="s">
        <v>3673</v>
      </c>
      <c r="C1907" s="14" t="s">
        <v>3674</v>
      </c>
      <c r="D1907" s="15">
        <v>3</v>
      </c>
      <c r="E1907" s="15">
        <v>3</v>
      </c>
      <c r="F1907" s="15">
        <v>0</v>
      </c>
      <c r="G1907" s="16">
        <f t="shared" si="87"/>
        <v>5.6000000000000001E-2</v>
      </c>
      <c r="H1907" s="17" t="str">
        <f t="shared" si="85"/>
        <v>REVISAR</v>
      </c>
      <c r="I1907" s="18"/>
    </row>
    <row r="1908" spans="1:9" x14ac:dyDescent="0.25">
      <c r="A1908" s="10" t="s">
        <v>6</v>
      </c>
      <c r="B1908" s="10" t="s">
        <v>3675</v>
      </c>
      <c r="C1908" s="10" t="s">
        <v>3676</v>
      </c>
      <c r="D1908" s="11">
        <v>1</v>
      </c>
      <c r="E1908" s="11">
        <v>1</v>
      </c>
      <c r="F1908" s="11">
        <v>0</v>
      </c>
      <c r="G1908" s="12">
        <f t="shared" si="87"/>
        <v>2.8000000000000001E-2</v>
      </c>
      <c r="H1908" s="19" t="str">
        <f t="shared" si="85"/>
        <v>REVISAR</v>
      </c>
      <c r="I1908" s="20"/>
    </row>
    <row r="1909" spans="1:9" x14ac:dyDescent="0.25">
      <c r="A1909" s="14" t="s">
        <v>6</v>
      </c>
      <c r="B1909" s="14" t="s">
        <v>3677</v>
      </c>
      <c r="C1909" s="14" t="s">
        <v>3678</v>
      </c>
      <c r="D1909" s="15">
        <v>1</v>
      </c>
      <c r="E1909" s="15">
        <v>1</v>
      </c>
      <c r="F1909" s="15">
        <v>0</v>
      </c>
      <c r="G1909" s="16">
        <f t="shared" si="87"/>
        <v>3.2000000000000001E-2</v>
      </c>
      <c r="H1909" s="17" t="str">
        <f t="shared" si="85"/>
        <v>REVISAR</v>
      </c>
      <c r="I1909" s="18"/>
    </row>
    <row r="1910" spans="1:9" x14ac:dyDescent="0.25">
      <c r="A1910" s="10" t="s">
        <v>6</v>
      </c>
      <c r="B1910" s="10" t="s">
        <v>3679</v>
      </c>
      <c r="C1910" s="10" t="s">
        <v>3680</v>
      </c>
      <c r="D1910" s="11">
        <v>3</v>
      </c>
      <c r="E1910" s="11">
        <v>3</v>
      </c>
      <c r="F1910" s="11">
        <v>0</v>
      </c>
      <c r="G1910" s="12">
        <f t="shared" si="87"/>
        <v>0.30399999999999999</v>
      </c>
      <c r="H1910" s="19" t="str">
        <f t="shared" si="85"/>
        <v>REVISAR</v>
      </c>
      <c r="I1910" s="20"/>
    </row>
    <row r="1911" spans="1:9" x14ac:dyDescent="0.25">
      <c r="A1911" s="14" t="s">
        <v>6</v>
      </c>
      <c r="B1911" s="14" t="s">
        <v>3681</v>
      </c>
      <c r="C1911" s="14" t="s">
        <v>3682</v>
      </c>
      <c r="D1911" s="15">
        <v>5</v>
      </c>
      <c r="E1911" s="15">
        <v>5</v>
      </c>
      <c r="F1911" s="15">
        <v>0</v>
      </c>
      <c r="G1911" s="16">
        <f t="shared" si="87"/>
        <v>0.85099999999999998</v>
      </c>
      <c r="H1911" s="17" t="str">
        <f t="shared" si="85"/>
        <v>REVISAR</v>
      </c>
      <c r="I1911" s="18"/>
    </row>
    <row r="1912" spans="1:9" x14ac:dyDescent="0.25">
      <c r="A1912" s="10" t="s">
        <v>6</v>
      </c>
      <c r="B1912" s="10" t="s">
        <v>3683</v>
      </c>
      <c r="C1912" s="10" t="s">
        <v>3684</v>
      </c>
      <c r="D1912" s="11">
        <v>5</v>
      </c>
      <c r="E1912" s="11">
        <v>5</v>
      </c>
      <c r="F1912" s="11">
        <v>0</v>
      </c>
      <c r="G1912" s="12">
        <f t="shared" si="87"/>
        <v>1.0349999999999999</v>
      </c>
      <c r="H1912" s="19" t="str">
        <f t="shared" si="85"/>
        <v>REVISAR</v>
      </c>
      <c r="I1912" s="20"/>
    </row>
    <row r="1913" spans="1:9" x14ac:dyDescent="0.25">
      <c r="A1913" s="14" t="s">
        <v>6</v>
      </c>
      <c r="B1913" s="14" t="s">
        <v>3685</v>
      </c>
      <c r="C1913" s="14" t="s">
        <v>3686</v>
      </c>
      <c r="D1913" s="15">
        <v>10</v>
      </c>
      <c r="E1913" s="15">
        <v>10</v>
      </c>
      <c r="F1913" s="15">
        <v>0</v>
      </c>
      <c r="G1913" s="16">
        <f t="shared" si="87"/>
        <v>1.62</v>
      </c>
      <c r="H1913" s="17" t="str">
        <f t="shared" si="85"/>
        <v>REVISAR</v>
      </c>
      <c r="I1913" s="18"/>
    </row>
    <row r="1914" spans="1:9" x14ac:dyDescent="0.25">
      <c r="A1914" s="10" t="s">
        <v>6</v>
      </c>
      <c r="B1914" s="10" t="s">
        <v>3687</v>
      </c>
      <c r="C1914" s="10" t="s">
        <v>3688</v>
      </c>
      <c r="D1914" s="11">
        <v>1</v>
      </c>
      <c r="E1914" s="11">
        <v>1</v>
      </c>
      <c r="F1914" s="11">
        <v>0</v>
      </c>
      <c r="G1914" s="12">
        <f t="shared" si="87"/>
        <v>7.0000000000000007E-2</v>
      </c>
      <c r="H1914" s="19" t="str">
        <f t="shared" si="85"/>
        <v>REVISAR</v>
      </c>
      <c r="I1914" s="20"/>
    </row>
    <row r="1915" spans="1:9" x14ac:dyDescent="0.25">
      <c r="A1915" s="14" t="s">
        <v>6</v>
      </c>
      <c r="B1915" s="14" t="s">
        <v>3689</v>
      </c>
      <c r="C1915" s="14" t="s">
        <v>3690</v>
      </c>
      <c r="D1915" s="15">
        <v>20</v>
      </c>
      <c r="E1915" s="15">
        <v>20</v>
      </c>
      <c r="F1915" s="15">
        <v>0</v>
      </c>
      <c r="G1915" s="16">
        <f t="shared" si="87"/>
        <v>5.6000000000000001E-2</v>
      </c>
      <c r="H1915" s="17" t="str">
        <f t="shared" si="85"/>
        <v>REVISAR</v>
      </c>
      <c r="I1915" s="18"/>
    </row>
    <row r="1916" spans="1:9" x14ac:dyDescent="0.25">
      <c r="A1916" s="10" t="s">
        <v>6</v>
      </c>
      <c r="B1916" s="10" t="s">
        <v>3691</v>
      </c>
      <c r="C1916" s="10" t="s">
        <v>3692</v>
      </c>
      <c r="D1916" s="11">
        <v>5</v>
      </c>
      <c r="E1916" s="11">
        <v>5</v>
      </c>
      <c r="F1916" s="11">
        <v>0.02</v>
      </c>
      <c r="G1916" s="12">
        <f t="shared" si="87"/>
        <v>0.02</v>
      </c>
      <c r="H1916" s="19" t="str">
        <f t="shared" si="85"/>
        <v>CONFORME</v>
      </c>
      <c r="I1916" s="20"/>
    </row>
    <row r="1917" spans="1:9" x14ac:dyDescent="0.25">
      <c r="A1917" s="14" t="s">
        <v>6</v>
      </c>
      <c r="B1917" s="14" t="s">
        <v>3693</v>
      </c>
      <c r="C1917" s="14" t="s">
        <v>3694</v>
      </c>
      <c r="D1917" s="15">
        <v>3</v>
      </c>
      <c r="E1917" s="15">
        <v>3</v>
      </c>
      <c r="F1917" s="15">
        <v>1.2999999999999999E-2</v>
      </c>
      <c r="G1917" s="16">
        <f t="shared" si="87"/>
        <v>1.2999999999999999E-2</v>
      </c>
      <c r="H1917" s="17" t="str">
        <f t="shared" si="85"/>
        <v>CONFORME</v>
      </c>
      <c r="I1917" s="18"/>
    </row>
    <row r="1918" spans="1:9" x14ac:dyDescent="0.25">
      <c r="A1918" s="10" t="s">
        <v>6</v>
      </c>
      <c r="B1918" s="10" t="s">
        <v>3695</v>
      </c>
      <c r="C1918" s="10" t="s">
        <v>3696</v>
      </c>
      <c r="D1918" s="11">
        <v>1</v>
      </c>
      <c r="E1918" s="11">
        <v>1</v>
      </c>
      <c r="F1918" s="11">
        <v>0</v>
      </c>
      <c r="G1918" s="12">
        <f t="shared" si="87"/>
        <v>2.1659999999999999</v>
      </c>
      <c r="H1918" s="19" t="str">
        <f t="shared" si="85"/>
        <v>REVISAR</v>
      </c>
      <c r="I1918" s="20"/>
    </row>
    <row r="1919" spans="1:9" x14ac:dyDescent="0.25">
      <c r="A1919" s="14" t="s">
        <v>6</v>
      </c>
      <c r="B1919" s="14" t="s">
        <v>3697</v>
      </c>
      <c r="C1919" s="14" t="s">
        <v>3698</v>
      </c>
      <c r="D1919" s="15">
        <v>2</v>
      </c>
      <c r="E1919" s="15">
        <v>2</v>
      </c>
      <c r="F1919" s="15">
        <v>0</v>
      </c>
      <c r="G1919" s="16">
        <f t="shared" si="87"/>
        <v>2.73</v>
      </c>
      <c r="H1919" s="17" t="str">
        <f t="shared" si="85"/>
        <v>REVISAR</v>
      </c>
      <c r="I1919" s="18"/>
    </row>
    <row r="1920" spans="1:9" x14ac:dyDescent="0.25">
      <c r="A1920" s="10" t="s">
        <v>6</v>
      </c>
      <c r="B1920" s="10" t="s">
        <v>3699</v>
      </c>
      <c r="C1920" s="10" t="s">
        <v>3700</v>
      </c>
      <c r="D1920" s="11">
        <v>3</v>
      </c>
      <c r="E1920" s="11">
        <v>3</v>
      </c>
      <c r="F1920" s="11">
        <v>0</v>
      </c>
      <c r="G1920" s="12">
        <f t="shared" si="87"/>
        <v>2.1960000000000002</v>
      </c>
      <c r="H1920" s="19" t="str">
        <f t="shared" si="85"/>
        <v>REVISAR</v>
      </c>
      <c r="I1920" s="20"/>
    </row>
    <row r="1921" spans="1:9" x14ac:dyDescent="0.25">
      <c r="A1921" s="14" t="s">
        <v>6</v>
      </c>
      <c r="B1921" s="14" t="s">
        <v>3701</v>
      </c>
      <c r="C1921" s="14" t="s">
        <v>3702</v>
      </c>
      <c r="D1921" s="15">
        <v>10</v>
      </c>
      <c r="E1921" s="15">
        <v>10</v>
      </c>
      <c r="F1921" s="15">
        <v>0</v>
      </c>
      <c r="G1921" s="16">
        <f t="shared" si="87"/>
        <v>2.702</v>
      </c>
      <c r="H1921" s="17" t="str">
        <f t="shared" si="85"/>
        <v>REVISAR</v>
      </c>
      <c r="I1921" s="18"/>
    </row>
    <row r="1922" spans="1:9" x14ac:dyDescent="0.25">
      <c r="A1922" s="10" t="s">
        <v>6</v>
      </c>
      <c r="B1922" s="10" t="s">
        <v>3703</v>
      </c>
      <c r="C1922" s="10" t="s">
        <v>3704</v>
      </c>
      <c r="D1922" s="11">
        <v>11</v>
      </c>
      <c r="E1922" s="11">
        <v>11</v>
      </c>
      <c r="F1922" s="11">
        <v>0</v>
      </c>
      <c r="G1922" s="12">
        <f t="shared" si="87"/>
        <v>2.4359999999999999</v>
      </c>
      <c r="H1922" s="19" t="str">
        <f t="shared" si="85"/>
        <v>REVISAR</v>
      </c>
      <c r="I1922" s="20"/>
    </row>
    <row r="1923" spans="1:9" x14ac:dyDescent="0.25">
      <c r="A1923" s="14" t="s">
        <v>6</v>
      </c>
      <c r="B1923" s="14" t="s">
        <v>3705</v>
      </c>
      <c r="C1923" s="14" t="s">
        <v>3706</v>
      </c>
      <c r="D1923" s="15">
        <v>5</v>
      </c>
      <c r="E1923" s="15">
        <v>5</v>
      </c>
      <c r="F1923" s="15">
        <v>0</v>
      </c>
      <c r="G1923" s="16">
        <f t="shared" si="87"/>
        <v>0.73399999999999999</v>
      </c>
      <c r="H1923" s="17" t="str">
        <f t="shared" ref="H1923:H1986" si="88">IF(F1923=G1923,"CONFORME","REVISAR")</f>
        <v>REVISAR</v>
      </c>
      <c r="I1923" s="18"/>
    </row>
    <row r="1924" spans="1:9" x14ac:dyDescent="0.25">
      <c r="A1924" s="10" t="s">
        <v>6</v>
      </c>
      <c r="B1924" s="10" t="s">
        <v>3707</v>
      </c>
      <c r="C1924" s="10" t="s">
        <v>3708</v>
      </c>
      <c r="D1924" s="11">
        <v>5</v>
      </c>
      <c r="E1924" s="11">
        <v>5</v>
      </c>
      <c r="F1924" s="11">
        <v>0</v>
      </c>
      <c r="G1924" s="12">
        <f t="shared" si="87"/>
        <v>0.96399999999999997</v>
      </c>
      <c r="H1924" s="19" t="str">
        <f t="shared" si="88"/>
        <v>REVISAR</v>
      </c>
      <c r="I1924" s="20"/>
    </row>
    <row r="1925" spans="1:9" x14ac:dyDescent="0.25">
      <c r="A1925" s="14" t="s">
        <v>6</v>
      </c>
      <c r="B1925" s="14" t="s">
        <v>3709</v>
      </c>
      <c r="C1925" s="14" t="s">
        <v>3710</v>
      </c>
      <c r="D1925" s="15">
        <v>9</v>
      </c>
      <c r="E1925" s="15">
        <v>9</v>
      </c>
      <c r="F1925" s="15">
        <v>3.5000000000000003E-2</v>
      </c>
      <c r="G1925" s="16">
        <f t="shared" si="87"/>
        <v>3.5000000000000003E-2</v>
      </c>
      <c r="H1925" s="17" t="str">
        <f t="shared" si="88"/>
        <v>CONFORME</v>
      </c>
      <c r="I1925" s="18"/>
    </row>
    <row r="1926" spans="1:9" x14ac:dyDescent="0.25">
      <c r="A1926" s="10" t="s">
        <v>6</v>
      </c>
      <c r="B1926" s="10" t="s">
        <v>3711</v>
      </c>
      <c r="C1926" s="10" t="s">
        <v>3712</v>
      </c>
      <c r="D1926" s="11">
        <v>13</v>
      </c>
      <c r="E1926" s="11">
        <v>13</v>
      </c>
      <c r="F1926" s="11">
        <v>0.10199999999999999</v>
      </c>
      <c r="G1926" s="12">
        <f t="shared" si="87"/>
        <v>0.10199999999999999</v>
      </c>
      <c r="H1926" s="19" t="str">
        <f t="shared" si="88"/>
        <v>CONFORME</v>
      </c>
      <c r="I1926" s="20"/>
    </row>
    <row r="1927" spans="1:9" x14ac:dyDescent="0.25">
      <c r="A1927" s="14" t="s">
        <v>6</v>
      </c>
      <c r="B1927" s="14" t="s">
        <v>3713</v>
      </c>
      <c r="C1927" s="14" t="s">
        <v>3714</v>
      </c>
      <c r="D1927" s="15">
        <v>1</v>
      </c>
      <c r="E1927" s="15">
        <v>1</v>
      </c>
      <c r="F1927" s="15">
        <v>0</v>
      </c>
      <c r="G1927" s="16">
        <f t="shared" si="87"/>
        <v>0.02</v>
      </c>
      <c r="H1927" s="17" t="str">
        <f t="shared" si="88"/>
        <v>REVISAR</v>
      </c>
      <c r="I1927" s="18"/>
    </row>
    <row r="1928" spans="1:9" x14ac:dyDescent="0.25">
      <c r="A1928" s="10" t="s">
        <v>6</v>
      </c>
      <c r="B1928" s="10" t="s">
        <v>3715</v>
      </c>
      <c r="C1928" s="10" t="s">
        <v>3716</v>
      </c>
      <c r="D1928" s="11">
        <v>9</v>
      </c>
      <c r="E1928" s="11">
        <v>9</v>
      </c>
      <c r="F1928" s="11">
        <v>0.01</v>
      </c>
      <c r="G1928" s="12">
        <f t="shared" si="87"/>
        <v>0.01</v>
      </c>
      <c r="H1928" s="19" t="str">
        <f t="shared" si="88"/>
        <v>CONFORME</v>
      </c>
      <c r="I1928" s="20"/>
    </row>
    <row r="1929" spans="1:9" x14ac:dyDescent="0.25">
      <c r="A1929" s="14" t="s">
        <v>6</v>
      </c>
      <c r="B1929" s="14" t="s">
        <v>3717</v>
      </c>
      <c r="C1929" s="14" t="s">
        <v>3718</v>
      </c>
      <c r="D1929" s="15">
        <v>2</v>
      </c>
      <c r="E1929" s="15">
        <v>2</v>
      </c>
      <c r="F1929" s="15">
        <v>9.4E-2</v>
      </c>
      <c r="G1929" s="16">
        <f t="shared" si="87"/>
        <v>9.4E-2</v>
      </c>
      <c r="H1929" s="17" t="str">
        <f t="shared" si="88"/>
        <v>CONFORME</v>
      </c>
      <c r="I1929" s="18"/>
    </row>
    <row r="1930" spans="1:9" x14ac:dyDescent="0.25">
      <c r="A1930" s="10" t="s">
        <v>6</v>
      </c>
      <c r="B1930" s="10" t="s">
        <v>3719</v>
      </c>
      <c r="C1930" s="10" t="s">
        <v>3720</v>
      </c>
      <c r="D1930" s="11">
        <v>4</v>
      </c>
      <c r="E1930" s="11">
        <v>4</v>
      </c>
      <c r="F1930" s="11">
        <v>0</v>
      </c>
      <c r="G1930" s="12">
        <f t="shared" si="87"/>
        <v>7.8E-2</v>
      </c>
      <c r="H1930" s="19" t="str">
        <f t="shared" si="88"/>
        <v>REVISAR</v>
      </c>
      <c r="I1930" s="20"/>
    </row>
    <row r="1931" spans="1:9" x14ac:dyDescent="0.25">
      <c r="A1931" s="14" t="s">
        <v>6</v>
      </c>
      <c r="B1931" s="14" t="s">
        <v>3721</v>
      </c>
      <c r="C1931" s="14" t="s">
        <v>3722</v>
      </c>
      <c r="D1931" s="15">
        <v>24</v>
      </c>
      <c r="E1931" s="15">
        <v>24</v>
      </c>
      <c r="F1931" s="15">
        <v>0.186</v>
      </c>
      <c r="G1931" s="16">
        <f t="shared" si="87"/>
        <v>0.186</v>
      </c>
      <c r="H1931" s="17" t="str">
        <f t="shared" si="88"/>
        <v>CONFORME</v>
      </c>
      <c r="I1931" s="18"/>
    </row>
    <row r="1932" spans="1:9" x14ac:dyDescent="0.25">
      <c r="A1932" s="10" t="s">
        <v>6</v>
      </c>
      <c r="B1932" s="10" t="s">
        <v>3723</v>
      </c>
      <c r="C1932" s="10" t="s">
        <v>3724</v>
      </c>
      <c r="D1932" s="11">
        <v>3</v>
      </c>
      <c r="E1932" s="11">
        <v>3</v>
      </c>
      <c r="F1932" s="11">
        <v>0</v>
      </c>
      <c r="G1932" s="12">
        <f t="shared" si="87"/>
        <v>7.8E-2</v>
      </c>
      <c r="H1932" s="19" t="str">
        <f t="shared" si="88"/>
        <v>REVISAR</v>
      </c>
      <c r="I1932" s="20"/>
    </row>
    <row r="1933" spans="1:9" x14ac:dyDescent="0.25">
      <c r="A1933" s="14" t="s">
        <v>6</v>
      </c>
      <c r="B1933" s="14" t="s">
        <v>3725</v>
      </c>
      <c r="C1933" s="14" t="s">
        <v>3726</v>
      </c>
      <c r="D1933" s="15">
        <v>1</v>
      </c>
      <c r="E1933" s="15">
        <v>1</v>
      </c>
      <c r="F1933" s="15">
        <v>0</v>
      </c>
      <c r="G1933" s="16">
        <f t="shared" si="87"/>
        <v>5.6000000000000001E-2</v>
      </c>
      <c r="H1933" s="17" t="str">
        <f t="shared" si="88"/>
        <v>REVISAR</v>
      </c>
      <c r="I1933" s="18"/>
    </row>
    <row r="1934" spans="1:9" x14ac:dyDescent="0.25">
      <c r="A1934" s="10" t="s">
        <v>6</v>
      </c>
      <c r="B1934" s="10" t="s">
        <v>3727</v>
      </c>
      <c r="C1934" s="10" t="s">
        <v>3728</v>
      </c>
      <c r="D1934" s="11">
        <v>2</v>
      </c>
      <c r="E1934" s="11">
        <v>2</v>
      </c>
      <c r="F1934" s="11">
        <v>0</v>
      </c>
      <c r="G1934" s="12">
        <f t="shared" si="87"/>
        <v>2.8000000000000001E-2</v>
      </c>
      <c r="H1934" s="19" t="str">
        <f t="shared" si="88"/>
        <v>REVISAR</v>
      </c>
      <c r="I1934" s="20"/>
    </row>
    <row r="1935" spans="1:9" x14ac:dyDescent="0.25">
      <c r="A1935" s="14" t="s">
        <v>6</v>
      </c>
      <c r="B1935" s="14" t="s">
        <v>3729</v>
      </c>
      <c r="C1935" s="14" t="s">
        <v>3730</v>
      </c>
      <c r="D1935" s="15">
        <v>6</v>
      </c>
      <c r="E1935" s="15">
        <v>6</v>
      </c>
      <c r="F1935" s="15">
        <v>5.3999999999999999E-2</v>
      </c>
      <c r="G1935" s="16">
        <f t="shared" si="87"/>
        <v>5.3999999999999999E-2</v>
      </c>
      <c r="H1935" s="17" t="str">
        <f t="shared" si="88"/>
        <v>CONFORME</v>
      </c>
      <c r="I1935" s="18"/>
    </row>
    <row r="1936" spans="1:9" x14ac:dyDescent="0.25">
      <c r="A1936" s="10" t="s">
        <v>6</v>
      </c>
      <c r="B1936" s="10" t="s">
        <v>3731</v>
      </c>
      <c r="C1936" s="10" t="s">
        <v>3732</v>
      </c>
      <c r="D1936" s="11">
        <v>5</v>
      </c>
      <c r="E1936" s="11">
        <v>5</v>
      </c>
      <c r="F1936" s="11">
        <v>0.17100000000000001</v>
      </c>
      <c r="G1936" s="12">
        <f t="shared" ref="G1936:G1967" si="89">VLOOKUP(B1936,DATAPESOS,6,FALSE)</f>
        <v>0.17100000000000001</v>
      </c>
      <c r="H1936" s="19" t="str">
        <f t="shared" si="88"/>
        <v>CONFORME</v>
      </c>
      <c r="I1936" s="20"/>
    </row>
    <row r="1937" spans="1:9" x14ac:dyDescent="0.25">
      <c r="A1937" s="14" t="s">
        <v>6</v>
      </c>
      <c r="B1937" s="14" t="s">
        <v>3733</v>
      </c>
      <c r="C1937" s="14" t="s">
        <v>3734</v>
      </c>
      <c r="D1937" s="15">
        <v>6</v>
      </c>
      <c r="E1937" s="15">
        <v>6</v>
      </c>
      <c r="F1937" s="15">
        <v>9.7000000000000003E-2</v>
      </c>
      <c r="G1937" s="16">
        <f t="shared" si="89"/>
        <v>9.7000000000000003E-2</v>
      </c>
      <c r="H1937" s="17" t="str">
        <f t="shared" si="88"/>
        <v>CONFORME</v>
      </c>
      <c r="I1937" s="18"/>
    </row>
    <row r="1938" spans="1:9" x14ac:dyDescent="0.25">
      <c r="A1938" s="10" t="s">
        <v>6</v>
      </c>
      <c r="B1938" s="10" t="s">
        <v>3735</v>
      </c>
      <c r="C1938" s="10" t="s">
        <v>3736</v>
      </c>
      <c r="D1938" s="11">
        <v>1</v>
      </c>
      <c r="E1938" s="11">
        <v>1</v>
      </c>
      <c r="F1938" s="11">
        <v>0</v>
      </c>
      <c r="G1938" s="12">
        <f t="shared" si="89"/>
        <v>0.378</v>
      </c>
      <c r="H1938" s="19" t="str">
        <f t="shared" si="88"/>
        <v>REVISAR</v>
      </c>
      <c r="I1938" s="20"/>
    </row>
    <row r="1939" spans="1:9" x14ac:dyDescent="0.25">
      <c r="A1939" s="14" t="s">
        <v>6</v>
      </c>
      <c r="B1939" s="14" t="s">
        <v>3737</v>
      </c>
      <c r="C1939" s="14" t="s">
        <v>3738</v>
      </c>
      <c r="D1939" s="15">
        <v>59</v>
      </c>
      <c r="E1939" s="15">
        <v>59</v>
      </c>
      <c r="F1939" s="15">
        <v>0.80700000000000005</v>
      </c>
      <c r="G1939" s="16">
        <f t="shared" si="89"/>
        <v>0.80700000000000005</v>
      </c>
      <c r="H1939" s="17" t="str">
        <f t="shared" si="88"/>
        <v>CONFORME</v>
      </c>
      <c r="I1939" s="18"/>
    </row>
    <row r="1940" spans="1:9" x14ac:dyDescent="0.25">
      <c r="A1940" s="10" t="s">
        <v>6</v>
      </c>
      <c r="B1940" s="10" t="s">
        <v>3739</v>
      </c>
      <c r="C1940" s="10" t="s">
        <v>3740</v>
      </c>
      <c r="D1940" s="11">
        <v>55</v>
      </c>
      <c r="E1940" s="11">
        <v>55</v>
      </c>
      <c r="F1940" s="11">
        <v>1.0960000000000001</v>
      </c>
      <c r="G1940" s="12">
        <f t="shared" si="89"/>
        <v>1.0960000000000001</v>
      </c>
      <c r="H1940" s="19" t="str">
        <f t="shared" si="88"/>
        <v>CONFORME</v>
      </c>
      <c r="I1940" s="20"/>
    </row>
    <row r="1941" spans="1:9" x14ac:dyDescent="0.25">
      <c r="A1941" s="14" t="s">
        <v>6</v>
      </c>
      <c r="B1941" s="14" t="s">
        <v>3741</v>
      </c>
      <c r="C1941" s="14" t="s">
        <v>3742</v>
      </c>
      <c r="D1941" s="15">
        <v>144</v>
      </c>
      <c r="E1941" s="15">
        <v>144</v>
      </c>
      <c r="F1941" s="15">
        <v>1.2410000000000001</v>
      </c>
      <c r="G1941" s="16">
        <f t="shared" si="89"/>
        <v>1.2410000000000001</v>
      </c>
      <c r="H1941" s="17" t="str">
        <f t="shared" si="88"/>
        <v>CONFORME</v>
      </c>
      <c r="I1941" s="18"/>
    </row>
    <row r="1942" spans="1:9" x14ac:dyDescent="0.25">
      <c r="A1942" s="10" t="s">
        <v>6</v>
      </c>
      <c r="B1942" s="10" t="s">
        <v>3743</v>
      </c>
      <c r="C1942" s="10" t="s">
        <v>3744</v>
      </c>
      <c r="D1942" s="11">
        <v>85</v>
      </c>
      <c r="E1942" s="11">
        <v>85</v>
      </c>
      <c r="F1942" s="11">
        <v>0.438</v>
      </c>
      <c r="G1942" s="12">
        <f t="shared" si="89"/>
        <v>0.438</v>
      </c>
      <c r="H1942" s="19" t="str">
        <f t="shared" si="88"/>
        <v>CONFORME</v>
      </c>
      <c r="I1942" s="20"/>
    </row>
    <row r="1943" spans="1:9" x14ac:dyDescent="0.25">
      <c r="A1943" s="14" t="s">
        <v>6</v>
      </c>
      <c r="B1943" s="14" t="s">
        <v>3745</v>
      </c>
      <c r="C1943" s="14" t="s">
        <v>3746</v>
      </c>
      <c r="D1943" s="15">
        <v>179</v>
      </c>
      <c r="E1943" s="15">
        <v>179</v>
      </c>
      <c r="F1943" s="15">
        <v>1.1180000000000001</v>
      </c>
      <c r="G1943" s="16">
        <f t="shared" si="89"/>
        <v>1.1180000000000001</v>
      </c>
      <c r="H1943" s="17" t="str">
        <f t="shared" si="88"/>
        <v>CONFORME</v>
      </c>
      <c r="I1943" s="18"/>
    </row>
    <row r="1944" spans="1:9" x14ac:dyDescent="0.25">
      <c r="A1944" s="10" t="s">
        <v>6</v>
      </c>
      <c r="B1944" s="10" t="s">
        <v>3747</v>
      </c>
      <c r="C1944" s="10" t="s">
        <v>3748</v>
      </c>
      <c r="D1944" s="11">
        <v>2</v>
      </c>
      <c r="E1944" s="11">
        <v>2</v>
      </c>
      <c r="F1944" s="11">
        <v>0</v>
      </c>
      <c r="G1944" s="12">
        <f t="shared" si="89"/>
        <v>0.49</v>
      </c>
      <c r="H1944" s="19" t="str">
        <f t="shared" si="88"/>
        <v>REVISAR</v>
      </c>
      <c r="I1944" s="20"/>
    </row>
    <row r="1945" spans="1:9" x14ac:dyDescent="0.25">
      <c r="A1945" s="14" t="s">
        <v>6</v>
      </c>
      <c r="B1945" s="14" t="s">
        <v>3749</v>
      </c>
      <c r="C1945" s="14" t="s">
        <v>3750</v>
      </c>
      <c r="D1945" s="15">
        <v>5</v>
      </c>
      <c r="E1945" s="15">
        <v>5</v>
      </c>
      <c r="F1945" s="15">
        <v>0</v>
      </c>
      <c r="G1945" s="16">
        <f t="shared" si="89"/>
        <v>0.59799999999999998</v>
      </c>
      <c r="H1945" s="17" t="str">
        <f t="shared" si="88"/>
        <v>REVISAR</v>
      </c>
      <c r="I1945" s="18"/>
    </row>
    <row r="1946" spans="1:9" x14ac:dyDescent="0.25">
      <c r="A1946" s="10" t="s">
        <v>6</v>
      </c>
      <c r="B1946" s="10" t="s">
        <v>3751</v>
      </c>
      <c r="C1946" s="10" t="s">
        <v>3752</v>
      </c>
      <c r="D1946" s="11">
        <v>5</v>
      </c>
      <c r="E1946" s="11">
        <v>5</v>
      </c>
      <c r="F1946" s="11">
        <v>0</v>
      </c>
      <c r="G1946" s="12">
        <f t="shared" si="89"/>
        <v>0.19</v>
      </c>
      <c r="H1946" s="19" t="str">
        <f t="shared" si="88"/>
        <v>REVISAR</v>
      </c>
      <c r="I1946" s="20"/>
    </row>
    <row r="1947" spans="1:9" x14ac:dyDescent="0.25">
      <c r="A1947" s="14" t="s">
        <v>6</v>
      </c>
      <c r="B1947" s="14" t="s">
        <v>3753</v>
      </c>
      <c r="C1947" s="14" t="s">
        <v>3754</v>
      </c>
      <c r="D1947" s="15">
        <v>3</v>
      </c>
      <c r="E1947" s="15">
        <v>3</v>
      </c>
      <c r="F1947" s="15">
        <v>0</v>
      </c>
      <c r="G1947" s="16">
        <f t="shared" si="89"/>
        <v>7.0000000000000007E-2</v>
      </c>
      <c r="H1947" s="17" t="str">
        <f t="shared" si="88"/>
        <v>REVISAR</v>
      </c>
      <c r="I1947" s="18"/>
    </row>
    <row r="1948" spans="1:9" x14ac:dyDescent="0.25">
      <c r="A1948" s="10" t="s">
        <v>6</v>
      </c>
      <c r="B1948" s="10" t="s">
        <v>3755</v>
      </c>
      <c r="C1948" s="10" t="s">
        <v>3756</v>
      </c>
      <c r="D1948" s="11">
        <v>5</v>
      </c>
      <c r="E1948" s="11">
        <v>5</v>
      </c>
      <c r="F1948" s="11">
        <v>0</v>
      </c>
      <c r="G1948" s="12">
        <f t="shared" si="89"/>
        <v>7.0000000000000007E-2</v>
      </c>
      <c r="H1948" s="19" t="str">
        <f t="shared" si="88"/>
        <v>REVISAR</v>
      </c>
      <c r="I1948" s="20"/>
    </row>
    <row r="1949" spans="1:9" x14ac:dyDescent="0.25">
      <c r="A1949" s="14" t="s">
        <v>6</v>
      </c>
      <c r="B1949" s="14" t="s">
        <v>3757</v>
      </c>
      <c r="C1949" s="14" t="s">
        <v>3758</v>
      </c>
      <c r="D1949" s="15">
        <v>5</v>
      </c>
      <c r="E1949" s="15">
        <v>5</v>
      </c>
      <c r="F1949" s="15">
        <v>0</v>
      </c>
      <c r="G1949" s="16">
        <f t="shared" si="89"/>
        <v>0.14599999999999999</v>
      </c>
      <c r="H1949" s="17" t="str">
        <f t="shared" si="88"/>
        <v>REVISAR</v>
      </c>
      <c r="I1949" s="18"/>
    </row>
    <row r="1950" spans="1:9" x14ac:dyDescent="0.25">
      <c r="A1950" s="10" t="s">
        <v>6</v>
      </c>
      <c r="B1950" s="10" t="s">
        <v>3759</v>
      </c>
      <c r="C1950" s="10" t="s">
        <v>3760</v>
      </c>
      <c r="D1950" s="11">
        <v>35</v>
      </c>
      <c r="E1950" s="11">
        <v>35</v>
      </c>
      <c r="F1950" s="11">
        <v>3.9E-2</v>
      </c>
      <c r="G1950" s="12">
        <f t="shared" si="89"/>
        <v>3.9E-2</v>
      </c>
      <c r="H1950" s="19" t="str">
        <f t="shared" si="88"/>
        <v>CONFORME</v>
      </c>
      <c r="I1950" s="20"/>
    </row>
    <row r="1951" spans="1:9" x14ac:dyDescent="0.25">
      <c r="A1951" s="14" t="s">
        <v>6</v>
      </c>
      <c r="B1951" s="14" t="s">
        <v>3761</v>
      </c>
      <c r="C1951" s="14" t="s">
        <v>3762</v>
      </c>
      <c r="D1951" s="15">
        <v>8</v>
      </c>
      <c r="E1951" s="15">
        <v>8</v>
      </c>
      <c r="F1951" s="15">
        <v>0.04</v>
      </c>
      <c r="G1951" s="16">
        <f t="shared" si="89"/>
        <v>0.04</v>
      </c>
      <c r="H1951" s="17" t="str">
        <f t="shared" si="88"/>
        <v>CONFORME</v>
      </c>
      <c r="I1951" s="18"/>
    </row>
    <row r="1952" spans="1:9" x14ac:dyDescent="0.25">
      <c r="A1952" s="10" t="s">
        <v>6</v>
      </c>
      <c r="B1952" s="10" t="s">
        <v>3763</v>
      </c>
      <c r="C1952" s="10" t="s">
        <v>3764</v>
      </c>
      <c r="D1952" s="11">
        <v>3</v>
      </c>
      <c r="E1952" s="11">
        <v>3</v>
      </c>
      <c r="F1952" s="11">
        <v>3.5000000000000003E-2</v>
      </c>
      <c r="G1952" s="12">
        <f t="shared" si="89"/>
        <v>3.5000000000000003E-2</v>
      </c>
      <c r="H1952" s="19" t="str">
        <f t="shared" si="88"/>
        <v>CONFORME</v>
      </c>
      <c r="I1952" s="20"/>
    </row>
    <row r="1953" spans="1:9" x14ac:dyDescent="0.25">
      <c r="A1953" s="14" t="s">
        <v>6</v>
      </c>
      <c r="B1953" s="14" t="s">
        <v>3765</v>
      </c>
      <c r="C1953" s="14" t="s">
        <v>3766</v>
      </c>
      <c r="D1953" s="15">
        <v>3</v>
      </c>
      <c r="E1953" s="15">
        <v>3</v>
      </c>
      <c r="F1953" s="15">
        <v>3.5999999999999997E-2</v>
      </c>
      <c r="G1953" s="16">
        <f t="shared" si="89"/>
        <v>3.5999999999999997E-2</v>
      </c>
      <c r="H1953" s="17" t="str">
        <f t="shared" si="88"/>
        <v>CONFORME</v>
      </c>
      <c r="I1953" s="18"/>
    </row>
    <row r="1954" spans="1:9" x14ac:dyDescent="0.25">
      <c r="A1954" s="10" t="s">
        <v>6</v>
      </c>
      <c r="B1954" s="10" t="s">
        <v>3767</v>
      </c>
      <c r="C1954" s="10" t="s">
        <v>3768</v>
      </c>
      <c r="D1954" s="11">
        <v>2</v>
      </c>
      <c r="E1954" s="11">
        <v>2</v>
      </c>
      <c r="F1954" s="11">
        <v>0</v>
      </c>
      <c r="G1954" s="12">
        <f t="shared" si="89"/>
        <v>0.06</v>
      </c>
      <c r="H1954" s="19" t="str">
        <f t="shared" si="88"/>
        <v>REVISAR</v>
      </c>
      <c r="I1954" s="20"/>
    </row>
    <row r="1955" spans="1:9" x14ac:dyDescent="0.25">
      <c r="A1955" s="14" t="s">
        <v>6</v>
      </c>
      <c r="B1955" s="14" t="s">
        <v>3769</v>
      </c>
      <c r="C1955" s="14" t="s">
        <v>3770</v>
      </c>
      <c r="D1955" s="15">
        <v>43</v>
      </c>
      <c r="E1955" s="15">
        <v>43</v>
      </c>
      <c r="F1955" s="15">
        <v>5.1999999999999998E-2</v>
      </c>
      <c r="G1955" s="16">
        <f t="shared" si="89"/>
        <v>5.1999999999999998E-2</v>
      </c>
      <c r="H1955" s="17" t="str">
        <f t="shared" si="88"/>
        <v>CONFORME</v>
      </c>
      <c r="I1955" s="18"/>
    </row>
    <row r="1956" spans="1:9" x14ac:dyDescent="0.25">
      <c r="A1956" s="10" t="s">
        <v>6</v>
      </c>
      <c r="B1956" s="10" t="s">
        <v>3771</v>
      </c>
      <c r="C1956" s="10" t="s">
        <v>3772</v>
      </c>
      <c r="D1956" s="11">
        <v>48</v>
      </c>
      <c r="E1956" s="11">
        <v>48</v>
      </c>
      <c r="F1956" s="11">
        <v>3.4000000000000002E-2</v>
      </c>
      <c r="G1956" s="12">
        <f t="shared" si="89"/>
        <v>3.4000000000000002E-2</v>
      </c>
      <c r="H1956" s="19" t="str">
        <f t="shared" si="88"/>
        <v>CONFORME</v>
      </c>
      <c r="I1956" s="20"/>
    </row>
    <row r="1957" spans="1:9" x14ac:dyDescent="0.25">
      <c r="A1957" s="14" t="s">
        <v>6</v>
      </c>
      <c r="B1957" s="14" t="s">
        <v>3773</v>
      </c>
      <c r="C1957" s="14" t="s">
        <v>3774</v>
      </c>
      <c r="D1957" s="15">
        <v>9</v>
      </c>
      <c r="E1957" s="15">
        <v>9</v>
      </c>
      <c r="F1957" s="15">
        <v>3.5000000000000003E-2</v>
      </c>
      <c r="G1957" s="16">
        <f t="shared" si="89"/>
        <v>3.6999999999999998E-2</v>
      </c>
      <c r="H1957" s="15" t="str">
        <f t="shared" si="88"/>
        <v>REVISAR</v>
      </c>
      <c r="I1957" s="22"/>
    </row>
    <row r="1958" spans="1:9" x14ac:dyDescent="0.25">
      <c r="A1958" s="10" t="s">
        <v>6</v>
      </c>
      <c r="B1958" s="10" t="s">
        <v>3775</v>
      </c>
      <c r="C1958" s="10" t="s">
        <v>3776</v>
      </c>
      <c r="D1958" s="11">
        <v>15</v>
      </c>
      <c r="E1958" s="11">
        <v>15</v>
      </c>
      <c r="F1958" s="11">
        <v>3.9E-2</v>
      </c>
      <c r="G1958" s="12">
        <f t="shared" si="89"/>
        <v>3.9E-2</v>
      </c>
      <c r="H1958" s="11" t="str">
        <f t="shared" si="88"/>
        <v>CONFORME</v>
      </c>
      <c r="I1958" s="13"/>
    </row>
    <row r="1959" spans="1:9" x14ac:dyDescent="0.25">
      <c r="A1959" s="14" t="s">
        <v>6</v>
      </c>
      <c r="B1959" s="14" t="s">
        <v>3777</v>
      </c>
      <c r="C1959" s="14" t="s">
        <v>3778</v>
      </c>
      <c r="D1959" s="15">
        <v>4</v>
      </c>
      <c r="E1959" s="15">
        <v>4</v>
      </c>
      <c r="F1959" s="15">
        <v>7.5999999999999998E-2</v>
      </c>
      <c r="G1959" s="16">
        <f t="shared" si="89"/>
        <v>7.5999999999999998E-2</v>
      </c>
      <c r="H1959" s="17" t="str">
        <f t="shared" si="88"/>
        <v>CONFORME</v>
      </c>
      <c r="I1959" s="18"/>
    </row>
    <row r="1960" spans="1:9" x14ac:dyDescent="0.25">
      <c r="A1960" s="10" t="s">
        <v>6</v>
      </c>
      <c r="B1960" s="10" t="s">
        <v>3779</v>
      </c>
      <c r="C1960" s="10" t="s">
        <v>3780</v>
      </c>
      <c r="D1960" s="11">
        <v>6</v>
      </c>
      <c r="E1960" s="11">
        <v>6</v>
      </c>
      <c r="F1960" s="11">
        <v>7.0000000000000007E-2</v>
      </c>
      <c r="G1960" s="12">
        <f t="shared" si="89"/>
        <v>7.0000000000000007E-2</v>
      </c>
      <c r="H1960" s="19" t="str">
        <f t="shared" si="88"/>
        <v>CONFORME</v>
      </c>
      <c r="I1960" s="20"/>
    </row>
    <row r="1961" spans="1:9" x14ac:dyDescent="0.25">
      <c r="A1961" s="14" t="s">
        <v>6</v>
      </c>
      <c r="B1961" s="14" t="s">
        <v>3781</v>
      </c>
      <c r="C1961" s="14" t="s">
        <v>3782</v>
      </c>
      <c r="D1961" s="15">
        <v>6</v>
      </c>
      <c r="E1961" s="15">
        <v>6</v>
      </c>
      <c r="F1961" s="15">
        <v>6.3E-2</v>
      </c>
      <c r="G1961" s="16">
        <f t="shared" si="89"/>
        <v>6.3E-2</v>
      </c>
      <c r="H1961" s="17" t="str">
        <f t="shared" si="88"/>
        <v>CONFORME</v>
      </c>
      <c r="I1961" s="18"/>
    </row>
    <row r="1962" spans="1:9" x14ac:dyDescent="0.25">
      <c r="A1962" s="10" t="s">
        <v>6</v>
      </c>
      <c r="B1962" s="10" t="s">
        <v>3783</v>
      </c>
      <c r="C1962" s="10" t="s">
        <v>3784</v>
      </c>
      <c r="D1962" s="11">
        <v>5</v>
      </c>
      <c r="E1962" s="11">
        <v>5</v>
      </c>
      <c r="F1962" s="11">
        <v>0.06</v>
      </c>
      <c r="G1962" s="12">
        <f t="shared" si="89"/>
        <v>0.06</v>
      </c>
      <c r="H1962" s="19" t="str">
        <f t="shared" si="88"/>
        <v>CONFORME</v>
      </c>
      <c r="I1962" s="20"/>
    </row>
    <row r="1963" spans="1:9" x14ac:dyDescent="0.25">
      <c r="A1963" s="14" t="s">
        <v>6</v>
      </c>
      <c r="B1963" s="14" t="s">
        <v>3785</v>
      </c>
      <c r="C1963" s="14" t="s">
        <v>3786</v>
      </c>
      <c r="D1963" s="15">
        <v>11</v>
      </c>
      <c r="E1963" s="15">
        <v>11</v>
      </c>
      <c r="F1963" s="15">
        <v>4.1000000000000002E-2</v>
      </c>
      <c r="G1963" s="16">
        <f t="shared" si="89"/>
        <v>4.1000000000000002E-2</v>
      </c>
      <c r="H1963" s="17" t="str">
        <f t="shared" si="88"/>
        <v>CONFORME</v>
      </c>
      <c r="I1963" s="18"/>
    </row>
    <row r="1964" spans="1:9" x14ac:dyDescent="0.25">
      <c r="A1964" s="10" t="s">
        <v>6</v>
      </c>
      <c r="B1964" s="10" t="s">
        <v>3787</v>
      </c>
      <c r="C1964" s="10" t="s">
        <v>3788</v>
      </c>
      <c r="D1964" s="11">
        <v>5</v>
      </c>
      <c r="E1964" s="11">
        <v>5</v>
      </c>
      <c r="F1964" s="11">
        <v>4.1000000000000002E-2</v>
      </c>
      <c r="G1964" s="12">
        <f t="shared" si="89"/>
        <v>4.1000000000000002E-2</v>
      </c>
      <c r="H1964" s="19" t="str">
        <f t="shared" si="88"/>
        <v>CONFORME</v>
      </c>
      <c r="I1964" s="20"/>
    </row>
    <row r="1965" spans="1:9" x14ac:dyDescent="0.25">
      <c r="A1965" s="14" t="s">
        <v>6</v>
      </c>
      <c r="B1965" s="14" t="s">
        <v>3789</v>
      </c>
      <c r="C1965" s="14" t="s">
        <v>3790</v>
      </c>
      <c r="D1965" s="15">
        <v>29</v>
      </c>
      <c r="E1965" s="15">
        <v>29</v>
      </c>
      <c r="F1965" s="15">
        <v>3.6999999999999998E-2</v>
      </c>
      <c r="G1965" s="16">
        <f t="shared" si="89"/>
        <v>3.6999999999999998E-2</v>
      </c>
      <c r="H1965" s="17" t="str">
        <f t="shared" si="88"/>
        <v>CONFORME</v>
      </c>
      <c r="I1965" s="18"/>
    </row>
    <row r="1966" spans="1:9" x14ac:dyDescent="0.25">
      <c r="A1966" s="10" t="s">
        <v>6</v>
      </c>
      <c r="B1966" s="10" t="s">
        <v>3791</v>
      </c>
      <c r="C1966" s="10" t="s">
        <v>3792</v>
      </c>
      <c r="D1966" s="11">
        <v>14</v>
      </c>
      <c r="E1966" s="11">
        <v>14</v>
      </c>
      <c r="F1966" s="11">
        <v>3.6999999999999998E-2</v>
      </c>
      <c r="G1966" s="12">
        <f t="shared" si="89"/>
        <v>3.6999999999999998E-2</v>
      </c>
      <c r="H1966" s="19" t="str">
        <f t="shared" si="88"/>
        <v>CONFORME</v>
      </c>
      <c r="I1966" s="20"/>
    </row>
    <row r="1967" spans="1:9" x14ac:dyDescent="0.25">
      <c r="A1967" s="14" t="s">
        <v>6</v>
      </c>
      <c r="B1967" s="14" t="s">
        <v>3793</v>
      </c>
      <c r="C1967" s="14" t="s">
        <v>3794</v>
      </c>
      <c r="D1967" s="15">
        <v>6</v>
      </c>
      <c r="E1967" s="15">
        <v>6</v>
      </c>
      <c r="F1967" s="15">
        <v>4.3999999999999997E-2</v>
      </c>
      <c r="G1967" s="16">
        <f t="shared" si="89"/>
        <v>4.3999999999999997E-2</v>
      </c>
      <c r="H1967" s="17" t="str">
        <f t="shared" si="88"/>
        <v>CONFORME</v>
      </c>
      <c r="I1967" s="18"/>
    </row>
    <row r="1968" spans="1:9" x14ac:dyDescent="0.25">
      <c r="A1968" s="10" t="s">
        <v>6</v>
      </c>
      <c r="B1968" s="10" t="s">
        <v>3795</v>
      </c>
      <c r="C1968" s="10" t="s">
        <v>3796</v>
      </c>
      <c r="D1968" s="11">
        <v>10</v>
      </c>
      <c r="E1968" s="11">
        <v>10</v>
      </c>
      <c r="F1968" s="11">
        <v>3.3000000000000002E-2</v>
      </c>
      <c r="G1968" s="12">
        <f t="shared" ref="G1968:G1979" si="90">VLOOKUP(B1968,DATAPESOS,6,FALSE)</f>
        <v>3.3000000000000002E-2</v>
      </c>
      <c r="H1968" s="19" t="str">
        <f t="shared" si="88"/>
        <v>CONFORME</v>
      </c>
      <c r="I1968" s="20"/>
    </row>
    <row r="1969" spans="1:9" x14ac:dyDescent="0.25">
      <c r="A1969" s="14" t="s">
        <v>6</v>
      </c>
      <c r="B1969" s="14" t="s">
        <v>3797</v>
      </c>
      <c r="C1969" s="14" t="s">
        <v>3798</v>
      </c>
      <c r="D1969" s="15">
        <v>24</v>
      </c>
      <c r="E1969" s="15">
        <v>24</v>
      </c>
      <c r="F1969" s="15">
        <v>3.7999999999999999E-2</v>
      </c>
      <c r="G1969" s="16">
        <f t="shared" si="90"/>
        <v>3.7999999999999999E-2</v>
      </c>
      <c r="H1969" s="17" t="str">
        <f t="shared" si="88"/>
        <v>CONFORME</v>
      </c>
      <c r="I1969" s="18"/>
    </row>
    <row r="1970" spans="1:9" x14ac:dyDescent="0.25">
      <c r="A1970" s="10" t="s">
        <v>6</v>
      </c>
      <c r="B1970" s="10" t="s">
        <v>3799</v>
      </c>
      <c r="C1970" s="10" t="s">
        <v>3800</v>
      </c>
      <c r="D1970" s="11">
        <v>12</v>
      </c>
      <c r="E1970" s="11">
        <v>12</v>
      </c>
      <c r="F1970" s="11">
        <v>0.04</v>
      </c>
      <c r="G1970" s="12">
        <f t="shared" si="90"/>
        <v>0.04</v>
      </c>
      <c r="H1970" s="19" t="str">
        <f t="shared" si="88"/>
        <v>CONFORME</v>
      </c>
      <c r="I1970" s="20"/>
    </row>
    <row r="1971" spans="1:9" x14ac:dyDescent="0.25">
      <c r="A1971" s="14" t="s">
        <v>6</v>
      </c>
      <c r="B1971" s="14" t="s">
        <v>3801</v>
      </c>
      <c r="C1971" s="14" t="s">
        <v>3802</v>
      </c>
      <c r="D1971" s="15">
        <v>17</v>
      </c>
      <c r="E1971" s="15">
        <v>17</v>
      </c>
      <c r="F1971" s="15">
        <v>0.04</v>
      </c>
      <c r="G1971" s="16">
        <f t="shared" si="90"/>
        <v>0.04</v>
      </c>
      <c r="H1971" s="17" t="str">
        <f t="shared" si="88"/>
        <v>CONFORME</v>
      </c>
      <c r="I1971" s="18"/>
    </row>
    <row r="1972" spans="1:9" x14ac:dyDescent="0.25">
      <c r="A1972" s="10" t="s">
        <v>6</v>
      </c>
      <c r="B1972" s="10" t="s">
        <v>3803</v>
      </c>
      <c r="C1972" s="10" t="s">
        <v>3804</v>
      </c>
      <c r="D1972" s="11">
        <v>1</v>
      </c>
      <c r="E1972" s="11">
        <v>1</v>
      </c>
      <c r="F1972" s="11">
        <v>4.1000000000000002E-2</v>
      </c>
      <c r="G1972" s="12">
        <f t="shared" si="90"/>
        <v>4.1000000000000002E-2</v>
      </c>
      <c r="H1972" s="19" t="str">
        <f t="shared" si="88"/>
        <v>CONFORME</v>
      </c>
      <c r="I1972" s="20"/>
    </row>
    <row r="1973" spans="1:9" x14ac:dyDescent="0.25">
      <c r="A1973" s="14" t="s">
        <v>6</v>
      </c>
      <c r="B1973" s="14" t="s">
        <v>3805</v>
      </c>
      <c r="C1973" s="14" t="s">
        <v>3806</v>
      </c>
      <c r="D1973" s="15">
        <v>13</v>
      </c>
      <c r="E1973" s="15">
        <v>13</v>
      </c>
      <c r="F1973" s="15">
        <v>3.3000000000000002E-2</v>
      </c>
      <c r="G1973" s="16">
        <f t="shared" si="90"/>
        <v>3.3000000000000002E-2</v>
      </c>
      <c r="H1973" s="17" t="str">
        <f t="shared" si="88"/>
        <v>CONFORME</v>
      </c>
      <c r="I1973" s="18"/>
    </row>
    <row r="1974" spans="1:9" x14ac:dyDescent="0.25">
      <c r="A1974" s="10" t="s">
        <v>6</v>
      </c>
      <c r="B1974" s="10" t="s">
        <v>3807</v>
      </c>
      <c r="C1974" s="10" t="s">
        <v>3808</v>
      </c>
      <c r="D1974" s="11">
        <v>1</v>
      </c>
      <c r="E1974" s="11">
        <v>1</v>
      </c>
      <c r="F1974" s="11">
        <v>3.7999999999999999E-2</v>
      </c>
      <c r="G1974" s="12">
        <f t="shared" si="90"/>
        <v>3.7999999999999999E-2</v>
      </c>
      <c r="H1974" s="19" t="str">
        <f t="shared" si="88"/>
        <v>CONFORME</v>
      </c>
      <c r="I1974" s="20"/>
    </row>
    <row r="1975" spans="1:9" x14ac:dyDescent="0.25">
      <c r="A1975" s="14" t="s">
        <v>6</v>
      </c>
      <c r="B1975" s="14" t="s">
        <v>3809</v>
      </c>
      <c r="C1975" s="14" t="s">
        <v>3810</v>
      </c>
      <c r="D1975" s="15">
        <v>9</v>
      </c>
      <c r="E1975" s="15">
        <v>9</v>
      </c>
      <c r="F1975" s="15">
        <v>3.7999999999999999E-2</v>
      </c>
      <c r="G1975" s="16">
        <f t="shared" si="90"/>
        <v>3.7999999999999999E-2</v>
      </c>
      <c r="H1975" s="17" t="str">
        <f t="shared" si="88"/>
        <v>CONFORME</v>
      </c>
      <c r="I1975" s="18"/>
    </row>
    <row r="1976" spans="1:9" x14ac:dyDescent="0.25">
      <c r="A1976" s="10" t="s">
        <v>6</v>
      </c>
      <c r="B1976" s="10" t="s">
        <v>3811</v>
      </c>
      <c r="C1976" s="10" t="s">
        <v>3812</v>
      </c>
      <c r="D1976" s="11">
        <v>5</v>
      </c>
      <c r="E1976" s="11">
        <v>5</v>
      </c>
      <c r="F1976" s="11">
        <v>3.7999999999999999E-2</v>
      </c>
      <c r="G1976" s="12">
        <f t="shared" si="90"/>
        <v>3.7999999999999999E-2</v>
      </c>
      <c r="H1976" s="19" t="str">
        <f t="shared" si="88"/>
        <v>CONFORME</v>
      </c>
      <c r="I1976" s="20"/>
    </row>
    <row r="1977" spans="1:9" x14ac:dyDescent="0.25">
      <c r="A1977" s="14" t="s">
        <v>6</v>
      </c>
      <c r="B1977" s="14" t="s">
        <v>3813</v>
      </c>
      <c r="C1977" s="14" t="s">
        <v>3814</v>
      </c>
      <c r="D1977" s="15">
        <v>1</v>
      </c>
      <c r="E1977" s="15">
        <v>1</v>
      </c>
      <c r="F1977" s="15">
        <v>5.6050000000000004</v>
      </c>
      <c r="G1977" s="16">
        <f t="shared" si="90"/>
        <v>5.6050000000000004</v>
      </c>
      <c r="H1977" s="17" t="str">
        <f t="shared" si="88"/>
        <v>CONFORME</v>
      </c>
      <c r="I1977" s="18"/>
    </row>
    <row r="1978" spans="1:9" x14ac:dyDescent="0.25">
      <c r="A1978" s="10" t="s">
        <v>6</v>
      </c>
      <c r="B1978" s="10" t="s">
        <v>3815</v>
      </c>
      <c r="C1978" s="10" t="s">
        <v>3816</v>
      </c>
      <c r="D1978" s="11">
        <v>2</v>
      </c>
      <c r="E1978" s="11">
        <v>2</v>
      </c>
      <c r="F1978" s="11">
        <v>0</v>
      </c>
      <c r="G1978" s="12">
        <f t="shared" si="90"/>
        <v>6.97</v>
      </c>
      <c r="H1978" s="19" t="str">
        <f t="shared" si="88"/>
        <v>REVISAR</v>
      </c>
      <c r="I1978" s="20"/>
    </row>
    <row r="1979" spans="1:9" x14ac:dyDescent="0.25">
      <c r="A1979" s="14" t="s">
        <v>6</v>
      </c>
      <c r="B1979" s="14" t="s">
        <v>3817</v>
      </c>
      <c r="C1979" s="14" t="s">
        <v>3818</v>
      </c>
      <c r="D1979" s="15">
        <v>1</v>
      </c>
      <c r="E1979" s="15">
        <v>1</v>
      </c>
      <c r="F1979" s="15">
        <v>8.8119999999999994</v>
      </c>
      <c r="G1979" s="16">
        <f t="shared" si="90"/>
        <v>8.8119999999999994</v>
      </c>
      <c r="H1979" s="17" t="str">
        <f t="shared" si="88"/>
        <v>CONFORME</v>
      </c>
      <c r="I1979" s="18"/>
    </row>
    <row r="1980" spans="1:9" x14ac:dyDescent="0.25">
      <c r="A1980" s="10" t="s">
        <v>6</v>
      </c>
      <c r="B1980" s="10" t="s">
        <v>3819</v>
      </c>
      <c r="C1980" s="10" t="s">
        <v>3820</v>
      </c>
      <c r="D1980" s="11">
        <v>1</v>
      </c>
      <c r="E1980" s="11">
        <v>1</v>
      </c>
      <c r="F1980" s="11">
        <v>0</v>
      </c>
      <c r="G1980" s="12">
        <v>1.1759999999999999</v>
      </c>
      <c r="H1980" s="19" t="str">
        <f t="shared" si="88"/>
        <v>REVISAR</v>
      </c>
      <c r="I1980" s="20"/>
    </row>
    <row r="1981" spans="1:9" x14ac:dyDescent="0.25">
      <c r="A1981" s="14" t="s">
        <v>6</v>
      </c>
      <c r="B1981" s="14" t="s">
        <v>3821</v>
      </c>
      <c r="C1981" s="14" t="s">
        <v>3822</v>
      </c>
      <c r="D1981" s="15">
        <v>44</v>
      </c>
      <c r="E1981" s="15">
        <v>44</v>
      </c>
      <c r="F1981" s="15">
        <v>0.60799999999999998</v>
      </c>
      <c r="G1981" s="16">
        <f t="shared" ref="G1981:G2012" si="91">VLOOKUP(B1981,DATAPESOS,6,FALSE)</f>
        <v>0.60799999999999998</v>
      </c>
      <c r="H1981" s="17" t="str">
        <f t="shared" si="88"/>
        <v>CONFORME</v>
      </c>
      <c r="I1981" s="18"/>
    </row>
    <row r="1982" spans="1:9" x14ac:dyDescent="0.25">
      <c r="A1982" s="10" t="s">
        <v>6</v>
      </c>
      <c r="B1982" s="10" t="s">
        <v>3823</v>
      </c>
      <c r="C1982" s="10" t="s">
        <v>3824</v>
      </c>
      <c r="D1982" s="11">
        <v>2</v>
      </c>
      <c r="E1982" s="11">
        <v>2</v>
      </c>
      <c r="F1982" s="11">
        <v>0</v>
      </c>
      <c r="G1982" s="12">
        <f t="shared" si="91"/>
        <v>7.8E-2</v>
      </c>
      <c r="H1982" s="19" t="str">
        <f t="shared" si="88"/>
        <v>REVISAR</v>
      </c>
      <c r="I1982" s="20"/>
    </row>
    <row r="1983" spans="1:9" x14ac:dyDescent="0.25">
      <c r="A1983" s="14" t="s">
        <v>6</v>
      </c>
      <c r="B1983" s="14" t="s">
        <v>3825</v>
      </c>
      <c r="C1983" s="14" t="s">
        <v>3826</v>
      </c>
      <c r="D1983" s="15">
        <v>2</v>
      </c>
      <c r="E1983" s="15">
        <v>2</v>
      </c>
      <c r="F1983" s="15">
        <v>0</v>
      </c>
      <c r="G1983" s="16">
        <f t="shared" si="91"/>
        <v>0.122</v>
      </c>
      <c r="H1983" s="17" t="str">
        <f t="shared" si="88"/>
        <v>REVISAR</v>
      </c>
      <c r="I1983" s="18"/>
    </row>
    <row r="1984" spans="1:9" x14ac:dyDescent="0.25">
      <c r="A1984" s="10" t="s">
        <v>6</v>
      </c>
      <c r="B1984" s="10" t="s">
        <v>3827</v>
      </c>
      <c r="C1984" s="10" t="s">
        <v>3828</v>
      </c>
      <c r="D1984" s="11">
        <v>2</v>
      </c>
      <c r="E1984" s="11">
        <v>2</v>
      </c>
      <c r="F1984" s="11">
        <v>0</v>
      </c>
      <c r="G1984" s="12">
        <f t="shared" si="91"/>
        <v>0.24399999999999999</v>
      </c>
      <c r="H1984" s="19" t="str">
        <f t="shared" si="88"/>
        <v>REVISAR</v>
      </c>
      <c r="I1984" s="20"/>
    </row>
    <row r="1985" spans="1:9" x14ac:dyDescent="0.25">
      <c r="A1985" s="14" t="s">
        <v>6</v>
      </c>
      <c r="B1985" s="14" t="s">
        <v>3829</v>
      </c>
      <c r="C1985" s="14" t="s">
        <v>3830</v>
      </c>
      <c r="D1985" s="15">
        <v>5</v>
      </c>
      <c r="E1985" s="15">
        <v>5</v>
      </c>
      <c r="F1985" s="15">
        <v>0.314</v>
      </c>
      <c r="G1985" s="16">
        <f t="shared" si="91"/>
        <v>0.314</v>
      </c>
      <c r="H1985" s="17" t="str">
        <f t="shared" si="88"/>
        <v>CONFORME</v>
      </c>
      <c r="I1985" s="18"/>
    </row>
    <row r="1986" spans="1:9" x14ac:dyDescent="0.25">
      <c r="A1986" s="10" t="s">
        <v>6</v>
      </c>
      <c r="B1986" s="10" t="s">
        <v>3831</v>
      </c>
      <c r="C1986" s="10" t="s">
        <v>3832</v>
      </c>
      <c r="D1986" s="11">
        <v>136</v>
      </c>
      <c r="E1986" s="11">
        <v>136</v>
      </c>
      <c r="F1986" s="11">
        <v>0.26200000000000001</v>
      </c>
      <c r="G1986" s="12">
        <f t="shared" si="91"/>
        <v>0.26200000000000001</v>
      </c>
      <c r="H1986" s="19" t="str">
        <f t="shared" si="88"/>
        <v>CONFORME</v>
      </c>
      <c r="I1986" s="20"/>
    </row>
    <row r="1987" spans="1:9" x14ac:dyDescent="0.25">
      <c r="A1987" s="14" t="s">
        <v>6</v>
      </c>
      <c r="B1987" s="14" t="s">
        <v>3833</v>
      </c>
      <c r="C1987" s="14" t="s">
        <v>3834</v>
      </c>
      <c r="D1987" s="15">
        <v>376</v>
      </c>
      <c r="E1987" s="15">
        <v>376</v>
      </c>
      <c r="F1987" s="15">
        <v>0.318</v>
      </c>
      <c r="G1987" s="16">
        <f t="shared" si="91"/>
        <v>0.318</v>
      </c>
      <c r="H1987" s="17" t="str">
        <f t="shared" ref="H1987:H2050" si="92">IF(F1987=G1987,"CONFORME","REVISAR")</f>
        <v>CONFORME</v>
      </c>
      <c r="I1987" s="18"/>
    </row>
    <row r="1988" spans="1:9" x14ac:dyDescent="0.25">
      <c r="A1988" s="10" t="s">
        <v>6</v>
      </c>
      <c r="B1988" s="10" t="s">
        <v>3835</v>
      </c>
      <c r="C1988" s="10" t="s">
        <v>3836</v>
      </c>
      <c r="D1988" s="11">
        <v>376</v>
      </c>
      <c r="E1988" s="11">
        <v>376</v>
      </c>
      <c r="F1988" s="11">
        <v>0.33200000000000002</v>
      </c>
      <c r="G1988" s="12">
        <f t="shared" si="91"/>
        <v>0.33200000000000002</v>
      </c>
      <c r="H1988" s="19" t="str">
        <f t="shared" si="92"/>
        <v>CONFORME</v>
      </c>
      <c r="I1988" s="20"/>
    </row>
    <row r="1989" spans="1:9" x14ac:dyDescent="0.25">
      <c r="A1989" s="14" t="s">
        <v>6</v>
      </c>
      <c r="B1989" s="14" t="s">
        <v>3837</v>
      </c>
      <c r="C1989" s="14" t="s">
        <v>3838</v>
      </c>
      <c r="D1989" s="15">
        <v>320</v>
      </c>
      <c r="E1989" s="15">
        <v>320</v>
      </c>
      <c r="F1989" s="15">
        <v>0.19</v>
      </c>
      <c r="G1989" s="16">
        <f t="shared" si="91"/>
        <v>0.19</v>
      </c>
      <c r="H1989" s="17" t="str">
        <f t="shared" si="92"/>
        <v>CONFORME</v>
      </c>
      <c r="I1989" s="18"/>
    </row>
    <row r="1990" spans="1:9" x14ac:dyDescent="0.25">
      <c r="A1990" s="10" t="s">
        <v>6</v>
      </c>
      <c r="B1990" s="10" t="s">
        <v>3839</v>
      </c>
      <c r="C1990" s="10" t="s">
        <v>3840</v>
      </c>
      <c r="D1990" s="11">
        <v>320</v>
      </c>
      <c r="E1990" s="11">
        <v>320</v>
      </c>
      <c r="F1990" s="11">
        <v>0.17100000000000001</v>
      </c>
      <c r="G1990" s="12">
        <f t="shared" si="91"/>
        <v>0.17100000000000001</v>
      </c>
      <c r="H1990" s="19" t="str">
        <f t="shared" si="92"/>
        <v>CONFORME</v>
      </c>
      <c r="I1990" s="20"/>
    </row>
    <row r="1991" spans="1:9" x14ac:dyDescent="0.25">
      <c r="A1991" s="14" t="s">
        <v>6</v>
      </c>
      <c r="B1991" s="14" t="s">
        <v>3841</v>
      </c>
      <c r="C1991" s="14" t="s">
        <v>3842</v>
      </c>
      <c r="D1991" s="15">
        <v>352</v>
      </c>
      <c r="E1991" s="15">
        <v>352</v>
      </c>
      <c r="F1991" s="15">
        <v>0.38800000000000001</v>
      </c>
      <c r="G1991" s="16">
        <f t="shared" si="91"/>
        <v>0.38800000000000001</v>
      </c>
      <c r="H1991" s="17" t="str">
        <f t="shared" si="92"/>
        <v>CONFORME</v>
      </c>
      <c r="I1991" s="18"/>
    </row>
    <row r="1992" spans="1:9" x14ac:dyDescent="0.25">
      <c r="A1992" s="10" t="s">
        <v>6</v>
      </c>
      <c r="B1992" s="10" t="s">
        <v>3843</v>
      </c>
      <c r="C1992" s="10" t="s">
        <v>3844</v>
      </c>
      <c r="D1992" s="11">
        <v>352</v>
      </c>
      <c r="E1992" s="11">
        <v>352</v>
      </c>
      <c r="F1992" s="11">
        <v>0.42199999999999999</v>
      </c>
      <c r="G1992" s="12">
        <f t="shared" si="91"/>
        <v>0.42199999999999999</v>
      </c>
      <c r="H1992" s="19" t="str">
        <f t="shared" si="92"/>
        <v>CONFORME</v>
      </c>
      <c r="I1992" s="20"/>
    </row>
    <row r="1993" spans="1:9" x14ac:dyDescent="0.25">
      <c r="A1993" s="14" t="s">
        <v>6</v>
      </c>
      <c r="B1993" s="14" t="s">
        <v>3845</v>
      </c>
      <c r="C1993" s="14" t="s">
        <v>3846</v>
      </c>
      <c r="D1993" s="15">
        <v>560</v>
      </c>
      <c r="E1993" s="15">
        <v>560</v>
      </c>
      <c r="F1993" s="15">
        <v>0.18</v>
      </c>
      <c r="G1993" s="16">
        <f t="shared" si="91"/>
        <v>0.18</v>
      </c>
      <c r="H1993" s="17" t="str">
        <f t="shared" si="92"/>
        <v>CONFORME</v>
      </c>
      <c r="I1993" s="18"/>
    </row>
    <row r="1994" spans="1:9" x14ac:dyDescent="0.25">
      <c r="A1994" s="10" t="s">
        <v>6</v>
      </c>
      <c r="B1994" s="10" t="s">
        <v>3847</v>
      </c>
      <c r="C1994" s="10" t="s">
        <v>3848</v>
      </c>
      <c r="D1994" s="11">
        <v>560</v>
      </c>
      <c r="E1994" s="11">
        <v>560</v>
      </c>
      <c r="F1994" s="11">
        <v>0.16900000000000001</v>
      </c>
      <c r="G1994" s="12">
        <f t="shared" si="91"/>
        <v>0.16900000000000001</v>
      </c>
      <c r="H1994" s="19" t="str">
        <f t="shared" si="92"/>
        <v>CONFORME</v>
      </c>
      <c r="I1994" s="20"/>
    </row>
    <row r="1995" spans="1:9" x14ac:dyDescent="0.25">
      <c r="A1995" s="14" t="s">
        <v>6</v>
      </c>
      <c r="B1995" s="14" t="s">
        <v>3849</v>
      </c>
      <c r="C1995" s="14" t="s">
        <v>3850</v>
      </c>
      <c r="D1995" s="15">
        <v>504</v>
      </c>
      <c r="E1995" s="15">
        <v>504</v>
      </c>
      <c r="F1995" s="15">
        <v>0.16800000000000001</v>
      </c>
      <c r="G1995" s="16">
        <f t="shared" si="91"/>
        <v>0.16800000000000001</v>
      </c>
      <c r="H1995" s="17" t="str">
        <f t="shared" si="92"/>
        <v>CONFORME</v>
      </c>
      <c r="I1995" s="18"/>
    </row>
    <row r="1996" spans="1:9" x14ac:dyDescent="0.25">
      <c r="A1996" s="10" t="s">
        <v>6</v>
      </c>
      <c r="B1996" s="10" t="s">
        <v>3851</v>
      </c>
      <c r="C1996" s="10" t="s">
        <v>3852</v>
      </c>
      <c r="D1996" s="11">
        <v>504</v>
      </c>
      <c r="E1996" s="11">
        <v>504</v>
      </c>
      <c r="F1996" s="11">
        <v>0.126</v>
      </c>
      <c r="G1996" s="12">
        <f t="shared" si="91"/>
        <v>0.126</v>
      </c>
      <c r="H1996" s="19" t="str">
        <f t="shared" si="92"/>
        <v>CONFORME</v>
      </c>
      <c r="I1996" s="20"/>
    </row>
    <row r="1997" spans="1:9" x14ac:dyDescent="0.25">
      <c r="A1997" s="14" t="s">
        <v>6</v>
      </c>
      <c r="B1997" s="14" t="s">
        <v>3853</v>
      </c>
      <c r="C1997" s="14" t="s">
        <v>3854</v>
      </c>
      <c r="D1997" s="15">
        <v>208</v>
      </c>
      <c r="E1997" s="15">
        <v>208</v>
      </c>
      <c r="F1997" s="15">
        <v>0.13900000000000001</v>
      </c>
      <c r="G1997" s="16">
        <f t="shared" si="91"/>
        <v>0.13900000000000001</v>
      </c>
      <c r="H1997" s="17" t="str">
        <f t="shared" si="92"/>
        <v>CONFORME</v>
      </c>
      <c r="I1997" s="18"/>
    </row>
    <row r="1998" spans="1:9" x14ac:dyDescent="0.25">
      <c r="A1998" s="10" t="s">
        <v>6</v>
      </c>
      <c r="B1998" s="10" t="s">
        <v>3855</v>
      </c>
      <c r="C1998" s="10" t="s">
        <v>3856</v>
      </c>
      <c r="D1998" s="11">
        <v>208</v>
      </c>
      <c r="E1998" s="11">
        <v>208</v>
      </c>
      <c r="F1998" s="11">
        <v>0.14299999999999999</v>
      </c>
      <c r="G1998" s="12">
        <f t="shared" si="91"/>
        <v>0.14299999999999999</v>
      </c>
      <c r="H1998" s="19" t="str">
        <f t="shared" si="92"/>
        <v>CONFORME</v>
      </c>
      <c r="I1998" s="20"/>
    </row>
    <row r="1999" spans="1:9" x14ac:dyDescent="0.25">
      <c r="A1999" s="14" t="s">
        <v>6</v>
      </c>
      <c r="B1999" s="14" t="s">
        <v>3857</v>
      </c>
      <c r="C1999" s="14" t="s">
        <v>3858</v>
      </c>
      <c r="D1999" s="15">
        <v>432</v>
      </c>
      <c r="E1999" s="15">
        <v>432</v>
      </c>
      <c r="F1999" s="15">
        <v>0.13100000000000001</v>
      </c>
      <c r="G1999" s="16">
        <f t="shared" si="91"/>
        <v>0.13100000000000001</v>
      </c>
      <c r="H1999" s="17" t="str">
        <f t="shared" si="92"/>
        <v>CONFORME</v>
      </c>
      <c r="I1999" s="18"/>
    </row>
    <row r="2000" spans="1:9" x14ac:dyDescent="0.25">
      <c r="A2000" s="10" t="s">
        <v>6</v>
      </c>
      <c r="B2000" s="10" t="s">
        <v>3859</v>
      </c>
      <c r="C2000" s="10" t="s">
        <v>3860</v>
      </c>
      <c r="D2000" s="11">
        <v>928</v>
      </c>
      <c r="E2000" s="11">
        <v>928</v>
      </c>
      <c r="F2000" s="11">
        <v>0.223</v>
      </c>
      <c r="G2000" s="12">
        <f t="shared" si="91"/>
        <v>0.223</v>
      </c>
      <c r="H2000" s="19" t="str">
        <f t="shared" si="92"/>
        <v>CONFORME</v>
      </c>
      <c r="I2000" s="20"/>
    </row>
    <row r="2001" spans="1:9" x14ac:dyDescent="0.25">
      <c r="A2001" s="14" t="s">
        <v>6</v>
      </c>
      <c r="B2001" s="14" t="s">
        <v>3861</v>
      </c>
      <c r="C2001" s="14" t="s">
        <v>3862</v>
      </c>
      <c r="D2001" s="15">
        <v>1280</v>
      </c>
      <c r="E2001" s="15">
        <v>1280</v>
      </c>
      <c r="F2001" s="15">
        <v>0.14399999999999999</v>
      </c>
      <c r="G2001" s="16">
        <f t="shared" si="91"/>
        <v>0.14399999999999999</v>
      </c>
      <c r="H2001" s="17" t="str">
        <f t="shared" si="92"/>
        <v>CONFORME</v>
      </c>
      <c r="I2001" s="18"/>
    </row>
    <row r="2002" spans="1:9" x14ac:dyDescent="0.25">
      <c r="A2002" s="10" t="s">
        <v>6</v>
      </c>
      <c r="B2002" s="10" t="s">
        <v>3863</v>
      </c>
      <c r="C2002" s="10" t="s">
        <v>3864</v>
      </c>
      <c r="D2002" s="11">
        <v>264</v>
      </c>
      <c r="E2002" s="11">
        <v>264</v>
      </c>
      <c r="F2002" s="11">
        <v>0.22800000000000001</v>
      </c>
      <c r="G2002" s="12">
        <f t="shared" si="91"/>
        <v>0.22800000000000001</v>
      </c>
      <c r="H2002" s="19" t="str">
        <f t="shared" si="92"/>
        <v>CONFORME</v>
      </c>
      <c r="I2002" s="20"/>
    </row>
    <row r="2003" spans="1:9" x14ac:dyDescent="0.25">
      <c r="A2003" s="14" t="s">
        <v>6</v>
      </c>
      <c r="B2003" s="14" t="s">
        <v>3865</v>
      </c>
      <c r="C2003" s="14" t="s">
        <v>3866</v>
      </c>
      <c r="D2003" s="15">
        <v>264</v>
      </c>
      <c r="E2003" s="15">
        <v>264</v>
      </c>
      <c r="F2003" s="15">
        <v>0.23499999999999999</v>
      </c>
      <c r="G2003" s="16">
        <f t="shared" si="91"/>
        <v>0.23499999999999999</v>
      </c>
      <c r="H2003" s="17" t="str">
        <f t="shared" si="92"/>
        <v>CONFORME</v>
      </c>
      <c r="I2003" s="18"/>
    </row>
    <row r="2004" spans="1:9" x14ac:dyDescent="0.25">
      <c r="A2004" s="10" t="s">
        <v>6</v>
      </c>
      <c r="B2004" s="10" t="s">
        <v>3867</v>
      </c>
      <c r="C2004" s="10" t="s">
        <v>3868</v>
      </c>
      <c r="D2004" s="11">
        <v>1216</v>
      </c>
      <c r="E2004" s="11">
        <v>1216</v>
      </c>
      <c r="F2004" s="11">
        <v>0.15</v>
      </c>
      <c r="G2004" s="12">
        <f t="shared" si="91"/>
        <v>0.15</v>
      </c>
      <c r="H2004" s="19" t="str">
        <f t="shared" si="92"/>
        <v>CONFORME</v>
      </c>
      <c r="I2004" s="20"/>
    </row>
    <row r="2005" spans="1:9" x14ac:dyDescent="0.25">
      <c r="A2005" s="14" t="s">
        <v>6</v>
      </c>
      <c r="B2005" s="14" t="s">
        <v>3869</v>
      </c>
      <c r="C2005" s="14" t="s">
        <v>3870</v>
      </c>
      <c r="D2005" s="15">
        <v>320</v>
      </c>
      <c r="E2005" s="15">
        <v>320</v>
      </c>
      <c r="F2005" s="15">
        <v>0.27400000000000002</v>
      </c>
      <c r="G2005" s="16">
        <f t="shared" si="91"/>
        <v>0.27400000000000002</v>
      </c>
      <c r="H2005" s="17" t="str">
        <f t="shared" si="92"/>
        <v>CONFORME</v>
      </c>
      <c r="I2005" s="18"/>
    </row>
    <row r="2006" spans="1:9" x14ac:dyDescent="0.25">
      <c r="A2006" s="10" t="s">
        <v>6</v>
      </c>
      <c r="B2006" s="10" t="s">
        <v>3871</v>
      </c>
      <c r="C2006" s="10" t="s">
        <v>3872</v>
      </c>
      <c r="D2006" s="11">
        <v>320</v>
      </c>
      <c r="E2006" s="11">
        <v>320</v>
      </c>
      <c r="F2006" s="11">
        <v>0.30199999999999999</v>
      </c>
      <c r="G2006" s="12">
        <f t="shared" si="91"/>
        <v>0.30199999999999999</v>
      </c>
      <c r="H2006" s="19" t="str">
        <f t="shared" si="92"/>
        <v>CONFORME</v>
      </c>
      <c r="I2006" s="20"/>
    </row>
    <row r="2007" spans="1:9" x14ac:dyDescent="0.25">
      <c r="A2007" s="14" t="s">
        <v>6</v>
      </c>
      <c r="B2007" s="14" t="s">
        <v>3873</v>
      </c>
      <c r="C2007" s="14" t="s">
        <v>3874</v>
      </c>
      <c r="D2007" s="15">
        <v>712</v>
      </c>
      <c r="E2007" s="15">
        <v>712</v>
      </c>
      <c r="F2007" s="15">
        <v>0.187</v>
      </c>
      <c r="G2007" s="16">
        <f t="shared" si="91"/>
        <v>0.187</v>
      </c>
      <c r="H2007" s="17" t="str">
        <f t="shared" si="92"/>
        <v>CONFORME</v>
      </c>
      <c r="I2007" s="18"/>
    </row>
    <row r="2008" spans="1:9" x14ac:dyDescent="0.25">
      <c r="A2008" s="10" t="s">
        <v>6</v>
      </c>
      <c r="B2008" s="10" t="s">
        <v>3875</v>
      </c>
      <c r="C2008" s="10" t="s">
        <v>3876</v>
      </c>
      <c r="D2008" s="11">
        <v>864</v>
      </c>
      <c r="E2008" s="11">
        <v>864</v>
      </c>
      <c r="F2008" s="11">
        <v>0.20699999999999999</v>
      </c>
      <c r="G2008" s="12">
        <f t="shared" si="91"/>
        <v>0.20699999999999999</v>
      </c>
      <c r="H2008" s="19" t="str">
        <f t="shared" si="92"/>
        <v>CONFORME</v>
      </c>
      <c r="I2008" s="20"/>
    </row>
    <row r="2009" spans="1:9" x14ac:dyDescent="0.25">
      <c r="A2009" s="14" t="s">
        <v>6</v>
      </c>
      <c r="B2009" s="14" t="s">
        <v>3877</v>
      </c>
      <c r="C2009" s="14" t="s">
        <v>3878</v>
      </c>
      <c r="D2009" s="15">
        <v>896</v>
      </c>
      <c r="E2009" s="15">
        <v>896</v>
      </c>
      <c r="F2009" s="15">
        <v>0.22800000000000001</v>
      </c>
      <c r="G2009" s="16">
        <f t="shared" si="91"/>
        <v>0.22800000000000001</v>
      </c>
      <c r="H2009" s="17" t="str">
        <f t="shared" si="92"/>
        <v>CONFORME</v>
      </c>
      <c r="I2009" s="18"/>
    </row>
    <row r="2010" spans="1:9" x14ac:dyDescent="0.25">
      <c r="A2010" s="10" t="s">
        <v>6</v>
      </c>
      <c r="B2010" s="10" t="s">
        <v>3879</v>
      </c>
      <c r="C2010" s="10" t="s">
        <v>3880</v>
      </c>
      <c r="D2010" s="11">
        <v>2</v>
      </c>
      <c r="E2010" s="11">
        <v>2</v>
      </c>
      <c r="F2010" s="11">
        <v>3.2000000000000001E-2</v>
      </c>
      <c r="G2010" s="12">
        <f t="shared" si="91"/>
        <v>3.2000000000000001E-2</v>
      </c>
      <c r="H2010" s="19" t="str">
        <f t="shared" si="92"/>
        <v>CONFORME</v>
      </c>
      <c r="I2010" s="20"/>
    </row>
    <row r="2011" spans="1:9" x14ac:dyDescent="0.25">
      <c r="A2011" s="14" t="s">
        <v>6</v>
      </c>
      <c r="B2011" s="14" t="s">
        <v>3881</v>
      </c>
      <c r="C2011" s="14" t="s">
        <v>3882</v>
      </c>
      <c r="D2011" s="15">
        <v>22</v>
      </c>
      <c r="E2011" s="15">
        <v>22</v>
      </c>
      <c r="F2011" s="15">
        <v>0</v>
      </c>
      <c r="G2011" s="16">
        <f t="shared" si="91"/>
        <v>3.4000000000000002E-2</v>
      </c>
      <c r="H2011" s="17" t="str">
        <f t="shared" si="92"/>
        <v>REVISAR</v>
      </c>
      <c r="I2011" s="18"/>
    </row>
    <row r="2012" spans="1:9" x14ac:dyDescent="0.25">
      <c r="A2012" s="10" t="s">
        <v>6</v>
      </c>
      <c r="B2012" s="10" t="s">
        <v>3883</v>
      </c>
      <c r="C2012" s="10" t="s">
        <v>3884</v>
      </c>
      <c r="D2012" s="11">
        <v>3</v>
      </c>
      <c r="E2012" s="11">
        <v>3</v>
      </c>
      <c r="F2012" s="11">
        <v>5.5E-2</v>
      </c>
      <c r="G2012" s="12">
        <f t="shared" si="91"/>
        <v>5.5E-2</v>
      </c>
      <c r="H2012" s="19" t="str">
        <f t="shared" si="92"/>
        <v>CONFORME</v>
      </c>
      <c r="I2012" s="20"/>
    </row>
    <row r="2013" spans="1:9" x14ac:dyDescent="0.25">
      <c r="A2013" s="14" t="s">
        <v>6</v>
      </c>
      <c r="B2013" s="14" t="s">
        <v>3885</v>
      </c>
      <c r="C2013" s="14" t="s">
        <v>3886</v>
      </c>
      <c r="D2013" s="15">
        <v>1</v>
      </c>
      <c r="E2013" s="15">
        <v>1</v>
      </c>
      <c r="F2013" s="15">
        <v>0</v>
      </c>
      <c r="G2013" s="16">
        <f t="shared" ref="G2013:G2044" si="93">VLOOKUP(B2013,DATAPESOS,6,FALSE)</f>
        <v>3.4000000000000002E-2</v>
      </c>
      <c r="H2013" s="17" t="str">
        <f t="shared" si="92"/>
        <v>REVISAR</v>
      </c>
      <c r="I2013" s="18"/>
    </row>
    <row r="2014" spans="1:9" x14ac:dyDescent="0.25">
      <c r="A2014" s="10" t="s">
        <v>6</v>
      </c>
      <c r="B2014" s="10" t="s">
        <v>3887</v>
      </c>
      <c r="C2014" s="10" t="s">
        <v>3888</v>
      </c>
      <c r="D2014" s="11">
        <v>5</v>
      </c>
      <c r="E2014" s="11">
        <v>5</v>
      </c>
      <c r="F2014" s="11">
        <v>0.11600000000000001</v>
      </c>
      <c r="G2014" s="12">
        <f t="shared" si="93"/>
        <v>0.11600000000000001</v>
      </c>
      <c r="H2014" s="19" t="str">
        <f t="shared" si="92"/>
        <v>CONFORME</v>
      </c>
      <c r="I2014" s="20"/>
    </row>
    <row r="2015" spans="1:9" x14ac:dyDescent="0.25">
      <c r="A2015" s="14" t="s">
        <v>6</v>
      </c>
      <c r="B2015" s="14" t="s">
        <v>3889</v>
      </c>
      <c r="C2015" s="14" t="s">
        <v>3890</v>
      </c>
      <c r="D2015" s="15">
        <v>8</v>
      </c>
      <c r="E2015" s="15">
        <v>8</v>
      </c>
      <c r="F2015" s="15">
        <v>0</v>
      </c>
      <c r="G2015" s="16">
        <f t="shared" si="93"/>
        <v>3.4000000000000002E-2</v>
      </c>
      <c r="H2015" s="17" t="str">
        <f t="shared" si="92"/>
        <v>REVISAR</v>
      </c>
      <c r="I2015" s="18"/>
    </row>
    <row r="2016" spans="1:9" x14ac:dyDescent="0.25">
      <c r="A2016" s="10" t="s">
        <v>6</v>
      </c>
      <c r="B2016" s="10" t="s">
        <v>3891</v>
      </c>
      <c r="C2016" s="10" t="s">
        <v>3892</v>
      </c>
      <c r="D2016" s="11">
        <v>3</v>
      </c>
      <c r="E2016" s="11">
        <v>3</v>
      </c>
      <c r="F2016" s="11">
        <v>0.871</v>
      </c>
      <c r="G2016" s="12">
        <f t="shared" si="93"/>
        <v>0.871</v>
      </c>
      <c r="H2016" s="19" t="str">
        <f t="shared" si="92"/>
        <v>CONFORME</v>
      </c>
      <c r="I2016" s="20"/>
    </row>
    <row r="2017" spans="1:9" x14ac:dyDescent="0.25">
      <c r="A2017" s="14" t="s">
        <v>6</v>
      </c>
      <c r="B2017" s="14" t="s">
        <v>3893</v>
      </c>
      <c r="C2017" s="14" t="s">
        <v>3894</v>
      </c>
      <c r="D2017" s="15">
        <v>1</v>
      </c>
      <c r="E2017" s="15">
        <v>1</v>
      </c>
      <c r="F2017" s="15">
        <v>0.123</v>
      </c>
      <c r="G2017" s="16">
        <f t="shared" si="93"/>
        <v>0.123</v>
      </c>
      <c r="H2017" s="17" t="str">
        <f t="shared" si="92"/>
        <v>CONFORME</v>
      </c>
      <c r="I2017" s="18"/>
    </row>
    <row r="2018" spans="1:9" x14ac:dyDescent="0.25">
      <c r="A2018" s="10" t="s">
        <v>6</v>
      </c>
      <c r="B2018" s="10" t="s">
        <v>3895</v>
      </c>
      <c r="C2018" s="10" t="s">
        <v>3896</v>
      </c>
      <c r="D2018" s="11">
        <v>16</v>
      </c>
      <c r="E2018" s="11">
        <v>16</v>
      </c>
      <c r="F2018" s="11">
        <v>0</v>
      </c>
      <c r="G2018" s="12">
        <f t="shared" si="93"/>
        <v>0.02</v>
      </c>
      <c r="H2018" s="19" t="str">
        <f t="shared" si="92"/>
        <v>REVISAR</v>
      </c>
      <c r="I2018" s="20"/>
    </row>
    <row r="2019" spans="1:9" x14ac:dyDescent="0.25">
      <c r="A2019" s="14" t="s">
        <v>6</v>
      </c>
      <c r="B2019" s="14" t="s">
        <v>3897</v>
      </c>
      <c r="C2019" s="14" t="s">
        <v>3898</v>
      </c>
      <c r="D2019" s="15">
        <v>16</v>
      </c>
      <c r="E2019" s="15">
        <v>16</v>
      </c>
      <c r="F2019" s="15">
        <v>5.8000000000000003E-2</v>
      </c>
      <c r="G2019" s="16">
        <f t="shared" si="93"/>
        <v>5.8000000000000003E-2</v>
      </c>
      <c r="H2019" s="17" t="str">
        <f t="shared" si="92"/>
        <v>CONFORME</v>
      </c>
      <c r="I2019" s="18"/>
    </row>
    <row r="2020" spans="1:9" x14ac:dyDescent="0.25">
      <c r="A2020" s="10" t="s">
        <v>6</v>
      </c>
      <c r="B2020" s="10" t="s">
        <v>3899</v>
      </c>
      <c r="C2020" s="10" t="s">
        <v>3900</v>
      </c>
      <c r="D2020" s="11">
        <v>14</v>
      </c>
      <c r="E2020" s="11">
        <v>14</v>
      </c>
      <c r="F2020" s="11">
        <v>0</v>
      </c>
      <c r="G2020" s="12">
        <f t="shared" si="93"/>
        <v>0.13</v>
      </c>
      <c r="H2020" s="19" t="str">
        <f t="shared" si="92"/>
        <v>REVISAR</v>
      </c>
      <c r="I2020" s="20"/>
    </row>
    <row r="2021" spans="1:9" x14ac:dyDescent="0.25">
      <c r="A2021" s="14" t="s">
        <v>6</v>
      </c>
      <c r="B2021" s="14" t="s">
        <v>3901</v>
      </c>
      <c r="C2021" s="14" t="s">
        <v>3902</v>
      </c>
      <c r="D2021" s="15">
        <v>1</v>
      </c>
      <c r="E2021" s="15">
        <v>1</v>
      </c>
      <c r="F2021" s="15">
        <v>3.7</v>
      </c>
      <c r="G2021" s="16">
        <f t="shared" si="93"/>
        <v>3.7</v>
      </c>
      <c r="H2021" s="17" t="str">
        <f t="shared" si="92"/>
        <v>CONFORME</v>
      </c>
      <c r="I2021" s="18"/>
    </row>
    <row r="2022" spans="1:9" x14ac:dyDescent="0.25">
      <c r="A2022" s="10" t="s">
        <v>6</v>
      </c>
      <c r="B2022" s="10" t="s">
        <v>3903</v>
      </c>
      <c r="C2022" s="10" t="s">
        <v>3904</v>
      </c>
      <c r="D2022" s="11">
        <v>5</v>
      </c>
      <c r="E2022" s="11">
        <v>5</v>
      </c>
      <c r="F2022" s="11">
        <v>0</v>
      </c>
      <c r="G2022" s="12">
        <f t="shared" si="93"/>
        <v>0.29399999999999998</v>
      </c>
      <c r="H2022" s="19" t="str">
        <f t="shared" si="92"/>
        <v>REVISAR</v>
      </c>
      <c r="I2022" s="20"/>
    </row>
    <row r="2023" spans="1:9" x14ac:dyDescent="0.25">
      <c r="A2023" s="14" t="s">
        <v>6</v>
      </c>
      <c r="B2023" s="14" t="s">
        <v>3905</v>
      </c>
      <c r="C2023" s="14" t="s">
        <v>3906</v>
      </c>
      <c r="D2023" s="15">
        <v>5</v>
      </c>
      <c r="E2023" s="15">
        <v>5</v>
      </c>
      <c r="F2023" s="15">
        <v>0</v>
      </c>
      <c r="G2023" s="16">
        <f t="shared" si="93"/>
        <v>0.21</v>
      </c>
      <c r="H2023" s="17" t="str">
        <f t="shared" si="92"/>
        <v>REVISAR</v>
      </c>
      <c r="I2023" s="18"/>
    </row>
    <row r="2024" spans="1:9" x14ac:dyDescent="0.25">
      <c r="A2024" s="10" t="s">
        <v>6</v>
      </c>
      <c r="B2024" s="10" t="s">
        <v>3907</v>
      </c>
      <c r="C2024" s="10" t="s">
        <v>3908</v>
      </c>
      <c r="D2024" s="11">
        <v>48</v>
      </c>
      <c r="E2024" s="11">
        <v>48</v>
      </c>
      <c r="F2024" s="11">
        <v>0.25900000000000001</v>
      </c>
      <c r="G2024" s="12">
        <f t="shared" si="93"/>
        <v>0.25900000000000001</v>
      </c>
      <c r="H2024" s="19" t="str">
        <f t="shared" si="92"/>
        <v>CONFORME</v>
      </c>
      <c r="I2024" s="20"/>
    </row>
    <row r="2025" spans="1:9" x14ac:dyDescent="0.25">
      <c r="A2025" s="14" t="s">
        <v>6</v>
      </c>
      <c r="B2025" s="14" t="s">
        <v>3909</v>
      </c>
      <c r="C2025" s="14" t="s">
        <v>3910</v>
      </c>
      <c r="D2025" s="15">
        <v>59</v>
      </c>
      <c r="E2025" s="15">
        <v>59</v>
      </c>
      <c r="F2025" s="15">
        <v>0.219</v>
      </c>
      <c r="G2025" s="16">
        <f t="shared" si="93"/>
        <v>0.219</v>
      </c>
      <c r="H2025" s="17" t="str">
        <f t="shared" si="92"/>
        <v>CONFORME</v>
      </c>
      <c r="I2025" s="18"/>
    </row>
    <row r="2026" spans="1:9" x14ac:dyDescent="0.25">
      <c r="A2026" s="10" t="s">
        <v>6</v>
      </c>
      <c r="B2026" s="10" t="s">
        <v>3911</v>
      </c>
      <c r="C2026" s="10" t="s">
        <v>3912</v>
      </c>
      <c r="D2026" s="11">
        <v>6</v>
      </c>
      <c r="E2026" s="11">
        <v>6</v>
      </c>
      <c r="F2026" s="11">
        <v>0</v>
      </c>
      <c r="G2026" s="12">
        <f t="shared" si="93"/>
        <v>0.214</v>
      </c>
      <c r="H2026" s="19" t="str">
        <f t="shared" si="92"/>
        <v>REVISAR</v>
      </c>
      <c r="I2026" s="20"/>
    </row>
    <row r="2027" spans="1:9" x14ac:dyDescent="0.25">
      <c r="A2027" s="14" t="s">
        <v>6</v>
      </c>
      <c r="B2027" s="14" t="s">
        <v>9144</v>
      </c>
      <c r="C2027" s="14" t="s">
        <v>9145</v>
      </c>
      <c r="D2027" s="15">
        <v>2</v>
      </c>
      <c r="E2027" s="15">
        <v>2</v>
      </c>
      <c r="F2027" s="15">
        <v>0.216</v>
      </c>
      <c r="G2027" s="16">
        <f t="shared" si="93"/>
        <v>0.216</v>
      </c>
      <c r="H2027" s="17" t="str">
        <f t="shared" si="92"/>
        <v>CONFORME</v>
      </c>
      <c r="I2027" s="18"/>
    </row>
    <row r="2028" spans="1:9" x14ac:dyDescent="0.25">
      <c r="A2028" s="10" t="s">
        <v>6</v>
      </c>
      <c r="B2028" s="10" t="s">
        <v>3913</v>
      </c>
      <c r="C2028" s="10" t="s">
        <v>3914</v>
      </c>
      <c r="D2028" s="11">
        <v>27</v>
      </c>
      <c r="E2028" s="11">
        <v>27</v>
      </c>
      <c r="F2028" s="11">
        <v>0.23</v>
      </c>
      <c r="G2028" s="12">
        <f t="shared" si="93"/>
        <v>0.23</v>
      </c>
      <c r="H2028" s="19" t="str">
        <f t="shared" si="92"/>
        <v>CONFORME</v>
      </c>
      <c r="I2028" s="20"/>
    </row>
    <row r="2029" spans="1:9" x14ac:dyDescent="0.25">
      <c r="A2029" s="14" t="s">
        <v>6</v>
      </c>
      <c r="B2029" s="14" t="s">
        <v>3915</v>
      </c>
      <c r="C2029" s="14" t="s">
        <v>3916</v>
      </c>
      <c r="D2029" s="15">
        <v>4</v>
      </c>
      <c r="E2029" s="15">
        <v>4</v>
      </c>
      <c r="F2029" s="15">
        <v>0</v>
      </c>
      <c r="G2029" s="16">
        <f t="shared" si="93"/>
        <v>0.216</v>
      </c>
      <c r="H2029" s="17" t="str">
        <f t="shared" si="92"/>
        <v>REVISAR</v>
      </c>
      <c r="I2029" s="18"/>
    </row>
    <row r="2030" spans="1:9" x14ac:dyDescent="0.25">
      <c r="A2030" s="10" t="s">
        <v>6</v>
      </c>
      <c r="B2030" s="10" t="s">
        <v>3917</v>
      </c>
      <c r="C2030" s="10" t="s">
        <v>3918</v>
      </c>
      <c r="D2030" s="11">
        <v>1</v>
      </c>
      <c r="E2030" s="11">
        <v>1</v>
      </c>
      <c r="F2030" s="11">
        <v>0</v>
      </c>
      <c r="G2030" s="12">
        <f t="shared" si="93"/>
        <v>6.4000000000000001E-2</v>
      </c>
      <c r="H2030" s="19" t="str">
        <f t="shared" si="92"/>
        <v>REVISAR</v>
      </c>
      <c r="I2030" s="20"/>
    </row>
    <row r="2031" spans="1:9" x14ac:dyDescent="0.25">
      <c r="A2031" s="14" t="s">
        <v>6</v>
      </c>
      <c r="B2031" s="14" t="s">
        <v>9146</v>
      </c>
      <c r="C2031" s="14" t="s">
        <v>9147</v>
      </c>
      <c r="D2031" s="15">
        <v>3</v>
      </c>
      <c r="E2031" s="15">
        <v>3</v>
      </c>
      <c r="F2031" s="15">
        <v>2.7E-2</v>
      </c>
      <c r="G2031" s="16">
        <f t="shared" si="93"/>
        <v>2.7E-2</v>
      </c>
      <c r="H2031" s="17" t="str">
        <f t="shared" si="92"/>
        <v>CONFORME</v>
      </c>
      <c r="I2031" s="18"/>
    </row>
    <row r="2032" spans="1:9" x14ac:dyDescent="0.25">
      <c r="A2032" s="10" t="s">
        <v>6</v>
      </c>
      <c r="B2032" s="10" t="s">
        <v>3919</v>
      </c>
      <c r="C2032" s="10" t="s">
        <v>3920</v>
      </c>
      <c r="D2032" s="11">
        <v>3</v>
      </c>
      <c r="E2032" s="11">
        <v>3</v>
      </c>
      <c r="F2032" s="11">
        <v>0</v>
      </c>
      <c r="G2032" s="12">
        <f t="shared" si="93"/>
        <v>0.1</v>
      </c>
      <c r="H2032" s="19" t="str">
        <f t="shared" si="92"/>
        <v>REVISAR</v>
      </c>
      <c r="I2032" s="20"/>
    </row>
    <row r="2033" spans="1:9" x14ac:dyDescent="0.25">
      <c r="A2033" s="14" t="s">
        <v>6</v>
      </c>
      <c r="B2033" s="14" t="s">
        <v>3921</v>
      </c>
      <c r="C2033" s="14" t="s">
        <v>3922</v>
      </c>
      <c r="D2033" s="15">
        <v>4</v>
      </c>
      <c r="E2033" s="15">
        <v>4</v>
      </c>
      <c r="F2033" s="15">
        <v>2.1999999999999999E-2</v>
      </c>
      <c r="G2033" s="16">
        <f t="shared" si="93"/>
        <v>2.1999999999999999E-2</v>
      </c>
      <c r="H2033" s="17" t="str">
        <f t="shared" si="92"/>
        <v>CONFORME</v>
      </c>
      <c r="I2033" s="18"/>
    </row>
    <row r="2034" spans="1:9" x14ac:dyDescent="0.25">
      <c r="A2034" s="10" t="s">
        <v>6</v>
      </c>
      <c r="B2034" s="10" t="s">
        <v>3923</v>
      </c>
      <c r="C2034" s="10" t="s">
        <v>3924</v>
      </c>
      <c r="D2034" s="11">
        <v>2</v>
      </c>
      <c r="E2034" s="11">
        <v>2</v>
      </c>
      <c r="F2034" s="11">
        <v>6.4000000000000001E-2</v>
      </c>
      <c r="G2034" s="12">
        <f t="shared" si="93"/>
        <v>6.4000000000000001E-2</v>
      </c>
      <c r="H2034" s="19" t="str">
        <f t="shared" si="92"/>
        <v>CONFORME</v>
      </c>
      <c r="I2034" s="20"/>
    </row>
    <row r="2035" spans="1:9" x14ac:dyDescent="0.25">
      <c r="A2035" s="14" t="s">
        <v>6</v>
      </c>
      <c r="B2035" s="14" t="s">
        <v>3925</v>
      </c>
      <c r="C2035" s="14" t="s">
        <v>3926</v>
      </c>
      <c r="D2035" s="15">
        <v>7</v>
      </c>
      <c r="E2035" s="15">
        <v>7</v>
      </c>
      <c r="F2035" s="15">
        <v>0</v>
      </c>
      <c r="G2035" s="16">
        <f t="shared" si="93"/>
        <v>0.04</v>
      </c>
      <c r="H2035" s="17" t="str">
        <f t="shared" si="92"/>
        <v>REVISAR</v>
      </c>
      <c r="I2035" s="18"/>
    </row>
    <row r="2036" spans="1:9" x14ac:dyDescent="0.25">
      <c r="A2036" s="10" t="s">
        <v>6</v>
      </c>
      <c r="B2036" s="10" t="s">
        <v>3927</v>
      </c>
      <c r="C2036" s="10" t="s">
        <v>3928</v>
      </c>
      <c r="D2036" s="11">
        <v>1</v>
      </c>
      <c r="E2036" s="11">
        <v>1</v>
      </c>
      <c r="F2036" s="11">
        <v>4.5999999999999999E-2</v>
      </c>
      <c r="G2036" s="12">
        <f t="shared" si="93"/>
        <v>4.5999999999999999E-2</v>
      </c>
      <c r="H2036" s="19" t="str">
        <f t="shared" si="92"/>
        <v>CONFORME</v>
      </c>
      <c r="I2036" s="20"/>
    </row>
    <row r="2037" spans="1:9" x14ac:dyDescent="0.25">
      <c r="A2037" s="14" t="s">
        <v>6</v>
      </c>
      <c r="B2037" s="14" t="s">
        <v>3929</v>
      </c>
      <c r="C2037" s="14" t="s">
        <v>3930</v>
      </c>
      <c r="D2037" s="15">
        <v>1</v>
      </c>
      <c r="E2037" s="15">
        <v>1</v>
      </c>
      <c r="F2037" s="15">
        <v>0</v>
      </c>
      <c r="G2037" s="16">
        <f t="shared" si="93"/>
        <v>7.1999999999999995E-2</v>
      </c>
      <c r="H2037" s="17" t="str">
        <f t="shared" si="92"/>
        <v>REVISAR</v>
      </c>
      <c r="I2037" s="18"/>
    </row>
    <row r="2038" spans="1:9" x14ac:dyDescent="0.25">
      <c r="A2038" s="10" t="s">
        <v>6</v>
      </c>
      <c r="B2038" s="10" t="s">
        <v>3931</v>
      </c>
      <c r="C2038" s="10" t="s">
        <v>3932</v>
      </c>
      <c r="D2038" s="11">
        <v>3</v>
      </c>
      <c r="E2038" s="11">
        <v>3</v>
      </c>
      <c r="F2038" s="11">
        <v>6.2E-2</v>
      </c>
      <c r="G2038" s="12">
        <f t="shared" si="93"/>
        <v>6.2E-2</v>
      </c>
      <c r="H2038" s="19" t="str">
        <f t="shared" si="92"/>
        <v>CONFORME</v>
      </c>
      <c r="I2038" s="20"/>
    </row>
    <row r="2039" spans="1:9" x14ac:dyDescent="0.25">
      <c r="A2039" s="14" t="s">
        <v>6</v>
      </c>
      <c r="B2039" s="14" t="s">
        <v>3933</v>
      </c>
      <c r="C2039" s="14" t="s">
        <v>3934</v>
      </c>
      <c r="D2039" s="15">
        <v>1</v>
      </c>
      <c r="E2039" s="15">
        <v>1</v>
      </c>
      <c r="F2039" s="15">
        <v>0</v>
      </c>
      <c r="G2039" s="16">
        <f t="shared" si="93"/>
        <v>5.8000000000000003E-2</v>
      </c>
      <c r="H2039" s="17" t="str">
        <f t="shared" si="92"/>
        <v>REVISAR</v>
      </c>
      <c r="I2039" s="18"/>
    </row>
    <row r="2040" spans="1:9" x14ac:dyDescent="0.25">
      <c r="A2040" s="10" t="s">
        <v>6</v>
      </c>
      <c r="B2040" s="10" t="s">
        <v>3935</v>
      </c>
      <c r="C2040" s="10" t="s">
        <v>3936</v>
      </c>
      <c r="D2040" s="11">
        <v>30</v>
      </c>
      <c r="E2040" s="11">
        <v>30</v>
      </c>
      <c r="F2040" s="11">
        <v>5.2999999999999999E-2</v>
      </c>
      <c r="G2040" s="12">
        <f t="shared" si="93"/>
        <v>5.2999999999999999E-2</v>
      </c>
      <c r="H2040" s="19" t="str">
        <f t="shared" si="92"/>
        <v>CONFORME</v>
      </c>
      <c r="I2040" s="20"/>
    </row>
    <row r="2041" spans="1:9" x14ac:dyDescent="0.25">
      <c r="A2041" s="14" t="s">
        <v>6</v>
      </c>
      <c r="B2041" s="14" t="s">
        <v>3937</v>
      </c>
      <c r="C2041" s="14" t="s">
        <v>3938</v>
      </c>
      <c r="D2041" s="15">
        <v>2</v>
      </c>
      <c r="E2041" s="15">
        <v>2</v>
      </c>
      <c r="F2041" s="15">
        <v>0</v>
      </c>
      <c r="G2041" s="16">
        <f t="shared" si="93"/>
        <v>5.6000000000000001E-2</v>
      </c>
      <c r="H2041" s="17" t="str">
        <f t="shared" si="92"/>
        <v>REVISAR</v>
      </c>
      <c r="I2041" s="18"/>
    </row>
    <row r="2042" spans="1:9" x14ac:dyDescent="0.25">
      <c r="A2042" s="10" t="s">
        <v>6</v>
      </c>
      <c r="B2042" s="10" t="s">
        <v>3939</v>
      </c>
      <c r="C2042" s="10" t="s">
        <v>3940</v>
      </c>
      <c r="D2042" s="11">
        <v>2</v>
      </c>
      <c r="E2042" s="11">
        <v>2</v>
      </c>
      <c r="F2042" s="11">
        <v>0</v>
      </c>
      <c r="G2042" s="12">
        <f t="shared" si="93"/>
        <v>1.4E-2</v>
      </c>
      <c r="H2042" s="19" t="str">
        <f t="shared" si="92"/>
        <v>REVISAR</v>
      </c>
      <c r="I2042" s="20"/>
    </row>
    <row r="2043" spans="1:9" x14ac:dyDescent="0.25">
      <c r="A2043" s="14" t="s">
        <v>6</v>
      </c>
      <c r="B2043" s="14" t="s">
        <v>3941</v>
      </c>
      <c r="C2043" s="14" t="s">
        <v>3942</v>
      </c>
      <c r="D2043" s="15">
        <v>23</v>
      </c>
      <c r="E2043" s="15">
        <v>23</v>
      </c>
      <c r="F2043" s="15">
        <v>6.2E-2</v>
      </c>
      <c r="G2043" s="16">
        <f t="shared" si="93"/>
        <v>6.2E-2</v>
      </c>
      <c r="H2043" s="17" t="str">
        <f t="shared" si="92"/>
        <v>CONFORME</v>
      </c>
      <c r="I2043" s="18"/>
    </row>
    <row r="2044" spans="1:9" x14ac:dyDescent="0.25">
      <c r="A2044" s="10" t="s">
        <v>6</v>
      </c>
      <c r="B2044" s="10" t="s">
        <v>3943</v>
      </c>
      <c r="C2044" s="10" t="s">
        <v>3944</v>
      </c>
      <c r="D2044" s="11">
        <v>8</v>
      </c>
      <c r="E2044" s="11">
        <v>8</v>
      </c>
      <c r="F2044" s="11">
        <v>0.03</v>
      </c>
      <c r="G2044" s="12">
        <f t="shared" si="93"/>
        <v>0.03</v>
      </c>
      <c r="H2044" s="19" t="str">
        <f t="shared" si="92"/>
        <v>CONFORME</v>
      </c>
      <c r="I2044" s="20"/>
    </row>
    <row r="2045" spans="1:9" x14ac:dyDescent="0.25">
      <c r="A2045" s="14" t="s">
        <v>6</v>
      </c>
      <c r="B2045" s="14" t="s">
        <v>3945</v>
      </c>
      <c r="C2045" s="14" t="s">
        <v>3946</v>
      </c>
      <c r="D2045" s="15">
        <v>1</v>
      </c>
      <c r="E2045" s="15">
        <v>1</v>
      </c>
      <c r="F2045" s="15">
        <v>0</v>
      </c>
      <c r="G2045" s="16">
        <f t="shared" ref="G2045:G2076" si="94">VLOOKUP(B2045,DATAPESOS,6,FALSE)</f>
        <v>6.6000000000000003E-2</v>
      </c>
      <c r="H2045" s="17" t="str">
        <f t="shared" si="92"/>
        <v>REVISAR</v>
      </c>
      <c r="I2045" s="18"/>
    </row>
    <row r="2046" spans="1:9" x14ac:dyDescent="0.25">
      <c r="A2046" s="10" t="s">
        <v>6</v>
      </c>
      <c r="B2046" s="10" t="s">
        <v>3947</v>
      </c>
      <c r="C2046" s="10" t="s">
        <v>3948</v>
      </c>
      <c r="D2046" s="11">
        <v>6</v>
      </c>
      <c r="E2046" s="11">
        <v>6</v>
      </c>
      <c r="F2046" s="11">
        <v>0</v>
      </c>
      <c r="G2046" s="12">
        <f t="shared" si="94"/>
        <v>0.52200000000000002</v>
      </c>
      <c r="H2046" s="19" t="str">
        <f t="shared" si="92"/>
        <v>REVISAR</v>
      </c>
      <c r="I2046" s="20"/>
    </row>
    <row r="2047" spans="1:9" x14ac:dyDescent="0.25">
      <c r="A2047" s="14" t="s">
        <v>6</v>
      </c>
      <c r="B2047" s="14" t="s">
        <v>3949</v>
      </c>
      <c r="C2047" s="14" t="s">
        <v>3950</v>
      </c>
      <c r="D2047" s="15">
        <v>10</v>
      </c>
      <c r="E2047" s="15">
        <v>10</v>
      </c>
      <c r="F2047" s="15">
        <v>0</v>
      </c>
      <c r="G2047" s="16">
        <f t="shared" si="94"/>
        <v>0.34599999999999997</v>
      </c>
      <c r="H2047" s="17" t="str">
        <f t="shared" si="92"/>
        <v>REVISAR</v>
      </c>
      <c r="I2047" s="18"/>
    </row>
    <row r="2048" spans="1:9" x14ac:dyDescent="0.25">
      <c r="A2048" s="10" t="s">
        <v>6</v>
      </c>
      <c r="B2048" s="10" t="s">
        <v>3951</v>
      </c>
      <c r="C2048" s="10" t="s">
        <v>3952</v>
      </c>
      <c r="D2048" s="11">
        <v>4</v>
      </c>
      <c r="E2048" s="11">
        <v>4</v>
      </c>
      <c r="F2048" s="11">
        <v>0</v>
      </c>
      <c r="G2048" s="12">
        <f t="shared" si="94"/>
        <v>1.4E-2</v>
      </c>
      <c r="H2048" s="19" t="str">
        <f t="shared" si="92"/>
        <v>REVISAR</v>
      </c>
      <c r="I2048" s="20"/>
    </row>
    <row r="2049" spans="1:9" x14ac:dyDescent="0.25">
      <c r="A2049" s="14" t="s">
        <v>6</v>
      </c>
      <c r="B2049" s="14" t="s">
        <v>3953</v>
      </c>
      <c r="C2049" s="14" t="s">
        <v>3954</v>
      </c>
      <c r="D2049" s="15">
        <v>1</v>
      </c>
      <c r="E2049" s="15">
        <v>1</v>
      </c>
      <c r="F2049" s="15">
        <v>0.21099999999999999</v>
      </c>
      <c r="G2049" s="16">
        <f t="shared" si="94"/>
        <v>0.21099999999999999</v>
      </c>
      <c r="H2049" s="17" t="str">
        <f t="shared" si="92"/>
        <v>CONFORME</v>
      </c>
      <c r="I2049" s="18"/>
    </row>
    <row r="2050" spans="1:9" x14ac:dyDescent="0.25">
      <c r="A2050" s="10" t="s">
        <v>6</v>
      </c>
      <c r="B2050" s="10" t="s">
        <v>3955</v>
      </c>
      <c r="C2050" s="10" t="s">
        <v>3956</v>
      </c>
      <c r="D2050" s="11">
        <v>50</v>
      </c>
      <c r="E2050" s="11">
        <v>50</v>
      </c>
      <c r="F2050" s="11">
        <v>0</v>
      </c>
      <c r="G2050" s="12">
        <f t="shared" si="94"/>
        <v>3.7999999999999999E-2</v>
      </c>
      <c r="H2050" s="19" t="str">
        <f t="shared" si="92"/>
        <v>REVISAR</v>
      </c>
      <c r="I2050" s="20"/>
    </row>
    <row r="2051" spans="1:9" x14ac:dyDescent="0.25">
      <c r="A2051" s="14" t="s">
        <v>6</v>
      </c>
      <c r="B2051" s="14" t="s">
        <v>3957</v>
      </c>
      <c r="C2051" s="14" t="s">
        <v>3958</v>
      </c>
      <c r="D2051" s="15">
        <v>12</v>
      </c>
      <c r="E2051" s="15">
        <v>12</v>
      </c>
      <c r="F2051" s="15">
        <v>0</v>
      </c>
      <c r="G2051" s="16">
        <f t="shared" si="94"/>
        <v>1.742</v>
      </c>
      <c r="H2051" s="17" t="str">
        <f t="shared" ref="H2051:H2114" si="95">IF(F2051=G2051,"CONFORME","REVISAR")</f>
        <v>REVISAR</v>
      </c>
      <c r="I2051" s="18"/>
    </row>
    <row r="2052" spans="1:9" x14ac:dyDescent="0.25">
      <c r="A2052" s="10" t="s">
        <v>6</v>
      </c>
      <c r="B2052" s="10" t="s">
        <v>3959</v>
      </c>
      <c r="C2052" s="10" t="s">
        <v>3960</v>
      </c>
      <c r="D2052" s="11">
        <v>2</v>
      </c>
      <c r="E2052" s="11">
        <v>2</v>
      </c>
      <c r="F2052" s="11">
        <v>0</v>
      </c>
      <c r="G2052" s="12">
        <f t="shared" si="94"/>
        <v>4.0919999999999996</v>
      </c>
      <c r="H2052" s="19" t="str">
        <f t="shared" si="95"/>
        <v>REVISAR</v>
      </c>
      <c r="I2052" s="20"/>
    </row>
    <row r="2053" spans="1:9" x14ac:dyDescent="0.25">
      <c r="A2053" s="14" t="s">
        <v>6</v>
      </c>
      <c r="B2053" s="14" t="s">
        <v>3961</v>
      </c>
      <c r="C2053" s="14" t="s">
        <v>3962</v>
      </c>
      <c r="D2053" s="15">
        <v>2</v>
      </c>
      <c r="E2053" s="15">
        <v>2</v>
      </c>
      <c r="F2053" s="15">
        <v>0</v>
      </c>
      <c r="G2053" s="16">
        <f t="shared" si="94"/>
        <v>4.0739999999999998</v>
      </c>
      <c r="H2053" s="17" t="str">
        <f t="shared" si="95"/>
        <v>REVISAR</v>
      </c>
      <c r="I2053" s="18"/>
    </row>
    <row r="2054" spans="1:9" x14ac:dyDescent="0.25">
      <c r="A2054" s="10" t="s">
        <v>6</v>
      </c>
      <c r="B2054" s="10" t="s">
        <v>3963</v>
      </c>
      <c r="C2054" s="10" t="s">
        <v>3964</v>
      </c>
      <c r="D2054" s="11">
        <v>12</v>
      </c>
      <c r="E2054" s="11">
        <v>12</v>
      </c>
      <c r="F2054" s="11">
        <v>0</v>
      </c>
      <c r="G2054" s="12">
        <f t="shared" si="94"/>
        <v>1.554</v>
      </c>
      <c r="H2054" s="19" t="str">
        <f t="shared" si="95"/>
        <v>REVISAR</v>
      </c>
      <c r="I2054" s="20"/>
    </row>
    <row r="2055" spans="1:9" x14ac:dyDescent="0.25">
      <c r="A2055" s="14" t="s">
        <v>6</v>
      </c>
      <c r="B2055" s="14" t="s">
        <v>3965</v>
      </c>
      <c r="C2055" s="14" t="s">
        <v>3966</v>
      </c>
      <c r="D2055" s="15">
        <v>10</v>
      </c>
      <c r="E2055" s="15">
        <v>10</v>
      </c>
      <c r="F2055" s="15">
        <v>0</v>
      </c>
      <c r="G2055" s="16">
        <f t="shared" si="94"/>
        <v>0.36799999999999999</v>
      </c>
      <c r="H2055" s="17" t="str">
        <f t="shared" si="95"/>
        <v>REVISAR</v>
      </c>
      <c r="I2055" s="18"/>
    </row>
    <row r="2056" spans="1:9" x14ac:dyDescent="0.25">
      <c r="A2056" s="10" t="s">
        <v>6</v>
      </c>
      <c r="B2056" s="10" t="s">
        <v>3967</v>
      </c>
      <c r="C2056" s="10" t="s">
        <v>3968</v>
      </c>
      <c r="D2056" s="11">
        <v>5</v>
      </c>
      <c r="E2056" s="11">
        <v>5</v>
      </c>
      <c r="F2056" s="11">
        <v>0</v>
      </c>
      <c r="G2056" s="12">
        <f t="shared" si="94"/>
        <v>1.8959999999999999</v>
      </c>
      <c r="H2056" s="19" t="str">
        <f t="shared" si="95"/>
        <v>REVISAR</v>
      </c>
      <c r="I2056" s="20"/>
    </row>
    <row r="2057" spans="1:9" x14ac:dyDescent="0.25">
      <c r="A2057" s="14" t="s">
        <v>6</v>
      </c>
      <c r="B2057" s="14" t="s">
        <v>3969</v>
      </c>
      <c r="C2057" s="14" t="s">
        <v>3970</v>
      </c>
      <c r="D2057" s="15">
        <v>1</v>
      </c>
      <c r="E2057" s="15">
        <v>1</v>
      </c>
      <c r="F2057" s="15">
        <v>1.736</v>
      </c>
      <c r="G2057" s="16">
        <f t="shared" si="94"/>
        <v>1.736</v>
      </c>
      <c r="H2057" s="17" t="str">
        <f t="shared" si="95"/>
        <v>CONFORME</v>
      </c>
      <c r="I2057" s="18"/>
    </row>
    <row r="2058" spans="1:9" x14ac:dyDescent="0.25">
      <c r="A2058" s="10" t="s">
        <v>6</v>
      </c>
      <c r="B2058" s="10" t="s">
        <v>3971</v>
      </c>
      <c r="C2058" s="10" t="s">
        <v>3972</v>
      </c>
      <c r="D2058" s="11">
        <v>5</v>
      </c>
      <c r="E2058" s="11">
        <v>5</v>
      </c>
      <c r="F2058" s="11">
        <v>0</v>
      </c>
      <c r="G2058" s="12">
        <f t="shared" si="94"/>
        <v>0.41799999999999998</v>
      </c>
      <c r="H2058" s="19" t="str">
        <f t="shared" si="95"/>
        <v>REVISAR</v>
      </c>
      <c r="I2058" s="20"/>
    </row>
    <row r="2059" spans="1:9" x14ac:dyDescent="0.25">
      <c r="A2059" s="14" t="s">
        <v>6</v>
      </c>
      <c r="B2059" s="14" t="s">
        <v>3973</v>
      </c>
      <c r="C2059" s="14" t="s">
        <v>3974</v>
      </c>
      <c r="D2059" s="15">
        <v>5</v>
      </c>
      <c r="E2059" s="15">
        <v>5</v>
      </c>
      <c r="F2059" s="15">
        <v>0</v>
      </c>
      <c r="G2059" s="16">
        <f t="shared" si="94"/>
        <v>0.41599999999999998</v>
      </c>
      <c r="H2059" s="17" t="str">
        <f t="shared" si="95"/>
        <v>REVISAR</v>
      </c>
      <c r="I2059" s="18"/>
    </row>
    <row r="2060" spans="1:9" x14ac:dyDescent="0.25">
      <c r="A2060" s="10" t="s">
        <v>6</v>
      </c>
      <c r="B2060" s="10" t="s">
        <v>3975</v>
      </c>
      <c r="C2060" s="10" t="s">
        <v>3976</v>
      </c>
      <c r="D2060" s="11">
        <v>4</v>
      </c>
      <c r="E2060" s="11">
        <v>4</v>
      </c>
      <c r="F2060" s="11">
        <v>0</v>
      </c>
      <c r="G2060" s="12">
        <f t="shared" si="94"/>
        <v>4.2679999999999998</v>
      </c>
      <c r="H2060" s="19" t="str">
        <f t="shared" si="95"/>
        <v>REVISAR</v>
      </c>
      <c r="I2060" s="20"/>
    </row>
    <row r="2061" spans="1:9" x14ac:dyDescent="0.25">
      <c r="A2061" s="14" t="s">
        <v>6</v>
      </c>
      <c r="B2061" s="14" t="s">
        <v>3977</v>
      </c>
      <c r="C2061" s="14" t="s">
        <v>3978</v>
      </c>
      <c r="D2061" s="15">
        <v>15</v>
      </c>
      <c r="E2061" s="15">
        <v>15</v>
      </c>
      <c r="F2061" s="15">
        <v>0</v>
      </c>
      <c r="G2061" s="16">
        <f t="shared" si="94"/>
        <v>3.0739999999999998</v>
      </c>
      <c r="H2061" s="17" t="str">
        <f t="shared" si="95"/>
        <v>REVISAR</v>
      </c>
      <c r="I2061" s="18"/>
    </row>
    <row r="2062" spans="1:9" x14ac:dyDescent="0.25">
      <c r="A2062" s="10" t="s">
        <v>6</v>
      </c>
      <c r="B2062" s="10" t="s">
        <v>3979</v>
      </c>
      <c r="C2062" s="10" t="s">
        <v>3980</v>
      </c>
      <c r="D2062" s="11">
        <v>4</v>
      </c>
      <c r="E2062" s="11">
        <v>4</v>
      </c>
      <c r="F2062" s="11">
        <v>0</v>
      </c>
      <c r="G2062" s="12">
        <f t="shared" si="94"/>
        <v>1.1359999999999999</v>
      </c>
      <c r="H2062" s="19" t="str">
        <f t="shared" si="95"/>
        <v>REVISAR</v>
      </c>
      <c r="I2062" s="20"/>
    </row>
    <row r="2063" spans="1:9" x14ac:dyDescent="0.25">
      <c r="A2063" s="14" t="s">
        <v>6</v>
      </c>
      <c r="B2063" s="14" t="s">
        <v>3981</v>
      </c>
      <c r="C2063" s="14" t="s">
        <v>3982</v>
      </c>
      <c r="D2063" s="15">
        <v>5</v>
      </c>
      <c r="E2063" s="15">
        <v>5</v>
      </c>
      <c r="F2063" s="15">
        <v>0</v>
      </c>
      <c r="G2063" s="16">
        <f t="shared" si="94"/>
        <v>0.62</v>
      </c>
      <c r="H2063" s="17" t="str">
        <f t="shared" si="95"/>
        <v>REVISAR</v>
      </c>
      <c r="I2063" s="18"/>
    </row>
    <row r="2064" spans="1:9" x14ac:dyDescent="0.25">
      <c r="A2064" s="10" t="s">
        <v>6</v>
      </c>
      <c r="B2064" s="10" t="s">
        <v>3983</v>
      </c>
      <c r="C2064" s="10" t="s">
        <v>3984</v>
      </c>
      <c r="D2064" s="11">
        <v>2</v>
      </c>
      <c r="E2064" s="11">
        <v>2</v>
      </c>
      <c r="F2064" s="11">
        <v>0.48399999999999999</v>
      </c>
      <c r="G2064" s="12">
        <f t="shared" si="94"/>
        <v>0.48399999999999999</v>
      </c>
      <c r="H2064" s="19" t="str">
        <f t="shared" si="95"/>
        <v>CONFORME</v>
      </c>
      <c r="I2064" s="20"/>
    </row>
    <row r="2065" spans="1:9" x14ac:dyDescent="0.25">
      <c r="A2065" s="14" t="s">
        <v>6</v>
      </c>
      <c r="B2065" s="14" t="s">
        <v>3985</v>
      </c>
      <c r="C2065" s="14" t="s">
        <v>3986</v>
      </c>
      <c r="D2065" s="15">
        <v>3</v>
      </c>
      <c r="E2065" s="15">
        <v>3</v>
      </c>
      <c r="F2065" s="15">
        <v>0</v>
      </c>
      <c r="G2065" s="16">
        <f t="shared" si="94"/>
        <v>0.124</v>
      </c>
      <c r="H2065" s="17" t="str">
        <f t="shared" si="95"/>
        <v>REVISAR</v>
      </c>
      <c r="I2065" s="18"/>
    </row>
    <row r="2066" spans="1:9" x14ac:dyDescent="0.25">
      <c r="A2066" s="10" t="s">
        <v>6</v>
      </c>
      <c r="B2066" s="10" t="s">
        <v>3987</v>
      </c>
      <c r="C2066" s="10" t="s">
        <v>3988</v>
      </c>
      <c r="D2066" s="11">
        <v>3</v>
      </c>
      <c r="E2066" s="11">
        <v>3</v>
      </c>
      <c r="F2066" s="11">
        <v>0</v>
      </c>
      <c r="G2066" s="12">
        <f t="shared" si="94"/>
        <v>0.124</v>
      </c>
      <c r="H2066" s="19" t="str">
        <f t="shared" si="95"/>
        <v>REVISAR</v>
      </c>
      <c r="I2066" s="20"/>
    </row>
    <row r="2067" spans="1:9" x14ac:dyDescent="0.25">
      <c r="A2067" s="14" t="s">
        <v>6</v>
      </c>
      <c r="B2067" s="14" t="s">
        <v>3989</v>
      </c>
      <c r="C2067" s="14" t="s">
        <v>3990</v>
      </c>
      <c r="D2067" s="15">
        <v>5</v>
      </c>
      <c r="E2067" s="15">
        <v>5</v>
      </c>
      <c r="F2067" s="15">
        <v>0</v>
      </c>
      <c r="G2067" s="16">
        <f t="shared" si="94"/>
        <v>0.158</v>
      </c>
      <c r="H2067" s="17" t="str">
        <f t="shared" si="95"/>
        <v>REVISAR</v>
      </c>
      <c r="I2067" s="18"/>
    </row>
    <row r="2068" spans="1:9" x14ac:dyDescent="0.25">
      <c r="A2068" s="10" t="s">
        <v>6</v>
      </c>
      <c r="B2068" s="10" t="s">
        <v>3991</v>
      </c>
      <c r="C2068" s="10" t="s">
        <v>3992</v>
      </c>
      <c r="D2068" s="11">
        <v>5</v>
      </c>
      <c r="E2068" s="11">
        <v>5</v>
      </c>
      <c r="F2068" s="11">
        <v>0</v>
      </c>
      <c r="G2068" s="12">
        <f t="shared" si="94"/>
        <v>0.25600000000000001</v>
      </c>
      <c r="H2068" s="19" t="str">
        <f t="shared" si="95"/>
        <v>REVISAR</v>
      </c>
      <c r="I2068" s="20"/>
    </row>
    <row r="2069" spans="1:9" x14ac:dyDescent="0.25">
      <c r="A2069" s="14" t="s">
        <v>6</v>
      </c>
      <c r="B2069" s="14" t="s">
        <v>3993</v>
      </c>
      <c r="C2069" s="14" t="s">
        <v>3994</v>
      </c>
      <c r="D2069" s="15">
        <v>5</v>
      </c>
      <c r="E2069" s="15">
        <v>5</v>
      </c>
      <c r="F2069" s="15">
        <v>0</v>
      </c>
      <c r="G2069" s="16">
        <f t="shared" si="94"/>
        <v>0.26600000000000001</v>
      </c>
      <c r="H2069" s="17" t="str">
        <f t="shared" si="95"/>
        <v>REVISAR</v>
      </c>
      <c r="I2069" s="18"/>
    </row>
    <row r="2070" spans="1:9" x14ac:dyDescent="0.25">
      <c r="A2070" s="10" t="s">
        <v>6</v>
      </c>
      <c r="B2070" s="10" t="s">
        <v>3995</v>
      </c>
      <c r="C2070" s="10" t="s">
        <v>3996</v>
      </c>
      <c r="D2070" s="11">
        <v>4</v>
      </c>
      <c r="E2070" s="11">
        <v>4</v>
      </c>
      <c r="F2070" s="11">
        <v>5.8000000000000003E-2</v>
      </c>
      <c r="G2070" s="12">
        <f t="shared" si="94"/>
        <v>5.8000000000000003E-2</v>
      </c>
      <c r="H2070" s="19" t="str">
        <f t="shared" si="95"/>
        <v>CONFORME</v>
      </c>
      <c r="I2070" s="20"/>
    </row>
    <row r="2071" spans="1:9" x14ac:dyDescent="0.25">
      <c r="A2071" s="14" t="s">
        <v>6</v>
      </c>
      <c r="B2071" s="14" t="s">
        <v>3997</v>
      </c>
      <c r="C2071" s="14" t="s">
        <v>3998</v>
      </c>
      <c r="D2071" s="15">
        <v>7</v>
      </c>
      <c r="E2071" s="15">
        <v>7</v>
      </c>
      <c r="F2071" s="15">
        <v>0.32</v>
      </c>
      <c r="G2071" s="16">
        <f t="shared" si="94"/>
        <v>0.32</v>
      </c>
      <c r="H2071" s="17" t="str">
        <f t="shared" si="95"/>
        <v>CONFORME</v>
      </c>
      <c r="I2071" s="18"/>
    </row>
    <row r="2072" spans="1:9" x14ac:dyDescent="0.25">
      <c r="A2072" s="10" t="s">
        <v>6</v>
      </c>
      <c r="B2072" s="10" t="s">
        <v>3999</v>
      </c>
      <c r="C2072" s="10" t="s">
        <v>4000</v>
      </c>
      <c r="D2072" s="11">
        <v>1</v>
      </c>
      <c r="E2072" s="11">
        <v>1</v>
      </c>
      <c r="F2072" s="11">
        <v>0</v>
      </c>
      <c r="G2072" s="12">
        <f t="shared" si="94"/>
        <v>8.7999999999999995E-2</v>
      </c>
      <c r="H2072" s="19" t="str">
        <f t="shared" si="95"/>
        <v>REVISAR</v>
      </c>
      <c r="I2072" s="20"/>
    </row>
    <row r="2073" spans="1:9" x14ac:dyDescent="0.25">
      <c r="A2073" s="14" t="s">
        <v>6</v>
      </c>
      <c r="B2073" s="14" t="s">
        <v>4001</v>
      </c>
      <c r="C2073" s="14" t="s">
        <v>4002</v>
      </c>
      <c r="D2073" s="15">
        <v>3</v>
      </c>
      <c r="E2073" s="15">
        <v>3</v>
      </c>
      <c r="F2073" s="15">
        <v>9.6000000000000002E-2</v>
      </c>
      <c r="G2073" s="16">
        <f t="shared" si="94"/>
        <v>9.6000000000000002E-2</v>
      </c>
      <c r="H2073" s="17" t="str">
        <f t="shared" si="95"/>
        <v>CONFORME</v>
      </c>
      <c r="I2073" s="18"/>
    </row>
    <row r="2074" spans="1:9" x14ac:dyDescent="0.25">
      <c r="A2074" s="10" t="s">
        <v>6</v>
      </c>
      <c r="B2074" s="10" t="s">
        <v>4003</v>
      </c>
      <c r="C2074" s="10" t="s">
        <v>4004</v>
      </c>
      <c r="D2074" s="11">
        <v>1</v>
      </c>
      <c r="E2074" s="11">
        <v>1</v>
      </c>
      <c r="F2074" s="11">
        <v>0.16800000000000001</v>
      </c>
      <c r="G2074" s="12">
        <f t="shared" si="94"/>
        <v>0.16800000000000001</v>
      </c>
      <c r="H2074" s="19" t="str">
        <f t="shared" si="95"/>
        <v>CONFORME</v>
      </c>
      <c r="I2074" s="20"/>
    </row>
    <row r="2075" spans="1:9" x14ac:dyDescent="0.25">
      <c r="A2075" s="14" t="s">
        <v>6</v>
      </c>
      <c r="B2075" s="14" t="s">
        <v>4005</v>
      </c>
      <c r="C2075" s="14" t="s">
        <v>4006</v>
      </c>
      <c r="D2075" s="15">
        <v>2</v>
      </c>
      <c r="E2075" s="15">
        <v>2</v>
      </c>
      <c r="F2075" s="15">
        <v>0.16700000000000001</v>
      </c>
      <c r="G2075" s="16">
        <f t="shared" si="94"/>
        <v>0.16700000000000001</v>
      </c>
      <c r="H2075" s="17" t="str">
        <f t="shared" si="95"/>
        <v>CONFORME</v>
      </c>
      <c r="I2075" s="18"/>
    </row>
    <row r="2076" spans="1:9" x14ac:dyDescent="0.25">
      <c r="A2076" s="10" t="s">
        <v>6</v>
      </c>
      <c r="B2076" s="10" t="s">
        <v>9148</v>
      </c>
      <c r="C2076" s="10" t="s">
        <v>9149</v>
      </c>
      <c r="D2076" s="11">
        <v>2</v>
      </c>
      <c r="E2076" s="11">
        <v>2</v>
      </c>
      <c r="F2076" s="11">
        <v>0</v>
      </c>
      <c r="G2076" s="12">
        <f t="shared" si="94"/>
        <v>0.13700000000000001</v>
      </c>
      <c r="H2076" s="19" t="str">
        <f t="shared" si="95"/>
        <v>REVISAR</v>
      </c>
      <c r="I2076" s="20"/>
    </row>
    <row r="2077" spans="1:9" x14ac:dyDescent="0.25">
      <c r="A2077" s="14" t="s">
        <v>6</v>
      </c>
      <c r="B2077" s="14" t="s">
        <v>4007</v>
      </c>
      <c r="C2077" s="14" t="s">
        <v>4008</v>
      </c>
      <c r="D2077" s="15">
        <v>4</v>
      </c>
      <c r="E2077" s="15">
        <v>4</v>
      </c>
      <c r="F2077" s="15">
        <v>0.77800000000000002</v>
      </c>
      <c r="G2077" s="16">
        <f t="shared" ref="G2077:G2094" si="96">VLOOKUP(B2077,DATAPESOS,6,FALSE)</f>
        <v>0.77800000000000002</v>
      </c>
      <c r="H2077" s="17" t="str">
        <f t="shared" si="95"/>
        <v>CONFORME</v>
      </c>
      <c r="I2077" s="18"/>
    </row>
    <row r="2078" spans="1:9" x14ac:dyDescent="0.25">
      <c r="A2078" s="10" t="s">
        <v>6</v>
      </c>
      <c r="B2078" s="10" t="s">
        <v>4009</v>
      </c>
      <c r="C2078" s="10" t="s">
        <v>4010</v>
      </c>
      <c r="D2078" s="11">
        <v>2</v>
      </c>
      <c r="E2078" s="11">
        <v>2</v>
      </c>
      <c r="F2078" s="11">
        <v>0.377</v>
      </c>
      <c r="G2078" s="12">
        <f t="shared" si="96"/>
        <v>0.377</v>
      </c>
      <c r="H2078" s="19" t="str">
        <f t="shared" si="95"/>
        <v>CONFORME</v>
      </c>
      <c r="I2078" s="20"/>
    </row>
    <row r="2079" spans="1:9" x14ac:dyDescent="0.25">
      <c r="A2079" s="14" t="s">
        <v>6</v>
      </c>
      <c r="B2079" s="14" t="s">
        <v>4011</v>
      </c>
      <c r="C2079" s="14" t="s">
        <v>4012</v>
      </c>
      <c r="D2079" s="15">
        <v>9</v>
      </c>
      <c r="E2079" s="15">
        <v>9</v>
      </c>
      <c r="F2079" s="15">
        <v>7.4999999999999997E-2</v>
      </c>
      <c r="G2079" s="16">
        <f t="shared" si="96"/>
        <v>7.4999999999999997E-2</v>
      </c>
      <c r="H2079" s="17" t="str">
        <f t="shared" si="95"/>
        <v>CONFORME</v>
      </c>
      <c r="I2079" s="18"/>
    </row>
    <row r="2080" spans="1:9" x14ac:dyDescent="0.25">
      <c r="A2080" s="10" t="s">
        <v>6</v>
      </c>
      <c r="B2080" s="10" t="s">
        <v>4013</v>
      </c>
      <c r="C2080" s="10" t="s">
        <v>4014</v>
      </c>
      <c r="D2080" s="11">
        <v>2</v>
      </c>
      <c r="E2080" s="11">
        <v>2</v>
      </c>
      <c r="F2080" s="11">
        <v>0.32</v>
      </c>
      <c r="G2080" s="12">
        <f t="shared" si="96"/>
        <v>0.32</v>
      </c>
      <c r="H2080" s="19" t="str">
        <f t="shared" si="95"/>
        <v>CONFORME</v>
      </c>
      <c r="I2080" s="20"/>
    </row>
    <row r="2081" spans="1:9" x14ac:dyDescent="0.25">
      <c r="A2081" s="14" t="s">
        <v>6</v>
      </c>
      <c r="B2081" s="14" t="s">
        <v>4015</v>
      </c>
      <c r="C2081" s="14" t="s">
        <v>4016</v>
      </c>
      <c r="D2081" s="15">
        <v>44</v>
      </c>
      <c r="E2081" s="15">
        <v>44</v>
      </c>
      <c r="F2081" s="15">
        <v>2.5999999999999999E-2</v>
      </c>
      <c r="G2081" s="16">
        <f t="shared" si="96"/>
        <v>2.5999999999999999E-2</v>
      </c>
      <c r="H2081" s="17" t="str">
        <f t="shared" si="95"/>
        <v>CONFORME</v>
      </c>
      <c r="I2081" s="18"/>
    </row>
    <row r="2082" spans="1:9" x14ac:dyDescent="0.25">
      <c r="A2082" s="10" t="s">
        <v>6</v>
      </c>
      <c r="B2082" s="10" t="s">
        <v>4017</v>
      </c>
      <c r="C2082" s="10" t="s">
        <v>4018</v>
      </c>
      <c r="D2082" s="11">
        <v>119</v>
      </c>
      <c r="E2082" s="11">
        <v>119</v>
      </c>
      <c r="F2082" s="11">
        <v>0.03</v>
      </c>
      <c r="G2082" s="12">
        <f t="shared" si="96"/>
        <v>1.4E-2</v>
      </c>
      <c r="H2082" s="11" t="str">
        <f t="shared" si="95"/>
        <v>REVISAR</v>
      </c>
      <c r="I2082" s="21"/>
    </row>
    <row r="2083" spans="1:9" x14ac:dyDescent="0.25">
      <c r="A2083" s="14" t="s">
        <v>6</v>
      </c>
      <c r="B2083" s="14" t="s">
        <v>9150</v>
      </c>
      <c r="C2083" s="14" t="s">
        <v>9151</v>
      </c>
      <c r="D2083" s="15">
        <v>20</v>
      </c>
      <c r="E2083" s="15">
        <v>20</v>
      </c>
      <c r="F2083" s="15">
        <v>1.7000000000000001E-2</v>
      </c>
      <c r="G2083" s="16">
        <f t="shared" si="96"/>
        <v>1.7000000000000001E-2</v>
      </c>
      <c r="H2083" s="15" t="str">
        <f t="shared" si="95"/>
        <v>CONFORME</v>
      </c>
      <c r="I2083" s="23"/>
    </row>
    <row r="2084" spans="1:9" x14ac:dyDescent="0.25">
      <c r="A2084" s="10" t="s">
        <v>6</v>
      </c>
      <c r="B2084" s="10" t="s">
        <v>9152</v>
      </c>
      <c r="C2084" s="10" t="s">
        <v>9153</v>
      </c>
      <c r="D2084" s="11">
        <v>7</v>
      </c>
      <c r="E2084" s="11">
        <v>7</v>
      </c>
      <c r="F2084" s="11">
        <v>1.7999999999999999E-2</v>
      </c>
      <c r="G2084" s="12">
        <f t="shared" si="96"/>
        <v>1.7999999999999999E-2</v>
      </c>
      <c r="H2084" s="19" t="str">
        <f t="shared" si="95"/>
        <v>CONFORME</v>
      </c>
      <c r="I2084" s="20"/>
    </row>
    <row r="2085" spans="1:9" x14ac:dyDescent="0.25">
      <c r="A2085" s="14" t="s">
        <v>6</v>
      </c>
      <c r="B2085" s="14" t="s">
        <v>4019</v>
      </c>
      <c r="C2085" s="14" t="s">
        <v>4020</v>
      </c>
      <c r="D2085" s="15">
        <v>7</v>
      </c>
      <c r="E2085" s="15">
        <v>7</v>
      </c>
      <c r="F2085" s="15">
        <v>2.1999999999999999E-2</v>
      </c>
      <c r="G2085" s="16">
        <f t="shared" si="96"/>
        <v>2.1999999999999999E-2</v>
      </c>
      <c r="H2085" s="17" t="str">
        <f t="shared" si="95"/>
        <v>CONFORME</v>
      </c>
      <c r="I2085" s="18"/>
    </row>
    <row r="2086" spans="1:9" x14ac:dyDescent="0.25">
      <c r="A2086" s="10" t="s">
        <v>6</v>
      </c>
      <c r="B2086" s="10" t="s">
        <v>4021</v>
      </c>
      <c r="C2086" s="10" t="s">
        <v>4022</v>
      </c>
      <c r="D2086" s="11">
        <v>12</v>
      </c>
      <c r="E2086" s="11">
        <v>12</v>
      </c>
      <c r="F2086" s="11">
        <v>0.39</v>
      </c>
      <c r="G2086" s="12">
        <f t="shared" si="96"/>
        <v>0.39200000000000002</v>
      </c>
      <c r="H2086" s="11" t="str">
        <f t="shared" si="95"/>
        <v>REVISAR</v>
      </c>
      <c r="I2086" s="21"/>
    </row>
    <row r="2087" spans="1:9" x14ac:dyDescent="0.25">
      <c r="A2087" s="14" t="s">
        <v>6</v>
      </c>
      <c r="B2087" s="14" t="s">
        <v>4023</v>
      </c>
      <c r="C2087" s="14" t="s">
        <v>4024</v>
      </c>
      <c r="D2087" s="15">
        <v>2</v>
      </c>
      <c r="E2087" s="15">
        <v>2</v>
      </c>
      <c r="F2087" s="15">
        <v>0.22600000000000001</v>
      </c>
      <c r="G2087" s="16">
        <f t="shared" si="96"/>
        <v>0.22600000000000001</v>
      </c>
      <c r="H2087" s="15" t="str">
        <f t="shared" si="95"/>
        <v>CONFORME</v>
      </c>
      <c r="I2087" s="23"/>
    </row>
    <row r="2088" spans="1:9" x14ac:dyDescent="0.25">
      <c r="A2088" s="10" t="s">
        <v>6</v>
      </c>
      <c r="B2088" s="10" t="s">
        <v>4025</v>
      </c>
      <c r="C2088" s="10" t="s">
        <v>4026</v>
      </c>
      <c r="D2088" s="11">
        <v>262</v>
      </c>
      <c r="E2088" s="11">
        <v>262</v>
      </c>
      <c r="F2088" s="11">
        <v>0.42699999999999999</v>
      </c>
      <c r="G2088" s="12">
        <f t="shared" si="96"/>
        <v>0.42699999999999999</v>
      </c>
      <c r="H2088" s="19" t="str">
        <f t="shared" si="95"/>
        <v>CONFORME</v>
      </c>
      <c r="I2088" s="20"/>
    </row>
    <row r="2089" spans="1:9" x14ac:dyDescent="0.25">
      <c r="A2089" s="14" t="s">
        <v>6</v>
      </c>
      <c r="B2089" s="14" t="s">
        <v>4027</v>
      </c>
      <c r="C2089" s="14" t="s">
        <v>4028</v>
      </c>
      <c r="D2089" s="15">
        <v>30</v>
      </c>
      <c r="E2089" s="15">
        <v>30</v>
      </c>
      <c r="F2089" s="15">
        <v>0.4</v>
      </c>
      <c r="G2089" s="16">
        <f t="shared" si="96"/>
        <v>0.40400000000000003</v>
      </c>
      <c r="H2089" s="15" t="str">
        <f t="shared" si="95"/>
        <v>REVISAR</v>
      </c>
      <c r="I2089" s="22"/>
    </row>
    <row r="2090" spans="1:9" x14ac:dyDescent="0.25">
      <c r="A2090" s="10" t="s">
        <v>6</v>
      </c>
      <c r="B2090" s="10" t="s">
        <v>4031</v>
      </c>
      <c r="C2090" s="10" t="s">
        <v>4032</v>
      </c>
      <c r="D2090" s="11">
        <v>20</v>
      </c>
      <c r="E2090" s="11">
        <v>20</v>
      </c>
      <c r="F2090" s="11">
        <v>0.89600000000000002</v>
      </c>
      <c r="G2090" s="12">
        <f t="shared" si="96"/>
        <v>0.89600000000000002</v>
      </c>
      <c r="H2090" s="11" t="str">
        <f t="shared" si="95"/>
        <v>CONFORME</v>
      </c>
      <c r="I2090" s="13"/>
    </row>
    <row r="2091" spans="1:9" x14ac:dyDescent="0.25">
      <c r="A2091" s="14" t="s">
        <v>6</v>
      </c>
      <c r="B2091" s="14" t="s">
        <v>4033</v>
      </c>
      <c r="C2091" s="14" t="s">
        <v>4034</v>
      </c>
      <c r="D2091" s="15">
        <v>7</v>
      </c>
      <c r="E2091" s="15">
        <v>7</v>
      </c>
      <c r="F2091" s="15">
        <v>0.439</v>
      </c>
      <c r="G2091" s="16">
        <f t="shared" si="96"/>
        <v>0.439</v>
      </c>
      <c r="H2091" s="17" t="str">
        <f t="shared" si="95"/>
        <v>CONFORME</v>
      </c>
      <c r="I2091" s="18"/>
    </row>
    <row r="2092" spans="1:9" x14ac:dyDescent="0.25">
      <c r="A2092" s="10" t="s">
        <v>6</v>
      </c>
      <c r="B2092" s="10" t="s">
        <v>4035</v>
      </c>
      <c r="C2092" s="10" t="s">
        <v>4036</v>
      </c>
      <c r="D2092" s="11">
        <v>17</v>
      </c>
      <c r="E2092" s="11">
        <v>17</v>
      </c>
      <c r="F2092" s="11">
        <v>0.22900000000000001</v>
      </c>
      <c r="G2092" s="12">
        <f t="shared" si="96"/>
        <v>0.22900000000000001</v>
      </c>
      <c r="H2092" s="19" t="str">
        <f t="shared" si="95"/>
        <v>CONFORME</v>
      </c>
      <c r="I2092" s="20"/>
    </row>
    <row r="2093" spans="1:9" x14ac:dyDescent="0.25">
      <c r="A2093" s="14" t="s">
        <v>6</v>
      </c>
      <c r="B2093" s="14" t="s">
        <v>4037</v>
      </c>
      <c r="C2093" s="14" t="s">
        <v>4038</v>
      </c>
      <c r="D2093" s="15">
        <v>33</v>
      </c>
      <c r="E2093" s="15">
        <v>33</v>
      </c>
      <c r="F2093" s="15">
        <v>0.27700000000000002</v>
      </c>
      <c r="G2093" s="16">
        <f t="shared" si="96"/>
        <v>0.27700000000000002</v>
      </c>
      <c r="H2093" s="17" t="str">
        <f t="shared" si="95"/>
        <v>CONFORME</v>
      </c>
      <c r="I2093" s="18"/>
    </row>
    <row r="2094" spans="1:9" x14ac:dyDescent="0.25">
      <c r="A2094" s="10" t="s">
        <v>6</v>
      </c>
      <c r="B2094" s="10" t="s">
        <v>4039</v>
      </c>
      <c r="C2094" s="10" t="s">
        <v>4040</v>
      </c>
      <c r="D2094" s="11">
        <v>54</v>
      </c>
      <c r="E2094" s="11">
        <v>54</v>
      </c>
      <c r="F2094" s="11">
        <v>0.20200000000000001</v>
      </c>
      <c r="G2094" s="12">
        <f t="shared" si="96"/>
        <v>0.20200000000000001</v>
      </c>
      <c r="H2094" s="19" t="str">
        <f t="shared" si="95"/>
        <v>CONFORME</v>
      </c>
      <c r="I2094" s="20"/>
    </row>
    <row r="2095" spans="1:9" x14ac:dyDescent="0.25">
      <c r="A2095" s="14" t="s">
        <v>6</v>
      </c>
      <c r="B2095" s="14" t="s">
        <v>4041</v>
      </c>
      <c r="C2095" s="14" t="s">
        <v>4042</v>
      </c>
      <c r="D2095" s="15">
        <v>3</v>
      </c>
      <c r="E2095" s="15">
        <v>3</v>
      </c>
      <c r="F2095" s="15">
        <v>4.2999999999999997E-2</v>
      </c>
      <c r="G2095" s="16">
        <f>VLOOKUP(B2095,PESOS,3,FALSE)</f>
        <v>4.2999999999999997E-2</v>
      </c>
      <c r="H2095" s="17" t="str">
        <f t="shared" si="95"/>
        <v>CONFORME</v>
      </c>
      <c r="I2095" s="18"/>
    </row>
    <row r="2096" spans="1:9" x14ac:dyDescent="0.25">
      <c r="A2096" s="10" t="s">
        <v>6</v>
      </c>
      <c r="B2096" s="10" t="s">
        <v>4043</v>
      </c>
      <c r="C2096" s="10" t="s">
        <v>4044</v>
      </c>
      <c r="D2096" s="11">
        <v>6</v>
      </c>
      <c r="E2096" s="11">
        <v>6</v>
      </c>
      <c r="F2096" s="11">
        <v>0.121</v>
      </c>
      <c r="G2096" s="12">
        <f>VLOOKUP(B2096,DATAPESOS,6,FALSE)</f>
        <v>0.121</v>
      </c>
      <c r="H2096" s="19" t="str">
        <f t="shared" si="95"/>
        <v>CONFORME</v>
      </c>
      <c r="I2096" s="20"/>
    </row>
    <row r="2097" spans="1:9" x14ac:dyDescent="0.25">
      <c r="A2097" s="14" t="s">
        <v>6</v>
      </c>
      <c r="B2097" s="14" t="s">
        <v>4045</v>
      </c>
      <c r="C2097" s="14" t="s">
        <v>4046</v>
      </c>
      <c r="D2097" s="15">
        <v>12</v>
      </c>
      <c r="E2097" s="15">
        <v>12</v>
      </c>
      <c r="F2097" s="15">
        <v>0.126</v>
      </c>
      <c r="G2097" s="16">
        <f>VLOOKUP(B2097,DATAPESOS,6,FALSE)</f>
        <v>0.126</v>
      </c>
      <c r="H2097" s="17" t="str">
        <f t="shared" si="95"/>
        <v>CONFORME</v>
      </c>
      <c r="I2097" s="18"/>
    </row>
    <row r="2098" spans="1:9" x14ac:dyDescent="0.25">
      <c r="A2098" s="10" t="s">
        <v>6</v>
      </c>
      <c r="B2098" s="10" t="s">
        <v>4047</v>
      </c>
      <c r="C2098" s="10" t="s">
        <v>4048</v>
      </c>
      <c r="D2098" s="11">
        <v>1</v>
      </c>
      <c r="E2098" s="11">
        <v>1</v>
      </c>
      <c r="F2098" s="11">
        <v>3.2000000000000001E-2</v>
      </c>
      <c r="G2098" s="12">
        <f>VLOOKUP(B2098,PESOS,3,FALSE)</f>
        <v>3.2000000000000001E-2</v>
      </c>
      <c r="H2098" s="19" t="str">
        <f t="shared" si="95"/>
        <v>CONFORME</v>
      </c>
      <c r="I2098" s="20"/>
    </row>
    <row r="2099" spans="1:9" x14ac:dyDescent="0.25">
      <c r="A2099" s="14" t="s">
        <v>6</v>
      </c>
      <c r="B2099" s="14" t="s">
        <v>4049</v>
      </c>
      <c r="C2099" s="14" t="s">
        <v>4050</v>
      </c>
      <c r="D2099" s="15">
        <v>6</v>
      </c>
      <c r="E2099" s="15">
        <v>6</v>
      </c>
      <c r="F2099" s="15">
        <v>3.7999999999999999E-2</v>
      </c>
      <c r="G2099" s="16">
        <f t="shared" ref="G2099:G2130" si="97">VLOOKUP(B2099,DATAPESOS,6,FALSE)</f>
        <v>3.7999999999999999E-2</v>
      </c>
      <c r="H2099" s="17" t="str">
        <f t="shared" si="95"/>
        <v>CONFORME</v>
      </c>
      <c r="I2099" s="18"/>
    </row>
    <row r="2100" spans="1:9" x14ac:dyDescent="0.25">
      <c r="A2100" s="10" t="s">
        <v>6</v>
      </c>
      <c r="B2100" s="10" t="s">
        <v>4051</v>
      </c>
      <c r="C2100" s="10" t="s">
        <v>4052</v>
      </c>
      <c r="D2100" s="11">
        <v>5</v>
      </c>
      <c r="E2100" s="11">
        <v>5</v>
      </c>
      <c r="F2100" s="11">
        <v>0.106</v>
      </c>
      <c r="G2100" s="12">
        <f t="shared" si="97"/>
        <v>0.106</v>
      </c>
      <c r="H2100" s="19" t="str">
        <f t="shared" si="95"/>
        <v>CONFORME</v>
      </c>
      <c r="I2100" s="20"/>
    </row>
    <row r="2101" spans="1:9" x14ac:dyDescent="0.25">
      <c r="A2101" s="14" t="s">
        <v>6</v>
      </c>
      <c r="B2101" s="14" t="s">
        <v>4053</v>
      </c>
      <c r="C2101" s="14" t="s">
        <v>4054</v>
      </c>
      <c r="D2101" s="15">
        <v>15</v>
      </c>
      <c r="E2101" s="15">
        <v>15</v>
      </c>
      <c r="F2101" s="15">
        <v>0.10199999999999999</v>
      </c>
      <c r="G2101" s="16">
        <f t="shared" si="97"/>
        <v>0.10199999999999999</v>
      </c>
      <c r="H2101" s="17" t="str">
        <f t="shared" si="95"/>
        <v>CONFORME</v>
      </c>
      <c r="I2101" s="18"/>
    </row>
    <row r="2102" spans="1:9" x14ac:dyDescent="0.25">
      <c r="A2102" s="10" t="s">
        <v>6</v>
      </c>
      <c r="B2102" s="10" t="s">
        <v>4055</v>
      </c>
      <c r="C2102" s="10" t="s">
        <v>4056</v>
      </c>
      <c r="D2102" s="11">
        <v>5</v>
      </c>
      <c r="E2102" s="11">
        <v>5</v>
      </c>
      <c r="F2102" s="11">
        <v>4.2999999999999997E-2</v>
      </c>
      <c r="G2102" s="12">
        <f t="shared" si="97"/>
        <v>4.2999999999999997E-2</v>
      </c>
      <c r="H2102" s="19" t="str">
        <f t="shared" si="95"/>
        <v>CONFORME</v>
      </c>
      <c r="I2102" s="20"/>
    </row>
    <row r="2103" spans="1:9" x14ac:dyDescent="0.25">
      <c r="A2103" s="14" t="s">
        <v>6</v>
      </c>
      <c r="B2103" s="14" t="s">
        <v>4057</v>
      </c>
      <c r="C2103" s="14" t="s">
        <v>4058</v>
      </c>
      <c r="D2103" s="15">
        <v>27</v>
      </c>
      <c r="E2103" s="15">
        <v>27</v>
      </c>
      <c r="F2103" s="15">
        <v>8.6999999999999994E-2</v>
      </c>
      <c r="G2103" s="16">
        <f t="shared" si="97"/>
        <v>8.6999999999999994E-2</v>
      </c>
      <c r="H2103" s="17" t="str">
        <f t="shared" si="95"/>
        <v>CONFORME</v>
      </c>
      <c r="I2103" s="18"/>
    </row>
    <row r="2104" spans="1:9" x14ac:dyDescent="0.25">
      <c r="A2104" s="10" t="s">
        <v>6</v>
      </c>
      <c r="B2104" s="10" t="s">
        <v>4059</v>
      </c>
      <c r="C2104" s="10" t="s">
        <v>4060</v>
      </c>
      <c r="D2104" s="11">
        <v>424</v>
      </c>
      <c r="E2104" s="11">
        <v>424</v>
      </c>
      <c r="F2104" s="11">
        <v>0.125</v>
      </c>
      <c r="G2104" s="12">
        <f t="shared" si="97"/>
        <v>0.125</v>
      </c>
      <c r="H2104" s="19" t="str">
        <f t="shared" si="95"/>
        <v>CONFORME</v>
      </c>
      <c r="I2104" s="20"/>
    </row>
    <row r="2105" spans="1:9" x14ac:dyDescent="0.25">
      <c r="A2105" s="14" t="s">
        <v>6</v>
      </c>
      <c r="B2105" s="14" t="s">
        <v>4061</v>
      </c>
      <c r="C2105" s="14" t="s">
        <v>4062</v>
      </c>
      <c r="D2105" s="15">
        <v>13</v>
      </c>
      <c r="E2105" s="15">
        <v>13</v>
      </c>
      <c r="F2105" s="15">
        <v>0</v>
      </c>
      <c r="G2105" s="16">
        <f t="shared" si="97"/>
        <v>0.10199999999999999</v>
      </c>
      <c r="H2105" s="17" t="str">
        <f t="shared" si="95"/>
        <v>REVISAR</v>
      </c>
      <c r="I2105" s="18"/>
    </row>
    <row r="2106" spans="1:9" x14ac:dyDescent="0.25">
      <c r="A2106" s="10" t="s">
        <v>6</v>
      </c>
      <c r="B2106" s="10" t="s">
        <v>4063</v>
      </c>
      <c r="C2106" s="10" t="s">
        <v>4064</v>
      </c>
      <c r="D2106" s="11">
        <v>97</v>
      </c>
      <c r="E2106" s="11">
        <v>97</v>
      </c>
      <c r="F2106" s="11">
        <v>8.5000000000000006E-2</v>
      </c>
      <c r="G2106" s="12">
        <f t="shared" si="97"/>
        <v>8.5000000000000006E-2</v>
      </c>
      <c r="H2106" s="19" t="str">
        <f t="shared" si="95"/>
        <v>CONFORME</v>
      </c>
      <c r="I2106" s="20"/>
    </row>
    <row r="2107" spans="1:9" x14ac:dyDescent="0.25">
      <c r="A2107" s="14" t="s">
        <v>6</v>
      </c>
      <c r="B2107" s="14" t="s">
        <v>4065</v>
      </c>
      <c r="C2107" s="14" t="s">
        <v>4066</v>
      </c>
      <c r="D2107" s="15">
        <v>20</v>
      </c>
      <c r="E2107" s="15">
        <v>20</v>
      </c>
      <c r="F2107" s="15">
        <v>9.9000000000000005E-2</v>
      </c>
      <c r="G2107" s="16">
        <f t="shared" si="97"/>
        <v>9.9000000000000005E-2</v>
      </c>
      <c r="H2107" s="17" t="str">
        <f t="shared" si="95"/>
        <v>CONFORME</v>
      </c>
      <c r="I2107" s="18"/>
    </row>
    <row r="2108" spans="1:9" x14ac:dyDescent="0.25">
      <c r="A2108" s="10" t="s">
        <v>6</v>
      </c>
      <c r="B2108" s="10" t="s">
        <v>4067</v>
      </c>
      <c r="C2108" s="10" t="s">
        <v>4068</v>
      </c>
      <c r="D2108" s="11">
        <v>12</v>
      </c>
      <c r="E2108" s="11">
        <v>12</v>
      </c>
      <c r="F2108" s="11">
        <v>9.8000000000000004E-2</v>
      </c>
      <c r="G2108" s="12">
        <f t="shared" si="97"/>
        <v>9.8000000000000004E-2</v>
      </c>
      <c r="H2108" s="19" t="str">
        <f t="shared" si="95"/>
        <v>CONFORME</v>
      </c>
      <c r="I2108" s="20"/>
    </row>
    <row r="2109" spans="1:9" x14ac:dyDescent="0.25">
      <c r="A2109" s="14" t="s">
        <v>6</v>
      </c>
      <c r="B2109" s="14" t="s">
        <v>4069</v>
      </c>
      <c r="C2109" s="14" t="s">
        <v>4070</v>
      </c>
      <c r="D2109" s="15">
        <v>1</v>
      </c>
      <c r="E2109" s="15">
        <v>1</v>
      </c>
      <c r="F2109" s="15">
        <v>0.10299999999999999</v>
      </c>
      <c r="G2109" s="16">
        <f t="shared" si="97"/>
        <v>0.10299999999999999</v>
      </c>
      <c r="H2109" s="17" t="str">
        <f t="shared" si="95"/>
        <v>CONFORME</v>
      </c>
      <c r="I2109" s="18"/>
    </row>
    <row r="2110" spans="1:9" x14ac:dyDescent="0.25">
      <c r="A2110" s="10" t="s">
        <v>6</v>
      </c>
      <c r="B2110" s="10" t="s">
        <v>4071</v>
      </c>
      <c r="C2110" s="10" t="s">
        <v>4072</v>
      </c>
      <c r="D2110" s="11">
        <v>9</v>
      </c>
      <c r="E2110" s="11">
        <v>9</v>
      </c>
      <c r="F2110" s="11">
        <v>0.107</v>
      </c>
      <c r="G2110" s="12">
        <f t="shared" si="97"/>
        <v>0.107</v>
      </c>
      <c r="H2110" s="19" t="str">
        <f t="shared" si="95"/>
        <v>CONFORME</v>
      </c>
      <c r="I2110" s="20"/>
    </row>
    <row r="2111" spans="1:9" x14ac:dyDescent="0.25">
      <c r="A2111" s="14" t="s">
        <v>6</v>
      </c>
      <c r="B2111" s="14" t="s">
        <v>4073</v>
      </c>
      <c r="C2111" s="14" t="s">
        <v>4074</v>
      </c>
      <c r="D2111" s="15">
        <v>2</v>
      </c>
      <c r="E2111" s="15">
        <v>2</v>
      </c>
      <c r="F2111" s="15">
        <v>0</v>
      </c>
      <c r="G2111" s="16">
        <f t="shared" si="97"/>
        <v>0.112</v>
      </c>
      <c r="H2111" s="17" t="str">
        <f t="shared" si="95"/>
        <v>REVISAR</v>
      </c>
      <c r="I2111" s="18"/>
    </row>
    <row r="2112" spans="1:9" x14ac:dyDescent="0.25">
      <c r="A2112" s="10" t="s">
        <v>6</v>
      </c>
      <c r="B2112" s="10" t="s">
        <v>4075</v>
      </c>
      <c r="C2112" s="10" t="s">
        <v>4076</v>
      </c>
      <c r="D2112" s="11">
        <v>16</v>
      </c>
      <c r="E2112" s="11">
        <v>16</v>
      </c>
      <c r="F2112" s="11">
        <v>8.4000000000000005E-2</v>
      </c>
      <c r="G2112" s="12">
        <f t="shared" si="97"/>
        <v>8.4000000000000005E-2</v>
      </c>
      <c r="H2112" s="19" t="str">
        <f t="shared" si="95"/>
        <v>CONFORME</v>
      </c>
      <c r="I2112" s="20"/>
    </row>
    <row r="2113" spans="1:9" x14ac:dyDescent="0.25">
      <c r="A2113" s="14" t="s">
        <v>6</v>
      </c>
      <c r="B2113" s="14" t="s">
        <v>4077</v>
      </c>
      <c r="C2113" s="14" t="s">
        <v>4078</v>
      </c>
      <c r="D2113" s="15">
        <v>33</v>
      </c>
      <c r="E2113" s="15">
        <v>33</v>
      </c>
      <c r="F2113" s="15">
        <v>0.08</v>
      </c>
      <c r="G2113" s="16">
        <f t="shared" si="97"/>
        <v>8.4000000000000005E-2</v>
      </c>
      <c r="H2113" s="15" t="str">
        <f t="shared" si="95"/>
        <v>REVISAR</v>
      </c>
      <c r="I2113" s="22"/>
    </row>
    <row r="2114" spans="1:9" x14ac:dyDescent="0.25">
      <c r="A2114" s="10" t="s">
        <v>6</v>
      </c>
      <c r="B2114" s="10" t="s">
        <v>4079</v>
      </c>
      <c r="C2114" s="10" t="s">
        <v>4080</v>
      </c>
      <c r="D2114" s="11">
        <v>3</v>
      </c>
      <c r="E2114" s="11">
        <v>3</v>
      </c>
      <c r="F2114" s="11">
        <v>8.3000000000000004E-2</v>
      </c>
      <c r="G2114" s="12">
        <f t="shared" si="97"/>
        <v>8.3000000000000004E-2</v>
      </c>
      <c r="H2114" s="11" t="str">
        <f t="shared" si="95"/>
        <v>CONFORME</v>
      </c>
      <c r="I2114" s="13"/>
    </row>
    <row r="2115" spans="1:9" x14ac:dyDescent="0.25">
      <c r="A2115" s="14" t="s">
        <v>6</v>
      </c>
      <c r="B2115" s="14" t="s">
        <v>4081</v>
      </c>
      <c r="C2115" s="14" t="s">
        <v>4082</v>
      </c>
      <c r="D2115" s="15">
        <v>3</v>
      </c>
      <c r="E2115" s="15">
        <v>3</v>
      </c>
      <c r="F2115" s="15">
        <v>8.1000000000000003E-2</v>
      </c>
      <c r="G2115" s="16">
        <f t="shared" si="97"/>
        <v>8.1000000000000003E-2</v>
      </c>
      <c r="H2115" s="17" t="str">
        <f t="shared" ref="H2115:H2178" si="98">IF(F2115=G2115,"CONFORME","REVISAR")</f>
        <v>CONFORME</v>
      </c>
      <c r="I2115" s="18"/>
    </row>
    <row r="2116" spans="1:9" x14ac:dyDescent="0.25">
      <c r="A2116" s="10" t="s">
        <v>6</v>
      </c>
      <c r="B2116" s="10" t="s">
        <v>4083</v>
      </c>
      <c r="C2116" s="10" t="s">
        <v>4084</v>
      </c>
      <c r="D2116" s="11">
        <v>3</v>
      </c>
      <c r="E2116" s="11">
        <v>3</v>
      </c>
      <c r="F2116" s="11">
        <v>8.3000000000000004E-2</v>
      </c>
      <c r="G2116" s="12">
        <f t="shared" si="97"/>
        <v>8.3000000000000004E-2</v>
      </c>
      <c r="H2116" s="19" t="str">
        <f t="shared" si="98"/>
        <v>CONFORME</v>
      </c>
      <c r="I2116" s="20"/>
    </row>
    <row r="2117" spans="1:9" x14ac:dyDescent="0.25">
      <c r="A2117" s="14" t="s">
        <v>6</v>
      </c>
      <c r="B2117" s="14" t="s">
        <v>4085</v>
      </c>
      <c r="C2117" s="14" t="s">
        <v>4086</v>
      </c>
      <c r="D2117" s="15">
        <v>12</v>
      </c>
      <c r="E2117" s="15">
        <v>12</v>
      </c>
      <c r="F2117" s="15">
        <v>0.08</v>
      </c>
      <c r="G2117" s="16">
        <f t="shared" si="97"/>
        <v>0.08</v>
      </c>
      <c r="H2117" s="17" t="str">
        <f t="shared" si="98"/>
        <v>CONFORME</v>
      </c>
      <c r="I2117" s="18"/>
    </row>
    <row r="2118" spans="1:9" x14ac:dyDescent="0.25">
      <c r="A2118" s="10" t="s">
        <v>6</v>
      </c>
      <c r="B2118" s="10" t="s">
        <v>4087</v>
      </c>
      <c r="C2118" s="10" t="s">
        <v>4088</v>
      </c>
      <c r="D2118" s="11">
        <v>7</v>
      </c>
      <c r="E2118" s="11">
        <v>7</v>
      </c>
      <c r="F2118" s="11">
        <v>8.5999999999999993E-2</v>
      </c>
      <c r="G2118" s="12">
        <f t="shared" si="97"/>
        <v>8.5999999999999993E-2</v>
      </c>
      <c r="H2118" s="19" t="str">
        <f t="shared" si="98"/>
        <v>CONFORME</v>
      </c>
      <c r="I2118" s="20"/>
    </row>
    <row r="2119" spans="1:9" x14ac:dyDescent="0.25">
      <c r="A2119" s="14" t="s">
        <v>6</v>
      </c>
      <c r="B2119" s="14" t="s">
        <v>4089</v>
      </c>
      <c r="C2119" s="14" t="s">
        <v>4090</v>
      </c>
      <c r="D2119" s="15">
        <v>36</v>
      </c>
      <c r="E2119" s="15">
        <v>36</v>
      </c>
      <c r="F2119" s="15">
        <v>8.4000000000000005E-2</v>
      </c>
      <c r="G2119" s="16">
        <f t="shared" si="97"/>
        <v>8.4000000000000005E-2</v>
      </c>
      <c r="H2119" s="17" t="str">
        <f t="shared" si="98"/>
        <v>CONFORME</v>
      </c>
      <c r="I2119" s="18"/>
    </row>
    <row r="2120" spans="1:9" x14ac:dyDescent="0.25">
      <c r="A2120" s="10" t="s">
        <v>6</v>
      </c>
      <c r="B2120" s="10" t="s">
        <v>4091</v>
      </c>
      <c r="C2120" s="10" t="s">
        <v>4092</v>
      </c>
      <c r="D2120" s="11">
        <v>66</v>
      </c>
      <c r="E2120" s="11">
        <v>66</v>
      </c>
      <c r="F2120" s="11">
        <v>4.4999999999999998E-2</v>
      </c>
      <c r="G2120" s="12">
        <f t="shared" si="97"/>
        <v>4.4999999999999998E-2</v>
      </c>
      <c r="H2120" s="19" t="str">
        <f t="shared" si="98"/>
        <v>CONFORME</v>
      </c>
      <c r="I2120" s="20"/>
    </row>
    <row r="2121" spans="1:9" x14ac:dyDescent="0.25">
      <c r="A2121" s="14" t="s">
        <v>6</v>
      </c>
      <c r="B2121" s="14" t="s">
        <v>4093</v>
      </c>
      <c r="C2121" s="14" t="s">
        <v>4094</v>
      </c>
      <c r="D2121" s="15">
        <v>1</v>
      </c>
      <c r="E2121" s="15">
        <v>1</v>
      </c>
      <c r="F2121" s="15">
        <v>4.5999999999999999E-2</v>
      </c>
      <c r="G2121" s="16">
        <f t="shared" si="97"/>
        <v>4.5999999999999999E-2</v>
      </c>
      <c r="H2121" s="17" t="str">
        <f t="shared" si="98"/>
        <v>CONFORME</v>
      </c>
      <c r="I2121" s="18"/>
    </row>
    <row r="2122" spans="1:9" x14ac:dyDescent="0.25">
      <c r="A2122" s="10" t="s">
        <v>6</v>
      </c>
      <c r="B2122" s="10" t="s">
        <v>9154</v>
      </c>
      <c r="C2122" s="10" t="s">
        <v>9155</v>
      </c>
      <c r="D2122" s="11">
        <v>1</v>
      </c>
      <c r="E2122" s="11">
        <v>1</v>
      </c>
      <c r="F2122" s="11">
        <v>4.2000000000000003E-2</v>
      </c>
      <c r="G2122" s="12">
        <f t="shared" si="97"/>
        <v>4.2000000000000003E-2</v>
      </c>
      <c r="H2122" s="19" t="str">
        <f t="shared" si="98"/>
        <v>CONFORME</v>
      </c>
      <c r="I2122" s="20"/>
    </row>
    <row r="2123" spans="1:9" x14ac:dyDescent="0.25">
      <c r="A2123" s="14" t="s">
        <v>6</v>
      </c>
      <c r="B2123" s="14" t="s">
        <v>4095</v>
      </c>
      <c r="C2123" s="14" t="s">
        <v>4096</v>
      </c>
      <c r="D2123" s="15">
        <v>5</v>
      </c>
      <c r="E2123" s="15">
        <v>5</v>
      </c>
      <c r="F2123" s="15">
        <v>4.1000000000000002E-2</v>
      </c>
      <c r="G2123" s="16">
        <f t="shared" si="97"/>
        <v>4.1000000000000002E-2</v>
      </c>
      <c r="H2123" s="17" t="str">
        <f t="shared" si="98"/>
        <v>CONFORME</v>
      </c>
      <c r="I2123" s="18"/>
    </row>
    <row r="2124" spans="1:9" x14ac:dyDescent="0.25">
      <c r="A2124" s="10" t="s">
        <v>6</v>
      </c>
      <c r="B2124" s="10" t="s">
        <v>9156</v>
      </c>
      <c r="C2124" s="10" t="s">
        <v>9157</v>
      </c>
      <c r="D2124" s="11">
        <v>8</v>
      </c>
      <c r="E2124" s="11">
        <v>8</v>
      </c>
      <c r="F2124" s="11">
        <v>4.8000000000000001E-2</v>
      </c>
      <c r="G2124" s="12">
        <f t="shared" si="97"/>
        <v>4.8000000000000001E-2</v>
      </c>
      <c r="H2124" s="19" t="str">
        <f t="shared" si="98"/>
        <v>CONFORME</v>
      </c>
      <c r="I2124" s="20"/>
    </row>
    <row r="2125" spans="1:9" x14ac:dyDescent="0.25">
      <c r="A2125" s="14" t="s">
        <v>6</v>
      </c>
      <c r="B2125" s="14" t="s">
        <v>4097</v>
      </c>
      <c r="C2125" s="14" t="s">
        <v>4098</v>
      </c>
      <c r="D2125" s="15">
        <v>40</v>
      </c>
      <c r="E2125" s="15">
        <v>40</v>
      </c>
      <c r="F2125" s="15">
        <v>8.6999999999999994E-2</v>
      </c>
      <c r="G2125" s="16">
        <f t="shared" si="97"/>
        <v>8.6999999999999994E-2</v>
      </c>
      <c r="H2125" s="17" t="str">
        <f t="shared" si="98"/>
        <v>CONFORME</v>
      </c>
      <c r="I2125" s="18"/>
    </row>
    <row r="2126" spans="1:9" x14ac:dyDescent="0.25">
      <c r="A2126" s="10" t="s">
        <v>6</v>
      </c>
      <c r="B2126" s="10" t="s">
        <v>4099</v>
      </c>
      <c r="C2126" s="10" t="s">
        <v>4100</v>
      </c>
      <c r="D2126" s="11">
        <v>63</v>
      </c>
      <c r="E2126" s="11">
        <v>63</v>
      </c>
      <c r="F2126" s="11">
        <v>8.4000000000000005E-2</v>
      </c>
      <c r="G2126" s="12">
        <f t="shared" si="97"/>
        <v>8.4000000000000005E-2</v>
      </c>
      <c r="H2126" s="19" t="str">
        <f t="shared" si="98"/>
        <v>CONFORME</v>
      </c>
      <c r="I2126" s="20"/>
    </row>
    <row r="2127" spans="1:9" x14ac:dyDescent="0.25">
      <c r="A2127" s="14" t="s">
        <v>6</v>
      </c>
      <c r="B2127" s="14" t="s">
        <v>4101</v>
      </c>
      <c r="C2127" s="14" t="s">
        <v>4102</v>
      </c>
      <c r="D2127" s="15">
        <v>18</v>
      </c>
      <c r="E2127" s="15">
        <v>18</v>
      </c>
      <c r="F2127" s="15">
        <v>0</v>
      </c>
      <c r="G2127" s="16">
        <f t="shared" si="97"/>
        <v>8.5999999999999993E-2</v>
      </c>
      <c r="H2127" s="17" t="str">
        <f t="shared" si="98"/>
        <v>REVISAR</v>
      </c>
      <c r="I2127" s="18"/>
    </row>
    <row r="2128" spans="1:9" x14ac:dyDescent="0.25">
      <c r="A2128" s="10" t="s">
        <v>6</v>
      </c>
      <c r="B2128" s="10" t="s">
        <v>4103</v>
      </c>
      <c r="C2128" s="10" t="s">
        <v>4104</v>
      </c>
      <c r="D2128" s="11">
        <v>7</v>
      </c>
      <c r="E2128" s="11">
        <v>7</v>
      </c>
      <c r="F2128" s="11">
        <v>2.1999999999999999E-2</v>
      </c>
      <c r="G2128" s="12">
        <f t="shared" si="97"/>
        <v>2.1999999999999999E-2</v>
      </c>
      <c r="H2128" s="19" t="str">
        <f t="shared" si="98"/>
        <v>CONFORME</v>
      </c>
      <c r="I2128" s="20"/>
    </row>
    <row r="2129" spans="1:9" x14ac:dyDescent="0.25">
      <c r="A2129" s="14" t="s">
        <v>6</v>
      </c>
      <c r="B2129" s="14" t="s">
        <v>4105</v>
      </c>
      <c r="C2129" s="14" t="s">
        <v>4106</v>
      </c>
      <c r="D2129" s="15">
        <v>1</v>
      </c>
      <c r="E2129" s="15">
        <v>1</v>
      </c>
      <c r="F2129" s="15">
        <v>9.7000000000000003E-2</v>
      </c>
      <c r="G2129" s="16">
        <f t="shared" si="97"/>
        <v>9.7000000000000003E-2</v>
      </c>
      <c r="H2129" s="17" t="str">
        <f t="shared" si="98"/>
        <v>CONFORME</v>
      </c>
      <c r="I2129" s="18"/>
    </row>
    <row r="2130" spans="1:9" x14ac:dyDescent="0.25">
      <c r="A2130" s="10" t="s">
        <v>6</v>
      </c>
      <c r="B2130" s="10" t="s">
        <v>4107</v>
      </c>
      <c r="C2130" s="10" t="s">
        <v>4108</v>
      </c>
      <c r="D2130" s="11">
        <v>1</v>
      </c>
      <c r="E2130" s="11">
        <v>1</v>
      </c>
      <c r="F2130" s="11">
        <v>0</v>
      </c>
      <c r="G2130" s="12">
        <f t="shared" si="97"/>
        <v>0.1</v>
      </c>
      <c r="H2130" s="19" t="str">
        <f t="shared" si="98"/>
        <v>REVISAR</v>
      </c>
      <c r="I2130" s="20"/>
    </row>
    <row r="2131" spans="1:9" x14ac:dyDescent="0.25">
      <c r="A2131" s="14" t="s">
        <v>6</v>
      </c>
      <c r="B2131" s="14" t="s">
        <v>4109</v>
      </c>
      <c r="C2131" s="14" t="s">
        <v>4110</v>
      </c>
      <c r="D2131" s="15">
        <v>60</v>
      </c>
      <c r="E2131" s="15">
        <v>60</v>
      </c>
      <c r="F2131" s="15">
        <v>7.5999999999999998E-2</v>
      </c>
      <c r="G2131" s="16">
        <f t="shared" ref="G2131:G2162" si="99">VLOOKUP(B2131,DATAPESOS,6,FALSE)</f>
        <v>7.5999999999999998E-2</v>
      </c>
      <c r="H2131" s="17" t="str">
        <f t="shared" si="98"/>
        <v>CONFORME</v>
      </c>
      <c r="I2131" s="18"/>
    </row>
    <row r="2132" spans="1:9" x14ac:dyDescent="0.25">
      <c r="A2132" s="10" t="s">
        <v>6</v>
      </c>
      <c r="B2132" s="10" t="s">
        <v>4111</v>
      </c>
      <c r="C2132" s="10" t="s">
        <v>4112</v>
      </c>
      <c r="D2132" s="11">
        <v>13</v>
      </c>
      <c r="E2132" s="11">
        <v>13</v>
      </c>
      <c r="F2132" s="11">
        <v>0.122</v>
      </c>
      <c r="G2132" s="12">
        <f t="shared" si="99"/>
        <v>0.122</v>
      </c>
      <c r="H2132" s="19" t="str">
        <f t="shared" si="98"/>
        <v>CONFORME</v>
      </c>
      <c r="I2132" s="20"/>
    </row>
    <row r="2133" spans="1:9" x14ac:dyDescent="0.25">
      <c r="A2133" s="14" t="s">
        <v>6</v>
      </c>
      <c r="B2133" s="14" t="s">
        <v>4113</v>
      </c>
      <c r="C2133" s="14" t="s">
        <v>4114</v>
      </c>
      <c r="D2133" s="15">
        <v>6</v>
      </c>
      <c r="E2133" s="15">
        <v>6</v>
      </c>
      <c r="F2133" s="15">
        <v>0</v>
      </c>
      <c r="G2133" s="16">
        <f t="shared" si="99"/>
        <v>0.11799999999999999</v>
      </c>
      <c r="H2133" s="17" t="str">
        <f t="shared" si="98"/>
        <v>REVISAR</v>
      </c>
      <c r="I2133" s="18"/>
    </row>
    <row r="2134" spans="1:9" x14ac:dyDescent="0.25">
      <c r="A2134" s="10" t="s">
        <v>6</v>
      </c>
      <c r="B2134" s="10" t="s">
        <v>4115</v>
      </c>
      <c r="C2134" s="10" t="s">
        <v>4116</v>
      </c>
      <c r="D2134" s="11">
        <v>2</v>
      </c>
      <c r="E2134" s="11">
        <v>2</v>
      </c>
      <c r="F2134" s="11">
        <v>0.126</v>
      </c>
      <c r="G2134" s="12">
        <f t="shared" si="99"/>
        <v>0.126</v>
      </c>
      <c r="H2134" s="19" t="str">
        <f t="shared" si="98"/>
        <v>CONFORME</v>
      </c>
      <c r="I2134" s="20"/>
    </row>
    <row r="2135" spans="1:9" x14ac:dyDescent="0.25">
      <c r="A2135" s="14" t="s">
        <v>6</v>
      </c>
      <c r="B2135" s="14" t="s">
        <v>4117</v>
      </c>
      <c r="C2135" s="14" t="s">
        <v>4118</v>
      </c>
      <c r="D2135" s="15">
        <v>1</v>
      </c>
      <c r="E2135" s="15">
        <v>1</v>
      </c>
      <c r="F2135" s="15">
        <v>9.2999999999999999E-2</v>
      </c>
      <c r="G2135" s="16">
        <f t="shared" si="99"/>
        <v>9.2999999999999999E-2</v>
      </c>
      <c r="H2135" s="17" t="str">
        <f t="shared" si="98"/>
        <v>CONFORME</v>
      </c>
      <c r="I2135" s="18"/>
    </row>
    <row r="2136" spans="1:9" x14ac:dyDescent="0.25">
      <c r="A2136" s="10" t="s">
        <v>6</v>
      </c>
      <c r="B2136" s="10" t="s">
        <v>4119</v>
      </c>
      <c r="C2136" s="10" t="s">
        <v>4120</v>
      </c>
      <c r="D2136" s="11">
        <v>29</v>
      </c>
      <c r="E2136" s="11">
        <v>29</v>
      </c>
      <c r="F2136" s="11">
        <v>6.7000000000000004E-2</v>
      </c>
      <c r="G2136" s="12">
        <f t="shared" si="99"/>
        <v>6.7000000000000004E-2</v>
      </c>
      <c r="H2136" s="19" t="str">
        <f t="shared" si="98"/>
        <v>CONFORME</v>
      </c>
      <c r="I2136" s="20"/>
    </row>
    <row r="2137" spans="1:9" x14ac:dyDescent="0.25">
      <c r="A2137" s="14" t="s">
        <v>6</v>
      </c>
      <c r="B2137" s="14" t="s">
        <v>4121</v>
      </c>
      <c r="C2137" s="14" t="s">
        <v>4122</v>
      </c>
      <c r="D2137" s="15">
        <v>8</v>
      </c>
      <c r="E2137" s="15">
        <v>8</v>
      </c>
      <c r="F2137" s="15">
        <v>9.5000000000000001E-2</v>
      </c>
      <c r="G2137" s="16">
        <f t="shared" si="99"/>
        <v>9.5000000000000001E-2</v>
      </c>
      <c r="H2137" s="17" t="str">
        <f t="shared" si="98"/>
        <v>CONFORME</v>
      </c>
      <c r="I2137" s="18"/>
    </row>
    <row r="2138" spans="1:9" x14ac:dyDescent="0.25">
      <c r="A2138" s="10" t="s">
        <v>6</v>
      </c>
      <c r="B2138" s="10" t="s">
        <v>4123</v>
      </c>
      <c r="C2138" s="10" t="s">
        <v>4124</v>
      </c>
      <c r="D2138" s="11">
        <v>1</v>
      </c>
      <c r="E2138" s="11">
        <v>1</v>
      </c>
      <c r="F2138" s="11">
        <v>0.122</v>
      </c>
      <c r="G2138" s="12">
        <f t="shared" si="99"/>
        <v>0.122</v>
      </c>
      <c r="H2138" s="19" t="str">
        <f t="shared" si="98"/>
        <v>CONFORME</v>
      </c>
      <c r="I2138" s="20"/>
    </row>
    <row r="2139" spans="1:9" x14ac:dyDescent="0.25">
      <c r="A2139" s="14" t="s">
        <v>6</v>
      </c>
      <c r="B2139" s="14" t="s">
        <v>4125</v>
      </c>
      <c r="C2139" s="14" t="s">
        <v>4126</v>
      </c>
      <c r="D2139" s="15">
        <v>27</v>
      </c>
      <c r="E2139" s="15">
        <v>27</v>
      </c>
      <c r="F2139" s="15">
        <v>0.124</v>
      </c>
      <c r="G2139" s="16">
        <f t="shared" si="99"/>
        <v>0.124</v>
      </c>
      <c r="H2139" s="17" t="str">
        <f t="shared" si="98"/>
        <v>CONFORME</v>
      </c>
      <c r="I2139" s="18"/>
    </row>
    <row r="2140" spans="1:9" x14ac:dyDescent="0.25">
      <c r="A2140" s="10" t="s">
        <v>6</v>
      </c>
      <c r="B2140" s="10" t="s">
        <v>4127</v>
      </c>
      <c r="C2140" s="10" t="s">
        <v>4128</v>
      </c>
      <c r="D2140" s="11">
        <v>10</v>
      </c>
      <c r="E2140" s="11">
        <v>10</v>
      </c>
      <c r="F2140" s="11">
        <v>0</v>
      </c>
      <c r="G2140" s="12">
        <f t="shared" si="99"/>
        <v>0.13800000000000001</v>
      </c>
      <c r="H2140" s="19" t="str">
        <f t="shared" si="98"/>
        <v>REVISAR</v>
      </c>
      <c r="I2140" s="20"/>
    </row>
    <row r="2141" spans="1:9" x14ac:dyDescent="0.25">
      <c r="A2141" s="14" t="s">
        <v>6</v>
      </c>
      <c r="B2141" s="14" t="s">
        <v>4129</v>
      </c>
      <c r="C2141" s="14" t="s">
        <v>4130</v>
      </c>
      <c r="D2141" s="15">
        <v>34</v>
      </c>
      <c r="E2141" s="15">
        <v>34</v>
      </c>
      <c r="F2141" s="15">
        <v>7.6999999999999999E-2</v>
      </c>
      <c r="G2141" s="16">
        <f t="shared" si="99"/>
        <v>7.6999999999999999E-2</v>
      </c>
      <c r="H2141" s="17" t="str">
        <f t="shared" si="98"/>
        <v>CONFORME</v>
      </c>
      <c r="I2141" s="18"/>
    </row>
    <row r="2142" spans="1:9" x14ac:dyDescent="0.25">
      <c r="A2142" s="10" t="s">
        <v>6</v>
      </c>
      <c r="B2142" s="10" t="s">
        <v>4131</v>
      </c>
      <c r="C2142" s="10" t="s">
        <v>4132</v>
      </c>
      <c r="D2142" s="11">
        <v>1</v>
      </c>
      <c r="E2142" s="11">
        <v>1</v>
      </c>
      <c r="F2142" s="11">
        <v>7.3999999999999996E-2</v>
      </c>
      <c r="G2142" s="12">
        <f t="shared" si="99"/>
        <v>7.3999999999999996E-2</v>
      </c>
      <c r="H2142" s="19" t="str">
        <f t="shared" si="98"/>
        <v>CONFORME</v>
      </c>
      <c r="I2142" s="20"/>
    </row>
    <row r="2143" spans="1:9" x14ac:dyDescent="0.25">
      <c r="A2143" s="14" t="s">
        <v>6</v>
      </c>
      <c r="B2143" s="14" t="s">
        <v>4133</v>
      </c>
      <c r="C2143" s="14" t="s">
        <v>4134</v>
      </c>
      <c r="D2143" s="15">
        <v>2173</v>
      </c>
      <c r="E2143" s="15">
        <v>2173</v>
      </c>
      <c r="F2143" s="15">
        <v>0.747</v>
      </c>
      <c r="G2143" s="16">
        <f t="shared" si="99"/>
        <v>0.747</v>
      </c>
      <c r="H2143" s="17" t="str">
        <f t="shared" si="98"/>
        <v>CONFORME</v>
      </c>
      <c r="I2143" s="18"/>
    </row>
    <row r="2144" spans="1:9" x14ac:dyDescent="0.25">
      <c r="A2144" s="10" t="s">
        <v>6</v>
      </c>
      <c r="B2144" s="10" t="s">
        <v>4135</v>
      </c>
      <c r="C2144" s="10" t="s">
        <v>4136</v>
      </c>
      <c r="D2144" s="11">
        <v>351</v>
      </c>
      <c r="E2144" s="11">
        <v>351</v>
      </c>
      <c r="F2144" s="11">
        <v>0.61199999999999999</v>
      </c>
      <c r="G2144" s="12">
        <f t="shared" si="99"/>
        <v>0.61199999999999999</v>
      </c>
      <c r="H2144" s="19" t="str">
        <f t="shared" si="98"/>
        <v>CONFORME</v>
      </c>
      <c r="I2144" s="20"/>
    </row>
    <row r="2145" spans="1:9" x14ac:dyDescent="0.25">
      <c r="A2145" s="14" t="s">
        <v>6</v>
      </c>
      <c r="B2145" s="14" t="s">
        <v>4137</v>
      </c>
      <c r="C2145" s="14" t="s">
        <v>4138</v>
      </c>
      <c r="D2145" s="15">
        <v>40</v>
      </c>
      <c r="E2145" s="15">
        <v>40</v>
      </c>
      <c r="F2145" s="15">
        <v>0.57399999999999995</v>
      </c>
      <c r="G2145" s="16">
        <f t="shared" si="99"/>
        <v>0.57399999999999995</v>
      </c>
      <c r="H2145" s="17" t="str">
        <f t="shared" si="98"/>
        <v>CONFORME</v>
      </c>
      <c r="I2145" s="18"/>
    </row>
    <row r="2146" spans="1:9" x14ac:dyDescent="0.25">
      <c r="A2146" s="10" t="s">
        <v>6</v>
      </c>
      <c r="B2146" s="10" t="s">
        <v>4139</v>
      </c>
      <c r="C2146" s="10" t="s">
        <v>4140</v>
      </c>
      <c r="D2146" s="11">
        <v>21</v>
      </c>
      <c r="E2146" s="11">
        <v>21</v>
      </c>
      <c r="F2146" s="11">
        <v>0.46300000000000002</v>
      </c>
      <c r="G2146" s="12">
        <f t="shared" si="99"/>
        <v>0.46300000000000002</v>
      </c>
      <c r="H2146" s="19" t="str">
        <f t="shared" si="98"/>
        <v>CONFORME</v>
      </c>
      <c r="I2146" s="20"/>
    </row>
    <row r="2147" spans="1:9" x14ac:dyDescent="0.25">
      <c r="A2147" s="14" t="s">
        <v>6</v>
      </c>
      <c r="B2147" s="14" t="s">
        <v>4141</v>
      </c>
      <c r="C2147" s="14" t="s">
        <v>4142</v>
      </c>
      <c r="D2147" s="15">
        <v>231</v>
      </c>
      <c r="E2147" s="15">
        <v>231</v>
      </c>
      <c r="F2147" s="15">
        <v>0.442</v>
      </c>
      <c r="G2147" s="16">
        <f t="shared" si="99"/>
        <v>0.442</v>
      </c>
      <c r="H2147" s="17" t="str">
        <f t="shared" si="98"/>
        <v>CONFORME</v>
      </c>
      <c r="I2147" s="18"/>
    </row>
    <row r="2148" spans="1:9" x14ac:dyDescent="0.25">
      <c r="A2148" s="10" t="s">
        <v>6</v>
      </c>
      <c r="B2148" s="10" t="s">
        <v>4143</v>
      </c>
      <c r="C2148" s="10" t="s">
        <v>4144</v>
      </c>
      <c r="D2148" s="11">
        <v>30</v>
      </c>
      <c r="E2148" s="11">
        <v>30</v>
      </c>
      <c r="F2148" s="11">
        <v>0.44800000000000001</v>
      </c>
      <c r="G2148" s="12">
        <f t="shared" si="99"/>
        <v>0.44800000000000001</v>
      </c>
      <c r="H2148" s="19" t="str">
        <f t="shared" si="98"/>
        <v>CONFORME</v>
      </c>
      <c r="I2148" s="20"/>
    </row>
    <row r="2149" spans="1:9" x14ac:dyDescent="0.25">
      <c r="A2149" s="14" t="s">
        <v>6</v>
      </c>
      <c r="B2149" s="14" t="s">
        <v>4145</v>
      </c>
      <c r="C2149" s="14" t="s">
        <v>4146</v>
      </c>
      <c r="D2149" s="15">
        <v>4</v>
      </c>
      <c r="E2149" s="15">
        <v>4</v>
      </c>
      <c r="F2149" s="15">
        <v>0</v>
      </c>
      <c r="G2149" s="16">
        <f t="shared" si="99"/>
        <v>0.46200000000000002</v>
      </c>
      <c r="H2149" s="17" t="str">
        <f t="shared" si="98"/>
        <v>REVISAR</v>
      </c>
      <c r="I2149" s="18"/>
    </row>
    <row r="2150" spans="1:9" x14ac:dyDescent="0.25">
      <c r="A2150" s="10" t="s">
        <v>6</v>
      </c>
      <c r="B2150" s="10" t="s">
        <v>4149</v>
      </c>
      <c r="C2150" s="10" t="s">
        <v>4150</v>
      </c>
      <c r="D2150" s="11">
        <v>1</v>
      </c>
      <c r="E2150" s="11">
        <v>1</v>
      </c>
      <c r="F2150" s="11">
        <v>3.1E-2</v>
      </c>
      <c r="G2150" s="12">
        <f t="shared" si="99"/>
        <v>3.1E-2</v>
      </c>
      <c r="H2150" s="19" t="str">
        <f t="shared" si="98"/>
        <v>CONFORME</v>
      </c>
      <c r="I2150" s="20"/>
    </row>
    <row r="2151" spans="1:9" x14ac:dyDescent="0.25">
      <c r="A2151" s="14" t="s">
        <v>6</v>
      </c>
      <c r="B2151" s="14" t="s">
        <v>4151</v>
      </c>
      <c r="C2151" s="14" t="s">
        <v>4152</v>
      </c>
      <c r="D2151" s="15">
        <v>1</v>
      </c>
      <c r="E2151" s="15">
        <v>1</v>
      </c>
      <c r="F2151" s="15">
        <v>1.0900000000000001</v>
      </c>
      <c r="G2151" s="16">
        <f t="shared" si="99"/>
        <v>1.1020000000000001</v>
      </c>
      <c r="H2151" s="15" t="str">
        <f t="shared" si="98"/>
        <v>REVISAR</v>
      </c>
      <c r="I2151" s="22"/>
    </row>
    <row r="2152" spans="1:9" x14ac:dyDescent="0.25">
      <c r="A2152" s="10" t="s">
        <v>6</v>
      </c>
      <c r="B2152" s="10" t="s">
        <v>4153</v>
      </c>
      <c r="C2152" s="10" t="s">
        <v>4154</v>
      </c>
      <c r="D2152" s="11">
        <v>15</v>
      </c>
      <c r="E2152" s="11">
        <v>15</v>
      </c>
      <c r="F2152" s="11">
        <v>0.46200000000000002</v>
      </c>
      <c r="G2152" s="12">
        <f t="shared" si="99"/>
        <v>0.46200000000000002</v>
      </c>
      <c r="H2152" s="11" t="str">
        <f t="shared" si="98"/>
        <v>CONFORME</v>
      </c>
      <c r="I2152" s="13"/>
    </row>
    <row r="2153" spans="1:9" x14ac:dyDescent="0.25">
      <c r="A2153" s="14" t="s">
        <v>6</v>
      </c>
      <c r="B2153" s="14" t="s">
        <v>4155</v>
      </c>
      <c r="C2153" s="14" t="s">
        <v>4156</v>
      </c>
      <c r="D2153" s="15">
        <v>9</v>
      </c>
      <c r="E2153" s="15">
        <v>9</v>
      </c>
      <c r="F2153" s="15">
        <v>0.24</v>
      </c>
      <c r="G2153" s="16">
        <f t="shared" si="99"/>
        <v>0.24199999999999999</v>
      </c>
      <c r="H2153" s="15" t="str">
        <f t="shared" si="98"/>
        <v>REVISAR</v>
      </c>
      <c r="I2153" s="22"/>
    </row>
    <row r="2154" spans="1:9" x14ac:dyDescent="0.25">
      <c r="A2154" s="10" t="s">
        <v>6</v>
      </c>
      <c r="B2154" s="10" t="s">
        <v>4157</v>
      </c>
      <c r="C2154" s="10" t="s">
        <v>4158</v>
      </c>
      <c r="D2154" s="11">
        <v>10</v>
      </c>
      <c r="E2154" s="11">
        <v>10</v>
      </c>
      <c r="F2154" s="11">
        <v>0.29599999999999999</v>
      </c>
      <c r="G2154" s="12">
        <f t="shared" si="99"/>
        <v>0.29599999999999999</v>
      </c>
      <c r="H2154" s="11" t="str">
        <f t="shared" si="98"/>
        <v>CONFORME</v>
      </c>
      <c r="I2154" s="13"/>
    </row>
    <row r="2155" spans="1:9" x14ac:dyDescent="0.25">
      <c r="A2155" s="14" t="s">
        <v>6</v>
      </c>
      <c r="B2155" s="14" t="s">
        <v>4159</v>
      </c>
      <c r="C2155" s="14" t="s">
        <v>4160</v>
      </c>
      <c r="D2155" s="15">
        <v>34</v>
      </c>
      <c r="E2155" s="15">
        <v>34</v>
      </c>
      <c r="F2155" s="15">
        <v>0.27200000000000002</v>
      </c>
      <c r="G2155" s="16">
        <f t="shared" si="99"/>
        <v>0.27200000000000002</v>
      </c>
      <c r="H2155" s="17" t="str">
        <f t="shared" si="98"/>
        <v>CONFORME</v>
      </c>
      <c r="I2155" s="18"/>
    </row>
    <row r="2156" spans="1:9" x14ac:dyDescent="0.25">
      <c r="A2156" s="10" t="s">
        <v>6</v>
      </c>
      <c r="B2156" s="10" t="s">
        <v>4161</v>
      </c>
      <c r="C2156" s="10" t="s">
        <v>4162</v>
      </c>
      <c r="D2156" s="11">
        <v>65</v>
      </c>
      <c r="E2156" s="11">
        <v>65</v>
      </c>
      <c r="F2156" s="11">
        <v>0.25800000000000001</v>
      </c>
      <c r="G2156" s="12">
        <f t="shared" si="99"/>
        <v>0.25800000000000001</v>
      </c>
      <c r="H2156" s="19" t="str">
        <f t="shared" si="98"/>
        <v>CONFORME</v>
      </c>
      <c r="I2156" s="20"/>
    </row>
    <row r="2157" spans="1:9" x14ac:dyDescent="0.25">
      <c r="A2157" s="14" t="s">
        <v>6</v>
      </c>
      <c r="B2157" s="14" t="s">
        <v>4165</v>
      </c>
      <c r="C2157" s="14" t="s">
        <v>4166</v>
      </c>
      <c r="D2157" s="15">
        <v>24</v>
      </c>
      <c r="E2157" s="15">
        <v>24</v>
      </c>
      <c r="F2157" s="15">
        <v>0.35299999999999998</v>
      </c>
      <c r="G2157" s="16">
        <f t="shared" si="99"/>
        <v>0.35299999999999998</v>
      </c>
      <c r="H2157" s="17" t="str">
        <f t="shared" si="98"/>
        <v>CONFORME</v>
      </c>
      <c r="I2157" s="18"/>
    </row>
    <row r="2158" spans="1:9" x14ac:dyDescent="0.25">
      <c r="A2158" s="10" t="s">
        <v>6</v>
      </c>
      <c r="B2158" s="10" t="s">
        <v>4169</v>
      </c>
      <c r="C2158" s="10" t="s">
        <v>4170</v>
      </c>
      <c r="D2158" s="11">
        <v>29</v>
      </c>
      <c r="E2158" s="11">
        <v>29</v>
      </c>
      <c r="F2158" s="11">
        <v>0.21</v>
      </c>
      <c r="G2158" s="12">
        <f t="shared" si="99"/>
        <v>0.21199999999999999</v>
      </c>
      <c r="H2158" s="11" t="str">
        <f t="shared" si="98"/>
        <v>REVISAR</v>
      </c>
      <c r="I2158" s="21"/>
    </row>
    <row r="2159" spans="1:9" x14ac:dyDescent="0.25">
      <c r="A2159" s="14" t="s">
        <v>6</v>
      </c>
      <c r="B2159" s="14" t="s">
        <v>4171</v>
      </c>
      <c r="C2159" s="14" t="s">
        <v>4172</v>
      </c>
      <c r="D2159" s="15">
        <v>47</v>
      </c>
      <c r="E2159" s="15">
        <v>47</v>
      </c>
      <c r="F2159" s="15">
        <v>0.373</v>
      </c>
      <c r="G2159" s="16">
        <f t="shared" si="99"/>
        <v>0.373</v>
      </c>
      <c r="H2159" s="15" t="str">
        <f t="shared" si="98"/>
        <v>CONFORME</v>
      </c>
      <c r="I2159" s="23"/>
    </row>
    <row r="2160" spans="1:9" x14ac:dyDescent="0.25">
      <c r="A2160" s="10" t="s">
        <v>6</v>
      </c>
      <c r="B2160" s="10" t="s">
        <v>4175</v>
      </c>
      <c r="C2160" s="10" t="s">
        <v>4176</v>
      </c>
      <c r="D2160" s="11">
        <v>37</v>
      </c>
      <c r="E2160" s="11">
        <v>37</v>
      </c>
      <c r="F2160" s="11">
        <v>0.27400000000000002</v>
      </c>
      <c r="G2160" s="12">
        <f t="shared" si="99"/>
        <v>0.27400000000000002</v>
      </c>
      <c r="H2160" s="19" t="str">
        <f t="shared" si="98"/>
        <v>CONFORME</v>
      </c>
      <c r="I2160" s="20"/>
    </row>
    <row r="2161" spans="1:9" x14ac:dyDescent="0.25">
      <c r="A2161" s="14" t="s">
        <v>6</v>
      </c>
      <c r="B2161" s="14" t="s">
        <v>4177</v>
      </c>
      <c r="C2161" s="14" t="s">
        <v>4178</v>
      </c>
      <c r="D2161" s="15">
        <v>81</v>
      </c>
      <c r="E2161" s="15">
        <v>81</v>
      </c>
      <c r="F2161" s="15">
        <v>0.27100000000000002</v>
      </c>
      <c r="G2161" s="16">
        <f t="shared" si="99"/>
        <v>0.27100000000000002</v>
      </c>
      <c r="H2161" s="17" t="str">
        <f t="shared" si="98"/>
        <v>CONFORME</v>
      </c>
      <c r="I2161" s="18"/>
    </row>
    <row r="2162" spans="1:9" x14ac:dyDescent="0.25">
      <c r="A2162" s="10" t="s">
        <v>6</v>
      </c>
      <c r="B2162" s="10" t="s">
        <v>4179</v>
      </c>
      <c r="C2162" s="10" t="s">
        <v>4180</v>
      </c>
      <c r="D2162" s="11">
        <v>10</v>
      </c>
      <c r="E2162" s="11">
        <v>10</v>
      </c>
      <c r="F2162" s="11">
        <v>0.27700000000000002</v>
      </c>
      <c r="G2162" s="12">
        <f t="shared" si="99"/>
        <v>0.27700000000000002</v>
      </c>
      <c r="H2162" s="19" t="str">
        <f t="shared" si="98"/>
        <v>CONFORME</v>
      </c>
      <c r="I2162" s="20"/>
    </row>
    <row r="2163" spans="1:9" x14ac:dyDescent="0.25">
      <c r="A2163" s="14" t="s">
        <v>6</v>
      </c>
      <c r="B2163" s="14" t="s">
        <v>4181</v>
      </c>
      <c r="C2163" s="14" t="s">
        <v>4182</v>
      </c>
      <c r="D2163" s="15">
        <v>9</v>
      </c>
      <c r="E2163" s="15">
        <v>9</v>
      </c>
      <c r="F2163" s="15">
        <v>0.27300000000000002</v>
      </c>
      <c r="G2163" s="16">
        <f t="shared" ref="G2163:G2191" si="100">VLOOKUP(B2163,DATAPESOS,6,FALSE)</f>
        <v>0.27300000000000002</v>
      </c>
      <c r="H2163" s="17" t="str">
        <f t="shared" si="98"/>
        <v>CONFORME</v>
      </c>
      <c r="I2163" s="18"/>
    </row>
    <row r="2164" spans="1:9" x14ac:dyDescent="0.25">
      <c r="A2164" s="10" t="s">
        <v>6</v>
      </c>
      <c r="B2164" s="10" t="s">
        <v>4183</v>
      </c>
      <c r="C2164" s="10" t="s">
        <v>4184</v>
      </c>
      <c r="D2164" s="11">
        <v>10</v>
      </c>
      <c r="E2164" s="11">
        <v>10</v>
      </c>
      <c r="F2164" s="11">
        <v>0.23699999999999999</v>
      </c>
      <c r="G2164" s="12">
        <f t="shared" si="100"/>
        <v>0.23699999999999999</v>
      </c>
      <c r="H2164" s="19" t="str">
        <f t="shared" si="98"/>
        <v>CONFORME</v>
      </c>
      <c r="I2164" s="20"/>
    </row>
    <row r="2165" spans="1:9" x14ac:dyDescent="0.25">
      <c r="A2165" s="14" t="s">
        <v>6</v>
      </c>
      <c r="B2165" s="14" t="s">
        <v>4185</v>
      </c>
      <c r="C2165" s="14" t="s">
        <v>4186</v>
      </c>
      <c r="D2165" s="15">
        <v>11</v>
      </c>
      <c r="E2165" s="15">
        <v>11</v>
      </c>
      <c r="F2165" s="15">
        <v>0</v>
      </c>
      <c r="G2165" s="16">
        <f t="shared" si="100"/>
        <v>0.27</v>
      </c>
      <c r="H2165" s="17" t="str">
        <f t="shared" si="98"/>
        <v>REVISAR</v>
      </c>
      <c r="I2165" s="18"/>
    </row>
    <row r="2166" spans="1:9" x14ac:dyDescent="0.25">
      <c r="A2166" s="10" t="s">
        <v>6</v>
      </c>
      <c r="B2166" s="10" t="s">
        <v>4187</v>
      </c>
      <c r="C2166" s="10" t="s">
        <v>4188</v>
      </c>
      <c r="D2166" s="11">
        <v>5</v>
      </c>
      <c r="E2166" s="11">
        <v>5</v>
      </c>
      <c r="F2166" s="11">
        <v>0.36399999999999999</v>
      </c>
      <c r="G2166" s="12">
        <f t="shared" si="100"/>
        <v>0.36399999999999999</v>
      </c>
      <c r="H2166" s="19" t="str">
        <f t="shared" si="98"/>
        <v>CONFORME</v>
      </c>
      <c r="I2166" s="20"/>
    </row>
    <row r="2167" spans="1:9" x14ac:dyDescent="0.25">
      <c r="A2167" s="14" t="s">
        <v>6</v>
      </c>
      <c r="B2167" s="14" t="s">
        <v>4189</v>
      </c>
      <c r="C2167" s="14" t="s">
        <v>4190</v>
      </c>
      <c r="D2167" s="15">
        <v>2</v>
      </c>
      <c r="E2167" s="15">
        <v>2</v>
      </c>
      <c r="F2167" s="15">
        <v>0</v>
      </c>
      <c r="G2167" s="16">
        <f t="shared" si="100"/>
        <v>0.27</v>
      </c>
      <c r="H2167" s="17" t="str">
        <f t="shared" si="98"/>
        <v>REVISAR</v>
      </c>
      <c r="I2167" s="18"/>
    </row>
    <row r="2168" spans="1:9" x14ac:dyDescent="0.25">
      <c r="A2168" s="10" t="s">
        <v>6</v>
      </c>
      <c r="B2168" s="10" t="s">
        <v>4191</v>
      </c>
      <c r="C2168" s="10" t="s">
        <v>4192</v>
      </c>
      <c r="D2168" s="11">
        <v>34</v>
      </c>
      <c r="E2168" s="11">
        <v>34</v>
      </c>
      <c r="F2168" s="11">
        <v>0.254</v>
      </c>
      <c r="G2168" s="12">
        <f t="shared" si="100"/>
        <v>0.254</v>
      </c>
      <c r="H2168" s="19" t="str">
        <f t="shared" si="98"/>
        <v>CONFORME</v>
      </c>
      <c r="I2168" s="20"/>
    </row>
    <row r="2169" spans="1:9" x14ac:dyDescent="0.25">
      <c r="A2169" s="14" t="s">
        <v>6</v>
      </c>
      <c r="B2169" s="14" t="s">
        <v>4193</v>
      </c>
      <c r="C2169" s="14" t="s">
        <v>4194</v>
      </c>
      <c r="D2169" s="15">
        <v>17</v>
      </c>
      <c r="E2169" s="15">
        <v>17</v>
      </c>
      <c r="F2169" s="15">
        <v>0.24</v>
      </c>
      <c r="G2169" s="16">
        <f t="shared" si="100"/>
        <v>0.24199999999999999</v>
      </c>
      <c r="H2169" s="15" t="str">
        <f t="shared" si="98"/>
        <v>REVISAR</v>
      </c>
      <c r="I2169" s="22"/>
    </row>
    <row r="2170" spans="1:9" x14ac:dyDescent="0.25">
      <c r="A2170" s="10" t="s">
        <v>6</v>
      </c>
      <c r="B2170" s="10" t="s">
        <v>4195</v>
      </c>
      <c r="C2170" s="10" t="s">
        <v>4196</v>
      </c>
      <c r="D2170" s="11">
        <v>37</v>
      </c>
      <c r="E2170" s="11">
        <v>37</v>
      </c>
      <c r="F2170" s="11">
        <v>0.23200000000000001</v>
      </c>
      <c r="G2170" s="12">
        <f t="shared" si="100"/>
        <v>0.23200000000000001</v>
      </c>
      <c r="H2170" s="11" t="str">
        <f t="shared" si="98"/>
        <v>CONFORME</v>
      </c>
      <c r="I2170" s="13"/>
    </row>
    <row r="2171" spans="1:9" x14ac:dyDescent="0.25">
      <c r="A2171" s="14" t="s">
        <v>6</v>
      </c>
      <c r="B2171" s="14" t="s">
        <v>4197</v>
      </c>
      <c r="C2171" s="14" t="s">
        <v>4198</v>
      </c>
      <c r="D2171" s="15">
        <v>28</v>
      </c>
      <c r="E2171" s="15">
        <v>28</v>
      </c>
      <c r="F2171" s="15">
        <v>0.23599999999999999</v>
      </c>
      <c r="G2171" s="16">
        <f t="shared" si="100"/>
        <v>0.23599999999999999</v>
      </c>
      <c r="H2171" s="17" t="str">
        <f t="shared" si="98"/>
        <v>CONFORME</v>
      </c>
      <c r="I2171" s="18"/>
    </row>
    <row r="2172" spans="1:9" x14ac:dyDescent="0.25">
      <c r="A2172" s="10" t="s">
        <v>6</v>
      </c>
      <c r="B2172" s="10" t="s">
        <v>4199</v>
      </c>
      <c r="C2172" s="10" t="s">
        <v>4200</v>
      </c>
      <c r="D2172" s="11">
        <v>8</v>
      </c>
      <c r="E2172" s="11">
        <v>8</v>
      </c>
      <c r="F2172" s="11">
        <v>0.04</v>
      </c>
      <c r="G2172" s="12">
        <f t="shared" si="100"/>
        <v>0.04</v>
      </c>
      <c r="H2172" s="19" t="str">
        <f t="shared" si="98"/>
        <v>CONFORME</v>
      </c>
      <c r="I2172" s="20"/>
    </row>
    <row r="2173" spans="1:9" x14ac:dyDescent="0.25">
      <c r="A2173" s="14" t="s">
        <v>6</v>
      </c>
      <c r="B2173" s="14" t="s">
        <v>4201</v>
      </c>
      <c r="C2173" s="14" t="s">
        <v>4202</v>
      </c>
      <c r="D2173" s="15">
        <v>14</v>
      </c>
      <c r="E2173" s="15">
        <v>14</v>
      </c>
      <c r="F2173" s="15">
        <v>6.8000000000000005E-2</v>
      </c>
      <c r="G2173" s="16">
        <f t="shared" si="100"/>
        <v>6.8000000000000005E-2</v>
      </c>
      <c r="H2173" s="17" t="str">
        <f t="shared" si="98"/>
        <v>CONFORME</v>
      </c>
      <c r="I2173" s="18"/>
    </row>
    <row r="2174" spans="1:9" x14ac:dyDescent="0.25">
      <c r="A2174" s="10" t="s">
        <v>6</v>
      </c>
      <c r="B2174" s="10" t="s">
        <v>4203</v>
      </c>
      <c r="C2174" s="10" t="s">
        <v>4204</v>
      </c>
      <c r="D2174" s="11">
        <v>6</v>
      </c>
      <c r="E2174" s="11">
        <v>6</v>
      </c>
      <c r="F2174" s="11">
        <v>0.112</v>
      </c>
      <c r="G2174" s="12">
        <f t="shared" si="100"/>
        <v>0.112</v>
      </c>
      <c r="H2174" s="19" t="str">
        <f t="shared" si="98"/>
        <v>CONFORME</v>
      </c>
      <c r="I2174" s="20"/>
    </row>
    <row r="2175" spans="1:9" x14ac:dyDescent="0.25">
      <c r="A2175" s="14" t="s">
        <v>6</v>
      </c>
      <c r="B2175" s="14" t="s">
        <v>4205</v>
      </c>
      <c r="C2175" s="14" t="s">
        <v>4206</v>
      </c>
      <c r="D2175" s="15">
        <v>6</v>
      </c>
      <c r="E2175" s="15">
        <v>6</v>
      </c>
      <c r="F2175" s="15">
        <v>0.03</v>
      </c>
      <c r="G2175" s="16">
        <f t="shared" si="100"/>
        <v>0.03</v>
      </c>
      <c r="H2175" s="17" t="str">
        <f t="shared" si="98"/>
        <v>CONFORME</v>
      </c>
      <c r="I2175" s="18"/>
    </row>
    <row r="2176" spans="1:9" x14ac:dyDescent="0.25">
      <c r="A2176" s="10" t="s">
        <v>6</v>
      </c>
      <c r="B2176" s="10" t="s">
        <v>4207</v>
      </c>
      <c r="C2176" s="10" t="s">
        <v>4208</v>
      </c>
      <c r="D2176" s="11">
        <v>8</v>
      </c>
      <c r="E2176" s="11">
        <v>8</v>
      </c>
      <c r="F2176" s="11">
        <v>0</v>
      </c>
      <c r="G2176" s="12">
        <f t="shared" si="100"/>
        <v>3.5999999999999997E-2</v>
      </c>
      <c r="H2176" s="19" t="str">
        <f t="shared" si="98"/>
        <v>REVISAR</v>
      </c>
      <c r="I2176" s="20"/>
    </row>
    <row r="2177" spans="1:9" x14ac:dyDescent="0.25">
      <c r="A2177" s="14" t="s">
        <v>6</v>
      </c>
      <c r="B2177" s="14" t="s">
        <v>4209</v>
      </c>
      <c r="C2177" s="14" t="s">
        <v>4210</v>
      </c>
      <c r="D2177" s="15">
        <v>6</v>
      </c>
      <c r="E2177" s="15">
        <v>6</v>
      </c>
      <c r="F2177" s="15">
        <v>3.3000000000000002E-2</v>
      </c>
      <c r="G2177" s="16">
        <f t="shared" si="100"/>
        <v>3.3000000000000002E-2</v>
      </c>
      <c r="H2177" s="17" t="str">
        <f t="shared" si="98"/>
        <v>CONFORME</v>
      </c>
      <c r="I2177" s="18"/>
    </row>
    <row r="2178" spans="1:9" x14ac:dyDescent="0.25">
      <c r="A2178" s="10" t="s">
        <v>6</v>
      </c>
      <c r="B2178" s="10" t="s">
        <v>4211</v>
      </c>
      <c r="C2178" s="10" t="s">
        <v>4212</v>
      </c>
      <c r="D2178" s="11">
        <v>7</v>
      </c>
      <c r="E2178" s="11">
        <v>7</v>
      </c>
      <c r="F2178" s="11">
        <v>3.5999999999999997E-2</v>
      </c>
      <c r="G2178" s="12">
        <f t="shared" si="100"/>
        <v>3.5999999999999997E-2</v>
      </c>
      <c r="H2178" s="19" t="str">
        <f t="shared" si="98"/>
        <v>CONFORME</v>
      </c>
      <c r="I2178" s="20"/>
    </row>
    <row r="2179" spans="1:9" x14ac:dyDescent="0.25">
      <c r="A2179" s="14" t="s">
        <v>6</v>
      </c>
      <c r="B2179" s="14" t="s">
        <v>4213</v>
      </c>
      <c r="C2179" s="14" t="s">
        <v>4214</v>
      </c>
      <c r="D2179" s="15">
        <v>5</v>
      </c>
      <c r="E2179" s="15">
        <v>5</v>
      </c>
      <c r="F2179" s="15">
        <v>3.4000000000000002E-2</v>
      </c>
      <c r="G2179" s="16">
        <f t="shared" si="100"/>
        <v>3.4000000000000002E-2</v>
      </c>
      <c r="H2179" s="17" t="str">
        <f t="shared" ref="H2179:H2242" si="101">IF(F2179=G2179,"CONFORME","REVISAR")</f>
        <v>CONFORME</v>
      </c>
      <c r="I2179" s="18"/>
    </row>
    <row r="2180" spans="1:9" x14ac:dyDescent="0.25">
      <c r="A2180" s="10" t="s">
        <v>6</v>
      </c>
      <c r="B2180" s="10" t="s">
        <v>4215</v>
      </c>
      <c r="C2180" s="10" t="s">
        <v>4216</v>
      </c>
      <c r="D2180" s="11">
        <v>1</v>
      </c>
      <c r="E2180" s="11">
        <v>1</v>
      </c>
      <c r="F2180" s="11">
        <v>2.5999999999999999E-2</v>
      </c>
      <c r="G2180" s="12">
        <f t="shared" si="100"/>
        <v>2.5999999999999999E-2</v>
      </c>
      <c r="H2180" s="19" t="str">
        <f t="shared" si="101"/>
        <v>CONFORME</v>
      </c>
      <c r="I2180" s="20"/>
    </row>
    <row r="2181" spans="1:9" x14ac:dyDescent="0.25">
      <c r="A2181" s="14" t="s">
        <v>6</v>
      </c>
      <c r="B2181" s="14" t="s">
        <v>4217</v>
      </c>
      <c r="C2181" s="14" t="s">
        <v>4218</v>
      </c>
      <c r="D2181" s="15">
        <v>7</v>
      </c>
      <c r="E2181" s="15">
        <v>7</v>
      </c>
      <c r="F2181" s="15">
        <v>2.5999999999999999E-2</v>
      </c>
      <c r="G2181" s="16">
        <f t="shared" si="100"/>
        <v>2.5999999999999999E-2</v>
      </c>
      <c r="H2181" s="17" t="str">
        <f t="shared" si="101"/>
        <v>CONFORME</v>
      </c>
      <c r="I2181" s="18"/>
    </row>
    <row r="2182" spans="1:9" x14ac:dyDescent="0.25">
      <c r="A2182" s="10" t="s">
        <v>6</v>
      </c>
      <c r="B2182" s="10" t="s">
        <v>4219</v>
      </c>
      <c r="C2182" s="10" t="s">
        <v>4220</v>
      </c>
      <c r="D2182" s="11">
        <v>2</v>
      </c>
      <c r="E2182" s="11">
        <v>2</v>
      </c>
      <c r="F2182" s="11">
        <v>4.5999999999999999E-2</v>
      </c>
      <c r="G2182" s="12">
        <f t="shared" si="100"/>
        <v>4.5999999999999999E-2</v>
      </c>
      <c r="H2182" s="19" t="str">
        <f t="shared" si="101"/>
        <v>CONFORME</v>
      </c>
      <c r="I2182" s="20"/>
    </row>
    <row r="2183" spans="1:9" x14ac:dyDescent="0.25">
      <c r="A2183" s="14" t="s">
        <v>6</v>
      </c>
      <c r="B2183" s="14" t="s">
        <v>4221</v>
      </c>
      <c r="C2183" s="14" t="s">
        <v>4222</v>
      </c>
      <c r="D2183" s="15">
        <v>11</v>
      </c>
      <c r="E2183" s="15">
        <v>11</v>
      </c>
      <c r="F2183" s="15">
        <v>9.9000000000000005E-2</v>
      </c>
      <c r="G2183" s="16">
        <f t="shared" si="100"/>
        <v>9.9000000000000005E-2</v>
      </c>
      <c r="H2183" s="17" t="str">
        <f t="shared" si="101"/>
        <v>CONFORME</v>
      </c>
      <c r="I2183" s="18"/>
    </row>
    <row r="2184" spans="1:9" x14ac:dyDescent="0.25">
      <c r="A2184" s="10" t="s">
        <v>6</v>
      </c>
      <c r="B2184" s="10" t="s">
        <v>4223</v>
      </c>
      <c r="C2184" s="10" t="s">
        <v>4224</v>
      </c>
      <c r="D2184" s="11">
        <v>1</v>
      </c>
      <c r="E2184" s="11">
        <v>1</v>
      </c>
      <c r="F2184" s="11">
        <v>5.0999999999999997E-2</v>
      </c>
      <c r="G2184" s="12">
        <f t="shared" si="100"/>
        <v>5.0999999999999997E-2</v>
      </c>
      <c r="H2184" s="19" t="str">
        <f t="shared" si="101"/>
        <v>CONFORME</v>
      </c>
      <c r="I2184" s="20"/>
    </row>
    <row r="2185" spans="1:9" x14ac:dyDescent="0.25">
      <c r="A2185" s="14" t="s">
        <v>6</v>
      </c>
      <c r="B2185" s="14" t="s">
        <v>4225</v>
      </c>
      <c r="C2185" s="14" t="s">
        <v>4226</v>
      </c>
      <c r="D2185" s="15">
        <v>19</v>
      </c>
      <c r="E2185" s="15">
        <v>19</v>
      </c>
      <c r="F2185" s="15">
        <v>0</v>
      </c>
      <c r="G2185" s="16">
        <f t="shared" si="100"/>
        <v>8.7999999999999995E-2</v>
      </c>
      <c r="H2185" s="17" t="str">
        <f t="shared" si="101"/>
        <v>REVISAR</v>
      </c>
      <c r="I2185" s="18"/>
    </row>
    <row r="2186" spans="1:9" x14ac:dyDescent="0.25">
      <c r="A2186" s="10" t="s">
        <v>6</v>
      </c>
      <c r="B2186" s="10" t="s">
        <v>4229</v>
      </c>
      <c r="C2186" s="10" t="s">
        <v>4230</v>
      </c>
      <c r="D2186" s="11">
        <v>7</v>
      </c>
      <c r="E2186" s="11">
        <v>7</v>
      </c>
      <c r="F2186" s="11">
        <v>0.109</v>
      </c>
      <c r="G2186" s="12">
        <f t="shared" si="100"/>
        <v>0.109</v>
      </c>
      <c r="H2186" s="19" t="str">
        <f t="shared" si="101"/>
        <v>CONFORME</v>
      </c>
      <c r="I2186" s="20"/>
    </row>
    <row r="2187" spans="1:9" x14ac:dyDescent="0.25">
      <c r="A2187" s="14" t="s">
        <v>6</v>
      </c>
      <c r="B2187" s="14" t="s">
        <v>4231</v>
      </c>
      <c r="C2187" s="14" t="s">
        <v>4232</v>
      </c>
      <c r="D2187" s="15">
        <v>15</v>
      </c>
      <c r="E2187" s="15">
        <v>15</v>
      </c>
      <c r="F2187" s="15">
        <v>4.4999999999999998E-2</v>
      </c>
      <c r="G2187" s="16">
        <f t="shared" si="100"/>
        <v>4.4999999999999998E-2</v>
      </c>
      <c r="H2187" s="17" t="str">
        <f t="shared" si="101"/>
        <v>CONFORME</v>
      </c>
      <c r="I2187" s="18"/>
    </row>
    <row r="2188" spans="1:9" x14ac:dyDescent="0.25">
      <c r="A2188" s="10" t="s">
        <v>6</v>
      </c>
      <c r="B2188" s="10" t="s">
        <v>4233</v>
      </c>
      <c r="C2188" s="10" t="s">
        <v>4234</v>
      </c>
      <c r="D2188" s="11">
        <v>8</v>
      </c>
      <c r="E2188" s="11">
        <v>8</v>
      </c>
      <c r="F2188" s="11">
        <v>3.4000000000000002E-2</v>
      </c>
      <c r="G2188" s="12">
        <f t="shared" si="100"/>
        <v>3.4000000000000002E-2</v>
      </c>
      <c r="H2188" s="19" t="str">
        <f t="shared" si="101"/>
        <v>CONFORME</v>
      </c>
      <c r="I2188" s="20"/>
    </row>
    <row r="2189" spans="1:9" x14ac:dyDescent="0.25">
      <c r="A2189" s="14" t="s">
        <v>6</v>
      </c>
      <c r="B2189" s="14" t="s">
        <v>4235</v>
      </c>
      <c r="C2189" s="14" t="s">
        <v>4236</v>
      </c>
      <c r="D2189" s="15">
        <v>35</v>
      </c>
      <c r="E2189" s="15">
        <v>35</v>
      </c>
      <c r="F2189" s="15">
        <v>0</v>
      </c>
      <c r="G2189" s="16">
        <f t="shared" si="100"/>
        <v>0.30199999999999999</v>
      </c>
      <c r="H2189" s="17" t="str">
        <f t="shared" si="101"/>
        <v>REVISAR</v>
      </c>
      <c r="I2189" s="18"/>
    </row>
    <row r="2190" spans="1:9" x14ac:dyDescent="0.25">
      <c r="A2190" s="10" t="s">
        <v>6</v>
      </c>
      <c r="B2190" s="10" t="s">
        <v>4237</v>
      </c>
      <c r="C2190" s="10" t="s">
        <v>4238</v>
      </c>
      <c r="D2190" s="11">
        <v>149</v>
      </c>
      <c r="E2190" s="11">
        <v>149</v>
      </c>
      <c r="F2190" s="11">
        <v>0.42</v>
      </c>
      <c r="G2190" s="12">
        <f t="shared" si="100"/>
        <v>0.38400000000000001</v>
      </c>
      <c r="H2190" s="11" t="str">
        <f t="shared" si="101"/>
        <v>REVISAR</v>
      </c>
      <c r="I2190" s="21"/>
    </row>
    <row r="2191" spans="1:9" x14ac:dyDescent="0.25">
      <c r="A2191" s="14" t="s">
        <v>6</v>
      </c>
      <c r="B2191" s="14" t="s">
        <v>4239</v>
      </c>
      <c r="C2191" s="14" t="s">
        <v>4240</v>
      </c>
      <c r="D2191" s="15">
        <v>41</v>
      </c>
      <c r="E2191" s="15">
        <v>41</v>
      </c>
      <c r="F2191" s="15">
        <v>0.628</v>
      </c>
      <c r="G2191" s="16">
        <f t="shared" si="100"/>
        <v>0.628</v>
      </c>
      <c r="H2191" s="15" t="str">
        <f t="shared" si="101"/>
        <v>CONFORME</v>
      </c>
      <c r="I2191" s="23"/>
    </row>
    <row r="2192" spans="1:9" x14ac:dyDescent="0.25">
      <c r="A2192" s="10" t="s">
        <v>6</v>
      </c>
      <c r="B2192" s="10" t="s">
        <v>4241</v>
      </c>
      <c r="C2192" s="10" t="s">
        <v>4242</v>
      </c>
      <c r="D2192" s="11">
        <v>9</v>
      </c>
      <c r="E2192" s="11">
        <v>9</v>
      </c>
      <c r="F2192" s="11">
        <v>0.30099999999999999</v>
      </c>
      <c r="G2192" s="12">
        <f>VLOOKUP(B2192,PESOS,3,FALSE)</f>
        <v>0.30099999999999999</v>
      </c>
      <c r="H2192" s="19" t="str">
        <f t="shared" si="101"/>
        <v>CONFORME</v>
      </c>
      <c r="I2192" s="20"/>
    </row>
    <row r="2193" spans="1:9" x14ac:dyDescent="0.25">
      <c r="A2193" s="14" t="s">
        <v>6</v>
      </c>
      <c r="B2193" s="14" t="s">
        <v>4243</v>
      </c>
      <c r="C2193" s="14" t="s">
        <v>4244</v>
      </c>
      <c r="D2193" s="15">
        <v>271</v>
      </c>
      <c r="E2193" s="15">
        <v>271</v>
      </c>
      <c r="F2193" s="15">
        <v>0.191</v>
      </c>
      <c r="G2193" s="16">
        <f>VLOOKUP(B2193,DATAPESOS,6,FALSE)</f>
        <v>0.191</v>
      </c>
      <c r="H2193" s="17" t="str">
        <f t="shared" si="101"/>
        <v>CONFORME</v>
      </c>
      <c r="I2193" s="18"/>
    </row>
    <row r="2194" spans="1:9" x14ac:dyDescent="0.25">
      <c r="A2194" s="10" t="s">
        <v>6</v>
      </c>
      <c r="B2194" s="10" t="s">
        <v>4245</v>
      </c>
      <c r="C2194" s="10" t="s">
        <v>4246</v>
      </c>
      <c r="D2194" s="11">
        <v>2</v>
      </c>
      <c r="E2194" s="11">
        <v>2</v>
      </c>
      <c r="F2194" s="11">
        <v>0.154</v>
      </c>
      <c r="G2194" s="12">
        <f>VLOOKUP(B2194,PESOS,3,FALSE)</f>
        <v>0.154</v>
      </c>
      <c r="H2194" s="19" t="str">
        <f t="shared" si="101"/>
        <v>CONFORME</v>
      </c>
      <c r="I2194" s="20"/>
    </row>
    <row r="2195" spans="1:9" x14ac:dyDescent="0.25">
      <c r="A2195" s="14" t="s">
        <v>6</v>
      </c>
      <c r="B2195" s="14" t="s">
        <v>4247</v>
      </c>
      <c r="C2195" s="14" t="s">
        <v>4248</v>
      </c>
      <c r="D2195" s="15">
        <v>10</v>
      </c>
      <c r="E2195" s="15">
        <v>10</v>
      </c>
      <c r="F2195" s="15">
        <v>0.186</v>
      </c>
      <c r="G2195" s="16">
        <f>VLOOKUP(B2195,PESOS,3,FALSE)</f>
        <v>0.186</v>
      </c>
      <c r="H2195" s="17" t="str">
        <f t="shared" si="101"/>
        <v>CONFORME</v>
      </c>
      <c r="I2195" s="18"/>
    </row>
    <row r="2196" spans="1:9" x14ac:dyDescent="0.25">
      <c r="A2196" s="10" t="s">
        <v>6</v>
      </c>
      <c r="B2196" s="10" t="s">
        <v>9158</v>
      </c>
      <c r="C2196" s="10" t="s">
        <v>9159</v>
      </c>
      <c r="D2196" s="11">
        <v>10</v>
      </c>
      <c r="E2196" s="11">
        <v>10</v>
      </c>
      <c r="F2196" s="11">
        <v>9.4E-2</v>
      </c>
      <c r="G2196" s="12">
        <f t="shared" ref="G2196:G2220" si="102">VLOOKUP(B2196,DATAPESOS,6,FALSE)</f>
        <v>9.4E-2</v>
      </c>
      <c r="H2196" s="19" t="str">
        <f t="shared" si="101"/>
        <v>CONFORME</v>
      </c>
      <c r="I2196" s="20"/>
    </row>
    <row r="2197" spans="1:9" x14ac:dyDescent="0.25">
      <c r="A2197" s="14" t="s">
        <v>6</v>
      </c>
      <c r="B2197" s="14" t="s">
        <v>4249</v>
      </c>
      <c r="C2197" s="14" t="s">
        <v>4250</v>
      </c>
      <c r="D2197" s="15">
        <v>2</v>
      </c>
      <c r="E2197" s="15">
        <v>2</v>
      </c>
      <c r="F2197" s="15">
        <v>0.10199999999999999</v>
      </c>
      <c r="G2197" s="16">
        <f t="shared" si="102"/>
        <v>0.10199999999999999</v>
      </c>
      <c r="H2197" s="17" t="str">
        <f t="shared" si="101"/>
        <v>CONFORME</v>
      </c>
      <c r="I2197" s="18"/>
    </row>
    <row r="2198" spans="1:9" x14ac:dyDescent="0.25">
      <c r="A2198" s="10" t="s">
        <v>6</v>
      </c>
      <c r="B2198" s="10" t="s">
        <v>4251</v>
      </c>
      <c r="C2198" s="10" t="s">
        <v>4252</v>
      </c>
      <c r="D2198" s="11">
        <v>12</v>
      </c>
      <c r="E2198" s="11">
        <v>12</v>
      </c>
      <c r="F2198" s="11">
        <v>0.106</v>
      </c>
      <c r="G2198" s="12">
        <f t="shared" si="102"/>
        <v>0.106</v>
      </c>
      <c r="H2198" s="19" t="str">
        <f t="shared" si="101"/>
        <v>CONFORME</v>
      </c>
      <c r="I2198" s="20"/>
    </row>
    <row r="2199" spans="1:9" x14ac:dyDescent="0.25">
      <c r="A2199" s="14" t="s">
        <v>6</v>
      </c>
      <c r="B2199" s="14" t="s">
        <v>4253</v>
      </c>
      <c r="C2199" s="14" t="s">
        <v>4254</v>
      </c>
      <c r="D2199" s="15">
        <v>47</v>
      </c>
      <c r="E2199" s="15">
        <v>47</v>
      </c>
      <c r="F2199" s="15">
        <v>3.6999999999999998E-2</v>
      </c>
      <c r="G2199" s="16">
        <f t="shared" si="102"/>
        <v>3.6999999999999998E-2</v>
      </c>
      <c r="H2199" s="17" t="str">
        <f t="shared" si="101"/>
        <v>CONFORME</v>
      </c>
      <c r="I2199" s="18"/>
    </row>
    <row r="2200" spans="1:9" x14ac:dyDescent="0.25">
      <c r="A2200" s="10" t="s">
        <v>6</v>
      </c>
      <c r="B2200" s="10" t="s">
        <v>4255</v>
      </c>
      <c r="C2200" s="10" t="s">
        <v>4256</v>
      </c>
      <c r="D2200" s="11">
        <v>10</v>
      </c>
      <c r="E2200" s="11">
        <v>10</v>
      </c>
      <c r="F2200" s="11">
        <v>3.6999999999999998E-2</v>
      </c>
      <c r="G2200" s="12">
        <f t="shared" si="102"/>
        <v>3.7999999999999999E-2</v>
      </c>
      <c r="H2200" s="11" t="str">
        <f t="shared" si="101"/>
        <v>REVISAR</v>
      </c>
      <c r="I2200" s="21"/>
    </row>
    <row r="2201" spans="1:9" x14ac:dyDescent="0.25">
      <c r="A2201" s="14" t="s">
        <v>6</v>
      </c>
      <c r="B2201" s="14" t="s">
        <v>4257</v>
      </c>
      <c r="C2201" s="14" t="s">
        <v>4258</v>
      </c>
      <c r="D2201" s="15">
        <v>5</v>
      </c>
      <c r="E2201" s="15">
        <v>5</v>
      </c>
      <c r="F2201" s="15">
        <v>4.3999999999999997E-2</v>
      </c>
      <c r="G2201" s="16">
        <f t="shared" si="102"/>
        <v>4.3999999999999997E-2</v>
      </c>
      <c r="H2201" s="15" t="str">
        <f t="shared" si="101"/>
        <v>CONFORME</v>
      </c>
      <c r="I2201" s="23"/>
    </row>
    <row r="2202" spans="1:9" x14ac:dyDescent="0.25">
      <c r="A2202" s="10" t="s">
        <v>6</v>
      </c>
      <c r="B2202" s="10" t="s">
        <v>4259</v>
      </c>
      <c r="C2202" s="10" t="s">
        <v>4260</v>
      </c>
      <c r="D2202" s="11">
        <v>20</v>
      </c>
      <c r="E2202" s="11">
        <v>20</v>
      </c>
      <c r="F2202" s="11">
        <v>2.5000000000000001E-2</v>
      </c>
      <c r="G2202" s="12">
        <f t="shared" si="102"/>
        <v>2.5000000000000001E-2</v>
      </c>
      <c r="H2202" s="19" t="str">
        <f t="shared" si="101"/>
        <v>CONFORME</v>
      </c>
      <c r="I2202" s="20"/>
    </row>
    <row r="2203" spans="1:9" x14ac:dyDescent="0.25">
      <c r="A2203" s="14" t="s">
        <v>6</v>
      </c>
      <c r="B2203" s="14" t="s">
        <v>4261</v>
      </c>
      <c r="C2203" s="14" t="s">
        <v>4262</v>
      </c>
      <c r="D2203" s="15">
        <v>245</v>
      </c>
      <c r="E2203" s="15">
        <v>245</v>
      </c>
      <c r="F2203" s="15">
        <v>2.8000000000000001E-2</v>
      </c>
      <c r="G2203" s="16">
        <f t="shared" si="102"/>
        <v>2.8000000000000001E-2</v>
      </c>
      <c r="H2203" s="17" t="str">
        <f t="shared" si="101"/>
        <v>CONFORME</v>
      </c>
      <c r="I2203" s="18"/>
    </row>
    <row r="2204" spans="1:9" x14ac:dyDescent="0.25">
      <c r="A2204" s="10" t="s">
        <v>6</v>
      </c>
      <c r="B2204" s="10" t="s">
        <v>4263</v>
      </c>
      <c r="C2204" s="10" t="s">
        <v>4264</v>
      </c>
      <c r="D2204" s="11">
        <v>7</v>
      </c>
      <c r="E2204" s="11">
        <v>7</v>
      </c>
      <c r="F2204" s="11">
        <v>2.7E-2</v>
      </c>
      <c r="G2204" s="12">
        <f t="shared" si="102"/>
        <v>2.7E-2</v>
      </c>
      <c r="H2204" s="19" t="str">
        <f t="shared" si="101"/>
        <v>CONFORME</v>
      </c>
      <c r="I2204" s="20"/>
    </row>
    <row r="2205" spans="1:9" x14ac:dyDescent="0.25">
      <c r="A2205" s="14" t="s">
        <v>6</v>
      </c>
      <c r="B2205" s="14" t="s">
        <v>4265</v>
      </c>
      <c r="C2205" s="14" t="s">
        <v>4266</v>
      </c>
      <c r="D2205" s="15">
        <v>100</v>
      </c>
      <c r="E2205" s="15">
        <v>100</v>
      </c>
      <c r="F2205" s="15">
        <v>2.7E-2</v>
      </c>
      <c r="G2205" s="16">
        <f t="shared" si="102"/>
        <v>2.7E-2</v>
      </c>
      <c r="H2205" s="17" t="str">
        <f t="shared" si="101"/>
        <v>CONFORME</v>
      </c>
      <c r="I2205" s="18"/>
    </row>
    <row r="2206" spans="1:9" x14ac:dyDescent="0.25">
      <c r="A2206" s="10" t="s">
        <v>6</v>
      </c>
      <c r="B2206" s="10" t="s">
        <v>9160</v>
      </c>
      <c r="C2206" s="10" t="s">
        <v>9161</v>
      </c>
      <c r="D2206" s="11">
        <v>7</v>
      </c>
      <c r="E2206" s="11">
        <v>7</v>
      </c>
      <c r="F2206" s="11">
        <v>2.8000000000000001E-2</v>
      </c>
      <c r="G2206" s="12">
        <f t="shared" si="102"/>
        <v>2.8000000000000001E-2</v>
      </c>
      <c r="H2206" s="19" t="str">
        <f t="shared" si="101"/>
        <v>CONFORME</v>
      </c>
      <c r="I2206" s="20"/>
    </row>
    <row r="2207" spans="1:9" x14ac:dyDescent="0.25">
      <c r="A2207" s="14" t="s">
        <v>6</v>
      </c>
      <c r="B2207" s="14" t="s">
        <v>9162</v>
      </c>
      <c r="C2207" s="14" t="s">
        <v>9163</v>
      </c>
      <c r="D2207" s="15">
        <v>20</v>
      </c>
      <c r="E2207" s="15">
        <v>20</v>
      </c>
      <c r="F2207" s="15">
        <v>0.03</v>
      </c>
      <c r="G2207" s="16">
        <f t="shared" si="102"/>
        <v>0.03</v>
      </c>
      <c r="H2207" s="17" t="str">
        <f t="shared" si="101"/>
        <v>CONFORME</v>
      </c>
      <c r="I2207" s="18"/>
    </row>
    <row r="2208" spans="1:9" x14ac:dyDescent="0.25">
      <c r="A2208" s="10" t="s">
        <v>6</v>
      </c>
      <c r="B2208" s="10" t="s">
        <v>4267</v>
      </c>
      <c r="C2208" s="10" t="s">
        <v>4268</v>
      </c>
      <c r="D2208" s="11">
        <v>122</v>
      </c>
      <c r="E2208" s="11">
        <v>122</v>
      </c>
      <c r="F2208" s="11">
        <v>2.9000000000000001E-2</v>
      </c>
      <c r="G2208" s="12">
        <f t="shared" si="102"/>
        <v>2.9000000000000001E-2</v>
      </c>
      <c r="H2208" s="19" t="str">
        <f t="shared" si="101"/>
        <v>CONFORME</v>
      </c>
      <c r="I2208" s="20"/>
    </row>
    <row r="2209" spans="1:9" x14ac:dyDescent="0.25">
      <c r="A2209" s="14" t="s">
        <v>6</v>
      </c>
      <c r="B2209" s="14" t="s">
        <v>9164</v>
      </c>
      <c r="C2209" s="14" t="s">
        <v>9165</v>
      </c>
      <c r="D2209" s="15">
        <v>3</v>
      </c>
      <c r="E2209" s="15">
        <v>3</v>
      </c>
      <c r="F2209" s="15">
        <v>0</v>
      </c>
      <c r="G2209" s="16">
        <f t="shared" si="102"/>
        <v>0.41599999999999998</v>
      </c>
      <c r="H2209" s="17" t="str">
        <f t="shared" si="101"/>
        <v>REVISAR</v>
      </c>
      <c r="I2209" s="18"/>
    </row>
    <row r="2210" spans="1:9" x14ac:dyDescent="0.25">
      <c r="A2210" s="10" t="s">
        <v>6</v>
      </c>
      <c r="B2210" s="10" t="s">
        <v>4269</v>
      </c>
      <c r="C2210" s="10" t="s">
        <v>4270</v>
      </c>
      <c r="D2210" s="11">
        <v>30</v>
      </c>
      <c r="E2210" s="11">
        <v>30</v>
      </c>
      <c r="F2210" s="11">
        <v>0.39</v>
      </c>
      <c r="G2210" s="12">
        <f t="shared" si="102"/>
        <v>0.39200000000000002</v>
      </c>
      <c r="H2210" s="11" t="str">
        <f t="shared" si="101"/>
        <v>REVISAR</v>
      </c>
      <c r="I2210" s="21"/>
    </row>
    <row r="2211" spans="1:9" x14ac:dyDescent="0.25">
      <c r="A2211" s="14" t="s">
        <v>6</v>
      </c>
      <c r="B2211" s="14" t="s">
        <v>9166</v>
      </c>
      <c r="C2211" s="14" t="s">
        <v>9167</v>
      </c>
      <c r="D2211" s="15">
        <v>1</v>
      </c>
      <c r="E2211" s="15">
        <v>1</v>
      </c>
      <c r="F2211" s="15">
        <v>0.68400000000000005</v>
      </c>
      <c r="G2211" s="16">
        <f t="shared" si="102"/>
        <v>0.68400000000000005</v>
      </c>
      <c r="H2211" s="15" t="str">
        <f t="shared" si="101"/>
        <v>CONFORME</v>
      </c>
      <c r="I2211" s="23"/>
    </row>
    <row r="2212" spans="1:9" x14ac:dyDescent="0.25">
      <c r="A2212" s="10" t="s">
        <v>6</v>
      </c>
      <c r="B2212" s="10" t="s">
        <v>4271</v>
      </c>
      <c r="C2212" s="10" t="s">
        <v>4272</v>
      </c>
      <c r="D2212" s="11">
        <v>66</v>
      </c>
      <c r="E2212" s="11">
        <v>66</v>
      </c>
      <c r="F2212" s="11">
        <v>0.746</v>
      </c>
      <c r="G2212" s="12">
        <f t="shared" si="102"/>
        <v>0.746</v>
      </c>
      <c r="H2212" s="19" t="str">
        <f t="shared" si="101"/>
        <v>CONFORME</v>
      </c>
      <c r="I2212" s="20"/>
    </row>
    <row r="2213" spans="1:9" x14ac:dyDescent="0.25">
      <c r="A2213" s="14" t="s">
        <v>6</v>
      </c>
      <c r="B2213" s="14" t="s">
        <v>4273</v>
      </c>
      <c r="C2213" s="14" t="s">
        <v>4274</v>
      </c>
      <c r="D2213" s="15">
        <v>116</v>
      </c>
      <c r="E2213" s="15">
        <v>116</v>
      </c>
      <c r="F2213" s="15">
        <v>0.63200000000000001</v>
      </c>
      <c r="G2213" s="16">
        <f t="shared" si="102"/>
        <v>0.63200000000000001</v>
      </c>
      <c r="H2213" s="17" t="str">
        <f t="shared" si="101"/>
        <v>CONFORME</v>
      </c>
      <c r="I2213" s="18"/>
    </row>
    <row r="2214" spans="1:9" x14ac:dyDescent="0.25">
      <c r="A2214" s="10" t="s">
        <v>6</v>
      </c>
      <c r="B2214" s="10" t="s">
        <v>4275</v>
      </c>
      <c r="C2214" s="10" t="s">
        <v>4276</v>
      </c>
      <c r="D2214" s="11">
        <v>291</v>
      </c>
      <c r="E2214" s="11">
        <v>291</v>
      </c>
      <c r="F2214" s="11">
        <v>0.77400000000000002</v>
      </c>
      <c r="G2214" s="12">
        <f t="shared" si="102"/>
        <v>0.77400000000000002</v>
      </c>
      <c r="H2214" s="19" t="str">
        <f t="shared" si="101"/>
        <v>CONFORME</v>
      </c>
      <c r="I2214" s="20"/>
    </row>
    <row r="2215" spans="1:9" x14ac:dyDescent="0.25">
      <c r="A2215" s="14" t="s">
        <v>6</v>
      </c>
      <c r="B2215" s="14" t="s">
        <v>9168</v>
      </c>
      <c r="C2215" s="14" t="s">
        <v>9169</v>
      </c>
      <c r="D2215" s="15">
        <v>1</v>
      </c>
      <c r="E2215" s="15">
        <v>1</v>
      </c>
      <c r="F2215" s="15">
        <v>0.752</v>
      </c>
      <c r="G2215" s="16">
        <f t="shared" si="102"/>
        <v>0.752</v>
      </c>
      <c r="H2215" s="17" t="str">
        <f t="shared" si="101"/>
        <v>CONFORME</v>
      </c>
      <c r="I2215" s="18"/>
    </row>
    <row r="2216" spans="1:9" x14ac:dyDescent="0.25">
      <c r="A2216" s="10" t="s">
        <v>6</v>
      </c>
      <c r="B2216" s="10" t="s">
        <v>4277</v>
      </c>
      <c r="C2216" s="10" t="s">
        <v>4278</v>
      </c>
      <c r="D2216" s="11">
        <v>87</v>
      </c>
      <c r="E2216" s="11">
        <v>87</v>
      </c>
      <c r="F2216" s="11">
        <v>1.1339999999999999</v>
      </c>
      <c r="G2216" s="12">
        <f t="shared" si="102"/>
        <v>1.1339999999999999</v>
      </c>
      <c r="H2216" s="19" t="str">
        <f t="shared" si="101"/>
        <v>CONFORME</v>
      </c>
      <c r="I2216" s="20"/>
    </row>
    <row r="2217" spans="1:9" x14ac:dyDescent="0.25">
      <c r="A2217" s="14" t="s">
        <v>6</v>
      </c>
      <c r="B2217" s="14" t="s">
        <v>4279</v>
      </c>
      <c r="C2217" s="14" t="s">
        <v>4280</v>
      </c>
      <c r="D2217" s="15">
        <v>5</v>
      </c>
      <c r="E2217" s="15">
        <v>5</v>
      </c>
      <c r="F2217" s="15">
        <v>1.129</v>
      </c>
      <c r="G2217" s="16">
        <f t="shared" si="102"/>
        <v>1.129</v>
      </c>
      <c r="H2217" s="17" t="str">
        <f t="shared" si="101"/>
        <v>CONFORME</v>
      </c>
      <c r="I2217" s="18"/>
    </row>
    <row r="2218" spans="1:9" x14ac:dyDescent="0.25">
      <c r="A2218" s="10" t="s">
        <v>6</v>
      </c>
      <c r="B2218" s="10" t="s">
        <v>4281</v>
      </c>
      <c r="C2218" s="10" t="s">
        <v>4282</v>
      </c>
      <c r="D2218" s="11">
        <v>32</v>
      </c>
      <c r="E2218" s="11">
        <v>32</v>
      </c>
      <c r="F2218" s="11">
        <v>1.115</v>
      </c>
      <c r="G2218" s="12">
        <f t="shared" si="102"/>
        <v>1.115</v>
      </c>
      <c r="H2218" s="19" t="str">
        <f t="shared" si="101"/>
        <v>CONFORME</v>
      </c>
      <c r="I2218" s="20"/>
    </row>
    <row r="2219" spans="1:9" x14ac:dyDescent="0.25">
      <c r="A2219" s="14" t="s">
        <v>6</v>
      </c>
      <c r="B2219" s="14" t="s">
        <v>4283</v>
      </c>
      <c r="C2219" s="14" t="s">
        <v>4284</v>
      </c>
      <c r="D2219" s="15">
        <v>55</v>
      </c>
      <c r="E2219" s="15">
        <v>55</v>
      </c>
      <c r="F2219" s="15">
        <v>1.244</v>
      </c>
      <c r="G2219" s="16">
        <f t="shared" si="102"/>
        <v>1.244</v>
      </c>
      <c r="H2219" s="17" t="str">
        <f t="shared" si="101"/>
        <v>CONFORME</v>
      </c>
      <c r="I2219" s="18"/>
    </row>
    <row r="2220" spans="1:9" x14ac:dyDescent="0.25">
      <c r="A2220" s="10" t="s">
        <v>6</v>
      </c>
      <c r="B2220" s="10" t="s">
        <v>4285</v>
      </c>
      <c r="C2220" s="10" t="s">
        <v>4286</v>
      </c>
      <c r="D2220" s="11">
        <v>17</v>
      </c>
      <c r="E2220" s="11">
        <v>17</v>
      </c>
      <c r="F2220" s="11">
        <v>1.2390000000000001</v>
      </c>
      <c r="G2220" s="12">
        <f t="shared" si="102"/>
        <v>1.2390000000000001</v>
      </c>
      <c r="H2220" s="19" t="str">
        <f t="shared" si="101"/>
        <v>CONFORME</v>
      </c>
      <c r="I2220" s="20"/>
    </row>
    <row r="2221" spans="1:9" x14ac:dyDescent="0.25">
      <c r="A2221" s="14" t="s">
        <v>6</v>
      </c>
      <c r="B2221" s="14" t="s">
        <v>4287</v>
      </c>
      <c r="C2221" s="14" t="s">
        <v>4288</v>
      </c>
      <c r="D2221" s="15">
        <v>4</v>
      </c>
      <c r="E2221" s="15">
        <v>4</v>
      </c>
      <c r="F2221" s="15">
        <v>1.2070000000000001</v>
      </c>
      <c r="G2221" s="16">
        <f>VLOOKUP(B2221,PESOS,3,FALSE)</f>
        <v>1.2070000000000001</v>
      </c>
      <c r="H2221" s="17" t="str">
        <f t="shared" si="101"/>
        <v>CONFORME</v>
      </c>
      <c r="I2221" s="18"/>
    </row>
    <row r="2222" spans="1:9" x14ac:dyDescent="0.25">
      <c r="A2222" s="10" t="s">
        <v>6</v>
      </c>
      <c r="B2222" s="10" t="s">
        <v>4289</v>
      </c>
      <c r="C2222" s="10" t="s">
        <v>4290</v>
      </c>
      <c r="D2222" s="11">
        <v>138</v>
      </c>
      <c r="E2222" s="11">
        <v>138</v>
      </c>
      <c r="F2222" s="11">
        <v>0.71699999999999997</v>
      </c>
      <c r="G2222" s="12">
        <f t="shared" ref="G2222:G2236" si="103">VLOOKUP(B2222,DATAPESOS,6,FALSE)</f>
        <v>0.71699999999999997</v>
      </c>
      <c r="H2222" s="19" t="str">
        <f t="shared" si="101"/>
        <v>CONFORME</v>
      </c>
      <c r="I2222" s="20"/>
    </row>
    <row r="2223" spans="1:9" x14ac:dyDescent="0.25">
      <c r="A2223" s="14" t="s">
        <v>6</v>
      </c>
      <c r="B2223" s="14" t="s">
        <v>4291</v>
      </c>
      <c r="C2223" s="14" t="s">
        <v>4292</v>
      </c>
      <c r="D2223" s="15">
        <v>1</v>
      </c>
      <c r="E2223" s="15">
        <v>1</v>
      </c>
      <c r="F2223" s="15">
        <v>0.70099999999999996</v>
      </c>
      <c r="G2223" s="16">
        <f t="shared" si="103"/>
        <v>0.70099999999999996</v>
      </c>
      <c r="H2223" s="17" t="str">
        <f t="shared" si="101"/>
        <v>CONFORME</v>
      </c>
      <c r="I2223" s="18"/>
    </row>
    <row r="2224" spans="1:9" x14ac:dyDescent="0.25">
      <c r="A2224" s="10" t="s">
        <v>6</v>
      </c>
      <c r="B2224" s="10" t="s">
        <v>4293</v>
      </c>
      <c r="C2224" s="10" t="s">
        <v>4294</v>
      </c>
      <c r="D2224" s="11">
        <v>79</v>
      </c>
      <c r="E2224" s="11">
        <v>79</v>
      </c>
      <c r="F2224" s="11">
        <v>0.66100000000000003</v>
      </c>
      <c r="G2224" s="12">
        <f t="shared" si="103"/>
        <v>0.66100000000000003</v>
      </c>
      <c r="H2224" s="19" t="str">
        <f t="shared" si="101"/>
        <v>CONFORME</v>
      </c>
      <c r="I2224" s="20"/>
    </row>
    <row r="2225" spans="1:9" x14ac:dyDescent="0.25">
      <c r="A2225" s="14" t="s">
        <v>6</v>
      </c>
      <c r="B2225" s="14" t="s">
        <v>4295</v>
      </c>
      <c r="C2225" s="14" t="s">
        <v>4296</v>
      </c>
      <c r="D2225" s="15">
        <v>11</v>
      </c>
      <c r="E2225" s="15">
        <v>11</v>
      </c>
      <c r="F2225" s="15">
        <v>0.61699999999999999</v>
      </c>
      <c r="G2225" s="16">
        <f t="shared" si="103"/>
        <v>0.61699999999999999</v>
      </c>
      <c r="H2225" s="17" t="str">
        <f t="shared" si="101"/>
        <v>CONFORME</v>
      </c>
      <c r="I2225" s="18"/>
    </row>
    <row r="2226" spans="1:9" x14ac:dyDescent="0.25">
      <c r="A2226" s="10" t="s">
        <v>6</v>
      </c>
      <c r="B2226" s="10" t="s">
        <v>4297</v>
      </c>
      <c r="C2226" s="10" t="s">
        <v>4298</v>
      </c>
      <c r="D2226" s="11">
        <v>6</v>
      </c>
      <c r="E2226" s="11">
        <v>6</v>
      </c>
      <c r="F2226" s="11">
        <v>0.61</v>
      </c>
      <c r="G2226" s="12">
        <f t="shared" si="103"/>
        <v>0.61399999999999999</v>
      </c>
      <c r="H2226" s="11" t="str">
        <f t="shared" si="101"/>
        <v>REVISAR</v>
      </c>
      <c r="I2226" s="21"/>
    </row>
    <row r="2227" spans="1:9" x14ac:dyDescent="0.25">
      <c r="A2227" s="14" t="s">
        <v>6</v>
      </c>
      <c r="B2227" s="14" t="s">
        <v>4299</v>
      </c>
      <c r="C2227" s="14" t="s">
        <v>4300</v>
      </c>
      <c r="D2227" s="15">
        <v>6</v>
      </c>
      <c r="E2227" s="15">
        <v>6</v>
      </c>
      <c r="F2227" s="15">
        <v>0.58799999999999997</v>
      </c>
      <c r="G2227" s="16">
        <f t="shared" si="103"/>
        <v>0.58799999999999997</v>
      </c>
      <c r="H2227" s="15" t="str">
        <f t="shared" si="101"/>
        <v>CONFORME</v>
      </c>
      <c r="I2227" s="23"/>
    </row>
    <row r="2228" spans="1:9" x14ac:dyDescent="0.25">
      <c r="A2228" s="10" t="s">
        <v>6</v>
      </c>
      <c r="B2228" s="10" t="s">
        <v>4301</v>
      </c>
      <c r="C2228" s="10" t="s">
        <v>4302</v>
      </c>
      <c r="D2228" s="11">
        <v>100</v>
      </c>
      <c r="E2228" s="11">
        <v>100</v>
      </c>
      <c r="F2228" s="11">
        <v>0.58099999999999996</v>
      </c>
      <c r="G2228" s="12">
        <f t="shared" si="103"/>
        <v>0.58099999999999996</v>
      </c>
      <c r="H2228" s="19" t="str">
        <f t="shared" si="101"/>
        <v>CONFORME</v>
      </c>
      <c r="I2228" s="20"/>
    </row>
    <row r="2229" spans="1:9" x14ac:dyDescent="0.25">
      <c r="A2229" s="14" t="s">
        <v>6</v>
      </c>
      <c r="B2229" s="14" t="s">
        <v>4303</v>
      </c>
      <c r="C2229" s="14" t="s">
        <v>4304</v>
      </c>
      <c r="D2229" s="15">
        <v>25</v>
      </c>
      <c r="E2229" s="15">
        <v>25</v>
      </c>
      <c r="F2229" s="15">
        <v>0.59</v>
      </c>
      <c r="G2229" s="16">
        <f t="shared" si="103"/>
        <v>0.59399999999999997</v>
      </c>
      <c r="H2229" s="15" t="str">
        <f t="shared" si="101"/>
        <v>REVISAR</v>
      </c>
      <c r="I2229" s="22"/>
    </row>
    <row r="2230" spans="1:9" x14ac:dyDescent="0.25">
      <c r="A2230" s="10" t="s">
        <v>6</v>
      </c>
      <c r="B2230" s="10" t="s">
        <v>4305</v>
      </c>
      <c r="C2230" s="10" t="s">
        <v>4306</v>
      </c>
      <c r="D2230" s="11">
        <v>4</v>
      </c>
      <c r="E2230" s="11">
        <v>4</v>
      </c>
      <c r="F2230" s="11">
        <v>0.63</v>
      </c>
      <c r="G2230" s="12">
        <f t="shared" si="103"/>
        <v>0.63400000000000001</v>
      </c>
      <c r="H2230" s="11" t="str">
        <f t="shared" si="101"/>
        <v>REVISAR</v>
      </c>
      <c r="I2230" s="21"/>
    </row>
    <row r="2231" spans="1:9" x14ac:dyDescent="0.25">
      <c r="A2231" s="14" t="s">
        <v>6</v>
      </c>
      <c r="B2231" s="14" t="s">
        <v>4307</v>
      </c>
      <c r="C2231" s="14" t="s">
        <v>4308</v>
      </c>
      <c r="D2231" s="15">
        <v>1</v>
      </c>
      <c r="E2231" s="15">
        <v>1</v>
      </c>
      <c r="F2231" s="15">
        <v>0.624</v>
      </c>
      <c r="G2231" s="16">
        <f t="shared" si="103"/>
        <v>0.624</v>
      </c>
      <c r="H2231" s="15" t="str">
        <f t="shared" si="101"/>
        <v>CONFORME</v>
      </c>
      <c r="I2231" s="23"/>
    </row>
    <row r="2232" spans="1:9" x14ac:dyDescent="0.25">
      <c r="A2232" s="10" t="s">
        <v>6</v>
      </c>
      <c r="B2232" s="10" t="s">
        <v>4309</v>
      </c>
      <c r="C2232" s="10" t="s">
        <v>4310</v>
      </c>
      <c r="D2232" s="11">
        <v>12</v>
      </c>
      <c r="E2232" s="11">
        <v>12</v>
      </c>
      <c r="F2232" s="11">
        <v>1.7230000000000001</v>
      </c>
      <c r="G2232" s="12">
        <f t="shared" si="103"/>
        <v>1.7230000000000001</v>
      </c>
      <c r="H2232" s="19" t="str">
        <f t="shared" si="101"/>
        <v>CONFORME</v>
      </c>
      <c r="I2232" s="20"/>
    </row>
    <row r="2233" spans="1:9" x14ac:dyDescent="0.25">
      <c r="A2233" s="14" t="s">
        <v>6</v>
      </c>
      <c r="B2233" s="14" t="s">
        <v>4311</v>
      </c>
      <c r="C2233" s="14" t="s">
        <v>4312</v>
      </c>
      <c r="D2233" s="15">
        <v>26</v>
      </c>
      <c r="E2233" s="15">
        <v>26</v>
      </c>
      <c r="F2233" s="15">
        <v>1.833</v>
      </c>
      <c r="G2233" s="16">
        <f t="shared" si="103"/>
        <v>1.833</v>
      </c>
      <c r="H2233" s="17" t="str">
        <f t="shared" si="101"/>
        <v>CONFORME</v>
      </c>
      <c r="I2233" s="18"/>
    </row>
    <row r="2234" spans="1:9" x14ac:dyDescent="0.25">
      <c r="A2234" s="10" t="s">
        <v>6</v>
      </c>
      <c r="B2234" s="10" t="s">
        <v>4313</v>
      </c>
      <c r="C2234" s="10" t="s">
        <v>4314</v>
      </c>
      <c r="D2234" s="11">
        <v>4</v>
      </c>
      <c r="E2234" s="11">
        <v>4</v>
      </c>
      <c r="F2234" s="11">
        <v>1.107</v>
      </c>
      <c r="G2234" s="12">
        <f t="shared" si="103"/>
        <v>1.107</v>
      </c>
      <c r="H2234" s="19" t="str">
        <f t="shared" si="101"/>
        <v>CONFORME</v>
      </c>
      <c r="I2234" s="20"/>
    </row>
    <row r="2235" spans="1:9" x14ac:dyDescent="0.25">
      <c r="A2235" s="14" t="s">
        <v>6</v>
      </c>
      <c r="B2235" s="14" t="s">
        <v>4315</v>
      </c>
      <c r="C2235" s="14" t="s">
        <v>4316</v>
      </c>
      <c r="D2235" s="15">
        <v>1</v>
      </c>
      <c r="E2235" s="15">
        <v>1</v>
      </c>
      <c r="F2235" s="15">
        <v>1.7090000000000001</v>
      </c>
      <c r="G2235" s="16">
        <f t="shared" si="103"/>
        <v>1.7090000000000001</v>
      </c>
      <c r="H2235" s="17" t="str">
        <f t="shared" si="101"/>
        <v>CONFORME</v>
      </c>
      <c r="I2235" s="18"/>
    </row>
    <row r="2236" spans="1:9" x14ac:dyDescent="0.25">
      <c r="A2236" s="10" t="s">
        <v>6</v>
      </c>
      <c r="B2236" s="10" t="s">
        <v>4317</v>
      </c>
      <c r="C2236" s="10" t="s">
        <v>4318</v>
      </c>
      <c r="D2236" s="11">
        <v>82</v>
      </c>
      <c r="E2236" s="11">
        <v>82</v>
      </c>
      <c r="F2236" s="11">
        <v>1.0960000000000001</v>
      </c>
      <c r="G2236" s="12">
        <f t="shared" si="103"/>
        <v>1.0960000000000001</v>
      </c>
      <c r="H2236" s="19" t="str">
        <f t="shared" si="101"/>
        <v>CONFORME</v>
      </c>
      <c r="I2236" s="20"/>
    </row>
    <row r="2237" spans="1:9" x14ac:dyDescent="0.25">
      <c r="A2237" s="14" t="s">
        <v>6</v>
      </c>
      <c r="B2237" s="14" t="s">
        <v>9170</v>
      </c>
      <c r="C2237" s="14" t="s">
        <v>9171</v>
      </c>
      <c r="D2237" s="15">
        <v>1</v>
      </c>
      <c r="E2237" s="15">
        <v>1</v>
      </c>
      <c r="F2237" s="15">
        <v>0.25800000000000001</v>
      </c>
      <c r="G2237" s="16">
        <f>VLOOKUP(B2237,PESOS,3,FALSE)</f>
        <v>0.25800000000000001</v>
      </c>
      <c r="H2237" s="17" t="str">
        <f t="shared" si="101"/>
        <v>CONFORME</v>
      </c>
      <c r="I2237" s="18"/>
    </row>
    <row r="2238" spans="1:9" x14ac:dyDescent="0.25">
      <c r="A2238" s="10" t="s">
        <v>6</v>
      </c>
      <c r="B2238" s="10" t="s">
        <v>4319</v>
      </c>
      <c r="C2238" s="10" t="s">
        <v>4320</v>
      </c>
      <c r="D2238" s="11">
        <v>1</v>
      </c>
      <c r="E2238" s="11">
        <v>1</v>
      </c>
      <c r="F2238" s="11">
        <v>0.248</v>
      </c>
      <c r="G2238" s="12">
        <f>VLOOKUP(B2238,PESOS,3,FALSE)</f>
        <v>0.248</v>
      </c>
      <c r="H2238" s="19" t="str">
        <f t="shared" si="101"/>
        <v>CONFORME</v>
      </c>
      <c r="I2238" s="20"/>
    </row>
    <row r="2239" spans="1:9" x14ac:dyDescent="0.25">
      <c r="A2239" s="14" t="s">
        <v>6</v>
      </c>
      <c r="B2239" s="14" t="s">
        <v>4321</v>
      </c>
      <c r="C2239" s="14" t="s">
        <v>4322</v>
      </c>
      <c r="D2239" s="15">
        <v>11</v>
      </c>
      <c r="E2239" s="15">
        <v>11</v>
      </c>
      <c r="F2239" s="15">
        <v>0.04</v>
      </c>
      <c r="G2239" s="16">
        <f t="shared" ref="G2239:G2264" si="104">VLOOKUP(B2239,DATAPESOS,6,FALSE)</f>
        <v>4.2000000000000003E-2</v>
      </c>
      <c r="H2239" s="15" t="str">
        <f t="shared" si="101"/>
        <v>REVISAR</v>
      </c>
      <c r="I2239" s="22"/>
    </row>
    <row r="2240" spans="1:9" x14ac:dyDescent="0.25">
      <c r="A2240" s="10" t="s">
        <v>6</v>
      </c>
      <c r="B2240" s="10" t="s">
        <v>4327</v>
      </c>
      <c r="C2240" s="10" t="s">
        <v>4328</v>
      </c>
      <c r="D2240" s="11">
        <v>13</v>
      </c>
      <c r="E2240" s="11">
        <v>13</v>
      </c>
      <c r="F2240" s="11">
        <v>0.107</v>
      </c>
      <c r="G2240" s="12">
        <f t="shared" si="104"/>
        <v>0.107</v>
      </c>
      <c r="H2240" s="11" t="str">
        <f t="shared" si="101"/>
        <v>CONFORME</v>
      </c>
      <c r="I2240" s="13"/>
    </row>
    <row r="2241" spans="1:9" x14ac:dyDescent="0.25">
      <c r="A2241" s="14" t="s">
        <v>6</v>
      </c>
      <c r="B2241" s="14" t="s">
        <v>4329</v>
      </c>
      <c r="C2241" s="14" t="s">
        <v>4330</v>
      </c>
      <c r="D2241" s="15">
        <v>33</v>
      </c>
      <c r="E2241" s="15">
        <v>33</v>
      </c>
      <c r="F2241" s="15">
        <v>0.15</v>
      </c>
      <c r="G2241" s="16">
        <f t="shared" si="104"/>
        <v>0.15</v>
      </c>
      <c r="H2241" s="17" t="str">
        <f t="shared" si="101"/>
        <v>CONFORME</v>
      </c>
      <c r="I2241" s="18"/>
    </row>
    <row r="2242" spans="1:9" x14ac:dyDescent="0.25">
      <c r="A2242" s="10" t="s">
        <v>6</v>
      </c>
      <c r="B2242" s="10" t="s">
        <v>4331</v>
      </c>
      <c r="C2242" s="10" t="s">
        <v>4332</v>
      </c>
      <c r="D2242" s="11">
        <v>33</v>
      </c>
      <c r="E2242" s="11">
        <v>33</v>
      </c>
      <c r="F2242" s="11">
        <v>0.156</v>
      </c>
      <c r="G2242" s="12">
        <f t="shared" si="104"/>
        <v>0.156</v>
      </c>
      <c r="H2242" s="19" t="str">
        <f t="shared" si="101"/>
        <v>CONFORME</v>
      </c>
      <c r="I2242" s="20"/>
    </row>
    <row r="2243" spans="1:9" x14ac:dyDescent="0.25">
      <c r="A2243" s="14" t="s">
        <v>6</v>
      </c>
      <c r="B2243" s="14" t="s">
        <v>4333</v>
      </c>
      <c r="C2243" s="14" t="s">
        <v>4334</v>
      </c>
      <c r="D2243" s="15">
        <v>13</v>
      </c>
      <c r="E2243" s="15">
        <v>13</v>
      </c>
      <c r="F2243" s="15">
        <v>1.4999999999999999E-2</v>
      </c>
      <c r="G2243" s="16">
        <f t="shared" si="104"/>
        <v>1.4999999999999999E-2</v>
      </c>
      <c r="H2243" s="17" t="str">
        <f t="shared" ref="H2243:H2306" si="105">IF(F2243=G2243,"CONFORME","REVISAR")</f>
        <v>CONFORME</v>
      </c>
      <c r="I2243" s="18"/>
    </row>
    <row r="2244" spans="1:9" x14ac:dyDescent="0.25">
      <c r="A2244" s="10" t="s">
        <v>6</v>
      </c>
      <c r="B2244" s="10" t="s">
        <v>4335</v>
      </c>
      <c r="C2244" s="10" t="s">
        <v>4336</v>
      </c>
      <c r="D2244" s="11">
        <v>96</v>
      </c>
      <c r="E2244" s="11">
        <v>96</v>
      </c>
      <c r="F2244" s="11">
        <v>0</v>
      </c>
      <c r="G2244" s="12">
        <f t="shared" si="104"/>
        <v>2.5000000000000001E-2</v>
      </c>
      <c r="H2244" s="19" t="str">
        <f t="shared" si="105"/>
        <v>REVISAR</v>
      </c>
      <c r="I2244" s="20"/>
    </row>
    <row r="2245" spans="1:9" x14ac:dyDescent="0.25">
      <c r="A2245" s="14" t="s">
        <v>6</v>
      </c>
      <c r="B2245" s="14" t="s">
        <v>4337</v>
      </c>
      <c r="C2245" s="14" t="s">
        <v>4338</v>
      </c>
      <c r="D2245" s="15">
        <v>3948</v>
      </c>
      <c r="E2245" s="15">
        <v>3948</v>
      </c>
      <c r="F2245" s="15">
        <v>8.1000000000000003E-2</v>
      </c>
      <c r="G2245" s="16">
        <f t="shared" si="104"/>
        <v>8.1000000000000003E-2</v>
      </c>
      <c r="H2245" s="17" t="str">
        <f t="shared" si="105"/>
        <v>CONFORME</v>
      </c>
      <c r="I2245" s="18"/>
    </row>
    <row r="2246" spans="1:9" x14ac:dyDescent="0.25">
      <c r="A2246" s="10" t="s">
        <v>6</v>
      </c>
      <c r="B2246" s="10" t="s">
        <v>4339</v>
      </c>
      <c r="C2246" s="10" t="s">
        <v>4340</v>
      </c>
      <c r="D2246" s="11">
        <v>1</v>
      </c>
      <c r="E2246" s="11">
        <v>1</v>
      </c>
      <c r="F2246" s="11">
        <v>2.5000000000000001E-2</v>
      </c>
      <c r="G2246" s="12">
        <f t="shared" si="104"/>
        <v>2.5000000000000001E-2</v>
      </c>
      <c r="H2246" s="19" t="str">
        <f t="shared" si="105"/>
        <v>CONFORME</v>
      </c>
      <c r="I2246" s="20"/>
    </row>
    <row r="2247" spans="1:9" x14ac:dyDescent="0.25">
      <c r="A2247" s="14" t="s">
        <v>6</v>
      </c>
      <c r="B2247" s="14" t="s">
        <v>4341</v>
      </c>
      <c r="C2247" s="14" t="s">
        <v>4342</v>
      </c>
      <c r="D2247" s="15">
        <v>8</v>
      </c>
      <c r="E2247" s="15">
        <v>8</v>
      </c>
      <c r="F2247" s="15">
        <v>20.015999999999998</v>
      </c>
      <c r="G2247" s="16">
        <f t="shared" si="104"/>
        <v>20.015999999999998</v>
      </c>
      <c r="H2247" s="17" t="str">
        <f t="shared" si="105"/>
        <v>CONFORME</v>
      </c>
      <c r="I2247" s="18"/>
    </row>
    <row r="2248" spans="1:9" x14ac:dyDescent="0.25">
      <c r="A2248" s="10" t="s">
        <v>6</v>
      </c>
      <c r="B2248" s="10" t="s">
        <v>4343</v>
      </c>
      <c r="C2248" s="10" t="s">
        <v>4344</v>
      </c>
      <c r="D2248" s="11">
        <v>50</v>
      </c>
      <c r="E2248" s="11">
        <v>50</v>
      </c>
      <c r="F2248" s="11">
        <v>0.27300000000000002</v>
      </c>
      <c r="G2248" s="12">
        <f t="shared" si="104"/>
        <v>0.27300000000000002</v>
      </c>
      <c r="H2248" s="19" t="str">
        <f t="shared" si="105"/>
        <v>CONFORME</v>
      </c>
      <c r="I2248" s="20"/>
    </row>
    <row r="2249" spans="1:9" x14ac:dyDescent="0.25">
      <c r="A2249" s="14" t="s">
        <v>6</v>
      </c>
      <c r="B2249" s="14" t="s">
        <v>4345</v>
      </c>
      <c r="C2249" s="14" t="s">
        <v>4346</v>
      </c>
      <c r="D2249" s="15">
        <v>156</v>
      </c>
      <c r="E2249" s="15">
        <v>156</v>
      </c>
      <c r="F2249" s="15">
        <v>1.7999999999999999E-2</v>
      </c>
      <c r="G2249" s="16">
        <f t="shared" si="104"/>
        <v>1.7999999999999999E-2</v>
      </c>
      <c r="H2249" s="17" t="str">
        <f t="shared" si="105"/>
        <v>CONFORME</v>
      </c>
      <c r="I2249" s="18"/>
    </row>
    <row r="2250" spans="1:9" x14ac:dyDescent="0.25">
      <c r="A2250" s="10" t="s">
        <v>6</v>
      </c>
      <c r="B2250" s="10" t="s">
        <v>4347</v>
      </c>
      <c r="C2250" s="10" t="s">
        <v>4348</v>
      </c>
      <c r="D2250" s="11">
        <v>60</v>
      </c>
      <c r="E2250" s="11">
        <v>60</v>
      </c>
      <c r="F2250" s="11">
        <v>0.114</v>
      </c>
      <c r="G2250" s="12">
        <f t="shared" si="104"/>
        <v>0.114</v>
      </c>
      <c r="H2250" s="19" t="str">
        <f t="shared" si="105"/>
        <v>CONFORME</v>
      </c>
      <c r="I2250" s="20"/>
    </row>
    <row r="2251" spans="1:9" x14ac:dyDescent="0.25">
      <c r="A2251" s="14" t="s">
        <v>6</v>
      </c>
      <c r="B2251" s="14" t="s">
        <v>4349</v>
      </c>
      <c r="C2251" s="14" t="s">
        <v>4350</v>
      </c>
      <c r="D2251" s="15">
        <v>50</v>
      </c>
      <c r="E2251" s="15">
        <v>50</v>
      </c>
      <c r="F2251" s="15">
        <v>0</v>
      </c>
      <c r="G2251" s="16">
        <f t="shared" si="104"/>
        <v>0.16600000000000001</v>
      </c>
      <c r="H2251" s="17" t="str">
        <f t="shared" si="105"/>
        <v>REVISAR</v>
      </c>
      <c r="I2251" s="18"/>
    </row>
    <row r="2252" spans="1:9" x14ac:dyDescent="0.25">
      <c r="A2252" s="10" t="s">
        <v>6</v>
      </c>
      <c r="B2252" s="10" t="s">
        <v>4351</v>
      </c>
      <c r="C2252" s="10" t="s">
        <v>4352</v>
      </c>
      <c r="D2252" s="11">
        <v>240</v>
      </c>
      <c r="E2252" s="11">
        <v>240</v>
      </c>
      <c r="F2252" s="11">
        <v>0</v>
      </c>
      <c r="G2252" s="12">
        <f t="shared" si="104"/>
        <v>0.84</v>
      </c>
      <c r="H2252" s="19" t="str">
        <f t="shared" si="105"/>
        <v>REVISAR</v>
      </c>
      <c r="I2252" s="20"/>
    </row>
    <row r="2253" spans="1:9" x14ac:dyDescent="0.25">
      <c r="A2253" s="14" t="s">
        <v>6</v>
      </c>
      <c r="B2253" s="14" t="s">
        <v>4353</v>
      </c>
      <c r="C2253" s="14" t="s">
        <v>4354</v>
      </c>
      <c r="D2253" s="15">
        <v>96</v>
      </c>
      <c r="E2253" s="15">
        <v>96</v>
      </c>
      <c r="F2253" s="15">
        <v>0.42699999999999999</v>
      </c>
      <c r="G2253" s="16">
        <f t="shared" si="104"/>
        <v>0.42699999999999999</v>
      </c>
      <c r="H2253" s="17" t="str">
        <f t="shared" si="105"/>
        <v>CONFORME</v>
      </c>
      <c r="I2253" s="18"/>
    </row>
    <row r="2254" spans="1:9" x14ac:dyDescent="0.25">
      <c r="A2254" s="10" t="s">
        <v>6</v>
      </c>
      <c r="B2254" s="10" t="s">
        <v>4355</v>
      </c>
      <c r="C2254" s="10" t="s">
        <v>4356</v>
      </c>
      <c r="D2254" s="11">
        <v>6</v>
      </c>
      <c r="E2254" s="11">
        <v>6</v>
      </c>
      <c r="F2254" s="11">
        <v>0.39200000000000002</v>
      </c>
      <c r="G2254" s="12">
        <f t="shared" si="104"/>
        <v>0.39200000000000002</v>
      </c>
      <c r="H2254" s="19" t="str">
        <f t="shared" si="105"/>
        <v>CONFORME</v>
      </c>
      <c r="I2254" s="20"/>
    </row>
    <row r="2255" spans="1:9" x14ac:dyDescent="0.25">
      <c r="A2255" s="14" t="s">
        <v>6</v>
      </c>
      <c r="B2255" s="14" t="s">
        <v>4357</v>
      </c>
      <c r="C2255" s="14" t="s">
        <v>4358</v>
      </c>
      <c r="D2255" s="15">
        <v>20</v>
      </c>
      <c r="E2255" s="15">
        <v>20</v>
      </c>
      <c r="F2255" s="15">
        <v>0.22600000000000001</v>
      </c>
      <c r="G2255" s="16">
        <f t="shared" si="104"/>
        <v>0.22600000000000001</v>
      </c>
      <c r="H2255" s="17" t="str">
        <f t="shared" si="105"/>
        <v>CONFORME</v>
      </c>
      <c r="I2255" s="18"/>
    </row>
    <row r="2256" spans="1:9" x14ac:dyDescent="0.25">
      <c r="A2256" s="10" t="s">
        <v>6</v>
      </c>
      <c r="B2256" s="10" t="s">
        <v>4359</v>
      </c>
      <c r="C2256" s="10" t="s">
        <v>4360</v>
      </c>
      <c r="D2256" s="11">
        <v>302</v>
      </c>
      <c r="E2256" s="11">
        <v>302</v>
      </c>
      <c r="F2256" s="11">
        <v>0.433</v>
      </c>
      <c r="G2256" s="12">
        <f t="shared" si="104"/>
        <v>0.433</v>
      </c>
      <c r="H2256" s="19" t="str">
        <f t="shared" si="105"/>
        <v>CONFORME</v>
      </c>
      <c r="I2256" s="20"/>
    </row>
    <row r="2257" spans="1:9" x14ac:dyDescent="0.25">
      <c r="A2257" s="14" t="s">
        <v>6</v>
      </c>
      <c r="B2257" s="14" t="s">
        <v>4361</v>
      </c>
      <c r="C2257" s="14" t="s">
        <v>4362</v>
      </c>
      <c r="D2257" s="15">
        <v>1847</v>
      </c>
      <c r="E2257" s="15">
        <v>1847</v>
      </c>
      <c r="F2257" s="15">
        <v>0.34899999999999998</v>
      </c>
      <c r="G2257" s="16">
        <f t="shared" si="104"/>
        <v>0.34899999999999998</v>
      </c>
      <c r="H2257" s="17" t="str">
        <f t="shared" si="105"/>
        <v>CONFORME</v>
      </c>
      <c r="I2257" s="18"/>
    </row>
    <row r="2258" spans="1:9" x14ac:dyDescent="0.25">
      <c r="A2258" s="10" t="s">
        <v>6</v>
      </c>
      <c r="B2258" s="10" t="s">
        <v>4363</v>
      </c>
      <c r="C2258" s="10" t="s">
        <v>4364</v>
      </c>
      <c r="D2258" s="11">
        <v>330</v>
      </c>
      <c r="E2258" s="11">
        <v>330</v>
      </c>
      <c r="F2258" s="11">
        <v>0.02</v>
      </c>
      <c r="G2258" s="12">
        <f t="shared" si="104"/>
        <v>0.20399999999999999</v>
      </c>
      <c r="H2258" s="11" t="str">
        <f t="shared" si="105"/>
        <v>REVISAR</v>
      </c>
      <c r="I2258" s="21"/>
    </row>
    <row r="2259" spans="1:9" x14ac:dyDescent="0.25">
      <c r="A2259" s="14" t="s">
        <v>6</v>
      </c>
      <c r="B2259" s="14" t="s">
        <v>4365</v>
      </c>
      <c r="C2259" s="14" t="s">
        <v>4366</v>
      </c>
      <c r="D2259" s="15">
        <v>204</v>
      </c>
      <c r="E2259" s="15">
        <v>204</v>
      </c>
      <c r="F2259" s="15">
        <v>0</v>
      </c>
      <c r="G2259" s="16">
        <f t="shared" si="104"/>
        <v>1.448</v>
      </c>
      <c r="H2259" s="15" t="str">
        <f t="shared" si="105"/>
        <v>REVISAR</v>
      </c>
      <c r="I2259" s="23"/>
    </row>
    <row r="2260" spans="1:9" x14ac:dyDescent="0.25">
      <c r="A2260" s="10" t="s">
        <v>6</v>
      </c>
      <c r="B2260" s="10" t="s">
        <v>4367</v>
      </c>
      <c r="C2260" s="10" t="s">
        <v>4368</v>
      </c>
      <c r="D2260" s="11">
        <v>132</v>
      </c>
      <c r="E2260" s="11">
        <v>132</v>
      </c>
      <c r="F2260" s="11">
        <v>1.7999999999999999E-2</v>
      </c>
      <c r="G2260" s="12">
        <f t="shared" si="104"/>
        <v>1.7999999999999999E-2</v>
      </c>
      <c r="H2260" s="19" t="str">
        <f t="shared" si="105"/>
        <v>CONFORME</v>
      </c>
      <c r="I2260" s="20"/>
    </row>
    <row r="2261" spans="1:9" x14ac:dyDescent="0.25">
      <c r="A2261" s="14" t="s">
        <v>6</v>
      </c>
      <c r="B2261" s="14" t="s">
        <v>4369</v>
      </c>
      <c r="C2261" s="14" t="s">
        <v>4370</v>
      </c>
      <c r="D2261" s="15">
        <v>6</v>
      </c>
      <c r="E2261" s="15">
        <v>6</v>
      </c>
      <c r="F2261" s="15">
        <v>0.50800000000000001</v>
      </c>
      <c r="G2261" s="16">
        <f t="shared" si="104"/>
        <v>0.50800000000000001</v>
      </c>
      <c r="H2261" s="17" t="str">
        <f t="shared" si="105"/>
        <v>CONFORME</v>
      </c>
      <c r="I2261" s="18"/>
    </row>
    <row r="2262" spans="1:9" x14ac:dyDescent="0.25">
      <c r="A2262" s="10" t="s">
        <v>6</v>
      </c>
      <c r="B2262" s="10" t="s">
        <v>4371</v>
      </c>
      <c r="C2262" s="10" t="s">
        <v>4372</v>
      </c>
      <c r="D2262" s="11">
        <v>2744</v>
      </c>
      <c r="E2262" s="11">
        <v>2744</v>
      </c>
      <c r="F2262" s="11">
        <v>0.121</v>
      </c>
      <c r="G2262" s="12">
        <f t="shared" si="104"/>
        <v>0.121</v>
      </c>
      <c r="H2262" s="19" t="str">
        <f t="shared" si="105"/>
        <v>CONFORME</v>
      </c>
      <c r="I2262" s="20"/>
    </row>
    <row r="2263" spans="1:9" x14ac:dyDescent="0.25">
      <c r="A2263" s="14" t="s">
        <v>6</v>
      </c>
      <c r="B2263" s="14" t="s">
        <v>4373</v>
      </c>
      <c r="C2263" s="14" t="s">
        <v>4374</v>
      </c>
      <c r="D2263" s="15">
        <v>4</v>
      </c>
      <c r="E2263" s="15">
        <v>4</v>
      </c>
      <c r="F2263" s="15">
        <v>7.5999999999999998E-2</v>
      </c>
      <c r="G2263" s="16">
        <f t="shared" si="104"/>
        <v>1.9E-2</v>
      </c>
      <c r="H2263" s="15" t="str">
        <f t="shared" si="105"/>
        <v>REVISAR</v>
      </c>
      <c r="I2263" s="22"/>
    </row>
    <row r="2264" spans="1:9" x14ac:dyDescent="0.25">
      <c r="A2264" s="10" t="s">
        <v>6</v>
      </c>
      <c r="B2264" s="10" t="s">
        <v>4375</v>
      </c>
      <c r="C2264" s="10" t="s">
        <v>4376</v>
      </c>
      <c r="D2264" s="11">
        <v>30</v>
      </c>
      <c r="E2264" s="11">
        <v>30</v>
      </c>
      <c r="F2264" s="11">
        <v>0</v>
      </c>
      <c r="G2264" s="12">
        <f t="shared" si="104"/>
        <v>0.66</v>
      </c>
      <c r="H2264" s="11" t="str">
        <f t="shared" si="105"/>
        <v>REVISAR</v>
      </c>
      <c r="I2264" s="13"/>
    </row>
    <row r="2265" spans="1:9" x14ac:dyDescent="0.25">
      <c r="A2265" s="14" t="s">
        <v>6</v>
      </c>
      <c r="B2265" s="14" t="s">
        <v>4377</v>
      </c>
      <c r="C2265" s="14" t="s">
        <v>4378</v>
      </c>
      <c r="D2265" s="15">
        <v>3</v>
      </c>
      <c r="E2265" s="15">
        <v>3</v>
      </c>
      <c r="F2265" s="15">
        <v>0.19800000000000001</v>
      </c>
      <c r="G2265" s="16">
        <f>VLOOKUP(B2265,PESOS,3,FALSE)</f>
        <v>6.6000000000000003E-2</v>
      </c>
      <c r="H2265" s="15" t="str">
        <f t="shared" si="105"/>
        <v>REVISAR</v>
      </c>
      <c r="I2265" s="22"/>
    </row>
    <row r="2266" spans="1:9" x14ac:dyDescent="0.25">
      <c r="A2266" s="10" t="s">
        <v>6</v>
      </c>
      <c r="B2266" s="10" t="s">
        <v>4379</v>
      </c>
      <c r="C2266" s="10" t="s">
        <v>4380</v>
      </c>
      <c r="D2266" s="11">
        <v>6</v>
      </c>
      <c r="E2266" s="11">
        <v>6</v>
      </c>
      <c r="F2266" s="11">
        <v>0.19500000000000001</v>
      </c>
      <c r="G2266" s="12">
        <f t="shared" ref="G2266:G2290" si="106">VLOOKUP(B2266,DATAPESOS,6,FALSE)</f>
        <v>6.5000000000000002E-2</v>
      </c>
      <c r="H2266" s="11" t="str">
        <f t="shared" si="105"/>
        <v>REVISAR</v>
      </c>
      <c r="I2266" s="21"/>
    </row>
    <row r="2267" spans="1:9" x14ac:dyDescent="0.25">
      <c r="A2267" s="14" t="s">
        <v>6</v>
      </c>
      <c r="B2267" s="14" t="s">
        <v>4381</v>
      </c>
      <c r="C2267" s="14" t="s">
        <v>4382</v>
      </c>
      <c r="D2267" s="15">
        <v>90</v>
      </c>
      <c r="E2267" s="15">
        <v>90</v>
      </c>
      <c r="F2267" s="15">
        <v>0.20399999999999999</v>
      </c>
      <c r="G2267" s="16">
        <f t="shared" si="106"/>
        <v>6.8000000000000005E-2</v>
      </c>
      <c r="H2267" s="15" t="str">
        <f t="shared" si="105"/>
        <v>REVISAR</v>
      </c>
      <c r="I2267" s="22"/>
    </row>
    <row r="2268" spans="1:9" x14ac:dyDescent="0.25">
      <c r="A2268" s="10" t="s">
        <v>6</v>
      </c>
      <c r="B2268" s="10" t="s">
        <v>4383</v>
      </c>
      <c r="C2268" s="10" t="s">
        <v>4384</v>
      </c>
      <c r="D2268" s="11">
        <v>44</v>
      </c>
      <c r="E2268" s="11">
        <v>44</v>
      </c>
      <c r="F2268" s="11">
        <v>0.29199999999999998</v>
      </c>
      <c r="G2268" s="12">
        <f t="shared" si="106"/>
        <v>7.2999999999999995E-2</v>
      </c>
      <c r="H2268" s="11" t="str">
        <f t="shared" si="105"/>
        <v>REVISAR</v>
      </c>
      <c r="I2268" s="21"/>
    </row>
    <row r="2269" spans="1:9" x14ac:dyDescent="0.25">
      <c r="A2269" s="14" t="s">
        <v>6</v>
      </c>
      <c r="B2269" s="14" t="s">
        <v>4385</v>
      </c>
      <c r="C2269" s="14" t="s">
        <v>4386</v>
      </c>
      <c r="D2269" s="15">
        <v>40</v>
      </c>
      <c r="E2269" s="15">
        <v>40</v>
      </c>
      <c r="F2269" s="15">
        <v>0.28799999999999998</v>
      </c>
      <c r="G2269" s="16">
        <f t="shared" si="106"/>
        <v>7.1999999999999995E-2</v>
      </c>
      <c r="H2269" s="15" t="str">
        <f t="shared" si="105"/>
        <v>REVISAR</v>
      </c>
      <c r="I2269" s="22"/>
    </row>
    <row r="2270" spans="1:9" x14ac:dyDescent="0.25">
      <c r="A2270" s="10" t="s">
        <v>6</v>
      </c>
      <c r="B2270" s="10" t="s">
        <v>4387</v>
      </c>
      <c r="C2270" s="10" t="s">
        <v>4388</v>
      </c>
      <c r="D2270" s="11">
        <v>18</v>
      </c>
      <c r="E2270" s="11">
        <v>18</v>
      </c>
      <c r="F2270" s="11">
        <v>0.255</v>
      </c>
      <c r="G2270" s="12" t="str">
        <f t="shared" si="106"/>
        <v>0,085</v>
      </c>
      <c r="H2270" s="11" t="str">
        <f t="shared" si="105"/>
        <v>REVISAR</v>
      </c>
      <c r="I2270" s="21"/>
    </row>
    <row r="2271" spans="1:9" x14ac:dyDescent="0.25">
      <c r="A2271" s="14" t="s">
        <v>6</v>
      </c>
      <c r="B2271" s="14" t="s">
        <v>4389</v>
      </c>
      <c r="C2271" s="14" t="s">
        <v>4390</v>
      </c>
      <c r="D2271" s="15">
        <v>21</v>
      </c>
      <c r="E2271" s="15">
        <v>21</v>
      </c>
      <c r="F2271" s="15">
        <v>0.255</v>
      </c>
      <c r="G2271" s="16" t="str">
        <f t="shared" si="106"/>
        <v>0,085</v>
      </c>
      <c r="H2271" s="15" t="str">
        <f t="shared" si="105"/>
        <v>REVISAR</v>
      </c>
      <c r="I2271" s="22"/>
    </row>
    <row r="2272" spans="1:9" x14ac:dyDescent="0.25">
      <c r="A2272" s="10" t="s">
        <v>6</v>
      </c>
      <c r="B2272" s="10" t="s">
        <v>4391</v>
      </c>
      <c r="C2272" s="10" t="s">
        <v>4392</v>
      </c>
      <c r="D2272" s="11">
        <v>4</v>
      </c>
      <c r="E2272" s="11">
        <v>4</v>
      </c>
      <c r="F2272" s="11">
        <v>0.54</v>
      </c>
      <c r="G2272" s="12">
        <f t="shared" si="106"/>
        <v>0.13500000000000001</v>
      </c>
      <c r="H2272" s="11" t="str">
        <f t="shared" si="105"/>
        <v>REVISAR</v>
      </c>
      <c r="I2272" s="21"/>
    </row>
    <row r="2273" spans="1:9" x14ac:dyDescent="0.25">
      <c r="A2273" s="14" t="s">
        <v>6</v>
      </c>
      <c r="B2273" s="14" t="s">
        <v>4393</v>
      </c>
      <c r="C2273" s="14" t="s">
        <v>4394</v>
      </c>
      <c r="D2273" s="15">
        <v>20</v>
      </c>
      <c r="E2273" s="15">
        <v>20</v>
      </c>
      <c r="F2273" s="15">
        <v>0.624</v>
      </c>
      <c r="G2273" s="16">
        <f t="shared" si="106"/>
        <v>0.156</v>
      </c>
      <c r="H2273" s="15" t="str">
        <f t="shared" si="105"/>
        <v>REVISAR</v>
      </c>
      <c r="I2273" s="22"/>
    </row>
    <row r="2274" spans="1:9" x14ac:dyDescent="0.25">
      <c r="A2274" s="10" t="s">
        <v>6</v>
      </c>
      <c r="B2274" s="10" t="s">
        <v>4395</v>
      </c>
      <c r="C2274" s="10" t="s">
        <v>4396</v>
      </c>
      <c r="D2274" s="11">
        <v>24</v>
      </c>
      <c r="E2274" s="11">
        <v>24</v>
      </c>
      <c r="F2274" s="11">
        <v>0.55200000000000005</v>
      </c>
      <c r="G2274" s="12">
        <f t="shared" si="106"/>
        <v>0.13800000000000001</v>
      </c>
      <c r="H2274" s="11" t="str">
        <f t="shared" si="105"/>
        <v>REVISAR</v>
      </c>
      <c r="I2274" s="21"/>
    </row>
    <row r="2275" spans="1:9" x14ac:dyDescent="0.25">
      <c r="A2275" s="14" t="s">
        <v>6</v>
      </c>
      <c r="B2275" s="14" t="s">
        <v>4397</v>
      </c>
      <c r="C2275" s="14" t="s">
        <v>4398</v>
      </c>
      <c r="D2275" s="15">
        <v>4</v>
      </c>
      <c r="E2275" s="15">
        <v>4</v>
      </c>
      <c r="F2275" s="15">
        <v>0.624</v>
      </c>
      <c r="G2275" s="16">
        <f t="shared" si="106"/>
        <v>0.156</v>
      </c>
      <c r="H2275" s="15" t="str">
        <f t="shared" si="105"/>
        <v>REVISAR</v>
      </c>
      <c r="I2275" s="22"/>
    </row>
    <row r="2276" spans="1:9" x14ac:dyDescent="0.25">
      <c r="A2276" s="10" t="s">
        <v>6</v>
      </c>
      <c r="B2276" s="10" t="s">
        <v>4399</v>
      </c>
      <c r="C2276" s="10" t="s">
        <v>4400</v>
      </c>
      <c r="D2276" s="11">
        <v>4</v>
      </c>
      <c r="E2276" s="11">
        <v>4</v>
      </c>
      <c r="F2276" s="11">
        <v>0.67200000000000004</v>
      </c>
      <c r="G2276" s="12">
        <f t="shared" si="106"/>
        <v>0.16800000000000001</v>
      </c>
      <c r="H2276" s="11" t="str">
        <f t="shared" si="105"/>
        <v>REVISAR</v>
      </c>
      <c r="I2276" s="21"/>
    </row>
    <row r="2277" spans="1:9" x14ac:dyDescent="0.25">
      <c r="A2277" s="14" t="s">
        <v>6</v>
      </c>
      <c r="B2277" s="14" t="s">
        <v>4401</v>
      </c>
      <c r="C2277" s="14" t="s">
        <v>4402</v>
      </c>
      <c r="D2277" s="15">
        <v>24</v>
      </c>
      <c r="E2277" s="15">
        <v>24</v>
      </c>
      <c r="F2277" s="15">
        <v>2.8559999999999999</v>
      </c>
      <c r="G2277" s="16">
        <f t="shared" si="106"/>
        <v>0.47599999999999998</v>
      </c>
      <c r="H2277" s="15" t="str">
        <f t="shared" si="105"/>
        <v>REVISAR</v>
      </c>
      <c r="I2277" s="22"/>
    </row>
    <row r="2278" spans="1:9" x14ac:dyDescent="0.25">
      <c r="A2278" s="10" t="s">
        <v>6</v>
      </c>
      <c r="B2278" s="10" t="s">
        <v>4403</v>
      </c>
      <c r="C2278" s="10" t="s">
        <v>4404</v>
      </c>
      <c r="D2278" s="11">
        <v>24</v>
      </c>
      <c r="E2278" s="11">
        <v>24</v>
      </c>
      <c r="F2278" s="11">
        <v>2.8559999999999999</v>
      </c>
      <c r="G2278" s="12">
        <f t="shared" si="106"/>
        <v>0.47599999999999998</v>
      </c>
      <c r="H2278" s="11" t="str">
        <f t="shared" si="105"/>
        <v>REVISAR</v>
      </c>
      <c r="I2278" s="21"/>
    </row>
    <row r="2279" spans="1:9" x14ac:dyDescent="0.25">
      <c r="A2279" s="14" t="s">
        <v>6</v>
      </c>
      <c r="B2279" s="14" t="s">
        <v>4405</v>
      </c>
      <c r="C2279" s="14" t="s">
        <v>4406</v>
      </c>
      <c r="D2279" s="15">
        <v>4</v>
      </c>
      <c r="E2279" s="15">
        <v>4</v>
      </c>
      <c r="F2279" s="15">
        <v>0.44</v>
      </c>
      <c r="G2279" s="16">
        <f t="shared" si="106"/>
        <v>0.11</v>
      </c>
      <c r="H2279" s="15" t="str">
        <f t="shared" si="105"/>
        <v>REVISAR</v>
      </c>
      <c r="I2279" s="22"/>
    </row>
    <row r="2280" spans="1:9" x14ac:dyDescent="0.25">
      <c r="A2280" s="10" t="s">
        <v>6</v>
      </c>
      <c r="B2280" s="10" t="s">
        <v>4407</v>
      </c>
      <c r="C2280" s="10" t="s">
        <v>4408</v>
      </c>
      <c r="D2280" s="11">
        <v>20</v>
      </c>
      <c r="E2280" s="11">
        <v>20</v>
      </c>
      <c r="F2280" s="11">
        <v>0.44</v>
      </c>
      <c r="G2280" s="12">
        <f t="shared" si="106"/>
        <v>0.11</v>
      </c>
      <c r="H2280" s="11" t="str">
        <f t="shared" si="105"/>
        <v>REVISAR</v>
      </c>
      <c r="I2280" s="21"/>
    </row>
    <row r="2281" spans="1:9" x14ac:dyDescent="0.25">
      <c r="A2281" s="14" t="s">
        <v>6</v>
      </c>
      <c r="B2281" s="14" t="s">
        <v>4409</v>
      </c>
      <c r="C2281" s="14" t="s">
        <v>4410</v>
      </c>
      <c r="D2281" s="15">
        <v>16</v>
      </c>
      <c r="E2281" s="15">
        <v>16</v>
      </c>
      <c r="F2281" s="15">
        <v>0.36399999999999999</v>
      </c>
      <c r="G2281" s="16">
        <f t="shared" si="106"/>
        <v>9.0999999999999998E-2</v>
      </c>
      <c r="H2281" s="15" t="str">
        <f t="shared" si="105"/>
        <v>REVISAR</v>
      </c>
      <c r="I2281" s="22"/>
    </row>
    <row r="2282" spans="1:9" x14ac:dyDescent="0.25">
      <c r="A2282" s="10" t="s">
        <v>6</v>
      </c>
      <c r="B2282" s="10" t="s">
        <v>4411</v>
      </c>
      <c r="C2282" s="10" t="s">
        <v>4412</v>
      </c>
      <c r="D2282" s="11">
        <v>60</v>
      </c>
      <c r="E2282" s="11">
        <v>60</v>
      </c>
      <c r="F2282" s="11">
        <v>0.47199999999999998</v>
      </c>
      <c r="G2282" s="12">
        <f t="shared" si="106"/>
        <v>0.11799999999999999</v>
      </c>
      <c r="H2282" s="11" t="str">
        <f t="shared" si="105"/>
        <v>REVISAR</v>
      </c>
      <c r="I2282" s="21"/>
    </row>
    <row r="2283" spans="1:9" x14ac:dyDescent="0.25">
      <c r="A2283" s="14" t="s">
        <v>6</v>
      </c>
      <c r="B2283" s="14" t="s">
        <v>4413</v>
      </c>
      <c r="C2283" s="14" t="s">
        <v>4414</v>
      </c>
      <c r="D2283" s="15">
        <v>30</v>
      </c>
      <c r="E2283" s="15">
        <v>30</v>
      </c>
      <c r="F2283" s="15">
        <v>0.46800000000000003</v>
      </c>
      <c r="G2283" s="16">
        <f t="shared" si="106"/>
        <v>0.11700000000000001</v>
      </c>
      <c r="H2283" s="15" t="str">
        <f t="shared" si="105"/>
        <v>REVISAR</v>
      </c>
      <c r="I2283" s="22"/>
    </row>
    <row r="2284" spans="1:9" x14ac:dyDescent="0.25">
      <c r="A2284" s="10" t="s">
        <v>6</v>
      </c>
      <c r="B2284" s="10" t="s">
        <v>4415</v>
      </c>
      <c r="C2284" s="10" t="s">
        <v>4416</v>
      </c>
      <c r="D2284" s="11">
        <v>20</v>
      </c>
      <c r="E2284" s="11">
        <v>20</v>
      </c>
      <c r="F2284" s="11">
        <v>0.46800000000000003</v>
      </c>
      <c r="G2284" s="12">
        <f t="shared" si="106"/>
        <v>0.11700000000000001</v>
      </c>
      <c r="H2284" s="11" t="str">
        <f t="shared" si="105"/>
        <v>REVISAR</v>
      </c>
      <c r="I2284" s="21"/>
    </row>
    <row r="2285" spans="1:9" x14ac:dyDescent="0.25">
      <c r="A2285" s="14" t="s">
        <v>6</v>
      </c>
      <c r="B2285" s="14" t="s">
        <v>4417</v>
      </c>
      <c r="C2285" s="14" t="s">
        <v>4418</v>
      </c>
      <c r="D2285" s="15">
        <v>20</v>
      </c>
      <c r="E2285" s="15">
        <v>20</v>
      </c>
      <c r="F2285" s="15">
        <v>0.51600000000000001</v>
      </c>
      <c r="G2285" s="16">
        <f t="shared" si="106"/>
        <v>0.129</v>
      </c>
      <c r="H2285" s="15" t="str">
        <f t="shared" si="105"/>
        <v>REVISAR</v>
      </c>
      <c r="I2285" s="22"/>
    </row>
    <row r="2286" spans="1:9" x14ac:dyDescent="0.25">
      <c r="A2286" s="10" t="s">
        <v>6</v>
      </c>
      <c r="B2286" s="10" t="s">
        <v>4419</v>
      </c>
      <c r="C2286" s="10" t="s">
        <v>4420</v>
      </c>
      <c r="D2286" s="11">
        <v>52</v>
      </c>
      <c r="E2286" s="11">
        <v>52</v>
      </c>
      <c r="F2286" s="11">
        <v>0.51600000000000001</v>
      </c>
      <c r="G2286" s="12">
        <f t="shared" si="106"/>
        <v>0.129</v>
      </c>
      <c r="H2286" s="11" t="str">
        <f t="shared" si="105"/>
        <v>REVISAR</v>
      </c>
      <c r="I2286" s="21"/>
    </row>
    <row r="2287" spans="1:9" x14ac:dyDescent="0.25">
      <c r="A2287" s="14" t="s">
        <v>6</v>
      </c>
      <c r="B2287" s="14" t="s">
        <v>4421</v>
      </c>
      <c r="C2287" s="14" t="s">
        <v>4422</v>
      </c>
      <c r="D2287" s="15">
        <v>4</v>
      </c>
      <c r="E2287" s="15">
        <v>4</v>
      </c>
      <c r="F2287" s="15">
        <v>0.47199999999999998</v>
      </c>
      <c r="G2287" s="16">
        <f t="shared" si="106"/>
        <v>0.11799999999999999</v>
      </c>
      <c r="H2287" s="15" t="str">
        <f t="shared" si="105"/>
        <v>REVISAR</v>
      </c>
      <c r="I2287" s="22"/>
    </row>
    <row r="2288" spans="1:9" x14ac:dyDescent="0.25">
      <c r="A2288" s="10" t="s">
        <v>6</v>
      </c>
      <c r="B2288" s="10" t="s">
        <v>4423</v>
      </c>
      <c r="C2288" s="10" t="s">
        <v>4424</v>
      </c>
      <c r="D2288" s="11">
        <v>8</v>
      </c>
      <c r="E2288" s="11">
        <v>8</v>
      </c>
      <c r="F2288" s="11">
        <v>0.46</v>
      </c>
      <c r="G2288" s="12">
        <f t="shared" si="106"/>
        <v>0.115</v>
      </c>
      <c r="H2288" s="11" t="str">
        <f t="shared" si="105"/>
        <v>REVISAR</v>
      </c>
      <c r="I2288" s="21"/>
    </row>
    <row r="2289" spans="1:9" x14ac:dyDescent="0.25">
      <c r="A2289" s="14" t="s">
        <v>6</v>
      </c>
      <c r="B2289" s="14" t="s">
        <v>4425</v>
      </c>
      <c r="C2289" s="14" t="s">
        <v>4426</v>
      </c>
      <c r="D2289" s="15">
        <v>66</v>
      </c>
      <c r="E2289" s="15">
        <v>66</v>
      </c>
      <c r="F2289" s="15">
        <v>1.05</v>
      </c>
      <c r="G2289" s="16">
        <f t="shared" si="106"/>
        <v>0.17499999999999999</v>
      </c>
      <c r="H2289" s="15" t="str">
        <f t="shared" si="105"/>
        <v>REVISAR</v>
      </c>
      <c r="I2289" s="22"/>
    </row>
    <row r="2290" spans="1:9" x14ac:dyDescent="0.25">
      <c r="A2290" s="10" t="s">
        <v>6</v>
      </c>
      <c r="B2290" s="10" t="s">
        <v>4427</v>
      </c>
      <c r="C2290" s="10" t="s">
        <v>4428</v>
      </c>
      <c r="D2290" s="11">
        <v>90</v>
      </c>
      <c r="E2290" s="11">
        <v>90</v>
      </c>
      <c r="F2290" s="11">
        <v>1.05</v>
      </c>
      <c r="G2290" s="12">
        <f t="shared" si="106"/>
        <v>0.17499999999999999</v>
      </c>
      <c r="H2290" s="11" t="str">
        <f t="shared" si="105"/>
        <v>REVISAR</v>
      </c>
      <c r="I2290" s="21"/>
    </row>
    <row r="2291" spans="1:9" x14ac:dyDescent="0.25">
      <c r="A2291" s="14" t="s">
        <v>6</v>
      </c>
      <c r="B2291" s="14" t="s">
        <v>4429</v>
      </c>
      <c r="C2291" s="14" t="s">
        <v>4430</v>
      </c>
      <c r="D2291" s="15">
        <v>4</v>
      </c>
      <c r="E2291" s="15">
        <v>4</v>
      </c>
      <c r="F2291" s="15">
        <v>0.3</v>
      </c>
      <c r="G2291" s="16">
        <f>VLOOKUP(B2291,PESOS,3,FALSE)</f>
        <v>7.4999999999999997E-2</v>
      </c>
      <c r="H2291" s="15" t="str">
        <f t="shared" si="105"/>
        <v>REVISAR</v>
      </c>
      <c r="I2291" s="22"/>
    </row>
    <row r="2292" spans="1:9" x14ac:dyDescent="0.25">
      <c r="A2292" s="10" t="s">
        <v>6</v>
      </c>
      <c r="B2292" s="10" t="s">
        <v>4431</v>
      </c>
      <c r="C2292" s="10" t="s">
        <v>4432</v>
      </c>
      <c r="D2292" s="11">
        <v>72</v>
      </c>
      <c r="E2292" s="11">
        <v>72</v>
      </c>
      <c r="F2292" s="11">
        <v>0.3</v>
      </c>
      <c r="G2292" s="12">
        <f>VLOOKUP(B2292,DATAPESOS,6,FALSE)</f>
        <v>7.4999999999999997E-2</v>
      </c>
      <c r="H2292" s="11" t="str">
        <f t="shared" si="105"/>
        <v>REVISAR</v>
      </c>
      <c r="I2292" s="21"/>
    </row>
    <row r="2293" spans="1:9" x14ac:dyDescent="0.25">
      <c r="A2293" s="14" t="s">
        <v>6</v>
      </c>
      <c r="B2293" s="14" t="s">
        <v>9172</v>
      </c>
      <c r="C2293" s="14" t="s">
        <v>9173</v>
      </c>
      <c r="D2293" s="15">
        <v>4</v>
      </c>
      <c r="E2293" s="15">
        <v>4</v>
      </c>
      <c r="F2293" s="15">
        <v>0.35599999999999998</v>
      </c>
      <c r="G2293" s="16">
        <f>VLOOKUP(B2293,DATAPESOS,6,FALSE)</f>
        <v>8.8999999999999996E-2</v>
      </c>
      <c r="H2293" s="15" t="str">
        <f t="shared" si="105"/>
        <v>REVISAR</v>
      </c>
      <c r="I2293" s="22"/>
    </row>
    <row r="2294" spans="1:9" x14ac:dyDescent="0.25">
      <c r="A2294" s="10" t="s">
        <v>6</v>
      </c>
      <c r="B2294" s="10" t="s">
        <v>4433</v>
      </c>
      <c r="C2294" s="10" t="s">
        <v>4434</v>
      </c>
      <c r="D2294" s="11">
        <v>12</v>
      </c>
      <c r="E2294" s="11">
        <v>12</v>
      </c>
      <c r="F2294" s="11">
        <v>0.48</v>
      </c>
      <c r="G2294" s="12">
        <f>VLOOKUP(B2294,DATAPESOS,6,FALSE)</f>
        <v>0.12</v>
      </c>
      <c r="H2294" s="11" t="str">
        <f t="shared" si="105"/>
        <v>REVISAR</v>
      </c>
      <c r="I2294" s="21"/>
    </row>
    <row r="2295" spans="1:9" x14ac:dyDescent="0.25">
      <c r="A2295" s="14" t="s">
        <v>6</v>
      </c>
      <c r="B2295" s="14" t="s">
        <v>4435</v>
      </c>
      <c r="C2295" s="14" t="s">
        <v>4436</v>
      </c>
      <c r="D2295" s="15">
        <v>4</v>
      </c>
      <c r="E2295" s="15">
        <v>4</v>
      </c>
      <c r="F2295" s="15">
        <v>0.28399999999999997</v>
      </c>
      <c r="G2295" s="16">
        <f>VLOOKUP(B2295,PESOS,3,FALSE)</f>
        <v>7.0999999999999994E-2</v>
      </c>
      <c r="H2295" s="15" t="str">
        <f t="shared" si="105"/>
        <v>REVISAR</v>
      </c>
      <c r="I2295" s="22"/>
    </row>
    <row r="2296" spans="1:9" x14ac:dyDescent="0.25">
      <c r="A2296" s="10" t="s">
        <v>6</v>
      </c>
      <c r="B2296" s="10" t="s">
        <v>9174</v>
      </c>
      <c r="C2296" s="10" t="s">
        <v>9175</v>
      </c>
      <c r="D2296" s="11">
        <v>8</v>
      </c>
      <c r="E2296" s="11">
        <v>8</v>
      </c>
      <c r="F2296" s="11">
        <v>0.28799999999999998</v>
      </c>
      <c r="G2296" s="12">
        <f t="shared" ref="G2296:G2309" si="107">VLOOKUP(B2296,DATAPESOS,6,FALSE)</f>
        <v>7.1999999999999995E-2</v>
      </c>
      <c r="H2296" s="11" t="str">
        <f t="shared" si="105"/>
        <v>REVISAR</v>
      </c>
      <c r="I2296" s="21"/>
    </row>
    <row r="2297" spans="1:9" x14ac:dyDescent="0.25">
      <c r="A2297" s="14" t="s">
        <v>6</v>
      </c>
      <c r="B2297" s="14" t="s">
        <v>4437</v>
      </c>
      <c r="C2297" s="14" t="s">
        <v>4438</v>
      </c>
      <c r="D2297" s="15">
        <v>20</v>
      </c>
      <c r="E2297" s="15">
        <v>20</v>
      </c>
      <c r="F2297" s="15">
        <v>0.39200000000000002</v>
      </c>
      <c r="G2297" s="16">
        <f t="shared" si="107"/>
        <v>9.8000000000000004E-2</v>
      </c>
      <c r="H2297" s="15" t="str">
        <f t="shared" si="105"/>
        <v>REVISAR</v>
      </c>
      <c r="I2297" s="22"/>
    </row>
    <row r="2298" spans="1:9" x14ac:dyDescent="0.25">
      <c r="A2298" s="10" t="s">
        <v>6</v>
      </c>
      <c r="B2298" s="10" t="s">
        <v>4439</v>
      </c>
      <c r="C2298" s="10" t="s">
        <v>4440</v>
      </c>
      <c r="D2298" s="11">
        <v>16</v>
      </c>
      <c r="E2298" s="11">
        <v>16</v>
      </c>
      <c r="F2298" s="11">
        <v>0.39200000000000002</v>
      </c>
      <c r="G2298" s="12">
        <f t="shared" si="107"/>
        <v>9.8000000000000004E-2</v>
      </c>
      <c r="H2298" s="11" t="str">
        <f t="shared" si="105"/>
        <v>REVISAR</v>
      </c>
      <c r="I2298" s="21"/>
    </row>
    <row r="2299" spans="1:9" x14ac:dyDescent="0.25">
      <c r="A2299" s="14" t="s">
        <v>6</v>
      </c>
      <c r="B2299" s="14" t="s">
        <v>4441</v>
      </c>
      <c r="C2299" s="14" t="s">
        <v>4442</v>
      </c>
      <c r="D2299" s="15">
        <v>36</v>
      </c>
      <c r="E2299" s="15">
        <v>36</v>
      </c>
      <c r="F2299" s="15">
        <v>0.38800000000000001</v>
      </c>
      <c r="G2299" s="16">
        <f t="shared" si="107"/>
        <v>9.7000000000000003E-2</v>
      </c>
      <c r="H2299" s="15" t="str">
        <f t="shared" si="105"/>
        <v>REVISAR</v>
      </c>
      <c r="I2299" s="22"/>
    </row>
    <row r="2300" spans="1:9" x14ac:dyDescent="0.25">
      <c r="A2300" s="10" t="s">
        <v>6</v>
      </c>
      <c r="B2300" s="10" t="s">
        <v>4443</v>
      </c>
      <c r="C2300" s="10" t="s">
        <v>4444</v>
      </c>
      <c r="D2300" s="11">
        <v>44</v>
      </c>
      <c r="E2300" s="11">
        <v>44</v>
      </c>
      <c r="F2300" s="11">
        <v>0.34799999999999998</v>
      </c>
      <c r="G2300" s="12">
        <f t="shared" si="107"/>
        <v>8.6999999999999994E-2</v>
      </c>
      <c r="H2300" s="11" t="str">
        <f t="shared" si="105"/>
        <v>REVISAR</v>
      </c>
      <c r="I2300" s="21"/>
    </row>
    <row r="2301" spans="1:9" x14ac:dyDescent="0.25">
      <c r="A2301" s="14" t="s">
        <v>6</v>
      </c>
      <c r="B2301" s="14" t="s">
        <v>4445</v>
      </c>
      <c r="C2301" s="14" t="s">
        <v>4446</v>
      </c>
      <c r="D2301" s="15">
        <v>12</v>
      </c>
      <c r="E2301" s="15">
        <v>12</v>
      </c>
      <c r="F2301" s="15">
        <v>0.35199999999999998</v>
      </c>
      <c r="G2301" s="16">
        <f t="shared" si="107"/>
        <v>8.7999999999999995E-2</v>
      </c>
      <c r="H2301" s="15" t="str">
        <f t="shared" si="105"/>
        <v>REVISAR</v>
      </c>
      <c r="I2301" s="22"/>
    </row>
    <row r="2302" spans="1:9" x14ac:dyDescent="0.25">
      <c r="A2302" s="10" t="s">
        <v>6</v>
      </c>
      <c r="B2302" s="10" t="s">
        <v>4447</v>
      </c>
      <c r="C2302" s="10" t="s">
        <v>4448</v>
      </c>
      <c r="D2302" s="11">
        <v>216</v>
      </c>
      <c r="E2302" s="11">
        <v>216</v>
      </c>
      <c r="F2302" s="11">
        <v>0.39200000000000002</v>
      </c>
      <c r="G2302" s="12">
        <f t="shared" si="107"/>
        <v>9.8000000000000004E-2</v>
      </c>
      <c r="H2302" s="11" t="str">
        <f t="shared" si="105"/>
        <v>REVISAR</v>
      </c>
      <c r="I2302" s="21"/>
    </row>
    <row r="2303" spans="1:9" x14ac:dyDescent="0.25">
      <c r="A2303" s="14" t="s">
        <v>6</v>
      </c>
      <c r="B2303" s="14" t="s">
        <v>4449</v>
      </c>
      <c r="C2303" s="14" t="s">
        <v>4450</v>
      </c>
      <c r="D2303" s="15">
        <v>84</v>
      </c>
      <c r="E2303" s="15">
        <v>84</v>
      </c>
      <c r="F2303" s="15">
        <v>0.39200000000000002</v>
      </c>
      <c r="G2303" s="16">
        <f t="shared" si="107"/>
        <v>9.8000000000000004E-2</v>
      </c>
      <c r="H2303" s="15" t="str">
        <f t="shared" si="105"/>
        <v>REVISAR</v>
      </c>
      <c r="I2303" s="22"/>
    </row>
    <row r="2304" spans="1:9" x14ac:dyDescent="0.25">
      <c r="A2304" s="10" t="s">
        <v>6</v>
      </c>
      <c r="B2304" s="10" t="s">
        <v>4451</v>
      </c>
      <c r="C2304" s="10" t="s">
        <v>4452</v>
      </c>
      <c r="D2304" s="11">
        <v>24</v>
      </c>
      <c r="E2304" s="11">
        <v>24</v>
      </c>
      <c r="F2304" s="11">
        <v>0.38800000000000001</v>
      </c>
      <c r="G2304" s="12">
        <f t="shared" si="107"/>
        <v>9.7000000000000003E-2</v>
      </c>
      <c r="H2304" s="11" t="str">
        <f t="shared" si="105"/>
        <v>REVISAR</v>
      </c>
      <c r="I2304" s="21"/>
    </row>
    <row r="2305" spans="1:9" x14ac:dyDescent="0.25">
      <c r="A2305" s="14" t="s">
        <v>6</v>
      </c>
      <c r="B2305" s="14" t="s">
        <v>4453</v>
      </c>
      <c r="C2305" s="14" t="s">
        <v>4454</v>
      </c>
      <c r="D2305" s="15">
        <v>300</v>
      </c>
      <c r="E2305" s="15">
        <v>300</v>
      </c>
      <c r="F2305" s="15">
        <v>0.38800000000000001</v>
      </c>
      <c r="G2305" s="16">
        <f t="shared" si="107"/>
        <v>9.7000000000000003E-2</v>
      </c>
      <c r="H2305" s="15" t="str">
        <f t="shared" si="105"/>
        <v>REVISAR</v>
      </c>
      <c r="I2305" s="22"/>
    </row>
    <row r="2306" spans="1:9" x14ac:dyDescent="0.25">
      <c r="A2306" s="10" t="s">
        <v>6</v>
      </c>
      <c r="B2306" s="10" t="s">
        <v>4455</v>
      </c>
      <c r="C2306" s="10" t="s">
        <v>4456</v>
      </c>
      <c r="D2306" s="11">
        <v>4</v>
      </c>
      <c r="E2306" s="11">
        <v>4</v>
      </c>
      <c r="F2306" s="11">
        <v>0.44</v>
      </c>
      <c r="G2306" s="12">
        <f t="shared" si="107"/>
        <v>0.11</v>
      </c>
      <c r="H2306" s="11" t="str">
        <f t="shared" si="105"/>
        <v>REVISAR</v>
      </c>
      <c r="I2306" s="21"/>
    </row>
    <row r="2307" spans="1:9" x14ac:dyDescent="0.25">
      <c r="A2307" s="14" t="s">
        <v>6</v>
      </c>
      <c r="B2307" s="14" t="s">
        <v>4457</v>
      </c>
      <c r="C2307" s="14" t="s">
        <v>4458</v>
      </c>
      <c r="D2307" s="15">
        <v>24</v>
      </c>
      <c r="E2307" s="15">
        <v>24</v>
      </c>
      <c r="F2307" s="15">
        <v>0.436</v>
      </c>
      <c r="G2307" s="16">
        <f t="shared" si="107"/>
        <v>0.109</v>
      </c>
      <c r="H2307" s="15" t="str">
        <f t="shared" ref="H2307:H2370" si="108">IF(F2307=G2307,"CONFORME","REVISAR")</f>
        <v>REVISAR</v>
      </c>
      <c r="I2307" s="22"/>
    </row>
    <row r="2308" spans="1:9" x14ac:dyDescent="0.25">
      <c r="A2308" s="10" t="s">
        <v>6</v>
      </c>
      <c r="B2308" s="10" t="s">
        <v>4459</v>
      </c>
      <c r="C2308" s="10" t="s">
        <v>4460</v>
      </c>
      <c r="D2308" s="11">
        <v>40</v>
      </c>
      <c r="E2308" s="11">
        <v>40</v>
      </c>
      <c r="F2308" s="11">
        <v>0.32</v>
      </c>
      <c r="G2308" s="12">
        <f t="shared" si="107"/>
        <v>0.08</v>
      </c>
      <c r="H2308" s="11" t="str">
        <f t="shared" si="108"/>
        <v>REVISAR</v>
      </c>
      <c r="I2308" s="21"/>
    </row>
    <row r="2309" spans="1:9" x14ac:dyDescent="0.25">
      <c r="A2309" s="14" t="s">
        <v>6</v>
      </c>
      <c r="B2309" s="14" t="s">
        <v>4461</v>
      </c>
      <c r="C2309" s="14" t="s">
        <v>4462</v>
      </c>
      <c r="D2309" s="15">
        <v>32</v>
      </c>
      <c r="E2309" s="15">
        <v>32</v>
      </c>
      <c r="F2309" s="15">
        <v>0.316</v>
      </c>
      <c r="G2309" s="16">
        <f t="shared" si="107"/>
        <v>7.9000000000000001E-2</v>
      </c>
      <c r="H2309" s="15" t="str">
        <f t="shared" si="108"/>
        <v>REVISAR</v>
      </c>
      <c r="I2309" s="22"/>
    </row>
    <row r="2310" spans="1:9" x14ac:dyDescent="0.25">
      <c r="A2310" s="10" t="s">
        <v>6</v>
      </c>
      <c r="B2310" s="10" t="s">
        <v>4463</v>
      </c>
      <c r="C2310" s="10" t="s">
        <v>4464</v>
      </c>
      <c r="D2310" s="11">
        <v>4</v>
      </c>
      <c r="E2310" s="11">
        <v>4</v>
      </c>
      <c r="F2310" s="11">
        <v>0.28000000000000003</v>
      </c>
      <c r="G2310" s="12">
        <f>VLOOKUP(B2310,PESOS,3,FALSE)</f>
        <v>7.0000000000000007E-2</v>
      </c>
      <c r="H2310" s="11" t="str">
        <f t="shared" si="108"/>
        <v>REVISAR</v>
      </c>
      <c r="I2310" s="21"/>
    </row>
    <row r="2311" spans="1:9" x14ac:dyDescent="0.25">
      <c r="A2311" s="14" t="s">
        <v>6</v>
      </c>
      <c r="B2311" s="14" t="s">
        <v>4465</v>
      </c>
      <c r="C2311" s="14" t="s">
        <v>4466</v>
      </c>
      <c r="D2311" s="15">
        <v>56</v>
      </c>
      <c r="E2311" s="15">
        <v>56</v>
      </c>
      <c r="F2311" s="15">
        <v>0.28399999999999997</v>
      </c>
      <c r="G2311" s="16">
        <f>VLOOKUP(B2311,DATAPESOS,6,FALSE)</f>
        <v>7.0999999999999994E-2</v>
      </c>
      <c r="H2311" s="15" t="str">
        <f t="shared" si="108"/>
        <v>REVISAR</v>
      </c>
      <c r="I2311" s="22"/>
    </row>
    <row r="2312" spans="1:9" x14ac:dyDescent="0.25">
      <c r="A2312" s="10" t="s">
        <v>6</v>
      </c>
      <c r="B2312" s="10" t="s">
        <v>4467</v>
      </c>
      <c r="C2312" s="10" t="s">
        <v>4468</v>
      </c>
      <c r="D2312" s="11">
        <v>4</v>
      </c>
      <c r="E2312" s="11">
        <v>4</v>
      </c>
      <c r="F2312" s="11">
        <v>0.28000000000000003</v>
      </c>
      <c r="G2312" s="12">
        <f>VLOOKUP(B2312,PESOS,3,FALSE)</f>
        <v>7.0000000000000007E-2</v>
      </c>
      <c r="H2312" s="11" t="str">
        <f t="shared" si="108"/>
        <v>REVISAR</v>
      </c>
      <c r="I2312" s="21"/>
    </row>
    <row r="2313" spans="1:9" x14ac:dyDescent="0.25">
      <c r="A2313" s="14" t="s">
        <v>6</v>
      </c>
      <c r="B2313" s="14" t="s">
        <v>4469</v>
      </c>
      <c r="C2313" s="14" t="s">
        <v>4470</v>
      </c>
      <c r="D2313" s="15">
        <v>16</v>
      </c>
      <c r="E2313" s="15">
        <v>16</v>
      </c>
      <c r="F2313" s="15">
        <v>1.4039999999999999</v>
      </c>
      <c r="G2313" s="16">
        <f>VLOOKUP(B2313,DATAPESOS,6,FALSE)</f>
        <v>0.35099999999999998</v>
      </c>
      <c r="H2313" s="15" t="str">
        <f t="shared" si="108"/>
        <v>REVISAR</v>
      </c>
      <c r="I2313" s="22"/>
    </row>
    <row r="2314" spans="1:9" x14ac:dyDescent="0.25">
      <c r="A2314" s="10" t="s">
        <v>6</v>
      </c>
      <c r="B2314" s="10" t="s">
        <v>4471</v>
      </c>
      <c r="C2314" s="10" t="s">
        <v>4472</v>
      </c>
      <c r="D2314" s="11">
        <v>4</v>
      </c>
      <c r="E2314" s="11">
        <v>4</v>
      </c>
      <c r="F2314" s="11">
        <v>0.95199999999999996</v>
      </c>
      <c r="G2314" s="12">
        <f>VLOOKUP(B2314,DATAPESOS,6,FALSE)</f>
        <v>0.23799999999999999</v>
      </c>
      <c r="H2314" s="11" t="str">
        <f t="shared" si="108"/>
        <v>REVISAR</v>
      </c>
      <c r="I2314" s="21"/>
    </row>
    <row r="2315" spans="1:9" x14ac:dyDescent="0.25">
      <c r="A2315" s="14" t="s">
        <v>6</v>
      </c>
      <c r="B2315" s="14" t="s">
        <v>4473</v>
      </c>
      <c r="C2315" s="14" t="s">
        <v>4474</v>
      </c>
      <c r="D2315" s="15">
        <v>4</v>
      </c>
      <c r="E2315" s="15">
        <v>4</v>
      </c>
      <c r="F2315" s="15">
        <v>0.872</v>
      </c>
      <c r="G2315" s="16">
        <f>VLOOKUP(B2315,PESOS,3,FALSE)</f>
        <v>0.218</v>
      </c>
      <c r="H2315" s="15" t="str">
        <f t="shared" si="108"/>
        <v>REVISAR</v>
      </c>
      <c r="I2315" s="22"/>
    </row>
    <row r="2316" spans="1:9" x14ac:dyDescent="0.25">
      <c r="A2316" s="10" t="s">
        <v>6</v>
      </c>
      <c r="B2316" s="10" t="s">
        <v>4475</v>
      </c>
      <c r="C2316" s="10" t="s">
        <v>4476</v>
      </c>
      <c r="D2316" s="11">
        <v>8</v>
      </c>
      <c r="E2316" s="11">
        <v>8</v>
      </c>
      <c r="F2316" s="11">
        <v>0.876</v>
      </c>
      <c r="G2316" s="12">
        <f t="shared" ref="G2316:G2347" si="109">VLOOKUP(B2316,DATAPESOS,6,FALSE)</f>
        <v>0.219</v>
      </c>
      <c r="H2316" s="11" t="str">
        <f t="shared" si="108"/>
        <v>REVISAR</v>
      </c>
      <c r="I2316" s="21"/>
    </row>
    <row r="2317" spans="1:9" x14ac:dyDescent="0.25">
      <c r="A2317" s="14" t="s">
        <v>6</v>
      </c>
      <c r="B2317" s="14" t="s">
        <v>4477</v>
      </c>
      <c r="C2317" s="14" t="s">
        <v>4478</v>
      </c>
      <c r="D2317" s="15">
        <v>20</v>
      </c>
      <c r="E2317" s="15">
        <v>20</v>
      </c>
      <c r="F2317" s="15">
        <v>0.60799999999999998</v>
      </c>
      <c r="G2317" s="16">
        <f t="shared" si="109"/>
        <v>0.152</v>
      </c>
      <c r="H2317" s="15" t="str">
        <f t="shared" si="108"/>
        <v>REVISAR</v>
      </c>
      <c r="I2317" s="22"/>
    </row>
    <row r="2318" spans="1:9" x14ac:dyDescent="0.25">
      <c r="A2318" s="10" t="s">
        <v>6</v>
      </c>
      <c r="B2318" s="10" t="s">
        <v>4479</v>
      </c>
      <c r="C2318" s="10" t="s">
        <v>4480</v>
      </c>
      <c r="D2318" s="11">
        <v>20</v>
      </c>
      <c r="E2318" s="11">
        <v>20</v>
      </c>
      <c r="F2318" s="11">
        <v>0</v>
      </c>
      <c r="G2318" s="12">
        <f t="shared" si="109"/>
        <v>0.156</v>
      </c>
      <c r="H2318" s="11" t="str">
        <f t="shared" si="108"/>
        <v>REVISAR</v>
      </c>
      <c r="I2318" s="13"/>
    </row>
    <row r="2319" spans="1:9" x14ac:dyDescent="0.25">
      <c r="A2319" s="14" t="s">
        <v>6</v>
      </c>
      <c r="B2319" s="14" t="s">
        <v>4481</v>
      </c>
      <c r="C2319" s="14" t="s">
        <v>4482</v>
      </c>
      <c r="D2319" s="15">
        <v>16</v>
      </c>
      <c r="E2319" s="15">
        <v>16</v>
      </c>
      <c r="F2319" s="15">
        <v>1.4119999999999999</v>
      </c>
      <c r="G2319" s="16">
        <f t="shared" si="109"/>
        <v>0.35299999999999998</v>
      </c>
      <c r="H2319" s="15" t="str">
        <f t="shared" si="108"/>
        <v>REVISAR</v>
      </c>
      <c r="I2319" s="22"/>
    </row>
    <row r="2320" spans="1:9" x14ac:dyDescent="0.25">
      <c r="A2320" s="10" t="s">
        <v>6</v>
      </c>
      <c r="B2320" s="10" t="s">
        <v>4483</v>
      </c>
      <c r="C2320" s="10" t="s">
        <v>4484</v>
      </c>
      <c r="D2320" s="11">
        <v>36</v>
      </c>
      <c r="E2320" s="11">
        <v>36</v>
      </c>
      <c r="F2320" s="11">
        <v>0.372</v>
      </c>
      <c r="G2320" s="12">
        <f t="shared" si="109"/>
        <v>9.2999999999999999E-2</v>
      </c>
      <c r="H2320" s="11" t="str">
        <f t="shared" si="108"/>
        <v>REVISAR</v>
      </c>
      <c r="I2320" s="21"/>
    </row>
    <row r="2321" spans="1:9" x14ac:dyDescent="0.25">
      <c r="A2321" s="14" t="s">
        <v>6</v>
      </c>
      <c r="B2321" s="14" t="s">
        <v>4485</v>
      </c>
      <c r="C2321" s="14" t="s">
        <v>4486</v>
      </c>
      <c r="D2321" s="15">
        <v>64</v>
      </c>
      <c r="E2321" s="15">
        <v>64</v>
      </c>
      <c r="F2321" s="15">
        <v>0.376</v>
      </c>
      <c r="G2321" s="16">
        <f t="shared" si="109"/>
        <v>9.4E-2</v>
      </c>
      <c r="H2321" s="15" t="str">
        <f t="shared" si="108"/>
        <v>REVISAR</v>
      </c>
      <c r="I2321" s="22"/>
    </row>
    <row r="2322" spans="1:9" x14ac:dyDescent="0.25">
      <c r="A2322" s="10" t="s">
        <v>6</v>
      </c>
      <c r="B2322" s="10" t="s">
        <v>4487</v>
      </c>
      <c r="C2322" s="10" t="s">
        <v>4488</v>
      </c>
      <c r="D2322" s="11">
        <v>52</v>
      </c>
      <c r="E2322" s="11">
        <v>52</v>
      </c>
      <c r="F2322" s="11">
        <v>0.372</v>
      </c>
      <c r="G2322" s="12">
        <f t="shared" si="109"/>
        <v>9.2999999999999999E-2</v>
      </c>
      <c r="H2322" s="11" t="str">
        <f t="shared" si="108"/>
        <v>REVISAR</v>
      </c>
      <c r="I2322" s="21"/>
    </row>
    <row r="2323" spans="1:9" x14ac:dyDescent="0.25">
      <c r="A2323" s="14" t="s">
        <v>6</v>
      </c>
      <c r="B2323" s="14" t="s">
        <v>4489</v>
      </c>
      <c r="C2323" s="14" t="s">
        <v>4490</v>
      </c>
      <c r="D2323" s="15">
        <v>72</v>
      </c>
      <c r="E2323" s="15">
        <v>72</v>
      </c>
      <c r="F2323" s="15">
        <v>1.38</v>
      </c>
      <c r="G2323" s="16">
        <f t="shared" si="109"/>
        <v>0.23</v>
      </c>
      <c r="H2323" s="15" t="str">
        <f t="shared" si="108"/>
        <v>REVISAR</v>
      </c>
      <c r="I2323" s="22"/>
    </row>
    <row r="2324" spans="1:9" x14ac:dyDescent="0.25">
      <c r="A2324" s="10" t="s">
        <v>6</v>
      </c>
      <c r="B2324" s="10" t="s">
        <v>4491</v>
      </c>
      <c r="C2324" s="10" t="s">
        <v>4492</v>
      </c>
      <c r="D2324" s="11">
        <v>36</v>
      </c>
      <c r="E2324" s="11">
        <v>36</v>
      </c>
      <c r="F2324" s="11">
        <v>0.35599999999999998</v>
      </c>
      <c r="G2324" s="12">
        <f t="shared" si="109"/>
        <v>8.8999999999999996E-2</v>
      </c>
      <c r="H2324" s="11" t="str">
        <f t="shared" si="108"/>
        <v>REVISAR</v>
      </c>
      <c r="I2324" s="21"/>
    </row>
    <row r="2325" spans="1:9" x14ac:dyDescent="0.25">
      <c r="A2325" s="14" t="s">
        <v>6</v>
      </c>
      <c r="B2325" s="14" t="s">
        <v>4493</v>
      </c>
      <c r="C2325" s="14" t="s">
        <v>4494</v>
      </c>
      <c r="D2325" s="15">
        <v>52</v>
      </c>
      <c r="E2325" s="15">
        <v>52</v>
      </c>
      <c r="F2325" s="15">
        <v>0.34799999999999998</v>
      </c>
      <c r="G2325" s="16">
        <f t="shared" si="109"/>
        <v>8.6999999999999994E-2</v>
      </c>
      <c r="H2325" s="15" t="str">
        <f t="shared" si="108"/>
        <v>REVISAR</v>
      </c>
      <c r="I2325" s="22"/>
    </row>
    <row r="2326" spans="1:9" x14ac:dyDescent="0.25">
      <c r="A2326" s="10" t="s">
        <v>6</v>
      </c>
      <c r="B2326" s="10" t="s">
        <v>4495</v>
      </c>
      <c r="C2326" s="10" t="s">
        <v>4496</v>
      </c>
      <c r="D2326" s="11">
        <v>12</v>
      </c>
      <c r="E2326" s="11">
        <v>12</v>
      </c>
      <c r="F2326" s="11">
        <v>1.22</v>
      </c>
      <c r="G2326" s="12">
        <f t="shared" si="109"/>
        <v>0.30499999999999999</v>
      </c>
      <c r="H2326" s="11" t="str">
        <f t="shared" si="108"/>
        <v>REVISAR</v>
      </c>
      <c r="I2326" s="21"/>
    </row>
    <row r="2327" spans="1:9" x14ac:dyDescent="0.25">
      <c r="A2327" s="14" t="s">
        <v>6</v>
      </c>
      <c r="B2327" s="14" t="s">
        <v>4497</v>
      </c>
      <c r="C2327" s="14" t="s">
        <v>4498</v>
      </c>
      <c r="D2327" s="15">
        <v>20</v>
      </c>
      <c r="E2327" s="15">
        <v>20</v>
      </c>
      <c r="F2327" s="15">
        <v>1.216</v>
      </c>
      <c r="G2327" s="16">
        <f t="shared" si="109"/>
        <v>0.30399999999999999</v>
      </c>
      <c r="H2327" s="15" t="str">
        <f t="shared" si="108"/>
        <v>REVISAR</v>
      </c>
      <c r="I2327" s="22"/>
    </row>
    <row r="2328" spans="1:9" x14ac:dyDescent="0.25">
      <c r="A2328" s="10" t="s">
        <v>6</v>
      </c>
      <c r="B2328" s="10" t="s">
        <v>4499</v>
      </c>
      <c r="C2328" s="10" t="s">
        <v>4500</v>
      </c>
      <c r="D2328" s="11">
        <v>72</v>
      </c>
      <c r="E2328" s="11">
        <v>72</v>
      </c>
      <c r="F2328" s="11">
        <v>1.204</v>
      </c>
      <c r="G2328" s="12">
        <f t="shared" si="109"/>
        <v>0.30099999999999999</v>
      </c>
      <c r="H2328" s="11" t="str">
        <f t="shared" si="108"/>
        <v>REVISAR</v>
      </c>
      <c r="I2328" s="21"/>
    </row>
    <row r="2329" spans="1:9" x14ac:dyDescent="0.25">
      <c r="A2329" s="14" t="s">
        <v>6</v>
      </c>
      <c r="B2329" s="14" t="s">
        <v>4501</v>
      </c>
      <c r="C2329" s="14" t="s">
        <v>4502</v>
      </c>
      <c r="D2329" s="15">
        <v>436</v>
      </c>
      <c r="E2329" s="15">
        <v>436</v>
      </c>
      <c r="F2329" s="15">
        <v>1.292</v>
      </c>
      <c r="G2329" s="16">
        <f t="shared" si="109"/>
        <v>0.32300000000000001</v>
      </c>
      <c r="H2329" s="15" t="str">
        <f t="shared" si="108"/>
        <v>REVISAR</v>
      </c>
      <c r="I2329" s="22"/>
    </row>
    <row r="2330" spans="1:9" x14ac:dyDescent="0.25">
      <c r="A2330" s="10" t="s">
        <v>6</v>
      </c>
      <c r="B2330" s="10" t="s">
        <v>4503</v>
      </c>
      <c r="C2330" s="10" t="s">
        <v>4504</v>
      </c>
      <c r="D2330" s="11">
        <v>28</v>
      </c>
      <c r="E2330" s="11">
        <v>28</v>
      </c>
      <c r="F2330" s="11">
        <v>1.252</v>
      </c>
      <c r="G2330" s="12">
        <f t="shared" si="109"/>
        <v>0.313</v>
      </c>
      <c r="H2330" s="11" t="str">
        <f t="shared" si="108"/>
        <v>REVISAR</v>
      </c>
      <c r="I2330" s="21"/>
    </row>
    <row r="2331" spans="1:9" x14ac:dyDescent="0.25">
      <c r="A2331" s="14" t="s">
        <v>6</v>
      </c>
      <c r="B2331" s="14" t="s">
        <v>4505</v>
      </c>
      <c r="C2331" s="14" t="s">
        <v>4506</v>
      </c>
      <c r="D2331" s="15">
        <v>244</v>
      </c>
      <c r="E2331" s="15">
        <v>244</v>
      </c>
      <c r="F2331" s="15">
        <v>1.24</v>
      </c>
      <c r="G2331" s="16">
        <f t="shared" si="109"/>
        <v>0.31</v>
      </c>
      <c r="H2331" s="15" t="str">
        <f t="shared" si="108"/>
        <v>REVISAR</v>
      </c>
      <c r="I2331" s="22"/>
    </row>
    <row r="2332" spans="1:9" x14ac:dyDescent="0.25">
      <c r="A2332" s="10" t="s">
        <v>6</v>
      </c>
      <c r="B2332" s="10" t="s">
        <v>4507</v>
      </c>
      <c r="C2332" s="10" t="s">
        <v>4508</v>
      </c>
      <c r="D2332" s="11">
        <v>132</v>
      </c>
      <c r="E2332" s="11">
        <v>132</v>
      </c>
      <c r="F2332" s="11">
        <v>3.3479999999999999</v>
      </c>
      <c r="G2332" s="12">
        <f t="shared" si="109"/>
        <v>0.55800000000000005</v>
      </c>
      <c r="H2332" s="11" t="str">
        <f t="shared" si="108"/>
        <v>REVISAR</v>
      </c>
      <c r="I2332" s="21"/>
    </row>
    <row r="2333" spans="1:9" x14ac:dyDescent="0.25">
      <c r="A2333" s="14" t="s">
        <v>6</v>
      </c>
      <c r="B2333" s="14" t="s">
        <v>4509</v>
      </c>
      <c r="C2333" s="14" t="s">
        <v>4510</v>
      </c>
      <c r="D2333" s="15">
        <v>30</v>
      </c>
      <c r="E2333" s="15">
        <v>30</v>
      </c>
      <c r="F2333" s="15">
        <v>5.2619999999999996</v>
      </c>
      <c r="G2333" s="16">
        <f t="shared" si="109"/>
        <v>0.877</v>
      </c>
      <c r="H2333" s="15" t="str">
        <f t="shared" si="108"/>
        <v>REVISAR</v>
      </c>
      <c r="I2333" s="22"/>
    </row>
    <row r="2334" spans="1:9" x14ac:dyDescent="0.25">
      <c r="A2334" s="10" t="s">
        <v>6</v>
      </c>
      <c r="B2334" s="10" t="s">
        <v>4511</v>
      </c>
      <c r="C2334" s="10" t="s">
        <v>4512</v>
      </c>
      <c r="D2334" s="11">
        <v>4</v>
      </c>
      <c r="E2334" s="11">
        <v>4</v>
      </c>
      <c r="F2334" s="11">
        <v>0.39200000000000002</v>
      </c>
      <c r="G2334" s="12">
        <f t="shared" si="109"/>
        <v>9.8000000000000004E-2</v>
      </c>
      <c r="H2334" s="11" t="str">
        <f t="shared" si="108"/>
        <v>REVISAR</v>
      </c>
      <c r="I2334" s="21"/>
    </row>
    <row r="2335" spans="1:9" x14ac:dyDescent="0.25">
      <c r="A2335" s="14" t="s">
        <v>6</v>
      </c>
      <c r="B2335" s="14" t="s">
        <v>4513</v>
      </c>
      <c r="C2335" s="14" t="s">
        <v>4514</v>
      </c>
      <c r="D2335" s="15">
        <v>8</v>
      </c>
      <c r="E2335" s="15">
        <v>8</v>
      </c>
      <c r="F2335" s="15">
        <v>0.38800000000000001</v>
      </c>
      <c r="G2335" s="16">
        <f t="shared" si="109"/>
        <v>9.7000000000000003E-2</v>
      </c>
      <c r="H2335" s="15" t="str">
        <f t="shared" si="108"/>
        <v>REVISAR</v>
      </c>
      <c r="I2335" s="22"/>
    </row>
    <row r="2336" spans="1:9" x14ac:dyDescent="0.25">
      <c r="A2336" s="10" t="s">
        <v>6</v>
      </c>
      <c r="B2336" s="10" t="s">
        <v>4515</v>
      </c>
      <c r="C2336" s="10" t="s">
        <v>4516</v>
      </c>
      <c r="D2336" s="11">
        <v>56</v>
      </c>
      <c r="E2336" s="11">
        <v>56</v>
      </c>
      <c r="F2336" s="11">
        <v>0.27200000000000002</v>
      </c>
      <c r="G2336" s="12">
        <f t="shared" si="109"/>
        <v>6.8000000000000005E-2</v>
      </c>
      <c r="H2336" s="11" t="str">
        <f t="shared" si="108"/>
        <v>REVISAR</v>
      </c>
      <c r="I2336" s="21"/>
    </row>
    <row r="2337" spans="1:9" x14ac:dyDescent="0.25">
      <c r="A2337" s="14" t="s">
        <v>6</v>
      </c>
      <c r="B2337" s="14" t="s">
        <v>4517</v>
      </c>
      <c r="C2337" s="14" t="s">
        <v>4518</v>
      </c>
      <c r="D2337" s="15">
        <v>92</v>
      </c>
      <c r="E2337" s="15">
        <v>92</v>
      </c>
      <c r="F2337" s="15">
        <v>0.27200000000000002</v>
      </c>
      <c r="G2337" s="16">
        <f t="shared" si="109"/>
        <v>6.8000000000000005E-2</v>
      </c>
      <c r="H2337" s="15" t="str">
        <f t="shared" si="108"/>
        <v>REVISAR</v>
      </c>
      <c r="I2337" s="22"/>
    </row>
    <row r="2338" spans="1:9" x14ac:dyDescent="0.25">
      <c r="A2338" s="10" t="s">
        <v>6</v>
      </c>
      <c r="B2338" s="10" t="s">
        <v>4519</v>
      </c>
      <c r="C2338" s="10" t="s">
        <v>4520</v>
      </c>
      <c r="D2338" s="11">
        <v>28</v>
      </c>
      <c r="E2338" s="11">
        <v>28</v>
      </c>
      <c r="F2338" s="11">
        <v>0.26400000000000001</v>
      </c>
      <c r="G2338" s="12">
        <f t="shared" si="109"/>
        <v>6.6000000000000003E-2</v>
      </c>
      <c r="H2338" s="11" t="str">
        <f t="shared" si="108"/>
        <v>REVISAR</v>
      </c>
      <c r="I2338" s="21"/>
    </row>
    <row r="2339" spans="1:9" x14ac:dyDescent="0.25">
      <c r="A2339" s="14" t="s">
        <v>6</v>
      </c>
      <c r="B2339" s="14" t="s">
        <v>4521</v>
      </c>
      <c r="C2339" s="14" t="s">
        <v>4522</v>
      </c>
      <c r="D2339" s="15">
        <v>116</v>
      </c>
      <c r="E2339" s="15">
        <v>116</v>
      </c>
      <c r="F2339" s="15">
        <v>0.42799999999999999</v>
      </c>
      <c r="G2339" s="16">
        <f t="shared" si="109"/>
        <v>0.107</v>
      </c>
      <c r="H2339" s="15" t="str">
        <f t="shared" si="108"/>
        <v>REVISAR</v>
      </c>
      <c r="I2339" s="22"/>
    </row>
    <row r="2340" spans="1:9" x14ac:dyDescent="0.25">
      <c r="A2340" s="10" t="s">
        <v>6</v>
      </c>
      <c r="B2340" s="10" t="s">
        <v>4523</v>
      </c>
      <c r="C2340" s="10" t="s">
        <v>4524</v>
      </c>
      <c r="D2340" s="11">
        <v>80</v>
      </c>
      <c r="E2340" s="11">
        <v>80</v>
      </c>
      <c r="F2340" s="11">
        <v>0.73199999999999998</v>
      </c>
      <c r="G2340" s="12">
        <f t="shared" si="109"/>
        <v>0.183</v>
      </c>
      <c r="H2340" s="11" t="str">
        <f t="shared" si="108"/>
        <v>REVISAR</v>
      </c>
      <c r="I2340" s="21"/>
    </row>
    <row r="2341" spans="1:9" x14ac:dyDescent="0.25">
      <c r="A2341" s="14" t="s">
        <v>6</v>
      </c>
      <c r="B2341" s="14" t="s">
        <v>4525</v>
      </c>
      <c r="C2341" s="14" t="s">
        <v>4526</v>
      </c>
      <c r="D2341" s="15">
        <v>108</v>
      </c>
      <c r="E2341" s="15">
        <v>108</v>
      </c>
      <c r="F2341" s="15">
        <v>0.42</v>
      </c>
      <c r="G2341" s="16">
        <f t="shared" si="109"/>
        <v>0.105</v>
      </c>
      <c r="H2341" s="15" t="str">
        <f t="shared" si="108"/>
        <v>REVISAR</v>
      </c>
      <c r="I2341" s="22"/>
    </row>
    <row r="2342" spans="1:9" x14ac:dyDescent="0.25">
      <c r="A2342" s="10" t="s">
        <v>6</v>
      </c>
      <c r="B2342" s="10" t="s">
        <v>4527</v>
      </c>
      <c r="C2342" s="10" t="s">
        <v>4528</v>
      </c>
      <c r="D2342" s="11">
        <v>4</v>
      </c>
      <c r="E2342" s="11">
        <v>4</v>
      </c>
      <c r="F2342" s="11">
        <v>1.28</v>
      </c>
      <c r="G2342" s="12">
        <f t="shared" si="109"/>
        <v>0.32</v>
      </c>
      <c r="H2342" s="11" t="str">
        <f t="shared" si="108"/>
        <v>REVISAR</v>
      </c>
      <c r="I2342" s="21"/>
    </row>
    <row r="2343" spans="1:9" x14ac:dyDescent="0.25">
      <c r="A2343" s="14" t="s">
        <v>6</v>
      </c>
      <c r="B2343" s="14" t="s">
        <v>4529</v>
      </c>
      <c r="C2343" s="14" t="s">
        <v>4530</v>
      </c>
      <c r="D2343" s="15">
        <v>4</v>
      </c>
      <c r="E2343" s="15">
        <v>4</v>
      </c>
      <c r="F2343" s="15">
        <v>1.276</v>
      </c>
      <c r="G2343" s="16">
        <f t="shared" si="109"/>
        <v>0.31900000000000001</v>
      </c>
      <c r="H2343" s="15" t="str">
        <f t="shared" si="108"/>
        <v>REVISAR</v>
      </c>
      <c r="I2343" s="22"/>
    </row>
    <row r="2344" spans="1:9" x14ac:dyDescent="0.25">
      <c r="A2344" s="10" t="s">
        <v>6</v>
      </c>
      <c r="B2344" s="10" t="s">
        <v>4531</v>
      </c>
      <c r="C2344" s="10" t="s">
        <v>4532</v>
      </c>
      <c r="D2344" s="11">
        <v>28</v>
      </c>
      <c r="E2344" s="11">
        <v>28</v>
      </c>
      <c r="F2344" s="11">
        <v>0.42</v>
      </c>
      <c r="G2344" s="12">
        <f t="shared" si="109"/>
        <v>0.105</v>
      </c>
      <c r="H2344" s="11" t="str">
        <f t="shared" si="108"/>
        <v>REVISAR</v>
      </c>
      <c r="I2344" s="21"/>
    </row>
    <row r="2345" spans="1:9" x14ac:dyDescent="0.25">
      <c r="A2345" s="14" t="s">
        <v>6</v>
      </c>
      <c r="B2345" s="14" t="s">
        <v>4533</v>
      </c>
      <c r="C2345" s="14" t="s">
        <v>4534</v>
      </c>
      <c r="D2345" s="15">
        <v>18</v>
      </c>
      <c r="E2345" s="15">
        <v>18</v>
      </c>
      <c r="F2345" s="15">
        <v>0.78600000000000003</v>
      </c>
      <c r="G2345" s="16">
        <f t="shared" si="109"/>
        <v>0.13100000000000001</v>
      </c>
      <c r="H2345" s="15" t="str">
        <f t="shared" si="108"/>
        <v>REVISAR</v>
      </c>
      <c r="I2345" s="22"/>
    </row>
    <row r="2346" spans="1:9" x14ac:dyDescent="0.25">
      <c r="A2346" s="10" t="s">
        <v>6</v>
      </c>
      <c r="B2346" s="10" t="s">
        <v>9176</v>
      </c>
      <c r="C2346" s="10" t="s">
        <v>9177</v>
      </c>
      <c r="D2346" s="11">
        <v>4</v>
      </c>
      <c r="E2346" s="11">
        <v>4</v>
      </c>
      <c r="F2346" s="11">
        <v>0.44800000000000001</v>
      </c>
      <c r="G2346" s="12">
        <f t="shared" si="109"/>
        <v>0.112</v>
      </c>
      <c r="H2346" s="11" t="str">
        <f t="shared" si="108"/>
        <v>REVISAR</v>
      </c>
      <c r="I2346" s="21"/>
    </row>
    <row r="2347" spans="1:9" x14ac:dyDescent="0.25">
      <c r="A2347" s="14" t="s">
        <v>6</v>
      </c>
      <c r="B2347" s="14" t="s">
        <v>4535</v>
      </c>
      <c r="C2347" s="14" t="s">
        <v>4536</v>
      </c>
      <c r="D2347" s="15">
        <v>28</v>
      </c>
      <c r="E2347" s="15">
        <v>28</v>
      </c>
      <c r="F2347" s="15">
        <v>0.44400000000000001</v>
      </c>
      <c r="G2347" s="16">
        <f t="shared" si="109"/>
        <v>0.111</v>
      </c>
      <c r="H2347" s="15" t="str">
        <f t="shared" si="108"/>
        <v>REVISAR</v>
      </c>
      <c r="I2347" s="22"/>
    </row>
    <row r="2348" spans="1:9" x14ac:dyDescent="0.25">
      <c r="A2348" s="10" t="s">
        <v>6</v>
      </c>
      <c r="B2348" s="10" t="s">
        <v>4537</v>
      </c>
      <c r="C2348" s="10" t="s">
        <v>4538</v>
      </c>
      <c r="D2348" s="11">
        <v>32</v>
      </c>
      <c r="E2348" s="11">
        <v>32</v>
      </c>
      <c r="F2348" s="11">
        <v>0.44400000000000001</v>
      </c>
      <c r="G2348" s="12">
        <f t="shared" ref="G2348:G2367" si="110">VLOOKUP(B2348,DATAPESOS,6,FALSE)</f>
        <v>0.111</v>
      </c>
      <c r="H2348" s="11" t="str">
        <f t="shared" si="108"/>
        <v>REVISAR</v>
      </c>
      <c r="I2348" s="21"/>
    </row>
    <row r="2349" spans="1:9" x14ac:dyDescent="0.25">
      <c r="A2349" s="14" t="s">
        <v>6</v>
      </c>
      <c r="B2349" s="14" t="s">
        <v>4539</v>
      </c>
      <c r="C2349" s="14" t="s">
        <v>4540</v>
      </c>
      <c r="D2349" s="15">
        <v>20</v>
      </c>
      <c r="E2349" s="15">
        <v>20</v>
      </c>
      <c r="F2349" s="15">
        <v>1.26</v>
      </c>
      <c r="G2349" s="16">
        <f t="shared" si="110"/>
        <v>0.315</v>
      </c>
      <c r="H2349" s="15" t="str">
        <f t="shared" si="108"/>
        <v>REVISAR</v>
      </c>
      <c r="I2349" s="22"/>
    </row>
    <row r="2350" spans="1:9" x14ac:dyDescent="0.25">
      <c r="A2350" s="10" t="s">
        <v>6</v>
      </c>
      <c r="B2350" s="10" t="s">
        <v>4541</v>
      </c>
      <c r="C2350" s="10" t="s">
        <v>4542</v>
      </c>
      <c r="D2350" s="11">
        <v>64</v>
      </c>
      <c r="E2350" s="11">
        <v>64</v>
      </c>
      <c r="F2350" s="11">
        <v>1.208</v>
      </c>
      <c r="G2350" s="12">
        <f t="shared" si="110"/>
        <v>0.30199999999999999</v>
      </c>
      <c r="H2350" s="11" t="str">
        <f t="shared" si="108"/>
        <v>REVISAR</v>
      </c>
      <c r="I2350" s="21"/>
    </row>
    <row r="2351" spans="1:9" x14ac:dyDescent="0.25">
      <c r="A2351" s="14" t="s">
        <v>6</v>
      </c>
      <c r="B2351" s="14" t="s">
        <v>4543</v>
      </c>
      <c r="C2351" s="14" t="s">
        <v>4544</v>
      </c>
      <c r="D2351" s="15">
        <v>20</v>
      </c>
      <c r="E2351" s="15">
        <v>20</v>
      </c>
      <c r="F2351" s="15">
        <v>1.228</v>
      </c>
      <c r="G2351" s="16">
        <f t="shared" si="110"/>
        <v>0.307</v>
      </c>
      <c r="H2351" s="15" t="str">
        <f t="shared" si="108"/>
        <v>REVISAR</v>
      </c>
      <c r="I2351" s="22"/>
    </row>
    <row r="2352" spans="1:9" x14ac:dyDescent="0.25">
      <c r="A2352" s="10" t="s">
        <v>6</v>
      </c>
      <c r="B2352" s="10" t="s">
        <v>4545</v>
      </c>
      <c r="C2352" s="10" t="s">
        <v>4546</v>
      </c>
      <c r="D2352" s="11">
        <v>12</v>
      </c>
      <c r="E2352" s="11">
        <v>12</v>
      </c>
      <c r="F2352" s="11">
        <v>1.272</v>
      </c>
      <c r="G2352" s="12">
        <f t="shared" si="110"/>
        <v>0.318</v>
      </c>
      <c r="H2352" s="11" t="str">
        <f t="shared" si="108"/>
        <v>REVISAR</v>
      </c>
      <c r="I2352" s="21"/>
    </row>
    <row r="2353" spans="1:9" x14ac:dyDescent="0.25">
      <c r="A2353" s="14" t="s">
        <v>6</v>
      </c>
      <c r="B2353" s="14" t="s">
        <v>4547</v>
      </c>
      <c r="C2353" s="14" t="s">
        <v>4548</v>
      </c>
      <c r="D2353" s="15">
        <v>12</v>
      </c>
      <c r="E2353" s="15">
        <v>12</v>
      </c>
      <c r="F2353" s="15">
        <v>0.51200000000000001</v>
      </c>
      <c r="G2353" s="16">
        <f t="shared" si="110"/>
        <v>0.128</v>
      </c>
      <c r="H2353" s="15" t="str">
        <f t="shared" si="108"/>
        <v>REVISAR</v>
      </c>
      <c r="I2353" s="22"/>
    </row>
    <row r="2354" spans="1:9" x14ac:dyDescent="0.25">
      <c r="A2354" s="10" t="s">
        <v>6</v>
      </c>
      <c r="B2354" s="10" t="s">
        <v>4549</v>
      </c>
      <c r="C2354" s="10" t="s">
        <v>4550</v>
      </c>
      <c r="D2354" s="11">
        <v>186</v>
      </c>
      <c r="E2354" s="11">
        <v>186</v>
      </c>
      <c r="F2354" s="11">
        <v>3.0960000000000001</v>
      </c>
      <c r="G2354" s="12">
        <f t="shared" si="110"/>
        <v>0.51600000000000001</v>
      </c>
      <c r="H2354" s="11" t="str">
        <f t="shared" si="108"/>
        <v>REVISAR</v>
      </c>
      <c r="I2354" s="21"/>
    </row>
    <row r="2355" spans="1:9" x14ac:dyDescent="0.25">
      <c r="A2355" s="14" t="s">
        <v>6</v>
      </c>
      <c r="B2355" s="14" t="s">
        <v>4551</v>
      </c>
      <c r="C2355" s="14" t="s">
        <v>4552</v>
      </c>
      <c r="D2355" s="15">
        <v>68</v>
      </c>
      <c r="E2355" s="15">
        <v>68</v>
      </c>
      <c r="F2355" s="15">
        <v>0.89600000000000002</v>
      </c>
      <c r="G2355" s="16">
        <f t="shared" si="110"/>
        <v>0.224</v>
      </c>
      <c r="H2355" s="15" t="str">
        <f t="shared" si="108"/>
        <v>REVISAR</v>
      </c>
      <c r="I2355" s="22"/>
    </row>
    <row r="2356" spans="1:9" x14ac:dyDescent="0.25">
      <c r="A2356" s="10" t="s">
        <v>6</v>
      </c>
      <c r="B2356" s="10" t="s">
        <v>4553</v>
      </c>
      <c r="C2356" s="10" t="s">
        <v>4554</v>
      </c>
      <c r="D2356" s="11">
        <v>92</v>
      </c>
      <c r="E2356" s="11">
        <v>92</v>
      </c>
      <c r="F2356" s="11">
        <v>0.42399999999999999</v>
      </c>
      <c r="G2356" s="12">
        <f t="shared" si="110"/>
        <v>0.106</v>
      </c>
      <c r="H2356" s="11" t="str">
        <f t="shared" si="108"/>
        <v>REVISAR</v>
      </c>
      <c r="I2356" s="21"/>
    </row>
    <row r="2357" spans="1:9" x14ac:dyDescent="0.25">
      <c r="A2357" s="14" t="s">
        <v>6</v>
      </c>
      <c r="B2357" s="14" t="s">
        <v>4555</v>
      </c>
      <c r="C2357" s="14" t="s">
        <v>4556</v>
      </c>
      <c r="D2357" s="15">
        <v>44</v>
      </c>
      <c r="E2357" s="15">
        <v>44</v>
      </c>
      <c r="F2357" s="15">
        <v>0.42</v>
      </c>
      <c r="G2357" s="16">
        <f t="shared" si="110"/>
        <v>0.105</v>
      </c>
      <c r="H2357" s="15" t="str">
        <f t="shared" si="108"/>
        <v>REVISAR</v>
      </c>
      <c r="I2357" s="22"/>
    </row>
    <row r="2358" spans="1:9" x14ac:dyDescent="0.25">
      <c r="A2358" s="10" t="s">
        <v>6</v>
      </c>
      <c r="B2358" s="10" t="s">
        <v>4557</v>
      </c>
      <c r="C2358" s="10" t="s">
        <v>4558</v>
      </c>
      <c r="D2358" s="11">
        <v>30</v>
      </c>
      <c r="E2358" s="11">
        <v>30</v>
      </c>
      <c r="F2358" s="11">
        <v>3.5339999999999998</v>
      </c>
      <c r="G2358" s="12">
        <f t="shared" si="110"/>
        <v>0.58899999999999997</v>
      </c>
      <c r="H2358" s="11" t="str">
        <f t="shared" si="108"/>
        <v>REVISAR</v>
      </c>
      <c r="I2358" s="21"/>
    </row>
    <row r="2359" spans="1:9" x14ac:dyDescent="0.25">
      <c r="A2359" s="14" t="s">
        <v>6</v>
      </c>
      <c r="B2359" s="14" t="s">
        <v>4559</v>
      </c>
      <c r="C2359" s="14" t="s">
        <v>4560</v>
      </c>
      <c r="D2359" s="15">
        <v>66</v>
      </c>
      <c r="E2359" s="15">
        <v>66</v>
      </c>
      <c r="F2359" s="15">
        <v>3.4980000000000002</v>
      </c>
      <c r="G2359" s="16">
        <f t="shared" si="110"/>
        <v>0.58299999999999996</v>
      </c>
      <c r="H2359" s="15" t="str">
        <f t="shared" si="108"/>
        <v>REVISAR</v>
      </c>
      <c r="I2359" s="22"/>
    </row>
    <row r="2360" spans="1:9" x14ac:dyDescent="0.25">
      <c r="A2360" s="10" t="s">
        <v>6</v>
      </c>
      <c r="B2360" s="10" t="s">
        <v>4561</v>
      </c>
      <c r="C2360" s="10" t="s">
        <v>4562</v>
      </c>
      <c r="D2360" s="11">
        <v>12</v>
      </c>
      <c r="E2360" s="11">
        <v>12</v>
      </c>
      <c r="F2360" s="11">
        <v>0.51600000000000001</v>
      </c>
      <c r="G2360" s="12">
        <f t="shared" si="110"/>
        <v>0.129</v>
      </c>
      <c r="H2360" s="11" t="str">
        <f t="shared" si="108"/>
        <v>REVISAR</v>
      </c>
      <c r="I2360" s="21"/>
    </row>
    <row r="2361" spans="1:9" x14ac:dyDescent="0.25">
      <c r="A2361" s="14" t="s">
        <v>6</v>
      </c>
      <c r="B2361" s="14" t="s">
        <v>4563</v>
      </c>
      <c r="C2361" s="14" t="s">
        <v>4564</v>
      </c>
      <c r="D2361" s="15">
        <v>4</v>
      </c>
      <c r="E2361" s="15">
        <v>4</v>
      </c>
      <c r="F2361" s="15">
        <v>0.376</v>
      </c>
      <c r="G2361" s="16">
        <f t="shared" si="110"/>
        <v>9.4E-2</v>
      </c>
      <c r="H2361" s="15" t="str">
        <f t="shared" si="108"/>
        <v>REVISAR</v>
      </c>
      <c r="I2361" s="22"/>
    </row>
    <row r="2362" spans="1:9" x14ac:dyDescent="0.25">
      <c r="A2362" s="10" t="s">
        <v>6</v>
      </c>
      <c r="B2362" s="10" t="s">
        <v>4565</v>
      </c>
      <c r="C2362" s="10" t="s">
        <v>4566</v>
      </c>
      <c r="D2362" s="11">
        <v>12</v>
      </c>
      <c r="E2362" s="11">
        <v>12</v>
      </c>
      <c r="F2362" s="11">
        <v>0.45200000000000001</v>
      </c>
      <c r="G2362" s="12">
        <f t="shared" si="110"/>
        <v>0.113</v>
      </c>
      <c r="H2362" s="11" t="str">
        <f t="shared" si="108"/>
        <v>REVISAR</v>
      </c>
      <c r="I2362" s="21"/>
    </row>
    <row r="2363" spans="1:9" x14ac:dyDescent="0.25">
      <c r="A2363" s="14" t="s">
        <v>6</v>
      </c>
      <c r="B2363" s="14" t="s">
        <v>4567</v>
      </c>
      <c r="C2363" s="14" t="s">
        <v>4568</v>
      </c>
      <c r="D2363" s="15">
        <v>76</v>
      </c>
      <c r="E2363" s="15">
        <v>76</v>
      </c>
      <c r="F2363" s="15">
        <v>0.44800000000000001</v>
      </c>
      <c r="G2363" s="16">
        <f t="shared" si="110"/>
        <v>0.112</v>
      </c>
      <c r="H2363" s="15" t="str">
        <f t="shared" si="108"/>
        <v>REVISAR</v>
      </c>
      <c r="I2363" s="22"/>
    </row>
    <row r="2364" spans="1:9" x14ac:dyDescent="0.25">
      <c r="A2364" s="10" t="s">
        <v>6</v>
      </c>
      <c r="B2364" s="10" t="s">
        <v>4569</v>
      </c>
      <c r="C2364" s="10" t="s">
        <v>4570</v>
      </c>
      <c r="D2364" s="11">
        <v>172</v>
      </c>
      <c r="E2364" s="11">
        <v>172</v>
      </c>
      <c r="F2364" s="11">
        <v>1.056</v>
      </c>
      <c r="G2364" s="12">
        <f t="shared" si="110"/>
        <v>0.26400000000000001</v>
      </c>
      <c r="H2364" s="11" t="str">
        <f t="shared" si="108"/>
        <v>REVISAR</v>
      </c>
      <c r="I2364" s="21"/>
    </row>
    <row r="2365" spans="1:9" x14ac:dyDescent="0.25">
      <c r="A2365" s="14" t="s">
        <v>6</v>
      </c>
      <c r="B2365" s="14" t="s">
        <v>4571</v>
      </c>
      <c r="C2365" s="14" t="s">
        <v>4572</v>
      </c>
      <c r="D2365" s="15">
        <v>44</v>
      </c>
      <c r="E2365" s="15">
        <v>44</v>
      </c>
      <c r="F2365" s="15">
        <v>1.2</v>
      </c>
      <c r="G2365" s="16">
        <f t="shared" si="110"/>
        <v>0.3</v>
      </c>
      <c r="H2365" s="15" t="str">
        <f t="shared" si="108"/>
        <v>REVISAR</v>
      </c>
      <c r="I2365" s="22"/>
    </row>
    <row r="2366" spans="1:9" x14ac:dyDescent="0.25">
      <c r="A2366" s="10" t="s">
        <v>6</v>
      </c>
      <c r="B2366" s="10" t="s">
        <v>4573</v>
      </c>
      <c r="C2366" s="10" t="s">
        <v>4574</v>
      </c>
      <c r="D2366" s="11">
        <v>84</v>
      </c>
      <c r="E2366" s="11">
        <v>84</v>
      </c>
      <c r="F2366" s="11">
        <v>0.83599999999999997</v>
      </c>
      <c r="G2366" s="12">
        <f t="shared" si="110"/>
        <v>0.20899999999999999</v>
      </c>
      <c r="H2366" s="11" t="str">
        <f t="shared" si="108"/>
        <v>REVISAR</v>
      </c>
      <c r="I2366" s="21"/>
    </row>
    <row r="2367" spans="1:9" x14ac:dyDescent="0.25">
      <c r="A2367" s="14" t="s">
        <v>6</v>
      </c>
      <c r="B2367" s="14" t="s">
        <v>4575</v>
      </c>
      <c r="C2367" s="14" t="s">
        <v>4576</v>
      </c>
      <c r="D2367" s="15">
        <v>744</v>
      </c>
      <c r="E2367" s="15">
        <v>744</v>
      </c>
      <c r="F2367" s="15">
        <v>0.85199999999999998</v>
      </c>
      <c r="G2367" s="16">
        <f t="shared" si="110"/>
        <v>0.21299999999999999</v>
      </c>
      <c r="H2367" s="15" t="str">
        <f t="shared" si="108"/>
        <v>REVISAR</v>
      </c>
      <c r="I2367" s="22"/>
    </row>
    <row r="2368" spans="1:9" x14ac:dyDescent="0.25">
      <c r="A2368" s="10" t="s">
        <v>6</v>
      </c>
      <c r="B2368" s="10" t="s">
        <v>4577</v>
      </c>
      <c r="C2368" s="10" t="s">
        <v>4578</v>
      </c>
      <c r="D2368" s="11">
        <v>4</v>
      </c>
      <c r="E2368" s="11">
        <v>4</v>
      </c>
      <c r="F2368" s="11">
        <v>1.1519999999999999</v>
      </c>
      <c r="G2368" s="12">
        <f>VLOOKUP(B2368,PESOS,3,FALSE)</f>
        <v>0.28799999999999998</v>
      </c>
      <c r="H2368" s="11" t="str">
        <f t="shared" si="108"/>
        <v>REVISAR</v>
      </c>
      <c r="I2368" s="21"/>
    </row>
    <row r="2369" spans="1:9" x14ac:dyDescent="0.25">
      <c r="A2369" s="14" t="s">
        <v>6</v>
      </c>
      <c r="B2369" s="14" t="s">
        <v>4579</v>
      </c>
      <c r="C2369" s="14" t="s">
        <v>4580</v>
      </c>
      <c r="D2369" s="15">
        <v>68</v>
      </c>
      <c r="E2369" s="15">
        <v>68</v>
      </c>
      <c r="F2369" s="15">
        <v>1.1479999999999999</v>
      </c>
      <c r="G2369" s="16">
        <f t="shared" ref="G2369:G2381" si="111">VLOOKUP(B2369,DATAPESOS,6,FALSE)</f>
        <v>0.28699999999999998</v>
      </c>
      <c r="H2369" s="15" t="str">
        <f t="shared" si="108"/>
        <v>REVISAR</v>
      </c>
      <c r="I2369" s="22"/>
    </row>
    <row r="2370" spans="1:9" x14ac:dyDescent="0.25">
      <c r="A2370" s="10" t="s">
        <v>6</v>
      </c>
      <c r="B2370" s="10" t="s">
        <v>4581</v>
      </c>
      <c r="C2370" s="10" t="s">
        <v>4582</v>
      </c>
      <c r="D2370" s="11">
        <v>184</v>
      </c>
      <c r="E2370" s="11">
        <v>184</v>
      </c>
      <c r="F2370" s="11">
        <v>0.46400000000000002</v>
      </c>
      <c r="G2370" s="12">
        <f t="shared" si="111"/>
        <v>0.11600000000000001</v>
      </c>
      <c r="H2370" s="11" t="str">
        <f t="shared" si="108"/>
        <v>REVISAR</v>
      </c>
      <c r="I2370" s="21"/>
    </row>
    <row r="2371" spans="1:9" x14ac:dyDescent="0.25">
      <c r="A2371" s="14" t="s">
        <v>6</v>
      </c>
      <c r="B2371" s="14" t="s">
        <v>4583</v>
      </c>
      <c r="C2371" s="14" t="s">
        <v>4584</v>
      </c>
      <c r="D2371" s="15">
        <v>32</v>
      </c>
      <c r="E2371" s="15">
        <v>32</v>
      </c>
      <c r="F2371" s="15">
        <v>0.46400000000000002</v>
      </c>
      <c r="G2371" s="16">
        <f t="shared" si="111"/>
        <v>0.11600000000000001</v>
      </c>
      <c r="H2371" s="15" t="str">
        <f t="shared" ref="H2371:H2434" si="112">IF(F2371=G2371,"CONFORME","REVISAR")</f>
        <v>REVISAR</v>
      </c>
      <c r="I2371" s="22"/>
    </row>
    <row r="2372" spans="1:9" x14ac:dyDescent="0.25">
      <c r="A2372" s="10" t="s">
        <v>6</v>
      </c>
      <c r="B2372" s="10" t="s">
        <v>4585</v>
      </c>
      <c r="C2372" s="10" t="s">
        <v>4586</v>
      </c>
      <c r="D2372" s="11">
        <v>84</v>
      </c>
      <c r="E2372" s="11">
        <v>84</v>
      </c>
      <c r="F2372" s="11">
        <v>0.46400000000000002</v>
      </c>
      <c r="G2372" s="12">
        <f t="shared" si="111"/>
        <v>0.11600000000000001</v>
      </c>
      <c r="H2372" s="11" t="str">
        <f t="shared" si="112"/>
        <v>REVISAR</v>
      </c>
      <c r="I2372" s="21"/>
    </row>
    <row r="2373" spans="1:9" x14ac:dyDescent="0.25">
      <c r="A2373" s="14" t="s">
        <v>6</v>
      </c>
      <c r="B2373" s="14" t="s">
        <v>4587</v>
      </c>
      <c r="C2373" s="14" t="s">
        <v>4588</v>
      </c>
      <c r="D2373" s="15">
        <v>168</v>
      </c>
      <c r="E2373" s="15">
        <v>168</v>
      </c>
      <c r="F2373" s="15">
        <v>0.46400000000000002</v>
      </c>
      <c r="G2373" s="16">
        <f t="shared" si="111"/>
        <v>0.11600000000000001</v>
      </c>
      <c r="H2373" s="15" t="str">
        <f t="shared" si="112"/>
        <v>REVISAR</v>
      </c>
      <c r="I2373" s="22"/>
    </row>
    <row r="2374" spans="1:9" x14ac:dyDescent="0.25">
      <c r="A2374" s="10" t="s">
        <v>6</v>
      </c>
      <c r="B2374" s="10" t="s">
        <v>4589</v>
      </c>
      <c r="C2374" s="10" t="s">
        <v>4590</v>
      </c>
      <c r="D2374" s="11">
        <v>20</v>
      </c>
      <c r="E2374" s="11">
        <v>20</v>
      </c>
      <c r="F2374" s="11">
        <v>0.78800000000000003</v>
      </c>
      <c r="G2374" s="12">
        <f t="shared" si="111"/>
        <v>0.19700000000000001</v>
      </c>
      <c r="H2374" s="11" t="str">
        <f t="shared" si="112"/>
        <v>REVISAR</v>
      </c>
      <c r="I2374" s="21"/>
    </row>
    <row r="2375" spans="1:9" x14ac:dyDescent="0.25">
      <c r="A2375" s="14" t="s">
        <v>6</v>
      </c>
      <c r="B2375" s="14" t="s">
        <v>4591</v>
      </c>
      <c r="C2375" s="14" t="s">
        <v>4592</v>
      </c>
      <c r="D2375" s="15">
        <v>4</v>
      </c>
      <c r="E2375" s="15">
        <v>4</v>
      </c>
      <c r="F2375" s="15">
        <v>0.41199999999999998</v>
      </c>
      <c r="G2375" s="16">
        <f t="shared" si="111"/>
        <v>0.10299999999999999</v>
      </c>
      <c r="H2375" s="15" t="str">
        <f t="shared" si="112"/>
        <v>REVISAR</v>
      </c>
      <c r="I2375" s="22"/>
    </row>
    <row r="2376" spans="1:9" x14ac:dyDescent="0.25">
      <c r="A2376" s="10" t="s">
        <v>6</v>
      </c>
      <c r="B2376" s="10" t="s">
        <v>4593</v>
      </c>
      <c r="C2376" s="10" t="s">
        <v>4594</v>
      </c>
      <c r="D2376" s="11">
        <v>32</v>
      </c>
      <c r="E2376" s="11">
        <v>32</v>
      </c>
      <c r="F2376" s="11">
        <v>0.85599999999999998</v>
      </c>
      <c r="G2376" s="12">
        <f t="shared" si="111"/>
        <v>0.214</v>
      </c>
      <c r="H2376" s="11" t="str">
        <f t="shared" si="112"/>
        <v>REVISAR</v>
      </c>
      <c r="I2376" s="21"/>
    </row>
    <row r="2377" spans="1:9" x14ac:dyDescent="0.25">
      <c r="A2377" s="14" t="s">
        <v>6</v>
      </c>
      <c r="B2377" s="14" t="s">
        <v>4595</v>
      </c>
      <c r="C2377" s="14" t="s">
        <v>4596</v>
      </c>
      <c r="D2377" s="15">
        <v>36</v>
      </c>
      <c r="E2377" s="15">
        <v>36</v>
      </c>
      <c r="F2377" s="15">
        <v>0.40799999999999997</v>
      </c>
      <c r="G2377" s="16">
        <f t="shared" si="111"/>
        <v>0.10199999999999999</v>
      </c>
      <c r="H2377" s="15" t="str">
        <f t="shared" si="112"/>
        <v>REVISAR</v>
      </c>
      <c r="I2377" s="22"/>
    </row>
    <row r="2378" spans="1:9" x14ac:dyDescent="0.25">
      <c r="A2378" s="10" t="s">
        <v>6</v>
      </c>
      <c r="B2378" s="10" t="s">
        <v>9178</v>
      </c>
      <c r="C2378" s="10" t="s">
        <v>9179</v>
      </c>
      <c r="D2378" s="11">
        <v>8</v>
      </c>
      <c r="E2378" s="11">
        <v>8</v>
      </c>
      <c r="F2378" s="11">
        <v>0.40799999999999997</v>
      </c>
      <c r="G2378" s="12">
        <f t="shared" si="111"/>
        <v>0.10199999999999999</v>
      </c>
      <c r="H2378" s="11" t="str">
        <f t="shared" si="112"/>
        <v>REVISAR</v>
      </c>
      <c r="I2378" s="21"/>
    </row>
    <row r="2379" spans="1:9" x14ac:dyDescent="0.25">
      <c r="A2379" s="14" t="s">
        <v>6</v>
      </c>
      <c r="B2379" s="14" t="s">
        <v>4597</v>
      </c>
      <c r="C2379" s="14" t="s">
        <v>4598</v>
      </c>
      <c r="D2379" s="15">
        <v>16</v>
      </c>
      <c r="E2379" s="15">
        <v>16</v>
      </c>
      <c r="F2379" s="15">
        <v>0.41199999999999998</v>
      </c>
      <c r="G2379" s="16">
        <f t="shared" si="111"/>
        <v>0.10299999999999999</v>
      </c>
      <c r="H2379" s="15" t="str">
        <f t="shared" si="112"/>
        <v>REVISAR</v>
      </c>
      <c r="I2379" s="22"/>
    </row>
    <row r="2380" spans="1:9" x14ac:dyDescent="0.25">
      <c r="A2380" s="10" t="s">
        <v>6</v>
      </c>
      <c r="B2380" s="10" t="s">
        <v>4599</v>
      </c>
      <c r="C2380" s="10" t="s">
        <v>4600</v>
      </c>
      <c r="D2380" s="11">
        <v>16</v>
      </c>
      <c r="E2380" s="11">
        <v>16</v>
      </c>
      <c r="F2380" s="11">
        <v>0.41199999999999998</v>
      </c>
      <c r="G2380" s="12">
        <f t="shared" si="111"/>
        <v>0.10299999999999999</v>
      </c>
      <c r="H2380" s="11" t="str">
        <f t="shared" si="112"/>
        <v>REVISAR</v>
      </c>
      <c r="I2380" s="21"/>
    </row>
    <row r="2381" spans="1:9" x14ac:dyDescent="0.25">
      <c r="A2381" s="14" t="s">
        <v>6</v>
      </c>
      <c r="B2381" s="14" t="s">
        <v>4601</v>
      </c>
      <c r="C2381" s="14" t="s">
        <v>4602</v>
      </c>
      <c r="D2381" s="15">
        <v>30</v>
      </c>
      <c r="E2381" s="15">
        <v>30</v>
      </c>
      <c r="F2381" s="15">
        <v>4.32</v>
      </c>
      <c r="G2381" s="16">
        <f t="shared" si="111"/>
        <v>0.72</v>
      </c>
      <c r="H2381" s="15" t="str">
        <f t="shared" si="112"/>
        <v>REVISAR</v>
      </c>
      <c r="I2381" s="22"/>
    </row>
    <row r="2382" spans="1:9" x14ac:dyDescent="0.25">
      <c r="A2382" s="10" t="s">
        <v>6</v>
      </c>
      <c r="B2382" s="10" t="s">
        <v>4603</v>
      </c>
      <c r="C2382" s="10" t="s">
        <v>4604</v>
      </c>
      <c r="D2382" s="11">
        <v>30</v>
      </c>
      <c r="E2382" s="11">
        <v>30</v>
      </c>
      <c r="F2382" s="11">
        <v>3.2519999999999998</v>
      </c>
      <c r="G2382" s="12">
        <f>VLOOKUP(B2382,PESOS,3,FALSE)</f>
        <v>0.54200000000000004</v>
      </c>
      <c r="H2382" s="11" t="str">
        <f t="shared" si="112"/>
        <v>REVISAR</v>
      </c>
      <c r="I2382" s="21"/>
    </row>
    <row r="2383" spans="1:9" x14ac:dyDescent="0.25">
      <c r="A2383" s="14" t="s">
        <v>6</v>
      </c>
      <c r="B2383" s="14" t="s">
        <v>4605</v>
      </c>
      <c r="C2383" s="14" t="s">
        <v>4606</v>
      </c>
      <c r="D2383" s="15">
        <v>30</v>
      </c>
      <c r="E2383" s="15">
        <v>30</v>
      </c>
      <c r="F2383" s="15">
        <v>0</v>
      </c>
      <c r="G2383" s="16">
        <f t="shared" ref="G2383:G2426" si="113">VLOOKUP(B2383,DATAPESOS,6,FALSE)</f>
        <v>5.1999999999999998E-2</v>
      </c>
      <c r="H2383" s="15" t="str">
        <f t="shared" si="112"/>
        <v>REVISAR</v>
      </c>
      <c r="I2383" s="23"/>
    </row>
    <row r="2384" spans="1:9" x14ac:dyDescent="0.25">
      <c r="A2384" s="10" t="s">
        <v>6</v>
      </c>
      <c r="B2384" s="10" t="s">
        <v>4607</v>
      </c>
      <c r="C2384" s="10" t="s">
        <v>4608</v>
      </c>
      <c r="D2384" s="11">
        <v>54</v>
      </c>
      <c r="E2384" s="11">
        <v>54</v>
      </c>
      <c r="F2384" s="11">
        <v>2.8679999999999999</v>
      </c>
      <c r="G2384" s="12">
        <f t="shared" si="113"/>
        <v>0.47799999999999998</v>
      </c>
      <c r="H2384" s="11" t="str">
        <f t="shared" si="112"/>
        <v>REVISAR</v>
      </c>
      <c r="I2384" s="21"/>
    </row>
    <row r="2385" spans="1:9" x14ac:dyDescent="0.25">
      <c r="A2385" s="14" t="s">
        <v>6</v>
      </c>
      <c r="B2385" s="14" t="s">
        <v>4609</v>
      </c>
      <c r="C2385" s="14" t="s">
        <v>4610</v>
      </c>
      <c r="D2385" s="15">
        <v>6</v>
      </c>
      <c r="E2385" s="15">
        <v>6</v>
      </c>
      <c r="F2385" s="15">
        <v>3.4740000000000002</v>
      </c>
      <c r="G2385" s="16">
        <f t="shared" si="113"/>
        <v>0.57899999999999996</v>
      </c>
      <c r="H2385" s="15" t="str">
        <f t="shared" si="112"/>
        <v>REVISAR</v>
      </c>
      <c r="I2385" s="22"/>
    </row>
    <row r="2386" spans="1:9" x14ac:dyDescent="0.25">
      <c r="A2386" s="10" t="s">
        <v>6</v>
      </c>
      <c r="B2386" s="10" t="s">
        <v>4611</v>
      </c>
      <c r="C2386" s="10" t="s">
        <v>4612</v>
      </c>
      <c r="D2386" s="11">
        <v>212</v>
      </c>
      <c r="E2386" s="11">
        <v>212</v>
      </c>
      <c r="F2386" s="11">
        <v>1.0920000000000001</v>
      </c>
      <c r="G2386" s="12">
        <f t="shared" si="113"/>
        <v>0.27300000000000002</v>
      </c>
      <c r="H2386" s="11" t="str">
        <f t="shared" si="112"/>
        <v>REVISAR</v>
      </c>
      <c r="I2386" s="21"/>
    </row>
    <row r="2387" spans="1:9" x14ac:dyDescent="0.25">
      <c r="A2387" s="14" t="s">
        <v>6</v>
      </c>
      <c r="B2387" s="14" t="s">
        <v>4613</v>
      </c>
      <c r="C2387" s="14" t="s">
        <v>4614</v>
      </c>
      <c r="D2387" s="15">
        <v>18</v>
      </c>
      <c r="E2387" s="15">
        <v>18</v>
      </c>
      <c r="F2387" s="15">
        <v>2.7360000000000002</v>
      </c>
      <c r="G2387" s="16">
        <f t="shared" si="113"/>
        <v>0.45600000000000002</v>
      </c>
      <c r="H2387" s="15" t="str">
        <f t="shared" si="112"/>
        <v>REVISAR</v>
      </c>
      <c r="I2387" s="22"/>
    </row>
    <row r="2388" spans="1:9" x14ac:dyDescent="0.25">
      <c r="A2388" s="10" t="s">
        <v>6</v>
      </c>
      <c r="B2388" s="10" t="s">
        <v>4615</v>
      </c>
      <c r="C2388" s="10" t="s">
        <v>4616</v>
      </c>
      <c r="D2388" s="11">
        <v>28</v>
      </c>
      <c r="E2388" s="11">
        <v>28</v>
      </c>
      <c r="F2388" s="11">
        <v>0.34799999999999998</v>
      </c>
      <c r="G2388" s="12">
        <f t="shared" si="113"/>
        <v>8.6999999999999994E-2</v>
      </c>
      <c r="H2388" s="11" t="str">
        <f t="shared" si="112"/>
        <v>REVISAR</v>
      </c>
      <c r="I2388" s="21"/>
    </row>
    <row r="2389" spans="1:9" x14ac:dyDescent="0.25">
      <c r="A2389" s="14" t="s">
        <v>6</v>
      </c>
      <c r="B2389" s="14" t="s">
        <v>4617</v>
      </c>
      <c r="C2389" s="14" t="s">
        <v>4618</v>
      </c>
      <c r="D2389" s="15">
        <v>4</v>
      </c>
      <c r="E2389" s="15">
        <v>4</v>
      </c>
      <c r="F2389" s="15">
        <v>0.34799999999999998</v>
      </c>
      <c r="G2389" s="16">
        <f t="shared" si="113"/>
        <v>8.6999999999999994E-2</v>
      </c>
      <c r="H2389" s="15" t="str">
        <f t="shared" si="112"/>
        <v>REVISAR</v>
      </c>
      <c r="I2389" s="22"/>
    </row>
    <row r="2390" spans="1:9" x14ac:dyDescent="0.25">
      <c r="A2390" s="10" t="s">
        <v>6</v>
      </c>
      <c r="B2390" s="10" t="s">
        <v>4619</v>
      </c>
      <c r="C2390" s="10" t="s">
        <v>4620</v>
      </c>
      <c r="D2390" s="11">
        <v>148</v>
      </c>
      <c r="E2390" s="11">
        <v>148</v>
      </c>
      <c r="F2390" s="11">
        <v>0.34799999999999998</v>
      </c>
      <c r="G2390" s="12">
        <f t="shared" si="113"/>
        <v>8.6999999999999994E-2</v>
      </c>
      <c r="H2390" s="11" t="str">
        <f t="shared" si="112"/>
        <v>REVISAR</v>
      </c>
      <c r="I2390" s="21"/>
    </row>
    <row r="2391" spans="1:9" x14ac:dyDescent="0.25">
      <c r="A2391" s="14" t="s">
        <v>6</v>
      </c>
      <c r="B2391" s="14" t="s">
        <v>4621</v>
      </c>
      <c r="C2391" s="14" t="s">
        <v>4622</v>
      </c>
      <c r="D2391" s="15">
        <v>28</v>
      </c>
      <c r="E2391" s="15">
        <v>28</v>
      </c>
      <c r="F2391" s="15">
        <v>1.1919999999999999</v>
      </c>
      <c r="G2391" s="16">
        <f t="shared" si="113"/>
        <v>0.29799999999999999</v>
      </c>
      <c r="H2391" s="15" t="str">
        <f t="shared" si="112"/>
        <v>REVISAR</v>
      </c>
      <c r="I2391" s="22"/>
    </row>
    <row r="2392" spans="1:9" x14ac:dyDescent="0.25">
      <c r="A2392" s="10" t="s">
        <v>6</v>
      </c>
      <c r="B2392" s="10" t="s">
        <v>4623</v>
      </c>
      <c r="C2392" s="10" t="s">
        <v>4624</v>
      </c>
      <c r="D2392" s="11">
        <v>80</v>
      </c>
      <c r="E2392" s="11">
        <v>80</v>
      </c>
      <c r="F2392" s="11">
        <v>0.46800000000000003</v>
      </c>
      <c r="G2392" s="12">
        <f t="shared" si="113"/>
        <v>0.11700000000000001</v>
      </c>
      <c r="H2392" s="11" t="str">
        <f t="shared" si="112"/>
        <v>REVISAR</v>
      </c>
      <c r="I2392" s="21"/>
    </row>
    <row r="2393" spans="1:9" x14ac:dyDescent="0.25">
      <c r="A2393" s="14" t="s">
        <v>6</v>
      </c>
      <c r="B2393" s="14" t="s">
        <v>4625</v>
      </c>
      <c r="C2393" s="14" t="s">
        <v>4626</v>
      </c>
      <c r="D2393" s="15">
        <v>4</v>
      </c>
      <c r="E2393" s="15">
        <v>4</v>
      </c>
      <c r="F2393" s="15">
        <v>0.47199999999999998</v>
      </c>
      <c r="G2393" s="16">
        <f t="shared" si="113"/>
        <v>0.11799999999999999</v>
      </c>
      <c r="H2393" s="15" t="str">
        <f t="shared" si="112"/>
        <v>REVISAR</v>
      </c>
      <c r="I2393" s="22"/>
    </row>
    <row r="2394" spans="1:9" x14ac:dyDescent="0.25">
      <c r="A2394" s="10" t="s">
        <v>6</v>
      </c>
      <c r="B2394" s="10" t="s">
        <v>4627</v>
      </c>
      <c r="C2394" s="10" t="s">
        <v>4628</v>
      </c>
      <c r="D2394" s="11">
        <v>16</v>
      </c>
      <c r="E2394" s="11">
        <v>16</v>
      </c>
      <c r="F2394" s="11">
        <v>0.56399999999999995</v>
      </c>
      <c r="G2394" s="12">
        <f t="shared" si="113"/>
        <v>0.14099999999999999</v>
      </c>
      <c r="H2394" s="11" t="str">
        <f t="shared" si="112"/>
        <v>REVISAR</v>
      </c>
      <c r="I2394" s="21"/>
    </row>
    <row r="2395" spans="1:9" x14ac:dyDescent="0.25">
      <c r="A2395" s="14" t="s">
        <v>6</v>
      </c>
      <c r="B2395" s="14" t="s">
        <v>4629</v>
      </c>
      <c r="C2395" s="14" t="s">
        <v>4630</v>
      </c>
      <c r="D2395" s="15">
        <v>56</v>
      </c>
      <c r="E2395" s="15">
        <v>56</v>
      </c>
      <c r="F2395" s="15">
        <v>0.56399999999999995</v>
      </c>
      <c r="G2395" s="16">
        <f t="shared" si="113"/>
        <v>0.14099999999999999</v>
      </c>
      <c r="H2395" s="15" t="str">
        <f t="shared" si="112"/>
        <v>REVISAR</v>
      </c>
      <c r="I2395" s="22"/>
    </row>
    <row r="2396" spans="1:9" x14ac:dyDescent="0.25">
      <c r="A2396" s="10" t="s">
        <v>6</v>
      </c>
      <c r="B2396" s="10" t="s">
        <v>4631</v>
      </c>
      <c r="C2396" s="10" t="s">
        <v>4632</v>
      </c>
      <c r="D2396" s="11">
        <v>4</v>
      </c>
      <c r="E2396" s="11">
        <v>4</v>
      </c>
      <c r="F2396" s="11">
        <v>0.32400000000000001</v>
      </c>
      <c r="G2396" s="12">
        <f t="shared" si="113"/>
        <v>8.1000000000000003E-2</v>
      </c>
      <c r="H2396" s="11" t="str">
        <f t="shared" si="112"/>
        <v>REVISAR</v>
      </c>
      <c r="I2396" s="21"/>
    </row>
    <row r="2397" spans="1:9" x14ac:dyDescent="0.25">
      <c r="A2397" s="14" t="s">
        <v>6</v>
      </c>
      <c r="B2397" s="14" t="s">
        <v>4633</v>
      </c>
      <c r="C2397" s="14" t="s">
        <v>4634</v>
      </c>
      <c r="D2397" s="15">
        <v>4</v>
      </c>
      <c r="E2397" s="15">
        <v>4</v>
      </c>
      <c r="F2397" s="15">
        <v>0.32400000000000001</v>
      </c>
      <c r="G2397" s="16">
        <f t="shared" si="113"/>
        <v>8.1000000000000003E-2</v>
      </c>
      <c r="H2397" s="15" t="str">
        <f t="shared" si="112"/>
        <v>REVISAR</v>
      </c>
      <c r="I2397" s="22"/>
    </row>
    <row r="2398" spans="1:9" x14ac:dyDescent="0.25">
      <c r="A2398" s="10" t="s">
        <v>6</v>
      </c>
      <c r="B2398" s="10" t="s">
        <v>4635</v>
      </c>
      <c r="C2398" s="10" t="s">
        <v>4636</v>
      </c>
      <c r="D2398" s="11">
        <v>272</v>
      </c>
      <c r="E2398" s="11">
        <v>272</v>
      </c>
      <c r="F2398" s="11">
        <v>0.36399999999999999</v>
      </c>
      <c r="G2398" s="12">
        <f t="shared" si="113"/>
        <v>9.0999999999999998E-2</v>
      </c>
      <c r="H2398" s="11" t="str">
        <f t="shared" si="112"/>
        <v>REVISAR</v>
      </c>
      <c r="I2398" s="21"/>
    </row>
    <row r="2399" spans="1:9" x14ac:dyDescent="0.25">
      <c r="A2399" s="14" t="s">
        <v>6</v>
      </c>
      <c r="B2399" s="14" t="s">
        <v>4637</v>
      </c>
      <c r="C2399" s="14" t="s">
        <v>4638</v>
      </c>
      <c r="D2399" s="15">
        <v>16</v>
      </c>
      <c r="E2399" s="15">
        <v>16</v>
      </c>
      <c r="F2399" s="15">
        <v>0.36799999999999999</v>
      </c>
      <c r="G2399" s="16">
        <f t="shared" si="113"/>
        <v>9.1999999999999998E-2</v>
      </c>
      <c r="H2399" s="15" t="str">
        <f t="shared" si="112"/>
        <v>REVISAR</v>
      </c>
      <c r="I2399" s="22"/>
    </row>
    <row r="2400" spans="1:9" x14ac:dyDescent="0.25">
      <c r="A2400" s="10" t="s">
        <v>6</v>
      </c>
      <c r="B2400" s="10" t="s">
        <v>4639</v>
      </c>
      <c r="C2400" s="10" t="s">
        <v>4640</v>
      </c>
      <c r="D2400" s="11">
        <v>12</v>
      </c>
      <c r="E2400" s="11">
        <v>12</v>
      </c>
      <c r="F2400" s="11">
        <v>1.1359999999999999</v>
      </c>
      <c r="G2400" s="12">
        <f t="shared" si="113"/>
        <v>0.28399999999999997</v>
      </c>
      <c r="H2400" s="11" t="str">
        <f t="shared" si="112"/>
        <v>REVISAR</v>
      </c>
      <c r="I2400" s="21"/>
    </row>
    <row r="2401" spans="1:9" x14ac:dyDescent="0.25">
      <c r="A2401" s="14" t="s">
        <v>6</v>
      </c>
      <c r="B2401" s="14" t="s">
        <v>9180</v>
      </c>
      <c r="C2401" s="14" t="s">
        <v>9181</v>
      </c>
      <c r="D2401" s="15">
        <v>16</v>
      </c>
      <c r="E2401" s="15">
        <v>16</v>
      </c>
      <c r="F2401" s="15">
        <v>0.36</v>
      </c>
      <c r="G2401" s="16">
        <f t="shared" si="113"/>
        <v>0.09</v>
      </c>
      <c r="H2401" s="15" t="str">
        <f t="shared" si="112"/>
        <v>REVISAR</v>
      </c>
      <c r="I2401" s="22"/>
    </row>
    <row r="2402" spans="1:9" x14ac:dyDescent="0.25">
      <c r="A2402" s="10" t="s">
        <v>6</v>
      </c>
      <c r="B2402" s="10" t="s">
        <v>4641</v>
      </c>
      <c r="C2402" s="10" t="s">
        <v>4642</v>
      </c>
      <c r="D2402" s="11">
        <v>16</v>
      </c>
      <c r="E2402" s="11">
        <v>16</v>
      </c>
      <c r="F2402" s="11">
        <v>0.32400000000000001</v>
      </c>
      <c r="G2402" s="12">
        <f t="shared" si="113"/>
        <v>8.1000000000000003E-2</v>
      </c>
      <c r="H2402" s="11" t="str">
        <f t="shared" si="112"/>
        <v>REVISAR</v>
      </c>
      <c r="I2402" s="21"/>
    </row>
    <row r="2403" spans="1:9" x14ac:dyDescent="0.25">
      <c r="A2403" s="14" t="s">
        <v>6</v>
      </c>
      <c r="B2403" s="14" t="s">
        <v>4643</v>
      </c>
      <c r="C2403" s="14" t="s">
        <v>4644</v>
      </c>
      <c r="D2403" s="15">
        <v>30</v>
      </c>
      <c r="E2403" s="15">
        <v>30</v>
      </c>
      <c r="F2403" s="15">
        <v>1.77</v>
      </c>
      <c r="G2403" s="16">
        <f t="shared" si="113"/>
        <v>0.29499999999999998</v>
      </c>
      <c r="H2403" s="15" t="str">
        <f t="shared" si="112"/>
        <v>REVISAR</v>
      </c>
      <c r="I2403" s="22"/>
    </row>
    <row r="2404" spans="1:9" x14ac:dyDescent="0.25">
      <c r="A2404" s="10" t="s">
        <v>6</v>
      </c>
      <c r="B2404" s="10" t="s">
        <v>4645</v>
      </c>
      <c r="C2404" s="10" t="s">
        <v>4646</v>
      </c>
      <c r="D2404" s="11">
        <v>656</v>
      </c>
      <c r="E2404" s="11">
        <v>656</v>
      </c>
      <c r="F2404" s="11">
        <v>0.48399999999999999</v>
      </c>
      <c r="G2404" s="12">
        <f t="shared" si="113"/>
        <v>0.121</v>
      </c>
      <c r="H2404" s="11" t="str">
        <f t="shared" si="112"/>
        <v>REVISAR</v>
      </c>
      <c r="I2404" s="21"/>
    </row>
    <row r="2405" spans="1:9" x14ac:dyDescent="0.25">
      <c r="A2405" s="14" t="s">
        <v>6</v>
      </c>
      <c r="B2405" s="14" t="s">
        <v>4647</v>
      </c>
      <c r="C2405" s="14" t="s">
        <v>4648</v>
      </c>
      <c r="D2405" s="15">
        <v>412</v>
      </c>
      <c r="E2405" s="15">
        <v>412</v>
      </c>
      <c r="F2405" s="15">
        <v>0.48399999999999999</v>
      </c>
      <c r="G2405" s="16">
        <f t="shared" si="113"/>
        <v>0.121</v>
      </c>
      <c r="H2405" s="15" t="str">
        <f t="shared" si="112"/>
        <v>REVISAR</v>
      </c>
      <c r="I2405" s="22"/>
    </row>
    <row r="2406" spans="1:9" x14ac:dyDescent="0.25">
      <c r="A2406" s="10" t="s">
        <v>6</v>
      </c>
      <c r="B2406" s="10" t="s">
        <v>4649</v>
      </c>
      <c r="C2406" s="10" t="s">
        <v>4650</v>
      </c>
      <c r="D2406" s="11">
        <v>464</v>
      </c>
      <c r="E2406" s="11">
        <v>464</v>
      </c>
      <c r="F2406" s="11">
        <v>0.48399999999999999</v>
      </c>
      <c r="G2406" s="12">
        <f t="shared" si="113"/>
        <v>0.121</v>
      </c>
      <c r="H2406" s="11" t="str">
        <f t="shared" si="112"/>
        <v>REVISAR</v>
      </c>
      <c r="I2406" s="21"/>
    </row>
    <row r="2407" spans="1:9" x14ac:dyDescent="0.25">
      <c r="A2407" s="14" t="s">
        <v>6</v>
      </c>
      <c r="B2407" s="14" t="s">
        <v>4651</v>
      </c>
      <c r="C2407" s="14" t="s">
        <v>4652</v>
      </c>
      <c r="D2407" s="15">
        <v>8</v>
      </c>
      <c r="E2407" s="15">
        <v>8</v>
      </c>
      <c r="F2407" s="15">
        <v>0.48799999999999999</v>
      </c>
      <c r="G2407" s="16">
        <f t="shared" si="113"/>
        <v>0.122</v>
      </c>
      <c r="H2407" s="15" t="str">
        <f t="shared" si="112"/>
        <v>REVISAR</v>
      </c>
      <c r="I2407" s="22"/>
    </row>
    <row r="2408" spans="1:9" x14ac:dyDescent="0.25">
      <c r="A2408" s="10" t="s">
        <v>6</v>
      </c>
      <c r="B2408" s="10" t="s">
        <v>4653</v>
      </c>
      <c r="C2408" s="10" t="s">
        <v>4654</v>
      </c>
      <c r="D2408" s="11">
        <v>56</v>
      </c>
      <c r="E2408" s="11">
        <v>56</v>
      </c>
      <c r="F2408" s="11">
        <v>0.48399999999999999</v>
      </c>
      <c r="G2408" s="12">
        <f t="shared" si="113"/>
        <v>0.121</v>
      </c>
      <c r="H2408" s="11" t="str">
        <f t="shared" si="112"/>
        <v>REVISAR</v>
      </c>
      <c r="I2408" s="21"/>
    </row>
    <row r="2409" spans="1:9" x14ac:dyDescent="0.25">
      <c r="A2409" s="14" t="s">
        <v>6</v>
      </c>
      <c r="B2409" s="14" t="s">
        <v>4655</v>
      </c>
      <c r="C2409" s="14" t="s">
        <v>4656</v>
      </c>
      <c r="D2409" s="15">
        <v>4</v>
      </c>
      <c r="E2409" s="15">
        <v>4</v>
      </c>
      <c r="F2409" s="15">
        <v>0.81599999999999995</v>
      </c>
      <c r="G2409" s="16">
        <f t="shared" si="113"/>
        <v>0.20399999999999999</v>
      </c>
      <c r="H2409" s="15" t="str">
        <f t="shared" si="112"/>
        <v>REVISAR</v>
      </c>
      <c r="I2409" s="22"/>
    </row>
    <row r="2410" spans="1:9" x14ac:dyDescent="0.25">
      <c r="A2410" s="10" t="s">
        <v>6</v>
      </c>
      <c r="B2410" s="10" t="s">
        <v>4657</v>
      </c>
      <c r="C2410" s="10" t="s">
        <v>4658</v>
      </c>
      <c r="D2410" s="11">
        <v>40</v>
      </c>
      <c r="E2410" s="11">
        <v>40</v>
      </c>
      <c r="F2410" s="11">
        <v>0.496</v>
      </c>
      <c r="G2410" s="12">
        <f t="shared" si="113"/>
        <v>0.124</v>
      </c>
      <c r="H2410" s="11" t="str">
        <f t="shared" si="112"/>
        <v>REVISAR</v>
      </c>
      <c r="I2410" s="21"/>
    </row>
    <row r="2411" spans="1:9" x14ac:dyDescent="0.25">
      <c r="A2411" s="14" t="s">
        <v>6</v>
      </c>
      <c r="B2411" s="14" t="s">
        <v>4659</v>
      </c>
      <c r="C2411" s="14" t="s">
        <v>4660</v>
      </c>
      <c r="D2411" s="15">
        <v>24</v>
      </c>
      <c r="E2411" s="15">
        <v>24</v>
      </c>
      <c r="F2411" s="15">
        <v>0.5</v>
      </c>
      <c r="G2411" s="16">
        <f t="shared" si="113"/>
        <v>0.125</v>
      </c>
      <c r="H2411" s="15" t="str">
        <f t="shared" si="112"/>
        <v>REVISAR</v>
      </c>
      <c r="I2411" s="22"/>
    </row>
    <row r="2412" spans="1:9" x14ac:dyDescent="0.25">
      <c r="A2412" s="10" t="s">
        <v>6</v>
      </c>
      <c r="B2412" s="10" t="s">
        <v>4661</v>
      </c>
      <c r="C2412" s="10" t="s">
        <v>4662</v>
      </c>
      <c r="D2412" s="11">
        <v>100</v>
      </c>
      <c r="E2412" s="11">
        <v>100</v>
      </c>
      <c r="F2412" s="11">
        <v>0.77600000000000002</v>
      </c>
      <c r="G2412" s="12">
        <f t="shared" si="113"/>
        <v>0.19400000000000001</v>
      </c>
      <c r="H2412" s="11" t="str">
        <f t="shared" si="112"/>
        <v>REVISAR</v>
      </c>
      <c r="I2412" s="21"/>
    </row>
    <row r="2413" spans="1:9" x14ac:dyDescent="0.25">
      <c r="A2413" s="14" t="s">
        <v>6</v>
      </c>
      <c r="B2413" s="14" t="s">
        <v>4663</v>
      </c>
      <c r="C2413" s="14" t="s">
        <v>4664</v>
      </c>
      <c r="D2413" s="15">
        <v>12</v>
      </c>
      <c r="E2413" s="15">
        <v>12</v>
      </c>
      <c r="F2413" s="15">
        <v>0.51200000000000001</v>
      </c>
      <c r="G2413" s="16">
        <f t="shared" si="113"/>
        <v>0.128</v>
      </c>
      <c r="H2413" s="15" t="str">
        <f t="shared" si="112"/>
        <v>REVISAR</v>
      </c>
      <c r="I2413" s="22"/>
    </row>
    <row r="2414" spans="1:9" x14ac:dyDescent="0.25">
      <c r="A2414" s="10" t="s">
        <v>6</v>
      </c>
      <c r="B2414" s="10" t="s">
        <v>4665</v>
      </c>
      <c r="C2414" s="10" t="s">
        <v>4666</v>
      </c>
      <c r="D2414" s="11">
        <v>420</v>
      </c>
      <c r="E2414" s="11">
        <v>420</v>
      </c>
      <c r="F2414" s="11">
        <v>0.62</v>
      </c>
      <c r="G2414" s="12">
        <f t="shared" si="113"/>
        <v>0.155</v>
      </c>
      <c r="H2414" s="11" t="str">
        <f t="shared" si="112"/>
        <v>REVISAR</v>
      </c>
      <c r="I2414" s="21"/>
    </row>
    <row r="2415" spans="1:9" x14ac:dyDescent="0.25">
      <c r="A2415" s="14" t="s">
        <v>6</v>
      </c>
      <c r="B2415" s="14" t="s">
        <v>4667</v>
      </c>
      <c r="C2415" s="14" t="s">
        <v>4668</v>
      </c>
      <c r="D2415" s="15">
        <v>540</v>
      </c>
      <c r="E2415" s="15">
        <v>540</v>
      </c>
      <c r="F2415" s="15">
        <v>0.624</v>
      </c>
      <c r="G2415" s="16">
        <f t="shared" si="113"/>
        <v>0.156</v>
      </c>
      <c r="H2415" s="15" t="str">
        <f t="shared" si="112"/>
        <v>REVISAR</v>
      </c>
      <c r="I2415" s="22"/>
    </row>
    <row r="2416" spans="1:9" x14ac:dyDescent="0.25">
      <c r="A2416" s="10" t="s">
        <v>6</v>
      </c>
      <c r="B2416" s="10" t="s">
        <v>4669</v>
      </c>
      <c r="C2416" s="10" t="s">
        <v>4670</v>
      </c>
      <c r="D2416" s="11">
        <v>404</v>
      </c>
      <c r="E2416" s="11">
        <v>404</v>
      </c>
      <c r="F2416" s="11">
        <v>0.624</v>
      </c>
      <c r="G2416" s="12">
        <f t="shared" si="113"/>
        <v>0.156</v>
      </c>
      <c r="H2416" s="11" t="str">
        <f t="shared" si="112"/>
        <v>REVISAR</v>
      </c>
      <c r="I2416" s="21"/>
    </row>
    <row r="2417" spans="1:9" x14ac:dyDescent="0.25">
      <c r="A2417" s="14" t="s">
        <v>6</v>
      </c>
      <c r="B2417" s="14" t="s">
        <v>4671</v>
      </c>
      <c r="C2417" s="14" t="s">
        <v>4672</v>
      </c>
      <c r="D2417" s="15">
        <v>220</v>
      </c>
      <c r="E2417" s="15">
        <v>220</v>
      </c>
      <c r="F2417" s="15">
        <v>0.624</v>
      </c>
      <c r="G2417" s="16">
        <f t="shared" si="113"/>
        <v>0.156</v>
      </c>
      <c r="H2417" s="15" t="str">
        <f t="shared" si="112"/>
        <v>REVISAR</v>
      </c>
      <c r="I2417" s="22"/>
    </row>
    <row r="2418" spans="1:9" x14ac:dyDescent="0.25">
      <c r="A2418" s="10" t="s">
        <v>6</v>
      </c>
      <c r="B2418" s="10" t="s">
        <v>4673</v>
      </c>
      <c r="C2418" s="10" t="s">
        <v>4674</v>
      </c>
      <c r="D2418" s="11">
        <v>576</v>
      </c>
      <c r="E2418" s="11">
        <v>576</v>
      </c>
      <c r="F2418" s="11">
        <v>0.62</v>
      </c>
      <c r="G2418" s="12">
        <f t="shared" si="113"/>
        <v>0.155</v>
      </c>
      <c r="H2418" s="11" t="str">
        <f t="shared" si="112"/>
        <v>REVISAR</v>
      </c>
      <c r="I2418" s="21"/>
    </row>
    <row r="2419" spans="1:9" x14ac:dyDescent="0.25">
      <c r="A2419" s="14" t="s">
        <v>6</v>
      </c>
      <c r="B2419" s="14" t="s">
        <v>9182</v>
      </c>
      <c r="C2419" s="14" t="s">
        <v>9183</v>
      </c>
      <c r="D2419" s="15">
        <v>4</v>
      </c>
      <c r="E2419" s="15">
        <v>4</v>
      </c>
      <c r="F2419" s="15">
        <v>0.68</v>
      </c>
      <c r="G2419" s="16">
        <f t="shared" si="113"/>
        <v>0.17</v>
      </c>
      <c r="H2419" s="15" t="str">
        <f t="shared" si="112"/>
        <v>REVISAR</v>
      </c>
      <c r="I2419" s="22"/>
    </row>
    <row r="2420" spans="1:9" x14ac:dyDescent="0.25">
      <c r="A2420" s="10" t="s">
        <v>6</v>
      </c>
      <c r="B2420" s="10" t="s">
        <v>4675</v>
      </c>
      <c r="C2420" s="10" t="s">
        <v>4676</v>
      </c>
      <c r="D2420" s="11">
        <v>452</v>
      </c>
      <c r="E2420" s="11">
        <v>452</v>
      </c>
      <c r="F2420" s="11">
        <v>0.67600000000000005</v>
      </c>
      <c r="G2420" s="12">
        <f t="shared" si="113"/>
        <v>0.16900000000000001</v>
      </c>
      <c r="H2420" s="11" t="str">
        <f t="shared" si="112"/>
        <v>REVISAR</v>
      </c>
      <c r="I2420" s="21"/>
    </row>
    <row r="2421" spans="1:9" x14ac:dyDescent="0.25">
      <c r="A2421" s="14" t="s">
        <v>6</v>
      </c>
      <c r="B2421" s="14" t="s">
        <v>4677</v>
      </c>
      <c r="C2421" s="14" t="s">
        <v>4678</v>
      </c>
      <c r="D2421" s="15">
        <v>332</v>
      </c>
      <c r="E2421" s="15">
        <v>332</v>
      </c>
      <c r="F2421" s="15">
        <v>0.39600000000000002</v>
      </c>
      <c r="G2421" s="16">
        <f t="shared" si="113"/>
        <v>9.9000000000000005E-2</v>
      </c>
      <c r="H2421" s="15" t="str">
        <f t="shared" si="112"/>
        <v>REVISAR</v>
      </c>
      <c r="I2421" s="22"/>
    </row>
    <row r="2422" spans="1:9" x14ac:dyDescent="0.25">
      <c r="A2422" s="10" t="s">
        <v>6</v>
      </c>
      <c r="B2422" s="10" t="s">
        <v>4679</v>
      </c>
      <c r="C2422" s="10" t="s">
        <v>4680</v>
      </c>
      <c r="D2422" s="11">
        <v>292</v>
      </c>
      <c r="E2422" s="11">
        <v>292</v>
      </c>
      <c r="F2422" s="11">
        <v>0.39600000000000002</v>
      </c>
      <c r="G2422" s="12">
        <f t="shared" si="113"/>
        <v>9.9000000000000005E-2</v>
      </c>
      <c r="H2422" s="11" t="str">
        <f t="shared" si="112"/>
        <v>REVISAR</v>
      </c>
      <c r="I2422" s="21"/>
    </row>
    <row r="2423" spans="1:9" x14ac:dyDescent="0.25">
      <c r="A2423" s="14" t="s">
        <v>6</v>
      </c>
      <c r="B2423" s="14" t="s">
        <v>4681</v>
      </c>
      <c r="C2423" s="14" t="s">
        <v>4682</v>
      </c>
      <c r="D2423" s="15">
        <v>156</v>
      </c>
      <c r="E2423" s="15">
        <v>156</v>
      </c>
      <c r="F2423" s="15">
        <v>0.39600000000000002</v>
      </c>
      <c r="G2423" s="16">
        <f t="shared" si="113"/>
        <v>9.9000000000000005E-2</v>
      </c>
      <c r="H2423" s="15" t="str">
        <f t="shared" si="112"/>
        <v>REVISAR</v>
      </c>
      <c r="I2423" s="22"/>
    </row>
    <row r="2424" spans="1:9" x14ac:dyDescent="0.25">
      <c r="A2424" s="10" t="s">
        <v>6</v>
      </c>
      <c r="B2424" s="10" t="s">
        <v>4683</v>
      </c>
      <c r="C2424" s="10" t="s">
        <v>4684</v>
      </c>
      <c r="D2424" s="11">
        <v>160</v>
      </c>
      <c r="E2424" s="11">
        <v>160</v>
      </c>
      <c r="F2424" s="11">
        <v>0.39600000000000002</v>
      </c>
      <c r="G2424" s="12">
        <f t="shared" si="113"/>
        <v>9.9000000000000005E-2</v>
      </c>
      <c r="H2424" s="11" t="str">
        <f t="shared" si="112"/>
        <v>REVISAR</v>
      </c>
      <c r="I2424" s="21"/>
    </row>
    <row r="2425" spans="1:9" x14ac:dyDescent="0.25">
      <c r="A2425" s="14" t="s">
        <v>6</v>
      </c>
      <c r="B2425" s="14" t="s">
        <v>4685</v>
      </c>
      <c r="C2425" s="14" t="s">
        <v>4686</v>
      </c>
      <c r="D2425" s="15">
        <v>84</v>
      </c>
      <c r="E2425" s="15">
        <v>84</v>
      </c>
      <c r="F2425" s="15">
        <v>0.40400000000000003</v>
      </c>
      <c r="G2425" s="16">
        <f t="shared" si="113"/>
        <v>0.10100000000000001</v>
      </c>
      <c r="H2425" s="15" t="str">
        <f t="shared" si="112"/>
        <v>REVISAR</v>
      </c>
      <c r="I2425" s="22"/>
    </row>
    <row r="2426" spans="1:9" x14ac:dyDescent="0.25">
      <c r="A2426" s="10" t="s">
        <v>6</v>
      </c>
      <c r="B2426" s="10" t="s">
        <v>4687</v>
      </c>
      <c r="C2426" s="10" t="s">
        <v>4688</v>
      </c>
      <c r="D2426" s="11">
        <v>20</v>
      </c>
      <c r="E2426" s="11">
        <v>20</v>
      </c>
      <c r="F2426" s="11">
        <v>0.34399999999999997</v>
      </c>
      <c r="G2426" s="12">
        <f t="shared" si="113"/>
        <v>8.5999999999999993E-2</v>
      </c>
      <c r="H2426" s="11" t="str">
        <f t="shared" si="112"/>
        <v>REVISAR</v>
      </c>
      <c r="I2426" s="21"/>
    </row>
    <row r="2427" spans="1:9" x14ac:dyDescent="0.25">
      <c r="A2427" s="14" t="s">
        <v>6</v>
      </c>
      <c r="B2427" s="14" t="s">
        <v>4689</v>
      </c>
      <c r="C2427" s="14" t="s">
        <v>4690</v>
      </c>
      <c r="D2427" s="15">
        <v>8</v>
      </c>
      <c r="E2427" s="15">
        <v>8</v>
      </c>
      <c r="F2427" s="15">
        <v>0</v>
      </c>
      <c r="G2427" s="16">
        <v>8.7999999999999995E-2</v>
      </c>
      <c r="H2427" s="15" t="str">
        <f t="shared" si="112"/>
        <v>REVISAR</v>
      </c>
      <c r="I2427" s="23"/>
    </row>
    <row r="2428" spans="1:9" x14ac:dyDescent="0.25">
      <c r="A2428" s="10" t="s">
        <v>6</v>
      </c>
      <c r="B2428" s="10" t="s">
        <v>4691</v>
      </c>
      <c r="C2428" s="10" t="s">
        <v>4692</v>
      </c>
      <c r="D2428" s="11">
        <v>16</v>
      </c>
      <c r="E2428" s="11">
        <v>16</v>
      </c>
      <c r="F2428" s="11">
        <v>0.38400000000000001</v>
      </c>
      <c r="G2428" s="12">
        <f t="shared" ref="G2428:G2448" si="114">VLOOKUP(B2428,DATAPESOS,6,FALSE)</f>
        <v>9.6000000000000002E-2</v>
      </c>
      <c r="H2428" s="11" t="str">
        <f t="shared" si="112"/>
        <v>REVISAR</v>
      </c>
      <c r="I2428" s="21"/>
    </row>
    <row r="2429" spans="1:9" x14ac:dyDescent="0.25">
      <c r="A2429" s="14" t="s">
        <v>6</v>
      </c>
      <c r="B2429" s="14" t="s">
        <v>4693</v>
      </c>
      <c r="C2429" s="14" t="s">
        <v>4694</v>
      </c>
      <c r="D2429" s="15">
        <v>4</v>
      </c>
      <c r="E2429" s="15">
        <v>4</v>
      </c>
      <c r="F2429" s="15">
        <v>0.9</v>
      </c>
      <c r="G2429" s="16">
        <f t="shared" si="114"/>
        <v>0.22500000000000001</v>
      </c>
      <c r="H2429" s="15" t="str">
        <f t="shared" si="112"/>
        <v>REVISAR</v>
      </c>
      <c r="I2429" s="22"/>
    </row>
    <row r="2430" spans="1:9" x14ac:dyDescent="0.25">
      <c r="A2430" s="10" t="s">
        <v>6</v>
      </c>
      <c r="B2430" s="10" t="s">
        <v>4695</v>
      </c>
      <c r="C2430" s="10" t="s">
        <v>4696</v>
      </c>
      <c r="D2430" s="11">
        <v>96</v>
      </c>
      <c r="E2430" s="11">
        <v>96</v>
      </c>
      <c r="F2430" s="11">
        <v>0.9</v>
      </c>
      <c r="G2430" s="12">
        <f t="shared" si="114"/>
        <v>0.22500000000000001</v>
      </c>
      <c r="H2430" s="11" t="str">
        <f t="shared" si="112"/>
        <v>REVISAR</v>
      </c>
      <c r="I2430" s="21"/>
    </row>
    <row r="2431" spans="1:9" x14ac:dyDescent="0.25">
      <c r="A2431" s="14" t="s">
        <v>6</v>
      </c>
      <c r="B2431" s="14" t="s">
        <v>4697</v>
      </c>
      <c r="C2431" s="14" t="s">
        <v>4698</v>
      </c>
      <c r="D2431" s="15">
        <v>20</v>
      </c>
      <c r="E2431" s="15">
        <v>20</v>
      </c>
      <c r="F2431" s="15">
        <v>0.58799999999999997</v>
      </c>
      <c r="G2431" s="16">
        <f t="shared" si="114"/>
        <v>0.14699999999999999</v>
      </c>
      <c r="H2431" s="15" t="str">
        <f t="shared" si="112"/>
        <v>REVISAR</v>
      </c>
      <c r="I2431" s="22"/>
    </row>
    <row r="2432" spans="1:9" x14ac:dyDescent="0.25">
      <c r="A2432" s="10" t="s">
        <v>6</v>
      </c>
      <c r="B2432" s="10" t="s">
        <v>4699</v>
      </c>
      <c r="C2432" s="10" t="s">
        <v>4700</v>
      </c>
      <c r="D2432" s="11">
        <v>132</v>
      </c>
      <c r="E2432" s="11">
        <v>132</v>
      </c>
      <c r="F2432" s="11">
        <v>0.39600000000000002</v>
      </c>
      <c r="G2432" s="12">
        <f t="shared" si="114"/>
        <v>9.9000000000000005E-2</v>
      </c>
      <c r="H2432" s="11" t="str">
        <f t="shared" si="112"/>
        <v>REVISAR</v>
      </c>
      <c r="I2432" s="21"/>
    </row>
    <row r="2433" spans="1:9" x14ac:dyDescent="0.25">
      <c r="A2433" s="14" t="s">
        <v>6</v>
      </c>
      <c r="B2433" s="14" t="s">
        <v>4701</v>
      </c>
      <c r="C2433" s="14" t="s">
        <v>4702</v>
      </c>
      <c r="D2433" s="15">
        <v>68</v>
      </c>
      <c r="E2433" s="15">
        <v>68</v>
      </c>
      <c r="F2433" s="15">
        <v>0.4</v>
      </c>
      <c r="G2433" s="16">
        <f t="shared" si="114"/>
        <v>0.1</v>
      </c>
      <c r="H2433" s="15" t="str">
        <f t="shared" si="112"/>
        <v>REVISAR</v>
      </c>
      <c r="I2433" s="22"/>
    </row>
    <row r="2434" spans="1:9" x14ac:dyDescent="0.25">
      <c r="A2434" s="10" t="s">
        <v>6</v>
      </c>
      <c r="B2434" s="10" t="s">
        <v>4703</v>
      </c>
      <c r="C2434" s="10" t="s">
        <v>4704</v>
      </c>
      <c r="D2434" s="11">
        <v>64</v>
      </c>
      <c r="E2434" s="11">
        <v>64</v>
      </c>
      <c r="F2434" s="11">
        <v>0.39600000000000002</v>
      </c>
      <c r="G2434" s="12">
        <f t="shared" si="114"/>
        <v>9.9000000000000005E-2</v>
      </c>
      <c r="H2434" s="11" t="str">
        <f t="shared" si="112"/>
        <v>REVISAR</v>
      </c>
      <c r="I2434" s="21"/>
    </row>
    <row r="2435" spans="1:9" x14ac:dyDescent="0.25">
      <c r="A2435" s="14" t="s">
        <v>6</v>
      </c>
      <c r="B2435" s="14" t="s">
        <v>4705</v>
      </c>
      <c r="C2435" s="14" t="s">
        <v>4706</v>
      </c>
      <c r="D2435" s="15">
        <v>96</v>
      </c>
      <c r="E2435" s="15">
        <v>96</v>
      </c>
      <c r="F2435" s="15">
        <v>0.66800000000000004</v>
      </c>
      <c r="G2435" s="16">
        <f t="shared" si="114"/>
        <v>0.16700000000000001</v>
      </c>
      <c r="H2435" s="15" t="str">
        <f t="shared" ref="H2435:H2498" si="115">IF(F2435=G2435,"CONFORME","REVISAR")</f>
        <v>REVISAR</v>
      </c>
      <c r="I2435" s="22"/>
    </row>
    <row r="2436" spans="1:9" x14ac:dyDescent="0.25">
      <c r="A2436" s="10" t="s">
        <v>6</v>
      </c>
      <c r="B2436" s="10" t="s">
        <v>4707</v>
      </c>
      <c r="C2436" s="10" t="s">
        <v>4708</v>
      </c>
      <c r="D2436" s="11">
        <v>36</v>
      </c>
      <c r="E2436" s="11">
        <v>36</v>
      </c>
      <c r="F2436" s="11">
        <v>0.67600000000000005</v>
      </c>
      <c r="G2436" s="12">
        <f t="shared" si="114"/>
        <v>0.16900000000000001</v>
      </c>
      <c r="H2436" s="11" t="str">
        <f t="shared" si="115"/>
        <v>REVISAR</v>
      </c>
      <c r="I2436" s="21"/>
    </row>
    <row r="2437" spans="1:9" x14ac:dyDescent="0.25">
      <c r="A2437" s="14" t="s">
        <v>6</v>
      </c>
      <c r="B2437" s="14" t="s">
        <v>4709</v>
      </c>
      <c r="C2437" s="14" t="s">
        <v>4710</v>
      </c>
      <c r="D2437" s="15">
        <v>52</v>
      </c>
      <c r="E2437" s="15">
        <v>52</v>
      </c>
      <c r="F2437" s="15">
        <v>0.67600000000000005</v>
      </c>
      <c r="G2437" s="16">
        <f t="shared" si="114"/>
        <v>0.16900000000000001</v>
      </c>
      <c r="H2437" s="15" t="str">
        <f t="shared" si="115"/>
        <v>REVISAR</v>
      </c>
      <c r="I2437" s="22"/>
    </row>
    <row r="2438" spans="1:9" x14ac:dyDescent="0.25">
      <c r="A2438" s="10" t="s">
        <v>6</v>
      </c>
      <c r="B2438" s="10" t="s">
        <v>4711</v>
      </c>
      <c r="C2438" s="10" t="s">
        <v>4712</v>
      </c>
      <c r="D2438" s="11">
        <v>272</v>
      </c>
      <c r="E2438" s="11">
        <v>272</v>
      </c>
      <c r="F2438" s="11">
        <v>0.66400000000000003</v>
      </c>
      <c r="G2438" s="12">
        <f t="shared" si="114"/>
        <v>0.16600000000000001</v>
      </c>
      <c r="H2438" s="11" t="str">
        <f t="shared" si="115"/>
        <v>REVISAR</v>
      </c>
      <c r="I2438" s="21"/>
    </row>
    <row r="2439" spans="1:9" x14ac:dyDescent="0.25">
      <c r="A2439" s="14" t="s">
        <v>6</v>
      </c>
      <c r="B2439" s="14" t="s">
        <v>4713</v>
      </c>
      <c r="C2439" s="14" t="s">
        <v>4714</v>
      </c>
      <c r="D2439" s="15">
        <v>36</v>
      </c>
      <c r="E2439" s="15">
        <v>36</v>
      </c>
      <c r="F2439" s="15">
        <v>0.996</v>
      </c>
      <c r="G2439" s="16">
        <f t="shared" si="114"/>
        <v>0.249</v>
      </c>
      <c r="H2439" s="15" t="str">
        <f t="shared" si="115"/>
        <v>REVISAR</v>
      </c>
      <c r="I2439" s="22"/>
    </row>
    <row r="2440" spans="1:9" x14ac:dyDescent="0.25">
      <c r="A2440" s="10" t="s">
        <v>6</v>
      </c>
      <c r="B2440" s="10" t="s">
        <v>4715</v>
      </c>
      <c r="C2440" s="10" t="s">
        <v>4716</v>
      </c>
      <c r="D2440" s="11">
        <v>18</v>
      </c>
      <c r="E2440" s="11">
        <v>18</v>
      </c>
      <c r="F2440" s="11">
        <v>1.6859999999999999</v>
      </c>
      <c r="G2440" s="12">
        <f t="shared" si="114"/>
        <v>0.28100000000000003</v>
      </c>
      <c r="H2440" s="11" t="str">
        <f t="shared" si="115"/>
        <v>REVISAR</v>
      </c>
      <c r="I2440" s="21"/>
    </row>
    <row r="2441" spans="1:9" x14ac:dyDescent="0.25">
      <c r="A2441" s="14" t="s">
        <v>6</v>
      </c>
      <c r="B2441" s="14" t="s">
        <v>4717</v>
      </c>
      <c r="C2441" s="14" t="s">
        <v>4718</v>
      </c>
      <c r="D2441" s="15">
        <v>60</v>
      </c>
      <c r="E2441" s="15">
        <v>60</v>
      </c>
      <c r="F2441" s="15">
        <v>0</v>
      </c>
      <c r="G2441" s="16">
        <f t="shared" si="114"/>
        <v>0.13600000000000001</v>
      </c>
      <c r="H2441" s="15" t="str">
        <f t="shared" si="115"/>
        <v>REVISAR</v>
      </c>
      <c r="I2441" s="23"/>
    </row>
    <row r="2442" spans="1:9" x14ac:dyDescent="0.25">
      <c r="A2442" s="10" t="s">
        <v>6</v>
      </c>
      <c r="B2442" s="10" t="s">
        <v>4719</v>
      </c>
      <c r="C2442" s="10" t="s">
        <v>4720</v>
      </c>
      <c r="D2442" s="11">
        <v>16</v>
      </c>
      <c r="E2442" s="11">
        <v>16</v>
      </c>
      <c r="F2442" s="11">
        <v>0.54</v>
      </c>
      <c r="G2442" s="12">
        <f t="shared" si="114"/>
        <v>0.13500000000000001</v>
      </c>
      <c r="H2442" s="11" t="str">
        <f t="shared" si="115"/>
        <v>REVISAR</v>
      </c>
      <c r="I2442" s="21"/>
    </row>
    <row r="2443" spans="1:9" x14ac:dyDescent="0.25">
      <c r="A2443" s="14" t="s">
        <v>6</v>
      </c>
      <c r="B2443" s="14" t="s">
        <v>4721</v>
      </c>
      <c r="C2443" s="14" t="s">
        <v>4722</v>
      </c>
      <c r="D2443" s="15">
        <v>88</v>
      </c>
      <c r="E2443" s="15">
        <v>88</v>
      </c>
      <c r="F2443" s="15">
        <v>0.57999999999999996</v>
      </c>
      <c r="G2443" s="16">
        <f t="shared" si="114"/>
        <v>0.14499999999999999</v>
      </c>
      <c r="H2443" s="15" t="str">
        <f t="shared" si="115"/>
        <v>REVISAR</v>
      </c>
      <c r="I2443" s="22"/>
    </row>
    <row r="2444" spans="1:9" x14ac:dyDescent="0.25">
      <c r="A2444" s="10" t="s">
        <v>6</v>
      </c>
      <c r="B2444" s="10" t="s">
        <v>4723</v>
      </c>
      <c r="C2444" s="10" t="s">
        <v>4724</v>
      </c>
      <c r="D2444" s="11">
        <v>132</v>
      </c>
      <c r="E2444" s="11">
        <v>132</v>
      </c>
      <c r="F2444" s="11">
        <v>0.57999999999999996</v>
      </c>
      <c r="G2444" s="12">
        <f t="shared" si="114"/>
        <v>0.14499999999999999</v>
      </c>
      <c r="H2444" s="11" t="str">
        <f t="shared" si="115"/>
        <v>REVISAR</v>
      </c>
      <c r="I2444" s="21"/>
    </row>
    <row r="2445" spans="1:9" x14ac:dyDescent="0.25">
      <c r="A2445" s="14" t="s">
        <v>6</v>
      </c>
      <c r="B2445" s="14" t="s">
        <v>4725</v>
      </c>
      <c r="C2445" s="14" t="s">
        <v>4726</v>
      </c>
      <c r="D2445" s="15">
        <v>40</v>
      </c>
      <c r="E2445" s="15">
        <v>40</v>
      </c>
      <c r="F2445" s="15">
        <v>0.58399999999999996</v>
      </c>
      <c r="G2445" s="16">
        <f t="shared" si="114"/>
        <v>0.14599999999999999</v>
      </c>
      <c r="H2445" s="15" t="str">
        <f t="shared" si="115"/>
        <v>REVISAR</v>
      </c>
      <c r="I2445" s="22"/>
    </row>
    <row r="2446" spans="1:9" x14ac:dyDescent="0.25">
      <c r="A2446" s="10" t="s">
        <v>6</v>
      </c>
      <c r="B2446" s="10" t="s">
        <v>4727</v>
      </c>
      <c r="C2446" s="10" t="s">
        <v>4728</v>
      </c>
      <c r="D2446" s="11">
        <v>36</v>
      </c>
      <c r="E2446" s="11">
        <v>36</v>
      </c>
      <c r="F2446" s="11">
        <v>0.57599999999999996</v>
      </c>
      <c r="G2446" s="12">
        <f t="shared" si="114"/>
        <v>0.14399999999999999</v>
      </c>
      <c r="H2446" s="11" t="str">
        <f t="shared" si="115"/>
        <v>REVISAR</v>
      </c>
      <c r="I2446" s="21"/>
    </row>
    <row r="2447" spans="1:9" x14ac:dyDescent="0.25">
      <c r="A2447" s="14" t="s">
        <v>6</v>
      </c>
      <c r="B2447" s="14" t="s">
        <v>4729</v>
      </c>
      <c r="C2447" s="14" t="s">
        <v>4730</v>
      </c>
      <c r="D2447" s="15">
        <v>88</v>
      </c>
      <c r="E2447" s="15">
        <v>88</v>
      </c>
      <c r="F2447" s="15">
        <v>0.5</v>
      </c>
      <c r="G2447" s="16">
        <f t="shared" si="114"/>
        <v>0.125</v>
      </c>
      <c r="H2447" s="15" t="str">
        <f t="shared" si="115"/>
        <v>REVISAR</v>
      </c>
      <c r="I2447" s="22"/>
    </row>
    <row r="2448" spans="1:9" x14ac:dyDescent="0.25">
      <c r="A2448" s="10" t="s">
        <v>6</v>
      </c>
      <c r="B2448" s="10" t="s">
        <v>4731</v>
      </c>
      <c r="C2448" s="10" t="s">
        <v>4732</v>
      </c>
      <c r="D2448" s="11">
        <v>44</v>
      </c>
      <c r="E2448" s="11">
        <v>44</v>
      </c>
      <c r="F2448" s="11">
        <v>0.496</v>
      </c>
      <c r="G2448" s="12">
        <f t="shared" si="114"/>
        <v>0.124</v>
      </c>
      <c r="H2448" s="11" t="str">
        <f t="shared" si="115"/>
        <v>REVISAR</v>
      </c>
      <c r="I2448" s="21"/>
    </row>
    <row r="2449" spans="1:9" x14ac:dyDescent="0.25">
      <c r="A2449" s="14" t="s">
        <v>6</v>
      </c>
      <c r="B2449" s="14" t="s">
        <v>4733</v>
      </c>
      <c r="C2449" s="14" t="s">
        <v>4734</v>
      </c>
      <c r="D2449" s="15">
        <v>4</v>
      </c>
      <c r="E2449" s="15">
        <v>4</v>
      </c>
      <c r="F2449" s="15">
        <v>0.58399999999999996</v>
      </c>
      <c r="G2449" s="16">
        <f>VLOOKUP(B2449,PESOS,3,FALSE)</f>
        <v>0.14599999999999999</v>
      </c>
      <c r="H2449" s="15" t="str">
        <f t="shared" si="115"/>
        <v>REVISAR</v>
      </c>
      <c r="I2449" s="22"/>
    </row>
    <row r="2450" spans="1:9" x14ac:dyDescent="0.25">
      <c r="A2450" s="10" t="s">
        <v>6</v>
      </c>
      <c r="B2450" s="10" t="s">
        <v>4735</v>
      </c>
      <c r="C2450" s="10" t="s">
        <v>4736</v>
      </c>
      <c r="D2450" s="11">
        <v>96</v>
      </c>
      <c r="E2450" s="11">
        <v>96</v>
      </c>
      <c r="F2450" s="11">
        <v>0.58399999999999996</v>
      </c>
      <c r="G2450" s="12">
        <f t="shared" ref="G2450:G2471" si="116">VLOOKUP(B2450,DATAPESOS,6,FALSE)</f>
        <v>0.14599999999999999</v>
      </c>
      <c r="H2450" s="11" t="str">
        <f t="shared" si="115"/>
        <v>REVISAR</v>
      </c>
      <c r="I2450" s="21"/>
    </row>
    <row r="2451" spans="1:9" x14ac:dyDescent="0.25">
      <c r="A2451" s="14" t="s">
        <v>6</v>
      </c>
      <c r="B2451" s="14" t="s">
        <v>4737</v>
      </c>
      <c r="C2451" s="14" t="s">
        <v>4738</v>
      </c>
      <c r="D2451" s="15">
        <v>168</v>
      </c>
      <c r="E2451" s="15">
        <v>168</v>
      </c>
      <c r="F2451" s="15">
        <v>0.57999999999999996</v>
      </c>
      <c r="G2451" s="16">
        <f t="shared" si="116"/>
        <v>0.14499999999999999</v>
      </c>
      <c r="H2451" s="15" t="str">
        <f t="shared" si="115"/>
        <v>REVISAR</v>
      </c>
      <c r="I2451" s="22"/>
    </row>
    <row r="2452" spans="1:9" x14ac:dyDescent="0.25">
      <c r="A2452" s="10" t="s">
        <v>6</v>
      </c>
      <c r="B2452" s="10" t="s">
        <v>4739</v>
      </c>
      <c r="C2452" s="10" t="s">
        <v>4740</v>
      </c>
      <c r="D2452" s="11">
        <v>40</v>
      </c>
      <c r="E2452" s="11">
        <v>40</v>
      </c>
      <c r="F2452" s="11">
        <v>0.94799999999999995</v>
      </c>
      <c r="G2452" s="12">
        <f t="shared" si="116"/>
        <v>0.23699999999999999</v>
      </c>
      <c r="H2452" s="11" t="str">
        <f t="shared" si="115"/>
        <v>REVISAR</v>
      </c>
      <c r="I2452" s="21"/>
    </row>
    <row r="2453" spans="1:9" x14ac:dyDescent="0.25">
      <c r="A2453" s="14" t="s">
        <v>6</v>
      </c>
      <c r="B2453" s="14" t="s">
        <v>4741</v>
      </c>
      <c r="C2453" s="14" t="s">
        <v>4742</v>
      </c>
      <c r="D2453" s="15">
        <v>84</v>
      </c>
      <c r="E2453" s="15">
        <v>84</v>
      </c>
      <c r="F2453" s="15">
        <v>0.94399999999999995</v>
      </c>
      <c r="G2453" s="16">
        <f t="shared" si="116"/>
        <v>0.23599999999999999</v>
      </c>
      <c r="H2453" s="15" t="str">
        <f t="shared" si="115"/>
        <v>REVISAR</v>
      </c>
      <c r="I2453" s="22"/>
    </row>
    <row r="2454" spans="1:9" x14ac:dyDescent="0.25">
      <c r="A2454" s="10" t="s">
        <v>6</v>
      </c>
      <c r="B2454" s="10" t="s">
        <v>4743</v>
      </c>
      <c r="C2454" s="10" t="s">
        <v>4744</v>
      </c>
      <c r="D2454" s="11">
        <v>300</v>
      </c>
      <c r="E2454" s="11">
        <v>300</v>
      </c>
      <c r="F2454" s="11">
        <v>0.93600000000000005</v>
      </c>
      <c r="G2454" s="12">
        <f t="shared" si="116"/>
        <v>0.23400000000000001</v>
      </c>
      <c r="H2454" s="11" t="str">
        <f t="shared" si="115"/>
        <v>REVISAR</v>
      </c>
      <c r="I2454" s="21"/>
    </row>
    <row r="2455" spans="1:9" x14ac:dyDescent="0.25">
      <c r="A2455" s="14" t="s">
        <v>6</v>
      </c>
      <c r="B2455" s="14" t="s">
        <v>4745</v>
      </c>
      <c r="C2455" s="14" t="s">
        <v>4746</v>
      </c>
      <c r="D2455" s="15">
        <v>216</v>
      </c>
      <c r="E2455" s="15">
        <v>216</v>
      </c>
      <c r="F2455" s="15">
        <v>0.42399999999999999</v>
      </c>
      <c r="G2455" s="16">
        <f t="shared" si="116"/>
        <v>0.106</v>
      </c>
      <c r="H2455" s="15" t="str">
        <f t="shared" si="115"/>
        <v>REVISAR</v>
      </c>
      <c r="I2455" s="22"/>
    </row>
    <row r="2456" spans="1:9" x14ac:dyDescent="0.25">
      <c r="A2456" s="10" t="s">
        <v>6</v>
      </c>
      <c r="B2456" s="10" t="s">
        <v>4747</v>
      </c>
      <c r="C2456" s="10" t="s">
        <v>4748</v>
      </c>
      <c r="D2456" s="11">
        <v>288</v>
      </c>
      <c r="E2456" s="11">
        <v>288</v>
      </c>
      <c r="F2456" s="11">
        <v>0.42799999999999999</v>
      </c>
      <c r="G2456" s="12">
        <f t="shared" si="116"/>
        <v>0.107</v>
      </c>
      <c r="H2456" s="11" t="str">
        <f t="shared" si="115"/>
        <v>REVISAR</v>
      </c>
      <c r="I2456" s="21"/>
    </row>
    <row r="2457" spans="1:9" x14ac:dyDescent="0.25">
      <c r="A2457" s="14" t="s">
        <v>6</v>
      </c>
      <c r="B2457" s="14" t="s">
        <v>4749</v>
      </c>
      <c r="C2457" s="14" t="s">
        <v>4750</v>
      </c>
      <c r="D2457" s="15">
        <v>112</v>
      </c>
      <c r="E2457" s="15">
        <v>112</v>
      </c>
      <c r="F2457" s="15">
        <v>0.42799999999999999</v>
      </c>
      <c r="G2457" s="16">
        <f t="shared" si="116"/>
        <v>0.107</v>
      </c>
      <c r="H2457" s="15" t="str">
        <f t="shared" si="115"/>
        <v>REVISAR</v>
      </c>
      <c r="I2457" s="22"/>
    </row>
    <row r="2458" spans="1:9" x14ac:dyDescent="0.25">
      <c r="A2458" s="10" t="s">
        <v>6</v>
      </c>
      <c r="B2458" s="10" t="s">
        <v>4751</v>
      </c>
      <c r="C2458" s="10" t="s">
        <v>4752</v>
      </c>
      <c r="D2458" s="11">
        <v>360</v>
      </c>
      <c r="E2458" s="11">
        <v>360</v>
      </c>
      <c r="F2458" s="11">
        <v>0.42799999999999999</v>
      </c>
      <c r="G2458" s="12">
        <f t="shared" si="116"/>
        <v>0.107</v>
      </c>
      <c r="H2458" s="11" t="str">
        <f t="shared" si="115"/>
        <v>REVISAR</v>
      </c>
      <c r="I2458" s="21"/>
    </row>
    <row r="2459" spans="1:9" x14ac:dyDescent="0.25">
      <c r="A2459" s="14" t="s">
        <v>6</v>
      </c>
      <c r="B2459" s="14" t="s">
        <v>4753</v>
      </c>
      <c r="C2459" s="14" t="s">
        <v>4754</v>
      </c>
      <c r="D2459" s="15">
        <v>600</v>
      </c>
      <c r="E2459" s="15">
        <v>600</v>
      </c>
      <c r="F2459" s="15">
        <v>0.41599999999999998</v>
      </c>
      <c r="G2459" s="16">
        <f t="shared" si="116"/>
        <v>0.104</v>
      </c>
      <c r="H2459" s="15" t="str">
        <f t="shared" si="115"/>
        <v>REVISAR</v>
      </c>
      <c r="I2459" s="22"/>
    </row>
    <row r="2460" spans="1:9" x14ac:dyDescent="0.25">
      <c r="A2460" s="10" t="s">
        <v>6</v>
      </c>
      <c r="B2460" s="10" t="s">
        <v>4755</v>
      </c>
      <c r="C2460" s="10" t="s">
        <v>4756</v>
      </c>
      <c r="D2460" s="11">
        <v>364</v>
      </c>
      <c r="E2460" s="11">
        <v>364</v>
      </c>
      <c r="F2460" s="11">
        <v>0.41199999999999998</v>
      </c>
      <c r="G2460" s="12">
        <f t="shared" si="116"/>
        <v>0.10299999999999999</v>
      </c>
      <c r="H2460" s="11" t="str">
        <f t="shared" si="115"/>
        <v>REVISAR</v>
      </c>
      <c r="I2460" s="21"/>
    </row>
    <row r="2461" spans="1:9" x14ac:dyDescent="0.25">
      <c r="A2461" s="14" t="s">
        <v>6</v>
      </c>
      <c r="B2461" s="14" t="s">
        <v>4757</v>
      </c>
      <c r="C2461" s="14" t="s">
        <v>4758</v>
      </c>
      <c r="D2461" s="15">
        <v>88</v>
      </c>
      <c r="E2461" s="15">
        <v>88</v>
      </c>
      <c r="F2461" s="15">
        <v>0.41199999999999998</v>
      </c>
      <c r="G2461" s="16">
        <f t="shared" si="116"/>
        <v>0.10299999999999999</v>
      </c>
      <c r="H2461" s="15" t="str">
        <f t="shared" si="115"/>
        <v>REVISAR</v>
      </c>
      <c r="I2461" s="22"/>
    </row>
    <row r="2462" spans="1:9" x14ac:dyDescent="0.25">
      <c r="A2462" s="10" t="s">
        <v>6</v>
      </c>
      <c r="B2462" s="10" t="s">
        <v>4759</v>
      </c>
      <c r="C2462" s="10" t="s">
        <v>4760</v>
      </c>
      <c r="D2462" s="11">
        <v>384</v>
      </c>
      <c r="E2462" s="11">
        <v>384</v>
      </c>
      <c r="F2462" s="11">
        <v>0.41199999999999998</v>
      </c>
      <c r="G2462" s="12">
        <f t="shared" si="116"/>
        <v>0.10299999999999999</v>
      </c>
      <c r="H2462" s="11" t="str">
        <f t="shared" si="115"/>
        <v>REVISAR</v>
      </c>
      <c r="I2462" s="21"/>
    </row>
    <row r="2463" spans="1:9" x14ac:dyDescent="0.25">
      <c r="A2463" s="14" t="s">
        <v>6</v>
      </c>
      <c r="B2463" s="14" t="s">
        <v>4761</v>
      </c>
      <c r="C2463" s="14" t="s">
        <v>4762</v>
      </c>
      <c r="D2463" s="15">
        <v>24</v>
      </c>
      <c r="E2463" s="15">
        <v>24</v>
      </c>
      <c r="F2463" s="15">
        <v>2.6880000000000002</v>
      </c>
      <c r="G2463" s="16">
        <f t="shared" si="116"/>
        <v>0.44800000000000001</v>
      </c>
      <c r="H2463" s="15" t="str">
        <f t="shared" si="115"/>
        <v>REVISAR</v>
      </c>
      <c r="I2463" s="22"/>
    </row>
    <row r="2464" spans="1:9" x14ac:dyDescent="0.25">
      <c r="A2464" s="10" t="s">
        <v>6</v>
      </c>
      <c r="B2464" s="10" t="s">
        <v>4763</v>
      </c>
      <c r="C2464" s="10" t="s">
        <v>4764</v>
      </c>
      <c r="D2464" s="11">
        <v>120</v>
      </c>
      <c r="E2464" s="11">
        <v>120</v>
      </c>
      <c r="F2464" s="11">
        <v>2.556</v>
      </c>
      <c r="G2464" s="12">
        <f t="shared" si="116"/>
        <v>0.42599999999999999</v>
      </c>
      <c r="H2464" s="11" t="str">
        <f t="shared" si="115"/>
        <v>REVISAR</v>
      </c>
      <c r="I2464" s="21"/>
    </row>
    <row r="2465" spans="1:9" x14ac:dyDescent="0.25">
      <c r="A2465" s="14" t="s">
        <v>6</v>
      </c>
      <c r="B2465" s="14" t="s">
        <v>4765</v>
      </c>
      <c r="C2465" s="14" t="s">
        <v>4766</v>
      </c>
      <c r="D2465" s="15">
        <v>184</v>
      </c>
      <c r="E2465" s="15">
        <v>184</v>
      </c>
      <c r="F2465" s="15">
        <v>0.96799999999999997</v>
      </c>
      <c r="G2465" s="16">
        <f t="shared" si="116"/>
        <v>0.24199999999999999</v>
      </c>
      <c r="H2465" s="15" t="str">
        <f t="shared" si="115"/>
        <v>REVISAR</v>
      </c>
      <c r="I2465" s="22"/>
    </row>
    <row r="2466" spans="1:9" x14ac:dyDescent="0.25">
      <c r="A2466" s="10" t="s">
        <v>6</v>
      </c>
      <c r="B2466" s="10" t="s">
        <v>4767</v>
      </c>
      <c r="C2466" s="10" t="s">
        <v>4768</v>
      </c>
      <c r="D2466" s="11">
        <v>236</v>
      </c>
      <c r="E2466" s="11">
        <v>236</v>
      </c>
      <c r="F2466" s="11">
        <v>0.42399999999999999</v>
      </c>
      <c r="G2466" s="12">
        <f t="shared" si="116"/>
        <v>0.106</v>
      </c>
      <c r="H2466" s="11" t="str">
        <f t="shared" si="115"/>
        <v>REVISAR</v>
      </c>
      <c r="I2466" s="21"/>
    </row>
    <row r="2467" spans="1:9" x14ac:dyDescent="0.25">
      <c r="A2467" s="14" t="s">
        <v>6</v>
      </c>
      <c r="B2467" s="14" t="s">
        <v>4769</v>
      </c>
      <c r="C2467" s="14" t="s">
        <v>4770</v>
      </c>
      <c r="D2467" s="15">
        <v>176</v>
      </c>
      <c r="E2467" s="15">
        <v>176</v>
      </c>
      <c r="F2467" s="15">
        <v>0.42799999999999999</v>
      </c>
      <c r="G2467" s="16">
        <f t="shared" si="116"/>
        <v>0.107</v>
      </c>
      <c r="H2467" s="15" t="str">
        <f t="shared" si="115"/>
        <v>REVISAR</v>
      </c>
      <c r="I2467" s="22"/>
    </row>
    <row r="2468" spans="1:9" x14ac:dyDescent="0.25">
      <c r="A2468" s="10" t="s">
        <v>6</v>
      </c>
      <c r="B2468" s="10" t="s">
        <v>4771</v>
      </c>
      <c r="C2468" s="10" t="s">
        <v>4772</v>
      </c>
      <c r="D2468" s="11">
        <v>44</v>
      </c>
      <c r="E2468" s="11">
        <v>44</v>
      </c>
      <c r="F2468" s="11">
        <v>0.42399999999999999</v>
      </c>
      <c r="G2468" s="12">
        <f t="shared" si="116"/>
        <v>0.106</v>
      </c>
      <c r="H2468" s="11" t="str">
        <f t="shared" si="115"/>
        <v>REVISAR</v>
      </c>
      <c r="I2468" s="21"/>
    </row>
    <row r="2469" spans="1:9" x14ac:dyDescent="0.25">
      <c r="A2469" s="14" t="s">
        <v>6</v>
      </c>
      <c r="B2469" s="14" t="s">
        <v>4773</v>
      </c>
      <c r="C2469" s="14" t="s">
        <v>4774</v>
      </c>
      <c r="D2469" s="15">
        <v>196</v>
      </c>
      <c r="E2469" s="15">
        <v>196</v>
      </c>
      <c r="F2469" s="15">
        <v>0.42399999999999999</v>
      </c>
      <c r="G2469" s="16">
        <f t="shared" si="116"/>
        <v>0.106</v>
      </c>
      <c r="H2469" s="15" t="str">
        <f t="shared" si="115"/>
        <v>REVISAR</v>
      </c>
      <c r="I2469" s="22"/>
    </row>
    <row r="2470" spans="1:9" x14ac:dyDescent="0.25">
      <c r="A2470" s="10" t="s">
        <v>6</v>
      </c>
      <c r="B2470" s="10" t="s">
        <v>4775</v>
      </c>
      <c r="C2470" s="10" t="s">
        <v>4776</v>
      </c>
      <c r="D2470" s="11">
        <v>220</v>
      </c>
      <c r="E2470" s="11">
        <v>220</v>
      </c>
      <c r="F2470" s="11">
        <v>0.376</v>
      </c>
      <c r="G2470" s="12">
        <f t="shared" si="116"/>
        <v>9.4E-2</v>
      </c>
      <c r="H2470" s="11" t="str">
        <f t="shared" si="115"/>
        <v>REVISAR</v>
      </c>
      <c r="I2470" s="21"/>
    </row>
    <row r="2471" spans="1:9" x14ac:dyDescent="0.25">
      <c r="A2471" s="14" t="s">
        <v>6</v>
      </c>
      <c r="B2471" s="14" t="s">
        <v>4777</v>
      </c>
      <c r="C2471" s="14" t="s">
        <v>4778</v>
      </c>
      <c r="D2471" s="15">
        <v>188</v>
      </c>
      <c r="E2471" s="15">
        <v>188</v>
      </c>
      <c r="F2471" s="15">
        <v>0.38</v>
      </c>
      <c r="G2471" s="16">
        <f t="shared" si="116"/>
        <v>9.5000000000000001E-2</v>
      </c>
      <c r="H2471" s="15" t="str">
        <f t="shared" si="115"/>
        <v>REVISAR</v>
      </c>
      <c r="I2471" s="22"/>
    </row>
    <row r="2472" spans="1:9" x14ac:dyDescent="0.25">
      <c r="A2472" s="10" t="s">
        <v>6</v>
      </c>
      <c r="B2472" s="10" t="s">
        <v>4779</v>
      </c>
      <c r="C2472" s="10" t="s">
        <v>4780</v>
      </c>
      <c r="D2472" s="11">
        <v>4</v>
      </c>
      <c r="E2472" s="11">
        <v>4</v>
      </c>
      <c r="F2472" s="11">
        <v>0.376</v>
      </c>
      <c r="G2472" s="12">
        <f>VLOOKUP(B2472,PESOS,3,FALSE)</f>
        <v>9.4E-2</v>
      </c>
      <c r="H2472" s="11" t="str">
        <f t="shared" si="115"/>
        <v>REVISAR</v>
      </c>
      <c r="I2472" s="21"/>
    </row>
    <row r="2473" spans="1:9" x14ac:dyDescent="0.25">
      <c r="A2473" s="14" t="s">
        <v>6</v>
      </c>
      <c r="B2473" s="14" t="s">
        <v>4781</v>
      </c>
      <c r="C2473" s="14" t="s">
        <v>4782</v>
      </c>
      <c r="D2473" s="15">
        <v>32</v>
      </c>
      <c r="E2473" s="15">
        <v>32</v>
      </c>
      <c r="F2473" s="15">
        <v>0.44400000000000001</v>
      </c>
      <c r="G2473" s="16">
        <f t="shared" ref="G2473:G2490" si="117">VLOOKUP(B2473,DATAPESOS,6,FALSE)</f>
        <v>0.111</v>
      </c>
      <c r="H2473" s="15" t="str">
        <f t="shared" si="115"/>
        <v>REVISAR</v>
      </c>
      <c r="I2473" s="22"/>
    </row>
    <row r="2474" spans="1:9" x14ac:dyDescent="0.25">
      <c r="A2474" s="10" t="s">
        <v>6</v>
      </c>
      <c r="B2474" s="10" t="s">
        <v>4783</v>
      </c>
      <c r="C2474" s="10" t="s">
        <v>4784</v>
      </c>
      <c r="D2474" s="11">
        <v>40</v>
      </c>
      <c r="E2474" s="11">
        <v>40</v>
      </c>
      <c r="F2474" s="11">
        <v>0</v>
      </c>
      <c r="G2474" s="12">
        <f t="shared" si="117"/>
        <v>0.112</v>
      </c>
      <c r="H2474" s="11" t="str">
        <f t="shared" si="115"/>
        <v>REVISAR</v>
      </c>
      <c r="I2474" s="13"/>
    </row>
    <row r="2475" spans="1:9" x14ac:dyDescent="0.25">
      <c r="A2475" s="14" t="s">
        <v>6</v>
      </c>
      <c r="B2475" s="14" t="s">
        <v>4785</v>
      </c>
      <c r="C2475" s="14" t="s">
        <v>4786</v>
      </c>
      <c r="D2475" s="15">
        <v>216</v>
      </c>
      <c r="E2475" s="15">
        <v>216</v>
      </c>
      <c r="F2475" s="15">
        <v>0.36799999999999999</v>
      </c>
      <c r="G2475" s="16">
        <f t="shared" si="117"/>
        <v>9.1999999999999998E-2</v>
      </c>
      <c r="H2475" s="15" t="str">
        <f t="shared" si="115"/>
        <v>REVISAR</v>
      </c>
      <c r="I2475" s="22"/>
    </row>
    <row r="2476" spans="1:9" x14ac:dyDescent="0.25">
      <c r="A2476" s="10" t="s">
        <v>6</v>
      </c>
      <c r="B2476" s="10" t="s">
        <v>4787</v>
      </c>
      <c r="C2476" s="10" t="s">
        <v>4788</v>
      </c>
      <c r="D2476" s="11">
        <v>80</v>
      </c>
      <c r="E2476" s="11">
        <v>80</v>
      </c>
      <c r="F2476" s="11">
        <v>0</v>
      </c>
      <c r="G2476" s="12">
        <f t="shared" si="117"/>
        <v>9.4E-2</v>
      </c>
      <c r="H2476" s="11" t="str">
        <f t="shared" si="115"/>
        <v>REVISAR</v>
      </c>
      <c r="I2476" s="13"/>
    </row>
    <row r="2477" spans="1:9" x14ac:dyDescent="0.25">
      <c r="A2477" s="14" t="s">
        <v>6</v>
      </c>
      <c r="B2477" s="14" t="s">
        <v>4789</v>
      </c>
      <c r="C2477" s="14" t="s">
        <v>4790</v>
      </c>
      <c r="D2477" s="15">
        <v>88</v>
      </c>
      <c r="E2477" s="15">
        <v>88</v>
      </c>
      <c r="F2477" s="15">
        <v>0.36799999999999999</v>
      </c>
      <c r="G2477" s="16">
        <f t="shared" si="117"/>
        <v>0.36799999999999999</v>
      </c>
      <c r="H2477" s="17" t="str">
        <f t="shared" si="115"/>
        <v>CONFORME</v>
      </c>
      <c r="I2477" s="18"/>
    </row>
    <row r="2478" spans="1:9" x14ac:dyDescent="0.25">
      <c r="A2478" s="10" t="s">
        <v>6</v>
      </c>
      <c r="B2478" s="10" t="s">
        <v>4791</v>
      </c>
      <c r="C2478" s="10" t="s">
        <v>4792</v>
      </c>
      <c r="D2478" s="11">
        <v>132</v>
      </c>
      <c r="E2478" s="11">
        <v>132</v>
      </c>
      <c r="F2478" s="11">
        <v>0.36799999999999999</v>
      </c>
      <c r="G2478" s="12">
        <f t="shared" si="117"/>
        <v>9.1999999999999998E-2</v>
      </c>
      <c r="H2478" s="11" t="str">
        <f t="shared" si="115"/>
        <v>REVISAR</v>
      </c>
      <c r="I2478" s="21"/>
    </row>
    <row r="2479" spans="1:9" x14ac:dyDescent="0.25">
      <c r="A2479" s="14" t="s">
        <v>6</v>
      </c>
      <c r="B2479" s="14" t="s">
        <v>4793</v>
      </c>
      <c r="C2479" s="14" t="s">
        <v>4794</v>
      </c>
      <c r="D2479" s="15">
        <v>52</v>
      </c>
      <c r="E2479" s="15">
        <v>52</v>
      </c>
      <c r="F2479" s="15">
        <v>0.42</v>
      </c>
      <c r="G2479" s="16">
        <f t="shared" si="117"/>
        <v>0.105</v>
      </c>
      <c r="H2479" s="15" t="str">
        <f t="shared" si="115"/>
        <v>REVISAR</v>
      </c>
      <c r="I2479" s="22"/>
    </row>
    <row r="2480" spans="1:9" x14ac:dyDescent="0.25">
      <c r="A2480" s="10" t="s">
        <v>6</v>
      </c>
      <c r="B2480" s="10" t="s">
        <v>4795</v>
      </c>
      <c r="C2480" s="10" t="s">
        <v>4796</v>
      </c>
      <c r="D2480" s="11">
        <v>176</v>
      </c>
      <c r="E2480" s="11">
        <v>176</v>
      </c>
      <c r="F2480" s="11">
        <v>0.42</v>
      </c>
      <c r="G2480" s="12">
        <f t="shared" si="117"/>
        <v>0.105</v>
      </c>
      <c r="H2480" s="11" t="str">
        <f t="shared" si="115"/>
        <v>REVISAR</v>
      </c>
      <c r="I2480" s="21"/>
    </row>
    <row r="2481" spans="1:9" x14ac:dyDescent="0.25">
      <c r="A2481" s="14" t="s">
        <v>6</v>
      </c>
      <c r="B2481" s="14" t="s">
        <v>4797</v>
      </c>
      <c r="C2481" s="14" t="s">
        <v>4798</v>
      </c>
      <c r="D2481" s="15">
        <v>72</v>
      </c>
      <c r="E2481" s="15">
        <v>72</v>
      </c>
      <c r="F2481" s="15">
        <v>0.42399999999999999</v>
      </c>
      <c r="G2481" s="16">
        <f t="shared" si="117"/>
        <v>0.106</v>
      </c>
      <c r="H2481" s="15" t="str">
        <f t="shared" si="115"/>
        <v>REVISAR</v>
      </c>
      <c r="I2481" s="22"/>
    </row>
    <row r="2482" spans="1:9" x14ac:dyDescent="0.25">
      <c r="A2482" s="10" t="s">
        <v>6</v>
      </c>
      <c r="B2482" s="10" t="s">
        <v>4799</v>
      </c>
      <c r="C2482" s="10" t="s">
        <v>4800</v>
      </c>
      <c r="D2482" s="11">
        <v>24</v>
      </c>
      <c r="E2482" s="11">
        <v>24</v>
      </c>
      <c r="F2482" s="11">
        <v>0.16</v>
      </c>
      <c r="G2482" s="12">
        <f t="shared" si="117"/>
        <v>0.04</v>
      </c>
      <c r="H2482" s="11" t="str">
        <f t="shared" si="115"/>
        <v>REVISAR</v>
      </c>
      <c r="I2482" s="21"/>
    </row>
    <row r="2483" spans="1:9" x14ac:dyDescent="0.25">
      <c r="A2483" s="14" t="s">
        <v>6</v>
      </c>
      <c r="B2483" s="14" t="s">
        <v>4801</v>
      </c>
      <c r="C2483" s="14" t="s">
        <v>4802</v>
      </c>
      <c r="D2483" s="15">
        <v>8</v>
      </c>
      <c r="E2483" s="15">
        <v>8</v>
      </c>
      <c r="F2483" s="15">
        <v>0.16</v>
      </c>
      <c r="G2483" s="16">
        <f t="shared" si="117"/>
        <v>0.04</v>
      </c>
      <c r="H2483" s="15" t="str">
        <f t="shared" si="115"/>
        <v>REVISAR</v>
      </c>
      <c r="I2483" s="22"/>
    </row>
    <row r="2484" spans="1:9" x14ac:dyDescent="0.25">
      <c r="A2484" s="10" t="s">
        <v>6</v>
      </c>
      <c r="B2484" s="10" t="s">
        <v>4803</v>
      </c>
      <c r="C2484" s="10" t="s">
        <v>4804</v>
      </c>
      <c r="D2484" s="11">
        <v>20</v>
      </c>
      <c r="E2484" s="11">
        <v>20</v>
      </c>
      <c r="F2484" s="11">
        <v>0.16</v>
      </c>
      <c r="G2484" s="12">
        <f t="shared" si="117"/>
        <v>0.04</v>
      </c>
      <c r="H2484" s="11" t="str">
        <f t="shared" si="115"/>
        <v>REVISAR</v>
      </c>
      <c r="I2484" s="21"/>
    </row>
    <row r="2485" spans="1:9" x14ac:dyDescent="0.25">
      <c r="A2485" s="14" t="s">
        <v>6</v>
      </c>
      <c r="B2485" s="14" t="s">
        <v>4805</v>
      </c>
      <c r="C2485" s="14" t="s">
        <v>4806</v>
      </c>
      <c r="D2485" s="15">
        <v>20</v>
      </c>
      <c r="E2485" s="15">
        <v>20</v>
      </c>
      <c r="F2485" s="15">
        <v>0.16</v>
      </c>
      <c r="G2485" s="16">
        <f t="shared" si="117"/>
        <v>0.04</v>
      </c>
      <c r="H2485" s="15" t="str">
        <f t="shared" si="115"/>
        <v>REVISAR</v>
      </c>
      <c r="I2485" s="22"/>
    </row>
    <row r="2486" spans="1:9" x14ac:dyDescent="0.25">
      <c r="A2486" s="10" t="s">
        <v>6</v>
      </c>
      <c r="B2486" s="10" t="s">
        <v>4807</v>
      </c>
      <c r="C2486" s="10" t="s">
        <v>4808</v>
      </c>
      <c r="D2486" s="11">
        <v>28</v>
      </c>
      <c r="E2486" s="11">
        <v>28</v>
      </c>
      <c r="F2486" s="11">
        <v>0.156</v>
      </c>
      <c r="G2486" s="12">
        <f t="shared" si="117"/>
        <v>3.9E-2</v>
      </c>
      <c r="H2486" s="11" t="str">
        <f t="shared" si="115"/>
        <v>REVISAR</v>
      </c>
      <c r="I2486" s="21"/>
    </row>
    <row r="2487" spans="1:9" x14ac:dyDescent="0.25">
      <c r="A2487" s="14" t="s">
        <v>6</v>
      </c>
      <c r="B2487" s="14" t="s">
        <v>4809</v>
      </c>
      <c r="C2487" s="14" t="s">
        <v>4810</v>
      </c>
      <c r="D2487" s="15">
        <v>52</v>
      </c>
      <c r="E2487" s="15">
        <v>52</v>
      </c>
      <c r="F2487" s="15">
        <v>0.33600000000000002</v>
      </c>
      <c r="G2487" s="16">
        <f t="shared" si="117"/>
        <v>8.4000000000000005E-2</v>
      </c>
      <c r="H2487" s="15" t="str">
        <f t="shared" si="115"/>
        <v>REVISAR</v>
      </c>
      <c r="I2487" s="22"/>
    </row>
    <row r="2488" spans="1:9" x14ac:dyDescent="0.25">
      <c r="A2488" s="10" t="s">
        <v>6</v>
      </c>
      <c r="B2488" s="10" t="s">
        <v>4811</v>
      </c>
      <c r="C2488" s="10" t="s">
        <v>4812</v>
      </c>
      <c r="D2488" s="11">
        <v>12</v>
      </c>
      <c r="E2488" s="11">
        <v>12</v>
      </c>
      <c r="F2488" s="11">
        <v>0.34</v>
      </c>
      <c r="G2488" s="12">
        <f t="shared" si="117"/>
        <v>8.5000000000000006E-2</v>
      </c>
      <c r="H2488" s="11" t="str">
        <f t="shared" si="115"/>
        <v>REVISAR</v>
      </c>
      <c r="I2488" s="21"/>
    </row>
    <row r="2489" spans="1:9" x14ac:dyDescent="0.25">
      <c r="A2489" s="14" t="s">
        <v>6</v>
      </c>
      <c r="B2489" s="14" t="s">
        <v>4813</v>
      </c>
      <c r="C2489" s="14" t="s">
        <v>4814</v>
      </c>
      <c r="D2489" s="15">
        <v>12</v>
      </c>
      <c r="E2489" s="15">
        <v>12</v>
      </c>
      <c r="F2489" s="15">
        <v>0.34</v>
      </c>
      <c r="G2489" s="16">
        <f t="shared" si="117"/>
        <v>8.5000000000000006E-2</v>
      </c>
      <c r="H2489" s="15" t="str">
        <f t="shared" si="115"/>
        <v>REVISAR</v>
      </c>
      <c r="I2489" s="22"/>
    </row>
    <row r="2490" spans="1:9" x14ac:dyDescent="0.25">
      <c r="A2490" s="10" t="s">
        <v>6</v>
      </c>
      <c r="B2490" s="10" t="s">
        <v>4815</v>
      </c>
      <c r="C2490" s="10" t="s">
        <v>4816</v>
      </c>
      <c r="D2490" s="11">
        <v>64</v>
      </c>
      <c r="E2490" s="11">
        <v>64</v>
      </c>
      <c r="F2490" s="11">
        <v>0.36</v>
      </c>
      <c r="G2490" s="12">
        <f t="shared" si="117"/>
        <v>0.09</v>
      </c>
      <c r="H2490" s="11" t="str">
        <f t="shared" si="115"/>
        <v>REVISAR</v>
      </c>
      <c r="I2490" s="21"/>
    </row>
    <row r="2491" spans="1:9" x14ac:dyDescent="0.25">
      <c r="A2491" s="14" t="s">
        <v>6</v>
      </c>
      <c r="B2491" s="14" t="s">
        <v>4817</v>
      </c>
      <c r="C2491" s="14" t="s">
        <v>4818</v>
      </c>
      <c r="D2491" s="15">
        <v>4</v>
      </c>
      <c r="E2491" s="15">
        <v>4</v>
      </c>
      <c r="F2491" s="15">
        <v>0.35599999999999998</v>
      </c>
      <c r="G2491" s="16">
        <f>VLOOKUP(B2491,PESOS,3,FALSE)</f>
        <v>8.8999999999999996E-2</v>
      </c>
      <c r="H2491" s="15" t="str">
        <f t="shared" si="115"/>
        <v>REVISAR</v>
      </c>
      <c r="I2491" s="22"/>
    </row>
    <row r="2492" spans="1:9" x14ac:dyDescent="0.25">
      <c r="A2492" s="10" t="s">
        <v>6</v>
      </c>
      <c r="B2492" s="10" t="s">
        <v>4819</v>
      </c>
      <c r="C2492" s="10" t="s">
        <v>4820</v>
      </c>
      <c r="D2492" s="11">
        <v>36</v>
      </c>
      <c r="E2492" s="11">
        <v>36</v>
      </c>
      <c r="F2492" s="11">
        <v>0.35599999999999998</v>
      </c>
      <c r="G2492" s="12">
        <f>VLOOKUP(B2492,DATAPESOS,6,FALSE)</f>
        <v>8.8999999999999996E-2</v>
      </c>
      <c r="H2492" s="11" t="str">
        <f t="shared" si="115"/>
        <v>REVISAR</v>
      </c>
      <c r="I2492" s="21"/>
    </row>
    <row r="2493" spans="1:9" x14ac:dyDescent="0.25">
      <c r="A2493" s="14" t="s">
        <v>6</v>
      </c>
      <c r="B2493" s="14" t="s">
        <v>4821</v>
      </c>
      <c r="C2493" s="14" t="s">
        <v>4822</v>
      </c>
      <c r="D2493" s="15">
        <v>8</v>
      </c>
      <c r="E2493" s="15">
        <v>8</v>
      </c>
      <c r="F2493" s="15">
        <v>0.35599999999999998</v>
      </c>
      <c r="G2493" s="16">
        <f>VLOOKUP(B2493,DATAPESOS,6,FALSE)</f>
        <v>8.8999999999999996E-2</v>
      </c>
      <c r="H2493" s="15" t="str">
        <f t="shared" si="115"/>
        <v>REVISAR</v>
      </c>
      <c r="I2493" s="22"/>
    </row>
    <row r="2494" spans="1:9" x14ac:dyDescent="0.25">
      <c r="A2494" s="10" t="s">
        <v>6</v>
      </c>
      <c r="B2494" s="10" t="s">
        <v>4823</v>
      </c>
      <c r="C2494" s="10" t="s">
        <v>4824</v>
      </c>
      <c r="D2494" s="11">
        <v>92</v>
      </c>
      <c r="E2494" s="11">
        <v>92</v>
      </c>
      <c r="F2494" s="11">
        <v>0.34</v>
      </c>
      <c r="G2494" s="12">
        <f>VLOOKUP(B2494,DATAPESOS,6,FALSE)</f>
        <v>8.5000000000000006E-2</v>
      </c>
      <c r="H2494" s="11" t="str">
        <f t="shared" si="115"/>
        <v>REVISAR</v>
      </c>
      <c r="I2494" s="21"/>
    </row>
    <row r="2495" spans="1:9" x14ac:dyDescent="0.25">
      <c r="A2495" s="14" t="s">
        <v>6</v>
      </c>
      <c r="B2495" s="14" t="s">
        <v>4825</v>
      </c>
      <c r="C2495" s="14" t="s">
        <v>4826</v>
      </c>
      <c r="D2495" s="15">
        <v>147</v>
      </c>
      <c r="E2495" s="15">
        <v>147</v>
      </c>
      <c r="F2495" s="15">
        <v>0.129</v>
      </c>
      <c r="G2495" s="16">
        <f>VLOOKUP(B2495,DATAPESOS,6,FALSE)</f>
        <v>4.2999999999999997E-2</v>
      </c>
      <c r="H2495" s="15" t="str">
        <f t="shared" si="115"/>
        <v>REVISAR</v>
      </c>
      <c r="I2495" s="22"/>
    </row>
    <row r="2496" spans="1:9" x14ac:dyDescent="0.25">
      <c r="A2496" s="10" t="s">
        <v>6</v>
      </c>
      <c r="B2496" s="10" t="s">
        <v>4827</v>
      </c>
      <c r="C2496" s="10" t="s">
        <v>4828</v>
      </c>
      <c r="D2496" s="11">
        <v>3</v>
      </c>
      <c r="E2496" s="11">
        <v>3</v>
      </c>
      <c r="F2496" s="11">
        <v>0.129</v>
      </c>
      <c r="G2496" s="12">
        <f>VLOOKUP(B2496,PESOS,3,FALSE)</f>
        <v>4.2999999999999997E-2</v>
      </c>
      <c r="H2496" s="11" t="str">
        <f t="shared" si="115"/>
        <v>REVISAR</v>
      </c>
      <c r="I2496" s="21"/>
    </row>
    <row r="2497" spans="1:9" x14ac:dyDescent="0.25">
      <c r="A2497" s="14" t="s">
        <v>6</v>
      </c>
      <c r="B2497" s="14" t="s">
        <v>4829</v>
      </c>
      <c r="C2497" s="14" t="s">
        <v>4830</v>
      </c>
      <c r="D2497" s="15">
        <v>60</v>
      </c>
      <c r="E2497" s="15">
        <v>60</v>
      </c>
      <c r="F2497" s="15">
        <v>0.129</v>
      </c>
      <c r="G2497" s="16">
        <f t="shared" ref="G2497:G2510" si="118">VLOOKUP(B2497,DATAPESOS,6,FALSE)</f>
        <v>4.2999999999999997E-2</v>
      </c>
      <c r="H2497" s="15" t="str">
        <f t="shared" si="115"/>
        <v>REVISAR</v>
      </c>
      <c r="I2497" s="22"/>
    </row>
    <row r="2498" spans="1:9" x14ac:dyDescent="0.25">
      <c r="A2498" s="10" t="s">
        <v>6</v>
      </c>
      <c r="B2498" s="10" t="s">
        <v>4831</v>
      </c>
      <c r="C2498" s="10" t="s">
        <v>4832</v>
      </c>
      <c r="D2498" s="11">
        <v>196</v>
      </c>
      <c r="E2498" s="11">
        <v>196</v>
      </c>
      <c r="F2498" s="11">
        <v>0.38</v>
      </c>
      <c r="G2498" s="12">
        <f t="shared" si="118"/>
        <v>9.5000000000000001E-2</v>
      </c>
      <c r="H2498" s="11" t="str">
        <f t="shared" si="115"/>
        <v>REVISAR</v>
      </c>
      <c r="I2498" s="21"/>
    </row>
    <row r="2499" spans="1:9" x14ac:dyDescent="0.25">
      <c r="A2499" s="14" t="s">
        <v>6</v>
      </c>
      <c r="B2499" s="14" t="s">
        <v>4833</v>
      </c>
      <c r="C2499" s="14" t="s">
        <v>4834</v>
      </c>
      <c r="D2499" s="15">
        <v>3</v>
      </c>
      <c r="E2499" s="15">
        <v>3</v>
      </c>
      <c r="F2499" s="15">
        <v>0.108</v>
      </c>
      <c r="G2499" s="16">
        <f t="shared" si="118"/>
        <v>2.7E-2</v>
      </c>
      <c r="H2499" s="15" t="str">
        <f t="shared" ref="H2499:H2562" si="119">IF(F2499=G2499,"CONFORME","REVISAR")</f>
        <v>REVISAR</v>
      </c>
      <c r="I2499" s="22"/>
    </row>
    <row r="2500" spans="1:9" x14ac:dyDescent="0.25">
      <c r="A2500" s="10" t="s">
        <v>6</v>
      </c>
      <c r="B2500" s="10" t="s">
        <v>4835</v>
      </c>
      <c r="C2500" s="10" t="s">
        <v>4836</v>
      </c>
      <c r="D2500" s="11">
        <v>56</v>
      </c>
      <c r="E2500" s="11">
        <v>56</v>
      </c>
      <c r="F2500" s="11">
        <v>0.38400000000000001</v>
      </c>
      <c r="G2500" s="12">
        <f t="shared" si="118"/>
        <v>9.6000000000000002E-2</v>
      </c>
      <c r="H2500" s="11" t="str">
        <f t="shared" si="119"/>
        <v>REVISAR</v>
      </c>
      <c r="I2500" s="21"/>
    </row>
    <row r="2501" spans="1:9" x14ac:dyDescent="0.25">
      <c r="A2501" s="14" t="s">
        <v>6</v>
      </c>
      <c r="B2501" s="14" t="s">
        <v>9184</v>
      </c>
      <c r="C2501" s="14" t="s">
        <v>9185</v>
      </c>
      <c r="D2501" s="15">
        <v>4</v>
      </c>
      <c r="E2501" s="15">
        <v>4</v>
      </c>
      <c r="F2501" s="15">
        <v>0.34</v>
      </c>
      <c r="G2501" s="16">
        <f t="shared" si="118"/>
        <v>8.5000000000000006E-2</v>
      </c>
      <c r="H2501" s="15" t="str">
        <f t="shared" si="119"/>
        <v>REVISAR</v>
      </c>
      <c r="I2501" s="22"/>
    </row>
    <row r="2502" spans="1:9" x14ac:dyDescent="0.25">
      <c r="A2502" s="10" t="s">
        <v>6</v>
      </c>
      <c r="B2502" s="10" t="s">
        <v>9186</v>
      </c>
      <c r="C2502" s="10" t="s">
        <v>9187</v>
      </c>
      <c r="D2502" s="11">
        <v>12</v>
      </c>
      <c r="E2502" s="11">
        <v>12</v>
      </c>
      <c r="F2502" s="11">
        <v>0.33600000000000002</v>
      </c>
      <c r="G2502" s="12">
        <f t="shared" si="118"/>
        <v>8.4000000000000005E-2</v>
      </c>
      <c r="H2502" s="11" t="str">
        <f t="shared" si="119"/>
        <v>REVISAR</v>
      </c>
      <c r="I2502" s="21"/>
    </row>
    <row r="2503" spans="1:9" x14ac:dyDescent="0.25">
      <c r="A2503" s="14" t="s">
        <v>6</v>
      </c>
      <c r="B2503" s="14" t="s">
        <v>4837</v>
      </c>
      <c r="C2503" s="14" t="s">
        <v>4838</v>
      </c>
      <c r="D2503" s="15">
        <v>3</v>
      </c>
      <c r="E2503" s="15">
        <v>3</v>
      </c>
      <c r="F2503" s="15">
        <v>6.3E-2</v>
      </c>
      <c r="G2503" s="16">
        <f t="shared" si="118"/>
        <v>2.1000000000000001E-2</v>
      </c>
      <c r="H2503" s="15" t="str">
        <f t="shared" si="119"/>
        <v>REVISAR</v>
      </c>
      <c r="I2503" s="22"/>
    </row>
    <row r="2504" spans="1:9" x14ac:dyDescent="0.25">
      <c r="A2504" s="10" t="s">
        <v>6</v>
      </c>
      <c r="B2504" s="10" t="s">
        <v>4841</v>
      </c>
      <c r="C2504" s="10" t="s">
        <v>4842</v>
      </c>
      <c r="D2504" s="11">
        <v>27</v>
      </c>
      <c r="E2504" s="11">
        <v>27</v>
      </c>
      <c r="F2504" s="11">
        <v>6.3E-2</v>
      </c>
      <c r="G2504" s="12">
        <f t="shared" si="118"/>
        <v>2.1000000000000001E-2</v>
      </c>
      <c r="H2504" s="11" t="str">
        <f t="shared" si="119"/>
        <v>REVISAR</v>
      </c>
      <c r="I2504" s="21"/>
    </row>
    <row r="2505" spans="1:9" x14ac:dyDescent="0.25">
      <c r="A2505" s="14" t="s">
        <v>6</v>
      </c>
      <c r="B2505" s="14" t="s">
        <v>4845</v>
      </c>
      <c r="C2505" s="14" t="s">
        <v>4846</v>
      </c>
      <c r="D2505" s="15">
        <v>48</v>
      </c>
      <c r="E2505" s="15">
        <v>48</v>
      </c>
      <c r="F2505" s="15">
        <v>0.38400000000000001</v>
      </c>
      <c r="G2505" s="16">
        <f t="shared" si="118"/>
        <v>9.6000000000000002E-2</v>
      </c>
      <c r="H2505" s="15" t="str">
        <f t="shared" si="119"/>
        <v>REVISAR</v>
      </c>
      <c r="I2505" s="22"/>
    </row>
    <row r="2506" spans="1:9" x14ac:dyDescent="0.25">
      <c r="A2506" s="10" t="s">
        <v>6</v>
      </c>
      <c r="B2506" s="10" t="s">
        <v>4847</v>
      </c>
      <c r="C2506" s="10" t="s">
        <v>4848</v>
      </c>
      <c r="D2506" s="11">
        <v>72</v>
      </c>
      <c r="E2506" s="11">
        <v>72</v>
      </c>
      <c r="F2506" s="11">
        <v>0.38800000000000001</v>
      </c>
      <c r="G2506" s="12">
        <f t="shared" si="118"/>
        <v>9.7000000000000003E-2</v>
      </c>
      <c r="H2506" s="11" t="str">
        <f t="shared" si="119"/>
        <v>REVISAR</v>
      </c>
      <c r="I2506" s="21"/>
    </row>
    <row r="2507" spans="1:9" x14ac:dyDescent="0.25">
      <c r="A2507" s="14" t="s">
        <v>6</v>
      </c>
      <c r="B2507" s="14" t="s">
        <v>4849</v>
      </c>
      <c r="C2507" s="14" t="s">
        <v>4850</v>
      </c>
      <c r="D2507" s="15">
        <v>52</v>
      </c>
      <c r="E2507" s="15">
        <v>52</v>
      </c>
      <c r="F2507" s="15">
        <v>0.38800000000000001</v>
      </c>
      <c r="G2507" s="16">
        <f t="shared" si="118"/>
        <v>9.7000000000000003E-2</v>
      </c>
      <c r="H2507" s="15" t="str">
        <f t="shared" si="119"/>
        <v>REVISAR</v>
      </c>
      <c r="I2507" s="22"/>
    </row>
    <row r="2508" spans="1:9" x14ac:dyDescent="0.25">
      <c r="A2508" s="10" t="s">
        <v>6</v>
      </c>
      <c r="B2508" s="10" t="s">
        <v>4851</v>
      </c>
      <c r="C2508" s="10" t="s">
        <v>4852</v>
      </c>
      <c r="D2508" s="11">
        <v>6</v>
      </c>
      <c r="E2508" s="11">
        <v>6</v>
      </c>
      <c r="F2508" s="11">
        <v>1.032</v>
      </c>
      <c r="G2508" s="12">
        <f t="shared" si="118"/>
        <v>0.17199999999999999</v>
      </c>
      <c r="H2508" s="11" t="str">
        <f t="shared" si="119"/>
        <v>REVISAR</v>
      </c>
      <c r="I2508" s="21"/>
    </row>
    <row r="2509" spans="1:9" x14ac:dyDescent="0.25">
      <c r="A2509" s="14" t="s">
        <v>6</v>
      </c>
      <c r="B2509" s="14" t="s">
        <v>4853</v>
      </c>
      <c r="C2509" s="14" t="s">
        <v>4854</v>
      </c>
      <c r="D2509" s="15">
        <v>4</v>
      </c>
      <c r="E2509" s="15">
        <v>4</v>
      </c>
      <c r="F2509" s="15">
        <v>0.28000000000000003</v>
      </c>
      <c r="G2509" s="16">
        <f t="shared" si="118"/>
        <v>7.0000000000000007E-2</v>
      </c>
      <c r="H2509" s="15" t="str">
        <f t="shared" si="119"/>
        <v>REVISAR</v>
      </c>
      <c r="I2509" s="22"/>
    </row>
    <row r="2510" spans="1:9" x14ac:dyDescent="0.25">
      <c r="A2510" s="10" t="s">
        <v>6</v>
      </c>
      <c r="B2510" s="10" t="s">
        <v>4855</v>
      </c>
      <c r="C2510" s="10" t="s">
        <v>4856</v>
      </c>
      <c r="D2510" s="11">
        <v>4</v>
      </c>
      <c r="E2510" s="11">
        <v>4</v>
      </c>
      <c r="F2510" s="11">
        <v>0.28000000000000003</v>
      </c>
      <c r="G2510" s="12">
        <f t="shared" si="118"/>
        <v>7.0000000000000007E-2</v>
      </c>
      <c r="H2510" s="11" t="str">
        <f t="shared" si="119"/>
        <v>REVISAR</v>
      </c>
      <c r="I2510" s="21"/>
    </row>
    <row r="2511" spans="1:9" x14ac:dyDescent="0.25">
      <c r="A2511" s="14" t="s">
        <v>6</v>
      </c>
      <c r="B2511" s="14" t="s">
        <v>4857</v>
      </c>
      <c r="C2511" s="14" t="s">
        <v>4858</v>
      </c>
      <c r="D2511" s="15">
        <v>12</v>
      </c>
      <c r="E2511" s="15">
        <v>12</v>
      </c>
      <c r="F2511" s="15">
        <v>0</v>
      </c>
      <c r="G2511" s="16">
        <v>7.1999999999999995E-2</v>
      </c>
      <c r="H2511" s="15" t="str">
        <f t="shared" si="119"/>
        <v>REVISAR</v>
      </c>
      <c r="I2511" s="23"/>
    </row>
    <row r="2512" spans="1:9" x14ac:dyDescent="0.25">
      <c r="A2512" s="10" t="s">
        <v>6</v>
      </c>
      <c r="B2512" s="10" t="s">
        <v>4859</v>
      </c>
      <c r="C2512" s="10" t="s">
        <v>4860</v>
      </c>
      <c r="D2512" s="11">
        <v>4</v>
      </c>
      <c r="E2512" s="11">
        <v>4</v>
      </c>
      <c r="F2512" s="11">
        <v>0.28399999999999997</v>
      </c>
      <c r="G2512" s="12">
        <f t="shared" ref="G2512:G2540" si="120">VLOOKUP(B2512,DATAPESOS,6,FALSE)</f>
        <v>7.0999999999999994E-2</v>
      </c>
      <c r="H2512" s="11" t="str">
        <f t="shared" si="119"/>
        <v>REVISAR</v>
      </c>
      <c r="I2512" s="21"/>
    </row>
    <row r="2513" spans="1:9" x14ac:dyDescent="0.25">
      <c r="A2513" s="14" t="s">
        <v>6</v>
      </c>
      <c r="B2513" s="14" t="s">
        <v>4861</v>
      </c>
      <c r="C2513" s="14" t="s">
        <v>4862</v>
      </c>
      <c r="D2513" s="15">
        <v>51</v>
      </c>
      <c r="E2513" s="15">
        <v>51</v>
      </c>
      <c r="F2513" s="15">
        <v>0.14699999999999999</v>
      </c>
      <c r="G2513" s="16">
        <f t="shared" si="120"/>
        <v>4.9000000000000002E-2</v>
      </c>
      <c r="H2513" s="15" t="str">
        <f t="shared" si="119"/>
        <v>REVISAR</v>
      </c>
      <c r="I2513" s="22"/>
    </row>
    <row r="2514" spans="1:9" x14ac:dyDescent="0.25">
      <c r="A2514" s="10" t="s">
        <v>6</v>
      </c>
      <c r="B2514" s="10" t="s">
        <v>4863</v>
      </c>
      <c r="C2514" s="10" t="s">
        <v>4864</v>
      </c>
      <c r="D2514" s="11">
        <v>42</v>
      </c>
      <c r="E2514" s="11">
        <v>42</v>
      </c>
      <c r="F2514" s="11">
        <v>0.15</v>
      </c>
      <c r="G2514" s="12">
        <f t="shared" si="120"/>
        <v>0.05</v>
      </c>
      <c r="H2514" s="11" t="str">
        <f t="shared" si="119"/>
        <v>REVISAR</v>
      </c>
      <c r="I2514" s="21"/>
    </row>
    <row r="2515" spans="1:9" x14ac:dyDescent="0.25">
      <c r="A2515" s="14" t="s">
        <v>6</v>
      </c>
      <c r="B2515" s="14" t="s">
        <v>4865</v>
      </c>
      <c r="C2515" s="14" t="s">
        <v>4866</v>
      </c>
      <c r="D2515" s="15">
        <v>9</v>
      </c>
      <c r="E2515" s="15">
        <v>9</v>
      </c>
      <c r="F2515" s="15">
        <v>0.15</v>
      </c>
      <c r="G2515" s="16">
        <f t="shared" si="120"/>
        <v>0.05</v>
      </c>
      <c r="H2515" s="15" t="str">
        <f t="shared" si="119"/>
        <v>REVISAR</v>
      </c>
      <c r="I2515" s="22"/>
    </row>
    <row r="2516" spans="1:9" x14ac:dyDescent="0.25">
      <c r="A2516" s="10" t="s">
        <v>6</v>
      </c>
      <c r="B2516" s="10" t="s">
        <v>4867</v>
      </c>
      <c r="C2516" s="10" t="s">
        <v>4868</v>
      </c>
      <c r="D2516" s="11">
        <v>6</v>
      </c>
      <c r="E2516" s="11">
        <v>6</v>
      </c>
      <c r="F2516" s="11">
        <v>0.14399999999999999</v>
      </c>
      <c r="G2516" s="12">
        <f t="shared" si="120"/>
        <v>4.8000000000000001E-2</v>
      </c>
      <c r="H2516" s="11" t="str">
        <f t="shared" si="119"/>
        <v>REVISAR</v>
      </c>
      <c r="I2516" s="21"/>
    </row>
    <row r="2517" spans="1:9" x14ac:dyDescent="0.25">
      <c r="A2517" s="14" t="s">
        <v>6</v>
      </c>
      <c r="B2517" s="14" t="s">
        <v>4869</v>
      </c>
      <c r="C2517" s="14" t="s">
        <v>4870</v>
      </c>
      <c r="D2517" s="15">
        <v>15</v>
      </c>
      <c r="E2517" s="15">
        <v>15</v>
      </c>
      <c r="F2517" s="15">
        <v>0.156</v>
      </c>
      <c r="G2517" s="16">
        <f t="shared" si="120"/>
        <v>5.1999999999999998E-2</v>
      </c>
      <c r="H2517" s="15" t="str">
        <f t="shared" si="119"/>
        <v>REVISAR</v>
      </c>
      <c r="I2517" s="22"/>
    </row>
    <row r="2518" spans="1:9" x14ac:dyDescent="0.25">
      <c r="A2518" s="10" t="s">
        <v>6</v>
      </c>
      <c r="B2518" s="10" t="s">
        <v>4871</v>
      </c>
      <c r="C2518" s="10" t="s">
        <v>4872</v>
      </c>
      <c r="D2518" s="11">
        <v>24</v>
      </c>
      <c r="E2518" s="11">
        <v>24</v>
      </c>
      <c r="F2518" s="11">
        <v>0.123</v>
      </c>
      <c r="G2518" s="12">
        <f t="shared" si="120"/>
        <v>4.1000000000000002E-2</v>
      </c>
      <c r="H2518" s="11" t="str">
        <f t="shared" si="119"/>
        <v>REVISAR</v>
      </c>
      <c r="I2518" s="21"/>
    </row>
    <row r="2519" spans="1:9" x14ac:dyDescent="0.25">
      <c r="A2519" s="14" t="s">
        <v>6</v>
      </c>
      <c r="B2519" s="14" t="s">
        <v>4873</v>
      </c>
      <c r="C2519" s="14" t="s">
        <v>4874</v>
      </c>
      <c r="D2519" s="15">
        <v>3</v>
      </c>
      <c r="E2519" s="15">
        <v>3</v>
      </c>
      <c r="F2519" s="15">
        <v>0.186</v>
      </c>
      <c r="G2519" s="16">
        <f t="shared" si="120"/>
        <v>6.2E-2</v>
      </c>
      <c r="H2519" s="15" t="str">
        <f t="shared" si="119"/>
        <v>REVISAR</v>
      </c>
      <c r="I2519" s="22"/>
    </row>
    <row r="2520" spans="1:9" x14ac:dyDescent="0.25">
      <c r="A2520" s="10" t="s">
        <v>6</v>
      </c>
      <c r="B2520" s="10" t="s">
        <v>4875</v>
      </c>
      <c r="C2520" s="10" t="s">
        <v>4876</v>
      </c>
      <c r="D2520" s="11">
        <v>124</v>
      </c>
      <c r="E2520" s="11">
        <v>124</v>
      </c>
      <c r="F2520" s="11">
        <v>0.28799999999999998</v>
      </c>
      <c r="G2520" s="12">
        <f t="shared" si="120"/>
        <v>7.1999999999999995E-2</v>
      </c>
      <c r="H2520" s="11" t="str">
        <f t="shared" si="119"/>
        <v>REVISAR</v>
      </c>
      <c r="I2520" s="21"/>
    </row>
    <row r="2521" spans="1:9" x14ac:dyDescent="0.25">
      <c r="A2521" s="14" t="s">
        <v>6</v>
      </c>
      <c r="B2521" s="14" t="s">
        <v>4877</v>
      </c>
      <c r="C2521" s="14" t="s">
        <v>4878</v>
      </c>
      <c r="D2521" s="15">
        <v>120</v>
      </c>
      <c r="E2521" s="15">
        <v>120</v>
      </c>
      <c r="F2521" s="15">
        <v>0.28799999999999998</v>
      </c>
      <c r="G2521" s="16">
        <f t="shared" si="120"/>
        <v>7.1999999999999995E-2</v>
      </c>
      <c r="H2521" s="15" t="str">
        <f t="shared" si="119"/>
        <v>REVISAR</v>
      </c>
      <c r="I2521" s="22"/>
    </row>
    <row r="2522" spans="1:9" x14ac:dyDescent="0.25">
      <c r="A2522" s="10" t="s">
        <v>6</v>
      </c>
      <c r="B2522" s="10" t="s">
        <v>4879</v>
      </c>
      <c r="C2522" s="10" t="s">
        <v>4880</v>
      </c>
      <c r="D2522" s="11">
        <v>24</v>
      </c>
      <c r="E2522" s="11">
        <v>24</v>
      </c>
      <c r="F2522" s="11">
        <v>0.28799999999999998</v>
      </c>
      <c r="G2522" s="12">
        <f t="shared" si="120"/>
        <v>7.1999999999999995E-2</v>
      </c>
      <c r="H2522" s="11" t="str">
        <f t="shared" si="119"/>
        <v>REVISAR</v>
      </c>
      <c r="I2522" s="21"/>
    </row>
    <row r="2523" spans="1:9" x14ac:dyDescent="0.25">
      <c r="A2523" s="14" t="s">
        <v>6</v>
      </c>
      <c r="B2523" s="14" t="s">
        <v>4881</v>
      </c>
      <c r="C2523" s="14" t="s">
        <v>4882</v>
      </c>
      <c r="D2523" s="15">
        <v>60</v>
      </c>
      <c r="E2523" s="15">
        <v>60</v>
      </c>
      <c r="F2523" s="15">
        <v>0.28399999999999997</v>
      </c>
      <c r="G2523" s="16">
        <f t="shared" si="120"/>
        <v>7.0999999999999994E-2</v>
      </c>
      <c r="H2523" s="15" t="str">
        <f t="shared" si="119"/>
        <v>REVISAR</v>
      </c>
      <c r="I2523" s="22"/>
    </row>
    <row r="2524" spans="1:9" x14ac:dyDescent="0.25">
      <c r="A2524" s="10" t="s">
        <v>6</v>
      </c>
      <c r="B2524" s="10" t="s">
        <v>4883</v>
      </c>
      <c r="C2524" s="10" t="s">
        <v>4884</v>
      </c>
      <c r="D2524" s="11">
        <v>40</v>
      </c>
      <c r="E2524" s="11">
        <v>40</v>
      </c>
      <c r="F2524" s="11">
        <v>0</v>
      </c>
      <c r="G2524" s="12">
        <f t="shared" si="120"/>
        <v>0.222</v>
      </c>
      <c r="H2524" s="11" t="str">
        <f t="shared" si="119"/>
        <v>REVISAR</v>
      </c>
      <c r="I2524" s="13"/>
    </row>
    <row r="2525" spans="1:9" x14ac:dyDescent="0.25">
      <c r="A2525" s="14" t="s">
        <v>6</v>
      </c>
      <c r="B2525" s="14" t="s">
        <v>4885</v>
      </c>
      <c r="C2525" s="14" t="s">
        <v>4886</v>
      </c>
      <c r="D2525" s="15">
        <v>144</v>
      </c>
      <c r="E2525" s="15">
        <v>144</v>
      </c>
      <c r="F2525" s="15">
        <v>0.876</v>
      </c>
      <c r="G2525" s="16">
        <f t="shared" si="120"/>
        <v>0.219</v>
      </c>
      <c r="H2525" s="15" t="str">
        <f t="shared" si="119"/>
        <v>REVISAR</v>
      </c>
      <c r="I2525" s="22"/>
    </row>
    <row r="2526" spans="1:9" x14ac:dyDescent="0.25">
      <c r="A2526" s="10" t="s">
        <v>6</v>
      </c>
      <c r="B2526" s="10" t="s">
        <v>4887</v>
      </c>
      <c r="C2526" s="10" t="s">
        <v>4888</v>
      </c>
      <c r="D2526" s="11">
        <v>16</v>
      </c>
      <c r="E2526" s="11">
        <v>16</v>
      </c>
      <c r="F2526" s="11">
        <v>0.41599999999999998</v>
      </c>
      <c r="G2526" s="12">
        <f t="shared" si="120"/>
        <v>0.104</v>
      </c>
      <c r="H2526" s="11" t="str">
        <f t="shared" si="119"/>
        <v>REVISAR</v>
      </c>
      <c r="I2526" s="21"/>
    </row>
    <row r="2527" spans="1:9" x14ac:dyDescent="0.25">
      <c r="A2527" s="14" t="s">
        <v>6</v>
      </c>
      <c r="B2527" s="14" t="s">
        <v>4889</v>
      </c>
      <c r="C2527" s="14" t="s">
        <v>4890</v>
      </c>
      <c r="D2527" s="15">
        <v>24</v>
      </c>
      <c r="E2527" s="15">
        <v>24</v>
      </c>
      <c r="F2527" s="15">
        <v>0.42399999999999999</v>
      </c>
      <c r="G2527" s="16">
        <f t="shared" si="120"/>
        <v>0.106</v>
      </c>
      <c r="H2527" s="15" t="str">
        <f t="shared" si="119"/>
        <v>REVISAR</v>
      </c>
      <c r="I2527" s="22"/>
    </row>
    <row r="2528" spans="1:9" x14ac:dyDescent="0.25">
      <c r="A2528" s="10" t="s">
        <v>6</v>
      </c>
      <c r="B2528" s="10" t="s">
        <v>4891</v>
      </c>
      <c r="C2528" s="10" t="s">
        <v>4892</v>
      </c>
      <c r="D2528" s="11">
        <v>36</v>
      </c>
      <c r="E2528" s="11">
        <v>36</v>
      </c>
      <c r="F2528" s="11">
        <v>0.41599999999999998</v>
      </c>
      <c r="G2528" s="12">
        <f t="shared" si="120"/>
        <v>0.104</v>
      </c>
      <c r="H2528" s="11" t="str">
        <f t="shared" si="119"/>
        <v>REVISAR</v>
      </c>
      <c r="I2528" s="21"/>
    </row>
    <row r="2529" spans="1:9" x14ac:dyDescent="0.25">
      <c r="A2529" s="14" t="s">
        <v>6</v>
      </c>
      <c r="B2529" s="14" t="s">
        <v>4893</v>
      </c>
      <c r="C2529" s="14" t="s">
        <v>4894</v>
      </c>
      <c r="D2529" s="15">
        <v>20</v>
      </c>
      <c r="E2529" s="15">
        <v>20</v>
      </c>
      <c r="F2529" s="15">
        <v>0.42</v>
      </c>
      <c r="G2529" s="16">
        <f t="shared" si="120"/>
        <v>0.105</v>
      </c>
      <c r="H2529" s="15" t="str">
        <f t="shared" si="119"/>
        <v>REVISAR</v>
      </c>
      <c r="I2529" s="22"/>
    </row>
    <row r="2530" spans="1:9" x14ac:dyDescent="0.25">
      <c r="A2530" s="10" t="s">
        <v>6</v>
      </c>
      <c r="B2530" s="10" t="s">
        <v>4895</v>
      </c>
      <c r="C2530" s="10" t="s">
        <v>4896</v>
      </c>
      <c r="D2530" s="11">
        <v>16</v>
      </c>
      <c r="E2530" s="11">
        <v>16</v>
      </c>
      <c r="F2530" s="11">
        <v>0.28399999999999997</v>
      </c>
      <c r="G2530" s="12">
        <f t="shared" si="120"/>
        <v>7.0999999999999994E-2</v>
      </c>
      <c r="H2530" s="11" t="str">
        <f t="shared" si="119"/>
        <v>REVISAR</v>
      </c>
      <c r="I2530" s="21"/>
    </row>
    <row r="2531" spans="1:9" x14ac:dyDescent="0.25">
      <c r="A2531" s="14" t="s">
        <v>6</v>
      </c>
      <c r="B2531" s="14" t="s">
        <v>4897</v>
      </c>
      <c r="C2531" s="14" t="s">
        <v>4898</v>
      </c>
      <c r="D2531" s="15">
        <v>28</v>
      </c>
      <c r="E2531" s="15">
        <v>28</v>
      </c>
      <c r="F2531" s="15">
        <v>0.28399999999999997</v>
      </c>
      <c r="G2531" s="16">
        <f t="shared" si="120"/>
        <v>7.0999999999999994E-2</v>
      </c>
      <c r="H2531" s="15" t="str">
        <f t="shared" si="119"/>
        <v>REVISAR</v>
      </c>
      <c r="I2531" s="22"/>
    </row>
    <row r="2532" spans="1:9" x14ac:dyDescent="0.25">
      <c r="A2532" s="10" t="s">
        <v>6</v>
      </c>
      <c r="B2532" s="10" t="s">
        <v>4899</v>
      </c>
      <c r="C2532" s="10" t="s">
        <v>4900</v>
      </c>
      <c r="D2532" s="11">
        <v>84</v>
      </c>
      <c r="E2532" s="11">
        <v>84</v>
      </c>
      <c r="F2532" s="11">
        <v>0.28399999999999997</v>
      </c>
      <c r="G2532" s="12">
        <f t="shared" si="120"/>
        <v>7.0999999999999994E-2</v>
      </c>
      <c r="H2532" s="11" t="str">
        <f t="shared" si="119"/>
        <v>REVISAR</v>
      </c>
      <c r="I2532" s="21"/>
    </row>
    <row r="2533" spans="1:9" x14ac:dyDescent="0.25">
      <c r="A2533" s="14" t="s">
        <v>6</v>
      </c>
      <c r="B2533" s="14" t="s">
        <v>4901</v>
      </c>
      <c r="C2533" s="14" t="s">
        <v>4902</v>
      </c>
      <c r="D2533" s="15">
        <v>116</v>
      </c>
      <c r="E2533" s="15">
        <v>116</v>
      </c>
      <c r="F2533" s="15">
        <v>0.436</v>
      </c>
      <c r="G2533" s="16">
        <f t="shared" si="120"/>
        <v>0.109</v>
      </c>
      <c r="H2533" s="15" t="str">
        <f t="shared" si="119"/>
        <v>REVISAR</v>
      </c>
      <c r="I2533" s="22"/>
    </row>
    <row r="2534" spans="1:9" x14ac:dyDescent="0.25">
      <c r="A2534" s="10" t="s">
        <v>6</v>
      </c>
      <c r="B2534" s="10" t="s">
        <v>4903</v>
      </c>
      <c r="C2534" s="10" t="s">
        <v>4904</v>
      </c>
      <c r="D2534" s="11">
        <v>248</v>
      </c>
      <c r="E2534" s="11">
        <v>248</v>
      </c>
      <c r="F2534" s="11">
        <v>0.432</v>
      </c>
      <c r="G2534" s="12">
        <f t="shared" si="120"/>
        <v>0.108</v>
      </c>
      <c r="H2534" s="11" t="str">
        <f t="shared" si="119"/>
        <v>REVISAR</v>
      </c>
      <c r="I2534" s="21"/>
    </row>
    <row r="2535" spans="1:9" x14ac:dyDescent="0.25">
      <c r="A2535" s="14" t="s">
        <v>6</v>
      </c>
      <c r="B2535" s="14" t="s">
        <v>4905</v>
      </c>
      <c r="C2535" s="14" t="s">
        <v>4906</v>
      </c>
      <c r="D2535" s="15">
        <v>20</v>
      </c>
      <c r="E2535" s="15">
        <v>20</v>
      </c>
      <c r="F2535" s="15">
        <v>0</v>
      </c>
      <c r="G2535" s="16">
        <f t="shared" si="120"/>
        <v>0.16</v>
      </c>
      <c r="H2535" s="15" t="str">
        <f t="shared" si="119"/>
        <v>REVISAR</v>
      </c>
      <c r="I2535" s="23"/>
    </row>
    <row r="2536" spans="1:9" x14ac:dyDescent="0.25">
      <c r="A2536" s="10" t="s">
        <v>6</v>
      </c>
      <c r="B2536" s="10" t="s">
        <v>4907</v>
      </c>
      <c r="C2536" s="10" t="s">
        <v>4908</v>
      </c>
      <c r="D2536" s="11">
        <v>8</v>
      </c>
      <c r="E2536" s="11">
        <v>8</v>
      </c>
      <c r="F2536" s="11">
        <v>0.47199999999999998</v>
      </c>
      <c r="G2536" s="12">
        <f t="shared" si="120"/>
        <v>0.11799999999999999</v>
      </c>
      <c r="H2536" s="11" t="str">
        <f t="shared" si="119"/>
        <v>REVISAR</v>
      </c>
      <c r="I2536" s="21"/>
    </row>
    <row r="2537" spans="1:9" x14ac:dyDescent="0.25">
      <c r="A2537" s="14" t="s">
        <v>6</v>
      </c>
      <c r="B2537" s="14" t="s">
        <v>4909</v>
      </c>
      <c r="C2537" s="14" t="s">
        <v>4910</v>
      </c>
      <c r="D2537" s="15">
        <v>132</v>
      </c>
      <c r="E2537" s="15">
        <v>132</v>
      </c>
      <c r="F2537" s="15">
        <v>0.66</v>
      </c>
      <c r="G2537" s="16">
        <f t="shared" si="120"/>
        <v>0.16500000000000001</v>
      </c>
      <c r="H2537" s="15" t="str">
        <f t="shared" si="119"/>
        <v>REVISAR</v>
      </c>
      <c r="I2537" s="22"/>
    </row>
    <row r="2538" spans="1:9" x14ac:dyDescent="0.25">
      <c r="A2538" s="10" t="s">
        <v>6</v>
      </c>
      <c r="B2538" s="10" t="s">
        <v>4911</v>
      </c>
      <c r="C2538" s="10" t="s">
        <v>4912</v>
      </c>
      <c r="D2538" s="11">
        <v>80</v>
      </c>
      <c r="E2538" s="11">
        <v>80</v>
      </c>
      <c r="F2538" s="11">
        <v>0.66400000000000003</v>
      </c>
      <c r="G2538" s="12">
        <f t="shared" si="120"/>
        <v>0.16600000000000001</v>
      </c>
      <c r="H2538" s="11" t="str">
        <f t="shared" si="119"/>
        <v>REVISAR</v>
      </c>
      <c r="I2538" s="21"/>
    </row>
    <row r="2539" spans="1:9" x14ac:dyDescent="0.25">
      <c r="A2539" s="14" t="s">
        <v>6</v>
      </c>
      <c r="B2539" s="14" t="s">
        <v>4913</v>
      </c>
      <c r="C2539" s="14" t="s">
        <v>4914</v>
      </c>
      <c r="D2539" s="15">
        <v>512</v>
      </c>
      <c r="E2539" s="15">
        <v>512</v>
      </c>
      <c r="F2539" s="15">
        <v>0.66</v>
      </c>
      <c r="G2539" s="16">
        <f t="shared" si="120"/>
        <v>0.16500000000000001</v>
      </c>
      <c r="H2539" s="15" t="str">
        <f t="shared" si="119"/>
        <v>REVISAR</v>
      </c>
      <c r="I2539" s="22"/>
    </row>
    <row r="2540" spans="1:9" x14ac:dyDescent="0.25">
      <c r="A2540" s="10" t="s">
        <v>6</v>
      </c>
      <c r="B2540" s="10" t="s">
        <v>4915</v>
      </c>
      <c r="C2540" s="10" t="s">
        <v>4916</v>
      </c>
      <c r="D2540" s="11">
        <v>40</v>
      </c>
      <c r="E2540" s="11">
        <v>40</v>
      </c>
      <c r="F2540" s="11">
        <v>0.752</v>
      </c>
      <c r="G2540" s="12">
        <f t="shared" si="120"/>
        <v>0.188</v>
      </c>
      <c r="H2540" s="11" t="str">
        <f t="shared" si="119"/>
        <v>REVISAR</v>
      </c>
      <c r="I2540" s="21"/>
    </row>
    <row r="2541" spans="1:9" x14ac:dyDescent="0.25">
      <c r="A2541" s="14" t="s">
        <v>6</v>
      </c>
      <c r="B2541" s="14" t="s">
        <v>4917</v>
      </c>
      <c r="C2541" s="14" t="s">
        <v>4918</v>
      </c>
      <c r="D2541" s="15">
        <v>4</v>
      </c>
      <c r="E2541" s="15">
        <v>4</v>
      </c>
      <c r="F2541" s="15">
        <v>0.752</v>
      </c>
      <c r="G2541" s="16">
        <f>VLOOKUP(B2541,PESOS,3,FALSE)</f>
        <v>0.188</v>
      </c>
      <c r="H2541" s="15" t="str">
        <f t="shared" si="119"/>
        <v>REVISAR</v>
      </c>
      <c r="I2541" s="22"/>
    </row>
    <row r="2542" spans="1:9" x14ac:dyDescent="0.25">
      <c r="A2542" s="10" t="s">
        <v>6</v>
      </c>
      <c r="B2542" s="10" t="s">
        <v>4919</v>
      </c>
      <c r="C2542" s="10" t="s">
        <v>4920</v>
      </c>
      <c r="D2542" s="11">
        <v>52</v>
      </c>
      <c r="E2542" s="11">
        <v>52</v>
      </c>
      <c r="F2542" s="11">
        <v>0.75600000000000001</v>
      </c>
      <c r="G2542" s="12">
        <f t="shared" ref="G2542:G2589" si="121">VLOOKUP(B2542,DATAPESOS,6,FALSE)</f>
        <v>0.189</v>
      </c>
      <c r="H2542" s="11" t="str">
        <f t="shared" si="119"/>
        <v>REVISAR</v>
      </c>
      <c r="I2542" s="21"/>
    </row>
    <row r="2543" spans="1:9" x14ac:dyDescent="0.25">
      <c r="A2543" s="14" t="s">
        <v>6</v>
      </c>
      <c r="B2543" s="14" t="s">
        <v>4921</v>
      </c>
      <c r="C2543" s="14" t="s">
        <v>4922</v>
      </c>
      <c r="D2543" s="15">
        <v>48</v>
      </c>
      <c r="E2543" s="15">
        <v>48</v>
      </c>
      <c r="F2543" s="15">
        <v>0.75600000000000001</v>
      </c>
      <c r="G2543" s="16">
        <f t="shared" si="121"/>
        <v>0.189</v>
      </c>
      <c r="H2543" s="15" t="str">
        <f t="shared" si="119"/>
        <v>REVISAR</v>
      </c>
      <c r="I2543" s="22"/>
    </row>
    <row r="2544" spans="1:9" x14ac:dyDescent="0.25">
      <c r="A2544" s="10" t="s">
        <v>6</v>
      </c>
      <c r="B2544" s="10" t="s">
        <v>4923</v>
      </c>
      <c r="C2544" s="10" t="s">
        <v>4924</v>
      </c>
      <c r="D2544" s="11">
        <v>8</v>
      </c>
      <c r="E2544" s="11">
        <v>8</v>
      </c>
      <c r="F2544" s="11">
        <v>0.56399999999999995</v>
      </c>
      <c r="G2544" s="12">
        <f t="shared" si="121"/>
        <v>0.14099999999999999</v>
      </c>
      <c r="H2544" s="11" t="str">
        <f t="shared" si="119"/>
        <v>REVISAR</v>
      </c>
      <c r="I2544" s="21"/>
    </row>
    <row r="2545" spans="1:9" x14ac:dyDescent="0.25">
      <c r="A2545" s="14" t="s">
        <v>6</v>
      </c>
      <c r="B2545" s="14" t="s">
        <v>4925</v>
      </c>
      <c r="C2545" s="14" t="s">
        <v>4926</v>
      </c>
      <c r="D2545" s="15">
        <v>102</v>
      </c>
      <c r="E2545" s="15">
        <v>102</v>
      </c>
      <c r="F2545" s="15">
        <v>0.96599999999999997</v>
      </c>
      <c r="G2545" s="16">
        <f t="shared" si="121"/>
        <v>0.161</v>
      </c>
      <c r="H2545" s="15" t="str">
        <f t="shared" si="119"/>
        <v>REVISAR</v>
      </c>
      <c r="I2545" s="22"/>
    </row>
    <row r="2546" spans="1:9" x14ac:dyDescent="0.25">
      <c r="A2546" s="10" t="s">
        <v>6</v>
      </c>
      <c r="B2546" s="10" t="s">
        <v>4927</v>
      </c>
      <c r="C2546" s="10" t="s">
        <v>4928</v>
      </c>
      <c r="D2546" s="11">
        <v>44</v>
      </c>
      <c r="E2546" s="11">
        <v>44</v>
      </c>
      <c r="F2546" s="11">
        <v>0.64</v>
      </c>
      <c r="G2546" s="12">
        <f t="shared" si="121"/>
        <v>0.16</v>
      </c>
      <c r="H2546" s="11" t="str">
        <f t="shared" si="119"/>
        <v>REVISAR</v>
      </c>
      <c r="I2546" s="21"/>
    </row>
    <row r="2547" spans="1:9" x14ac:dyDescent="0.25">
      <c r="A2547" s="14" t="s">
        <v>6</v>
      </c>
      <c r="B2547" s="14" t="s">
        <v>4929</v>
      </c>
      <c r="C2547" s="14" t="s">
        <v>4930</v>
      </c>
      <c r="D2547" s="15">
        <v>36</v>
      </c>
      <c r="E2547" s="15">
        <v>36</v>
      </c>
      <c r="F2547" s="15">
        <v>0.65200000000000002</v>
      </c>
      <c r="G2547" s="16">
        <f t="shared" si="121"/>
        <v>0.16300000000000001</v>
      </c>
      <c r="H2547" s="15" t="str">
        <f t="shared" si="119"/>
        <v>REVISAR</v>
      </c>
      <c r="I2547" s="22"/>
    </row>
    <row r="2548" spans="1:9" x14ac:dyDescent="0.25">
      <c r="A2548" s="10" t="s">
        <v>6</v>
      </c>
      <c r="B2548" s="10" t="s">
        <v>4931</v>
      </c>
      <c r="C2548" s="10" t="s">
        <v>4932</v>
      </c>
      <c r="D2548" s="11">
        <v>32</v>
      </c>
      <c r="E2548" s="11">
        <v>32</v>
      </c>
      <c r="F2548" s="11">
        <v>0.65200000000000002</v>
      </c>
      <c r="G2548" s="12">
        <f t="shared" si="121"/>
        <v>0.16300000000000001</v>
      </c>
      <c r="H2548" s="11" t="str">
        <f t="shared" si="119"/>
        <v>REVISAR</v>
      </c>
      <c r="I2548" s="21"/>
    </row>
    <row r="2549" spans="1:9" x14ac:dyDescent="0.25">
      <c r="A2549" s="14" t="s">
        <v>6</v>
      </c>
      <c r="B2549" s="14" t="s">
        <v>4933</v>
      </c>
      <c r="C2549" s="14" t="s">
        <v>4934</v>
      </c>
      <c r="D2549" s="15">
        <v>27</v>
      </c>
      <c r="E2549" s="15">
        <v>27</v>
      </c>
      <c r="F2549" s="15">
        <v>0.12</v>
      </c>
      <c r="G2549" s="16">
        <f t="shared" si="121"/>
        <v>0.04</v>
      </c>
      <c r="H2549" s="15" t="str">
        <f t="shared" si="119"/>
        <v>REVISAR</v>
      </c>
      <c r="I2549" s="22"/>
    </row>
    <row r="2550" spans="1:9" x14ac:dyDescent="0.25">
      <c r="A2550" s="10" t="s">
        <v>6</v>
      </c>
      <c r="B2550" s="10" t="s">
        <v>4935</v>
      </c>
      <c r="C2550" s="10" t="s">
        <v>4936</v>
      </c>
      <c r="D2550" s="11">
        <v>24</v>
      </c>
      <c r="E2550" s="11">
        <v>24</v>
      </c>
      <c r="F2550" s="11">
        <v>0.12</v>
      </c>
      <c r="G2550" s="12">
        <f t="shared" si="121"/>
        <v>0.04</v>
      </c>
      <c r="H2550" s="11" t="str">
        <f t="shared" si="119"/>
        <v>REVISAR</v>
      </c>
      <c r="I2550" s="21"/>
    </row>
    <row r="2551" spans="1:9" x14ac:dyDescent="0.25">
      <c r="A2551" s="14" t="s">
        <v>6</v>
      </c>
      <c r="B2551" s="14" t="s">
        <v>4937</v>
      </c>
      <c r="C2551" s="14" t="s">
        <v>4938</v>
      </c>
      <c r="D2551" s="15">
        <v>16</v>
      </c>
      <c r="E2551" s="15">
        <v>16</v>
      </c>
      <c r="F2551" s="15">
        <v>0.28799999999999998</v>
      </c>
      <c r="G2551" s="16">
        <f t="shared" si="121"/>
        <v>7.1999999999999995E-2</v>
      </c>
      <c r="H2551" s="15" t="str">
        <f t="shared" si="119"/>
        <v>REVISAR</v>
      </c>
      <c r="I2551" s="22"/>
    </row>
    <row r="2552" spans="1:9" x14ac:dyDescent="0.25">
      <c r="A2552" s="10" t="s">
        <v>6</v>
      </c>
      <c r="B2552" s="10" t="s">
        <v>4939</v>
      </c>
      <c r="C2552" s="10" t="s">
        <v>4940</v>
      </c>
      <c r="D2552" s="11">
        <v>80</v>
      </c>
      <c r="E2552" s="11">
        <v>80</v>
      </c>
      <c r="F2552" s="11">
        <v>0.28799999999999998</v>
      </c>
      <c r="G2552" s="12">
        <f t="shared" si="121"/>
        <v>7.1999999999999995E-2</v>
      </c>
      <c r="H2552" s="11" t="str">
        <f t="shared" si="119"/>
        <v>REVISAR</v>
      </c>
      <c r="I2552" s="21"/>
    </row>
    <row r="2553" spans="1:9" x14ac:dyDescent="0.25">
      <c r="A2553" s="14" t="s">
        <v>6</v>
      </c>
      <c r="B2553" s="14" t="s">
        <v>4941</v>
      </c>
      <c r="C2553" s="14" t="s">
        <v>4942</v>
      </c>
      <c r="D2553" s="15">
        <v>64</v>
      </c>
      <c r="E2553" s="15">
        <v>64</v>
      </c>
      <c r="F2553" s="15">
        <v>0.28799999999999998</v>
      </c>
      <c r="G2553" s="16">
        <f t="shared" si="121"/>
        <v>7.1999999999999995E-2</v>
      </c>
      <c r="H2553" s="15" t="str">
        <f t="shared" si="119"/>
        <v>REVISAR</v>
      </c>
      <c r="I2553" s="22"/>
    </row>
    <row r="2554" spans="1:9" x14ac:dyDescent="0.25">
      <c r="A2554" s="10" t="s">
        <v>6</v>
      </c>
      <c r="B2554" s="10" t="s">
        <v>4943</v>
      </c>
      <c r="C2554" s="10" t="s">
        <v>4944</v>
      </c>
      <c r="D2554" s="11">
        <v>18</v>
      </c>
      <c r="E2554" s="11">
        <v>18</v>
      </c>
      <c r="F2554" s="11">
        <v>1.014</v>
      </c>
      <c r="G2554" s="12">
        <f t="shared" si="121"/>
        <v>0.16900000000000001</v>
      </c>
      <c r="H2554" s="11" t="str">
        <f t="shared" si="119"/>
        <v>REVISAR</v>
      </c>
      <c r="I2554" s="21"/>
    </row>
    <row r="2555" spans="1:9" x14ac:dyDescent="0.25">
      <c r="A2555" s="14" t="s">
        <v>6</v>
      </c>
      <c r="B2555" s="14" t="s">
        <v>4945</v>
      </c>
      <c r="C2555" s="14" t="s">
        <v>4946</v>
      </c>
      <c r="D2555" s="15">
        <v>18</v>
      </c>
      <c r="E2555" s="15">
        <v>18</v>
      </c>
      <c r="F2555" s="15">
        <v>0.93</v>
      </c>
      <c r="G2555" s="16">
        <f t="shared" si="121"/>
        <v>0.155</v>
      </c>
      <c r="H2555" s="15" t="str">
        <f t="shared" si="119"/>
        <v>REVISAR</v>
      </c>
      <c r="I2555" s="22"/>
    </row>
    <row r="2556" spans="1:9" x14ac:dyDescent="0.25">
      <c r="A2556" s="10" t="s">
        <v>6</v>
      </c>
      <c r="B2556" s="10" t="s">
        <v>4947</v>
      </c>
      <c r="C2556" s="10" t="s">
        <v>4948</v>
      </c>
      <c r="D2556" s="11">
        <v>44</v>
      </c>
      <c r="E2556" s="11">
        <v>44</v>
      </c>
      <c r="F2556" s="11">
        <v>0.46</v>
      </c>
      <c r="G2556" s="12">
        <f t="shared" si="121"/>
        <v>0.115</v>
      </c>
      <c r="H2556" s="11" t="str">
        <f t="shared" si="119"/>
        <v>REVISAR</v>
      </c>
      <c r="I2556" s="21"/>
    </row>
    <row r="2557" spans="1:9" x14ac:dyDescent="0.25">
      <c r="A2557" s="14" t="s">
        <v>6</v>
      </c>
      <c r="B2557" s="14" t="s">
        <v>4949</v>
      </c>
      <c r="C2557" s="14" t="s">
        <v>4950</v>
      </c>
      <c r="D2557" s="15">
        <v>4</v>
      </c>
      <c r="E2557" s="15">
        <v>4</v>
      </c>
      <c r="F2557" s="15">
        <v>0.45600000000000002</v>
      </c>
      <c r="G2557" s="16">
        <f t="shared" si="121"/>
        <v>0.114</v>
      </c>
      <c r="H2557" s="15" t="str">
        <f t="shared" si="119"/>
        <v>REVISAR</v>
      </c>
      <c r="I2557" s="22"/>
    </row>
    <row r="2558" spans="1:9" x14ac:dyDescent="0.25">
      <c r="A2558" s="10" t="s">
        <v>6</v>
      </c>
      <c r="B2558" s="10" t="s">
        <v>4951</v>
      </c>
      <c r="C2558" s="10" t="s">
        <v>4952</v>
      </c>
      <c r="D2558" s="11">
        <v>4</v>
      </c>
      <c r="E2558" s="11">
        <v>4</v>
      </c>
      <c r="F2558" s="11">
        <v>0.60799999999999998</v>
      </c>
      <c r="G2558" s="12">
        <f t="shared" si="121"/>
        <v>0.152</v>
      </c>
      <c r="H2558" s="11" t="str">
        <f t="shared" si="119"/>
        <v>REVISAR</v>
      </c>
      <c r="I2558" s="21"/>
    </row>
    <row r="2559" spans="1:9" x14ac:dyDescent="0.25">
      <c r="A2559" s="14" t="s">
        <v>6</v>
      </c>
      <c r="B2559" s="14" t="s">
        <v>4953</v>
      </c>
      <c r="C2559" s="14" t="s">
        <v>4954</v>
      </c>
      <c r="D2559" s="15">
        <v>96</v>
      </c>
      <c r="E2559" s="15">
        <v>96</v>
      </c>
      <c r="F2559" s="15">
        <v>0.60399999999999998</v>
      </c>
      <c r="G2559" s="16">
        <f t="shared" si="121"/>
        <v>0.151</v>
      </c>
      <c r="H2559" s="15" t="str">
        <f t="shared" si="119"/>
        <v>REVISAR</v>
      </c>
      <c r="I2559" s="22"/>
    </row>
    <row r="2560" spans="1:9" x14ac:dyDescent="0.25">
      <c r="A2560" s="10" t="s">
        <v>6</v>
      </c>
      <c r="B2560" s="10" t="s">
        <v>4955</v>
      </c>
      <c r="C2560" s="10" t="s">
        <v>4956</v>
      </c>
      <c r="D2560" s="11">
        <v>112</v>
      </c>
      <c r="E2560" s="11">
        <v>112</v>
      </c>
      <c r="F2560" s="11">
        <v>0.27600000000000002</v>
      </c>
      <c r="G2560" s="12">
        <f t="shared" si="121"/>
        <v>6.9000000000000006E-2</v>
      </c>
      <c r="H2560" s="11" t="str">
        <f t="shared" si="119"/>
        <v>REVISAR</v>
      </c>
      <c r="I2560" s="21"/>
    </row>
    <row r="2561" spans="1:9" x14ac:dyDescent="0.25">
      <c r="A2561" s="14" t="s">
        <v>6</v>
      </c>
      <c r="B2561" s="14" t="s">
        <v>4957</v>
      </c>
      <c r="C2561" s="14" t="s">
        <v>4958</v>
      </c>
      <c r="D2561" s="15">
        <v>72</v>
      </c>
      <c r="E2561" s="15">
        <v>72</v>
      </c>
      <c r="F2561" s="15">
        <v>0.27600000000000002</v>
      </c>
      <c r="G2561" s="16">
        <f t="shared" si="121"/>
        <v>6.9000000000000006E-2</v>
      </c>
      <c r="H2561" s="15" t="str">
        <f t="shared" si="119"/>
        <v>REVISAR</v>
      </c>
      <c r="I2561" s="22"/>
    </row>
    <row r="2562" spans="1:9" x14ac:dyDescent="0.25">
      <c r="A2562" s="10" t="s">
        <v>6</v>
      </c>
      <c r="B2562" s="10" t="s">
        <v>4959</v>
      </c>
      <c r="C2562" s="10" t="s">
        <v>4960</v>
      </c>
      <c r="D2562" s="11">
        <v>728</v>
      </c>
      <c r="E2562" s="11">
        <v>728</v>
      </c>
      <c r="F2562" s="11">
        <v>0.316</v>
      </c>
      <c r="G2562" s="12">
        <f t="shared" si="121"/>
        <v>7.9000000000000001E-2</v>
      </c>
      <c r="H2562" s="11" t="str">
        <f t="shared" si="119"/>
        <v>REVISAR</v>
      </c>
      <c r="I2562" s="21"/>
    </row>
    <row r="2563" spans="1:9" x14ac:dyDescent="0.25">
      <c r="A2563" s="14" t="s">
        <v>6</v>
      </c>
      <c r="B2563" s="14" t="s">
        <v>4961</v>
      </c>
      <c r="C2563" s="14" t="s">
        <v>4962</v>
      </c>
      <c r="D2563" s="15">
        <v>172</v>
      </c>
      <c r="E2563" s="15">
        <v>172</v>
      </c>
      <c r="F2563" s="15">
        <v>0.316</v>
      </c>
      <c r="G2563" s="16">
        <f t="shared" si="121"/>
        <v>7.9000000000000001E-2</v>
      </c>
      <c r="H2563" s="15" t="str">
        <f t="shared" ref="H2563:H2626" si="122">IF(F2563=G2563,"CONFORME","REVISAR")</f>
        <v>REVISAR</v>
      </c>
      <c r="I2563" s="22"/>
    </row>
    <row r="2564" spans="1:9" x14ac:dyDescent="0.25">
      <c r="A2564" s="10" t="s">
        <v>6</v>
      </c>
      <c r="B2564" s="10" t="s">
        <v>4963</v>
      </c>
      <c r="C2564" s="10" t="s">
        <v>4964</v>
      </c>
      <c r="D2564" s="11">
        <v>248</v>
      </c>
      <c r="E2564" s="11">
        <v>248</v>
      </c>
      <c r="F2564" s="11">
        <v>0.312</v>
      </c>
      <c r="G2564" s="12">
        <f t="shared" si="121"/>
        <v>7.8E-2</v>
      </c>
      <c r="H2564" s="11" t="str">
        <f t="shared" si="122"/>
        <v>REVISAR</v>
      </c>
      <c r="I2564" s="21"/>
    </row>
    <row r="2565" spans="1:9" x14ac:dyDescent="0.25">
      <c r="A2565" s="14" t="s">
        <v>6</v>
      </c>
      <c r="B2565" s="14" t="s">
        <v>4965</v>
      </c>
      <c r="C2565" s="14" t="s">
        <v>4966</v>
      </c>
      <c r="D2565" s="15">
        <v>32</v>
      </c>
      <c r="E2565" s="15">
        <v>32</v>
      </c>
      <c r="F2565" s="15">
        <v>0.45200000000000001</v>
      </c>
      <c r="G2565" s="16">
        <f t="shared" si="121"/>
        <v>0.113</v>
      </c>
      <c r="H2565" s="15" t="str">
        <f t="shared" si="122"/>
        <v>REVISAR</v>
      </c>
      <c r="I2565" s="22"/>
    </row>
    <row r="2566" spans="1:9" x14ac:dyDescent="0.25">
      <c r="A2566" s="10" t="s">
        <v>6</v>
      </c>
      <c r="B2566" s="10" t="s">
        <v>4967</v>
      </c>
      <c r="C2566" s="10" t="s">
        <v>4968</v>
      </c>
      <c r="D2566" s="11">
        <v>64</v>
      </c>
      <c r="E2566" s="11">
        <v>64</v>
      </c>
      <c r="F2566" s="11">
        <v>0.45200000000000001</v>
      </c>
      <c r="G2566" s="12">
        <f t="shared" si="121"/>
        <v>0.113</v>
      </c>
      <c r="H2566" s="11" t="str">
        <f t="shared" si="122"/>
        <v>REVISAR</v>
      </c>
      <c r="I2566" s="21"/>
    </row>
    <row r="2567" spans="1:9" x14ac:dyDescent="0.25">
      <c r="A2567" s="14" t="s">
        <v>6</v>
      </c>
      <c r="B2567" s="14" t="s">
        <v>4969</v>
      </c>
      <c r="C2567" s="14" t="s">
        <v>4970</v>
      </c>
      <c r="D2567" s="15">
        <v>44</v>
      </c>
      <c r="E2567" s="15">
        <v>44</v>
      </c>
      <c r="F2567" s="15">
        <v>0.40400000000000003</v>
      </c>
      <c r="G2567" s="16">
        <f t="shared" si="121"/>
        <v>0.10100000000000001</v>
      </c>
      <c r="H2567" s="15" t="str">
        <f t="shared" si="122"/>
        <v>REVISAR</v>
      </c>
      <c r="I2567" s="22"/>
    </row>
    <row r="2568" spans="1:9" x14ac:dyDescent="0.25">
      <c r="A2568" s="10" t="s">
        <v>6</v>
      </c>
      <c r="B2568" s="10" t="s">
        <v>4971</v>
      </c>
      <c r="C2568" s="10" t="s">
        <v>4972</v>
      </c>
      <c r="D2568" s="11">
        <v>124</v>
      </c>
      <c r="E2568" s="11">
        <v>124</v>
      </c>
      <c r="F2568" s="11">
        <v>0.44400000000000001</v>
      </c>
      <c r="G2568" s="12">
        <f t="shared" si="121"/>
        <v>0.111</v>
      </c>
      <c r="H2568" s="11" t="str">
        <f t="shared" si="122"/>
        <v>REVISAR</v>
      </c>
      <c r="I2568" s="21"/>
    </row>
    <row r="2569" spans="1:9" x14ac:dyDescent="0.25">
      <c r="A2569" s="14" t="s">
        <v>6</v>
      </c>
      <c r="B2569" s="14" t="s">
        <v>4973</v>
      </c>
      <c r="C2569" s="14" t="s">
        <v>4974</v>
      </c>
      <c r="D2569" s="15">
        <v>80</v>
      </c>
      <c r="E2569" s="15">
        <v>80</v>
      </c>
      <c r="F2569" s="15">
        <v>0.44800000000000001</v>
      </c>
      <c r="G2569" s="16">
        <f t="shared" si="121"/>
        <v>0.112</v>
      </c>
      <c r="H2569" s="15" t="str">
        <f t="shared" si="122"/>
        <v>REVISAR</v>
      </c>
      <c r="I2569" s="22"/>
    </row>
    <row r="2570" spans="1:9" x14ac:dyDescent="0.25">
      <c r="A2570" s="10" t="s">
        <v>6</v>
      </c>
      <c r="B2570" s="10" t="s">
        <v>4975</v>
      </c>
      <c r="C2570" s="10" t="s">
        <v>4976</v>
      </c>
      <c r="D2570" s="11">
        <v>96</v>
      </c>
      <c r="E2570" s="11">
        <v>96</v>
      </c>
      <c r="F2570" s="11">
        <v>0.44</v>
      </c>
      <c r="G2570" s="12">
        <f t="shared" si="121"/>
        <v>0.11</v>
      </c>
      <c r="H2570" s="11" t="str">
        <f t="shared" si="122"/>
        <v>REVISAR</v>
      </c>
      <c r="I2570" s="21"/>
    </row>
    <row r="2571" spans="1:9" x14ac:dyDescent="0.25">
      <c r="A2571" s="14" t="s">
        <v>6</v>
      </c>
      <c r="B2571" s="14" t="s">
        <v>4977</v>
      </c>
      <c r="C2571" s="14" t="s">
        <v>4978</v>
      </c>
      <c r="D2571" s="15">
        <v>88</v>
      </c>
      <c r="E2571" s="15">
        <v>88</v>
      </c>
      <c r="F2571" s="15">
        <v>0.44</v>
      </c>
      <c r="G2571" s="16">
        <f t="shared" si="121"/>
        <v>0.11</v>
      </c>
      <c r="H2571" s="15" t="str">
        <f t="shared" si="122"/>
        <v>REVISAR</v>
      </c>
      <c r="I2571" s="22"/>
    </row>
    <row r="2572" spans="1:9" x14ac:dyDescent="0.25">
      <c r="A2572" s="10" t="s">
        <v>6</v>
      </c>
      <c r="B2572" s="10" t="s">
        <v>4979</v>
      </c>
      <c r="C2572" s="10" t="s">
        <v>4980</v>
      </c>
      <c r="D2572" s="11">
        <v>12</v>
      </c>
      <c r="E2572" s="11">
        <v>12</v>
      </c>
      <c r="F2572" s="11">
        <v>0.46800000000000003</v>
      </c>
      <c r="G2572" s="12">
        <f t="shared" si="121"/>
        <v>0.11700000000000001</v>
      </c>
      <c r="H2572" s="11" t="str">
        <f t="shared" si="122"/>
        <v>REVISAR</v>
      </c>
      <c r="I2572" s="21"/>
    </row>
    <row r="2573" spans="1:9" x14ac:dyDescent="0.25">
      <c r="A2573" s="14" t="s">
        <v>6</v>
      </c>
      <c r="B2573" s="14" t="s">
        <v>4981</v>
      </c>
      <c r="C2573" s="14" t="s">
        <v>4982</v>
      </c>
      <c r="D2573" s="15">
        <v>52</v>
      </c>
      <c r="E2573" s="15">
        <v>52</v>
      </c>
      <c r="F2573" s="15">
        <v>0.47199999999999998</v>
      </c>
      <c r="G2573" s="16">
        <f t="shared" si="121"/>
        <v>0.11799999999999999</v>
      </c>
      <c r="H2573" s="15" t="str">
        <f t="shared" si="122"/>
        <v>REVISAR</v>
      </c>
      <c r="I2573" s="22"/>
    </row>
    <row r="2574" spans="1:9" x14ac:dyDescent="0.25">
      <c r="A2574" s="10" t="s">
        <v>6</v>
      </c>
      <c r="B2574" s="10" t="s">
        <v>4983</v>
      </c>
      <c r="C2574" s="10" t="s">
        <v>4984</v>
      </c>
      <c r="D2574" s="11">
        <v>12</v>
      </c>
      <c r="E2574" s="11">
        <v>12</v>
      </c>
      <c r="F2574" s="11">
        <v>0.46800000000000003</v>
      </c>
      <c r="G2574" s="12">
        <f t="shared" si="121"/>
        <v>0.11700000000000001</v>
      </c>
      <c r="H2574" s="11" t="str">
        <f t="shared" si="122"/>
        <v>REVISAR</v>
      </c>
      <c r="I2574" s="21"/>
    </row>
    <row r="2575" spans="1:9" x14ac:dyDescent="0.25">
      <c r="A2575" s="14" t="s">
        <v>6</v>
      </c>
      <c r="B2575" s="14" t="s">
        <v>4985</v>
      </c>
      <c r="C2575" s="14" t="s">
        <v>4986</v>
      </c>
      <c r="D2575" s="15">
        <v>30</v>
      </c>
      <c r="E2575" s="15">
        <v>30</v>
      </c>
      <c r="F2575" s="15">
        <v>1.3620000000000001</v>
      </c>
      <c r="G2575" s="16">
        <f t="shared" si="121"/>
        <v>0.22700000000000001</v>
      </c>
      <c r="H2575" s="15" t="str">
        <f t="shared" si="122"/>
        <v>REVISAR</v>
      </c>
      <c r="I2575" s="22"/>
    </row>
    <row r="2576" spans="1:9" x14ac:dyDescent="0.25">
      <c r="A2576" s="10" t="s">
        <v>6</v>
      </c>
      <c r="B2576" s="10" t="s">
        <v>4987</v>
      </c>
      <c r="C2576" s="10" t="s">
        <v>4988</v>
      </c>
      <c r="D2576" s="11">
        <v>30</v>
      </c>
      <c r="E2576" s="11">
        <v>30</v>
      </c>
      <c r="F2576" s="11">
        <v>1.3680000000000001</v>
      </c>
      <c r="G2576" s="12">
        <f t="shared" si="121"/>
        <v>0.22800000000000001</v>
      </c>
      <c r="H2576" s="11" t="str">
        <f t="shared" si="122"/>
        <v>REVISAR</v>
      </c>
      <c r="I2576" s="21"/>
    </row>
    <row r="2577" spans="1:9" x14ac:dyDescent="0.25">
      <c r="A2577" s="14" t="s">
        <v>6</v>
      </c>
      <c r="B2577" s="14" t="s">
        <v>4989</v>
      </c>
      <c r="C2577" s="14" t="s">
        <v>4990</v>
      </c>
      <c r="D2577" s="15">
        <v>30</v>
      </c>
      <c r="E2577" s="15">
        <v>30</v>
      </c>
      <c r="F2577" s="15">
        <v>1.3560000000000001</v>
      </c>
      <c r="G2577" s="16">
        <f t="shared" si="121"/>
        <v>0.22600000000000001</v>
      </c>
      <c r="H2577" s="15" t="str">
        <f t="shared" si="122"/>
        <v>REVISAR</v>
      </c>
      <c r="I2577" s="22"/>
    </row>
    <row r="2578" spans="1:9" x14ac:dyDescent="0.25">
      <c r="A2578" s="10" t="s">
        <v>6</v>
      </c>
      <c r="B2578" s="10" t="s">
        <v>4991</v>
      </c>
      <c r="C2578" s="10" t="s">
        <v>4992</v>
      </c>
      <c r="D2578" s="11">
        <v>4</v>
      </c>
      <c r="E2578" s="11">
        <v>4</v>
      </c>
      <c r="F2578" s="11">
        <v>0.68</v>
      </c>
      <c r="G2578" s="12">
        <f t="shared" si="121"/>
        <v>0.17</v>
      </c>
      <c r="H2578" s="11" t="str">
        <f t="shared" si="122"/>
        <v>REVISAR</v>
      </c>
      <c r="I2578" s="21"/>
    </row>
    <row r="2579" spans="1:9" x14ac:dyDescent="0.25">
      <c r="A2579" s="14" t="s">
        <v>6</v>
      </c>
      <c r="B2579" s="14" t="s">
        <v>4993</v>
      </c>
      <c r="C2579" s="14" t="s">
        <v>4994</v>
      </c>
      <c r="D2579" s="15">
        <v>12</v>
      </c>
      <c r="E2579" s="15">
        <v>12</v>
      </c>
      <c r="F2579" s="15">
        <v>0.68799999999999994</v>
      </c>
      <c r="G2579" s="16">
        <f t="shared" si="121"/>
        <v>0.17199999999999999</v>
      </c>
      <c r="H2579" s="15" t="str">
        <f t="shared" si="122"/>
        <v>REVISAR</v>
      </c>
      <c r="I2579" s="22"/>
    </row>
    <row r="2580" spans="1:9" x14ac:dyDescent="0.25">
      <c r="A2580" s="10" t="s">
        <v>6</v>
      </c>
      <c r="B2580" s="10" t="s">
        <v>4995</v>
      </c>
      <c r="C2580" s="10" t="s">
        <v>4996</v>
      </c>
      <c r="D2580" s="11">
        <v>4</v>
      </c>
      <c r="E2580" s="11">
        <v>4</v>
      </c>
      <c r="F2580" s="11">
        <v>0.68</v>
      </c>
      <c r="G2580" s="12">
        <f t="shared" si="121"/>
        <v>0.17</v>
      </c>
      <c r="H2580" s="11" t="str">
        <f t="shared" si="122"/>
        <v>REVISAR</v>
      </c>
      <c r="I2580" s="21"/>
    </row>
    <row r="2581" spans="1:9" x14ac:dyDescent="0.25">
      <c r="A2581" s="14" t="s">
        <v>6</v>
      </c>
      <c r="B2581" s="14" t="s">
        <v>4997</v>
      </c>
      <c r="C2581" s="14" t="s">
        <v>4998</v>
      </c>
      <c r="D2581" s="15">
        <v>20</v>
      </c>
      <c r="E2581" s="15">
        <v>20</v>
      </c>
      <c r="F2581" s="15">
        <v>0.63200000000000001</v>
      </c>
      <c r="G2581" s="16">
        <f t="shared" si="121"/>
        <v>0.158</v>
      </c>
      <c r="H2581" s="15" t="str">
        <f t="shared" si="122"/>
        <v>REVISAR</v>
      </c>
      <c r="I2581" s="22"/>
    </row>
    <row r="2582" spans="1:9" x14ac:dyDescent="0.25">
      <c r="A2582" s="10" t="s">
        <v>6</v>
      </c>
      <c r="B2582" s="10" t="s">
        <v>4999</v>
      </c>
      <c r="C2582" s="10" t="s">
        <v>5000</v>
      </c>
      <c r="D2582" s="11">
        <v>64</v>
      </c>
      <c r="E2582" s="11">
        <v>64</v>
      </c>
      <c r="F2582" s="11">
        <v>0.58399999999999996</v>
      </c>
      <c r="G2582" s="12">
        <f t="shared" si="121"/>
        <v>0.14599999999999999</v>
      </c>
      <c r="H2582" s="11" t="str">
        <f t="shared" si="122"/>
        <v>REVISAR</v>
      </c>
      <c r="I2582" s="21"/>
    </row>
    <row r="2583" spans="1:9" x14ac:dyDescent="0.25">
      <c r="A2583" s="14" t="s">
        <v>6</v>
      </c>
      <c r="B2583" s="14" t="s">
        <v>5001</v>
      </c>
      <c r="C2583" s="14" t="s">
        <v>5002</v>
      </c>
      <c r="D2583" s="15">
        <v>44</v>
      </c>
      <c r="E2583" s="15">
        <v>44</v>
      </c>
      <c r="F2583" s="15">
        <v>0.57999999999999996</v>
      </c>
      <c r="G2583" s="16">
        <f t="shared" si="121"/>
        <v>0.14499999999999999</v>
      </c>
      <c r="H2583" s="15" t="str">
        <f t="shared" si="122"/>
        <v>REVISAR</v>
      </c>
      <c r="I2583" s="22"/>
    </row>
    <row r="2584" spans="1:9" x14ac:dyDescent="0.25">
      <c r="A2584" s="10" t="s">
        <v>6</v>
      </c>
      <c r="B2584" s="10" t="s">
        <v>5003</v>
      </c>
      <c r="C2584" s="10" t="s">
        <v>5004</v>
      </c>
      <c r="D2584" s="11">
        <v>12</v>
      </c>
      <c r="E2584" s="11">
        <v>12</v>
      </c>
      <c r="F2584" s="11">
        <v>0.86799999999999999</v>
      </c>
      <c r="G2584" s="12">
        <f t="shared" si="121"/>
        <v>0.217</v>
      </c>
      <c r="H2584" s="11" t="str">
        <f t="shared" si="122"/>
        <v>REVISAR</v>
      </c>
      <c r="I2584" s="21"/>
    </row>
    <row r="2585" spans="1:9" x14ac:dyDescent="0.25">
      <c r="A2585" s="14" t="s">
        <v>6</v>
      </c>
      <c r="B2585" s="14" t="s">
        <v>5005</v>
      </c>
      <c r="C2585" s="14" t="s">
        <v>5006</v>
      </c>
      <c r="D2585" s="15">
        <v>8</v>
      </c>
      <c r="E2585" s="15">
        <v>8</v>
      </c>
      <c r="F2585" s="15">
        <v>0.872</v>
      </c>
      <c r="G2585" s="16">
        <f t="shared" si="121"/>
        <v>0.218</v>
      </c>
      <c r="H2585" s="15" t="str">
        <f t="shared" si="122"/>
        <v>REVISAR</v>
      </c>
      <c r="I2585" s="22"/>
    </row>
    <row r="2586" spans="1:9" x14ac:dyDescent="0.25">
      <c r="A2586" s="10" t="s">
        <v>6</v>
      </c>
      <c r="B2586" s="10" t="s">
        <v>5007</v>
      </c>
      <c r="C2586" s="10" t="s">
        <v>5008</v>
      </c>
      <c r="D2586" s="11">
        <v>12</v>
      </c>
      <c r="E2586" s="11">
        <v>12</v>
      </c>
      <c r="F2586" s="11">
        <v>0.86399999999999999</v>
      </c>
      <c r="G2586" s="12">
        <f t="shared" si="121"/>
        <v>0.216</v>
      </c>
      <c r="H2586" s="11" t="str">
        <f t="shared" si="122"/>
        <v>REVISAR</v>
      </c>
      <c r="I2586" s="21"/>
    </row>
    <row r="2587" spans="1:9" x14ac:dyDescent="0.25">
      <c r="A2587" s="14" t="s">
        <v>6</v>
      </c>
      <c r="B2587" s="14" t="s">
        <v>5009</v>
      </c>
      <c r="C2587" s="14" t="s">
        <v>5010</v>
      </c>
      <c r="D2587" s="15">
        <v>60</v>
      </c>
      <c r="E2587" s="15">
        <v>60</v>
      </c>
      <c r="F2587" s="15">
        <v>0.64</v>
      </c>
      <c r="G2587" s="16">
        <f t="shared" si="121"/>
        <v>0.16</v>
      </c>
      <c r="H2587" s="15" t="str">
        <f t="shared" si="122"/>
        <v>REVISAR</v>
      </c>
      <c r="I2587" s="22"/>
    </row>
    <row r="2588" spans="1:9" x14ac:dyDescent="0.25">
      <c r="A2588" s="10" t="s">
        <v>6</v>
      </c>
      <c r="B2588" s="10" t="s">
        <v>5011</v>
      </c>
      <c r="C2588" s="10" t="s">
        <v>5012</v>
      </c>
      <c r="D2588" s="11">
        <v>68</v>
      </c>
      <c r="E2588" s="11">
        <v>68</v>
      </c>
      <c r="F2588" s="11">
        <v>0.64</v>
      </c>
      <c r="G2588" s="12">
        <f t="shared" si="121"/>
        <v>0.16</v>
      </c>
      <c r="H2588" s="11" t="str">
        <f t="shared" si="122"/>
        <v>REVISAR</v>
      </c>
      <c r="I2588" s="21"/>
    </row>
    <row r="2589" spans="1:9" x14ac:dyDescent="0.25">
      <c r="A2589" s="14" t="s">
        <v>6</v>
      </c>
      <c r="B2589" s="14" t="s">
        <v>5013</v>
      </c>
      <c r="C2589" s="14" t="s">
        <v>5014</v>
      </c>
      <c r="D2589" s="15">
        <v>36</v>
      </c>
      <c r="E2589" s="15">
        <v>36</v>
      </c>
      <c r="F2589" s="15">
        <v>0.64</v>
      </c>
      <c r="G2589" s="16">
        <f t="shared" si="121"/>
        <v>0.16</v>
      </c>
      <c r="H2589" s="15" t="str">
        <f t="shared" si="122"/>
        <v>REVISAR</v>
      </c>
      <c r="I2589" s="22"/>
    </row>
    <row r="2590" spans="1:9" x14ac:dyDescent="0.25">
      <c r="A2590" s="10" t="s">
        <v>6</v>
      </c>
      <c r="B2590" s="10" t="s">
        <v>5015</v>
      </c>
      <c r="C2590" s="10" t="s">
        <v>5016</v>
      </c>
      <c r="D2590" s="11">
        <v>4</v>
      </c>
      <c r="E2590" s="11">
        <v>4</v>
      </c>
      <c r="F2590" s="11">
        <v>0.81200000000000006</v>
      </c>
      <c r="G2590" s="12">
        <f>VLOOKUP(B2590,PESOS,3,FALSE)</f>
        <v>0.20300000000000001</v>
      </c>
      <c r="H2590" s="11" t="str">
        <f t="shared" si="122"/>
        <v>REVISAR</v>
      </c>
      <c r="I2590" s="21"/>
    </row>
    <row r="2591" spans="1:9" x14ac:dyDescent="0.25">
      <c r="A2591" s="14" t="s">
        <v>6</v>
      </c>
      <c r="B2591" s="14" t="s">
        <v>5017</v>
      </c>
      <c r="C2591" s="14" t="s">
        <v>5018</v>
      </c>
      <c r="D2591" s="15">
        <v>4</v>
      </c>
      <c r="E2591" s="15">
        <v>4</v>
      </c>
      <c r="F2591" s="15">
        <v>0.80800000000000005</v>
      </c>
      <c r="G2591" s="16">
        <f>VLOOKUP(B2591,PESOS,3,FALSE)</f>
        <v>0.20200000000000001</v>
      </c>
      <c r="H2591" s="15" t="str">
        <f t="shared" si="122"/>
        <v>REVISAR</v>
      </c>
      <c r="I2591" s="22"/>
    </row>
    <row r="2592" spans="1:9" x14ac:dyDescent="0.25">
      <c r="A2592" s="10" t="s">
        <v>6</v>
      </c>
      <c r="B2592" s="10" t="s">
        <v>5019</v>
      </c>
      <c r="C2592" s="10" t="s">
        <v>5020</v>
      </c>
      <c r="D2592" s="11">
        <v>20</v>
      </c>
      <c r="E2592" s="11">
        <v>20</v>
      </c>
      <c r="F2592" s="11">
        <v>0.44</v>
      </c>
      <c r="G2592" s="12">
        <f t="shared" ref="G2592:G2636" si="123">VLOOKUP(B2592,DATAPESOS,6,FALSE)</f>
        <v>0.11</v>
      </c>
      <c r="H2592" s="11" t="str">
        <f t="shared" si="122"/>
        <v>REVISAR</v>
      </c>
      <c r="I2592" s="21"/>
    </row>
    <row r="2593" spans="1:9" x14ac:dyDescent="0.25">
      <c r="A2593" s="14" t="s">
        <v>6</v>
      </c>
      <c r="B2593" s="14" t="s">
        <v>5021</v>
      </c>
      <c r="C2593" s="14" t="s">
        <v>5022</v>
      </c>
      <c r="D2593" s="15">
        <v>6</v>
      </c>
      <c r="E2593" s="15">
        <v>6</v>
      </c>
      <c r="F2593" s="15">
        <v>2.202</v>
      </c>
      <c r="G2593" s="16">
        <f t="shared" si="123"/>
        <v>0.36699999999999999</v>
      </c>
      <c r="H2593" s="15" t="str">
        <f t="shared" si="122"/>
        <v>REVISAR</v>
      </c>
      <c r="I2593" s="22"/>
    </row>
    <row r="2594" spans="1:9" x14ac:dyDescent="0.25">
      <c r="A2594" s="10" t="s">
        <v>6</v>
      </c>
      <c r="B2594" s="10" t="s">
        <v>5023</v>
      </c>
      <c r="C2594" s="10" t="s">
        <v>5024</v>
      </c>
      <c r="D2594" s="11">
        <v>48</v>
      </c>
      <c r="E2594" s="11">
        <v>48</v>
      </c>
      <c r="F2594" s="11">
        <v>0.6</v>
      </c>
      <c r="G2594" s="12">
        <f t="shared" si="123"/>
        <v>0.15</v>
      </c>
      <c r="H2594" s="11" t="str">
        <f t="shared" si="122"/>
        <v>REVISAR</v>
      </c>
      <c r="I2594" s="21"/>
    </row>
    <row r="2595" spans="1:9" x14ac:dyDescent="0.25">
      <c r="A2595" s="14" t="s">
        <v>6</v>
      </c>
      <c r="B2595" s="14" t="s">
        <v>5025</v>
      </c>
      <c r="C2595" s="14" t="s">
        <v>5026</v>
      </c>
      <c r="D2595" s="15">
        <v>20</v>
      </c>
      <c r="E2595" s="15">
        <v>20</v>
      </c>
      <c r="F2595" s="15">
        <v>0.60399999999999998</v>
      </c>
      <c r="G2595" s="16">
        <f t="shared" si="123"/>
        <v>0.151</v>
      </c>
      <c r="H2595" s="15" t="str">
        <f t="shared" si="122"/>
        <v>REVISAR</v>
      </c>
      <c r="I2595" s="22"/>
    </row>
    <row r="2596" spans="1:9" x14ac:dyDescent="0.25">
      <c r="A2596" s="10" t="s">
        <v>6</v>
      </c>
      <c r="B2596" s="10" t="s">
        <v>5027</v>
      </c>
      <c r="C2596" s="10" t="s">
        <v>5028</v>
      </c>
      <c r="D2596" s="11">
        <v>112</v>
      </c>
      <c r="E2596" s="11">
        <v>112</v>
      </c>
      <c r="F2596" s="11">
        <v>0.60799999999999998</v>
      </c>
      <c r="G2596" s="12">
        <f t="shared" si="123"/>
        <v>0.152</v>
      </c>
      <c r="H2596" s="11" t="str">
        <f t="shared" si="122"/>
        <v>REVISAR</v>
      </c>
      <c r="I2596" s="21"/>
    </row>
    <row r="2597" spans="1:9" x14ac:dyDescent="0.25">
      <c r="A2597" s="14" t="s">
        <v>6</v>
      </c>
      <c r="B2597" s="14" t="s">
        <v>5029</v>
      </c>
      <c r="C2597" s="14" t="s">
        <v>5030</v>
      </c>
      <c r="D2597" s="15">
        <v>180</v>
      </c>
      <c r="E2597" s="15">
        <v>180</v>
      </c>
      <c r="F2597" s="15">
        <v>0.60399999999999998</v>
      </c>
      <c r="G2597" s="16">
        <f t="shared" si="123"/>
        <v>0.151</v>
      </c>
      <c r="H2597" s="15" t="str">
        <f t="shared" si="122"/>
        <v>REVISAR</v>
      </c>
      <c r="I2597" s="22"/>
    </row>
    <row r="2598" spans="1:9" x14ac:dyDescent="0.25">
      <c r="A2598" s="10" t="s">
        <v>6</v>
      </c>
      <c r="B2598" s="10" t="s">
        <v>5031</v>
      </c>
      <c r="C2598" s="10" t="s">
        <v>5032</v>
      </c>
      <c r="D2598" s="11">
        <v>340</v>
      </c>
      <c r="E2598" s="11">
        <v>340</v>
      </c>
      <c r="F2598" s="11">
        <v>0.90400000000000003</v>
      </c>
      <c r="G2598" s="12">
        <f t="shared" si="123"/>
        <v>0.22600000000000001</v>
      </c>
      <c r="H2598" s="11" t="str">
        <f t="shared" si="122"/>
        <v>REVISAR</v>
      </c>
      <c r="I2598" s="21"/>
    </row>
    <row r="2599" spans="1:9" x14ac:dyDescent="0.25">
      <c r="A2599" s="14" t="s">
        <v>6</v>
      </c>
      <c r="B2599" s="14" t="s">
        <v>5033</v>
      </c>
      <c r="C2599" s="14" t="s">
        <v>5034</v>
      </c>
      <c r="D2599" s="15">
        <v>4</v>
      </c>
      <c r="E2599" s="15">
        <v>4</v>
      </c>
      <c r="F2599" s="15">
        <v>0.60399999999999998</v>
      </c>
      <c r="G2599" s="16">
        <f t="shared" si="123"/>
        <v>0.151</v>
      </c>
      <c r="H2599" s="15" t="str">
        <f t="shared" si="122"/>
        <v>REVISAR</v>
      </c>
      <c r="I2599" s="22"/>
    </row>
    <row r="2600" spans="1:9" x14ac:dyDescent="0.25">
      <c r="A2600" s="10" t="s">
        <v>6</v>
      </c>
      <c r="B2600" s="10" t="s">
        <v>5035</v>
      </c>
      <c r="C2600" s="10" t="s">
        <v>5036</v>
      </c>
      <c r="D2600" s="11">
        <v>36</v>
      </c>
      <c r="E2600" s="11">
        <v>36</v>
      </c>
      <c r="F2600" s="11">
        <v>0.61599999999999999</v>
      </c>
      <c r="G2600" s="12">
        <f t="shared" si="123"/>
        <v>0.154</v>
      </c>
      <c r="H2600" s="11" t="str">
        <f t="shared" si="122"/>
        <v>REVISAR</v>
      </c>
      <c r="I2600" s="21"/>
    </row>
    <row r="2601" spans="1:9" x14ac:dyDescent="0.25">
      <c r="A2601" s="14" t="s">
        <v>6</v>
      </c>
      <c r="B2601" s="14" t="s">
        <v>5037</v>
      </c>
      <c r="C2601" s="14" t="s">
        <v>5038</v>
      </c>
      <c r="D2601" s="15">
        <v>12</v>
      </c>
      <c r="E2601" s="15">
        <v>12</v>
      </c>
      <c r="F2601" s="15">
        <v>0.60799999999999998</v>
      </c>
      <c r="G2601" s="16">
        <f t="shared" si="123"/>
        <v>0.152</v>
      </c>
      <c r="H2601" s="15" t="str">
        <f t="shared" si="122"/>
        <v>REVISAR</v>
      </c>
      <c r="I2601" s="22"/>
    </row>
    <row r="2602" spans="1:9" x14ac:dyDescent="0.25">
      <c r="A2602" s="10" t="s">
        <v>6</v>
      </c>
      <c r="B2602" s="10" t="s">
        <v>5039</v>
      </c>
      <c r="C2602" s="10" t="s">
        <v>5040</v>
      </c>
      <c r="D2602" s="11">
        <v>4</v>
      </c>
      <c r="E2602" s="11">
        <v>4</v>
      </c>
      <c r="F2602" s="11">
        <v>0.38400000000000001</v>
      </c>
      <c r="G2602" s="12">
        <f t="shared" si="123"/>
        <v>9.6000000000000002E-2</v>
      </c>
      <c r="H2602" s="11" t="str">
        <f t="shared" si="122"/>
        <v>REVISAR</v>
      </c>
      <c r="I2602" s="21"/>
    </row>
    <row r="2603" spans="1:9" x14ac:dyDescent="0.25">
      <c r="A2603" s="14" t="s">
        <v>6</v>
      </c>
      <c r="B2603" s="14" t="s">
        <v>5041</v>
      </c>
      <c r="C2603" s="14" t="s">
        <v>5042</v>
      </c>
      <c r="D2603" s="15">
        <v>32</v>
      </c>
      <c r="E2603" s="15">
        <v>32</v>
      </c>
      <c r="F2603" s="15">
        <v>0.38400000000000001</v>
      </c>
      <c r="G2603" s="16">
        <f t="shared" si="123"/>
        <v>9.6000000000000002E-2</v>
      </c>
      <c r="H2603" s="15" t="str">
        <f t="shared" si="122"/>
        <v>REVISAR</v>
      </c>
      <c r="I2603" s="22"/>
    </row>
    <row r="2604" spans="1:9" x14ac:dyDescent="0.25">
      <c r="A2604" s="10" t="s">
        <v>6</v>
      </c>
      <c r="B2604" s="10" t="s">
        <v>5043</v>
      </c>
      <c r="C2604" s="10" t="s">
        <v>5044</v>
      </c>
      <c r="D2604" s="11">
        <v>268</v>
      </c>
      <c r="E2604" s="11">
        <v>268</v>
      </c>
      <c r="F2604" s="11">
        <v>0.35599999999999998</v>
      </c>
      <c r="G2604" s="12">
        <f t="shared" si="123"/>
        <v>8.8999999999999996E-2</v>
      </c>
      <c r="H2604" s="11" t="str">
        <f t="shared" si="122"/>
        <v>REVISAR</v>
      </c>
      <c r="I2604" s="21"/>
    </row>
    <row r="2605" spans="1:9" x14ac:dyDescent="0.25">
      <c r="A2605" s="14" t="s">
        <v>6</v>
      </c>
      <c r="B2605" s="14" t="s">
        <v>5045</v>
      </c>
      <c r="C2605" s="14" t="s">
        <v>5046</v>
      </c>
      <c r="D2605" s="15">
        <v>384</v>
      </c>
      <c r="E2605" s="15">
        <v>384</v>
      </c>
      <c r="F2605" s="15">
        <v>0.35599999999999998</v>
      </c>
      <c r="G2605" s="16">
        <f t="shared" si="123"/>
        <v>8.8999999999999996E-2</v>
      </c>
      <c r="H2605" s="15" t="str">
        <f t="shared" si="122"/>
        <v>REVISAR</v>
      </c>
      <c r="I2605" s="22"/>
    </row>
    <row r="2606" spans="1:9" x14ac:dyDescent="0.25">
      <c r="A2606" s="10" t="s">
        <v>6</v>
      </c>
      <c r="B2606" s="10" t="s">
        <v>5047</v>
      </c>
      <c r="C2606" s="10" t="s">
        <v>5048</v>
      </c>
      <c r="D2606" s="11">
        <v>228</v>
      </c>
      <c r="E2606" s="11">
        <v>228</v>
      </c>
      <c r="F2606" s="11">
        <v>0.36</v>
      </c>
      <c r="G2606" s="12">
        <f t="shared" si="123"/>
        <v>0.09</v>
      </c>
      <c r="H2606" s="11" t="str">
        <f t="shared" si="122"/>
        <v>REVISAR</v>
      </c>
      <c r="I2606" s="21"/>
    </row>
    <row r="2607" spans="1:9" x14ac:dyDescent="0.25">
      <c r="A2607" s="14" t="s">
        <v>6</v>
      </c>
      <c r="B2607" s="14" t="s">
        <v>5049</v>
      </c>
      <c r="C2607" s="14" t="s">
        <v>5050</v>
      </c>
      <c r="D2607" s="15">
        <v>100</v>
      </c>
      <c r="E2607" s="15">
        <v>100</v>
      </c>
      <c r="F2607" s="15">
        <v>0.36</v>
      </c>
      <c r="G2607" s="16">
        <f t="shared" si="123"/>
        <v>0.09</v>
      </c>
      <c r="H2607" s="15" t="str">
        <f t="shared" si="122"/>
        <v>REVISAR</v>
      </c>
      <c r="I2607" s="22"/>
    </row>
    <row r="2608" spans="1:9" x14ac:dyDescent="0.25">
      <c r="A2608" s="10" t="s">
        <v>6</v>
      </c>
      <c r="B2608" s="10" t="s">
        <v>5051</v>
      </c>
      <c r="C2608" s="10" t="s">
        <v>5052</v>
      </c>
      <c r="D2608" s="11">
        <v>424</v>
      </c>
      <c r="E2608" s="11">
        <v>424</v>
      </c>
      <c r="F2608" s="11">
        <v>0.35599999999999998</v>
      </c>
      <c r="G2608" s="12">
        <f t="shared" si="123"/>
        <v>8.8999999999999996E-2</v>
      </c>
      <c r="H2608" s="11" t="str">
        <f t="shared" si="122"/>
        <v>REVISAR</v>
      </c>
      <c r="I2608" s="21"/>
    </row>
    <row r="2609" spans="1:9" x14ac:dyDescent="0.25">
      <c r="A2609" s="14" t="s">
        <v>6</v>
      </c>
      <c r="B2609" s="14" t="s">
        <v>5053</v>
      </c>
      <c r="C2609" s="14" t="s">
        <v>5054</v>
      </c>
      <c r="D2609" s="15">
        <v>48</v>
      </c>
      <c r="E2609" s="15">
        <v>48</v>
      </c>
      <c r="F2609" s="15">
        <v>0.86399999999999999</v>
      </c>
      <c r="G2609" s="16">
        <f t="shared" si="123"/>
        <v>0.216</v>
      </c>
      <c r="H2609" s="15" t="str">
        <f t="shared" si="122"/>
        <v>REVISAR</v>
      </c>
      <c r="I2609" s="22"/>
    </row>
    <row r="2610" spans="1:9" x14ac:dyDescent="0.25">
      <c r="A2610" s="10" t="s">
        <v>6</v>
      </c>
      <c r="B2610" s="10" t="s">
        <v>5055</v>
      </c>
      <c r="C2610" s="10" t="s">
        <v>5056</v>
      </c>
      <c r="D2610" s="11">
        <v>24</v>
      </c>
      <c r="E2610" s="11">
        <v>24</v>
      </c>
      <c r="F2610" s="11">
        <v>0.86399999999999999</v>
      </c>
      <c r="G2610" s="12">
        <f t="shared" si="123"/>
        <v>0.216</v>
      </c>
      <c r="H2610" s="11" t="str">
        <f t="shared" si="122"/>
        <v>REVISAR</v>
      </c>
      <c r="I2610" s="21"/>
    </row>
    <row r="2611" spans="1:9" x14ac:dyDescent="0.25">
      <c r="A2611" s="14" t="s">
        <v>6</v>
      </c>
      <c r="B2611" s="14" t="s">
        <v>5057</v>
      </c>
      <c r="C2611" s="14" t="s">
        <v>5058</v>
      </c>
      <c r="D2611" s="15">
        <v>96</v>
      </c>
      <c r="E2611" s="15">
        <v>96</v>
      </c>
      <c r="F2611" s="15">
        <v>0.86799999999999999</v>
      </c>
      <c r="G2611" s="16">
        <f t="shared" si="123"/>
        <v>0.217</v>
      </c>
      <c r="H2611" s="15" t="str">
        <f t="shared" si="122"/>
        <v>REVISAR</v>
      </c>
      <c r="I2611" s="22"/>
    </row>
    <row r="2612" spans="1:9" x14ac:dyDescent="0.25">
      <c r="A2612" s="10" t="s">
        <v>6</v>
      </c>
      <c r="B2612" s="10" t="s">
        <v>5059</v>
      </c>
      <c r="C2612" s="10" t="s">
        <v>5060</v>
      </c>
      <c r="D2612" s="11">
        <v>44</v>
      </c>
      <c r="E2612" s="11">
        <v>44</v>
      </c>
      <c r="F2612" s="11">
        <v>0.86799999999999999</v>
      </c>
      <c r="G2612" s="12">
        <f t="shared" si="123"/>
        <v>0.217</v>
      </c>
      <c r="H2612" s="11" t="str">
        <f t="shared" si="122"/>
        <v>REVISAR</v>
      </c>
      <c r="I2612" s="21"/>
    </row>
    <row r="2613" spans="1:9" x14ac:dyDescent="0.25">
      <c r="A2613" s="14" t="s">
        <v>6</v>
      </c>
      <c r="B2613" s="14" t="s">
        <v>5061</v>
      </c>
      <c r="C2613" s="14" t="s">
        <v>5062</v>
      </c>
      <c r="D2613" s="15">
        <v>40</v>
      </c>
      <c r="E2613" s="15">
        <v>40</v>
      </c>
      <c r="F2613" s="15">
        <v>0.85599999999999998</v>
      </c>
      <c r="G2613" s="16">
        <f t="shared" si="123"/>
        <v>0.214</v>
      </c>
      <c r="H2613" s="15" t="str">
        <f t="shared" si="122"/>
        <v>REVISAR</v>
      </c>
      <c r="I2613" s="22"/>
    </row>
    <row r="2614" spans="1:9" x14ac:dyDescent="0.25">
      <c r="A2614" s="10" t="s">
        <v>6</v>
      </c>
      <c r="B2614" s="10" t="s">
        <v>5063</v>
      </c>
      <c r="C2614" s="10" t="s">
        <v>5064</v>
      </c>
      <c r="D2614" s="11">
        <v>16</v>
      </c>
      <c r="E2614" s="11">
        <v>16</v>
      </c>
      <c r="F2614" s="11">
        <v>0.53200000000000003</v>
      </c>
      <c r="G2614" s="12">
        <f t="shared" si="123"/>
        <v>0.13300000000000001</v>
      </c>
      <c r="H2614" s="11" t="str">
        <f t="shared" si="122"/>
        <v>REVISAR</v>
      </c>
      <c r="I2614" s="21"/>
    </row>
    <row r="2615" spans="1:9" x14ac:dyDescent="0.25">
      <c r="A2615" s="14" t="s">
        <v>6</v>
      </c>
      <c r="B2615" s="14" t="s">
        <v>5065</v>
      </c>
      <c r="C2615" s="14" t="s">
        <v>5066</v>
      </c>
      <c r="D2615" s="15">
        <v>96</v>
      </c>
      <c r="E2615" s="15">
        <v>96</v>
      </c>
      <c r="F2615" s="15">
        <v>0.6</v>
      </c>
      <c r="G2615" s="16">
        <f t="shared" si="123"/>
        <v>0.15</v>
      </c>
      <c r="H2615" s="15" t="str">
        <f t="shared" si="122"/>
        <v>REVISAR</v>
      </c>
      <c r="I2615" s="22"/>
    </row>
    <row r="2616" spans="1:9" x14ac:dyDescent="0.25">
      <c r="A2616" s="10" t="s">
        <v>6</v>
      </c>
      <c r="B2616" s="10" t="s">
        <v>5067</v>
      </c>
      <c r="C2616" s="10" t="s">
        <v>5068</v>
      </c>
      <c r="D2616" s="11">
        <v>172</v>
      </c>
      <c r="E2616" s="11">
        <v>172</v>
      </c>
      <c r="F2616" s="11">
        <v>0.60399999999999998</v>
      </c>
      <c r="G2616" s="12">
        <f t="shared" si="123"/>
        <v>0.151</v>
      </c>
      <c r="H2616" s="11" t="str">
        <f t="shared" si="122"/>
        <v>REVISAR</v>
      </c>
      <c r="I2616" s="21"/>
    </row>
    <row r="2617" spans="1:9" x14ac:dyDescent="0.25">
      <c r="A2617" s="14" t="s">
        <v>6</v>
      </c>
      <c r="B2617" s="14" t="s">
        <v>5069</v>
      </c>
      <c r="C2617" s="14" t="s">
        <v>5070</v>
      </c>
      <c r="D2617" s="15">
        <v>16</v>
      </c>
      <c r="E2617" s="15">
        <v>16</v>
      </c>
      <c r="F2617" s="15">
        <v>0.60399999999999998</v>
      </c>
      <c r="G2617" s="16">
        <f t="shared" si="123"/>
        <v>0.151</v>
      </c>
      <c r="H2617" s="15" t="str">
        <f t="shared" si="122"/>
        <v>REVISAR</v>
      </c>
      <c r="I2617" s="22"/>
    </row>
    <row r="2618" spans="1:9" x14ac:dyDescent="0.25">
      <c r="A2618" s="10" t="s">
        <v>6</v>
      </c>
      <c r="B2618" s="10" t="s">
        <v>5071</v>
      </c>
      <c r="C2618" s="10" t="s">
        <v>5072</v>
      </c>
      <c r="D2618" s="11">
        <v>20</v>
      </c>
      <c r="E2618" s="11">
        <v>20</v>
      </c>
      <c r="F2618" s="11">
        <v>0</v>
      </c>
      <c r="G2618" s="12">
        <f t="shared" si="123"/>
        <v>0.152</v>
      </c>
      <c r="H2618" s="11" t="str">
        <f t="shared" si="122"/>
        <v>REVISAR</v>
      </c>
      <c r="I2618" s="13"/>
    </row>
    <row r="2619" spans="1:9" x14ac:dyDescent="0.25">
      <c r="A2619" s="14" t="s">
        <v>6</v>
      </c>
      <c r="B2619" s="14" t="s">
        <v>5073</v>
      </c>
      <c r="C2619" s="14" t="s">
        <v>5074</v>
      </c>
      <c r="D2619" s="15">
        <v>72</v>
      </c>
      <c r="E2619" s="15">
        <v>72</v>
      </c>
      <c r="F2619" s="15">
        <v>0.59199999999999997</v>
      </c>
      <c r="G2619" s="16">
        <f t="shared" si="123"/>
        <v>0.14799999999999999</v>
      </c>
      <c r="H2619" s="15" t="str">
        <f t="shared" si="122"/>
        <v>REVISAR</v>
      </c>
      <c r="I2619" s="22"/>
    </row>
    <row r="2620" spans="1:9" x14ac:dyDescent="0.25">
      <c r="A2620" s="10" t="s">
        <v>6</v>
      </c>
      <c r="B2620" s="10" t="s">
        <v>5075</v>
      </c>
      <c r="C2620" s="10" t="s">
        <v>5076</v>
      </c>
      <c r="D2620" s="11">
        <v>716</v>
      </c>
      <c r="E2620" s="11">
        <v>716</v>
      </c>
      <c r="F2620" s="11">
        <v>0.4</v>
      </c>
      <c r="G2620" s="12">
        <f t="shared" si="123"/>
        <v>0.1</v>
      </c>
      <c r="H2620" s="11" t="str">
        <f t="shared" si="122"/>
        <v>REVISAR</v>
      </c>
      <c r="I2620" s="21"/>
    </row>
    <row r="2621" spans="1:9" x14ac:dyDescent="0.25">
      <c r="A2621" s="14" t="s">
        <v>6</v>
      </c>
      <c r="B2621" s="14" t="s">
        <v>5077</v>
      </c>
      <c r="C2621" s="14" t="s">
        <v>5078</v>
      </c>
      <c r="D2621" s="15">
        <v>492</v>
      </c>
      <c r="E2621" s="15">
        <v>492</v>
      </c>
      <c r="F2621" s="15">
        <v>0.40400000000000003</v>
      </c>
      <c r="G2621" s="16">
        <f t="shared" si="123"/>
        <v>0.10100000000000001</v>
      </c>
      <c r="H2621" s="15" t="str">
        <f t="shared" si="122"/>
        <v>REVISAR</v>
      </c>
      <c r="I2621" s="22"/>
    </row>
    <row r="2622" spans="1:9" x14ac:dyDescent="0.25">
      <c r="A2622" s="10" t="s">
        <v>6</v>
      </c>
      <c r="B2622" s="10" t="s">
        <v>5079</v>
      </c>
      <c r="C2622" s="10" t="s">
        <v>5080</v>
      </c>
      <c r="D2622" s="11">
        <v>384</v>
      </c>
      <c r="E2622" s="11">
        <v>384</v>
      </c>
      <c r="F2622" s="11">
        <v>0.40400000000000003</v>
      </c>
      <c r="G2622" s="12">
        <f t="shared" si="123"/>
        <v>0.10100000000000001</v>
      </c>
      <c r="H2622" s="11" t="str">
        <f t="shared" si="122"/>
        <v>REVISAR</v>
      </c>
      <c r="I2622" s="21"/>
    </row>
    <row r="2623" spans="1:9" x14ac:dyDescent="0.25">
      <c r="A2623" s="14" t="s">
        <v>6</v>
      </c>
      <c r="B2623" s="14" t="s">
        <v>5081</v>
      </c>
      <c r="C2623" s="14" t="s">
        <v>5082</v>
      </c>
      <c r="D2623" s="15">
        <v>116</v>
      </c>
      <c r="E2623" s="15">
        <v>116</v>
      </c>
      <c r="F2623" s="15">
        <v>0.40400000000000003</v>
      </c>
      <c r="G2623" s="16">
        <f t="shared" si="123"/>
        <v>0.10100000000000001</v>
      </c>
      <c r="H2623" s="15" t="str">
        <f t="shared" si="122"/>
        <v>REVISAR</v>
      </c>
      <c r="I2623" s="22"/>
    </row>
    <row r="2624" spans="1:9" x14ac:dyDescent="0.25">
      <c r="A2624" s="10" t="s">
        <v>6</v>
      </c>
      <c r="B2624" s="10" t="s">
        <v>5083</v>
      </c>
      <c r="C2624" s="10" t="s">
        <v>5084</v>
      </c>
      <c r="D2624" s="11">
        <v>236</v>
      </c>
      <c r="E2624" s="11">
        <v>236</v>
      </c>
      <c r="F2624" s="11">
        <v>0.40400000000000003</v>
      </c>
      <c r="G2624" s="12">
        <f t="shared" si="123"/>
        <v>0.10100000000000001</v>
      </c>
      <c r="H2624" s="11" t="str">
        <f t="shared" si="122"/>
        <v>REVISAR</v>
      </c>
      <c r="I2624" s="21"/>
    </row>
    <row r="2625" spans="1:9" x14ac:dyDescent="0.25">
      <c r="A2625" s="14" t="s">
        <v>6</v>
      </c>
      <c r="B2625" s="14" t="s">
        <v>5085</v>
      </c>
      <c r="C2625" s="14" t="s">
        <v>5086</v>
      </c>
      <c r="D2625" s="15">
        <v>36</v>
      </c>
      <c r="E2625" s="15">
        <v>36</v>
      </c>
      <c r="F2625" s="15">
        <v>0.51200000000000001</v>
      </c>
      <c r="G2625" s="16">
        <f t="shared" si="123"/>
        <v>0.128</v>
      </c>
      <c r="H2625" s="15" t="str">
        <f t="shared" si="122"/>
        <v>REVISAR</v>
      </c>
      <c r="I2625" s="22"/>
    </row>
    <row r="2626" spans="1:9" x14ac:dyDescent="0.25">
      <c r="A2626" s="10" t="s">
        <v>6</v>
      </c>
      <c r="B2626" s="10" t="s">
        <v>5087</v>
      </c>
      <c r="C2626" s="10" t="s">
        <v>5088</v>
      </c>
      <c r="D2626" s="11">
        <v>44</v>
      </c>
      <c r="E2626" s="11">
        <v>44</v>
      </c>
      <c r="F2626" s="11">
        <v>0.51200000000000001</v>
      </c>
      <c r="G2626" s="12">
        <f t="shared" si="123"/>
        <v>0.128</v>
      </c>
      <c r="H2626" s="11" t="str">
        <f t="shared" si="122"/>
        <v>REVISAR</v>
      </c>
      <c r="I2626" s="21"/>
    </row>
    <row r="2627" spans="1:9" x14ac:dyDescent="0.25">
      <c r="A2627" s="14" t="s">
        <v>6</v>
      </c>
      <c r="B2627" s="14" t="s">
        <v>5089</v>
      </c>
      <c r="C2627" s="14" t="s">
        <v>5090</v>
      </c>
      <c r="D2627" s="15">
        <v>20</v>
      </c>
      <c r="E2627" s="15">
        <v>20</v>
      </c>
      <c r="F2627" s="15">
        <v>0.51200000000000001</v>
      </c>
      <c r="G2627" s="16">
        <f t="shared" si="123"/>
        <v>0.128</v>
      </c>
      <c r="H2627" s="15" t="str">
        <f t="shared" ref="H2627:H2690" si="124">IF(F2627=G2627,"CONFORME","REVISAR")</f>
        <v>REVISAR</v>
      </c>
      <c r="I2627" s="22"/>
    </row>
    <row r="2628" spans="1:9" x14ac:dyDescent="0.25">
      <c r="A2628" s="10" t="s">
        <v>6</v>
      </c>
      <c r="B2628" s="10" t="s">
        <v>5091</v>
      </c>
      <c r="C2628" s="10" t="s">
        <v>5092</v>
      </c>
      <c r="D2628" s="11">
        <v>36</v>
      </c>
      <c r="E2628" s="11">
        <v>36</v>
      </c>
      <c r="F2628" s="11">
        <v>0.60799999999999998</v>
      </c>
      <c r="G2628" s="12">
        <f t="shared" si="123"/>
        <v>0.152</v>
      </c>
      <c r="H2628" s="11" t="str">
        <f t="shared" si="124"/>
        <v>REVISAR</v>
      </c>
      <c r="I2628" s="21"/>
    </row>
    <row r="2629" spans="1:9" x14ac:dyDescent="0.25">
      <c r="A2629" s="14" t="s">
        <v>6</v>
      </c>
      <c r="B2629" s="14" t="s">
        <v>5093</v>
      </c>
      <c r="C2629" s="14" t="s">
        <v>5094</v>
      </c>
      <c r="D2629" s="15">
        <v>20</v>
      </c>
      <c r="E2629" s="15">
        <v>20</v>
      </c>
      <c r="F2629" s="15">
        <v>0.47199999999999998</v>
      </c>
      <c r="G2629" s="16">
        <f t="shared" si="123"/>
        <v>0.11799999999999999</v>
      </c>
      <c r="H2629" s="15" t="str">
        <f t="shared" si="124"/>
        <v>REVISAR</v>
      </c>
      <c r="I2629" s="22"/>
    </row>
    <row r="2630" spans="1:9" x14ac:dyDescent="0.25">
      <c r="A2630" s="10" t="s">
        <v>6</v>
      </c>
      <c r="B2630" s="10" t="s">
        <v>5095</v>
      </c>
      <c r="C2630" s="10" t="s">
        <v>5096</v>
      </c>
      <c r="D2630" s="11">
        <v>8</v>
      </c>
      <c r="E2630" s="11">
        <v>8</v>
      </c>
      <c r="F2630" s="11">
        <v>0.47599999999999998</v>
      </c>
      <c r="G2630" s="12">
        <f t="shared" si="123"/>
        <v>0.11899999999999999</v>
      </c>
      <c r="H2630" s="11" t="str">
        <f t="shared" si="124"/>
        <v>REVISAR</v>
      </c>
      <c r="I2630" s="21"/>
    </row>
    <row r="2631" spans="1:9" x14ac:dyDescent="0.25">
      <c r="A2631" s="14" t="s">
        <v>6</v>
      </c>
      <c r="B2631" s="14" t="s">
        <v>5097</v>
      </c>
      <c r="C2631" s="14" t="s">
        <v>5098</v>
      </c>
      <c r="D2631" s="15">
        <v>96</v>
      </c>
      <c r="E2631" s="15">
        <v>96</v>
      </c>
      <c r="F2631" s="15">
        <v>0.34</v>
      </c>
      <c r="G2631" s="16">
        <f t="shared" si="123"/>
        <v>8.5000000000000006E-2</v>
      </c>
      <c r="H2631" s="15" t="str">
        <f t="shared" si="124"/>
        <v>REVISAR</v>
      </c>
      <c r="I2631" s="22"/>
    </row>
    <row r="2632" spans="1:9" x14ac:dyDescent="0.25">
      <c r="A2632" s="10" t="s">
        <v>6</v>
      </c>
      <c r="B2632" s="10" t="s">
        <v>9188</v>
      </c>
      <c r="C2632" s="10" t="s">
        <v>9189</v>
      </c>
      <c r="D2632" s="11">
        <v>8</v>
      </c>
      <c r="E2632" s="11">
        <v>8</v>
      </c>
      <c r="F2632" s="11">
        <v>0.34399999999999997</v>
      </c>
      <c r="G2632" s="12">
        <f t="shared" si="123"/>
        <v>8.5999999999999993E-2</v>
      </c>
      <c r="H2632" s="11" t="str">
        <f t="shared" si="124"/>
        <v>REVISAR</v>
      </c>
      <c r="I2632" s="21"/>
    </row>
    <row r="2633" spans="1:9" x14ac:dyDescent="0.25">
      <c r="A2633" s="14" t="s">
        <v>6</v>
      </c>
      <c r="B2633" s="14" t="s">
        <v>5099</v>
      </c>
      <c r="C2633" s="14" t="s">
        <v>5100</v>
      </c>
      <c r="D2633" s="15">
        <v>16</v>
      </c>
      <c r="E2633" s="15">
        <v>16</v>
      </c>
      <c r="F2633" s="15">
        <v>0.34399999999999997</v>
      </c>
      <c r="G2633" s="16">
        <f t="shared" si="123"/>
        <v>8.5999999999999993E-2</v>
      </c>
      <c r="H2633" s="15" t="str">
        <f t="shared" si="124"/>
        <v>REVISAR</v>
      </c>
      <c r="I2633" s="22"/>
    </row>
    <row r="2634" spans="1:9" x14ac:dyDescent="0.25">
      <c r="A2634" s="10" t="s">
        <v>6</v>
      </c>
      <c r="B2634" s="10" t="s">
        <v>5101</v>
      </c>
      <c r="C2634" s="10" t="s">
        <v>5102</v>
      </c>
      <c r="D2634" s="11">
        <v>20</v>
      </c>
      <c r="E2634" s="11">
        <v>20</v>
      </c>
      <c r="F2634" s="11">
        <v>1.1160000000000001</v>
      </c>
      <c r="G2634" s="12">
        <f t="shared" si="123"/>
        <v>0.27900000000000003</v>
      </c>
      <c r="H2634" s="11" t="str">
        <f t="shared" si="124"/>
        <v>REVISAR</v>
      </c>
      <c r="I2634" s="21"/>
    </row>
    <row r="2635" spans="1:9" x14ac:dyDescent="0.25">
      <c r="A2635" s="14" t="s">
        <v>6</v>
      </c>
      <c r="B2635" s="14" t="s">
        <v>5103</v>
      </c>
      <c r="C2635" s="14" t="s">
        <v>5104</v>
      </c>
      <c r="D2635" s="15">
        <v>40</v>
      </c>
      <c r="E2635" s="15">
        <v>40</v>
      </c>
      <c r="F2635" s="15">
        <v>0</v>
      </c>
      <c r="G2635" s="16">
        <f t="shared" si="123"/>
        <v>0.28000000000000003</v>
      </c>
      <c r="H2635" s="15" t="str">
        <f t="shared" si="124"/>
        <v>REVISAR</v>
      </c>
      <c r="I2635" s="23"/>
    </row>
    <row r="2636" spans="1:9" x14ac:dyDescent="0.25">
      <c r="A2636" s="10" t="s">
        <v>6</v>
      </c>
      <c r="B2636" s="10" t="s">
        <v>5105</v>
      </c>
      <c r="C2636" s="10" t="s">
        <v>5106</v>
      </c>
      <c r="D2636" s="11">
        <v>128</v>
      </c>
      <c r="E2636" s="11">
        <v>128</v>
      </c>
      <c r="F2636" s="11">
        <v>0.45200000000000001</v>
      </c>
      <c r="G2636" s="12">
        <f t="shared" si="123"/>
        <v>0.113</v>
      </c>
      <c r="H2636" s="11" t="str">
        <f t="shared" si="124"/>
        <v>REVISAR</v>
      </c>
      <c r="I2636" s="21"/>
    </row>
    <row r="2637" spans="1:9" x14ac:dyDescent="0.25">
      <c r="A2637" s="14" t="s">
        <v>6</v>
      </c>
      <c r="B2637" s="14" t="s">
        <v>5107</v>
      </c>
      <c r="C2637" s="14" t="s">
        <v>5108</v>
      </c>
      <c r="D2637" s="15">
        <v>4</v>
      </c>
      <c r="E2637" s="15">
        <v>4</v>
      </c>
      <c r="F2637" s="15">
        <v>0.45600000000000002</v>
      </c>
      <c r="G2637" s="16">
        <f>VLOOKUP(B2637,PESOS,3,FALSE)</f>
        <v>0.114</v>
      </c>
      <c r="H2637" s="15" t="str">
        <f t="shared" si="124"/>
        <v>REVISAR</v>
      </c>
      <c r="I2637" s="22"/>
    </row>
    <row r="2638" spans="1:9" x14ac:dyDescent="0.25">
      <c r="A2638" s="10" t="s">
        <v>6</v>
      </c>
      <c r="B2638" s="10" t="s">
        <v>5109</v>
      </c>
      <c r="C2638" s="10" t="s">
        <v>5110</v>
      </c>
      <c r="D2638" s="11">
        <v>20</v>
      </c>
      <c r="E2638" s="11">
        <v>20</v>
      </c>
      <c r="F2638" s="11">
        <v>0.44800000000000001</v>
      </c>
      <c r="G2638" s="12">
        <f t="shared" ref="G2638:G2657" si="125">VLOOKUP(B2638,DATAPESOS,6,FALSE)</f>
        <v>0.112</v>
      </c>
      <c r="H2638" s="11" t="str">
        <f t="shared" si="124"/>
        <v>REVISAR</v>
      </c>
      <c r="I2638" s="21"/>
    </row>
    <row r="2639" spans="1:9" x14ac:dyDescent="0.25">
      <c r="A2639" s="14" t="s">
        <v>6</v>
      </c>
      <c r="B2639" s="14" t="s">
        <v>5111</v>
      </c>
      <c r="C2639" s="14" t="s">
        <v>5112</v>
      </c>
      <c r="D2639" s="15">
        <v>24</v>
      </c>
      <c r="E2639" s="15">
        <v>24</v>
      </c>
      <c r="F2639" s="15">
        <v>0.44800000000000001</v>
      </c>
      <c r="G2639" s="16">
        <f t="shared" si="125"/>
        <v>0.112</v>
      </c>
      <c r="H2639" s="15" t="str">
        <f t="shared" si="124"/>
        <v>REVISAR</v>
      </c>
      <c r="I2639" s="22"/>
    </row>
    <row r="2640" spans="1:9" x14ac:dyDescent="0.25">
      <c r="A2640" s="10" t="s">
        <v>6</v>
      </c>
      <c r="B2640" s="10" t="s">
        <v>5113</v>
      </c>
      <c r="C2640" s="10" t="s">
        <v>5114</v>
      </c>
      <c r="D2640" s="11">
        <v>12</v>
      </c>
      <c r="E2640" s="11">
        <v>12</v>
      </c>
      <c r="F2640" s="11">
        <v>0.876</v>
      </c>
      <c r="G2640" s="12">
        <f t="shared" si="125"/>
        <v>0.219</v>
      </c>
      <c r="H2640" s="11" t="str">
        <f t="shared" si="124"/>
        <v>REVISAR</v>
      </c>
      <c r="I2640" s="21"/>
    </row>
    <row r="2641" spans="1:9" x14ac:dyDescent="0.25">
      <c r="A2641" s="14" t="s">
        <v>6</v>
      </c>
      <c r="B2641" s="14" t="s">
        <v>5115</v>
      </c>
      <c r="C2641" s="14" t="s">
        <v>5116</v>
      </c>
      <c r="D2641" s="15">
        <v>24</v>
      </c>
      <c r="E2641" s="15">
        <v>24</v>
      </c>
      <c r="F2641" s="15">
        <v>0.86799999999999999</v>
      </c>
      <c r="G2641" s="16">
        <f t="shared" si="125"/>
        <v>0.217</v>
      </c>
      <c r="H2641" s="15" t="str">
        <f t="shared" si="124"/>
        <v>REVISAR</v>
      </c>
      <c r="I2641" s="22"/>
    </row>
    <row r="2642" spans="1:9" x14ac:dyDescent="0.25">
      <c r="A2642" s="10" t="s">
        <v>6</v>
      </c>
      <c r="B2642" s="10" t="s">
        <v>5117</v>
      </c>
      <c r="C2642" s="10" t="s">
        <v>5118</v>
      </c>
      <c r="D2642" s="11">
        <v>12</v>
      </c>
      <c r="E2642" s="11">
        <v>12</v>
      </c>
      <c r="F2642" s="11">
        <v>0.46</v>
      </c>
      <c r="G2642" s="12">
        <f t="shared" si="125"/>
        <v>0.115</v>
      </c>
      <c r="H2642" s="11" t="str">
        <f t="shared" si="124"/>
        <v>REVISAR</v>
      </c>
      <c r="I2642" s="21"/>
    </row>
    <row r="2643" spans="1:9" x14ac:dyDescent="0.25">
      <c r="A2643" s="14" t="s">
        <v>6</v>
      </c>
      <c r="B2643" s="14" t="s">
        <v>5119</v>
      </c>
      <c r="C2643" s="14" t="s">
        <v>5120</v>
      </c>
      <c r="D2643" s="15">
        <v>4</v>
      </c>
      <c r="E2643" s="15">
        <v>4</v>
      </c>
      <c r="F2643" s="15">
        <v>0.46</v>
      </c>
      <c r="G2643" s="16">
        <f t="shared" si="125"/>
        <v>0.115</v>
      </c>
      <c r="H2643" s="15" t="str">
        <f t="shared" si="124"/>
        <v>REVISAR</v>
      </c>
      <c r="I2643" s="22"/>
    </row>
    <row r="2644" spans="1:9" x14ac:dyDescent="0.25">
      <c r="A2644" s="10" t="s">
        <v>6</v>
      </c>
      <c r="B2644" s="10" t="s">
        <v>5121</v>
      </c>
      <c r="C2644" s="10" t="s">
        <v>5122</v>
      </c>
      <c r="D2644" s="11">
        <v>20</v>
      </c>
      <c r="E2644" s="11">
        <v>20</v>
      </c>
      <c r="F2644" s="11">
        <v>0.46</v>
      </c>
      <c r="G2644" s="12">
        <f t="shared" si="125"/>
        <v>0.115</v>
      </c>
      <c r="H2644" s="11" t="str">
        <f t="shared" si="124"/>
        <v>REVISAR</v>
      </c>
      <c r="I2644" s="21"/>
    </row>
    <row r="2645" spans="1:9" x14ac:dyDescent="0.25">
      <c r="A2645" s="14" t="s">
        <v>6</v>
      </c>
      <c r="B2645" s="14" t="s">
        <v>5123</v>
      </c>
      <c r="C2645" s="14" t="s">
        <v>5124</v>
      </c>
      <c r="D2645" s="15">
        <v>48</v>
      </c>
      <c r="E2645" s="15">
        <v>48</v>
      </c>
      <c r="F2645" s="15">
        <v>0.752</v>
      </c>
      <c r="G2645" s="16">
        <f t="shared" si="125"/>
        <v>0.188</v>
      </c>
      <c r="H2645" s="15" t="str">
        <f t="shared" si="124"/>
        <v>REVISAR</v>
      </c>
      <c r="I2645" s="22"/>
    </row>
    <row r="2646" spans="1:9" x14ac:dyDescent="0.25">
      <c r="A2646" s="10" t="s">
        <v>6</v>
      </c>
      <c r="B2646" s="10" t="s">
        <v>5125</v>
      </c>
      <c r="C2646" s="10" t="s">
        <v>5126</v>
      </c>
      <c r="D2646" s="11">
        <v>20</v>
      </c>
      <c r="E2646" s="11">
        <v>20</v>
      </c>
      <c r="F2646" s="11">
        <v>0.33200000000000002</v>
      </c>
      <c r="G2646" s="12">
        <f t="shared" si="125"/>
        <v>8.3000000000000004E-2</v>
      </c>
      <c r="H2646" s="11" t="str">
        <f t="shared" si="124"/>
        <v>REVISAR</v>
      </c>
      <c r="I2646" s="21"/>
    </row>
    <row r="2647" spans="1:9" x14ac:dyDescent="0.25">
      <c r="A2647" s="14" t="s">
        <v>6</v>
      </c>
      <c r="B2647" s="14" t="s">
        <v>5127</v>
      </c>
      <c r="C2647" s="14" t="s">
        <v>5128</v>
      </c>
      <c r="D2647" s="15">
        <v>324</v>
      </c>
      <c r="E2647" s="15">
        <v>324</v>
      </c>
      <c r="F2647" s="15">
        <v>0.183</v>
      </c>
      <c r="G2647" s="16">
        <f t="shared" si="125"/>
        <v>6.0999999999999999E-2</v>
      </c>
      <c r="H2647" s="15" t="str">
        <f t="shared" si="124"/>
        <v>REVISAR</v>
      </c>
      <c r="I2647" s="22"/>
    </row>
    <row r="2648" spans="1:9" x14ac:dyDescent="0.25">
      <c r="A2648" s="10" t="s">
        <v>6</v>
      </c>
      <c r="B2648" s="10" t="s">
        <v>5129</v>
      </c>
      <c r="C2648" s="10" t="s">
        <v>5130</v>
      </c>
      <c r="D2648" s="11">
        <v>165</v>
      </c>
      <c r="E2648" s="11">
        <v>165</v>
      </c>
      <c r="F2648" s="11">
        <v>0.183</v>
      </c>
      <c r="G2648" s="12">
        <f t="shared" si="125"/>
        <v>6.0999999999999999E-2</v>
      </c>
      <c r="H2648" s="11" t="str">
        <f t="shared" si="124"/>
        <v>REVISAR</v>
      </c>
      <c r="I2648" s="21"/>
    </row>
    <row r="2649" spans="1:9" x14ac:dyDescent="0.25">
      <c r="A2649" s="14" t="s">
        <v>6</v>
      </c>
      <c r="B2649" s="14" t="s">
        <v>5131</v>
      </c>
      <c r="C2649" s="14" t="s">
        <v>5132</v>
      </c>
      <c r="D2649" s="15">
        <v>81</v>
      </c>
      <c r="E2649" s="15">
        <v>81</v>
      </c>
      <c r="F2649" s="15">
        <v>0.183</v>
      </c>
      <c r="G2649" s="16">
        <f t="shared" si="125"/>
        <v>6.0999999999999999E-2</v>
      </c>
      <c r="H2649" s="15" t="str">
        <f t="shared" si="124"/>
        <v>REVISAR</v>
      </c>
      <c r="I2649" s="22"/>
    </row>
    <row r="2650" spans="1:9" x14ac:dyDescent="0.25">
      <c r="A2650" s="10" t="s">
        <v>6</v>
      </c>
      <c r="B2650" s="10" t="s">
        <v>5133</v>
      </c>
      <c r="C2650" s="10" t="s">
        <v>5134</v>
      </c>
      <c r="D2650" s="11">
        <v>360</v>
      </c>
      <c r="E2650" s="11">
        <v>360</v>
      </c>
      <c r="F2650" s="11">
        <v>0.18</v>
      </c>
      <c r="G2650" s="12">
        <f t="shared" si="125"/>
        <v>0.06</v>
      </c>
      <c r="H2650" s="11" t="str">
        <f t="shared" si="124"/>
        <v>REVISAR</v>
      </c>
      <c r="I2650" s="21"/>
    </row>
    <row r="2651" spans="1:9" x14ac:dyDescent="0.25">
      <c r="A2651" s="14" t="s">
        <v>6</v>
      </c>
      <c r="B2651" s="14" t="s">
        <v>5135</v>
      </c>
      <c r="C2651" s="14" t="s">
        <v>5136</v>
      </c>
      <c r="D2651" s="15">
        <v>36</v>
      </c>
      <c r="E2651" s="15">
        <v>36</v>
      </c>
      <c r="F2651" s="15">
        <v>0.752</v>
      </c>
      <c r="G2651" s="16">
        <f t="shared" si="125"/>
        <v>0.188</v>
      </c>
      <c r="H2651" s="15" t="str">
        <f t="shared" si="124"/>
        <v>REVISAR</v>
      </c>
      <c r="I2651" s="22"/>
    </row>
    <row r="2652" spans="1:9" x14ac:dyDescent="0.25">
      <c r="A2652" s="10" t="s">
        <v>6</v>
      </c>
      <c r="B2652" s="10" t="s">
        <v>5137</v>
      </c>
      <c r="C2652" s="10" t="s">
        <v>5138</v>
      </c>
      <c r="D2652" s="11">
        <v>28</v>
      </c>
      <c r="E2652" s="11">
        <v>28</v>
      </c>
      <c r="F2652" s="11">
        <v>0.752</v>
      </c>
      <c r="G2652" s="12">
        <f t="shared" si="125"/>
        <v>0.188</v>
      </c>
      <c r="H2652" s="11" t="str">
        <f t="shared" si="124"/>
        <v>REVISAR</v>
      </c>
      <c r="I2652" s="21"/>
    </row>
    <row r="2653" spans="1:9" x14ac:dyDescent="0.25">
      <c r="A2653" s="14" t="s">
        <v>6</v>
      </c>
      <c r="B2653" s="14" t="s">
        <v>5139</v>
      </c>
      <c r="C2653" s="14" t="s">
        <v>5140</v>
      </c>
      <c r="D2653" s="15">
        <v>32</v>
      </c>
      <c r="E2653" s="15">
        <v>32</v>
      </c>
      <c r="F2653" s="15">
        <v>0.624</v>
      </c>
      <c r="G2653" s="16">
        <f t="shared" si="125"/>
        <v>0.156</v>
      </c>
      <c r="H2653" s="15" t="str">
        <f t="shared" si="124"/>
        <v>REVISAR</v>
      </c>
      <c r="I2653" s="22"/>
    </row>
    <row r="2654" spans="1:9" x14ac:dyDescent="0.25">
      <c r="A2654" s="10" t="s">
        <v>6</v>
      </c>
      <c r="B2654" s="10" t="s">
        <v>5141</v>
      </c>
      <c r="C2654" s="10" t="s">
        <v>5142</v>
      </c>
      <c r="D2654" s="11">
        <v>8</v>
      </c>
      <c r="E2654" s="11">
        <v>8</v>
      </c>
      <c r="F2654" s="11">
        <v>0.628</v>
      </c>
      <c r="G2654" s="12">
        <f t="shared" si="125"/>
        <v>0.157</v>
      </c>
      <c r="H2654" s="11" t="str">
        <f t="shared" si="124"/>
        <v>REVISAR</v>
      </c>
      <c r="I2654" s="21"/>
    </row>
    <row r="2655" spans="1:9" x14ac:dyDescent="0.25">
      <c r="A2655" s="14" t="s">
        <v>6</v>
      </c>
      <c r="B2655" s="14" t="s">
        <v>5143</v>
      </c>
      <c r="C2655" s="14" t="s">
        <v>5144</v>
      </c>
      <c r="D2655" s="15">
        <v>12</v>
      </c>
      <c r="E2655" s="15">
        <v>12</v>
      </c>
      <c r="F2655" s="15">
        <v>0.62</v>
      </c>
      <c r="G2655" s="16">
        <f t="shared" si="125"/>
        <v>0.155</v>
      </c>
      <c r="H2655" s="15" t="str">
        <f t="shared" si="124"/>
        <v>REVISAR</v>
      </c>
      <c r="I2655" s="22"/>
    </row>
    <row r="2656" spans="1:9" x14ac:dyDescent="0.25">
      <c r="A2656" s="10" t="s">
        <v>6</v>
      </c>
      <c r="B2656" s="10" t="s">
        <v>5145</v>
      </c>
      <c r="C2656" s="10" t="s">
        <v>5146</v>
      </c>
      <c r="D2656" s="11">
        <v>4</v>
      </c>
      <c r="E2656" s="11">
        <v>4</v>
      </c>
      <c r="F2656" s="11">
        <v>0.39600000000000002</v>
      </c>
      <c r="G2656" s="12">
        <f t="shared" si="125"/>
        <v>9.9000000000000005E-2</v>
      </c>
      <c r="H2656" s="11" t="str">
        <f t="shared" si="124"/>
        <v>REVISAR</v>
      </c>
      <c r="I2656" s="21"/>
    </row>
    <row r="2657" spans="1:9" x14ac:dyDescent="0.25">
      <c r="A2657" s="14" t="s">
        <v>6</v>
      </c>
      <c r="B2657" s="14" t="s">
        <v>5147</v>
      </c>
      <c r="C2657" s="14" t="s">
        <v>5148</v>
      </c>
      <c r="D2657" s="15">
        <v>56</v>
      </c>
      <c r="E2657" s="15">
        <v>56</v>
      </c>
      <c r="F2657" s="15">
        <v>0.4</v>
      </c>
      <c r="G2657" s="16">
        <f t="shared" si="125"/>
        <v>0.1</v>
      </c>
      <c r="H2657" s="15" t="str">
        <f t="shared" si="124"/>
        <v>REVISAR</v>
      </c>
      <c r="I2657" s="22"/>
    </row>
    <row r="2658" spans="1:9" x14ac:dyDescent="0.25">
      <c r="A2658" s="10" t="s">
        <v>6</v>
      </c>
      <c r="B2658" s="10" t="s">
        <v>5149</v>
      </c>
      <c r="C2658" s="10" t="s">
        <v>5150</v>
      </c>
      <c r="D2658" s="11">
        <v>6</v>
      </c>
      <c r="E2658" s="11">
        <v>6</v>
      </c>
      <c r="F2658" s="11">
        <v>0.16800000000000001</v>
      </c>
      <c r="G2658" s="12">
        <f>VLOOKUP(B2658,PESOS,3,FALSE)</f>
        <v>5.6000000000000001E-2</v>
      </c>
      <c r="H2658" s="11" t="str">
        <f t="shared" si="124"/>
        <v>REVISAR</v>
      </c>
      <c r="I2658" s="21"/>
    </row>
    <row r="2659" spans="1:9" x14ac:dyDescent="0.25">
      <c r="A2659" s="14" t="s">
        <v>6</v>
      </c>
      <c r="B2659" s="14" t="s">
        <v>9190</v>
      </c>
      <c r="C2659" s="14" t="s">
        <v>9191</v>
      </c>
      <c r="D2659" s="15">
        <v>4</v>
      </c>
      <c r="E2659" s="15">
        <v>4</v>
      </c>
      <c r="F2659" s="15">
        <v>0.36799999999999999</v>
      </c>
      <c r="G2659" s="16">
        <f t="shared" ref="G2659:G2664" si="126">VLOOKUP(B2659,DATAPESOS,6,FALSE)</f>
        <v>9.1999999999999998E-2</v>
      </c>
      <c r="H2659" s="15" t="str">
        <f t="shared" si="124"/>
        <v>REVISAR</v>
      </c>
      <c r="I2659" s="22"/>
    </row>
    <row r="2660" spans="1:9" x14ac:dyDescent="0.25">
      <c r="A2660" s="10" t="s">
        <v>6</v>
      </c>
      <c r="B2660" s="10" t="s">
        <v>5151</v>
      </c>
      <c r="C2660" s="10" t="s">
        <v>5152</v>
      </c>
      <c r="D2660" s="11">
        <v>68</v>
      </c>
      <c r="E2660" s="11">
        <v>68</v>
      </c>
      <c r="F2660" s="11">
        <v>0.36799999999999999</v>
      </c>
      <c r="G2660" s="12">
        <f t="shared" si="126"/>
        <v>9.1999999999999998E-2</v>
      </c>
      <c r="H2660" s="11" t="str">
        <f t="shared" si="124"/>
        <v>REVISAR</v>
      </c>
      <c r="I2660" s="21"/>
    </row>
    <row r="2661" spans="1:9" x14ac:dyDescent="0.25">
      <c r="A2661" s="14" t="s">
        <v>6</v>
      </c>
      <c r="B2661" s="14" t="s">
        <v>5153</v>
      </c>
      <c r="C2661" s="14" t="s">
        <v>5154</v>
      </c>
      <c r="D2661" s="15">
        <v>40</v>
      </c>
      <c r="E2661" s="15">
        <v>40</v>
      </c>
      <c r="F2661" s="15">
        <v>0</v>
      </c>
      <c r="G2661" s="16">
        <f t="shared" si="126"/>
        <v>8.4000000000000005E-2</v>
      </c>
      <c r="H2661" s="15" t="str">
        <f t="shared" si="124"/>
        <v>REVISAR</v>
      </c>
      <c r="I2661" s="23"/>
    </row>
    <row r="2662" spans="1:9" x14ac:dyDescent="0.25">
      <c r="A2662" s="10" t="s">
        <v>6</v>
      </c>
      <c r="B2662" s="10" t="s">
        <v>5155</v>
      </c>
      <c r="C2662" s="10" t="s">
        <v>5156</v>
      </c>
      <c r="D2662" s="11">
        <v>144</v>
      </c>
      <c r="E2662" s="11">
        <v>144</v>
      </c>
      <c r="F2662" s="11">
        <v>0.33600000000000002</v>
      </c>
      <c r="G2662" s="12">
        <f t="shared" si="126"/>
        <v>8.4000000000000005E-2</v>
      </c>
      <c r="H2662" s="11" t="str">
        <f t="shared" si="124"/>
        <v>REVISAR</v>
      </c>
      <c r="I2662" s="21"/>
    </row>
    <row r="2663" spans="1:9" x14ac:dyDescent="0.25">
      <c r="A2663" s="14" t="s">
        <v>6</v>
      </c>
      <c r="B2663" s="14" t="s">
        <v>5157</v>
      </c>
      <c r="C2663" s="14" t="s">
        <v>5158</v>
      </c>
      <c r="D2663" s="15">
        <v>8</v>
      </c>
      <c r="E2663" s="15">
        <v>8</v>
      </c>
      <c r="F2663" s="15">
        <v>0.60399999999999998</v>
      </c>
      <c r="G2663" s="16">
        <f t="shared" si="126"/>
        <v>0.151</v>
      </c>
      <c r="H2663" s="15" t="str">
        <f t="shared" si="124"/>
        <v>REVISAR</v>
      </c>
      <c r="I2663" s="22"/>
    </row>
    <row r="2664" spans="1:9" x14ac:dyDescent="0.25">
      <c r="A2664" s="10" t="s">
        <v>6</v>
      </c>
      <c r="B2664" s="10" t="s">
        <v>5159</v>
      </c>
      <c r="C2664" s="10" t="s">
        <v>5160</v>
      </c>
      <c r="D2664" s="11">
        <v>28</v>
      </c>
      <c r="E2664" s="11">
        <v>28</v>
      </c>
      <c r="F2664" s="11">
        <v>1.008</v>
      </c>
      <c r="G2664" s="12">
        <f t="shared" si="126"/>
        <v>0.252</v>
      </c>
      <c r="H2664" s="11" t="str">
        <f t="shared" si="124"/>
        <v>REVISAR</v>
      </c>
      <c r="I2664" s="21"/>
    </row>
    <row r="2665" spans="1:9" x14ac:dyDescent="0.25">
      <c r="A2665" s="14" t="s">
        <v>6</v>
      </c>
      <c r="B2665" s="14" t="s">
        <v>9192</v>
      </c>
      <c r="C2665" s="14" t="s">
        <v>9193</v>
      </c>
      <c r="D2665" s="15">
        <v>4</v>
      </c>
      <c r="E2665" s="15">
        <v>4</v>
      </c>
      <c r="F2665" s="15">
        <v>1.008</v>
      </c>
      <c r="G2665" s="16">
        <f>VLOOKUP(B2665,PESOS,3,FALSE)</f>
        <v>0.252</v>
      </c>
      <c r="H2665" s="15" t="str">
        <f t="shared" si="124"/>
        <v>REVISAR</v>
      </c>
      <c r="I2665" s="22"/>
    </row>
    <row r="2666" spans="1:9" x14ac:dyDescent="0.25">
      <c r="A2666" s="10" t="s">
        <v>6</v>
      </c>
      <c r="B2666" s="10" t="s">
        <v>5161</v>
      </c>
      <c r="C2666" s="10" t="s">
        <v>5162</v>
      </c>
      <c r="D2666" s="11">
        <v>168</v>
      </c>
      <c r="E2666" s="11">
        <v>168</v>
      </c>
      <c r="F2666" s="11">
        <v>0.312</v>
      </c>
      <c r="G2666" s="12">
        <f t="shared" ref="G2666:G2680" si="127">VLOOKUP(B2666,DATAPESOS,6,FALSE)</f>
        <v>7.8E-2</v>
      </c>
      <c r="H2666" s="11" t="str">
        <f t="shared" si="124"/>
        <v>REVISAR</v>
      </c>
      <c r="I2666" s="21"/>
    </row>
    <row r="2667" spans="1:9" x14ac:dyDescent="0.25">
      <c r="A2667" s="14" t="s">
        <v>6</v>
      </c>
      <c r="B2667" s="14" t="s">
        <v>5163</v>
      </c>
      <c r="C2667" s="14" t="s">
        <v>5164</v>
      </c>
      <c r="D2667" s="15">
        <v>16</v>
      </c>
      <c r="E2667" s="15">
        <v>16</v>
      </c>
      <c r="F2667" s="15">
        <v>0.35599999999999998</v>
      </c>
      <c r="G2667" s="16">
        <f t="shared" si="127"/>
        <v>8.8999999999999996E-2</v>
      </c>
      <c r="H2667" s="15" t="str">
        <f t="shared" si="124"/>
        <v>REVISAR</v>
      </c>
      <c r="I2667" s="22"/>
    </row>
    <row r="2668" spans="1:9" x14ac:dyDescent="0.25">
      <c r="A2668" s="10" t="s">
        <v>6</v>
      </c>
      <c r="B2668" s="10" t="s">
        <v>5165</v>
      </c>
      <c r="C2668" s="10" t="s">
        <v>5166</v>
      </c>
      <c r="D2668" s="11">
        <v>108</v>
      </c>
      <c r="E2668" s="11">
        <v>108</v>
      </c>
      <c r="F2668" s="11">
        <v>0.35199999999999998</v>
      </c>
      <c r="G2668" s="12">
        <f t="shared" si="127"/>
        <v>8.7999999999999995E-2</v>
      </c>
      <c r="H2668" s="11" t="str">
        <f t="shared" si="124"/>
        <v>REVISAR</v>
      </c>
      <c r="I2668" s="21"/>
    </row>
    <row r="2669" spans="1:9" x14ac:dyDescent="0.25">
      <c r="A2669" s="14" t="s">
        <v>6</v>
      </c>
      <c r="B2669" s="14" t="s">
        <v>5167</v>
      </c>
      <c r="C2669" s="14" t="s">
        <v>5168</v>
      </c>
      <c r="D2669" s="15">
        <v>20</v>
      </c>
      <c r="E2669" s="15">
        <v>20</v>
      </c>
      <c r="F2669" s="15">
        <v>0.75600000000000001</v>
      </c>
      <c r="G2669" s="16">
        <f t="shared" si="127"/>
        <v>0.189</v>
      </c>
      <c r="H2669" s="15" t="str">
        <f t="shared" si="124"/>
        <v>REVISAR</v>
      </c>
      <c r="I2669" s="22"/>
    </row>
    <row r="2670" spans="1:9" x14ac:dyDescent="0.25">
      <c r="A2670" s="10" t="s">
        <v>6</v>
      </c>
      <c r="B2670" s="10" t="s">
        <v>5169</v>
      </c>
      <c r="C2670" s="10" t="s">
        <v>5170</v>
      </c>
      <c r="D2670" s="11">
        <v>32</v>
      </c>
      <c r="E2670" s="11">
        <v>32</v>
      </c>
      <c r="F2670" s="11">
        <v>0.436</v>
      </c>
      <c r="G2670" s="12">
        <f t="shared" si="127"/>
        <v>0.109</v>
      </c>
      <c r="H2670" s="11" t="str">
        <f t="shared" si="124"/>
        <v>REVISAR</v>
      </c>
      <c r="I2670" s="21"/>
    </row>
    <row r="2671" spans="1:9" x14ac:dyDescent="0.25">
      <c r="A2671" s="14" t="s">
        <v>6</v>
      </c>
      <c r="B2671" s="14" t="s">
        <v>5171</v>
      </c>
      <c r="C2671" s="14" t="s">
        <v>5172</v>
      </c>
      <c r="D2671" s="15">
        <v>124</v>
      </c>
      <c r="E2671" s="15">
        <v>124</v>
      </c>
      <c r="F2671" s="15">
        <v>0.436</v>
      </c>
      <c r="G2671" s="16">
        <f t="shared" si="127"/>
        <v>0.109</v>
      </c>
      <c r="H2671" s="15" t="str">
        <f t="shared" si="124"/>
        <v>REVISAR</v>
      </c>
      <c r="I2671" s="22"/>
    </row>
    <row r="2672" spans="1:9" x14ac:dyDescent="0.25">
      <c r="A2672" s="10" t="s">
        <v>6</v>
      </c>
      <c r="B2672" s="10" t="s">
        <v>5173</v>
      </c>
      <c r="C2672" s="10" t="s">
        <v>5174</v>
      </c>
      <c r="D2672" s="11">
        <v>8</v>
      </c>
      <c r="E2672" s="11">
        <v>8</v>
      </c>
      <c r="F2672" s="11">
        <v>0.436</v>
      </c>
      <c r="G2672" s="12">
        <f t="shared" si="127"/>
        <v>0.109</v>
      </c>
      <c r="H2672" s="11" t="str">
        <f t="shared" si="124"/>
        <v>REVISAR</v>
      </c>
      <c r="I2672" s="21"/>
    </row>
    <row r="2673" spans="1:9" x14ac:dyDescent="0.25">
      <c r="A2673" s="14" t="s">
        <v>6</v>
      </c>
      <c r="B2673" s="14" t="s">
        <v>5175</v>
      </c>
      <c r="C2673" s="14" t="s">
        <v>5176</v>
      </c>
      <c r="D2673" s="15">
        <v>224</v>
      </c>
      <c r="E2673" s="15">
        <v>224</v>
      </c>
      <c r="F2673" s="15">
        <v>0.29599999999999999</v>
      </c>
      <c r="G2673" s="16">
        <f t="shared" si="127"/>
        <v>7.3999999999999996E-2</v>
      </c>
      <c r="H2673" s="15" t="str">
        <f t="shared" si="124"/>
        <v>REVISAR</v>
      </c>
      <c r="I2673" s="22"/>
    </row>
    <row r="2674" spans="1:9" x14ac:dyDescent="0.25">
      <c r="A2674" s="10" t="s">
        <v>6</v>
      </c>
      <c r="B2674" s="10" t="s">
        <v>5177</v>
      </c>
      <c r="C2674" s="10" t="s">
        <v>5178</v>
      </c>
      <c r="D2674" s="11">
        <v>436</v>
      </c>
      <c r="E2674" s="11">
        <v>436</v>
      </c>
      <c r="F2674" s="11">
        <v>0.3</v>
      </c>
      <c r="G2674" s="12">
        <f t="shared" si="127"/>
        <v>7.4999999999999997E-2</v>
      </c>
      <c r="H2674" s="11" t="str">
        <f t="shared" si="124"/>
        <v>REVISAR</v>
      </c>
      <c r="I2674" s="21"/>
    </row>
    <row r="2675" spans="1:9" x14ac:dyDescent="0.25">
      <c r="A2675" s="14" t="s">
        <v>6</v>
      </c>
      <c r="B2675" s="14" t="s">
        <v>5179</v>
      </c>
      <c r="C2675" s="14" t="s">
        <v>5180</v>
      </c>
      <c r="D2675" s="15">
        <v>288</v>
      </c>
      <c r="E2675" s="15">
        <v>288</v>
      </c>
      <c r="F2675" s="15">
        <v>0.3</v>
      </c>
      <c r="G2675" s="16">
        <f t="shared" si="127"/>
        <v>7.4999999999999997E-2</v>
      </c>
      <c r="H2675" s="15" t="str">
        <f t="shared" si="124"/>
        <v>REVISAR</v>
      </c>
      <c r="I2675" s="22"/>
    </row>
    <row r="2676" spans="1:9" x14ac:dyDescent="0.25">
      <c r="A2676" s="10" t="s">
        <v>6</v>
      </c>
      <c r="B2676" s="10" t="s">
        <v>5181</v>
      </c>
      <c r="C2676" s="10" t="s">
        <v>5182</v>
      </c>
      <c r="D2676" s="11">
        <v>60</v>
      </c>
      <c r="E2676" s="11">
        <v>60</v>
      </c>
      <c r="F2676" s="11">
        <v>0.29599999999999999</v>
      </c>
      <c r="G2676" s="12">
        <f t="shared" si="127"/>
        <v>7.3999999999999996E-2</v>
      </c>
      <c r="H2676" s="11" t="str">
        <f t="shared" si="124"/>
        <v>REVISAR</v>
      </c>
      <c r="I2676" s="21"/>
    </row>
    <row r="2677" spans="1:9" x14ac:dyDescent="0.25">
      <c r="A2677" s="14" t="s">
        <v>6</v>
      </c>
      <c r="B2677" s="14" t="s">
        <v>5183</v>
      </c>
      <c r="C2677" s="14" t="s">
        <v>5184</v>
      </c>
      <c r="D2677" s="15">
        <v>72</v>
      </c>
      <c r="E2677" s="15">
        <v>72</v>
      </c>
      <c r="F2677" s="15">
        <v>0.35199999999999998</v>
      </c>
      <c r="G2677" s="16">
        <f t="shared" si="127"/>
        <v>8.7999999999999995E-2</v>
      </c>
      <c r="H2677" s="15" t="str">
        <f t="shared" si="124"/>
        <v>REVISAR</v>
      </c>
      <c r="I2677" s="22"/>
    </row>
    <row r="2678" spans="1:9" x14ac:dyDescent="0.25">
      <c r="A2678" s="10" t="s">
        <v>6</v>
      </c>
      <c r="B2678" s="10" t="s">
        <v>5185</v>
      </c>
      <c r="C2678" s="10" t="s">
        <v>5186</v>
      </c>
      <c r="D2678" s="11">
        <v>32</v>
      </c>
      <c r="E2678" s="11">
        <v>32</v>
      </c>
      <c r="F2678" s="11">
        <v>0.35199999999999998</v>
      </c>
      <c r="G2678" s="12">
        <f t="shared" si="127"/>
        <v>8.7999999999999995E-2</v>
      </c>
      <c r="H2678" s="11" t="str">
        <f t="shared" si="124"/>
        <v>REVISAR</v>
      </c>
      <c r="I2678" s="21"/>
    </row>
    <row r="2679" spans="1:9" x14ac:dyDescent="0.25">
      <c r="A2679" s="14" t="s">
        <v>6</v>
      </c>
      <c r="B2679" s="14" t="s">
        <v>5187</v>
      </c>
      <c r="C2679" s="14" t="s">
        <v>5188</v>
      </c>
      <c r="D2679" s="15">
        <v>24</v>
      </c>
      <c r="E2679" s="15">
        <v>24</v>
      </c>
      <c r="F2679" s="15">
        <v>0.35599999999999998</v>
      </c>
      <c r="G2679" s="16">
        <f t="shared" si="127"/>
        <v>8.8999999999999996E-2</v>
      </c>
      <c r="H2679" s="15" t="str">
        <f t="shared" si="124"/>
        <v>REVISAR</v>
      </c>
      <c r="I2679" s="22"/>
    </row>
    <row r="2680" spans="1:9" x14ac:dyDescent="0.25">
      <c r="A2680" s="10" t="s">
        <v>6</v>
      </c>
      <c r="B2680" s="10" t="s">
        <v>9194</v>
      </c>
      <c r="C2680" s="10" t="s">
        <v>9195</v>
      </c>
      <c r="D2680" s="11">
        <v>4</v>
      </c>
      <c r="E2680" s="11">
        <v>4</v>
      </c>
      <c r="F2680" s="11">
        <v>0.50800000000000001</v>
      </c>
      <c r="G2680" s="12">
        <f t="shared" si="127"/>
        <v>0.127</v>
      </c>
      <c r="H2680" s="11" t="str">
        <f t="shared" si="124"/>
        <v>REVISAR</v>
      </c>
      <c r="I2680" s="21"/>
    </row>
    <row r="2681" spans="1:9" x14ac:dyDescent="0.25">
      <c r="A2681" s="14" t="s">
        <v>6</v>
      </c>
      <c r="B2681" s="14" t="s">
        <v>5189</v>
      </c>
      <c r="C2681" s="14" t="s">
        <v>5190</v>
      </c>
      <c r="D2681" s="15">
        <v>16</v>
      </c>
      <c r="E2681" s="15">
        <v>16</v>
      </c>
      <c r="F2681" s="15">
        <v>0.36399999999999999</v>
      </c>
      <c r="G2681" s="16">
        <f>VLOOKUP(B2681,PESOS,3,FALSE)</f>
        <v>9.0999999999999998E-2</v>
      </c>
      <c r="H2681" s="15" t="str">
        <f t="shared" si="124"/>
        <v>REVISAR</v>
      </c>
      <c r="I2681" s="22"/>
    </row>
    <row r="2682" spans="1:9" x14ac:dyDescent="0.25">
      <c r="A2682" s="10" t="s">
        <v>6</v>
      </c>
      <c r="B2682" s="10" t="s">
        <v>5191</v>
      </c>
      <c r="C2682" s="10" t="s">
        <v>5192</v>
      </c>
      <c r="D2682" s="11">
        <v>40</v>
      </c>
      <c r="E2682" s="11">
        <v>40</v>
      </c>
      <c r="F2682" s="11">
        <v>0.36399999999999999</v>
      </c>
      <c r="G2682" s="12">
        <f>VLOOKUP(B2682,DATAPESOS,6,FALSE)</f>
        <v>9.0999999999999998E-2</v>
      </c>
      <c r="H2682" s="11" t="str">
        <f t="shared" si="124"/>
        <v>REVISAR</v>
      </c>
      <c r="I2682" s="21"/>
    </row>
    <row r="2683" spans="1:9" x14ac:dyDescent="0.25">
      <c r="A2683" s="14" t="s">
        <v>6</v>
      </c>
      <c r="B2683" s="14" t="s">
        <v>5193</v>
      </c>
      <c r="C2683" s="14" t="s">
        <v>5194</v>
      </c>
      <c r="D2683" s="15">
        <v>4</v>
      </c>
      <c r="E2683" s="15">
        <v>4</v>
      </c>
      <c r="F2683" s="15">
        <v>0.36399999999999999</v>
      </c>
      <c r="G2683" s="16">
        <f>VLOOKUP(B2683,DATAPESOS,6,FALSE)</f>
        <v>9.0999999999999998E-2</v>
      </c>
      <c r="H2683" s="15" t="str">
        <f t="shared" si="124"/>
        <v>REVISAR</v>
      </c>
      <c r="I2683" s="22"/>
    </row>
    <row r="2684" spans="1:9" x14ac:dyDescent="0.25">
      <c r="A2684" s="10" t="s">
        <v>6</v>
      </c>
      <c r="B2684" s="10" t="s">
        <v>5195</v>
      </c>
      <c r="C2684" s="10" t="s">
        <v>5196</v>
      </c>
      <c r="D2684" s="11">
        <v>216</v>
      </c>
      <c r="E2684" s="11">
        <v>216</v>
      </c>
      <c r="F2684" s="11">
        <v>0.36399999999999999</v>
      </c>
      <c r="G2684" s="12">
        <f>VLOOKUP(B2684,DATAPESOS,6,FALSE)</f>
        <v>9.0999999999999998E-2</v>
      </c>
      <c r="H2684" s="11" t="str">
        <f t="shared" si="124"/>
        <v>REVISAR</v>
      </c>
      <c r="I2684" s="21"/>
    </row>
    <row r="2685" spans="1:9" x14ac:dyDescent="0.25">
      <c r="A2685" s="14" t="s">
        <v>6</v>
      </c>
      <c r="B2685" s="14" t="s">
        <v>5197</v>
      </c>
      <c r="C2685" s="14" t="s">
        <v>5198</v>
      </c>
      <c r="D2685" s="15">
        <v>68</v>
      </c>
      <c r="E2685" s="15">
        <v>68</v>
      </c>
      <c r="F2685" s="15">
        <v>0.33600000000000002</v>
      </c>
      <c r="G2685" s="16">
        <f>VLOOKUP(B2685,DATAPESOS,6,FALSE)</f>
        <v>8.4000000000000005E-2</v>
      </c>
      <c r="H2685" s="15" t="str">
        <f t="shared" si="124"/>
        <v>REVISAR</v>
      </c>
      <c r="I2685" s="22"/>
    </row>
    <row r="2686" spans="1:9" x14ac:dyDescent="0.25">
      <c r="A2686" s="10" t="s">
        <v>6</v>
      </c>
      <c r="B2686" s="10" t="s">
        <v>5199</v>
      </c>
      <c r="C2686" s="10" t="s">
        <v>5200</v>
      </c>
      <c r="D2686" s="11">
        <v>4</v>
      </c>
      <c r="E2686" s="11">
        <v>4</v>
      </c>
      <c r="F2686" s="11">
        <v>0.34</v>
      </c>
      <c r="G2686" s="12">
        <f>VLOOKUP(B2686,PESOS,3,FALSE)</f>
        <v>8.5000000000000006E-2</v>
      </c>
      <c r="H2686" s="11" t="str">
        <f t="shared" si="124"/>
        <v>REVISAR</v>
      </c>
      <c r="I2686" s="21"/>
    </row>
    <row r="2687" spans="1:9" x14ac:dyDescent="0.25">
      <c r="A2687" s="14" t="s">
        <v>6</v>
      </c>
      <c r="B2687" s="14" t="s">
        <v>5201</v>
      </c>
      <c r="C2687" s="14" t="s">
        <v>5202</v>
      </c>
      <c r="D2687" s="15">
        <v>112</v>
      </c>
      <c r="E2687" s="15">
        <v>112</v>
      </c>
      <c r="F2687" s="15">
        <v>0.33600000000000002</v>
      </c>
      <c r="G2687" s="16">
        <f t="shared" ref="G2687:G2729" si="128">VLOOKUP(B2687,DATAPESOS,6,FALSE)</f>
        <v>8.4000000000000005E-2</v>
      </c>
      <c r="H2687" s="15" t="str">
        <f t="shared" si="124"/>
        <v>REVISAR</v>
      </c>
      <c r="I2687" s="22"/>
    </row>
    <row r="2688" spans="1:9" x14ac:dyDescent="0.25">
      <c r="A2688" s="10" t="s">
        <v>6</v>
      </c>
      <c r="B2688" s="10" t="s">
        <v>5203</v>
      </c>
      <c r="C2688" s="10" t="s">
        <v>5204</v>
      </c>
      <c r="D2688" s="11">
        <v>160</v>
      </c>
      <c r="E2688" s="11">
        <v>160</v>
      </c>
      <c r="F2688" s="11">
        <v>0.432</v>
      </c>
      <c r="G2688" s="12">
        <f t="shared" si="128"/>
        <v>0.108</v>
      </c>
      <c r="H2688" s="11" t="str">
        <f t="shared" si="124"/>
        <v>REVISAR</v>
      </c>
      <c r="I2688" s="21"/>
    </row>
    <row r="2689" spans="1:9" x14ac:dyDescent="0.25">
      <c r="A2689" s="14" t="s">
        <v>6</v>
      </c>
      <c r="B2689" s="14" t="s">
        <v>5205</v>
      </c>
      <c r="C2689" s="14" t="s">
        <v>5206</v>
      </c>
      <c r="D2689" s="15">
        <v>88</v>
      </c>
      <c r="E2689" s="15">
        <v>88</v>
      </c>
      <c r="F2689" s="15">
        <v>0.44</v>
      </c>
      <c r="G2689" s="16">
        <f t="shared" si="128"/>
        <v>0.11</v>
      </c>
      <c r="H2689" s="15" t="str">
        <f t="shared" si="124"/>
        <v>REVISAR</v>
      </c>
      <c r="I2689" s="22"/>
    </row>
    <row r="2690" spans="1:9" x14ac:dyDescent="0.25">
      <c r="A2690" s="10" t="s">
        <v>6</v>
      </c>
      <c r="B2690" s="10" t="s">
        <v>5207</v>
      </c>
      <c r="C2690" s="10" t="s">
        <v>5208</v>
      </c>
      <c r="D2690" s="11">
        <v>68</v>
      </c>
      <c r="E2690" s="11">
        <v>68</v>
      </c>
      <c r="F2690" s="11">
        <v>0.432</v>
      </c>
      <c r="G2690" s="12">
        <f t="shared" si="128"/>
        <v>0.108</v>
      </c>
      <c r="H2690" s="11" t="str">
        <f t="shared" si="124"/>
        <v>REVISAR</v>
      </c>
      <c r="I2690" s="21"/>
    </row>
    <row r="2691" spans="1:9" x14ac:dyDescent="0.25">
      <c r="A2691" s="14" t="s">
        <v>6</v>
      </c>
      <c r="B2691" s="14" t="s">
        <v>5209</v>
      </c>
      <c r="C2691" s="14" t="s">
        <v>5210</v>
      </c>
      <c r="D2691" s="15">
        <v>160</v>
      </c>
      <c r="E2691" s="15">
        <v>160</v>
      </c>
      <c r="F2691" s="15">
        <v>0.312</v>
      </c>
      <c r="G2691" s="16">
        <f t="shared" si="128"/>
        <v>7.8E-2</v>
      </c>
      <c r="H2691" s="15" t="str">
        <f t="shared" ref="H2691:H2754" si="129">IF(F2691=G2691,"CONFORME","REVISAR")</f>
        <v>REVISAR</v>
      </c>
      <c r="I2691" s="22"/>
    </row>
    <row r="2692" spans="1:9" x14ac:dyDescent="0.25">
      <c r="A2692" s="10" t="s">
        <v>6</v>
      </c>
      <c r="B2692" s="10" t="s">
        <v>5211</v>
      </c>
      <c r="C2692" s="10" t="s">
        <v>5212</v>
      </c>
      <c r="D2692" s="11">
        <v>44</v>
      </c>
      <c r="E2692" s="11">
        <v>44</v>
      </c>
      <c r="F2692" s="11">
        <v>0.312</v>
      </c>
      <c r="G2692" s="12">
        <f t="shared" si="128"/>
        <v>7.8E-2</v>
      </c>
      <c r="H2692" s="11" t="str">
        <f t="shared" si="129"/>
        <v>REVISAR</v>
      </c>
      <c r="I2692" s="21"/>
    </row>
    <row r="2693" spans="1:9" x14ac:dyDescent="0.25">
      <c r="A2693" s="14" t="s">
        <v>6</v>
      </c>
      <c r="B2693" s="14" t="s">
        <v>5213</v>
      </c>
      <c r="C2693" s="14" t="s">
        <v>5214</v>
      </c>
      <c r="D2693" s="15">
        <v>368</v>
      </c>
      <c r="E2693" s="15">
        <v>368</v>
      </c>
      <c r="F2693" s="15">
        <v>0.308</v>
      </c>
      <c r="G2693" s="16">
        <f t="shared" si="128"/>
        <v>7.6999999999999999E-2</v>
      </c>
      <c r="H2693" s="15" t="str">
        <f t="shared" si="129"/>
        <v>REVISAR</v>
      </c>
      <c r="I2693" s="22"/>
    </row>
    <row r="2694" spans="1:9" x14ac:dyDescent="0.25">
      <c r="A2694" s="10" t="s">
        <v>6</v>
      </c>
      <c r="B2694" s="10" t="s">
        <v>5215</v>
      </c>
      <c r="C2694" s="10" t="s">
        <v>5216</v>
      </c>
      <c r="D2694" s="11">
        <v>24</v>
      </c>
      <c r="E2694" s="11">
        <v>24</v>
      </c>
      <c r="F2694" s="11">
        <v>0.38400000000000001</v>
      </c>
      <c r="G2694" s="12">
        <f t="shared" si="128"/>
        <v>9.6000000000000002E-2</v>
      </c>
      <c r="H2694" s="11" t="str">
        <f t="shared" si="129"/>
        <v>REVISAR</v>
      </c>
      <c r="I2694" s="21"/>
    </row>
    <row r="2695" spans="1:9" x14ac:dyDescent="0.25">
      <c r="A2695" s="14" t="s">
        <v>6</v>
      </c>
      <c r="B2695" s="14" t="s">
        <v>5217</v>
      </c>
      <c r="C2695" s="14" t="s">
        <v>5218</v>
      </c>
      <c r="D2695" s="15">
        <v>32</v>
      </c>
      <c r="E2695" s="15">
        <v>32</v>
      </c>
      <c r="F2695" s="15">
        <v>0.38400000000000001</v>
      </c>
      <c r="G2695" s="16">
        <f t="shared" si="128"/>
        <v>9.6000000000000002E-2</v>
      </c>
      <c r="H2695" s="15" t="str">
        <f t="shared" si="129"/>
        <v>REVISAR</v>
      </c>
      <c r="I2695" s="22"/>
    </row>
    <row r="2696" spans="1:9" x14ac:dyDescent="0.25">
      <c r="A2696" s="10" t="s">
        <v>6</v>
      </c>
      <c r="B2696" s="10" t="s">
        <v>5219</v>
      </c>
      <c r="C2696" s="10" t="s">
        <v>5220</v>
      </c>
      <c r="D2696" s="11">
        <v>12</v>
      </c>
      <c r="E2696" s="11">
        <v>12</v>
      </c>
      <c r="F2696" s="11">
        <v>0.38400000000000001</v>
      </c>
      <c r="G2696" s="12">
        <f t="shared" si="128"/>
        <v>9.6000000000000002E-2</v>
      </c>
      <c r="H2696" s="11" t="str">
        <f t="shared" si="129"/>
        <v>REVISAR</v>
      </c>
      <c r="I2696" s="21"/>
    </row>
    <row r="2697" spans="1:9" x14ac:dyDescent="0.25">
      <c r="A2697" s="14" t="s">
        <v>6</v>
      </c>
      <c r="B2697" s="14" t="s">
        <v>5221</v>
      </c>
      <c r="C2697" s="14" t="s">
        <v>5222</v>
      </c>
      <c r="D2697" s="15">
        <v>4</v>
      </c>
      <c r="E2697" s="15">
        <v>4</v>
      </c>
      <c r="F2697" s="15">
        <v>0.71199999999999997</v>
      </c>
      <c r="G2697" s="16">
        <f t="shared" si="128"/>
        <v>0.17799999999999999</v>
      </c>
      <c r="H2697" s="15" t="str">
        <f t="shared" si="129"/>
        <v>REVISAR</v>
      </c>
      <c r="I2697" s="22"/>
    </row>
    <row r="2698" spans="1:9" x14ac:dyDescent="0.25">
      <c r="A2698" s="10" t="s">
        <v>6</v>
      </c>
      <c r="B2698" s="10" t="s">
        <v>5223</v>
      </c>
      <c r="C2698" s="10" t="s">
        <v>5224</v>
      </c>
      <c r="D2698" s="11">
        <v>180</v>
      </c>
      <c r="E2698" s="11">
        <v>180</v>
      </c>
      <c r="F2698" s="11">
        <v>0.42</v>
      </c>
      <c r="G2698" s="12">
        <f t="shared" si="128"/>
        <v>0.105</v>
      </c>
      <c r="H2698" s="11" t="str">
        <f t="shared" si="129"/>
        <v>REVISAR</v>
      </c>
      <c r="I2698" s="21"/>
    </row>
    <row r="2699" spans="1:9" x14ac:dyDescent="0.25">
      <c r="A2699" s="14" t="s">
        <v>6</v>
      </c>
      <c r="B2699" s="14" t="s">
        <v>5225</v>
      </c>
      <c r="C2699" s="14" t="s">
        <v>5226</v>
      </c>
      <c r="D2699" s="15">
        <v>64</v>
      </c>
      <c r="E2699" s="15">
        <v>64</v>
      </c>
      <c r="F2699" s="15">
        <v>0.42399999999999999</v>
      </c>
      <c r="G2699" s="16">
        <f t="shared" si="128"/>
        <v>0.106</v>
      </c>
      <c r="H2699" s="15" t="str">
        <f t="shared" si="129"/>
        <v>REVISAR</v>
      </c>
      <c r="I2699" s="22"/>
    </row>
    <row r="2700" spans="1:9" x14ac:dyDescent="0.25">
      <c r="A2700" s="10" t="s">
        <v>6</v>
      </c>
      <c r="B2700" s="10" t="s">
        <v>5227</v>
      </c>
      <c r="C2700" s="10" t="s">
        <v>5228</v>
      </c>
      <c r="D2700" s="11">
        <v>60</v>
      </c>
      <c r="E2700" s="11">
        <v>60</v>
      </c>
      <c r="F2700" s="11">
        <v>0.42399999999999999</v>
      </c>
      <c r="G2700" s="12">
        <f t="shared" si="128"/>
        <v>0.106</v>
      </c>
      <c r="H2700" s="11" t="str">
        <f t="shared" si="129"/>
        <v>REVISAR</v>
      </c>
      <c r="I2700" s="21"/>
    </row>
    <row r="2701" spans="1:9" x14ac:dyDescent="0.25">
      <c r="A2701" s="14" t="s">
        <v>6</v>
      </c>
      <c r="B2701" s="14" t="s">
        <v>5229</v>
      </c>
      <c r="C2701" s="14" t="s">
        <v>5230</v>
      </c>
      <c r="D2701" s="15">
        <v>36</v>
      </c>
      <c r="E2701" s="15">
        <v>36</v>
      </c>
      <c r="F2701" s="15">
        <v>0.42</v>
      </c>
      <c r="G2701" s="16">
        <f t="shared" si="128"/>
        <v>0.105</v>
      </c>
      <c r="H2701" s="15" t="str">
        <f t="shared" si="129"/>
        <v>REVISAR</v>
      </c>
      <c r="I2701" s="22"/>
    </row>
    <row r="2702" spans="1:9" x14ac:dyDescent="0.25">
      <c r="A2702" s="10" t="s">
        <v>6</v>
      </c>
      <c r="B2702" s="10" t="s">
        <v>5231</v>
      </c>
      <c r="C2702" s="10" t="s">
        <v>5232</v>
      </c>
      <c r="D2702" s="11">
        <v>44</v>
      </c>
      <c r="E2702" s="11">
        <v>44</v>
      </c>
      <c r="F2702" s="11">
        <v>0.42799999999999999</v>
      </c>
      <c r="G2702" s="12">
        <f t="shared" si="128"/>
        <v>0.107</v>
      </c>
      <c r="H2702" s="11" t="str">
        <f t="shared" si="129"/>
        <v>REVISAR</v>
      </c>
      <c r="I2702" s="21"/>
    </row>
    <row r="2703" spans="1:9" x14ac:dyDescent="0.25">
      <c r="A2703" s="14" t="s">
        <v>6</v>
      </c>
      <c r="B2703" s="14" t="s">
        <v>5233</v>
      </c>
      <c r="C2703" s="14" t="s">
        <v>5234</v>
      </c>
      <c r="D2703" s="15">
        <v>44</v>
      </c>
      <c r="E2703" s="15">
        <v>44</v>
      </c>
      <c r="F2703" s="15">
        <v>0.432</v>
      </c>
      <c r="G2703" s="16">
        <f t="shared" si="128"/>
        <v>0.108</v>
      </c>
      <c r="H2703" s="15" t="str">
        <f t="shared" si="129"/>
        <v>REVISAR</v>
      </c>
      <c r="I2703" s="22"/>
    </row>
    <row r="2704" spans="1:9" x14ac:dyDescent="0.25">
      <c r="A2704" s="10" t="s">
        <v>6</v>
      </c>
      <c r="B2704" s="10" t="s">
        <v>5235</v>
      </c>
      <c r="C2704" s="10" t="s">
        <v>5236</v>
      </c>
      <c r="D2704" s="11">
        <v>64</v>
      </c>
      <c r="E2704" s="11">
        <v>64</v>
      </c>
      <c r="F2704" s="11">
        <v>0.42799999999999999</v>
      </c>
      <c r="G2704" s="12">
        <f t="shared" si="128"/>
        <v>0.107</v>
      </c>
      <c r="H2704" s="11" t="str">
        <f t="shared" si="129"/>
        <v>REVISAR</v>
      </c>
      <c r="I2704" s="21"/>
    </row>
    <row r="2705" spans="1:9" x14ac:dyDescent="0.25">
      <c r="A2705" s="14" t="s">
        <v>6</v>
      </c>
      <c r="B2705" s="14" t="s">
        <v>5237</v>
      </c>
      <c r="C2705" s="14" t="s">
        <v>5238</v>
      </c>
      <c r="D2705" s="15">
        <v>4</v>
      </c>
      <c r="E2705" s="15">
        <v>4</v>
      </c>
      <c r="F2705" s="15">
        <v>0.46400000000000002</v>
      </c>
      <c r="G2705" s="16">
        <f t="shared" si="128"/>
        <v>0.11600000000000001</v>
      </c>
      <c r="H2705" s="15" t="str">
        <f t="shared" si="129"/>
        <v>REVISAR</v>
      </c>
      <c r="I2705" s="22"/>
    </row>
    <row r="2706" spans="1:9" x14ac:dyDescent="0.25">
      <c r="A2706" s="10" t="s">
        <v>6</v>
      </c>
      <c r="B2706" s="10" t="s">
        <v>5239</v>
      </c>
      <c r="C2706" s="10" t="s">
        <v>5240</v>
      </c>
      <c r="D2706" s="11">
        <v>28</v>
      </c>
      <c r="E2706" s="11">
        <v>28</v>
      </c>
      <c r="F2706" s="11">
        <v>0.72399999999999998</v>
      </c>
      <c r="G2706" s="12">
        <f t="shared" si="128"/>
        <v>0.18099999999999999</v>
      </c>
      <c r="H2706" s="11" t="str">
        <f t="shared" si="129"/>
        <v>REVISAR</v>
      </c>
      <c r="I2706" s="21"/>
    </row>
    <row r="2707" spans="1:9" x14ac:dyDescent="0.25">
      <c r="A2707" s="14" t="s">
        <v>6</v>
      </c>
      <c r="B2707" s="14" t="s">
        <v>5241</v>
      </c>
      <c r="C2707" s="14" t="s">
        <v>5242</v>
      </c>
      <c r="D2707" s="15">
        <v>136</v>
      </c>
      <c r="E2707" s="15">
        <v>136</v>
      </c>
      <c r="F2707" s="15">
        <v>0.72399999999999998</v>
      </c>
      <c r="G2707" s="16">
        <f t="shared" si="128"/>
        <v>0.18099999999999999</v>
      </c>
      <c r="H2707" s="15" t="str">
        <f t="shared" si="129"/>
        <v>REVISAR</v>
      </c>
      <c r="I2707" s="22"/>
    </row>
    <row r="2708" spans="1:9" x14ac:dyDescent="0.25">
      <c r="A2708" s="10" t="s">
        <v>6</v>
      </c>
      <c r="B2708" s="10" t="s">
        <v>5243</v>
      </c>
      <c r="C2708" s="10" t="s">
        <v>5244</v>
      </c>
      <c r="D2708" s="11">
        <v>4</v>
      </c>
      <c r="E2708" s="11">
        <v>4</v>
      </c>
      <c r="F2708" s="11">
        <v>0.3</v>
      </c>
      <c r="G2708" s="12">
        <f t="shared" si="128"/>
        <v>7.4999999999999997E-2</v>
      </c>
      <c r="H2708" s="11" t="str">
        <f t="shared" si="129"/>
        <v>REVISAR</v>
      </c>
      <c r="I2708" s="21"/>
    </row>
    <row r="2709" spans="1:9" x14ac:dyDescent="0.25">
      <c r="A2709" s="14" t="s">
        <v>6</v>
      </c>
      <c r="B2709" s="14" t="s">
        <v>5245</v>
      </c>
      <c r="C2709" s="14" t="s">
        <v>5246</v>
      </c>
      <c r="D2709" s="15">
        <v>8</v>
      </c>
      <c r="E2709" s="15">
        <v>8</v>
      </c>
      <c r="F2709" s="15">
        <v>0.30399999999999999</v>
      </c>
      <c r="G2709" s="16">
        <f t="shared" si="128"/>
        <v>7.5999999999999998E-2</v>
      </c>
      <c r="H2709" s="15" t="str">
        <f t="shared" si="129"/>
        <v>REVISAR</v>
      </c>
      <c r="I2709" s="22"/>
    </row>
    <row r="2710" spans="1:9" x14ac:dyDescent="0.25">
      <c r="A2710" s="10" t="s">
        <v>6</v>
      </c>
      <c r="B2710" s="10" t="s">
        <v>5247</v>
      </c>
      <c r="C2710" s="10" t="s">
        <v>5248</v>
      </c>
      <c r="D2710" s="11">
        <v>24</v>
      </c>
      <c r="E2710" s="11">
        <v>24</v>
      </c>
      <c r="F2710" s="11">
        <v>0.30399999999999999</v>
      </c>
      <c r="G2710" s="12">
        <f t="shared" si="128"/>
        <v>7.5999999999999998E-2</v>
      </c>
      <c r="H2710" s="11" t="str">
        <f t="shared" si="129"/>
        <v>REVISAR</v>
      </c>
      <c r="I2710" s="21"/>
    </row>
    <row r="2711" spans="1:9" x14ac:dyDescent="0.25">
      <c r="A2711" s="14" t="s">
        <v>6</v>
      </c>
      <c r="B2711" s="14" t="s">
        <v>5249</v>
      </c>
      <c r="C2711" s="14" t="s">
        <v>5250</v>
      </c>
      <c r="D2711" s="15">
        <v>28</v>
      </c>
      <c r="E2711" s="15">
        <v>28</v>
      </c>
      <c r="F2711" s="15">
        <v>0.752</v>
      </c>
      <c r="G2711" s="16">
        <f t="shared" si="128"/>
        <v>0.188</v>
      </c>
      <c r="H2711" s="15" t="str">
        <f t="shared" si="129"/>
        <v>REVISAR</v>
      </c>
      <c r="I2711" s="22"/>
    </row>
    <row r="2712" spans="1:9" x14ac:dyDescent="0.25">
      <c r="A2712" s="10" t="s">
        <v>6</v>
      </c>
      <c r="B2712" s="10" t="s">
        <v>5251</v>
      </c>
      <c r="C2712" s="10" t="s">
        <v>5252</v>
      </c>
      <c r="D2712" s="11">
        <v>20</v>
      </c>
      <c r="E2712" s="11">
        <v>20</v>
      </c>
      <c r="F2712" s="11">
        <v>0.93200000000000005</v>
      </c>
      <c r="G2712" s="12">
        <f t="shared" si="128"/>
        <v>0.23300000000000001</v>
      </c>
      <c r="H2712" s="11" t="str">
        <f t="shared" si="129"/>
        <v>REVISAR</v>
      </c>
      <c r="I2712" s="21"/>
    </row>
    <row r="2713" spans="1:9" x14ac:dyDescent="0.25">
      <c r="A2713" s="14" t="s">
        <v>6</v>
      </c>
      <c r="B2713" s="14" t="s">
        <v>5253</v>
      </c>
      <c r="C2713" s="14" t="s">
        <v>5254</v>
      </c>
      <c r="D2713" s="15">
        <v>20</v>
      </c>
      <c r="E2713" s="15">
        <v>20</v>
      </c>
      <c r="F2713" s="15">
        <v>0.93600000000000005</v>
      </c>
      <c r="G2713" s="16">
        <f t="shared" si="128"/>
        <v>0.23400000000000001</v>
      </c>
      <c r="H2713" s="15" t="str">
        <f t="shared" si="129"/>
        <v>REVISAR</v>
      </c>
      <c r="I2713" s="22"/>
    </row>
    <row r="2714" spans="1:9" x14ac:dyDescent="0.25">
      <c r="A2714" s="10" t="s">
        <v>6</v>
      </c>
      <c r="B2714" s="10" t="s">
        <v>5255</v>
      </c>
      <c r="C2714" s="10" t="s">
        <v>5256</v>
      </c>
      <c r="D2714" s="11">
        <v>88</v>
      </c>
      <c r="E2714" s="11">
        <v>88</v>
      </c>
      <c r="F2714" s="11">
        <v>0.35599999999999998</v>
      </c>
      <c r="G2714" s="12">
        <f t="shared" si="128"/>
        <v>8.8999999999999996E-2</v>
      </c>
      <c r="H2714" s="11" t="str">
        <f t="shared" si="129"/>
        <v>REVISAR</v>
      </c>
      <c r="I2714" s="21"/>
    </row>
    <row r="2715" spans="1:9" x14ac:dyDescent="0.25">
      <c r="A2715" s="14" t="s">
        <v>6</v>
      </c>
      <c r="B2715" s="14" t="s">
        <v>5257</v>
      </c>
      <c r="C2715" s="14" t="s">
        <v>5258</v>
      </c>
      <c r="D2715" s="15">
        <v>112</v>
      </c>
      <c r="E2715" s="15">
        <v>112</v>
      </c>
      <c r="F2715" s="15">
        <v>0.36</v>
      </c>
      <c r="G2715" s="16">
        <f t="shared" si="128"/>
        <v>0.09</v>
      </c>
      <c r="H2715" s="15" t="str">
        <f t="shared" si="129"/>
        <v>REVISAR</v>
      </c>
      <c r="I2715" s="22"/>
    </row>
    <row r="2716" spans="1:9" x14ac:dyDescent="0.25">
      <c r="A2716" s="10" t="s">
        <v>6</v>
      </c>
      <c r="B2716" s="10" t="s">
        <v>5259</v>
      </c>
      <c r="C2716" s="10" t="s">
        <v>5260</v>
      </c>
      <c r="D2716" s="11">
        <v>132</v>
      </c>
      <c r="E2716" s="11">
        <v>132</v>
      </c>
      <c r="F2716" s="11">
        <v>0.432</v>
      </c>
      <c r="G2716" s="12">
        <f t="shared" si="128"/>
        <v>0.108</v>
      </c>
      <c r="H2716" s="11" t="str">
        <f t="shared" si="129"/>
        <v>REVISAR</v>
      </c>
      <c r="I2716" s="21"/>
    </row>
    <row r="2717" spans="1:9" x14ac:dyDescent="0.25">
      <c r="A2717" s="14" t="s">
        <v>6</v>
      </c>
      <c r="B2717" s="14" t="s">
        <v>5261</v>
      </c>
      <c r="C2717" s="14" t="s">
        <v>5262</v>
      </c>
      <c r="D2717" s="15">
        <v>140</v>
      </c>
      <c r="E2717" s="15">
        <v>140</v>
      </c>
      <c r="F2717" s="15">
        <v>0.39600000000000002</v>
      </c>
      <c r="G2717" s="16">
        <f t="shared" si="128"/>
        <v>9.9000000000000005E-2</v>
      </c>
      <c r="H2717" s="15" t="str">
        <f t="shared" si="129"/>
        <v>REVISAR</v>
      </c>
      <c r="I2717" s="22"/>
    </row>
    <row r="2718" spans="1:9" x14ac:dyDescent="0.25">
      <c r="A2718" s="10" t="s">
        <v>6</v>
      </c>
      <c r="B2718" s="10" t="s">
        <v>9196</v>
      </c>
      <c r="C2718" s="10" t="s">
        <v>9197</v>
      </c>
      <c r="D2718" s="11">
        <v>24</v>
      </c>
      <c r="E2718" s="11">
        <v>24</v>
      </c>
      <c r="F2718" s="11">
        <v>0.39600000000000002</v>
      </c>
      <c r="G2718" s="12">
        <f t="shared" si="128"/>
        <v>9.9000000000000005E-2</v>
      </c>
      <c r="H2718" s="11" t="str">
        <f t="shared" si="129"/>
        <v>REVISAR</v>
      </c>
      <c r="I2718" s="21"/>
    </row>
    <row r="2719" spans="1:9" x14ac:dyDescent="0.25">
      <c r="A2719" s="14" t="s">
        <v>6</v>
      </c>
      <c r="B2719" s="14" t="s">
        <v>5263</v>
      </c>
      <c r="C2719" s="14" t="s">
        <v>5264</v>
      </c>
      <c r="D2719" s="15">
        <v>52</v>
      </c>
      <c r="E2719" s="15">
        <v>52</v>
      </c>
      <c r="F2719" s="15">
        <v>0.39600000000000002</v>
      </c>
      <c r="G2719" s="16">
        <f t="shared" si="128"/>
        <v>9.9000000000000005E-2</v>
      </c>
      <c r="H2719" s="15" t="str">
        <f t="shared" si="129"/>
        <v>REVISAR</v>
      </c>
      <c r="I2719" s="22"/>
    </row>
    <row r="2720" spans="1:9" x14ac:dyDescent="0.25">
      <c r="A2720" s="10" t="s">
        <v>6</v>
      </c>
      <c r="B2720" s="10" t="s">
        <v>5265</v>
      </c>
      <c r="C2720" s="10" t="s">
        <v>5266</v>
      </c>
      <c r="D2720" s="11">
        <v>136</v>
      </c>
      <c r="E2720" s="11">
        <v>136</v>
      </c>
      <c r="F2720" s="11">
        <v>0.42399999999999999</v>
      </c>
      <c r="G2720" s="12">
        <f t="shared" si="128"/>
        <v>0.106</v>
      </c>
      <c r="H2720" s="11" t="str">
        <f t="shared" si="129"/>
        <v>REVISAR</v>
      </c>
      <c r="I2720" s="21"/>
    </row>
    <row r="2721" spans="1:9" x14ac:dyDescent="0.25">
      <c r="A2721" s="14" t="s">
        <v>6</v>
      </c>
      <c r="B2721" s="14" t="s">
        <v>5267</v>
      </c>
      <c r="C2721" s="14" t="s">
        <v>5268</v>
      </c>
      <c r="D2721" s="15">
        <v>100</v>
      </c>
      <c r="E2721" s="15">
        <v>100</v>
      </c>
      <c r="F2721" s="15">
        <v>0.42</v>
      </c>
      <c r="G2721" s="16">
        <f t="shared" si="128"/>
        <v>0.105</v>
      </c>
      <c r="H2721" s="15" t="str">
        <f t="shared" si="129"/>
        <v>REVISAR</v>
      </c>
      <c r="I2721" s="22"/>
    </row>
    <row r="2722" spans="1:9" x14ac:dyDescent="0.25">
      <c r="A2722" s="10" t="s">
        <v>6</v>
      </c>
      <c r="B2722" s="10" t="s">
        <v>5269</v>
      </c>
      <c r="C2722" s="10" t="s">
        <v>5270</v>
      </c>
      <c r="D2722" s="11">
        <v>200</v>
      </c>
      <c r="E2722" s="11">
        <v>200</v>
      </c>
      <c r="F2722" s="11">
        <v>0.42399999999999999</v>
      </c>
      <c r="G2722" s="12">
        <f t="shared" si="128"/>
        <v>0.106</v>
      </c>
      <c r="H2722" s="11" t="str">
        <f t="shared" si="129"/>
        <v>REVISAR</v>
      </c>
      <c r="I2722" s="21"/>
    </row>
    <row r="2723" spans="1:9" x14ac:dyDescent="0.25">
      <c r="A2723" s="14" t="s">
        <v>6</v>
      </c>
      <c r="B2723" s="14" t="s">
        <v>5271</v>
      </c>
      <c r="C2723" s="14" t="s">
        <v>5272</v>
      </c>
      <c r="D2723" s="15">
        <v>60</v>
      </c>
      <c r="E2723" s="15">
        <v>60</v>
      </c>
      <c r="F2723" s="15">
        <v>0.36399999999999999</v>
      </c>
      <c r="G2723" s="16">
        <f t="shared" si="128"/>
        <v>9.0999999999999998E-2</v>
      </c>
      <c r="H2723" s="15" t="str">
        <f t="shared" si="129"/>
        <v>REVISAR</v>
      </c>
      <c r="I2723" s="22"/>
    </row>
    <row r="2724" spans="1:9" x14ac:dyDescent="0.25">
      <c r="A2724" s="10" t="s">
        <v>6</v>
      </c>
      <c r="B2724" s="10" t="s">
        <v>5273</v>
      </c>
      <c r="C2724" s="10" t="s">
        <v>5274</v>
      </c>
      <c r="D2724" s="11">
        <v>24</v>
      </c>
      <c r="E2724" s="11">
        <v>24</v>
      </c>
      <c r="F2724" s="11">
        <v>0.36399999999999999</v>
      </c>
      <c r="G2724" s="12">
        <f t="shared" si="128"/>
        <v>9.0999999999999998E-2</v>
      </c>
      <c r="H2724" s="11" t="str">
        <f t="shared" si="129"/>
        <v>REVISAR</v>
      </c>
      <c r="I2724" s="21"/>
    </row>
    <row r="2725" spans="1:9" x14ac:dyDescent="0.25">
      <c r="A2725" s="14" t="s">
        <v>6</v>
      </c>
      <c r="B2725" s="14" t="s">
        <v>5275</v>
      </c>
      <c r="C2725" s="14" t="s">
        <v>5276</v>
      </c>
      <c r="D2725" s="15">
        <v>120</v>
      </c>
      <c r="E2725" s="15">
        <v>120</v>
      </c>
      <c r="F2725" s="15">
        <v>0.29199999999999998</v>
      </c>
      <c r="G2725" s="16">
        <f t="shared" si="128"/>
        <v>7.2999999999999995E-2</v>
      </c>
      <c r="H2725" s="15" t="str">
        <f t="shared" si="129"/>
        <v>REVISAR</v>
      </c>
      <c r="I2725" s="22"/>
    </row>
    <row r="2726" spans="1:9" x14ac:dyDescent="0.25">
      <c r="A2726" s="10" t="s">
        <v>6</v>
      </c>
      <c r="B2726" s="10" t="s">
        <v>5277</v>
      </c>
      <c r="C2726" s="10" t="s">
        <v>5278</v>
      </c>
      <c r="D2726" s="11">
        <v>96</v>
      </c>
      <c r="E2726" s="11">
        <v>96</v>
      </c>
      <c r="F2726" s="11">
        <v>0.29199999999999998</v>
      </c>
      <c r="G2726" s="12">
        <f t="shared" si="128"/>
        <v>7.2999999999999995E-2</v>
      </c>
      <c r="H2726" s="11" t="str">
        <f t="shared" si="129"/>
        <v>REVISAR</v>
      </c>
      <c r="I2726" s="21"/>
    </row>
    <row r="2727" spans="1:9" x14ac:dyDescent="0.25">
      <c r="A2727" s="14" t="s">
        <v>6</v>
      </c>
      <c r="B2727" s="14" t="s">
        <v>5279</v>
      </c>
      <c r="C2727" s="14" t="s">
        <v>5280</v>
      </c>
      <c r="D2727" s="15">
        <v>16</v>
      </c>
      <c r="E2727" s="15">
        <v>16</v>
      </c>
      <c r="F2727" s="15">
        <v>0.77600000000000002</v>
      </c>
      <c r="G2727" s="16">
        <f t="shared" si="128"/>
        <v>0.19400000000000001</v>
      </c>
      <c r="H2727" s="15" t="str">
        <f t="shared" si="129"/>
        <v>REVISAR</v>
      </c>
      <c r="I2727" s="22"/>
    </row>
    <row r="2728" spans="1:9" x14ac:dyDescent="0.25">
      <c r="A2728" s="10" t="s">
        <v>6</v>
      </c>
      <c r="B2728" s="10" t="s">
        <v>9198</v>
      </c>
      <c r="C2728" s="10" t="s">
        <v>9199</v>
      </c>
      <c r="D2728" s="11">
        <v>6</v>
      </c>
      <c r="E2728" s="11">
        <v>6</v>
      </c>
      <c r="F2728" s="11">
        <v>1.345</v>
      </c>
      <c r="G2728" s="12">
        <f t="shared" si="128"/>
        <v>1.345</v>
      </c>
      <c r="H2728" s="11" t="str">
        <f t="shared" si="129"/>
        <v>CONFORME</v>
      </c>
      <c r="I2728" s="13"/>
    </row>
    <row r="2729" spans="1:9" x14ac:dyDescent="0.25">
      <c r="A2729" s="14" t="s">
        <v>6</v>
      </c>
      <c r="B2729" s="14" t="s">
        <v>5281</v>
      </c>
      <c r="C2729" s="14" t="s">
        <v>5282</v>
      </c>
      <c r="D2729" s="15">
        <v>14</v>
      </c>
      <c r="E2729" s="15">
        <v>14</v>
      </c>
      <c r="F2729" s="15">
        <v>1.274</v>
      </c>
      <c r="G2729" s="16">
        <f t="shared" si="128"/>
        <v>1.274</v>
      </c>
      <c r="H2729" s="17" t="str">
        <f t="shared" si="129"/>
        <v>CONFORME</v>
      </c>
      <c r="I2729" s="18"/>
    </row>
    <row r="2730" spans="1:9" x14ac:dyDescent="0.25">
      <c r="A2730" s="10" t="s">
        <v>6</v>
      </c>
      <c r="B2730" s="10" t="s">
        <v>5283</v>
      </c>
      <c r="C2730" s="10" t="s">
        <v>5284</v>
      </c>
      <c r="D2730" s="11">
        <v>2</v>
      </c>
      <c r="E2730" s="11">
        <v>2</v>
      </c>
      <c r="F2730" s="11">
        <v>1.3280000000000001</v>
      </c>
      <c r="G2730" s="12">
        <f>VLOOKUP(B2730,PESOS,3,FALSE)</f>
        <v>1.3280000000000001</v>
      </c>
      <c r="H2730" s="19" t="str">
        <f t="shared" si="129"/>
        <v>CONFORME</v>
      </c>
      <c r="I2730" s="20"/>
    </row>
    <row r="2731" spans="1:9" x14ac:dyDescent="0.25">
      <c r="A2731" s="14" t="s">
        <v>6</v>
      </c>
      <c r="B2731" s="14" t="s">
        <v>5285</v>
      </c>
      <c r="C2731" s="14" t="s">
        <v>5286</v>
      </c>
      <c r="D2731" s="15">
        <v>8</v>
      </c>
      <c r="E2731" s="15">
        <v>8</v>
      </c>
      <c r="F2731" s="15">
        <v>0</v>
      </c>
      <c r="G2731" s="16">
        <f t="shared" ref="G2731:G2762" si="130">VLOOKUP(B2731,DATAPESOS,6,FALSE)</f>
        <v>1.4079999999999999</v>
      </c>
      <c r="H2731" s="17" t="str">
        <f t="shared" si="129"/>
        <v>REVISAR</v>
      </c>
      <c r="I2731" s="18"/>
    </row>
    <row r="2732" spans="1:9" x14ac:dyDescent="0.25">
      <c r="A2732" s="10" t="s">
        <v>6</v>
      </c>
      <c r="B2732" s="10" t="s">
        <v>5287</v>
      </c>
      <c r="C2732" s="10" t="s">
        <v>5288</v>
      </c>
      <c r="D2732" s="11">
        <v>18</v>
      </c>
      <c r="E2732" s="11">
        <v>18</v>
      </c>
      <c r="F2732" s="11">
        <v>2.5019999999999998</v>
      </c>
      <c r="G2732" s="12">
        <f t="shared" si="130"/>
        <v>2.5019999999999998</v>
      </c>
      <c r="H2732" s="19" t="str">
        <f t="shared" si="129"/>
        <v>CONFORME</v>
      </c>
      <c r="I2732" s="20"/>
    </row>
    <row r="2733" spans="1:9" x14ac:dyDescent="0.25">
      <c r="A2733" s="14" t="s">
        <v>6</v>
      </c>
      <c r="B2733" s="14" t="s">
        <v>5289</v>
      </c>
      <c r="C2733" s="14" t="s">
        <v>5290</v>
      </c>
      <c r="D2733" s="15">
        <v>15</v>
      </c>
      <c r="E2733" s="15">
        <v>15</v>
      </c>
      <c r="F2733" s="15">
        <v>2.8679999999999999</v>
      </c>
      <c r="G2733" s="16">
        <f t="shared" si="130"/>
        <v>2.8679999999999999</v>
      </c>
      <c r="H2733" s="17" t="str">
        <f t="shared" si="129"/>
        <v>CONFORME</v>
      </c>
      <c r="I2733" s="18"/>
    </row>
    <row r="2734" spans="1:9" x14ac:dyDescent="0.25">
      <c r="A2734" s="10" t="s">
        <v>6</v>
      </c>
      <c r="B2734" s="10" t="s">
        <v>5291</v>
      </c>
      <c r="C2734" s="10" t="s">
        <v>5292</v>
      </c>
      <c r="D2734" s="11">
        <v>18</v>
      </c>
      <c r="E2734" s="11">
        <v>18</v>
      </c>
      <c r="F2734" s="11">
        <v>0.32900000000000001</v>
      </c>
      <c r="G2734" s="12">
        <f t="shared" si="130"/>
        <v>0.32900000000000001</v>
      </c>
      <c r="H2734" s="19" t="str">
        <f t="shared" si="129"/>
        <v>CONFORME</v>
      </c>
      <c r="I2734" s="20"/>
    </row>
    <row r="2735" spans="1:9" x14ac:dyDescent="0.25">
      <c r="A2735" s="14" t="s">
        <v>6</v>
      </c>
      <c r="B2735" s="14" t="s">
        <v>5293</v>
      </c>
      <c r="C2735" s="14" t="s">
        <v>5294</v>
      </c>
      <c r="D2735" s="15">
        <v>29</v>
      </c>
      <c r="E2735" s="15">
        <v>29</v>
      </c>
      <c r="F2735" s="15">
        <v>0.86799999999999999</v>
      </c>
      <c r="G2735" s="16">
        <f t="shared" si="130"/>
        <v>0.86799999999999999</v>
      </c>
      <c r="H2735" s="17" t="str">
        <f t="shared" si="129"/>
        <v>CONFORME</v>
      </c>
      <c r="I2735" s="18"/>
    </row>
    <row r="2736" spans="1:9" x14ac:dyDescent="0.25">
      <c r="A2736" s="10" t="s">
        <v>6</v>
      </c>
      <c r="B2736" s="10" t="s">
        <v>5295</v>
      </c>
      <c r="C2736" s="10" t="s">
        <v>5296</v>
      </c>
      <c r="D2736" s="11">
        <v>45</v>
      </c>
      <c r="E2736" s="11">
        <v>45</v>
      </c>
      <c r="F2736" s="11">
        <v>0.27800000000000002</v>
      </c>
      <c r="G2736" s="12">
        <f t="shared" si="130"/>
        <v>0.27800000000000002</v>
      </c>
      <c r="H2736" s="19" t="str">
        <f t="shared" si="129"/>
        <v>CONFORME</v>
      </c>
      <c r="I2736" s="20"/>
    </row>
    <row r="2737" spans="1:9" x14ac:dyDescent="0.25">
      <c r="A2737" s="14" t="s">
        <v>6</v>
      </c>
      <c r="B2737" s="14" t="s">
        <v>5297</v>
      </c>
      <c r="C2737" s="14" t="s">
        <v>5298</v>
      </c>
      <c r="D2737" s="15">
        <v>18</v>
      </c>
      <c r="E2737" s="15">
        <v>18</v>
      </c>
      <c r="F2737" s="15">
        <v>0.78</v>
      </c>
      <c r="G2737" s="16">
        <f t="shared" si="130"/>
        <v>0.78</v>
      </c>
      <c r="H2737" s="17" t="str">
        <f t="shared" si="129"/>
        <v>CONFORME</v>
      </c>
      <c r="I2737" s="18"/>
    </row>
    <row r="2738" spans="1:9" x14ac:dyDescent="0.25">
      <c r="A2738" s="10" t="s">
        <v>6</v>
      </c>
      <c r="B2738" s="10" t="s">
        <v>5299</v>
      </c>
      <c r="C2738" s="10" t="s">
        <v>5300</v>
      </c>
      <c r="D2738" s="11">
        <v>9</v>
      </c>
      <c r="E2738" s="11">
        <v>9</v>
      </c>
      <c r="F2738" s="11">
        <v>0.83699999999999997</v>
      </c>
      <c r="G2738" s="12">
        <f t="shared" si="130"/>
        <v>0.83699999999999997</v>
      </c>
      <c r="H2738" s="19" t="str">
        <f t="shared" si="129"/>
        <v>CONFORME</v>
      </c>
      <c r="I2738" s="20"/>
    </row>
    <row r="2739" spans="1:9" x14ac:dyDescent="0.25">
      <c r="A2739" s="14" t="s">
        <v>6</v>
      </c>
      <c r="B2739" s="14" t="s">
        <v>5301</v>
      </c>
      <c r="C2739" s="14" t="s">
        <v>5302</v>
      </c>
      <c r="D2739" s="15">
        <v>9</v>
      </c>
      <c r="E2739" s="15">
        <v>9</v>
      </c>
      <c r="F2739" s="15">
        <v>0.83499999999999996</v>
      </c>
      <c r="G2739" s="16">
        <f t="shared" si="130"/>
        <v>0.83499999999999996</v>
      </c>
      <c r="H2739" s="17" t="str">
        <f t="shared" si="129"/>
        <v>CONFORME</v>
      </c>
      <c r="I2739" s="18"/>
    </row>
    <row r="2740" spans="1:9" x14ac:dyDescent="0.25">
      <c r="A2740" s="10" t="s">
        <v>6</v>
      </c>
      <c r="B2740" s="10" t="s">
        <v>5303</v>
      </c>
      <c r="C2740" s="10" t="s">
        <v>5304</v>
      </c>
      <c r="D2740" s="11">
        <v>8</v>
      </c>
      <c r="E2740" s="11">
        <v>8</v>
      </c>
      <c r="F2740" s="11">
        <v>0.79</v>
      </c>
      <c r="G2740" s="12">
        <f t="shared" si="130"/>
        <v>0.79</v>
      </c>
      <c r="H2740" s="19" t="str">
        <f t="shared" si="129"/>
        <v>CONFORME</v>
      </c>
      <c r="I2740" s="20"/>
    </row>
    <row r="2741" spans="1:9" x14ac:dyDescent="0.25">
      <c r="A2741" s="14" t="s">
        <v>6</v>
      </c>
      <c r="B2741" s="14" t="s">
        <v>5305</v>
      </c>
      <c r="C2741" s="14" t="s">
        <v>5306</v>
      </c>
      <c r="D2741" s="15">
        <v>8</v>
      </c>
      <c r="E2741" s="15">
        <v>8</v>
      </c>
      <c r="F2741" s="15">
        <v>0.67700000000000005</v>
      </c>
      <c r="G2741" s="16">
        <f t="shared" si="130"/>
        <v>0.67700000000000005</v>
      </c>
      <c r="H2741" s="17" t="str">
        <f t="shared" si="129"/>
        <v>CONFORME</v>
      </c>
      <c r="I2741" s="18"/>
    </row>
    <row r="2742" spans="1:9" x14ac:dyDescent="0.25">
      <c r="A2742" s="10" t="s">
        <v>6</v>
      </c>
      <c r="B2742" s="10" t="s">
        <v>9200</v>
      </c>
      <c r="C2742" s="10" t="s">
        <v>9201</v>
      </c>
      <c r="D2742" s="11">
        <v>6</v>
      </c>
      <c r="E2742" s="11">
        <v>6</v>
      </c>
      <c r="F2742" s="11">
        <v>0.65200000000000002</v>
      </c>
      <c r="G2742" s="12">
        <f t="shared" si="130"/>
        <v>0.65200000000000002</v>
      </c>
      <c r="H2742" s="19" t="str">
        <f t="shared" si="129"/>
        <v>CONFORME</v>
      </c>
      <c r="I2742" s="20"/>
    </row>
    <row r="2743" spans="1:9" x14ac:dyDescent="0.25">
      <c r="A2743" s="14" t="s">
        <v>6</v>
      </c>
      <c r="B2743" s="14" t="s">
        <v>9202</v>
      </c>
      <c r="C2743" s="14" t="s">
        <v>9203</v>
      </c>
      <c r="D2743" s="15">
        <v>14</v>
      </c>
      <c r="E2743" s="15">
        <v>14</v>
      </c>
      <c r="F2743" s="15">
        <v>0.68</v>
      </c>
      <c r="G2743" s="16">
        <f t="shared" si="130"/>
        <v>0.68</v>
      </c>
      <c r="H2743" s="17" t="str">
        <f t="shared" si="129"/>
        <v>CONFORME</v>
      </c>
      <c r="I2743" s="18"/>
    </row>
    <row r="2744" spans="1:9" x14ac:dyDescent="0.25">
      <c r="A2744" s="10" t="s">
        <v>6</v>
      </c>
      <c r="B2744" s="10" t="s">
        <v>5307</v>
      </c>
      <c r="C2744" s="10" t="s">
        <v>5308</v>
      </c>
      <c r="D2744" s="11">
        <v>8</v>
      </c>
      <c r="E2744" s="11">
        <v>8</v>
      </c>
      <c r="F2744" s="11">
        <v>0.35599999999999998</v>
      </c>
      <c r="G2744" s="12">
        <f t="shared" si="130"/>
        <v>0.35599999999999998</v>
      </c>
      <c r="H2744" s="19" t="str">
        <f t="shared" si="129"/>
        <v>CONFORME</v>
      </c>
      <c r="I2744" s="20"/>
    </row>
    <row r="2745" spans="1:9" x14ac:dyDescent="0.25">
      <c r="A2745" s="14" t="s">
        <v>6</v>
      </c>
      <c r="B2745" s="14" t="s">
        <v>5309</v>
      </c>
      <c r="C2745" s="14" t="s">
        <v>5310</v>
      </c>
      <c r="D2745" s="15">
        <v>88</v>
      </c>
      <c r="E2745" s="15">
        <v>88</v>
      </c>
      <c r="F2745" s="15">
        <v>0.58699999999999997</v>
      </c>
      <c r="G2745" s="16">
        <f t="shared" si="130"/>
        <v>0.58699999999999997</v>
      </c>
      <c r="H2745" s="17" t="str">
        <f t="shared" si="129"/>
        <v>CONFORME</v>
      </c>
      <c r="I2745" s="18"/>
    </row>
    <row r="2746" spans="1:9" x14ac:dyDescent="0.25">
      <c r="A2746" s="10" t="s">
        <v>6</v>
      </c>
      <c r="B2746" s="10" t="s">
        <v>5311</v>
      </c>
      <c r="C2746" s="10" t="s">
        <v>5312</v>
      </c>
      <c r="D2746" s="11">
        <v>16</v>
      </c>
      <c r="E2746" s="11">
        <v>16</v>
      </c>
      <c r="F2746" s="11">
        <v>0.39300000000000002</v>
      </c>
      <c r="G2746" s="12">
        <f t="shared" si="130"/>
        <v>0.39300000000000002</v>
      </c>
      <c r="H2746" s="19" t="str">
        <f t="shared" si="129"/>
        <v>CONFORME</v>
      </c>
      <c r="I2746" s="20"/>
    </row>
    <row r="2747" spans="1:9" x14ac:dyDescent="0.25">
      <c r="A2747" s="14" t="s">
        <v>6</v>
      </c>
      <c r="B2747" s="14" t="s">
        <v>5313</v>
      </c>
      <c r="C2747" s="14" t="s">
        <v>5314</v>
      </c>
      <c r="D2747" s="15">
        <v>30</v>
      </c>
      <c r="E2747" s="15">
        <v>30</v>
      </c>
      <c r="F2747" s="15">
        <v>0.57199999999999995</v>
      </c>
      <c r="G2747" s="16">
        <f t="shared" si="130"/>
        <v>0.57199999999999995</v>
      </c>
      <c r="H2747" s="17" t="str">
        <f t="shared" si="129"/>
        <v>CONFORME</v>
      </c>
      <c r="I2747" s="18"/>
    </row>
    <row r="2748" spans="1:9" x14ac:dyDescent="0.25">
      <c r="A2748" s="10" t="s">
        <v>6</v>
      </c>
      <c r="B2748" s="10" t="s">
        <v>5315</v>
      </c>
      <c r="C2748" s="10" t="s">
        <v>5316</v>
      </c>
      <c r="D2748" s="11">
        <v>26</v>
      </c>
      <c r="E2748" s="11">
        <v>26</v>
      </c>
      <c r="F2748" s="11">
        <v>0.65400000000000003</v>
      </c>
      <c r="G2748" s="12">
        <f t="shared" si="130"/>
        <v>0.65400000000000003</v>
      </c>
      <c r="H2748" s="19" t="str">
        <f t="shared" si="129"/>
        <v>CONFORME</v>
      </c>
      <c r="I2748" s="20"/>
    </row>
    <row r="2749" spans="1:9" x14ac:dyDescent="0.25">
      <c r="A2749" s="14" t="s">
        <v>6</v>
      </c>
      <c r="B2749" s="14" t="s">
        <v>5317</v>
      </c>
      <c r="C2749" s="14" t="s">
        <v>5318</v>
      </c>
      <c r="D2749" s="15">
        <v>46</v>
      </c>
      <c r="E2749" s="15">
        <v>46</v>
      </c>
      <c r="F2749" s="15">
        <v>0.56699999999999995</v>
      </c>
      <c r="G2749" s="16">
        <f t="shared" si="130"/>
        <v>0.56699999999999995</v>
      </c>
      <c r="H2749" s="17" t="str">
        <f t="shared" si="129"/>
        <v>CONFORME</v>
      </c>
      <c r="I2749" s="18"/>
    </row>
    <row r="2750" spans="1:9" x14ac:dyDescent="0.25">
      <c r="A2750" s="10" t="s">
        <v>6</v>
      </c>
      <c r="B2750" s="10" t="s">
        <v>9204</v>
      </c>
      <c r="C2750" s="10" t="s">
        <v>9205</v>
      </c>
      <c r="D2750" s="11">
        <v>6</v>
      </c>
      <c r="E2750" s="11">
        <v>6</v>
      </c>
      <c r="F2750" s="11">
        <v>0</v>
      </c>
      <c r="G2750" s="12">
        <f t="shared" si="130"/>
        <v>0.53200000000000003</v>
      </c>
      <c r="H2750" s="19" t="str">
        <f t="shared" si="129"/>
        <v>REVISAR</v>
      </c>
      <c r="I2750" s="20"/>
    </row>
    <row r="2751" spans="1:9" x14ac:dyDescent="0.25">
      <c r="A2751" s="14" t="s">
        <v>6</v>
      </c>
      <c r="B2751" s="14" t="s">
        <v>5319</v>
      </c>
      <c r="C2751" s="14" t="s">
        <v>5320</v>
      </c>
      <c r="D2751" s="15">
        <v>40</v>
      </c>
      <c r="E2751" s="15">
        <v>40</v>
      </c>
      <c r="F2751" s="15">
        <v>0.54200000000000004</v>
      </c>
      <c r="G2751" s="16">
        <f t="shared" si="130"/>
        <v>0.54200000000000004</v>
      </c>
      <c r="H2751" s="17" t="str">
        <f t="shared" si="129"/>
        <v>CONFORME</v>
      </c>
      <c r="I2751" s="18"/>
    </row>
    <row r="2752" spans="1:9" x14ac:dyDescent="0.25">
      <c r="A2752" s="10" t="s">
        <v>6</v>
      </c>
      <c r="B2752" s="10" t="s">
        <v>5321</v>
      </c>
      <c r="C2752" s="10" t="s">
        <v>5322</v>
      </c>
      <c r="D2752" s="11">
        <v>34</v>
      </c>
      <c r="E2752" s="11">
        <v>34</v>
      </c>
      <c r="F2752" s="11">
        <v>0.61699999999999999</v>
      </c>
      <c r="G2752" s="12">
        <f t="shared" si="130"/>
        <v>0.61699999999999999</v>
      </c>
      <c r="H2752" s="19" t="str">
        <f t="shared" si="129"/>
        <v>CONFORME</v>
      </c>
      <c r="I2752" s="20"/>
    </row>
    <row r="2753" spans="1:9" x14ac:dyDescent="0.25">
      <c r="A2753" s="14" t="s">
        <v>6</v>
      </c>
      <c r="B2753" s="14" t="s">
        <v>9206</v>
      </c>
      <c r="C2753" s="14" t="s">
        <v>9207</v>
      </c>
      <c r="D2753" s="15">
        <v>8</v>
      </c>
      <c r="E2753" s="15">
        <v>8</v>
      </c>
      <c r="F2753" s="15">
        <v>0.42499999999999999</v>
      </c>
      <c r="G2753" s="16">
        <f t="shared" si="130"/>
        <v>0.42499999999999999</v>
      </c>
      <c r="H2753" s="17" t="str">
        <f t="shared" si="129"/>
        <v>CONFORME</v>
      </c>
      <c r="I2753" s="18"/>
    </row>
    <row r="2754" spans="1:9" x14ac:dyDescent="0.25">
      <c r="A2754" s="10" t="s">
        <v>6</v>
      </c>
      <c r="B2754" s="10" t="s">
        <v>9208</v>
      </c>
      <c r="C2754" s="10" t="s">
        <v>9209</v>
      </c>
      <c r="D2754" s="11">
        <v>1</v>
      </c>
      <c r="E2754" s="11">
        <v>1</v>
      </c>
      <c r="F2754" s="11">
        <v>0.82499999999999996</v>
      </c>
      <c r="G2754" s="12">
        <f t="shared" si="130"/>
        <v>0.82499999999999996</v>
      </c>
      <c r="H2754" s="19" t="str">
        <f t="shared" si="129"/>
        <v>CONFORME</v>
      </c>
      <c r="I2754" s="20"/>
    </row>
    <row r="2755" spans="1:9" x14ac:dyDescent="0.25">
      <c r="A2755" s="14" t="s">
        <v>6</v>
      </c>
      <c r="B2755" s="14" t="s">
        <v>5323</v>
      </c>
      <c r="C2755" s="14" t="s">
        <v>5324</v>
      </c>
      <c r="D2755" s="15">
        <v>106</v>
      </c>
      <c r="E2755" s="15">
        <v>106</v>
      </c>
      <c r="F2755" s="15">
        <v>1.4339999999999999</v>
      </c>
      <c r="G2755" s="16">
        <f t="shared" si="130"/>
        <v>1.4339999999999999</v>
      </c>
      <c r="H2755" s="17" t="str">
        <f t="shared" ref="H2755:H2818" si="131">IF(F2755=G2755,"CONFORME","REVISAR")</f>
        <v>CONFORME</v>
      </c>
      <c r="I2755" s="18"/>
    </row>
    <row r="2756" spans="1:9" x14ac:dyDescent="0.25">
      <c r="A2756" s="10" t="s">
        <v>6</v>
      </c>
      <c r="B2756" s="10" t="s">
        <v>5325</v>
      </c>
      <c r="C2756" s="10" t="s">
        <v>5326</v>
      </c>
      <c r="D2756" s="11">
        <v>40</v>
      </c>
      <c r="E2756" s="11">
        <v>40</v>
      </c>
      <c r="F2756" s="11">
        <v>0</v>
      </c>
      <c r="G2756" s="12">
        <f t="shared" si="130"/>
        <v>0.85599999999999998</v>
      </c>
      <c r="H2756" s="19" t="str">
        <f t="shared" si="131"/>
        <v>REVISAR</v>
      </c>
      <c r="I2756" s="20"/>
    </row>
    <row r="2757" spans="1:9" x14ac:dyDescent="0.25">
      <c r="A2757" s="14" t="s">
        <v>6</v>
      </c>
      <c r="B2757" s="14" t="s">
        <v>5327</v>
      </c>
      <c r="C2757" s="14" t="s">
        <v>5328</v>
      </c>
      <c r="D2757" s="15">
        <v>2</v>
      </c>
      <c r="E2757" s="15">
        <v>2</v>
      </c>
      <c r="F2757" s="15">
        <v>1.3149999999999999</v>
      </c>
      <c r="G2757" s="16">
        <f t="shared" si="130"/>
        <v>1.3149999999999999</v>
      </c>
      <c r="H2757" s="17" t="str">
        <f t="shared" si="131"/>
        <v>CONFORME</v>
      </c>
      <c r="I2757" s="18"/>
    </row>
    <row r="2758" spans="1:9" x14ac:dyDescent="0.25">
      <c r="A2758" s="10" t="s">
        <v>6</v>
      </c>
      <c r="B2758" s="10" t="s">
        <v>5329</v>
      </c>
      <c r="C2758" s="10" t="s">
        <v>5330</v>
      </c>
      <c r="D2758" s="11">
        <v>6</v>
      </c>
      <c r="E2758" s="11">
        <v>6</v>
      </c>
      <c r="F2758" s="11">
        <v>0</v>
      </c>
      <c r="G2758" s="12">
        <f t="shared" si="130"/>
        <v>1.3180000000000001</v>
      </c>
      <c r="H2758" s="19" t="str">
        <f t="shared" si="131"/>
        <v>REVISAR</v>
      </c>
      <c r="I2758" s="20"/>
    </row>
    <row r="2759" spans="1:9" x14ac:dyDescent="0.25">
      <c r="A2759" s="14" t="s">
        <v>6</v>
      </c>
      <c r="B2759" s="14" t="s">
        <v>5331</v>
      </c>
      <c r="C2759" s="14" t="s">
        <v>5332</v>
      </c>
      <c r="D2759" s="15">
        <v>37</v>
      </c>
      <c r="E2759" s="15">
        <v>37</v>
      </c>
      <c r="F2759" s="15">
        <v>0.73099999999999998</v>
      </c>
      <c r="G2759" s="16">
        <f t="shared" si="130"/>
        <v>0.73099999999999998</v>
      </c>
      <c r="H2759" s="17" t="str">
        <f t="shared" si="131"/>
        <v>CONFORME</v>
      </c>
      <c r="I2759" s="18"/>
    </row>
    <row r="2760" spans="1:9" x14ac:dyDescent="0.25">
      <c r="A2760" s="10" t="s">
        <v>6</v>
      </c>
      <c r="B2760" s="10" t="s">
        <v>5333</v>
      </c>
      <c r="C2760" s="10" t="s">
        <v>5334</v>
      </c>
      <c r="D2760" s="11">
        <v>82</v>
      </c>
      <c r="E2760" s="11">
        <v>82</v>
      </c>
      <c r="F2760" s="11">
        <v>0.55300000000000005</v>
      </c>
      <c r="G2760" s="12">
        <f t="shared" si="130"/>
        <v>0.55300000000000005</v>
      </c>
      <c r="H2760" s="19" t="str">
        <f t="shared" si="131"/>
        <v>CONFORME</v>
      </c>
      <c r="I2760" s="20"/>
    </row>
    <row r="2761" spans="1:9" x14ac:dyDescent="0.25">
      <c r="A2761" s="14" t="s">
        <v>6</v>
      </c>
      <c r="B2761" s="14" t="s">
        <v>5335</v>
      </c>
      <c r="C2761" s="14" t="s">
        <v>5336</v>
      </c>
      <c r="D2761" s="15">
        <v>32</v>
      </c>
      <c r="E2761" s="15">
        <v>32</v>
      </c>
      <c r="F2761" s="15">
        <v>0.26100000000000001</v>
      </c>
      <c r="G2761" s="16">
        <f t="shared" si="130"/>
        <v>0.26100000000000001</v>
      </c>
      <c r="H2761" s="17" t="str">
        <f t="shared" si="131"/>
        <v>CONFORME</v>
      </c>
      <c r="I2761" s="18"/>
    </row>
    <row r="2762" spans="1:9" x14ac:dyDescent="0.25">
      <c r="A2762" s="10" t="s">
        <v>6</v>
      </c>
      <c r="B2762" s="10" t="s">
        <v>5337</v>
      </c>
      <c r="C2762" s="10" t="s">
        <v>5338</v>
      </c>
      <c r="D2762" s="11">
        <v>35</v>
      </c>
      <c r="E2762" s="11">
        <v>35</v>
      </c>
      <c r="F2762" s="11">
        <v>0.61799999999999999</v>
      </c>
      <c r="G2762" s="12">
        <f t="shared" si="130"/>
        <v>0.61799999999999999</v>
      </c>
      <c r="H2762" s="19" t="str">
        <f t="shared" si="131"/>
        <v>CONFORME</v>
      </c>
      <c r="I2762" s="20"/>
    </row>
    <row r="2763" spans="1:9" x14ac:dyDescent="0.25">
      <c r="A2763" s="14" t="s">
        <v>6</v>
      </c>
      <c r="B2763" s="14" t="s">
        <v>9210</v>
      </c>
      <c r="C2763" s="14" t="s">
        <v>9211</v>
      </c>
      <c r="D2763" s="15">
        <v>24</v>
      </c>
      <c r="E2763" s="15">
        <v>24</v>
      </c>
      <c r="F2763" s="15">
        <v>0.54600000000000004</v>
      </c>
      <c r="G2763" s="16">
        <f t="shared" ref="G2763:G2794" si="132">VLOOKUP(B2763,DATAPESOS,6,FALSE)</f>
        <v>0.54600000000000004</v>
      </c>
      <c r="H2763" s="17" t="str">
        <f t="shared" si="131"/>
        <v>CONFORME</v>
      </c>
      <c r="I2763" s="18"/>
    </row>
    <row r="2764" spans="1:9" x14ac:dyDescent="0.25">
      <c r="A2764" s="10" t="s">
        <v>6</v>
      </c>
      <c r="B2764" s="10" t="s">
        <v>9212</v>
      </c>
      <c r="C2764" s="10" t="s">
        <v>9213</v>
      </c>
      <c r="D2764" s="11">
        <v>9</v>
      </c>
      <c r="E2764" s="11">
        <v>9</v>
      </c>
      <c r="F2764" s="11">
        <v>0.62</v>
      </c>
      <c r="G2764" s="12">
        <f t="shared" si="132"/>
        <v>0.62</v>
      </c>
      <c r="H2764" s="19" t="str">
        <f t="shared" si="131"/>
        <v>CONFORME</v>
      </c>
      <c r="I2764" s="20"/>
    </row>
    <row r="2765" spans="1:9" x14ac:dyDescent="0.25">
      <c r="A2765" s="14" t="s">
        <v>6</v>
      </c>
      <c r="B2765" s="14" t="s">
        <v>5339</v>
      </c>
      <c r="C2765" s="14" t="s">
        <v>5340</v>
      </c>
      <c r="D2765" s="15">
        <v>6</v>
      </c>
      <c r="E2765" s="15">
        <v>6</v>
      </c>
      <c r="F2765" s="15">
        <v>0.59799999999999998</v>
      </c>
      <c r="G2765" s="16">
        <f t="shared" si="132"/>
        <v>0.59799999999999998</v>
      </c>
      <c r="H2765" s="17" t="str">
        <f t="shared" si="131"/>
        <v>CONFORME</v>
      </c>
      <c r="I2765" s="18"/>
    </row>
    <row r="2766" spans="1:9" x14ac:dyDescent="0.25">
      <c r="A2766" s="10" t="s">
        <v>6</v>
      </c>
      <c r="B2766" s="10" t="s">
        <v>5341</v>
      </c>
      <c r="C2766" s="10" t="s">
        <v>5342</v>
      </c>
      <c r="D2766" s="11">
        <v>204</v>
      </c>
      <c r="E2766" s="11">
        <v>204</v>
      </c>
      <c r="F2766" s="11">
        <v>0.372</v>
      </c>
      <c r="G2766" s="12">
        <f t="shared" si="132"/>
        <v>0.372</v>
      </c>
      <c r="H2766" s="19" t="str">
        <f t="shared" si="131"/>
        <v>CONFORME</v>
      </c>
      <c r="I2766" s="20"/>
    </row>
    <row r="2767" spans="1:9" x14ac:dyDescent="0.25">
      <c r="A2767" s="14" t="s">
        <v>6</v>
      </c>
      <c r="B2767" s="14" t="s">
        <v>5343</v>
      </c>
      <c r="C2767" s="14" t="s">
        <v>5344</v>
      </c>
      <c r="D2767" s="15">
        <v>91</v>
      </c>
      <c r="E2767" s="15">
        <v>91</v>
      </c>
      <c r="F2767" s="15">
        <v>0.85</v>
      </c>
      <c r="G2767" s="16">
        <f t="shared" si="132"/>
        <v>0.85</v>
      </c>
      <c r="H2767" s="17" t="str">
        <f t="shared" si="131"/>
        <v>CONFORME</v>
      </c>
      <c r="I2767" s="18"/>
    </row>
    <row r="2768" spans="1:9" x14ac:dyDescent="0.25">
      <c r="A2768" s="10" t="s">
        <v>6</v>
      </c>
      <c r="B2768" s="10" t="s">
        <v>9214</v>
      </c>
      <c r="C2768" s="10" t="s">
        <v>9215</v>
      </c>
      <c r="D2768" s="11">
        <v>4</v>
      </c>
      <c r="E2768" s="11">
        <v>4</v>
      </c>
      <c r="F2768" s="11">
        <v>0</v>
      </c>
      <c r="G2768" s="12">
        <f t="shared" si="132"/>
        <v>0.27800000000000002</v>
      </c>
      <c r="H2768" s="19" t="str">
        <f t="shared" si="131"/>
        <v>REVISAR</v>
      </c>
      <c r="I2768" s="20"/>
    </row>
    <row r="2769" spans="1:9" x14ac:dyDescent="0.25">
      <c r="A2769" s="14" t="s">
        <v>6</v>
      </c>
      <c r="B2769" s="14" t="s">
        <v>5345</v>
      </c>
      <c r="C2769" s="14" t="s">
        <v>5346</v>
      </c>
      <c r="D2769" s="15">
        <v>7</v>
      </c>
      <c r="E2769" s="15">
        <v>7</v>
      </c>
      <c r="F2769" s="15">
        <v>0.76900000000000002</v>
      </c>
      <c r="G2769" s="16">
        <f t="shared" si="132"/>
        <v>0.76900000000000002</v>
      </c>
      <c r="H2769" s="17" t="str">
        <f t="shared" si="131"/>
        <v>CONFORME</v>
      </c>
      <c r="I2769" s="18"/>
    </row>
    <row r="2770" spans="1:9" x14ac:dyDescent="0.25">
      <c r="A2770" s="10" t="s">
        <v>6</v>
      </c>
      <c r="B2770" s="10" t="s">
        <v>5347</v>
      </c>
      <c r="C2770" s="10" t="s">
        <v>5348</v>
      </c>
      <c r="D2770" s="11">
        <v>7</v>
      </c>
      <c r="E2770" s="11">
        <v>7</v>
      </c>
      <c r="F2770" s="11">
        <v>0.76700000000000002</v>
      </c>
      <c r="G2770" s="12">
        <f t="shared" si="132"/>
        <v>0.76700000000000002</v>
      </c>
      <c r="H2770" s="19" t="str">
        <f t="shared" si="131"/>
        <v>CONFORME</v>
      </c>
      <c r="I2770" s="20"/>
    </row>
    <row r="2771" spans="1:9" x14ac:dyDescent="0.25">
      <c r="A2771" s="14" t="s">
        <v>6</v>
      </c>
      <c r="B2771" s="14" t="s">
        <v>5349</v>
      </c>
      <c r="C2771" s="14" t="s">
        <v>5350</v>
      </c>
      <c r="D2771" s="15">
        <v>20</v>
      </c>
      <c r="E2771" s="15">
        <v>20</v>
      </c>
      <c r="F2771" s="15">
        <v>0.80500000000000005</v>
      </c>
      <c r="G2771" s="16">
        <f t="shared" si="132"/>
        <v>0.80500000000000005</v>
      </c>
      <c r="H2771" s="17" t="str">
        <f t="shared" si="131"/>
        <v>CONFORME</v>
      </c>
      <c r="I2771" s="18"/>
    </row>
    <row r="2772" spans="1:9" x14ac:dyDescent="0.25">
      <c r="A2772" s="10" t="s">
        <v>6</v>
      </c>
      <c r="B2772" s="10" t="s">
        <v>5351</v>
      </c>
      <c r="C2772" s="10" t="s">
        <v>5352</v>
      </c>
      <c r="D2772" s="11">
        <v>20</v>
      </c>
      <c r="E2772" s="11">
        <v>20</v>
      </c>
      <c r="F2772" s="11">
        <v>0.78900000000000003</v>
      </c>
      <c r="G2772" s="12">
        <f t="shared" si="132"/>
        <v>0.78900000000000003</v>
      </c>
      <c r="H2772" s="19" t="str">
        <f t="shared" si="131"/>
        <v>CONFORME</v>
      </c>
      <c r="I2772" s="20"/>
    </row>
    <row r="2773" spans="1:9" x14ac:dyDescent="0.25">
      <c r="A2773" s="14" t="s">
        <v>6</v>
      </c>
      <c r="B2773" s="14" t="s">
        <v>9216</v>
      </c>
      <c r="C2773" s="14" t="s">
        <v>9217</v>
      </c>
      <c r="D2773" s="15">
        <v>16</v>
      </c>
      <c r="E2773" s="15">
        <v>16</v>
      </c>
      <c r="F2773" s="15">
        <v>0</v>
      </c>
      <c r="G2773" s="16">
        <f t="shared" si="132"/>
        <v>0.9</v>
      </c>
      <c r="H2773" s="17" t="str">
        <f t="shared" si="131"/>
        <v>REVISAR</v>
      </c>
      <c r="I2773" s="18"/>
    </row>
    <row r="2774" spans="1:9" x14ac:dyDescent="0.25">
      <c r="A2774" s="10" t="s">
        <v>6</v>
      </c>
      <c r="B2774" s="10" t="s">
        <v>5353</v>
      </c>
      <c r="C2774" s="10" t="s">
        <v>5354</v>
      </c>
      <c r="D2774" s="11">
        <v>13</v>
      </c>
      <c r="E2774" s="11">
        <v>13</v>
      </c>
      <c r="F2774" s="11">
        <v>0.83399999999999996</v>
      </c>
      <c r="G2774" s="12">
        <f t="shared" si="132"/>
        <v>0.83399999999999996</v>
      </c>
      <c r="H2774" s="19" t="str">
        <f t="shared" si="131"/>
        <v>CONFORME</v>
      </c>
      <c r="I2774" s="20"/>
    </row>
    <row r="2775" spans="1:9" x14ac:dyDescent="0.25">
      <c r="A2775" s="14" t="s">
        <v>6</v>
      </c>
      <c r="B2775" s="14" t="s">
        <v>5355</v>
      </c>
      <c r="C2775" s="14" t="s">
        <v>5356</v>
      </c>
      <c r="D2775" s="15">
        <v>12</v>
      </c>
      <c r="E2775" s="15">
        <v>12</v>
      </c>
      <c r="F2775" s="15">
        <v>0.83699999999999997</v>
      </c>
      <c r="G2775" s="16">
        <f t="shared" si="132"/>
        <v>0.83699999999999997</v>
      </c>
      <c r="H2775" s="17" t="str">
        <f t="shared" si="131"/>
        <v>CONFORME</v>
      </c>
      <c r="I2775" s="18"/>
    </row>
    <row r="2776" spans="1:9" x14ac:dyDescent="0.25">
      <c r="A2776" s="10" t="s">
        <v>6</v>
      </c>
      <c r="B2776" s="10" t="s">
        <v>5357</v>
      </c>
      <c r="C2776" s="10" t="s">
        <v>5358</v>
      </c>
      <c r="D2776" s="11">
        <v>129</v>
      </c>
      <c r="E2776" s="11">
        <v>129</v>
      </c>
      <c r="F2776" s="11">
        <v>0</v>
      </c>
      <c r="G2776" s="12">
        <f t="shared" si="132"/>
        <v>0.36799999999999999</v>
      </c>
      <c r="H2776" s="19" t="str">
        <f t="shared" si="131"/>
        <v>REVISAR</v>
      </c>
      <c r="I2776" s="20"/>
    </row>
    <row r="2777" spans="1:9" x14ac:dyDescent="0.25">
      <c r="A2777" s="14" t="s">
        <v>6</v>
      </c>
      <c r="B2777" s="14" t="s">
        <v>5359</v>
      </c>
      <c r="C2777" s="14" t="s">
        <v>5360</v>
      </c>
      <c r="D2777" s="15">
        <v>89</v>
      </c>
      <c r="E2777" s="15">
        <v>89</v>
      </c>
      <c r="F2777" s="15">
        <v>0.84799999999999998</v>
      </c>
      <c r="G2777" s="16">
        <f t="shared" si="132"/>
        <v>0.84799999999999998</v>
      </c>
      <c r="H2777" s="17" t="str">
        <f t="shared" si="131"/>
        <v>CONFORME</v>
      </c>
      <c r="I2777" s="18"/>
    </row>
    <row r="2778" spans="1:9" x14ac:dyDescent="0.25">
      <c r="A2778" s="10" t="s">
        <v>6</v>
      </c>
      <c r="B2778" s="10" t="s">
        <v>5361</v>
      </c>
      <c r="C2778" s="10" t="s">
        <v>5362</v>
      </c>
      <c r="D2778" s="11">
        <v>18</v>
      </c>
      <c r="E2778" s="11">
        <v>18</v>
      </c>
      <c r="F2778" s="11">
        <v>1.89</v>
      </c>
      <c r="G2778" s="12">
        <f t="shared" si="132"/>
        <v>1.89</v>
      </c>
      <c r="H2778" s="19" t="str">
        <f t="shared" si="131"/>
        <v>CONFORME</v>
      </c>
      <c r="I2778" s="20"/>
    </row>
    <row r="2779" spans="1:9" x14ac:dyDescent="0.25">
      <c r="A2779" s="14" t="s">
        <v>6</v>
      </c>
      <c r="B2779" s="14" t="s">
        <v>5363</v>
      </c>
      <c r="C2779" s="14" t="s">
        <v>5364</v>
      </c>
      <c r="D2779" s="15">
        <v>89</v>
      </c>
      <c r="E2779" s="15">
        <v>89</v>
      </c>
      <c r="F2779" s="15">
        <v>0.35099999999999998</v>
      </c>
      <c r="G2779" s="16">
        <f t="shared" si="132"/>
        <v>0.35099999999999998</v>
      </c>
      <c r="H2779" s="17" t="str">
        <f t="shared" si="131"/>
        <v>CONFORME</v>
      </c>
      <c r="I2779" s="18"/>
    </row>
    <row r="2780" spans="1:9" x14ac:dyDescent="0.25">
      <c r="A2780" s="10" t="s">
        <v>6</v>
      </c>
      <c r="B2780" s="10" t="s">
        <v>5365</v>
      </c>
      <c r="C2780" s="10" t="s">
        <v>5366</v>
      </c>
      <c r="D2780" s="11">
        <v>10</v>
      </c>
      <c r="E2780" s="11">
        <v>10</v>
      </c>
      <c r="F2780" s="11">
        <v>0</v>
      </c>
      <c r="G2780" s="12">
        <f t="shared" si="132"/>
        <v>1.41</v>
      </c>
      <c r="H2780" s="19" t="str">
        <f t="shared" si="131"/>
        <v>REVISAR</v>
      </c>
      <c r="I2780" s="20"/>
    </row>
    <row r="2781" spans="1:9" x14ac:dyDescent="0.25">
      <c r="A2781" s="14" t="s">
        <v>6</v>
      </c>
      <c r="B2781" s="14" t="s">
        <v>5367</v>
      </c>
      <c r="C2781" s="14" t="s">
        <v>5368</v>
      </c>
      <c r="D2781" s="15">
        <v>82</v>
      </c>
      <c r="E2781" s="15">
        <v>82</v>
      </c>
      <c r="F2781" s="15">
        <v>0.497</v>
      </c>
      <c r="G2781" s="16">
        <f t="shared" si="132"/>
        <v>0.497</v>
      </c>
      <c r="H2781" s="17" t="str">
        <f t="shared" si="131"/>
        <v>CONFORME</v>
      </c>
      <c r="I2781" s="18"/>
    </row>
    <row r="2782" spans="1:9" x14ac:dyDescent="0.25">
      <c r="A2782" s="10" t="s">
        <v>6</v>
      </c>
      <c r="B2782" s="10" t="s">
        <v>5369</v>
      </c>
      <c r="C2782" s="10" t="s">
        <v>5370</v>
      </c>
      <c r="D2782" s="11">
        <v>44</v>
      </c>
      <c r="E2782" s="11">
        <v>44</v>
      </c>
      <c r="F2782" s="11">
        <v>1.1399999999999999</v>
      </c>
      <c r="G2782" s="12">
        <f t="shared" si="132"/>
        <v>1.1399999999999999</v>
      </c>
      <c r="H2782" s="19" t="str">
        <f t="shared" si="131"/>
        <v>CONFORME</v>
      </c>
      <c r="I2782" s="20"/>
    </row>
    <row r="2783" spans="1:9" x14ac:dyDescent="0.25">
      <c r="A2783" s="14" t="s">
        <v>6</v>
      </c>
      <c r="B2783" s="14" t="s">
        <v>5371</v>
      </c>
      <c r="C2783" s="14" t="s">
        <v>5372</v>
      </c>
      <c r="D2783" s="15">
        <v>32</v>
      </c>
      <c r="E2783" s="15">
        <v>32</v>
      </c>
      <c r="F2783" s="15">
        <v>1.0680000000000001</v>
      </c>
      <c r="G2783" s="16">
        <f t="shared" si="132"/>
        <v>1.0680000000000001</v>
      </c>
      <c r="H2783" s="17" t="str">
        <f t="shared" si="131"/>
        <v>CONFORME</v>
      </c>
      <c r="I2783" s="18"/>
    </row>
    <row r="2784" spans="1:9" x14ac:dyDescent="0.25">
      <c r="A2784" s="10" t="s">
        <v>6</v>
      </c>
      <c r="B2784" s="10" t="s">
        <v>5373</v>
      </c>
      <c r="C2784" s="10" t="s">
        <v>5374</v>
      </c>
      <c r="D2784" s="11">
        <v>550</v>
      </c>
      <c r="E2784" s="11">
        <v>550</v>
      </c>
      <c r="F2784" s="11">
        <v>0.36099999999999999</v>
      </c>
      <c r="G2784" s="12">
        <f t="shared" si="132"/>
        <v>0.36099999999999999</v>
      </c>
      <c r="H2784" s="19" t="str">
        <f t="shared" si="131"/>
        <v>CONFORME</v>
      </c>
      <c r="I2784" s="20"/>
    </row>
    <row r="2785" spans="1:9" x14ac:dyDescent="0.25">
      <c r="A2785" s="14" t="s">
        <v>6</v>
      </c>
      <c r="B2785" s="14" t="s">
        <v>9218</v>
      </c>
      <c r="C2785" s="14" t="s">
        <v>9219</v>
      </c>
      <c r="D2785" s="15">
        <v>15</v>
      </c>
      <c r="E2785" s="15">
        <v>15</v>
      </c>
      <c r="F2785" s="15">
        <v>0.91400000000000003</v>
      </c>
      <c r="G2785" s="16">
        <f t="shared" si="132"/>
        <v>0.91400000000000003</v>
      </c>
      <c r="H2785" s="17" t="str">
        <f t="shared" si="131"/>
        <v>CONFORME</v>
      </c>
      <c r="I2785" s="18"/>
    </row>
    <row r="2786" spans="1:9" x14ac:dyDescent="0.25">
      <c r="A2786" s="10" t="s">
        <v>6</v>
      </c>
      <c r="B2786" s="10" t="s">
        <v>5375</v>
      </c>
      <c r="C2786" s="10" t="s">
        <v>5376</v>
      </c>
      <c r="D2786" s="11">
        <v>98</v>
      </c>
      <c r="E2786" s="11">
        <v>98</v>
      </c>
      <c r="F2786" s="11">
        <v>0.85299999999999998</v>
      </c>
      <c r="G2786" s="12">
        <f t="shared" si="132"/>
        <v>0.85299999999999998</v>
      </c>
      <c r="H2786" s="19" t="str">
        <f t="shared" si="131"/>
        <v>CONFORME</v>
      </c>
      <c r="I2786" s="20"/>
    </row>
    <row r="2787" spans="1:9" x14ac:dyDescent="0.25">
      <c r="A2787" s="14" t="s">
        <v>6</v>
      </c>
      <c r="B2787" s="14" t="s">
        <v>5377</v>
      </c>
      <c r="C2787" s="14" t="s">
        <v>5378</v>
      </c>
      <c r="D2787" s="15">
        <v>8</v>
      </c>
      <c r="E2787" s="15">
        <v>8</v>
      </c>
      <c r="F2787" s="15">
        <v>0</v>
      </c>
      <c r="G2787" s="16">
        <f t="shared" si="132"/>
        <v>1.208</v>
      </c>
      <c r="H2787" s="17" t="str">
        <f t="shared" si="131"/>
        <v>REVISAR</v>
      </c>
      <c r="I2787" s="18"/>
    </row>
    <row r="2788" spans="1:9" x14ac:dyDescent="0.25">
      <c r="A2788" s="10" t="s">
        <v>6</v>
      </c>
      <c r="B2788" s="10" t="s">
        <v>5379</v>
      </c>
      <c r="C2788" s="10" t="s">
        <v>5380</v>
      </c>
      <c r="D2788" s="11">
        <v>14</v>
      </c>
      <c r="E2788" s="11">
        <v>14</v>
      </c>
      <c r="F2788" s="11">
        <v>0.92500000000000004</v>
      </c>
      <c r="G2788" s="12">
        <f t="shared" si="132"/>
        <v>0.92500000000000004</v>
      </c>
      <c r="H2788" s="19" t="str">
        <f t="shared" si="131"/>
        <v>CONFORME</v>
      </c>
      <c r="I2788" s="20"/>
    </row>
    <row r="2789" spans="1:9" x14ac:dyDescent="0.25">
      <c r="A2789" s="14" t="s">
        <v>6</v>
      </c>
      <c r="B2789" s="14" t="s">
        <v>9220</v>
      </c>
      <c r="C2789" s="14" t="s">
        <v>9221</v>
      </c>
      <c r="D2789" s="15">
        <v>10</v>
      </c>
      <c r="E2789" s="15">
        <v>10</v>
      </c>
      <c r="F2789" s="15">
        <v>0.78200000000000003</v>
      </c>
      <c r="G2789" s="16">
        <f t="shared" si="132"/>
        <v>0.78200000000000003</v>
      </c>
      <c r="H2789" s="17" t="str">
        <f t="shared" si="131"/>
        <v>CONFORME</v>
      </c>
      <c r="I2789" s="18"/>
    </row>
    <row r="2790" spans="1:9" x14ac:dyDescent="0.25">
      <c r="A2790" s="10" t="s">
        <v>6</v>
      </c>
      <c r="B2790" s="10" t="s">
        <v>5381</v>
      </c>
      <c r="C2790" s="10" t="s">
        <v>5382</v>
      </c>
      <c r="D2790" s="11">
        <v>8</v>
      </c>
      <c r="E2790" s="11">
        <v>8</v>
      </c>
      <c r="F2790" s="11">
        <v>1.0449999999999999</v>
      </c>
      <c r="G2790" s="12">
        <f t="shared" si="132"/>
        <v>1.0449999999999999</v>
      </c>
      <c r="H2790" s="19" t="str">
        <f t="shared" si="131"/>
        <v>CONFORME</v>
      </c>
      <c r="I2790" s="20"/>
    </row>
    <row r="2791" spans="1:9" x14ac:dyDescent="0.25">
      <c r="A2791" s="14" t="s">
        <v>6</v>
      </c>
      <c r="B2791" s="14" t="s">
        <v>5383</v>
      </c>
      <c r="C2791" s="14" t="s">
        <v>5384</v>
      </c>
      <c r="D2791" s="15">
        <v>26</v>
      </c>
      <c r="E2791" s="15">
        <v>26</v>
      </c>
      <c r="F2791" s="15">
        <v>0.95799999999999996</v>
      </c>
      <c r="G2791" s="16">
        <f t="shared" si="132"/>
        <v>0.95799999999999996</v>
      </c>
      <c r="H2791" s="17" t="str">
        <f t="shared" si="131"/>
        <v>CONFORME</v>
      </c>
      <c r="I2791" s="18"/>
    </row>
    <row r="2792" spans="1:9" x14ac:dyDescent="0.25">
      <c r="A2792" s="10" t="s">
        <v>6</v>
      </c>
      <c r="B2792" s="10" t="s">
        <v>5385</v>
      </c>
      <c r="C2792" s="10" t="s">
        <v>5386</v>
      </c>
      <c r="D2792" s="11">
        <v>26</v>
      </c>
      <c r="E2792" s="11">
        <v>26</v>
      </c>
      <c r="F2792" s="11">
        <v>1.115</v>
      </c>
      <c r="G2792" s="12">
        <f t="shared" si="132"/>
        <v>1.115</v>
      </c>
      <c r="H2792" s="19" t="str">
        <f t="shared" si="131"/>
        <v>CONFORME</v>
      </c>
      <c r="I2792" s="20"/>
    </row>
    <row r="2793" spans="1:9" x14ac:dyDescent="0.25">
      <c r="A2793" s="14" t="s">
        <v>6</v>
      </c>
      <c r="B2793" s="14" t="s">
        <v>5387</v>
      </c>
      <c r="C2793" s="14" t="s">
        <v>5388</v>
      </c>
      <c r="D2793" s="15">
        <v>31</v>
      </c>
      <c r="E2793" s="15">
        <v>31</v>
      </c>
      <c r="F2793" s="15">
        <v>0.57799999999999996</v>
      </c>
      <c r="G2793" s="16">
        <f t="shared" si="132"/>
        <v>0.57799999999999996</v>
      </c>
      <c r="H2793" s="17" t="str">
        <f t="shared" si="131"/>
        <v>CONFORME</v>
      </c>
      <c r="I2793" s="18"/>
    </row>
    <row r="2794" spans="1:9" x14ac:dyDescent="0.25">
      <c r="A2794" s="10" t="s">
        <v>6</v>
      </c>
      <c r="B2794" s="10" t="s">
        <v>5389</v>
      </c>
      <c r="C2794" s="10" t="s">
        <v>5390</v>
      </c>
      <c r="D2794" s="11">
        <v>10</v>
      </c>
      <c r="E2794" s="11">
        <v>10</v>
      </c>
      <c r="F2794" s="11">
        <v>0.746</v>
      </c>
      <c r="G2794" s="12">
        <f t="shared" si="132"/>
        <v>0.746</v>
      </c>
      <c r="H2794" s="19" t="str">
        <f t="shared" si="131"/>
        <v>CONFORME</v>
      </c>
      <c r="I2794" s="20"/>
    </row>
    <row r="2795" spans="1:9" x14ac:dyDescent="0.25">
      <c r="A2795" s="14" t="s">
        <v>6</v>
      </c>
      <c r="B2795" s="14" t="s">
        <v>5391</v>
      </c>
      <c r="C2795" s="14" t="s">
        <v>5392</v>
      </c>
      <c r="D2795" s="15">
        <v>12</v>
      </c>
      <c r="E2795" s="15">
        <v>12</v>
      </c>
      <c r="F2795" s="15">
        <v>1.1850000000000001</v>
      </c>
      <c r="G2795" s="16">
        <f t="shared" ref="G2795:G2801" si="133">VLOOKUP(B2795,DATAPESOS,6,FALSE)</f>
        <v>1.1850000000000001</v>
      </c>
      <c r="H2795" s="17" t="str">
        <f t="shared" si="131"/>
        <v>CONFORME</v>
      </c>
      <c r="I2795" s="18"/>
    </row>
    <row r="2796" spans="1:9" x14ac:dyDescent="0.25">
      <c r="A2796" s="10" t="s">
        <v>6</v>
      </c>
      <c r="B2796" s="10" t="s">
        <v>5393</v>
      </c>
      <c r="C2796" s="10" t="s">
        <v>5394</v>
      </c>
      <c r="D2796" s="11">
        <v>14</v>
      </c>
      <c r="E2796" s="11">
        <v>14</v>
      </c>
      <c r="F2796" s="11">
        <v>1.163</v>
      </c>
      <c r="G2796" s="12">
        <f t="shared" si="133"/>
        <v>1.163</v>
      </c>
      <c r="H2796" s="19" t="str">
        <f t="shared" si="131"/>
        <v>CONFORME</v>
      </c>
      <c r="I2796" s="20"/>
    </row>
    <row r="2797" spans="1:9" x14ac:dyDescent="0.25">
      <c r="A2797" s="14" t="s">
        <v>6</v>
      </c>
      <c r="B2797" s="14" t="s">
        <v>5395</v>
      </c>
      <c r="C2797" s="14" t="s">
        <v>5396</v>
      </c>
      <c r="D2797" s="15">
        <v>8</v>
      </c>
      <c r="E2797" s="15">
        <v>8</v>
      </c>
      <c r="F2797" s="15">
        <v>0.36599999999999999</v>
      </c>
      <c r="G2797" s="16">
        <f t="shared" si="133"/>
        <v>0.36599999999999999</v>
      </c>
      <c r="H2797" s="17" t="str">
        <f t="shared" si="131"/>
        <v>CONFORME</v>
      </c>
      <c r="I2797" s="18"/>
    </row>
    <row r="2798" spans="1:9" x14ac:dyDescent="0.25">
      <c r="A2798" s="10" t="s">
        <v>6</v>
      </c>
      <c r="B2798" s="10" t="s">
        <v>5397</v>
      </c>
      <c r="C2798" s="10" t="s">
        <v>5398</v>
      </c>
      <c r="D2798" s="11">
        <v>30</v>
      </c>
      <c r="E2798" s="11">
        <v>30</v>
      </c>
      <c r="F2798" s="11">
        <v>0.84799999999999998</v>
      </c>
      <c r="G2798" s="12">
        <f t="shared" si="133"/>
        <v>0.84799999999999998</v>
      </c>
      <c r="H2798" s="19" t="str">
        <f t="shared" si="131"/>
        <v>CONFORME</v>
      </c>
      <c r="I2798" s="20"/>
    </row>
    <row r="2799" spans="1:9" x14ac:dyDescent="0.25">
      <c r="A2799" s="14" t="s">
        <v>6</v>
      </c>
      <c r="B2799" s="14" t="s">
        <v>5399</v>
      </c>
      <c r="C2799" s="14" t="s">
        <v>5400</v>
      </c>
      <c r="D2799" s="15">
        <v>10</v>
      </c>
      <c r="E2799" s="15">
        <v>10</v>
      </c>
      <c r="F2799" s="15">
        <v>0</v>
      </c>
      <c r="G2799" s="16">
        <f t="shared" si="133"/>
        <v>0.42599999999999999</v>
      </c>
      <c r="H2799" s="17" t="str">
        <f t="shared" si="131"/>
        <v>REVISAR</v>
      </c>
      <c r="I2799" s="18"/>
    </row>
    <row r="2800" spans="1:9" x14ac:dyDescent="0.25">
      <c r="A2800" s="10" t="s">
        <v>6</v>
      </c>
      <c r="B2800" s="10" t="s">
        <v>5401</v>
      </c>
      <c r="C2800" s="10" t="s">
        <v>5402</v>
      </c>
      <c r="D2800" s="11">
        <v>60</v>
      </c>
      <c r="E2800" s="11">
        <v>60</v>
      </c>
      <c r="F2800" s="11">
        <v>0.63900000000000001</v>
      </c>
      <c r="G2800" s="12">
        <f t="shared" si="133"/>
        <v>0.63900000000000001</v>
      </c>
      <c r="H2800" s="19" t="str">
        <f t="shared" si="131"/>
        <v>CONFORME</v>
      </c>
      <c r="I2800" s="20"/>
    </row>
    <row r="2801" spans="1:9" x14ac:dyDescent="0.25">
      <c r="A2801" s="14" t="s">
        <v>6</v>
      </c>
      <c r="B2801" s="14" t="s">
        <v>5403</v>
      </c>
      <c r="C2801" s="14" t="s">
        <v>5404</v>
      </c>
      <c r="D2801" s="15">
        <v>2</v>
      </c>
      <c r="E2801" s="15">
        <v>2</v>
      </c>
      <c r="F2801" s="15">
        <v>1.5029999999999999</v>
      </c>
      <c r="G2801" s="16">
        <f t="shared" si="133"/>
        <v>1.5029999999999999</v>
      </c>
      <c r="H2801" s="17" t="str">
        <f t="shared" si="131"/>
        <v>CONFORME</v>
      </c>
      <c r="I2801" s="18"/>
    </row>
    <row r="2802" spans="1:9" x14ac:dyDescent="0.25">
      <c r="A2802" s="10" t="s">
        <v>6</v>
      </c>
      <c r="B2802" s="10" t="s">
        <v>5405</v>
      </c>
      <c r="C2802" s="10" t="s">
        <v>5406</v>
      </c>
      <c r="D2802" s="11">
        <v>2</v>
      </c>
      <c r="E2802" s="11">
        <v>2</v>
      </c>
      <c r="F2802" s="11">
        <v>1.5169999999999999</v>
      </c>
      <c r="G2802" s="12">
        <f>VLOOKUP(B2802,PESOS,3,FALSE)</f>
        <v>1.5169999999999999</v>
      </c>
      <c r="H2802" s="19" t="str">
        <f t="shared" si="131"/>
        <v>CONFORME</v>
      </c>
      <c r="I2802" s="20"/>
    </row>
    <row r="2803" spans="1:9" x14ac:dyDescent="0.25">
      <c r="A2803" s="14" t="s">
        <v>6</v>
      </c>
      <c r="B2803" s="14" t="s">
        <v>9222</v>
      </c>
      <c r="C2803" s="14" t="s">
        <v>9223</v>
      </c>
      <c r="D2803" s="15">
        <v>1</v>
      </c>
      <c r="E2803" s="15">
        <v>1</v>
      </c>
      <c r="F2803" s="15">
        <v>0.61099999999999999</v>
      </c>
      <c r="G2803" s="16">
        <f t="shared" ref="G2803:G2817" si="134">VLOOKUP(B2803,DATAPESOS,6,FALSE)</f>
        <v>0.61099999999999999</v>
      </c>
      <c r="H2803" s="17" t="str">
        <f t="shared" si="131"/>
        <v>CONFORME</v>
      </c>
      <c r="I2803" s="18"/>
    </row>
    <row r="2804" spans="1:9" x14ac:dyDescent="0.25">
      <c r="A2804" s="10" t="s">
        <v>6</v>
      </c>
      <c r="B2804" s="10" t="s">
        <v>5407</v>
      </c>
      <c r="C2804" s="10" t="s">
        <v>5408</v>
      </c>
      <c r="D2804" s="11">
        <v>37</v>
      </c>
      <c r="E2804" s="11">
        <v>37</v>
      </c>
      <c r="F2804" s="11">
        <v>1.2789999999999999</v>
      </c>
      <c r="G2804" s="12">
        <f t="shared" si="134"/>
        <v>1.2789999999999999</v>
      </c>
      <c r="H2804" s="19" t="str">
        <f t="shared" si="131"/>
        <v>CONFORME</v>
      </c>
      <c r="I2804" s="20"/>
    </row>
    <row r="2805" spans="1:9" x14ac:dyDescent="0.25">
      <c r="A2805" s="14" t="s">
        <v>6</v>
      </c>
      <c r="B2805" s="14" t="s">
        <v>9224</v>
      </c>
      <c r="C2805" s="14" t="s">
        <v>9225</v>
      </c>
      <c r="D2805" s="15">
        <v>6</v>
      </c>
      <c r="E2805" s="15">
        <v>6</v>
      </c>
      <c r="F2805" s="15">
        <v>1.1910000000000001</v>
      </c>
      <c r="G2805" s="16">
        <f t="shared" si="134"/>
        <v>1.1910000000000001</v>
      </c>
      <c r="H2805" s="17" t="str">
        <f t="shared" si="131"/>
        <v>CONFORME</v>
      </c>
      <c r="I2805" s="18"/>
    </row>
    <row r="2806" spans="1:9" x14ac:dyDescent="0.25">
      <c r="A2806" s="10" t="s">
        <v>6</v>
      </c>
      <c r="B2806" s="10" t="s">
        <v>5409</v>
      </c>
      <c r="C2806" s="10" t="s">
        <v>5410</v>
      </c>
      <c r="D2806" s="11">
        <v>20</v>
      </c>
      <c r="E2806" s="11">
        <v>20</v>
      </c>
      <c r="F2806" s="11">
        <v>0.40500000000000003</v>
      </c>
      <c r="G2806" s="12">
        <f t="shared" si="134"/>
        <v>0.40500000000000003</v>
      </c>
      <c r="H2806" s="19" t="str">
        <f t="shared" si="131"/>
        <v>CONFORME</v>
      </c>
      <c r="I2806" s="20"/>
    </row>
    <row r="2807" spans="1:9" x14ac:dyDescent="0.25">
      <c r="A2807" s="14" t="s">
        <v>6</v>
      </c>
      <c r="B2807" s="14" t="s">
        <v>5411</v>
      </c>
      <c r="C2807" s="14" t="s">
        <v>5412</v>
      </c>
      <c r="D2807" s="15">
        <v>6</v>
      </c>
      <c r="E2807" s="15">
        <v>6</v>
      </c>
      <c r="F2807" s="15">
        <v>0.82499999999999996</v>
      </c>
      <c r="G2807" s="16">
        <f t="shared" si="134"/>
        <v>0.82499999999999996</v>
      </c>
      <c r="H2807" s="17" t="str">
        <f t="shared" si="131"/>
        <v>CONFORME</v>
      </c>
      <c r="I2807" s="18"/>
    </row>
    <row r="2808" spans="1:9" x14ac:dyDescent="0.25">
      <c r="A2808" s="10" t="s">
        <v>6</v>
      </c>
      <c r="B2808" s="10" t="s">
        <v>5413</v>
      </c>
      <c r="C2808" s="10" t="s">
        <v>5414</v>
      </c>
      <c r="D2808" s="11">
        <v>10</v>
      </c>
      <c r="E2808" s="11">
        <v>10</v>
      </c>
      <c r="F2808" s="11">
        <v>0.77500000000000002</v>
      </c>
      <c r="G2808" s="12">
        <f t="shared" si="134"/>
        <v>0.77500000000000002</v>
      </c>
      <c r="H2808" s="19" t="str">
        <f t="shared" si="131"/>
        <v>CONFORME</v>
      </c>
      <c r="I2808" s="20"/>
    </row>
    <row r="2809" spans="1:9" x14ac:dyDescent="0.25">
      <c r="A2809" s="14" t="s">
        <v>6</v>
      </c>
      <c r="B2809" s="14" t="s">
        <v>5415</v>
      </c>
      <c r="C2809" s="14" t="s">
        <v>5416</v>
      </c>
      <c r="D2809" s="15">
        <v>7</v>
      </c>
      <c r="E2809" s="15">
        <v>7</v>
      </c>
      <c r="F2809" s="15">
        <v>0.44400000000000001</v>
      </c>
      <c r="G2809" s="16">
        <f t="shared" si="134"/>
        <v>0.44400000000000001</v>
      </c>
      <c r="H2809" s="17" t="str">
        <f t="shared" si="131"/>
        <v>CONFORME</v>
      </c>
      <c r="I2809" s="18"/>
    </row>
    <row r="2810" spans="1:9" x14ac:dyDescent="0.25">
      <c r="A2810" s="10" t="s">
        <v>6</v>
      </c>
      <c r="B2810" s="10" t="s">
        <v>5417</v>
      </c>
      <c r="C2810" s="10" t="s">
        <v>5418</v>
      </c>
      <c r="D2810" s="11">
        <v>10</v>
      </c>
      <c r="E2810" s="11">
        <v>10</v>
      </c>
      <c r="F2810" s="11">
        <v>0.83499999999999996</v>
      </c>
      <c r="G2810" s="12">
        <f t="shared" si="134"/>
        <v>0.83499999999999996</v>
      </c>
      <c r="H2810" s="19" t="str">
        <f t="shared" si="131"/>
        <v>CONFORME</v>
      </c>
      <c r="I2810" s="20"/>
    </row>
    <row r="2811" spans="1:9" x14ac:dyDescent="0.25">
      <c r="A2811" s="14" t="s">
        <v>6</v>
      </c>
      <c r="B2811" s="14" t="s">
        <v>5419</v>
      </c>
      <c r="C2811" s="14" t="s">
        <v>5420</v>
      </c>
      <c r="D2811" s="15">
        <v>12</v>
      </c>
      <c r="E2811" s="15">
        <v>12</v>
      </c>
      <c r="F2811" s="15">
        <v>1.369</v>
      </c>
      <c r="G2811" s="16">
        <f t="shared" si="134"/>
        <v>1.369</v>
      </c>
      <c r="H2811" s="17" t="str">
        <f t="shared" si="131"/>
        <v>CONFORME</v>
      </c>
      <c r="I2811" s="18"/>
    </row>
    <row r="2812" spans="1:9" x14ac:dyDescent="0.25">
      <c r="A2812" s="10" t="s">
        <v>6</v>
      </c>
      <c r="B2812" s="10" t="s">
        <v>5421</v>
      </c>
      <c r="C2812" s="10" t="s">
        <v>5422</v>
      </c>
      <c r="D2812" s="11">
        <v>8</v>
      </c>
      <c r="E2812" s="11">
        <v>8</v>
      </c>
      <c r="F2812" s="11">
        <v>0.86199999999999999</v>
      </c>
      <c r="G2812" s="12">
        <f t="shared" si="134"/>
        <v>0.86199999999999999</v>
      </c>
      <c r="H2812" s="19" t="str">
        <f t="shared" si="131"/>
        <v>CONFORME</v>
      </c>
      <c r="I2812" s="20"/>
    </row>
    <row r="2813" spans="1:9" x14ac:dyDescent="0.25">
      <c r="A2813" s="14" t="s">
        <v>6</v>
      </c>
      <c r="B2813" s="14" t="s">
        <v>5423</v>
      </c>
      <c r="C2813" s="14" t="s">
        <v>5424</v>
      </c>
      <c r="D2813" s="15">
        <v>16</v>
      </c>
      <c r="E2813" s="15">
        <v>16</v>
      </c>
      <c r="F2813" s="15">
        <v>0.878</v>
      </c>
      <c r="G2813" s="16">
        <f t="shared" si="134"/>
        <v>0.878</v>
      </c>
      <c r="H2813" s="17" t="str">
        <f t="shared" si="131"/>
        <v>CONFORME</v>
      </c>
      <c r="I2813" s="18"/>
    </row>
    <row r="2814" spans="1:9" x14ac:dyDescent="0.25">
      <c r="A2814" s="10" t="s">
        <v>6</v>
      </c>
      <c r="B2814" s="10" t="s">
        <v>5425</v>
      </c>
      <c r="C2814" s="10" t="s">
        <v>5426</v>
      </c>
      <c r="D2814" s="11">
        <v>4</v>
      </c>
      <c r="E2814" s="11">
        <v>4</v>
      </c>
      <c r="F2814" s="11">
        <v>0.47099999999999997</v>
      </c>
      <c r="G2814" s="12">
        <f t="shared" si="134"/>
        <v>0.47099999999999997</v>
      </c>
      <c r="H2814" s="19" t="str">
        <f t="shared" si="131"/>
        <v>CONFORME</v>
      </c>
      <c r="I2814" s="20"/>
    </row>
    <row r="2815" spans="1:9" x14ac:dyDescent="0.25">
      <c r="A2815" s="14" t="s">
        <v>6</v>
      </c>
      <c r="B2815" s="14" t="s">
        <v>5427</v>
      </c>
      <c r="C2815" s="14" t="s">
        <v>5428</v>
      </c>
      <c r="D2815" s="15">
        <v>16</v>
      </c>
      <c r="E2815" s="15">
        <v>16</v>
      </c>
      <c r="F2815" s="15">
        <v>0.45100000000000001</v>
      </c>
      <c r="G2815" s="16">
        <f t="shared" si="134"/>
        <v>0.45100000000000001</v>
      </c>
      <c r="H2815" s="17" t="str">
        <f t="shared" si="131"/>
        <v>CONFORME</v>
      </c>
      <c r="I2815" s="18"/>
    </row>
    <row r="2816" spans="1:9" x14ac:dyDescent="0.25">
      <c r="A2816" s="10" t="s">
        <v>6</v>
      </c>
      <c r="B2816" s="10" t="s">
        <v>5429</v>
      </c>
      <c r="C2816" s="10" t="s">
        <v>5430</v>
      </c>
      <c r="D2816" s="11">
        <v>37</v>
      </c>
      <c r="E2816" s="11">
        <v>37</v>
      </c>
      <c r="F2816" s="11">
        <v>0.32700000000000001</v>
      </c>
      <c r="G2816" s="12">
        <f t="shared" si="134"/>
        <v>0.32700000000000001</v>
      </c>
      <c r="H2816" s="19" t="str">
        <f t="shared" si="131"/>
        <v>CONFORME</v>
      </c>
      <c r="I2816" s="20"/>
    </row>
    <row r="2817" spans="1:9" x14ac:dyDescent="0.25">
      <c r="A2817" s="14" t="s">
        <v>6</v>
      </c>
      <c r="B2817" s="14" t="s">
        <v>5431</v>
      </c>
      <c r="C2817" s="14" t="s">
        <v>5432</v>
      </c>
      <c r="D2817" s="15">
        <v>76</v>
      </c>
      <c r="E2817" s="15">
        <v>76</v>
      </c>
      <c r="F2817" s="15">
        <v>0.42</v>
      </c>
      <c r="G2817" s="16">
        <f t="shared" si="134"/>
        <v>0.42</v>
      </c>
      <c r="H2817" s="17" t="str">
        <f t="shared" si="131"/>
        <v>CONFORME</v>
      </c>
      <c r="I2817" s="18"/>
    </row>
    <row r="2818" spans="1:9" x14ac:dyDescent="0.25">
      <c r="A2818" s="10" t="s">
        <v>6</v>
      </c>
      <c r="B2818" s="10" t="s">
        <v>9226</v>
      </c>
      <c r="C2818" s="10" t="s">
        <v>9227</v>
      </c>
      <c r="D2818" s="11">
        <v>2</v>
      </c>
      <c r="E2818" s="11">
        <v>2</v>
      </c>
      <c r="F2818" s="11">
        <v>0.59899999999999998</v>
      </c>
      <c r="G2818" s="12">
        <f>VLOOKUP(B2818,PESOS,3,FALSE)</f>
        <v>0.59899999999999998</v>
      </c>
      <c r="H2818" s="19" t="str">
        <f t="shared" si="131"/>
        <v>CONFORME</v>
      </c>
      <c r="I2818" s="20"/>
    </row>
    <row r="2819" spans="1:9" x14ac:dyDescent="0.25">
      <c r="A2819" s="14" t="s">
        <v>6</v>
      </c>
      <c r="B2819" s="14" t="s">
        <v>5433</v>
      </c>
      <c r="C2819" s="14" t="s">
        <v>5434</v>
      </c>
      <c r="D2819" s="15">
        <v>60</v>
      </c>
      <c r="E2819" s="15">
        <v>60</v>
      </c>
      <c r="F2819" s="15">
        <v>0.68600000000000005</v>
      </c>
      <c r="G2819" s="16">
        <f t="shared" ref="G2819:G2850" si="135">VLOOKUP(B2819,DATAPESOS,6,FALSE)</f>
        <v>0.68600000000000005</v>
      </c>
      <c r="H2819" s="17" t="str">
        <f t="shared" ref="H2819:H2882" si="136">IF(F2819=G2819,"CONFORME","REVISAR")</f>
        <v>CONFORME</v>
      </c>
      <c r="I2819" s="18"/>
    </row>
    <row r="2820" spans="1:9" x14ac:dyDescent="0.25">
      <c r="A2820" s="10" t="s">
        <v>6</v>
      </c>
      <c r="B2820" s="10" t="s">
        <v>5435</v>
      </c>
      <c r="C2820" s="10" t="s">
        <v>5436</v>
      </c>
      <c r="D2820" s="11">
        <v>13</v>
      </c>
      <c r="E2820" s="11">
        <v>13</v>
      </c>
      <c r="F2820" s="11">
        <v>1.093</v>
      </c>
      <c r="G2820" s="12">
        <f t="shared" si="135"/>
        <v>1.093</v>
      </c>
      <c r="H2820" s="19" t="str">
        <f t="shared" si="136"/>
        <v>CONFORME</v>
      </c>
      <c r="I2820" s="20"/>
    </row>
    <row r="2821" spans="1:9" x14ac:dyDescent="0.25">
      <c r="A2821" s="14" t="s">
        <v>6</v>
      </c>
      <c r="B2821" s="14" t="s">
        <v>5437</v>
      </c>
      <c r="C2821" s="14" t="s">
        <v>5438</v>
      </c>
      <c r="D2821" s="15">
        <v>127</v>
      </c>
      <c r="E2821" s="15">
        <v>127</v>
      </c>
      <c r="F2821" s="15">
        <v>0.34699999999999998</v>
      </c>
      <c r="G2821" s="16">
        <f t="shared" si="135"/>
        <v>0.34699999999999998</v>
      </c>
      <c r="H2821" s="17" t="str">
        <f t="shared" si="136"/>
        <v>CONFORME</v>
      </c>
      <c r="I2821" s="18"/>
    </row>
    <row r="2822" spans="1:9" x14ac:dyDescent="0.25">
      <c r="A2822" s="10" t="s">
        <v>6</v>
      </c>
      <c r="B2822" s="10" t="s">
        <v>5439</v>
      </c>
      <c r="C2822" s="10" t="s">
        <v>5440</v>
      </c>
      <c r="D2822" s="11">
        <v>2</v>
      </c>
      <c r="E2822" s="11">
        <v>2</v>
      </c>
      <c r="F2822" s="11">
        <v>0.746</v>
      </c>
      <c r="G2822" s="12">
        <f t="shared" si="135"/>
        <v>0.746</v>
      </c>
      <c r="H2822" s="19" t="str">
        <f t="shared" si="136"/>
        <v>CONFORME</v>
      </c>
      <c r="I2822" s="20"/>
    </row>
    <row r="2823" spans="1:9" x14ac:dyDescent="0.25">
      <c r="A2823" s="14" t="s">
        <v>6</v>
      </c>
      <c r="B2823" s="14" t="s">
        <v>5441</v>
      </c>
      <c r="C2823" s="14" t="s">
        <v>5442</v>
      </c>
      <c r="D2823" s="15">
        <v>290</v>
      </c>
      <c r="E2823" s="15">
        <v>290</v>
      </c>
      <c r="F2823" s="15">
        <v>0.36</v>
      </c>
      <c r="G2823" s="16">
        <f t="shared" si="135"/>
        <v>0.36</v>
      </c>
      <c r="H2823" s="17" t="str">
        <f t="shared" si="136"/>
        <v>CONFORME</v>
      </c>
      <c r="I2823" s="18"/>
    </row>
    <row r="2824" spans="1:9" x14ac:dyDescent="0.25">
      <c r="A2824" s="10" t="s">
        <v>6</v>
      </c>
      <c r="B2824" s="10" t="s">
        <v>5443</v>
      </c>
      <c r="C2824" s="10" t="s">
        <v>5444</v>
      </c>
      <c r="D2824" s="11">
        <v>44</v>
      </c>
      <c r="E2824" s="11">
        <v>44</v>
      </c>
      <c r="F2824" s="11">
        <v>0.79700000000000004</v>
      </c>
      <c r="G2824" s="12">
        <f t="shared" si="135"/>
        <v>0.79700000000000004</v>
      </c>
      <c r="H2824" s="19" t="str">
        <f t="shared" si="136"/>
        <v>CONFORME</v>
      </c>
      <c r="I2824" s="20"/>
    </row>
    <row r="2825" spans="1:9" x14ac:dyDescent="0.25">
      <c r="A2825" s="14" t="s">
        <v>6</v>
      </c>
      <c r="B2825" s="14" t="s">
        <v>9228</v>
      </c>
      <c r="C2825" s="14" t="s">
        <v>9229</v>
      </c>
      <c r="D2825" s="15">
        <v>13</v>
      </c>
      <c r="E2825" s="15">
        <v>13</v>
      </c>
      <c r="F2825" s="15">
        <v>1.542</v>
      </c>
      <c r="G2825" s="16">
        <f t="shared" si="135"/>
        <v>1.542</v>
      </c>
      <c r="H2825" s="17" t="str">
        <f t="shared" si="136"/>
        <v>CONFORME</v>
      </c>
      <c r="I2825" s="18"/>
    </row>
    <row r="2826" spans="1:9" x14ac:dyDescent="0.25">
      <c r="A2826" s="10" t="s">
        <v>6</v>
      </c>
      <c r="B2826" s="10" t="s">
        <v>5445</v>
      </c>
      <c r="C2826" s="10" t="s">
        <v>5446</v>
      </c>
      <c r="D2826" s="11">
        <v>78</v>
      </c>
      <c r="E2826" s="11">
        <v>78</v>
      </c>
      <c r="F2826" s="11">
        <v>0.30499999999999999</v>
      </c>
      <c r="G2826" s="12">
        <f t="shared" si="135"/>
        <v>0.30499999999999999</v>
      </c>
      <c r="H2826" s="19" t="str">
        <f t="shared" si="136"/>
        <v>CONFORME</v>
      </c>
      <c r="I2826" s="20"/>
    </row>
    <row r="2827" spans="1:9" x14ac:dyDescent="0.25">
      <c r="A2827" s="14" t="s">
        <v>6</v>
      </c>
      <c r="B2827" s="14" t="s">
        <v>9230</v>
      </c>
      <c r="C2827" s="14" t="s">
        <v>9231</v>
      </c>
      <c r="D2827" s="15">
        <v>2</v>
      </c>
      <c r="E2827" s="15">
        <v>2</v>
      </c>
      <c r="F2827" s="15">
        <v>0.38400000000000001</v>
      </c>
      <c r="G2827" s="16">
        <f t="shared" si="135"/>
        <v>0.38400000000000001</v>
      </c>
      <c r="H2827" s="17" t="str">
        <f t="shared" si="136"/>
        <v>CONFORME</v>
      </c>
      <c r="I2827" s="18"/>
    </row>
    <row r="2828" spans="1:9" x14ac:dyDescent="0.25">
      <c r="A2828" s="10" t="s">
        <v>6</v>
      </c>
      <c r="B2828" s="10" t="s">
        <v>5447</v>
      </c>
      <c r="C2828" s="10" t="s">
        <v>5448</v>
      </c>
      <c r="D2828" s="11">
        <v>62</v>
      </c>
      <c r="E2828" s="11">
        <v>62</v>
      </c>
      <c r="F2828" s="11">
        <v>0.45700000000000002</v>
      </c>
      <c r="G2828" s="12">
        <f t="shared" si="135"/>
        <v>0.45700000000000002</v>
      </c>
      <c r="H2828" s="19" t="str">
        <f t="shared" si="136"/>
        <v>CONFORME</v>
      </c>
      <c r="I2828" s="20"/>
    </row>
    <row r="2829" spans="1:9" x14ac:dyDescent="0.25">
      <c r="A2829" s="14" t="s">
        <v>6</v>
      </c>
      <c r="B2829" s="14" t="s">
        <v>5449</v>
      </c>
      <c r="C2829" s="14" t="s">
        <v>5450</v>
      </c>
      <c r="D2829" s="15">
        <v>8</v>
      </c>
      <c r="E2829" s="15">
        <v>8</v>
      </c>
      <c r="F2829" s="15">
        <v>1.3180000000000001</v>
      </c>
      <c r="G2829" s="16">
        <f t="shared" si="135"/>
        <v>1.3180000000000001</v>
      </c>
      <c r="H2829" s="17" t="str">
        <f t="shared" si="136"/>
        <v>CONFORME</v>
      </c>
      <c r="I2829" s="18"/>
    </row>
    <row r="2830" spans="1:9" x14ac:dyDescent="0.25">
      <c r="A2830" s="10" t="s">
        <v>6</v>
      </c>
      <c r="B2830" s="10" t="s">
        <v>5451</v>
      </c>
      <c r="C2830" s="10" t="s">
        <v>5452</v>
      </c>
      <c r="D2830" s="11">
        <v>21</v>
      </c>
      <c r="E2830" s="11">
        <v>21</v>
      </c>
      <c r="F2830" s="11">
        <v>1.5620000000000001</v>
      </c>
      <c r="G2830" s="12">
        <f t="shared" si="135"/>
        <v>1.5620000000000001</v>
      </c>
      <c r="H2830" s="19" t="str">
        <f t="shared" si="136"/>
        <v>CONFORME</v>
      </c>
      <c r="I2830" s="20"/>
    </row>
    <row r="2831" spans="1:9" x14ac:dyDescent="0.25">
      <c r="A2831" s="14" t="s">
        <v>6</v>
      </c>
      <c r="B2831" s="14" t="s">
        <v>5453</v>
      </c>
      <c r="C2831" s="14" t="s">
        <v>5454</v>
      </c>
      <c r="D2831" s="15">
        <v>19</v>
      </c>
      <c r="E2831" s="15">
        <v>19</v>
      </c>
      <c r="F2831" s="15">
        <v>1.542</v>
      </c>
      <c r="G2831" s="16">
        <f t="shared" si="135"/>
        <v>1.542</v>
      </c>
      <c r="H2831" s="17" t="str">
        <f t="shared" si="136"/>
        <v>CONFORME</v>
      </c>
      <c r="I2831" s="18"/>
    </row>
    <row r="2832" spans="1:9" x14ac:dyDescent="0.25">
      <c r="A2832" s="10" t="s">
        <v>6</v>
      </c>
      <c r="B2832" s="10" t="s">
        <v>5455</v>
      </c>
      <c r="C2832" s="10" t="s">
        <v>5456</v>
      </c>
      <c r="D2832" s="11">
        <v>20</v>
      </c>
      <c r="E2832" s="11">
        <v>20</v>
      </c>
      <c r="F2832" s="11">
        <v>0.65600000000000003</v>
      </c>
      <c r="G2832" s="12">
        <f t="shared" si="135"/>
        <v>0.65600000000000003</v>
      </c>
      <c r="H2832" s="19" t="str">
        <f t="shared" si="136"/>
        <v>CONFORME</v>
      </c>
      <c r="I2832" s="20"/>
    </row>
    <row r="2833" spans="1:9" x14ac:dyDescent="0.25">
      <c r="A2833" s="14" t="s">
        <v>6</v>
      </c>
      <c r="B2833" s="14" t="s">
        <v>5457</v>
      </c>
      <c r="C2833" s="14" t="s">
        <v>5458</v>
      </c>
      <c r="D2833" s="15">
        <v>50</v>
      </c>
      <c r="E2833" s="15">
        <v>50</v>
      </c>
      <c r="F2833" s="15">
        <v>0.32400000000000001</v>
      </c>
      <c r="G2833" s="16">
        <f t="shared" si="135"/>
        <v>0.32400000000000001</v>
      </c>
      <c r="H2833" s="17" t="str">
        <f t="shared" si="136"/>
        <v>CONFORME</v>
      </c>
      <c r="I2833" s="18"/>
    </row>
    <row r="2834" spans="1:9" x14ac:dyDescent="0.25">
      <c r="A2834" s="10" t="s">
        <v>6</v>
      </c>
      <c r="B2834" s="10" t="s">
        <v>5459</v>
      </c>
      <c r="C2834" s="10" t="s">
        <v>5460</v>
      </c>
      <c r="D2834" s="11">
        <v>30</v>
      </c>
      <c r="E2834" s="11">
        <v>30</v>
      </c>
      <c r="F2834" s="11">
        <v>0.38700000000000001</v>
      </c>
      <c r="G2834" s="12">
        <f t="shared" si="135"/>
        <v>0.38700000000000001</v>
      </c>
      <c r="H2834" s="19" t="str">
        <f t="shared" si="136"/>
        <v>CONFORME</v>
      </c>
      <c r="I2834" s="20"/>
    </row>
    <row r="2835" spans="1:9" x14ac:dyDescent="0.25">
      <c r="A2835" s="14" t="s">
        <v>6</v>
      </c>
      <c r="B2835" s="14" t="s">
        <v>5461</v>
      </c>
      <c r="C2835" s="14" t="s">
        <v>5462</v>
      </c>
      <c r="D2835" s="15">
        <v>14</v>
      </c>
      <c r="E2835" s="15">
        <v>14</v>
      </c>
      <c r="F2835" s="15">
        <v>0.33200000000000002</v>
      </c>
      <c r="G2835" s="16">
        <f t="shared" si="135"/>
        <v>0.33200000000000002</v>
      </c>
      <c r="H2835" s="17" t="str">
        <f t="shared" si="136"/>
        <v>CONFORME</v>
      </c>
      <c r="I2835" s="18"/>
    </row>
    <row r="2836" spans="1:9" x14ac:dyDescent="0.25">
      <c r="A2836" s="10" t="s">
        <v>6</v>
      </c>
      <c r="B2836" s="10" t="s">
        <v>9232</v>
      </c>
      <c r="C2836" s="10" t="s">
        <v>9233</v>
      </c>
      <c r="D2836" s="11">
        <v>6</v>
      </c>
      <c r="E2836" s="11">
        <v>6</v>
      </c>
      <c r="F2836" s="11">
        <v>0.68100000000000005</v>
      </c>
      <c r="G2836" s="12">
        <f t="shared" si="135"/>
        <v>0.68100000000000005</v>
      </c>
      <c r="H2836" s="19" t="str">
        <f t="shared" si="136"/>
        <v>CONFORME</v>
      </c>
      <c r="I2836" s="20"/>
    </row>
    <row r="2837" spans="1:9" x14ac:dyDescent="0.25">
      <c r="A2837" s="14" t="s">
        <v>6</v>
      </c>
      <c r="B2837" s="14" t="s">
        <v>9234</v>
      </c>
      <c r="C2837" s="14" t="s">
        <v>9235</v>
      </c>
      <c r="D2837" s="15">
        <v>16</v>
      </c>
      <c r="E2837" s="15">
        <v>16</v>
      </c>
      <c r="F2837" s="15">
        <v>0</v>
      </c>
      <c r="G2837" s="16">
        <f t="shared" si="135"/>
        <v>0.53800000000000003</v>
      </c>
      <c r="H2837" s="17" t="str">
        <f t="shared" si="136"/>
        <v>REVISAR</v>
      </c>
      <c r="I2837" s="18"/>
    </row>
    <row r="2838" spans="1:9" x14ac:dyDescent="0.25">
      <c r="A2838" s="10" t="s">
        <v>6</v>
      </c>
      <c r="B2838" s="10" t="s">
        <v>5463</v>
      </c>
      <c r="C2838" s="10" t="s">
        <v>5464</v>
      </c>
      <c r="D2838" s="11">
        <v>20</v>
      </c>
      <c r="E2838" s="11">
        <v>20</v>
      </c>
      <c r="F2838" s="11">
        <v>0.56100000000000005</v>
      </c>
      <c r="G2838" s="12">
        <f t="shared" si="135"/>
        <v>0.56100000000000005</v>
      </c>
      <c r="H2838" s="19" t="str">
        <f t="shared" si="136"/>
        <v>CONFORME</v>
      </c>
      <c r="I2838" s="20"/>
    </row>
    <row r="2839" spans="1:9" x14ac:dyDescent="0.25">
      <c r="A2839" s="14" t="s">
        <v>6</v>
      </c>
      <c r="B2839" s="14" t="s">
        <v>5465</v>
      </c>
      <c r="C2839" s="14" t="s">
        <v>5466</v>
      </c>
      <c r="D2839" s="15">
        <v>30</v>
      </c>
      <c r="E2839" s="15">
        <v>30</v>
      </c>
      <c r="F2839" s="15">
        <v>0.52700000000000002</v>
      </c>
      <c r="G2839" s="16">
        <f t="shared" si="135"/>
        <v>0.52700000000000002</v>
      </c>
      <c r="H2839" s="17" t="str">
        <f t="shared" si="136"/>
        <v>CONFORME</v>
      </c>
      <c r="I2839" s="18"/>
    </row>
    <row r="2840" spans="1:9" x14ac:dyDescent="0.25">
      <c r="A2840" s="10" t="s">
        <v>6</v>
      </c>
      <c r="B2840" s="10" t="s">
        <v>5467</v>
      </c>
      <c r="C2840" s="10" t="s">
        <v>5468</v>
      </c>
      <c r="D2840" s="11">
        <v>24</v>
      </c>
      <c r="E2840" s="11">
        <v>24</v>
      </c>
      <c r="F2840" s="11">
        <v>0.748</v>
      </c>
      <c r="G2840" s="12">
        <f t="shared" si="135"/>
        <v>0.748</v>
      </c>
      <c r="H2840" s="19" t="str">
        <f t="shared" si="136"/>
        <v>CONFORME</v>
      </c>
      <c r="I2840" s="20"/>
    </row>
    <row r="2841" spans="1:9" x14ac:dyDescent="0.25">
      <c r="A2841" s="14" t="s">
        <v>6</v>
      </c>
      <c r="B2841" s="14" t="s">
        <v>5469</v>
      </c>
      <c r="C2841" s="14" t="s">
        <v>5470</v>
      </c>
      <c r="D2841" s="15">
        <v>42</v>
      </c>
      <c r="E2841" s="15">
        <v>42</v>
      </c>
      <c r="F2841" s="15">
        <v>0.78300000000000003</v>
      </c>
      <c r="G2841" s="16">
        <f t="shared" si="135"/>
        <v>0.78300000000000003</v>
      </c>
      <c r="H2841" s="17" t="str">
        <f t="shared" si="136"/>
        <v>CONFORME</v>
      </c>
      <c r="I2841" s="18"/>
    </row>
    <row r="2842" spans="1:9" x14ac:dyDescent="0.25">
      <c r="A2842" s="10" t="s">
        <v>6</v>
      </c>
      <c r="B2842" s="10" t="s">
        <v>5471</v>
      </c>
      <c r="C2842" s="10" t="s">
        <v>5472</v>
      </c>
      <c r="D2842" s="11">
        <v>14</v>
      </c>
      <c r="E2842" s="11">
        <v>14</v>
      </c>
      <c r="F2842" s="11">
        <v>1.03</v>
      </c>
      <c r="G2842" s="12">
        <f t="shared" si="135"/>
        <v>1.03</v>
      </c>
      <c r="H2842" s="19" t="str">
        <f t="shared" si="136"/>
        <v>CONFORME</v>
      </c>
      <c r="I2842" s="20"/>
    </row>
    <row r="2843" spans="1:9" x14ac:dyDescent="0.25">
      <c r="A2843" s="14" t="s">
        <v>6</v>
      </c>
      <c r="B2843" s="14" t="s">
        <v>5473</v>
      </c>
      <c r="C2843" s="14" t="s">
        <v>5474</v>
      </c>
      <c r="D2843" s="15">
        <v>88</v>
      </c>
      <c r="E2843" s="15">
        <v>88</v>
      </c>
      <c r="F2843" s="15">
        <v>0.93899999999999995</v>
      </c>
      <c r="G2843" s="16">
        <f t="shared" si="135"/>
        <v>0.93899999999999995</v>
      </c>
      <c r="H2843" s="17" t="str">
        <f t="shared" si="136"/>
        <v>CONFORME</v>
      </c>
      <c r="I2843" s="18"/>
    </row>
    <row r="2844" spans="1:9" x14ac:dyDescent="0.25">
      <c r="A2844" s="10" t="s">
        <v>6</v>
      </c>
      <c r="B2844" s="10" t="s">
        <v>5475</v>
      </c>
      <c r="C2844" s="10" t="s">
        <v>5476</v>
      </c>
      <c r="D2844" s="11">
        <v>148</v>
      </c>
      <c r="E2844" s="11">
        <v>148</v>
      </c>
      <c r="F2844" s="11">
        <v>1.228</v>
      </c>
      <c r="G2844" s="12">
        <f t="shared" si="135"/>
        <v>1.228</v>
      </c>
      <c r="H2844" s="19" t="str">
        <f t="shared" si="136"/>
        <v>CONFORME</v>
      </c>
      <c r="I2844" s="20"/>
    </row>
    <row r="2845" spans="1:9" x14ac:dyDescent="0.25">
      <c r="A2845" s="14" t="s">
        <v>6</v>
      </c>
      <c r="B2845" s="14" t="s">
        <v>5477</v>
      </c>
      <c r="C2845" s="14" t="s">
        <v>5478</v>
      </c>
      <c r="D2845" s="15">
        <v>12</v>
      </c>
      <c r="E2845" s="15">
        <v>12</v>
      </c>
      <c r="F2845" s="15">
        <v>0</v>
      </c>
      <c r="G2845" s="16">
        <f t="shared" si="135"/>
        <v>1.1499999999999999</v>
      </c>
      <c r="H2845" s="17" t="str">
        <f t="shared" si="136"/>
        <v>REVISAR</v>
      </c>
      <c r="I2845" s="18"/>
    </row>
    <row r="2846" spans="1:9" x14ac:dyDescent="0.25">
      <c r="A2846" s="10" t="s">
        <v>6</v>
      </c>
      <c r="B2846" s="10" t="s">
        <v>5479</v>
      </c>
      <c r="C2846" s="10" t="s">
        <v>5480</v>
      </c>
      <c r="D2846" s="11">
        <v>246</v>
      </c>
      <c r="E2846" s="11">
        <v>246</v>
      </c>
      <c r="F2846" s="11">
        <v>1.02</v>
      </c>
      <c r="G2846" s="12">
        <f t="shared" si="135"/>
        <v>1.02</v>
      </c>
      <c r="H2846" s="19" t="str">
        <f t="shared" si="136"/>
        <v>CONFORME</v>
      </c>
      <c r="I2846" s="20"/>
    </row>
    <row r="2847" spans="1:9" x14ac:dyDescent="0.25">
      <c r="A2847" s="14" t="s">
        <v>6</v>
      </c>
      <c r="B2847" s="14" t="s">
        <v>5481</v>
      </c>
      <c r="C2847" s="14" t="s">
        <v>5482</v>
      </c>
      <c r="D2847" s="15">
        <v>98</v>
      </c>
      <c r="E2847" s="15">
        <v>98</v>
      </c>
      <c r="F2847" s="15">
        <v>0.97199999999999998</v>
      </c>
      <c r="G2847" s="16">
        <f t="shared" si="135"/>
        <v>0.97199999999999998</v>
      </c>
      <c r="H2847" s="17" t="str">
        <f t="shared" si="136"/>
        <v>CONFORME</v>
      </c>
      <c r="I2847" s="18"/>
    </row>
    <row r="2848" spans="1:9" x14ac:dyDescent="0.25">
      <c r="A2848" s="10" t="s">
        <v>6</v>
      </c>
      <c r="B2848" s="10" t="s">
        <v>9236</v>
      </c>
      <c r="C2848" s="10" t="s">
        <v>9237</v>
      </c>
      <c r="D2848" s="11">
        <v>8</v>
      </c>
      <c r="E2848" s="11">
        <v>8</v>
      </c>
      <c r="F2848" s="11">
        <v>0</v>
      </c>
      <c r="G2848" s="12">
        <f t="shared" si="135"/>
        <v>0.67600000000000005</v>
      </c>
      <c r="H2848" s="19" t="str">
        <f t="shared" si="136"/>
        <v>REVISAR</v>
      </c>
      <c r="I2848" s="20"/>
    </row>
    <row r="2849" spans="1:9" x14ac:dyDescent="0.25">
      <c r="A2849" s="14" t="s">
        <v>6</v>
      </c>
      <c r="B2849" s="14" t="s">
        <v>5483</v>
      </c>
      <c r="C2849" s="14" t="s">
        <v>5484</v>
      </c>
      <c r="D2849" s="15">
        <v>59</v>
      </c>
      <c r="E2849" s="15">
        <v>59</v>
      </c>
      <c r="F2849" s="15">
        <v>0.79300000000000004</v>
      </c>
      <c r="G2849" s="16">
        <f t="shared" si="135"/>
        <v>0.79300000000000004</v>
      </c>
      <c r="H2849" s="17" t="str">
        <f t="shared" si="136"/>
        <v>CONFORME</v>
      </c>
      <c r="I2849" s="18"/>
    </row>
    <row r="2850" spans="1:9" x14ac:dyDescent="0.25">
      <c r="A2850" s="10" t="s">
        <v>6</v>
      </c>
      <c r="B2850" s="10" t="s">
        <v>5485</v>
      </c>
      <c r="C2850" s="10" t="s">
        <v>5486</v>
      </c>
      <c r="D2850" s="11">
        <v>96</v>
      </c>
      <c r="E2850" s="11">
        <v>96</v>
      </c>
      <c r="F2850" s="11">
        <v>1.232</v>
      </c>
      <c r="G2850" s="12">
        <f t="shared" si="135"/>
        <v>1.232</v>
      </c>
      <c r="H2850" s="19" t="str">
        <f t="shared" si="136"/>
        <v>CONFORME</v>
      </c>
      <c r="I2850" s="20"/>
    </row>
    <row r="2851" spans="1:9" x14ac:dyDescent="0.25">
      <c r="A2851" s="14" t="s">
        <v>6</v>
      </c>
      <c r="B2851" s="14" t="s">
        <v>5487</v>
      </c>
      <c r="C2851" s="14" t="s">
        <v>5488</v>
      </c>
      <c r="D2851" s="15">
        <v>41</v>
      </c>
      <c r="E2851" s="15">
        <v>41</v>
      </c>
      <c r="F2851" s="15">
        <v>1.0840000000000001</v>
      </c>
      <c r="G2851" s="16">
        <f t="shared" ref="G2851:G2873" si="137">VLOOKUP(B2851,DATAPESOS,6,FALSE)</f>
        <v>1.0840000000000001</v>
      </c>
      <c r="H2851" s="17" t="str">
        <f t="shared" si="136"/>
        <v>CONFORME</v>
      </c>
      <c r="I2851" s="18"/>
    </row>
    <row r="2852" spans="1:9" x14ac:dyDescent="0.25">
      <c r="A2852" s="10" t="s">
        <v>6</v>
      </c>
      <c r="B2852" s="10" t="s">
        <v>5489</v>
      </c>
      <c r="C2852" s="10" t="s">
        <v>5490</v>
      </c>
      <c r="D2852" s="11">
        <v>36</v>
      </c>
      <c r="E2852" s="11">
        <v>36</v>
      </c>
      <c r="F2852" s="11">
        <v>0</v>
      </c>
      <c r="G2852" s="12">
        <f t="shared" si="137"/>
        <v>1.214</v>
      </c>
      <c r="H2852" s="19" t="str">
        <f t="shared" si="136"/>
        <v>REVISAR</v>
      </c>
      <c r="I2852" s="20"/>
    </row>
    <row r="2853" spans="1:9" x14ac:dyDescent="0.25">
      <c r="A2853" s="14" t="s">
        <v>6</v>
      </c>
      <c r="B2853" s="14" t="s">
        <v>5491</v>
      </c>
      <c r="C2853" s="14" t="s">
        <v>5492</v>
      </c>
      <c r="D2853" s="15">
        <v>56</v>
      </c>
      <c r="E2853" s="15">
        <v>56</v>
      </c>
      <c r="F2853" s="15">
        <v>0.65200000000000002</v>
      </c>
      <c r="G2853" s="16">
        <f t="shared" si="137"/>
        <v>0.65200000000000002</v>
      </c>
      <c r="H2853" s="17" t="str">
        <f t="shared" si="136"/>
        <v>CONFORME</v>
      </c>
      <c r="I2853" s="18"/>
    </row>
    <row r="2854" spans="1:9" x14ac:dyDescent="0.25">
      <c r="A2854" s="10" t="s">
        <v>6</v>
      </c>
      <c r="B2854" s="10" t="s">
        <v>5493</v>
      </c>
      <c r="C2854" s="10" t="s">
        <v>5494</v>
      </c>
      <c r="D2854" s="11">
        <v>964</v>
      </c>
      <c r="E2854" s="11">
        <v>964</v>
      </c>
      <c r="F2854" s="11">
        <v>0.67100000000000004</v>
      </c>
      <c r="G2854" s="12">
        <f t="shared" si="137"/>
        <v>0.67100000000000004</v>
      </c>
      <c r="H2854" s="19" t="str">
        <f t="shared" si="136"/>
        <v>CONFORME</v>
      </c>
      <c r="I2854" s="20"/>
    </row>
    <row r="2855" spans="1:9" x14ac:dyDescent="0.25">
      <c r="A2855" s="14" t="s">
        <v>6</v>
      </c>
      <c r="B2855" s="14" t="s">
        <v>5495</v>
      </c>
      <c r="C2855" s="14" t="s">
        <v>5496</v>
      </c>
      <c r="D2855" s="15">
        <v>80</v>
      </c>
      <c r="E2855" s="15">
        <v>80</v>
      </c>
      <c r="F2855" s="15">
        <v>1.0720000000000001</v>
      </c>
      <c r="G2855" s="16">
        <f t="shared" si="137"/>
        <v>1.0720000000000001</v>
      </c>
      <c r="H2855" s="17" t="str">
        <f t="shared" si="136"/>
        <v>CONFORME</v>
      </c>
      <c r="I2855" s="18"/>
    </row>
    <row r="2856" spans="1:9" x14ac:dyDescent="0.25">
      <c r="A2856" s="10" t="s">
        <v>6</v>
      </c>
      <c r="B2856" s="10" t="s">
        <v>5497</v>
      </c>
      <c r="C2856" s="10" t="s">
        <v>5498</v>
      </c>
      <c r="D2856" s="11">
        <v>26</v>
      </c>
      <c r="E2856" s="11">
        <v>26</v>
      </c>
      <c r="F2856" s="11">
        <v>0.82399999999999995</v>
      </c>
      <c r="G2856" s="12">
        <f t="shared" si="137"/>
        <v>0.82399999999999995</v>
      </c>
      <c r="H2856" s="19" t="str">
        <f t="shared" si="136"/>
        <v>CONFORME</v>
      </c>
      <c r="I2856" s="20"/>
    </row>
    <row r="2857" spans="1:9" x14ac:dyDescent="0.25">
      <c r="A2857" s="14" t="s">
        <v>6</v>
      </c>
      <c r="B2857" s="14" t="s">
        <v>5499</v>
      </c>
      <c r="C2857" s="14" t="s">
        <v>5500</v>
      </c>
      <c r="D2857" s="15">
        <v>6</v>
      </c>
      <c r="E2857" s="15">
        <v>6</v>
      </c>
      <c r="F2857" s="15">
        <v>0.72099999999999997</v>
      </c>
      <c r="G2857" s="16">
        <f t="shared" si="137"/>
        <v>0.72099999999999997</v>
      </c>
      <c r="H2857" s="17" t="str">
        <f t="shared" si="136"/>
        <v>CONFORME</v>
      </c>
      <c r="I2857" s="18"/>
    </row>
    <row r="2858" spans="1:9" x14ac:dyDescent="0.25">
      <c r="A2858" s="10" t="s">
        <v>6</v>
      </c>
      <c r="B2858" s="10" t="s">
        <v>5501</v>
      </c>
      <c r="C2858" s="10" t="s">
        <v>5502</v>
      </c>
      <c r="D2858" s="11">
        <v>563</v>
      </c>
      <c r="E2858" s="11">
        <v>563</v>
      </c>
      <c r="F2858" s="11">
        <v>0.34300000000000003</v>
      </c>
      <c r="G2858" s="12">
        <f t="shared" si="137"/>
        <v>0.34300000000000003</v>
      </c>
      <c r="H2858" s="19" t="str">
        <f t="shared" si="136"/>
        <v>CONFORME</v>
      </c>
      <c r="I2858" s="20"/>
    </row>
    <row r="2859" spans="1:9" x14ac:dyDescent="0.25">
      <c r="A2859" s="14" t="s">
        <v>6</v>
      </c>
      <c r="B2859" s="14" t="s">
        <v>5503</v>
      </c>
      <c r="C2859" s="14" t="s">
        <v>5504</v>
      </c>
      <c r="D2859" s="15">
        <v>111</v>
      </c>
      <c r="E2859" s="15">
        <v>111</v>
      </c>
      <c r="F2859" s="15">
        <v>0.74299999999999999</v>
      </c>
      <c r="G2859" s="16">
        <f t="shared" si="137"/>
        <v>0.74299999999999999</v>
      </c>
      <c r="H2859" s="17" t="str">
        <f t="shared" si="136"/>
        <v>CONFORME</v>
      </c>
      <c r="I2859" s="18"/>
    </row>
    <row r="2860" spans="1:9" x14ac:dyDescent="0.25">
      <c r="A2860" s="10" t="s">
        <v>6</v>
      </c>
      <c r="B2860" s="10" t="s">
        <v>5505</v>
      </c>
      <c r="C2860" s="10" t="s">
        <v>5506</v>
      </c>
      <c r="D2860" s="11">
        <v>122</v>
      </c>
      <c r="E2860" s="11">
        <v>122</v>
      </c>
      <c r="F2860" s="11">
        <v>0.48199999999999998</v>
      </c>
      <c r="G2860" s="12">
        <f t="shared" si="137"/>
        <v>0.48199999999999998</v>
      </c>
      <c r="H2860" s="19" t="str">
        <f t="shared" si="136"/>
        <v>CONFORME</v>
      </c>
      <c r="I2860" s="20"/>
    </row>
    <row r="2861" spans="1:9" x14ac:dyDescent="0.25">
      <c r="A2861" s="14" t="s">
        <v>6</v>
      </c>
      <c r="B2861" s="14" t="s">
        <v>5507</v>
      </c>
      <c r="C2861" s="14" t="s">
        <v>5508</v>
      </c>
      <c r="D2861" s="15">
        <v>614</v>
      </c>
      <c r="E2861" s="15">
        <v>614</v>
      </c>
      <c r="F2861" s="15">
        <v>0.71</v>
      </c>
      <c r="G2861" s="16">
        <f t="shared" si="137"/>
        <v>0.71</v>
      </c>
      <c r="H2861" s="17" t="str">
        <f t="shared" si="136"/>
        <v>CONFORME</v>
      </c>
      <c r="I2861" s="18"/>
    </row>
    <row r="2862" spans="1:9" x14ac:dyDescent="0.25">
      <c r="A2862" s="10" t="s">
        <v>6</v>
      </c>
      <c r="B2862" s="10" t="s">
        <v>5509</v>
      </c>
      <c r="C2862" s="10" t="s">
        <v>5510</v>
      </c>
      <c r="D2862" s="11">
        <v>272</v>
      </c>
      <c r="E2862" s="11">
        <v>272</v>
      </c>
      <c r="F2862" s="11">
        <v>1.1679999999999999</v>
      </c>
      <c r="G2862" s="12">
        <f t="shared" si="137"/>
        <v>1.1679999999999999</v>
      </c>
      <c r="H2862" s="19" t="str">
        <f t="shared" si="136"/>
        <v>CONFORME</v>
      </c>
      <c r="I2862" s="20"/>
    </row>
    <row r="2863" spans="1:9" x14ac:dyDescent="0.25">
      <c r="A2863" s="14" t="s">
        <v>6</v>
      </c>
      <c r="B2863" s="14" t="s">
        <v>5511</v>
      </c>
      <c r="C2863" s="14" t="s">
        <v>5512</v>
      </c>
      <c r="D2863" s="15">
        <v>11</v>
      </c>
      <c r="E2863" s="15">
        <v>11</v>
      </c>
      <c r="F2863" s="15">
        <v>1.038</v>
      </c>
      <c r="G2863" s="16">
        <f t="shared" si="137"/>
        <v>1.038</v>
      </c>
      <c r="H2863" s="17" t="str">
        <f t="shared" si="136"/>
        <v>CONFORME</v>
      </c>
      <c r="I2863" s="18"/>
    </row>
    <row r="2864" spans="1:9" x14ac:dyDescent="0.25">
      <c r="A2864" s="10" t="s">
        <v>6</v>
      </c>
      <c r="B2864" s="10" t="s">
        <v>5513</v>
      </c>
      <c r="C2864" s="10" t="s">
        <v>5514</v>
      </c>
      <c r="D2864" s="11">
        <v>8</v>
      </c>
      <c r="E2864" s="11">
        <v>8</v>
      </c>
      <c r="F2864" s="11">
        <v>0.77</v>
      </c>
      <c r="G2864" s="12">
        <f t="shared" si="137"/>
        <v>0.77</v>
      </c>
      <c r="H2864" s="19" t="str">
        <f t="shared" si="136"/>
        <v>CONFORME</v>
      </c>
      <c r="I2864" s="20"/>
    </row>
    <row r="2865" spans="1:9" x14ac:dyDescent="0.25">
      <c r="A2865" s="14" t="s">
        <v>6</v>
      </c>
      <c r="B2865" s="14" t="s">
        <v>5515</v>
      </c>
      <c r="C2865" s="14" t="s">
        <v>5516</v>
      </c>
      <c r="D2865" s="15">
        <v>62</v>
      </c>
      <c r="E2865" s="15">
        <v>62</v>
      </c>
      <c r="F2865" s="15">
        <v>0</v>
      </c>
      <c r="G2865" s="16">
        <f t="shared" si="137"/>
        <v>0.91800000000000004</v>
      </c>
      <c r="H2865" s="17" t="str">
        <f t="shared" si="136"/>
        <v>REVISAR</v>
      </c>
      <c r="I2865" s="18"/>
    </row>
    <row r="2866" spans="1:9" x14ac:dyDescent="0.25">
      <c r="A2866" s="10" t="s">
        <v>6</v>
      </c>
      <c r="B2866" s="10" t="s">
        <v>5517</v>
      </c>
      <c r="C2866" s="10" t="s">
        <v>5518</v>
      </c>
      <c r="D2866" s="11">
        <v>32</v>
      </c>
      <c r="E2866" s="11">
        <v>32</v>
      </c>
      <c r="F2866" s="11">
        <v>0.75700000000000001</v>
      </c>
      <c r="G2866" s="12">
        <f t="shared" si="137"/>
        <v>0.75700000000000001</v>
      </c>
      <c r="H2866" s="19" t="str">
        <f t="shared" si="136"/>
        <v>CONFORME</v>
      </c>
      <c r="I2866" s="20"/>
    </row>
    <row r="2867" spans="1:9" x14ac:dyDescent="0.25">
      <c r="A2867" s="14" t="s">
        <v>6</v>
      </c>
      <c r="B2867" s="14" t="s">
        <v>9238</v>
      </c>
      <c r="C2867" s="14" t="s">
        <v>9239</v>
      </c>
      <c r="D2867" s="15">
        <v>2</v>
      </c>
      <c r="E2867" s="15">
        <v>2</v>
      </c>
      <c r="F2867" s="15">
        <v>0.91300000000000003</v>
      </c>
      <c r="G2867" s="16">
        <f t="shared" si="137"/>
        <v>0.91300000000000003</v>
      </c>
      <c r="H2867" s="17" t="str">
        <f t="shared" si="136"/>
        <v>CONFORME</v>
      </c>
      <c r="I2867" s="18"/>
    </row>
    <row r="2868" spans="1:9" x14ac:dyDescent="0.25">
      <c r="A2868" s="10" t="s">
        <v>6</v>
      </c>
      <c r="B2868" s="10" t="s">
        <v>5519</v>
      </c>
      <c r="C2868" s="10" t="s">
        <v>5520</v>
      </c>
      <c r="D2868" s="11">
        <v>58</v>
      </c>
      <c r="E2868" s="11">
        <v>58</v>
      </c>
      <c r="F2868" s="11">
        <v>0.40699999999999997</v>
      </c>
      <c r="G2868" s="12">
        <f t="shared" si="137"/>
        <v>0.40699999999999997</v>
      </c>
      <c r="H2868" s="19" t="str">
        <f t="shared" si="136"/>
        <v>CONFORME</v>
      </c>
      <c r="I2868" s="20"/>
    </row>
    <row r="2869" spans="1:9" x14ac:dyDescent="0.25">
      <c r="A2869" s="14" t="s">
        <v>6</v>
      </c>
      <c r="B2869" s="14" t="s">
        <v>5521</v>
      </c>
      <c r="C2869" s="14" t="s">
        <v>5522</v>
      </c>
      <c r="D2869" s="15">
        <v>10</v>
      </c>
      <c r="E2869" s="15">
        <v>10</v>
      </c>
      <c r="F2869" s="15">
        <v>0.70899999999999996</v>
      </c>
      <c r="G2869" s="16">
        <f t="shared" si="137"/>
        <v>0.70899999999999996</v>
      </c>
      <c r="H2869" s="17" t="str">
        <f t="shared" si="136"/>
        <v>CONFORME</v>
      </c>
      <c r="I2869" s="18"/>
    </row>
    <row r="2870" spans="1:9" x14ac:dyDescent="0.25">
      <c r="A2870" s="10" t="s">
        <v>6</v>
      </c>
      <c r="B2870" s="10" t="s">
        <v>5523</v>
      </c>
      <c r="C2870" s="10" t="s">
        <v>5524</v>
      </c>
      <c r="D2870" s="11">
        <v>32</v>
      </c>
      <c r="E2870" s="11">
        <v>32</v>
      </c>
      <c r="F2870" s="11">
        <v>0.75</v>
      </c>
      <c r="G2870" s="12">
        <f t="shared" si="137"/>
        <v>0.75</v>
      </c>
      <c r="H2870" s="19" t="str">
        <f t="shared" si="136"/>
        <v>CONFORME</v>
      </c>
      <c r="I2870" s="20"/>
    </row>
    <row r="2871" spans="1:9" x14ac:dyDescent="0.25">
      <c r="A2871" s="14" t="s">
        <v>6</v>
      </c>
      <c r="B2871" s="14" t="s">
        <v>5525</v>
      </c>
      <c r="C2871" s="14" t="s">
        <v>5526</v>
      </c>
      <c r="D2871" s="15">
        <v>4</v>
      </c>
      <c r="E2871" s="15">
        <v>4</v>
      </c>
      <c r="F2871" s="15">
        <v>0.64300000000000002</v>
      </c>
      <c r="G2871" s="16">
        <f t="shared" si="137"/>
        <v>0.64300000000000002</v>
      </c>
      <c r="H2871" s="17" t="str">
        <f t="shared" si="136"/>
        <v>CONFORME</v>
      </c>
      <c r="I2871" s="18"/>
    </row>
    <row r="2872" spans="1:9" x14ac:dyDescent="0.25">
      <c r="A2872" s="10" t="s">
        <v>6</v>
      </c>
      <c r="B2872" s="10" t="s">
        <v>5527</v>
      </c>
      <c r="C2872" s="10" t="s">
        <v>5528</v>
      </c>
      <c r="D2872" s="11">
        <v>41</v>
      </c>
      <c r="E2872" s="11">
        <v>41</v>
      </c>
      <c r="F2872" s="11">
        <v>0.77</v>
      </c>
      <c r="G2872" s="12">
        <f t="shared" si="137"/>
        <v>0.77</v>
      </c>
      <c r="H2872" s="19" t="str">
        <f t="shared" si="136"/>
        <v>CONFORME</v>
      </c>
      <c r="I2872" s="20"/>
    </row>
    <row r="2873" spans="1:9" x14ac:dyDescent="0.25">
      <c r="A2873" s="14" t="s">
        <v>6</v>
      </c>
      <c r="B2873" s="14" t="s">
        <v>5529</v>
      </c>
      <c r="C2873" s="14" t="s">
        <v>5530</v>
      </c>
      <c r="D2873" s="15">
        <v>48</v>
      </c>
      <c r="E2873" s="15">
        <v>48</v>
      </c>
      <c r="F2873" s="15">
        <v>0.746</v>
      </c>
      <c r="G2873" s="16">
        <f t="shared" si="137"/>
        <v>0.746</v>
      </c>
      <c r="H2873" s="17" t="str">
        <f t="shared" si="136"/>
        <v>CONFORME</v>
      </c>
      <c r="I2873" s="18"/>
    </row>
    <row r="2874" spans="1:9" x14ac:dyDescent="0.25">
      <c r="A2874" s="10" t="s">
        <v>6</v>
      </c>
      <c r="B2874" s="10" t="s">
        <v>5531</v>
      </c>
      <c r="C2874" s="10" t="s">
        <v>5532</v>
      </c>
      <c r="D2874" s="11">
        <v>4</v>
      </c>
      <c r="E2874" s="11">
        <v>4</v>
      </c>
      <c r="F2874" s="11">
        <v>0.73399999999999999</v>
      </c>
      <c r="G2874" s="12">
        <f>VLOOKUP(B2874,PESOS,3,FALSE)</f>
        <v>0.73399999999999999</v>
      </c>
      <c r="H2874" s="19" t="str">
        <f t="shared" si="136"/>
        <v>CONFORME</v>
      </c>
      <c r="I2874" s="20"/>
    </row>
    <row r="2875" spans="1:9" x14ac:dyDescent="0.25">
      <c r="A2875" s="14" t="s">
        <v>6</v>
      </c>
      <c r="B2875" s="14" t="s">
        <v>5533</v>
      </c>
      <c r="C2875" s="14" t="s">
        <v>5534</v>
      </c>
      <c r="D2875" s="15">
        <v>40</v>
      </c>
      <c r="E2875" s="15">
        <v>40</v>
      </c>
      <c r="F2875" s="15">
        <v>0.61899999999999999</v>
      </c>
      <c r="G2875" s="16">
        <f t="shared" ref="G2875:G2881" si="138">VLOOKUP(B2875,DATAPESOS,6,FALSE)</f>
        <v>0.61899999999999999</v>
      </c>
      <c r="H2875" s="17" t="str">
        <f t="shared" si="136"/>
        <v>CONFORME</v>
      </c>
      <c r="I2875" s="18"/>
    </row>
    <row r="2876" spans="1:9" x14ac:dyDescent="0.25">
      <c r="A2876" s="10" t="s">
        <v>6</v>
      </c>
      <c r="B2876" s="10" t="s">
        <v>5535</v>
      </c>
      <c r="C2876" s="10" t="s">
        <v>5536</v>
      </c>
      <c r="D2876" s="11">
        <v>14</v>
      </c>
      <c r="E2876" s="11">
        <v>14</v>
      </c>
      <c r="F2876" s="11">
        <v>0</v>
      </c>
      <c r="G2876" s="12">
        <f t="shared" si="138"/>
        <v>0.61199999999999999</v>
      </c>
      <c r="H2876" s="19" t="str">
        <f t="shared" si="136"/>
        <v>REVISAR</v>
      </c>
      <c r="I2876" s="20"/>
    </row>
    <row r="2877" spans="1:9" x14ac:dyDescent="0.25">
      <c r="A2877" s="14" t="s">
        <v>6</v>
      </c>
      <c r="B2877" s="14" t="s">
        <v>5537</v>
      </c>
      <c r="C2877" s="14" t="s">
        <v>5538</v>
      </c>
      <c r="D2877" s="15">
        <v>14</v>
      </c>
      <c r="E2877" s="15">
        <v>14</v>
      </c>
      <c r="F2877" s="15">
        <v>0</v>
      </c>
      <c r="G2877" s="16">
        <f t="shared" si="138"/>
        <v>0.61599999999999999</v>
      </c>
      <c r="H2877" s="17" t="str">
        <f t="shared" si="136"/>
        <v>REVISAR</v>
      </c>
      <c r="I2877" s="18"/>
    </row>
    <row r="2878" spans="1:9" x14ac:dyDescent="0.25">
      <c r="A2878" s="10" t="s">
        <v>6</v>
      </c>
      <c r="B2878" s="10" t="s">
        <v>5539</v>
      </c>
      <c r="C2878" s="10" t="s">
        <v>5540</v>
      </c>
      <c r="D2878" s="11">
        <v>30</v>
      </c>
      <c r="E2878" s="11">
        <v>30</v>
      </c>
      <c r="F2878" s="11">
        <v>0.88400000000000001</v>
      </c>
      <c r="G2878" s="12">
        <f t="shared" si="138"/>
        <v>0.88400000000000001</v>
      </c>
      <c r="H2878" s="19" t="str">
        <f t="shared" si="136"/>
        <v>CONFORME</v>
      </c>
      <c r="I2878" s="20"/>
    </row>
    <row r="2879" spans="1:9" x14ac:dyDescent="0.25">
      <c r="A2879" s="14" t="s">
        <v>6</v>
      </c>
      <c r="B2879" s="14" t="s">
        <v>5541</v>
      </c>
      <c r="C2879" s="14" t="s">
        <v>5542</v>
      </c>
      <c r="D2879" s="15">
        <v>17</v>
      </c>
      <c r="E2879" s="15">
        <v>17</v>
      </c>
      <c r="F2879" s="15">
        <v>0.9</v>
      </c>
      <c r="G2879" s="16">
        <f t="shared" si="138"/>
        <v>0.9</v>
      </c>
      <c r="H2879" s="17" t="str">
        <f t="shared" si="136"/>
        <v>CONFORME</v>
      </c>
      <c r="I2879" s="18"/>
    </row>
    <row r="2880" spans="1:9" x14ac:dyDescent="0.25">
      <c r="A2880" s="10" t="s">
        <v>6</v>
      </c>
      <c r="B2880" s="10" t="s">
        <v>5543</v>
      </c>
      <c r="C2880" s="10" t="s">
        <v>5544</v>
      </c>
      <c r="D2880" s="11">
        <v>9</v>
      </c>
      <c r="E2880" s="11">
        <v>9</v>
      </c>
      <c r="F2880" s="11">
        <v>0.88900000000000001</v>
      </c>
      <c r="G2880" s="12">
        <f t="shared" si="138"/>
        <v>0.88900000000000001</v>
      </c>
      <c r="H2880" s="19" t="str">
        <f t="shared" si="136"/>
        <v>CONFORME</v>
      </c>
      <c r="I2880" s="20"/>
    </row>
    <row r="2881" spans="1:9" x14ac:dyDescent="0.25">
      <c r="A2881" s="14" t="s">
        <v>6</v>
      </c>
      <c r="B2881" s="14" t="s">
        <v>5545</v>
      </c>
      <c r="C2881" s="14" t="s">
        <v>5546</v>
      </c>
      <c r="D2881" s="15">
        <v>48</v>
      </c>
      <c r="E2881" s="15">
        <v>48</v>
      </c>
      <c r="F2881" s="15">
        <v>1.0009999999999999</v>
      </c>
      <c r="G2881" s="16">
        <f t="shared" si="138"/>
        <v>1.0009999999999999</v>
      </c>
      <c r="H2881" s="17" t="str">
        <f t="shared" si="136"/>
        <v>CONFORME</v>
      </c>
      <c r="I2881" s="18"/>
    </row>
    <row r="2882" spans="1:9" x14ac:dyDescent="0.25">
      <c r="A2882" s="10" t="s">
        <v>6</v>
      </c>
      <c r="B2882" s="10" t="s">
        <v>5547</v>
      </c>
      <c r="C2882" s="10" t="s">
        <v>5548</v>
      </c>
      <c r="D2882" s="11">
        <v>3</v>
      </c>
      <c r="E2882" s="11">
        <v>3</v>
      </c>
      <c r="F2882" s="11">
        <v>0.44400000000000001</v>
      </c>
      <c r="G2882" s="12">
        <f>VLOOKUP(B2882,PESOS,3,FALSE)</f>
        <v>0.44400000000000001</v>
      </c>
      <c r="H2882" s="19" t="str">
        <f t="shared" si="136"/>
        <v>CONFORME</v>
      </c>
      <c r="I2882" s="20"/>
    </row>
    <row r="2883" spans="1:9" x14ac:dyDescent="0.25">
      <c r="A2883" s="14" t="s">
        <v>6</v>
      </c>
      <c r="B2883" s="14" t="s">
        <v>5549</v>
      </c>
      <c r="C2883" s="14" t="s">
        <v>5550</v>
      </c>
      <c r="D2883" s="15">
        <v>5</v>
      </c>
      <c r="E2883" s="15">
        <v>5</v>
      </c>
      <c r="F2883" s="15">
        <v>0</v>
      </c>
      <c r="G2883" s="16">
        <f t="shared" ref="G2883:G2903" si="139">VLOOKUP(B2883,DATAPESOS,6,FALSE)</f>
        <v>0.75</v>
      </c>
      <c r="H2883" s="17" t="str">
        <f t="shared" ref="H2883:H2946" si="140">IF(F2883=G2883,"CONFORME","REVISAR")</f>
        <v>REVISAR</v>
      </c>
      <c r="I2883" s="18"/>
    </row>
    <row r="2884" spans="1:9" x14ac:dyDescent="0.25">
      <c r="A2884" s="10" t="s">
        <v>6</v>
      </c>
      <c r="B2884" s="10" t="s">
        <v>5551</v>
      </c>
      <c r="C2884" s="10" t="s">
        <v>5552</v>
      </c>
      <c r="D2884" s="11">
        <v>5</v>
      </c>
      <c r="E2884" s="11">
        <v>5</v>
      </c>
      <c r="F2884" s="11">
        <v>0</v>
      </c>
      <c r="G2884" s="12">
        <f t="shared" si="139"/>
        <v>0.754</v>
      </c>
      <c r="H2884" s="19" t="str">
        <f t="shared" si="140"/>
        <v>REVISAR</v>
      </c>
      <c r="I2884" s="20"/>
    </row>
    <row r="2885" spans="1:9" x14ac:dyDescent="0.25">
      <c r="A2885" s="14" t="s">
        <v>6</v>
      </c>
      <c r="B2885" s="14" t="s">
        <v>5553</v>
      </c>
      <c r="C2885" s="14" t="s">
        <v>5554</v>
      </c>
      <c r="D2885" s="15">
        <v>32</v>
      </c>
      <c r="E2885" s="15">
        <v>32</v>
      </c>
      <c r="F2885" s="15">
        <v>0.70899999999999996</v>
      </c>
      <c r="G2885" s="16">
        <f t="shared" si="139"/>
        <v>0.70899999999999996</v>
      </c>
      <c r="H2885" s="17" t="str">
        <f t="shared" si="140"/>
        <v>CONFORME</v>
      </c>
      <c r="I2885" s="18"/>
    </row>
    <row r="2886" spans="1:9" x14ac:dyDescent="0.25">
      <c r="A2886" s="10" t="s">
        <v>6</v>
      </c>
      <c r="B2886" s="10" t="s">
        <v>5555</v>
      </c>
      <c r="C2886" s="10" t="s">
        <v>5556</v>
      </c>
      <c r="D2886" s="11">
        <v>3</v>
      </c>
      <c r="E2886" s="11">
        <v>3</v>
      </c>
      <c r="F2886" s="11">
        <v>0.59699999999999998</v>
      </c>
      <c r="G2886" s="12">
        <f t="shared" si="139"/>
        <v>0.59699999999999998</v>
      </c>
      <c r="H2886" s="19" t="str">
        <f t="shared" si="140"/>
        <v>CONFORME</v>
      </c>
      <c r="I2886" s="20"/>
    </row>
    <row r="2887" spans="1:9" x14ac:dyDescent="0.25">
      <c r="A2887" s="14" t="s">
        <v>6</v>
      </c>
      <c r="B2887" s="14" t="s">
        <v>5557</v>
      </c>
      <c r="C2887" s="14" t="s">
        <v>5558</v>
      </c>
      <c r="D2887" s="15">
        <v>39</v>
      </c>
      <c r="E2887" s="15">
        <v>39</v>
      </c>
      <c r="F2887" s="15">
        <v>0.42199999999999999</v>
      </c>
      <c r="G2887" s="16">
        <f t="shared" si="139"/>
        <v>0.42199999999999999</v>
      </c>
      <c r="H2887" s="17" t="str">
        <f t="shared" si="140"/>
        <v>CONFORME</v>
      </c>
      <c r="I2887" s="18"/>
    </row>
    <row r="2888" spans="1:9" x14ac:dyDescent="0.25">
      <c r="A2888" s="10" t="s">
        <v>6</v>
      </c>
      <c r="B2888" s="10" t="s">
        <v>5559</v>
      </c>
      <c r="C2888" s="10" t="s">
        <v>5560</v>
      </c>
      <c r="D2888" s="11">
        <v>68</v>
      </c>
      <c r="E2888" s="11">
        <v>68</v>
      </c>
      <c r="F2888" s="11">
        <v>0.91100000000000003</v>
      </c>
      <c r="G2888" s="12">
        <f t="shared" si="139"/>
        <v>0.91100000000000003</v>
      </c>
      <c r="H2888" s="19" t="str">
        <f t="shared" si="140"/>
        <v>CONFORME</v>
      </c>
      <c r="I2888" s="20"/>
    </row>
    <row r="2889" spans="1:9" x14ac:dyDescent="0.25">
      <c r="A2889" s="14" t="s">
        <v>6</v>
      </c>
      <c r="B2889" s="14" t="s">
        <v>5561</v>
      </c>
      <c r="C2889" s="14" t="s">
        <v>5562</v>
      </c>
      <c r="D2889" s="15">
        <v>13</v>
      </c>
      <c r="E2889" s="15">
        <v>13</v>
      </c>
      <c r="F2889" s="15">
        <v>0</v>
      </c>
      <c r="G2889" s="16">
        <f t="shared" si="139"/>
        <v>0.39600000000000002</v>
      </c>
      <c r="H2889" s="17" t="str">
        <f t="shared" si="140"/>
        <v>REVISAR</v>
      </c>
      <c r="I2889" s="18"/>
    </row>
    <row r="2890" spans="1:9" x14ac:dyDescent="0.25">
      <c r="A2890" s="10" t="s">
        <v>6</v>
      </c>
      <c r="B2890" s="10" t="s">
        <v>5563</v>
      </c>
      <c r="C2890" s="10" t="s">
        <v>5564</v>
      </c>
      <c r="D2890" s="11">
        <v>21</v>
      </c>
      <c r="E2890" s="11">
        <v>21</v>
      </c>
      <c r="F2890" s="11">
        <v>0.46200000000000002</v>
      </c>
      <c r="G2890" s="12">
        <f t="shared" si="139"/>
        <v>0.46200000000000002</v>
      </c>
      <c r="H2890" s="19" t="str">
        <f t="shared" si="140"/>
        <v>CONFORME</v>
      </c>
      <c r="I2890" s="20"/>
    </row>
    <row r="2891" spans="1:9" x14ac:dyDescent="0.25">
      <c r="A2891" s="14" t="s">
        <v>6</v>
      </c>
      <c r="B2891" s="14" t="s">
        <v>5565</v>
      </c>
      <c r="C2891" s="14" t="s">
        <v>5566</v>
      </c>
      <c r="D2891" s="15">
        <v>220</v>
      </c>
      <c r="E2891" s="15">
        <v>220</v>
      </c>
      <c r="F2891" s="15">
        <v>0.33400000000000002</v>
      </c>
      <c r="G2891" s="16">
        <f t="shared" si="139"/>
        <v>0.33400000000000002</v>
      </c>
      <c r="H2891" s="17" t="str">
        <f t="shared" si="140"/>
        <v>CONFORME</v>
      </c>
      <c r="I2891" s="18"/>
    </row>
    <row r="2892" spans="1:9" x14ac:dyDescent="0.25">
      <c r="A2892" s="10" t="s">
        <v>6</v>
      </c>
      <c r="B2892" s="10" t="s">
        <v>5567</v>
      </c>
      <c r="C2892" s="10" t="s">
        <v>5568</v>
      </c>
      <c r="D2892" s="11">
        <v>59</v>
      </c>
      <c r="E2892" s="11">
        <v>59</v>
      </c>
      <c r="F2892" s="11">
        <v>0.68200000000000005</v>
      </c>
      <c r="G2892" s="12">
        <f t="shared" si="139"/>
        <v>0.68200000000000005</v>
      </c>
      <c r="H2892" s="19" t="str">
        <f t="shared" si="140"/>
        <v>CONFORME</v>
      </c>
      <c r="I2892" s="20"/>
    </row>
    <row r="2893" spans="1:9" x14ac:dyDescent="0.25">
      <c r="A2893" s="14" t="s">
        <v>6</v>
      </c>
      <c r="B2893" s="14" t="s">
        <v>5569</v>
      </c>
      <c r="C2893" s="14" t="s">
        <v>5570</v>
      </c>
      <c r="D2893" s="15">
        <v>99</v>
      </c>
      <c r="E2893" s="15">
        <v>99</v>
      </c>
      <c r="F2893" s="15">
        <v>0.66600000000000004</v>
      </c>
      <c r="G2893" s="16">
        <f t="shared" si="139"/>
        <v>0.66600000000000004</v>
      </c>
      <c r="H2893" s="17" t="str">
        <f t="shared" si="140"/>
        <v>CONFORME</v>
      </c>
      <c r="I2893" s="18"/>
    </row>
    <row r="2894" spans="1:9" x14ac:dyDescent="0.25">
      <c r="A2894" s="10" t="s">
        <v>6</v>
      </c>
      <c r="B2894" s="10" t="s">
        <v>5571</v>
      </c>
      <c r="C2894" s="10" t="s">
        <v>5572</v>
      </c>
      <c r="D2894" s="11">
        <v>15</v>
      </c>
      <c r="E2894" s="11">
        <v>15</v>
      </c>
      <c r="F2894" s="11">
        <v>0.68200000000000005</v>
      </c>
      <c r="G2894" s="12">
        <f t="shared" si="139"/>
        <v>0.68200000000000005</v>
      </c>
      <c r="H2894" s="19" t="str">
        <f t="shared" si="140"/>
        <v>CONFORME</v>
      </c>
      <c r="I2894" s="20"/>
    </row>
    <row r="2895" spans="1:9" x14ac:dyDescent="0.25">
      <c r="A2895" s="14" t="s">
        <v>6</v>
      </c>
      <c r="B2895" s="14" t="s">
        <v>5573</v>
      </c>
      <c r="C2895" s="14" t="s">
        <v>5574</v>
      </c>
      <c r="D2895" s="15">
        <v>18</v>
      </c>
      <c r="E2895" s="15">
        <v>18</v>
      </c>
      <c r="F2895" s="15">
        <v>0.68</v>
      </c>
      <c r="G2895" s="16">
        <f t="shared" si="139"/>
        <v>0.68</v>
      </c>
      <c r="H2895" s="17" t="str">
        <f t="shared" si="140"/>
        <v>CONFORME</v>
      </c>
      <c r="I2895" s="18"/>
    </row>
    <row r="2896" spans="1:9" x14ac:dyDescent="0.25">
      <c r="A2896" s="10" t="s">
        <v>6</v>
      </c>
      <c r="B2896" s="10" t="s">
        <v>5575</v>
      </c>
      <c r="C2896" s="10" t="s">
        <v>5576</v>
      </c>
      <c r="D2896" s="11">
        <v>18</v>
      </c>
      <c r="E2896" s="11">
        <v>18</v>
      </c>
      <c r="F2896" s="11">
        <v>0</v>
      </c>
      <c r="G2896" s="12">
        <f t="shared" si="139"/>
        <v>0.65600000000000003</v>
      </c>
      <c r="H2896" s="19" t="str">
        <f t="shared" si="140"/>
        <v>REVISAR</v>
      </c>
      <c r="I2896" s="20"/>
    </row>
    <row r="2897" spans="1:9" x14ac:dyDescent="0.25">
      <c r="A2897" s="14" t="s">
        <v>6</v>
      </c>
      <c r="B2897" s="14" t="s">
        <v>5577</v>
      </c>
      <c r="C2897" s="14" t="s">
        <v>5578</v>
      </c>
      <c r="D2897" s="15">
        <v>20</v>
      </c>
      <c r="E2897" s="15">
        <v>20</v>
      </c>
      <c r="F2897" s="15">
        <v>0</v>
      </c>
      <c r="G2897" s="16">
        <f t="shared" si="139"/>
        <v>0.66</v>
      </c>
      <c r="H2897" s="17" t="str">
        <f t="shared" si="140"/>
        <v>REVISAR</v>
      </c>
      <c r="I2897" s="18"/>
    </row>
    <row r="2898" spans="1:9" x14ac:dyDescent="0.25">
      <c r="A2898" s="10" t="s">
        <v>6</v>
      </c>
      <c r="B2898" s="10" t="s">
        <v>5579</v>
      </c>
      <c r="C2898" s="10" t="s">
        <v>5580</v>
      </c>
      <c r="D2898" s="11">
        <v>68</v>
      </c>
      <c r="E2898" s="11">
        <v>68</v>
      </c>
      <c r="F2898" s="11">
        <v>0.56799999999999995</v>
      </c>
      <c r="G2898" s="12">
        <f t="shared" si="139"/>
        <v>0.56799999999999995</v>
      </c>
      <c r="H2898" s="19" t="str">
        <f t="shared" si="140"/>
        <v>CONFORME</v>
      </c>
      <c r="I2898" s="20"/>
    </row>
    <row r="2899" spans="1:9" x14ac:dyDescent="0.25">
      <c r="A2899" s="14" t="s">
        <v>6</v>
      </c>
      <c r="B2899" s="14" t="s">
        <v>5581</v>
      </c>
      <c r="C2899" s="14" t="s">
        <v>5582</v>
      </c>
      <c r="D2899" s="15">
        <v>118</v>
      </c>
      <c r="E2899" s="15">
        <v>118</v>
      </c>
      <c r="F2899" s="15">
        <v>0.56499999999999995</v>
      </c>
      <c r="G2899" s="16">
        <f t="shared" si="139"/>
        <v>0.56499999999999995</v>
      </c>
      <c r="H2899" s="17" t="str">
        <f t="shared" si="140"/>
        <v>CONFORME</v>
      </c>
      <c r="I2899" s="18"/>
    </row>
    <row r="2900" spans="1:9" x14ac:dyDescent="0.25">
      <c r="A2900" s="10" t="s">
        <v>6</v>
      </c>
      <c r="B2900" s="10" t="s">
        <v>5583</v>
      </c>
      <c r="C2900" s="10" t="s">
        <v>5584</v>
      </c>
      <c r="D2900" s="11">
        <v>22</v>
      </c>
      <c r="E2900" s="11">
        <v>22</v>
      </c>
      <c r="F2900" s="11">
        <v>0.71799999999999997</v>
      </c>
      <c r="G2900" s="12">
        <f t="shared" si="139"/>
        <v>0.71799999999999997</v>
      </c>
      <c r="H2900" s="19" t="str">
        <f t="shared" si="140"/>
        <v>CONFORME</v>
      </c>
      <c r="I2900" s="20"/>
    </row>
    <row r="2901" spans="1:9" x14ac:dyDescent="0.25">
      <c r="A2901" s="14" t="s">
        <v>6</v>
      </c>
      <c r="B2901" s="14" t="s">
        <v>5585</v>
      </c>
      <c r="C2901" s="14" t="s">
        <v>5586</v>
      </c>
      <c r="D2901" s="15">
        <v>34</v>
      </c>
      <c r="E2901" s="15">
        <v>34</v>
      </c>
      <c r="F2901" s="15">
        <v>0.72299999999999998</v>
      </c>
      <c r="G2901" s="16">
        <f t="shared" si="139"/>
        <v>0.72299999999999998</v>
      </c>
      <c r="H2901" s="17" t="str">
        <f t="shared" si="140"/>
        <v>CONFORME</v>
      </c>
      <c r="I2901" s="18"/>
    </row>
    <row r="2902" spans="1:9" x14ac:dyDescent="0.25">
      <c r="A2902" s="10" t="s">
        <v>6</v>
      </c>
      <c r="B2902" s="10" t="s">
        <v>5587</v>
      </c>
      <c r="C2902" s="10" t="s">
        <v>5588</v>
      </c>
      <c r="D2902" s="11">
        <v>18</v>
      </c>
      <c r="E2902" s="11">
        <v>18</v>
      </c>
      <c r="F2902" s="11">
        <v>0.95199999999999996</v>
      </c>
      <c r="G2902" s="12">
        <f t="shared" si="139"/>
        <v>0.95199999999999996</v>
      </c>
      <c r="H2902" s="19" t="str">
        <f t="shared" si="140"/>
        <v>CONFORME</v>
      </c>
      <c r="I2902" s="20"/>
    </row>
    <row r="2903" spans="1:9" x14ac:dyDescent="0.25">
      <c r="A2903" s="14" t="s">
        <v>6</v>
      </c>
      <c r="B2903" s="14" t="s">
        <v>5589</v>
      </c>
      <c r="C2903" s="14" t="s">
        <v>5590</v>
      </c>
      <c r="D2903" s="15">
        <v>66</v>
      </c>
      <c r="E2903" s="15">
        <v>66</v>
      </c>
      <c r="F2903" s="15">
        <v>0.95899999999999996</v>
      </c>
      <c r="G2903" s="16">
        <f t="shared" si="139"/>
        <v>0.95899999999999996</v>
      </c>
      <c r="H2903" s="17" t="str">
        <f t="shared" si="140"/>
        <v>CONFORME</v>
      </c>
      <c r="I2903" s="18"/>
    </row>
    <row r="2904" spans="1:9" x14ac:dyDescent="0.25">
      <c r="A2904" s="10" t="s">
        <v>6</v>
      </c>
      <c r="B2904" s="10" t="s">
        <v>5591</v>
      </c>
      <c r="C2904" s="10" t="s">
        <v>5592</v>
      </c>
      <c r="D2904" s="11">
        <v>26</v>
      </c>
      <c r="E2904" s="11">
        <v>26</v>
      </c>
      <c r="F2904" s="11">
        <v>0.82099999999999995</v>
      </c>
      <c r="G2904" s="11">
        <f>F2904</f>
        <v>0.82099999999999995</v>
      </c>
      <c r="H2904" s="19" t="str">
        <f t="shared" si="140"/>
        <v>CONFORME</v>
      </c>
      <c r="I2904" s="20"/>
    </row>
    <row r="2905" spans="1:9" x14ac:dyDescent="0.25">
      <c r="A2905" s="14" t="s">
        <v>6</v>
      </c>
      <c r="B2905" s="14" t="s">
        <v>5593</v>
      </c>
      <c r="C2905" s="14" t="s">
        <v>5594</v>
      </c>
      <c r="D2905" s="15">
        <v>40</v>
      </c>
      <c r="E2905" s="15">
        <v>40</v>
      </c>
      <c r="F2905" s="15">
        <v>0.86099999999999999</v>
      </c>
      <c r="G2905" s="16">
        <f t="shared" ref="G2905:G2933" si="141">VLOOKUP(B2905,DATAPESOS,6,FALSE)</f>
        <v>0.86099999999999999</v>
      </c>
      <c r="H2905" s="17" t="str">
        <f t="shared" si="140"/>
        <v>CONFORME</v>
      </c>
      <c r="I2905" s="18"/>
    </row>
    <row r="2906" spans="1:9" x14ac:dyDescent="0.25">
      <c r="A2906" s="10" t="s">
        <v>6</v>
      </c>
      <c r="B2906" s="10" t="s">
        <v>5595</v>
      </c>
      <c r="C2906" s="10" t="s">
        <v>5596</v>
      </c>
      <c r="D2906" s="11">
        <v>21</v>
      </c>
      <c r="E2906" s="11">
        <v>21</v>
      </c>
      <c r="F2906" s="11">
        <v>0.86899999999999999</v>
      </c>
      <c r="G2906" s="12">
        <f t="shared" si="141"/>
        <v>0.86899999999999999</v>
      </c>
      <c r="H2906" s="19" t="str">
        <f t="shared" si="140"/>
        <v>CONFORME</v>
      </c>
      <c r="I2906" s="20"/>
    </row>
    <row r="2907" spans="1:9" x14ac:dyDescent="0.25">
      <c r="A2907" s="14" t="s">
        <v>6</v>
      </c>
      <c r="B2907" s="14" t="s">
        <v>5597</v>
      </c>
      <c r="C2907" s="14" t="s">
        <v>5598</v>
      </c>
      <c r="D2907" s="15">
        <v>97</v>
      </c>
      <c r="E2907" s="15">
        <v>97</v>
      </c>
      <c r="F2907" s="15">
        <v>0.59</v>
      </c>
      <c r="G2907" s="16">
        <f t="shared" si="141"/>
        <v>0.59</v>
      </c>
      <c r="H2907" s="17" t="str">
        <f t="shared" si="140"/>
        <v>CONFORME</v>
      </c>
      <c r="I2907" s="18"/>
    </row>
    <row r="2908" spans="1:9" x14ac:dyDescent="0.25">
      <c r="A2908" s="10" t="s">
        <v>6</v>
      </c>
      <c r="B2908" s="10" t="s">
        <v>5599</v>
      </c>
      <c r="C2908" s="10" t="s">
        <v>5600</v>
      </c>
      <c r="D2908" s="11">
        <v>97</v>
      </c>
      <c r="E2908" s="11">
        <v>97</v>
      </c>
      <c r="F2908" s="11">
        <v>0.58599999999999997</v>
      </c>
      <c r="G2908" s="12">
        <f t="shared" si="141"/>
        <v>0.58599999999999997</v>
      </c>
      <c r="H2908" s="19" t="str">
        <f t="shared" si="140"/>
        <v>CONFORME</v>
      </c>
      <c r="I2908" s="20"/>
    </row>
    <row r="2909" spans="1:9" x14ac:dyDescent="0.25">
      <c r="A2909" s="14" t="s">
        <v>6</v>
      </c>
      <c r="B2909" s="14" t="s">
        <v>5601</v>
      </c>
      <c r="C2909" s="14" t="s">
        <v>5602</v>
      </c>
      <c r="D2909" s="15">
        <v>41</v>
      </c>
      <c r="E2909" s="15">
        <v>41</v>
      </c>
      <c r="F2909" s="15">
        <v>0.622</v>
      </c>
      <c r="G2909" s="16">
        <f t="shared" si="141"/>
        <v>0.622</v>
      </c>
      <c r="H2909" s="17" t="str">
        <f t="shared" si="140"/>
        <v>CONFORME</v>
      </c>
      <c r="I2909" s="18"/>
    </row>
    <row r="2910" spans="1:9" x14ac:dyDescent="0.25">
      <c r="A2910" s="10" t="s">
        <v>6</v>
      </c>
      <c r="B2910" s="10" t="s">
        <v>5603</v>
      </c>
      <c r="C2910" s="10" t="s">
        <v>5604</v>
      </c>
      <c r="D2910" s="11">
        <v>43</v>
      </c>
      <c r="E2910" s="11">
        <v>43</v>
      </c>
      <c r="F2910" s="11">
        <v>0.61099999999999999</v>
      </c>
      <c r="G2910" s="12">
        <f t="shared" si="141"/>
        <v>0.61099999999999999</v>
      </c>
      <c r="H2910" s="19" t="str">
        <f t="shared" si="140"/>
        <v>CONFORME</v>
      </c>
      <c r="I2910" s="20"/>
    </row>
    <row r="2911" spans="1:9" x14ac:dyDescent="0.25">
      <c r="A2911" s="14" t="s">
        <v>6</v>
      </c>
      <c r="B2911" s="14" t="s">
        <v>5605</v>
      </c>
      <c r="C2911" s="14" t="s">
        <v>5606</v>
      </c>
      <c r="D2911" s="15">
        <v>27</v>
      </c>
      <c r="E2911" s="15">
        <v>27</v>
      </c>
      <c r="F2911" s="15">
        <v>0.73599999999999999</v>
      </c>
      <c r="G2911" s="16">
        <f t="shared" si="141"/>
        <v>0.73599999999999999</v>
      </c>
      <c r="H2911" s="17" t="str">
        <f t="shared" si="140"/>
        <v>CONFORME</v>
      </c>
      <c r="I2911" s="18"/>
    </row>
    <row r="2912" spans="1:9" x14ac:dyDescent="0.25">
      <c r="A2912" s="10" t="s">
        <v>6</v>
      </c>
      <c r="B2912" s="10" t="s">
        <v>5607</v>
      </c>
      <c r="C2912" s="10" t="s">
        <v>5608</v>
      </c>
      <c r="D2912" s="11">
        <v>24</v>
      </c>
      <c r="E2912" s="11">
        <v>24</v>
      </c>
      <c r="F2912" s="11">
        <v>0.74399999999999999</v>
      </c>
      <c r="G2912" s="12">
        <f t="shared" si="141"/>
        <v>0.74399999999999999</v>
      </c>
      <c r="H2912" s="19" t="str">
        <f t="shared" si="140"/>
        <v>CONFORME</v>
      </c>
      <c r="I2912" s="20"/>
    </row>
    <row r="2913" spans="1:9" x14ac:dyDescent="0.25">
      <c r="A2913" s="14" t="s">
        <v>6</v>
      </c>
      <c r="B2913" s="14" t="s">
        <v>5609</v>
      </c>
      <c r="C2913" s="14" t="s">
        <v>5610</v>
      </c>
      <c r="D2913" s="15">
        <v>34</v>
      </c>
      <c r="E2913" s="15">
        <v>34</v>
      </c>
      <c r="F2913" s="15">
        <v>0.876</v>
      </c>
      <c r="G2913" s="16">
        <f t="shared" si="141"/>
        <v>0.876</v>
      </c>
      <c r="H2913" s="17" t="str">
        <f t="shared" si="140"/>
        <v>CONFORME</v>
      </c>
      <c r="I2913" s="18"/>
    </row>
    <row r="2914" spans="1:9" x14ac:dyDescent="0.25">
      <c r="A2914" s="10" t="s">
        <v>6</v>
      </c>
      <c r="B2914" s="10" t="s">
        <v>5611</v>
      </c>
      <c r="C2914" s="10" t="s">
        <v>5612</v>
      </c>
      <c r="D2914" s="11">
        <v>42</v>
      </c>
      <c r="E2914" s="11">
        <v>42</v>
      </c>
      <c r="F2914" s="11">
        <v>0.875</v>
      </c>
      <c r="G2914" s="12">
        <f t="shared" si="141"/>
        <v>0.875</v>
      </c>
      <c r="H2914" s="19" t="str">
        <f t="shared" si="140"/>
        <v>CONFORME</v>
      </c>
      <c r="I2914" s="20"/>
    </row>
    <row r="2915" spans="1:9" x14ac:dyDescent="0.25">
      <c r="A2915" s="14" t="s">
        <v>6</v>
      </c>
      <c r="B2915" s="14" t="s">
        <v>5613</v>
      </c>
      <c r="C2915" s="14" t="s">
        <v>5614</v>
      </c>
      <c r="D2915" s="15">
        <v>30</v>
      </c>
      <c r="E2915" s="15">
        <v>30</v>
      </c>
      <c r="F2915" s="15">
        <v>0.66900000000000004</v>
      </c>
      <c r="G2915" s="16">
        <f t="shared" si="141"/>
        <v>0.66900000000000004</v>
      </c>
      <c r="H2915" s="17" t="str">
        <f t="shared" si="140"/>
        <v>CONFORME</v>
      </c>
      <c r="I2915" s="18"/>
    </row>
    <row r="2916" spans="1:9" x14ac:dyDescent="0.25">
      <c r="A2916" s="10" t="s">
        <v>6</v>
      </c>
      <c r="B2916" s="10" t="s">
        <v>5615</v>
      </c>
      <c r="C2916" s="10" t="s">
        <v>5616</v>
      </c>
      <c r="D2916" s="11">
        <v>30</v>
      </c>
      <c r="E2916" s="11">
        <v>30</v>
      </c>
      <c r="F2916" s="11">
        <v>0.66900000000000004</v>
      </c>
      <c r="G2916" s="12">
        <f t="shared" si="141"/>
        <v>0.66900000000000004</v>
      </c>
      <c r="H2916" s="19" t="str">
        <f t="shared" si="140"/>
        <v>CONFORME</v>
      </c>
      <c r="I2916" s="20"/>
    </row>
    <row r="2917" spans="1:9" x14ac:dyDescent="0.25">
      <c r="A2917" s="14" t="s">
        <v>6</v>
      </c>
      <c r="B2917" s="14" t="s">
        <v>5617</v>
      </c>
      <c r="C2917" s="14" t="s">
        <v>5618</v>
      </c>
      <c r="D2917" s="15">
        <v>7</v>
      </c>
      <c r="E2917" s="15">
        <v>7</v>
      </c>
      <c r="F2917" s="15">
        <v>0.75700000000000001</v>
      </c>
      <c r="G2917" s="16">
        <f t="shared" si="141"/>
        <v>0.75700000000000001</v>
      </c>
      <c r="H2917" s="17" t="str">
        <f t="shared" si="140"/>
        <v>CONFORME</v>
      </c>
      <c r="I2917" s="18"/>
    </row>
    <row r="2918" spans="1:9" x14ac:dyDescent="0.25">
      <c r="A2918" s="10" t="s">
        <v>6</v>
      </c>
      <c r="B2918" s="10" t="s">
        <v>9240</v>
      </c>
      <c r="C2918" s="10" t="s">
        <v>9241</v>
      </c>
      <c r="D2918" s="11">
        <v>5</v>
      </c>
      <c r="E2918" s="11">
        <v>5</v>
      </c>
      <c r="F2918" s="11">
        <v>0.75700000000000001</v>
      </c>
      <c r="G2918" s="12">
        <f t="shared" si="141"/>
        <v>0.75700000000000001</v>
      </c>
      <c r="H2918" s="19" t="str">
        <f t="shared" si="140"/>
        <v>CONFORME</v>
      </c>
      <c r="I2918" s="20"/>
    </row>
    <row r="2919" spans="1:9" x14ac:dyDescent="0.25">
      <c r="A2919" s="14" t="s">
        <v>6</v>
      </c>
      <c r="B2919" s="14" t="s">
        <v>9242</v>
      </c>
      <c r="C2919" s="14" t="s">
        <v>9243</v>
      </c>
      <c r="D2919" s="15">
        <v>20</v>
      </c>
      <c r="E2919" s="15">
        <v>20</v>
      </c>
      <c r="F2919" s="15">
        <v>0.52900000000000003</v>
      </c>
      <c r="G2919" s="16">
        <f t="shared" si="141"/>
        <v>0.52900000000000003</v>
      </c>
      <c r="H2919" s="17" t="str">
        <f t="shared" si="140"/>
        <v>CONFORME</v>
      </c>
      <c r="I2919" s="18"/>
    </row>
    <row r="2920" spans="1:9" x14ac:dyDescent="0.25">
      <c r="A2920" s="10" t="s">
        <v>6</v>
      </c>
      <c r="B2920" s="10" t="s">
        <v>9244</v>
      </c>
      <c r="C2920" s="10" t="s">
        <v>9245</v>
      </c>
      <c r="D2920" s="11">
        <v>20</v>
      </c>
      <c r="E2920" s="11">
        <v>20</v>
      </c>
      <c r="F2920" s="11">
        <v>0.52800000000000002</v>
      </c>
      <c r="G2920" s="12">
        <f t="shared" si="141"/>
        <v>0.52800000000000002</v>
      </c>
      <c r="H2920" s="19" t="str">
        <f t="shared" si="140"/>
        <v>CONFORME</v>
      </c>
      <c r="I2920" s="20"/>
    </row>
    <row r="2921" spans="1:9" x14ac:dyDescent="0.25">
      <c r="A2921" s="14" t="s">
        <v>6</v>
      </c>
      <c r="B2921" s="14" t="s">
        <v>5619</v>
      </c>
      <c r="C2921" s="14" t="s">
        <v>5620</v>
      </c>
      <c r="D2921" s="15">
        <v>63</v>
      </c>
      <c r="E2921" s="15">
        <v>63</v>
      </c>
      <c r="F2921" s="15">
        <v>0.40699999999999997</v>
      </c>
      <c r="G2921" s="16">
        <f t="shared" si="141"/>
        <v>0.40699999999999997</v>
      </c>
      <c r="H2921" s="17" t="str">
        <f t="shared" si="140"/>
        <v>CONFORME</v>
      </c>
      <c r="I2921" s="18"/>
    </row>
    <row r="2922" spans="1:9" x14ac:dyDescent="0.25">
      <c r="A2922" s="10" t="s">
        <v>6</v>
      </c>
      <c r="B2922" s="10" t="s">
        <v>9246</v>
      </c>
      <c r="C2922" s="10" t="s">
        <v>9247</v>
      </c>
      <c r="D2922" s="11">
        <v>37</v>
      </c>
      <c r="E2922" s="11">
        <v>37</v>
      </c>
      <c r="F2922" s="11">
        <v>0.86399999999999999</v>
      </c>
      <c r="G2922" s="12">
        <f t="shared" si="141"/>
        <v>0.86399999999999999</v>
      </c>
      <c r="H2922" s="19" t="str">
        <f t="shared" si="140"/>
        <v>CONFORME</v>
      </c>
      <c r="I2922" s="20"/>
    </row>
    <row r="2923" spans="1:9" x14ac:dyDescent="0.25">
      <c r="A2923" s="14" t="s">
        <v>6</v>
      </c>
      <c r="B2923" s="14" t="s">
        <v>5621</v>
      </c>
      <c r="C2923" s="14" t="s">
        <v>5622</v>
      </c>
      <c r="D2923" s="15">
        <v>30</v>
      </c>
      <c r="E2923" s="15">
        <v>30</v>
      </c>
      <c r="F2923" s="15">
        <v>0.61799999999999999</v>
      </c>
      <c r="G2923" s="16">
        <f t="shared" si="141"/>
        <v>0.61799999999999999</v>
      </c>
      <c r="H2923" s="17" t="str">
        <f t="shared" si="140"/>
        <v>CONFORME</v>
      </c>
      <c r="I2923" s="18"/>
    </row>
    <row r="2924" spans="1:9" x14ac:dyDescent="0.25">
      <c r="A2924" s="10" t="s">
        <v>6</v>
      </c>
      <c r="B2924" s="10" t="s">
        <v>5623</v>
      </c>
      <c r="C2924" s="10" t="s">
        <v>5624</v>
      </c>
      <c r="D2924" s="11">
        <v>26</v>
      </c>
      <c r="E2924" s="11">
        <v>26</v>
      </c>
      <c r="F2924" s="11">
        <v>0.33600000000000002</v>
      </c>
      <c r="G2924" s="12">
        <f t="shared" si="141"/>
        <v>0.33600000000000002</v>
      </c>
      <c r="H2924" s="19" t="str">
        <f t="shared" si="140"/>
        <v>CONFORME</v>
      </c>
      <c r="I2924" s="20"/>
    </row>
    <row r="2925" spans="1:9" x14ac:dyDescent="0.25">
      <c r="A2925" s="14" t="s">
        <v>6</v>
      </c>
      <c r="B2925" s="14" t="s">
        <v>5625</v>
      </c>
      <c r="C2925" s="14" t="s">
        <v>5626</v>
      </c>
      <c r="D2925" s="15">
        <v>10</v>
      </c>
      <c r="E2925" s="15">
        <v>10</v>
      </c>
      <c r="F2925" s="15">
        <v>0.52100000000000002</v>
      </c>
      <c r="G2925" s="16">
        <f t="shared" si="141"/>
        <v>0.52100000000000002</v>
      </c>
      <c r="H2925" s="17" t="str">
        <f t="shared" si="140"/>
        <v>CONFORME</v>
      </c>
      <c r="I2925" s="18"/>
    </row>
    <row r="2926" spans="1:9" x14ac:dyDescent="0.25">
      <c r="A2926" s="10" t="s">
        <v>6</v>
      </c>
      <c r="B2926" s="10" t="s">
        <v>9248</v>
      </c>
      <c r="C2926" s="10" t="s">
        <v>9249</v>
      </c>
      <c r="D2926" s="11">
        <v>3</v>
      </c>
      <c r="E2926" s="11">
        <v>3</v>
      </c>
      <c r="F2926" s="11">
        <v>0.69599999999999995</v>
      </c>
      <c r="G2926" s="12">
        <f t="shared" si="141"/>
        <v>0.69599999999999995</v>
      </c>
      <c r="H2926" s="19" t="str">
        <f t="shared" si="140"/>
        <v>CONFORME</v>
      </c>
      <c r="I2926" s="20"/>
    </row>
    <row r="2927" spans="1:9" x14ac:dyDescent="0.25">
      <c r="A2927" s="14" t="s">
        <v>6</v>
      </c>
      <c r="B2927" s="14" t="s">
        <v>9250</v>
      </c>
      <c r="C2927" s="14" t="s">
        <v>9251</v>
      </c>
      <c r="D2927" s="15">
        <v>3</v>
      </c>
      <c r="E2927" s="15">
        <v>3</v>
      </c>
      <c r="F2927" s="15">
        <v>0.70699999999999996</v>
      </c>
      <c r="G2927" s="16">
        <f t="shared" si="141"/>
        <v>0.70699999999999996</v>
      </c>
      <c r="H2927" s="17" t="str">
        <f t="shared" si="140"/>
        <v>CONFORME</v>
      </c>
      <c r="I2927" s="18"/>
    </row>
    <row r="2928" spans="1:9" x14ac:dyDescent="0.25">
      <c r="A2928" s="10" t="s">
        <v>6</v>
      </c>
      <c r="B2928" s="10" t="s">
        <v>5627</v>
      </c>
      <c r="C2928" s="10" t="s">
        <v>5628</v>
      </c>
      <c r="D2928" s="11">
        <v>32</v>
      </c>
      <c r="E2928" s="11">
        <v>32</v>
      </c>
      <c r="F2928" s="11">
        <v>0.79100000000000004</v>
      </c>
      <c r="G2928" s="12">
        <f t="shared" si="141"/>
        <v>0.79100000000000004</v>
      </c>
      <c r="H2928" s="19" t="str">
        <f t="shared" si="140"/>
        <v>CONFORME</v>
      </c>
      <c r="I2928" s="20"/>
    </row>
    <row r="2929" spans="1:9" x14ac:dyDescent="0.25">
      <c r="A2929" s="14" t="s">
        <v>6</v>
      </c>
      <c r="B2929" s="14" t="s">
        <v>5629</v>
      </c>
      <c r="C2929" s="14" t="s">
        <v>5630</v>
      </c>
      <c r="D2929" s="15">
        <v>26</v>
      </c>
      <c r="E2929" s="15">
        <v>26</v>
      </c>
      <c r="F2929" s="15">
        <v>0.78300000000000003</v>
      </c>
      <c r="G2929" s="16">
        <f t="shared" si="141"/>
        <v>0.78300000000000003</v>
      </c>
      <c r="H2929" s="17" t="str">
        <f t="shared" si="140"/>
        <v>CONFORME</v>
      </c>
      <c r="I2929" s="18"/>
    </row>
    <row r="2930" spans="1:9" x14ac:dyDescent="0.25">
      <c r="A2930" s="10" t="s">
        <v>6</v>
      </c>
      <c r="B2930" s="10" t="s">
        <v>5631</v>
      </c>
      <c r="C2930" s="10" t="s">
        <v>5632</v>
      </c>
      <c r="D2930" s="11">
        <v>40</v>
      </c>
      <c r="E2930" s="11">
        <v>40</v>
      </c>
      <c r="F2930" s="11">
        <v>0.38300000000000001</v>
      </c>
      <c r="G2930" s="12">
        <f t="shared" si="141"/>
        <v>0.38300000000000001</v>
      </c>
      <c r="H2930" s="19" t="str">
        <f t="shared" si="140"/>
        <v>CONFORME</v>
      </c>
      <c r="I2930" s="20"/>
    </row>
    <row r="2931" spans="1:9" x14ac:dyDescent="0.25">
      <c r="A2931" s="14" t="s">
        <v>6</v>
      </c>
      <c r="B2931" s="14" t="s">
        <v>5633</v>
      </c>
      <c r="C2931" s="14" t="s">
        <v>5634</v>
      </c>
      <c r="D2931" s="15">
        <v>2</v>
      </c>
      <c r="E2931" s="15">
        <v>2</v>
      </c>
      <c r="F2931" s="15">
        <v>0.6</v>
      </c>
      <c r="G2931" s="16">
        <f t="shared" si="141"/>
        <v>0.6</v>
      </c>
      <c r="H2931" s="17" t="str">
        <f t="shared" si="140"/>
        <v>CONFORME</v>
      </c>
      <c r="I2931" s="18"/>
    </row>
    <row r="2932" spans="1:9" x14ac:dyDescent="0.25">
      <c r="A2932" s="10" t="s">
        <v>6</v>
      </c>
      <c r="B2932" s="10" t="s">
        <v>5635</v>
      </c>
      <c r="C2932" s="10" t="s">
        <v>5636</v>
      </c>
      <c r="D2932" s="11">
        <v>41</v>
      </c>
      <c r="E2932" s="11">
        <v>41</v>
      </c>
      <c r="F2932" s="11">
        <v>0.58599999999999997</v>
      </c>
      <c r="G2932" s="12">
        <f t="shared" si="141"/>
        <v>0.58599999999999997</v>
      </c>
      <c r="H2932" s="19" t="str">
        <f t="shared" si="140"/>
        <v>CONFORME</v>
      </c>
      <c r="I2932" s="20"/>
    </row>
    <row r="2933" spans="1:9" x14ac:dyDescent="0.25">
      <c r="A2933" s="14" t="s">
        <v>6</v>
      </c>
      <c r="B2933" s="14" t="s">
        <v>5637</v>
      </c>
      <c r="C2933" s="14" t="s">
        <v>5638</v>
      </c>
      <c r="D2933" s="15">
        <v>28</v>
      </c>
      <c r="E2933" s="15">
        <v>28</v>
      </c>
      <c r="F2933" s="15">
        <v>0.58599999999999997</v>
      </c>
      <c r="G2933" s="16">
        <f t="shared" si="141"/>
        <v>0.58599999999999997</v>
      </c>
      <c r="H2933" s="17" t="str">
        <f t="shared" si="140"/>
        <v>CONFORME</v>
      </c>
      <c r="I2933" s="18"/>
    </row>
    <row r="2934" spans="1:9" x14ac:dyDescent="0.25">
      <c r="A2934" s="10" t="s">
        <v>6</v>
      </c>
      <c r="B2934" s="10" t="s">
        <v>9252</v>
      </c>
      <c r="C2934" s="10" t="s">
        <v>9253</v>
      </c>
      <c r="D2934" s="11">
        <v>5</v>
      </c>
      <c r="E2934" s="11">
        <v>5</v>
      </c>
      <c r="F2934" s="11">
        <v>0.69</v>
      </c>
      <c r="G2934" s="12">
        <f>VLOOKUP(B2934,PESOS,3,FALSE)</f>
        <v>0.69</v>
      </c>
      <c r="H2934" s="19" t="str">
        <f t="shared" si="140"/>
        <v>CONFORME</v>
      </c>
      <c r="I2934" s="20"/>
    </row>
    <row r="2935" spans="1:9" x14ac:dyDescent="0.25">
      <c r="A2935" s="14" t="s">
        <v>6</v>
      </c>
      <c r="B2935" s="14" t="s">
        <v>5639</v>
      </c>
      <c r="C2935" s="14" t="s">
        <v>5640</v>
      </c>
      <c r="D2935" s="15">
        <v>9</v>
      </c>
      <c r="E2935" s="15">
        <v>9</v>
      </c>
      <c r="F2935" s="15">
        <v>0.68700000000000006</v>
      </c>
      <c r="G2935" s="16">
        <f t="shared" ref="G2935:G2950" si="142">VLOOKUP(B2935,DATAPESOS,6,FALSE)</f>
        <v>0.68700000000000006</v>
      </c>
      <c r="H2935" s="17" t="str">
        <f t="shared" si="140"/>
        <v>CONFORME</v>
      </c>
      <c r="I2935" s="18"/>
    </row>
    <row r="2936" spans="1:9" x14ac:dyDescent="0.25">
      <c r="A2936" s="10" t="s">
        <v>6</v>
      </c>
      <c r="B2936" s="10" t="s">
        <v>5641</v>
      </c>
      <c r="C2936" s="10" t="s">
        <v>5642</v>
      </c>
      <c r="D2936" s="11">
        <v>19</v>
      </c>
      <c r="E2936" s="11">
        <v>19</v>
      </c>
      <c r="F2936" s="11">
        <v>1.0269999999999999</v>
      </c>
      <c r="G2936" s="12">
        <f t="shared" si="142"/>
        <v>1.0269999999999999</v>
      </c>
      <c r="H2936" s="19" t="str">
        <f t="shared" si="140"/>
        <v>CONFORME</v>
      </c>
      <c r="I2936" s="20"/>
    </row>
    <row r="2937" spans="1:9" x14ac:dyDescent="0.25">
      <c r="A2937" s="14" t="s">
        <v>6</v>
      </c>
      <c r="B2937" s="14" t="s">
        <v>5643</v>
      </c>
      <c r="C2937" s="14" t="s">
        <v>5644</v>
      </c>
      <c r="D2937" s="15">
        <v>23</v>
      </c>
      <c r="E2937" s="15">
        <v>23</v>
      </c>
      <c r="F2937" s="15">
        <v>1.0369999999999999</v>
      </c>
      <c r="G2937" s="16">
        <f t="shared" si="142"/>
        <v>1.0369999999999999</v>
      </c>
      <c r="H2937" s="17" t="str">
        <f t="shared" si="140"/>
        <v>CONFORME</v>
      </c>
      <c r="I2937" s="18"/>
    </row>
    <row r="2938" spans="1:9" x14ac:dyDescent="0.25">
      <c r="A2938" s="10" t="s">
        <v>6</v>
      </c>
      <c r="B2938" s="10" t="s">
        <v>5645</v>
      </c>
      <c r="C2938" s="10" t="s">
        <v>5646</v>
      </c>
      <c r="D2938" s="11">
        <v>22</v>
      </c>
      <c r="E2938" s="11">
        <v>22</v>
      </c>
      <c r="F2938" s="11">
        <v>0.437</v>
      </c>
      <c r="G2938" s="12">
        <f t="shared" si="142"/>
        <v>0.437</v>
      </c>
      <c r="H2938" s="19" t="str">
        <f t="shared" si="140"/>
        <v>CONFORME</v>
      </c>
      <c r="I2938" s="20"/>
    </row>
    <row r="2939" spans="1:9" x14ac:dyDescent="0.25">
      <c r="A2939" s="14" t="s">
        <v>6</v>
      </c>
      <c r="B2939" s="14" t="s">
        <v>5647</v>
      </c>
      <c r="C2939" s="14" t="s">
        <v>5648</v>
      </c>
      <c r="D2939" s="15">
        <v>6</v>
      </c>
      <c r="E2939" s="15">
        <v>6</v>
      </c>
      <c r="F2939" s="15">
        <v>1.036</v>
      </c>
      <c r="G2939" s="16">
        <f t="shared" si="142"/>
        <v>1.036</v>
      </c>
      <c r="H2939" s="17" t="str">
        <f t="shared" si="140"/>
        <v>CONFORME</v>
      </c>
      <c r="I2939" s="18"/>
    </row>
    <row r="2940" spans="1:9" x14ac:dyDescent="0.25">
      <c r="A2940" s="10" t="s">
        <v>6</v>
      </c>
      <c r="B2940" s="10" t="s">
        <v>5649</v>
      </c>
      <c r="C2940" s="10" t="s">
        <v>5650</v>
      </c>
      <c r="D2940" s="11">
        <v>58</v>
      </c>
      <c r="E2940" s="11">
        <v>58</v>
      </c>
      <c r="F2940" s="11">
        <v>0.88</v>
      </c>
      <c r="G2940" s="12">
        <f t="shared" si="142"/>
        <v>0.88</v>
      </c>
      <c r="H2940" s="19" t="str">
        <f t="shared" si="140"/>
        <v>CONFORME</v>
      </c>
      <c r="I2940" s="20"/>
    </row>
    <row r="2941" spans="1:9" x14ac:dyDescent="0.25">
      <c r="A2941" s="14" t="s">
        <v>6</v>
      </c>
      <c r="B2941" s="14" t="s">
        <v>5651</v>
      </c>
      <c r="C2941" s="14" t="s">
        <v>5652</v>
      </c>
      <c r="D2941" s="15">
        <v>22</v>
      </c>
      <c r="E2941" s="15">
        <v>22</v>
      </c>
      <c r="F2941" s="15">
        <v>0.88600000000000001</v>
      </c>
      <c r="G2941" s="16">
        <f t="shared" si="142"/>
        <v>0.88600000000000001</v>
      </c>
      <c r="H2941" s="17" t="str">
        <f t="shared" si="140"/>
        <v>CONFORME</v>
      </c>
      <c r="I2941" s="18"/>
    </row>
    <row r="2942" spans="1:9" x14ac:dyDescent="0.25">
      <c r="A2942" s="10" t="s">
        <v>6</v>
      </c>
      <c r="B2942" s="10" t="s">
        <v>5653</v>
      </c>
      <c r="C2942" s="10" t="s">
        <v>5654</v>
      </c>
      <c r="D2942" s="11">
        <v>47</v>
      </c>
      <c r="E2942" s="11">
        <v>47</v>
      </c>
      <c r="F2942" s="11">
        <v>0.83699999999999997</v>
      </c>
      <c r="G2942" s="12">
        <f t="shared" si="142"/>
        <v>0.83699999999999997</v>
      </c>
      <c r="H2942" s="19" t="str">
        <f t="shared" si="140"/>
        <v>CONFORME</v>
      </c>
      <c r="I2942" s="20"/>
    </row>
    <row r="2943" spans="1:9" x14ac:dyDescent="0.25">
      <c r="A2943" s="14" t="s">
        <v>6</v>
      </c>
      <c r="B2943" s="14" t="s">
        <v>5655</v>
      </c>
      <c r="C2943" s="14" t="s">
        <v>5656</v>
      </c>
      <c r="D2943" s="15">
        <v>47</v>
      </c>
      <c r="E2943" s="15">
        <v>47</v>
      </c>
      <c r="F2943" s="15">
        <v>0.83899999999999997</v>
      </c>
      <c r="G2943" s="16">
        <f t="shared" si="142"/>
        <v>0.83899999999999997</v>
      </c>
      <c r="H2943" s="17" t="str">
        <f t="shared" si="140"/>
        <v>CONFORME</v>
      </c>
      <c r="I2943" s="18"/>
    </row>
    <row r="2944" spans="1:9" x14ac:dyDescent="0.25">
      <c r="A2944" s="10" t="s">
        <v>6</v>
      </c>
      <c r="B2944" s="10" t="s">
        <v>5657</v>
      </c>
      <c r="C2944" s="10" t="s">
        <v>5658</v>
      </c>
      <c r="D2944" s="11">
        <v>13</v>
      </c>
      <c r="E2944" s="11">
        <v>13</v>
      </c>
      <c r="F2944" s="11">
        <v>0.377</v>
      </c>
      <c r="G2944" s="12">
        <f t="shared" si="142"/>
        <v>0.377</v>
      </c>
      <c r="H2944" s="19" t="str">
        <f t="shared" si="140"/>
        <v>CONFORME</v>
      </c>
      <c r="I2944" s="20"/>
    </row>
    <row r="2945" spans="1:9" x14ac:dyDescent="0.25">
      <c r="A2945" s="14" t="s">
        <v>6</v>
      </c>
      <c r="B2945" s="14" t="s">
        <v>5659</v>
      </c>
      <c r="C2945" s="14" t="s">
        <v>5660</v>
      </c>
      <c r="D2945" s="15">
        <v>46</v>
      </c>
      <c r="E2945" s="15">
        <v>46</v>
      </c>
      <c r="F2945" s="15">
        <v>0.76300000000000001</v>
      </c>
      <c r="G2945" s="16">
        <f t="shared" si="142"/>
        <v>0.76300000000000001</v>
      </c>
      <c r="H2945" s="17" t="str">
        <f t="shared" si="140"/>
        <v>CONFORME</v>
      </c>
      <c r="I2945" s="18"/>
    </row>
    <row r="2946" spans="1:9" x14ac:dyDescent="0.25">
      <c r="A2946" s="10" t="s">
        <v>6</v>
      </c>
      <c r="B2946" s="10" t="s">
        <v>5661</v>
      </c>
      <c r="C2946" s="10" t="s">
        <v>5662</v>
      </c>
      <c r="D2946" s="11">
        <v>34</v>
      </c>
      <c r="E2946" s="11">
        <v>34</v>
      </c>
      <c r="F2946" s="11">
        <v>0.76500000000000001</v>
      </c>
      <c r="G2946" s="12">
        <f t="shared" si="142"/>
        <v>0.76500000000000001</v>
      </c>
      <c r="H2946" s="19" t="str">
        <f t="shared" si="140"/>
        <v>CONFORME</v>
      </c>
      <c r="I2946" s="20"/>
    </row>
    <row r="2947" spans="1:9" x14ac:dyDescent="0.25">
      <c r="A2947" s="14" t="s">
        <v>6</v>
      </c>
      <c r="B2947" s="14" t="s">
        <v>5663</v>
      </c>
      <c r="C2947" s="14" t="s">
        <v>5664</v>
      </c>
      <c r="D2947" s="15">
        <v>26</v>
      </c>
      <c r="E2947" s="15">
        <v>26</v>
      </c>
      <c r="F2947" s="15">
        <v>0.56499999999999995</v>
      </c>
      <c r="G2947" s="16">
        <f t="shared" si="142"/>
        <v>0.56499999999999995</v>
      </c>
      <c r="H2947" s="17" t="str">
        <f t="shared" ref="H2947:H3010" si="143">IF(F2947=G2947,"CONFORME","REVISAR")</f>
        <v>CONFORME</v>
      </c>
      <c r="I2947" s="18"/>
    </row>
    <row r="2948" spans="1:9" x14ac:dyDescent="0.25">
      <c r="A2948" s="10" t="s">
        <v>6</v>
      </c>
      <c r="B2948" s="10" t="s">
        <v>5665</v>
      </c>
      <c r="C2948" s="10" t="s">
        <v>5666</v>
      </c>
      <c r="D2948" s="11">
        <v>28</v>
      </c>
      <c r="E2948" s="11">
        <v>28</v>
      </c>
      <c r="F2948" s="11">
        <v>0.39900000000000002</v>
      </c>
      <c r="G2948" s="12">
        <f t="shared" si="142"/>
        <v>0.39900000000000002</v>
      </c>
      <c r="H2948" s="19" t="str">
        <f t="shared" si="143"/>
        <v>CONFORME</v>
      </c>
      <c r="I2948" s="20"/>
    </row>
    <row r="2949" spans="1:9" x14ac:dyDescent="0.25">
      <c r="A2949" s="14" t="s">
        <v>6</v>
      </c>
      <c r="B2949" s="14" t="s">
        <v>5667</v>
      </c>
      <c r="C2949" s="14" t="s">
        <v>5668</v>
      </c>
      <c r="D2949" s="15">
        <v>15</v>
      </c>
      <c r="E2949" s="15">
        <v>15</v>
      </c>
      <c r="F2949" s="15">
        <v>0.60899999999999999</v>
      </c>
      <c r="G2949" s="16">
        <f t="shared" si="142"/>
        <v>0.60899999999999999</v>
      </c>
      <c r="H2949" s="17" t="str">
        <f t="shared" si="143"/>
        <v>CONFORME</v>
      </c>
      <c r="I2949" s="18"/>
    </row>
    <row r="2950" spans="1:9" x14ac:dyDescent="0.25">
      <c r="A2950" s="10" t="s">
        <v>6</v>
      </c>
      <c r="B2950" s="10" t="s">
        <v>5669</v>
      </c>
      <c r="C2950" s="10" t="s">
        <v>5670</v>
      </c>
      <c r="D2950" s="11">
        <v>27</v>
      </c>
      <c r="E2950" s="11">
        <v>27</v>
      </c>
      <c r="F2950" s="11">
        <v>0.61799999999999999</v>
      </c>
      <c r="G2950" s="12">
        <f t="shared" si="142"/>
        <v>0.61799999999999999</v>
      </c>
      <c r="H2950" s="19" t="str">
        <f t="shared" si="143"/>
        <v>CONFORME</v>
      </c>
      <c r="I2950" s="20"/>
    </row>
    <row r="2951" spans="1:9" x14ac:dyDescent="0.25">
      <c r="A2951" s="14" t="s">
        <v>6</v>
      </c>
      <c r="B2951" s="14" t="s">
        <v>5671</v>
      </c>
      <c r="C2951" s="14" t="s">
        <v>5672</v>
      </c>
      <c r="D2951" s="15">
        <v>1</v>
      </c>
      <c r="E2951" s="15">
        <v>1</v>
      </c>
      <c r="F2951" s="15">
        <v>0.84499999999999997</v>
      </c>
      <c r="G2951" s="16">
        <f>VLOOKUP(B2951,PESOS,3,FALSE)</f>
        <v>0.84499999999999997</v>
      </c>
      <c r="H2951" s="17" t="str">
        <f t="shared" si="143"/>
        <v>CONFORME</v>
      </c>
      <c r="I2951" s="18"/>
    </row>
    <row r="2952" spans="1:9" x14ac:dyDescent="0.25">
      <c r="A2952" s="10" t="s">
        <v>6</v>
      </c>
      <c r="B2952" s="10" t="s">
        <v>5673</v>
      </c>
      <c r="C2952" s="10" t="s">
        <v>5674</v>
      </c>
      <c r="D2952" s="11">
        <v>36</v>
      </c>
      <c r="E2952" s="11">
        <v>36</v>
      </c>
      <c r="F2952" s="11">
        <v>0.46100000000000002</v>
      </c>
      <c r="G2952" s="12">
        <f t="shared" ref="G2952:G2962" si="144">VLOOKUP(B2952,DATAPESOS,6,FALSE)</f>
        <v>0.46100000000000002</v>
      </c>
      <c r="H2952" s="19" t="str">
        <f t="shared" si="143"/>
        <v>CONFORME</v>
      </c>
      <c r="I2952" s="20"/>
    </row>
    <row r="2953" spans="1:9" x14ac:dyDescent="0.25">
      <c r="A2953" s="14" t="s">
        <v>6</v>
      </c>
      <c r="B2953" s="14" t="s">
        <v>5675</v>
      </c>
      <c r="C2953" s="14" t="s">
        <v>5676</v>
      </c>
      <c r="D2953" s="15">
        <v>25</v>
      </c>
      <c r="E2953" s="15">
        <v>25</v>
      </c>
      <c r="F2953" s="15">
        <v>0.63800000000000001</v>
      </c>
      <c r="G2953" s="16">
        <f t="shared" si="144"/>
        <v>0.63800000000000001</v>
      </c>
      <c r="H2953" s="17" t="str">
        <f t="shared" si="143"/>
        <v>CONFORME</v>
      </c>
      <c r="I2953" s="18"/>
    </row>
    <row r="2954" spans="1:9" x14ac:dyDescent="0.25">
      <c r="A2954" s="10" t="s">
        <v>6</v>
      </c>
      <c r="B2954" s="10" t="s">
        <v>5677</v>
      </c>
      <c r="C2954" s="10" t="s">
        <v>5678</v>
      </c>
      <c r="D2954" s="11">
        <v>20</v>
      </c>
      <c r="E2954" s="11">
        <v>20</v>
      </c>
      <c r="F2954" s="11">
        <v>0.64700000000000002</v>
      </c>
      <c r="G2954" s="12">
        <f t="shared" si="144"/>
        <v>0.64700000000000002</v>
      </c>
      <c r="H2954" s="19" t="str">
        <f t="shared" si="143"/>
        <v>CONFORME</v>
      </c>
      <c r="I2954" s="20"/>
    </row>
    <row r="2955" spans="1:9" x14ac:dyDescent="0.25">
      <c r="A2955" s="14" t="s">
        <v>6</v>
      </c>
      <c r="B2955" s="14" t="s">
        <v>5679</v>
      </c>
      <c r="C2955" s="14" t="s">
        <v>5680</v>
      </c>
      <c r="D2955" s="15">
        <v>26</v>
      </c>
      <c r="E2955" s="15">
        <v>26</v>
      </c>
      <c r="F2955" s="15">
        <v>0.81899999999999995</v>
      </c>
      <c r="G2955" s="16">
        <f t="shared" si="144"/>
        <v>0.81899999999999995</v>
      </c>
      <c r="H2955" s="17" t="str">
        <f t="shared" si="143"/>
        <v>CONFORME</v>
      </c>
      <c r="I2955" s="18"/>
    </row>
    <row r="2956" spans="1:9" x14ac:dyDescent="0.25">
      <c r="A2956" s="10" t="s">
        <v>6</v>
      </c>
      <c r="B2956" s="10" t="s">
        <v>5681</v>
      </c>
      <c r="C2956" s="10" t="s">
        <v>5682</v>
      </c>
      <c r="D2956" s="11">
        <v>26</v>
      </c>
      <c r="E2956" s="11">
        <v>26</v>
      </c>
      <c r="F2956" s="11">
        <v>0.82899999999999996</v>
      </c>
      <c r="G2956" s="12">
        <f t="shared" si="144"/>
        <v>0.82899999999999996</v>
      </c>
      <c r="H2956" s="19" t="str">
        <f t="shared" si="143"/>
        <v>CONFORME</v>
      </c>
      <c r="I2956" s="20"/>
    </row>
    <row r="2957" spans="1:9" x14ac:dyDescent="0.25">
      <c r="A2957" s="14" t="s">
        <v>6</v>
      </c>
      <c r="B2957" s="14" t="s">
        <v>5683</v>
      </c>
      <c r="C2957" s="14" t="s">
        <v>5684</v>
      </c>
      <c r="D2957" s="15">
        <v>24</v>
      </c>
      <c r="E2957" s="15">
        <v>24</v>
      </c>
      <c r="F2957" s="15">
        <v>0.88300000000000001</v>
      </c>
      <c r="G2957" s="16">
        <f t="shared" si="144"/>
        <v>0.88300000000000001</v>
      </c>
      <c r="H2957" s="17" t="str">
        <f t="shared" si="143"/>
        <v>CONFORME</v>
      </c>
      <c r="I2957" s="18"/>
    </row>
    <row r="2958" spans="1:9" x14ac:dyDescent="0.25">
      <c r="A2958" s="10" t="s">
        <v>6</v>
      </c>
      <c r="B2958" s="10" t="s">
        <v>9254</v>
      </c>
      <c r="C2958" s="10" t="s">
        <v>9255</v>
      </c>
      <c r="D2958" s="11">
        <v>14</v>
      </c>
      <c r="E2958" s="11">
        <v>14</v>
      </c>
      <c r="F2958" s="11">
        <v>0.44600000000000001</v>
      </c>
      <c r="G2958" s="12">
        <f t="shared" si="144"/>
        <v>0.44600000000000001</v>
      </c>
      <c r="H2958" s="19" t="str">
        <f t="shared" si="143"/>
        <v>CONFORME</v>
      </c>
      <c r="I2958" s="20"/>
    </row>
    <row r="2959" spans="1:9" x14ac:dyDescent="0.25">
      <c r="A2959" s="14" t="s">
        <v>6</v>
      </c>
      <c r="B2959" s="14" t="s">
        <v>5685</v>
      </c>
      <c r="C2959" s="14" t="s">
        <v>5686</v>
      </c>
      <c r="D2959" s="15">
        <v>3</v>
      </c>
      <c r="E2959" s="15">
        <v>3</v>
      </c>
      <c r="F2959" s="15">
        <v>0.65900000000000003</v>
      </c>
      <c r="G2959" s="16">
        <f t="shared" si="144"/>
        <v>0.65900000000000003</v>
      </c>
      <c r="H2959" s="17" t="str">
        <f t="shared" si="143"/>
        <v>CONFORME</v>
      </c>
      <c r="I2959" s="18"/>
    </row>
    <row r="2960" spans="1:9" x14ac:dyDescent="0.25">
      <c r="A2960" s="10" t="s">
        <v>6</v>
      </c>
      <c r="B2960" s="10" t="s">
        <v>5687</v>
      </c>
      <c r="C2960" s="10" t="s">
        <v>5688</v>
      </c>
      <c r="D2960" s="11">
        <v>7</v>
      </c>
      <c r="E2960" s="11">
        <v>7</v>
      </c>
      <c r="F2960" s="11">
        <v>0.96399999999999997</v>
      </c>
      <c r="G2960" s="12">
        <f t="shared" si="144"/>
        <v>0.96399999999999997</v>
      </c>
      <c r="H2960" s="19" t="str">
        <f t="shared" si="143"/>
        <v>CONFORME</v>
      </c>
      <c r="I2960" s="20"/>
    </row>
    <row r="2961" spans="1:9" x14ac:dyDescent="0.25">
      <c r="A2961" s="14" t="s">
        <v>6</v>
      </c>
      <c r="B2961" s="14" t="s">
        <v>5689</v>
      </c>
      <c r="C2961" s="14" t="s">
        <v>5690</v>
      </c>
      <c r="D2961" s="15">
        <v>12</v>
      </c>
      <c r="E2961" s="15">
        <v>12</v>
      </c>
      <c r="F2961" s="15">
        <v>0.87</v>
      </c>
      <c r="G2961" s="16">
        <f t="shared" si="144"/>
        <v>0.87</v>
      </c>
      <c r="H2961" s="17" t="str">
        <f t="shared" si="143"/>
        <v>CONFORME</v>
      </c>
      <c r="I2961" s="18"/>
    </row>
    <row r="2962" spans="1:9" x14ac:dyDescent="0.25">
      <c r="A2962" s="10" t="s">
        <v>6</v>
      </c>
      <c r="B2962" s="10" t="s">
        <v>9256</v>
      </c>
      <c r="C2962" s="10" t="s">
        <v>9257</v>
      </c>
      <c r="D2962" s="11">
        <v>8</v>
      </c>
      <c r="E2962" s="11">
        <v>8</v>
      </c>
      <c r="F2962" s="11">
        <v>0</v>
      </c>
      <c r="G2962" s="12">
        <f t="shared" si="144"/>
        <v>0.71799999999999997</v>
      </c>
      <c r="H2962" s="19" t="str">
        <f t="shared" si="143"/>
        <v>REVISAR</v>
      </c>
      <c r="I2962" s="20"/>
    </row>
    <row r="2963" spans="1:9" x14ac:dyDescent="0.25">
      <c r="A2963" s="14" t="s">
        <v>6</v>
      </c>
      <c r="B2963" s="14" t="s">
        <v>5691</v>
      </c>
      <c r="C2963" s="14" t="s">
        <v>5692</v>
      </c>
      <c r="D2963" s="15">
        <v>2</v>
      </c>
      <c r="E2963" s="15">
        <v>2</v>
      </c>
      <c r="F2963" s="15">
        <v>0.69</v>
      </c>
      <c r="G2963" s="16">
        <f>VLOOKUP(B2963,PESOS,3,FALSE)</f>
        <v>0.69</v>
      </c>
      <c r="H2963" s="17" t="str">
        <f t="shared" si="143"/>
        <v>CONFORME</v>
      </c>
      <c r="I2963" s="18"/>
    </row>
    <row r="2964" spans="1:9" x14ac:dyDescent="0.25">
      <c r="A2964" s="10" t="s">
        <v>6</v>
      </c>
      <c r="B2964" s="10" t="s">
        <v>5693</v>
      </c>
      <c r="C2964" s="10" t="s">
        <v>5694</v>
      </c>
      <c r="D2964" s="11">
        <v>9</v>
      </c>
      <c r="E2964" s="11">
        <v>9</v>
      </c>
      <c r="F2964" s="11">
        <v>0.377</v>
      </c>
      <c r="G2964" s="12">
        <f t="shared" ref="G2964:G2995" si="145">VLOOKUP(B2964,DATAPESOS,6,FALSE)</f>
        <v>0.377</v>
      </c>
      <c r="H2964" s="19" t="str">
        <f t="shared" si="143"/>
        <v>CONFORME</v>
      </c>
      <c r="I2964" s="20"/>
    </row>
    <row r="2965" spans="1:9" x14ac:dyDescent="0.25">
      <c r="A2965" s="14" t="s">
        <v>6</v>
      </c>
      <c r="B2965" s="14" t="s">
        <v>5695</v>
      </c>
      <c r="C2965" s="14" t="s">
        <v>5696</v>
      </c>
      <c r="D2965" s="15">
        <v>8</v>
      </c>
      <c r="E2965" s="15">
        <v>8</v>
      </c>
      <c r="F2965" s="15">
        <v>0.55400000000000005</v>
      </c>
      <c r="G2965" s="16">
        <f t="shared" si="145"/>
        <v>0.55400000000000005</v>
      </c>
      <c r="H2965" s="17" t="str">
        <f t="shared" si="143"/>
        <v>CONFORME</v>
      </c>
      <c r="I2965" s="18"/>
    </row>
    <row r="2966" spans="1:9" x14ac:dyDescent="0.25">
      <c r="A2966" s="10" t="s">
        <v>6</v>
      </c>
      <c r="B2966" s="10" t="s">
        <v>5697</v>
      </c>
      <c r="C2966" s="10" t="s">
        <v>5698</v>
      </c>
      <c r="D2966" s="11">
        <v>8</v>
      </c>
      <c r="E2966" s="11">
        <v>8</v>
      </c>
      <c r="F2966" s="11">
        <v>0.55600000000000005</v>
      </c>
      <c r="G2966" s="12">
        <f t="shared" si="145"/>
        <v>0.55600000000000005</v>
      </c>
      <c r="H2966" s="19" t="str">
        <f t="shared" si="143"/>
        <v>CONFORME</v>
      </c>
      <c r="I2966" s="20"/>
    </row>
    <row r="2967" spans="1:9" x14ac:dyDescent="0.25">
      <c r="A2967" s="14" t="s">
        <v>6</v>
      </c>
      <c r="B2967" s="14" t="s">
        <v>5699</v>
      </c>
      <c r="C2967" s="14" t="s">
        <v>5700</v>
      </c>
      <c r="D2967" s="15">
        <v>12</v>
      </c>
      <c r="E2967" s="15">
        <v>12</v>
      </c>
      <c r="F2967" s="15">
        <v>0.67400000000000004</v>
      </c>
      <c r="G2967" s="16">
        <f t="shared" si="145"/>
        <v>0.67400000000000004</v>
      </c>
      <c r="H2967" s="17" t="str">
        <f t="shared" si="143"/>
        <v>CONFORME</v>
      </c>
      <c r="I2967" s="18"/>
    </row>
    <row r="2968" spans="1:9" x14ac:dyDescent="0.25">
      <c r="A2968" s="10" t="s">
        <v>6</v>
      </c>
      <c r="B2968" s="10" t="s">
        <v>5701</v>
      </c>
      <c r="C2968" s="10" t="s">
        <v>5702</v>
      </c>
      <c r="D2968" s="11">
        <v>14</v>
      </c>
      <c r="E2968" s="11">
        <v>14</v>
      </c>
      <c r="F2968" s="11">
        <v>0.86499999999999999</v>
      </c>
      <c r="G2968" s="12">
        <f t="shared" si="145"/>
        <v>0.86499999999999999</v>
      </c>
      <c r="H2968" s="19" t="str">
        <f t="shared" si="143"/>
        <v>CONFORME</v>
      </c>
      <c r="I2968" s="20"/>
    </row>
    <row r="2969" spans="1:9" x14ac:dyDescent="0.25">
      <c r="A2969" s="14" t="s">
        <v>6</v>
      </c>
      <c r="B2969" s="14" t="s">
        <v>5703</v>
      </c>
      <c r="C2969" s="14" t="s">
        <v>5704</v>
      </c>
      <c r="D2969" s="15">
        <v>21</v>
      </c>
      <c r="E2969" s="15">
        <v>21</v>
      </c>
      <c r="F2969" s="15">
        <v>0.88300000000000001</v>
      </c>
      <c r="G2969" s="16">
        <f t="shared" si="145"/>
        <v>0.88300000000000001</v>
      </c>
      <c r="H2969" s="17" t="str">
        <f t="shared" si="143"/>
        <v>CONFORME</v>
      </c>
      <c r="I2969" s="18"/>
    </row>
    <row r="2970" spans="1:9" x14ac:dyDescent="0.25">
      <c r="A2970" s="10" t="s">
        <v>6</v>
      </c>
      <c r="B2970" s="10" t="s">
        <v>5705</v>
      </c>
      <c r="C2970" s="10" t="s">
        <v>5706</v>
      </c>
      <c r="D2970" s="11">
        <v>8</v>
      </c>
      <c r="E2970" s="11">
        <v>8</v>
      </c>
      <c r="F2970" s="11">
        <v>0.627</v>
      </c>
      <c r="G2970" s="12">
        <f t="shared" si="145"/>
        <v>0.627</v>
      </c>
      <c r="H2970" s="19" t="str">
        <f t="shared" si="143"/>
        <v>CONFORME</v>
      </c>
      <c r="I2970" s="20"/>
    </row>
    <row r="2971" spans="1:9" x14ac:dyDescent="0.25">
      <c r="A2971" s="14" t="s">
        <v>6</v>
      </c>
      <c r="B2971" s="14" t="s">
        <v>5707</v>
      </c>
      <c r="C2971" s="14" t="s">
        <v>5708</v>
      </c>
      <c r="D2971" s="15">
        <v>8</v>
      </c>
      <c r="E2971" s="15">
        <v>8</v>
      </c>
      <c r="F2971" s="15">
        <v>0.629</v>
      </c>
      <c r="G2971" s="16">
        <f t="shared" si="145"/>
        <v>0.629</v>
      </c>
      <c r="H2971" s="17" t="str">
        <f t="shared" si="143"/>
        <v>CONFORME</v>
      </c>
      <c r="I2971" s="18"/>
    </row>
    <row r="2972" spans="1:9" x14ac:dyDescent="0.25">
      <c r="A2972" s="10" t="s">
        <v>6</v>
      </c>
      <c r="B2972" s="10" t="s">
        <v>5709</v>
      </c>
      <c r="C2972" s="10" t="s">
        <v>5710</v>
      </c>
      <c r="D2972" s="11">
        <v>84</v>
      </c>
      <c r="E2972" s="11">
        <v>84</v>
      </c>
      <c r="F2972" s="11">
        <v>0.82199999999999995</v>
      </c>
      <c r="G2972" s="12">
        <f t="shared" si="145"/>
        <v>0.82199999999999995</v>
      </c>
      <c r="H2972" s="19" t="str">
        <f t="shared" si="143"/>
        <v>CONFORME</v>
      </c>
      <c r="I2972" s="20"/>
    </row>
    <row r="2973" spans="1:9" x14ac:dyDescent="0.25">
      <c r="A2973" s="14" t="s">
        <v>6</v>
      </c>
      <c r="B2973" s="14" t="s">
        <v>5711</v>
      </c>
      <c r="C2973" s="14" t="s">
        <v>5712</v>
      </c>
      <c r="D2973" s="15">
        <v>84</v>
      </c>
      <c r="E2973" s="15">
        <v>84</v>
      </c>
      <c r="F2973" s="15">
        <v>0.80700000000000005</v>
      </c>
      <c r="G2973" s="16">
        <f t="shared" si="145"/>
        <v>0.80700000000000005</v>
      </c>
      <c r="H2973" s="17" t="str">
        <f t="shared" si="143"/>
        <v>CONFORME</v>
      </c>
      <c r="I2973" s="18"/>
    </row>
    <row r="2974" spans="1:9" x14ac:dyDescent="0.25">
      <c r="A2974" s="10" t="s">
        <v>6</v>
      </c>
      <c r="B2974" s="10" t="s">
        <v>5713</v>
      </c>
      <c r="C2974" s="10" t="s">
        <v>5714</v>
      </c>
      <c r="D2974" s="11">
        <v>44</v>
      </c>
      <c r="E2974" s="11">
        <v>44</v>
      </c>
      <c r="F2974" s="11">
        <v>0.70399999999999996</v>
      </c>
      <c r="G2974" s="12">
        <f t="shared" si="145"/>
        <v>0.70399999999999996</v>
      </c>
      <c r="H2974" s="19" t="str">
        <f t="shared" si="143"/>
        <v>CONFORME</v>
      </c>
      <c r="I2974" s="20"/>
    </row>
    <row r="2975" spans="1:9" x14ac:dyDescent="0.25">
      <c r="A2975" s="14" t="s">
        <v>6</v>
      </c>
      <c r="B2975" s="14" t="s">
        <v>5715</v>
      </c>
      <c r="C2975" s="14" t="s">
        <v>5716</v>
      </c>
      <c r="D2975" s="15">
        <v>44</v>
      </c>
      <c r="E2975" s="15">
        <v>44</v>
      </c>
      <c r="F2975" s="15">
        <v>0.71099999999999997</v>
      </c>
      <c r="G2975" s="16">
        <f t="shared" si="145"/>
        <v>0.71099999999999997</v>
      </c>
      <c r="H2975" s="17" t="str">
        <f t="shared" si="143"/>
        <v>CONFORME</v>
      </c>
      <c r="I2975" s="18"/>
    </row>
    <row r="2976" spans="1:9" x14ac:dyDescent="0.25">
      <c r="A2976" s="10" t="s">
        <v>6</v>
      </c>
      <c r="B2976" s="10" t="s">
        <v>5717</v>
      </c>
      <c r="C2976" s="10" t="s">
        <v>5718</v>
      </c>
      <c r="D2976" s="11">
        <v>36</v>
      </c>
      <c r="E2976" s="11">
        <v>36</v>
      </c>
      <c r="F2976" s="11">
        <v>0.70799999999999996</v>
      </c>
      <c r="G2976" s="12">
        <f t="shared" si="145"/>
        <v>0.70799999999999996</v>
      </c>
      <c r="H2976" s="19" t="str">
        <f t="shared" si="143"/>
        <v>CONFORME</v>
      </c>
      <c r="I2976" s="20"/>
    </row>
    <row r="2977" spans="1:9" x14ac:dyDescent="0.25">
      <c r="A2977" s="14" t="s">
        <v>6</v>
      </c>
      <c r="B2977" s="14" t="s">
        <v>5719</v>
      </c>
      <c r="C2977" s="14" t="s">
        <v>5720</v>
      </c>
      <c r="D2977" s="15">
        <v>36</v>
      </c>
      <c r="E2977" s="15">
        <v>36</v>
      </c>
      <c r="F2977" s="15">
        <v>0.69799999999999995</v>
      </c>
      <c r="G2977" s="16">
        <f t="shared" si="145"/>
        <v>0.69799999999999995</v>
      </c>
      <c r="H2977" s="17" t="str">
        <f t="shared" si="143"/>
        <v>CONFORME</v>
      </c>
      <c r="I2977" s="18"/>
    </row>
    <row r="2978" spans="1:9" x14ac:dyDescent="0.25">
      <c r="A2978" s="10" t="s">
        <v>6</v>
      </c>
      <c r="B2978" s="10" t="s">
        <v>5721</v>
      </c>
      <c r="C2978" s="10" t="s">
        <v>5722</v>
      </c>
      <c r="D2978" s="11">
        <v>1</v>
      </c>
      <c r="E2978" s="11">
        <v>1</v>
      </c>
      <c r="F2978" s="11">
        <v>0.71799999999999997</v>
      </c>
      <c r="G2978" s="12">
        <f t="shared" si="145"/>
        <v>0.71799999999999997</v>
      </c>
      <c r="H2978" s="19" t="str">
        <f t="shared" si="143"/>
        <v>CONFORME</v>
      </c>
      <c r="I2978" s="20"/>
    </row>
    <row r="2979" spans="1:9" x14ac:dyDescent="0.25">
      <c r="A2979" s="14" t="s">
        <v>6</v>
      </c>
      <c r="B2979" s="14" t="s">
        <v>5723</v>
      </c>
      <c r="C2979" s="14" t="s">
        <v>5724</v>
      </c>
      <c r="D2979" s="15">
        <v>54</v>
      </c>
      <c r="E2979" s="15">
        <v>54</v>
      </c>
      <c r="F2979" s="15">
        <v>0.45100000000000001</v>
      </c>
      <c r="G2979" s="16">
        <f t="shared" si="145"/>
        <v>0.45100000000000001</v>
      </c>
      <c r="H2979" s="17" t="str">
        <f t="shared" si="143"/>
        <v>CONFORME</v>
      </c>
      <c r="I2979" s="18"/>
    </row>
    <row r="2980" spans="1:9" x14ac:dyDescent="0.25">
      <c r="A2980" s="10" t="s">
        <v>6</v>
      </c>
      <c r="B2980" s="10" t="s">
        <v>9258</v>
      </c>
      <c r="C2980" s="10" t="s">
        <v>9259</v>
      </c>
      <c r="D2980" s="11">
        <v>8</v>
      </c>
      <c r="E2980" s="11">
        <v>8</v>
      </c>
      <c r="F2980" s="11">
        <v>0.627</v>
      </c>
      <c r="G2980" s="12">
        <f t="shared" si="145"/>
        <v>0.627</v>
      </c>
      <c r="H2980" s="19" t="str">
        <f t="shared" si="143"/>
        <v>CONFORME</v>
      </c>
      <c r="I2980" s="20"/>
    </row>
    <row r="2981" spans="1:9" x14ac:dyDescent="0.25">
      <c r="A2981" s="14" t="s">
        <v>6</v>
      </c>
      <c r="B2981" s="14" t="s">
        <v>5725</v>
      </c>
      <c r="C2981" s="14" t="s">
        <v>5726</v>
      </c>
      <c r="D2981" s="15">
        <v>26</v>
      </c>
      <c r="E2981" s="15">
        <v>26</v>
      </c>
      <c r="F2981" s="15">
        <v>0.443</v>
      </c>
      <c r="G2981" s="16">
        <f t="shared" si="145"/>
        <v>0.443</v>
      </c>
      <c r="H2981" s="17" t="str">
        <f t="shared" si="143"/>
        <v>CONFORME</v>
      </c>
      <c r="I2981" s="18"/>
    </row>
    <row r="2982" spans="1:9" x14ac:dyDescent="0.25">
      <c r="A2982" s="10" t="s">
        <v>6</v>
      </c>
      <c r="B2982" s="10" t="s">
        <v>5727</v>
      </c>
      <c r="C2982" s="10" t="s">
        <v>5728</v>
      </c>
      <c r="D2982" s="11">
        <v>57</v>
      </c>
      <c r="E2982" s="11">
        <v>57</v>
      </c>
      <c r="F2982" s="11">
        <v>0.44600000000000001</v>
      </c>
      <c r="G2982" s="12">
        <f t="shared" si="145"/>
        <v>0.44600000000000001</v>
      </c>
      <c r="H2982" s="19" t="str">
        <f t="shared" si="143"/>
        <v>CONFORME</v>
      </c>
      <c r="I2982" s="20"/>
    </row>
    <row r="2983" spans="1:9" x14ac:dyDescent="0.25">
      <c r="A2983" s="14" t="s">
        <v>6</v>
      </c>
      <c r="B2983" s="14" t="s">
        <v>5729</v>
      </c>
      <c r="C2983" s="14" t="s">
        <v>5730</v>
      </c>
      <c r="D2983" s="15">
        <v>122</v>
      </c>
      <c r="E2983" s="15">
        <v>122</v>
      </c>
      <c r="F2983" s="15">
        <v>0.40100000000000002</v>
      </c>
      <c r="G2983" s="16">
        <f t="shared" si="145"/>
        <v>0.40100000000000002</v>
      </c>
      <c r="H2983" s="17" t="str">
        <f t="shared" si="143"/>
        <v>CONFORME</v>
      </c>
      <c r="I2983" s="18"/>
    </row>
    <row r="2984" spans="1:9" x14ac:dyDescent="0.25">
      <c r="A2984" s="10" t="s">
        <v>6</v>
      </c>
      <c r="B2984" s="10" t="s">
        <v>5731</v>
      </c>
      <c r="C2984" s="10" t="s">
        <v>5732</v>
      </c>
      <c r="D2984" s="11">
        <v>22</v>
      </c>
      <c r="E2984" s="11">
        <v>22</v>
      </c>
      <c r="F2984" s="11">
        <v>0.61</v>
      </c>
      <c r="G2984" s="12">
        <f t="shared" si="145"/>
        <v>0.61</v>
      </c>
      <c r="H2984" s="19" t="str">
        <f t="shared" si="143"/>
        <v>CONFORME</v>
      </c>
      <c r="I2984" s="20"/>
    </row>
    <row r="2985" spans="1:9" x14ac:dyDescent="0.25">
      <c r="A2985" s="14" t="s">
        <v>6</v>
      </c>
      <c r="B2985" s="14" t="s">
        <v>5733</v>
      </c>
      <c r="C2985" s="14" t="s">
        <v>5734</v>
      </c>
      <c r="D2985" s="15">
        <v>8</v>
      </c>
      <c r="E2985" s="15">
        <v>8</v>
      </c>
      <c r="F2985" s="15">
        <v>0.45700000000000002</v>
      </c>
      <c r="G2985" s="16">
        <f t="shared" si="145"/>
        <v>0.45700000000000002</v>
      </c>
      <c r="H2985" s="17" t="str">
        <f t="shared" si="143"/>
        <v>CONFORME</v>
      </c>
      <c r="I2985" s="18"/>
    </row>
    <row r="2986" spans="1:9" x14ac:dyDescent="0.25">
      <c r="A2986" s="10" t="s">
        <v>6</v>
      </c>
      <c r="B2986" s="10" t="s">
        <v>5735</v>
      </c>
      <c r="C2986" s="10" t="s">
        <v>5736</v>
      </c>
      <c r="D2986" s="11">
        <v>60</v>
      </c>
      <c r="E2986" s="11">
        <v>60</v>
      </c>
      <c r="F2986" s="11">
        <v>0</v>
      </c>
      <c r="G2986" s="12">
        <f t="shared" si="145"/>
        <v>0.40600000000000003</v>
      </c>
      <c r="H2986" s="19" t="str">
        <f t="shared" si="143"/>
        <v>REVISAR</v>
      </c>
      <c r="I2986" s="20"/>
    </row>
    <row r="2987" spans="1:9" x14ac:dyDescent="0.25">
      <c r="A2987" s="14" t="s">
        <v>6</v>
      </c>
      <c r="B2987" s="14" t="s">
        <v>5737</v>
      </c>
      <c r="C2987" s="14" t="s">
        <v>5738</v>
      </c>
      <c r="D2987" s="15">
        <v>23</v>
      </c>
      <c r="E2987" s="15">
        <v>23</v>
      </c>
      <c r="F2987" s="15">
        <v>0.73499999999999999</v>
      </c>
      <c r="G2987" s="16">
        <f t="shared" si="145"/>
        <v>0.73499999999999999</v>
      </c>
      <c r="H2987" s="17" t="str">
        <f t="shared" si="143"/>
        <v>CONFORME</v>
      </c>
      <c r="I2987" s="18"/>
    </row>
    <row r="2988" spans="1:9" x14ac:dyDescent="0.25">
      <c r="A2988" s="10" t="s">
        <v>6</v>
      </c>
      <c r="B2988" s="10" t="s">
        <v>5739</v>
      </c>
      <c r="C2988" s="10" t="s">
        <v>5740</v>
      </c>
      <c r="D2988" s="11">
        <v>20</v>
      </c>
      <c r="E2988" s="11">
        <v>20</v>
      </c>
      <c r="F2988" s="11">
        <v>0.40500000000000003</v>
      </c>
      <c r="G2988" s="12">
        <f t="shared" si="145"/>
        <v>0.40500000000000003</v>
      </c>
      <c r="H2988" s="19" t="str">
        <f t="shared" si="143"/>
        <v>CONFORME</v>
      </c>
      <c r="I2988" s="20"/>
    </row>
    <row r="2989" spans="1:9" x14ac:dyDescent="0.25">
      <c r="A2989" s="14" t="s">
        <v>6</v>
      </c>
      <c r="B2989" s="14" t="s">
        <v>5741</v>
      </c>
      <c r="C2989" s="14" t="s">
        <v>5742</v>
      </c>
      <c r="D2989" s="15">
        <v>58</v>
      </c>
      <c r="E2989" s="15">
        <v>58</v>
      </c>
      <c r="F2989" s="15">
        <v>0.50900000000000001</v>
      </c>
      <c r="G2989" s="16">
        <f t="shared" si="145"/>
        <v>0.50900000000000001</v>
      </c>
      <c r="H2989" s="17" t="str">
        <f t="shared" si="143"/>
        <v>CONFORME</v>
      </c>
      <c r="I2989" s="18"/>
    </row>
    <row r="2990" spans="1:9" x14ac:dyDescent="0.25">
      <c r="A2990" s="10" t="s">
        <v>6</v>
      </c>
      <c r="B2990" s="10" t="s">
        <v>5743</v>
      </c>
      <c r="C2990" s="10" t="s">
        <v>5744</v>
      </c>
      <c r="D2990" s="11">
        <v>22</v>
      </c>
      <c r="E2990" s="11">
        <v>22</v>
      </c>
      <c r="F2990" s="11">
        <v>0.502</v>
      </c>
      <c r="G2990" s="12">
        <f t="shared" si="145"/>
        <v>0.502</v>
      </c>
      <c r="H2990" s="19" t="str">
        <f t="shared" si="143"/>
        <v>CONFORME</v>
      </c>
      <c r="I2990" s="20"/>
    </row>
    <row r="2991" spans="1:9" x14ac:dyDescent="0.25">
      <c r="A2991" s="14" t="s">
        <v>6</v>
      </c>
      <c r="B2991" s="14" t="s">
        <v>5745</v>
      </c>
      <c r="C2991" s="14" t="s">
        <v>5746</v>
      </c>
      <c r="D2991" s="15">
        <v>20</v>
      </c>
      <c r="E2991" s="15">
        <v>20</v>
      </c>
      <c r="F2991" s="15">
        <v>0</v>
      </c>
      <c r="G2991" s="16">
        <f t="shared" si="145"/>
        <v>0.28999999999999998</v>
      </c>
      <c r="H2991" s="17" t="str">
        <f t="shared" si="143"/>
        <v>REVISAR</v>
      </c>
      <c r="I2991" s="18"/>
    </row>
    <row r="2992" spans="1:9" x14ac:dyDescent="0.25">
      <c r="A2992" s="10" t="s">
        <v>6</v>
      </c>
      <c r="B2992" s="10" t="s">
        <v>9260</v>
      </c>
      <c r="C2992" s="10" t="s">
        <v>9261</v>
      </c>
      <c r="D2992" s="11">
        <v>18</v>
      </c>
      <c r="E2992" s="11">
        <v>18</v>
      </c>
      <c r="F2992" s="11">
        <v>0.38800000000000001</v>
      </c>
      <c r="G2992" s="12">
        <f t="shared" si="145"/>
        <v>0.38800000000000001</v>
      </c>
      <c r="H2992" s="19" t="str">
        <f t="shared" si="143"/>
        <v>CONFORME</v>
      </c>
      <c r="I2992" s="20"/>
    </row>
    <row r="2993" spans="1:9" x14ac:dyDescent="0.25">
      <c r="A2993" s="14" t="s">
        <v>6</v>
      </c>
      <c r="B2993" s="14" t="s">
        <v>5747</v>
      </c>
      <c r="C2993" s="14" t="s">
        <v>5748</v>
      </c>
      <c r="D2993" s="15">
        <v>102</v>
      </c>
      <c r="E2993" s="15">
        <v>102</v>
      </c>
      <c r="F2993" s="15">
        <v>0.35699999999999998</v>
      </c>
      <c r="G2993" s="16">
        <f t="shared" si="145"/>
        <v>0.35699999999999998</v>
      </c>
      <c r="H2993" s="17" t="str">
        <f t="shared" si="143"/>
        <v>CONFORME</v>
      </c>
      <c r="I2993" s="18"/>
    </row>
    <row r="2994" spans="1:9" x14ac:dyDescent="0.25">
      <c r="A2994" s="10" t="s">
        <v>6</v>
      </c>
      <c r="B2994" s="10" t="s">
        <v>9262</v>
      </c>
      <c r="C2994" s="10" t="s">
        <v>9263</v>
      </c>
      <c r="D2994" s="11">
        <v>21</v>
      </c>
      <c r="E2994" s="11">
        <v>21</v>
      </c>
      <c r="F2994" s="11">
        <v>0.76300000000000001</v>
      </c>
      <c r="G2994" s="12">
        <f t="shared" si="145"/>
        <v>0.76300000000000001</v>
      </c>
      <c r="H2994" s="19" t="str">
        <f t="shared" si="143"/>
        <v>CONFORME</v>
      </c>
      <c r="I2994" s="20"/>
    </row>
    <row r="2995" spans="1:9" x14ac:dyDescent="0.25">
      <c r="A2995" s="14" t="s">
        <v>6</v>
      </c>
      <c r="B2995" s="14" t="s">
        <v>5749</v>
      </c>
      <c r="C2995" s="14" t="s">
        <v>5750</v>
      </c>
      <c r="D2995" s="15">
        <v>34</v>
      </c>
      <c r="E2995" s="15">
        <v>34</v>
      </c>
      <c r="F2995" s="15">
        <v>0.75800000000000001</v>
      </c>
      <c r="G2995" s="16">
        <f t="shared" si="145"/>
        <v>0.75800000000000001</v>
      </c>
      <c r="H2995" s="17" t="str">
        <f t="shared" si="143"/>
        <v>CONFORME</v>
      </c>
      <c r="I2995" s="18"/>
    </row>
    <row r="2996" spans="1:9" x14ac:dyDescent="0.25">
      <c r="A2996" s="10" t="s">
        <v>6</v>
      </c>
      <c r="B2996" s="10" t="s">
        <v>5751</v>
      </c>
      <c r="C2996" s="10" t="s">
        <v>5752</v>
      </c>
      <c r="D2996" s="11">
        <v>1</v>
      </c>
      <c r="E2996" s="11">
        <v>1</v>
      </c>
      <c r="F2996" s="11">
        <v>0.79600000000000004</v>
      </c>
      <c r="G2996" s="12">
        <f t="shared" ref="G2996:G3017" si="146">VLOOKUP(B2996,DATAPESOS,6,FALSE)</f>
        <v>0.79600000000000004</v>
      </c>
      <c r="H2996" s="19" t="str">
        <f t="shared" si="143"/>
        <v>CONFORME</v>
      </c>
      <c r="I2996" s="20"/>
    </row>
    <row r="2997" spans="1:9" x14ac:dyDescent="0.25">
      <c r="A2997" s="14" t="s">
        <v>6</v>
      </c>
      <c r="B2997" s="14" t="s">
        <v>5753</v>
      </c>
      <c r="C2997" s="14" t="s">
        <v>5754</v>
      </c>
      <c r="D2997" s="15">
        <v>3</v>
      </c>
      <c r="E2997" s="15">
        <v>3</v>
      </c>
      <c r="F2997" s="15">
        <v>0.65200000000000002</v>
      </c>
      <c r="G2997" s="16">
        <f t="shared" si="146"/>
        <v>0.65200000000000002</v>
      </c>
      <c r="H2997" s="17" t="str">
        <f t="shared" si="143"/>
        <v>CONFORME</v>
      </c>
      <c r="I2997" s="18"/>
    </row>
    <row r="2998" spans="1:9" x14ac:dyDescent="0.25">
      <c r="A2998" s="10" t="s">
        <v>6</v>
      </c>
      <c r="B2998" s="10" t="s">
        <v>5755</v>
      </c>
      <c r="C2998" s="10" t="s">
        <v>5756</v>
      </c>
      <c r="D2998" s="11">
        <v>2</v>
      </c>
      <c r="E2998" s="11">
        <v>2</v>
      </c>
      <c r="F2998" s="11">
        <v>0.64500000000000002</v>
      </c>
      <c r="G2998" s="12">
        <f t="shared" si="146"/>
        <v>0.64500000000000002</v>
      </c>
      <c r="H2998" s="19" t="str">
        <f t="shared" si="143"/>
        <v>CONFORME</v>
      </c>
      <c r="I2998" s="20"/>
    </row>
    <row r="2999" spans="1:9" x14ac:dyDescent="0.25">
      <c r="A2999" s="14" t="s">
        <v>6</v>
      </c>
      <c r="B2999" s="14" t="s">
        <v>5757</v>
      </c>
      <c r="C2999" s="14" t="s">
        <v>5758</v>
      </c>
      <c r="D2999" s="15">
        <v>4</v>
      </c>
      <c r="E2999" s="15">
        <v>4</v>
      </c>
      <c r="F2999" s="15">
        <v>0.99199999999999999</v>
      </c>
      <c r="G2999" s="16">
        <f t="shared" si="146"/>
        <v>0.99199999999999999</v>
      </c>
      <c r="H2999" s="17" t="str">
        <f t="shared" si="143"/>
        <v>CONFORME</v>
      </c>
      <c r="I2999" s="18"/>
    </row>
    <row r="3000" spans="1:9" x14ac:dyDescent="0.25">
      <c r="A3000" s="10" t="s">
        <v>6</v>
      </c>
      <c r="B3000" s="10" t="s">
        <v>5759</v>
      </c>
      <c r="C3000" s="10" t="s">
        <v>5760</v>
      </c>
      <c r="D3000" s="11">
        <v>2</v>
      </c>
      <c r="E3000" s="11">
        <v>2</v>
      </c>
      <c r="F3000" s="11">
        <v>0.998</v>
      </c>
      <c r="G3000" s="12">
        <f t="shared" si="146"/>
        <v>0.998</v>
      </c>
      <c r="H3000" s="19" t="str">
        <f t="shared" si="143"/>
        <v>CONFORME</v>
      </c>
      <c r="I3000" s="20"/>
    </row>
    <row r="3001" spans="1:9" x14ac:dyDescent="0.25">
      <c r="A3001" s="14" t="s">
        <v>6</v>
      </c>
      <c r="B3001" s="14" t="s">
        <v>5761</v>
      </c>
      <c r="C3001" s="14" t="s">
        <v>5762</v>
      </c>
      <c r="D3001" s="15">
        <v>47</v>
      </c>
      <c r="E3001" s="15">
        <v>47</v>
      </c>
      <c r="F3001" s="15">
        <v>0.57099999999999995</v>
      </c>
      <c r="G3001" s="16">
        <f t="shared" si="146"/>
        <v>0.57099999999999995</v>
      </c>
      <c r="H3001" s="17" t="str">
        <f t="shared" si="143"/>
        <v>CONFORME</v>
      </c>
      <c r="I3001" s="18"/>
    </row>
    <row r="3002" spans="1:9" x14ac:dyDescent="0.25">
      <c r="A3002" s="10" t="s">
        <v>6</v>
      </c>
      <c r="B3002" s="10" t="s">
        <v>5763</v>
      </c>
      <c r="C3002" s="10" t="s">
        <v>5764</v>
      </c>
      <c r="D3002" s="11">
        <v>22</v>
      </c>
      <c r="E3002" s="11">
        <v>22</v>
      </c>
      <c r="F3002" s="11">
        <v>0.67</v>
      </c>
      <c r="G3002" s="12">
        <f t="shared" si="146"/>
        <v>0.67</v>
      </c>
      <c r="H3002" s="19" t="str">
        <f t="shared" si="143"/>
        <v>CONFORME</v>
      </c>
      <c r="I3002" s="20"/>
    </row>
    <row r="3003" spans="1:9" x14ac:dyDescent="0.25">
      <c r="A3003" s="14" t="s">
        <v>6</v>
      </c>
      <c r="B3003" s="14" t="s">
        <v>5765</v>
      </c>
      <c r="C3003" s="14" t="s">
        <v>5766</v>
      </c>
      <c r="D3003" s="15">
        <v>24</v>
      </c>
      <c r="E3003" s="15">
        <v>24</v>
      </c>
      <c r="F3003" s="15">
        <v>0.65400000000000003</v>
      </c>
      <c r="G3003" s="16">
        <f t="shared" si="146"/>
        <v>0.65400000000000003</v>
      </c>
      <c r="H3003" s="17" t="str">
        <f t="shared" si="143"/>
        <v>CONFORME</v>
      </c>
      <c r="I3003" s="18"/>
    </row>
    <row r="3004" spans="1:9" x14ac:dyDescent="0.25">
      <c r="A3004" s="10" t="s">
        <v>6</v>
      </c>
      <c r="B3004" s="10" t="s">
        <v>5767</v>
      </c>
      <c r="C3004" s="10" t="s">
        <v>5768</v>
      </c>
      <c r="D3004" s="11">
        <v>18</v>
      </c>
      <c r="E3004" s="11">
        <v>18</v>
      </c>
      <c r="F3004" s="11">
        <v>0</v>
      </c>
      <c r="G3004" s="12">
        <f t="shared" si="146"/>
        <v>0.55400000000000005</v>
      </c>
      <c r="H3004" s="19" t="str">
        <f t="shared" si="143"/>
        <v>REVISAR</v>
      </c>
      <c r="I3004" s="20"/>
    </row>
    <row r="3005" spans="1:9" x14ac:dyDescent="0.25">
      <c r="A3005" s="14" t="s">
        <v>6</v>
      </c>
      <c r="B3005" s="14" t="s">
        <v>5769</v>
      </c>
      <c r="C3005" s="14" t="s">
        <v>5770</v>
      </c>
      <c r="D3005" s="15">
        <v>18</v>
      </c>
      <c r="E3005" s="15">
        <v>18</v>
      </c>
      <c r="F3005" s="15">
        <v>0</v>
      </c>
      <c r="G3005" s="16">
        <f t="shared" si="146"/>
        <v>0.54200000000000004</v>
      </c>
      <c r="H3005" s="17" t="str">
        <f t="shared" si="143"/>
        <v>REVISAR</v>
      </c>
      <c r="I3005" s="18"/>
    </row>
    <row r="3006" spans="1:9" x14ac:dyDescent="0.25">
      <c r="A3006" s="10" t="s">
        <v>6</v>
      </c>
      <c r="B3006" s="10" t="s">
        <v>9264</v>
      </c>
      <c r="C3006" s="10" t="s">
        <v>9265</v>
      </c>
      <c r="D3006" s="11">
        <v>4</v>
      </c>
      <c r="E3006" s="11">
        <v>4</v>
      </c>
      <c r="F3006" s="11">
        <v>0.96699999999999997</v>
      </c>
      <c r="G3006" s="12">
        <f t="shared" si="146"/>
        <v>0.96699999999999997</v>
      </c>
      <c r="H3006" s="19" t="str">
        <f t="shared" si="143"/>
        <v>CONFORME</v>
      </c>
      <c r="I3006" s="20"/>
    </row>
    <row r="3007" spans="1:9" x14ac:dyDescent="0.25">
      <c r="A3007" s="14" t="s">
        <v>6</v>
      </c>
      <c r="B3007" s="14" t="s">
        <v>5771</v>
      </c>
      <c r="C3007" s="14" t="s">
        <v>5772</v>
      </c>
      <c r="D3007" s="15">
        <v>30</v>
      </c>
      <c r="E3007" s="15">
        <v>30</v>
      </c>
      <c r="F3007" s="15">
        <v>0.98399999999999999</v>
      </c>
      <c r="G3007" s="16">
        <f t="shared" si="146"/>
        <v>0.98399999999999999</v>
      </c>
      <c r="H3007" s="17" t="str">
        <f t="shared" si="143"/>
        <v>CONFORME</v>
      </c>
      <c r="I3007" s="18"/>
    </row>
    <row r="3008" spans="1:9" x14ac:dyDescent="0.25">
      <c r="A3008" s="10" t="s">
        <v>6</v>
      </c>
      <c r="B3008" s="10" t="s">
        <v>5773</v>
      </c>
      <c r="C3008" s="10" t="s">
        <v>5774</v>
      </c>
      <c r="D3008" s="11">
        <v>6</v>
      </c>
      <c r="E3008" s="11">
        <v>6</v>
      </c>
      <c r="F3008" s="11">
        <v>0.99</v>
      </c>
      <c r="G3008" s="12">
        <f t="shared" si="146"/>
        <v>0.99</v>
      </c>
      <c r="H3008" s="19" t="str">
        <f t="shared" si="143"/>
        <v>CONFORME</v>
      </c>
      <c r="I3008" s="20"/>
    </row>
    <row r="3009" spans="1:9" x14ac:dyDescent="0.25">
      <c r="A3009" s="14" t="s">
        <v>6</v>
      </c>
      <c r="B3009" s="14" t="s">
        <v>5775</v>
      </c>
      <c r="C3009" s="14" t="s">
        <v>5776</v>
      </c>
      <c r="D3009" s="15">
        <v>443</v>
      </c>
      <c r="E3009" s="15">
        <v>443</v>
      </c>
      <c r="F3009" s="15">
        <v>0.42199999999999999</v>
      </c>
      <c r="G3009" s="16">
        <f t="shared" si="146"/>
        <v>0.42199999999999999</v>
      </c>
      <c r="H3009" s="17" t="str">
        <f t="shared" si="143"/>
        <v>CONFORME</v>
      </c>
      <c r="I3009" s="18"/>
    </row>
    <row r="3010" spans="1:9" x14ac:dyDescent="0.25">
      <c r="A3010" s="10" t="s">
        <v>6</v>
      </c>
      <c r="B3010" s="10" t="s">
        <v>5777</v>
      </c>
      <c r="C3010" s="10" t="s">
        <v>5778</v>
      </c>
      <c r="D3010" s="11">
        <v>414</v>
      </c>
      <c r="E3010" s="11">
        <v>414</v>
      </c>
      <c r="F3010" s="11">
        <v>0.623</v>
      </c>
      <c r="G3010" s="12">
        <f t="shared" si="146"/>
        <v>0.623</v>
      </c>
      <c r="H3010" s="19" t="str">
        <f t="shared" si="143"/>
        <v>CONFORME</v>
      </c>
      <c r="I3010" s="20"/>
    </row>
    <row r="3011" spans="1:9" x14ac:dyDescent="0.25">
      <c r="A3011" s="14" t="s">
        <v>6</v>
      </c>
      <c r="B3011" s="14" t="s">
        <v>5779</v>
      </c>
      <c r="C3011" s="14" t="s">
        <v>5780</v>
      </c>
      <c r="D3011" s="15">
        <v>7</v>
      </c>
      <c r="E3011" s="15">
        <v>7</v>
      </c>
      <c r="F3011" s="15">
        <v>0.83399999999999996</v>
      </c>
      <c r="G3011" s="16">
        <f t="shared" si="146"/>
        <v>0.83399999999999996</v>
      </c>
      <c r="H3011" s="17" t="str">
        <f t="shared" ref="H3011:H3074" si="147">IF(F3011=G3011,"CONFORME","REVISAR")</f>
        <v>CONFORME</v>
      </c>
      <c r="I3011" s="18"/>
    </row>
    <row r="3012" spans="1:9" x14ac:dyDescent="0.25">
      <c r="A3012" s="10" t="s">
        <v>6</v>
      </c>
      <c r="B3012" s="10" t="s">
        <v>5781</v>
      </c>
      <c r="C3012" s="10" t="s">
        <v>5782</v>
      </c>
      <c r="D3012" s="11">
        <v>13</v>
      </c>
      <c r="E3012" s="11">
        <v>13</v>
      </c>
      <c r="F3012" s="11">
        <v>0.83399999999999996</v>
      </c>
      <c r="G3012" s="12">
        <f t="shared" si="146"/>
        <v>0.83399999999999996</v>
      </c>
      <c r="H3012" s="19" t="str">
        <f t="shared" si="147"/>
        <v>CONFORME</v>
      </c>
      <c r="I3012" s="20"/>
    </row>
    <row r="3013" spans="1:9" x14ac:dyDescent="0.25">
      <c r="A3013" s="14" t="s">
        <v>6</v>
      </c>
      <c r="B3013" s="14" t="s">
        <v>5783</v>
      </c>
      <c r="C3013" s="14" t="s">
        <v>5784</v>
      </c>
      <c r="D3013" s="15">
        <v>122</v>
      </c>
      <c r="E3013" s="15">
        <v>122</v>
      </c>
      <c r="F3013" s="15">
        <v>0.71499999999999997</v>
      </c>
      <c r="G3013" s="16">
        <f t="shared" si="146"/>
        <v>0.71499999999999997</v>
      </c>
      <c r="H3013" s="17" t="str">
        <f t="shared" si="147"/>
        <v>CONFORME</v>
      </c>
      <c r="I3013" s="18"/>
    </row>
    <row r="3014" spans="1:9" x14ac:dyDescent="0.25">
      <c r="A3014" s="10" t="s">
        <v>6</v>
      </c>
      <c r="B3014" s="10" t="s">
        <v>5785</v>
      </c>
      <c r="C3014" s="10" t="s">
        <v>5786</v>
      </c>
      <c r="D3014" s="11">
        <v>98</v>
      </c>
      <c r="E3014" s="11">
        <v>98</v>
      </c>
      <c r="F3014" s="11">
        <v>0</v>
      </c>
      <c r="G3014" s="12">
        <f t="shared" si="146"/>
        <v>0.71799999999999997</v>
      </c>
      <c r="H3014" s="19" t="str">
        <f t="shared" si="147"/>
        <v>REVISAR</v>
      </c>
      <c r="I3014" s="20"/>
    </row>
    <row r="3015" spans="1:9" x14ac:dyDescent="0.25">
      <c r="A3015" s="14" t="s">
        <v>6</v>
      </c>
      <c r="B3015" s="14" t="s">
        <v>5787</v>
      </c>
      <c r="C3015" s="14" t="s">
        <v>5788</v>
      </c>
      <c r="D3015" s="15">
        <v>4</v>
      </c>
      <c r="E3015" s="15">
        <v>4</v>
      </c>
      <c r="F3015" s="15">
        <v>0.86099999999999999</v>
      </c>
      <c r="G3015" s="16">
        <f t="shared" si="146"/>
        <v>0.86099999999999999</v>
      </c>
      <c r="H3015" s="17" t="str">
        <f t="shared" si="147"/>
        <v>CONFORME</v>
      </c>
      <c r="I3015" s="18"/>
    </row>
    <row r="3016" spans="1:9" x14ac:dyDescent="0.25">
      <c r="A3016" s="10" t="s">
        <v>6</v>
      </c>
      <c r="B3016" s="10" t="s">
        <v>5789</v>
      </c>
      <c r="C3016" s="10" t="s">
        <v>5790</v>
      </c>
      <c r="D3016" s="11">
        <v>56</v>
      </c>
      <c r="E3016" s="11">
        <v>56</v>
      </c>
      <c r="F3016" s="11">
        <v>0.69399999999999995</v>
      </c>
      <c r="G3016" s="12">
        <f t="shared" si="146"/>
        <v>0.69399999999999995</v>
      </c>
      <c r="H3016" s="19" t="str">
        <f t="shared" si="147"/>
        <v>CONFORME</v>
      </c>
      <c r="I3016" s="20"/>
    </row>
    <row r="3017" spans="1:9" x14ac:dyDescent="0.25">
      <c r="A3017" s="14" t="s">
        <v>6</v>
      </c>
      <c r="B3017" s="14" t="s">
        <v>5791</v>
      </c>
      <c r="C3017" s="14" t="s">
        <v>5792</v>
      </c>
      <c r="D3017" s="15">
        <v>4</v>
      </c>
      <c r="E3017" s="15">
        <v>4</v>
      </c>
      <c r="F3017" s="15">
        <v>0.94599999999999995</v>
      </c>
      <c r="G3017" s="16">
        <f t="shared" si="146"/>
        <v>0.94599999999999995</v>
      </c>
      <c r="H3017" s="17" t="str">
        <f t="shared" si="147"/>
        <v>CONFORME</v>
      </c>
      <c r="I3017" s="18"/>
    </row>
    <row r="3018" spans="1:9" x14ac:dyDescent="0.25">
      <c r="A3018" s="10" t="s">
        <v>6</v>
      </c>
      <c r="B3018" s="10" t="s">
        <v>9266</v>
      </c>
      <c r="C3018" s="10" t="s">
        <v>9267</v>
      </c>
      <c r="D3018" s="11">
        <v>2</v>
      </c>
      <c r="E3018" s="11">
        <v>2</v>
      </c>
      <c r="F3018" s="11">
        <v>0.57299999999999995</v>
      </c>
      <c r="G3018" s="12">
        <f>VLOOKUP(B3018,PESOS,3,FALSE)</f>
        <v>0.57299999999999995</v>
      </c>
      <c r="H3018" s="19" t="str">
        <f t="shared" si="147"/>
        <v>CONFORME</v>
      </c>
      <c r="I3018" s="20"/>
    </row>
    <row r="3019" spans="1:9" x14ac:dyDescent="0.25">
      <c r="A3019" s="14" t="s">
        <v>6</v>
      </c>
      <c r="B3019" s="14" t="s">
        <v>5793</v>
      </c>
      <c r="C3019" s="14" t="s">
        <v>5794</v>
      </c>
      <c r="D3019" s="15">
        <v>24</v>
      </c>
      <c r="E3019" s="15">
        <v>24</v>
      </c>
      <c r="F3019" s="15">
        <v>0.57799999999999996</v>
      </c>
      <c r="G3019" s="16">
        <f t="shared" ref="G3019:G3027" si="148">VLOOKUP(B3019,DATAPESOS,6,FALSE)</f>
        <v>0.57799999999999996</v>
      </c>
      <c r="H3019" s="17" t="str">
        <f t="shared" si="147"/>
        <v>CONFORME</v>
      </c>
      <c r="I3019" s="18"/>
    </row>
    <row r="3020" spans="1:9" x14ac:dyDescent="0.25">
      <c r="A3020" s="10" t="s">
        <v>6</v>
      </c>
      <c r="B3020" s="10" t="s">
        <v>5795</v>
      </c>
      <c r="C3020" s="10" t="s">
        <v>5796</v>
      </c>
      <c r="D3020" s="11">
        <v>2</v>
      </c>
      <c r="E3020" s="11">
        <v>2</v>
      </c>
      <c r="F3020" s="11">
        <v>0.55700000000000005</v>
      </c>
      <c r="G3020" s="12">
        <f t="shared" si="148"/>
        <v>0.55700000000000005</v>
      </c>
      <c r="H3020" s="19" t="str">
        <f t="shared" si="147"/>
        <v>CONFORME</v>
      </c>
      <c r="I3020" s="20"/>
    </row>
    <row r="3021" spans="1:9" x14ac:dyDescent="0.25">
      <c r="A3021" s="14" t="s">
        <v>6</v>
      </c>
      <c r="B3021" s="14" t="s">
        <v>5797</v>
      </c>
      <c r="C3021" s="14" t="s">
        <v>5798</v>
      </c>
      <c r="D3021" s="15">
        <v>8</v>
      </c>
      <c r="E3021" s="15">
        <v>8</v>
      </c>
      <c r="F3021" s="15">
        <v>0.86299999999999999</v>
      </c>
      <c r="G3021" s="16">
        <f t="shared" si="148"/>
        <v>0.86299999999999999</v>
      </c>
      <c r="H3021" s="17" t="str">
        <f t="shared" si="147"/>
        <v>CONFORME</v>
      </c>
      <c r="I3021" s="18"/>
    </row>
    <row r="3022" spans="1:9" x14ac:dyDescent="0.25">
      <c r="A3022" s="10" t="s">
        <v>6</v>
      </c>
      <c r="B3022" s="10" t="s">
        <v>5799</v>
      </c>
      <c r="C3022" s="10" t="s">
        <v>5800</v>
      </c>
      <c r="D3022" s="11">
        <v>12</v>
      </c>
      <c r="E3022" s="11">
        <v>12</v>
      </c>
      <c r="F3022" s="11">
        <v>0.86599999999999999</v>
      </c>
      <c r="G3022" s="12">
        <f t="shared" si="148"/>
        <v>0.86599999999999999</v>
      </c>
      <c r="H3022" s="19" t="str">
        <f t="shared" si="147"/>
        <v>CONFORME</v>
      </c>
      <c r="I3022" s="20"/>
    </row>
    <row r="3023" spans="1:9" x14ac:dyDescent="0.25">
      <c r="A3023" s="14" t="s">
        <v>6</v>
      </c>
      <c r="B3023" s="14" t="s">
        <v>5801</v>
      </c>
      <c r="C3023" s="14" t="s">
        <v>5802</v>
      </c>
      <c r="D3023" s="15">
        <v>40</v>
      </c>
      <c r="E3023" s="15">
        <v>40</v>
      </c>
      <c r="F3023" s="15">
        <v>0.53400000000000003</v>
      </c>
      <c r="G3023" s="16">
        <f t="shared" si="148"/>
        <v>0.53400000000000003</v>
      </c>
      <c r="H3023" s="17" t="str">
        <f t="shared" si="147"/>
        <v>CONFORME</v>
      </c>
      <c r="I3023" s="18"/>
    </row>
    <row r="3024" spans="1:9" x14ac:dyDescent="0.25">
      <c r="A3024" s="10" t="s">
        <v>6</v>
      </c>
      <c r="B3024" s="10" t="s">
        <v>5803</v>
      </c>
      <c r="C3024" s="10" t="s">
        <v>5804</v>
      </c>
      <c r="D3024" s="11">
        <v>40</v>
      </c>
      <c r="E3024" s="11">
        <v>40</v>
      </c>
      <c r="F3024" s="11">
        <v>0.53600000000000003</v>
      </c>
      <c r="G3024" s="12">
        <f t="shared" si="148"/>
        <v>0.53600000000000003</v>
      </c>
      <c r="H3024" s="19" t="str">
        <f t="shared" si="147"/>
        <v>CONFORME</v>
      </c>
      <c r="I3024" s="20"/>
    </row>
    <row r="3025" spans="1:9" x14ac:dyDescent="0.25">
      <c r="A3025" s="14" t="s">
        <v>6</v>
      </c>
      <c r="B3025" s="14" t="s">
        <v>5805</v>
      </c>
      <c r="C3025" s="14" t="s">
        <v>5806</v>
      </c>
      <c r="D3025" s="15">
        <v>2</v>
      </c>
      <c r="E3025" s="15">
        <v>2</v>
      </c>
      <c r="F3025" s="15">
        <v>0.54400000000000004</v>
      </c>
      <c r="G3025" s="16">
        <f t="shared" si="148"/>
        <v>0.54400000000000004</v>
      </c>
      <c r="H3025" s="17" t="str">
        <f t="shared" si="147"/>
        <v>CONFORME</v>
      </c>
      <c r="I3025" s="18"/>
    </row>
    <row r="3026" spans="1:9" x14ac:dyDescent="0.25">
      <c r="A3026" s="10" t="s">
        <v>6</v>
      </c>
      <c r="B3026" s="10" t="s">
        <v>5807</v>
      </c>
      <c r="C3026" s="10" t="s">
        <v>5808</v>
      </c>
      <c r="D3026" s="11">
        <v>2</v>
      </c>
      <c r="E3026" s="11">
        <v>2</v>
      </c>
      <c r="F3026" s="11">
        <v>0.54700000000000004</v>
      </c>
      <c r="G3026" s="12">
        <f t="shared" si="148"/>
        <v>0.54700000000000004</v>
      </c>
      <c r="H3026" s="19" t="str">
        <f t="shared" si="147"/>
        <v>CONFORME</v>
      </c>
      <c r="I3026" s="20"/>
    </row>
    <row r="3027" spans="1:9" x14ac:dyDescent="0.25">
      <c r="A3027" s="14" t="s">
        <v>6</v>
      </c>
      <c r="B3027" s="14" t="s">
        <v>5809</v>
      </c>
      <c r="C3027" s="14" t="s">
        <v>5810</v>
      </c>
      <c r="D3027" s="15">
        <v>12</v>
      </c>
      <c r="E3027" s="15">
        <v>12</v>
      </c>
      <c r="F3027" s="15">
        <v>0.71399999999999997</v>
      </c>
      <c r="G3027" s="16">
        <f t="shared" si="148"/>
        <v>0.71399999999999997</v>
      </c>
      <c r="H3027" s="17" t="str">
        <f t="shared" si="147"/>
        <v>CONFORME</v>
      </c>
      <c r="I3027" s="18"/>
    </row>
    <row r="3028" spans="1:9" x14ac:dyDescent="0.25">
      <c r="A3028" s="10" t="s">
        <v>6</v>
      </c>
      <c r="B3028" s="10" t="s">
        <v>5811</v>
      </c>
      <c r="C3028" s="10" t="s">
        <v>5812</v>
      </c>
      <c r="D3028" s="11">
        <v>2</v>
      </c>
      <c r="E3028" s="11">
        <v>2</v>
      </c>
      <c r="F3028" s="11">
        <v>0.58599999999999997</v>
      </c>
      <c r="G3028" s="12">
        <f>VLOOKUP(B3028,PESOS,3,FALSE)</f>
        <v>0.58599999999999997</v>
      </c>
      <c r="H3028" s="19" t="str">
        <f t="shared" si="147"/>
        <v>CONFORME</v>
      </c>
      <c r="I3028" s="20"/>
    </row>
    <row r="3029" spans="1:9" x14ac:dyDescent="0.25">
      <c r="A3029" s="14" t="s">
        <v>6</v>
      </c>
      <c r="B3029" s="14" t="s">
        <v>5813</v>
      </c>
      <c r="C3029" s="14" t="s">
        <v>5814</v>
      </c>
      <c r="D3029" s="15">
        <v>15</v>
      </c>
      <c r="E3029" s="15">
        <v>15</v>
      </c>
      <c r="F3029" s="15">
        <v>1.169</v>
      </c>
      <c r="G3029" s="16">
        <f t="shared" ref="G3029:G3060" si="149">VLOOKUP(B3029,DATAPESOS,6,FALSE)</f>
        <v>1.169</v>
      </c>
      <c r="H3029" s="17" t="str">
        <f t="shared" si="147"/>
        <v>CONFORME</v>
      </c>
      <c r="I3029" s="18"/>
    </row>
    <row r="3030" spans="1:9" x14ac:dyDescent="0.25">
      <c r="A3030" s="10" t="s">
        <v>6</v>
      </c>
      <c r="B3030" s="10" t="s">
        <v>5815</v>
      </c>
      <c r="C3030" s="10" t="s">
        <v>5816</v>
      </c>
      <c r="D3030" s="11">
        <v>22</v>
      </c>
      <c r="E3030" s="11">
        <v>22</v>
      </c>
      <c r="F3030" s="11">
        <v>0.55800000000000005</v>
      </c>
      <c r="G3030" s="12">
        <f t="shared" si="149"/>
        <v>0.55800000000000005</v>
      </c>
      <c r="H3030" s="19" t="str">
        <f t="shared" si="147"/>
        <v>CONFORME</v>
      </c>
      <c r="I3030" s="20"/>
    </row>
    <row r="3031" spans="1:9" x14ac:dyDescent="0.25">
      <c r="A3031" s="14" t="s">
        <v>6</v>
      </c>
      <c r="B3031" s="14" t="s">
        <v>5817</v>
      </c>
      <c r="C3031" s="14" t="s">
        <v>5818</v>
      </c>
      <c r="D3031" s="15">
        <v>22</v>
      </c>
      <c r="E3031" s="15">
        <v>22</v>
      </c>
      <c r="F3031" s="15">
        <v>0.34799999999999998</v>
      </c>
      <c r="G3031" s="16">
        <f t="shared" si="149"/>
        <v>0.34799999999999998</v>
      </c>
      <c r="H3031" s="17" t="str">
        <f t="shared" si="147"/>
        <v>CONFORME</v>
      </c>
      <c r="I3031" s="18"/>
    </row>
    <row r="3032" spans="1:9" x14ac:dyDescent="0.25">
      <c r="A3032" s="10" t="s">
        <v>6</v>
      </c>
      <c r="B3032" s="10" t="s">
        <v>5819</v>
      </c>
      <c r="C3032" s="10" t="s">
        <v>5820</v>
      </c>
      <c r="D3032" s="11">
        <v>150</v>
      </c>
      <c r="E3032" s="11">
        <v>150</v>
      </c>
      <c r="F3032" s="11">
        <v>0.41299999999999998</v>
      </c>
      <c r="G3032" s="12">
        <f t="shared" si="149"/>
        <v>0.41299999999999998</v>
      </c>
      <c r="H3032" s="19" t="str">
        <f t="shared" si="147"/>
        <v>CONFORME</v>
      </c>
      <c r="I3032" s="20"/>
    </row>
    <row r="3033" spans="1:9" x14ac:dyDescent="0.25">
      <c r="A3033" s="14" t="s">
        <v>6</v>
      </c>
      <c r="B3033" s="14" t="s">
        <v>5821</v>
      </c>
      <c r="C3033" s="14" t="s">
        <v>5822</v>
      </c>
      <c r="D3033" s="15">
        <v>94</v>
      </c>
      <c r="E3033" s="15">
        <v>94</v>
      </c>
      <c r="F3033" s="15">
        <v>0.61199999999999999</v>
      </c>
      <c r="G3033" s="16">
        <f t="shared" si="149"/>
        <v>0.61199999999999999</v>
      </c>
      <c r="H3033" s="17" t="str">
        <f t="shared" si="147"/>
        <v>CONFORME</v>
      </c>
      <c r="I3033" s="18"/>
    </row>
    <row r="3034" spans="1:9" x14ac:dyDescent="0.25">
      <c r="A3034" s="10" t="s">
        <v>6</v>
      </c>
      <c r="B3034" s="10" t="s">
        <v>9268</v>
      </c>
      <c r="C3034" s="10" t="s">
        <v>9269</v>
      </c>
      <c r="D3034" s="11">
        <v>26</v>
      </c>
      <c r="E3034" s="11">
        <v>26</v>
      </c>
      <c r="F3034" s="11">
        <v>0.501</v>
      </c>
      <c r="G3034" s="12">
        <f t="shared" si="149"/>
        <v>0.501</v>
      </c>
      <c r="H3034" s="19" t="str">
        <f t="shared" si="147"/>
        <v>CONFORME</v>
      </c>
      <c r="I3034" s="20"/>
    </row>
    <row r="3035" spans="1:9" x14ac:dyDescent="0.25">
      <c r="A3035" s="14" t="s">
        <v>6</v>
      </c>
      <c r="B3035" s="14" t="s">
        <v>5823</v>
      </c>
      <c r="C3035" s="14" t="s">
        <v>5824</v>
      </c>
      <c r="D3035" s="15">
        <v>136</v>
      </c>
      <c r="E3035" s="15">
        <v>136</v>
      </c>
      <c r="F3035" s="15">
        <v>0.45900000000000002</v>
      </c>
      <c r="G3035" s="16">
        <f t="shared" si="149"/>
        <v>0.45900000000000002</v>
      </c>
      <c r="H3035" s="17" t="str">
        <f t="shared" si="147"/>
        <v>CONFORME</v>
      </c>
      <c r="I3035" s="18"/>
    </row>
    <row r="3036" spans="1:9" x14ac:dyDescent="0.25">
      <c r="A3036" s="10" t="s">
        <v>6</v>
      </c>
      <c r="B3036" s="10" t="s">
        <v>5825</v>
      </c>
      <c r="C3036" s="10" t="s">
        <v>5826</v>
      </c>
      <c r="D3036" s="11">
        <v>773</v>
      </c>
      <c r="E3036" s="11">
        <v>773</v>
      </c>
      <c r="F3036" s="11">
        <v>0.39500000000000002</v>
      </c>
      <c r="G3036" s="12">
        <f t="shared" si="149"/>
        <v>0.39500000000000002</v>
      </c>
      <c r="H3036" s="19" t="str">
        <f t="shared" si="147"/>
        <v>CONFORME</v>
      </c>
      <c r="I3036" s="20"/>
    </row>
    <row r="3037" spans="1:9" x14ac:dyDescent="0.25">
      <c r="A3037" s="14" t="s">
        <v>6</v>
      </c>
      <c r="B3037" s="14" t="s">
        <v>9270</v>
      </c>
      <c r="C3037" s="14" t="s">
        <v>9271</v>
      </c>
      <c r="D3037" s="15">
        <v>1</v>
      </c>
      <c r="E3037" s="15">
        <v>1</v>
      </c>
      <c r="F3037" s="15">
        <v>0</v>
      </c>
      <c r="G3037" s="16">
        <f t="shared" si="149"/>
        <v>0.66600000000000004</v>
      </c>
      <c r="H3037" s="17" t="str">
        <f t="shared" si="147"/>
        <v>REVISAR</v>
      </c>
      <c r="I3037" s="18"/>
    </row>
    <row r="3038" spans="1:9" x14ac:dyDescent="0.25">
      <c r="A3038" s="10" t="s">
        <v>6</v>
      </c>
      <c r="B3038" s="10" t="s">
        <v>9272</v>
      </c>
      <c r="C3038" s="10" t="s">
        <v>9273</v>
      </c>
      <c r="D3038" s="11">
        <v>1</v>
      </c>
      <c r="E3038" s="11">
        <v>1</v>
      </c>
      <c r="F3038" s="11">
        <v>0</v>
      </c>
      <c r="G3038" s="12">
        <f t="shared" si="149"/>
        <v>0.66400000000000003</v>
      </c>
      <c r="H3038" s="19" t="str">
        <f t="shared" si="147"/>
        <v>REVISAR</v>
      </c>
      <c r="I3038" s="20"/>
    </row>
    <row r="3039" spans="1:9" x14ac:dyDescent="0.25">
      <c r="A3039" s="14" t="s">
        <v>6</v>
      </c>
      <c r="B3039" s="14" t="s">
        <v>5827</v>
      </c>
      <c r="C3039" s="14" t="s">
        <v>5828</v>
      </c>
      <c r="D3039" s="15">
        <v>9</v>
      </c>
      <c r="E3039" s="15">
        <v>9</v>
      </c>
      <c r="F3039" s="15">
        <v>0.45200000000000001</v>
      </c>
      <c r="G3039" s="16">
        <f t="shared" si="149"/>
        <v>0.45200000000000001</v>
      </c>
      <c r="H3039" s="17" t="str">
        <f t="shared" si="147"/>
        <v>CONFORME</v>
      </c>
      <c r="I3039" s="18"/>
    </row>
    <row r="3040" spans="1:9" x14ac:dyDescent="0.25">
      <c r="A3040" s="10" t="s">
        <v>6</v>
      </c>
      <c r="B3040" s="10" t="s">
        <v>5829</v>
      </c>
      <c r="C3040" s="10" t="s">
        <v>5830</v>
      </c>
      <c r="D3040" s="11">
        <v>100</v>
      </c>
      <c r="E3040" s="11">
        <v>100</v>
      </c>
      <c r="F3040" s="11">
        <v>0.56000000000000005</v>
      </c>
      <c r="G3040" s="12">
        <f t="shared" si="149"/>
        <v>0.56000000000000005</v>
      </c>
      <c r="H3040" s="19" t="str">
        <f t="shared" si="147"/>
        <v>CONFORME</v>
      </c>
      <c r="I3040" s="20"/>
    </row>
    <row r="3041" spans="1:9" x14ac:dyDescent="0.25">
      <c r="A3041" s="14" t="s">
        <v>6</v>
      </c>
      <c r="B3041" s="14" t="s">
        <v>9274</v>
      </c>
      <c r="C3041" s="14" t="s">
        <v>9275</v>
      </c>
      <c r="D3041" s="15">
        <v>3</v>
      </c>
      <c r="E3041" s="15">
        <v>3</v>
      </c>
      <c r="F3041" s="15">
        <v>0.502</v>
      </c>
      <c r="G3041" s="16">
        <f t="shared" si="149"/>
        <v>0.502</v>
      </c>
      <c r="H3041" s="17" t="str">
        <f t="shared" si="147"/>
        <v>CONFORME</v>
      </c>
      <c r="I3041" s="18"/>
    </row>
    <row r="3042" spans="1:9" x14ac:dyDescent="0.25">
      <c r="A3042" s="10" t="s">
        <v>6</v>
      </c>
      <c r="B3042" s="10" t="s">
        <v>5831</v>
      </c>
      <c r="C3042" s="10" t="s">
        <v>5832</v>
      </c>
      <c r="D3042" s="11">
        <v>86</v>
      </c>
      <c r="E3042" s="11">
        <v>86</v>
      </c>
      <c r="F3042" s="11">
        <v>0.70799999999999996</v>
      </c>
      <c r="G3042" s="12">
        <f t="shared" si="149"/>
        <v>0.70799999999999996</v>
      </c>
      <c r="H3042" s="19" t="str">
        <f t="shared" si="147"/>
        <v>CONFORME</v>
      </c>
      <c r="I3042" s="20"/>
    </row>
    <row r="3043" spans="1:9" x14ac:dyDescent="0.25">
      <c r="A3043" s="14" t="s">
        <v>6</v>
      </c>
      <c r="B3043" s="14" t="s">
        <v>5833</v>
      </c>
      <c r="C3043" s="14" t="s">
        <v>5834</v>
      </c>
      <c r="D3043" s="15">
        <v>38</v>
      </c>
      <c r="E3043" s="15">
        <v>38</v>
      </c>
      <c r="F3043" s="15">
        <v>0.41499999999999998</v>
      </c>
      <c r="G3043" s="16">
        <f t="shared" si="149"/>
        <v>0.41499999999999998</v>
      </c>
      <c r="H3043" s="17" t="str">
        <f t="shared" si="147"/>
        <v>CONFORME</v>
      </c>
      <c r="I3043" s="18"/>
    </row>
    <row r="3044" spans="1:9" x14ac:dyDescent="0.25">
      <c r="A3044" s="10" t="s">
        <v>6</v>
      </c>
      <c r="B3044" s="10" t="s">
        <v>5835</v>
      </c>
      <c r="C3044" s="10" t="s">
        <v>5836</v>
      </c>
      <c r="D3044" s="11">
        <v>28</v>
      </c>
      <c r="E3044" s="11">
        <v>28</v>
      </c>
      <c r="F3044" s="11">
        <v>0.65600000000000003</v>
      </c>
      <c r="G3044" s="12">
        <f t="shared" si="149"/>
        <v>0.65600000000000003</v>
      </c>
      <c r="H3044" s="19" t="str">
        <f t="shared" si="147"/>
        <v>CONFORME</v>
      </c>
      <c r="I3044" s="20"/>
    </row>
    <row r="3045" spans="1:9" x14ac:dyDescent="0.25">
      <c r="A3045" s="14" t="s">
        <v>6</v>
      </c>
      <c r="B3045" s="14" t="s">
        <v>5837</v>
      </c>
      <c r="C3045" s="14" t="s">
        <v>5838</v>
      </c>
      <c r="D3045" s="15">
        <v>30</v>
      </c>
      <c r="E3045" s="15">
        <v>30</v>
      </c>
      <c r="F3045" s="15">
        <v>0.64</v>
      </c>
      <c r="G3045" s="16">
        <f t="shared" si="149"/>
        <v>0.64</v>
      </c>
      <c r="H3045" s="17" t="str">
        <f t="shared" si="147"/>
        <v>CONFORME</v>
      </c>
      <c r="I3045" s="18"/>
    </row>
    <row r="3046" spans="1:9" x14ac:dyDescent="0.25">
      <c r="A3046" s="10" t="s">
        <v>6</v>
      </c>
      <c r="B3046" s="10" t="s">
        <v>5839</v>
      </c>
      <c r="C3046" s="10" t="s">
        <v>5840</v>
      </c>
      <c r="D3046" s="11">
        <v>25</v>
      </c>
      <c r="E3046" s="11">
        <v>25</v>
      </c>
      <c r="F3046" s="11">
        <v>0.69799999999999995</v>
      </c>
      <c r="G3046" s="12">
        <f t="shared" si="149"/>
        <v>0.69799999999999995</v>
      </c>
      <c r="H3046" s="19" t="str">
        <f t="shared" si="147"/>
        <v>CONFORME</v>
      </c>
      <c r="I3046" s="20"/>
    </row>
    <row r="3047" spans="1:9" x14ac:dyDescent="0.25">
      <c r="A3047" s="14" t="s">
        <v>6</v>
      </c>
      <c r="B3047" s="14" t="s">
        <v>9276</v>
      </c>
      <c r="C3047" s="14" t="s">
        <v>9277</v>
      </c>
      <c r="D3047" s="15">
        <v>8</v>
      </c>
      <c r="E3047" s="15">
        <v>8</v>
      </c>
      <c r="F3047" s="15">
        <v>0.69799999999999995</v>
      </c>
      <c r="G3047" s="16">
        <f t="shared" si="149"/>
        <v>0.69799999999999995</v>
      </c>
      <c r="H3047" s="17" t="str">
        <f t="shared" si="147"/>
        <v>CONFORME</v>
      </c>
      <c r="I3047" s="18"/>
    </row>
    <row r="3048" spans="1:9" x14ac:dyDescent="0.25">
      <c r="A3048" s="10" t="s">
        <v>6</v>
      </c>
      <c r="B3048" s="10" t="s">
        <v>5841</v>
      </c>
      <c r="C3048" s="10" t="s">
        <v>5842</v>
      </c>
      <c r="D3048" s="11">
        <v>3</v>
      </c>
      <c r="E3048" s="11">
        <v>3</v>
      </c>
      <c r="F3048" s="11">
        <v>1.7</v>
      </c>
      <c r="G3048" s="12">
        <f t="shared" si="149"/>
        <v>1.7</v>
      </c>
      <c r="H3048" s="19" t="str">
        <f t="shared" si="147"/>
        <v>CONFORME</v>
      </c>
      <c r="I3048" s="20"/>
    </row>
    <row r="3049" spans="1:9" x14ac:dyDescent="0.25">
      <c r="A3049" s="14" t="s">
        <v>6</v>
      </c>
      <c r="B3049" s="14" t="s">
        <v>5843</v>
      </c>
      <c r="C3049" s="14" t="s">
        <v>5844</v>
      </c>
      <c r="D3049" s="15">
        <v>29</v>
      </c>
      <c r="E3049" s="15">
        <v>29</v>
      </c>
      <c r="F3049" s="15">
        <v>1.0289999999999999</v>
      </c>
      <c r="G3049" s="16">
        <f t="shared" si="149"/>
        <v>1.0289999999999999</v>
      </c>
      <c r="H3049" s="17" t="str">
        <f t="shared" si="147"/>
        <v>CONFORME</v>
      </c>
      <c r="I3049" s="18"/>
    </row>
    <row r="3050" spans="1:9" x14ac:dyDescent="0.25">
      <c r="A3050" s="10" t="s">
        <v>6</v>
      </c>
      <c r="B3050" s="10" t="s">
        <v>5845</v>
      </c>
      <c r="C3050" s="10" t="s">
        <v>5846</v>
      </c>
      <c r="D3050" s="11">
        <v>4</v>
      </c>
      <c r="E3050" s="11">
        <v>4</v>
      </c>
      <c r="F3050" s="11">
        <v>0.45900000000000002</v>
      </c>
      <c r="G3050" s="12">
        <f t="shared" si="149"/>
        <v>0.45900000000000002</v>
      </c>
      <c r="H3050" s="19" t="str">
        <f t="shared" si="147"/>
        <v>CONFORME</v>
      </c>
      <c r="I3050" s="20"/>
    </row>
    <row r="3051" spans="1:9" x14ac:dyDescent="0.25">
      <c r="A3051" s="14" t="s">
        <v>6</v>
      </c>
      <c r="B3051" s="14" t="s">
        <v>9278</v>
      </c>
      <c r="C3051" s="14" t="s">
        <v>9279</v>
      </c>
      <c r="D3051" s="15">
        <v>22</v>
      </c>
      <c r="E3051" s="15">
        <v>22</v>
      </c>
      <c r="F3051" s="15">
        <v>0.45600000000000002</v>
      </c>
      <c r="G3051" s="16">
        <f t="shared" si="149"/>
        <v>0.45600000000000002</v>
      </c>
      <c r="H3051" s="17" t="str">
        <f t="shared" si="147"/>
        <v>CONFORME</v>
      </c>
      <c r="I3051" s="18"/>
    </row>
    <row r="3052" spans="1:9" x14ac:dyDescent="0.25">
      <c r="A3052" s="10" t="s">
        <v>6</v>
      </c>
      <c r="B3052" s="10" t="s">
        <v>5847</v>
      </c>
      <c r="C3052" s="10" t="s">
        <v>5848</v>
      </c>
      <c r="D3052" s="11">
        <v>2</v>
      </c>
      <c r="E3052" s="11">
        <v>2</v>
      </c>
      <c r="F3052" s="11">
        <v>0.35499999999999998</v>
      </c>
      <c r="G3052" s="12">
        <f t="shared" si="149"/>
        <v>0.35499999999999998</v>
      </c>
      <c r="H3052" s="19" t="str">
        <f t="shared" si="147"/>
        <v>CONFORME</v>
      </c>
      <c r="I3052" s="20"/>
    </row>
    <row r="3053" spans="1:9" x14ac:dyDescent="0.25">
      <c r="A3053" s="14" t="s">
        <v>6</v>
      </c>
      <c r="B3053" s="14" t="s">
        <v>5849</v>
      </c>
      <c r="C3053" s="14" t="s">
        <v>5850</v>
      </c>
      <c r="D3053" s="15">
        <v>5</v>
      </c>
      <c r="E3053" s="15">
        <v>5</v>
      </c>
      <c r="F3053" s="15">
        <v>0.34100000000000003</v>
      </c>
      <c r="G3053" s="16">
        <f t="shared" si="149"/>
        <v>0.34100000000000003</v>
      </c>
      <c r="H3053" s="17" t="str">
        <f t="shared" si="147"/>
        <v>CONFORME</v>
      </c>
      <c r="I3053" s="18"/>
    </row>
    <row r="3054" spans="1:9" x14ac:dyDescent="0.25">
      <c r="A3054" s="10" t="s">
        <v>6</v>
      </c>
      <c r="B3054" s="10" t="s">
        <v>5851</v>
      </c>
      <c r="C3054" s="10" t="s">
        <v>5852</v>
      </c>
      <c r="D3054" s="11">
        <v>20</v>
      </c>
      <c r="E3054" s="11">
        <v>20</v>
      </c>
      <c r="F3054" s="11">
        <v>0.54300000000000004</v>
      </c>
      <c r="G3054" s="12">
        <f t="shared" si="149"/>
        <v>0.54300000000000004</v>
      </c>
      <c r="H3054" s="19" t="str">
        <f t="shared" si="147"/>
        <v>CONFORME</v>
      </c>
      <c r="I3054" s="20"/>
    </row>
    <row r="3055" spans="1:9" x14ac:dyDescent="0.25">
      <c r="A3055" s="14" t="s">
        <v>6</v>
      </c>
      <c r="B3055" s="14" t="s">
        <v>9280</v>
      </c>
      <c r="C3055" s="14" t="s">
        <v>9281</v>
      </c>
      <c r="D3055" s="15">
        <v>8</v>
      </c>
      <c r="E3055" s="15">
        <v>8</v>
      </c>
      <c r="F3055" s="15">
        <v>0.51200000000000001</v>
      </c>
      <c r="G3055" s="16">
        <f t="shared" si="149"/>
        <v>0.51200000000000001</v>
      </c>
      <c r="H3055" s="17" t="str">
        <f t="shared" si="147"/>
        <v>CONFORME</v>
      </c>
      <c r="I3055" s="18"/>
    </row>
    <row r="3056" spans="1:9" x14ac:dyDescent="0.25">
      <c r="A3056" s="10" t="s">
        <v>6</v>
      </c>
      <c r="B3056" s="10" t="s">
        <v>9282</v>
      </c>
      <c r="C3056" s="10" t="s">
        <v>9283</v>
      </c>
      <c r="D3056" s="11">
        <v>8</v>
      </c>
      <c r="E3056" s="11">
        <v>8</v>
      </c>
      <c r="F3056" s="11">
        <v>0.51500000000000001</v>
      </c>
      <c r="G3056" s="12">
        <f t="shared" si="149"/>
        <v>0.51500000000000001</v>
      </c>
      <c r="H3056" s="19" t="str">
        <f t="shared" si="147"/>
        <v>CONFORME</v>
      </c>
      <c r="I3056" s="20"/>
    </row>
    <row r="3057" spans="1:9" x14ac:dyDescent="0.25">
      <c r="A3057" s="14" t="s">
        <v>6</v>
      </c>
      <c r="B3057" s="14" t="s">
        <v>9284</v>
      </c>
      <c r="C3057" s="14" t="s">
        <v>9285</v>
      </c>
      <c r="D3057" s="15">
        <v>2</v>
      </c>
      <c r="E3057" s="15">
        <v>2</v>
      </c>
      <c r="F3057" s="15">
        <v>0.29099999999999998</v>
      </c>
      <c r="G3057" s="16">
        <f t="shared" si="149"/>
        <v>0.29099999999999998</v>
      </c>
      <c r="H3057" s="17" t="str">
        <f t="shared" si="147"/>
        <v>CONFORME</v>
      </c>
      <c r="I3057" s="18"/>
    </row>
    <row r="3058" spans="1:9" x14ac:dyDescent="0.25">
      <c r="A3058" s="10" t="s">
        <v>6</v>
      </c>
      <c r="B3058" s="10" t="s">
        <v>9286</v>
      </c>
      <c r="C3058" s="10" t="s">
        <v>9287</v>
      </c>
      <c r="D3058" s="11">
        <v>2</v>
      </c>
      <c r="E3058" s="11">
        <v>2</v>
      </c>
      <c r="F3058" s="11">
        <v>0.29099999999999998</v>
      </c>
      <c r="G3058" s="12">
        <f t="shared" si="149"/>
        <v>0.29099999999999998</v>
      </c>
      <c r="H3058" s="19" t="str">
        <f t="shared" si="147"/>
        <v>CONFORME</v>
      </c>
      <c r="I3058" s="20"/>
    </row>
    <row r="3059" spans="1:9" x14ac:dyDescent="0.25">
      <c r="A3059" s="14" t="s">
        <v>6</v>
      </c>
      <c r="B3059" s="14" t="s">
        <v>5853</v>
      </c>
      <c r="C3059" s="14" t="s">
        <v>5854</v>
      </c>
      <c r="D3059" s="15">
        <v>2</v>
      </c>
      <c r="E3059" s="15">
        <v>2</v>
      </c>
      <c r="F3059" s="15">
        <v>0.33300000000000002</v>
      </c>
      <c r="G3059" s="16">
        <f t="shared" si="149"/>
        <v>0.33300000000000002</v>
      </c>
      <c r="H3059" s="17" t="str">
        <f t="shared" si="147"/>
        <v>CONFORME</v>
      </c>
      <c r="I3059" s="18"/>
    </row>
    <row r="3060" spans="1:9" x14ac:dyDescent="0.25">
      <c r="A3060" s="10" t="s">
        <v>6</v>
      </c>
      <c r="B3060" s="10" t="s">
        <v>9288</v>
      </c>
      <c r="C3060" s="10" t="s">
        <v>9289</v>
      </c>
      <c r="D3060" s="11">
        <v>1</v>
      </c>
      <c r="E3060" s="11">
        <v>1</v>
      </c>
      <c r="F3060" s="11">
        <v>0.51300000000000001</v>
      </c>
      <c r="G3060" s="12">
        <f t="shared" si="149"/>
        <v>0.51300000000000001</v>
      </c>
      <c r="H3060" s="19" t="str">
        <f t="shared" si="147"/>
        <v>CONFORME</v>
      </c>
      <c r="I3060" s="20"/>
    </row>
    <row r="3061" spans="1:9" x14ac:dyDescent="0.25">
      <c r="A3061" s="14" t="s">
        <v>6</v>
      </c>
      <c r="B3061" s="14" t="s">
        <v>9290</v>
      </c>
      <c r="C3061" s="14" t="s">
        <v>9291</v>
      </c>
      <c r="D3061" s="15">
        <v>2</v>
      </c>
      <c r="E3061" s="15">
        <v>2</v>
      </c>
      <c r="F3061" s="15">
        <v>0.51200000000000001</v>
      </c>
      <c r="G3061" s="16">
        <f t="shared" ref="G3061:G3092" si="150">VLOOKUP(B3061,DATAPESOS,6,FALSE)</f>
        <v>0.51200000000000001</v>
      </c>
      <c r="H3061" s="17" t="str">
        <f t="shared" si="147"/>
        <v>CONFORME</v>
      </c>
      <c r="I3061" s="18"/>
    </row>
    <row r="3062" spans="1:9" x14ac:dyDescent="0.25">
      <c r="A3062" s="10" t="s">
        <v>6</v>
      </c>
      <c r="B3062" s="10" t="s">
        <v>9292</v>
      </c>
      <c r="C3062" s="10" t="s">
        <v>9293</v>
      </c>
      <c r="D3062" s="11">
        <v>16</v>
      </c>
      <c r="E3062" s="11">
        <v>16</v>
      </c>
      <c r="F3062" s="11">
        <v>0.38600000000000001</v>
      </c>
      <c r="G3062" s="12">
        <f t="shared" si="150"/>
        <v>0.38600000000000001</v>
      </c>
      <c r="H3062" s="19" t="str">
        <f t="shared" si="147"/>
        <v>CONFORME</v>
      </c>
      <c r="I3062" s="20"/>
    </row>
    <row r="3063" spans="1:9" x14ac:dyDescent="0.25">
      <c r="A3063" s="14" t="s">
        <v>6</v>
      </c>
      <c r="B3063" s="14" t="s">
        <v>5855</v>
      </c>
      <c r="C3063" s="14" t="s">
        <v>5856</v>
      </c>
      <c r="D3063" s="15">
        <v>46</v>
      </c>
      <c r="E3063" s="15">
        <v>46</v>
      </c>
      <c r="F3063" s="15">
        <v>0</v>
      </c>
      <c r="G3063" s="16">
        <f t="shared" si="150"/>
        <v>0.52</v>
      </c>
      <c r="H3063" s="17" t="str">
        <f t="shared" si="147"/>
        <v>REVISAR</v>
      </c>
      <c r="I3063" s="18"/>
    </row>
    <row r="3064" spans="1:9" x14ac:dyDescent="0.25">
      <c r="A3064" s="10" t="s">
        <v>6</v>
      </c>
      <c r="B3064" s="10" t="s">
        <v>5857</v>
      </c>
      <c r="C3064" s="10" t="s">
        <v>5858</v>
      </c>
      <c r="D3064" s="11">
        <v>54</v>
      </c>
      <c r="E3064" s="11">
        <v>54</v>
      </c>
      <c r="F3064" s="11">
        <v>0.47199999999999998</v>
      </c>
      <c r="G3064" s="12">
        <f t="shared" si="150"/>
        <v>0.47199999999999998</v>
      </c>
      <c r="H3064" s="19" t="str">
        <f t="shared" si="147"/>
        <v>CONFORME</v>
      </c>
      <c r="I3064" s="20"/>
    </row>
    <row r="3065" spans="1:9" x14ac:dyDescent="0.25">
      <c r="A3065" s="14" t="s">
        <v>6</v>
      </c>
      <c r="B3065" s="14" t="s">
        <v>9294</v>
      </c>
      <c r="C3065" s="14" t="s">
        <v>9295</v>
      </c>
      <c r="D3065" s="15">
        <v>6</v>
      </c>
      <c r="E3065" s="15">
        <v>6</v>
      </c>
      <c r="F3065" s="15">
        <v>0.38600000000000001</v>
      </c>
      <c r="G3065" s="16">
        <f t="shared" si="150"/>
        <v>0.38600000000000001</v>
      </c>
      <c r="H3065" s="17" t="str">
        <f t="shared" si="147"/>
        <v>CONFORME</v>
      </c>
      <c r="I3065" s="18"/>
    </row>
    <row r="3066" spans="1:9" x14ac:dyDescent="0.25">
      <c r="A3066" s="10" t="s">
        <v>6</v>
      </c>
      <c r="B3066" s="10" t="s">
        <v>5859</v>
      </c>
      <c r="C3066" s="10" t="s">
        <v>5860</v>
      </c>
      <c r="D3066" s="11">
        <v>32</v>
      </c>
      <c r="E3066" s="11">
        <v>32</v>
      </c>
      <c r="F3066" s="11">
        <v>0.45200000000000001</v>
      </c>
      <c r="G3066" s="12">
        <f t="shared" si="150"/>
        <v>0.45200000000000001</v>
      </c>
      <c r="H3066" s="19" t="str">
        <f t="shared" si="147"/>
        <v>CONFORME</v>
      </c>
      <c r="I3066" s="20"/>
    </row>
    <row r="3067" spans="1:9" x14ac:dyDescent="0.25">
      <c r="A3067" s="14" t="s">
        <v>6</v>
      </c>
      <c r="B3067" s="14" t="s">
        <v>5861</v>
      </c>
      <c r="C3067" s="14" t="s">
        <v>5862</v>
      </c>
      <c r="D3067" s="15">
        <v>20</v>
      </c>
      <c r="E3067" s="15">
        <v>20</v>
      </c>
      <c r="F3067" s="15">
        <v>0.37</v>
      </c>
      <c r="G3067" s="16">
        <f t="shared" si="150"/>
        <v>0.37</v>
      </c>
      <c r="H3067" s="17" t="str">
        <f t="shared" si="147"/>
        <v>CONFORME</v>
      </c>
      <c r="I3067" s="18"/>
    </row>
    <row r="3068" spans="1:9" x14ac:dyDescent="0.25">
      <c r="A3068" s="10" t="s">
        <v>6</v>
      </c>
      <c r="B3068" s="10" t="s">
        <v>9296</v>
      </c>
      <c r="C3068" s="10" t="s">
        <v>9297</v>
      </c>
      <c r="D3068" s="11">
        <v>26</v>
      </c>
      <c r="E3068" s="11">
        <v>26</v>
      </c>
      <c r="F3068" s="11">
        <v>0.36</v>
      </c>
      <c r="G3068" s="12">
        <f t="shared" si="150"/>
        <v>0.36</v>
      </c>
      <c r="H3068" s="19" t="str">
        <f t="shared" si="147"/>
        <v>CONFORME</v>
      </c>
      <c r="I3068" s="20"/>
    </row>
    <row r="3069" spans="1:9" x14ac:dyDescent="0.25">
      <c r="A3069" s="14" t="s">
        <v>6</v>
      </c>
      <c r="B3069" s="14" t="s">
        <v>9298</v>
      </c>
      <c r="C3069" s="14" t="s">
        <v>9299</v>
      </c>
      <c r="D3069" s="15">
        <v>2</v>
      </c>
      <c r="E3069" s="15">
        <v>2</v>
      </c>
      <c r="F3069" s="15">
        <v>0</v>
      </c>
      <c r="G3069" s="16">
        <f t="shared" si="150"/>
        <v>0.49399999999999999</v>
      </c>
      <c r="H3069" s="17" t="str">
        <f t="shared" si="147"/>
        <v>REVISAR</v>
      </c>
      <c r="I3069" s="18"/>
    </row>
    <row r="3070" spans="1:9" x14ac:dyDescent="0.25">
      <c r="A3070" s="10" t="s">
        <v>6</v>
      </c>
      <c r="B3070" s="10" t="s">
        <v>5863</v>
      </c>
      <c r="C3070" s="10" t="s">
        <v>5864</v>
      </c>
      <c r="D3070" s="11">
        <v>210</v>
      </c>
      <c r="E3070" s="11">
        <v>210</v>
      </c>
      <c r="F3070" s="11">
        <v>0.46800000000000003</v>
      </c>
      <c r="G3070" s="12">
        <f t="shared" si="150"/>
        <v>0.46800000000000003</v>
      </c>
      <c r="H3070" s="19" t="str">
        <f t="shared" si="147"/>
        <v>CONFORME</v>
      </c>
      <c r="I3070" s="20"/>
    </row>
    <row r="3071" spans="1:9" x14ac:dyDescent="0.25">
      <c r="A3071" s="14" t="s">
        <v>6</v>
      </c>
      <c r="B3071" s="14" t="s">
        <v>9300</v>
      </c>
      <c r="C3071" s="14" t="s">
        <v>9301</v>
      </c>
      <c r="D3071" s="15">
        <v>6</v>
      </c>
      <c r="E3071" s="15">
        <v>6</v>
      </c>
      <c r="F3071" s="15">
        <v>0</v>
      </c>
      <c r="G3071" s="16">
        <f t="shared" si="150"/>
        <v>0.41599999999999998</v>
      </c>
      <c r="H3071" s="17" t="str">
        <f t="shared" si="147"/>
        <v>REVISAR</v>
      </c>
      <c r="I3071" s="18"/>
    </row>
    <row r="3072" spans="1:9" x14ac:dyDescent="0.25">
      <c r="A3072" s="10" t="s">
        <v>6</v>
      </c>
      <c r="B3072" s="10" t="s">
        <v>5865</v>
      </c>
      <c r="C3072" s="10" t="s">
        <v>5866</v>
      </c>
      <c r="D3072" s="11">
        <v>80</v>
      </c>
      <c r="E3072" s="11">
        <v>80</v>
      </c>
      <c r="F3072" s="11">
        <v>0.46700000000000003</v>
      </c>
      <c r="G3072" s="12">
        <f t="shared" si="150"/>
        <v>0.46700000000000003</v>
      </c>
      <c r="H3072" s="19" t="str">
        <f t="shared" si="147"/>
        <v>CONFORME</v>
      </c>
      <c r="I3072" s="20"/>
    </row>
    <row r="3073" spans="1:9" x14ac:dyDescent="0.25">
      <c r="A3073" s="14" t="s">
        <v>6</v>
      </c>
      <c r="B3073" s="14" t="s">
        <v>9302</v>
      </c>
      <c r="C3073" s="14" t="s">
        <v>9303</v>
      </c>
      <c r="D3073" s="15">
        <v>16</v>
      </c>
      <c r="E3073" s="15">
        <v>16</v>
      </c>
      <c r="F3073" s="15">
        <v>0.35399999999999998</v>
      </c>
      <c r="G3073" s="16">
        <f t="shared" si="150"/>
        <v>0.35399999999999998</v>
      </c>
      <c r="H3073" s="17" t="str">
        <f t="shared" si="147"/>
        <v>CONFORME</v>
      </c>
      <c r="I3073" s="18"/>
    </row>
    <row r="3074" spans="1:9" x14ac:dyDescent="0.25">
      <c r="A3074" s="10" t="s">
        <v>6</v>
      </c>
      <c r="B3074" s="10" t="s">
        <v>9304</v>
      </c>
      <c r="C3074" s="10" t="s">
        <v>9305</v>
      </c>
      <c r="D3074" s="11">
        <v>4</v>
      </c>
      <c r="E3074" s="11">
        <v>4</v>
      </c>
      <c r="F3074" s="11">
        <v>0.55500000000000005</v>
      </c>
      <c r="G3074" s="12">
        <f t="shared" si="150"/>
        <v>0.55500000000000005</v>
      </c>
      <c r="H3074" s="19" t="str">
        <f t="shared" si="147"/>
        <v>CONFORME</v>
      </c>
      <c r="I3074" s="20"/>
    </row>
    <row r="3075" spans="1:9" x14ac:dyDescent="0.25">
      <c r="A3075" s="14" t="s">
        <v>6</v>
      </c>
      <c r="B3075" s="14" t="s">
        <v>5867</v>
      </c>
      <c r="C3075" s="14" t="s">
        <v>5868</v>
      </c>
      <c r="D3075" s="15">
        <v>44</v>
      </c>
      <c r="E3075" s="15">
        <v>44</v>
      </c>
      <c r="F3075" s="15">
        <v>0.55700000000000005</v>
      </c>
      <c r="G3075" s="16">
        <f t="shared" si="150"/>
        <v>0.55700000000000005</v>
      </c>
      <c r="H3075" s="17" t="str">
        <f t="shared" ref="H3075:H3138" si="151">IF(F3075=G3075,"CONFORME","REVISAR")</f>
        <v>CONFORME</v>
      </c>
      <c r="I3075" s="18"/>
    </row>
    <row r="3076" spans="1:9" x14ac:dyDescent="0.25">
      <c r="A3076" s="10" t="s">
        <v>6</v>
      </c>
      <c r="B3076" s="10" t="s">
        <v>5869</v>
      </c>
      <c r="C3076" s="10" t="s">
        <v>5870</v>
      </c>
      <c r="D3076" s="11">
        <v>8</v>
      </c>
      <c r="E3076" s="11">
        <v>8</v>
      </c>
      <c r="F3076" s="11">
        <v>0.34200000000000003</v>
      </c>
      <c r="G3076" s="12">
        <f t="shared" si="150"/>
        <v>0.34200000000000003</v>
      </c>
      <c r="H3076" s="19" t="str">
        <f t="shared" si="151"/>
        <v>CONFORME</v>
      </c>
      <c r="I3076" s="20"/>
    </row>
    <row r="3077" spans="1:9" x14ac:dyDescent="0.25">
      <c r="A3077" s="14" t="s">
        <v>6</v>
      </c>
      <c r="B3077" s="14" t="s">
        <v>5871</v>
      </c>
      <c r="C3077" s="14" t="s">
        <v>5872</v>
      </c>
      <c r="D3077" s="15">
        <v>17</v>
      </c>
      <c r="E3077" s="15">
        <v>17</v>
      </c>
      <c r="F3077" s="15">
        <v>0.41399999999999998</v>
      </c>
      <c r="G3077" s="16">
        <f t="shared" si="150"/>
        <v>0.41399999999999998</v>
      </c>
      <c r="H3077" s="17" t="str">
        <f t="shared" si="151"/>
        <v>CONFORME</v>
      </c>
      <c r="I3077" s="18"/>
    </row>
    <row r="3078" spans="1:9" x14ac:dyDescent="0.25">
      <c r="A3078" s="10" t="s">
        <v>6</v>
      </c>
      <c r="B3078" s="10" t="s">
        <v>5873</v>
      </c>
      <c r="C3078" s="10" t="s">
        <v>5874</v>
      </c>
      <c r="D3078" s="11">
        <v>17</v>
      </c>
      <c r="E3078" s="11">
        <v>17</v>
      </c>
      <c r="F3078" s="11">
        <v>0.498</v>
      </c>
      <c r="G3078" s="12">
        <f t="shared" si="150"/>
        <v>0.498</v>
      </c>
      <c r="H3078" s="19" t="str">
        <f t="shared" si="151"/>
        <v>CONFORME</v>
      </c>
      <c r="I3078" s="20"/>
    </row>
    <row r="3079" spans="1:9" x14ac:dyDescent="0.25">
      <c r="A3079" s="14" t="s">
        <v>6</v>
      </c>
      <c r="B3079" s="14" t="s">
        <v>5875</v>
      </c>
      <c r="C3079" s="14" t="s">
        <v>5876</v>
      </c>
      <c r="D3079" s="15">
        <v>45</v>
      </c>
      <c r="E3079" s="15">
        <v>45</v>
      </c>
      <c r="F3079" s="15">
        <v>0</v>
      </c>
      <c r="G3079" s="16">
        <f t="shared" si="150"/>
        <v>0.39</v>
      </c>
      <c r="H3079" s="17" t="str">
        <f t="shared" si="151"/>
        <v>REVISAR</v>
      </c>
      <c r="I3079" s="18"/>
    </row>
    <row r="3080" spans="1:9" x14ac:dyDescent="0.25">
      <c r="A3080" s="10" t="s">
        <v>6</v>
      </c>
      <c r="B3080" s="10" t="s">
        <v>5877</v>
      </c>
      <c r="C3080" s="10" t="s">
        <v>5878</v>
      </c>
      <c r="D3080" s="11">
        <v>15</v>
      </c>
      <c r="E3080" s="11">
        <v>15</v>
      </c>
      <c r="F3080" s="11">
        <v>0.38400000000000001</v>
      </c>
      <c r="G3080" s="12">
        <f t="shared" si="150"/>
        <v>0.38400000000000001</v>
      </c>
      <c r="H3080" s="19" t="str">
        <f t="shared" si="151"/>
        <v>CONFORME</v>
      </c>
      <c r="I3080" s="20"/>
    </row>
    <row r="3081" spans="1:9" x14ac:dyDescent="0.25">
      <c r="A3081" s="14" t="s">
        <v>6</v>
      </c>
      <c r="B3081" s="14" t="s">
        <v>5879</v>
      </c>
      <c r="C3081" s="14" t="s">
        <v>5880</v>
      </c>
      <c r="D3081" s="15">
        <v>46</v>
      </c>
      <c r="E3081" s="15">
        <v>46</v>
      </c>
      <c r="F3081" s="15">
        <v>0.379</v>
      </c>
      <c r="G3081" s="16">
        <f t="shared" si="150"/>
        <v>0.379</v>
      </c>
      <c r="H3081" s="17" t="str">
        <f t="shared" si="151"/>
        <v>CONFORME</v>
      </c>
      <c r="I3081" s="18"/>
    </row>
    <row r="3082" spans="1:9" x14ac:dyDescent="0.25">
      <c r="A3082" s="10" t="s">
        <v>6</v>
      </c>
      <c r="B3082" s="10" t="s">
        <v>5881</v>
      </c>
      <c r="C3082" s="10" t="s">
        <v>5882</v>
      </c>
      <c r="D3082" s="11">
        <v>46</v>
      </c>
      <c r="E3082" s="11">
        <v>46</v>
      </c>
      <c r="F3082" s="11">
        <v>0.378</v>
      </c>
      <c r="G3082" s="12">
        <f t="shared" si="150"/>
        <v>0.378</v>
      </c>
      <c r="H3082" s="19" t="str">
        <f t="shared" si="151"/>
        <v>CONFORME</v>
      </c>
      <c r="I3082" s="20"/>
    </row>
    <row r="3083" spans="1:9" x14ac:dyDescent="0.25">
      <c r="A3083" s="14" t="s">
        <v>6</v>
      </c>
      <c r="B3083" s="14" t="s">
        <v>5883</v>
      </c>
      <c r="C3083" s="14" t="s">
        <v>5884</v>
      </c>
      <c r="D3083" s="15">
        <v>14</v>
      </c>
      <c r="E3083" s="15">
        <v>14</v>
      </c>
      <c r="F3083" s="15">
        <v>0.54400000000000004</v>
      </c>
      <c r="G3083" s="16">
        <f t="shared" si="150"/>
        <v>0.54400000000000004</v>
      </c>
      <c r="H3083" s="17" t="str">
        <f t="shared" si="151"/>
        <v>CONFORME</v>
      </c>
      <c r="I3083" s="18"/>
    </row>
    <row r="3084" spans="1:9" x14ac:dyDescent="0.25">
      <c r="A3084" s="10" t="s">
        <v>6</v>
      </c>
      <c r="B3084" s="10" t="s">
        <v>5885</v>
      </c>
      <c r="C3084" s="10" t="s">
        <v>5886</v>
      </c>
      <c r="D3084" s="11">
        <v>14</v>
      </c>
      <c r="E3084" s="11">
        <v>14</v>
      </c>
      <c r="F3084" s="11">
        <v>0.54400000000000004</v>
      </c>
      <c r="G3084" s="12">
        <f t="shared" si="150"/>
        <v>0.54400000000000004</v>
      </c>
      <c r="H3084" s="19" t="str">
        <f t="shared" si="151"/>
        <v>CONFORME</v>
      </c>
      <c r="I3084" s="20"/>
    </row>
    <row r="3085" spans="1:9" x14ac:dyDescent="0.25">
      <c r="A3085" s="14" t="s">
        <v>6</v>
      </c>
      <c r="B3085" s="14" t="s">
        <v>5887</v>
      </c>
      <c r="C3085" s="14" t="s">
        <v>5888</v>
      </c>
      <c r="D3085" s="15">
        <v>318</v>
      </c>
      <c r="E3085" s="15">
        <v>318</v>
      </c>
      <c r="F3085" s="15">
        <v>0</v>
      </c>
      <c r="G3085" s="16">
        <f t="shared" si="150"/>
        <v>0.36399999999999999</v>
      </c>
      <c r="H3085" s="17" t="str">
        <f t="shared" si="151"/>
        <v>REVISAR</v>
      </c>
      <c r="I3085" s="18"/>
    </row>
    <row r="3086" spans="1:9" x14ac:dyDescent="0.25">
      <c r="A3086" s="10" t="s">
        <v>6</v>
      </c>
      <c r="B3086" s="10" t="s">
        <v>5889</v>
      </c>
      <c r="C3086" s="10" t="s">
        <v>5890</v>
      </c>
      <c r="D3086" s="11">
        <v>228</v>
      </c>
      <c r="E3086" s="11">
        <v>228</v>
      </c>
      <c r="F3086" s="11">
        <v>0.499</v>
      </c>
      <c r="G3086" s="12">
        <f t="shared" si="150"/>
        <v>0.499</v>
      </c>
      <c r="H3086" s="19" t="str">
        <f t="shared" si="151"/>
        <v>CONFORME</v>
      </c>
      <c r="I3086" s="20"/>
    </row>
    <row r="3087" spans="1:9" x14ac:dyDescent="0.25">
      <c r="A3087" s="14" t="s">
        <v>6</v>
      </c>
      <c r="B3087" s="14" t="s">
        <v>9306</v>
      </c>
      <c r="C3087" s="14" t="s">
        <v>9307</v>
      </c>
      <c r="D3087" s="15">
        <v>20</v>
      </c>
      <c r="E3087" s="15">
        <v>20</v>
      </c>
      <c r="F3087" s="15">
        <v>0.499</v>
      </c>
      <c r="G3087" s="16">
        <f t="shared" si="150"/>
        <v>0.499</v>
      </c>
      <c r="H3087" s="17" t="str">
        <f t="shared" si="151"/>
        <v>CONFORME</v>
      </c>
      <c r="I3087" s="18"/>
    </row>
    <row r="3088" spans="1:9" x14ac:dyDescent="0.25">
      <c r="A3088" s="10" t="s">
        <v>6</v>
      </c>
      <c r="B3088" s="10" t="s">
        <v>5891</v>
      </c>
      <c r="C3088" s="10" t="s">
        <v>5892</v>
      </c>
      <c r="D3088" s="11">
        <v>58</v>
      </c>
      <c r="E3088" s="11">
        <v>58</v>
      </c>
      <c r="F3088" s="11">
        <v>0.38500000000000001</v>
      </c>
      <c r="G3088" s="12">
        <f t="shared" si="150"/>
        <v>0.38500000000000001</v>
      </c>
      <c r="H3088" s="19" t="str">
        <f t="shared" si="151"/>
        <v>CONFORME</v>
      </c>
      <c r="I3088" s="20"/>
    </row>
    <row r="3089" spans="1:9" x14ac:dyDescent="0.25">
      <c r="A3089" s="14" t="s">
        <v>6</v>
      </c>
      <c r="B3089" s="14" t="s">
        <v>5893</v>
      </c>
      <c r="C3089" s="14" t="s">
        <v>5894</v>
      </c>
      <c r="D3089" s="15">
        <v>61</v>
      </c>
      <c r="E3089" s="15">
        <v>61</v>
      </c>
      <c r="F3089" s="15">
        <v>0.59499999999999997</v>
      </c>
      <c r="G3089" s="16">
        <f t="shared" si="150"/>
        <v>0.59499999999999997</v>
      </c>
      <c r="H3089" s="17" t="str">
        <f t="shared" si="151"/>
        <v>CONFORME</v>
      </c>
      <c r="I3089" s="18"/>
    </row>
    <row r="3090" spans="1:9" x14ac:dyDescent="0.25">
      <c r="A3090" s="10" t="s">
        <v>6</v>
      </c>
      <c r="B3090" s="10" t="s">
        <v>5895</v>
      </c>
      <c r="C3090" s="10" t="s">
        <v>5896</v>
      </c>
      <c r="D3090" s="11">
        <v>71</v>
      </c>
      <c r="E3090" s="11">
        <v>71</v>
      </c>
      <c r="F3090" s="11">
        <v>0</v>
      </c>
      <c r="G3090" s="12">
        <f t="shared" si="150"/>
        <v>0.4</v>
      </c>
      <c r="H3090" s="19" t="str">
        <f t="shared" si="151"/>
        <v>REVISAR</v>
      </c>
      <c r="I3090" s="20"/>
    </row>
    <row r="3091" spans="1:9" x14ac:dyDescent="0.25">
      <c r="A3091" s="14" t="s">
        <v>6</v>
      </c>
      <c r="B3091" s="14" t="s">
        <v>5897</v>
      </c>
      <c r="C3091" s="14" t="s">
        <v>5898</v>
      </c>
      <c r="D3091" s="15">
        <v>112</v>
      </c>
      <c r="E3091" s="15">
        <v>112</v>
      </c>
      <c r="F3091" s="15">
        <v>0.50600000000000001</v>
      </c>
      <c r="G3091" s="16">
        <f t="shared" si="150"/>
        <v>0.50600000000000001</v>
      </c>
      <c r="H3091" s="17" t="str">
        <f t="shared" si="151"/>
        <v>CONFORME</v>
      </c>
      <c r="I3091" s="18"/>
    </row>
    <row r="3092" spans="1:9" x14ac:dyDescent="0.25">
      <c r="A3092" s="10" t="s">
        <v>6</v>
      </c>
      <c r="B3092" s="10" t="s">
        <v>5899</v>
      </c>
      <c r="C3092" s="10" t="s">
        <v>5900</v>
      </c>
      <c r="D3092" s="11">
        <v>7</v>
      </c>
      <c r="E3092" s="11">
        <v>7</v>
      </c>
      <c r="F3092" s="11">
        <v>0</v>
      </c>
      <c r="G3092" s="12">
        <f t="shared" si="150"/>
        <v>0.30599999999999999</v>
      </c>
      <c r="H3092" s="19" t="str">
        <f t="shared" si="151"/>
        <v>REVISAR</v>
      </c>
      <c r="I3092" s="20"/>
    </row>
    <row r="3093" spans="1:9" x14ac:dyDescent="0.25">
      <c r="A3093" s="14" t="s">
        <v>6</v>
      </c>
      <c r="B3093" s="14" t="s">
        <v>5901</v>
      </c>
      <c r="C3093" s="14" t="s">
        <v>5902</v>
      </c>
      <c r="D3093" s="15">
        <v>7</v>
      </c>
      <c r="E3093" s="15">
        <v>7</v>
      </c>
      <c r="F3093" s="15">
        <v>0.502</v>
      </c>
      <c r="G3093" s="16">
        <f t="shared" ref="G3093:G3098" si="152">VLOOKUP(B3093,DATAPESOS,6,FALSE)</f>
        <v>0.502</v>
      </c>
      <c r="H3093" s="17" t="str">
        <f t="shared" si="151"/>
        <v>CONFORME</v>
      </c>
      <c r="I3093" s="18"/>
    </row>
    <row r="3094" spans="1:9" x14ac:dyDescent="0.25">
      <c r="A3094" s="10" t="s">
        <v>6</v>
      </c>
      <c r="B3094" s="10" t="s">
        <v>5903</v>
      </c>
      <c r="C3094" s="10" t="s">
        <v>5904</v>
      </c>
      <c r="D3094" s="11">
        <v>96</v>
      </c>
      <c r="E3094" s="11">
        <v>96</v>
      </c>
      <c r="F3094" s="11">
        <v>0.52800000000000002</v>
      </c>
      <c r="G3094" s="12">
        <f t="shared" si="152"/>
        <v>0.52800000000000002</v>
      </c>
      <c r="H3094" s="19" t="str">
        <f t="shared" si="151"/>
        <v>CONFORME</v>
      </c>
      <c r="I3094" s="20"/>
    </row>
    <row r="3095" spans="1:9" x14ac:dyDescent="0.25">
      <c r="A3095" s="14" t="s">
        <v>6</v>
      </c>
      <c r="B3095" s="14" t="s">
        <v>5905</v>
      </c>
      <c r="C3095" s="14" t="s">
        <v>5906</v>
      </c>
      <c r="D3095" s="15">
        <v>158</v>
      </c>
      <c r="E3095" s="15">
        <v>158</v>
      </c>
      <c r="F3095" s="15">
        <v>0.317</v>
      </c>
      <c r="G3095" s="16">
        <f t="shared" si="152"/>
        <v>0.317</v>
      </c>
      <c r="H3095" s="17" t="str">
        <f t="shared" si="151"/>
        <v>CONFORME</v>
      </c>
      <c r="I3095" s="18"/>
    </row>
    <row r="3096" spans="1:9" x14ac:dyDescent="0.25">
      <c r="A3096" s="10" t="s">
        <v>6</v>
      </c>
      <c r="B3096" s="10" t="s">
        <v>5907</v>
      </c>
      <c r="C3096" s="10" t="s">
        <v>5908</v>
      </c>
      <c r="D3096" s="11">
        <v>6</v>
      </c>
      <c r="E3096" s="11">
        <v>6</v>
      </c>
      <c r="F3096" s="11">
        <v>0.35299999999999998</v>
      </c>
      <c r="G3096" s="12">
        <f t="shared" si="152"/>
        <v>0.35299999999999998</v>
      </c>
      <c r="H3096" s="19" t="str">
        <f t="shared" si="151"/>
        <v>CONFORME</v>
      </c>
      <c r="I3096" s="20"/>
    </row>
    <row r="3097" spans="1:9" x14ac:dyDescent="0.25">
      <c r="A3097" s="14" t="s">
        <v>6</v>
      </c>
      <c r="B3097" s="14" t="s">
        <v>5909</v>
      </c>
      <c r="C3097" s="14" t="s">
        <v>5910</v>
      </c>
      <c r="D3097" s="15">
        <v>8</v>
      </c>
      <c r="E3097" s="15">
        <v>8</v>
      </c>
      <c r="F3097" s="15">
        <v>0.35299999999999998</v>
      </c>
      <c r="G3097" s="16">
        <f t="shared" si="152"/>
        <v>0.35299999999999998</v>
      </c>
      <c r="H3097" s="17" t="str">
        <f t="shared" si="151"/>
        <v>CONFORME</v>
      </c>
      <c r="I3097" s="18"/>
    </row>
    <row r="3098" spans="1:9" x14ac:dyDescent="0.25">
      <c r="A3098" s="10" t="s">
        <v>6</v>
      </c>
      <c r="B3098" s="10" t="s">
        <v>5911</v>
      </c>
      <c r="C3098" s="10" t="s">
        <v>5912</v>
      </c>
      <c r="D3098" s="11">
        <v>28</v>
      </c>
      <c r="E3098" s="11">
        <v>28</v>
      </c>
      <c r="F3098" s="11">
        <v>0.38200000000000001</v>
      </c>
      <c r="G3098" s="12">
        <f t="shared" si="152"/>
        <v>0.38200000000000001</v>
      </c>
      <c r="H3098" s="19" t="str">
        <f t="shared" si="151"/>
        <v>CONFORME</v>
      </c>
      <c r="I3098" s="20"/>
    </row>
    <row r="3099" spans="1:9" x14ac:dyDescent="0.25">
      <c r="A3099" s="14" t="s">
        <v>6</v>
      </c>
      <c r="B3099" s="14" t="s">
        <v>5913</v>
      </c>
      <c r="C3099" s="14" t="s">
        <v>5914</v>
      </c>
      <c r="D3099" s="15">
        <v>1</v>
      </c>
      <c r="E3099" s="15">
        <v>1</v>
      </c>
      <c r="F3099" s="15">
        <v>0.374</v>
      </c>
      <c r="G3099" s="16">
        <f>VLOOKUP(B3099,PESOS,3,FALSE)</f>
        <v>0.374</v>
      </c>
      <c r="H3099" s="17" t="str">
        <f t="shared" si="151"/>
        <v>CONFORME</v>
      </c>
      <c r="I3099" s="18"/>
    </row>
    <row r="3100" spans="1:9" x14ac:dyDescent="0.25">
      <c r="A3100" s="10" t="s">
        <v>6</v>
      </c>
      <c r="B3100" s="10" t="s">
        <v>5915</v>
      </c>
      <c r="C3100" s="10" t="s">
        <v>5916</v>
      </c>
      <c r="D3100" s="11">
        <v>1</v>
      </c>
      <c r="E3100" s="11">
        <v>1</v>
      </c>
      <c r="F3100" s="11">
        <v>0.374</v>
      </c>
      <c r="G3100" s="12">
        <f>VLOOKUP(B3100,PESOS,3,FALSE)</f>
        <v>0.374</v>
      </c>
      <c r="H3100" s="19" t="str">
        <f t="shared" si="151"/>
        <v>CONFORME</v>
      </c>
      <c r="I3100" s="20"/>
    </row>
    <row r="3101" spans="1:9" x14ac:dyDescent="0.25">
      <c r="A3101" s="14" t="s">
        <v>6</v>
      </c>
      <c r="B3101" s="14" t="s">
        <v>5917</v>
      </c>
      <c r="C3101" s="14" t="s">
        <v>5918</v>
      </c>
      <c r="D3101" s="15">
        <v>38</v>
      </c>
      <c r="E3101" s="15">
        <v>38</v>
      </c>
      <c r="F3101" s="15">
        <v>0</v>
      </c>
      <c r="G3101" s="16">
        <f t="shared" ref="G3101:G3141" si="153">VLOOKUP(B3101,DATAPESOS,6,FALSE)</f>
        <v>0.43</v>
      </c>
      <c r="H3101" s="17" t="str">
        <f t="shared" si="151"/>
        <v>REVISAR</v>
      </c>
      <c r="I3101" s="18"/>
    </row>
    <row r="3102" spans="1:9" x14ac:dyDescent="0.25">
      <c r="A3102" s="10" t="s">
        <v>6</v>
      </c>
      <c r="B3102" s="10" t="s">
        <v>5919</v>
      </c>
      <c r="C3102" s="10" t="s">
        <v>5920</v>
      </c>
      <c r="D3102" s="11">
        <v>38</v>
      </c>
      <c r="E3102" s="11">
        <v>38</v>
      </c>
      <c r="F3102" s="11">
        <v>0</v>
      </c>
      <c r="G3102" s="12">
        <f t="shared" si="153"/>
        <v>0.43</v>
      </c>
      <c r="H3102" s="19" t="str">
        <f t="shared" si="151"/>
        <v>REVISAR</v>
      </c>
      <c r="I3102" s="20"/>
    </row>
    <row r="3103" spans="1:9" x14ac:dyDescent="0.25">
      <c r="A3103" s="14" t="s">
        <v>6</v>
      </c>
      <c r="B3103" s="14" t="s">
        <v>5921</v>
      </c>
      <c r="C3103" s="14" t="s">
        <v>5922</v>
      </c>
      <c r="D3103" s="15">
        <v>102</v>
      </c>
      <c r="E3103" s="15">
        <v>102</v>
      </c>
      <c r="F3103" s="15">
        <v>0.47899999999999998</v>
      </c>
      <c r="G3103" s="16">
        <f t="shared" si="153"/>
        <v>0.47899999999999998</v>
      </c>
      <c r="H3103" s="17" t="str">
        <f t="shared" si="151"/>
        <v>CONFORME</v>
      </c>
      <c r="I3103" s="18"/>
    </row>
    <row r="3104" spans="1:9" x14ac:dyDescent="0.25">
      <c r="A3104" s="10" t="s">
        <v>6</v>
      </c>
      <c r="B3104" s="10" t="s">
        <v>5923</v>
      </c>
      <c r="C3104" s="10" t="s">
        <v>5924</v>
      </c>
      <c r="D3104" s="11">
        <v>102</v>
      </c>
      <c r="E3104" s="11">
        <v>102</v>
      </c>
      <c r="F3104" s="11">
        <v>0.48099999999999998</v>
      </c>
      <c r="G3104" s="12">
        <f t="shared" si="153"/>
        <v>0.48099999999999998</v>
      </c>
      <c r="H3104" s="19" t="str">
        <f t="shared" si="151"/>
        <v>CONFORME</v>
      </c>
      <c r="I3104" s="20"/>
    </row>
    <row r="3105" spans="1:9" x14ac:dyDescent="0.25">
      <c r="A3105" s="14" t="s">
        <v>6</v>
      </c>
      <c r="B3105" s="14" t="s">
        <v>5925</v>
      </c>
      <c r="C3105" s="14" t="s">
        <v>5926</v>
      </c>
      <c r="D3105" s="15">
        <v>40</v>
      </c>
      <c r="E3105" s="15">
        <v>40</v>
      </c>
      <c r="F3105" s="15">
        <v>0.51</v>
      </c>
      <c r="G3105" s="16">
        <f t="shared" si="153"/>
        <v>0.51</v>
      </c>
      <c r="H3105" s="17" t="str">
        <f t="shared" si="151"/>
        <v>CONFORME</v>
      </c>
      <c r="I3105" s="18"/>
    </row>
    <row r="3106" spans="1:9" x14ac:dyDescent="0.25">
      <c r="A3106" s="10" t="s">
        <v>6</v>
      </c>
      <c r="B3106" s="10" t="s">
        <v>5927</v>
      </c>
      <c r="C3106" s="10" t="s">
        <v>5928</v>
      </c>
      <c r="D3106" s="11">
        <v>20</v>
      </c>
      <c r="E3106" s="11">
        <v>20</v>
      </c>
      <c r="F3106" s="11">
        <v>0.51200000000000001</v>
      </c>
      <c r="G3106" s="12">
        <f t="shared" si="153"/>
        <v>0.51200000000000001</v>
      </c>
      <c r="H3106" s="19" t="str">
        <f t="shared" si="151"/>
        <v>CONFORME</v>
      </c>
      <c r="I3106" s="20"/>
    </row>
    <row r="3107" spans="1:9" x14ac:dyDescent="0.25">
      <c r="A3107" s="14" t="s">
        <v>6</v>
      </c>
      <c r="B3107" s="14" t="s">
        <v>5929</v>
      </c>
      <c r="C3107" s="14" t="s">
        <v>5930</v>
      </c>
      <c r="D3107" s="15">
        <v>12</v>
      </c>
      <c r="E3107" s="15">
        <v>12</v>
      </c>
      <c r="F3107" s="15">
        <v>0.628</v>
      </c>
      <c r="G3107" s="16">
        <f t="shared" si="153"/>
        <v>0.628</v>
      </c>
      <c r="H3107" s="17" t="str">
        <f t="shared" si="151"/>
        <v>CONFORME</v>
      </c>
      <c r="I3107" s="18"/>
    </row>
    <row r="3108" spans="1:9" x14ac:dyDescent="0.25">
      <c r="A3108" s="10" t="s">
        <v>6</v>
      </c>
      <c r="B3108" s="10" t="s">
        <v>5931</v>
      </c>
      <c r="C3108" s="10" t="s">
        <v>5932</v>
      </c>
      <c r="D3108" s="11">
        <v>22</v>
      </c>
      <c r="E3108" s="11">
        <v>22</v>
      </c>
      <c r="F3108" s="11">
        <v>0.50900000000000001</v>
      </c>
      <c r="G3108" s="12">
        <f t="shared" si="153"/>
        <v>0.50900000000000001</v>
      </c>
      <c r="H3108" s="19" t="str">
        <f t="shared" si="151"/>
        <v>CONFORME</v>
      </c>
      <c r="I3108" s="20"/>
    </row>
    <row r="3109" spans="1:9" x14ac:dyDescent="0.25">
      <c r="A3109" s="14" t="s">
        <v>6</v>
      </c>
      <c r="B3109" s="14" t="s">
        <v>5933</v>
      </c>
      <c r="C3109" s="14" t="s">
        <v>5934</v>
      </c>
      <c r="D3109" s="15">
        <v>38</v>
      </c>
      <c r="E3109" s="15">
        <v>38</v>
      </c>
      <c r="F3109" s="15">
        <v>0</v>
      </c>
      <c r="G3109" s="16">
        <f t="shared" si="153"/>
        <v>0.42799999999999999</v>
      </c>
      <c r="H3109" s="17" t="str">
        <f t="shared" si="151"/>
        <v>REVISAR</v>
      </c>
      <c r="I3109" s="18"/>
    </row>
    <row r="3110" spans="1:9" x14ac:dyDescent="0.25">
      <c r="A3110" s="10" t="s">
        <v>6</v>
      </c>
      <c r="B3110" s="10" t="s">
        <v>5935</v>
      </c>
      <c r="C3110" s="10" t="s">
        <v>5936</v>
      </c>
      <c r="D3110" s="11">
        <v>17</v>
      </c>
      <c r="E3110" s="11">
        <v>17</v>
      </c>
      <c r="F3110" s="11">
        <v>0.43099999999999999</v>
      </c>
      <c r="G3110" s="12">
        <f t="shared" si="153"/>
        <v>0.43099999999999999</v>
      </c>
      <c r="H3110" s="19" t="str">
        <f t="shared" si="151"/>
        <v>CONFORME</v>
      </c>
      <c r="I3110" s="20"/>
    </row>
    <row r="3111" spans="1:9" x14ac:dyDescent="0.25">
      <c r="A3111" s="14" t="s">
        <v>6</v>
      </c>
      <c r="B3111" s="14" t="s">
        <v>5937</v>
      </c>
      <c r="C3111" s="14" t="s">
        <v>5938</v>
      </c>
      <c r="D3111" s="15">
        <v>43</v>
      </c>
      <c r="E3111" s="15">
        <v>43</v>
      </c>
      <c r="F3111" s="15">
        <v>0.32300000000000001</v>
      </c>
      <c r="G3111" s="16">
        <f t="shared" si="153"/>
        <v>0.32300000000000001</v>
      </c>
      <c r="H3111" s="17" t="str">
        <f t="shared" si="151"/>
        <v>CONFORME</v>
      </c>
      <c r="I3111" s="18"/>
    </row>
    <row r="3112" spans="1:9" x14ac:dyDescent="0.25">
      <c r="A3112" s="10" t="s">
        <v>6</v>
      </c>
      <c r="B3112" s="10" t="s">
        <v>9308</v>
      </c>
      <c r="C3112" s="10" t="s">
        <v>9309</v>
      </c>
      <c r="D3112" s="11">
        <v>3</v>
      </c>
      <c r="E3112" s="11">
        <v>3</v>
      </c>
      <c r="F3112" s="11">
        <v>0.32200000000000001</v>
      </c>
      <c r="G3112" s="12">
        <f t="shared" si="153"/>
        <v>0.32200000000000001</v>
      </c>
      <c r="H3112" s="19" t="str">
        <f t="shared" si="151"/>
        <v>CONFORME</v>
      </c>
      <c r="I3112" s="20"/>
    </row>
    <row r="3113" spans="1:9" x14ac:dyDescent="0.25">
      <c r="A3113" s="14" t="s">
        <v>6</v>
      </c>
      <c r="B3113" s="14" t="s">
        <v>5939</v>
      </c>
      <c r="C3113" s="14" t="s">
        <v>5940</v>
      </c>
      <c r="D3113" s="15">
        <v>5</v>
      </c>
      <c r="E3113" s="15">
        <v>5</v>
      </c>
      <c r="F3113" s="15">
        <v>0</v>
      </c>
      <c r="G3113" s="16">
        <f t="shared" si="153"/>
        <v>0.40400000000000003</v>
      </c>
      <c r="H3113" s="17" t="str">
        <f t="shared" si="151"/>
        <v>REVISAR</v>
      </c>
      <c r="I3113" s="18"/>
    </row>
    <row r="3114" spans="1:9" x14ac:dyDescent="0.25">
      <c r="A3114" s="10" t="s">
        <v>6</v>
      </c>
      <c r="B3114" s="10" t="s">
        <v>5941</v>
      </c>
      <c r="C3114" s="10" t="s">
        <v>5942</v>
      </c>
      <c r="D3114" s="11">
        <v>4</v>
      </c>
      <c r="E3114" s="11">
        <v>4</v>
      </c>
      <c r="F3114" s="11">
        <v>0.40200000000000002</v>
      </c>
      <c r="G3114" s="12">
        <f t="shared" si="153"/>
        <v>0.40200000000000002</v>
      </c>
      <c r="H3114" s="19" t="str">
        <f t="shared" si="151"/>
        <v>CONFORME</v>
      </c>
      <c r="I3114" s="20"/>
    </row>
    <row r="3115" spans="1:9" x14ac:dyDescent="0.25">
      <c r="A3115" s="14" t="s">
        <v>6</v>
      </c>
      <c r="B3115" s="14" t="s">
        <v>5943</v>
      </c>
      <c r="C3115" s="14" t="s">
        <v>5944</v>
      </c>
      <c r="D3115" s="15">
        <v>20</v>
      </c>
      <c r="E3115" s="15">
        <v>20</v>
      </c>
      <c r="F3115" s="15">
        <v>0.45</v>
      </c>
      <c r="G3115" s="16">
        <f t="shared" si="153"/>
        <v>0.45</v>
      </c>
      <c r="H3115" s="17" t="str">
        <f t="shared" si="151"/>
        <v>CONFORME</v>
      </c>
      <c r="I3115" s="18"/>
    </row>
    <row r="3116" spans="1:9" x14ac:dyDescent="0.25">
      <c r="A3116" s="10" t="s">
        <v>6</v>
      </c>
      <c r="B3116" s="10" t="s">
        <v>5945</v>
      </c>
      <c r="C3116" s="10" t="s">
        <v>5946</v>
      </c>
      <c r="D3116" s="11">
        <v>42</v>
      </c>
      <c r="E3116" s="11">
        <v>42</v>
      </c>
      <c r="F3116" s="11">
        <v>0.21299999999999999</v>
      </c>
      <c r="G3116" s="12">
        <f t="shared" si="153"/>
        <v>0.21299999999999999</v>
      </c>
      <c r="H3116" s="19" t="str">
        <f t="shared" si="151"/>
        <v>CONFORME</v>
      </c>
      <c r="I3116" s="20"/>
    </row>
    <row r="3117" spans="1:9" x14ac:dyDescent="0.25">
      <c r="A3117" s="14" t="s">
        <v>6</v>
      </c>
      <c r="B3117" s="14" t="s">
        <v>5947</v>
      </c>
      <c r="C3117" s="14" t="s">
        <v>5948</v>
      </c>
      <c r="D3117" s="15">
        <v>24</v>
      </c>
      <c r="E3117" s="15">
        <v>24</v>
      </c>
      <c r="F3117" s="15">
        <v>0.39500000000000002</v>
      </c>
      <c r="G3117" s="16">
        <f t="shared" si="153"/>
        <v>0.39500000000000002</v>
      </c>
      <c r="H3117" s="17" t="str">
        <f t="shared" si="151"/>
        <v>CONFORME</v>
      </c>
      <c r="I3117" s="18"/>
    </row>
    <row r="3118" spans="1:9" x14ac:dyDescent="0.25">
      <c r="A3118" s="10" t="s">
        <v>6</v>
      </c>
      <c r="B3118" s="10" t="s">
        <v>5949</v>
      </c>
      <c r="C3118" s="10" t="s">
        <v>5950</v>
      </c>
      <c r="D3118" s="11">
        <v>24</v>
      </c>
      <c r="E3118" s="11">
        <v>24</v>
      </c>
      <c r="F3118" s="11">
        <v>0.39800000000000002</v>
      </c>
      <c r="G3118" s="12">
        <f t="shared" si="153"/>
        <v>0.39800000000000002</v>
      </c>
      <c r="H3118" s="19" t="str">
        <f t="shared" si="151"/>
        <v>CONFORME</v>
      </c>
      <c r="I3118" s="20"/>
    </row>
    <row r="3119" spans="1:9" x14ac:dyDescent="0.25">
      <c r="A3119" s="14" t="s">
        <v>6</v>
      </c>
      <c r="B3119" s="14" t="s">
        <v>9310</v>
      </c>
      <c r="C3119" s="14" t="s">
        <v>9311</v>
      </c>
      <c r="D3119" s="15">
        <v>17</v>
      </c>
      <c r="E3119" s="15">
        <v>17</v>
      </c>
      <c r="F3119" s="15">
        <v>0.46700000000000003</v>
      </c>
      <c r="G3119" s="16">
        <f t="shared" si="153"/>
        <v>0.46700000000000003</v>
      </c>
      <c r="H3119" s="17" t="str">
        <f t="shared" si="151"/>
        <v>CONFORME</v>
      </c>
      <c r="I3119" s="18"/>
    </row>
    <row r="3120" spans="1:9" x14ac:dyDescent="0.25">
      <c r="A3120" s="10" t="s">
        <v>6</v>
      </c>
      <c r="B3120" s="10" t="s">
        <v>5951</v>
      </c>
      <c r="C3120" s="10" t="s">
        <v>5952</v>
      </c>
      <c r="D3120" s="11">
        <v>18</v>
      </c>
      <c r="E3120" s="11">
        <v>18</v>
      </c>
      <c r="F3120" s="11">
        <v>0.46700000000000003</v>
      </c>
      <c r="G3120" s="12">
        <f t="shared" si="153"/>
        <v>0.46700000000000003</v>
      </c>
      <c r="H3120" s="19" t="str">
        <f t="shared" si="151"/>
        <v>CONFORME</v>
      </c>
      <c r="I3120" s="20"/>
    </row>
    <row r="3121" spans="1:9" x14ac:dyDescent="0.25">
      <c r="A3121" s="14" t="s">
        <v>6</v>
      </c>
      <c r="B3121" s="14" t="s">
        <v>5953</v>
      </c>
      <c r="C3121" s="14" t="s">
        <v>5954</v>
      </c>
      <c r="D3121" s="15">
        <v>32</v>
      </c>
      <c r="E3121" s="15">
        <v>32</v>
      </c>
      <c r="F3121" s="15">
        <v>0.35799999999999998</v>
      </c>
      <c r="G3121" s="16">
        <f t="shared" si="153"/>
        <v>0.35799999999999998</v>
      </c>
      <c r="H3121" s="17" t="str">
        <f t="shared" si="151"/>
        <v>CONFORME</v>
      </c>
      <c r="I3121" s="18"/>
    </row>
    <row r="3122" spans="1:9" x14ac:dyDescent="0.25">
      <c r="A3122" s="10" t="s">
        <v>6</v>
      </c>
      <c r="B3122" s="10" t="s">
        <v>5955</v>
      </c>
      <c r="C3122" s="10" t="s">
        <v>5956</v>
      </c>
      <c r="D3122" s="11">
        <v>32</v>
      </c>
      <c r="E3122" s="11">
        <v>32</v>
      </c>
      <c r="F3122" s="11">
        <v>0.35799999999999998</v>
      </c>
      <c r="G3122" s="12">
        <f t="shared" si="153"/>
        <v>0.35799999999999998</v>
      </c>
      <c r="H3122" s="19" t="str">
        <f t="shared" si="151"/>
        <v>CONFORME</v>
      </c>
      <c r="I3122" s="20"/>
    </row>
    <row r="3123" spans="1:9" x14ac:dyDescent="0.25">
      <c r="A3123" s="14" t="s">
        <v>6</v>
      </c>
      <c r="B3123" s="14" t="s">
        <v>9312</v>
      </c>
      <c r="C3123" s="14" t="s">
        <v>9313</v>
      </c>
      <c r="D3123" s="15">
        <v>20</v>
      </c>
      <c r="E3123" s="15">
        <v>20</v>
      </c>
      <c r="F3123" s="15">
        <v>0</v>
      </c>
      <c r="G3123" s="16">
        <f t="shared" si="153"/>
        <v>0.46400000000000002</v>
      </c>
      <c r="H3123" s="17" t="str">
        <f t="shared" si="151"/>
        <v>REVISAR</v>
      </c>
      <c r="I3123" s="18"/>
    </row>
    <row r="3124" spans="1:9" x14ac:dyDescent="0.25">
      <c r="A3124" s="10" t="s">
        <v>6</v>
      </c>
      <c r="B3124" s="10" t="s">
        <v>5957</v>
      </c>
      <c r="C3124" s="10" t="s">
        <v>5958</v>
      </c>
      <c r="D3124" s="11">
        <v>7</v>
      </c>
      <c r="E3124" s="11">
        <v>7</v>
      </c>
      <c r="F3124" s="11">
        <v>0.36399999999999999</v>
      </c>
      <c r="G3124" s="12">
        <f t="shared" si="153"/>
        <v>0.36399999999999999</v>
      </c>
      <c r="H3124" s="19" t="str">
        <f t="shared" si="151"/>
        <v>CONFORME</v>
      </c>
      <c r="I3124" s="20"/>
    </row>
    <row r="3125" spans="1:9" x14ac:dyDescent="0.25">
      <c r="A3125" s="14" t="s">
        <v>6</v>
      </c>
      <c r="B3125" s="14" t="s">
        <v>5959</v>
      </c>
      <c r="C3125" s="14" t="s">
        <v>5960</v>
      </c>
      <c r="D3125" s="15">
        <v>27</v>
      </c>
      <c r="E3125" s="15">
        <v>27</v>
      </c>
      <c r="F3125" s="15">
        <v>0.75800000000000001</v>
      </c>
      <c r="G3125" s="16">
        <f t="shared" si="153"/>
        <v>0.75800000000000001</v>
      </c>
      <c r="H3125" s="17" t="str">
        <f t="shared" si="151"/>
        <v>CONFORME</v>
      </c>
      <c r="I3125" s="18"/>
    </row>
    <row r="3126" spans="1:9" x14ac:dyDescent="0.25">
      <c r="A3126" s="10" t="s">
        <v>6</v>
      </c>
      <c r="B3126" s="10" t="s">
        <v>5961</v>
      </c>
      <c r="C3126" s="10" t="s">
        <v>5962</v>
      </c>
      <c r="D3126" s="11">
        <v>17</v>
      </c>
      <c r="E3126" s="11">
        <v>17</v>
      </c>
      <c r="F3126" s="11">
        <v>0.39200000000000002</v>
      </c>
      <c r="G3126" s="12">
        <f t="shared" si="153"/>
        <v>0.39200000000000002</v>
      </c>
      <c r="H3126" s="19" t="str">
        <f t="shared" si="151"/>
        <v>CONFORME</v>
      </c>
      <c r="I3126" s="20"/>
    </row>
    <row r="3127" spans="1:9" x14ac:dyDescent="0.25">
      <c r="A3127" s="14" t="s">
        <v>6</v>
      </c>
      <c r="B3127" s="14" t="s">
        <v>9314</v>
      </c>
      <c r="C3127" s="14" t="s">
        <v>9315</v>
      </c>
      <c r="D3127" s="15">
        <v>12</v>
      </c>
      <c r="E3127" s="15">
        <v>12</v>
      </c>
      <c r="F3127" s="15">
        <v>0.35299999999999998</v>
      </c>
      <c r="G3127" s="16">
        <f t="shared" si="153"/>
        <v>0.35299999999999998</v>
      </c>
      <c r="H3127" s="17" t="str">
        <f t="shared" si="151"/>
        <v>CONFORME</v>
      </c>
      <c r="I3127" s="18"/>
    </row>
    <row r="3128" spans="1:9" x14ac:dyDescent="0.25">
      <c r="A3128" s="10" t="s">
        <v>6</v>
      </c>
      <c r="B3128" s="10" t="s">
        <v>9316</v>
      </c>
      <c r="C3128" s="10" t="s">
        <v>9317</v>
      </c>
      <c r="D3128" s="11">
        <v>12</v>
      </c>
      <c r="E3128" s="11">
        <v>12</v>
      </c>
      <c r="F3128" s="11">
        <v>0.35399999999999998</v>
      </c>
      <c r="G3128" s="12">
        <f t="shared" si="153"/>
        <v>0.35399999999999998</v>
      </c>
      <c r="H3128" s="19" t="str">
        <f t="shared" si="151"/>
        <v>CONFORME</v>
      </c>
      <c r="I3128" s="20"/>
    </row>
    <row r="3129" spans="1:9" x14ac:dyDescent="0.25">
      <c r="A3129" s="14" t="s">
        <v>6</v>
      </c>
      <c r="B3129" s="14" t="s">
        <v>5963</v>
      </c>
      <c r="C3129" s="14" t="s">
        <v>5964</v>
      </c>
      <c r="D3129" s="15">
        <v>22</v>
      </c>
      <c r="E3129" s="15">
        <v>22</v>
      </c>
      <c r="F3129" s="15">
        <v>0.43</v>
      </c>
      <c r="G3129" s="16">
        <f t="shared" si="153"/>
        <v>0.43</v>
      </c>
      <c r="H3129" s="17" t="str">
        <f t="shared" si="151"/>
        <v>CONFORME</v>
      </c>
      <c r="I3129" s="18"/>
    </row>
    <row r="3130" spans="1:9" x14ac:dyDescent="0.25">
      <c r="A3130" s="10" t="s">
        <v>6</v>
      </c>
      <c r="B3130" s="10" t="s">
        <v>5965</v>
      </c>
      <c r="C3130" s="10" t="s">
        <v>5966</v>
      </c>
      <c r="D3130" s="11">
        <v>40</v>
      </c>
      <c r="E3130" s="11">
        <v>40</v>
      </c>
      <c r="F3130" s="11">
        <v>0.373</v>
      </c>
      <c r="G3130" s="12">
        <f t="shared" si="153"/>
        <v>0.373</v>
      </c>
      <c r="H3130" s="19" t="str">
        <f t="shared" si="151"/>
        <v>CONFORME</v>
      </c>
      <c r="I3130" s="20"/>
    </row>
    <row r="3131" spans="1:9" x14ac:dyDescent="0.25">
      <c r="A3131" s="14" t="s">
        <v>6</v>
      </c>
      <c r="B3131" s="14" t="s">
        <v>5967</v>
      </c>
      <c r="C3131" s="14" t="s">
        <v>5968</v>
      </c>
      <c r="D3131" s="15">
        <v>42</v>
      </c>
      <c r="E3131" s="15">
        <v>42</v>
      </c>
      <c r="F3131" s="15">
        <v>0.374</v>
      </c>
      <c r="G3131" s="16">
        <f t="shared" si="153"/>
        <v>0.374</v>
      </c>
      <c r="H3131" s="17" t="str">
        <f t="shared" si="151"/>
        <v>CONFORME</v>
      </c>
      <c r="I3131" s="18"/>
    </row>
    <row r="3132" spans="1:9" x14ac:dyDescent="0.25">
      <c r="A3132" s="10" t="s">
        <v>6</v>
      </c>
      <c r="B3132" s="10" t="s">
        <v>5969</v>
      </c>
      <c r="C3132" s="10" t="s">
        <v>5970</v>
      </c>
      <c r="D3132" s="11">
        <v>12</v>
      </c>
      <c r="E3132" s="11">
        <v>12</v>
      </c>
      <c r="F3132" s="11">
        <v>0.57599999999999996</v>
      </c>
      <c r="G3132" s="12">
        <f t="shared" si="153"/>
        <v>0.57599999999999996</v>
      </c>
      <c r="H3132" s="19" t="str">
        <f t="shared" si="151"/>
        <v>CONFORME</v>
      </c>
      <c r="I3132" s="20"/>
    </row>
    <row r="3133" spans="1:9" x14ac:dyDescent="0.25">
      <c r="A3133" s="14" t="s">
        <v>6</v>
      </c>
      <c r="B3133" s="14" t="s">
        <v>5971</v>
      </c>
      <c r="C3133" s="14" t="s">
        <v>5972</v>
      </c>
      <c r="D3133" s="15">
        <v>1</v>
      </c>
      <c r="E3133" s="15">
        <v>1</v>
      </c>
      <c r="F3133" s="15">
        <v>0</v>
      </c>
      <c r="G3133" s="16">
        <f t="shared" si="153"/>
        <v>0.54800000000000004</v>
      </c>
      <c r="H3133" s="17" t="str">
        <f t="shared" si="151"/>
        <v>REVISAR</v>
      </c>
      <c r="I3133" s="18"/>
    </row>
    <row r="3134" spans="1:9" x14ac:dyDescent="0.25">
      <c r="A3134" s="10" t="s">
        <v>6</v>
      </c>
      <c r="B3134" s="10" t="s">
        <v>5973</v>
      </c>
      <c r="C3134" s="10" t="s">
        <v>5974</v>
      </c>
      <c r="D3134" s="11">
        <v>14</v>
      </c>
      <c r="E3134" s="11">
        <v>14</v>
      </c>
      <c r="F3134" s="11">
        <v>0.29299999999999998</v>
      </c>
      <c r="G3134" s="12">
        <f t="shared" si="153"/>
        <v>0.29299999999999998</v>
      </c>
      <c r="H3134" s="19" t="str">
        <f t="shared" si="151"/>
        <v>CONFORME</v>
      </c>
      <c r="I3134" s="20"/>
    </row>
    <row r="3135" spans="1:9" x14ac:dyDescent="0.25">
      <c r="A3135" s="14" t="s">
        <v>6</v>
      </c>
      <c r="B3135" s="14" t="s">
        <v>5975</v>
      </c>
      <c r="C3135" s="14" t="s">
        <v>5976</v>
      </c>
      <c r="D3135" s="15">
        <v>24</v>
      </c>
      <c r="E3135" s="15">
        <v>24</v>
      </c>
      <c r="F3135" s="15">
        <v>0.45700000000000002</v>
      </c>
      <c r="G3135" s="16">
        <f t="shared" si="153"/>
        <v>0.45700000000000002</v>
      </c>
      <c r="H3135" s="17" t="str">
        <f t="shared" si="151"/>
        <v>CONFORME</v>
      </c>
      <c r="I3135" s="18"/>
    </row>
    <row r="3136" spans="1:9" x14ac:dyDescent="0.25">
      <c r="A3136" s="10" t="s">
        <v>6</v>
      </c>
      <c r="B3136" s="10" t="s">
        <v>5977</v>
      </c>
      <c r="C3136" s="10" t="s">
        <v>5978</v>
      </c>
      <c r="D3136" s="11">
        <v>16</v>
      </c>
      <c r="E3136" s="11">
        <v>16</v>
      </c>
      <c r="F3136" s="11">
        <v>0.33</v>
      </c>
      <c r="G3136" s="12">
        <f t="shared" si="153"/>
        <v>0.33</v>
      </c>
      <c r="H3136" s="19" t="str">
        <f t="shared" si="151"/>
        <v>CONFORME</v>
      </c>
      <c r="I3136" s="20"/>
    </row>
    <row r="3137" spans="1:9" x14ac:dyDescent="0.25">
      <c r="A3137" s="14" t="s">
        <v>6</v>
      </c>
      <c r="B3137" s="14" t="s">
        <v>5979</v>
      </c>
      <c r="C3137" s="14" t="s">
        <v>5980</v>
      </c>
      <c r="D3137" s="15">
        <v>4</v>
      </c>
      <c r="E3137" s="15">
        <v>4</v>
      </c>
      <c r="F3137" s="15">
        <v>0.48</v>
      </c>
      <c r="G3137" s="16">
        <f t="shared" si="153"/>
        <v>0.48</v>
      </c>
      <c r="H3137" s="17" t="str">
        <f t="shared" si="151"/>
        <v>CONFORME</v>
      </c>
      <c r="I3137" s="18"/>
    </row>
    <row r="3138" spans="1:9" x14ac:dyDescent="0.25">
      <c r="A3138" s="10" t="s">
        <v>6</v>
      </c>
      <c r="B3138" s="10" t="s">
        <v>5981</v>
      </c>
      <c r="C3138" s="10" t="s">
        <v>5982</v>
      </c>
      <c r="D3138" s="11">
        <v>92</v>
      </c>
      <c r="E3138" s="11">
        <v>92</v>
      </c>
      <c r="F3138" s="11">
        <v>0.40799999999999997</v>
      </c>
      <c r="G3138" s="12">
        <f t="shared" si="153"/>
        <v>0.40799999999999997</v>
      </c>
      <c r="H3138" s="19" t="str">
        <f t="shared" si="151"/>
        <v>CONFORME</v>
      </c>
      <c r="I3138" s="20"/>
    </row>
    <row r="3139" spans="1:9" x14ac:dyDescent="0.25">
      <c r="A3139" s="14" t="s">
        <v>6</v>
      </c>
      <c r="B3139" s="14" t="s">
        <v>5983</v>
      </c>
      <c r="C3139" s="14" t="s">
        <v>5984</v>
      </c>
      <c r="D3139" s="15">
        <v>129</v>
      </c>
      <c r="E3139" s="15">
        <v>129</v>
      </c>
      <c r="F3139" s="15">
        <v>0.47899999999999998</v>
      </c>
      <c r="G3139" s="16">
        <f t="shared" si="153"/>
        <v>0.47899999999999998</v>
      </c>
      <c r="H3139" s="17" t="str">
        <f t="shared" ref="H3139:H3202" si="154">IF(F3139=G3139,"CONFORME","REVISAR")</f>
        <v>CONFORME</v>
      </c>
      <c r="I3139" s="18"/>
    </row>
    <row r="3140" spans="1:9" x14ac:dyDescent="0.25">
      <c r="A3140" s="10" t="s">
        <v>6</v>
      </c>
      <c r="B3140" s="10" t="s">
        <v>5985</v>
      </c>
      <c r="C3140" s="10" t="s">
        <v>5986</v>
      </c>
      <c r="D3140" s="11">
        <v>87</v>
      </c>
      <c r="E3140" s="11">
        <v>87</v>
      </c>
      <c r="F3140" s="11">
        <v>0.45800000000000002</v>
      </c>
      <c r="G3140" s="12">
        <f t="shared" si="153"/>
        <v>0.45800000000000002</v>
      </c>
      <c r="H3140" s="19" t="str">
        <f t="shared" si="154"/>
        <v>CONFORME</v>
      </c>
      <c r="I3140" s="20"/>
    </row>
    <row r="3141" spans="1:9" x14ac:dyDescent="0.25">
      <c r="A3141" s="14" t="s">
        <v>6</v>
      </c>
      <c r="B3141" s="14" t="s">
        <v>5987</v>
      </c>
      <c r="C3141" s="14" t="s">
        <v>5988</v>
      </c>
      <c r="D3141" s="15">
        <v>36</v>
      </c>
      <c r="E3141" s="15">
        <v>36</v>
      </c>
      <c r="F3141" s="15">
        <v>0.28699999999999998</v>
      </c>
      <c r="G3141" s="16">
        <f t="shared" si="153"/>
        <v>0.28699999999999998</v>
      </c>
      <c r="H3141" s="17" t="str">
        <f t="shared" si="154"/>
        <v>CONFORME</v>
      </c>
      <c r="I3141" s="18"/>
    </row>
    <row r="3142" spans="1:9" x14ac:dyDescent="0.25">
      <c r="A3142" s="10" t="s">
        <v>6</v>
      </c>
      <c r="B3142" s="10" t="s">
        <v>5989</v>
      </c>
      <c r="C3142" s="10" t="s">
        <v>5990</v>
      </c>
      <c r="D3142" s="11">
        <v>2</v>
      </c>
      <c r="E3142" s="11">
        <v>2</v>
      </c>
      <c r="F3142" s="11">
        <v>0.30499999999999999</v>
      </c>
      <c r="G3142" s="12">
        <f>VLOOKUP(B3142,PESOS,3,FALSE)</f>
        <v>0.30499999999999999</v>
      </c>
      <c r="H3142" s="19" t="str">
        <f t="shared" si="154"/>
        <v>CONFORME</v>
      </c>
      <c r="I3142" s="20"/>
    </row>
    <row r="3143" spans="1:9" x14ac:dyDescent="0.25">
      <c r="A3143" s="14" t="s">
        <v>6</v>
      </c>
      <c r="B3143" s="14" t="s">
        <v>5991</v>
      </c>
      <c r="C3143" s="14" t="s">
        <v>5992</v>
      </c>
      <c r="D3143" s="15">
        <v>23</v>
      </c>
      <c r="E3143" s="15">
        <v>23</v>
      </c>
      <c r="F3143" s="15">
        <v>0</v>
      </c>
      <c r="G3143" s="16">
        <f t="shared" ref="G3143:G3174" si="155">VLOOKUP(B3143,DATAPESOS,6,FALSE)</f>
        <v>0.442</v>
      </c>
      <c r="H3143" s="17" t="str">
        <f t="shared" si="154"/>
        <v>REVISAR</v>
      </c>
      <c r="I3143" s="18"/>
    </row>
    <row r="3144" spans="1:9" x14ac:dyDescent="0.25">
      <c r="A3144" s="10" t="s">
        <v>6</v>
      </c>
      <c r="B3144" s="10" t="s">
        <v>5993</v>
      </c>
      <c r="C3144" s="10" t="s">
        <v>5994</v>
      </c>
      <c r="D3144" s="11">
        <v>75</v>
      </c>
      <c r="E3144" s="11">
        <v>75</v>
      </c>
      <c r="F3144" s="11">
        <v>0.311</v>
      </c>
      <c r="G3144" s="12">
        <f t="shared" si="155"/>
        <v>0.311</v>
      </c>
      <c r="H3144" s="19" t="str">
        <f t="shared" si="154"/>
        <v>CONFORME</v>
      </c>
      <c r="I3144" s="20"/>
    </row>
    <row r="3145" spans="1:9" x14ac:dyDescent="0.25">
      <c r="A3145" s="14" t="s">
        <v>6</v>
      </c>
      <c r="B3145" s="14" t="s">
        <v>9318</v>
      </c>
      <c r="C3145" s="14" t="s">
        <v>9319</v>
      </c>
      <c r="D3145" s="15">
        <v>23</v>
      </c>
      <c r="E3145" s="15">
        <v>23</v>
      </c>
      <c r="F3145" s="15">
        <v>0.318</v>
      </c>
      <c r="G3145" s="16">
        <f t="shared" si="155"/>
        <v>0.318</v>
      </c>
      <c r="H3145" s="17" t="str">
        <f t="shared" si="154"/>
        <v>CONFORME</v>
      </c>
      <c r="I3145" s="18"/>
    </row>
    <row r="3146" spans="1:9" x14ac:dyDescent="0.25">
      <c r="A3146" s="10" t="s">
        <v>6</v>
      </c>
      <c r="B3146" s="10" t="s">
        <v>5995</v>
      </c>
      <c r="C3146" s="10" t="s">
        <v>5996</v>
      </c>
      <c r="D3146" s="11">
        <v>50</v>
      </c>
      <c r="E3146" s="11">
        <v>50</v>
      </c>
      <c r="F3146" s="11">
        <v>0</v>
      </c>
      <c r="G3146" s="12">
        <f t="shared" si="155"/>
        <v>0.496</v>
      </c>
      <c r="H3146" s="19" t="str">
        <f t="shared" si="154"/>
        <v>REVISAR</v>
      </c>
      <c r="I3146" s="20"/>
    </row>
    <row r="3147" spans="1:9" x14ac:dyDescent="0.25">
      <c r="A3147" s="14" t="s">
        <v>6</v>
      </c>
      <c r="B3147" s="14" t="s">
        <v>5997</v>
      </c>
      <c r="C3147" s="14" t="s">
        <v>5998</v>
      </c>
      <c r="D3147" s="15">
        <v>213</v>
      </c>
      <c r="E3147" s="15">
        <v>213</v>
      </c>
      <c r="F3147" s="15">
        <v>0.42899999999999999</v>
      </c>
      <c r="G3147" s="16">
        <f t="shared" si="155"/>
        <v>0.42899999999999999</v>
      </c>
      <c r="H3147" s="17" t="str">
        <f t="shared" si="154"/>
        <v>CONFORME</v>
      </c>
      <c r="I3147" s="18"/>
    </row>
    <row r="3148" spans="1:9" x14ac:dyDescent="0.25">
      <c r="A3148" s="10" t="s">
        <v>6</v>
      </c>
      <c r="B3148" s="10" t="s">
        <v>5999</v>
      </c>
      <c r="C3148" s="10" t="s">
        <v>6000</v>
      </c>
      <c r="D3148" s="11">
        <v>680</v>
      </c>
      <c r="E3148" s="11">
        <v>680</v>
      </c>
      <c r="F3148" s="11">
        <v>0.42899999999999999</v>
      </c>
      <c r="G3148" s="12">
        <f t="shared" si="155"/>
        <v>0.42899999999999999</v>
      </c>
      <c r="H3148" s="19" t="str">
        <f t="shared" si="154"/>
        <v>CONFORME</v>
      </c>
      <c r="I3148" s="20"/>
    </row>
    <row r="3149" spans="1:9" x14ac:dyDescent="0.25">
      <c r="A3149" s="14" t="s">
        <v>6</v>
      </c>
      <c r="B3149" s="14" t="s">
        <v>6001</v>
      </c>
      <c r="C3149" s="14" t="s">
        <v>6002</v>
      </c>
      <c r="D3149" s="15">
        <v>40</v>
      </c>
      <c r="E3149" s="15">
        <v>40</v>
      </c>
      <c r="F3149" s="15">
        <v>0.499</v>
      </c>
      <c r="G3149" s="16">
        <f t="shared" si="155"/>
        <v>0.499</v>
      </c>
      <c r="H3149" s="17" t="str">
        <f t="shared" si="154"/>
        <v>CONFORME</v>
      </c>
      <c r="I3149" s="18"/>
    </row>
    <row r="3150" spans="1:9" x14ac:dyDescent="0.25">
      <c r="A3150" s="10" t="s">
        <v>6</v>
      </c>
      <c r="B3150" s="10" t="s">
        <v>6003</v>
      </c>
      <c r="C3150" s="10" t="s">
        <v>6004</v>
      </c>
      <c r="D3150" s="11">
        <v>247</v>
      </c>
      <c r="E3150" s="11">
        <v>247</v>
      </c>
      <c r="F3150" s="11">
        <v>0.56799999999999995</v>
      </c>
      <c r="G3150" s="12">
        <f t="shared" si="155"/>
        <v>0.56799999999999995</v>
      </c>
      <c r="H3150" s="19" t="str">
        <f t="shared" si="154"/>
        <v>CONFORME</v>
      </c>
      <c r="I3150" s="20"/>
    </row>
    <row r="3151" spans="1:9" x14ac:dyDescent="0.25">
      <c r="A3151" s="14" t="s">
        <v>6</v>
      </c>
      <c r="B3151" s="14" t="s">
        <v>6005</v>
      </c>
      <c r="C3151" s="14" t="s">
        <v>6006</v>
      </c>
      <c r="D3151" s="15">
        <v>24</v>
      </c>
      <c r="E3151" s="15">
        <v>24</v>
      </c>
      <c r="F3151" s="15">
        <v>0.33600000000000002</v>
      </c>
      <c r="G3151" s="16">
        <f t="shared" si="155"/>
        <v>0.33600000000000002</v>
      </c>
      <c r="H3151" s="17" t="str">
        <f t="shared" si="154"/>
        <v>CONFORME</v>
      </c>
      <c r="I3151" s="18"/>
    </row>
    <row r="3152" spans="1:9" x14ac:dyDescent="0.25">
      <c r="A3152" s="10" t="s">
        <v>6</v>
      </c>
      <c r="B3152" s="10" t="s">
        <v>6007</v>
      </c>
      <c r="C3152" s="10" t="s">
        <v>6008</v>
      </c>
      <c r="D3152" s="11">
        <v>74</v>
      </c>
      <c r="E3152" s="11">
        <v>74</v>
      </c>
      <c r="F3152" s="11">
        <v>0.42899999999999999</v>
      </c>
      <c r="G3152" s="12">
        <f t="shared" si="155"/>
        <v>0.42899999999999999</v>
      </c>
      <c r="H3152" s="19" t="str">
        <f t="shared" si="154"/>
        <v>CONFORME</v>
      </c>
      <c r="I3152" s="20"/>
    </row>
    <row r="3153" spans="1:9" x14ac:dyDescent="0.25">
      <c r="A3153" s="14" t="s">
        <v>6</v>
      </c>
      <c r="B3153" s="14" t="s">
        <v>6009</v>
      </c>
      <c r="C3153" s="14" t="s">
        <v>6010</v>
      </c>
      <c r="D3153" s="15">
        <v>155</v>
      </c>
      <c r="E3153" s="15">
        <v>155</v>
      </c>
      <c r="F3153" s="15">
        <v>0.27500000000000002</v>
      </c>
      <c r="G3153" s="16">
        <f t="shared" si="155"/>
        <v>0.27500000000000002</v>
      </c>
      <c r="H3153" s="17" t="str">
        <f t="shared" si="154"/>
        <v>CONFORME</v>
      </c>
      <c r="I3153" s="18"/>
    </row>
    <row r="3154" spans="1:9" x14ac:dyDescent="0.25">
      <c r="A3154" s="10" t="s">
        <v>6</v>
      </c>
      <c r="B3154" s="10" t="s">
        <v>6011</v>
      </c>
      <c r="C3154" s="10" t="s">
        <v>6012</v>
      </c>
      <c r="D3154" s="11">
        <v>20</v>
      </c>
      <c r="E3154" s="11">
        <v>20</v>
      </c>
      <c r="F3154" s="11">
        <v>0.72599999999999998</v>
      </c>
      <c r="G3154" s="12">
        <f t="shared" si="155"/>
        <v>0.72599999999999998</v>
      </c>
      <c r="H3154" s="19" t="str">
        <f t="shared" si="154"/>
        <v>CONFORME</v>
      </c>
      <c r="I3154" s="20"/>
    </row>
    <row r="3155" spans="1:9" x14ac:dyDescent="0.25">
      <c r="A3155" s="14" t="s">
        <v>6</v>
      </c>
      <c r="B3155" s="14" t="s">
        <v>6013</v>
      </c>
      <c r="C3155" s="14" t="s">
        <v>6014</v>
      </c>
      <c r="D3155" s="15">
        <v>14</v>
      </c>
      <c r="E3155" s="15">
        <v>14</v>
      </c>
      <c r="F3155" s="15">
        <v>1.042</v>
      </c>
      <c r="G3155" s="16">
        <f t="shared" si="155"/>
        <v>1.042</v>
      </c>
      <c r="H3155" s="17" t="str">
        <f t="shared" si="154"/>
        <v>CONFORME</v>
      </c>
      <c r="I3155" s="18"/>
    </row>
    <row r="3156" spans="1:9" x14ac:dyDescent="0.25">
      <c r="A3156" s="10" t="s">
        <v>6</v>
      </c>
      <c r="B3156" s="10" t="s">
        <v>6015</v>
      </c>
      <c r="C3156" s="10" t="s">
        <v>6016</v>
      </c>
      <c r="D3156" s="11">
        <v>10</v>
      </c>
      <c r="E3156" s="11">
        <v>10</v>
      </c>
      <c r="F3156" s="11">
        <v>1.1299999999999999</v>
      </c>
      <c r="G3156" s="12">
        <f t="shared" si="155"/>
        <v>1.1299999999999999</v>
      </c>
      <c r="H3156" s="19" t="str">
        <f t="shared" si="154"/>
        <v>CONFORME</v>
      </c>
      <c r="I3156" s="20"/>
    </row>
    <row r="3157" spans="1:9" x14ac:dyDescent="0.25">
      <c r="A3157" s="14" t="s">
        <v>6</v>
      </c>
      <c r="B3157" s="14" t="s">
        <v>6017</v>
      </c>
      <c r="C3157" s="14" t="s">
        <v>6018</v>
      </c>
      <c r="D3157" s="15">
        <v>4</v>
      </c>
      <c r="E3157" s="15">
        <v>4</v>
      </c>
      <c r="F3157" s="15">
        <v>0.997</v>
      </c>
      <c r="G3157" s="16">
        <f t="shared" si="155"/>
        <v>0.997</v>
      </c>
      <c r="H3157" s="17" t="str">
        <f t="shared" si="154"/>
        <v>CONFORME</v>
      </c>
      <c r="I3157" s="18"/>
    </row>
    <row r="3158" spans="1:9" x14ac:dyDescent="0.25">
      <c r="A3158" s="10" t="s">
        <v>6</v>
      </c>
      <c r="B3158" s="10" t="s">
        <v>6019</v>
      </c>
      <c r="C3158" s="10" t="s">
        <v>6020</v>
      </c>
      <c r="D3158" s="11">
        <v>9</v>
      </c>
      <c r="E3158" s="11">
        <v>9</v>
      </c>
      <c r="F3158" s="11">
        <v>1.381</v>
      </c>
      <c r="G3158" s="12">
        <f t="shared" si="155"/>
        <v>1.381</v>
      </c>
      <c r="H3158" s="19" t="str">
        <f t="shared" si="154"/>
        <v>CONFORME</v>
      </c>
      <c r="I3158" s="20"/>
    </row>
    <row r="3159" spans="1:9" x14ac:dyDescent="0.25">
      <c r="A3159" s="14" t="s">
        <v>6</v>
      </c>
      <c r="B3159" s="14" t="s">
        <v>6021</v>
      </c>
      <c r="C3159" s="14" t="s">
        <v>6022</v>
      </c>
      <c r="D3159" s="15">
        <v>4</v>
      </c>
      <c r="E3159" s="15">
        <v>4</v>
      </c>
      <c r="F3159" s="15">
        <v>0</v>
      </c>
      <c r="G3159" s="16">
        <f t="shared" si="155"/>
        <v>1.03</v>
      </c>
      <c r="H3159" s="17" t="str">
        <f t="shared" si="154"/>
        <v>REVISAR</v>
      </c>
      <c r="I3159" s="18"/>
    </row>
    <row r="3160" spans="1:9" x14ac:dyDescent="0.25">
      <c r="A3160" s="10" t="s">
        <v>6</v>
      </c>
      <c r="B3160" s="10" t="s">
        <v>6023</v>
      </c>
      <c r="C3160" s="10" t="s">
        <v>6024</v>
      </c>
      <c r="D3160" s="11">
        <v>17</v>
      </c>
      <c r="E3160" s="11">
        <v>17</v>
      </c>
      <c r="F3160" s="11">
        <v>0.38800000000000001</v>
      </c>
      <c r="G3160" s="12">
        <f t="shared" si="155"/>
        <v>0.38800000000000001</v>
      </c>
      <c r="H3160" s="19" t="str">
        <f t="shared" si="154"/>
        <v>CONFORME</v>
      </c>
      <c r="I3160" s="20"/>
    </row>
    <row r="3161" spans="1:9" x14ac:dyDescent="0.25">
      <c r="A3161" s="14" t="s">
        <v>6</v>
      </c>
      <c r="B3161" s="14" t="s">
        <v>6025</v>
      </c>
      <c r="C3161" s="14" t="s">
        <v>6026</v>
      </c>
      <c r="D3161" s="15">
        <v>11</v>
      </c>
      <c r="E3161" s="15">
        <v>11</v>
      </c>
      <c r="F3161" s="15">
        <v>0.89100000000000001</v>
      </c>
      <c r="G3161" s="16">
        <f t="shared" si="155"/>
        <v>0.89100000000000001</v>
      </c>
      <c r="H3161" s="17" t="str">
        <f t="shared" si="154"/>
        <v>CONFORME</v>
      </c>
      <c r="I3161" s="18"/>
    </row>
    <row r="3162" spans="1:9" x14ac:dyDescent="0.25">
      <c r="A3162" s="10" t="s">
        <v>6</v>
      </c>
      <c r="B3162" s="10" t="s">
        <v>6027</v>
      </c>
      <c r="C3162" s="10" t="s">
        <v>6028</v>
      </c>
      <c r="D3162" s="11">
        <v>11</v>
      </c>
      <c r="E3162" s="11">
        <v>11</v>
      </c>
      <c r="F3162" s="11">
        <v>0.89500000000000002</v>
      </c>
      <c r="G3162" s="12">
        <f t="shared" si="155"/>
        <v>0.89500000000000002</v>
      </c>
      <c r="H3162" s="19" t="str">
        <f t="shared" si="154"/>
        <v>CONFORME</v>
      </c>
      <c r="I3162" s="20"/>
    </row>
    <row r="3163" spans="1:9" x14ac:dyDescent="0.25">
      <c r="A3163" s="14" t="s">
        <v>6</v>
      </c>
      <c r="B3163" s="14" t="s">
        <v>6029</v>
      </c>
      <c r="C3163" s="14" t="s">
        <v>6030</v>
      </c>
      <c r="D3163" s="15">
        <v>18</v>
      </c>
      <c r="E3163" s="15">
        <v>18</v>
      </c>
      <c r="F3163" s="15">
        <v>0.59</v>
      </c>
      <c r="G3163" s="16">
        <f t="shared" si="155"/>
        <v>0.59</v>
      </c>
      <c r="H3163" s="17" t="str">
        <f t="shared" si="154"/>
        <v>CONFORME</v>
      </c>
      <c r="I3163" s="18"/>
    </row>
    <row r="3164" spans="1:9" x14ac:dyDescent="0.25">
      <c r="A3164" s="10" t="s">
        <v>6</v>
      </c>
      <c r="B3164" s="10" t="s">
        <v>6031</v>
      </c>
      <c r="C3164" s="10" t="s">
        <v>6032</v>
      </c>
      <c r="D3164" s="11">
        <v>16</v>
      </c>
      <c r="E3164" s="11">
        <v>16</v>
      </c>
      <c r="F3164" s="11">
        <v>0.432</v>
      </c>
      <c r="G3164" s="12">
        <f t="shared" si="155"/>
        <v>0.432</v>
      </c>
      <c r="H3164" s="19" t="str">
        <f t="shared" si="154"/>
        <v>CONFORME</v>
      </c>
      <c r="I3164" s="20"/>
    </row>
    <row r="3165" spans="1:9" x14ac:dyDescent="0.25">
      <c r="A3165" s="14" t="s">
        <v>6</v>
      </c>
      <c r="B3165" s="14" t="s">
        <v>6033</v>
      </c>
      <c r="C3165" s="14" t="s">
        <v>6034</v>
      </c>
      <c r="D3165" s="15">
        <v>26</v>
      </c>
      <c r="E3165" s="15">
        <v>26</v>
      </c>
      <c r="F3165" s="15">
        <v>0.42499999999999999</v>
      </c>
      <c r="G3165" s="16">
        <f t="shared" si="155"/>
        <v>0.42499999999999999</v>
      </c>
      <c r="H3165" s="17" t="str">
        <f t="shared" si="154"/>
        <v>CONFORME</v>
      </c>
      <c r="I3165" s="18"/>
    </row>
    <row r="3166" spans="1:9" x14ac:dyDescent="0.25">
      <c r="A3166" s="10" t="s">
        <v>6</v>
      </c>
      <c r="B3166" s="10" t="s">
        <v>6035</v>
      </c>
      <c r="C3166" s="10" t="s">
        <v>6036</v>
      </c>
      <c r="D3166" s="11">
        <v>10</v>
      </c>
      <c r="E3166" s="11">
        <v>10</v>
      </c>
      <c r="F3166" s="11">
        <v>0.39400000000000002</v>
      </c>
      <c r="G3166" s="12">
        <f t="shared" si="155"/>
        <v>0.39400000000000002</v>
      </c>
      <c r="H3166" s="19" t="str">
        <f t="shared" si="154"/>
        <v>CONFORME</v>
      </c>
      <c r="I3166" s="20"/>
    </row>
    <row r="3167" spans="1:9" x14ac:dyDescent="0.25">
      <c r="A3167" s="14" t="s">
        <v>6</v>
      </c>
      <c r="B3167" s="14" t="s">
        <v>6037</v>
      </c>
      <c r="C3167" s="14" t="s">
        <v>6038</v>
      </c>
      <c r="D3167" s="15">
        <v>20</v>
      </c>
      <c r="E3167" s="15">
        <v>20</v>
      </c>
      <c r="F3167" s="15">
        <v>1.2589999999999999</v>
      </c>
      <c r="G3167" s="16">
        <f t="shared" si="155"/>
        <v>1.2589999999999999</v>
      </c>
      <c r="H3167" s="17" t="str">
        <f t="shared" si="154"/>
        <v>CONFORME</v>
      </c>
      <c r="I3167" s="18"/>
    </row>
    <row r="3168" spans="1:9" x14ac:dyDescent="0.25">
      <c r="A3168" s="10" t="s">
        <v>6</v>
      </c>
      <c r="B3168" s="10" t="s">
        <v>6039</v>
      </c>
      <c r="C3168" s="10" t="s">
        <v>6040</v>
      </c>
      <c r="D3168" s="11">
        <v>32</v>
      </c>
      <c r="E3168" s="11">
        <v>32</v>
      </c>
      <c r="F3168" s="11">
        <v>1.1419999999999999</v>
      </c>
      <c r="G3168" s="12">
        <f t="shared" si="155"/>
        <v>1.1419999999999999</v>
      </c>
      <c r="H3168" s="19" t="str">
        <f t="shared" si="154"/>
        <v>CONFORME</v>
      </c>
      <c r="I3168" s="20"/>
    </row>
    <row r="3169" spans="1:9" x14ac:dyDescent="0.25">
      <c r="A3169" s="14" t="s">
        <v>6</v>
      </c>
      <c r="B3169" s="14" t="s">
        <v>6041</v>
      </c>
      <c r="C3169" s="14" t="s">
        <v>6042</v>
      </c>
      <c r="D3169" s="15">
        <v>1</v>
      </c>
      <c r="E3169" s="15">
        <v>1</v>
      </c>
      <c r="F3169" s="15">
        <v>1.147</v>
      </c>
      <c r="G3169" s="16">
        <f t="shared" si="155"/>
        <v>1.147</v>
      </c>
      <c r="H3169" s="17" t="str">
        <f t="shared" si="154"/>
        <v>CONFORME</v>
      </c>
      <c r="I3169" s="18"/>
    </row>
    <row r="3170" spans="1:9" x14ac:dyDescent="0.25">
      <c r="A3170" s="10" t="s">
        <v>6</v>
      </c>
      <c r="B3170" s="10" t="s">
        <v>6043</v>
      </c>
      <c r="C3170" s="10" t="s">
        <v>6044</v>
      </c>
      <c r="D3170" s="11">
        <v>48</v>
      </c>
      <c r="E3170" s="11">
        <v>48</v>
      </c>
      <c r="F3170" s="11">
        <v>0</v>
      </c>
      <c r="G3170" s="12">
        <f t="shared" si="155"/>
        <v>1.1679999999999999</v>
      </c>
      <c r="H3170" s="19" t="str">
        <f t="shared" si="154"/>
        <v>REVISAR</v>
      </c>
      <c r="I3170" s="20"/>
    </row>
    <row r="3171" spans="1:9" x14ac:dyDescent="0.25">
      <c r="A3171" s="14" t="s">
        <v>6</v>
      </c>
      <c r="B3171" s="14" t="s">
        <v>6045</v>
      </c>
      <c r="C3171" s="14" t="s">
        <v>6046</v>
      </c>
      <c r="D3171" s="15">
        <v>3</v>
      </c>
      <c r="E3171" s="15">
        <v>3</v>
      </c>
      <c r="F3171" s="15">
        <v>2.8439999999999999</v>
      </c>
      <c r="G3171" s="16">
        <f t="shared" si="155"/>
        <v>2.8439999999999999</v>
      </c>
      <c r="H3171" s="17" t="str">
        <f t="shared" si="154"/>
        <v>CONFORME</v>
      </c>
      <c r="I3171" s="18"/>
    </row>
    <row r="3172" spans="1:9" x14ac:dyDescent="0.25">
      <c r="A3172" s="10" t="s">
        <v>6</v>
      </c>
      <c r="B3172" s="10" t="s">
        <v>6047</v>
      </c>
      <c r="C3172" s="10" t="s">
        <v>6048</v>
      </c>
      <c r="D3172" s="11">
        <v>11</v>
      </c>
      <c r="E3172" s="11">
        <v>11</v>
      </c>
      <c r="F3172" s="11">
        <v>3.7530000000000001</v>
      </c>
      <c r="G3172" s="12">
        <f t="shared" si="155"/>
        <v>3.7530000000000001</v>
      </c>
      <c r="H3172" s="19" t="str">
        <f t="shared" si="154"/>
        <v>CONFORME</v>
      </c>
      <c r="I3172" s="20"/>
    </row>
    <row r="3173" spans="1:9" x14ac:dyDescent="0.25">
      <c r="A3173" s="14" t="s">
        <v>6</v>
      </c>
      <c r="B3173" s="14" t="s">
        <v>6049</v>
      </c>
      <c r="C3173" s="14" t="s">
        <v>6050</v>
      </c>
      <c r="D3173" s="15">
        <v>6</v>
      </c>
      <c r="E3173" s="15">
        <v>6</v>
      </c>
      <c r="F3173" s="15">
        <v>1.4750000000000001</v>
      </c>
      <c r="G3173" s="16">
        <f t="shared" si="155"/>
        <v>1.4750000000000001</v>
      </c>
      <c r="H3173" s="17" t="str">
        <f t="shared" si="154"/>
        <v>CONFORME</v>
      </c>
      <c r="I3173" s="18"/>
    </row>
    <row r="3174" spans="1:9" x14ac:dyDescent="0.25">
      <c r="A3174" s="10" t="s">
        <v>6</v>
      </c>
      <c r="B3174" s="10" t="s">
        <v>6051</v>
      </c>
      <c r="C3174" s="10" t="s">
        <v>6052</v>
      </c>
      <c r="D3174" s="11">
        <v>7</v>
      </c>
      <c r="E3174" s="11">
        <v>7</v>
      </c>
      <c r="F3174" s="11">
        <v>4.6829999999999998</v>
      </c>
      <c r="G3174" s="12">
        <f t="shared" si="155"/>
        <v>4.6829999999999998</v>
      </c>
      <c r="H3174" s="19" t="str">
        <f t="shared" si="154"/>
        <v>CONFORME</v>
      </c>
      <c r="I3174" s="20"/>
    </row>
    <row r="3175" spans="1:9" x14ac:dyDescent="0.25">
      <c r="A3175" s="14" t="s">
        <v>6</v>
      </c>
      <c r="B3175" s="14" t="s">
        <v>6053</v>
      </c>
      <c r="C3175" s="14" t="s">
        <v>6054</v>
      </c>
      <c r="D3175" s="15">
        <v>4</v>
      </c>
      <c r="E3175" s="15">
        <v>4</v>
      </c>
      <c r="F3175" s="15">
        <v>3.794</v>
      </c>
      <c r="G3175" s="16">
        <f t="shared" ref="G3175:G3206" si="156">VLOOKUP(B3175,DATAPESOS,6,FALSE)</f>
        <v>3.794</v>
      </c>
      <c r="H3175" s="17" t="str">
        <f t="shared" si="154"/>
        <v>CONFORME</v>
      </c>
      <c r="I3175" s="18"/>
    </row>
    <row r="3176" spans="1:9" x14ac:dyDescent="0.25">
      <c r="A3176" s="10" t="s">
        <v>6</v>
      </c>
      <c r="B3176" s="10" t="s">
        <v>6055</v>
      </c>
      <c r="C3176" s="10" t="s">
        <v>6056</v>
      </c>
      <c r="D3176" s="11">
        <v>2</v>
      </c>
      <c r="E3176" s="11">
        <v>2</v>
      </c>
      <c r="F3176" s="11">
        <v>5.9480000000000004</v>
      </c>
      <c r="G3176" s="12">
        <f t="shared" si="156"/>
        <v>5.9480000000000004</v>
      </c>
      <c r="H3176" s="19" t="str">
        <f t="shared" si="154"/>
        <v>CONFORME</v>
      </c>
      <c r="I3176" s="20"/>
    </row>
    <row r="3177" spans="1:9" x14ac:dyDescent="0.25">
      <c r="A3177" s="14" t="s">
        <v>6</v>
      </c>
      <c r="B3177" s="14" t="s">
        <v>6057</v>
      </c>
      <c r="C3177" s="14" t="s">
        <v>6058</v>
      </c>
      <c r="D3177" s="15">
        <v>2</v>
      </c>
      <c r="E3177" s="15">
        <v>2</v>
      </c>
      <c r="F3177" s="15">
        <v>5.9710000000000001</v>
      </c>
      <c r="G3177" s="16">
        <f t="shared" si="156"/>
        <v>5.9710000000000001</v>
      </c>
      <c r="H3177" s="17" t="str">
        <f t="shared" si="154"/>
        <v>CONFORME</v>
      </c>
      <c r="I3177" s="18"/>
    </row>
    <row r="3178" spans="1:9" x14ac:dyDescent="0.25">
      <c r="A3178" s="10" t="s">
        <v>6</v>
      </c>
      <c r="B3178" s="10" t="s">
        <v>6059</v>
      </c>
      <c r="C3178" s="10" t="s">
        <v>6060</v>
      </c>
      <c r="D3178" s="11">
        <v>1</v>
      </c>
      <c r="E3178" s="11">
        <v>1</v>
      </c>
      <c r="F3178" s="11">
        <v>3.4260000000000002</v>
      </c>
      <c r="G3178" s="12">
        <f t="shared" si="156"/>
        <v>3.4260000000000002</v>
      </c>
      <c r="H3178" s="19" t="str">
        <f t="shared" si="154"/>
        <v>CONFORME</v>
      </c>
      <c r="I3178" s="20"/>
    </row>
    <row r="3179" spans="1:9" x14ac:dyDescent="0.25">
      <c r="A3179" s="14" t="s">
        <v>6</v>
      </c>
      <c r="B3179" s="14" t="s">
        <v>6061</v>
      </c>
      <c r="C3179" s="14" t="s">
        <v>6062</v>
      </c>
      <c r="D3179" s="15">
        <v>1</v>
      </c>
      <c r="E3179" s="15">
        <v>1</v>
      </c>
      <c r="F3179" s="15">
        <v>3.0840000000000001</v>
      </c>
      <c r="G3179" s="16">
        <f t="shared" si="156"/>
        <v>3.0840000000000001</v>
      </c>
      <c r="H3179" s="17" t="str">
        <f t="shared" si="154"/>
        <v>CONFORME</v>
      </c>
      <c r="I3179" s="18"/>
    </row>
    <row r="3180" spans="1:9" x14ac:dyDescent="0.25">
      <c r="A3180" s="10" t="s">
        <v>6</v>
      </c>
      <c r="B3180" s="10" t="s">
        <v>6063</v>
      </c>
      <c r="C3180" s="10" t="s">
        <v>6064</v>
      </c>
      <c r="D3180" s="11">
        <v>19</v>
      </c>
      <c r="E3180" s="11">
        <v>19</v>
      </c>
      <c r="F3180" s="11">
        <v>3.1040000000000001</v>
      </c>
      <c r="G3180" s="12">
        <f t="shared" si="156"/>
        <v>3.1040000000000001</v>
      </c>
      <c r="H3180" s="19" t="str">
        <f t="shared" si="154"/>
        <v>CONFORME</v>
      </c>
      <c r="I3180" s="20"/>
    </row>
    <row r="3181" spans="1:9" x14ac:dyDescent="0.25">
      <c r="A3181" s="14" t="s">
        <v>6</v>
      </c>
      <c r="B3181" s="14" t="s">
        <v>6065</v>
      </c>
      <c r="C3181" s="14" t="s">
        <v>6066</v>
      </c>
      <c r="D3181" s="15">
        <v>4</v>
      </c>
      <c r="E3181" s="15">
        <v>4</v>
      </c>
      <c r="F3181" s="15">
        <v>0</v>
      </c>
      <c r="G3181" s="16">
        <f t="shared" si="156"/>
        <v>3.3479999999999999</v>
      </c>
      <c r="H3181" s="17" t="str">
        <f t="shared" si="154"/>
        <v>REVISAR</v>
      </c>
      <c r="I3181" s="18"/>
    </row>
    <row r="3182" spans="1:9" x14ac:dyDescent="0.25">
      <c r="A3182" s="10" t="s">
        <v>6</v>
      </c>
      <c r="B3182" s="10" t="s">
        <v>6067</v>
      </c>
      <c r="C3182" s="10" t="s">
        <v>6068</v>
      </c>
      <c r="D3182" s="11">
        <v>4</v>
      </c>
      <c r="E3182" s="11">
        <v>4</v>
      </c>
      <c r="F3182" s="11">
        <v>0</v>
      </c>
      <c r="G3182" s="12">
        <f t="shared" si="156"/>
        <v>3.3460000000000001</v>
      </c>
      <c r="H3182" s="19" t="str">
        <f t="shared" si="154"/>
        <v>REVISAR</v>
      </c>
      <c r="I3182" s="20"/>
    </row>
    <row r="3183" spans="1:9" x14ac:dyDescent="0.25">
      <c r="A3183" s="14" t="s">
        <v>6</v>
      </c>
      <c r="B3183" s="14" t="s">
        <v>6069</v>
      </c>
      <c r="C3183" s="14" t="s">
        <v>6070</v>
      </c>
      <c r="D3183" s="15">
        <v>4</v>
      </c>
      <c r="E3183" s="15">
        <v>4</v>
      </c>
      <c r="F3183" s="15">
        <v>3.6190000000000002</v>
      </c>
      <c r="G3183" s="16">
        <f t="shared" si="156"/>
        <v>3.6190000000000002</v>
      </c>
      <c r="H3183" s="17" t="str">
        <f t="shared" si="154"/>
        <v>CONFORME</v>
      </c>
      <c r="I3183" s="18"/>
    </row>
    <row r="3184" spans="1:9" x14ac:dyDescent="0.25">
      <c r="A3184" s="10" t="s">
        <v>6</v>
      </c>
      <c r="B3184" s="10" t="s">
        <v>6071</v>
      </c>
      <c r="C3184" s="10" t="s">
        <v>6072</v>
      </c>
      <c r="D3184" s="11">
        <v>1</v>
      </c>
      <c r="E3184" s="11">
        <v>1</v>
      </c>
      <c r="F3184" s="11">
        <v>5.9080000000000004</v>
      </c>
      <c r="G3184" s="12">
        <f t="shared" si="156"/>
        <v>5.9080000000000004</v>
      </c>
      <c r="H3184" s="19" t="str">
        <f t="shared" si="154"/>
        <v>CONFORME</v>
      </c>
      <c r="I3184" s="20"/>
    </row>
    <row r="3185" spans="1:9" x14ac:dyDescent="0.25">
      <c r="A3185" s="14" t="s">
        <v>6</v>
      </c>
      <c r="B3185" s="14" t="s">
        <v>6073</v>
      </c>
      <c r="C3185" s="14" t="s">
        <v>6074</v>
      </c>
      <c r="D3185" s="15">
        <v>1</v>
      </c>
      <c r="E3185" s="15">
        <v>1</v>
      </c>
      <c r="F3185" s="15">
        <v>3.4049999999999998</v>
      </c>
      <c r="G3185" s="16">
        <f t="shared" si="156"/>
        <v>3.4049999999999998</v>
      </c>
      <c r="H3185" s="17" t="str">
        <f t="shared" si="154"/>
        <v>CONFORME</v>
      </c>
      <c r="I3185" s="18"/>
    </row>
    <row r="3186" spans="1:9" x14ac:dyDescent="0.25">
      <c r="A3186" s="10" t="s">
        <v>6</v>
      </c>
      <c r="B3186" s="10" t="s">
        <v>6075</v>
      </c>
      <c r="C3186" s="10" t="s">
        <v>6076</v>
      </c>
      <c r="D3186" s="11">
        <v>10</v>
      </c>
      <c r="E3186" s="11">
        <v>10</v>
      </c>
      <c r="F3186" s="11">
        <v>0</v>
      </c>
      <c r="G3186" s="12">
        <f t="shared" si="156"/>
        <v>1.19</v>
      </c>
      <c r="H3186" s="19" t="str">
        <f t="shared" si="154"/>
        <v>REVISAR</v>
      </c>
      <c r="I3186" s="20"/>
    </row>
    <row r="3187" spans="1:9" x14ac:dyDescent="0.25">
      <c r="A3187" s="14" t="s">
        <v>6</v>
      </c>
      <c r="B3187" s="14" t="s">
        <v>9320</v>
      </c>
      <c r="C3187" s="14" t="s">
        <v>9321</v>
      </c>
      <c r="D3187" s="15">
        <v>2</v>
      </c>
      <c r="E3187" s="15">
        <v>2</v>
      </c>
      <c r="F3187" s="15">
        <v>3.6989999999999998</v>
      </c>
      <c r="G3187" s="16">
        <f t="shared" si="156"/>
        <v>3.6989999999999998</v>
      </c>
      <c r="H3187" s="17" t="str">
        <f t="shared" si="154"/>
        <v>CONFORME</v>
      </c>
      <c r="I3187" s="18"/>
    </row>
    <row r="3188" spans="1:9" x14ac:dyDescent="0.25">
      <c r="A3188" s="10" t="s">
        <v>6</v>
      </c>
      <c r="B3188" s="10" t="s">
        <v>9322</v>
      </c>
      <c r="C3188" s="10" t="s">
        <v>9323</v>
      </c>
      <c r="D3188" s="11">
        <v>2</v>
      </c>
      <c r="E3188" s="11">
        <v>2</v>
      </c>
      <c r="F3188" s="11">
        <v>3.6880000000000002</v>
      </c>
      <c r="G3188" s="12">
        <f t="shared" si="156"/>
        <v>3.6880000000000002</v>
      </c>
      <c r="H3188" s="19" t="str">
        <f t="shared" si="154"/>
        <v>CONFORME</v>
      </c>
      <c r="I3188" s="20"/>
    </row>
    <row r="3189" spans="1:9" x14ac:dyDescent="0.25">
      <c r="A3189" s="14" t="s">
        <v>6</v>
      </c>
      <c r="B3189" s="14" t="s">
        <v>6077</v>
      </c>
      <c r="C3189" s="14" t="s">
        <v>6078</v>
      </c>
      <c r="D3189" s="15">
        <v>7</v>
      </c>
      <c r="E3189" s="15">
        <v>7</v>
      </c>
      <c r="F3189" s="15">
        <v>3.2770000000000001</v>
      </c>
      <c r="G3189" s="16">
        <f t="shared" si="156"/>
        <v>3.2770000000000001</v>
      </c>
      <c r="H3189" s="17" t="str">
        <f t="shared" si="154"/>
        <v>CONFORME</v>
      </c>
      <c r="I3189" s="18"/>
    </row>
    <row r="3190" spans="1:9" x14ac:dyDescent="0.25">
      <c r="A3190" s="10" t="s">
        <v>6</v>
      </c>
      <c r="B3190" s="10" t="s">
        <v>6079</v>
      </c>
      <c r="C3190" s="10" t="s">
        <v>6080</v>
      </c>
      <c r="D3190" s="11">
        <v>18</v>
      </c>
      <c r="E3190" s="11">
        <v>18</v>
      </c>
      <c r="F3190" s="11">
        <v>0.71699999999999997</v>
      </c>
      <c r="G3190" s="12">
        <f t="shared" si="156"/>
        <v>0.71699999999999997</v>
      </c>
      <c r="H3190" s="19" t="str">
        <f t="shared" si="154"/>
        <v>CONFORME</v>
      </c>
      <c r="I3190" s="20"/>
    </row>
    <row r="3191" spans="1:9" x14ac:dyDescent="0.25">
      <c r="A3191" s="14" t="s">
        <v>6</v>
      </c>
      <c r="B3191" s="14" t="s">
        <v>6081</v>
      </c>
      <c r="C3191" s="14" t="s">
        <v>6082</v>
      </c>
      <c r="D3191" s="15">
        <v>34</v>
      </c>
      <c r="E3191" s="15">
        <v>34</v>
      </c>
      <c r="F3191" s="15">
        <v>0.59199999999999997</v>
      </c>
      <c r="G3191" s="16">
        <f t="shared" si="156"/>
        <v>1.389</v>
      </c>
      <c r="H3191" s="15" t="str">
        <f t="shared" si="154"/>
        <v>REVISAR</v>
      </c>
      <c r="I3191" s="22"/>
    </row>
    <row r="3192" spans="1:9" x14ac:dyDescent="0.25">
      <c r="A3192" s="10" t="s">
        <v>6</v>
      </c>
      <c r="B3192" s="10" t="s">
        <v>9324</v>
      </c>
      <c r="C3192" s="10" t="s">
        <v>9325</v>
      </c>
      <c r="D3192" s="11">
        <v>12</v>
      </c>
      <c r="E3192" s="11">
        <v>12</v>
      </c>
      <c r="F3192" s="11">
        <v>0</v>
      </c>
      <c r="G3192" s="12">
        <f t="shared" si="156"/>
        <v>0.5</v>
      </c>
      <c r="H3192" s="11" t="str">
        <f t="shared" si="154"/>
        <v>REVISAR</v>
      </c>
      <c r="I3192" s="13"/>
    </row>
    <row r="3193" spans="1:9" x14ac:dyDescent="0.25">
      <c r="A3193" s="14" t="s">
        <v>6</v>
      </c>
      <c r="B3193" s="14" t="s">
        <v>6083</v>
      </c>
      <c r="C3193" s="14" t="s">
        <v>6084</v>
      </c>
      <c r="D3193" s="15">
        <v>16</v>
      </c>
      <c r="E3193" s="15">
        <v>16</v>
      </c>
      <c r="F3193" s="15">
        <v>0.56699999999999995</v>
      </c>
      <c r="G3193" s="16">
        <f t="shared" si="156"/>
        <v>0.56699999999999995</v>
      </c>
      <c r="H3193" s="17" t="str">
        <f t="shared" si="154"/>
        <v>CONFORME</v>
      </c>
      <c r="I3193" s="18"/>
    </row>
    <row r="3194" spans="1:9" x14ac:dyDescent="0.25">
      <c r="A3194" s="10" t="s">
        <v>6</v>
      </c>
      <c r="B3194" s="10" t="s">
        <v>6085</v>
      </c>
      <c r="C3194" s="10" t="s">
        <v>6086</v>
      </c>
      <c r="D3194" s="11">
        <v>6</v>
      </c>
      <c r="E3194" s="11">
        <v>6</v>
      </c>
      <c r="F3194" s="11">
        <v>0.629</v>
      </c>
      <c r="G3194" s="12">
        <f t="shared" si="156"/>
        <v>0.629</v>
      </c>
      <c r="H3194" s="19" t="str">
        <f t="shared" si="154"/>
        <v>CONFORME</v>
      </c>
      <c r="I3194" s="20"/>
    </row>
    <row r="3195" spans="1:9" x14ac:dyDescent="0.25">
      <c r="A3195" s="14" t="s">
        <v>6</v>
      </c>
      <c r="B3195" s="14" t="s">
        <v>6087</v>
      </c>
      <c r="C3195" s="14" t="s">
        <v>6088</v>
      </c>
      <c r="D3195" s="15">
        <v>20</v>
      </c>
      <c r="E3195" s="15">
        <v>20</v>
      </c>
      <c r="F3195" s="15">
        <v>0.70399999999999996</v>
      </c>
      <c r="G3195" s="16">
        <f t="shared" si="156"/>
        <v>0.70399999999999996</v>
      </c>
      <c r="H3195" s="17" t="str">
        <f t="shared" si="154"/>
        <v>CONFORME</v>
      </c>
      <c r="I3195" s="18"/>
    </row>
    <row r="3196" spans="1:9" x14ac:dyDescent="0.25">
      <c r="A3196" s="10" t="s">
        <v>6</v>
      </c>
      <c r="B3196" s="10" t="s">
        <v>6089</v>
      </c>
      <c r="C3196" s="10" t="s">
        <v>6090</v>
      </c>
      <c r="D3196" s="11">
        <v>22</v>
      </c>
      <c r="E3196" s="11">
        <v>22</v>
      </c>
      <c r="F3196" s="11">
        <v>0</v>
      </c>
      <c r="G3196" s="12">
        <f t="shared" si="156"/>
        <v>0.68500000000000005</v>
      </c>
      <c r="H3196" s="19" t="str">
        <f t="shared" si="154"/>
        <v>REVISAR</v>
      </c>
      <c r="I3196" s="20"/>
    </row>
    <row r="3197" spans="1:9" x14ac:dyDescent="0.25">
      <c r="A3197" s="14" t="s">
        <v>6</v>
      </c>
      <c r="B3197" s="14" t="s">
        <v>9326</v>
      </c>
      <c r="C3197" s="14" t="s">
        <v>9327</v>
      </c>
      <c r="D3197" s="15">
        <v>8</v>
      </c>
      <c r="E3197" s="15">
        <v>8</v>
      </c>
      <c r="F3197" s="15">
        <v>0</v>
      </c>
      <c r="G3197" s="16">
        <f t="shared" si="156"/>
        <v>0.57899999999999996</v>
      </c>
      <c r="H3197" s="17" t="str">
        <f t="shared" si="154"/>
        <v>REVISAR</v>
      </c>
      <c r="I3197" s="18"/>
    </row>
    <row r="3198" spans="1:9" x14ac:dyDescent="0.25">
      <c r="A3198" s="10" t="s">
        <v>6</v>
      </c>
      <c r="B3198" s="10" t="s">
        <v>6091</v>
      </c>
      <c r="C3198" s="10" t="s">
        <v>6092</v>
      </c>
      <c r="D3198" s="11">
        <v>4</v>
      </c>
      <c r="E3198" s="11">
        <v>4</v>
      </c>
      <c r="F3198" s="11">
        <v>0.84499999999999997</v>
      </c>
      <c r="G3198" s="12">
        <f t="shared" si="156"/>
        <v>0.84499999999999997</v>
      </c>
      <c r="H3198" s="19" t="str">
        <f t="shared" si="154"/>
        <v>CONFORME</v>
      </c>
      <c r="I3198" s="20"/>
    </row>
    <row r="3199" spans="1:9" x14ac:dyDescent="0.25">
      <c r="A3199" s="14" t="s">
        <v>6</v>
      </c>
      <c r="B3199" s="14" t="s">
        <v>6093</v>
      </c>
      <c r="C3199" s="14" t="s">
        <v>6094</v>
      </c>
      <c r="D3199" s="15">
        <v>10</v>
      </c>
      <c r="E3199" s="15">
        <v>10</v>
      </c>
      <c r="F3199" s="15">
        <v>0.66300000000000003</v>
      </c>
      <c r="G3199" s="16">
        <f t="shared" si="156"/>
        <v>0.66300000000000003</v>
      </c>
      <c r="H3199" s="17" t="str">
        <f t="shared" si="154"/>
        <v>CONFORME</v>
      </c>
      <c r="I3199" s="18"/>
    </row>
    <row r="3200" spans="1:9" x14ac:dyDescent="0.25">
      <c r="A3200" s="10" t="s">
        <v>6</v>
      </c>
      <c r="B3200" s="10" t="s">
        <v>6095</v>
      </c>
      <c r="C3200" s="10" t="s">
        <v>6096</v>
      </c>
      <c r="D3200" s="11">
        <v>4</v>
      </c>
      <c r="E3200" s="11">
        <v>4</v>
      </c>
      <c r="F3200" s="11">
        <v>0.48199999999999998</v>
      </c>
      <c r="G3200" s="12">
        <f t="shared" si="156"/>
        <v>0.48199999999999998</v>
      </c>
      <c r="H3200" s="19" t="str">
        <f t="shared" si="154"/>
        <v>CONFORME</v>
      </c>
      <c r="I3200" s="20"/>
    </row>
    <row r="3201" spans="1:9" x14ac:dyDescent="0.25">
      <c r="A3201" s="14" t="s">
        <v>6</v>
      </c>
      <c r="B3201" s="14" t="s">
        <v>6097</v>
      </c>
      <c r="C3201" s="14" t="s">
        <v>6098</v>
      </c>
      <c r="D3201" s="15">
        <v>7</v>
      </c>
      <c r="E3201" s="15">
        <v>7</v>
      </c>
      <c r="F3201" s="15">
        <v>0.79800000000000004</v>
      </c>
      <c r="G3201" s="16">
        <f t="shared" si="156"/>
        <v>0.79800000000000004</v>
      </c>
      <c r="H3201" s="17" t="str">
        <f t="shared" si="154"/>
        <v>CONFORME</v>
      </c>
      <c r="I3201" s="18"/>
    </row>
    <row r="3202" spans="1:9" x14ac:dyDescent="0.25">
      <c r="A3202" s="10" t="s">
        <v>6</v>
      </c>
      <c r="B3202" s="10" t="s">
        <v>6099</v>
      </c>
      <c r="C3202" s="10" t="s">
        <v>6100</v>
      </c>
      <c r="D3202" s="11">
        <v>1</v>
      </c>
      <c r="E3202" s="11">
        <v>1</v>
      </c>
      <c r="F3202" s="11">
        <v>0.77500000000000002</v>
      </c>
      <c r="G3202" s="12">
        <f t="shared" si="156"/>
        <v>0.77500000000000002</v>
      </c>
      <c r="H3202" s="19" t="str">
        <f t="shared" si="154"/>
        <v>CONFORME</v>
      </c>
      <c r="I3202" s="20"/>
    </row>
    <row r="3203" spans="1:9" x14ac:dyDescent="0.25">
      <c r="A3203" s="14" t="s">
        <v>6</v>
      </c>
      <c r="B3203" s="14" t="s">
        <v>6101</v>
      </c>
      <c r="C3203" s="14" t="s">
        <v>6102</v>
      </c>
      <c r="D3203" s="15">
        <v>40</v>
      </c>
      <c r="E3203" s="15">
        <v>40</v>
      </c>
      <c r="F3203" s="15">
        <v>0.68400000000000005</v>
      </c>
      <c r="G3203" s="16">
        <f t="shared" si="156"/>
        <v>0.68400000000000005</v>
      </c>
      <c r="H3203" s="17" t="str">
        <f t="shared" ref="H3203:H3266" si="157">IF(F3203=G3203,"CONFORME","REVISAR")</f>
        <v>CONFORME</v>
      </c>
      <c r="I3203" s="18"/>
    </row>
    <row r="3204" spans="1:9" x14ac:dyDescent="0.25">
      <c r="A3204" s="10" t="s">
        <v>6</v>
      </c>
      <c r="B3204" s="10" t="s">
        <v>6103</v>
      </c>
      <c r="C3204" s="10" t="s">
        <v>6104</v>
      </c>
      <c r="D3204" s="11">
        <v>20</v>
      </c>
      <c r="E3204" s="11">
        <v>20</v>
      </c>
      <c r="F3204" s="11">
        <v>0.66400000000000003</v>
      </c>
      <c r="G3204" s="12">
        <f t="shared" si="156"/>
        <v>0.66400000000000003</v>
      </c>
      <c r="H3204" s="19" t="str">
        <f t="shared" si="157"/>
        <v>CONFORME</v>
      </c>
      <c r="I3204" s="20"/>
    </row>
    <row r="3205" spans="1:9" x14ac:dyDescent="0.25">
      <c r="A3205" s="14" t="s">
        <v>6</v>
      </c>
      <c r="B3205" s="14" t="s">
        <v>6105</v>
      </c>
      <c r="C3205" s="14" t="s">
        <v>6106</v>
      </c>
      <c r="D3205" s="15">
        <v>8</v>
      </c>
      <c r="E3205" s="15">
        <v>8</v>
      </c>
      <c r="F3205" s="15">
        <v>0.71199999999999997</v>
      </c>
      <c r="G3205" s="16">
        <f t="shared" si="156"/>
        <v>0.71199999999999997</v>
      </c>
      <c r="H3205" s="17" t="str">
        <f t="shared" si="157"/>
        <v>CONFORME</v>
      </c>
      <c r="I3205" s="18"/>
    </row>
    <row r="3206" spans="1:9" x14ac:dyDescent="0.25">
      <c r="A3206" s="10" t="s">
        <v>6</v>
      </c>
      <c r="B3206" s="10" t="s">
        <v>9328</v>
      </c>
      <c r="C3206" s="10" t="s">
        <v>9329</v>
      </c>
      <c r="D3206" s="11">
        <v>4</v>
      </c>
      <c r="E3206" s="11">
        <v>4</v>
      </c>
      <c r="F3206" s="11">
        <v>0.72599999999999998</v>
      </c>
      <c r="G3206" s="12">
        <f t="shared" si="156"/>
        <v>0.72599999999999998</v>
      </c>
      <c r="H3206" s="19" t="str">
        <f t="shared" si="157"/>
        <v>CONFORME</v>
      </c>
      <c r="I3206" s="20"/>
    </row>
    <row r="3207" spans="1:9" x14ac:dyDescent="0.25">
      <c r="A3207" s="14" t="s">
        <v>6</v>
      </c>
      <c r="B3207" s="14" t="s">
        <v>6107</v>
      </c>
      <c r="C3207" s="14" t="s">
        <v>6108</v>
      </c>
      <c r="D3207" s="15">
        <v>2</v>
      </c>
      <c r="E3207" s="15">
        <v>2</v>
      </c>
      <c r="F3207" s="15">
        <v>0.88</v>
      </c>
      <c r="G3207" s="16">
        <f t="shared" ref="G3207:G3212" si="158">VLOOKUP(B3207,DATAPESOS,6,FALSE)</f>
        <v>0.88</v>
      </c>
      <c r="H3207" s="17" t="str">
        <f t="shared" si="157"/>
        <v>CONFORME</v>
      </c>
      <c r="I3207" s="18"/>
    </row>
    <row r="3208" spans="1:9" x14ac:dyDescent="0.25">
      <c r="A3208" s="10" t="s">
        <v>6</v>
      </c>
      <c r="B3208" s="10" t="s">
        <v>6109</v>
      </c>
      <c r="C3208" s="10" t="s">
        <v>6110</v>
      </c>
      <c r="D3208" s="11">
        <v>38</v>
      </c>
      <c r="E3208" s="11">
        <v>38</v>
      </c>
      <c r="F3208" s="11">
        <v>0.442</v>
      </c>
      <c r="G3208" s="12">
        <f t="shared" si="158"/>
        <v>0.442</v>
      </c>
      <c r="H3208" s="19" t="str">
        <f t="shared" si="157"/>
        <v>CONFORME</v>
      </c>
      <c r="I3208" s="20"/>
    </row>
    <row r="3209" spans="1:9" x14ac:dyDescent="0.25">
      <c r="A3209" s="14" t="s">
        <v>6</v>
      </c>
      <c r="B3209" s="14" t="s">
        <v>6111</v>
      </c>
      <c r="C3209" s="14" t="s">
        <v>6112</v>
      </c>
      <c r="D3209" s="15">
        <v>9</v>
      </c>
      <c r="E3209" s="15">
        <v>9</v>
      </c>
      <c r="F3209" s="15">
        <v>0.436</v>
      </c>
      <c r="G3209" s="16">
        <f t="shared" si="158"/>
        <v>0.436</v>
      </c>
      <c r="H3209" s="17" t="str">
        <f t="shared" si="157"/>
        <v>CONFORME</v>
      </c>
      <c r="I3209" s="18"/>
    </row>
    <row r="3210" spans="1:9" x14ac:dyDescent="0.25">
      <c r="A3210" s="10" t="s">
        <v>6</v>
      </c>
      <c r="B3210" s="10" t="s">
        <v>6113</v>
      </c>
      <c r="C3210" s="10" t="s">
        <v>6114</v>
      </c>
      <c r="D3210" s="11">
        <v>9</v>
      </c>
      <c r="E3210" s="11">
        <v>9</v>
      </c>
      <c r="F3210" s="11">
        <v>0.43</v>
      </c>
      <c r="G3210" s="12">
        <f t="shared" si="158"/>
        <v>0.43</v>
      </c>
      <c r="H3210" s="19" t="str">
        <f t="shared" si="157"/>
        <v>CONFORME</v>
      </c>
      <c r="I3210" s="20"/>
    </row>
    <row r="3211" spans="1:9" x14ac:dyDescent="0.25">
      <c r="A3211" s="14" t="s">
        <v>6</v>
      </c>
      <c r="B3211" s="14" t="s">
        <v>6115</v>
      </c>
      <c r="C3211" s="14" t="s">
        <v>6116</v>
      </c>
      <c r="D3211" s="15">
        <v>23</v>
      </c>
      <c r="E3211" s="15">
        <v>23</v>
      </c>
      <c r="F3211" s="15">
        <v>0.73799999999999999</v>
      </c>
      <c r="G3211" s="16">
        <f t="shared" si="158"/>
        <v>0.73799999999999999</v>
      </c>
      <c r="H3211" s="17" t="str">
        <f t="shared" si="157"/>
        <v>CONFORME</v>
      </c>
      <c r="I3211" s="18"/>
    </row>
    <row r="3212" spans="1:9" x14ac:dyDescent="0.25">
      <c r="A3212" s="10" t="s">
        <v>6</v>
      </c>
      <c r="B3212" s="10" t="s">
        <v>6117</v>
      </c>
      <c r="C3212" s="10" t="s">
        <v>6118</v>
      </c>
      <c r="D3212" s="11">
        <v>2</v>
      </c>
      <c r="E3212" s="11">
        <v>2</v>
      </c>
      <c r="F3212" s="11">
        <v>0.72</v>
      </c>
      <c r="G3212" s="12">
        <f t="shared" si="158"/>
        <v>0.72</v>
      </c>
      <c r="H3212" s="19" t="str">
        <f t="shared" si="157"/>
        <v>CONFORME</v>
      </c>
      <c r="I3212" s="20"/>
    </row>
    <row r="3213" spans="1:9" x14ac:dyDescent="0.25">
      <c r="A3213" s="14" t="s">
        <v>6</v>
      </c>
      <c r="B3213" s="14" t="s">
        <v>6119</v>
      </c>
      <c r="C3213" s="14" t="s">
        <v>6120</v>
      </c>
      <c r="D3213" s="15">
        <v>4</v>
      </c>
      <c r="E3213" s="15">
        <v>4</v>
      </c>
      <c r="F3213" s="15">
        <v>0.45700000000000002</v>
      </c>
      <c r="G3213" s="16">
        <f>VLOOKUP(B3213,PESOS,3,FALSE)</f>
        <v>0.45700000000000002</v>
      </c>
      <c r="H3213" s="17" t="str">
        <f t="shared" si="157"/>
        <v>CONFORME</v>
      </c>
      <c r="I3213" s="18"/>
    </row>
    <row r="3214" spans="1:9" x14ac:dyDescent="0.25">
      <c r="A3214" s="10" t="s">
        <v>6</v>
      </c>
      <c r="B3214" s="10" t="s">
        <v>6121</v>
      </c>
      <c r="C3214" s="10" t="s">
        <v>6122</v>
      </c>
      <c r="D3214" s="11">
        <v>20</v>
      </c>
      <c r="E3214" s="11">
        <v>20</v>
      </c>
      <c r="F3214" s="11">
        <v>0.66600000000000004</v>
      </c>
      <c r="G3214" s="12">
        <f>VLOOKUP(B3214,DATAPESOS,6,FALSE)</f>
        <v>0.66600000000000004</v>
      </c>
      <c r="H3214" s="19" t="str">
        <f t="shared" si="157"/>
        <v>CONFORME</v>
      </c>
      <c r="I3214" s="20"/>
    </row>
    <row r="3215" spans="1:9" x14ac:dyDescent="0.25">
      <c r="A3215" s="14" t="s">
        <v>6</v>
      </c>
      <c r="B3215" s="14" t="s">
        <v>6123</v>
      </c>
      <c r="C3215" s="14" t="s">
        <v>6124</v>
      </c>
      <c r="D3215" s="15">
        <v>2</v>
      </c>
      <c r="E3215" s="15">
        <v>2</v>
      </c>
      <c r="F3215" s="15">
        <v>0</v>
      </c>
      <c r="G3215" s="16">
        <f>VLOOKUP(B3215,DATAPESOS,6,FALSE)</f>
        <v>0.54200000000000004</v>
      </c>
      <c r="H3215" s="17" t="str">
        <f t="shared" si="157"/>
        <v>REVISAR</v>
      </c>
      <c r="I3215" s="18"/>
    </row>
    <row r="3216" spans="1:9" x14ac:dyDescent="0.25">
      <c r="A3216" s="10" t="s">
        <v>6</v>
      </c>
      <c r="B3216" s="10" t="s">
        <v>6125</v>
      </c>
      <c r="C3216" s="10" t="s">
        <v>6126</v>
      </c>
      <c r="D3216" s="11">
        <v>4</v>
      </c>
      <c r="E3216" s="11">
        <v>4</v>
      </c>
      <c r="F3216" s="11">
        <v>0.41699999999999998</v>
      </c>
      <c r="G3216" s="12">
        <f>VLOOKUP(B3216,PESOS,3,FALSE)</f>
        <v>0.41699999999999998</v>
      </c>
      <c r="H3216" s="19" t="str">
        <f t="shared" si="157"/>
        <v>CONFORME</v>
      </c>
      <c r="I3216" s="20"/>
    </row>
    <row r="3217" spans="1:9" x14ac:dyDescent="0.25">
      <c r="A3217" s="14" t="s">
        <v>6</v>
      </c>
      <c r="B3217" s="14" t="s">
        <v>6127</v>
      </c>
      <c r="C3217" s="14" t="s">
        <v>6128</v>
      </c>
      <c r="D3217" s="15">
        <v>40</v>
      </c>
      <c r="E3217" s="15">
        <v>40</v>
      </c>
      <c r="F3217" s="15">
        <v>0.67900000000000005</v>
      </c>
      <c r="G3217" s="16">
        <f t="shared" ref="G3217:G3226" si="159">VLOOKUP(B3217,DATAPESOS,6,FALSE)</f>
        <v>0.67900000000000005</v>
      </c>
      <c r="H3217" s="17" t="str">
        <f t="shared" si="157"/>
        <v>CONFORME</v>
      </c>
      <c r="I3217" s="18"/>
    </row>
    <row r="3218" spans="1:9" x14ac:dyDescent="0.25">
      <c r="A3218" s="10" t="s">
        <v>6</v>
      </c>
      <c r="B3218" s="10" t="s">
        <v>6129</v>
      </c>
      <c r="C3218" s="10" t="s">
        <v>6130</v>
      </c>
      <c r="D3218" s="11">
        <v>44</v>
      </c>
      <c r="E3218" s="11">
        <v>44</v>
      </c>
      <c r="F3218" s="11">
        <v>0.55000000000000004</v>
      </c>
      <c r="G3218" s="12">
        <f t="shared" si="159"/>
        <v>0.55000000000000004</v>
      </c>
      <c r="H3218" s="19" t="str">
        <f t="shared" si="157"/>
        <v>CONFORME</v>
      </c>
      <c r="I3218" s="20"/>
    </row>
    <row r="3219" spans="1:9" x14ac:dyDescent="0.25">
      <c r="A3219" s="14" t="s">
        <v>6</v>
      </c>
      <c r="B3219" s="14" t="s">
        <v>6131</v>
      </c>
      <c r="C3219" s="14" t="s">
        <v>6132</v>
      </c>
      <c r="D3219" s="15">
        <v>26</v>
      </c>
      <c r="E3219" s="15">
        <v>26</v>
      </c>
      <c r="F3219" s="15">
        <v>0.60099999999999998</v>
      </c>
      <c r="G3219" s="16">
        <f t="shared" si="159"/>
        <v>0.60099999999999998</v>
      </c>
      <c r="H3219" s="17" t="str">
        <f t="shared" si="157"/>
        <v>CONFORME</v>
      </c>
      <c r="I3219" s="18"/>
    </row>
    <row r="3220" spans="1:9" x14ac:dyDescent="0.25">
      <c r="A3220" s="10" t="s">
        <v>6</v>
      </c>
      <c r="B3220" s="10" t="s">
        <v>6133</v>
      </c>
      <c r="C3220" s="10" t="s">
        <v>6134</v>
      </c>
      <c r="D3220" s="11">
        <v>12</v>
      </c>
      <c r="E3220" s="11">
        <v>12</v>
      </c>
      <c r="F3220" s="11">
        <v>0.88300000000000001</v>
      </c>
      <c r="G3220" s="12">
        <f t="shared" si="159"/>
        <v>0.88300000000000001</v>
      </c>
      <c r="H3220" s="19" t="str">
        <f t="shared" si="157"/>
        <v>CONFORME</v>
      </c>
      <c r="I3220" s="20"/>
    </row>
    <row r="3221" spans="1:9" x14ac:dyDescent="0.25">
      <c r="A3221" s="14" t="s">
        <v>6</v>
      </c>
      <c r="B3221" s="14" t="s">
        <v>6135</v>
      </c>
      <c r="C3221" s="14" t="s">
        <v>6136</v>
      </c>
      <c r="D3221" s="15">
        <v>44</v>
      </c>
      <c r="E3221" s="15">
        <v>44</v>
      </c>
      <c r="F3221" s="15">
        <v>0.68899999999999995</v>
      </c>
      <c r="G3221" s="16">
        <f t="shared" si="159"/>
        <v>0.68899999999999995</v>
      </c>
      <c r="H3221" s="17" t="str">
        <f t="shared" si="157"/>
        <v>CONFORME</v>
      </c>
      <c r="I3221" s="18"/>
    </row>
    <row r="3222" spans="1:9" x14ac:dyDescent="0.25">
      <c r="A3222" s="10" t="s">
        <v>6</v>
      </c>
      <c r="B3222" s="10" t="s">
        <v>6137</v>
      </c>
      <c r="C3222" s="10" t="s">
        <v>6138</v>
      </c>
      <c r="D3222" s="11">
        <v>62</v>
      </c>
      <c r="E3222" s="11">
        <v>62</v>
      </c>
      <c r="F3222" s="11">
        <v>0.68899999999999995</v>
      </c>
      <c r="G3222" s="12">
        <f t="shared" si="159"/>
        <v>0.68899999999999995</v>
      </c>
      <c r="H3222" s="19" t="str">
        <f t="shared" si="157"/>
        <v>CONFORME</v>
      </c>
      <c r="I3222" s="20"/>
    </row>
    <row r="3223" spans="1:9" x14ac:dyDescent="0.25">
      <c r="A3223" s="14" t="s">
        <v>6</v>
      </c>
      <c r="B3223" s="14" t="s">
        <v>6139</v>
      </c>
      <c r="C3223" s="14" t="s">
        <v>6140</v>
      </c>
      <c r="D3223" s="15">
        <v>38</v>
      </c>
      <c r="E3223" s="15">
        <v>38</v>
      </c>
      <c r="F3223" s="15">
        <v>0</v>
      </c>
      <c r="G3223" s="16">
        <f t="shared" si="159"/>
        <v>0.69</v>
      </c>
      <c r="H3223" s="17" t="str">
        <f t="shared" si="157"/>
        <v>REVISAR</v>
      </c>
      <c r="I3223" s="18"/>
    </row>
    <row r="3224" spans="1:9" x14ac:dyDescent="0.25">
      <c r="A3224" s="10" t="s">
        <v>6</v>
      </c>
      <c r="B3224" s="10" t="s">
        <v>6141</v>
      </c>
      <c r="C3224" s="10" t="s">
        <v>6142</v>
      </c>
      <c r="D3224" s="11">
        <v>52</v>
      </c>
      <c r="E3224" s="11">
        <v>52</v>
      </c>
      <c r="F3224" s="11">
        <v>0.60599999999999998</v>
      </c>
      <c r="G3224" s="12">
        <f t="shared" si="159"/>
        <v>0.60599999999999998</v>
      </c>
      <c r="H3224" s="19" t="str">
        <f t="shared" si="157"/>
        <v>CONFORME</v>
      </c>
      <c r="I3224" s="20"/>
    </row>
    <row r="3225" spans="1:9" x14ac:dyDescent="0.25">
      <c r="A3225" s="14" t="s">
        <v>6</v>
      </c>
      <c r="B3225" s="14" t="s">
        <v>6143</v>
      </c>
      <c r="C3225" s="14" t="s">
        <v>6144</v>
      </c>
      <c r="D3225" s="15">
        <v>40</v>
      </c>
      <c r="E3225" s="15">
        <v>40</v>
      </c>
      <c r="F3225" s="15">
        <v>0.52700000000000002</v>
      </c>
      <c r="G3225" s="16">
        <f t="shared" si="159"/>
        <v>0.52700000000000002</v>
      </c>
      <c r="H3225" s="17" t="str">
        <f t="shared" si="157"/>
        <v>CONFORME</v>
      </c>
      <c r="I3225" s="18"/>
    </row>
    <row r="3226" spans="1:9" x14ac:dyDescent="0.25">
      <c r="A3226" s="10" t="s">
        <v>6</v>
      </c>
      <c r="B3226" s="10" t="s">
        <v>6145</v>
      </c>
      <c r="C3226" s="10" t="s">
        <v>6146</v>
      </c>
      <c r="D3226" s="11">
        <v>42</v>
      </c>
      <c r="E3226" s="11">
        <v>42</v>
      </c>
      <c r="F3226" s="11">
        <v>0.49199999999999999</v>
      </c>
      <c r="G3226" s="12">
        <f t="shared" si="159"/>
        <v>0.49199999999999999</v>
      </c>
      <c r="H3226" s="19" t="str">
        <f t="shared" si="157"/>
        <v>CONFORME</v>
      </c>
      <c r="I3226" s="20"/>
    </row>
    <row r="3227" spans="1:9" x14ac:dyDescent="0.25">
      <c r="A3227" s="14" t="s">
        <v>6</v>
      </c>
      <c r="B3227" s="14" t="s">
        <v>9330</v>
      </c>
      <c r="C3227" s="14" t="s">
        <v>9331</v>
      </c>
      <c r="D3227" s="15">
        <v>2</v>
      </c>
      <c r="E3227" s="15">
        <v>2</v>
      </c>
      <c r="F3227" s="15">
        <v>0.61099999999999999</v>
      </c>
      <c r="G3227" s="16">
        <f>VLOOKUP(B3227,PESOS,3,FALSE)</f>
        <v>0.61099999999999999</v>
      </c>
      <c r="H3227" s="17" t="str">
        <f t="shared" si="157"/>
        <v>CONFORME</v>
      </c>
      <c r="I3227" s="18"/>
    </row>
    <row r="3228" spans="1:9" x14ac:dyDescent="0.25">
      <c r="A3228" s="10" t="s">
        <v>6</v>
      </c>
      <c r="B3228" s="10" t="s">
        <v>6147</v>
      </c>
      <c r="C3228" s="10" t="s">
        <v>6148</v>
      </c>
      <c r="D3228" s="11">
        <v>22</v>
      </c>
      <c r="E3228" s="11">
        <v>22</v>
      </c>
      <c r="F3228" s="11">
        <v>0.56499999999999995</v>
      </c>
      <c r="G3228" s="12">
        <f t="shared" ref="G3228:G3248" si="160">VLOOKUP(B3228,DATAPESOS,6,FALSE)</f>
        <v>0.56499999999999995</v>
      </c>
      <c r="H3228" s="19" t="str">
        <f t="shared" si="157"/>
        <v>CONFORME</v>
      </c>
      <c r="I3228" s="20"/>
    </row>
    <row r="3229" spans="1:9" x14ac:dyDescent="0.25">
      <c r="A3229" s="14" t="s">
        <v>6</v>
      </c>
      <c r="B3229" s="14" t="s">
        <v>6149</v>
      </c>
      <c r="C3229" s="14" t="s">
        <v>6150</v>
      </c>
      <c r="D3229" s="15">
        <v>40</v>
      </c>
      <c r="E3229" s="15">
        <v>40</v>
      </c>
      <c r="F3229" s="15">
        <v>0.60699999999999998</v>
      </c>
      <c r="G3229" s="16">
        <f t="shared" si="160"/>
        <v>0.60699999999999998</v>
      </c>
      <c r="H3229" s="17" t="str">
        <f t="shared" si="157"/>
        <v>CONFORME</v>
      </c>
      <c r="I3229" s="18"/>
    </row>
    <row r="3230" spans="1:9" x14ac:dyDescent="0.25">
      <c r="A3230" s="10" t="s">
        <v>6</v>
      </c>
      <c r="B3230" s="10" t="s">
        <v>6151</v>
      </c>
      <c r="C3230" s="10" t="s">
        <v>6152</v>
      </c>
      <c r="D3230" s="11">
        <v>61</v>
      </c>
      <c r="E3230" s="11">
        <v>61</v>
      </c>
      <c r="F3230" s="11">
        <v>0.59599999999999997</v>
      </c>
      <c r="G3230" s="12">
        <f t="shared" si="160"/>
        <v>0.59599999999999997</v>
      </c>
      <c r="H3230" s="19" t="str">
        <f t="shared" si="157"/>
        <v>CONFORME</v>
      </c>
      <c r="I3230" s="20"/>
    </row>
    <row r="3231" spans="1:9" x14ac:dyDescent="0.25">
      <c r="A3231" s="14" t="s">
        <v>6</v>
      </c>
      <c r="B3231" s="14" t="s">
        <v>6153</v>
      </c>
      <c r="C3231" s="14" t="s">
        <v>6154</v>
      </c>
      <c r="D3231" s="15">
        <v>10</v>
      </c>
      <c r="E3231" s="15">
        <v>10</v>
      </c>
      <c r="F3231" s="15">
        <v>0.76600000000000001</v>
      </c>
      <c r="G3231" s="16">
        <f t="shared" si="160"/>
        <v>0.76600000000000001</v>
      </c>
      <c r="H3231" s="17" t="str">
        <f t="shared" si="157"/>
        <v>CONFORME</v>
      </c>
      <c r="I3231" s="18"/>
    </row>
    <row r="3232" spans="1:9" x14ac:dyDescent="0.25">
      <c r="A3232" s="10" t="s">
        <v>6</v>
      </c>
      <c r="B3232" s="10" t="s">
        <v>6155</v>
      </c>
      <c r="C3232" s="10" t="s">
        <v>6156</v>
      </c>
      <c r="D3232" s="11">
        <v>10</v>
      </c>
      <c r="E3232" s="11">
        <v>10</v>
      </c>
      <c r="F3232" s="11">
        <v>0.77300000000000002</v>
      </c>
      <c r="G3232" s="12">
        <f t="shared" si="160"/>
        <v>0.77300000000000002</v>
      </c>
      <c r="H3232" s="19" t="str">
        <f t="shared" si="157"/>
        <v>CONFORME</v>
      </c>
      <c r="I3232" s="20"/>
    </row>
    <row r="3233" spans="1:9" x14ac:dyDescent="0.25">
      <c r="A3233" s="14" t="s">
        <v>6</v>
      </c>
      <c r="B3233" s="14" t="s">
        <v>6157</v>
      </c>
      <c r="C3233" s="14" t="s">
        <v>6158</v>
      </c>
      <c r="D3233" s="15">
        <v>40</v>
      </c>
      <c r="E3233" s="15">
        <v>40</v>
      </c>
      <c r="F3233" s="15">
        <v>0.76800000000000002</v>
      </c>
      <c r="G3233" s="16">
        <f t="shared" si="160"/>
        <v>0.76800000000000002</v>
      </c>
      <c r="H3233" s="17" t="str">
        <f t="shared" si="157"/>
        <v>CONFORME</v>
      </c>
      <c r="I3233" s="18"/>
    </row>
    <row r="3234" spans="1:9" x14ac:dyDescent="0.25">
      <c r="A3234" s="10" t="s">
        <v>6</v>
      </c>
      <c r="B3234" s="10" t="s">
        <v>6159</v>
      </c>
      <c r="C3234" s="10" t="s">
        <v>6160</v>
      </c>
      <c r="D3234" s="11">
        <v>2</v>
      </c>
      <c r="E3234" s="11">
        <v>2</v>
      </c>
      <c r="F3234" s="11">
        <v>0.61399999999999999</v>
      </c>
      <c r="G3234" s="12">
        <f t="shared" si="160"/>
        <v>0.61399999999999999</v>
      </c>
      <c r="H3234" s="19" t="str">
        <f t="shared" si="157"/>
        <v>CONFORME</v>
      </c>
      <c r="I3234" s="20"/>
    </row>
    <row r="3235" spans="1:9" x14ac:dyDescent="0.25">
      <c r="A3235" s="14" t="s">
        <v>6</v>
      </c>
      <c r="B3235" s="14" t="s">
        <v>6161</v>
      </c>
      <c r="C3235" s="14" t="s">
        <v>6162</v>
      </c>
      <c r="D3235" s="15">
        <v>20</v>
      </c>
      <c r="E3235" s="15">
        <v>20</v>
      </c>
      <c r="F3235" s="15">
        <v>0.85799999999999998</v>
      </c>
      <c r="G3235" s="16">
        <f t="shared" si="160"/>
        <v>0.85799999999999998</v>
      </c>
      <c r="H3235" s="17" t="str">
        <f t="shared" si="157"/>
        <v>CONFORME</v>
      </c>
      <c r="I3235" s="18"/>
    </row>
    <row r="3236" spans="1:9" x14ac:dyDescent="0.25">
      <c r="A3236" s="10" t="s">
        <v>6</v>
      </c>
      <c r="B3236" s="10" t="s">
        <v>6163</v>
      </c>
      <c r="C3236" s="10" t="s">
        <v>6164</v>
      </c>
      <c r="D3236" s="11">
        <v>32</v>
      </c>
      <c r="E3236" s="11">
        <v>32</v>
      </c>
      <c r="F3236" s="11">
        <v>0.75700000000000001</v>
      </c>
      <c r="G3236" s="12">
        <f t="shared" si="160"/>
        <v>0.75700000000000001</v>
      </c>
      <c r="H3236" s="19" t="str">
        <f t="shared" si="157"/>
        <v>CONFORME</v>
      </c>
      <c r="I3236" s="20"/>
    </row>
    <row r="3237" spans="1:9" x14ac:dyDescent="0.25">
      <c r="A3237" s="14" t="s">
        <v>6</v>
      </c>
      <c r="B3237" s="14" t="s">
        <v>6165</v>
      </c>
      <c r="C3237" s="14" t="s">
        <v>6166</v>
      </c>
      <c r="D3237" s="15">
        <v>12</v>
      </c>
      <c r="E3237" s="15">
        <v>12</v>
      </c>
      <c r="F3237" s="15">
        <v>0.80100000000000005</v>
      </c>
      <c r="G3237" s="16">
        <f t="shared" si="160"/>
        <v>0.80100000000000005</v>
      </c>
      <c r="H3237" s="17" t="str">
        <f t="shared" si="157"/>
        <v>CONFORME</v>
      </c>
      <c r="I3237" s="18"/>
    </row>
    <row r="3238" spans="1:9" x14ac:dyDescent="0.25">
      <c r="A3238" s="10" t="s">
        <v>6</v>
      </c>
      <c r="B3238" s="10" t="s">
        <v>6167</v>
      </c>
      <c r="C3238" s="10" t="s">
        <v>6168</v>
      </c>
      <c r="D3238" s="11">
        <v>12</v>
      </c>
      <c r="E3238" s="11">
        <v>12</v>
      </c>
      <c r="F3238" s="11">
        <v>0.53100000000000003</v>
      </c>
      <c r="G3238" s="12">
        <f t="shared" si="160"/>
        <v>0.53100000000000003</v>
      </c>
      <c r="H3238" s="19" t="str">
        <f t="shared" si="157"/>
        <v>CONFORME</v>
      </c>
      <c r="I3238" s="20"/>
    </row>
    <row r="3239" spans="1:9" x14ac:dyDescent="0.25">
      <c r="A3239" s="14" t="s">
        <v>6</v>
      </c>
      <c r="B3239" s="14" t="s">
        <v>6169</v>
      </c>
      <c r="C3239" s="14" t="s">
        <v>6170</v>
      </c>
      <c r="D3239" s="15">
        <v>4</v>
      </c>
      <c r="E3239" s="15">
        <v>4</v>
      </c>
      <c r="F3239" s="15">
        <v>0.60799999999999998</v>
      </c>
      <c r="G3239" s="16">
        <f t="shared" si="160"/>
        <v>0.60799999999999998</v>
      </c>
      <c r="H3239" s="17" t="str">
        <f t="shared" si="157"/>
        <v>CONFORME</v>
      </c>
      <c r="I3239" s="18"/>
    </row>
    <row r="3240" spans="1:9" x14ac:dyDescent="0.25">
      <c r="A3240" s="10" t="s">
        <v>6</v>
      </c>
      <c r="B3240" s="10" t="s">
        <v>6171</v>
      </c>
      <c r="C3240" s="10" t="s">
        <v>6172</v>
      </c>
      <c r="D3240" s="11">
        <v>26</v>
      </c>
      <c r="E3240" s="11">
        <v>26</v>
      </c>
      <c r="F3240" s="11">
        <v>0.432</v>
      </c>
      <c r="G3240" s="12">
        <f t="shared" si="160"/>
        <v>0.432</v>
      </c>
      <c r="H3240" s="19" t="str">
        <f t="shared" si="157"/>
        <v>CONFORME</v>
      </c>
      <c r="I3240" s="20"/>
    </row>
    <row r="3241" spans="1:9" x14ac:dyDescent="0.25">
      <c r="A3241" s="14" t="s">
        <v>6</v>
      </c>
      <c r="B3241" s="14" t="s">
        <v>6173</v>
      </c>
      <c r="C3241" s="14" t="s">
        <v>6174</v>
      </c>
      <c r="D3241" s="15">
        <v>18</v>
      </c>
      <c r="E3241" s="15">
        <v>18</v>
      </c>
      <c r="F3241" s="15">
        <v>0</v>
      </c>
      <c r="G3241" s="16">
        <f t="shared" si="160"/>
        <v>0.436</v>
      </c>
      <c r="H3241" s="17" t="str">
        <f t="shared" si="157"/>
        <v>REVISAR</v>
      </c>
      <c r="I3241" s="18"/>
    </row>
    <row r="3242" spans="1:9" x14ac:dyDescent="0.25">
      <c r="A3242" s="10" t="s">
        <v>6</v>
      </c>
      <c r="B3242" s="10" t="s">
        <v>6175</v>
      </c>
      <c r="C3242" s="10" t="s">
        <v>6176</v>
      </c>
      <c r="D3242" s="11">
        <v>46</v>
      </c>
      <c r="E3242" s="11">
        <v>46</v>
      </c>
      <c r="F3242" s="11">
        <v>0.42899999999999999</v>
      </c>
      <c r="G3242" s="12">
        <f t="shared" si="160"/>
        <v>0.42899999999999999</v>
      </c>
      <c r="H3242" s="19" t="str">
        <f t="shared" si="157"/>
        <v>CONFORME</v>
      </c>
      <c r="I3242" s="20"/>
    </row>
    <row r="3243" spans="1:9" x14ac:dyDescent="0.25">
      <c r="A3243" s="14" t="s">
        <v>6</v>
      </c>
      <c r="B3243" s="14" t="s">
        <v>6177</v>
      </c>
      <c r="C3243" s="14" t="s">
        <v>6178</v>
      </c>
      <c r="D3243" s="15">
        <v>4</v>
      </c>
      <c r="E3243" s="15">
        <v>4</v>
      </c>
      <c r="F3243" s="15">
        <v>0.60599999999999998</v>
      </c>
      <c r="G3243" s="16">
        <f t="shared" si="160"/>
        <v>0.60599999999999998</v>
      </c>
      <c r="H3243" s="17" t="str">
        <f t="shared" si="157"/>
        <v>CONFORME</v>
      </c>
      <c r="I3243" s="18"/>
    </row>
    <row r="3244" spans="1:9" x14ac:dyDescent="0.25">
      <c r="A3244" s="10" t="s">
        <v>6</v>
      </c>
      <c r="B3244" s="10" t="s">
        <v>6179</v>
      </c>
      <c r="C3244" s="10" t="s">
        <v>6180</v>
      </c>
      <c r="D3244" s="11">
        <v>26</v>
      </c>
      <c r="E3244" s="11">
        <v>26</v>
      </c>
      <c r="F3244" s="11">
        <v>0.53400000000000003</v>
      </c>
      <c r="G3244" s="12">
        <f t="shared" si="160"/>
        <v>0.53400000000000003</v>
      </c>
      <c r="H3244" s="19" t="str">
        <f t="shared" si="157"/>
        <v>CONFORME</v>
      </c>
      <c r="I3244" s="20"/>
    </row>
    <row r="3245" spans="1:9" x14ac:dyDescent="0.25">
      <c r="A3245" s="14" t="s">
        <v>6</v>
      </c>
      <c r="B3245" s="14" t="s">
        <v>6181</v>
      </c>
      <c r="C3245" s="14" t="s">
        <v>6182</v>
      </c>
      <c r="D3245" s="15">
        <v>20</v>
      </c>
      <c r="E3245" s="15">
        <v>20</v>
      </c>
      <c r="F3245" s="15">
        <v>0.63800000000000001</v>
      </c>
      <c r="G3245" s="16">
        <f t="shared" si="160"/>
        <v>0.63800000000000001</v>
      </c>
      <c r="H3245" s="17" t="str">
        <f t="shared" si="157"/>
        <v>CONFORME</v>
      </c>
      <c r="I3245" s="18"/>
    </row>
    <row r="3246" spans="1:9" x14ac:dyDescent="0.25">
      <c r="A3246" s="10" t="s">
        <v>6</v>
      </c>
      <c r="B3246" s="10" t="s">
        <v>6183</v>
      </c>
      <c r="C3246" s="10" t="s">
        <v>6184</v>
      </c>
      <c r="D3246" s="11">
        <v>8</v>
      </c>
      <c r="E3246" s="11">
        <v>8</v>
      </c>
      <c r="F3246" s="11">
        <v>0.59699999999999998</v>
      </c>
      <c r="G3246" s="12">
        <f t="shared" si="160"/>
        <v>0.59699999999999998</v>
      </c>
      <c r="H3246" s="19" t="str">
        <f t="shared" si="157"/>
        <v>CONFORME</v>
      </c>
      <c r="I3246" s="20"/>
    </row>
    <row r="3247" spans="1:9" x14ac:dyDescent="0.25">
      <c r="A3247" s="14" t="s">
        <v>6</v>
      </c>
      <c r="B3247" s="14" t="s">
        <v>6185</v>
      </c>
      <c r="C3247" s="14" t="s">
        <v>6186</v>
      </c>
      <c r="D3247" s="15">
        <v>28</v>
      </c>
      <c r="E3247" s="15">
        <v>28</v>
      </c>
      <c r="F3247" s="15">
        <v>0.749</v>
      </c>
      <c r="G3247" s="16">
        <f t="shared" si="160"/>
        <v>0.749</v>
      </c>
      <c r="H3247" s="17" t="str">
        <f t="shared" si="157"/>
        <v>CONFORME</v>
      </c>
      <c r="I3247" s="18"/>
    </row>
    <row r="3248" spans="1:9" x14ac:dyDescent="0.25">
      <c r="A3248" s="10" t="s">
        <v>6</v>
      </c>
      <c r="B3248" s="10" t="s">
        <v>6187</v>
      </c>
      <c r="C3248" s="10" t="s">
        <v>6188</v>
      </c>
      <c r="D3248" s="11">
        <v>2</v>
      </c>
      <c r="E3248" s="11">
        <v>2</v>
      </c>
      <c r="F3248" s="11">
        <v>0.52200000000000002</v>
      </c>
      <c r="G3248" s="12">
        <f t="shared" si="160"/>
        <v>0.52200000000000002</v>
      </c>
      <c r="H3248" s="19" t="str">
        <f t="shared" si="157"/>
        <v>CONFORME</v>
      </c>
      <c r="I3248" s="20"/>
    </row>
    <row r="3249" spans="1:9" x14ac:dyDescent="0.25">
      <c r="A3249" s="14" t="s">
        <v>6</v>
      </c>
      <c r="B3249" s="14" t="s">
        <v>6189</v>
      </c>
      <c r="C3249" s="14" t="s">
        <v>6190</v>
      </c>
      <c r="D3249" s="15">
        <v>2</v>
      </c>
      <c r="E3249" s="15">
        <v>2</v>
      </c>
      <c r="F3249" s="15">
        <v>0.71799999999999997</v>
      </c>
      <c r="G3249" s="16">
        <f>VLOOKUP(B3249,PESOS,3,FALSE)</f>
        <v>0.71799999999999997</v>
      </c>
      <c r="H3249" s="17" t="str">
        <f t="shared" si="157"/>
        <v>CONFORME</v>
      </c>
      <c r="I3249" s="18"/>
    </row>
    <row r="3250" spans="1:9" x14ac:dyDescent="0.25">
      <c r="A3250" s="10" t="s">
        <v>6</v>
      </c>
      <c r="B3250" s="10" t="s">
        <v>6191</v>
      </c>
      <c r="C3250" s="10" t="s">
        <v>6192</v>
      </c>
      <c r="D3250" s="11">
        <v>1</v>
      </c>
      <c r="E3250" s="11">
        <v>1</v>
      </c>
      <c r="F3250" s="11">
        <v>0.56899999999999995</v>
      </c>
      <c r="G3250" s="12">
        <f t="shared" ref="G3250:G3255" si="161">VLOOKUP(B3250,DATAPESOS,6,FALSE)</f>
        <v>0.56899999999999995</v>
      </c>
      <c r="H3250" s="19" t="str">
        <f t="shared" si="157"/>
        <v>CONFORME</v>
      </c>
      <c r="I3250" s="20"/>
    </row>
    <row r="3251" spans="1:9" x14ac:dyDescent="0.25">
      <c r="A3251" s="14" t="s">
        <v>6</v>
      </c>
      <c r="B3251" s="14" t="s">
        <v>6193</v>
      </c>
      <c r="C3251" s="14" t="s">
        <v>6194</v>
      </c>
      <c r="D3251" s="15">
        <v>14</v>
      </c>
      <c r="E3251" s="15">
        <v>14</v>
      </c>
      <c r="F3251" s="15">
        <v>0.76300000000000001</v>
      </c>
      <c r="G3251" s="16">
        <f t="shared" si="161"/>
        <v>0.76300000000000001</v>
      </c>
      <c r="H3251" s="17" t="str">
        <f t="shared" si="157"/>
        <v>CONFORME</v>
      </c>
      <c r="I3251" s="18"/>
    </row>
    <row r="3252" spans="1:9" x14ac:dyDescent="0.25">
      <c r="A3252" s="10" t="s">
        <v>6</v>
      </c>
      <c r="B3252" s="10" t="s">
        <v>6195</v>
      </c>
      <c r="C3252" s="10" t="s">
        <v>6196</v>
      </c>
      <c r="D3252" s="11">
        <v>1</v>
      </c>
      <c r="E3252" s="11">
        <v>1</v>
      </c>
      <c r="F3252" s="11">
        <v>0.61</v>
      </c>
      <c r="G3252" s="12">
        <f t="shared" si="161"/>
        <v>0.61</v>
      </c>
      <c r="H3252" s="19" t="str">
        <f t="shared" si="157"/>
        <v>CONFORME</v>
      </c>
      <c r="I3252" s="20"/>
    </row>
    <row r="3253" spans="1:9" x14ac:dyDescent="0.25">
      <c r="A3253" s="14" t="s">
        <v>6</v>
      </c>
      <c r="B3253" s="14" t="s">
        <v>9332</v>
      </c>
      <c r="C3253" s="14" t="s">
        <v>9333</v>
      </c>
      <c r="D3253" s="15">
        <v>4</v>
      </c>
      <c r="E3253" s="15">
        <v>4</v>
      </c>
      <c r="F3253" s="15">
        <v>0.48799999999999999</v>
      </c>
      <c r="G3253" s="16">
        <f t="shared" si="161"/>
        <v>0.48799999999999999</v>
      </c>
      <c r="H3253" s="17" t="str">
        <f t="shared" si="157"/>
        <v>CONFORME</v>
      </c>
      <c r="I3253" s="18"/>
    </row>
    <row r="3254" spans="1:9" x14ac:dyDescent="0.25">
      <c r="A3254" s="10" t="s">
        <v>6</v>
      </c>
      <c r="B3254" s="10" t="s">
        <v>6197</v>
      </c>
      <c r="C3254" s="10" t="s">
        <v>6198</v>
      </c>
      <c r="D3254" s="11">
        <v>14</v>
      </c>
      <c r="E3254" s="11">
        <v>14</v>
      </c>
      <c r="F3254" s="11">
        <v>0.73499999999999999</v>
      </c>
      <c r="G3254" s="12">
        <f t="shared" si="161"/>
        <v>0.73499999999999999</v>
      </c>
      <c r="H3254" s="19" t="str">
        <f t="shared" si="157"/>
        <v>CONFORME</v>
      </c>
      <c r="I3254" s="20"/>
    </row>
    <row r="3255" spans="1:9" x14ac:dyDescent="0.25">
      <c r="A3255" s="14" t="s">
        <v>6</v>
      </c>
      <c r="B3255" s="14" t="s">
        <v>6199</v>
      </c>
      <c r="C3255" s="14" t="s">
        <v>6200</v>
      </c>
      <c r="D3255" s="15">
        <v>1</v>
      </c>
      <c r="E3255" s="15">
        <v>1</v>
      </c>
      <c r="F3255" s="15">
        <v>0.58299999999999996</v>
      </c>
      <c r="G3255" s="16">
        <f t="shared" si="161"/>
        <v>0.58299999999999996</v>
      </c>
      <c r="H3255" s="17" t="str">
        <f t="shared" si="157"/>
        <v>CONFORME</v>
      </c>
      <c r="I3255" s="18"/>
    </row>
    <row r="3256" spans="1:9" x14ac:dyDescent="0.25">
      <c r="A3256" s="10" t="s">
        <v>6</v>
      </c>
      <c r="B3256" s="10" t="s">
        <v>6201</v>
      </c>
      <c r="C3256" s="10" t="s">
        <v>6202</v>
      </c>
      <c r="D3256" s="11">
        <v>1</v>
      </c>
      <c r="E3256" s="11">
        <v>1</v>
      </c>
      <c r="F3256" s="11">
        <v>0</v>
      </c>
      <c r="G3256" s="12">
        <f>VLOOKUP(B3256,PESOS,3,FALSE)</f>
        <v>0.47599999999999998</v>
      </c>
      <c r="H3256" s="19" t="str">
        <f t="shared" si="157"/>
        <v>REVISAR</v>
      </c>
      <c r="I3256" s="20"/>
    </row>
    <row r="3257" spans="1:9" x14ac:dyDescent="0.25">
      <c r="A3257" s="14" t="s">
        <v>6</v>
      </c>
      <c r="B3257" s="14" t="s">
        <v>9334</v>
      </c>
      <c r="C3257" s="14" t="s">
        <v>9335</v>
      </c>
      <c r="D3257" s="15">
        <v>16</v>
      </c>
      <c r="E3257" s="15">
        <v>16</v>
      </c>
      <c r="F3257" s="15">
        <v>0.64</v>
      </c>
      <c r="G3257" s="16">
        <f t="shared" ref="G3257:G3288" si="162">VLOOKUP(B3257,DATAPESOS,6,FALSE)</f>
        <v>0.64</v>
      </c>
      <c r="H3257" s="17" t="str">
        <f t="shared" si="157"/>
        <v>CONFORME</v>
      </c>
      <c r="I3257" s="18"/>
    </row>
    <row r="3258" spans="1:9" x14ac:dyDescent="0.25">
      <c r="A3258" s="10" t="s">
        <v>6</v>
      </c>
      <c r="B3258" s="10" t="s">
        <v>6203</v>
      </c>
      <c r="C3258" s="10" t="s">
        <v>6204</v>
      </c>
      <c r="D3258" s="11">
        <v>42</v>
      </c>
      <c r="E3258" s="11">
        <v>42</v>
      </c>
      <c r="F3258" s="11">
        <v>0.67</v>
      </c>
      <c r="G3258" s="12">
        <f t="shared" si="162"/>
        <v>0.67</v>
      </c>
      <c r="H3258" s="19" t="str">
        <f t="shared" si="157"/>
        <v>CONFORME</v>
      </c>
      <c r="I3258" s="20"/>
    </row>
    <row r="3259" spans="1:9" x14ac:dyDescent="0.25">
      <c r="A3259" s="14" t="s">
        <v>6</v>
      </c>
      <c r="B3259" s="14" t="s">
        <v>6205</v>
      </c>
      <c r="C3259" s="14" t="s">
        <v>6206</v>
      </c>
      <c r="D3259" s="15">
        <v>40</v>
      </c>
      <c r="E3259" s="15">
        <v>40</v>
      </c>
      <c r="F3259" s="15">
        <v>0.51700000000000002</v>
      </c>
      <c r="G3259" s="16">
        <f t="shared" si="162"/>
        <v>0.51700000000000002</v>
      </c>
      <c r="H3259" s="17" t="str">
        <f t="shared" si="157"/>
        <v>CONFORME</v>
      </c>
      <c r="I3259" s="18"/>
    </row>
    <row r="3260" spans="1:9" x14ac:dyDescent="0.25">
      <c r="A3260" s="10" t="s">
        <v>6</v>
      </c>
      <c r="B3260" s="10" t="s">
        <v>6207</v>
      </c>
      <c r="C3260" s="10" t="s">
        <v>6208</v>
      </c>
      <c r="D3260" s="11">
        <v>10</v>
      </c>
      <c r="E3260" s="11">
        <v>10</v>
      </c>
      <c r="F3260" s="11">
        <v>0.58399999999999996</v>
      </c>
      <c r="G3260" s="12">
        <f t="shared" si="162"/>
        <v>0.58399999999999996</v>
      </c>
      <c r="H3260" s="19" t="str">
        <f t="shared" si="157"/>
        <v>CONFORME</v>
      </c>
      <c r="I3260" s="20"/>
    </row>
    <row r="3261" spans="1:9" x14ac:dyDescent="0.25">
      <c r="A3261" s="14" t="s">
        <v>6</v>
      </c>
      <c r="B3261" s="14" t="s">
        <v>6209</v>
      </c>
      <c r="C3261" s="14" t="s">
        <v>6210</v>
      </c>
      <c r="D3261" s="15">
        <v>22</v>
      </c>
      <c r="E3261" s="15">
        <v>22</v>
      </c>
      <c r="F3261" s="15">
        <v>0.47399999999999998</v>
      </c>
      <c r="G3261" s="16">
        <f t="shared" si="162"/>
        <v>0.47399999999999998</v>
      </c>
      <c r="H3261" s="17" t="str">
        <f t="shared" si="157"/>
        <v>CONFORME</v>
      </c>
      <c r="I3261" s="18"/>
    </row>
    <row r="3262" spans="1:9" x14ac:dyDescent="0.25">
      <c r="A3262" s="10" t="s">
        <v>6</v>
      </c>
      <c r="B3262" s="10" t="s">
        <v>6211</v>
      </c>
      <c r="C3262" s="10" t="s">
        <v>6212</v>
      </c>
      <c r="D3262" s="11">
        <v>10</v>
      </c>
      <c r="E3262" s="11">
        <v>10</v>
      </c>
      <c r="F3262" s="11">
        <v>0.52300000000000002</v>
      </c>
      <c r="G3262" s="12">
        <f t="shared" si="162"/>
        <v>0.52300000000000002</v>
      </c>
      <c r="H3262" s="19" t="str">
        <f t="shared" si="157"/>
        <v>CONFORME</v>
      </c>
      <c r="I3262" s="20"/>
    </row>
    <row r="3263" spans="1:9" x14ac:dyDescent="0.25">
      <c r="A3263" s="14" t="s">
        <v>6</v>
      </c>
      <c r="B3263" s="14" t="s">
        <v>6213</v>
      </c>
      <c r="C3263" s="14" t="s">
        <v>6214</v>
      </c>
      <c r="D3263" s="15">
        <v>23</v>
      </c>
      <c r="E3263" s="15">
        <v>23</v>
      </c>
      <c r="F3263" s="15">
        <v>0.622</v>
      </c>
      <c r="G3263" s="16">
        <f t="shared" si="162"/>
        <v>0.622</v>
      </c>
      <c r="H3263" s="17" t="str">
        <f t="shared" si="157"/>
        <v>CONFORME</v>
      </c>
      <c r="I3263" s="18"/>
    </row>
    <row r="3264" spans="1:9" x14ac:dyDescent="0.25">
      <c r="A3264" s="10" t="s">
        <v>6</v>
      </c>
      <c r="B3264" s="10" t="s">
        <v>6215</v>
      </c>
      <c r="C3264" s="10" t="s">
        <v>6216</v>
      </c>
      <c r="D3264" s="11">
        <v>30</v>
      </c>
      <c r="E3264" s="11">
        <v>30</v>
      </c>
      <c r="F3264" s="11">
        <v>0.59099999999999997</v>
      </c>
      <c r="G3264" s="12">
        <f t="shared" si="162"/>
        <v>0.59099999999999997</v>
      </c>
      <c r="H3264" s="19" t="str">
        <f t="shared" si="157"/>
        <v>CONFORME</v>
      </c>
      <c r="I3264" s="20"/>
    </row>
    <row r="3265" spans="1:9" x14ac:dyDescent="0.25">
      <c r="A3265" s="14" t="s">
        <v>6</v>
      </c>
      <c r="B3265" s="14" t="s">
        <v>6217</v>
      </c>
      <c r="C3265" s="14" t="s">
        <v>6218</v>
      </c>
      <c r="D3265" s="15">
        <v>16</v>
      </c>
      <c r="E3265" s="15">
        <v>16</v>
      </c>
      <c r="F3265" s="15">
        <v>0.72099999999999997</v>
      </c>
      <c r="G3265" s="16">
        <f t="shared" si="162"/>
        <v>0.72099999999999997</v>
      </c>
      <c r="H3265" s="17" t="str">
        <f t="shared" si="157"/>
        <v>CONFORME</v>
      </c>
      <c r="I3265" s="18"/>
    </row>
    <row r="3266" spans="1:9" x14ac:dyDescent="0.25">
      <c r="A3266" s="10" t="s">
        <v>6</v>
      </c>
      <c r="B3266" s="10" t="s">
        <v>6219</v>
      </c>
      <c r="C3266" s="10" t="s">
        <v>6220</v>
      </c>
      <c r="D3266" s="11">
        <v>14</v>
      </c>
      <c r="E3266" s="11">
        <v>14</v>
      </c>
      <c r="F3266" s="11">
        <v>0.70399999999999996</v>
      </c>
      <c r="G3266" s="12">
        <f t="shared" si="162"/>
        <v>0.70399999999999996</v>
      </c>
      <c r="H3266" s="19" t="str">
        <f t="shared" si="157"/>
        <v>CONFORME</v>
      </c>
      <c r="I3266" s="20"/>
    </row>
    <row r="3267" spans="1:9" x14ac:dyDescent="0.25">
      <c r="A3267" s="14" t="s">
        <v>6</v>
      </c>
      <c r="B3267" s="14" t="s">
        <v>6221</v>
      </c>
      <c r="C3267" s="14" t="s">
        <v>6222</v>
      </c>
      <c r="D3267" s="15">
        <v>24</v>
      </c>
      <c r="E3267" s="15">
        <v>24</v>
      </c>
      <c r="F3267" s="15">
        <v>0.45300000000000001</v>
      </c>
      <c r="G3267" s="16">
        <f t="shared" si="162"/>
        <v>0.45300000000000001</v>
      </c>
      <c r="H3267" s="17" t="str">
        <f t="shared" ref="H3267:H3330" si="163">IF(F3267=G3267,"CONFORME","REVISAR")</f>
        <v>CONFORME</v>
      </c>
      <c r="I3267" s="18"/>
    </row>
    <row r="3268" spans="1:9" x14ac:dyDescent="0.25">
      <c r="A3268" s="10" t="s">
        <v>6</v>
      </c>
      <c r="B3268" s="10" t="s">
        <v>6223</v>
      </c>
      <c r="C3268" s="10" t="s">
        <v>6224</v>
      </c>
      <c r="D3268" s="11">
        <v>22</v>
      </c>
      <c r="E3268" s="11">
        <v>22</v>
      </c>
      <c r="F3268" s="11">
        <v>0.47899999999999998</v>
      </c>
      <c r="G3268" s="12">
        <f t="shared" si="162"/>
        <v>0.47899999999999998</v>
      </c>
      <c r="H3268" s="19" t="str">
        <f t="shared" si="163"/>
        <v>CONFORME</v>
      </c>
      <c r="I3268" s="20"/>
    </row>
    <row r="3269" spans="1:9" x14ac:dyDescent="0.25">
      <c r="A3269" s="14" t="s">
        <v>6</v>
      </c>
      <c r="B3269" s="14" t="s">
        <v>6225</v>
      </c>
      <c r="C3269" s="14" t="s">
        <v>6226</v>
      </c>
      <c r="D3269" s="15">
        <v>16</v>
      </c>
      <c r="E3269" s="15">
        <v>16</v>
      </c>
      <c r="F3269" s="15">
        <v>0.67100000000000004</v>
      </c>
      <c r="G3269" s="16">
        <f t="shared" si="162"/>
        <v>0.67100000000000004</v>
      </c>
      <c r="H3269" s="17" t="str">
        <f t="shared" si="163"/>
        <v>CONFORME</v>
      </c>
      <c r="I3269" s="18"/>
    </row>
    <row r="3270" spans="1:9" x14ac:dyDescent="0.25">
      <c r="A3270" s="10" t="s">
        <v>6</v>
      </c>
      <c r="B3270" s="10" t="s">
        <v>6227</v>
      </c>
      <c r="C3270" s="10" t="s">
        <v>6228</v>
      </c>
      <c r="D3270" s="11">
        <v>20</v>
      </c>
      <c r="E3270" s="11">
        <v>20</v>
      </c>
      <c r="F3270" s="11">
        <v>0.68400000000000005</v>
      </c>
      <c r="G3270" s="12">
        <f t="shared" si="162"/>
        <v>0.68400000000000005</v>
      </c>
      <c r="H3270" s="19" t="str">
        <f t="shared" si="163"/>
        <v>CONFORME</v>
      </c>
      <c r="I3270" s="20"/>
    </row>
    <row r="3271" spans="1:9" x14ac:dyDescent="0.25">
      <c r="A3271" s="14" t="s">
        <v>6</v>
      </c>
      <c r="B3271" s="14" t="s">
        <v>6229</v>
      </c>
      <c r="C3271" s="14" t="s">
        <v>6230</v>
      </c>
      <c r="D3271" s="15">
        <v>13</v>
      </c>
      <c r="E3271" s="15">
        <v>13</v>
      </c>
      <c r="F3271" s="15">
        <v>0.78100000000000003</v>
      </c>
      <c r="G3271" s="16">
        <f t="shared" si="162"/>
        <v>0.78100000000000003</v>
      </c>
      <c r="H3271" s="17" t="str">
        <f t="shared" si="163"/>
        <v>CONFORME</v>
      </c>
      <c r="I3271" s="18"/>
    </row>
    <row r="3272" spans="1:9" x14ac:dyDescent="0.25">
      <c r="A3272" s="10" t="s">
        <v>6</v>
      </c>
      <c r="B3272" s="10" t="s">
        <v>6231</v>
      </c>
      <c r="C3272" s="10" t="s">
        <v>6232</v>
      </c>
      <c r="D3272" s="11">
        <v>10</v>
      </c>
      <c r="E3272" s="11">
        <v>10</v>
      </c>
      <c r="F3272" s="11">
        <v>0.60599999999999998</v>
      </c>
      <c r="G3272" s="12">
        <f t="shared" si="162"/>
        <v>0.60599999999999998</v>
      </c>
      <c r="H3272" s="19" t="str">
        <f t="shared" si="163"/>
        <v>CONFORME</v>
      </c>
      <c r="I3272" s="20"/>
    </row>
    <row r="3273" spans="1:9" x14ac:dyDescent="0.25">
      <c r="A3273" s="14" t="s">
        <v>6</v>
      </c>
      <c r="B3273" s="14" t="s">
        <v>6233</v>
      </c>
      <c r="C3273" s="14" t="s">
        <v>6234</v>
      </c>
      <c r="D3273" s="15">
        <v>14</v>
      </c>
      <c r="E3273" s="15">
        <v>14</v>
      </c>
      <c r="F3273" s="15">
        <v>0.625</v>
      </c>
      <c r="G3273" s="16">
        <f t="shared" si="162"/>
        <v>0.625</v>
      </c>
      <c r="H3273" s="17" t="str">
        <f t="shared" si="163"/>
        <v>CONFORME</v>
      </c>
      <c r="I3273" s="18"/>
    </row>
    <row r="3274" spans="1:9" x14ac:dyDescent="0.25">
      <c r="A3274" s="10" t="s">
        <v>6</v>
      </c>
      <c r="B3274" s="10" t="s">
        <v>6235</v>
      </c>
      <c r="C3274" s="10" t="s">
        <v>6236</v>
      </c>
      <c r="D3274" s="11">
        <v>2</v>
      </c>
      <c r="E3274" s="11">
        <v>2</v>
      </c>
      <c r="F3274" s="11">
        <v>0.70199999999999996</v>
      </c>
      <c r="G3274" s="12">
        <f t="shared" si="162"/>
        <v>0.70199999999999996</v>
      </c>
      <c r="H3274" s="19" t="str">
        <f t="shared" si="163"/>
        <v>CONFORME</v>
      </c>
      <c r="I3274" s="20"/>
    </row>
    <row r="3275" spans="1:9" x14ac:dyDescent="0.25">
      <c r="A3275" s="14" t="s">
        <v>6</v>
      </c>
      <c r="B3275" s="14" t="s">
        <v>6237</v>
      </c>
      <c r="C3275" s="14" t="s">
        <v>6238</v>
      </c>
      <c r="D3275" s="15">
        <v>12</v>
      </c>
      <c r="E3275" s="15">
        <v>12</v>
      </c>
      <c r="F3275" s="15">
        <v>0.69599999999999995</v>
      </c>
      <c r="G3275" s="16">
        <f t="shared" si="162"/>
        <v>0.69599999999999995</v>
      </c>
      <c r="H3275" s="17" t="str">
        <f t="shared" si="163"/>
        <v>CONFORME</v>
      </c>
      <c r="I3275" s="18"/>
    </row>
    <row r="3276" spans="1:9" x14ac:dyDescent="0.25">
      <c r="A3276" s="10" t="s">
        <v>6</v>
      </c>
      <c r="B3276" s="10" t="s">
        <v>9336</v>
      </c>
      <c r="C3276" s="10" t="s">
        <v>9337</v>
      </c>
      <c r="D3276" s="11">
        <v>8</v>
      </c>
      <c r="E3276" s="11">
        <v>8</v>
      </c>
      <c r="F3276" s="11">
        <v>0.69399999999999995</v>
      </c>
      <c r="G3276" s="12">
        <f t="shared" si="162"/>
        <v>0.69399999999999995</v>
      </c>
      <c r="H3276" s="19" t="str">
        <f t="shared" si="163"/>
        <v>CONFORME</v>
      </c>
      <c r="I3276" s="20"/>
    </row>
    <row r="3277" spans="1:9" x14ac:dyDescent="0.25">
      <c r="A3277" s="14" t="s">
        <v>6</v>
      </c>
      <c r="B3277" s="14" t="s">
        <v>6239</v>
      </c>
      <c r="C3277" s="14" t="s">
        <v>6240</v>
      </c>
      <c r="D3277" s="15">
        <v>14</v>
      </c>
      <c r="E3277" s="15">
        <v>14</v>
      </c>
      <c r="F3277" s="15">
        <v>0.63800000000000001</v>
      </c>
      <c r="G3277" s="16">
        <f t="shared" si="162"/>
        <v>0.63800000000000001</v>
      </c>
      <c r="H3277" s="17" t="str">
        <f t="shared" si="163"/>
        <v>CONFORME</v>
      </c>
      <c r="I3277" s="18"/>
    </row>
    <row r="3278" spans="1:9" x14ac:dyDescent="0.25">
      <c r="A3278" s="10" t="s">
        <v>6</v>
      </c>
      <c r="B3278" s="10" t="s">
        <v>6241</v>
      </c>
      <c r="C3278" s="10" t="s">
        <v>6242</v>
      </c>
      <c r="D3278" s="11">
        <v>38</v>
      </c>
      <c r="E3278" s="11">
        <v>38</v>
      </c>
      <c r="F3278" s="11">
        <v>0.62</v>
      </c>
      <c r="G3278" s="12">
        <f t="shared" si="162"/>
        <v>0.62</v>
      </c>
      <c r="H3278" s="19" t="str">
        <f t="shared" si="163"/>
        <v>CONFORME</v>
      </c>
      <c r="I3278" s="20"/>
    </row>
    <row r="3279" spans="1:9" x14ac:dyDescent="0.25">
      <c r="A3279" s="14" t="s">
        <v>6</v>
      </c>
      <c r="B3279" s="14" t="s">
        <v>6243</v>
      </c>
      <c r="C3279" s="14" t="s">
        <v>6244</v>
      </c>
      <c r="D3279" s="15">
        <v>50</v>
      </c>
      <c r="E3279" s="15">
        <v>50</v>
      </c>
      <c r="F3279" s="15">
        <v>0</v>
      </c>
      <c r="G3279" s="16">
        <f t="shared" si="162"/>
        <v>0.75</v>
      </c>
      <c r="H3279" s="17" t="str">
        <f t="shared" si="163"/>
        <v>REVISAR</v>
      </c>
      <c r="I3279" s="18"/>
    </row>
    <row r="3280" spans="1:9" x14ac:dyDescent="0.25">
      <c r="A3280" s="10" t="s">
        <v>6</v>
      </c>
      <c r="B3280" s="10" t="s">
        <v>9338</v>
      </c>
      <c r="C3280" s="10" t="s">
        <v>9339</v>
      </c>
      <c r="D3280" s="11">
        <v>2</v>
      </c>
      <c r="E3280" s="11">
        <v>2</v>
      </c>
      <c r="F3280" s="11">
        <v>0</v>
      </c>
      <c r="G3280" s="12">
        <f t="shared" si="162"/>
        <v>0.6</v>
      </c>
      <c r="H3280" s="19" t="str">
        <f t="shared" si="163"/>
        <v>REVISAR</v>
      </c>
      <c r="I3280" s="20"/>
    </row>
    <row r="3281" spans="1:9" x14ac:dyDescent="0.25">
      <c r="A3281" s="14" t="s">
        <v>6</v>
      </c>
      <c r="B3281" s="14" t="s">
        <v>6245</v>
      </c>
      <c r="C3281" s="14" t="s">
        <v>6246</v>
      </c>
      <c r="D3281" s="15">
        <v>41</v>
      </c>
      <c r="E3281" s="15">
        <v>41</v>
      </c>
      <c r="F3281" s="15">
        <v>0.63500000000000001</v>
      </c>
      <c r="G3281" s="16">
        <f t="shared" si="162"/>
        <v>0.63500000000000001</v>
      </c>
      <c r="H3281" s="17" t="str">
        <f t="shared" si="163"/>
        <v>CONFORME</v>
      </c>
      <c r="I3281" s="18"/>
    </row>
    <row r="3282" spans="1:9" x14ac:dyDescent="0.25">
      <c r="A3282" s="10" t="s">
        <v>6</v>
      </c>
      <c r="B3282" s="10" t="s">
        <v>6247</v>
      </c>
      <c r="C3282" s="10" t="s">
        <v>6248</v>
      </c>
      <c r="D3282" s="11">
        <v>371</v>
      </c>
      <c r="E3282" s="11">
        <v>371</v>
      </c>
      <c r="F3282" s="11">
        <v>0.62</v>
      </c>
      <c r="G3282" s="12">
        <f t="shared" si="162"/>
        <v>0.62</v>
      </c>
      <c r="H3282" s="19" t="str">
        <f t="shared" si="163"/>
        <v>CONFORME</v>
      </c>
      <c r="I3282" s="20"/>
    </row>
    <row r="3283" spans="1:9" x14ac:dyDescent="0.25">
      <c r="A3283" s="14" t="s">
        <v>6</v>
      </c>
      <c r="B3283" s="14" t="s">
        <v>6249</v>
      </c>
      <c r="C3283" s="14" t="s">
        <v>6250</v>
      </c>
      <c r="D3283" s="15">
        <v>12</v>
      </c>
      <c r="E3283" s="15">
        <v>12</v>
      </c>
      <c r="F3283" s="15">
        <v>0.92900000000000005</v>
      </c>
      <c r="G3283" s="16">
        <f t="shared" si="162"/>
        <v>0.92900000000000005</v>
      </c>
      <c r="H3283" s="17" t="str">
        <f t="shared" si="163"/>
        <v>CONFORME</v>
      </c>
      <c r="I3283" s="18"/>
    </row>
    <row r="3284" spans="1:9" x14ac:dyDescent="0.25">
      <c r="A3284" s="10" t="s">
        <v>6</v>
      </c>
      <c r="B3284" s="10" t="s">
        <v>6251</v>
      </c>
      <c r="C3284" s="10" t="s">
        <v>6252</v>
      </c>
      <c r="D3284" s="11">
        <v>22</v>
      </c>
      <c r="E3284" s="11">
        <v>22</v>
      </c>
      <c r="F3284" s="11">
        <v>0.83499999999999996</v>
      </c>
      <c r="G3284" s="12">
        <f t="shared" si="162"/>
        <v>0.83499999999999996</v>
      </c>
      <c r="H3284" s="19" t="str">
        <f t="shared" si="163"/>
        <v>CONFORME</v>
      </c>
      <c r="I3284" s="20"/>
    </row>
    <row r="3285" spans="1:9" x14ac:dyDescent="0.25">
      <c r="A3285" s="14" t="s">
        <v>6</v>
      </c>
      <c r="B3285" s="14" t="s">
        <v>6253</v>
      </c>
      <c r="C3285" s="14" t="s">
        <v>6254</v>
      </c>
      <c r="D3285" s="15">
        <v>64</v>
      </c>
      <c r="E3285" s="15">
        <v>64</v>
      </c>
      <c r="F3285" s="15">
        <v>0.66500000000000004</v>
      </c>
      <c r="G3285" s="16">
        <f t="shared" si="162"/>
        <v>0.66500000000000004</v>
      </c>
      <c r="H3285" s="17" t="str">
        <f t="shared" si="163"/>
        <v>CONFORME</v>
      </c>
      <c r="I3285" s="18"/>
    </row>
    <row r="3286" spans="1:9" x14ac:dyDescent="0.25">
      <c r="A3286" s="10" t="s">
        <v>6</v>
      </c>
      <c r="B3286" s="10" t="s">
        <v>6255</v>
      </c>
      <c r="C3286" s="10" t="s">
        <v>6256</v>
      </c>
      <c r="D3286" s="11">
        <v>32</v>
      </c>
      <c r="E3286" s="11">
        <v>32</v>
      </c>
      <c r="F3286" s="11">
        <v>0.67400000000000004</v>
      </c>
      <c r="G3286" s="12">
        <f t="shared" si="162"/>
        <v>0.67400000000000004</v>
      </c>
      <c r="H3286" s="19" t="str">
        <f t="shared" si="163"/>
        <v>CONFORME</v>
      </c>
      <c r="I3286" s="20"/>
    </row>
    <row r="3287" spans="1:9" x14ac:dyDescent="0.25">
      <c r="A3287" s="14" t="s">
        <v>6</v>
      </c>
      <c r="B3287" s="14" t="s">
        <v>6257</v>
      </c>
      <c r="C3287" s="14" t="s">
        <v>6258</v>
      </c>
      <c r="D3287" s="15">
        <v>38</v>
      </c>
      <c r="E3287" s="15">
        <v>38</v>
      </c>
      <c r="F3287" s="15">
        <v>0.74299999999999999</v>
      </c>
      <c r="G3287" s="16">
        <f t="shared" si="162"/>
        <v>0.74299999999999999</v>
      </c>
      <c r="H3287" s="17" t="str">
        <f t="shared" si="163"/>
        <v>CONFORME</v>
      </c>
      <c r="I3287" s="18"/>
    </row>
    <row r="3288" spans="1:9" x14ac:dyDescent="0.25">
      <c r="A3288" s="10" t="s">
        <v>6</v>
      </c>
      <c r="B3288" s="10" t="s">
        <v>6259</v>
      </c>
      <c r="C3288" s="10" t="s">
        <v>6260</v>
      </c>
      <c r="D3288" s="11">
        <v>23</v>
      </c>
      <c r="E3288" s="11">
        <v>23</v>
      </c>
      <c r="F3288" s="11">
        <v>0.60299999999999998</v>
      </c>
      <c r="G3288" s="12">
        <f t="shared" si="162"/>
        <v>0.60299999999999998</v>
      </c>
      <c r="H3288" s="19" t="str">
        <f t="shared" si="163"/>
        <v>CONFORME</v>
      </c>
      <c r="I3288" s="20"/>
    </row>
    <row r="3289" spans="1:9" x14ac:dyDescent="0.25">
      <c r="A3289" s="14" t="s">
        <v>6</v>
      </c>
      <c r="B3289" s="14" t="s">
        <v>6261</v>
      </c>
      <c r="C3289" s="14" t="s">
        <v>6262</v>
      </c>
      <c r="D3289" s="15">
        <v>156</v>
      </c>
      <c r="E3289" s="15">
        <v>156</v>
      </c>
      <c r="F3289" s="15">
        <v>0.45100000000000001</v>
      </c>
      <c r="G3289" s="16">
        <f t="shared" ref="G3289:G3309" si="164">VLOOKUP(B3289,DATAPESOS,6,FALSE)</f>
        <v>0.45100000000000001</v>
      </c>
      <c r="H3289" s="17" t="str">
        <f t="shared" si="163"/>
        <v>CONFORME</v>
      </c>
      <c r="I3289" s="18"/>
    </row>
    <row r="3290" spans="1:9" x14ac:dyDescent="0.25">
      <c r="A3290" s="10" t="s">
        <v>6</v>
      </c>
      <c r="B3290" s="10" t="s">
        <v>6263</v>
      </c>
      <c r="C3290" s="10" t="s">
        <v>6264</v>
      </c>
      <c r="D3290" s="11">
        <v>30</v>
      </c>
      <c r="E3290" s="11">
        <v>30</v>
      </c>
      <c r="F3290" s="11">
        <v>0.63400000000000001</v>
      </c>
      <c r="G3290" s="12">
        <f t="shared" si="164"/>
        <v>0.63400000000000001</v>
      </c>
      <c r="H3290" s="19" t="str">
        <f t="shared" si="163"/>
        <v>CONFORME</v>
      </c>
      <c r="I3290" s="20"/>
    </row>
    <row r="3291" spans="1:9" x14ac:dyDescent="0.25">
      <c r="A3291" s="14" t="s">
        <v>6</v>
      </c>
      <c r="B3291" s="14" t="s">
        <v>6265</v>
      </c>
      <c r="C3291" s="14" t="s">
        <v>6266</v>
      </c>
      <c r="D3291" s="15">
        <v>8</v>
      </c>
      <c r="E3291" s="15">
        <v>8</v>
      </c>
      <c r="F3291" s="15">
        <v>0.52500000000000002</v>
      </c>
      <c r="G3291" s="16">
        <f t="shared" si="164"/>
        <v>0.52500000000000002</v>
      </c>
      <c r="H3291" s="17" t="str">
        <f t="shared" si="163"/>
        <v>CONFORME</v>
      </c>
      <c r="I3291" s="18"/>
    </row>
    <row r="3292" spans="1:9" x14ac:dyDescent="0.25">
      <c r="A3292" s="10" t="s">
        <v>6</v>
      </c>
      <c r="B3292" s="10" t="s">
        <v>6267</v>
      </c>
      <c r="C3292" s="10" t="s">
        <v>6268</v>
      </c>
      <c r="D3292" s="11">
        <v>9</v>
      </c>
      <c r="E3292" s="11">
        <v>9</v>
      </c>
      <c r="F3292" s="11">
        <v>0.64400000000000002</v>
      </c>
      <c r="G3292" s="12">
        <f t="shared" si="164"/>
        <v>0.64400000000000002</v>
      </c>
      <c r="H3292" s="19" t="str">
        <f t="shared" si="163"/>
        <v>CONFORME</v>
      </c>
      <c r="I3292" s="20"/>
    </row>
    <row r="3293" spans="1:9" x14ac:dyDescent="0.25">
      <c r="A3293" s="14" t="s">
        <v>6</v>
      </c>
      <c r="B3293" s="14" t="s">
        <v>6269</v>
      </c>
      <c r="C3293" s="14" t="s">
        <v>6270</v>
      </c>
      <c r="D3293" s="15">
        <v>163</v>
      </c>
      <c r="E3293" s="15">
        <v>163</v>
      </c>
      <c r="F3293" s="15">
        <v>0.75600000000000001</v>
      </c>
      <c r="G3293" s="16">
        <f t="shared" si="164"/>
        <v>0.75600000000000001</v>
      </c>
      <c r="H3293" s="17" t="str">
        <f t="shared" si="163"/>
        <v>CONFORME</v>
      </c>
      <c r="I3293" s="18"/>
    </row>
    <row r="3294" spans="1:9" x14ac:dyDescent="0.25">
      <c r="A3294" s="10" t="s">
        <v>6</v>
      </c>
      <c r="B3294" s="10" t="s">
        <v>6271</v>
      </c>
      <c r="C3294" s="10" t="s">
        <v>6272</v>
      </c>
      <c r="D3294" s="11">
        <v>195</v>
      </c>
      <c r="E3294" s="11">
        <v>195</v>
      </c>
      <c r="F3294" s="11">
        <v>0.80700000000000005</v>
      </c>
      <c r="G3294" s="12">
        <f t="shared" si="164"/>
        <v>0.80700000000000005</v>
      </c>
      <c r="H3294" s="19" t="str">
        <f t="shared" si="163"/>
        <v>CONFORME</v>
      </c>
      <c r="I3294" s="20"/>
    </row>
    <row r="3295" spans="1:9" x14ac:dyDescent="0.25">
      <c r="A3295" s="14" t="s">
        <v>6</v>
      </c>
      <c r="B3295" s="14" t="s">
        <v>6273</v>
      </c>
      <c r="C3295" s="14" t="s">
        <v>6274</v>
      </c>
      <c r="D3295" s="15">
        <v>75</v>
      </c>
      <c r="E3295" s="15">
        <v>75</v>
      </c>
      <c r="F3295" s="15">
        <v>0.59799999999999998</v>
      </c>
      <c r="G3295" s="16">
        <f t="shared" si="164"/>
        <v>0.59799999999999998</v>
      </c>
      <c r="H3295" s="17" t="str">
        <f t="shared" si="163"/>
        <v>CONFORME</v>
      </c>
      <c r="I3295" s="18"/>
    </row>
    <row r="3296" spans="1:9" x14ac:dyDescent="0.25">
      <c r="A3296" s="10" t="s">
        <v>6</v>
      </c>
      <c r="B3296" s="10" t="s">
        <v>6275</v>
      </c>
      <c r="C3296" s="10" t="s">
        <v>6276</v>
      </c>
      <c r="D3296" s="11">
        <v>48</v>
      </c>
      <c r="E3296" s="11">
        <v>48</v>
      </c>
      <c r="F3296" s="11">
        <v>0</v>
      </c>
      <c r="G3296" s="12">
        <f t="shared" si="164"/>
        <v>0.39200000000000002</v>
      </c>
      <c r="H3296" s="19" t="str">
        <f t="shared" si="163"/>
        <v>REVISAR</v>
      </c>
      <c r="I3296" s="20"/>
    </row>
    <row r="3297" spans="1:9" x14ac:dyDescent="0.25">
      <c r="A3297" s="14" t="s">
        <v>6</v>
      </c>
      <c r="B3297" s="14" t="s">
        <v>6277</v>
      </c>
      <c r="C3297" s="14" t="s">
        <v>6278</v>
      </c>
      <c r="D3297" s="15">
        <v>33</v>
      </c>
      <c r="E3297" s="15">
        <v>33</v>
      </c>
      <c r="F3297" s="15">
        <v>0.34699999999999998</v>
      </c>
      <c r="G3297" s="16">
        <f t="shared" si="164"/>
        <v>0.34699999999999998</v>
      </c>
      <c r="H3297" s="17" t="str">
        <f t="shared" si="163"/>
        <v>CONFORME</v>
      </c>
      <c r="I3297" s="18"/>
    </row>
    <row r="3298" spans="1:9" x14ac:dyDescent="0.25">
      <c r="A3298" s="10" t="s">
        <v>6</v>
      </c>
      <c r="B3298" s="10" t="s">
        <v>6279</v>
      </c>
      <c r="C3298" s="10" t="s">
        <v>6280</v>
      </c>
      <c r="D3298" s="11">
        <v>60</v>
      </c>
      <c r="E3298" s="11">
        <v>60</v>
      </c>
      <c r="F3298" s="11">
        <v>0.14699999999999999</v>
      </c>
      <c r="G3298" s="12">
        <f t="shared" si="164"/>
        <v>0.14699999999999999</v>
      </c>
      <c r="H3298" s="19" t="str">
        <f t="shared" si="163"/>
        <v>CONFORME</v>
      </c>
      <c r="I3298" s="20"/>
    </row>
    <row r="3299" spans="1:9" x14ac:dyDescent="0.25">
      <c r="A3299" s="14" t="s">
        <v>6</v>
      </c>
      <c r="B3299" s="14" t="s">
        <v>6281</v>
      </c>
      <c r="C3299" s="14" t="s">
        <v>6282</v>
      </c>
      <c r="D3299" s="15">
        <v>48</v>
      </c>
      <c r="E3299" s="15">
        <v>48</v>
      </c>
      <c r="F3299" s="15">
        <v>0.111</v>
      </c>
      <c r="G3299" s="16">
        <f t="shared" si="164"/>
        <v>0.111</v>
      </c>
      <c r="H3299" s="17" t="str">
        <f t="shared" si="163"/>
        <v>CONFORME</v>
      </c>
      <c r="I3299" s="18"/>
    </row>
    <row r="3300" spans="1:9" x14ac:dyDescent="0.25">
      <c r="A3300" s="10" t="s">
        <v>6</v>
      </c>
      <c r="B3300" s="10" t="s">
        <v>6283</v>
      </c>
      <c r="C3300" s="10" t="s">
        <v>6284</v>
      </c>
      <c r="D3300" s="11">
        <v>14</v>
      </c>
      <c r="E3300" s="11">
        <v>14</v>
      </c>
      <c r="F3300" s="11">
        <v>6.7000000000000004E-2</v>
      </c>
      <c r="G3300" s="12">
        <f t="shared" si="164"/>
        <v>6.7000000000000004E-2</v>
      </c>
      <c r="H3300" s="19" t="str">
        <f t="shared" si="163"/>
        <v>CONFORME</v>
      </c>
      <c r="I3300" s="20"/>
    </row>
    <row r="3301" spans="1:9" x14ac:dyDescent="0.25">
      <c r="A3301" s="14" t="s">
        <v>6</v>
      </c>
      <c r="B3301" s="14" t="s">
        <v>6285</v>
      </c>
      <c r="C3301" s="14" t="s">
        <v>6286</v>
      </c>
      <c r="D3301" s="15">
        <v>31</v>
      </c>
      <c r="E3301" s="15">
        <v>31</v>
      </c>
      <c r="F3301" s="15">
        <v>0.24</v>
      </c>
      <c r="G3301" s="16">
        <f t="shared" si="164"/>
        <v>0.24</v>
      </c>
      <c r="H3301" s="17" t="str">
        <f t="shared" si="163"/>
        <v>CONFORME</v>
      </c>
      <c r="I3301" s="18"/>
    </row>
    <row r="3302" spans="1:9" x14ac:dyDescent="0.25">
      <c r="A3302" s="10" t="s">
        <v>6</v>
      </c>
      <c r="B3302" s="10" t="s">
        <v>6287</v>
      </c>
      <c r="C3302" s="10" t="s">
        <v>6288</v>
      </c>
      <c r="D3302" s="11">
        <v>110</v>
      </c>
      <c r="E3302" s="11">
        <v>110</v>
      </c>
      <c r="F3302" s="11">
        <v>0.111</v>
      </c>
      <c r="G3302" s="12">
        <f t="shared" si="164"/>
        <v>0.111</v>
      </c>
      <c r="H3302" s="19" t="str">
        <f t="shared" si="163"/>
        <v>CONFORME</v>
      </c>
      <c r="I3302" s="20"/>
    </row>
    <row r="3303" spans="1:9" x14ac:dyDescent="0.25">
      <c r="A3303" s="14" t="s">
        <v>6</v>
      </c>
      <c r="B3303" s="14" t="s">
        <v>6289</v>
      </c>
      <c r="C3303" s="14" t="s">
        <v>6290</v>
      </c>
      <c r="D3303" s="15">
        <v>498</v>
      </c>
      <c r="E3303" s="15">
        <v>498</v>
      </c>
      <c r="F3303" s="15">
        <v>1.4E-2</v>
      </c>
      <c r="G3303" s="16">
        <f t="shared" si="164"/>
        <v>1.4E-2</v>
      </c>
      <c r="H3303" s="17" t="str">
        <f t="shared" si="163"/>
        <v>CONFORME</v>
      </c>
      <c r="I3303" s="18"/>
    </row>
    <row r="3304" spans="1:9" x14ac:dyDescent="0.25">
      <c r="A3304" s="10" t="s">
        <v>6</v>
      </c>
      <c r="B3304" s="10" t="s">
        <v>6291</v>
      </c>
      <c r="C3304" s="10" t="s">
        <v>6292</v>
      </c>
      <c r="D3304" s="11">
        <v>43</v>
      </c>
      <c r="E3304" s="11">
        <v>43</v>
      </c>
      <c r="F3304" s="11">
        <v>8.4000000000000005E-2</v>
      </c>
      <c r="G3304" s="12">
        <f t="shared" si="164"/>
        <v>8.4000000000000005E-2</v>
      </c>
      <c r="H3304" s="19" t="str">
        <f t="shared" si="163"/>
        <v>CONFORME</v>
      </c>
      <c r="I3304" s="20"/>
    </row>
    <row r="3305" spans="1:9" x14ac:dyDescent="0.25">
      <c r="A3305" s="14" t="s">
        <v>6</v>
      </c>
      <c r="B3305" s="14" t="s">
        <v>6293</v>
      </c>
      <c r="C3305" s="14" t="s">
        <v>6294</v>
      </c>
      <c r="D3305" s="15">
        <v>13</v>
      </c>
      <c r="E3305" s="15">
        <v>13</v>
      </c>
      <c r="F3305" s="15">
        <v>9.1999999999999998E-2</v>
      </c>
      <c r="G3305" s="16" t="str">
        <f t="shared" si="164"/>
        <v>0,092</v>
      </c>
      <c r="H3305" s="15" t="str">
        <f t="shared" si="163"/>
        <v>REVISAR</v>
      </c>
      <c r="I3305" s="22"/>
    </row>
    <row r="3306" spans="1:9" x14ac:dyDescent="0.25">
      <c r="A3306" s="10" t="s">
        <v>6</v>
      </c>
      <c r="B3306" s="10" t="s">
        <v>6295</v>
      </c>
      <c r="C3306" s="10" t="s">
        <v>6296</v>
      </c>
      <c r="D3306" s="11">
        <v>142</v>
      </c>
      <c r="E3306" s="11">
        <v>142</v>
      </c>
      <c r="F3306" s="11">
        <v>0.22800000000000001</v>
      </c>
      <c r="G3306" s="12">
        <f t="shared" si="164"/>
        <v>0.22800000000000001</v>
      </c>
      <c r="H3306" s="11" t="str">
        <f t="shared" si="163"/>
        <v>CONFORME</v>
      </c>
      <c r="I3306" s="13"/>
    </row>
    <row r="3307" spans="1:9" x14ac:dyDescent="0.25">
      <c r="A3307" s="14" t="s">
        <v>6</v>
      </c>
      <c r="B3307" s="14" t="s">
        <v>6297</v>
      </c>
      <c r="C3307" s="14" t="s">
        <v>6298</v>
      </c>
      <c r="D3307" s="15">
        <v>114</v>
      </c>
      <c r="E3307" s="15">
        <v>114</v>
      </c>
      <c r="F3307" s="15">
        <v>7.8E-2</v>
      </c>
      <c r="G3307" s="16">
        <f t="shared" si="164"/>
        <v>7.8E-2</v>
      </c>
      <c r="H3307" s="17" t="str">
        <f t="shared" si="163"/>
        <v>CONFORME</v>
      </c>
      <c r="I3307" s="18"/>
    </row>
    <row r="3308" spans="1:9" x14ac:dyDescent="0.25">
      <c r="A3308" s="10" t="s">
        <v>6</v>
      </c>
      <c r="B3308" s="10" t="s">
        <v>6299</v>
      </c>
      <c r="C3308" s="10" t="s">
        <v>6300</v>
      </c>
      <c r="D3308" s="11">
        <v>40</v>
      </c>
      <c r="E3308" s="11">
        <v>40</v>
      </c>
      <c r="F3308" s="11">
        <v>0.17199999999999999</v>
      </c>
      <c r="G3308" s="12">
        <f t="shared" si="164"/>
        <v>0.17199999999999999</v>
      </c>
      <c r="H3308" s="19" t="str">
        <f t="shared" si="163"/>
        <v>CONFORME</v>
      </c>
      <c r="I3308" s="20"/>
    </row>
    <row r="3309" spans="1:9" x14ac:dyDescent="0.25">
      <c r="A3309" s="14" t="s">
        <v>6</v>
      </c>
      <c r="B3309" s="14" t="s">
        <v>6301</v>
      </c>
      <c r="C3309" s="14" t="s">
        <v>6302</v>
      </c>
      <c r="D3309" s="15">
        <v>96</v>
      </c>
      <c r="E3309" s="15">
        <v>96</v>
      </c>
      <c r="F3309" s="15">
        <v>0.249</v>
      </c>
      <c r="G3309" s="16">
        <f t="shared" si="164"/>
        <v>0.249</v>
      </c>
      <c r="H3309" s="17" t="str">
        <f t="shared" si="163"/>
        <v>CONFORME</v>
      </c>
      <c r="I3309" s="18"/>
    </row>
    <row r="3310" spans="1:9" x14ac:dyDescent="0.25">
      <c r="A3310" s="10" t="s">
        <v>6</v>
      </c>
      <c r="B3310" s="10" t="s">
        <v>6303</v>
      </c>
      <c r="C3310" s="10" t="s">
        <v>6304</v>
      </c>
      <c r="D3310" s="11">
        <v>6</v>
      </c>
      <c r="E3310" s="11">
        <v>6</v>
      </c>
      <c r="F3310" s="11">
        <v>0.22800000000000001</v>
      </c>
      <c r="G3310" s="12">
        <f>VLOOKUP(B3310,PESOS,3,FALSE)</f>
        <v>0.22800000000000001</v>
      </c>
      <c r="H3310" s="19" t="str">
        <f t="shared" si="163"/>
        <v>CONFORME</v>
      </c>
      <c r="I3310" s="20"/>
    </row>
    <row r="3311" spans="1:9" x14ac:dyDescent="0.25">
      <c r="A3311" s="14" t="s">
        <v>6</v>
      </c>
      <c r="B3311" s="14" t="s">
        <v>6305</v>
      </c>
      <c r="C3311" s="14" t="s">
        <v>6306</v>
      </c>
      <c r="D3311" s="15">
        <v>183</v>
      </c>
      <c r="E3311" s="15">
        <v>183</v>
      </c>
      <c r="F3311" s="15">
        <v>0.06</v>
      </c>
      <c r="G3311" s="16">
        <f t="shared" ref="G3311:G3342" si="165">VLOOKUP(B3311,DATAPESOS,6,FALSE)</f>
        <v>0.06</v>
      </c>
      <c r="H3311" s="17" t="str">
        <f t="shared" si="163"/>
        <v>CONFORME</v>
      </c>
      <c r="I3311" s="18"/>
    </row>
    <row r="3312" spans="1:9" x14ac:dyDescent="0.25">
      <c r="A3312" s="10" t="s">
        <v>6</v>
      </c>
      <c r="B3312" s="10" t="s">
        <v>9340</v>
      </c>
      <c r="C3312" s="10" t="s">
        <v>9341</v>
      </c>
      <c r="D3312" s="11">
        <v>6</v>
      </c>
      <c r="E3312" s="11">
        <v>6</v>
      </c>
      <c r="F3312" s="11">
        <v>0.53</v>
      </c>
      <c r="G3312" s="12">
        <f t="shared" si="165"/>
        <v>0.53</v>
      </c>
      <c r="H3312" s="19" t="str">
        <f t="shared" si="163"/>
        <v>CONFORME</v>
      </c>
      <c r="I3312" s="20"/>
    </row>
    <row r="3313" spans="1:9" x14ac:dyDescent="0.25">
      <c r="A3313" s="14" t="s">
        <v>6</v>
      </c>
      <c r="B3313" s="14" t="s">
        <v>6307</v>
      </c>
      <c r="C3313" s="14" t="s">
        <v>6308</v>
      </c>
      <c r="D3313" s="15">
        <v>73</v>
      </c>
      <c r="E3313" s="15">
        <v>73</v>
      </c>
      <c r="F3313" s="15">
        <v>0.28100000000000003</v>
      </c>
      <c r="G3313" s="16">
        <f t="shared" si="165"/>
        <v>0.28100000000000003</v>
      </c>
      <c r="H3313" s="17" t="str">
        <f t="shared" si="163"/>
        <v>CONFORME</v>
      </c>
      <c r="I3313" s="18"/>
    </row>
    <row r="3314" spans="1:9" x14ac:dyDescent="0.25">
      <c r="A3314" s="10" t="s">
        <v>6</v>
      </c>
      <c r="B3314" s="10" t="s">
        <v>6309</v>
      </c>
      <c r="C3314" s="10" t="s">
        <v>6310</v>
      </c>
      <c r="D3314" s="11">
        <v>13</v>
      </c>
      <c r="E3314" s="11">
        <v>13</v>
      </c>
      <c r="F3314" s="11">
        <v>0.28399999999999997</v>
      </c>
      <c r="G3314" s="12">
        <f t="shared" si="165"/>
        <v>0.28399999999999997</v>
      </c>
      <c r="H3314" s="19" t="str">
        <f t="shared" si="163"/>
        <v>CONFORME</v>
      </c>
      <c r="I3314" s="20"/>
    </row>
    <row r="3315" spans="1:9" x14ac:dyDescent="0.25">
      <c r="A3315" s="14" t="s">
        <v>6</v>
      </c>
      <c r="B3315" s="14" t="s">
        <v>6311</v>
      </c>
      <c r="C3315" s="14" t="s">
        <v>6312</v>
      </c>
      <c r="D3315" s="15">
        <v>36</v>
      </c>
      <c r="E3315" s="15">
        <v>36</v>
      </c>
      <c r="F3315" s="15">
        <v>0.13500000000000001</v>
      </c>
      <c r="G3315" s="16">
        <f t="shared" si="165"/>
        <v>0.13500000000000001</v>
      </c>
      <c r="H3315" s="17" t="str">
        <f t="shared" si="163"/>
        <v>CONFORME</v>
      </c>
      <c r="I3315" s="18"/>
    </row>
    <row r="3316" spans="1:9" x14ac:dyDescent="0.25">
      <c r="A3316" s="10" t="s">
        <v>6</v>
      </c>
      <c r="B3316" s="10" t="s">
        <v>6313</v>
      </c>
      <c r="C3316" s="10" t="s">
        <v>6314</v>
      </c>
      <c r="D3316" s="11">
        <v>70</v>
      </c>
      <c r="E3316" s="11">
        <v>70</v>
      </c>
      <c r="F3316" s="11">
        <v>0.48599999999999999</v>
      </c>
      <c r="G3316" s="12">
        <f t="shared" si="165"/>
        <v>0.48599999999999999</v>
      </c>
      <c r="H3316" s="19" t="str">
        <f t="shared" si="163"/>
        <v>CONFORME</v>
      </c>
      <c r="I3316" s="20"/>
    </row>
    <row r="3317" spans="1:9" x14ac:dyDescent="0.25">
      <c r="A3317" s="14" t="s">
        <v>6</v>
      </c>
      <c r="B3317" s="14" t="s">
        <v>9342</v>
      </c>
      <c r="C3317" s="14" t="s">
        <v>9343</v>
      </c>
      <c r="D3317" s="15">
        <v>2</v>
      </c>
      <c r="E3317" s="15">
        <v>2</v>
      </c>
      <c r="F3317" s="15">
        <v>0.33700000000000002</v>
      </c>
      <c r="G3317" s="16">
        <f t="shared" si="165"/>
        <v>0.33700000000000002</v>
      </c>
      <c r="H3317" s="17" t="str">
        <f t="shared" si="163"/>
        <v>CONFORME</v>
      </c>
      <c r="I3317" s="18"/>
    </row>
    <row r="3318" spans="1:9" x14ac:dyDescent="0.25">
      <c r="A3318" s="10" t="s">
        <v>6</v>
      </c>
      <c r="B3318" s="10" t="s">
        <v>6315</v>
      </c>
      <c r="C3318" s="10" t="s">
        <v>6316</v>
      </c>
      <c r="D3318" s="11">
        <v>60</v>
      </c>
      <c r="E3318" s="11">
        <v>60</v>
      </c>
      <c r="F3318" s="11">
        <v>5.5E-2</v>
      </c>
      <c r="G3318" s="12">
        <f t="shared" si="165"/>
        <v>5.5E-2</v>
      </c>
      <c r="H3318" s="19" t="str">
        <f t="shared" si="163"/>
        <v>CONFORME</v>
      </c>
      <c r="I3318" s="20"/>
    </row>
    <row r="3319" spans="1:9" x14ac:dyDescent="0.25">
      <c r="A3319" s="14" t="s">
        <v>6</v>
      </c>
      <c r="B3319" s="14" t="s">
        <v>6317</v>
      </c>
      <c r="C3319" s="14" t="s">
        <v>6318</v>
      </c>
      <c r="D3319" s="15">
        <v>3</v>
      </c>
      <c r="E3319" s="15">
        <v>3</v>
      </c>
      <c r="F3319" s="15">
        <v>0.377</v>
      </c>
      <c r="G3319" s="16">
        <f t="shared" si="165"/>
        <v>0.377</v>
      </c>
      <c r="H3319" s="17" t="str">
        <f t="shared" si="163"/>
        <v>CONFORME</v>
      </c>
      <c r="I3319" s="18"/>
    </row>
    <row r="3320" spans="1:9" x14ac:dyDescent="0.25">
      <c r="A3320" s="10" t="s">
        <v>6</v>
      </c>
      <c r="B3320" s="10" t="s">
        <v>6319</v>
      </c>
      <c r="C3320" s="10" t="s">
        <v>6320</v>
      </c>
      <c r="D3320" s="11">
        <v>166</v>
      </c>
      <c r="E3320" s="11">
        <v>166</v>
      </c>
      <c r="F3320" s="11">
        <v>0.11</v>
      </c>
      <c r="G3320" s="12">
        <f t="shared" si="165"/>
        <v>0.11</v>
      </c>
      <c r="H3320" s="19" t="str">
        <f t="shared" si="163"/>
        <v>CONFORME</v>
      </c>
      <c r="I3320" s="20"/>
    </row>
    <row r="3321" spans="1:9" x14ac:dyDescent="0.25">
      <c r="A3321" s="14" t="s">
        <v>6</v>
      </c>
      <c r="B3321" s="14" t="s">
        <v>9344</v>
      </c>
      <c r="C3321" s="14" t="s">
        <v>9345</v>
      </c>
      <c r="D3321" s="15">
        <v>4</v>
      </c>
      <c r="E3321" s="15">
        <v>4</v>
      </c>
      <c r="F3321" s="15">
        <v>0.19</v>
      </c>
      <c r="G3321" s="16">
        <f t="shared" si="165"/>
        <v>0.19</v>
      </c>
      <c r="H3321" s="17" t="str">
        <f t="shared" si="163"/>
        <v>CONFORME</v>
      </c>
      <c r="I3321" s="18"/>
    </row>
    <row r="3322" spans="1:9" x14ac:dyDescent="0.25">
      <c r="A3322" s="10" t="s">
        <v>6</v>
      </c>
      <c r="B3322" s="10" t="s">
        <v>6321</v>
      </c>
      <c r="C3322" s="10" t="s">
        <v>6322</v>
      </c>
      <c r="D3322" s="11">
        <v>220</v>
      </c>
      <c r="E3322" s="11">
        <v>220</v>
      </c>
      <c r="F3322" s="11">
        <v>0.38400000000000001</v>
      </c>
      <c r="G3322" s="12">
        <f t="shared" si="165"/>
        <v>0.38400000000000001</v>
      </c>
      <c r="H3322" s="19" t="str">
        <f t="shared" si="163"/>
        <v>CONFORME</v>
      </c>
      <c r="I3322" s="20"/>
    </row>
    <row r="3323" spans="1:9" x14ac:dyDescent="0.25">
      <c r="A3323" s="14" t="s">
        <v>6</v>
      </c>
      <c r="B3323" s="14" t="s">
        <v>6323</v>
      </c>
      <c r="C3323" s="14" t="s">
        <v>6324</v>
      </c>
      <c r="D3323" s="15">
        <v>728</v>
      </c>
      <c r="E3323" s="15">
        <v>728</v>
      </c>
      <c r="F3323" s="15">
        <v>0.15</v>
      </c>
      <c r="G3323" s="16">
        <f t="shared" si="165"/>
        <v>0.15</v>
      </c>
      <c r="H3323" s="17" t="str">
        <f t="shared" si="163"/>
        <v>CONFORME</v>
      </c>
      <c r="I3323" s="18"/>
    </row>
    <row r="3324" spans="1:9" x14ac:dyDescent="0.25">
      <c r="A3324" s="10" t="s">
        <v>6</v>
      </c>
      <c r="B3324" s="10" t="s">
        <v>6325</v>
      </c>
      <c r="C3324" s="10" t="s">
        <v>6326</v>
      </c>
      <c r="D3324" s="11">
        <v>104</v>
      </c>
      <c r="E3324" s="11">
        <v>104</v>
      </c>
      <c r="F3324" s="11">
        <v>0.14199999999999999</v>
      </c>
      <c r="G3324" s="12">
        <f t="shared" si="165"/>
        <v>0.14199999999999999</v>
      </c>
      <c r="H3324" s="19" t="str">
        <f t="shared" si="163"/>
        <v>CONFORME</v>
      </c>
      <c r="I3324" s="20"/>
    </row>
    <row r="3325" spans="1:9" x14ac:dyDescent="0.25">
      <c r="A3325" s="14" t="s">
        <v>6</v>
      </c>
      <c r="B3325" s="14" t="s">
        <v>6327</v>
      </c>
      <c r="C3325" s="14" t="s">
        <v>6328</v>
      </c>
      <c r="D3325" s="15">
        <v>140</v>
      </c>
      <c r="E3325" s="15">
        <v>140</v>
      </c>
      <c r="F3325" s="15">
        <v>0</v>
      </c>
      <c r="G3325" s="16">
        <f t="shared" si="165"/>
        <v>5.8000000000000003E-2</v>
      </c>
      <c r="H3325" s="17" t="str">
        <f t="shared" si="163"/>
        <v>REVISAR</v>
      </c>
      <c r="I3325" s="18"/>
    </row>
    <row r="3326" spans="1:9" x14ac:dyDescent="0.25">
      <c r="A3326" s="10" t="s">
        <v>6</v>
      </c>
      <c r="B3326" s="10" t="s">
        <v>9346</v>
      </c>
      <c r="C3326" s="10" t="s">
        <v>9347</v>
      </c>
      <c r="D3326" s="11">
        <v>112</v>
      </c>
      <c r="E3326" s="11">
        <v>112</v>
      </c>
      <c r="F3326" s="11">
        <v>0.26500000000000001</v>
      </c>
      <c r="G3326" s="12">
        <f t="shared" si="165"/>
        <v>0.26500000000000001</v>
      </c>
      <c r="H3326" s="19" t="str">
        <f t="shared" si="163"/>
        <v>CONFORME</v>
      </c>
      <c r="I3326" s="20"/>
    </row>
    <row r="3327" spans="1:9" x14ac:dyDescent="0.25">
      <c r="A3327" s="14" t="s">
        <v>6</v>
      </c>
      <c r="B3327" s="14" t="s">
        <v>6329</v>
      </c>
      <c r="C3327" s="14" t="s">
        <v>6330</v>
      </c>
      <c r="D3327" s="15">
        <v>35</v>
      </c>
      <c r="E3327" s="15">
        <v>35</v>
      </c>
      <c r="F3327" s="15">
        <v>0.377</v>
      </c>
      <c r="G3327" s="16">
        <f t="shared" si="165"/>
        <v>0.377</v>
      </c>
      <c r="H3327" s="17" t="str">
        <f t="shared" si="163"/>
        <v>CONFORME</v>
      </c>
      <c r="I3327" s="18"/>
    </row>
    <row r="3328" spans="1:9" x14ac:dyDescent="0.25">
      <c r="A3328" s="10" t="s">
        <v>6</v>
      </c>
      <c r="B3328" s="10" t="s">
        <v>9348</v>
      </c>
      <c r="C3328" s="10" t="s">
        <v>9349</v>
      </c>
      <c r="D3328" s="11">
        <v>24</v>
      </c>
      <c r="E3328" s="11">
        <v>24</v>
      </c>
      <c r="F3328" s="11">
        <v>0</v>
      </c>
      <c r="G3328" s="12">
        <f t="shared" si="165"/>
        <v>0.20399999999999999</v>
      </c>
      <c r="H3328" s="19" t="str">
        <f t="shared" si="163"/>
        <v>REVISAR</v>
      </c>
      <c r="I3328" s="20"/>
    </row>
    <row r="3329" spans="1:9" x14ac:dyDescent="0.25">
      <c r="A3329" s="14" t="s">
        <v>6</v>
      </c>
      <c r="B3329" s="14" t="s">
        <v>6331</v>
      </c>
      <c r="C3329" s="14" t="s">
        <v>6332</v>
      </c>
      <c r="D3329" s="15">
        <v>22</v>
      </c>
      <c r="E3329" s="15">
        <v>22</v>
      </c>
      <c r="F3329" s="15">
        <v>0.127</v>
      </c>
      <c r="G3329" s="16">
        <f t="shared" si="165"/>
        <v>0.127</v>
      </c>
      <c r="H3329" s="17" t="str">
        <f t="shared" si="163"/>
        <v>CONFORME</v>
      </c>
      <c r="I3329" s="18"/>
    </row>
    <row r="3330" spans="1:9" x14ac:dyDescent="0.25">
      <c r="A3330" s="10" t="s">
        <v>6</v>
      </c>
      <c r="B3330" s="10" t="s">
        <v>6333</v>
      </c>
      <c r="C3330" s="10" t="s">
        <v>6334</v>
      </c>
      <c r="D3330" s="11">
        <v>46</v>
      </c>
      <c r="E3330" s="11">
        <v>46</v>
      </c>
      <c r="F3330" s="11">
        <v>6.5000000000000002E-2</v>
      </c>
      <c r="G3330" s="12">
        <f t="shared" si="165"/>
        <v>6.5000000000000002E-2</v>
      </c>
      <c r="H3330" s="19" t="str">
        <f t="shared" si="163"/>
        <v>CONFORME</v>
      </c>
      <c r="I3330" s="20"/>
    </row>
    <row r="3331" spans="1:9" x14ac:dyDescent="0.25">
      <c r="A3331" s="14" t="s">
        <v>6</v>
      </c>
      <c r="B3331" s="14" t="s">
        <v>6335</v>
      </c>
      <c r="C3331" s="14" t="s">
        <v>6336</v>
      </c>
      <c r="D3331" s="15">
        <v>84</v>
      </c>
      <c r="E3331" s="15">
        <v>84</v>
      </c>
      <c r="F3331" s="15">
        <v>0</v>
      </c>
      <c r="G3331" s="16">
        <f t="shared" si="165"/>
        <v>6.6000000000000003E-2</v>
      </c>
      <c r="H3331" s="17" t="str">
        <f t="shared" ref="H3331:H3394" si="166">IF(F3331=G3331,"CONFORME","REVISAR")</f>
        <v>REVISAR</v>
      </c>
      <c r="I3331" s="18"/>
    </row>
    <row r="3332" spans="1:9" x14ac:dyDescent="0.25">
      <c r="A3332" s="10" t="s">
        <v>6</v>
      </c>
      <c r="B3332" s="10" t="s">
        <v>6337</v>
      </c>
      <c r="C3332" s="10" t="s">
        <v>6338</v>
      </c>
      <c r="D3332" s="11">
        <v>24</v>
      </c>
      <c r="E3332" s="11">
        <v>24</v>
      </c>
      <c r="F3332" s="11">
        <v>0.108</v>
      </c>
      <c r="G3332" s="12">
        <f t="shared" si="165"/>
        <v>0.108</v>
      </c>
      <c r="H3332" s="19" t="str">
        <f t="shared" si="166"/>
        <v>CONFORME</v>
      </c>
      <c r="I3332" s="20"/>
    </row>
    <row r="3333" spans="1:9" x14ac:dyDescent="0.25">
      <c r="A3333" s="14" t="s">
        <v>6</v>
      </c>
      <c r="B3333" s="14" t="s">
        <v>6339</v>
      </c>
      <c r="C3333" s="14" t="s">
        <v>6340</v>
      </c>
      <c r="D3333" s="15">
        <v>168</v>
      </c>
      <c r="E3333" s="15">
        <v>168</v>
      </c>
      <c r="F3333" s="15">
        <v>0.11700000000000001</v>
      </c>
      <c r="G3333" s="16">
        <f t="shared" si="165"/>
        <v>0.11700000000000001</v>
      </c>
      <c r="H3333" s="17" t="str">
        <f t="shared" si="166"/>
        <v>CONFORME</v>
      </c>
      <c r="I3333" s="18"/>
    </row>
    <row r="3334" spans="1:9" x14ac:dyDescent="0.25">
      <c r="A3334" s="10" t="s">
        <v>6</v>
      </c>
      <c r="B3334" s="10" t="s">
        <v>6341</v>
      </c>
      <c r="C3334" s="10" t="s">
        <v>6342</v>
      </c>
      <c r="D3334" s="11">
        <v>128</v>
      </c>
      <c r="E3334" s="11">
        <v>128</v>
      </c>
      <c r="F3334" s="11">
        <v>0</v>
      </c>
      <c r="G3334" s="12">
        <f t="shared" si="165"/>
        <v>5.3999999999999999E-2</v>
      </c>
      <c r="H3334" s="19" t="str">
        <f t="shared" si="166"/>
        <v>REVISAR</v>
      </c>
      <c r="I3334" s="20"/>
    </row>
    <row r="3335" spans="1:9" x14ac:dyDescent="0.25">
      <c r="A3335" s="14" t="s">
        <v>6</v>
      </c>
      <c r="B3335" s="14" t="s">
        <v>6343</v>
      </c>
      <c r="C3335" s="14" t="s">
        <v>6344</v>
      </c>
      <c r="D3335" s="15">
        <v>141</v>
      </c>
      <c r="E3335" s="15">
        <v>141</v>
      </c>
      <c r="F3335" s="15">
        <v>0</v>
      </c>
      <c r="G3335" s="16">
        <f t="shared" si="165"/>
        <v>0.35</v>
      </c>
      <c r="H3335" s="17" t="str">
        <f t="shared" si="166"/>
        <v>REVISAR</v>
      </c>
      <c r="I3335" s="18"/>
    </row>
    <row r="3336" spans="1:9" x14ac:dyDescent="0.25">
      <c r="A3336" s="10" t="s">
        <v>6</v>
      </c>
      <c r="B3336" s="10" t="s">
        <v>6345</v>
      </c>
      <c r="C3336" s="10" t="s">
        <v>6346</v>
      </c>
      <c r="D3336" s="11">
        <v>19</v>
      </c>
      <c r="E3336" s="11">
        <v>19</v>
      </c>
      <c r="F3336" s="11">
        <v>0.21199999999999999</v>
      </c>
      <c r="G3336" s="12">
        <f t="shared" si="165"/>
        <v>0.21199999999999999</v>
      </c>
      <c r="H3336" s="19" t="str">
        <f t="shared" si="166"/>
        <v>CONFORME</v>
      </c>
      <c r="I3336" s="20"/>
    </row>
    <row r="3337" spans="1:9" x14ac:dyDescent="0.25">
      <c r="A3337" s="14" t="s">
        <v>6</v>
      </c>
      <c r="B3337" s="14" t="s">
        <v>6347</v>
      </c>
      <c r="C3337" s="14" t="s">
        <v>6348</v>
      </c>
      <c r="D3337" s="15">
        <v>68</v>
      </c>
      <c r="E3337" s="15">
        <v>68</v>
      </c>
      <c r="F3337" s="15">
        <v>0.224</v>
      </c>
      <c r="G3337" s="16">
        <f t="shared" si="165"/>
        <v>0.224</v>
      </c>
      <c r="H3337" s="17" t="str">
        <f t="shared" si="166"/>
        <v>CONFORME</v>
      </c>
      <c r="I3337" s="18"/>
    </row>
    <row r="3338" spans="1:9" x14ac:dyDescent="0.25">
      <c r="A3338" s="10" t="s">
        <v>6</v>
      </c>
      <c r="B3338" s="10" t="s">
        <v>6349</v>
      </c>
      <c r="C3338" s="10" t="s">
        <v>6350</v>
      </c>
      <c r="D3338" s="11">
        <v>362</v>
      </c>
      <c r="E3338" s="11">
        <v>362</v>
      </c>
      <c r="F3338" s="11">
        <v>0.29599999999999999</v>
      </c>
      <c r="G3338" s="12">
        <f t="shared" si="165"/>
        <v>0.29599999999999999</v>
      </c>
      <c r="H3338" s="19" t="str">
        <f t="shared" si="166"/>
        <v>CONFORME</v>
      </c>
      <c r="I3338" s="20"/>
    </row>
    <row r="3339" spans="1:9" x14ac:dyDescent="0.25">
      <c r="A3339" s="14" t="s">
        <v>6</v>
      </c>
      <c r="B3339" s="14" t="s">
        <v>6351</v>
      </c>
      <c r="C3339" s="14" t="s">
        <v>6352</v>
      </c>
      <c r="D3339" s="15">
        <v>16</v>
      </c>
      <c r="E3339" s="15">
        <v>16</v>
      </c>
      <c r="F3339" s="15">
        <v>0.21199999999999999</v>
      </c>
      <c r="G3339" s="16">
        <f t="shared" si="165"/>
        <v>0.21199999999999999</v>
      </c>
      <c r="H3339" s="17" t="str">
        <f t="shared" si="166"/>
        <v>CONFORME</v>
      </c>
      <c r="I3339" s="18"/>
    </row>
    <row r="3340" spans="1:9" x14ac:dyDescent="0.25">
      <c r="A3340" s="10" t="s">
        <v>6</v>
      </c>
      <c r="B3340" s="10" t="s">
        <v>6353</v>
      </c>
      <c r="C3340" s="10" t="s">
        <v>6354</v>
      </c>
      <c r="D3340" s="11">
        <v>203</v>
      </c>
      <c r="E3340" s="11">
        <v>203</v>
      </c>
      <c r="F3340" s="11">
        <v>0.33300000000000002</v>
      </c>
      <c r="G3340" s="12">
        <f t="shared" si="165"/>
        <v>0.33300000000000002</v>
      </c>
      <c r="H3340" s="19" t="str">
        <f t="shared" si="166"/>
        <v>CONFORME</v>
      </c>
      <c r="I3340" s="20"/>
    </row>
    <row r="3341" spans="1:9" x14ac:dyDescent="0.25">
      <c r="A3341" s="14" t="s">
        <v>6</v>
      </c>
      <c r="B3341" s="14" t="s">
        <v>6355</v>
      </c>
      <c r="C3341" s="14" t="s">
        <v>6356</v>
      </c>
      <c r="D3341" s="15">
        <v>94</v>
      </c>
      <c r="E3341" s="15">
        <v>94</v>
      </c>
      <c r="F3341" s="15">
        <v>0.39</v>
      </c>
      <c r="G3341" s="16">
        <f t="shared" si="165"/>
        <v>0.39</v>
      </c>
      <c r="H3341" s="17" t="str">
        <f t="shared" si="166"/>
        <v>CONFORME</v>
      </c>
      <c r="I3341" s="18"/>
    </row>
    <row r="3342" spans="1:9" x14ac:dyDescent="0.25">
      <c r="A3342" s="10" t="s">
        <v>6</v>
      </c>
      <c r="B3342" s="10" t="s">
        <v>6357</v>
      </c>
      <c r="C3342" s="10" t="s">
        <v>6358</v>
      </c>
      <c r="D3342" s="11">
        <v>16</v>
      </c>
      <c r="E3342" s="11">
        <v>16</v>
      </c>
      <c r="F3342" s="11">
        <v>0.14299999999999999</v>
      </c>
      <c r="G3342" s="12">
        <f t="shared" si="165"/>
        <v>0.14299999999999999</v>
      </c>
      <c r="H3342" s="19" t="str">
        <f t="shared" si="166"/>
        <v>CONFORME</v>
      </c>
      <c r="I3342" s="20"/>
    </row>
    <row r="3343" spans="1:9" x14ac:dyDescent="0.25">
      <c r="A3343" s="14" t="s">
        <v>6</v>
      </c>
      <c r="B3343" s="14" t="s">
        <v>9350</v>
      </c>
      <c r="C3343" s="14" t="s">
        <v>9351</v>
      </c>
      <c r="D3343" s="15">
        <v>5</v>
      </c>
      <c r="E3343" s="15">
        <v>5</v>
      </c>
      <c r="F3343" s="15">
        <v>0</v>
      </c>
      <c r="G3343" s="16">
        <f t="shared" ref="G3343:G3370" si="167">VLOOKUP(B3343,DATAPESOS,6,FALSE)</f>
        <v>0.85799999999999998</v>
      </c>
      <c r="H3343" s="17" t="str">
        <f t="shared" si="166"/>
        <v>REVISAR</v>
      </c>
      <c r="I3343" s="18"/>
    </row>
    <row r="3344" spans="1:9" x14ac:dyDescent="0.25">
      <c r="A3344" s="10" t="s">
        <v>6</v>
      </c>
      <c r="B3344" s="10" t="s">
        <v>9352</v>
      </c>
      <c r="C3344" s="10" t="s">
        <v>9353</v>
      </c>
      <c r="D3344" s="11">
        <v>5</v>
      </c>
      <c r="E3344" s="11">
        <v>5</v>
      </c>
      <c r="F3344" s="11">
        <v>0</v>
      </c>
      <c r="G3344" s="12">
        <f t="shared" si="167"/>
        <v>0.85599999999999998</v>
      </c>
      <c r="H3344" s="19" t="str">
        <f t="shared" si="166"/>
        <v>REVISAR</v>
      </c>
      <c r="I3344" s="20"/>
    </row>
    <row r="3345" spans="1:9" x14ac:dyDescent="0.25">
      <c r="A3345" s="14" t="s">
        <v>6</v>
      </c>
      <c r="B3345" s="14" t="s">
        <v>6359</v>
      </c>
      <c r="C3345" s="14" t="s">
        <v>6360</v>
      </c>
      <c r="D3345" s="15">
        <v>34</v>
      </c>
      <c r="E3345" s="15">
        <v>34</v>
      </c>
      <c r="F3345" s="15">
        <v>0.11700000000000001</v>
      </c>
      <c r="G3345" s="16">
        <f t="shared" si="167"/>
        <v>0.11700000000000001</v>
      </c>
      <c r="H3345" s="17" t="str">
        <f t="shared" si="166"/>
        <v>CONFORME</v>
      </c>
      <c r="I3345" s="18"/>
    </row>
    <row r="3346" spans="1:9" x14ac:dyDescent="0.25">
      <c r="A3346" s="10" t="s">
        <v>6</v>
      </c>
      <c r="B3346" s="10" t="s">
        <v>6361</v>
      </c>
      <c r="C3346" s="10" t="s">
        <v>6362</v>
      </c>
      <c r="D3346" s="11">
        <v>132</v>
      </c>
      <c r="E3346" s="11">
        <v>132</v>
      </c>
      <c r="F3346" s="11">
        <v>0</v>
      </c>
      <c r="G3346" s="12">
        <f t="shared" si="167"/>
        <v>0.44800000000000001</v>
      </c>
      <c r="H3346" s="19" t="str">
        <f t="shared" si="166"/>
        <v>REVISAR</v>
      </c>
      <c r="I3346" s="20"/>
    </row>
    <row r="3347" spans="1:9" x14ac:dyDescent="0.25">
      <c r="A3347" s="14" t="s">
        <v>6</v>
      </c>
      <c r="B3347" s="14" t="s">
        <v>9354</v>
      </c>
      <c r="C3347" s="14" t="s">
        <v>9355</v>
      </c>
      <c r="D3347" s="15">
        <v>12</v>
      </c>
      <c r="E3347" s="15">
        <v>12</v>
      </c>
      <c r="F3347" s="15">
        <v>0.111</v>
      </c>
      <c r="G3347" s="16">
        <f t="shared" si="167"/>
        <v>0.111</v>
      </c>
      <c r="H3347" s="17" t="str">
        <f t="shared" si="166"/>
        <v>CONFORME</v>
      </c>
      <c r="I3347" s="18"/>
    </row>
    <row r="3348" spans="1:9" x14ac:dyDescent="0.25">
      <c r="A3348" s="10" t="s">
        <v>6</v>
      </c>
      <c r="B3348" s="10" t="s">
        <v>6363</v>
      </c>
      <c r="C3348" s="10" t="s">
        <v>6364</v>
      </c>
      <c r="D3348" s="11">
        <v>8</v>
      </c>
      <c r="E3348" s="11">
        <v>8</v>
      </c>
      <c r="F3348" s="11">
        <v>0.47799999999999998</v>
      </c>
      <c r="G3348" s="12">
        <f t="shared" si="167"/>
        <v>0.47799999999999998</v>
      </c>
      <c r="H3348" s="19" t="str">
        <f t="shared" si="166"/>
        <v>CONFORME</v>
      </c>
      <c r="I3348" s="20"/>
    </row>
    <row r="3349" spans="1:9" x14ac:dyDescent="0.25">
      <c r="A3349" s="14" t="s">
        <v>6</v>
      </c>
      <c r="B3349" s="14" t="s">
        <v>6365</v>
      </c>
      <c r="C3349" s="14" t="s">
        <v>6366</v>
      </c>
      <c r="D3349" s="15">
        <v>326</v>
      </c>
      <c r="E3349" s="15">
        <v>326</v>
      </c>
      <c r="F3349" s="15">
        <v>0.23100000000000001</v>
      </c>
      <c r="G3349" s="16">
        <f t="shared" si="167"/>
        <v>0.23100000000000001</v>
      </c>
      <c r="H3349" s="17" t="str">
        <f t="shared" si="166"/>
        <v>CONFORME</v>
      </c>
      <c r="I3349" s="18"/>
    </row>
    <row r="3350" spans="1:9" x14ac:dyDescent="0.25">
      <c r="A3350" s="10" t="s">
        <v>6</v>
      </c>
      <c r="B3350" s="10" t="s">
        <v>6367</v>
      </c>
      <c r="C3350" s="10" t="s">
        <v>6368</v>
      </c>
      <c r="D3350" s="11">
        <v>366</v>
      </c>
      <c r="E3350" s="11">
        <v>366</v>
      </c>
      <c r="F3350" s="11">
        <v>0.24099999999999999</v>
      </c>
      <c r="G3350" s="12">
        <f t="shared" si="167"/>
        <v>0.24099999999999999</v>
      </c>
      <c r="H3350" s="19" t="str">
        <f t="shared" si="166"/>
        <v>CONFORME</v>
      </c>
      <c r="I3350" s="20"/>
    </row>
    <row r="3351" spans="1:9" x14ac:dyDescent="0.25">
      <c r="A3351" s="14" t="s">
        <v>6</v>
      </c>
      <c r="B3351" s="14" t="s">
        <v>6369</v>
      </c>
      <c r="C3351" s="14" t="s">
        <v>6370</v>
      </c>
      <c r="D3351" s="15">
        <v>165</v>
      </c>
      <c r="E3351" s="15">
        <v>165</v>
      </c>
      <c r="F3351" s="15">
        <v>0.40899999999999997</v>
      </c>
      <c r="G3351" s="16">
        <f t="shared" si="167"/>
        <v>0.40899999999999997</v>
      </c>
      <c r="H3351" s="17" t="str">
        <f t="shared" si="166"/>
        <v>CONFORME</v>
      </c>
      <c r="I3351" s="18"/>
    </row>
    <row r="3352" spans="1:9" x14ac:dyDescent="0.25">
      <c r="A3352" s="10" t="s">
        <v>6</v>
      </c>
      <c r="B3352" s="10" t="s">
        <v>6371</v>
      </c>
      <c r="C3352" s="10" t="s">
        <v>6372</v>
      </c>
      <c r="D3352" s="11">
        <v>112</v>
      </c>
      <c r="E3352" s="11">
        <v>112</v>
      </c>
      <c r="F3352" s="11">
        <v>0.92700000000000005</v>
      </c>
      <c r="G3352" s="12">
        <f t="shared" si="167"/>
        <v>0.92700000000000005</v>
      </c>
      <c r="H3352" s="19" t="str">
        <f t="shared" si="166"/>
        <v>CONFORME</v>
      </c>
      <c r="I3352" s="20"/>
    </row>
    <row r="3353" spans="1:9" x14ac:dyDescent="0.25">
      <c r="A3353" s="14" t="s">
        <v>6</v>
      </c>
      <c r="B3353" s="14" t="s">
        <v>6373</v>
      </c>
      <c r="C3353" s="14" t="s">
        <v>6374</v>
      </c>
      <c r="D3353" s="15">
        <v>38</v>
      </c>
      <c r="E3353" s="15">
        <v>38</v>
      </c>
      <c r="F3353" s="15">
        <v>0</v>
      </c>
      <c r="G3353" s="16">
        <f t="shared" si="167"/>
        <v>0.33800000000000002</v>
      </c>
      <c r="H3353" s="17" t="str">
        <f t="shared" si="166"/>
        <v>REVISAR</v>
      </c>
      <c r="I3353" s="18"/>
    </row>
    <row r="3354" spans="1:9" x14ac:dyDescent="0.25">
      <c r="A3354" s="10" t="s">
        <v>6</v>
      </c>
      <c r="B3354" s="10" t="s">
        <v>6375</v>
      </c>
      <c r="C3354" s="10" t="s">
        <v>6376</v>
      </c>
      <c r="D3354" s="11">
        <v>38</v>
      </c>
      <c r="E3354" s="11">
        <v>38</v>
      </c>
      <c r="F3354" s="11">
        <v>0.59499999999999997</v>
      </c>
      <c r="G3354" s="12">
        <f t="shared" si="167"/>
        <v>0.59499999999999997</v>
      </c>
      <c r="H3354" s="19" t="str">
        <f t="shared" si="166"/>
        <v>CONFORME</v>
      </c>
      <c r="I3354" s="20"/>
    </row>
    <row r="3355" spans="1:9" x14ac:dyDescent="0.25">
      <c r="A3355" s="14" t="s">
        <v>6</v>
      </c>
      <c r="B3355" s="14" t="s">
        <v>6377</v>
      </c>
      <c r="C3355" s="14" t="s">
        <v>6378</v>
      </c>
      <c r="D3355" s="15">
        <v>26</v>
      </c>
      <c r="E3355" s="15">
        <v>26</v>
      </c>
      <c r="F3355" s="15">
        <v>0.23499999999999999</v>
      </c>
      <c r="G3355" s="16">
        <f t="shared" si="167"/>
        <v>0.23499999999999999</v>
      </c>
      <c r="H3355" s="17" t="str">
        <f t="shared" si="166"/>
        <v>CONFORME</v>
      </c>
      <c r="I3355" s="18"/>
    </row>
    <row r="3356" spans="1:9" x14ac:dyDescent="0.25">
      <c r="A3356" s="10" t="s">
        <v>6</v>
      </c>
      <c r="B3356" s="10" t="s">
        <v>6379</v>
      </c>
      <c r="C3356" s="10" t="s">
        <v>6380</v>
      </c>
      <c r="D3356" s="11">
        <v>2</v>
      </c>
      <c r="E3356" s="11">
        <v>2</v>
      </c>
      <c r="F3356" s="11">
        <v>0.158</v>
      </c>
      <c r="G3356" s="12">
        <f t="shared" si="167"/>
        <v>0.158</v>
      </c>
      <c r="H3356" s="19" t="str">
        <f t="shared" si="166"/>
        <v>CONFORME</v>
      </c>
      <c r="I3356" s="20"/>
    </row>
    <row r="3357" spans="1:9" x14ac:dyDescent="0.25">
      <c r="A3357" s="14" t="s">
        <v>6</v>
      </c>
      <c r="B3357" s="14" t="s">
        <v>9356</v>
      </c>
      <c r="C3357" s="14" t="s">
        <v>9357</v>
      </c>
      <c r="D3357" s="15">
        <v>42</v>
      </c>
      <c r="E3357" s="15">
        <v>42</v>
      </c>
      <c r="F3357" s="15">
        <v>0.23599999999999999</v>
      </c>
      <c r="G3357" s="16">
        <f t="shared" si="167"/>
        <v>0.23599999999999999</v>
      </c>
      <c r="H3357" s="17" t="str">
        <f t="shared" si="166"/>
        <v>CONFORME</v>
      </c>
      <c r="I3357" s="18"/>
    </row>
    <row r="3358" spans="1:9" x14ac:dyDescent="0.25">
      <c r="A3358" s="10" t="s">
        <v>6</v>
      </c>
      <c r="B3358" s="10" t="s">
        <v>6381</v>
      </c>
      <c r="C3358" s="10" t="s">
        <v>6382</v>
      </c>
      <c r="D3358" s="11">
        <v>160</v>
      </c>
      <c r="E3358" s="11">
        <v>160</v>
      </c>
      <c r="F3358" s="11">
        <v>0.42</v>
      </c>
      <c r="G3358" s="12">
        <f t="shared" si="167"/>
        <v>0.42</v>
      </c>
      <c r="H3358" s="19" t="str">
        <f t="shared" si="166"/>
        <v>CONFORME</v>
      </c>
      <c r="I3358" s="20"/>
    </row>
    <row r="3359" spans="1:9" x14ac:dyDescent="0.25">
      <c r="A3359" s="14" t="s">
        <v>6</v>
      </c>
      <c r="B3359" s="14" t="s">
        <v>6383</v>
      </c>
      <c r="C3359" s="14" t="s">
        <v>6384</v>
      </c>
      <c r="D3359" s="15">
        <v>481</v>
      </c>
      <c r="E3359" s="15">
        <v>481</v>
      </c>
      <c r="F3359" s="15">
        <v>0.48599999999999999</v>
      </c>
      <c r="G3359" s="16">
        <f t="shared" si="167"/>
        <v>0.48599999999999999</v>
      </c>
      <c r="H3359" s="17" t="str">
        <f t="shared" si="166"/>
        <v>CONFORME</v>
      </c>
      <c r="I3359" s="18"/>
    </row>
    <row r="3360" spans="1:9" x14ac:dyDescent="0.25">
      <c r="A3360" s="10" t="s">
        <v>6</v>
      </c>
      <c r="B3360" s="10" t="s">
        <v>6385</v>
      </c>
      <c r="C3360" s="10" t="s">
        <v>6386</v>
      </c>
      <c r="D3360" s="11">
        <v>14</v>
      </c>
      <c r="E3360" s="11">
        <v>14</v>
      </c>
      <c r="F3360" s="11">
        <v>0</v>
      </c>
      <c r="G3360" s="12">
        <f t="shared" si="167"/>
        <v>0.55000000000000004</v>
      </c>
      <c r="H3360" s="19" t="str">
        <f t="shared" si="166"/>
        <v>REVISAR</v>
      </c>
      <c r="I3360" s="20"/>
    </row>
    <row r="3361" spans="1:9" x14ac:dyDescent="0.25">
      <c r="A3361" s="14" t="s">
        <v>6</v>
      </c>
      <c r="B3361" s="14" t="s">
        <v>9358</v>
      </c>
      <c r="C3361" s="14" t="s">
        <v>9359</v>
      </c>
      <c r="D3361" s="15">
        <v>42</v>
      </c>
      <c r="E3361" s="15">
        <v>42</v>
      </c>
      <c r="F3361" s="15">
        <v>0.125</v>
      </c>
      <c r="G3361" s="16">
        <f t="shared" si="167"/>
        <v>0.125</v>
      </c>
      <c r="H3361" s="17" t="str">
        <f t="shared" si="166"/>
        <v>CONFORME</v>
      </c>
      <c r="I3361" s="18"/>
    </row>
    <row r="3362" spans="1:9" x14ac:dyDescent="0.25">
      <c r="A3362" s="10" t="s">
        <v>6</v>
      </c>
      <c r="B3362" s="10" t="s">
        <v>6387</v>
      </c>
      <c r="C3362" s="10" t="s">
        <v>6388</v>
      </c>
      <c r="D3362" s="11">
        <v>18</v>
      </c>
      <c r="E3362" s="11">
        <v>18</v>
      </c>
      <c r="F3362" s="11">
        <v>0</v>
      </c>
      <c r="G3362" s="12">
        <f t="shared" si="167"/>
        <v>0.34799999999999998</v>
      </c>
      <c r="H3362" s="19" t="str">
        <f t="shared" si="166"/>
        <v>REVISAR</v>
      </c>
      <c r="I3362" s="20"/>
    </row>
    <row r="3363" spans="1:9" x14ac:dyDescent="0.25">
      <c r="A3363" s="14" t="s">
        <v>6</v>
      </c>
      <c r="B3363" s="14" t="s">
        <v>6389</v>
      </c>
      <c r="C3363" s="14" t="s">
        <v>6390</v>
      </c>
      <c r="D3363" s="15">
        <v>800</v>
      </c>
      <c r="E3363" s="15">
        <v>800</v>
      </c>
      <c r="F3363" s="15">
        <v>0.49299999999999999</v>
      </c>
      <c r="G3363" s="16">
        <f t="shared" si="167"/>
        <v>0.49299999999999999</v>
      </c>
      <c r="H3363" s="17" t="str">
        <f t="shared" si="166"/>
        <v>CONFORME</v>
      </c>
      <c r="I3363" s="18"/>
    </row>
    <row r="3364" spans="1:9" x14ac:dyDescent="0.25">
      <c r="A3364" s="10" t="s">
        <v>6</v>
      </c>
      <c r="B3364" s="10" t="s">
        <v>6391</v>
      </c>
      <c r="C3364" s="10" t="s">
        <v>6392</v>
      </c>
      <c r="D3364" s="11">
        <v>149</v>
      </c>
      <c r="E3364" s="11">
        <v>149</v>
      </c>
      <c r="F3364" s="11">
        <v>0.46300000000000002</v>
      </c>
      <c r="G3364" s="12">
        <f t="shared" si="167"/>
        <v>0.46300000000000002</v>
      </c>
      <c r="H3364" s="19" t="str">
        <f t="shared" si="166"/>
        <v>CONFORME</v>
      </c>
      <c r="I3364" s="20"/>
    </row>
    <row r="3365" spans="1:9" x14ac:dyDescent="0.25">
      <c r="A3365" s="14" t="s">
        <v>6</v>
      </c>
      <c r="B3365" s="14" t="s">
        <v>9360</v>
      </c>
      <c r="C3365" s="14" t="s">
        <v>9361</v>
      </c>
      <c r="D3365" s="15">
        <v>40</v>
      </c>
      <c r="E3365" s="15">
        <v>40</v>
      </c>
      <c r="F3365" s="15">
        <v>0.128</v>
      </c>
      <c r="G3365" s="16">
        <f t="shared" si="167"/>
        <v>0.128</v>
      </c>
      <c r="H3365" s="17" t="str">
        <f t="shared" si="166"/>
        <v>CONFORME</v>
      </c>
      <c r="I3365" s="18"/>
    </row>
    <row r="3366" spans="1:9" x14ac:dyDescent="0.25">
      <c r="A3366" s="10" t="s">
        <v>6</v>
      </c>
      <c r="B3366" s="10" t="s">
        <v>6393</v>
      </c>
      <c r="C3366" s="10" t="s">
        <v>6394</v>
      </c>
      <c r="D3366" s="11">
        <v>22</v>
      </c>
      <c r="E3366" s="11">
        <v>22</v>
      </c>
      <c r="F3366" s="11">
        <v>0</v>
      </c>
      <c r="G3366" s="12">
        <f t="shared" si="167"/>
        <v>6.6000000000000003E-2</v>
      </c>
      <c r="H3366" s="19" t="str">
        <f t="shared" si="166"/>
        <v>REVISAR</v>
      </c>
      <c r="I3366" s="20"/>
    </row>
    <row r="3367" spans="1:9" x14ac:dyDescent="0.25">
      <c r="A3367" s="14" t="s">
        <v>6</v>
      </c>
      <c r="B3367" s="14" t="s">
        <v>6395</v>
      </c>
      <c r="C3367" s="14" t="s">
        <v>6396</v>
      </c>
      <c r="D3367" s="15">
        <v>108</v>
      </c>
      <c r="E3367" s="15">
        <v>108</v>
      </c>
      <c r="F3367" s="15">
        <v>0.28199999999999997</v>
      </c>
      <c r="G3367" s="16">
        <f t="shared" si="167"/>
        <v>0.28199999999999997</v>
      </c>
      <c r="H3367" s="17" t="str">
        <f t="shared" si="166"/>
        <v>CONFORME</v>
      </c>
      <c r="I3367" s="18"/>
    </row>
    <row r="3368" spans="1:9" x14ac:dyDescent="0.25">
      <c r="A3368" s="10" t="s">
        <v>6</v>
      </c>
      <c r="B3368" s="10" t="s">
        <v>6397</v>
      </c>
      <c r="C3368" s="10" t="s">
        <v>6398</v>
      </c>
      <c r="D3368" s="11">
        <v>14</v>
      </c>
      <c r="E3368" s="11">
        <v>14</v>
      </c>
      <c r="F3368" s="11">
        <v>0.52500000000000002</v>
      </c>
      <c r="G3368" s="12">
        <f t="shared" si="167"/>
        <v>0.52500000000000002</v>
      </c>
      <c r="H3368" s="19" t="str">
        <f t="shared" si="166"/>
        <v>CONFORME</v>
      </c>
      <c r="I3368" s="20"/>
    </row>
    <row r="3369" spans="1:9" x14ac:dyDescent="0.25">
      <c r="A3369" s="14" t="s">
        <v>6</v>
      </c>
      <c r="B3369" s="14" t="s">
        <v>6399</v>
      </c>
      <c r="C3369" s="14" t="s">
        <v>6400</v>
      </c>
      <c r="D3369" s="15">
        <v>114</v>
      </c>
      <c r="E3369" s="15">
        <v>114</v>
      </c>
      <c r="F3369" s="15">
        <v>0.47199999999999998</v>
      </c>
      <c r="G3369" s="16">
        <f t="shared" si="167"/>
        <v>0.47199999999999998</v>
      </c>
      <c r="H3369" s="17" t="str">
        <f t="shared" si="166"/>
        <v>CONFORME</v>
      </c>
      <c r="I3369" s="18"/>
    </row>
    <row r="3370" spans="1:9" x14ac:dyDescent="0.25">
      <c r="A3370" s="10" t="s">
        <v>6</v>
      </c>
      <c r="B3370" s="10" t="s">
        <v>6401</v>
      </c>
      <c r="C3370" s="10" t="s">
        <v>6402</v>
      </c>
      <c r="D3370" s="11">
        <v>34</v>
      </c>
      <c r="E3370" s="11">
        <v>34</v>
      </c>
      <c r="F3370" s="11">
        <v>0.33700000000000002</v>
      </c>
      <c r="G3370" s="12">
        <f t="shared" si="167"/>
        <v>0.33700000000000002</v>
      </c>
      <c r="H3370" s="19" t="str">
        <f t="shared" si="166"/>
        <v>CONFORME</v>
      </c>
      <c r="I3370" s="20"/>
    </row>
    <row r="3371" spans="1:9" x14ac:dyDescent="0.25">
      <c r="A3371" s="14" t="s">
        <v>6</v>
      </c>
      <c r="B3371" s="14" t="s">
        <v>6403</v>
      </c>
      <c r="C3371" s="14" t="s">
        <v>6404</v>
      </c>
      <c r="D3371" s="15">
        <v>4</v>
      </c>
      <c r="E3371" s="15">
        <v>4</v>
      </c>
      <c r="F3371" s="15">
        <v>0.3</v>
      </c>
      <c r="G3371" s="16">
        <f>VLOOKUP(B3371,PESOS,3,FALSE)</f>
        <v>0.3</v>
      </c>
      <c r="H3371" s="17" t="str">
        <f t="shared" si="166"/>
        <v>CONFORME</v>
      </c>
      <c r="I3371" s="18"/>
    </row>
    <row r="3372" spans="1:9" x14ac:dyDescent="0.25">
      <c r="A3372" s="10" t="s">
        <v>6</v>
      </c>
      <c r="B3372" s="10" t="s">
        <v>6405</v>
      </c>
      <c r="C3372" s="10" t="s">
        <v>6406</v>
      </c>
      <c r="D3372" s="11">
        <v>45</v>
      </c>
      <c r="E3372" s="11">
        <v>45</v>
      </c>
      <c r="F3372" s="11">
        <v>0.185</v>
      </c>
      <c r="G3372" s="12">
        <f t="shared" ref="G3372:G3403" si="168">VLOOKUP(B3372,DATAPESOS,6,FALSE)</f>
        <v>0.185</v>
      </c>
      <c r="H3372" s="19" t="str">
        <f t="shared" si="166"/>
        <v>CONFORME</v>
      </c>
      <c r="I3372" s="20"/>
    </row>
    <row r="3373" spans="1:9" x14ac:dyDescent="0.25">
      <c r="A3373" s="14" t="s">
        <v>6</v>
      </c>
      <c r="B3373" s="14" t="s">
        <v>6407</v>
      </c>
      <c r="C3373" s="14" t="s">
        <v>6408</v>
      </c>
      <c r="D3373" s="15">
        <v>130</v>
      </c>
      <c r="E3373" s="15">
        <v>130</v>
      </c>
      <c r="F3373" s="15">
        <v>0.23799999999999999</v>
      </c>
      <c r="G3373" s="16">
        <f t="shared" si="168"/>
        <v>0.23799999999999999</v>
      </c>
      <c r="H3373" s="17" t="str">
        <f t="shared" si="166"/>
        <v>CONFORME</v>
      </c>
      <c r="I3373" s="18"/>
    </row>
    <row r="3374" spans="1:9" x14ac:dyDescent="0.25">
      <c r="A3374" s="10" t="s">
        <v>6</v>
      </c>
      <c r="B3374" s="10" t="s">
        <v>6409</v>
      </c>
      <c r="C3374" s="10" t="s">
        <v>6410</v>
      </c>
      <c r="D3374" s="11">
        <v>6</v>
      </c>
      <c r="E3374" s="11">
        <v>6</v>
      </c>
      <c r="F3374" s="11">
        <v>0.13400000000000001</v>
      </c>
      <c r="G3374" s="12">
        <f t="shared" si="168"/>
        <v>0.13400000000000001</v>
      </c>
      <c r="H3374" s="19" t="str">
        <f t="shared" si="166"/>
        <v>CONFORME</v>
      </c>
      <c r="I3374" s="20"/>
    </row>
    <row r="3375" spans="1:9" x14ac:dyDescent="0.25">
      <c r="A3375" s="14" t="s">
        <v>6</v>
      </c>
      <c r="B3375" s="14" t="s">
        <v>6411</v>
      </c>
      <c r="C3375" s="14" t="s">
        <v>6412</v>
      </c>
      <c r="D3375" s="15">
        <v>4</v>
      </c>
      <c r="E3375" s="15">
        <v>4</v>
      </c>
      <c r="F3375" s="15">
        <v>0</v>
      </c>
      <c r="G3375" s="16">
        <f t="shared" si="168"/>
        <v>6.6000000000000003E-2</v>
      </c>
      <c r="H3375" s="17" t="str">
        <f t="shared" si="166"/>
        <v>REVISAR</v>
      </c>
      <c r="I3375" s="18"/>
    </row>
    <row r="3376" spans="1:9" x14ac:dyDescent="0.25">
      <c r="A3376" s="10" t="s">
        <v>6</v>
      </c>
      <c r="B3376" s="10" t="s">
        <v>6413</v>
      </c>
      <c r="C3376" s="10" t="s">
        <v>6414</v>
      </c>
      <c r="D3376" s="11">
        <v>82</v>
      </c>
      <c r="E3376" s="11">
        <v>82</v>
      </c>
      <c r="F3376" s="11">
        <v>0.13100000000000001</v>
      </c>
      <c r="G3376" s="12">
        <f t="shared" si="168"/>
        <v>0.13100000000000001</v>
      </c>
      <c r="H3376" s="19" t="str">
        <f t="shared" si="166"/>
        <v>CONFORME</v>
      </c>
      <c r="I3376" s="20"/>
    </row>
    <row r="3377" spans="1:9" x14ac:dyDescent="0.25">
      <c r="A3377" s="14" t="s">
        <v>6</v>
      </c>
      <c r="B3377" s="14" t="s">
        <v>6415</v>
      </c>
      <c r="C3377" s="14" t="s">
        <v>6416</v>
      </c>
      <c r="D3377" s="15">
        <v>204</v>
      </c>
      <c r="E3377" s="15">
        <v>204</v>
      </c>
      <c r="F3377" s="15">
        <v>0.503</v>
      </c>
      <c r="G3377" s="16">
        <f t="shared" si="168"/>
        <v>0.503</v>
      </c>
      <c r="H3377" s="17" t="str">
        <f t="shared" si="166"/>
        <v>CONFORME</v>
      </c>
      <c r="I3377" s="18"/>
    </row>
    <row r="3378" spans="1:9" x14ac:dyDescent="0.25">
      <c r="A3378" s="10" t="s">
        <v>6</v>
      </c>
      <c r="B3378" s="10" t="s">
        <v>6417</v>
      </c>
      <c r="C3378" s="10" t="s">
        <v>6418</v>
      </c>
      <c r="D3378" s="11">
        <v>1158</v>
      </c>
      <c r="E3378" s="11">
        <v>1158</v>
      </c>
      <c r="F3378" s="11">
        <v>0.436</v>
      </c>
      <c r="G3378" s="12">
        <f t="shared" si="168"/>
        <v>0.436</v>
      </c>
      <c r="H3378" s="19" t="str">
        <f t="shared" si="166"/>
        <v>CONFORME</v>
      </c>
      <c r="I3378" s="20"/>
    </row>
    <row r="3379" spans="1:9" x14ac:dyDescent="0.25">
      <c r="A3379" s="14" t="s">
        <v>6</v>
      </c>
      <c r="B3379" s="14" t="s">
        <v>6419</v>
      </c>
      <c r="C3379" s="14" t="s">
        <v>6420</v>
      </c>
      <c r="D3379" s="15">
        <v>221</v>
      </c>
      <c r="E3379" s="15">
        <v>221</v>
      </c>
      <c r="F3379" s="15">
        <v>0.47</v>
      </c>
      <c r="G3379" s="16">
        <f t="shared" si="168"/>
        <v>0.47</v>
      </c>
      <c r="H3379" s="17" t="str">
        <f t="shared" si="166"/>
        <v>CONFORME</v>
      </c>
      <c r="I3379" s="18"/>
    </row>
    <row r="3380" spans="1:9" x14ac:dyDescent="0.25">
      <c r="A3380" s="10" t="s">
        <v>6</v>
      </c>
      <c r="B3380" s="10" t="s">
        <v>6421</v>
      </c>
      <c r="C3380" s="10" t="s">
        <v>6422</v>
      </c>
      <c r="D3380" s="11">
        <v>394</v>
      </c>
      <c r="E3380" s="11">
        <v>394</v>
      </c>
      <c r="F3380" s="11">
        <v>0.47199999999999998</v>
      </c>
      <c r="G3380" s="12">
        <f t="shared" si="168"/>
        <v>0.47199999999999998</v>
      </c>
      <c r="H3380" s="19" t="str">
        <f t="shared" si="166"/>
        <v>CONFORME</v>
      </c>
      <c r="I3380" s="20"/>
    </row>
    <row r="3381" spans="1:9" x14ac:dyDescent="0.25">
      <c r="A3381" s="14" t="s">
        <v>6</v>
      </c>
      <c r="B3381" s="14" t="s">
        <v>6423</v>
      </c>
      <c r="C3381" s="14" t="s">
        <v>6424</v>
      </c>
      <c r="D3381" s="15">
        <v>45</v>
      </c>
      <c r="E3381" s="15">
        <v>45</v>
      </c>
      <c r="F3381" s="15">
        <v>0.16900000000000001</v>
      </c>
      <c r="G3381" s="16">
        <f t="shared" si="168"/>
        <v>0.16900000000000001</v>
      </c>
      <c r="H3381" s="17" t="str">
        <f t="shared" si="166"/>
        <v>CONFORME</v>
      </c>
      <c r="I3381" s="18"/>
    </row>
    <row r="3382" spans="1:9" x14ac:dyDescent="0.25">
      <c r="A3382" s="10" t="s">
        <v>6</v>
      </c>
      <c r="B3382" s="10" t="s">
        <v>6425</v>
      </c>
      <c r="C3382" s="10" t="s">
        <v>6426</v>
      </c>
      <c r="D3382" s="11">
        <v>58</v>
      </c>
      <c r="E3382" s="11">
        <v>58</v>
      </c>
      <c r="F3382" s="11">
        <v>0.183</v>
      </c>
      <c r="G3382" s="12">
        <f t="shared" si="168"/>
        <v>0.183</v>
      </c>
      <c r="H3382" s="19" t="str">
        <f t="shared" si="166"/>
        <v>CONFORME</v>
      </c>
      <c r="I3382" s="20"/>
    </row>
    <row r="3383" spans="1:9" x14ac:dyDescent="0.25">
      <c r="A3383" s="14" t="s">
        <v>6</v>
      </c>
      <c r="B3383" s="14" t="s">
        <v>6427</v>
      </c>
      <c r="C3383" s="14" t="s">
        <v>6428</v>
      </c>
      <c r="D3383" s="15">
        <v>4</v>
      </c>
      <c r="E3383" s="15">
        <v>4</v>
      </c>
      <c r="F3383" s="15">
        <v>0.22</v>
      </c>
      <c r="G3383" s="16">
        <f t="shared" si="168"/>
        <v>0.22</v>
      </c>
      <c r="H3383" s="17" t="str">
        <f t="shared" si="166"/>
        <v>CONFORME</v>
      </c>
      <c r="I3383" s="18"/>
    </row>
    <row r="3384" spans="1:9" x14ac:dyDescent="0.25">
      <c r="A3384" s="10" t="s">
        <v>6</v>
      </c>
      <c r="B3384" s="10" t="s">
        <v>6429</v>
      </c>
      <c r="C3384" s="10" t="s">
        <v>6430</v>
      </c>
      <c r="D3384" s="11">
        <v>38</v>
      </c>
      <c r="E3384" s="11">
        <v>38</v>
      </c>
      <c r="F3384" s="11">
        <v>0.16800000000000001</v>
      </c>
      <c r="G3384" s="12">
        <f t="shared" si="168"/>
        <v>0.16800000000000001</v>
      </c>
      <c r="H3384" s="19" t="str">
        <f t="shared" si="166"/>
        <v>CONFORME</v>
      </c>
      <c r="I3384" s="20"/>
    </row>
    <row r="3385" spans="1:9" x14ac:dyDescent="0.25">
      <c r="A3385" s="14" t="s">
        <v>6</v>
      </c>
      <c r="B3385" s="14" t="s">
        <v>6431</v>
      </c>
      <c r="C3385" s="14" t="s">
        <v>6432</v>
      </c>
      <c r="D3385" s="15">
        <v>46</v>
      </c>
      <c r="E3385" s="15">
        <v>46</v>
      </c>
      <c r="F3385" s="15">
        <v>0</v>
      </c>
      <c r="G3385" s="16">
        <f t="shared" si="168"/>
        <v>0.06</v>
      </c>
      <c r="H3385" s="17" t="str">
        <f t="shared" si="166"/>
        <v>REVISAR</v>
      </c>
      <c r="I3385" s="18"/>
    </row>
    <row r="3386" spans="1:9" x14ac:dyDescent="0.25">
      <c r="A3386" s="10" t="s">
        <v>6</v>
      </c>
      <c r="B3386" s="10" t="s">
        <v>6433</v>
      </c>
      <c r="C3386" s="10" t="s">
        <v>6434</v>
      </c>
      <c r="D3386" s="11">
        <v>171</v>
      </c>
      <c r="E3386" s="11">
        <v>171</v>
      </c>
      <c r="F3386" s="11">
        <v>0.16200000000000001</v>
      </c>
      <c r="G3386" s="12">
        <f t="shared" si="168"/>
        <v>0.16200000000000001</v>
      </c>
      <c r="H3386" s="19" t="str">
        <f t="shared" si="166"/>
        <v>CONFORME</v>
      </c>
      <c r="I3386" s="20"/>
    </row>
    <row r="3387" spans="1:9" x14ac:dyDescent="0.25">
      <c r="A3387" s="14" t="s">
        <v>6</v>
      </c>
      <c r="B3387" s="14" t="s">
        <v>6435</v>
      </c>
      <c r="C3387" s="14" t="s">
        <v>6436</v>
      </c>
      <c r="D3387" s="15">
        <v>68</v>
      </c>
      <c r="E3387" s="15">
        <v>68</v>
      </c>
      <c r="F3387" s="15">
        <v>0.14899999999999999</v>
      </c>
      <c r="G3387" s="16">
        <f t="shared" si="168"/>
        <v>0.14899999999999999</v>
      </c>
      <c r="H3387" s="17" t="str">
        <f t="shared" si="166"/>
        <v>CONFORME</v>
      </c>
      <c r="I3387" s="18"/>
    </row>
    <row r="3388" spans="1:9" x14ac:dyDescent="0.25">
      <c r="A3388" s="10" t="s">
        <v>6</v>
      </c>
      <c r="B3388" s="10" t="s">
        <v>6437</v>
      </c>
      <c r="C3388" s="10" t="s">
        <v>6438</v>
      </c>
      <c r="D3388" s="11">
        <v>96</v>
      </c>
      <c r="E3388" s="11">
        <v>96</v>
      </c>
      <c r="F3388" s="11">
        <v>0.248</v>
      </c>
      <c r="G3388" s="12">
        <f t="shared" si="168"/>
        <v>0.248</v>
      </c>
      <c r="H3388" s="19" t="str">
        <f t="shared" si="166"/>
        <v>CONFORME</v>
      </c>
      <c r="I3388" s="20"/>
    </row>
    <row r="3389" spans="1:9" x14ac:dyDescent="0.25">
      <c r="A3389" s="14" t="s">
        <v>6</v>
      </c>
      <c r="B3389" s="14" t="s">
        <v>6439</v>
      </c>
      <c r="C3389" s="14" t="s">
        <v>6440</v>
      </c>
      <c r="D3389" s="15">
        <v>20</v>
      </c>
      <c r="E3389" s="15">
        <v>20</v>
      </c>
      <c r="F3389" s="15">
        <v>0.126</v>
      </c>
      <c r="G3389" s="16">
        <f t="shared" si="168"/>
        <v>0.126</v>
      </c>
      <c r="H3389" s="17" t="str">
        <f t="shared" si="166"/>
        <v>CONFORME</v>
      </c>
      <c r="I3389" s="18"/>
    </row>
    <row r="3390" spans="1:9" x14ac:dyDescent="0.25">
      <c r="A3390" s="10" t="s">
        <v>6</v>
      </c>
      <c r="B3390" s="10" t="s">
        <v>6441</v>
      </c>
      <c r="C3390" s="10" t="s">
        <v>6442</v>
      </c>
      <c r="D3390" s="11">
        <v>71</v>
      </c>
      <c r="E3390" s="11">
        <v>71</v>
      </c>
      <c r="F3390" s="11">
        <v>0.32900000000000001</v>
      </c>
      <c r="G3390" s="12">
        <f t="shared" si="168"/>
        <v>0.32900000000000001</v>
      </c>
      <c r="H3390" s="19" t="str">
        <f t="shared" si="166"/>
        <v>CONFORME</v>
      </c>
      <c r="I3390" s="20"/>
    </row>
    <row r="3391" spans="1:9" x14ac:dyDescent="0.25">
      <c r="A3391" s="14" t="s">
        <v>6</v>
      </c>
      <c r="B3391" s="14" t="s">
        <v>6443</v>
      </c>
      <c r="C3391" s="14" t="s">
        <v>6444</v>
      </c>
      <c r="D3391" s="15">
        <v>148</v>
      </c>
      <c r="E3391" s="15">
        <v>148</v>
      </c>
      <c r="F3391" s="15">
        <v>0.114</v>
      </c>
      <c r="G3391" s="16">
        <f t="shared" si="168"/>
        <v>0.114</v>
      </c>
      <c r="H3391" s="17" t="str">
        <f t="shared" si="166"/>
        <v>CONFORME</v>
      </c>
      <c r="I3391" s="18"/>
    </row>
    <row r="3392" spans="1:9" x14ac:dyDescent="0.25">
      <c r="A3392" s="10" t="s">
        <v>6</v>
      </c>
      <c r="B3392" s="10" t="s">
        <v>6445</v>
      </c>
      <c r="C3392" s="10" t="s">
        <v>6446</v>
      </c>
      <c r="D3392" s="11">
        <v>38</v>
      </c>
      <c r="E3392" s="11">
        <v>38</v>
      </c>
      <c r="F3392" s="11">
        <v>0.191</v>
      </c>
      <c r="G3392" s="12">
        <f t="shared" si="168"/>
        <v>0.191</v>
      </c>
      <c r="H3392" s="19" t="str">
        <f t="shared" si="166"/>
        <v>CONFORME</v>
      </c>
      <c r="I3392" s="20"/>
    </row>
    <row r="3393" spans="1:9" x14ac:dyDescent="0.25">
      <c r="A3393" s="14" t="s">
        <v>6</v>
      </c>
      <c r="B3393" s="14" t="s">
        <v>6447</v>
      </c>
      <c r="C3393" s="14" t="s">
        <v>6448</v>
      </c>
      <c r="D3393" s="15">
        <v>52</v>
      </c>
      <c r="E3393" s="15">
        <v>52</v>
      </c>
      <c r="F3393" s="15">
        <v>0.19700000000000001</v>
      </c>
      <c r="G3393" s="16">
        <f t="shared" si="168"/>
        <v>0.19700000000000001</v>
      </c>
      <c r="H3393" s="17" t="str">
        <f t="shared" si="166"/>
        <v>CONFORME</v>
      </c>
      <c r="I3393" s="18"/>
    </row>
    <row r="3394" spans="1:9" x14ac:dyDescent="0.25">
      <c r="A3394" s="10" t="s">
        <v>6</v>
      </c>
      <c r="B3394" s="10" t="s">
        <v>9362</v>
      </c>
      <c r="C3394" s="10" t="s">
        <v>9363</v>
      </c>
      <c r="D3394" s="11">
        <v>60</v>
      </c>
      <c r="E3394" s="11">
        <v>60</v>
      </c>
      <c r="F3394" s="11">
        <v>0.222</v>
      </c>
      <c r="G3394" s="12">
        <f t="shared" si="168"/>
        <v>0.222</v>
      </c>
      <c r="H3394" s="19" t="str">
        <f t="shared" si="166"/>
        <v>CONFORME</v>
      </c>
      <c r="I3394" s="20"/>
    </row>
    <row r="3395" spans="1:9" x14ac:dyDescent="0.25">
      <c r="A3395" s="14" t="s">
        <v>6</v>
      </c>
      <c r="B3395" s="14" t="s">
        <v>6449</v>
      </c>
      <c r="C3395" s="14" t="s">
        <v>6450</v>
      </c>
      <c r="D3395" s="15">
        <v>20</v>
      </c>
      <c r="E3395" s="15">
        <v>20</v>
      </c>
      <c r="F3395" s="15">
        <v>0.115</v>
      </c>
      <c r="G3395" s="16">
        <f t="shared" si="168"/>
        <v>0.115</v>
      </c>
      <c r="H3395" s="17" t="str">
        <f t="shared" ref="H3395:H3458" si="169">IF(F3395=G3395,"CONFORME","REVISAR")</f>
        <v>CONFORME</v>
      </c>
      <c r="I3395" s="18"/>
    </row>
    <row r="3396" spans="1:9" x14ac:dyDescent="0.25">
      <c r="A3396" s="10" t="s">
        <v>6</v>
      </c>
      <c r="B3396" s="10" t="s">
        <v>6451</v>
      </c>
      <c r="C3396" s="10" t="s">
        <v>6452</v>
      </c>
      <c r="D3396" s="11">
        <v>58</v>
      </c>
      <c r="E3396" s="11">
        <v>58</v>
      </c>
      <c r="F3396" s="11">
        <v>0</v>
      </c>
      <c r="G3396" s="12">
        <f t="shared" si="168"/>
        <v>6.4000000000000001E-2</v>
      </c>
      <c r="H3396" s="19" t="str">
        <f t="shared" si="169"/>
        <v>REVISAR</v>
      </c>
      <c r="I3396" s="20"/>
    </row>
    <row r="3397" spans="1:9" x14ac:dyDescent="0.25">
      <c r="A3397" s="14" t="s">
        <v>6</v>
      </c>
      <c r="B3397" s="14" t="s">
        <v>9364</v>
      </c>
      <c r="C3397" s="14" t="s">
        <v>9365</v>
      </c>
      <c r="D3397" s="15">
        <v>14</v>
      </c>
      <c r="E3397" s="15">
        <v>14</v>
      </c>
      <c r="F3397" s="15">
        <v>0.22800000000000001</v>
      </c>
      <c r="G3397" s="16">
        <f t="shared" si="168"/>
        <v>0.22800000000000001</v>
      </c>
      <c r="H3397" s="17" t="str">
        <f t="shared" si="169"/>
        <v>CONFORME</v>
      </c>
      <c r="I3397" s="18"/>
    </row>
    <row r="3398" spans="1:9" x14ac:dyDescent="0.25">
      <c r="A3398" s="10" t="s">
        <v>6</v>
      </c>
      <c r="B3398" s="10" t="s">
        <v>6453</v>
      </c>
      <c r="C3398" s="10" t="s">
        <v>6454</v>
      </c>
      <c r="D3398" s="11">
        <v>42</v>
      </c>
      <c r="E3398" s="11">
        <v>42</v>
      </c>
      <c r="F3398" s="11">
        <v>0</v>
      </c>
      <c r="G3398" s="12">
        <f t="shared" si="168"/>
        <v>0.27600000000000002</v>
      </c>
      <c r="H3398" s="19" t="str">
        <f t="shared" si="169"/>
        <v>REVISAR</v>
      </c>
      <c r="I3398" s="20"/>
    </row>
    <row r="3399" spans="1:9" x14ac:dyDescent="0.25">
      <c r="A3399" s="14" t="s">
        <v>6</v>
      </c>
      <c r="B3399" s="14" t="s">
        <v>6455</v>
      </c>
      <c r="C3399" s="14" t="s">
        <v>6456</v>
      </c>
      <c r="D3399" s="15">
        <v>92</v>
      </c>
      <c r="E3399" s="15">
        <v>92</v>
      </c>
      <c r="F3399" s="15">
        <v>0</v>
      </c>
      <c r="G3399" s="16">
        <f t="shared" si="168"/>
        <v>0.14599999999999999</v>
      </c>
      <c r="H3399" s="17" t="str">
        <f t="shared" si="169"/>
        <v>REVISAR</v>
      </c>
      <c r="I3399" s="18"/>
    </row>
    <row r="3400" spans="1:9" x14ac:dyDescent="0.25">
      <c r="A3400" s="10" t="s">
        <v>6</v>
      </c>
      <c r="B3400" s="10" t="s">
        <v>6457</v>
      </c>
      <c r="C3400" s="10" t="s">
        <v>6458</v>
      </c>
      <c r="D3400" s="11">
        <v>124</v>
      </c>
      <c r="E3400" s="11">
        <v>124</v>
      </c>
      <c r="F3400" s="11">
        <v>0.33900000000000002</v>
      </c>
      <c r="G3400" s="12">
        <f t="shared" si="168"/>
        <v>0.33900000000000002</v>
      </c>
      <c r="H3400" s="19" t="str">
        <f t="shared" si="169"/>
        <v>CONFORME</v>
      </c>
      <c r="I3400" s="20"/>
    </row>
    <row r="3401" spans="1:9" x14ac:dyDescent="0.25">
      <c r="A3401" s="14" t="s">
        <v>6</v>
      </c>
      <c r="B3401" s="14" t="s">
        <v>6459</v>
      </c>
      <c r="C3401" s="14" t="s">
        <v>6460</v>
      </c>
      <c r="D3401" s="15">
        <v>7</v>
      </c>
      <c r="E3401" s="15">
        <v>7</v>
      </c>
      <c r="F3401" s="15">
        <v>0</v>
      </c>
      <c r="G3401" s="16">
        <f t="shared" si="168"/>
        <v>0.876</v>
      </c>
      <c r="H3401" s="17" t="str">
        <f t="shared" si="169"/>
        <v>REVISAR</v>
      </c>
      <c r="I3401" s="18"/>
    </row>
    <row r="3402" spans="1:9" x14ac:dyDescent="0.25">
      <c r="A3402" s="10" t="s">
        <v>6</v>
      </c>
      <c r="B3402" s="10" t="s">
        <v>6461</v>
      </c>
      <c r="C3402" s="10" t="s">
        <v>6462</v>
      </c>
      <c r="D3402" s="11">
        <v>7</v>
      </c>
      <c r="E3402" s="11">
        <v>7</v>
      </c>
      <c r="F3402" s="11">
        <v>0</v>
      </c>
      <c r="G3402" s="12">
        <f t="shared" si="168"/>
        <v>0.876</v>
      </c>
      <c r="H3402" s="19" t="str">
        <f t="shared" si="169"/>
        <v>REVISAR</v>
      </c>
      <c r="I3402" s="20"/>
    </row>
    <row r="3403" spans="1:9" x14ac:dyDescent="0.25">
      <c r="A3403" s="14" t="s">
        <v>6</v>
      </c>
      <c r="B3403" s="14" t="s">
        <v>6463</v>
      </c>
      <c r="C3403" s="14" t="s">
        <v>6464</v>
      </c>
      <c r="D3403" s="15">
        <v>88</v>
      </c>
      <c r="E3403" s="15">
        <v>88</v>
      </c>
      <c r="F3403" s="15">
        <v>0.22600000000000001</v>
      </c>
      <c r="G3403" s="16">
        <f t="shared" si="168"/>
        <v>0.22600000000000001</v>
      </c>
      <c r="H3403" s="17" t="str">
        <f t="shared" si="169"/>
        <v>CONFORME</v>
      </c>
      <c r="I3403" s="18"/>
    </row>
    <row r="3404" spans="1:9" x14ac:dyDescent="0.25">
      <c r="A3404" s="10" t="s">
        <v>6</v>
      </c>
      <c r="B3404" s="10" t="s">
        <v>6465</v>
      </c>
      <c r="C3404" s="10" t="s">
        <v>6466</v>
      </c>
      <c r="D3404" s="11">
        <v>10</v>
      </c>
      <c r="E3404" s="11">
        <v>10</v>
      </c>
      <c r="F3404" s="11">
        <v>0.13800000000000001</v>
      </c>
      <c r="G3404" s="12">
        <f t="shared" ref="G3404:G3431" si="170">VLOOKUP(B3404,DATAPESOS,6,FALSE)</f>
        <v>0.13800000000000001</v>
      </c>
      <c r="H3404" s="19" t="str">
        <f t="shared" si="169"/>
        <v>CONFORME</v>
      </c>
      <c r="I3404" s="20"/>
    </row>
    <row r="3405" spans="1:9" x14ac:dyDescent="0.25">
      <c r="A3405" s="14" t="s">
        <v>6</v>
      </c>
      <c r="B3405" s="14" t="s">
        <v>6467</v>
      </c>
      <c r="C3405" s="14" t="s">
        <v>6468</v>
      </c>
      <c r="D3405" s="15">
        <v>380</v>
      </c>
      <c r="E3405" s="15">
        <v>380</v>
      </c>
      <c r="F3405" s="15">
        <v>0.23599999999999999</v>
      </c>
      <c r="G3405" s="16">
        <f t="shared" si="170"/>
        <v>0.23599999999999999</v>
      </c>
      <c r="H3405" s="17" t="str">
        <f t="shared" si="169"/>
        <v>CONFORME</v>
      </c>
      <c r="I3405" s="18"/>
    </row>
    <row r="3406" spans="1:9" x14ac:dyDescent="0.25">
      <c r="A3406" s="10" t="s">
        <v>6</v>
      </c>
      <c r="B3406" s="10" t="s">
        <v>6469</v>
      </c>
      <c r="C3406" s="10" t="s">
        <v>6470</v>
      </c>
      <c r="D3406" s="11">
        <v>117</v>
      </c>
      <c r="E3406" s="11">
        <v>117</v>
      </c>
      <c r="F3406" s="11">
        <v>0.36099999999999999</v>
      </c>
      <c r="G3406" s="12">
        <f t="shared" si="170"/>
        <v>0.36099999999999999</v>
      </c>
      <c r="H3406" s="19" t="str">
        <f t="shared" si="169"/>
        <v>CONFORME</v>
      </c>
      <c r="I3406" s="20"/>
    </row>
    <row r="3407" spans="1:9" x14ac:dyDescent="0.25">
      <c r="A3407" s="14" t="s">
        <v>6</v>
      </c>
      <c r="B3407" s="14" t="s">
        <v>6471</v>
      </c>
      <c r="C3407" s="14" t="s">
        <v>6472</v>
      </c>
      <c r="D3407" s="15">
        <v>61</v>
      </c>
      <c r="E3407" s="15">
        <v>61</v>
      </c>
      <c r="F3407" s="15">
        <v>0.38400000000000001</v>
      </c>
      <c r="G3407" s="16">
        <f t="shared" si="170"/>
        <v>0.38400000000000001</v>
      </c>
      <c r="H3407" s="17" t="str">
        <f t="shared" si="169"/>
        <v>CONFORME</v>
      </c>
      <c r="I3407" s="18"/>
    </row>
    <row r="3408" spans="1:9" x14ac:dyDescent="0.25">
      <c r="A3408" s="10" t="s">
        <v>6</v>
      </c>
      <c r="B3408" s="10" t="s">
        <v>6473</v>
      </c>
      <c r="C3408" s="10" t="s">
        <v>6474</v>
      </c>
      <c r="D3408" s="11">
        <v>230</v>
      </c>
      <c r="E3408" s="11">
        <v>230</v>
      </c>
      <c r="F3408" s="11">
        <v>0</v>
      </c>
      <c r="G3408" s="12">
        <f t="shared" si="170"/>
        <v>0.23599999999999999</v>
      </c>
      <c r="H3408" s="19" t="str">
        <f t="shared" si="169"/>
        <v>REVISAR</v>
      </c>
      <c r="I3408" s="20"/>
    </row>
    <row r="3409" spans="1:9" x14ac:dyDescent="0.25">
      <c r="A3409" s="14" t="s">
        <v>6</v>
      </c>
      <c r="B3409" s="14" t="s">
        <v>6475</v>
      </c>
      <c r="C3409" s="14" t="s">
        <v>6476</v>
      </c>
      <c r="D3409" s="15">
        <v>399</v>
      </c>
      <c r="E3409" s="15">
        <v>399</v>
      </c>
      <c r="F3409" s="15">
        <v>0.36</v>
      </c>
      <c r="G3409" s="16">
        <f t="shared" si="170"/>
        <v>0.36</v>
      </c>
      <c r="H3409" s="17" t="str">
        <f t="shared" si="169"/>
        <v>CONFORME</v>
      </c>
      <c r="I3409" s="18"/>
    </row>
    <row r="3410" spans="1:9" x14ac:dyDescent="0.25">
      <c r="A3410" s="10" t="s">
        <v>6</v>
      </c>
      <c r="B3410" s="10" t="s">
        <v>6477</v>
      </c>
      <c r="C3410" s="10" t="s">
        <v>6478</v>
      </c>
      <c r="D3410" s="11">
        <v>6</v>
      </c>
      <c r="E3410" s="11">
        <v>6</v>
      </c>
      <c r="F3410" s="11">
        <v>0.26400000000000001</v>
      </c>
      <c r="G3410" s="12">
        <f t="shared" si="170"/>
        <v>0.26400000000000001</v>
      </c>
      <c r="H3410" s="19" t="str">
        <f t="shared" si="169"/>
        <v>CONFORME</v>
      </c>
      <c r="I3410" s="20"/>
    </row>
    <row r="3411" spans="1:9" x14ac:dyDescent="0.25">
      <c r="A3411" s="14" t="s">
        <v>6</v>
      </c>
      <c r="B3411" s="14" t="s">
        <v>6479</v>
      </c>
      <c r="C3411" s="14" t="s">
        <v>6480</v>
      </c>
      <c r="D3411" s="15">
        <v>158</v>
      </c>
      <c r="E3411" s="15">
        <v>158</v>
      </c>
      <c r="F3411" s="15">
        <v>0.374</v>
      </c>
      <c r="G3411" s="16">
        <f t="shared" si="170"/>
        <v>0.374</v>
      </c>
      <c r="H3411" s="17" t="str">
        <f t="shared" si="169"/>
        <v>CONFORME</v>
      </c>
      <c r="I3411" s="18"/>
    </row>
    <row r="3412" spans="1:9" x14ac:dyDescent="0.25">
      <c r="A3412" s="10" t="s">
        <v>6</v>
      </c>
      <c r="B3412" s="10" t="s">
        <v>6481</v>
      </c>
      <c r="C3412" s="10" t="s">
        <v>6482</v>
      </c>
      <c r="D3412" s="11">
        <v>204</v>
      </c>
      <c r="E3412" s="11">
        <v>204</v>
      </c>
      <c r="F3412" s="11">
        <v>2.0859999999999999</v>
      </c>
      <c r="G3412" s="12">
        <f t="shared" si="170"/>
        <v>2.0859999999999999</v>
      </c>
      <c r="H3412" s="19" t="str">
        <f t="shared" si="169"/>
        <v>CONFORME</v>
      </c>
      <c r="I3412" s="20"/>
    </row>
    <row r="3413" spans="1:9" x14ac:dyDescent="0.25">
      <c r="A3413" s="14" t="s">
        <v>6</v>
      </c>
      <c r="B3413" s="14" t="s">
        <v>6483</v>
      </c>
      <c r="C3413" s="14" t="s">
        <v>6484</v>
      </c>
      <c r="D3413" s="15">
        <v>276</v>
      </c>
      <c r="E3413" s="15">
        <v>276</v>
      </c>
      <c r="F3413" s="15">
        <v>0.28399999999999997</v>
      </c>
      <c r="G3413" s="16">
        <f t="shared" si="170"/>
        <v>0.28399999999999997</v>
      </c>
      <c r="H3413" s="17" t="str">
        <f t="shared" si="169"/>
        <v>CONFORME</v>
      </c>
      <c r="I3413" s="18"/>
    </row>
    <row r="3414" spans="1:9" x14ac:dyDescent="0.25">
      <c r="A3414" s="10" t="s">
        <v>6</v>
      </c>
      <c r="B3414" s="10" t="s">
        <v>6485</v>
      </c>
      <c r="C3414" s="10" t="s">
        <v>6486</v>
      </c>
      <c r="D3414" s="11">
        <v>10</v>
      </c>
      <c r="E3414" s="11">
        <v>10</v>
      </c>
      <c r="F3414" s="11">
        <v>0.34899999999999998</v>
      </c>
      <c r="G3414" s="12">
        <f t="shared" si="170"/>
        <v>0.34899999999999998</v>
      </c>
      <c r="H3414" s="19" t="str">
        <f t="shared" si="169"/>
        <v>CONFORME</v>
      </c>
      <c r="I3414" s="20"/>
    </row>
    <row r="3415" spans="1:9" x14ac:dyDescent="0.25">
      <c r="A3415" s="14" t="s">
        <v>6</v>
      </c>
      <c r="B3415" s="14" t="s">
        <v>6487</v>
      </c>
      <c r="C3415" s="14" t="s">
        <v>6488</v>
      </c>
      <c r="D3415" s="15">
        <v>18</v>
      </c>
      <c r="E3415" s="15">
        <v>18</v>
      </c>
      <c r="F3415" s="15">
        <v>0.41499999999999998</v>
      </c>
      <c r="G3415" s="16">
        <f t="shared" si="170"/>
        <v>0.41499999999999998</v>
      </c>
      <c r="H3415" s="17" t="str">
        <f t="shared" si="169"/>
        <v>CONFORME</v>
      </c>
      <c r="I3415" s="18"/>
    </row>
    <row r="3416" spans="1:9" x14ac:dyDescent="0.25">
      <c r="A3416" s="10" t="s">
        <v>6</v>
      </c>
      <c r="B3416" s="10" t="s">
        <v>6489</v>
      </c>
      <c r="C3416" s="10" t="s">
        <v>6490</v>
      </c>
      <c r="D3416" s="11">
        <v>42</v>
      </c>
      <c r="E3416" s="11">
        <v>42</v>
      </c>
      <c r="F3416" s="11">
        <v>0.36599999999999999</v>
      </c>
      <c r="G3416" s="12">
        <f t="shared" si="170"/>
        <v>0.36599999999999999</v>
      </c>
      <c r="H3416" s="19" t="str">
        <f t="shared" si="169"/>
        <v>CONFORME</v>
      </c>
      <c r="I3416" s="20"/>
    </row>
    <row r="3417" spans="1:9" x14ac:dyDescent="0.25">
      <c r="A3417" s="14" t="s">
        <v>6</v>
      </c>
      <c r="B3417" s="14" t="s">
        <v>6491</v>
      </c>
      <c r="C3417" s="14" t="s">
        <v>6492</v>
      </c>
      <c r="D3417" s="15">
        <v>4</v>
      </c>
      <c r="E3417" s="15">
        <v>4</v>
      </c>
      <c r="F3417" s="15">
        <v>0.20399999999999999</v>
      </c>
      <c r="G3417" s="16">
        <f t="shared" si="170"/>
        <v>0.20399999999999999</v>
      </c>
      <c r="H3417" s="17" t="str">
        <f t="shared" si="169"/>
        <v>CONFORME</v>
      </c>
      <c r="I3417" s="18"/>
    </row>
    <row r="3418" spans="1:9" x14ac:dyDescent="0.25">
      <c r="A3418" s="10" t="s">
        <v>6</v>
      </c>
      <c r="B3418" s="10" t="s">
        <v>6493</v>
      </c>
      <c r="C3418" s="10" t="s">
        <v>6494</v>
      </c>
      <c r="D3418" s="11">
        <v>16</v>
      </c>
      <c r="E3418" s="11">
        <v>16</v>
      </c>
      <c r="F3418" s="11">
        <v>0.45200000000000001</v>
      </c>
      <c r="G3418" s="12">
        <f t="shared" si="170"/>
        <v>0.45200000000000001</v>
      </c>
      <c r="H3418" s="19" t="str">
        <f t="shared" si="169"/>
        <v>CONFORME</v>
      </c>
      <c r="I3418" s="20"/>
    </row>
    <row r="3419" spans="1:9" x14ac:dyDescent="0.25">
      <c r="A3419" s="14" t="s">
        <v>6</v>
      </c>
      <c r="B3419" s="14" t="s">
        <v>6495</v>
      </c>
      <c r="C3419" s="14" t="s">
        <v>6496</v>
      </c>
      <c r="D3419" s="15">
        <v>26</v>
      </c>
      <c r="E3419" s="15">
        <v>26</v>
      </c>
      <c r="F3419" s="15">
        <v>0.246</v>
      </c>
      <c r="G3419" s="16">
        <f t="shared" si="170"/>
        <v>0.246</v>
      </c>
      <c r="H3419" s="17" t="str">
        <f t="shared" si="169"/>
        <v>CONFORME</v>
      </c>
      <c r="I3419" s="18"/>
    </row>
    <row r="3420" spans="1:9" x14ac:dyDescent="0.25">
      <c r="A3420" s="10" t="s">
        <v>6</v>
      </c>
      <c r="B3420" s="10" t="s">
        <v>6497</v>
      </c>
      <c r="C3420" s="10" t="s">
        <v>6498</v>
      </c>
      <c r="D3420" s="11">
        <v>207</v>
      </c>
      <c r="E3420" s="11">
        <v>207</v>
      </c>
      <c r="F3420" s="11">
        <v>0.36499999999999999</v>
      </c>
      <c r="G3420" s="12">
        <f t="shared" si="170"/>
        <v>0.36499999999999999</v>
      </c>
      <c r="H3420" s="19" t="str">
        <f t="shared" si="169"/>
        <v>CONFORME</v>
      </c>
      <c r="I3420" s="20"/>
    </row>
    <row r="3421" spans="1:9" x14ac:dyDescent="0.25">
      <c r="A3421" s="14" t="s">
        <v>6</v>
      </c>
      <c r="B3421" s="14" t="s">
        <v>6499</v>
      </c>
      <c r="C3421" s="14" t="s">
        <v>6500</v>
      </c>
      <c r="D3421" s="15">
        <v>57</v>
      </c>
      <c r="E3421" s="15">
        <v>57</v>
      </c>
      <c r="F3421" s="15">
        <v>0.38</v>
      </c>
      <c r="G3421" s="16">
        <f t="shared" si="170"/>
        <v>0.38</v>
      </c>
      <c r="H3421" s="17" t="str">
        <f t="shared" si="169"/>
        <v>CONFORME</v>
      </c>
      <c r="I3421" s="18"/>
    </row>
    <row r="3422" spans="1:9" x14ac:dyDescent="0.25">
      <c r="A3422" s="10" t="s">
        <v>6</v>
      </c>
      <c r="B3422" s="10" t="s">
        <v>6501</v>
      </c>
      <c r="C3422" s="10" t="s">
        <v>6502</v>
      </c>
      <c r="D3422" s="11">
        <v>160</v>
      </c>
      <c r="E3422" s="11">
        <v>160</v>
      </c>
      <c r="F3422" s="11">
        <v>0.32600000000000001</v>
      </c>
      <c r="G3422" s="12">
        <f t="shared" si="170"/>
        <v>0.32600000000000001</v>
      </c>
      <c r="H3422" s="19" t="str">
        <f t="shared" si="169"/>
        <v>CONFORME</v>
      </c>
      <c r="I3422" s="20"/>
    </row>
    <row r="3423" spans="1:9" x14ac:dyDescent="0.25">
      <c r="A3423" s="14" t="s">
        <v>6</v>
      </c>
      <c r="B3423" s="14" t="s">
        <v>6503</v>
      </c>
      <c r="C3423" s="14" t="s">
        <v>6504</v>
      </c>
      <c r="D3423" s="15">
        <v>62</v>
      </c>
      <c r="E3423" s="15">
        <v>62</v>
      </c>
      <c r="F3423" s="15">
        <v>0.45300000000000001</v>
      </c>
      <c r="G3423" s="16">
        <f t="shared" si="170"/>
        <v>0.45300000000000001</v>
      </c>
      <c r="H3423" s="17" t="str">
        <f t="shared" si="169"/>
        <v>CONFORME</v>
      </c>
      <c r="I3423" s="18"/>
    </row>
    <row r="3424" spans="1:9" x14ac:dyDescent="0.25">
      <c r="A3424" s="10" t="s">
        <v>6</v>
      </c>
      <c r="B3424" s="10" t="s">
        <v>6505</v>
      </c>
      <c r="C3424" s="10" t="s">
        <v>6506</v>
      </c>
      <c r="D3424" s="11">
        <v>138</v>
      </c>
      <c r="E3424" s="11">
        <v>138</v>
      </c>
      <c r="F3424" s="11">
        <v>0.27700000000000002</v>
      </c>
      <c r="G3424" s="12">
        <f t="shared" si="170"/>
        <v>0.27700000000000002</v>
      </c>
      <c r="H3424" s="19" t="str">
        <f t="shared" si="169"/>
        <v>CONFORME</v>
      </c>
      <c r="I3424" s="20"/>
    </row>
    <row r="3425" spans="1:9" x14ac:dyDescent="0.25">
      <c r="A3425" s="14" t="s">
        <v>6</v>
      </c>
      <c r="B3425" s="14" t="s">
        <v>6507</v>
      </c>
      <c r="C3425" s="14" t="s">
        <v>6508</v>
      </c>
      <c r="D3425" s="15">
        <v>20</v>
      </c>
      <c r="E3425" s="15">
        <v>20</v>
      </c>
      <c r="F3425" s="15">
        <v>0.33500000000000002</v>
      </c>
      <c r="G3425" s="16">
        <f t="shared" si="170"/>
        <v>0.33500000000000002</v>
      </c>
      <c r="H3425" s="17" t="str">
        <f t="shared" si="169"/>
        <v>CONFORME</v>
      </c>
      <c r="I3425" s="18"/>
    </row>
    <row r="3426" spans="1:9" x14ac:dyDescent="0.25">
      <c r="A3426" s="10" t="s">
        <v>6</v>
      </c>
      <c r="B3426" s="10" t="s">
        <v>6509</v>
      </c>
      <c r="C3426" s="10" t="s">
        <v>6510</v>
      </c>
      <c r="D3426" s="11">
        <v>2</v>
      </c>
      <c r="E3426" s="11">
        <v>2</v>
      </c>
      <c r="F3426" s="11">
        <v>0</v>
      </c>
      <c r="G3426" s="12">
        <f t="shared" si="170"/>
        <v>4.3999999999999997E-2</v>
      </c>
      <c r="H3426" s="19" t="str">
        <f t="shared" si="169"/>
        <v>REVISAR</v>
      </c>
      <c r="I3426" s="20"/>
    </row>
    <row r="3427" spans="1:9" x14ac:dyDescent="0.25">
      <c r="A3427" s="14" t="s">
        <v>6</v>
      </c>
      <c r="B3427" s="14" t="s">
        <v>9366</v>
      </c>
      <c r="C3427" s="14" t="s">
        <v>9367</v>
      </c>
      <c r="D3427" s="15">
        <v>25</v>
      </c>
      <c r="E3427" s="15">
        <v>25</v>
      </c>
      <c r="F3427" s="15">
        <v>0.112</v>
      </c>
      <c r="G3427" s="16">
        <f t="shared" si="170"/>
        <v>0.112</v>
      </c>
      <c r="H3427" s="17" t="str">
        <f t="shared" si="169"/>
        <v>CONFORME</v>
      </c>
      <c r="I3427" s="18"/>
    </row>
    <row r="3428" spans="1:9" x14ac:dyDescent="0.25">
      <c r="A3428" s="10" t="s">
        <v>6</v>
      </c>
      <c r="B3428" s="10" t="s">
        <v>6511</v>
      </c>
      <c r="C3428" s="10" t="s">
        <v>6512</v>
      </c>
      <c r="D3428" s="11">
        <v>37</v>
      </c>
      <c r="E3428" s="11">
        <v>37</v>
      </c>
      <c r="F3428" s="11">
        <v>0</v>
      </c>
      <c r="G3428" s="12">
        <f t="shared" si="170"/>
        <v>0.05</v>
      </c>
      <c r="H3428" s="19" t="str">
        <f t="shared" si="169"/>
        <v>REVISAR</v>
      </c>
      <c r="I3428" s="20"/>
    </row>
    <row r="3429" spans="1:9" x14ac:dyDescent="0.25">
      <c r="A3429" s="14" t="s">
        <v>6</v>
      </c>
      <c r="B3429" s="14" t="s">
        <v>6513</v>
      </c>
      <c r="C3429" s="14" t="s">
        <v>6514</v>
      </c>
      <c r="D3429" s="15">
        <v>42</v>
      </c>
      <c r="E3429" s="15">
        <v>42</v>
      </c>
      <c r="F3429" s="15">
        <v>0.10299999999999999</v>
      </c>
      <c r="G3429" s="16">
        <f t="shared" si="170"/>
        <v>0.10299999999999999</v>
      </c>
      <c r="H3429" s="17" t="str">
        <f t="shared" si="169"/>
        <v>CONFORME</v>
      </c>
      <c r="I3429" s="18"/>
    </row>
    <row r="3430" spans="1:9" x14ac:dyDescent="0.25">
      <c r="A3430" s="10" t="s">
        <v>6</v>
      </c>
      <c r="B3430" s="10" t="s">
        <v>6515</v>
      </c>
      <c r="C3430" s="10" t="s">
        <v>6516</v>
      </c>
      <c r="D3430" s="11">
        <v>239</v>
      </c>
      <c r="E3430" s="11">
        <v>239</v>
      </c>
      <c r="F3430" s="11">
        <v>0.35199999999999998</v>
      </c>
      <c r="G3430" s="12">
        <f t="shared" si="170"/>
        <v>0.35199999999999998</v>
      </c>
      <c r="H3430" s="19" t="str">
        <f t="shared" si="169"/>
        <v>CONFORME</v>
      </c>
      <c r="I3430" s="20"/>
    </row>
    <row r="3431" spans="1:9" x14ac:dyDescent="0.25">
      <c r="A3431" s="14" t="s">
        <v>6</v>
      </c>
      <c r="B3431" s="14" t="s">
        <v>6517</v>
      </c>
      <c r="C3431" s="14" t="s">
        <v>6518</v>
      </c>
      <c r="D3431" s="15">
        <v>55</v>
      </c>
      <c r="E3431" s="15">
        <v>55</v>
      </c>
      <c r="F3431" s="15">
        <v>0</v>
      </c>
      <c r="G3431" s="16">
        <f t="shared" si="170"/>
        <v>0.04</v>
      </c>
      <c r="H3431" s="17" t="str">
        <f t="shared" si="169"/>
        <v>REVISAR</v>
      </c>
      <c r="I3431" s="18"/>
    </row>
    <row r="3432" spans="1:9" x14ac:dyDescent="0.25">
      <c r="A3432" s="10" t="s">
        <v>6</v>
      </c>
      <c r="B3432" s="10" t="s">
        <v>6519</v>
      </c>
      <c r="C3432" s="10" t="s">
        <v>6520</v>
      </c>
      <c r="D3432" s="11">
        <v>3</v>
      </c>
      <c r="E3432" s="11">
        <v>3</v>
      </c>
      <c r="F3432" s="11">
        <v>0.184</v>
      </c>
      <c r="G3432" s="12">
        <f>VLOOKUP(B3432,PESOS,3,FALSE)</f>
        <v>0.184</v>
      </c>
      <c r="H3432" s="19" t="str">
        <f t="shared" si="169"/>
        <v>CONFORME</v>
      </c>
      <c r="I3432" s="20"/>
    </row>
    <row r="3433" spans="1:9" x14ac:dyDescent="0.25">
      <c r="A3433" s="14" t="s">
        <v>6</v>
      </c>
      <c r="B3433" s="14" t="s">
        <v>6521</v>
      </c>
      <c r="C3433" s="14" t="s">
        <v>6522</v>
      </c>
      <c r="D3433" s="15">
        <v>2</v>
      </c>
      <c r="E3433" s="15">
        <v>2</v>
      </c>
      <c r="F3433" s="15">
        <v>0.183</v>
      </c>
      <c r="G3433" s="16">
        <f>VLOOKUP(B3433,PESOS,3,FALSE)</f>
        <v>0.183</v>
      </c>
      <c r="H3433" s="17" t="str">
        <f t="shared" si="169"/>
        <v>CONFORME</v>
      </c>
      <c r="I3433" s="18"/>
    </row>
    <row r="3434" spans="1:9" x14ac:dyDescent="0.25">
      <c r="A3434" s="10" t="s">
        <v>6</v>
      </c>
      <c r="B3434" s="10" t="s">
        <v>6523</v>
      </c>
      <c r="C3434" s="10" t="s">
        <v>6524</v>
      </c>
      <c r="D3434" s="11">
        <v>88</v>
      </c>
      <c r="E3434" s="11">
        <v>88</v>
      </c>
      <c r="F3434" s="11">
        <v>5.7000000000000002E-2</v>
      </c>
      <c r="G3434" s="12">
        <f t="shared" ref="G3434:G3465" si="171">VLOOKUP(B3434,DATAPESOS,6,FALSE)</f>
        <v>5.7000000000000002E-2</v>
      </c>
      <c r="H3434" s="19" t="str">
        <f t="shared" si="169"/>
        <v>CONFORME</v>
      </c>
      <c r="I3434" s="20"/>
    </row>
    <row r="3435" spans="1:9" x14ac:dyDescent="0.25">
      <c r="A3435" s="14" t="s">
        <v>6</v>
      </c>
      <c r="B3435" s="14" t="s">
        <v>6525</v>
      </c>
      <c r="C3435" s="14" t="s">
        <v>6526</v>
      </c>
      <c r="D3435" s="15">
        <v>145</v>
      </c>
      <c r="E3435" s="15">
        <v>145</v>
      </c>
      <c r="F3435" s="15">
        <v>9.7000000000000003E-2</v>
      </c>
      <c r="G3435" s="16">
        <f t="shared" si="171"/>
        <v>9.7000000000000003E-2</v>
      </c>
      <c r="H3435" s="17" t="str">
        <f t="shared" si="169"/>
        <v>CONFORME</v>
      </c>
      <c r="I3435" s="18"/>
    </row>
    <row r="3436" spans="1:9" x14ac:dyDescent="0.25">
      <c r="A3436" s="10" t="s">
        <v>6</v>
      </c>
      <c r="B3436" s="10" t="s">
        <v>6527</v>
      </c>
      <c r="C3436" s="10" t="s">
        <v>6528</v>
      </c>
      <c r="D3436" s="11">
        <v>10</v>
      </c>
      <c r="E3436" s="11">
        <v>10</v>
      </c>
      <c r="F3436" s="11">
        <v>6.141</v>
      </c>
      <c r="G3436" s="12">
        <f t="shared" si="171"/>
        <v>6.141</v>
      </c>
      <c r="H3436" s="19" t="str">
        <f t="shared" si="169"/>
        <v>CONFORME</v>
      </c>
      <c r="I3436" s="20"/>
    </row>
    <row r="3437" spans="1:9" x14ac:dyDescent="0.25">
      <c r="A3437" s="14" t="s">
        <v>6</v>
      </c>
      <c r="B3437" s="14" t="s">
        <v>6529</v>
      </c>
      <c r="C3437" s="14" t="s">
        <v>6530</v>
      </c>
      <c r="D3437" s="15">
        <v>7</v>
      </c>
      <c r="E3437" s="15">
        <v>7</v>
      </c>
      <c r="F3437" s="15">
        <v>6.14</v>
      </c>
      <c r="G3437" s="16">
        <f t="shared" si="171"/>
        <v>6.14</v>
      </c>
      <c r="H3437" s="17" t="str">
        <f t="shared" si="169"/>
        <v>CONFORME</v>
      </c>
      <c r="I3437" s="18"/>
    </row>
    <row r="3438" spans="1:9" x14ac:dyDescent="0.25">
      <c r="A3438" s="10" t="s">
        <v>6</v>
      </c>
      <c r="B3438" s="10" t="s">
        <v>6531</v>
      </c>
      <c r="C3438" s="10" t="s">
        <v>6532</v>
      </c>
      <c r="D3438" s="11">
        <v>4</v>
      </c>
      <c r="E3438" s="11">
        <v>4</v>
      </c>
      <c r="F3438" s="11">
        <v>2.2490000000000001</v>
      </c>
      <c r="G3438" s="12">
        <f t="shared" si="171"/>
        <v>2.2490000000000001</v>
      </c>
      <c r="H3438" s="19" t="str">
        <f t="shared" si="169"/>
        <v>CONFORME</v>
      </c>
      <c r="I3438" s="20"/>
    </row>
    <row r="3439" spans="1:9" x14ac:dyDescent="0.25">
      <c r="A3439" s="14" t="s">
        <v>6</v>
      </c>
      <c r="B3439" s="14" t="s">
        <v>6533</v>
      </c>
      <c r="C3439" s="14" t="s">
        <v>6534</v>
      </c>
      <c r="D3439" s="15">
        <v>17</v>
      </c>
      <c r="E3439" s="15">
        <v>17</v>
      </c>
      <c r="F3439" s="15">
        <v>1.742</v>
      </c>
      <c r="G3439" s="16">
        <f t="shared" si="171"/>
        <v>1.742</v>
      </c>
      <c r="H3439" s="17" t="str">
        <f t="shared" si="169"/>
        <v>CONFORME</v>
      </c>
      <c r="I3439" s="18"/>
    </row>
    <row r="3440" spans="1:9" x14ac:dyDescent="0.25">
      <c r="A3440" s="10" t="s">
        <v>6</v>
      </c>
      <c r="B3440" s="10" t="s">
        <v>6535</v>
      </c>
      <c r="C3440" s="10" t="s">
        <v>6536</v>
      </c>
      <c r="D3440" s="11">
        <v>20</v>
      </c>
      <c r="E3440" s="11">
        <v>20</v>
      </c>
      <c r="F3440" s="11">
        <v>5.173</v>
      </c>
      <c r="G3440" s="12">
        <f t="shared" si="171"/>
        <v>5.173</v>
      </c>
      <c r="H3440" s="19" t="str">
        <f t="shared" si="169"/>
        <v>CONFORME</v>
      </c>
      <c r="I3440" s="20"/>
    </row>
    <row r="3441" spans="1:9" x14ac:dyDescent="0.25">
      <c r="A3441" s="14" t="s">
        <v>6</v>
      </c>
      <c r="B3441" s="14" t="s">
        <v>6537</v>
      </c>
      <c r="C3441" s="14" t="s">
        <v>6538</v>
      </c>
      <c r="D3441" s="15">
        <v>21</v>
      </c>
      <c r="E3441" s="15">
        <v>21</v>
      </c>
      <c r="F3441" s="15">
        <v>5.1639999999999997</v>
      </c>
      <c r="G3441" s="16">
        <f t="shared" si="171"/>
        <v>5.1639999999999997</v>
      </c>
      <c r="H3441" s="17" t="str">
        <f t="shared" si="169"/>
        <v>CONFORME</v>
      </c>
      <c r="I3441" s="18"/>
    </row>
    <row r="3442" spans="1:9" x14ac:dyDescent="0.25">
      <c r="A3442" s="10" t="s">
        <v>6</v>
      </c>
      <c r="B3442" s="10" t="s">
        <v>6539</v>
      </c>
      <c r="C3442" s="10" t="s">
        <v>6540</v>
      </c>
      <c r="D3442" s="11">
        <v>20</v>
      </c>
      <c r="E3442" s="11">
        <v>20</v>
      </c>
      <c r="F3442" s="11">
        <v>1.3819999999999999</v>
      </c>
      <c r="G3442" s="12">
        <f t="shared" si="171"/>
        <v>1.3819999999999999</v>
      </c>
      <c r="H3442" s="19" t="str">
        <f t="shared" si="169"/>
        <v>CONFORME</v>
      </c>
      <c r="I3442" s="20"/>
    </row>
    <row r="3443" spans="1:9" x14ac:dyDescent="0.25">
      <c r="A3443" s="14" t="s">
        <v>6</v>
      </c>
      <c r="B3443" s="14" t="s">
        <v>6541</v>
      </c>
      <c r="C3443" s="14" t="s">
        <v>6542</v>
      </c>
      <c r="D3443" s="15">
        <v>10</v>
      </c>
      <c r="E3443" s="15">
        <v>10</v>
      </c>
      <c r="F3443" s="15">
        <v>2.69</v>
      </c>
      <c r="G3443" s="16">
        <f t="shared" si="171"/>
        <v>2.69</v>
      </c>
      <c r="H3443" s="17" t="str">
        <f t="shared" si="169"/>
        <v>CONFORME</v>
      </c>
      <c r="I3443" s="18"/>
    </row>
    <row r="3444" spans="1:9" x14ac:dyDescent="0.25">
      <c r="A3444" s="10" t="s">
        <v>6</v>
      </c>
      <c r="B3444" s="10" t="s">
        <v>6543</v>
      </c>
      <c r="C3444" s="10" t="s">
        <v>6544</v>
      </c>
      <c r="D3444" s="11">
        <v>8</v>
      </c>
      <c r="E3444" s="11">
        <v>8</v>
      </c>
      <c r="F3444" s="11">
        <v>2.6760000000000002</v>
      </c>
      <c r="G3444" s="12">
        <f t="shared" si="171"/>
        <v>2.6760000000000002</v>
      </c>
      <c r="H3444" s="19" t="str">
        <f t="shared" si="169"/>
        <v>CONFORME</v>
      </c>
      <c r="I3444" s="20"/>
    </row>
    <row r="3445" spans="1:9" x14ac:dyDescent="0.25">
      <c r="A3445" s="14" t="s">
        <v>6</v>
      </c>
      <c r="B3445" s="14" t="s">
        <v>6545</v>
      </c>
      <c r="C3445" s="14" t="s">
        <v>9368</v>
      </c>
      <c r="D3445" s="15">
        <v>9</v>
      </c>
      <c r="E3445" s="15">
        <v>9</v>
      </c>
      <c r="F3445" s="15">
        <v>1.921</v>
      </c>
      <c r="G3445" s="16">
        <f t="shared" si="171"/>
        <v>1.921</v>
      </c>
      <c r="H3445" s="17" t="str">
        <f t="shared" si="169"/>
        <v>CONFORME</v>
      </c>
      <c r="I3445" s="18"/>
    </row>
    <row r="3446" spans="1:9" x14ac:dyDescent="0.25">
      <c r="A3446" s="10" t="s">
        <v>6</v>
      </c>
      <c r="B3446" s="10" t="s">
        <v>6547</v>
      </c>
      <c r="C3446" s="10" t="s">
        <v>9369</v>
      </c>
      <c r="D3446" s="11">
        <v>28</v>
      </c>
      <c r="E3446" s="11">
        <v>28</v>
      </c>
      <c r="F3446" s="11">
        <v>3.8330000000000002</v>
      </c>
      <c r="G3446" s="12">
        <f t="shared" si="171"/>
        <v>3.8330000000000002</v>
      </c>
      <c r="H3446" s="19" t="str">
        <f t="shared" si="169"/>
        <v>CONFORME</v>
      </c>
      <c r="I3446" s="20"/>
    </row>
    <row r="3447" spans="1:9" x14ac:dyDescent="0.25">
      <c r="A3447" s="14" t="s">
        <v>6</v>
      </c>
      <c r="B3447" s="14" t="s">
        <v>6549</v>
      </c>
      <c r="C3447" s="14" t="s">
        <v>9370</v>
      </c>
      <c r="D3447" s="15">
        <v>28</v>
      </c>
      <c r="E3447" s="15">
        <v>28</v>
      </c>
      <c r="F3447" s="15">
        <v>3.8079999999999998</v>
      </c>
      <c r="G3447" s="16">
        <f t="shared" si="171"/>
        <v>3.8079999999999998</v>
      </c>
      <c r="H3447" s="17" t="str">
        <f t="shared" si="169"/>
        <v>CONFORME</v>
      </c>
      <c r="I3447" s="18"/>
    </row>
    <row r="3448" spans="1:9" x14ac:dyDescent="0.25">
      <c r="A3448" s="10" t="s">
        <v>6</v>
      </c>
      <c r="B3448" s="10" t="s">
        <v>6551</v>
      </c>
      <c r="C3448" s="10" t="s">
        <v>6552</v>
      </c>
      <c r="D3448" s="11">
        <v>22</v>
      </c>
      <c r="E3448" s="11">
        <v>22</v>
      </c>
      <c r="F3448" s="11">
        <v>1.657</v>
      </c>
      <c r="G3448" s="12">
        <f t="shared" si="171"/>
        <v>1.657</v>
      </c>
      <c r="H3448" s="19" t="str">
        <f t="shared" si="169"/>
        <v>CONFORME</v>
      </c>
      <c r="I3448" s="20"/>
    </row>
    <row r="3449" spans="1:9" x14ac:dyDescent="0.25">
      <c r="A3449" s="14" t="s">
        <v>6</v>
      </c>
      <c r="B3449" s="14" t="s">
        <v>6553</v>
      </c>
      <c r="C3449" s="14" t="s">
        <v>9371</v>
      </c>
      <c r="D3449" s="15">
        <v>6</v>
      </c>
      <c r="E3449" s="15">
        <v>6</v>
      </c>
      <c r="F3449" s="15">
        <v>4.2469999999999999</v>
      </c>
      <c r="G3449" s="16">
        <f t="shared" si="171"/>
        <v>4.2469999999999999</v>
      </c>
      <c r="H3449" s="17" t="str">
        <f t="shared" si="169"/>
        <v>CONFORME</v>
      </c>
      <c r="I3449" s="18"/>
    </row>
    <row r="3450" spans="1:9" x14ac:dyDescent="0.25">
      <c r="A3450" s="10" t="s">
        <v>6</v>
      </c>
      <c r="B3450" s="10" t="s">
        <v>6555</v>
      </c>
      <c r="C3450" s="10" t="s">
        <v>9372</v>
      </c>
      <c r="D3450" s="11">
        <v>8</v>
      </c>
      <c r="E3450" s="11">
        <v>8</v>
      </c>
      <c r="F3450" s="11">
        <v>4.391</v>
      </c>
      <c r="G3450" s="12">
        <f t="shared" si="171"/>
        <v>4.391</v>
      </c>
      <c r="H3450" s="19" t="str">
        <f t="shared" si="169"/>
        <v>CONFORME</v>
      </c>
      <c r="I3450" s="20"/>
    </row>
    <row r="3451" spans="1:9" x14ac:dyDescent="0.25">
      <c r="A3451" s="14" t="s">
        <v>6</v>
      </c>
      <c r="B3451" s="14" t="s">
        <v>6557</v>
      </c>
      <c r="C3451" s="14" t="s">
        <v>6558</v>
      </c>
      <c r="D3451" s="15">
        <v>22</v>
      </c>
      <c r="E3451" s="15">
        <v>22</v>
      </c>
      <c r="F3451" s="15">
        <v>1.948</v>
      </c>
      <c r="G3451" s="16">
        <f t="shared" si="171"/>
        <v>1.948</v>
      </c>
      <c r="H3451" s="17" t="str">
        <f t="shared" si="169"/>
        <v>CONFORME</v>
      </c>
      <c r="I3451" s="18"/>
    </row>
    <row r="3452" spans="1:9" x14ac:dyDescent="0.25">
      <c r="A3452" s="10" t="s">
        <v>6</v>
      </c>
      <c r="B3452" s="10" t="s">
        <v>6559</v>
      </c>
      <c r="C3452" s="10" t="s">
        <v>9373</v>
      </c>
      <c r="D3452" s="11">
        <v>24</v>
      </c>
      <c r="E3452" s="11">
        <v>24</v>
      </c>
      <c r="F3452" s="11">
        <v>1.4039999999999999</v>
      </c>
      <c r="G3452" s="12">
        <f t="shared" si="171"/>
        <v>1.4039999999999999</v>
      </c>
      <c r="H3452" s="19" t="str">
        <f t="shared" si="169"/>
        <v>CONFORME</v>
      </c>
      <c r="I3452" s="20"/>
    </row>
    <row r="3453" spans="1:9" x14ac:dyDescent="0.25">
      <c r="A3453" s="14" t="s">
        <v>6</v>
      </c>
      <c r="B3453" s="14" t="s">
        <v>6561</v>
      </c>
      <c r="C3453" s="14" t="s">
        <v>6562</v>
      </c>
      <c r="D3453" s="15">
        <v>12</v>
      </c>
      <c r="E3453" s="15">
        <v>12</v>
      </c>
      <c r="F3453" s="15">
        <v>1.4950000000000001</v>
      </c>
      <c r="G3453" s="16">
        <f t="shared" si="171"/>
        <v>1.4950000000000001</v>
      </c>
      <c r="H3453" s="17" t="str">
        <f t="shared" si="169"/>
        <v>CONFORME</v>
      </c>
      <c r="I3453" s="18"/>
    </row>
    <row r="3454" spans="1:9" x14ac:dyDescent="0.25">
      <c r="A3454" s="10" t="s">
        <v>6</v>
      </c>
      <c r="B3454" s="10" t="s">
        <v>6563</v>
      </c>
      <c r="C3454" s="10" t="s">
        <v>9374</v>
      </c>
      <c r="D3454" s="11">
        <v>36</v>
      </c>
      <c r="E3454" s="11">
        <v>36</v>
      </c>
      <c r="F3454" s="11">
        <v>1.498</v>
      </c>
      <c r="G3454" s="12">
        <f t="shared" si="171"/>
        <v>1.498</v>
      </c>
      <c r="H3454" s="19" t="str">
        <f t="shared" si="169"/>
        <v>CONFORME</v>
      </c>
      <c r="I3454" s="20"/>
    </row>
    <row r="3455" spans="1:9" x14ac:dyDescent="0.25">
      <c r="A3455" s="14" t="s">
        <v>6</v>
      </c>
      <c r="B3455" s="14" t="s">
        <v>6565</v>
      </c>
      <c r="C3455" s="14" t="s">
        <v>6566</v>
      </c>
      <c r="D3455" s="15">
        <v>9</v>
      </c>
      <c r="E3455" s="15">
        <v>9</v>
      </c>
      <c r="F3455" s="15">
        <v>3.528</v>
      </c>
      <c r="G3455" s="16">
        <f t="shared" si="171"/>
        <v>3.528</v>
      </c>
      <c r="H3455" s="17" t="str">
        <f t="shared" si="169"/>
        <v>CONFORME</v>
      </c>
      <c r="I3455" s="18"/>
    </row>
    <row r="3456" spans="1:9" x14ac:dyDescent="0.25">
      <c r="A3456" s="10" t="s">
        <v>6</v>
      </c>
      <c r="B3456" s="10" t="s">
        <v>6567</v>
      </c>
      <c r="C3456" s="10" t="s">
        <v>6568</v>
      </c>
      <c r="D3456" s="11">
        <v>9</v>
      </c>
      <c r="E3456" s="11">
        <v>9</v>
      </c>
      <c r="F3456" s="11">
        <v>3.5270000000000001</v>
      </c>
      <c r="G3456" s="12">
        <f t="shared" si="171"/>
        <v>3.5270000000000001</v>
      </c>
      <c r="H3456" s="19" t="str">
        <f t="shared" si="169"/>
        <v>CONFORME</v>
      </c>
      <c r="I3456" s="20"/>
    </row>
    <row r="3457" spans="1:9" x14ac:dyDescent="0.25">
      <c r="A3457" s="14" t="s">
        <v>6</v>
      </c>
      <c r="B3457" s="14" t="s">
        <v>6569</v>
      </c>
      <c r="C3457" s="14" t="s">
        <v>6570</v>
      </c>
      <c r="D3457" s="15">
        <v>10</v>
      </c>
      <c r="E3457" s="15">
        <v>10</v>
      </c>
      <c r="F3457" s="15">
        <v>1.3839999999999999</v>
      </c>
      <c r="G3457" s="16">
        <f t="shared" si="171"/>
        <v>1.3839999999999999</v>
      </c>
      <c r="H3457" s="17" t="str">
        <f t="shared" si="169"/>
        <v>CONFORME</v>
      </c>
      <c r="I3457" s="18"/>
    </row>
    <row r="3458" spans="1:9" x14ac:dyDescent="0.25">
      <c r="A3458" s="10" t="s">
        <v>6</v>
      </c>
      <c r="B3458" s="10" t="s">
        <v>6571</v>
      </c>
      <c r="C3458" s="10" t="s">
        <v>6572</v>
      </c>
      <c r="D3458" s="11">
        <v>14</v>
      </c>
      <c r="E3458" s="11">
        <v>14</v>
      </c>
      <c r="F3458" s="11">
        <v>4.0199999999999996</v>
      </c>
      <c r="G3458" s="12">
        <f t="shared" si="171"/>
        <v>4.0199999999999996</v>
      </c>
      <c r="H3458" s="19" t="str">
        <f t="shared" si="169"/>
        <v>CONFORME</v>
      </c>
      <c r="I3458" s="20"/>
    </row>
    <row r="3459" spans="1:9" x14ac:dyDescent="0.25">
      <c r="A3459" s="14" t="s">
        <v>6</v>
      </c>
      <c r="B3459" s="14" t="s">
        <v>6573</v>
      </c>
      <c r="C3459" s="14" t="s">
        <v>6574</v>
      </c>
      <c r="D3459" s="15">
        <v>14</v>
      </c>
      <c r="E3459" s="15">
        <v>14</v>
      </c>
      <c r="F3459" s="15">
        <v>3.8959999999999999</v>
      </c>
      <c r="G3459" s="16">
        <f t="shared" si="171"/>
        <v>3.8959999999999999</v>
      </c>
      <c r="H3459" s="17" t="str">
        <f t="shared" ref="H3459:H3522" si="172">IF(F3459=G3459,"CONFORME","REVISAR")</f>
        <v>CONFORME</v>
      </c>
      <c r="I3459" s="18"/>
    </row>
    <row r="3460" spans="1:9" x14ac:dyDescent="0.25">
      <c r="A3460" s="10" t="s">
        <v>6</v>
      </c>
      <c r="B3460" s="10" t="s">
        <v>6575</v>
      </c>
      <c r="C3460" s="10" t="s">
        <v>6576</v>
      </c>
      <c r="D3460" s="11">
        <v>10</v>
      </c>
      <c r="E3460" s="11">
        <v>10</v>
      </c>
      <c r="F3460" s="11">
        <v>1.5640000000000001</v>
      </c>
      <c r="G3460" s="12">
        <f t="shared" si="171"/>
        <v>1.5640000000000001</v>
      </c>
      <c r="H3460" s="19" t="str">
        <f t="shared" si="172"/>
        <v>CONFORME</v>
      </c>
      <c r="I3460" s="20"/>
    </row>
    <row r="3461" spans="1:9" x14ac:dyDescent="0.25">
      <c r="A3461" s="14" t="s">
        <v>6</v>
      </c>
      <c r="B3461" s="14" t="s">
        <v>6577</v>
      </c>
      <c r="C3461" s="14" t="s">
        <v>9375</v>
      </c>
      <c r="D3461" s="15">
        <v>44</v>
      </c>
      <c r="E3461" s="15">
        <v>44</v>
      </c>
      <c r="F3461" s="15">
        <v>3.948</v>
      </c>
      <c r="G3461" s="16">
        <f t="shared" si="171"/>
        <v>3.948</v>
      </c>
      <c r="H3461" s="17" t="str">
        <f t="shared" si="172"/>
        <v>CONFORME</v>
      </c>
      <c r="I3461" s="18"/>
    </row>
    <row r="3462" spans="1:9" x14ac:dyDescent="0.25">
      <c r="A3462" s="10" t="s">
        <v>6</v>
      </c>
      <c r="B3462" s="10" t="s">
        <v>6579</v>
      </c>
      <c r="C3462" s="10" t="s">
        <v>9376</v>
      </c>
      <c r="D3462" s="11">
        <v>38</v>
      </c>
      <c r="E3462" s="11">
        <v>38</v>
      </c>
      <c r="F3462" s="11">
        <v>3.911</v>
      </c>
      <c r="G3462" s="12">
        <f t="shared" si="171"/>
        <v>3.911</v>
      </c>
      <c r="H3462" s="19" t="str">
        <f t="shared" si="172"/>
        <v>CONFORME</v>
      </c>
      <c r="I3462" s="20"/>
    </row>
    <row r="3463" spans="1:9" x14ac:dyDescent="0.25">
      <c r="A3463" s="14" t="s">
        <v>6</v>
      </c>
      <c r="B3463" s="14" t="s">
        <v>6581</v>
      </c>
      <c r="C3463" s="14" t="s">
        <v>6582</v>
      </c>
      <c r="D3463" s="15">
        <v>2</v>
      </c>
      <c r="E3463" s="15">
        <v>2</v>
      </c>
      <c r="F3463" s="15">
        <v>3.9529999999999998</v>
      </c>
      <c r="G3463" s="16">
        <f t="shared" si="171"/>
        <v>3.9529999999999998</v>
      </c>
      <c r="H3463" s="17" t="str">
        <f t="shared" si="172"/>
        <v>CONFORME</v>
      </c>
      <c r="I3463" s="18"/>
    </row>
    <row r="3464" spans="1:9" x14ac:dyDescent="0.25">
      <c r="A3464" s="10" t="s">
        <v>6</v>
      </c>
      <c r="B3464" s="10" t="s">
        <v>6583</v>
      </c>
      <c r="C3464" s="10" t="s">
        <v>6584</v>
      </c>
      <c r="D3464" s="11">
        <v>2</v>
      </c>
      <c r="E3464" s="11">
        <v>2</v>
      </c>
      <c r="F3464" s="11">
        <v>3.8530000000000002</v>
      </c>
      <c r="G3464" s="12">
        <f t="shared" si="171"/>
        <v>3.8530000000000002</v>
      </c>
      <c r="H3464" s="19" t="str">
        <f t="shared" si="172"/>
        <v>CONFORME</v>
      </c>
      <c r="I3464" s="20"/>
    </row>
    <row r="3465" spans="1:9" x14ac:dyDescent="0.25">
      <c r="A3465" s="14" t="s">
        <v>6</v>
      </c>
      <c r="B3465" s="14" t="s">
        <v>6585</v>
      </c>
      <c r="C3465" s="14" t="s">
        <v>6586</v>
      </c>
      <c r="D3465" s="15">
        <v>14</v>
      </c>
      <c r="E3465" s="15">
        <v>14</v>
      </c>
      <c r="F3465" s="15">
        <v>1.7010000000000001</v>
      </c>
      <c r="G3465" s="16">
        <f t="shared" si="171"/>
        <v>1.7010000000000001</v>
      </c>
      <c r="H3465" s="17" t="str">
        <f t="shared" si="172"/>
        <v>CONFORME</v>
      </c>
      <c r="I3465" s="18"/>
    </row>
    <row r="3466" spans="1:9" x14ac:dyDescent="0.25">
      <c r="A3466" s="10" t="s">
        <v>6</v>
      </c>
      <c r="B3466" s="10" t="s">
        <v>6587</v>
      </c>
      <c r="C3466" s="10" t="s">
        <v>6588</v>
      </c>
      <c r="D3466" s="11">
        <v>16</v>
      </c>
      <c r="E3466" s="11">
        <v>16</v>
      </c>
      <c r="F3466" s="11">
        <v>4.133</v>
      </c>
      <c r="G3466" s="12">
        <f t="shared" ref="G3466:G3482" si="173">VLOOKUP(B3466,DATAPESOS,6,FALSE)</f>
        <v>4.133</v>
      </c>
      <c r="H3466" s="19" t="str">
        <f t="shared" si="172"/>
        <v>CONFORME</v>
      </c>
      <c r="I3466" s="20"/>
    </row>
    <row r="3467" spans="1:9" x14ac:dyDescent="0.25">
      <c r="A3467" s="14" t="s">
        <v>6</v>
      </c>
      <c r="B3467" s="14" t="s">
        <v>6589</v>
      </c>
      <c r="C3467" s="14" t="s">
        <v>6590</v>
      </c>
      <c r="D3467" s="15">
        <v>15</v>
      </c>
      <c r="E3467" s="15">
        <v>15</v>
      </c>
      <c r="F3467" s="15">
        <v>4.1150000000000002</v>
      </c>
      <c r="G3467" s="16">
        <f t="shared" si="173"/>
        <v>4.1150000000000002</v>
      </c>
      <c r="H3467" s="17" t="str">
        <f t="shared" si="172"/>
        <v>CONFORME</v>
      </c>
      <c r="I3467" s="18"/>
    </row>
    <row r="3468" spans="1:9" x14ac:dyDescent="0.25">
      <c r="A3468" s="10" t="s">
        <v>6</v>
      </c>
      <c r="B3468" s="10" t="s">
        <v>6591</v>
      </c>
      <c r="C3468" s="10" t="s">
        <v>6592</v>
      </c>
      <c r="D3468" s="11">
        <v>2</v>
      </c>
      <c r="E3468" s="11">
        <v>2</v>
      </c>
      <c r="F3468" s="11">
        <v>1.6659999999999999</v>
      </c>
      <c r="G3468" s="12">
        <f t="shared" si="173"/>
        <v>1.6659999999999999</v>
      </c>
      <c r="H3468" s="19" t="str">
        <f t="shared" si="172"/>
        <v>CONFORME</v>
      </c>
      <c r="I3468" s="20"/>
    </row>
    <row r="3469" spans="1:9" x14ac:dyDescent="0.25">
      <c r="A3469" s="14" t="s">
        <v>6</v>
      </c>
      <c r="B3469" s="14" t="s">
        <v>6593</v>
      </c>
      <c r="C3469" s="14" t="s">
        <v>6594</v>
      </c>
      <c r="D3469" s="15">
        <v>7</v>
      </c>
      <c r="E3469" s="15">
        <v>7</v>
      </c>
      <c r="F3469" s="15">
        <v>3.8460000000000001</v>
      </c>
      <c r="G3469" s="16">
        <f t="shared" si="173"/>
        <v>3.8460000000000001</v>
      </c>
      <c r="H3469" s="17" t="str">
        <f t="shared" si="172"/>
        <v>CONFORME</v>
      </c>
      <c r="I3469" s="18"/>
    </row>
    <row r="3470" spans="1:9" x14ac:dyDescent="0.25">
      <c r="A3470" s="10" t="s">
        <v>6</v>
      </c>
      <c r="B3470" s="10" t="s">
        <v>6595</v>
      </c>
      <c r="C3470" s="10" t="s">
        <v>6596</v>
      </c>
      <c r="D3470" s="11">
        <v>10</v>
      </c>
      <c r="E3470" s="11">
        <v>10</v>
      </c>
      <c r="F3470" s="11">
        <v>3.8580000000000001</v>
      </c>
      <c r="G3470" s="12">
        <f t="shared" si="173"/>
        <v>3.8580000000000001</v>
      </c>
      <c r="H3470" s="19" t="str">
        <f t="shared" si="172"/>
        <v>CONFORME</v>
      </c>
      <c r="I3470" s="20"/>
    </row>
    <row r="3471" spans="1:9" x14ac:dyDescent="0.25">
      <c r="A3471" s="14" t="s">
        <v>6</v>
      </c>
      <c r="B3471" s="14" t="s">
        <v>6597</v>
      </c>
      <c r="C3471" s="14" t="s">
        <v>9377</v>
      </c>
      <c r="D3471" s="15">
        <v>26</v>
      </c>
      <c r="E3471" s="15">
        <v>26</v>
      </c>
      <c r="F3471" s="15">
        <v>1.63</v>
      </c>
      <c r="G3471" s="16">
        <f t="shared" si="173"/>
        <v>1.63</v>
      </c>
      <c r="H3471" s="17" t="str">
        <f t="shared" si="172"/>
        <v>CONFORME</v>
      </c>
      <c r="I3471" s="18"/>
    </row>
    <row r="3472" spans="1:9" x14ac:dyDescent="0.25">
      <c r="A3472" s="10" t="s">
        <v>6</v>
      </c>
      <c r="B3472" s="10" t="s">
        <v>6599</v>
      </c>
      <c r="C3472" s="10" t="s">
        <v>6600</v>
      </c>
      <c r="D3472" s="11">
        <v>4</v>
      </c>
      <c r="E3472" s="11">
        <v>4</v>
      </c>
      <c r="F3472" s="11">
        <v>3.88</v>
      </c>
      <c r="G3472" s="12">
        <f t="shared" si="173"/>
        <v>3.88</v>
      </c>
      <c r="H3472" s="19" t="str">
        <f t="shared" si="172"/>
        <v>CONFORME</v>
      </c>
      <c r="I3472" s="20"/>
    </row>
    <row r="3473" spans="1:9" x14ac:dyDescent="0.25">
      <c r="A3473" s="14" t="s">
        <v>6</v>
      </c>
      <c r="B3473" s="14" t="s">
        <v>6601</v>
      </c>
      <c r="C3473" s="14" t="s">
        <v>6602</v>
      </c>
      <c r="D3473" s="15">
        <v>4</v>
      </c>
      <c r="E3473" s="15">
        <v>4</v>
      </c>
      <c r="F3473" s="15">
        <v>3.8530000000000002</v>
      </c>
      <c r="G3473" s="16">
        <f t="shared" si="173"/>
        <v>3.8530000000000002</v>
      </c>
      <c r="H3473" s="17" t="str">
        <f t="shared" si="172"/>
        <v>CONFORME</v>
      </c>
      <c r="I3473" s="18"/>
    </row>
    <row r="3474" spans="1:9" x14ac:dyDescent="0.25">
      <c r="A3474" s="10" t="s">
        <v>6</v>
      </c>
      <c r="B3474" s="10" t="s">
        <v>6603</v>
      </c>
      <c r="C3474" s="10" t="s">
        <v>6604</v>
      </c>
      <c r="D3474" s="11">
        <v>2</v>
      </c>
      <c r="E3474" s="11">
        <v>2</v>
      </c>
      <c r="F3474" s="11">
        <v>4.1870000000000003</v>
      </c>
      <c r="G3474" s="12">
        <f t="shared" si="173"/>
        <v>4.1870000000000003</v>
      </c>
      <c r="H3474" s="19" t="str">
        <f t="shared" si="172"/>
        <v>CONFORME</v>
      </c>
      <c r="I3474" s="20"/>
    </row>
    <row r="3475" spans="1:9" x14ac:dyDescent="0.25">
      <c r="A3475" s="14" t="s">
        <v>6</v>
      </c>
      <c r="B3475" s="14" t="s">
        <v>6605</v>
      </c>
      <c r="C3475" s="14" t="s">
        <v>6606</v>
      </c>
      <c r="D3475" s="15">
        <v>2</v>
      </c>
      <c r="E3475" s="15">
        <v>2</v>
      </c>
      <c r="F3475" s="15">
        <v>4.194</v>
      </c>
      <c r="G3475" s="16">
        <f t="shared" si="173"/>
        <v>4.194</v>
      </c>
      <c r="H3475" s="17" t="str">
        <f t="shared" si="172"/>
        <v>CONFORME</v>
      </c>
      <c r="I3475" s="18"/>
    </row>
    <row r="3476" spans="1:9" x14ac:dyDescent="0.25">
      <c r="A3476" s="10" t="s">
        <v>6</v>
      </c>
      <c r="B3476" s="10" t="s">
        <v>6607</v>
      </c>
      <c r="C3476" s="10" t="s">
        <v>6608</v>
      </c>
      <c r="D3476" s="11">
        <v>4</v>
      </c>
      <c r="E3476" s="11">
        <v>4</v>
      </c>
      <c r="F3476" s="11">
        <v>4.0039999999999996</v>
      </c>
      <c r="G3476" s="12">
        <f t="shared" si="173"/>
        <v>4.0039999999999996</v>
      </c>
      <c r="H3476" s="19" t="str">
        <f t="shared" si="172"/>
        <v>CONFORME</v>
      </c>
      <c r="I3476" s="20"/>
    </row>
    <row r="3477" spans="1:9" x14ac:dyDescent="0.25">
      <c r="A3477" s="14" t="s">
        <v>6</v>
      </c>
      <c r="B3477" s="14" t="s">
        <v>6609</v>
      </c>
      <c r="C3477" s="14" t="s">
        <v>6610</v>
      </c>
      <c r="D3477" s="15">
        <v>4</v>
      </c>
      <c r="E3477" s="15">
        <v>4</v>
      </c>
      <c r="F3477" s="15">
        <v>4.1289999999999996</v>
      </c>
      <c r="G3477" s="16">
        <f t="shared" si="173"/>
        <v>4.1289999999999996</v>
      </c>
      <c r="H3477" s="17" t="str">
        <f t="shared" si="172"/>
        <v>CONFORME</v>
      </c>
      <c r="I3477" s="18"/>
    </row>
    <row r="3478" spans="1:9" x14ac:dyDescent="0.25">
      <c r="A3478" s="10" t="s">
        <v>6</v>
      </c>
      <c r="B3478" s="10" t="s">
        <v>6611</v>
      </c>
      <c r="C3478" s="10" t="s">
        <v>9378</v>
      </c>
      <c r="D3478" s="11">
        <v>12</v>
      </c>
      <c r="E3478" s="11">
        <v>12</v>
      </c>
      <c r="F3478" s="11">
        <v>1.7230000000000001</v>
      </c>
      <c r="G3478" s="12">
        <f t="shared" si="173"/>
        <v>1.7230000000000001</v>
      </c>
      <c r="H3478" s="19" t="str">
        <f t="shared" si="172"/>
        <v>CONFORME</v>
      </c>
      <c r="I3478" s="20"/>
    </row>
    <row r="3479" spans="1:9" x14ac:dyDescent="0.25">
      <c r="A3479" s="14" t="s">
        <v>6</v>
      </c>
      <c r="B3479" s="14" t="s">
        <v>6613</v>
      </c>
      <c r="C3479" s="14" t="s">
        <v>9379</v>
      </c>
      <c r="D3479" s="15">
        <v>5</v>
      </c>
      <c r="E3479" s="15">
        <v>5</v>
      </c>
      <c r="F3479" s="15">
        <v>2.2789999999999999</v>
      </c>
      <c r="G3479" s="16">
        <f t="shared" si="173"/>
        <v>2.2789999999999999</v>
      </c>
      <c r="H3479" s="17" t="str">
        <f t="shared" si="172"/>
        <v>CONFORME</v>
      </c>
      <c r="I3479" s="18"/>
    </row>
    <row r="3480" spans="1:9" x14ac:dyDescent="0.25">
      <c r="A3480" s="10" t="s">
        <v>6</v>
      </c>
      <c r="B3480" s="10" t="s">
        <v>6615</v>
      </c>
      <c r="C3480" s="10" t="s">
        <v>6616</v>
      </c>
      <c r="D3480" s="11">
        <v>8</v>
      </c>
      <c r="E3480" s="11">
        <v>8</v>
      </c>
      <c r="F3480" s="11">
        <v>1.59</v>
      </c>
      <c r="G3480" s="12">
        <f t="shared" si="173"/>
        <v>1.59</v>
      </c>
      <c r="H3480" s="19" t="str">
        <f t="shared" si="172"/>
        <v>CONFORME</v>
      </c>
      <c r="I3480" s="20"/>
    </row>
    <row r="3481" spans="1:9" x14ac:dyDescent="0.25">
      <c r="A3481" s="14" t="s">
        <v>6</v>
      </c>
      <c r="B3481" s="14" t="s">
        <v>6617</v>
      </c>
      <c r="C3481" s="14" t="s">
        <v>6618</v>
      </c>
      <c r="D3481" s="15">
        <v>5</v>
      </c>
      <c r="E3481" s="15">
        <v>5</v>
      </c>
      <c r="F3481" s="15">
        <v>3.984</v>
      </c>
      <c r="G3481" s="16">
        <f t="shared" si="173"/>
        <v>3.984</v>
      </c>
      <c r="H3481" s="17" t="str">
        <f t="shared" si="172"/>
        <v>CONFORME</v>
      </c>
      <c r="I3481" s="18"/>
    </row>
    <row r="3482" spans="1:9" x14ac:dyDescent="0.25">
      <c r="A3482" s="10" t="s">
        <v>6</v>
      </c>
      <c r="B3482" s="10" t="s">
        <v>6619</v>
      </c>
      <c r="C3482" s="10" t="s">
        <v>6620</v>
      </c>
      <c r="D3482" s="11">
        <v>5</v>
      </c>
      <c r="E3482" s="11">
        <v>5</v>
      </c>
      <c r="F3482" s="11">
        <v>3.9780000000000002</v>
      </c>
      <c r="G3482" s="12">
        <f t="shared" si="173"/>
        <v>3.9780000000000002</v>
      </c>
      <c r="H3482" s="19" t="str">
        <f t="shared" si="172"/>
        <v>CONFORME</v>
      </c>
      <c r="I3482" s="20"/>
    </row>
    <row r="3483" spans="1:9" x14ac:dyDescent="0.25">
      <c r="A3483" s="14" t="s">
        <v>6</v>
      </c>
      <c r="B3483" s="14" t="s">
        <v>6621</v>
      </c>
      <c r="C3483" s="14" t="s">
        <v>6622</v>
      </c>
      <c r="D3483" s="15">
        <v>1</v>
      </c>
      <c r="E3483" s="15">
        <v>1</v>
      </c>
      <c r="F3483" s="15">
        <v>4.2160000000000002</v>
      </c>
      <c r="G3483" s="16">
        <f>VLOOKUP(B3483,PESOS,3,FALSE)</f>
        <v>4.2160000000000002</v>
      </c>
      <c r="H3483" s="17" t="str">
        <f t="shared" si="172"/>
        <v>CONFORME</v>
      </c>
      <c r="I3483" s="18"/>
    </row>
    <row r="3484" spans="1:9" x14ac:dyDescent="0.25">
      <c r="A3484" s="10" t="s">
        <v>6</v>
      </c>
      <c r="B3484" s="10" t="s">
        <v>6623</v>
      </c>
      <c r="C3484" s="10" t="s">
        <v>6624</v>
      </c>
      <c r="D3484" s="11">
        <v>12</v>
      </c>
      <c r="E3484" s="11">
        <v>12</v>
      </c>
      <c r="F3484" s="11">
        <v>1.8169999999999999</v>
      </c>
      <c r="G3484" s="12">
        <f t="shared" ref="G3484:G3497" si="174">VLOOKUP(B3484,DATAPESOS,6,FALSE)</f>
        <v>1.8169999999999999</v>
      </c>
      <c r="H3484" s="19" t="str">
        <f t="shared" si="172"/>
        <v>CONFORME</v>
      </c>
      <c r="I3484" s="20"/>
    </row>
    <row r="3485" spans="1:9" x14ac:dyDescent="0.25">
      <c r="A3485" s="14" t="s">
        <v>6</v>
      </c>
      <c r="B3485" s="14" t="s">
        <v>6625</v>
      </c>
      <c r="C3485" s="14" t="s">
        <v>6626</v>
      </c>
      <c r="D3485" s="15">
        <v>4</v>
      </c>
      <c r="E3485" s="15">
        <v>4</v>
      </c>
      <c r="F3485" s="15">
        <v>2.0419999999999998</v>
      </c>
      <c r="G3485" s="16">
        <f t="shared" si="174"/>
        <v>2.0419999999999998</v>
      </c>
      <c r="H3485" s="17" t="str">
        <f t="shared" si="172"/>
        <v>CONFORME</v>
      </c>
      <c r="I3485" s="18"/>
    </row>
    <row r="3486" spans="1:9" x14ac:dyDescent="0.25">
      <c r="A3486" s="10" t="s">
        <v>6</v>
      </c>
      <c r="B3486" s="10" t="s">
        <v>6627</v>
      </c>
      <c r="C3486" s="10" t="s">
        <v>9380</v>
      </c>
      <c r="D3486" s="11">
        <v>24</v>
      </c>
      <c r="E3486" s="11">
        <v>24</v>
      </c>
      <c r="F3486" s="11">
        <v>2.0329999999999999</v>
      </c>
      <c r="G3486" s="12">
        <f t="shared" si="174"/>
        <v>2.0329999999999999</v>
      </c>
      <c r="H3486" s="19" t="str">
        <f t="shared" si="172"/>
        <v>CONFORME</v>
      </c>
      <c r="I3486" s="20"/>
    </row>
    <row r="3487" spans="1:9" x14ac:dyDescent="0.25">
      <c r="A3487" s="14" t="s">
        <v>6</v>
      </c>
      <c r="B3487" s="14" t="s">
        <v>6629</v>
      </c>
      <c r="C3487" s="14" t="s">
        <v>9381</v>
      </c>
      <c r="D3487" s="15">
        <v>10</v>
      </c>
      <c r="E3487" s="15">
        <v>10</v>
      </c>
      <c r="F3487" s="15">
        <v>1.472</v>
      </c>
      <c r="G3487" s="16">
        <f t="shared" si="174"/>
        <v>1.472</v>
      </c>
      <c r="H3487" s="17" t="str">
        <f t="shared" si="172"/>
        <v>CONFORME</v>
      </c>
      <c r="I3487" s="18"/>
    </row>
    <row r="3488" spans="1:9" x14ac:dyDescent="0.25">
      <c r="A3488" s="10" t="s">
        <v>6</v>
      </c>
      <c r="B3488" s="10" t="s">
        <v>6631</v>
      </c>
      <c r="C3488" s="10" t="s">
        <v>6632</v>
      </c>
      <c r="D3488" s="11">
        <v>6</v>
      </c>
      <c r="E3488" s="11">
        <v>6</v>
      </c>
      <c r="F3488" s="11">
        <v>6.0389999999999997</v>
      </c>
      <c r="G3488" s="12">
        <f t="shared" si="174"/>
        <v>6.0389999999999997</v>
      </c>
      <c r="H3488" s="19" t="str">
        <f t="shared" si="172"/>
        <v>CONFORME</v>
      </c>
      <c r="I3488" s="20"/>
    </row>
    <row r="3489" spans="1:9" x14ac:dyDescent="0.25">
      <c r="A3489" s="14" t="s">
        <v>6</v>
      </c>
      <c r="B3489" s="14" t="s">
        <v>6633</v>
      </c>
      <c r="C3489" s="14" t="s">
        <v>6634</v>
      </c>
      <c r="D3489" s="15">
        <v>6</v>
      </c>
      <c r="E3489" s="15">
        <v>6</v>
      </c>
      <c r="F3489" s="15">
        <v>6.077</v>
      </c>
      <c r="G3489" s="16">
        <f t="shared" si="174"/>
        <v>6.077</v>
      </c>
      <c r="H3489" s="17" t="str">
        <f t="shared" si="172"/>
        <v>CONFORME</v>
      </c>
      <c r="I3489" s="18"/>
    </row>
    <row r="3490" spans="1:9" x14ac:dyDescent="0.25">
      <c r="A3490" s="10" t="s">
        <v>6</v>
      </c>
      <c r="B3490" s="10" t="s">
        <v>6635</v>
      </c>
      <c r="C3490" s="10" t="s">
        <v>6636</v>
      </c>
      <c r="D3490" s="11">
        <v>5</v>
      </c>
      <c r="E3490" s="11">
        <v>5</v>
      </c>
      <c r="F3490" s="11">
        <v>5.931</v>
      </c>
      <c r="G3490" s="12">
        <f t="shared" si="174"/>
        <v>5.931</v>
      </c>
      <c r="H3490" s="19" t="str">
        <f t="shared" si="172"/>
        <v>CONFORME</v>
      </c>
      <c r="I3490" s="20"/>
    </row>
    <row r="3491" spans="1:9" x14ac:dyDescent="0.25">
      <c r="A3491" s="14" t="s">
        <v>6</v>
      </c>
      <c r="B3491" s="14" t="s">
        <v>6637</v>
      </c>
      <c r="C3491" s="14" t="s">
        <v>6638</v>
      </c>
      <c r="D3491" s="15">
        <v>5</v>
      </c>
      <c r="E3491" s="15">
        <v>5</v>
      </c>
      <c r="F3491" s="15">
        <v>5.9169999999999998</v>
      </c>
      <c r="G3491" s="16">
        <f t="shared" si="174"/>
        <v>5.9169999999999998</v>
      </c>
      <c r="H3491" s="17" t="str">
        <f t="shared" si="172"/>
        <v>CONFORME</v>
      </c>
      <c r="I3491" s="18"/>
    </row>
    <row r="3492" spans="1:9" x14ac:dyDescent="0.25">
      <c r="A3492" s="10" t="s">
        <v>6</v>
      </c>
      <c r="B3492" s="10" t="s">
        <v>6639</v>
      </c>
      <c r="C3492" s="10" t="s">
        <v>6640</v>
      </c>
      <c r="D3492" s="11">
        <v>11</v>
      </c>
      <c r="E3492" s="11">
        <v>11</v>
      </c>
      <c r="F3492" s="11">
        <v>2.0529999999999999</v>
      </c>
      <c r="G3492" s="12">
        <f t="shared" si="174"/>
        <v>2.0529999999999999</v>
      </c>
      <c r="H3492" s="19" t="str">
        <f t="shared" si="172"/>
        <v>CONFORME</v>
      </c>
      <c r="I3492" s="20"/>
    </row>
    <row r="3493" spans="1:9" x14ac:dyDescent="0.25">
      <c r="A3493" s="14" t="s">
        <v>6</v>
      </c>
      <c r="B3493" s="14" t="s">
        <v>6641</v>
      </c>
      <c r="C3493" s="14" t="s">
        <v>9382</v>
      </c>
      <c r="D3493" s="15">
        <v>39</v>
      </c>
      <c r="E3493" s="15">
        <v>39</v>
      </c>
      <c r="F3493" s="15">
        <v>2.234</v>
      </c>
      <c r="G3493" s="16">
        <f t="shared" si="174"/>
        <v>2.234</v>
      </c>
      <c r="H3493" s="17" t="str">
        <f t="shared" si="172"/>
        <v>CONFORME</v>
      </c>
      <c r="I3493" s="18"/>
    </row>
    <row r="3494" spans="1:9" x14ac:dyDescent="0.25">
      <c r="A3494" s="10" t="s">
        <v>6</v>
      </c>
      <c r="B3494" s="10" t="s">
        <v>6643</v>
      </c>
      <c r="C3494" s="10" t="s">
        <v>6644</v>
      </c>
      <c r="D3494" s="11">
        <v>12</v>
      </c>
      <c r="E3494" s="11">
        <v>12</v>
      </c>
      <c r="F3494" s="11">
        <v>5.5060000000000002</v>
      </c>
      <c r="G3494" s="12">
        <f t="shared" si="174"/>
        <v>5.5060000000000002</v>
      </c>
      <c r="H3494" s="19" t="str">
        <f t="shared" si="172"/>
        <v>CONFORME</v>
      </c>
      <c r="I3494" s="20"/>
    </row>
    <row r="3495" spans="1:9" x14ac:dyDescent="0.25">
      <c r="A3495" s="14" t="s">
        <v>6</v>
      </c>
      <c r="B3495" s="14" t="s">
        <v>6645</v>
      </c>
      <c r="C3495" s="14" t="s">
        <v>6646</v>
      </c>
      <c r="D3495" s="15">
        <v>12</v>
      </c>
      <c r="E3495" s="15">
        <v>12</v>
      </c>
      <c r="F3495" s="15">
        <v>5.4729999999999999</v>
      </c>
      <c r="G3495" s="16">
        <f t="shared" si="174"/>
        <v>5.4729999999999999</v>
      </c>
      <c r="H3495" s="17" t="str">
        <f t="shared" si="172"/>
        <v>CONFORME</v>
      </c>
      <c r="I3495" s="18"/>
    </row>
    <row r="3496" spans="1:9" x14ac:dyDescent="0.25">
      <c r="A3496" s="10" t="s">
        <v>6</v>
      </c>
      <c r="B3496" s="10" t="s">
        <v>6647</v>
      </c>
      <c r="C3496" s="10" t="s">
        <v>9383</v>
      </c>
      <c r="D3496" s="11">
        <v>9</v>
      </c>
      <c r="E3496" s="11">
        <v>9</v>
      </c>
      <c r="F3496" s="11">
        <v>2.0979999999999999</v>
      </c>
      <c r="G3496" s="12">
        <f t="shared" si="174"/>
        <v>2.0979999999999999</v>
      </c>
      <c r="H3496" s="19" t="str">
        <f t="shared" si="172"/>
        <v>CONFORME</v>
      </c>
      <c r="I3496" s="20"/>
    </row>
    <row r="3497" spans="1:9" x14ac:dyDescent="0.25">
      <c r="A3497" s="14" t="s">
        <v>6</v>
      </c>
      <c r="B3497" s="14" t="s">
        <v>6649</v>
      </c>
      <c r="C3497" s="14" t="s">
        <v>6650</v>
      </c>
      <c r="D3497" s="15">
        <v>13</v>
      </c>
      <c r="E3497" s="15">
        <v>13</v>
      </c>
      <c r="F3497" s="15">
        <v>1.6319999999999999</v>
      </c>
      <c r="G3497" s="16">
        <f t="shared" si="174"/>
        <v>1.6319999999999999</v>
      </c>
      <c r="H3497" s="17" t="str">
        <f t="shared" si="172"/>
        <v>CONFORME</v>
      </c>
      <c r="I3497" s="18"/>
    </row>
    <row r="3498" spans="1:9" x14ac:dyDescent="0.25">
      <c r="A3498" s="10" t="s">
        <v>6</v>
      </c>
      <c r="B3498" s="10" t="s">
        <v>6651</v>
      </c>
      <c r="C3498" s="10" t="s">
        <v>6652</v>
      </c>
      <c r="D3498" s="11">
        <v>2</v>
      </c>
      <c r="E3498" s="11">
        <v>2</v>
      </c>
      <c r="F3498" s="11">
        <v>1.919</v>
      </c>
      <c r="G3498" s="12">
        <f>VLOOKUP(B3498,PESOS,3,FALSE)</f>
        <v>1.919</v>
      </c>
      <c r="H3498" s="19" t="str">
        <f t="shared" si="172"/>
        <v>CONFORME</v>
      </c>
      <c r="I3498" s="20"/>
    </row>
    <row r="3499" spans="1:9" x14ac:dyDescent="0.25">
      <c r="A3499" s="14" t="s">
        <v>6</v>
      </c>
      <c r="B3499" s="14" t="s">
        <v>6653</v>
      </c>
      <c r="C3499" s="14" t="s">
        <v>6654</v>
      </c>
      <c r="D3499" s="15">
        <v>31</v>
      </c>
      <c r="E3499" s="15">
        <v>31</v>
      </c>
      <c r="F3499" s="15">
        <v>2.15</v>
      </c>
      <c r="G3499" s="16">
        <f t="shared" ref="G3499:G3506" si="175">VLOOKUP(B3499,DATAPESOS,6,FALSE)</f>
        <v>2.15</v>
      </c>
      <c r="H3499" s="17" t="str">
        <f t="shared" si="172"/>
        <v>CONFORME</v>
      </c>
      <c r="I3499" s="18"/>
    </row>
    <row r="3500" spans="1:9" x14ac:dyDescent="0.25">
      <c r="A3500" s="10" t="s">
        <v>6</v>
      </c>
      <c r="B3500" s="10" t="s">
        <v>6655</v>
      </c>
      <c r="C3500" s="10" t="s">
        <v>6656</v>
      </c>
      <c r="D3500" s="11">
        <v>23</v>
      </c>
      <c r="E3500" s="11">
        <v>23</v>
      </c>
      <c r="F3500" s="11">
        <v>5.69</v>
      </c>
      <c r="G3500" s="12">
        <f t="shared" si="175"/>
        <v>5.69</v>
      </c>
      <c r="H3500" s="19" t="str">
        <f t="shared" si="172"/>
        <v>CONFORME</v>
      </c>
      <c r="I3500" s="20"/>
    </row>
    <row r="3501" spans="1:9" x14ac:dyDescent="0.25">
      <c r="A3501" s="14" t="s">
        <v>6</v>
      </c>
      <c r="B3501" s="14" t="s">
        <v>6657</v>
      </c>
      <c r="C3501" s="14" t="s">
        <v>6658</v>
      </c>
      <c r="D3501" s="15">
        <v>29</v>
      </c>
      <c r="E3501" s="15">
        <v>29</v>
      </c>
      <c r="F3501" s="15">
        <v>5.6630000000000003</v>
      </c>
      <c r="G3501" s="16">
        <f t="shared" si="175"/>
        <v>5.6630000000000003</v>
      </c>
      <c r="H3501" s="17" t="str">
        <f t="shared" si="172"/>
        <v>CONFORME</v>
      </c>
      <c r="I3501" s="18"/>
    </row>
    <row r="3502" spans="1:9" x14ac:dyDescent="0.25">
      <c r="A3502" s="10" t="s">
        <v>6</v>
      </c>
      <c r="B3502" s="10" t="s">
        <v>6659</v>
      </c>
      <c r="C3502" s="10" t="s">
        <v>6660</v>
      </c>
      <c r="D3502" s="11">
        <v>28</v>
      </c>
      <c r="E3502" s="11">
        <v>28</v>
      </c>
      <c r="F3502" s="11">
        <v>5.73</v>
      </c>
      <c r="G3502" s="12">
        <f t="shared" si="175"/>
        <v>5.73</v>
      </c>
      <c r="H3502" s="19" t="str">
        <f t="shared" si="172"/>
        <v>CONFORME</v>
      </c>
      <c r="I3502" s="20"/>
    </row>
    <row r="3503" spans="1:9" x14ac:dyDescent="0.25">
      <c r="A3503" s="14" t="s">
        <v>6</v>
      </c>
      <c r="B3503" s="14" t="s">
        <v>6661</v>
      </c>
      <c r="C3503" s="14" t="s">
        <v>6662</v>
      </c>
      <c r="D3503" s="15">
        <v>28</v>
      </c>
      <c r="E3503" s="15">
        <v>28</v>
      </c>
      <c r="F3503" s="15">
        <v>5.7229999999999999</v>
      </c>
      <c r="G3503" s="16">
        <f t="shared" si="175"/>
        <v>5.7229999999999999</v>
      </c>
      <c r="H3503" s="17" t="str">
        <f t="shared" si="172"/>
        <v>CONFORME</v>
      </c>
      <c r="I3503" s="18"/>
    </row>
    <row r="3504" spans="1:9" x14ac:dyDescent="0.25">
      <c r="A3504" s="10" t="s">
        <v>6</v>
      </c>
      <c r="B3504" s="10" t="s">
        <v>6663</v>
      </c>
      <c r="C3504" s="10" t="s">
        <v>6664</v>
      </c>
      <c r="D3504" s="11">
        <v>32</v>
      </c>
      <c r="E3504" s="11">
        <v>32</v>
      </c>
      <c r="F3504" s="11">
        <v>5.141</v>
      </c>
      <c r="G3504" s="12">
        <f t="shared" si="175"/>
        <v>5.141</v>
      </c>
      <c r="H3504" s="19" t="str">
        <f t="shared" si="172"/>
        <v>CONFORME</v>
      </c>
      <c r="I3504" s="20"/>
    </row>
    <row r="3505" spans="1:9" x14ac:dyDescent="0.25">
      <c r="A3505" s="14" t="s">
        <v>6</v>
      </c>
      <c r="B3505" s="14" t="s">
        <v>6665</v>
      </c>
      <c r="C3505" s="14" t="s">
        <v>6666</v>
      </c>
      <c r="D3505" s="15">
        <v>32</v>
      </c>
      <c r="E3505" s="15">
        <v>32</v>
      </c>
      <c r="F3505" s="15">
        <v>5.117</v>
      </c>
      <c r="G3505" s="16">
        <f t="shared" si="175"/>
        <v>5.117</v>
      </c>
      <c r="H3505" s="17" t="str">
        <f t="shared" si="172"/>
        <v>CONFORME</v>
      </c>
      <c r="I3505" s="18"/>
    </row>
    <row r="3506" spans="1:9" x14ac:dyDescent="0.25">
      <c r="A3506" s="10" t="s">
        <v>6</v>
      </c>
      <c r="B3506" s="10" t="s">
        <v>6667</v>
      </c>
      <c r="C3506" s="10" t="s">
        <v>6668</v>
      </c>
      <c r="D3506" s="11">
        <v>37</v>
      </c>
      <c r="E3506" s="11">
        <v>37</v>
      </c>
      <c r="F3506" s="11">
        <v>4.7859999999999996</v>
      </c>
      <c r="G3506" s="12">
        <f t="shared" si="175"/>
        <v>4.7859999999999996</v>
      </c>
      <c r="H3506" s="19" t="str">
        <f t="shared" si="172"/>
        <v>CONFORME</v>
      </c>
      <c r="I3506" s="20"/>
    </row>
    <row r="3507" spans="1:9" x14ac:dyDescent="0.25">
      <c r="A3507" s="14" t="s">
        <v>6</v>
      </c>
      <c r="B3507" s="14" t="s">
        <v>6669</v>
      </c>
      <c r="C3507" s="14" t="s">
        <v>9384</v>
      </c>
      <c r="D3507" s="15">
        <v>3</v>
      </c>
      <c r="E3507" s="15">
        <v>3</v>
      </c>
      <c r="F3507" s="15">
        <v>2.0089999999999999</v>
      </c>
      <c r="G3507" s="15">
        <f t="shared" ref="G3507:G3508" si="176">F3507</f>
        <v>2.0089999999999999</v>
      </c>
      <c r="H3507" s="17" t="str">
        <f t="shared" si="172"/>
        <v>CONFORME</v>
      </c>
      <c r="I3507" s="18"/>
    </row>
    <row r="3508" spans="1:9" x14ac:dyDescent="0.25">
      <c r="A3508" s="10" t="s">
        <v>6</v>
      </c>
      <c r="B3508" s="10" t="s">
        <v>6671</v>
      </c>
      <c r="C3508" s="10" t="s">
        <v>6672</v>
      </c>
      <c r="D3508" s="11">
        <v>71</v>
      </c>
      <c r="E3508" s="11">
        <v>71</v>
      </c>
      <c r="F3508" s="11">
        <v>1.772</v>
      </c>
      <c r="G3508" s="11">
        <f t="shared" si="176"/>
        <v>1.772</v>
      </c>
      <c r="H3508" s="19" t="str">
        <f t="shared" si="172"/>
        <v>CONFORME</v>
      </c>
      <c r="I3508" s="20"/>
    </row>
    <row r="3509" spans="1:9" x14ac:dyDescent="0.25">
      <c r="A3509" s="14" t="s">
        <v>6</v>
      </c>
      <c r="B3509" s="14" t="s">
        <v>6673</v>
      </c>
      <c r="C3509" s="14" t="s">
        <v>6674</v>
      </c>
      <c r="D3509" s="15">
        <v>35</v>
      </c>
      <c r="E3509" s="15">
        <v>35</v>
      </c>
      <c r="F3509" s="15">
        <v>4.7919999999999998</v>
      </c>
      <c r="G3509" s="16">
        <f>VLOOKUP(B3509,DATAPESOS,6,FALSE)</f>
        <v>4.7919999999999998</v>
      </c>
      <c r="H3509" s="17" t="str">
        <f t="shared" si="172"/>
        <v>CONFORME</v>
      </c>
      <c r="I3509" s="18"/>
    </row>
    <row r="3510" spans="1:9" x14ac:dyDescent="0.25">
      <c r="A3510" s="10" t="s">
        <v>6</v>
      </c>
      <c r="B3510" s="10" t="s">
        <v>6675</v>
      </c>
      <c r="C3510" s="10" t="s">
        <v>6676</v>
      </c>
      <c r="D3510" s="11">
        <v>6</v>
      </c>
      <c r="E3510" s="11">
        <v>6</v>
      </c>
      <c r="F3510" s="11">
        <v>3.8140000000000001</v>
      </c>
      <c r="G3510" s="12">
        <f>VLOOKUP(B3510,DATAPESOS,6,FALSE)</f>
        <v>3.8140000000000001</v>
      </c>
      <c r="H3510" s="19" t="str">
        <f t="shared" si="172"/>
        <v>CONFORME</v>
      </c>
      <c r="I3510" s="20"/>
    </row>
    <row r="3511" spans="1:9" x14ac:dyDescent="0.25">
      <c r="A3511" s="14" t="s">
        <v>6</v>
      </c>
      <c r="B3511" s="14" t="s">
        <v>6677</v>
      </c>
      <c r="C3511" s="14" t="s">
        <v>6678</v>
      </c>
      <c r="D3511" s="15">
        <v>5</v>
      </c>
      <c r="E3511" s="15">
        <v>5</v>
      </c>
      <c r="F3511" s="15">
        <v>3.794</v>
      </c>
      <c r="G3511" s="15">
        <f>F3511</f>
        <v>3.794</v>
      </c>
      <c r="H3511" s="17" t="str">
        <f t="shared" si="172"/>
        <v>CONFORME</v>
      </c>
      <c r="I3511" s="18"/>
    </row>
    <row r="3512" spans="1:9" x14ac:dyDescent="0.25">
      <c r="A3512" s="10" t="s">
        <v>6</v>
      </c>
      <c r="B3512" s="10" t="s">
        <v>6679</v>
      </c>
      <c r="C3512" s="10" t="s">
        <v>9385</v>
      </c>
      <c r="D3512" s="11">
        <v>12</v>
      </c>
      <c r="E3512" s="11">
        <v>12</v>
      </c>
      <c r="F3512" s="11">
        <v>1.585</v>
      </c>
      <c r="G3512" s="12">
        <f t="shared" ref="G3512:G3519" si="177">VLOOKUP(B3512,DATAPESOS,6,FALSE)</f>
        <v>1.585</v>
      </c>
      <c r="H3512" s="19" t="str">
        <f t="shared" si="172"/>
        <v>CONFORME</v>
      </c>
      <c r="I3512" s="20"/>
    </row>
    <row r="3513" spans="1:9" x14ac:dyDescent="0.25">
      <c r="A3513" s="14" t="s">
        <v>6</v>
      </c>
      <c r="B3513" s="14" t="s">
        <v>6681</v>
      </c>
      <c r="C3513" s="14" t="s">
        <v>6682</v>
      </c>
      <c r="D3513" s="15">
        <v>9</v>
      </c>
      <c r="E3513" s="15">
        <v>9</v>
      </c>
      <c r="F3513" s="15">
        <v>4.0019999999999998</v>
      </c>
      <c r="G3513" s="16">
        <f t="shared" si="177"/>
        <v>4.0019999999999998</v>
      </c>
      <c r="H3513" s="17" t="str">
        <f t="shared" si="172"/>
        <v>CONFORME</v>
      </c>
      <c r="I3513" s="18"/>
    </row>
    <row r="3514" spans="1:9" x14ac:dyDescent="0.25">
      <c r="A3514" s="10" t="s">
        <v>6</v>
      </c>
      <c r="B3514" s="10" t="s">
        <v>6683</v>
      </c>
      <c r="C3514" s="10" t="s">
        <v>6684</v>
      </c>
      <c r="D3514" s="11">
        <v>9</v>
      </c>
      <c r="E3514" s="11">
        <v>9</v>
      </c>
      <c r="F3514" s="11">
        <v>3.9910000000000001</v>
      </c>
      <c r="G3514" s="12">
        <f t="shared" si="177"/>
        <v>3.9910000000000001</v>
      </c>
      <c r="H3514" s="19" t="str">
        <f t="shared" si="172"/>
        <v>CONFORME</v>
      </c>
      <c r="I3514" s="20"/>
    </row>
    <row r="3515" spans="1:9" x14ac:dyDescent="0.25">
      <c r="A3515" s="14" t="s">
        <v>6</v>
      </c>
      <c r="B3515" s="14" t="s">
        <v>6685</v>
      </c>
      <c r="C3515" s="14" t="s">
        <v>6686</v>
      </c>
      <c r="D3515" s="15">
        <v>11</v>
      </c>
      <c r="E3515" s="15">
        <v>11</v>
      </c>
      <c r="F3515" s="15">
        <v>4.4980000000000002</v>
      </c>
      <c r="G3515" s="16">
        <f t="shared" si="177"/>
        <v>4.4980000000000002</v>
      </c>
      <c r="H3515" s="17" t="str">
        <f t="shared" si="172"/>
        <v>CONFORME</v>
      </c>
      <c r="I3515" s="18"/>
    </row>
    <row r="3516" spans="1:9" x14ac:dyDescent="0.25">
      <c r="A3516" s="10" t="s">
        <v>6</v>
      </c>
      <c r="B3516" s="10" t="s">
        <v>6687</v>
      </c>
      <c r="C3516" s="10" t="s">
        <v>6688</v>
      </c>
      <c r="D3516" s="11">
        <v>18</v>
      </c>
      <c r="E3516" s="11">
        <v>18</v>
      </c>
      <c r="F3516" s="11">
        <v>1.7350000000000001</v>
      </c>
      <c r="G3516" s="12">
        <f t="shared" si="177"/>
        <v>1.7350000000000001</v>
      </c>
      <c r="H3516" s="19" t="str">
        <f t="shared" si="172"/>
        <v>CONFORME</v>
      </c>
      <c r="I3516" s="20"/>
    </row>
    <row r="3517" spans="1:9" x14ac:dyDescent="0.25">
      <c r="A3517" s="14" t="s">
        <v>6</v>
      </c>
      <c r="B3517" s="14" t="s">
        <v>6689</v>
      </c>
      <c r="C3517" s="14" t="s">
        <v>6690</v>
      </c>
      <c r="D3517" s="15">
        <v>12</v>
      </c>
      <c r="E3517" s="15">
        <v>12</v>
      </c>
      <c r="F3517" s="15">
        <v>1.8540000000000001</v>
      </c>
      <c r="G3517" s="16">
        <f t="shared" si="177"/>
        <v>1.8540000000000001</v>
      </c>
      <c r="H3517" s="17" t="str">
        <f t="shared" si="172"/>
        <v>CONFORME</v>
      </c>
      <c r="I3517" s="18"/>
    </row>
    <row r="3518" spans="1:9" x14ac:dyDescent="0.25">
      <c r="A3518" s="10" t="s">
        <v>6</v>
      </c>
      <c r="B3518" s="10" t="s">
        <v>6691</v>
      </c>
      <c r="C3518" s="10" t="s">
        <v>6692</v>
      </c>
      <c r="D3518" s="11">
        <v>25</v>
      </c>
      <c r="E3518" s="11">
        <v>25</v>
      </c>
      <c r="F3518" s="11">
        <v>4.8120000000000003</v>
      </c>
      <c r="G3518" s="12">
        <f t="shared" si="177"/>
        <v>4.8120000000000003</v>
      </c>
      <c r="H3518" s="19" t="str">
        <f t="shared" si="172"/>
        <v>CONFORME</v>
      </c>
      <c r="I3518" s="20"/>
    </row>
    <row r="3519" spans="1:9" x14ac:dyDescent="0.25">
      <c r="A3519" s="14" t="s">
        <v>6</v>
      </c>
      <c r="B3519" s="14" t="s">
        <v>6693</v>
      </c>
      <c r="C3519" s="14" t="s">
        <v>6694</v>
      </c>
      <c r="D3519" s="15">
        <v>25</v>
      </c>
      <c r="E3519" s="15">
        <v>25</v>
      </c>
      <c r="F3519" s="15">
        <v>4.8289999999999997</v>
      </c>
      <c r="G3519" s="16">
        <f t="shared" si="177"/>
        <v>4.8289999999999997</v>
      </c>
      <c r="H3519" s="17" t="str">
        <f t="shared" si="172"/>
        <v>CONFORME</v>
      </c>
      <c r="I3519" s="18"/>
    </row>
    <row r="3520" spans="1:9" x14ac:dyDescent="0.25">
      <c r="A3520" s="10" t="s">
        <v>6</v>
      </c>
      <c r="B3520" s="10" t="s">
        <v>6695</v>
      </c>
      <c r="C3520" s="10" t="s">
        <v>6696</v>
      </c>
      <c r="D3520" s="11">
        <v>28</v>
      </c>
      <c r="E3520" s="11">
        <v>28</v>
      </c>
      <c r="F3520" s="11">
        <v>1.865</v>
      </c>
      <c r="G3520" s="11">
        <f>F3520</f>
        <v>1.865</v>
      </c>
      <c r="H3520" s="19" t="str">
        <f t="shared" si="172"/>
        <v>CONFORME</v>
      </c>
      <c r="I3520" s="20"/>
    </row>
    <row r="3521" spans="1:9" x14ac:dyDescent="0.25">
      <c r="A3521" s="14" t="s">
        <v>6</v>
      </c>
      <c r="B3521" s="14" t="s">
        <v>6697</v>
      </c>
      <c r="C3521" s="14" t="s">
        <v>6698</v>
      </c>
      <c r="D3521" s="15">
        <v>2</v>
      </c>
      <c r="E3521" s="15">
        <v>2</v>
      </c>
      <c r="F3521" s="15">
        <v>4.7830000000000004</v>
      </c>
      <c r="G3521" s="16">
        <f>VLOOKUP(B3521,DATAPESOS,6,FALSE)</f>
        <v>4.7830000000000004</v>
      </c>
      <c r="H3521" s="17" t="str">
        <f t="shared" si="172"/>
        <v>CONFORME</v>
      </c>
      <c r="I3521" s="18"/>
    </row>
    <row r="3522" spans="1:9" x14ac:dyDescent="0.25">
      <c r="A3522" s="10" t="s">
        <v>6</v>
      </c>
      <c r="B3522" s="10" t="s">
        <v>6699</v>
      </c>
      <c r="C3522" s="10" t="s">
        <v>6700</v>
      </c>
      <c r="D3522" s="11">
        <v>2</v>
      </c>
      <c r="E3522" s="11">
        <v>2</v>
      </c>
      <c r="F3522" s="11">
        <v>4.7690000000000001</v>
      </c>
      <c r="G3522" s="12">
        <f>VLOOKUP(B3522,DATAPESOS,6,FALSE)</f>
        <v>4.7690000000000001</v>
      </c>
      <c r="H3522" s="19" t="str">
        <f t="shared" si="172"/>
        <v>CONFORME</v>
      </c>
      <c r="I3522" s="20"/>
    </row>
    <row r="3523" spans="1:9" x14ac:dyDescent="0.25">
      <c r="A3523" s="14" t="s">
        <v>6</v>
      </c>
      <c r="B3523" s="14" t="s">
        <v>6701</v>
      </c>
      <c r="C3523" s="14" t="s">
        <v>6702</v>
      </c>
      <c r="D3523" s="15">
        <v>28</v>
      </c>
      <c r="E3523" s="15">
        <v>28</v>
      </c>
      <c r="F3523" s="15">
        <v>1.7370000000000001</v>
      </c>
      <c r="G3523" s="15">
        <f t="shared" ref="G3523:G3524" si="178">F3523</f>
        <v>1.7370000000000001</v>
      </c>
      <c r="H3523" s="17" t="str">
        <f t="shared" ref="H3523:H3586" si="179">IF(F3523=G3523,"CONFORME","REVISAR")</f>
        <v>CONFORME</v>
      </c>
      <c r="I3523" s="18"/>
    </row>
    <row r="3524" spans="1:9" x14ac:dyDescent="0.25">
      <c r="A3524" s="10" t="s">
        <v>6</v>
      </c>
      <c r="B3524" s="10" t="s">
        <v>6703</v>
      </c>
      <c r="C3524" s="10" t="s">
        <v>6704</v>
      </c>
      <c r="D3524" s="11">
        <v>3</v>
      </c>
      <c r="E3524" s="11">
        <v>3</v>
      </c>
      <c r="F3524" s="11">
        <v>1.587</v>
      </c>
      <c r="G3524" s="11">
        <f t="shared" si="178"/>
        <v>1.587</v>
      </c>
      <c r="H3524" s="19" t="str">
        <f t="shared" si="179"/>
        <v>CONFORME</v>
      </c>
      <c r="I3524" s="20"/>
    </row>
    <row r="3525" spans="1:9" x14ac:dyDescent="0.25">
      <c r="A3525" s="14" t="s">
        <v>6</v>
      </c>
      <c r="B3525" s="14" t="s">
        <v>6705</v>
      </c>
      <c r="C3525" s="14" t="s">
        <v>6706</v>
      </c>
      <c r="D3525" s="15">
        <v>26</v>
      </c>
      <c r="E3525" s="15">
        <v>26</v>
      </c>
      <c r="F3525" s="15">
        <v>3.665</v>
      </c>
      <c r="G3525" s="16">
        <f>VLOOKUP(B3525,DATAPESOS,6,FALSE)</f>
        <v>3.665</v>
      </c>
      <c r="H3525" s="17" t="str">
        <f t="shared" si="179"/>
        <v>CONFORME</v>
      </c>
      <c r="I3525" s="18"/>
    </row>
    <row r="3526" spans="1:9" x14ac:dyDescent="0.25">
      <c r="A3526" s="10" t="s">
        <v>6</v>
      </c>
      <c r="B3526" s="10" t="s">
        <v>6707</v>
      </c>
      <c r="C3526" s="10" t="s">
        <v>9386</v>
      </c>
      <c r="D3526" s="11">
        <v>20</v>
      </c>
      <c r="E3526" s="11">
        <v>20</v>
      </c>
      <c r="F3526" s="11">
        <v>3.6320000000000001</v>
      </c>
      <c r="G3526" s="11">
        <f>F3526</f>
        <v>3.6320000000000001</v>
      </c>
      <c r="H3526" s="19" t="str">
        <f t="shared" si="179"/>
        <v>CONFORME</v>
      </c>
      <c r="I3526" s="20"/>
    </row>
    <row r="3527" spans="1:9" x14ac:dyDescent="0.25">
      <c r="A3527" s="14" t="s">
        <v>6</v>
      </c>
      <c r="B3527" s="14" t="s">
        <v>6709</v>
      </c>
      <c r="C3527" s="14" t="s">
        <v>6710</v>
      </c>
      <c r="D3527" s="15">
        <v>9</v>
      </c>
      <c r="E3527" s="15">
        <v>9</v>
      </c>
      <c r="F3527" s="15">
        <v>3.6419999999999999</v>
      </c>
      <c r="G3527" s="16">
        <f>VLOOKUP(B3527,DATAPESOS,6,FALSE)</f>
        <v>3.6419999999999999</v>
      </c>
      <c r="H3527" s="17" t="str">
        <f t="shared" si="179"/>
        <v>CONFORME</v>
      </c>
      <c r="I3527" s="18"/>
    </row>
    <row r="3528" spans="1:9" x14ac:dyDescent="0.25">
      <c r="A3528" s="10" t="s">
        <v>6</v>
      </c>
      <c r="B3528" s="10" t="s">
        <v>6711</v>
      </c>
      <c r="C3528" s="10" t="s">
        <v>6712</v>
      </c>
      <c r="D3528" s="11">
        <v>10</v>
      </c>
      <c r="E3528" s="11">
        <v>10</v>
      </c>
      <c r="F3528" s="11">
        <v>3.6440000000000001</v>
      </c>
      <c r="G3528" s="12">
        <f>VLOOKUP(B3528,DATAPESOS,6,FALSE)</f>
        <v>3.6440000000000001</v>
      </c>
      <c r="H3528" s="19" t="str">
        <f t="shared" si="179"/>
        <v>CONFORME</v>
      </c>
      <c r="I3528" s="20"/>
    </row>
    <row r="3529" spans="1:9" x14ac:dyDescent="0.25">
      <c r="A3529" s="14" t="s">
        <v>6</v>
      </c>
      <c r="B3529" s="14" t="s">
        <v>6713</v>
      </c>
      <c r="C3529" s="14" t="s">
        <v>6714</v>
      </c>
      <c r="D3529" s="15">
        <v>16</v>
      </c>
      <c r="E3529" s="15">
        <v>16</v>
      </c>
      <c r="F3529" s="15">
        <v>1.607</v>
      </c>
      <c r="G3529" s="16">
        <f>VLOOKUP(B3529,DATAPESOS,6,FALSE)</f>
        <v>1.607</v>
      </c>
      <c r="H3529" s="17" t="str">
        <f t="shared" si="179"/>
        <v>CONFORME</v>
      </c>
      <c r="I3529" s="18"/>
    </row>
    <row r="3530" spans="1:9" x14ac:dyDescent="0.25">
      <c r="A3530" s="10" t="s">
        <v>6</v>
      </c>
      <c r="B3530" s="10" t="s">
        <v>6715</v>
      </c>
      <c r="C3530" s="10" t="s">
        <v>6714</v>
      </c>
      <c r="D3530" s="11">
        <v>10</v>
      </c>
      <c r="E3530" s="11">
        <v>10</v>
      </c>
      <c r="F3530" s="11">
        <v>1.573</v>
      </c>
      <c r="G3530" s="12">
        <f>VLOOKUP(B3530,DATAPESOS,6,FALSE)</f>
        <v>1.573</v>
      </c>
      <c r="H3530" s="19" t="str">
        <f t="shared" si="179"/>
        <v>CONFORME</v>
      </c>
      <c r="I3530" s="20"/>
    </row>
    <row r="3531" spans="1:9" x14ac:dyDescent="0.25">
      <c r="A3531" s="14" t="s">
        <v>6</v>
      </c>
      <c r="B3531" s="14" t="s">
        <v>6716</v>
      </c>
      <c r="C3531" s="14" t="s">
        <v>6717</v>
      </c>
      <c r="D3531" s="15">
        <v>6</v>
      </c>
      <c r="E3531" s="15">
        <v>6</v>
      </c>
      <c r="F3531" s="15">
        <v>1.633</v>
      </c>
      <c r="G3531" s="15">
        <f>F3531</f>
        <v>1.633</v>
      </c>
      <c r="H3531" s="17" t="str">
        <f t="shared" si="179"/>
        <v>CONFORME</v>
      </c>
      <c r="I3531" s="18"/>
    </row>
    <row r="3532" spans="1:9" x14ac:dyDescent="0.25">
      <c r="A3532" s="10" t="s">
        <v>6</v>
      </c>
      <c r="B3532" s="10" t="s">
        <v>6718</v>
      </c>
      <c r="C3532" s="10" t="s">
        <v>6719</v>
      </c>
      <c r="D3532" s="11">
        <v>34</v>
      </c>
      <c r="E3532" s="11">
        <v>34</v>
      </c>
      <c r="F3532" s="11">
        <v>1.6339999999999999</v>
      </c>
      <c r="G3532" s="12">
        <f>VLOOKUP(B3532,DATAPESOS,6,FALSE)</f>
        <v>1.6339999999999999</v>
      </c>
      <c r="H3532" s="19" t="str">
        <f t="shared" si="179"/>
        <v>CONFORME</v>
      </c>
      <c r="I3532" s="20"/>
    </row>
    <row r="3533" spans="1:9" x14ac:dyDescent="0.25">
      <c r="A3533" s="14" t="s">
        <v>6</v>
      </c>
      <c r="B3533" s="14" t="s">
        <v>6720</v>
      </c>
      <c r="C3533" s="14" t="s">
        <v>6721</v>
      </c>
      <c r="D3533" s="15">
        <v>20</v>
      </c>
      <c r="E3533" s="15">
        <v>20</v>
      </c>
      <c r="F3533" s="15">
        <v>4.0970000000000004</v>
      </c>
      <c r="G3533" s="15">
        <f>F3533</f>
        <v>4.0970000000000004</v>
      </c>
      <c r="H3533" s="17" t="str">
        <f t="shared" si="179"/>
        <v>CONFORME</v>
      </c>
      <c r="I3533" s="18"/>
    </row>
    <row r="3534" spans="1:9" x14ac:dyDescent="0.25">
      <c r="A3534" s="10" t="s">
        <v>6</v>
      </c>
      <c r="B3534" s="10" t="s">
        <v>6722</v>
      </c>
      <c r="C3534" s="10" t="s">
        <v>6723</v>
      </c>
      <c r="D3534" s="11">
        <v>28</v>
      </c>
      <c r="E3534" s="11">
        <v>28</v>
      </c>
      <c r="F3534" s="11">
        <v>3.887</v>
      </c>
      <c r="G3534" s="12">
        <f>VLOOKUP(B3534,DATAPESOS,6,FALSE)</f>
        <v>3.887</v>
      </c>
      <c r="H3534" s="19" t="str">
        <f t="shared" si="179"/>
        <v>CONFORME</v>
      </c>
      <c r="I3534" s="20"/>
    </row>
    <row r="3535" spans="1:9" x14ac:dyDescent="0.25">
      <c r="A3535" s="14" t="s">
        <v>6</v>
      </c>
      <c r="B3535" s="14" t="s">
        <v>6724</v>
      </c>
      <c r="C3535" s="14" t="s">
        <v>6725</v>
      </c>
      <c r="D3535" s="15">
        <v>20</v>
      </c>
      <c r="E3535" s="15">
        <v>20</v>
      </c>
      <c r="F3535" s="15">
        <v>4.0919999999999996</v>
      </c>
      <c r="G3535" s="15">
        <f>F3535</f>
        <v>4.0919999999999996</v>
      </c>
      <c r="H3535" s="17" t="str">
        <f t="shared" si="179"/>
        <v>CONFORME</v>
      </c>
      <c r="I3535" s="18"/>
    </row>
    <row r="3536" spans="1:9" x14ac:dyDescent="0.25">
      <c r="A3536" s="10" t="s">
        <v>6</v>
      </c>
      <c r="B3536" s="10" t="s">
        <v>6726</v>
      </c>
      <c r="C3536" s="10" t="s">
        <v>6727</v>
      </c>
      <c r="D3536" s="11">
        <v>28</v>
      </c>
      <c r="E3536" s="11">
        <v>28</v>
      </c>
      <c r="F3536" s="11">
        <v>3.8839999999999999</v>
      </c>
      <c r="G3536" s="12">
        <f>VLOOKUP(B3536,DATAPESOS,6,FALSE)</f>
        <v>3.8839999999999999</v>
      </c>
      <c r="H3536" s="19" t="str">
        <f t="shared" si="179"/>
        <v>CONFORME</v>
      </c>
      <c r="I3536" s="20"/>
    </row>
    <row r="3537" spans="1:9" x14ac:dyDescent="0.25">
      <c r="A3537" s="14" t="s">
        <v>6</v>
      </c>
      <c r="B3537" s="14" t="s">
        <v>6728</v>
      </c>
      <c r="C3537" s="14" t="s">
        <v>9387</v>
      </c>
      <c r="D3537" s="15">
        <v>20</v>
      </c>
      <c r="E3537" s="15">
        <v>20</v>
      </c>
      <c r="F3537" s="15">
        <v>5.5110000000000001</v>
      </c>
      <c r="G3537" s="16">
        <f>VLOOKUP(B3537,DATAPESOS,6,FALSE)</f>
        <v>5.5110000000000001</v>
      </c>
      <c r="H3537" s="17" t="str">
        <f t="shared" si="179"/>
        <v>CONFORME</v>
      </c>
      <c r="I3537" s="18"/>
    </row>
    <row r="3538" spans="1:9" x14ac:dyDescent="0.25">
      <c r="A3538" s="10" t="s">
        <v>6</v>
      </c>
      <c r="B3538" s="10" t="s">
        <v>6730</v>
      </c>
      <c r="C3538" s="10" t="s">
        <v>9388</v>
      </c>
      <c r="D3538" s="11">
        <v>20</v>
      </c>
      <c r="E3538" s="11">
        <v>20</v>
      </c>
      <c r="F3538" s="11">
        <v>5.5279999999999996</v>
      </c>
      <c r="G3538" s="12">
        <f>VLOOKUP(B3538,DATAPESOS,6,FALSE)</f>
        <v>5.5279999999999996</v>
      </c>
      <c r="H3538" s="19" t="str">
        <f t="shared" si="179"/>
        <v>CONFORME</v>
      </c>
      <c r="I3538" s="20"/>
    </row>
    <row r="3539" spans="1:9" x14ac:dyDescent="0.25">
      <c r="A3539" s="14" t="s">
        <v>6</v>
      </c>
      <c r="B3539" s="14" t="s">
        <v>6732</v>
      </c>
      <c r="C3539" s="14" t="s">
        <v>6733</v>
      </c>
      <c r="D3539" s="15">
        <v>5</v>
      </c>
      <c r="E3539" s="15">
        <v>5</v>
      </c>
      <c r="F3539" s="15">
        <v>5.484</v>
      </c>
      <c r="G3539" s="15">
        <f t="shared" ref="G3539:G3540" si="180">F3539</f>
        <v>5.484</v>
      </c>
      <c r="H3539" s="17" t="str">
        <f t="shared" si="179"/>
        <v>CONFORME</v>
      </c>
      <c r="I3539" s="18"/>
    </row>
    <row r="3540" spans="1:9" x14ac:dyDescent="0.25">
      <c r="A3540" s="10" t="s">
        <v>6</v>
      </c>
      <c r="B3540" s="10" t="s">
        <v>6734</v>
      </c>
      <c r="C3540" s="10" t="s">
        <v>6735</v>
      </c>
      <c r="D3540" s="11">
        <v>4</v>
      </c>
      <c r="E3540" s="11">
        <v>4</v>
      </c>
      <c r="F3540" s="11">
        <v>5.4630000000000001</v>
      </c>
      <c r="G3540" s="11">
        <f t="shared" si="180"/>
        <v>5.4630000000000001</v>
      </c>
      <c r="H3540" s="19" t="str">
        <f t="shared" si="179"/>
        <v>CONFORME</v>
      </c>
      <c r="I3540" s="20"/>
    </row>
    <row r="3541" spans="1:9" x14ac:dyDescent="0.25">
      <c r="A3541" s="14" t="s">
        <v>6</v>
      </c>
      <c r="B3541" s="14" t="s">
        <v>6736</v>
      </c>
      <c r="C3541" s="14" t="s">
        <v>6737</v>
      </c>
      <c r="D3541" s="15">
        <v>4</v>
      </c>
      <c r="E3541" s="15">
        <v>4</v>
      </c>
      <c r="F3541" s="15">
        <v>2.052</v>
      </c>
      <c r="G3541" s="16">
        <f t="shared" ref="G3541:G3604" si="181">VLOOKUP(B3541,DATAPESOS,6,FALSE)</f>
        <v>2.052</v>
      </c>
      <c r="H3541" s="17" t="str">
        <f t="shared" si="179"/>
        <v>CONFORME</v>
      </c>
      <c r="I3541" s="18"/>
    </row>
    <row r="3542" spans="1:9" x14ac:dyDescent="0.25">
      <c r="A3542" s="10" t="s">
        <v>6</v>
      </c>
      <c r="B3542" s="10" t="s">
        <v>6738</v>
      </c>
      <c r="C3542" s="10" t="s">
        <v>6739</v>
      </c>
      <c r="D3542" s="11">
        <v>20</v>
      </c>
      <c r="E3542" s="11">
        <v>20</v>
      </c>
      <c r="F3542" s="11">
        <v>1.595</v>
      </c>
      <c r="G3542" s="12">
        <f t="shared" si="181"/>
        <v>1.595</v>
      </c>
      <c r="H3542" s="19" t="str">
        <f t="shared" si="179"/>
        <v>CONFORME</v>
      </c>
      <c r="I3542" s="20"/>
    </row>
    <row r="3543" spans="1:9" x14ac:dyDescent="0.25">
      <c r="A3543" s="14" t="s">
        <v>6</v>
      </c>
      <c r="B3543" s="14" t="s">
        <v>6740</v>
      </c>
      <c r="C3543" s="14" t="s">
        <v>9389</v>
      </c>
      <c r="D3543" s="15">
        <v>22</v>
      </c>
      <c r="E3543" s="15">
        <v>22</v>
      </c>
      <c r="F3543" s="15">
        <v>1.802</v>
      </c>
      <c r="G3543" s="16">
        <f t="shared" si="181"/>
        <v>1.802</v>
      </c>
      <c r="H3543" s="17" t="str">
        <f t="shared" si="179"/>
        <v>CONFORME</v>
      </c>
      <c r="I3543" s="18"/>
    </row>
    <row r="3544" spans="1:9" x14ac:dyDescent="0.25">
      <c r="A3544" s="10" t="s">
        <v>6</v>
      </c>
      <c r="B3544" s="10" t="s">
        <v>6742</v>
      </c>
      <c r="C3544" s="10" t="s">
        <v>6743</v>
      </c>
      <c r="D3544" s="11">
        <v>8</v>
      </c>
      <c r="E3544" s="11">
        <v>8</v>
      </c>
      <c r="F3544" s="11">
        <v>0</v>
      </c>
      <c r="G3544" s="12">
        <f t="shared" si="181"/>
        <v>1.29</v>
      </c>
      <c r="H3544" s="19" t="str">
        <f t="shared" si="179"/>
        <v>REVISAR</v>
      </c>
      <c r="I3544" s="20"/>
    </row>
    <row r="3545" spans="1:9" x14ac:dyDescent="0.25">
      <c r="A3545" s="14" t="s">
        <v>6</v>
      </c>
      <c r="B3545" s="14" t="s">
        <v>6744</v>
      </c>
      <c r="C3545" s="14" t="s">
        <v>6745</v>
      </c>
      <c r="D3545" s="15">
        <v>12</v>
      </c>
      <c r="E3545" s="15">
        <v>12</v>
      </c>
      <c r="F3545" s="15">
        <v>0</v>
      </c>
      <c r="G3545" s="16">
        <f t="shared" si="181"/>
        <v>1.288</v>
      </c>
      <c r="H3545" s="17" t="str">
        <f t="shared" si="179"/>
        <v>REVISAR</v>
      </c>
      <c r="I3545" s="18"/>
    </row>
    <row r="3546" spans="1:9" x14ac:dyDescent="0.25">
      <c r="A3546" s="10" t="s">
        <v>6</v>
      </c>
      <c r="B3546" s="10" t="s">
        <v>6746</v>
      </c>
      <c r="C3546" s="10" t="s">
        <v>6747</v>
      </c>
      <c r="D3546" s="11">
        <v>6</v>
      </c>
      <c r="E3546" s="11">
        <v>6</v>
      </c>
      <c r="F3546" s="11">
        <v>0</v>
      </c>
      <c r="G3546" s="12">
        <f t="shared" si="181"/>
        <v>1.04</v>
      </c>
      <c r="H3546" s="19" t="str">
        <f t="shared" si="179"/>
        <v>REVISAR</v>
      </c>
      <c r="I3546" s="20"/>
    </row>
    <row r="3547" spans="1:9" x14ac:dyDescent="0.25">
      <c r="A3547" s="14" t="s">
        <v>6</v>
      </c>
      <c r="B3547" s="14" t="s">
        <v>6748</v>
      </c>
      <c r="C3547" s="14" t="s">
        <v>6749</v>
      </c>
      <c r="D3547" s="15">
        <v>12</v>
      </c>
      <c r="E3547" s="15">
        <v>12</v>
      </c>
      <c r="F3547" s="15">
        <v>0</v>
      </c>
      <c r="G3547" s="16">
        <f t="shared" si="181"/>
        <v>1.0780000000000001</v>
      </c>
      <c r="H3547" s="17" t="str">
        <f t="shared" si="179"/>
        <v>REVISAR</v>
      </c>
      <c r="I3547" s="18"/>
    </row>
    <row r="3548" spans="1:9" x14ac:dyDescent="0.25">
      <c r="A3548" s="10" t="s">
        <v>6</v>
      </c>
      <c r="B3548" s="10" t="s">
        <v>6750</v>
      </c>
      <c r="C3548" s="10" t="s">
        <v>6751</v>
      </c>
      <c r="D3548" s="11">
        <v>12</v>
      </c>
      <c r="E3548" s="11">
        <v>12</v>
      </c>
      <c r="F3548" s="11">
        <v>0</v>
      </c>
      <c r="G3548" s="12">
        <f t="shared" si="181"/>
        <v>1.0820000000000001</v>
      </c>
      <c r="H3548" s="19" t="str">
        <f t="shared" si="179"/>
        <v>REVISAR</v>
      </c>
      <c r="I3548" s="20"/>
    </row>
    <row r="3549" spans="1:9" x14ac:dyDescent="0.25">
      <c r="A3549" s="14" t="s">
        <v>6</v>
      </c>
      <c r="B3549" s="14" t="s">
        <v>6752</v>
      </c>
      <c r="C3549" s="14" t="s">
        <v>6753</v>
      </c>
      <c r="D3549" s="15">
        <v>246</v>
      </c>
      <c r="E3549" s="15">
        <v>246</v>
      </c>
      <c r="F3549" s="15">
        <v>0.622</v>
      </c>
      <c r="G3549" s="16">
        <f t="shared" si="181"/>
        <v>0.622</v>
      </c>
      <c r="H3549" s="17" t="str">
        <f t="shared" si="179"/>
        <v>CONFORME</v>
      </c>
      <c r="I3549" s="18"/>
    </row>
    <row r="3550" spans="1:9" x14ac:dyDescent="0.25">
      <c r="A3550" s="10" t="s">
        <v>6</v>
      </c>
      <c r="B3550" s="10" t="s">
        <v>6754</v>
      </c>
      <c r="C3550" s="10" t="s">
        <v>6755</v>
      </c>
      <c r="D3550" s="11">
        <v>80</v>
      </c>
      <c r="E3550" s="11">
        <v>80</v>
      </c>
      <c r="F3550" s="11">
        <v>0</v>
      </c>
      <c r="G3550" s="12">
        <f t="shared" si="181"/>
        <v>0.19</v>
      </c>
      <c r="H3550" s="19" t="str">
        <f t="shared" si="179"/>
        <v>REVISAR</v>
      </c>
      <c r="I3550" s="20"/>
    </row>
    <row r="3551" spans="1:9" x14ac:dyDescent="0.25">
      <c r="A3551" s="14" t="s">
        <v>6</v>
      </c>
      <c r="B3551" s="14" t="s">
        <v>6756</v>
      </c>
      <c r="C3551" s="14" t="s">
        <v>6757</v>
      </c>
      <c r="D3551" s="15">
        <v>22</v>
      </c>
      <c r="E3551" s="15">
        <v>22</v>
      </c>
      <c r="F3551" s="15">
        <v>0</v>
      </c>
      <c r="G3551" s="16">
        <f t="shared" si="181"/>
        <v>0.498</v>
      </c>
      <c r="H3551" s="17" t="str">
        <f t="shared" si="179"/>
        <v>REVISAR</v>
      </c>
      <c r="I3551" s="18"/>
    </row>
    <row r="3552" spans="1:9" x14ac:dyDescent="0.25">
      <c r="A3552" s="10" t="s">
        <v>6</v>
      </c>
      <c r="B3552" s="10" t="s">
        <v>6758</v>
      </c>
      <c r="C3552" s="10" t="s">
        <v>6757</v>
      </c>
      <c r="D3552" s="11">
        <v>24</v>
      </c>
      <c r="E3552" s="11">
        <v>24</v>
      </c>
      <c r="F3552" s="11">
        <v>0</v>
      </c>
      <c r="G3552" s="12">
        <f t="shared" si="181"/>
        <v>0.5</v>
      </c>
      <c r="H3552" s="19" t="str">
        <f t="shared" si="179"/>
        <v>REVISAR</v>
      </c>
      <c r="I3552" s="20"/>
    </row>
    <row r="3553" spans="1:9" x14ac:dyDescent="0.25">
      <c r="A3553" s="14" t="s">
        <v>6</v>
      </c>
      <c r="B3553" s="14" t="s">
        <v>6759</v>
      </c>
      <c r="C3553" s="14" t="s">
        <v>6760</v>
      </c>
      <c r="D3553" s="15">
        <v>12</v>
      </c>
      <c r="E3553" s="15">
        <v>12</v>
      </c>
      <c r="F3553" s="15">
        <v>0.73199999999999998</v>
      </c>
      <c r="G3553" s="16">
        <f t="shared" si="181"/>
        <v>0.73199999999999998</v>
      </c>
      <c r="H3553" s="17" t="str">
        <f t="shared" si="179"/>
        <v>CONFORME</v>
      </c>
      <c r="I3553" s="18"/>
    </row>
    <row r="3554" spans="1:9" x14ac:dyDescent="0.25">
      <c r="A3554" s="10" t="s">
        <v>6</v>
      </c>
      <c r="B3554" s="10" t="s">
        <v>6761</v>
      </c>
      <c r="C3554" s="10" t="s">
        <v>6762</v>
      </c>
      <c r="D3554" s="11">
        <v>16</v>
      </c>
      <c r="E3554" s="11">
        <v>16</v>
      </c>
      <c r="F3554" s="11">
        <v>0</v>
      </c>
      <c r="G3554" s="12">
        <f t="shared" si="181"/>
        <v>0.66800000000000004</v>
      </c>
      <c r="H3554" s="19" t="str">
        <f t="shared" si="179"/>
        <v>REVISAR</v>
      </c>
      <c r="I3554" s="20"/>
    </row>
    <row r="3555" spans="1:9" x14ac:dyDescent="0.25">
      <c r="A3555" s="14" t="s">
        <v>6</v>
      </c>
      <c r="B3555" s="14" t="s">
        <v>6763</v>
      </c>
      <c r="C3555" s="14" t="s">
        <v>6764</v>
      </c>
      <c r="D3555" s="15">
        <v>15</v>
      </c>
      <c r="E3555" s="15">
        <v>15</v>
      </c>
      <c r="F3555" s="15">
        <v>0</v>
      </c>
      <c r="G3555" s="16">
        <f t="shared" si="181"/>
        <v>0.72799999999999998</v>
      </c>
      <c r="H3555" s="17" t="str">
        <f t="shared" si="179"/>
        <v>REVISAR</v>
      </c>
      <c r="I3555" s="18"/>
    </row>
    <row r="3556" spans="1:9" x14ac:dyDescent="0.25">
      <c r="A3556" s="10" t="s">
        <v>6</v>
      </c>
      <c r="B3556" s="10" t="s">
        <v>6765</v>
      </c>
      <c r="C3556" s="10" t="s">
        <v>6766</v>
      </c>
      <c r="D3556" s="11">
        <v>11</v>
      </c>
      <c r="E3556" s="11">
        <v>11</v>
      </c>
      <c r="F3556" s="11">
        <v>0</v>
      </c>
      <c r="G3556" s="12">
        <f t="shared" si="181"/>
        <v>0.72399999999999998</v>
      </c>
      <c r="H3556" s="19" t="str">
        <f t="shared" si="179"/>
        <v>REVISAR</v>
      </c>
      <c r="I3556" s="20"/>
    </row>
    <row r="3557" spans="1:9" x14ac:dyDescent="0.25">
      <c r="A3557" s="14" t="s">
        <v>6</v>
      </c>
      <c r="B3557" s="14" t="s">
        <v>6767</v>
      </c>
      <c r="C3557" s="14" t="s">
        <v>6768</v>
      </c>
      <c r="D3557" s="15">
        <v>70</v>
      </c>
      <c r="E3557" s="15">
        <v>70</v>
      </c>
      <c r="F3557" s="15">
        <v>0</v>
      </c>
      <c r="G3557" s="16">
        <f t="shared" si="181"/>
        <v>0.21199999999999999</v>
      </c>
      <c r="H3557" s="17" t="str">
        <f t="shared" si="179"/>
        <v>REVISAR</v>
      </c>
      <c r="I3557" s="18"/>
    </row>
    <row r="3558" spans="1:9" x14ac:dyDescent="0.25">
      <c r="A3558" s="10" t="s">
        <v>6</v>
      </c>
      <c r="B3558" s="10" t="s">
        <v>6769</v>
      </c>
      <c r="C3558" s="10" t="s">
        <v>6770</v>
      </c>
      <c r="D3558" s="11">
        <v>62</v>
      </c>
      <c r="E3558" s="11">
        <v>62</v>
      </c>
      <c r="F3558" s="11">
        <v>0.26900000000000002</v>
      </c>
      <c r="G3558" s="12">
        <f t="shared" si="181"/>
        <v>0.26900000000000002</v>
      </c>
      <c r="H3558" s="19" t="str">
        <f t="shared" si="179"/>
        <v>CONFORME</v>
      </c>
      <c r="I3558" s="20"/>
    </row>
    <row r="3559" spans="1:9" x14ac:dyDescent="0.25">
      <c r="A3559" s="14" t="s">
        <v>6</v>
      </c>
      <c r="B3559" s="14" t="s">
        <v>6771</v>
      </c>
      <c r="C3559" s="14" t="s">
        <v>6772</v>
      </c>
      <c r="D3559" s="15">
        <v>2</v>
      </c>
      <c r="E3559" s="15">
        <v>2</v>
      </c>
      <c r="F3559" s="15">
        <v>0</v>
      </c>
      <c r="G3559" s="16">
        <f t="shared" si="181"/>
        <v>0.16800000000000001</v>
      </c>
      <c r="H3559" s="17" t="str">
        <f t="shared" si="179"/>
        <v>REVISAR</v>
      </c>
      <c r="I3559" s="18"/>
    </row>
    <row r="3560" spans="1:9" x14ac:dyDescent="0.25">
      <c r="A3560" s="10" t="s">
        <v>6</v>
      </c>
      <c r="B3560" s="10" t="s">
        <v>6773</v>
      </c>
      <c r="C3560" s="10" t="s">
        <v>6774</v>
      </c>
      <c r="D3560" s="11">
        <v>3</v>
      </c>
      <c r="E3560" s="11">
        <v>3</v>
      </c>
      <c r="F3560" s="11">
        <v>0</v>
      </c>
      <c r="G3560" s="12">
        <f t="shared" si="181"/>
        <v>0.17599999999999999</v>
      </c>
      <c r="H3560" s="19" t="str">
        <f t="shared" si="179"/>
        <v>REVISAR</v>
      </c>
      <c r="I3560" s="20"/>
    </row>
    <row r="3561" spans="1:9" x14ac:dyDescent="0.25">
      <c r="A3561" s="14" t="s">
        <v>6</v>
      </c>
      <c r="B3561" s="14" t="s">
        <v>6775</v>
      </c>
      <c r="C3561" s="14" t="s">
        <v>6776</v>
      </c>
      <c r="D3561" s="15">
        <v>4</v>
      </c>
      <c r="E3561" s="15">
        <v>4</v>
      </c>
      <c r="F3561" s="15">
        <v>0</v>
      </c>
      <c r="G3561" s="16">
        <f t="shared" si="181"/>
        <v>0.186</v>
      </c>
      <c r="H3561" s="17" t="str">
        <f t="shared" si="179"/>
        <v>REVISAR</v>
      </c>
      <c r="I3561" s="18"/>
    </row>
    <row r="3562" spans="1:9" x14ac:dyDescent="0.25">
      <c r="A3562" s="10" t="s">
        <v>6</v>
      </c>
      <c r="B3562" s="10" t="s">
        <v>6777</v>
      </c>
      <c r="C3562" s="10" t="s">
        <v>6778</v>
      </c>
      <c r="D3562" s="11">
        <v>2</v>
      </c>
      <c r="E3562" s="11">
        <v>2</v>
      </c>
      <c r="F3562" s="11">
        <v>0</v>
      </c>
      <c r="G3562" s="12">
        <f t="shared" si="181"/>
        <v>0.55000000000000004</v>
      </c>
      <c r="H3562" s="19" t="str">
        <f t="shared" si="179"/>
        <v>REVISAR</v>
      </c>
      <c r="I3562" s="20"/>
    </row>
    <row r="3563" spans="1:9" x14ac:dyDescent="0.25">
      <c r="A3563" s="14" t="s">
        <v>6</v>
      </c>
      <c r="B3563" s="14" t="s">
        <v>9390</v>
      </c>
      <c r="C3563" s="14" t="s">
        <v>9391</v>
      </c>
      <c r="D3563" s="15">
        <v>8</v>
      </c>
      <c r="E3563" s="15">
        <v>8</v>
      </c>
      <c r="F3563" s="15">
        <v>0</v>
      </c>
      <c r="G3563" s="16">
        <f t="shared" si="181"/>
        <v>0.60199999999999998</v>
      </c>
      <c r="H3563" s="17" t="str">
        <f t="shared" si="179"/>
        <v>REVISAR</v>
      </c>
      <c r="I3563" s="18"/>
    </row>
    <row r="3564" spans="1:9" x14ac:dyDescent="0.25">
      <c r="A3564" s="10" t="s">
        <v>6</v>
      </c>
      <c r="B3564" s="10" t="s">
        <v>6779</v>
      </c>
      <c r="C3564" s="10" t="s">
        <v>6780</v>
      </c>
      <c r="D3564" s="11">
        <v>10</v>
      </c>
      <c r="E3564" s="11">
        <v>10</v>
      </c>
      <c r="F3564" s="11">
        <v>0</v>
      </c>
      <c r="G3564" s="12">
        <f t="shared" si="181"/>
        <v>0.35199999999999998</v>
      </c>
      <c r="H3564" s="19" t="str">
        <f t="shared" si="179"/>
        <v>REVISAR</v>
      </c>
      <c r="I3564" s="20"/>
    </row>
    <row r="3565" spans="1:9" x14ac:dyDescent="0.25">
      <c r="A3565" s="14" t="s">
        <v>6</v>
      </c>
      <c r="B3565" s="14" t="s">
        <v>6781</v>
      </c>
      <c r="C3565" s="14" t="s">
        <v>6782</v>
      </c>
      <c r="D3565" s="15">
        <v>146</v>
      </c>
      <c r="E3565" s="15">
        <v>146</v>
      </c>
      <c r="F3565" s="15">
        <v>0</v>
      </c>
      <c r="G3565" s="16">
        <f t="shared" si="181"/>
        <v>0.41599999999999998</v>
      </c>
      <c r="H3565" s="17" t="str">
        <f t="shared" si="179"/>
        <v>REVISAR</v>
      </c>
      <c r="I3565" s="18"/>
    </row>
    <row r="3566" spans="1:9" x14ac:dyDescent="0.25">
      <c r="A3566" s="10" t="s">
        <v>6</v>
      </c>
      <c r="B3566" s="10" t="s">
        <v>6783</v>
      </c>
      <c r="C3566" s="10" t="s">
        <v>6784</v>
      </c>
      <c r="D3566" s="11">
        <v>21</v>
      </c>
      <c r="E3566" s="11">
        <v>21</v>
      </c>
      <c r="F3566" s="11">
        <v>0</v>
      </c>
      <c r="G3566" s="12">
        <f t="shared" si="181"/>
        <v>8.7999999999999995E-2</v>
      </c>
      <c r="H3566" s="19" t="str">
        <f t="shared" si="179"/>
        <v>REVISAR</v>
      </c>
      <c r="I3566" s="20"/>
    </row>
    <row r="3567" spans="1:9" x14ac:dyDescent="0.25">
      <c r="A3567" s="14" t="s">
        <v>6</v>
      </c>
      <c r="B3567" s="14" t="s">
        <v>6785</v>
      </c>
      <c r="C3567" s="14" t="s">
        <v>6786</v>
      </c>
      <c r="D3567" s="15">
        <v>6</v>
      </c>
      <c r="E3567" s="15">
        <v>6</v>
      </c>
      <c r="F3567" s="15">
        <v>0</v>
      </c>
      <c r="G3567" s="16">
        <f t="shared" si="181"/>
        <v>0.22</v>
      </c>
      <c r="H3567" s="17" t="str">
        <f t="shared" si="179"/>
        <v>REVISAR</v>
      </c>
      <c r="I3567" s="18"/>
    </row>
    <row r="3568" spans="1:9" x14ac:dyDescent="0.25">
      <c r="A3568" s="10" t="s">
        <v>6</v>
      </c>
      <c r="B3568" s="10" t="s">
        <v>6787</v>
      </c>
      <c r="C3568" s="10" t="s">
        <v>6788</v>
      </c>
      <c r="D3568" s="11">
        <v>6</v>
      </c>
      <c r="E3568" s="11">
        <v>6</v>
      </c>
      <c r="F3568" s="11">
        <v>0</v>
      </c>
      <c r="G3568" s="12">
        <f t="shared" si="181"/>
        <v>9.1999999999999998E-2</v>
      </c>
      <c r="H3568" s="19" t="str">
        <f t="shared" si="179"/>
        <v>REVISAR</v>
      </c>
      <c r="I3568" s="20"/>
    </row>
    <row r="3569" spans="1:9" x14ac:dyDescent="0.25">
      <c r="A3569" s="14" t="s">
        <v>6</v>
      </c>
      <c r="B3569" s="14" t="s">
        <v>6789</v>
      </c>
      <c r="C3569" s="14" t="s">
        <v>6790</v>
      </c>
      <c r="D3569" s="15">
        <v>50</v>
      </c>
      <c r="E3569" s="15">
        <v>50</v>
      </c>
      <c r="F3569" s="15">
        <v>0</v>
      </c>
      <c r="G3569" s="16">
        <f t="shared" si="181"/>
        <v>9.1999999999999998E-2</v>
      </c>
      <c r="H3569" s="17" t="str">
        <f t="shared" si="179"/>
        <v>REVISAR</v>
      </c>
      <c r="I3569" s="18"/>
    </row>
    <row r="3570" spans="1:9" x14ac:dyDescent="0.25">
      <c r="A3570" s="10" t="s">
        <v>6</v>
      </c>
      <c r="B3570" s="10" t="s">
        <v>6791</v>
      </c>
      <c r="C3570" s="10" t="s">
        <v>6792</v>
      </c>
      <c r="D3570" s="11">
        <v>102</v>
      </c>
      <c r="E3570" s="11">
        <v>102</v>
      </c>
      <c r="F3570" s="11">
        <v>0</v>
      </c>
      <c r="G3570" s="12">
        <f t="shared" si="181"/>
        <v>7.1999999999999995E-2</v>
      </c>
      <c r="H3570" s="19" t="str">
        <f t="shared" si="179"/>
        <v>REVISAR</v>
      </c>
      <c r="I3570" s="20"/>
    </row>
    <row r="3571" spans="1:9" x14ac:dyDescent="0.25">
      <c r="A3571" s="14" t="s">
        <v>6</v>
      </c>
      <c r="B3571" s="14" t="s">
        <v>9392</v>
      </c>
      <c r="C3571" s="14" t="s">
        <v>9393</v>
      </c>
      <c r="D3571" s="15">
        <v>18</v>
      </c>
      <c r="E3571" s="15">
        <v>18</v>
      </c>
      <c r="F3571" s="15">
        <v>0</v>
      </c>
      <c r="G3571" s="16">
        <f t="shared" si="181"/>
        <v>0.08</v>
      </c>
      <c r="H3571" s="17" t="str">
        <f t="shared" si="179"/>
        <v>REVISAR</v>
      </c>
      <c r="I3571" s="18"/>
    </row>
    <row r="3572" spans="1:9" x14ac:dyDescent="0.25">
      <c r="A3572" s="10" t="s">
        <v>6</v>
      </c>
      <c r="B3572" s="10" t="s">
        <v>6793</v>
      </c>
      <c r="C3572" s="10" t="s">
        <v>6794</v>
      </c>
      <c r="D3572" s="11">
        <v>28</v>
      </c>
      <c r="E3572" s="11">
        <v>28</v>
      </c>
      <c r="F3572" s="11">
        <v>0</v>
      </c>
      <c r="G3572" s="12">
        <f t="shared" si="181"/>
        <v>7.1999999999999995E-2</v>
      </c>
      <c r="H3572" s="19" t="str">
        <f t="shared" si="179"/>
        <v>REVISAR</v>
      </c>
      <c r="I3572" s="20"/>
    </row>
    <row r="3573" spans="1:9" x14ac:dyDescent="0.25">
      <c r="A3573" s="14" t="s">
        <v>6</v>
      </c>
      <c r="B3573" s="14" t="s">
        <v>9394</v>
      </c>
      <c r="C3573" s="14" t="s">
        <v>9395</v>
      </c>
      <c r="D3573" s="15">
        <v>10</v>
      </c>
      <c r="E3573" s="15">
        <v>10</v>
      </c>
      <c r="F3573" s="15">
        <v>0</v>
      </c>
      <c r="G3573" s="16">
        <f t="shared" si="181"/>
        <v>7.1999999999999995E-2</v>
      </c>
      <c r="H3573" s="17" t="str">
        <f t="shared" si="179"/>
        <v>REVISAR</v>
      </c>
      <c r="I3573" s="18"/>
    </row>
    <row r="3574" spans="1:9" x14ac:dyDescent="0.25">
      <c r="A3574" s="10" t="s">
        <v>6</v>
      </c>
      <c r="B3574" s="10" t="s">
        <v>6795</v>
      </c>
      <c r="C3574" s="10" t="s">
        <v>6796</v>
      </c>
      <c r="D3574" s="11">
        <v>28</v>
      </c>
      <c r="E3574" s="11">
        <v>28</v>
      </c>
      <c r="F3574" s="11">
        <v>0</v>
      </c>
      <c r="G3574" s="12">
        <f t="shared" si="181"/>
        <v>0.05</v>
      </c>
      <c r="H3574" s="19" t="str">
        <f t="shared" si="179"/>
        <v>REVISAR</v>
      </c>
      <c r="I3574" s="20"/>
    </row>
    <row r="3575" spans="1:9" x14ac:dyDescent="0.25">
      <c r="A3575" s="14" t="s">
        <v>6</v>
      </c>
      <c r="B3575" s="14" t="s">
        <v>6797</v>
      </c>
      <c r="C3575" s="14" t="s">
        <v>6798</v>
      </c>
      <c r="D3575" s="15">
        <v>36</v>
      </c>
      <c r="E3575" s="15">
        <v>36</v>
      </c>
      <c r="F3575" s="15">
        <v>0</v>
      </c>
      <c r="G3575" s="16">
        <f t="shared" si="181"/>
        <v>7.5999999999999998E-2</v>
      </c>
      <c r="H3575" s="17" t="str">
        <f t="shared" si="179"/>
        <v>REVISAR</v>
      </c>
      <c r="I3575" s="18"/>
    </row>
    <row r="3576" spans="1:9" x14ac:dyDescent="0.25">
      <c r="A3576" s="10" t="s">
        <v>6</v>
      </c>
      <c r="B3576" s="10" t="s">
        <v>6799</v>
      </c>
      <c r="C3576" s="10" t="s">
        <v>6800</v>
      </c>
      <c r="D3576" s="11">
        <v>12</v>
      </c>
      <c r="E3576" s="11">
        <v>12</v>
      </c>
      <c r="F3576" s="11">
        <v>0</v>
      </c>
      <c r="G3576" s="12">
        <f t="shared" si="181"/>
        <v>7.5999999999999998E-2</v>
      </c>
      <c r="H3576" s="19" t="str">
        <f t="shared" si="179"/>
        <v>REVISAR</v>
      </c>
      <c r="I3576" s="20"/>
    </row>
    <row r="3577" spans="1:9" x14ac:dyDescent="0.25">
      <c r="A3577" s="14" t="s">
        <v>6</v>
      </c>
      <c r="B3577" s="14" t="s">
        <v>6801</v>
      </c>
      <c r="C3577" s="14" t="s">
        <v>6802</v>
      </c>
      <c r="D3577" s="15">
        <v>42</v>
      </c>
      <c r="E3577" s="15">
        <v>42</v>
      </c>
      <c r="F3577" s="15">
        <v>0</v>
      </c>
      <c r="G3577" s="16">
        <f t="shared" si="181"/>
        <v>5.3999999999999999E-2</v>
      </c>
      <c r="H3577" s="17" t="str">
        <f t="shared" si="179"/>
        <v>REVISAR</v>
      </c>
      <c r="I3577" s="18"/>
    </row>
    <row r="3578" spans="1:9" x14ac:dyDescent="0.25">
      <c r="A3578" s="10" t="s">
        <v>6</v>
      </c>
      <c r="B3578" s="10" t="s">
        <v>6803</v>
      </c>
      <c r="C3578" s="10" t="s">
        <v>6804</v>
      </c>
      <c r="D3578" s="11">
        <v>96</v>
      </c>
      <c r="E3578" s="11">
        <v>96</v>
      </c>
      <c r="F3578" s="11">
        <v>0</v>
      </c>
      <c r="G3578" s="12">
        <f t="shared" si="181"/>
        <v>5.8000000000000003E-2</v>
      </c>
      <c r="H3578" s="19" t="str">
        <f t="shared" si="179"/>
        <v>REVISAR</v>
      </c>
      <c r="I3578" s="20"/>
    </row>
    <row r="3579" spans="1:9" x14ac:dyDescent="0.25">
      <c r="A3579" s="14" t="s">
        <v>6</v>
      </c>
      <c r="B3579" s="14" t="s">
        <v>6805</v>
      </c>
      <c r="C3579" s="14" t="s">
        <v>9396</v>
      </c>
      <c r="D3579" s="15">
        <v>6</v>
      </c>
      <c r="E3579" s="15">
        <v>6</v>
      </c>
      <c r="F3579" s="15">
        <v>4.49</v>
      </c>
      <c r="G3579" s="16">
        <f t="shared" si="181"/>
        <v>4.49</v>
      </c>
      <c r="H3579" s="17" t="str">
        <f t="shared" si="179"/>
        <v>CONFORME</v>
      </c>
      <c r="I3579" s="18"/>
    </row>
    <row r="3580" spans="1:9" x14ac:dyDescent="0.25">
      <c r="A3580" s="10" t="s">
        <v>6</v>
      </c>
      <c r="B3580" s="10" t="s">
        <v>6807</v>
      </c>
      <c r="C3580" s="10" t="s">
        <v>9397</v>
      </c>
      <c r="D3580" s="11">
        <v>6</v>
      </c>
      <c r="E3580" s="11">
        <v>6</v>
      </c>
      <c r="F3580" s="11">
        <v>4.4889999999999999</v>
      </c>
      <c r="G3580" s="12">
        <f t="shared" si="181"/>
        <v>4.4889999999999999</v>
      </c>
      <c r="H3580" s="19" t="str">
        <f t="shared" si="179"/>
        <v>CONFORME</v>
      </c>
      <c r="I3580" s="20"/>
    </row>
    <row r="3581" spans="1:9" x14ac:dyDescent="0.25">
      <c r="A3581" s="14" t="s">
        <v>6</v>
      </c>
      <c r="B3581" s="14" t="s">
        <v>6809</v>
      </c>
      <c r="C3581" s="14" t="s">
        <v>6810</v>
      </c>
      <c r="D3581" s="15">
        <v>4</v>
      </c>
      <c r="E3581" s="15">
        <v>4</v>
      </c>
      <c r="F3581" s="15">
        <v>6.0860000000000003</v>
      </c>
      <c r="G3581" s="16">
        <f t="shared" si="181"/>
        <v>6.0860000000000003</v>
      </c>
      <c r="H3581" s="17" t="str">
        <f t="shared" si="179"/>
        <v>CONFORME</v>
      </c>
      <c r="I3581" s="18"/>
    </row>
    <row r="3582" spans="1:9" x14ac:dyDescent="0.25">
      <c r="A3582" s="10" t="s">
        <v>6</v>
      </c>
      <c r="B3582" s="10" t="s">
        <v>6811</v>
      </c>
      <c r="C3582" s="10" t="s">
        <v>6812</v>
      </c>
      <c r="D3582" s="11">
        <v>4</v>
      </c>
      <c r="E3582" s="11">
        <v>4</v>
      </c>
      <c r="F3582" s="11">
        <v>6.09</v>
      </c>
      <c r="G3582" s="12">
        <f t="shared" si="181"/>
        <v>6.09</v>
      </c>
      <c r="H3582" s="19" t="str">
        <f t="shared" si="179"/>
        <v>CONFORME</v>
      </c>
      <c r="I3582" s="20"/>
    </row>
    <row r="3583" spans="1:9" x14ac:dyDescent="0.25">
      <c r="A3583" s="14" t="s">
        <v>6</v>
      </c>
      <c r="B3583" s="14" t="s">
        <v>6813</v>
      </c>
      <c r="C3583" s="14" t="s">
        <v>9398</v>
      </c>
      <c r="D3583" s="15">
        <v>6</v>
      </c>
      <c r="E3583" s="15">
        <v>6</v>
      </c>
      <c r="F3583" s="15">
        <v>2.1120000000000001</v>
      </c>
      <c r="G3583" s="16">
        <f t="shared" si="181"/>
        <v>2.1120000000000001</v>
      </c>
      <c r="H3583" s="17" t="str">
        <f t="shared" si="179"/>
        <v>CONFORME</v>
      </c>
      <c r="I3583" s="18"/>
    </row>
    <row r="3584" spans="1:9" x14ac:dyDescent="0.25">
      <c r="A3584" s="10" t="s">
        <v>6</v>
      </c>
      <c r="B3584" s="10" t="s">
        <v>6815</v>
      </c>
      <c r="C3584" s="10" t="s">
        <v>6816</v>
      </c>
      <c r="D3584" s="11">
        <v>3</v>
      </c>
      <c r="E3584" s="11">
        <v>3</v>
      </c>
      <c r="F3584" s="11">
        <v>4.5890000000000004</v>
      </c>
      <c r="G3584" s="12">
        <f t="shared" si="181"/>
        <v>4.5890000000000004</v>
      </c>
      <c r="H3584" s="19" t="str">
        <f t="shared" si="179"/>
        <v>CONFORME</v>
      </c>
      <c r="I3584" s="20"/>
    </row>
    <row r="3585" spans="1:9" x14ac:dyDescent="0.25">
      <c r="A3585" s="14" t="s">
        <v>6</v>
      </c>
      <c r="B3585" s="14" t="s">
        <v>6817</v>
      </c>
      <c r="C3585" s="14" t="s">
        <v>6818</v>
      </c>
      <c r="D3585" s="15">
        <v>3</v>
      </c>
      <c r="E3585" s="15">
        <v>3</v>
      </c>
      <c r="F3585" s="15">
        <v>4.5839999999999996</v>
      </c>
      <c r="G3585" s="16">
        <f t="shared" si="181"/>
        <v>4.5839999999999996</v>
      </c>
      <c r="H3585" s="17" t="str">
        <f t="shared" si="179"/>
        <v>CONFORME</v>
      </c>
      <c r="I3585" s="18"/>
    </row>
    <row r="3586" spans="1:9" x14ac:dyDescent="0.25">
      <c r="A3586" s="10" t="s">
        <v>6</v>
      </c>
      <c r="B3586" s="10" t="s">
        <v>6819</v>
      </c>
      <c r="C3586" s="10" t="s">
        <v>6820</v>
      </c>
      <c r="D3586" s="11">
        <v>69</v>
      </c>
      <c r="E3586" s="11">
        <v>69</v>
      </c>
      <c r="F3586" s="11">
        <v>0.16500000000000001</v>
      </c>
      <c r="G3586" s="12">
        <f t="shared" si="181"/>
        <v>0.16500000000000001</v>
      </c>
      <c r="H3586" s="19" t="str">
        <f t="shared" si="179"/>
        <v>CONFORME</v>
      </c>
      <c r="I3586" s="20"/>
    </row>
    <row r="3587" spans="1:9" x14ac:dyDescent="0.25">
      <c r="A3587" s="14" t="s">
        <v>6</v>
      </c>
      <c r="B3587" s="14" t="s">
        <v>6821</v>
      </c>
      <c r="C3587" s="14" t="s">
        <v>6822</v>
      </c>
      <c r="D3587" s="15">
        <v>362</v>
      </c>
      <c r="E3587" s="15">
        <v>362</v>
      </c>
      <c r="F3587" s="15">
        <v>4.9000000000000002E-2</v>
      </c>
      <c r="G3587" s="16">
        <f t="shared" si="181"/>
        <v>4.9000000000000002E-2</v>
      </c>
      <c r="H3587" s="17" t="str">
        <f t="shared" ref="H3587:H3650" si="182">IF(F3587=G3587,"CONFORME","REVISAR")</f>
        <v>CONFORME</v>
      </c>
      <c r="I3587" s="18"/>
    </row>
    <row r="3588" spans="1:9" x14ac:dyDescent="0.25">
      <c r="A3588" s="10" t="s">
        <v>6</v>
      </c>
      <c r="B3588" s="10" t="s">
        <v>6823</v>
      </c>
      <c r="C3588" s="10" t="s">
        <v>6824</v>
      </c>
      <c r="D3588" s="11">
        <v>24</v>
      </c>
      <c r="E3588" s="11">
        <v>24</v>
      </c>
      <c r="F3588" s="11">
        <v>0.05</v>
      </c>
      <c r="G3588" s="12">
        <f t="shared" si="181"/>
        <v>0.05</v>
      </c>
      <c r="H3588" s="19" t="str">
        <f t="shared" si="182"/>
        <v>CONFORME</v>
      </c>
      <c r="I3588" s="20"/>
    </row>
    <row r="3589" spans="1:9" x14ac:dyDescent="0.25">
      <c r="A3589" s="14" t="s">
        <v>6</v>
      </c>
      <c r="B3589" s="14" t="s">
        <v>6825</v>
      </c>
      <c r="C3589" s="14" t="s">
        <v>6826</v>
      </c>
      <c r="D3589" s="15">
        <v>327</v>
      </c>
      <c r="E3589" s="15">
        <v>327</v>
      </c>
      <c r="F3589" s="15">
        <v>5.0999999999999997E-2</v>
      </c>
      <c r="G3589" s="16">
        <f t="shared" si="181"/>
        <v>5.0999999999999997E-2</v>
      </c>
      <c r="H3589" s="17" t="str">
        <f t="shared" si="182"/>
        <v>CONFORME</v>
      </c>
      <c r="I3589" s="18"/>
    </row>
    <row r="3590" spans="1:9" x14ac:dyDescent="0.25">
      <c r="A3590" s="10" t="s">
        <v>6</v>
      </c>
      <c r="B3590" s="10" t="s">
        <v>6827</v>
      </c>
      <c r="C3590" s="10" t="s">
        <v>6828</v>
      </c>
      <c r="D3590" s="11">
        <v>199</v>
      </c>
      <c r="E3590" s="11">
        <v>199</v>
      </c>
      <c r="F3590" s="11">
        <v>7.8E-2</v>
      </c>
      <c r="G3590" s="12">
        <f t="shared" si="181"/>
        <v>7.8E-2</v>
      </c>
      <c r="H3590" s="19" t="str">
        <f t="shared" si="182"/>
        <v>CONFORME</v>
      </c>
      <c r="I3590" s="20"/>
    </row>
    <row r="3591" spans="1:9" x14ac:dyDescent="0.25">
      <c r="A3591" s="14" t="s">
        <v>6</v>
      </c>
      <c r="B3591" s="14" t="s">
        <v>6829</v>
      </c>
      <c r="C3591" s="14" t="s">
        <v>6830</v>
      </c>
      <c r="D3591" s="15">
        <v>144</v>
      </c>
      <c r="E3591" s="15">
        <v>144</v>
      </c>
      <c r="F3591" s="15">
        <v>7.5999999999999998E-2</v>
      </c>
      <c r="G3591" s="16">
        <f t="shared" si="181"/>
        <v>7.5999999999999998E-2</v>
      </c>
      <c r="H3591" s="17" t="str">
        <f t="shared" si="182"/>
        <v>CONFORME</v>
      </c>
      <c r="I3591" s="18"/>
    </row>
    <row r="3592" spans="1:9" x14ac:dyDescent="0.25">
      <c r="A3592" s="10" t="s">
        <v>6</v>
      </c>
      <c r="B3592" s="10" t="s">
        <v>6831</v>
      </c>
      <c r="C3592" s="10" t="s">
        <v>6832</v>
      </c>
      <c r="D3592" s="11">
        <v>108</v>
      </c>
      <c r="E3592" s="11">
        <v>108</v>
      </c>
      <c r="F3592" s="11">
        <v>9.7000000000000003E-2</v>
      </c>
      <c r="G3592" s="12">
        <f t="shared" si="181"/>
        <v>9.7000000000000003E-2</v>
      </c>
      <c r="H3592" s="19" t="str">
        <f t="shared" si="182"/>
        <v>CONFORME</v>
      </c>
      <c r="I3592" s="20"/>
    </row>
    <row r="3593" spans="1:9" x14ac:dyDescent="0.25">
      <c r="A3593" s="14" t="s">
        <v>6</v>
      </c>
      <c r="B3593" s="14" t="s">
        <v>6833</v>
      </c>
      <c r="C3593" s="14" t="s">
        <v>6834</v>
      </c>
      <c r="D3593" s="15">
        <v>24</v>
      </c>
      <c r="E3593" s="15">
        <v>24</v>
      </c>
      <c r="F3593" s="15">
        <v>0.1</v>
      </c>
      <c r="G3593" s="16">
        <f t="shared" si="181"/>
        <v>0.1</v>
      </c>
      <c r="H3593" s="17" t="str">
        <f t="shared" si="182"/>
        <v>CONFORME</v>
      </c>
      <c r="I3593" s="18"/>
    </row>
    <row r="3594" spans="1:9" x14ac:dyDescent="0.25">
      <c r="A3594" s="10" t="s">
        <v>6</v>
      </c>
      <c r="B3594" s="10" t="s">
        <v>6835</v>
      </c>
      <c r="C3594" s="10" t="s">
        <v>6836</v>
      </c>
      <c r="D3594" s="11">
        <v>848</v>
      </c>
      <c r="E3594" s="11">
        <v>848</v>
      </c>
      <c r="F3594" s="11">
        <v>5.8000000000000003E-2</v>
      </c>
      <c r="G3594" s="12">
        <f t="shared" si="181"/>
        <v>5.8000000000000003E-2</v>
      </c>
      <c r="H3594" s="19" t="str">
        <f t="shared" si="182"/>
        <v>CONFORME</v>
      </c>
      <c r="I3594" s="20"/>
    </row>
    <row r="3595" spans="1:9" x14ac:dyDescent="0.25">
      <c r="A3595" s="14" t="s">
        <v>6</v>
      </c>
      <c r="B3595" s="14" t="s">
        <v>6837</v>
      </c>
      <c r="C3595" s="14" t="s">
        <v>6838</v>
      </c>
      <c r="D3595" s="15">
        <v>41</v>
      </c>
      <c r="E3595" s="15">
        <v>41</v>
      </c>
      <c r="F3595" s="15">
        <v>6.7000000000000004E-2</v>
      </c>
      <c r="G3595" s="16">
        <f t="shared" si="181"/>
        <v>6.7000000000000004E-2</v>
      </c>
      <c r="H3595" s="17" t="str">
        <f t="shared" si="182"/>
        <v>CONFORME</v>
      </c>
      <c r="I3595" s="18"/>
    </row>
    <row r="3596" spans="1:9" x14ac:dyDescent="0.25">
      <c r="A3596" s="10" t="s">
        <v>6</v>
      </c>
      <c r="B3596" s="10" t="s">
        <v>6839</v>
      </c>
      <c r="C3596" s="10" t="s">
        <v>6840</v>
      </c>
      <c r="D3596" s="11">
        <v>17</v>
      </c>
      <c r="E3596" s="11">
        <v>17</v>
      </c>
      <c r="F3596" s="11">
        <v>6.9000000000000006E-2</v>
      </c>
      <c r="G3596" s="12">
        <f t="shared" si="181"/>
        <v>6.9000000000000006E-2</v>
      </c>
      <c r="H3596" s="19" t="str">
        <f t="shared" si="182"/>
        <v>CONFORME</v>
      </c>
      <c r="I3596" s="20"/>
    </row>
    <row r="3597" spans="1:9" x14ac:dyDescent="0.25">
      <c r="A3597" s="14" t="s">
        <v>6</v>
      </c>
      <c r="B3597" s="14" t="s">
        <v>6841</v>
      </c>
      <c r="C3597" s="14" t="s">
        <v>6842</v>
      </c>
      <c r="D3597" s="15">
        <v>23</v>
      </c>
      <c r="E3597" s="15">
        <v>23</v>
      </c>
      <c r="F3597" s="15">
        <v>7.2999999999999995E-2</v>
      </c>
      <c r="G3597" s="16">
        <f t="shared" si="181"/>
        <v>7.2999999999999995E-2</v>
      </c>
      <c r="H3597" s="17" t="str">
        <f t="shared" si="182"/>
        <v>CONFORME</v>
      </c>
      <c r="I3597" s="18"/>
    </row>
    <row r="3598" spans="1:9" x14ac:dyDescent="0.25">
      <c r="A3598" s="10" t="s">
        <v>6</v>
      </c>
      <c r="B3598" s="10" t="s">
        <v>6843</v>
      </c>
      <c r="C3598" s="10" t="s">
        <v>6844</v>
      </c>
      <c r="D3598" s="11">
        <v>54</v>
      </c>
      <c r="E3598" s="11">
        <v>54</v>
      </c>
      <c r="F3598" s="11">
        <v>7.0999999999999994E-2</v>
      </c>
      <c r="G3598" s="12">
        <f t="shared" si="181"/>
        <v>7.0999999999999994E-2</v>
      </c>
      <c r="H3598" s="19" t="str">
        <f t="shared" si="182"/>
        <v>CONFORME</v>
      </c>
      <c r="I3598" s="20"/>
    </row>
    <row r="3599" spans="1:9" x14ac:dyDescent="0.25">
      <c r="A3599" s="14" t="s">
        <v>6</v>
      </c>
      <c r="B3599" s="14" t="s">
        <v>6845</v>
      </c>
      <c r="C3599" s="14" t="s">
        <v>6846</v>
      </c>
      <c r="D3599" s="15">
        <v>32</v>
      </c>
      <c r="E3599" s="15">
        <v>32</v>
      </c>
      <c r="F3599" s="15">
        <v>6.3E-2</v>
      </c>
      <c r="G3599" s="16">
        <f t="shared" si="181"/>
        <v>6.3E-2</v>
      </c>
      <c r="H3599" s="17" t="str">
        <f t="shared" si="182"/>
        <v>CONFORME</v>
      </c>
      <c r="I3599" s="18"/>
    </row>
    <row r="3600" spans="1:9" x14ac:dyDescent="0.25">
      <c r="A3600" s="10" t="s">
        <v>6</v>
      </c>
      <c r="B3600" s="10" t="s">
        <v>6847</v>
      </c>
      <c r="C3600" s="10" t="s">
        <v>6848</v>
      </c>
      <c r="D3600" s="11">
        <v>358</v>
      </c>
      <c r="E3600" s="11">
        <v>358</v>
      </c>
      <c r="F3600" s="11">
        <v>4.3999999999999997E-2</v>
      </c>
      <c r="G3600" s="12">
        <f t="shared" si="181"/>
        <v>4.3999999999999997E-2</v>
      </c>
      <c r="H3600" s="19" t="str">
        <f t="shared" si="182"/>
        <v>CONFORME</v>
      </c>
      <c r="I3600" s="20"/>
    </row>
    <row r="3601" spans="1:9" x14ac:dyDescent="0.25">
      <c r="A3601" s="14" t="s">
        <v>6</v>
      </c>
      <c r="B3601" s="14" t="s">
        <v>6849</v>
      </c>
      <c r="C3601" s="14" t="s">
        <v>6850</v>
      </c>
      <c r="D3601" s="15">
        <v>630</v>
      </c>
      <c r="E3601" s="15">
        <v>630</v>
      </c>
      <c r="F3601" s="15">
        <v>4.8000000000000001E-2</v>
      </c>
      <c r="G3601" s="16">
        <f t="shared" si="181"/>
        <v>4.8000000000000001E-2</v>
      </c>
      <c r="H3601" s="17" t="str">
        <f t="shared" si="182"/>
        <v>CONFORME</v>
      </c>
      <c r="I3601" s="18"/>
    </row>
    <row r="3602" spans="1:9" x14ac:dyDescent="0.25">
      <c r="A3602" s="10" t="s">
        <v>6</v>
      </c>
      <c r="B3602" s="10" t="s">
        <v>6853</v>
      </c>
      <c r="C3602" s="10" t="s">
        <v>6854</v>
      </c>
      <c r="D3602" s="11">
        <v>101</v>
      </c>
      <c r="E3602" s="11">
        <v>101</v>
      </c>
      <c r="F3602" s="11">
        <v>4.3999999999999997E-2</v>
      </c>
      <c r="G3602" s="12">
        <f t="shared" si="181"/>
        <v>4.3999999999999997E-2</v>
      </c>
      <c r="H3602" s="19" t="str">
        <f t="shared" si="182"/>
        <v>CONFORME</v>
      </c>
      <c r="I3602" s="20"/>
    </row>
    <row r="3603" spans="1:9" x14ac:dyDescent="0.25">
      <c r="A3603" s="14" t="s">
        <v>6</v>
      </c>
      <c r="B3603" s="14" t="s">
        <v>6855</v>
      </c>
      <c r="C3603" s="14" t="s">
        <v>6856</v>
      </c>
      <c r="D3603" s="15">
        <v>25</v>
      </c>
      <c r="E3603" s="15">
        <v>25</v>
      </c>
      <c r="F3603" s="15">
        <v>3.5000000000000003E-2</v>
      </c>
      <c r="G3603" s="16">
        <f t="shared" si="181"/>
        <v>3.5000000000000003E-2</v>
      </c>
      <c r="H3603" s="17" t="str">
        <f t="shared" si="182"/>
        <v>CONFORME</v>
      </c>
      <c r="I3603" s="18"/>
    </row>
    <row r="3604" spans="1:9" x14ac:dyDescent="0.25">
      <c r="A3604" s="10" t="s">
        <v>6</v>
      </c>
      <c r="B3604" s="10" t="s">
        <v>6857</v>
      </c>
      <c r="C3604" s="10" t="s">
        <v>6858</v>
      </c>
      <c r="D3604" s="11">
        <v>106</v>
      </c>
      <c r="E3604" s="11">
        <v>106</v>
      </c>
      <c r="F3604" s="11">
        <v>4.8000000000000001E-2</v>
      </c>
      <c r="G3604" s="12">
        <f t="shared" si="181"/>
        <v>4.8000000000000001E-2</v>
      </c>
      <c r="H3604" s="19" t="str">
        <f t="shared" si="182"/>
        <v>CONFORME</v>
      </c>
      <c r="I3604" s="20"/>
    </row>
    <row r="3605" spans="1:9" x14ac:dyDescent="0.25">
      <c r="A3605" s="14" t="s">
        <v>6</v>
      </c>
      <c r="B3605" s="14" t="s">
        <v>6861</v>
      </c>
      <c r="C3605" s="14" t="s">
        <v>6862</v>
      </c>
      <c r="D3605" s="15">
        <v>145</v>
      </c>
      <c r="E3605" s="15">
        <v>145</v>
      </c>
      <c r="F3605" s="15">
        <v>1.9E-2</v>
      </c>
      <c r="G3605" s="16">
        <f t="shared" ref="G3605:G3668" si="183">VLOOKUP(B3605,DATAPESOS,6,FALSE)</f>
        <v>1.9E-2</v>
      </c>
      <c r="H3605" s="17" t="str">
        <f t="shared" si="182"/>
        <v>CONFORME</v>
      </c>
      <c r="I3605" s="18"/>
    </row>
    <row r="3606" spans="1:9" x14ac:dyDescent="0.25">
      <c r="A3606" s="10" t="s">
        <v>6</v>
      </c>
      <c r="B3606" s="10" t="s">
        <v>9399</v>
      </c>
      <c r="C3606" s="10" t="s">
        <v>9400</v>
      </c>
      <c r="D3606" s="11">
        <v>25</v>
      </c>
      <c r="E3606" s="11">
        <v>25</v>
      </c>
      <c r="F3606" s="11">
        <v>3.7999999999999999E-2</v>
      </c>
      <c r="G3606" s="12">
        <f t="shared" si="183"/>
        <v>3.7999999999999999E-2</v>
      </c>
      <c r="H3606" s="19" t="str">
        <f t="shared" si="182"/>
        <v>CONFORME</v>
      </c>
      <c r="I3606" s="20"/>
    </row>
    <row r="3607" spans="1:9" x14ac:dyDescent="0.25">
      <c r="A3607" s="14" t="s">
        <v>6</v>
      </c>
      <c r="B3607" s="14" t="s">
        <v>9401</v>
      </c>
      <c r="C3607" s="14" t="s">
        <v>9402</v>
      </c>
      <c r="D3607" s="15">
        <v>10</v>
      </c>
      <c r="E3607" s="15">
        <v>10</v>
      </c>
      <c r="F3607" s="15">
        <v>0</v>
      </c>
      <c r="G3607" s="16">
        <f t="shared" si="183"/>
        <v>0.04</v>
      </c>
      <c r="H3607" s="17" t="str">
        <f t="shared" si="182"/>
        <v>REVISAR</v>
      </c>
      <c r="I3607" s="18"/>
    </row>
    <row r="3608" spans="1:9" x14ac:dyDescent="0.25">
      <c r="A3608" s="10" t="s">
        <v>6</v>
      </c>
      <c r="B3608" s="10" t="s">
        <v>6863</v>
      </c>
      <c r="C3608" s="10" t="s">
        <v>6864</v>
      </c>
      <c r="D3608" s="11">
        <v>29</v>
      </c>
      <c r="E3608" s="11">
        <v>29</v>
      </c>
      <c r="F3608" s="11">
        <v>0</v>
      </c>
      <c r="G3608" s="12">
        <f t="shared" si="183"/>
        <v>5.3999999999999999E-2</v>
      </c>
      <c r="H3608" s="19" t="str">
        <f t="shared" si="182"/>
        <v>REVISAR</v>
      </c>
      <c r="I3608" s="20"/>
    </row>
    <row r="3609" spans="1:9" x14ac:dyDescent="0.25">
      <c r="A3609" s="14" t="s">
        <v>6</v>
      </c>
      <c r="B3609" s="14" t="s">
        <v>6865</v>
      </c>
      <c r="C3609" s="14" t="s">
        <v>6866</v>
      </c>
      <c r="D3609" s="15">
        <v>65</v>
      </c>
      <c r="E3609" s="15">
        <v>65</v>
      </c>
      <c r="F3609" s="15">
        <v>0</v>
      </c>
      <c r="G3609" s="16">
        <f t="shared" si="183"/>
        <v>0.04</v>
      </c>
      <c r="H3609" s="17" t="str">
        <f t="shared" si="182"/>
        <v>REVISAR</v>
      </c>
      <c r="I3609" s="18"/>
    </row>
    <row r="3610" spans="1:9" x14ac:dyDescent="0.25">
      <c r="A3610" s="10" t="s">
        <v>6</v>
      </c>
      <c r="B3610" s="10" t="s">
        <v>6867</v>
      </c>
      <c r="C3610" s="10" t="s">
        <v>6868</v>
      </c>
      <c r="D3610" s="11">
        <v>55</v>
      </c>
      <c r="E3610" s="11">
        <v>55</v>
      </c>
      <c r="F3610" s="11">
        <v>3.5999999999999997E-2</v>
      </c>
      <c r="G3610" s="12">
        <f t="shared" si="183"/>
        <v>3.5999999999999997E-2</v>
      </c>
      <c r="H3610" s="19" t="str">
        <f t="shared" si="182"/>
        <v>CONFORME</v>
      </c>
      <c r="I3610" s="20"/>
    </row>
    <row r="3611" spans="1:9" x14ac:dyDescent="0.25">
      <c r="A3611" s="14" t="s">
        <v>6</v>
      </c>
      <c r="B3611" s="14" t="s">
        <v>9403</v>
      </c>
      <c r="C3611" s="14" t="s">
        <v>9404</v>
      </c>
      <c r="D3611" s="15">
        <v>1</v>
      </c>
      <c r="E3611" s="15">
        <v>1</v>
      </c>
      <c r="F3611" s="15">
        <v>3.7999999999999999E-2</v>
      </c>
      <c r="G3611" s="16">
        <f t="shared" si="183"/>
        <v>3.7999999999999999E-2</v>
      </c>
      <c r="H3611" s="17" t="str">
        <f t="shared" si="182"/>
        <v>CONFORME</v>
      </c>
      <c r="I3611" s="18"/>
    </row>
    <row r="3612" spans="1:9" x14ac:dyDescent="0.25">
      <c r="A3612" s="10" t="s">
        <v>6</v>
      </c>
      <c r="B3612" s="10" t="s">
        <v>6869</v>
      </c>
      <c r="C3612" s="10" t="s">
        <v>6870</v>
      </c>
      <c r="D3612" s="11">
        <v>31</v>
      </c>
      <c r="E3612" s="11">
        <v>31</v>
      </c>
      <c r="F3612" s="11">
        <v>3.4000000000000002E-2</v>
      </c>
      <c r="G3612" s="12">
        <f t="shared" si="183"/>
        <v>3.4000000000000002E-2</v>
      </c>
      <c r="H3612" s="19" t="str">
        <f t="shared" si="182"/>
        <v>CONFORME</v>
      </c>
      <c r="I3612" s="20"/>
    </row>
    <row r="3613" spans="1:9" x14ac:dyDescent="0.25">
      <c r="A3613" s="14" t="s">
        <v>6</v>
      </c>
      <c r="B3613" s="14" t="s">
        <v>6871</v>
      </c>
      <c r="C3613" s="14" t="s">
        <v>6872</v>
      </c>
      <c r="D3613" s="15">
        <v>335</v>
      </c>
      <c r="E3613" s="15">
        <v>335</v>
      </c>
      <c r="F3613" s="15">
        <v>3.4000000000000002E-2</v>
      </c>
      <c r="G3613" s="16">
        <f t="shared" si="183"/>
        <v>3.4000000000000002E-2</v>
      </c>
      <c r="H3613" s="17" t="str">
        <f t="shared" si="182"/>
        <v>CONFORME</v>
      </c>
      <c r="I3613" s="18"/>
    </row>
    <row r="3614" spans="1:9" x14ac:dyDescent="0.25">
      <c r="A3614" s="10" t="s">
        <v>6</v>
      </c>
      <c r="B3614" s="10" t="s">
        <v>6875</v>
      </c>
      <c r="C3614" s="10" t="s">
        <v>6876</v>
      </c>
      <c r="D3614" s="11">
        <v>14</v>
      </c>
      <c r="E3614" s="11">
        <v>14</v>
      </c>
      <c r="F3614" s="11">
        <v>3.5000000000000003E-2</v>
      </c>
      <c r="G3614" s="12">
        <f t="shared" si="183"/>
        <v>3.5000000000000003E-2</v>
      </c>
      <c r="H3614" s="19" t="str">
        <f t="shared" si="182"/>
        <v>CONFORME</v>
      </c>
      <c r="I3614" s="20"/>
    </row>
    <row r="3615" spans="1:9" x14ac:dyDescent="0.25">
      <c r="A3615" s="14" t="s">
        <v>6</v>
      </c>
      <c r="B3615" s="14" t="s">
        <v>6877</v>
      </c>
      <c r="C3615" s="14" t="s">
        <v>6878</v>
      </c>
      <c r="D3615" s="15">
        <v>50</v>
      </c>
      <c r="E3615" s="15">
        <v>50</v>
      </c>
      <c r="F3615" s="15">
        <v>3.6999999999999998E-2</v>
      </c>
      <c r="G3615" s="16">
        <f t="shared" si="183"/>
        <v>3.6999999999999998E-2</v>
      </c>
      <c r="H3615" s="17" t="str">
        <f t="shared" si="182"/>
        <v>CONFORME</v>
      </c>
      <c r="I3615" s="18"/>
    </row>
    <row r="3616" spans="1:9" x14ac:dyDescent="0.25">
      <c r="A3616" s="10" t="s">
        <v>6</v>
      </c>
      <c r="B3616" s="10" t="s">
        <v>6879</v>
      </c>
      <c r="C3616" s="10" t="s">
        <v>6880</v>
      </c>
      <c r="D3616" s="11">
        <v>103</v>
      </c>
      <c r="E3616" s="11">
        <v>103</v>
      </c>
      <c r="F3616" s="11">
        <v>5.5E-2</v>
      </c>
      <c r="G3616" s="12">
        <f t="shared" si="183"/>
        <v>5.5E-2</v>
      </c>
      <c r="H3616" s="19" t="str">
        <f t="shared" si="182"/>
        <v>CONFORME</v>
      </c>
      <c r="I3616" s="20"/>
    </row>
    <row r="3617" spans="1:9" x14ac:dyDescent="0.25">
      <c r="A3617" s="14" t="s">
        <v>6</v>
      </c>
      <c r="B3617" s="14" t="s">
        <v>6881</v>
      </c>
      <c r="C3617" s="14" t="s">
        <v>6882</v>
      </c>
      <c r="D3617" s="15">
        <v>28</v>
      </c>
      <c r="E3617" s="15">
        <v>28</v>
      </c>
      <c r="F3617" s="15">
        <v>5.5E-2</v>
      </c>
      <c r="G3617" s="16">
        <f t="shared" si="183"/>
        <v>5.5E-2</v>
      </c>
      <c r="H3617" s="17" t="str">
        <f t="shared" si="182"/>
        <v>CONFORME</v>
      </c>
      <c r="I3617" s="18"/>
    </row>
    <row r="3618" spans="1:9" x14ac:dyDescent="0.25">
      <c r="A3618" s="10" t="s">
        <v>6</v>
      </c>
      <c r="B3618" s="10" t="s">
        <v>6883</v>
      </c>
      <c r="C3618" s="10" t="s">
        <v>6884</v>
      </c>
      <c r="D3618" s="11">
        <v>10</v>
      </c>
      <c r="E3618" s="11">
        <v>10</v>
      </c>
      <c r="F3618" s="11">
        <v>0.03</v>
      </c>
      <c r="G3618" s="12">
        <f t="shared" si="183"/>
        <v>0.03</v>
      </c>
      <c r="H3618" s="19" t="str">
        <f t="shared" si="182"/>
        <v>CONFORME</v>
      </c>
      <c r="I3618" s="20"/>
    </row>
    <row r="3619" spans="1:9" x14ac:dyDescent="0.25">
      <c r="A3619" s="14" t="s">
        <v>6</v>
      </c>
      <c r="B3619" s="14" t="s">
        <v>6885</v>
      </c>
      <c r="C3619" s="14" t="s">
        <v>6886</v>
      </c>
      <c r="D3619" s="15">
        <v>13</v>
      </c>
      <c r="E3619" s="15">
        <v>13</v>
      </c>
      <c r="F3619" s="15">
        <v>0.03</v>
      </c>
      <c r="G3619" s="16">
        <f t="shared" si="183"/>
        <v>0.03</v>
      </c>
      <c r="H3619" s="17" t="str">
        <f t="shared" si="182"/>
        <v>CONFORME</v>
      </c>
      <c r="I3619" s="18"/>
    </row>
    <row r="3620" spans="1:9" x14ac:dyDescent="0.25">
      <c r="A3620" s="10" t="s">
        <v>6</v>
      </c>
      <c r="B3620" s="10" t="s">
        <v>6887</v>
      </c>
      <c r="C3620" s="10" t="s">
        <v>6888</v>
      </c>
      <c r="D3620" s="11">
        <v>250</v>
      </c>
      <c r="E3620" s="11">
        <v>250</v>
      </c>
      <c r="F3620" s="11">
        <v>3.3000000000000002E-2</v>
      </c>
      <c r="G3620" s="12">
        <f t="shared" si="183"/>
        <v>3.3000000000000002E-2</v>
      </c>
      <c r="H3620" s="19" t="str">
        <f t="shared" si="182"/>
        <v>CONFORME</v>
      </c>
      <c r="I3620" s="20"/>
    </row>
    <row r="3621" spans="1:9" x14ac:dyDescent="0.25">
      <c r="A3621" s="14" t="s">
        <v>6</v>
      </c>
      <c r="B3621" s="14" t="s">
        <v>6889</v>
      </c>
      <c r="C3621" s="14" t="s">
        <v>6890</v>
      </c>
      <c r="D3621" s="15">
        <v>4</v>
      </c>
      <c r="E3621" s="15">
        <v>4</v>
      </c>
      <c r="F3621" s="15">
        <v>3.2000000000000001E-2</v>
      </c>
      <c r="G3621" s="16">
        <f t="shared" si="183"/>
        <v>3.2000000000000001E-2</v>
      </c>
      <c r="H3621" s="17" t="str">
        <f t="shared" si="182"/>
        <v>CONFORME</v>
      </c>
      <c r="I3621" s="18"/>
    </row>
    <row r="3622" spans="1:9" x14ac:dyDescent="0.25">
      <c r="A3622" s="10" t="s">
        <v>6</v>
      </c>
      <c r="B3622" s="10" t="s">
        <v>6891</v>
      </c>
      <c r="C3622" s="10" t="s">
        <v>6892</v>
      </c>
      <c r="D3622" s="11">
        <v>1</v>
      </c>
      <c r="E3622" s="11">
        <v>1</v>
      </c>
      <c r="F3622" s="11">
        <v>4.1000000000000002E-2</v>
      </c>
      <c r="G3622" s="12">
        <f t="shared" si="183"/>
        <v>4.1000000000000002E-2</v>
      </c>
      <c r="H3622" s="19" t="str">
        <f t="shared" si="182"/>
        <v>CONFORME</v>
      </c>
      <c r="I3622" s="20"/>
    </row>
    <row r="3623" spans="1:9" x14ac:dyDescent="0.25">
      <c r="A3623" s="14" t="s">
        <v>6</v>
      </c>
      <c r="B3623" s="14" t="s">
        <v>6893</v>
      </c>
      <c r="C3623" s="14" t="s">
        <v>6894</v>
      </c>
      <c r="D3623" s="15">
        <v>398</v>
      </c>
      <c r="E3623" s="15">
        <v>398</v>
      </c>
      <c r="F3623" s="15">
        <v>3.9E-2</v>
      </c>
      <c r="G3623" s="16">
        <f t="shared" si="183"/>
        <v>3.9E-2</v>
      </c>
      <c r="H3623" s="17" t="str">
        <f t="shared" si="182"/>
        <v>CONFORME</v>
      </c>
      <c r="I3623" s="18"/>
    </row>
    <row r="3624" spans="1:9" x14ac:dyDescent="0.25">
      <c r="A3624" s="10" t="s">
        <v>6</v>
      </c>
      <c r="B3624" s="10" t="s">
        <v>6895</v>
      </c>
      <c r="C3624" s="10" t="s">
        <v>6896</v>
      </c>
      <c r="D3624" s="11">
        <v>107</v>
      </c>
      <c r="E3624" s="11">
        <v>107</v>
      </c>
      <c r="F3624" s="11">
        <v>3.6999999999999998E-2</v>
      </c>
      <c r="G3624" s="12">
        <f t="shared" si="183"/>
        <v>3.6999999999999998E-2</v>
      </c>
      <c r="H3624" s="19" t="str">
        <f t="shared" si="182"/>
        <v>CONFORME</v>
      </c>
      <c r="I3624" s="20"/>
    </row>
    <row r="3625" spans="1:9" x14ac:dyDescent="0.25">
      <c r="A3625" s="14" t="s">
        <v>6</v>
      </c>
      <c r="B3625" s="14" t="s">
        <v>6897</v>
      </c>
      <c r="C3625" s="14" t="s">
        <v>6898</v>
      </c>
      <c r="D3625" s="15">
        <v>614</v>
      </c>
      <c r="E3625" s="15">
        <v>614</v>
      </c>
      <c r="F3625" s="15">
        <v>1.9E-2</v>
      </c>
      <c r="G3625" s="16">
        <f t="shared" si="183"/>
        <v>1.9E-2</v>
      </c>
      <c r="H3625" s="17" t="str">
        <f t="shared" si="182"/>
        <v>CONFORME</v>
      </c>
      <c r="I3625" s="18"/>
    </row>
    <row r="3626" spans="1:9" x14ac:dyDescent="0.25">
      <c r="A3626" s="10" t="s">
        <v>6</v>
      </c>
      <c r="B3626" s="10" t="s">
        <v>6899</v>
      </c>
      <c r="C3626" s="10" t="s">
        <v>6900</v>
      </c>
      <c r="D3626" s="11">
        <v>32</v>
      </c>
      <c r="E3626" s="11">
        <v>32</v>
      </c>
      <c r="F3626" s="11">
        <v>1.4999999999999999E-2</v>
      </c>
      <c r="G3626" s="12">
        <f t="shared" si="183"/>
        <v>1.4999999999999999E-2</v>
      </c>
      <c r="H3626" s="19" t="str">
        <f t="shared" si="182"/>
        <v>CONFORME</v>
      </c>
      <c r="I3626" s="20"/>
    </row>
    <row r="3627" spans="1:9" x14ac:dyDescent="0.25">
      <c r="A3627" s="14" t="s">
        <v>6</v>
      </c>
      <c r="B3627" s="14" t="s">
        <v>6903</v>
      </c>
      <c r="C3627" s="14" t="s">
        <v>6904</v>
      </c>
      <c r="D3627" s="15">
        <v>36</v>
      </c>
      <c r="E3627" s="15">
        <v>36</v>
      </c>
      <c r="F3627" s="15">
        <v>2.7E-2</v>
      </c>
      <c r="G3627" s="16">
        <f t="shared" si="183"/>
        <v>2.7E-2</v>
      </c>
      <c r="H3627" s="17" t="str">
        <f t="shared" si="182"/>
        <v>CONFORME</v>
      </c>
      <c r="I3627" s="18"/>
    </row>
    <row r="3628" spans="1:9" x14ac:dyDescent="0.25">
      <c r="A3628" s="10" t="s">
        <v>6</v>
      </c>
      <c r="B3628" s="10" t="s">
        <v>6905</v>
      </c>
      <c r="C3628" s="10" t="s">
        <v>6906</v>
      </c>
      <c r="D3628" s="11">
        <v>123</v>
      </c>
      <c r="E3628" s="11">
        <v>123</v>
      </c>
      <c r="F3628" s="11">
        <v>0.03</v>
      </c>
      <c r="G3628" s="12">
        <f t="shared" si="183"/>
        <v>0.03</v>
      </c>
      <c r="H3628" s="19" t="str">
        <f t="shared" si="182"/>
        <v>CONFORME</v>
      </c>
      <c r="I3628" s="20"/>
    </row>
    <row r="3629" spans="1:9" x14ac:dyDescent="0.25">
      <c r="A3629" s="14" t="s">
        <v>6</v>
      </c>
      <c r="B3629" s="14" t="s">
        <v>6907</v>
      </c>
      <c r="C3629" s="14" t="s">
        <v>6908</v>
      </c>
      <c r="D3629" s="15">
        <v>111</v>
      </c>
      <c r="E3629" s="15">
        <v>111</v>
      </c>
      <c r="F3629" s="15">
        <v>0.03</v>
      </c>
      <c r="G3629" s="16">
        <f t="shared" si="183"/>
        <v>0.03</v>
      </c>
      <c r="H3629" s="17" t="str">
        <f t="shared" si="182"/>
        <v>CONFORME</v>
      </c>
      <c r="I3629" s="18"/>
    </row>
    <row r="3630" spans="1:9" x14ac:dyDescent="0.25">
      <c r="A3630" s="10" t="s">
        <v>6</v>
      </c>
      <c r="B3630" s="10" t="s">
        <v>6911</v>
      </c>
      <c r="C3630" s="10" t="s">
        <v>6912</v>
      </c>
      <c r="D3630" s="11">
        <v>133</v>
      </c>
      <c r="E3630" s="11">
        <v>133</v>
      </c>
      <c r="F3630" s="11">
        <v>0.04</v>
      </c>
      <c r="G3630" s="12">
        <f t="shared" si="183"/>
        <v>0.04</v>
      </c>
      <c r="H3630" s="19" t="str">
        <f t="shared" si="182"/>
        <v>CONFORME</v>
      </c>
      <c r="I3630" s="20"/>
    </row>
    <row r="3631" spans="1:9" x14ac:dyDescent="0.25">
      <c r="A3631" s="14" t="s">
        <v>6</v>
      </c>
      <c r="B3631" s="14" t="s">
        <v>6913</v>
      </c>
      <c r="C3631" s="14" t="s">
        <v>6914</v>
      </c>
      <c r="D3631" s="15">
        <v>348</v>
      </c>
      <c r="E3631" s="15">
        <v>348</v>
      </c>
      <c r="F3631" s="15">
        <v>2.9000000000000001E-2</v>
      </c>
      <c r="G3631" s="16">
        <f t="shared" si="183"/>
        <v>2.9000000000000001E-2</v>
      </c>
      <c r="H3631" s="17" t="str">
        <f t="shared" si="182"/>
        <v>CONFORME</v>
      </c>
      <c r="I3631" s="18"/>
    </row>
    <row r="3632" spans="1:9" x14ac:dyDescent="0.25">
      <c r="A3632" s="10" t="s">
        <v>6</v>
      </c>
      <c r="B3632" s="10" t="s">
        <v>6915</v>
      </c>
      <c r="C3632" s="10" t="s">
        <v>6916</v>
      </c>
      <c r="D3632" s="11">
        <v>161</v>
      </c>
      <c r="E3632" s="11">
        <v>161</v>
      </c>
      <c r="F3632" s="11">
        <v>0</v>
      </c>
      <c r="G3632" s="12">
        <f t="shared" si="183"/>
        <v>0.03</v>
      </c>
      <c r="H3632" s="19" t="str">
        <f t="shared" si="182"/>
        <v>REVISAR</v>
      </c>
      <c r="I3632" s="20"/>
    </row>
    <row r="3633" spans="1:9" x14ac:dyDescent="0.25">
      <c r="A3633" s="14" t="s">
        <v>6</v>
      </c>
      <c r="B3633" s="14" t="s">
        <v>6921</v>
      </c>
      <c r="C3633" s="14" t="s">
        <v>6922</v>
      </c>
      <c r="D3633" s="15">
        <v>20</v>
      </c>
      <c r="E3633" s="15">
        <v>20</v>
      </c>
      <c r="F3633" s="15">
        <v>3.2000000000000001E-2</v>
      </c>
      <c r="G3633" s="16">
        <f t="shared" si="183"/>
        <v>3.2000000000000001E-2</v>
      </c>
      <c r="H3633" s="17" t="str">
        <f t="shared" si="182"/>
        <v>CONFORME</v>
      </c>
      <c r="I3633" s="18"/>
    </row>
    <row r="3634" spans="1:9" x14ac:dyDescent="0.25">
      <c r="A3634" s="10" t="s">
        <v>6</v>
      </c>
      <c r="B3634" s="10" t="s">
        <v>6923</v>
      </c>
      <c r="C3634" s="10" t="s">
        <v>6924</v>
      </c>
      <c r="D3634" s="11">
        <v>2</v>
      </c>
      <c r="E3634" s="11">
        <v>2</v>
      </c>
      <c r="F3634" s="11">
        <v>2.7E-2</v>
      </c>
      <c r="G3634" s="12">
        <f t="shared" si="183"/>
        <v>2.7E-2</v>
      </c>
      <c r="H3634" s="19" t="str">
        <f t="shared" si="182"/>
        <v>CONFORME</v>
      </c>
      <c r="I3634" s="20"/>
    </row>
    <row r="3635" spans="1:9" x14ac:dyDescent="0.25">
      <c r="A3635" s="14" t="s">
        <v>6</v>
      </c>
      <c r="B3635" s="14" t="s">
        <v>6925</v>
      </c>
      <c r="C3635" s="14" t="s">
        <v>6926</v>
      </c>
      <c r="D3635" s="15">
        <v>484</v>
      </c>
      <c r="E3635" s="15">
        <v>484</v>
      </c>
      <c r="F3635" s="15">
        <v>1.9E-2</v>
      </c>
      <c r="G3635" s="16">
        <f t="shared" si="183"/>
        <v>1.9E-2</v>
      </c>
      <c r="H3635" s="17" t="str">
        <f t="shared" si="182"/>
        <v>CONFORME</v>
      </c>
      <c r="I3635" s="18"/>
    </row>
    <row r="3636" spans="1:9" x14ac:dyDescent="0.25">
      <c r="A3636" s="10" t="s">
        <v>6</v>
      </c>
      <c r="B3636" s="10" t="s">
        <v>6927</v>
      </c>
      <c r="C3636" s="10" t="s">
        <v>6928</v>
      </c>
      <c r="D3636" s="11">
        <v>262</v>
      </c>
      <c r="E3636" s="11">
        <v>262</v>
      </c>
      <c r="F3636" s="11">
        <v>3.2000000000000001E-2</v>
      </c>
      <c r="G3636" s="12">
        <f t="shared" si="183"/>
        <v>3.2000000000000001E-2</v>
      </c>
      <c r="H3636" s="19" t="str">
        <f t="shared" si="182"/>
        <v>CONFORME</v>
      </c>
      <c r="I3636" s="20"/>
    </row>
    <row r="3637" spans="1:9" x14ac:dyDescent="0.25">
      <c r="A3637" s="14" t="s">
        <v>6</v>
      </c>
      <c r="B3637" s="14" t="s">
        <v>6929</v>
      </c>
      <c r="C3637" s="14" t="s">
        <v>6930</v>
      </c>
      <c r="D3637" s="15">
        <v>63</v>
      </c>
      <c r="E3637" s="15">
        <v>63</v>
      </c>
      <c r="F3637" s="15">
        <v>4.2999999999999997E-2</v>
      </c>
      <c r="G3637" s="16">
        <f t="shared" si="183"/>
        <v>4.2999999999999997E-2</v>
      </c>
      <c r="H3637" s="17" t="str">
        <f t="shared" si="182"/>
        <v>CONFORME</v>
      </c>
      <c r="I3637" s="18"/>
    </row>
    <row r="3638" spans="1:9" x14ac:dyDescent="0.25">
      <c r="A3638" s="10" t="s">
        <v>6</v>
      </c>
      <c r="B3638" s="10" t="s">
        <v>6931</v>
      </c>
      <c r="C3638" s="10" t="s">
        <v>6932</v>
      </c>
      <c r="D3638" s="11">
        <v>1401</v>
      </c>
      <c r="E3638" s="11">
        <v>1401</v>
      </c>
      <c r="F3638" s="11">
        <v>3.5999999999999997E-2</v>
      </c>
      <c r="G3638" s="12">
        <f t="shared" si="183"/>
        <v>3.5999999999999997E-2</v>
      </c>
      <c r="H3638" s="19" t="str">
        <f t="shared" si="182"/>
        <v>CONFORME</v>
      </c>
      <c r="I3638" s="20"/>
    </row>
    <row r="3639" spans="1:9" x14ac:dyDescent="0.25">
      <c r="A3639" s="14" t="s">
        <v>6</v>
      </c>
      <c r="B3639" s="14" t="s">
        <v>6933</v>
      </c>
      <c r="C3639" s="14" t="s">
        <v>6934</v>
      </c>
      <c r="D3639" s="15">
        <v>593</v>
      </c>
      <c r="E3639" s="15">
        <v>593</v>
      </c>
      <c r="F3639" s="15">
        <v>1.4E-2</v>
      </c>
      <c r="G3639" s="16">
        <f t="shared" si="183"/>
        <v>1.4E-2</v>
      </c>
      <c r="H3639" s="17" t="str">
        <f t="shared" si="182"/>
        <v>CONFORME</v>
      </c>
      <c r="I3639" s="18"/>
    </row>
    <row r="3640" spans="1:9" x14ac:dyDescent="0.25">
      <c r="A3640" s="10" t="s">
        <v>6</v>
      </c>
      <c r="B3640" s="10" t="s">
        <v>6935</v>
      </c>
      <c r="C3640" s="10" t="s">
        <v>6936</v>
      </c>
      <c r="D3640" s="11">
        <v>309</v>
      </c>
      <c r="E3640" s="11">
        <v>309</v>
      </c>
      <c r="F3640" s="11">
        <v>0.03</v>
      </c>
      <c r="G3640" s="12">
        <f t="shared" si="183"/>
        <v>0.03</v>
      </c>
      <c r="H3640" s="19" t="str">
        <f t="shared" si="182"/>
        <v>CONFORME</v>
      </c>
      <c r="I3640" s="20"/>
    </row>
    <row r="3641" spans="1:9" x14ac:dyDescent="0.25">
      <c r="A3641" s="14" t="s">
        <v>6</v>
      </c>
      <c r="B3641" s="14" t="s">
        <v>6937</v>
      </c>
      <c r="C3641" s="14" t="s">
        <v>6938</v>
      </c>
      <c r="D3641" s="15">
        <v>270</v>
      </c>
      <c r="E3641" s="15">
        <v>270</v>
      </c>
      <c r="F3641" s="15">
        <v>0.03</v>
      </c>
      <c r="G3641" s="16">
        <f t="shared" si="183"/>
        <v>0.03</v>
      </c>
      <c r="H3641" s="17" t="str">
        <f t="shared" si="182"/>
        <v>CONFORME</v>
      </c>
      <c r="I3641" s="18"/>
    </row>
    <row r="3642" spans="1:9" x14ac:dyDescent="0.25">
      <c r="A3642" s="10" t="s">
        <v>6</v>
      </c>
      <c r="B3642" s="10" t="s">
        <v>6939</v>
      </c>
      <c r="C3642" s="10" t="s">
        <v>6940</v>
      </c>
      <c r="D3642" s="11">
        <v>89</v>
      </c>
      <c r="E3642" s="11">
        <v>89</v>
      </c>
      <c r="F3642" s="11">
        <v>0.03</v>
      </c>
      <c r="G3642" s="12">
        <f t="shared" si="183"/>
        <v>0.03</v>
      </c>
      <c r="H3642" s="19" t="str">
        <f t="shared" si="182"/>
        <v>CONFORME</v>
      </c>
      <c r="I3642" s="20"/>
    </row>
    <row r="3643" spans="1:9" x14ac:dyDescent="0.25">
      <c r="A3643" s="14" t="s">
        <v>6</v>
      </c>
      <c r="B3643" s="14" t="s">
        <v>6941</v>
      </c>
      <c r="C3643" s="14" t="s">
        <v>6942</v>
      </c>
      <c r="D3643" s="15">
        <v>2</v>
      </c>
      <c r="E3643" s="15">
        <v>2</v>
      </c>
      <c r="F3643" s="15">
        <v>0</v>
      </c>
      <c r="G3643" s="16">
        <f t="shared" si="183"/>
        <v>6.74</v>
      </c>
      <c r="H3643" s="17" t="str">
        <f t="shared" si="182"/>
        <v>REVISAR</v>
      </c>
      <c r="I3643" s="18"/>
    </row>
    <row r="3644" spans="1:9" x14ac:dyDescent="0.25">
      <c r="A3644" s="10" t="s">
        <v>6</v>
      </c>
      <c r="B3644" s="10" t="s">
        <v>6943</v>
      </c>
      <c r="C3644" s="10" t="s">
        <v>6944</v>
      </c>
      <c r="D3644" s="11">
        <v>26</v>
      </c>
      <c r="E3644" s="11">
        <v>26</v>
      </c>
      <c r="F3644" s="11">
        <v>3.67</v>
      </c>
      <c r="G3644" s="12">
        <f t="shared" si="183"/>
        <v>3.67</v>
      </c>
      <c r="H3644" s="19" t="str">
        <f t="shared" si="182"/>
        <v>CONFORME</v>
      </c>
      <c r="I3644" s="20"/>
    </row>
    <row r="3645" spans="1:9" x14ac:dyDescent="0.25">
      <c r="A3645" s="14" t="s">
        <v>6</v>
      </c>
      <c r="B3645" s="14" t="s">
        <v>6945</v>
      </c>
      <c r="C3645" s="14" t="s">
        <v>6946</v>
      </c>
      <c r="D3645" s="15">
        <v>18</v>
      </c>
      <c r="E3645" s="15">
        <v>18</v>
      </c>
      <c r="F3645" s="15">
        <v>1.704</v>
      </c>
      <c r="G3645" s="16">
        <f t="shared" si="183"/>
        <v>1.704</v>
      </c>
      <c r="H3645" s="17" t="str">
        <f t="shared" si="182"/>
        <v>CONFORME</v>
      </c>
      <c r="I3645" s="18"/>
    </row>
    <row r="3646" spans="1:9" x14ac:dyDescent="0.25">
      <c r="A3646" s="10" t="s">
        <v>6</v>
      </c>
      <c r="B3646" s="10" t="s">
        <v>6947</v>
      </c>
      <c r="C3646" s="10" t="s">
        <v>6948</v>
      </c>
      <c r="D3646" s="11">
        <v>2</v>
      </c>
      <c r="E3646" s="11">
        <v>2</v>
      </c>
      <c r="F3646" s="11">
        <v>0</v>
      </c>
      <c r="G3646" s="12">
        <f t="shared" si="183"/>
        <v>2.3439999999999999</v>
      </c>
      <c r="H3646" s="19" t="str">
        <f t="shared" si="182"/>
        <v>REVISAR</v>
      </c>
      <c r="I3646" s="20"/>
    </row>
    <row r="3647" spans="1:9" x14ac:dyDescent="0.25">
      <c r="A3647" s="14" t="s">
        <v>6</v>
      </c>
      <c r="B3647" s="14" t="s">
        <v>9405</v>
      </c>
      <c r="C3647" s="14" t="s">
        <v>9406</v>
      </c>
      <c r="D3647" s="15">
        <v>1</v>
      </c>
      <c r="E3647" s="15">
        <v>1</v>
      </c>
      <c r="F3647" s="15">
        <v>1.8839999999999999</v>
      </c>
      <c r="G3647" s="16">
        <f t="shared" si="183"/>
        <v>1.8839999999999999</v>
      </c>
      <c r="H3647" s="17" t="str">
        <f t="shared" si="182"/>
        <v>CONFORME</v>
      </c>
      <c r="I3647" s="18"/>
    </row>
    <row r="3648" spans="1:9" x14ac:dyDescent="0.25">
      <c r="A3648" s="10" t="s">
        <v>6</v>
      </c>
      <c r="B3648" s="10" t="s">
        <v>9407</v>
      </c>
      <c r="C3648" s="10" t="s">
        <v>9408</v>
      </c>
      <c r="D3648" s="11">
        <v>2</v>
      </c>
      <c r="E3648" s="11">
        <v>2</v>
      </c>
      <c r="F3648" s="11">
        <v>0</v>
      </c>
      <c r="G3648" s="12">
        <f t="shared" si="183"/>
        <v>4.1520000000000001</v>
      </c>
      <c r="H3648" s="19" t="str">
        <f t="shared" si="182"/>
        <v>REVISAR</v>
      </c>
      <c r="I3648" s="20"/>
    </row>
    <row r="3649" spans="1:9" x14ac:dyDescent="0.25">
      <c r="A3649" s="14" t="s">
        <v>6</v>
      </c>
      <c r="B3649" s="14" t="s">
        <v>9409</v>
      </c>
      <c r="C3649" s="14" t="s">
        <v>9410</v>
      </c>
      <c r="D3649" s="15">
        <v>2</v>
      </c>
      <c r="E3649" s="15">
        <v>2</v>
      </c>
      <c r="F3649" s="15">
        <v>0</v>
      </c>
      <c r="G3649" s="16">
        <f t="shared" si="183"/>
        <v>4.9800000000000004</v>
      </c>
      <c r="H3649" s="17" t="str">
        <f t="shared" si="182"/>
        <v>REVISAR</v>
      </c>
      <c r="I3649" s="18"/>
    </row>
    <row r="3650" spans="1:9" x14ac:dyDescent="0.25">
      <c r="A3650" s="10" t="s">
        <v>6</v>
      </c>
      <c r="B3650" s="10" t="s">
        <v>9411</v>
      </c>
      <c r="C3650" s="10" t="s">
        <v>9412</v>
      </c>
      <c r="D3650" s="11">
        <v>2</v>
      </c>
      <c r="E3650" s="11">
        <v>2</v>
      </c>
      <c r="F3650" s="11">
        <v>0</v>
      </c>
      <c r="G3650" s="12">
        <f t="shared" si="183"/>
        <v>1.87</v>
      </c>
      <c r="H3650" s="19" t="str">
        <f t="shared" si="182"/>
        <v>REVISAR</v>
      </c>
      <c r="I3650" s="20"/>
    </row>
    <row r="3651" spans="1:9" x14ac:dyDescent="0.25">
      <c r="A3651" s="14" t="s">
        <v>6</v>
      </c>
      <c r="B3651" s="14" t="s">
        <v>6949</v>
      </c>
      <c r="C3651" s="14" t="s">
        <v>6950</v>
      </c>
      <c r="D3651" s="15">
        <v>6</v>
      </c>
      <c r="E3651" s="15">
        <v>6</v>
      </c>
      <c r="F3651" s="15">
        <v>0</v>
      </c>
      <c r="G3651" s="16">
        <f t="shared" si="183"/>
        <v>2.512</v>
      </c>
      <c r="H3651" s="17" t="str">
        <f t="shared" ref="H3651:H3714" si="184">IF(F3651=G3651,"CONFORME","REVISAR")</f>
        <v>REVISAR</v>
      </c>
      <c r="I3651" s="18"/>
    </row>
    <row r="3652" spans="1:9" x14ac:dyDescent="0.25">
      <c r="A3652" s="10" t="s">
        <v>6</v>
      </c>
      <c r="B3652" s="10" t="s">
        <v>9413</v>
      </c>
      <c r="C3652" s="10" t="s">
        <v>9414</v>
      </c>
      <c r="D3652" s="11">
        <v>6</v>
      </c>
      <c r="E3652" s="11">
        <v>6</v>
      </c>
      <c r="F3652" s="11">
        <v>0</v>
      </c>
      <c r="G3652" s="12">
        <f t="shared" si="183"/>
        <v>2.06</v>
      </c>
      <c r="H3652" s="19" t="str">
        <f t="shared" si="184"/>
        <v>REVISAR</v>
      </c>
      <c r="I3652" s="20"/>
    </row>
    <row r="3653" spans="1:9" x14ac:dyDescent="0.25">
      <c r="A3653" s="14" t="s">
        <v>6</v>
      </c>
      <c r="B3653" s="14" t="s">
        <v>9415</v>
      </c>
      <c r="C3653" s="14" t="s">
        <v>9416</v>
      </c>
      <c r="D3653" s="15">
        <v>6</v>
      </c>
      <c r="E3653" s="15">
        <v>6</v>
      </c>
      <c r="F3653" s="15">
        <v>0</v>
      </c>
      <c r="G3653" s="16">
        <f t="shared" si="183"/>
        <v>2.7549999999999999</v>
      </c>
      <c r="H3653" s="17" t="str">
        <f t="shared" si="184"/>
        <v>REVISAR</v>
      </c>
      <c r="I3653" s="18"/>
    </row>
    <row r="3654" spans="1:9" x14ac:dyDescent="0.25">
      <c r="A3654" s="10" t="s">
        <v>6</v>
      </c>
      <c r="B3654" s="10" t="s">
        <v>9417</v>
      </c>
      <c r="C3654" s="10" t="s">
        <v>9418</v>
      </c>
      <c r="D3654" s="11">
        <v>4</v>
      </c>
      <c r="E3654" s="11">
        <v>4</v>
      </c>
      <c r="F3654" s="11">
        <v>0</v>
      </c>
      <c r="G3654" s="12">
        <f t="shared" si="183"/>
        <v>1.9430000000000001</v>
      </c>
      <c r="H3654" s="19" t="str">
        <f t="shared" si="184"/>
        <v>REVISAR</v>
      </c>
      <c r="I3654" s="20"/>
    </row>
    <row r="3655" spans="1:9" x14ac:dyDescent="0.25">
      <c r="A3655" s="14" t="s">
        <v>6</v>
      </c>
      <c r="B3655" s="14" t="s">
        <v>6951</v>
      </c>
      <c r="C3655" s="14" t="s">
        <v>6952</v>
      </c>
      <c r="D3655" s="15">
        <v>2</v>
      </c>
      <c r="E3655" s="15">
        <v>2</v>
      </c>
      <c r="F3655" s="15">
        <v>0</v>
      </c>
      <c r="G3655" s="16">
        <f t="shared" si="183"/>
        <v>4.92</v>
      </c>
      <c r="H3655" s="17" t="str">
        <f t="shared" si="184"/>
        <v>REVISAR</v>
      </c>
      <c r="I3655" s="18"/>
    </row>
    <row r="3656" spans="1:9" x14ac:dyDescent="0.25">
      <c r="A3656" s="10" t="s">
        <v>6</v>
      </c>
      <c r="B3656" s="10" t="s">
        <v>6953</v>
      </c>
      <c r="C3656" s="10" t="s">
        <v>6954</v>
      </c>
      <c r="D3656" s="11">
        <v>2</v>
      </c>
      <c r="E3656" s="11">
        <v>2</v>
      </c>
      <c r="F3656" s="11">
        <v>0</v>
      </c>
      <c r="G3656" s="12">
        <f t="shared" si="183"/>
        <v>1.575</v>
      </c>
      <c r="H3656" s="19" t="str">
        <f t="shared" si="184"/>
        <v>REVISAR</v>
      </c>
      <c r="I3656" s="20"/>
    </row>
    <row r="3657" spans="1:9" x14ac:dyDescent="0.25">
      <c r="A3657" s="14" t="s">
        <v>6</v>
      </c>
      <c r="B3657" s="14" t="s">
        <v>6955</v>
      </c>
      <c r="C3657" s="14" t="s">
        <v>6956</v>
      </c>
      <c r="D3657" s="15">
        <v>20</v>
      </c>
      <c r="E3657" s="15">
        <v>20</v>
      </c>
      <c r="F3657" s="15">
        <v>3.605</v>
      </c>
      <c r="G3657" s="16">
        <f t="shared" si="183"/>
        <v>3.605</v>
      </c>
      <c r="H3657" s="17" t="str">
        <f t="shared" si="184"/>
        <v>CONFORME</v>
      </c>
      <c r="I3657" s="18"/>
    </row>
    <row r="3658" spans="1:9" x14ac:dyDescent="0.25">
      <c r="A3658" s="10" t="s">
        <v>6</v>
      </c>
      <c r="B3658" s="10" t="s">
        <v>6957</v>
      </c>
      <c r="C3658" s="10" t="s">
        <v>6958</v>
      </c>
      <c r="D3658" s="11">
        <v>10</v>
      </c>
      <c r="E3658" s="11">
        <v>10</v>
      </c>
      <c r="F3658" s="11">
        <v>3.6509999999999998</v>
      </c>
      <c r="G3658" s="12">
        <f t="shared" si="183"/>
        <v>3.6509999999999998</v>
      </c>
      <c r="H3658" s="19" t="str">
        <f t="shared" si="184"/>
        <v>CONFORME</v>
      </c>
      <c r="I3658" s="20"/>
    </row>
    <row r="3659" spans="1:9" x14ac:dyDescent="0.25">
      <c r="A3659" s="14" t="s">
        <v>6</v>
      </c>
      <c r="B3659" s="14" t="s">
        <v>6959</v>
      </c>
      <c r="C3659" s="14" t="s">
        <v>6960</v>
      </c>
      <c r="D3659" s="15">
        <v>6</v>
      </c>
      <c r="E3659" s="15">
        <v>6</v>
      </c>
      <c r="F3659" s="15">
        <v>1.637</v>
      </c>
      <c r="G3659" s="16">
        <f t="shared" si="183"/>
        <v>1.637</v>
      </c>
      <c r="H3659" s="17" t="str">
        <f t="shared" si="184"/>
        <v>CONFORME</v>
      </c>
      <c r="I3659" s="18"/>
    </row>
    <row r="3660" spans="1:9" x14ac:dyDescent="0.25">
      <c r="A3660" s="10" t="s">
        <v>6</v>
      </c>
      <c r="B3660" s="10" t="s">
        <v>6961</v>
      </c>
      <c r="C3660" s="10" t="s">
        <v>6962</v>
      </c>
      <c r="D3660" s="11">
        <v>7</v>
      </c>
      <c r="E3660" s="11">
        <v>7</v>
      </c>
      <c r="F3660" s="11">
        <v>3.45</v>
      </c>
      <c r="G3660" s="12">
        <f t="shared" si="183"/>
        <v>3.45</v>
      </c>
      <c r="H3660" s="19" t="str">
        <f t="shared" si="184"/>
        <v>CONFORME</v>
      </c>
      <c r="I3660" s="20"/>
    </row>
    <row r="3661" spans="1:9" x14ac:dyDescent="0.25">
      <c r="A3661" s="14" t="s">
        <v>6</v>
      </c>
      <c r="B3661" s="14" t="s">
        <v>6963</v>
      </c>
      <c r="C3661" s="14" t="s">
        <v>6964</v>
      </c>
      <c r="D3661" s="15">
        <v>3</v>
      </c>
      <c r="E3661" s="15">
        <v>3</v>
      </c>
      <c r="F3661" s="15">
        <v>4.0209999999999999</v>
      </c>
      <c r="G3661" s="16">
        <f t="shared" si="183"/>
        <v>4.0209999999999999</v>
      </c>
      <c r="H3661" s="17" t="str">
        <f t="shared" si="184"/>
        <v>CONFORME</v>
      </c>
      <c r="I3661" s="18"/>
    </row>
    <row r="3662" spans="1:9" x14ac:dyDescent="0.25">
      <c r="A3662" s="10" t="s">
        <v>6</v>
      </c>
      <c r="B3662" s="10" t="s">
        <v>6965</v>
      </c>
      <c r="C3662" s="10" t="s">
        <v>6966</v>
      </c>
      <c r="D3662" s="11">
        <v>20</v>
      </c>
      <c r="E3662" s="11">
        <v>20</v>
      </c>
      <c r="F3662" s="11">
        <v>3.819</v>
      </c>
      <c r="G3662" s="12">
        <f t="shared" si="183"/>
        <v>3.819</v>
      </c>
      <c r="H3662" s="19" t="str">
        <f t="shared" si="184"/>
        <v>CONFORME</v>
      </c>
      <c r="I3662" s="20"/>
    </row>
    <row r="3663" spans="1:9" x14ac:dyDescent="0.25">
      <c r="A3663" s="14" t="s">
        <v>6</v>
      </c>
      <c r="B3663" s="14" t="s">
        <v>6967</v>
      </c>
      <c r="C3663" s="14" t="s">
        <v>6968</v>
      </c>
      <c r="D3663" s="15">
        <v>94</v>
      </c>
      <c r="E3663" s="15">
        <v>94</v>
      </c>
      <c r="F3663" s="15">
        <v>3.8820000000000001</v>
      </c>
      <c r="G3663" s="16">
        <f t="shared" si="183"/>
        <v>3.8820000000000001</v>
      </c>
      <c r="H3663" s="17" t="str">
        <f t="shared" si="184"/>
        <v>CONFORME</v>
      </c>
      <c r="I3663" s="18"/>
    </row>
    <row r="3664" spans="1:9" x14ac:dyDescent="0.25">
      <c r="A3664" s="10" t="s">
        <v>6</v>
      </c>
      <c r="B3664" s="10" t="s">
        <v>6969</v>
      </c>
      <c r="C3664" s="10" t="s">
        <v>6970</v>
      </c>
      <c r="D3664" s="11">
        <v>34</v>
      </c>
      <c r="E3664" s="11">
        <v>34</v>
      </c>
      <c r="F3664" s="11">
        <v>1.76</v>
      </c>
      <c r="G3664" s="12">
        <f t="shared" si="183"/>
        <v>1.76</v>
      </c>
      <c r="H3664" s="19" t="str">
        <f t="shared" si="184"/>
        <v>CONFORME</v>
      </c>
      <c r="I3664" s="20"/>
    </row>
    <row r="3665" spans="1:9" x14ac:dyDescent="0.25">
      <c r="A3665" s="14" t="s">
        <v>6</v>
      </c>
      <c r="B3665" s="14" t="s">
        <v>6971</v>
      </c>
      <c r="C3665" s="14" t="s">
        <v>6972</v>
      </c>
      <c r="D3665" s="15">
        <v>9</v>
      </c>
      <c r="E3665" s="15">
        <v>9</v>
      </c>
      <c r="F3665" s="15">
        <v>3.4359999999999999</v>
      </c>
      <c r="G3665" s="16">
        <f t="shared" si="183"/>
        <v>3.4359999999999999</v>
      </c>
      <c r="H3665" s="17" t="str">
        <f t="shared" si="184"/>
        <v>CONFORME</v>
      </c>
      <c r="I3665" s="18"/>
    </row>
    <row r="3666" spans="1:9" x14ac:dyDescent="0.25">
      <c r="A3666" s="10" t="s">
        <v>6</v>
      </c>
      <c r="B3666" s="10" t="s">
        <v>6973</v>
      </c>
      <c r="C3666" s="10" t="s">
        <v>6974</v>
      </c>
      <c r="D3666" s="11">
        <v>9</v>
      </c>
      <c r="E3666" s="11">
        <v>9</v>
      </c>
      <c r="F3666" s="11">
        <v>3.4169999999999998</v>
      </c>
      <c r="G3666" s="12">
        <f t="shared" si="183"/>
        <v>3.4169999999999998</v>
      </c>
      <c r="H3666" s="19" t="str">
        <f t="shared" si="184"/>
        <v>CONFORME</v>
      </c>
      <c r="I3666" s="20"/>
    </row>
    <row r="3667" spans="1:9" x14ac:dyDescent="0.25">
      <c r="A3667" s="14" t="s">
        <v>6</v>
      </c>
      <c r="B3667" s="14" t="s">
        <v>6975</v>
      </c>
      <c r="C3667" s="14" t="s">
        <v>6976</v>
      </c>
      <c r="D3667" s="15">
        <v>3</v>
      </c>
      <c r="E3667" s="15">
        <v>3</v>
      </c>
      <c r="F3667" s="15">
        <v>3.9550000000000001</v>
      </c>
      <c r="G3667" s="16">
        <f t="shared" si="183"/>
        <v>3.9550000000000001</v>
      </c>
      <c r="H3667" s="17" t="str">
        <f t="shared" si="184"/>
        <v>CONFORME</v>
      </c>
      <c r="I3667" s="18"/>
    </row>
    <row r="3668" spans="1:9" x14ac:dyDescent="0.25">
      <c r="A3668" s="10" t="s">
        <v>6</v>
      </c>
      <c r="B3668" s="10" t="s">
        <v>6977</v>
      </c>
      <c r="C3668" s="10" t="s">
        <v>6978</v>
      </c>
      <c r="D3668" s="11">
        <v>10</v>
      </c>
      <c r="E3668" s="11">
        <v>10</v>
      </c>
      <c r="F3668" s="11">
        <v>3.931</v>
      </c>
      <c r="G3668" s="12">
        <f t="shared" si="183"/>
        <v>3.931</v>
      </c>
      <c r="H3668" s="19" t="str">
        <f t="shared" si="184"/>
        <v>CONFORME</v>
      </c>
      <c r="I3668" s="20"/>
    </row>
    <row r="3669" spans="1:9" x14ac:dyDescent="0.25">
      <c r="A3669" s="14" t="s">
        <v>6</v>
      </c>
      <c r="B3669" s="14" t="s">
        <v>9419</v>
      </c>
      <c r="C3669" s="14" t="s">
        <v>9420</v>
      </c>
      <c r="D3669" s="15">
        <v>14</v>
      </c>
      <c r="E3669" s="15">
        <v>14</v>
      </c>
      <c r="F3669" s="15">
        <v>0</v>
      </c>
      <c r="G3669" s="16">
        <f t="shared" ref="G3669:G3732" si="185">VLOOKUP(B3669,DATAPESOS,6,FALSE)</f>
        <v>2.343</v>
      </c>
      <c r="H3669" s="17" t="str">
        <f t="shared" si="184"/>
        <v>REVISAR</v>
      </c>
      <c r="I3669" s="18"/>
    </row>
    <row r="3670" spans="1:9" x14ac:dyDescent="0.25">
      <c r="A3670" s="10" t="s">
        <v>6</v>
      </c>
      <c r="B3670" s="10" t="s">
        <v>6979</v>
      </c>
      <c r="C3670" s="10" t="s">
        <v>6980</v>
      </c>
      <c r="D3670" s="11">
        <v>6</v>
      </c>
      <c r="E3670" s="11">
        <v>6</v>
      </c>
      <c r="F3670" s="11">
        <v>2.1520000000000001</v>
      </c>
      <c r="G3670" s="12">
        <f t="shared" si="185"/>
        <v>2.1520000000000001</v>
      </c>
      <c r="H3670" s="19" t="str">
        <f t="shared" si="184"/>
        <v>CONFORME</v>
      </c>
      <c r="I3670" s="20"/>
    </row>
    <row r="3671" spans="1:9" x14ac:dyDescent="0.25">
      <c r="A3671" s="14" t="s">
        <v>6</v>
      </c>
      <c r="B3671" s="14" t="s">
        <v>9421</v>
      </c>
      <c r="C3671" s="14" t="s">
        <v>9422</v>
      </c>
      <c r="D3671" s="15">
        <v>2</v>
      </c>
      <c r="E3671" s="15">
        <v>2</v>
      </c>
      <c r="F3671" s="15">
        <v>0</v>
      </c>
      <c r="G3671" s="16">
        <f t="shared" si="185"/>
        <v>1.76</v>
      </c>
      <c r="H3671" s="17" t="str">
        <f t="shared" si="184"/>
        <v>REVISAR</v>
      </c>
      <c r="I3671" s="18"/>
    </row>
    <row r="3672" spans="1:9" x14ac:dyDescent="0.25">
      <c r="A3672" s="10" t="s">
        <v>6</v>
      </c>
      <c r="B3672" s="10" t="s">
        <v>6981</v>
      </c>
      <c r="C3672" s="10" t="s">
        <v>6982</v>
      </c>
      <c r="D3672" s="11">
        <v>20</v>
      </c>
      <c r="E3672" s="11">
        <v>20</v>
      </c>
      <c r="F3672" s="11">
        <v>1.7769999999999999</v>
      </c>
      <c r="G3672" s="12">
        <f t="shared" si="185"/>
        <v>1.7769999999999999</v>
      </c>
      <c r="H3672" s="19" t="str">
        <f t="shared" si="184"/>
        <v>CONFORME</v>
      </c>
      <c r="I3672" s="20"/>
    </row>
    <row r="3673" spans="1:9" x14ac:dyDescent="0.25">
      <c r="A3673" s="14" t="s">
        <v>6</v>
      </c>
      <c r="B3673" s="14" t="s">
        <v>6983</v>
      </c>
      <c r="C3673" s="14" t="s">
        <v>6984</v>
      </c>
      <c r="D3673" s="15">
        <v>3</v>
      </c>
      <c r="E3673" s="15">
        <v>3</v>
      </c>
      <c r="F3673" s="15">
        <v>1.8</v>
      </c>
      <c r="G3673" s="16">
        <f t="shared" si="185"/>
        <v>1.8</v>
      </c>
      <c r="H3673" s="17" t="str">
        <f t="shared" si="184"/>
        <v>CONFORME</v>
      </c>
      <c r="I3673" s="18"/>
    </row>
    <row r="3674" spans="1:9" x14ac:dyDescent="0.25">
      <c r="A3674" s="10" t="s">
        <v>6</v>
      </c>
      <c r="B3674" s="10" t="s">
        <v>6985</v>
      </c>
      <c r="C3674" s="10" t="s">
        <v>6986</v>
      </c>
      <c r="D3674" s="11">
        <v>11</v>
      </c>
      <c r="E3674" s="11">
        <v>11</v>
      </c>
      <c r="F3674" s="11">
        <v>5.0890000000000004</v>
      </c>
      <c r="G3674" s="12">
        <f t="shared" si="185"/>
        <v>5.0890000000000004</v>
      </c>
      <c r="H3674" s="19" t="str">
        <f t="shared" si="184"/>
        <v>CONFORME</v>
      </c>
      <c r="I3674" s="20"/>
    </row>
    <row r="3675" spans="1:9" x14ac:dyDescent="0.25">
      <c r="A3675" s="14" t="s">
        <v>6</v>
      </c>
      <c r="B3675" s="14" t="s">
        <v>9423</v>
      </c>
      <c r="C3675" s="14" t="s">
        <v>9424</v>
      </c>
      <c r="D3675" s="15">
        <v>5</v>
      </c>
      <c r="E3675" s="15">
        <v>5</v>
      </c>
      <c r="F3675" s="15">
        <v>5.0940000000000003</v>
      </c>
      <c r="G3675" s="16">
        <f t="shared" si="185"/>
        <v>5.0940000000000003</v>
      </c>
      <c r="H3675" s="17" t="str">
        <f t="shared" si="184"/>
        <v>CONFORME</v>
      </c>
      <c r="I3675" s="18"/>
    </row>
    <row r="3676" spans="1:9" x14ac:dyDescent="0.25">
      <c r="A3676" s="10" t="s">
        <v>6</v>
      </c>
      <c r="B3676" s="10" t="s">
        <v>6987</v>
      </c>
      <c r="C3676" s="10" t="s">
        <v>6988</v>
      </c>
      <c r="D3676" s="11">
        <v>19</v>
      </c>
      <c r="E3676" s="11">
        <v>19</v>
      </c>
      <c r="F3676" s="11">
        <v>2.7290000000000001</v>
      </c>
      <c r="G3676" s="12">
        <f t="shared" si="185"/>
        <v>2.7290000000000001</v>
      </c>
      <c r="H3676" s="19" t="str">
        <f t="shared" si="184"/>
        <v>CONFORME</v>
      </c>
      <c r="I3676" s="20"/>
    </row>
    <row r="3677" spans="1:9" x14ac:dyDescent="0.25">
      <c r="A3677" s="14" t="s">
        <v>6</v>
      </c>
      <c r="B3677" s="14" t="s">
        <v>6989</v>
      </c>
      <c r="C3677" s="14" t="s">
        <v>6990</v>
      </c>
      <c r="D3677" s="15">
        <v>22</v>
      </c>
      <c r="E3677" s="15">
        <v>22</v>
      </c>
      <c r="F3677" s="15">
        <v>4.0419999999999998</v>
      </c>
      <c r="G3677" s="16">
        <f t="shared" si="185"/>
        <v>4.0419999999999998</v>
      </c>
      <c r="H3677" s="17" t="str">
        <f t="shared" si="184"/>
        <v>CONFORME</v>
      </c>
      <c r="I3677" s="18"/>
    </row>
    <row r="3678" spans="1:9" x14ac:dyDescent="0.25">
      <c r="A3678" s="10" t="s">
        <v>6</v>
      </c>
      <c r="B3678" s="10" t="s">
        <v>6991</v>
      </c>
      <c r="C3678" s="10" t="s">
        <v>6992</v>
      </c>
      <c r="D3678" s="11">
        <v>6</v>
      </c>
      <c r="E3678" s="11">
        <v>6</v>
      </c>
      <c r="F3678" s="11">
        <v>1.919</v>
      </c>
      <c r="G3678" s="12">
        <f t="shared" si="185"/>
        <v>1.919</v>
      </c>
      <c r="H3678" s="19" t="str">
        <f t="shared" si="184"/>
        <v>CONFORME</v>
      </c>
      <c r="I3678" s="20"/>
    </row>
    <row r="3679" spans="1:9" x14ac:dyDescent="0.25">
      <c r="A3679" s="14" t="s">
        <v>6</v>
      </c>
      <c r="B3679" s="14" t="s">
        <v>6993</v>
      </c>
      <c r="C3679" s="14" t="s">
        <v>6994</v>
      </c>
      <c r="D3679" s="15">
        <v>4</v>
      </c>
      <c r="E3679" s="15">
        <v>4</v>
      </c>
      <c r="F3679" s="15">
        <v>0</v>
      </c>
      <c r="G3679" s="16">
        <f t="shared" si="185"/>
        <v>6.4080000000000004</v>
      </c>
      <c r="H3679" s="17" t="str">
        <f t="shared" si="184"/>
        <v>REVISAR</v>
      </c>
      <c r="I3679" s="18"/>
    </row>
    <row r="3680" spans="1:9" x14ac:dyDescent="0.25">
      <c r="A3680" s="10" t="s">
        <v>6</v>
      </c>
      <c r="B3680" s="10" t="s">
        <v>6995</v>
      </c>
      <c r="C3680" s="10" t="s">
        <v>6996</v>
      </c>
      <c r="D3680" s="11">
        <v>12</v>
      </c>
      <c r="E3680" s="11">
        <v>12</v>
      </c>
      <c r="F3680" s="11">
        <v>4.1959999999999997</v>
      </c>
      <c r="G3680" s="12">
        <f t="shared" si="185"/>
        <v>4.1959999999999997</v>
      </c>
      <c r="H3680" s="19" t="str">
        <f t="shared" si="184"/>
        <v>CONFORME</v>
      </c>
      <c r="I3680" s="20"/>
    </row>
    <row r="3681" spans="1:9" x14ac:dyDescent="0.25">
      <c r="A3681" s="14" t="s">
        <v>6</v>
      </c>
      <c r="B3681" s="14" t="s">
        <v>6997</v>
      </c>
      <c r="C3681" s="14" t="s">
        <v>6998</v>
      </c>
      <c r="D3681" s="15">
        <v>2</v>
      </c>
      <c r="E3681" s="15">
        <v>2</v>
      </c>
      <c r="F3681" s="15">
        <v>2.4039999999999999</v>
      </c>
      <c r="G3681" s="16">
        <f t="shared" si="185"/>
        <v>2.4039999999999999</v>
      </c>
      <c r="H3681" s="17" t="str">
        <f t="shared" si="184"/>
        <v>CONFORME</v>
      </c>
      <c r="I3681" s="18"/>
    </row>
    <row r="3682" spans="1:9" x14ac:dyDescent="0.25">
      <c r="A3682" s="10" t="s">
        <v>6</v>
      </c>
      <c r="B3682" s="10" t="s">
        <v>6999</v>
      </c>
      <c r="C3682" s="10" t="s">
        <v>7000</v>
      </c>
      <c r="D3682" s="11">
        <v>2</v>
      </c>
      <c r="E3682" s="11">
        <v>2</v>
      </c>
      <c r="F3682" s="11">
        <v>2.407</v>
      </c>
      <c r="G3682" s="12">
        <f t="shared" si="185"/>
        <v>2.407</v>
      </c>
      <c r="H3682" s="19" t="str">
        <f t="shared" si="184"/>
        <v>CONFORME</v>
      </c>
      <c r="I3682" s="20"/>
    </row>
    <row r="3683" spans="1:9" x14ac:dyDescent="0.25">
      <c r="A3683" s="14" t="s">
        <v>6</v>
      </c>
      <c r="B3683" s="14" t="s">
        <v>7001</v>
      </c>
      <c r="C3683" s="14" t="s">
        <v>7002</v>
      </c>
      <c r="D3683" s="15">
        <v>6</v>
      </c>
      <c r="E3683" s="15">
        <v>6</v>
      </c>
      <c r="F3683" s="15">
        <v>4.0330000000000004</v>
      </c>
      <c r="G3683" s="16">
        <f t="shared" si="185"/>
        <v>4.0330000000000004</v>
      </c>
      <c r="H3683" s="17" t="str">
        <f t="shared" si="184"/>
        <v>CONFORME</v>
      </c>
      <c r="I3683" s="18"/>
    </row>
    <row r="3684" spans="1:9" x14ac:dyDescent="0.25">
      <c r="A3684" s="10" t="s">
        <v>6</v>
      </c>
      <c r="B3684" s="10" t="s">
        <v>7003</v>
      </c>
      <c r="C3684" s="10" t="s">
        <v>7004</v>
      </c>
      <c r="D3684" s="11">
        <v>8</v>
      </c>
      <c r="E3684" s="11">
        <v>8</v>
      </c>
      <c r="F3684" s="11">
        <v>3.984</v>
      </c>
      <c r="G3684" s="12">
        <f t="shared" si="185"/>
        <v>3.984</v>
      </c>
      <c r="H3684" s="19" t="str">
        <f t="shared" si="184"/>
        <v>CONFORME</v>
      </c>
      <c r="I3684" s="20"/>
    </row>
    <row r="3685" spans="1:9" x14ac:dyDescent="0.25">
      <c r="A3685" s="14" t="s">
        <v>6</v>
      </c>
      <c r="B3685" s="14" t="s">
        <v>9425</v>
      </c>
      <c r="C3685" s="14" t="s">
        <v>9426</v>
      </c>
      <c r="D3685" s="15">
        <v>4</v>
      </c>
      <c r="E3685" s="15">
        <v>4</v>
      </c>
      <c r="F3685" s="15">
        <v>0</v>
      </c>
      <c r="G3685" s="16">
        <f t="shared" si="185"/>
        <v>4.05</v>
      </c>
      <c r="H3685" s="17" t="str">
        <f t="shared" si="184"/>
        <v>REVISAR</v>
      </c>
      <c r="I3685" s="18"/>
    </row>
    <row r="3686" spans="1:9" x14ac:dyDescent="0.25">
      <c r="A3686" s="10" t="s">
        <v>6</v>
      </c>
      <c r="B3686" s="10" t="s">
        <v>9427</v>
      </c>
      <c r="C3686" s="10" t="s">
        <v>9428</v>
      </c>
      <c r="D3686" s="11">
        <v>4</v>
      </c>
      <c r="E3686" s="11">
        <v>4</v>
      </c>
      <c r="F3686" s="11">
        <v>0</v>
      </c>
      <c r="G3686" s="12">
        <f t="shared" si="185"/>
        <v>4.05</v>
      </c>
      <c r="H3686" s="19" t="str">
        <f t="shared" si="184"/>
        <v>REVISAR</v>
      </c>
      <c r="I3686" s="20"/>
    </row>
    <row r="3687" spans="1:9" x14ac:dyDescent="0.25">
      <c r="A3687" s="14" t="s">
        <v>6</v>
      </c>
      <c r="B3687" s="14" t="s">
        <v>9429</v>
      </c>
      <c r="C3687" s="14" t="s">
        <v>9430</v>
      </c>
      <c r="D3687" s="15">
        <v>1</v>
      </c>
      <c r="E3687" s="15">
        <v>1</v>
      </c>
      <c r="F3687" s="15">
        <v>0</v>
      </c>
      <c r="G3687" s="16">
        <f t="shared" si="185"/>
        <v>5.89</v>
      </c>
      <c r="H3687" s="17" t="str">
        <f t="shared" si="184"/>
        <v>REVISAR</v>
      </c>
      <c r="I3687" s="18"/>
    </row>
    <row r="3688" spans="1:9" x14ac:dyDescent="0.25">
      <c r="A3688" s="10" t="s">
        <v>6</v>
      </c>
      <c r="B3688" s="10" t="s">
        <v>7005</v>
      </c>
      <c r="C3688" s="10" t="s">
        <v>7006</v>
      </c>
      <c r="D3688" s="11">
        <v>4</v>
      </c>
      <c r="E3688" s="11">
        <v>4</v>
      </c>
      <c r="F3688" s="11">
        <v>2.0640000000000001</v>
      </c>
      <c r="G3688" s="12">
        <f t="shared" si="185"/>
        <v>2.0640000000000001</v>
      </c>
      <c r="H3688" s="19" t="str">
        <f t="shared" si="184"/>
        <v>CONFORME</v>
      </c>
      <c r="I3688" s="20"/>
    </row>
    <row r="3689" spans="1:9" x14ac:dyDescent="0.25">
      <c r="A3689" s="14" t="s">
        <v>6</v>
      </c>
      <c r="B3689" s="14" t="s">
        <v>9431</v>
      </c>
      <c r="C3689" s="14" t="s">
        <v>9432</v>
      </c>
      <c r="D3689" s="15">
        <v>2</v>
      </c>
      <c r="E3689" s="15">
        <v>2</v>
      </c>
      <c r="F3689" s="15">
        <v>0</v>
      </c>
      <c r="G3689" s="16">
        <f t="shared" si="185"/>
        <v>5.3739999999999997</v>
      </c>
      <c r="H3689" s="17" t="str">
        <f t="shared" si="184"/>
        <v>REVISAR</v>
      </c>
      <c r="I3689" s="18"/>
    </row>
    <row r="3690" spans="1:9" x14ac:dyDescent="0.25">
      <c r="A3690" s="10" t="s">
        <v>6</v>
      </c>
      <c r="B3690" s="10" t="s">
        <v>9433</v>
      </c>
      <c r="C3690" s="10" t="s">
        <v>9434</v>
      </c>
      <c r="D3690" s="11">
        <v>2</v>
      </c>
      <c r="E3690" s="11">
        <v>2</v>
      </c>
      <c r="F3690" s="11">
        <v>0</v>
      </c>
      <c r="G3690" s="12">
        <f t="shared" si="185"/>
        <v>5.3970000000000002</v>
      </c>
      <c r="H3690" s="19" t="str">
        <f t="shared" si="184"/>
        <v>REVISAR</v>
      </c>
      <c r="I3690" s="20"/>
    </row>
    <row r="3691" spans="1:9" x14ac:dyDescent="0.25">
      <c r="A3691" s="14" t="s">
        <v>6</v>
      </c>
      <c r="B3691" s="14" t="s">
        <v>9435</v>
      </c>
      <c r="C3691" s="14" t="s">
        <v>9436</v>
      </c>
      <c r="D3691" s="15">
        <v>6</v>
      </c>
      <c r="E3691" s="15">
        <v>6</v>
      </c>
      <c r="F3691" s="15">
        <v>0</v>
      </c>
      <c r="G3691" s="16">
        <f t="shared" si="185"/>
        <v>2.3519999999999999</v>
      </c>
      <c r="H3691" s="17" t="str">
        <f t="shared" si="184"/>
        <v>REVISAR</v>
      </c>
      <c r="I3691" s="18"/>
    </row>
    <row r="3692" spans="1:9" x14ac:dyDescent="0.25">
      <c r="A3692" s="10" t="s">
        <v>6</v>
      </c>
      <c r="B3692" s="10" t="s">
        <v>7007</v>
      </c>
      <c r="C3692" s="10" t="s">
        <v>7008</v>
      </c>
      <c r="D3692" s="11">
        <v>20</v>
      </c>
      <c r="E3692" s="11">
        <v>20</v>
      </c>
      <c r="F3692" s="11">
        <v>4.5019999999999998</v>
      </c>
      <c r="G3692" s="12">
        <f t="shared" si="185"/>
        <v>4.5019999999999998</v>
      </c>
      <c r="H3692" s="19" t="str">
        <f t="shared" si="184"/>
        <v>CONFORME</v>
      </c>
      <c r="I3692" s="20"/>
    </row>
    <row r="3693" spans="1:9" x14ac:dyDescent="0.25">
      <c r="A3693" s="14" t="s">
        <v>6</v>
      </c>
      <c r="B3693" s="14" t="s">
        <v>7009</v>
      </c>
      <c r="C3693" s="14" t="s">
        <v>7010</v>
      </c>
      <c r="D3693" s="15">
        <v>20</v>
      </c>
      <c r="E3693" s="15">
        <v>20</v>
      </c>
      <c r="F3693" s="15">
        <v>4.5670000000000002</v>
      </c>
      <c r="G3693" s="16">
        <f t="shared" si="185"/>
        <v>4.5670000000000002</v>
      </c>
      <c r="H3693" s="17" t="str">
        <f t="shared" si="184"/>
        <v>CONFORME</v>
      </c>
      <c r="I3693" s="18"/>
    </row>
    <row r="3694" spans="1:9" x14ac:dyDescent="0.25">
      <c r="A3694" s="10" t="s">
        <v>6</v>
      </c>
      <c r="B3694" s="10" t="s">
        <v>7011</v>
      </c>
      <c r="C3694" s="10" t="s">
        <v>7012</v>
      </c>
      <c r="D3694" s="11">
        <v>12</v>
      </c>
      <c r="E3694" s="11">
        <v>12</v>
      </c>
      <c r="F3694" s="11">
        <v>2.996</v>
      </c>
      <c r="G3694" s="12">
        <f t="shared" si="185"/>
        <v>2.996</v>
      </c>
      <c r="H3694" s="19" t="str">
        <f t="shared" si="184"/>
        <v>CONFORME</v>
      </c>
      <c r="I3694" s="20"/>
    </row>
    <row r="3695" spans="1:9" x14ac:dyDescent="0.25">
      <c r="A3695" s="14" t="s">
        <v>6</v>
      </c>
      <c r="B3695" s="14" t="s">
        <v>7013</v>
      </c>
      <c r="C3695" s="14" t="s">
        <v>7014</v>
      </c>
      <c r="D3695" s="15">
        <v>2</v>
      </c>
      <c r="E3695" s="15">
        <v>2</v>
      </c>
      <c r="F3695" s="15">
        <v>0</v>
      </c>
      <c r="G3695" s="16">
        <f t="shared" si="185"/>
        <v>4.8250000000000002</v>
      </c>
      <c r="H3695" s="17" t="str">
        <f t="shared" si="184"/>
        <v>REVISAR</v>
      </c>
      <c r="I3695" s="18"/>
    </row>
    <row r="3696" spans="1:9" x14ac:dyDescent="0.25">
      <c r="A3696" s="10" t="s">
        <v>6</v>
      </c>
      <c r="B3696" s="10" t="s">
        <v>9437</v>
      </c>
      <c r="C3696" s="10" t="s">
        <v>9438</v>
      </c>
      <c r="D3696" s="11">
        <v>2</v>
      </c>
      <c r="E3696" s="11">
        <v>2</v>
      </c>
      <c r="F3696" s="11">
        <v>0</v>
      </c>
      <c r="G3696" s="12">
        <f t="shared" si="185"/>
        <v>5.0819999999999999</v>
      </c>
      <c r="H3696" s="19" t="str">
        <f t="shared" si="184"/>
        <v>REVISAR</v>
      </c>
      <c r="I3696" s="20"/>
    </row>
    <row r="3697" spans="1:9" x14ac:dyDescent="0.25">
      <c r="A3697" s="14" t="s">
        <v>6</v>
      </c>
      <c r="B3697" s="14" t="s">
        <v>7015</v>
      </c>
      <c r="C3697" s="14" t="s">
        <v>7016</v>
      </c>
      <c r="D3697" s="15">
        <v>6</v>
      </c>
      <c r="E3697" s="15">
        <v>6</v>
      </c>
      <c r="F3697" s="15">
        <v>0</v>
      </c>
      <c r="G3697" s="16">
        <f t="shared" si="185"/>
        <v>1.7350000000000001</v>
      </c>
      <c r="H3697" s="17" t="str">
        <f t="shared" si="184"/>
        <v>REVISAR</v>
      </c>
      <c r="I3697" s="18"/>
    </row>
    <row r="3698" spans="1:9" x14ac:dyDescent="0.25">
      <c r="A3698" s="10" t="s">
        <v>6</v>
      </c>
      <c r="B3698" s="10" t="s">
        <v>7017</v>
      </c>
      <c r="C3698" s="10" t="s">
        <v>7018</v>
      </c>
      <c r="D3698" s="11">
        <v>8</v>
      </c>
      <c r="E3698" s="11">
        <v>8</v>
      </c>
      <c r="F3698" s="11">
        <v>3.6779999999999999</v>
      </c>
      <c r="G3698" s="12">
        <f t="shared" si="185"/>
        <v>3.6779999999999999</v>
      </c>
      <c r="H3698" s="19" t="str">
        <f t="shared" si="184"/>
        <v>CONFORME</v>
      </c>
      <c r="I3698" s="20"/>
    </row>
    <row r="3699" spans="1:9" x14ac:dyDescent="0.25">
      <c r="A3699" s="14" t="s">
        <v>6</v>
      </c>
      <c r="B3699" s="14" t="s">
        <v>7019</v>
      </c>
      <c r="C3699" s="14" t="s">
        <v>7020</v>
      </c>
      <c r="D3699" s="15">
        <v>8</v>
      </c>
      <c r="E3699" s="15">
        <v>8</v>
      </c>
      <c r="F3699" s="15">
        <v>3.7639999999999998</v>
      </c>
      <c r="G3699" s="16">
        <f t="shared" si="185"/>
        <v>3.7639999999999998</v>
      </c>
      <c r="H3699" s="17" t="str">
        <f t="shared" si="184"/>
        <v>CONFORME</v>
      </c>
      <c r="I3699" s="18"/>
    </row>
    <row r="3700" spans="1:9" x14ac:dyDescent="0.25">
      <c r="A3700" s="10" t="s">
        <v>6</v>
      </c>
      <c r="B3700" s="10" t="s">
        <v>7021</v>
      </c>
      <c r="C3700" s="10" t="s">
        <v>7022</v>
      </c>
      <c r="D3700" s="11">
        <v>1</v>
      </c>
      <c r="E3700" s="11">
        <v>1</v>
      </c>
      <c r="F3700" s="11">
        <v>0</v>
      </c>
      <c r="G3700" s="12">
        <f t="shared" si="185"/>
        <v>5.875</v>
      </c>
      <c r="H3700" s="19" t="str">
        <f t="shared" si="184"/>
        <v>REVISAR</v>
      </c>
      <c r="I3700" s="20"/>
    </row>
    <row r="3701" spans="1:9" x14ac:dyDescent="0.25">
      <c r="A3701" s="14" t="s">
        <v>6</v>
      </c>
      <c r="B3701" s="14" t="s">
        <v>7023</v>
      </c>
      <c r="C3701" s="14" t="s">
        <v>7024</v>
      </c>
      <c r="D3701" s="15">
        <v>1</v>
      </c>
      <c r="E3701" s="15">
        <v>1</v>
      </c>
      <c r="F3701" s="15">
        <v>0</v>
      </c>
      <c r="G3701" s="16">
        <f t="shared" si="185"/>
        <v>5.875</v>
      </c>
      <c r="H3701" s="17" t="str">
        <f t="shared" si="184"/>
        <v>REVISAR</v>
      </c>
      <c r="I3701" s="18"/>
    </row>
    <row r="3702" spans="1:9" x14ac:dyDescent="0.25">
      <c r="A3702" s="10" t="s">
        <v>6</v>
      </c>
      <c r="B3702" s="10" t="s">
        <v>7025</v>
      </c>
      <c r="C3702" s="10" t="s">
        <v>7026</v>
      </c>
      <c r="D3702" s="11">
        <v>2</v>
      </c>
      <c r="E3702" s="11">
        <v>2</v>
      </c>
      <c r="F3702" s="11">
        <v>4.5570000000000004</v>
      </c>
      <c r="G3702" s="12">
        <f t="shared" si="185"/>
        <v>4.5570000000000004</v>
      </c>
      <c r="H3702" s="19" t="str">
        <f t="shared" si="184"/>
        <v>CONFORME</v>
      </c>
      <c r="I3702" s="20"/>
    </row>
    <row r="3703" spans="1:9" x14ac:dyDescent="0.25">
      <c r="A3703" s="14" t="s">
        <v>6</v>
      </c>
      <c r="B3703" s="14" t="s">
        <v>7027</v>
      </c>
      <c r="C3703" s="14" t="s">
        <v>7028</v>
      </c>
      <c r="D3703" s="15">
        <v>2</v>
      </c>
      <c r="E3703" s="15">
        <v>2</v>
      </c>
      <c r="F3703" s="15">
        <v>5.1630000000000003</v>
      </c>
      <c r="G3703" s="16">
        <f t="shared" si="185"/>
        <v>5.1630000000000003</v>
      </c>
      <c r="H3703" s="17" t="str">
        <f t="shared" si="184"/>
        <v>CONFORME</v>
      </c>
      <c r="I3703" s="18"/>
    </row>
    <row r="3704" spans="1:9" x14ac:dyDescent="0.25">
      <c r="A3704" s="10" t="s">
        <v>6</v>
      </c>
      <c r="B3704" s="10" t="s">
        <v>7029</v>
      </c>
      <c r="C3704" s="10" t="s">
        <v>7030</v>
      </c>
      <c r="D3704" s="11">
        <v>2</v>
      </c>
      <c r="E3704" s="11">
        <v>2</v>
      </c>
      <c r="F3704" s="11">
        <v>4.556</v>
      </c>
      <c r="G3704" s="12">
        <f t="shared" si="185"/>
        <v>4.556</v>
      </c>
      <c r="H3704" s="19" t="str">
        <f t="shared" si="184"/>
        <v>CONFORME</v>
      </c>
      <c r="I3704" s="20"/>
    </row>
    <row r="3705" spans="1:9" x14ac:dyDescent="0.25">
      <c r="A3705" s="14" t="s">
        <v>6</v>
      </c>
      <c r="B3705" s="14" t="s">
        <v>7031</v>
      </c>
      <c r="C3705" s="14" t="s">
        <v>7032</v>
      </c>
      <c r="D3705" s="15">
        <v>16</v>
      </c>
      <c r="E3705" s="15">
        <v>16</v>
      </c>
      <c r="F3705" s="15">
        <v>2.6469999999999998</v>
      </c>
      <c r="G3705" s="16">
        <f t="shared" si="185"/>
        <v>2.6469999999999998</v>
      </c>
      <c r="H3705" s="17" t="str">
        <f t="shared" si="184"/>
        <v>CONFORME</v>
      </c>
      <c r="I3705" s="18"/>
    </row>
    <row r="3706" spans="1:9" x14ac:dyDescent="0.25">
      <c r="A3706" s="10" t="s">
        <v>6</v>
      </c>
      <c r="B3706" s="10" t="s">
        <v>9439</v>
      </c>
      <c r="C3706" s="10" t="s">
        <v>9440</v>
      </c>
      <c r="D3706" s="11">
        <v>11</v>
      </c>
      <c r="E3706" s="11">
        <v>11</v>
      </c>
      <c r="F3706" s="11">
        <v>5.4779999999999998</v>
      </c>
      <c r="G3706" s="12">
        <f t="shared" si="185"/>
        <v>5.4779999999999998</v>
      </c>
      <c r="H3706" s="19" t="str">
        <f t="shared" si="184"/>
        <v>CONFORME</v>
      </c>
      <c r="I3706" s="20"/>
    </row>
    <row r="3707" spans="1:9" x14ac:dyDescent="0.25">
      <c r="A3707" s="14" t="s">
        <v>6</v>
      </c>
      <c r="B3707" s="14" t="s">
        <v>9441</v>
      </c>
      <c r="C3707" s="14" t="s">
        <v>9442</v>
      </c>
      <c r="D3707" s="15">
        <v>4</v>
      </c>
      <c r="E3707" s="15">
        <v>4</v>
      </c>
      <c r="F3707" s="15">
        <v>0</v>
      </c>
      <c r="G3707" s="16">
        <f t="shared" si="185"/>
        <v>2.343</v>
      </c>
      <c r="H3707" s="17" t="str">
        <f t="shared" si="184"/>
        <v>REVISAR</v>
      </c>
      <c r="I3707" s="18"/>
    </row>
    <row r="3708" spans="1:9" x14ac:dyDescent="0.25">
      <c r="A3708" s="10" t="s">
        <v>6</v>
      </c>
      <c r="B3708" s="10" t="s">
        <v>7033</v>
      </c>
      <c r="C3708" s="10" t="s">
        <v>7034</v>
      </c>
      <c r="D3708" s="11">
        <v>1</v>
      </c>
      <c r="E3708" s="11">
        <v>1</v>
      </c>
      <c r="F3708" s="11">
        <v>0</v>
      </c>
      <c r="G3708" s="12">
        <f t="shared" si="185"/>
        <v>6.125</v>
      </c>
      <c r="H3708" s="19" t="str">
        <f t="shared" si="184"/>
        <v>REVISAR</v>
      </c>
      <c r="I3708" s="20"/>
    </row>
    <row r="3709" spans="1:9" x14ac:dyDescent="0.25">
      <c r="A3709" s="14" t="s">
        <v>6</v>
      </c>
      <c r="B3709" s="14" t="s">
        <v>7035</v>
      </c>
      <c r="C3709" s="14" t="s">
        <v>7036</v>
      </c>
      <c r="D3709" s="15">
        <v>1</v>
      </c>
      <c r="E3709" s="15">
        <v>1</v>
      </c>
      <c r="F3709" s="15">
        <v>0</v>
      </c>
      <c r="G3709" s="16">
        <f t="shared" si="185"/>
        <v>6.125</v>
      </c>
      <c r="H3709" s="17" t="str">
        <f t="shared" si="184"/>
        <v>REVISAR</v>
      </c>
      <c r="I3709" s="18"/>
    </row>
    <row r="3710" spans="1:9" x14ac:dyDescent="0.25">
      <c r="A3710" s="10" t="s">
        <v>6</v>
      </c>
      <c r="B3710" s="10" t="s">
        <v>7037</v>
      </c>
      <c r="C3710" s="10" t="s">
        <v>7038</v>
      </c>
      <c r="D3710" s="11">
        <v>1</v>
      </c>
      <c r="E3710" s="11">
        <v>1</v>
      </c>
      <c r="F3710" s="11">
        <v>0</v>
      </c>
      <c r="G3710" s="12">
        <f t="shared" si="185"/>
        <v>7.625</v>
      </c>
      <c r="H3710" s="19" t="str">
        <f t="shared" si="184"/>
        <v>REVISAR</v>
      </c>
      <c r="I3710" s="20"/>
    </row>
    <row r="3711" spans="1:9" x14ac:dyDescent="0.25">
      <c r="A3711" s="14" t="s">
        <v>6</v>
      </c>
      <c r="B3711" s="14" t="s">
        <v>7039</v>
      </c>
      <c r="C3711" s="14" t="s">
        <v>7040</v>
      </c>
      <c r="D3711" s="15">
        <v>1</v>
      </c>
      <c r="E3711" s="15">
        <v>1</v>
      </c>
      <c r="F3711" s="15">
        <v>0</v>
      </c>
      <c r="G3711" s="16">
        <f t="shared" si="185"/>
        <v>7.52</v>
      </c>
      <c r="H3711" s="17" t="str">
        <f t="shared" si="184"/>
        <v>REVISAR</v>
      </c>
      <c r="I3711" s="18"/>
    </row>
    <row r="3712" spans="1:9" x14ac:dyDescent="0.25">
      <c r="A3712" s="10" t="s">
        <v>6</v>
      </c>
      <c r="B3712" s="10" t="s">
        <v>7041</v>
      </c>
      <c r="C3712" s="10" t="s">
        <v>7042</v>
      </c>
      <c r="D3712" s="11">
        <v>1</v>
      </c>
      <c r="E3712" s="11">
        <v>1</v>
      </c>
      <c r="F3712" s="11">
        <v>0</v>
      </c>
      <c r="G3712" s="12">
        <f t="shared" si="185"/>
        <v>6.66</v>
      </c>
      <c r="H3712" s="19" t="str">
        <f t="shared" si="184"/>
        <v>REVISAR</v>
      </c>
      <c r="I3712" s="20"/>
    </row>
    <row r="3713" spans="1:9" x14ac:dyDescent="0.25">
      <c r="A3713" s="14" t="s">
        <v>6</v>
      </c>
      <c r="B3713" s="14" t="s">
        <v>7043</v>
      </c>
      <c r="C3713" s="14" t="s">
        <v>7044</v>
      </c>
      <c r="D3713" s="15">
        <v>2</v>
      </c>
      <c r="E3713" s="15">
        <v>2</v>
      </c>
      <c r="F3713" s="15">
        <v>0</v>
      </c>
      <c r="G3713" s="16">
        <f t="shared" si="185"/>
        <v>2.5720000000000001</v>
      </c>
      <c r="H3713" s="17" t="str">
        <f t="shared" si="184"/>
        <v>REVISAR</v>
      </c>
      <c r="I3713" s="18"/>
    </row>
    <row r="3714" spans="1:9" x14ac:dyDescent="0.25">
      <c r="A3714" s="10" t="s">
        <v>6</v>
      </c>
      <c r="B3714" s="10" t="s">
        <v>9443</v>
      </c>
      <c r="C3714" s="10" t="s">
        <v>9444</v>
      </c>
      <c r="D3714" s="11">
        <v>2</v>
      </c>
      <c r="E3714" s="11">
        <v>2</v>
      </c>
      <c r="F3714" s="11">
        <v>0</v>
      </c>
      <c r="G3714" s="12">
        <f t="shared" si="185"/>
        <v>5.5049999999999999</v>
      </c>
      <c r="H3714" s="19" t="str">
        <f t="shared" si="184"/>
        <v>REVISAR</v>
      </c>
      <c r="I3714" s="20"/>
    </row>
    <row r="3715" spans="1:9" x14ac:dyDescent="0.25">
      <c r="A3715" s="14" t="s">
        <v>6</v>
      </c>
      <c r="B3715" s="14" t="s">
        <v>9445</v>
      </c>
      <c r="C3715" s="14" t="s">
        <v>9446</v>
      </c>
      <c r="D3715" s="15">
        <v>2</v>
      </c>
      <c r="E3715" s="15">
        <v>2</v>
      </c>
      <c r="F3715" s="15">
        <v>0</v>
      </c>
      <c r="G3715" s="16">
        <f t="shared" si="185"/>
        <v>2.57</v>
      </c>
      <c r="H3715" s="17" t="str">
        <f t="shared" ref="H3715:H3778" si="186">IF(F3715=G3715,"CONFORME","REVISAR")</f>
        <v>REVISAR</v>
      </c>
      <c r="I3715" s="18"/>
    </row>
    <row r="3716" spans="1:9" x14ac:dyDescent="0.25">
      <c r="A3716" s="10" t="s">
        <v>6</v>
      </c>
      <c r="B3716" s="10" t="s">
        <v>7045</v>
      </c>
      <c r="C3716" s="10" t="s">
        <v>7046</v>
      </c>
      <c r="D3716" s="11">
        <v>54</v>
      </c>
      <c r="E3716" s="11">
        <v>54</v>
      </c>
      <c r="F3716" s="11">
        <v>4.0869999999999997</v>
      </c>
      <c r="G3716" s="12">
        <f t="shared" si="185"/>
        <v>4.0869999999999997</v>
      </c>
      <c r="H3716" s="19" t="str">
        <f t="shared" si="186"/>
        <v>CONFORME</v>
      </c>
      <c r="I3716" s="20"/>
    </row>
    <row r="3717" spans="1:9" x14ac:dyDescent="0.25">
      <c r="A3717" s="14" t="s">
        <v>6</v>
      </c>
      <c r="B3717" s="14" t="s">
        <v>7047</v>
      </c>
      <c r="C3717" s="14" t="s">
        <v>7048</v>
      </c>
      <c r="D3717" s="15">
        <v>6</v>
      </c>
      <c r="E3717" s="15">
        <v>6</v>
      </c>
      <c r="F3717" s="15">
        <v>0</v>
      </c>
      <c r="G3717" s="16">
        <f t="shared" si="185"/>
        <v>4.17</v>
      </c>
      <c r="H3717" s="17" t="str">
        <f t="shared" si="186"/>
        <v>REVISAR</v>
      </c>
      <c r="I3717" s="18"/>
    </row>
    <row r="3718" spans="1:9" x14ac:dyDescent="0.25">
      <c r="A3718" s="10" t="s">
        <v>6</v>
      </c>
      <c r="B3718" s="10" t="s">
        <v>7049</v>
      </c>
      <c r="C3718" s="10" t="s">
        <v>7050</v>
      </c>
      <c r="D3718" s="11">
        <v>2</v>
      </c>
      <c r="E3718" s="11">
        <v>2</v>
      </c>
      <c r="F3718" s="11">
        <v>0</v>
      </c>
      <c r="G3718" s="12">
        <f t="shared" si="185"/>
        <v>3.1269999999999998</v>
      </c>
      <c r="H3718" s="19" t="str">
        <f t="shared" si="186"/>
        <v>REVISAR</v>
      </c>
      <c r="I3718" s="20"/>
    </row>
    <row r="3719" spans="1:9" x14ac:dyDescent="0.25">
      <c r="A3719" s="14" t="s">
        <v>6</v>
      </c>
      <c r="B3719" s="14" t="s">
        <v>7051</v>
      </c>
      <c r="C3719" s="14" t="s">
        <v>7052</v>
      </c>
      <c r="D3719" s="15">
        <v>33</v>
      </c>
      <c r="E3719" s="15">
        <v>33</v>
      </c>
      <c r="F3719" s="15">
        <v>1.6839999999999999</v>
      </c>
      <c r="G3719" s="16">
        <f t="shared" si="185"/>
        <v>1.6839999999999999</v>
      </c>
      <c r="H3719" s="17" t="str">
        <f t="shared" si="186"/>
        <v>CONFORME</v>
      </c>
      <c r="I3719" s="18"/>
    </row>
    <row r="3720" spans="1:9" x14ac:dyDescent="0.25">
      <c r="A3720" s="10" t="s">
        <v>6</v>
      </c>
      <c r="B3720" s="10" t="s">
        <v>7053</v>
      </c>
      <c r="C3720" s="10" t="s">
        <v>7054</v>
      </c>
      <c r="D3720" s="11">
        <v>27</v>
      </c>
      <c r="E3720" s="11">
        <v>27</v>
      </c>
      <c r="F3720" s="11">
        <v>1.6919999999999999</v>
      </c>
      <c r="G3720" s="12">
        <f t="shared" si="185"/>
        <v>1.6919999999999999</v>
      </c>
      <c r="H3720" s="19" t="str">
        <f t="shared" si="186"/>
        <v>CONFORME</v>
      </c>
      <c r="I3720" s="20"/>
    </row>
    <row r="3721" spans="1:9" x14ac:dyDescent="0.25">
      <c r="A3721" s="14" t="s">
        <v>6</v>
      </c>
      <c r="B3721" s="14" t="s">
        <v>7055</v>
      </c>
      <c r="C3721" s="14" t="s">
        <v>7056</v>
      </c>
      <c r="D3721" s="15">
        <v>2</v>
      </c>
      <c r="E3721" s="15">
        <v>2</v>
      </c>
      <c r="F3721" s="15">
        <v>1.2070000000000001</v>
      </c>
      <c r="G3721" s="16">
        <f t="shared" si="185"/>
        <v>1.2070000000000001</v>
      </c>
      <c r="H3721" s="17" t="str">
        <f t="shared" si="186"/>
        <v>CONFORME</v>
      </c>
      <c r="I3721" s="18"/>
    </row>
    <row r="3722" spans="1:9" x14ac:dyDescent="0.25">
      <c r="A3722" s="10" t="s">
        <v>6</v>
      </c>
      <c r="B3722" s="10" t="s">
        <v>7057</v>
      </c>
      <c r="C3722" s="10" t="s">
        <v>7058</v>
      </c>
      <c r="D3722" s="11">
        <v>2</v>
      </c>
      <c r="E3722" s="11">
        <v>2</v>
      </c>
      <c r="F3722" s="11">
        <v>1.911</v>
      </c>
      <c r="G3722" s="12">
        <f t="shared" si="185"/>
        <v>1.911</v>
      </c>
      <c r="H3722" s="19" t="str">
        <f t="shared" si="186"/>
        <v>CONFORME</v>
      </c>
      <c r="I3722" s="20"/>
    </row>
    <row r="3723" spans="1:9" x14ac:dyDescent="0.25">
      <c r="A3723" s="14" t="s">
        <v>6</v>
      </c>
      <c r="B3723" s="14" t="s">
        <v>7059</v>
      </c>
      <c r="C3723" s="14" t="s">
        <v>7060</v>
      </c>
      <c r="D3723" s="15">
        <v>15</v>
      </c>
      <c r="E3723" s="15">
        <v>15</v>
      </c>
      <c r="F3723" s="15">
        <v>3.3250000000000002</v>
      </c>
      <c r="G3723" s="16">
        <f t="shared" si="185"/>
        <v>3.3250000000000002</v>
      </c>
      <c r="H3723" s="17" t="str">
        <f t="shared" si="186"/>
        <v>CONFORME</v>
      </c>
      <c r="I3723" s="18"/>
    </row>
    <row r="3724" spans="1:9" x14ac:dyDescent="0.25">
      <c r="A3724" s="10" t="s">
        <v>6</v>
      </c>
      <c r="B3724" s="10" t="s">
        <v>7061</v>
      </c>
      <c r="C3724" s="10" t="s">
        <v>7062</v>
      </c>
      <c r="D3724" s="11">
        <v>4</v>
      </c>
      <c r="E3724" s="11">
        <v>4</v>
      </c>
      <c r="F3724" s="11">
        <v>0</v>
      </c>
      <c r="G3724" s="12">
        <f t="shared" si="185"/>
        <v>1.39</v>
      </c>
      <c r="H3724" s="19" t="str">
        <f t="shared" si="186"/>
        <v>REVISAR</v>
      </c>
      <c r="I3724" s="20"/>
    </row>
    <row r="3725" spans="1:9" x14ac:dyDescent="0.25">
      <c r="A3725" s="14" t="s">
        <v>6</v>
      </c>
      <c r="B3725" s="14" t="s">
        <v>7063</v>
      </c>
      <c r="C3725" s="14" t="s">
        <v>7064</v>
      </c>
      <c r="D3725" s="15">
        <v>9</v>
      </c>
      <c r="E3725" s="15">
        <v>9</v>
      </c>
      <c r="F3725" s="15">
        <v>1.379</v>
      </c>
      <c r="G3725" s="16">
        <f t="shared" si="185"/>
        <v>1.379</v>
      </c>
      <c r="H3725" s="17" t="str">
        <f t="shared" si="186"/>
        <v>CONFORME</v>
      </c>
      <c r="I3725" s="18"/>
    </row>
    <row r="3726" spans="1:9" x14ac:dyDescent="0.25">
      <c r="A3726" s="10" t="s">
        <v>6</v>
      </c>
      <c r="B3726" s="10" t="s">
        <v>7065</v>
      </c>
      <c r="C3726" s="10" t="s">
        <v>7066</v>
      </c>
      <c r="D3726" s="11">
        <v>5</v>
      </c>
      <c r="E3726" s="11">
        <v>5</v>
      </c>
      <c r="F3726" s="11">
        <v>1.9430000000000001</v>
      </c>
      <c r="G3726" s="12">
        <f t="shared" si="185"/>
        <v>1.9430000000000001</v>
      </c>
      <c r="H3726" s="19" t="str">
        <f t="shared" si="186"/>
        <v>CONFORME</v>
      </c>
      <c r="I3726" s="20"/>
    </row>
    <row r="3727" spans="1:9" x14ac:dyDescent="0.25">
      <c r="A3727" s="14" t="s">
        <v>6</v>
      </c>
      <c r="B3727" s="14" t="s">
        <v>7067</v>
      </c>
      <c r="C3727" s="14" t="s">
        <v>7068</v>
      </c>
      <c r="D3727" s="15">
        <v>1</v>
      </c>
      <c r="E3727" s="15">
        <v>1</v>
      </c>
      <c r="F3727" s="15">
        <v>1.4390000000000001</v>
      </c>
      <c r="G3727" s="16">
        <f t="shared" si="185"/>
        <v>1.4390000000000001</v>
      </c>
      <c r="H3727" s="17" t="str">
        <f t="shared" si="186"/>
        <v>CONFORME</v>
      </c>
      <c r="I3727" s="18"/>
    </row>
    <row r="3728" spans="1:9" x14ac:dyDescent="0.25">
      <c r="A3728" s="10" t="s">
        <v>6</v>
      </c>
      <c r="B3728" s="10" t="s">
        <v>9447</v>
      </c>
      <c r="C3728" s="10" t="s">
        <v>9448</v>
      </c>
      <c r="D3728" s="11">
        <v>3</v>
      </c>
      <c r="E3728" s="11">
        <v>3</v>
      </c>
      <c r="F3728" s="11">
        <v>1.3520000000000001</v>
      </c>
      <c r="G3728" s="12">
        <f t="shared" si="185"/>
        <v>1.3520000000000001</v>
      </c>
      <c r="H3728" s="19" t="str">
        <f t="shared" si="186"/>
        <v>CONFORME</v>
      </c>
      <c r="I3728" s="20"/>
    </row>
    <row r="3729" spans="1:9" x14ac:dyDescent="0.25">
      <c r="A3729" s="14" t="s">
        <v>6</v>
      </c>
      <c r="B3729" s="14" t="s">
        <v>7069</v>
      </c>
      <c r="C3729" s="14" t="s">
        <v>7070</v>
      </c>
      <c r="D3729" s="15">
        <v>5</v>
      </c>
      <c r="E3729" s="15">
        <v>5</v>
      </c>
      <c r="F3729" s="15">
        <v>1.9790000000000001</v>
      </c>
      <c r="G3729" s="16">
        <f t="shared" si="185"/>
        <v>1.9790000000000001</v>
      </c>
      <c r="H3729" s="17" t="str">
        <f t="shared" si="186"/>
        <v>CONFORME</v>
      </c>
      <c r="I3729" s="18"/>
    </row>
    <row r="3730" spans="1:9" x14ac:dyDescent="0.25">
      <c r="A3730" s="10" t="s">
        <v>6</v>
      </c>
      <c r="B3730" s="10" t="s">
        <v>7071</v>
      </c>
      <c r="C3730" s="10" t="s">
        <v>7072</v>
      </c>
      <c r="D3730" s="11">
        <v>87</v>
      </c>
      <c r="E3730" s="11">
        <v>87</v>
      </c>
      <c r="F3730" s="11">
        <v>0.19700000000000001</v>
      </c>
      <c r="G3730" s="12">
        <f t="shared" si="185"/>
        <v>0.19700000000000001</v>
      </c>
      <c r="H3730" s="19" t="str">
        <f t="shared" si="186"/>
        <v>CONFORME</v>
      </c>
      <c r="I3730" s="20"/>
    </row>
    <row r="3731" spans="1:9" x14ac:dyDescent="0.25">
      <c r="A3731" s="14" t="s">
        <v>6</v>
      </c>
      <c r="B3731" s="14" t="s">
        <v>7073</v>
      </c>
      <c r="C3731" s="14" t="s">
        <v>7074</v>
      </c>
      <c r="D3731" s="15">
        <v>89</v>
      </c>
      <c r="E3731" s="15">
        <v>89</v>
      </c>
      <c r="F3731" s="15">
        <v>0.21299999999999999</v>
      </c>
      <c r="G3731" s="16">
        <f t="shared" si="185"/>
        <v>0.21299999999999999</v>
      </c>
      <c r="H3731" s="17" t="str">
        <f t="shared" si="186"/>
        <v>CONFORME</v>
      </c>
      <c r="I3731" s="18"/>
    </row>
    <row r="3732" spans="1:9" x14ac:dyDescent="0.25">
      <c r="A3732" s="10" t="s">
        <v>6</v>
      </c>
      <c r="B3732" s="10" t="s">
        <v>7079</v>
      </c>
      <c r="C3732" s="10" t="s">
        <v>7080</v>
      </c>
      <c r="D3732" s="11">
        <v>12</v>
      </c>
      <c r="E3732" s="11">
        <v>12</v>
      </c>
      <c r="F3732" s="11">
        <v>4.9000000000000002E-2</v>
      </c>
      <c r="G3732" s="12">
        <f t="shared" si="185"/>
        <v>4.9000000000000002E-2</v>
      </c>
      <c r="H3732" s="19" t="str">
        <f t="shared" si="186"/>
        <v>CONFORME</v>
      </c>
      <c r="I3732" s="20"/>
    </row>
    <row r="3733" spans="1:9" x14ac:dyDescent="0.25">
      <c r="A3733" s="14" t="s">
        <v>6</v>
      </c>
      <c r="B3733" s="14" t="s">
        <v>7083</v>
      </c>
      <c r="C3733" s="14" t="s">
        <v>7084</v>
      </c>
      <c r="D3733" s="15">
        <v>14</v>
      </c>
      <c r="E3733" s="15">
        <v>14</v>
      </c>
      <c r="F3733" s="15">
        <v>0.17599999999999999</v>
      </c>
      <c r="G3733" s="16">
        <f t="shared" ref="G3733:G3796" si="187">VLOOKUP(B3733,DATAPESOS,6,FALSE)</f>
        <v>0.17599999999999999</v>
      </c>
      <c r="H3733" s="17" t="str">
        <f t="shared" si="186"/>
        <v>CONFORME</v>
      </c>
      <c r="I3733" s="18"/>
    </row>
    <row r="3734" spans="1:9" x14ac:dyDescent="0.25">
      <c r="A3734" s="10" t="s">
        <v>6</v>
      </c>
      <c r="B3734" s="10" t="s">
        <v>7085</v>
      </c>
      <c r="C3734" s="10" t="s">
        <v>7086</v>
      </c>
      <c r="D3734" s="11">
        <v>13</v>
      </c>
      <c r="E3734" s="11">
        <v>13</v>
      </c>
      <c r="F3734" s="11">
        <v>0.14299999999999999</v>
      </c>
      <c r="G3734" s="12">
        <f t="shared" si="187"/>
        <v>0.14299999999999999</v>
      </c>
      <c r="H3734" s="19" t="str">
        <f t="shared" si="186"/>
        <v>CONFORME</v>
      </c>
      <c r="I3734" s="20"/>
    </row>
    <row r="3735" spans="1:9" x14ac:dyDescent="0.25">
      <c r="A3735" s="14" t="s">
        <v>6</v>
      </c>
      <c r="B3735" s="14" t="s">
        <v>7087</v>
      </c>
      <c r="C3735" s="14" t="s">
        <v>7088</v>
      </c>
      <c r="D3735" s="15">
        <v>1</v>
      </c>
      <c r="E3735" s="15">
        <v>1</v>
      </c>
      <c r="F3735" s="15">
        <v>1.8460000000000001</v>
      </c>
      <c r="G3735" s="16">
        <f t="shared" si="187"/>
        <v>1.8460000000000001</v>
      </c>
      <c r="H3735" s="17" t="str">
        <f t="shared" si="186"/>
        <v>CONFORME</v>
      </c>
      <c r="I3735" s="18"/>
    </row>
    <row r="3736" spans="1:9" x14ac:dyDescent="0.25">
      <c r="A3736" s="10" t="s">
        <v>6</v>
      </c>
      <c r="B3736" s="10" t="s">
        <v>7089</v>
      </c>
      <c r="C3736" s="10" t="s">
        <v>7090</v>
      </c>
      <c r="D3736" s="11">
        <v>1</v>
      </c>
      <c r="E3736" s="11">
        <v>1</v>
      </c>
      <c r="F3736" s="11">
        <v>0.52800000000000002</v>
      </c>
      <c r="G3736" s="12">
        <f t="shared" si="187"/>
        <v>0.52800000000000002</v>
      </c>
      <c r="H3736" s="19" t="str">
        <f t="shared" si="186"/>
        <v>CONFORME</v>
      </c>
      <c r="I3736" s="20"/>
    </row>
    <row r="3737" spans="1:9" x14ac:dyDescent="0.25">
      <c r="A3737" s="14" t="s">
        <v>6</v>
      </c>
      <c r="B3737" s="14" t="s">
        <v>7091</v>
      </c>
      <c r="C3737" s="14" t="s">
        <v>7092</v>
      </c>
      <c r="D3737" s="15">
        <v>1</v>
      </c>
      <c r="E3737" s="15">
        <v>1</v>
      </c>
      <c r="F3737" s="15">
        <v>0.13800000000000001</v>
      </c>
      <c r="G3737" s="16">
        <f t="shared" si="187"/>
        <v>0.13800000000000001</v>
      </c>
      <c r="H3737" s="17" t="str">
        <f t="shared" si="186"/>
        <v>CONFORME</v>
      </c>
      <c r="I3737" s="18"/>
    </row>
    <row r="3738" spans="1:9" x14ac:dyDescent="0.25">
      <c r="A3738" s="10" t="s">
        <v>6</v>
      </c>
      <c r="B3738" s="10" t="s">
        <v>7093</v>
      </c>
      <c r="C3738" s="10" t="s">
        <v>7094</v>
      </c>
      <c r="D3738" s="11">
        <v>1</v>
      </c>
      <c r="E3738" s="11">
        <v>1</v>
      </c>
      <c r="F3738" s="11">
        <v>0.13900000000000001</v>
      </c>
      <c r="G3738" s="12">
        <f t="shared" si="187"/>
        <v>0.13900000000000001</v>
      </c>
      <c r="H3738" s="19" t="str">
        <f t="shared" si="186"/>
        <v>CONFORME</v>
      </c>
      <c r="I3738" s="20"/>
    </row>
    <row r="3739" spans="1:9" x14ac:dyDescent="0.25">
      <c r="A3739" s="14" t="s">
        <v>6</v>
      </c>
      <c r="B3739" s="14" t="s">
        <v>7095</v>
      </c>
      <c r="C3739" s="14" t="s">
        <v>7096</v>
      </c>
      <c r="D3739" s="15">
        <v>2</v>
      </c>
      <c r="E3739" s="15">
        <v>2</v>
      </c>
      <c r="F3739" s="15">
        <v>8.1000000000000003E-2</v>
      </c>
      <c r="G3739" s="16">
        <f t="shared" si="187"/>
        <v>8.1000000000000003E-2</v>
      </c>
      <c r="H3739" s="17" t="str">
        <f t="shared" si="186"/>
        <v>CONFORME</v>
      </c>
      <c r="I3739" s="18"/>
    </row>
    <row r="3740" spans="1:9" x14ac:dyDescent="0.25">
      <c r="A3740" s="10" t="s">
        <v>6</v>
      </c>
      <c r="B3740" s="10" t="s">
        <v>7097</v>
      </c>
      <c r="C3740" s="10" t="s">
        <v>7098</v>
      </c>
      <c r="D3740" s="11">
        <v>31</v>
      </c>
      <c r="E3740" s="11">
        <v>31</v>
      </c>
      <c r="F3740" s="11">
        <v>3.2000000000000001E-2</v>
      </c>
      <c r="G3740" s="12">
        <f t="shared" si="187"/>
        <v>3.2000000000000001E-2</v>
      </c>
      <c r="H3740" s="19" t="str">
        <f t="shared" si="186"/>
        <v>CONFORME</v>
      </c>
      <c r="I3740" s="20"/>
    </row>
    <row r="3741" spans="1:9" x14ac:dyDescent="0.25">
      <c r="A3741" s="14" t="s">
        <v>6</v>
      </c>
      <c r="B3741" s="14" t="s">
        <v>9449</v>
      </c>
      <c r="C3741" s="14" t="s">
        <v>9450</v>
      </c>
      <c r="D3741" s="15">
        <v>2</v>
      </c>
      <c r="E3741" s="15">
        <v>2</v>
      </c>
      <c r="F3741" s="15">
        <v>0.04</v>
      </c>
      <c r="G3741" s="16">
        <f t="shared" si="187"/>
        <v>0.04</v>
      </c>
      <c r="H3741" s="17" t="str">
        <f t="shared" si="186"/>
        <v>CONFORME</v>
      </c>
      <c r="I3741" s="18"/>
    </row>
    <row r="3742" spans="1:9" x14ac:dyDescent="0.25">
      <c r="A3742" s="10" t="s">
        <v>6</v>
      </c>
      <c r="B3742" s="10" t="s">
        <v>7099</v>
      </c>
      <c r="C3742" s="10" t="s">
        <v>7100</v>
      </c>
      <c r="D3742" s="11">
        <v>4</v>
      </c>
      <c r="E3742" s="11">
        <v>4</v>
      </c>
      <c r="F3742" s="11">
        <v>2.9000000000000001E-2</v>
      </c>
      <c r="G3742" s="12">
        <f t="shared" si="187"/>
        <v>2.9000000000000001E-2</v>
      </c>
      <c r="H3742" s="19" t="str">
        <f t="shared" si="186"/>
        <v>CONFORME</v>
      </c>
      <c r="I3742" s="20"/>
    </row>
    <row r="3743" spans="1:9" x14ac:dyDescent="0.25">
      <c r="A3743" s="14" t="s">
        <v>6</v>
      </c>
      <c r="B3743" s="14" t="s">
        <v>7101</v>
      </c>
      <c r="C3743" s="14" t="s">
        <v>7102</v>
      </c>
      <c r="D3743" s="15">
        <v>18</v>
      </c>
      <c r="E3743" s="15">
        <v>18</v>
      </c>
      <c r="F3743" s="15">
        <v>3.9E-2</v>
      </c>
      <c r="G3743" s="16">
        <f t="shared" si="187"/>
        <v>3.9E-2</v>
      </c>
      <c r="H3743" s="17" t="str">
        <f t="shared" si="186"/>
        <v>CONFORME</v>
      </c>
      <c r="I3743" s="18"/>
    </row>
    <row r="3744" spans="1:9" x14ac:dyDescent="0.25">
      <c r="A3744" s="10" t="s">
        <v>6</v>
      </c>
      <c r="B3744" s="10" t="s">
        <v>7103</v>
      </c>
      <c r="C3744" s="10" t="s">
        <v>7104</v>
      </c>
      <c r="D3744" s="11">
        <v>137</v>
      </c>
      <c r="E3744" s="11">
        <v>137</v>
      </c>
      <c r="F3744" s="11">
        <v>0.21199999999999999</v>
      </c>
      <c r="G3744" s="12">
        <f t="shared" si="187"/>
        <v>0.21199999999999999</v>
      </c>
      <c r="H3744" s="19" t="str">
        <f t="shared" si="186"/>
        <v>CONFORME</v>
      </c>
      <c r="I3744" s="20"/>
    </row>
    <row r="3745" spans="1:9" x14ac:dyDescent="0.25">
      <c r="A3745" s="14" t="s">
        <v>6</v>
      </c>
      <c r="B3745" s="14" t="s">
        <v>7105</v>
      </c>
      <c r="C3745" s="14" t="s">
        <v>7106</v>
      </c>
      <c r="D3745" s="15">
        <v>75</v>
      </c>
      <c r="E3745" s="15">
        <v>75</v>
      </c>
      <c r="F3745" s="15">
        <v>0.21099999999999999</v>
      </c>
      <c r="G3745" s="16">
        <f t="shared" si="187"/>
        <v>0.21099999999999999</v>
      </c>
      <c r="H3745" s="17" t="str">
        <f t="shared" si="186"/>
        <v>CONFORME</v>
      </c>
      <c r="I3745" s="18"/>
    </row>
    <row r="3746" spans="1:9" x14ac:dyDescent="0.25">
      <c r="A3746" s="10" t="s">
        <v>6</v>
      </c>
      <c r="B3746" s="10" t="s">
        <v>7107</v>
      </c>
      <c r="C3746" s="10" t="s">
        <v>7108</v>
      </c>
      <c r="D3746" s="11">
        <v>537</v>
      </c>
      <c r="E3746" s="11">
        <v>537</v>
      </c>
      <c r="F3746" s="11">
        <v>0.20899999999999999</v>
      </c>
      <c r="G3746" s="12">
        <f t="shared" si="187"/>
        <v>0.20899999999999999</v>
      </c>
      <c r="H3746" s="19" t="str">
        <f t="shared" si="186"/>
        <v>CONFORME</v>
      </c>
      <c r="I3746" s="20"/>
    </row>
    <row r="3747" spans="1:9" x14ac:dyDescent="0.25">
      <c r="A3747" s="14" t="s">
        <v>6</v>
      </c>
      <c r="B3747" s="14" t="s">
        <v>7109</v>
      </c>
      <c r="C3747" s="14" t="s">
        <v>7110</v>
      </c>
      <c r="D3747" s="15">
        <v>25</v>
      </c>
      <c r="E3747" s="15">
        <v>25</v>
      </c>
      <c r="F3747" s="15">
        <v>2.9000000000000001E-2</v>
      </c>
      <c r="G3747" s="16">
        <f t="shared" si="187"/>
        <v>2.9000000000000001E-2</v>
      </c>
      <c r="H3747" s="17" t="str">
        <f t="shared" si="186"/>
        <v>CONFORME</v>
      </c>
      <c r="I3747" s="18"/>
    </row>
    <row r="3748" spans="1:9" x14ac:dyDescent="0.25">
      <c r="A3748" s="10" t="s">
        <v>6</v>
      </c>
      <c r="B3748" s="10" t="s">
        <v>7111</v>
      </c>
      <c r="C3748" s="10" t="s">
        <v>7112</v>
      </c>
      <c r="D3748" s="11">
        <v>14</v>
      </c>
      <c r="E3748" s="11">
        <v>14</v>
      </c>
      <c r="F3748" s="11">
        <v>8.6999999999999994E-2</v>
      </c>
      <c r="G3748" s="12">
        <f t="shared" si="187"/>
        <v>8.6999999999999994E-2</v>
      </c>
      <c r="H3748" s="19" t="str">
        <f t="shared" si="186"/>
        <v>CONFORME</v>
      </c>
      <c r="I3748" s="20"/>
    </row>
    <row r="3749" spans="1:9" x14ac:dyDescent="0.25">
      <c r="A3749" s="14" t="s">
        <v>6</v>
      </c>
      <c r="B3749" s="14" t="s">
        <v>7115</v>
      </c>
      <c r="C3749" s="14" t="s">
        <v>7116</v>
      </c>
      <c r="D3749" s="15">
        <v>35</v>
      </c>
      <c r="E3749" s="15">
        <v>35</v>
      </c>
      <c r="F3749" s="15">
        <v>3.7999999999999999E-2</v>
      </c>
      <c r="G3749" s="16">
        <f t="shared" si="187"/>
        <v>3.7999999999999999E-2</v>
      </c>
      <c r="H3749" s="17" t="str">
        <f t="shared" si="186"/>
        <v>CONFORME</v>
      </c>
      <c r="I3749" s="18"/>
    </row>
    <row r="3750" spans="1:9" x14ac:dyDescent="0.25">
      <c r="A3750" s="10" t="s">
        <v>6</v>
      </c>
      <c r="B3750" s="10" t="s">
        <v>7117</v>
      </c>
      <c r="C3750" s="10" t="s">
        <v>7118</v>
      </c>
      <c r="D3750" s="11">
        <v>15</v>
      </c>
      <c r="E3750" s="11">
        <v>15</v>
      </c>
      <c r="F3750" s="11">
        <v>3.3000000000000002E-2</v>
      </c>
      <c r="G3750" s="12">
        <f t="shared" si="187"/>
        <v>3.3000000000000002E-2</v>
      </c>
      <c r="H3750" s="19" t="str">
        <f t="shared" si="186"/>
        <v>CONFORME</v>
      </c>
      <c r="I3750" s="20"/>
    </row>
    <row r="3751" spans="1:9" x14ac:dyDescent="0.25">
      <c r="A3751" s="14" t="s">
        <v>6</v>
      </c>
      <c r="B3751" s="14" t="s">
        <v>7123</v>
      </c>
      <c r="C3751" s="14" t="s">
        <v>7124</v>
      </c>
      <c r="D3751" s="15">
        <v>17</v>
      </c>
      <c r="E3751" s="15">
        <v>17</v>
      </c>
      <c r="F3751" s="15">
        <v>2.8000000000000001E-2</v>
      </c>
      <c r="G3751" s="16">
        <f t="shared" si="187"/>
        <v>2.8000000000000001E-2</v>
      </c>
      <c r="H3751" s="17" t="str">
        <f t="shared" si="186"/>
        <v>CONFORME</v>
      </c>
      <c r="I3751" s="18"/>
    </row>
    <row r="3752" spans="1:9" x14ac:dyDescent="0.25">
      <c r="A3752" s="10" t="s">
        <v>6</v>
      </c>
      <c r="B3752" s="10" t="s">
        <v>7125</v>
      </c>
      <c r="C3752" s="10" t="s">
        <v>7126</v>
      </c>
      <c r="D3752" s="11">
        <v>23</v>
      </c>
      <c r="E3752" s="11">
        <v>23</v>
      </c>
      <c r="F3752" s="11">
        <v>2.9000000000000001E-2</v>
      </c>
      <c r="G3752" s="12">
        <f t="shared" si="187"/>
        <v>2.9000000000000001E-2</v>
      </c>
      <c r="H3752" s="19" t="str">
        <f t="shared" si="186"/>
        <v>CONFORME</v>
      </c>
      <c r="I3752" s="20"/>
    </row>
    <row r="3753" spans="1:9" x14ac:dyDescent="0.25">
      <c r="A3753" s="14" t="s">
        <v>6</v>
      </c>
      <c r="B3753" s="14" t="s">
        <v>7127</v>
      </c>
      <c r="C3753" s="14" t="s">
        <v>7128</v>
      </c>
      <c r="D3753" s="15">
        <v>31</v>
      </c>
      <c r="E3753" s="15">
        <v>31</v>
      </c>
      <c r="F3753" s="15">
        <v>3.5000000000000003E-2</v>
      </c>
      <c r="G3753" s="16">
        <f t="shared" si="187"/>
        <v>3.5000000000000003E-2</v>
      </c>
      <c r="H3753" s="17" t="str">
        <f t="shared" si="186"/>
        <v>CONFORME</v>
      </c>
      <c r="I3753" s="18"/>
    </row>
    <row r="3754" spans="1:9" x14ac:dyDescent="0.25">
      <c r="A3754" s="10" t="s">
        <v>6</v>
      </c>
      <c r="B3754" s="10" t="s">
        <v>7129</v>
      </c>
      <c r="C3754" s="10" t="s">
        <v>7130</v>
      </c>
      <c r="D3754" s="11">
        <v>6</v>
      </c>
      <c r="E3754" s="11">
        <v>6</v>
      </c>
      <c r="F3754" s="11">
        <v>4.5999999999999999E-2</v>
      </c>
      <c r="G3754" s="12">
        <f t="shared" si="187"/>
        <v>4.5999999999999999E-2</v>
      </c>
      <c r="H3754" s="19" t="str">
        <f t="shared" si="186"/>
        <v>CONFORME</v>
      </c>
      <c r="I3754" s="20"/>
    </row>
    <row r="3755" spans="1:9" x14ac:dyDescent="0.25">
      <c r="A3755" s="14" t="s">
        <v>6</v>
      </c>
      <c r="B3755" s="14" t="s">
        <v>7131</v>
      </c>
      <c r="C3755" s="14" t="s">
        <v>7132</v>
      </c>
      <c r="D3755" s="15">
        <v>5</v>
      </c>
      <c r="E3755" s="15">
        <v>5</v>
      </c>
      <c r="F3755" s="15">
        <v>2.4E-2</v>
      </c>
      <c r="G3755" s="16">
        <f t="shared" si="187"/>
        <v>2.4E-2</v>
      </c>
      <c r="H3755" s="17" t="str">
        <f t="shared" si="186"/>
        <v>CONFORME</v>
      </c>
      <c r="I3755" s="18"/>
    </row>
    <row r="3756" spans="1:9" x14ac:dyDescent="0.25">
      <c r="A3756" s="10" t="s">
        <v>6</v>
      </c>
      <c r="B3756" s="10" t="s">
        <v>7135</v>
      </c>
      <c r="C3756" s="10" t="s">
        <v>7136</v>
      </c>
      <c r="D3756" s="11">
        <v>28</v>
      </c>
      <c r="E3756" s="11">
        <v>28</v>
      </c>
      <c r="F3756" s="11">
        <v>1.9E-2</v>
      </c>
      <c r="G3756" s="12">
        <f t="shared" si="187"/>
        <v>1.9E-2</v>
      </c>
      <c r="H3756" s="19" t="str">
        <f t="shared" si="186"/>
        <v>CONFORME</v>
      </c>
      <c r="I3756" s="20"/>
    </row>
    <row r="3757" spans="1:9" x14ac:dyDescent="0.25">
      <c r="A3757" s="14" t="s">
        <v>6</v>
      </c>
      <c r="B3757" s="14" t="s">
        <v>7139</v>
      </c>
      <c r="C3757" s="14" t="s">
        <v>7140</v>
      </c>
      <c r="D3757" s="15">
        <v>1</v>
      </c>
      <c r="E3757" s="15">
        <v>1</v>
      </c>
      <c r="F3757" s="15">
        <v>0.111</v>
      </c>
      <c r="G3757" s="16">
        <f t="shared" si="187"/>
        <v>0.111</v>
      </c>
      <c r="H3757" s="17" t="str">
        <f t="shared" si="186"/>
        <v>CONFORME</v>
      </c>
      <c r="I3757" s="18"/>
    </row>
    <row r="3758" spans="1:9" x14ac:dyDescent="0.25">
      <c r="A3758" s="10" t="s">
        <v>6</v>
      </c>
      <c r="B3758" s="10" t="s">
        <v>7149</v>
      </c>
      <c r="C3758" s="10" t="s">
        <v>7150</v>
      </c>
      <c r="D3758" s="11">
        <v>6</v>
      </c>
      <c r="E3758" s="11">
        <v>6</v>
      </c>
      <c r="F3758" s="11">
        <v>5.5E-2</v>
      </c>
      <c r="G3758" s="12">
        <f t="shared" si="187"/>
        <v>5.5E-2</v>
      </c>
      <c r="H3758" s="19" t="str">
        <f t="shared" si="186"/>
        <v>CONFORME</v>
      </c>
      <c r="I3758" s="20"/>
    </row>
    <row r="3759" spans="1:9" x14ac:dyDescent="0.25">
      <c r="A3759" s="14" t="s">
        <v>6</v>
      </c>
      <c r="B3759" s="14" t="s">
        <v>7151</v>
      </c>
      <c r="C3759" s="14" t="s">
        <v>7152</v>
      </c>
      <c r="D3759" s="15">
        <v>36</v>
      </c>
      <c r="E3759" s="15">
        <v>36</v>
      </c>
      <c r="F3759" s="15">
        <v>0.153</v>
      </c>
      <c r="G3759" s="16">
        <f t="shared" si="187"/>
        <v>0.153</v>
      </c>
      <c r="H3759" s="17" t="str">
        <f t="shared" si="186"/>
        <v>CONFORME</v>
      </c>
      <c r="I3759" s="18"/>
    </row>
    <row r="3760" spans="1:9" x14ac:dyDescent="0.25">
      <c r="A3760" s="10" t="s">
        <v>6</v>
      </c>
      <c r="B3760" s="10" t="s">
        <v>7153</v>
      </c>
      <c r="C3760" s="10" t="s">
        <v>7154</v>
      </c>
      <c r="D3760" s="11">
        <v>25</v>
      </c>
      <c r="E3760" s="11">
        <v>25</v>
      </c>
      <c r="F3760" s="11">
        <v>0.17599999999999999</v>
      </c>
      <c r="G3760" s="12">
        <f t="shared" si="187"/>
        <v>0.17599999999999999</v>
      </c>
      <c r="H3760" s="19" t="str">
        <f t="shared" si="186"/>
        <v>CONFORME</v>
      </c>
      <c r="I3760" s="20"/>
    </row>
    <row r="3761" spans="1:9" x14ac:dyDescent="0.25">
      <c r="A3761" s="14" t="s">
        <v>6</v>
      </c>
      <c r="B3761" s="14" t="s">
        <v>7155</v>
      </c>
      <c r="C3761" s="14" t="s">
        <v>7156</v>
      </c>
      <c r="D3761" s="15">
        <v>179</v>
      </c>
      <c r="E3761" s="15">
        <v>179</v>
      </c>
      <c r="F3761" s="15">
        <v>0.20599999999999999</v>
      </c>
      <c r="G3761" s="16">
        <f t="shared" si="187"/>
        <v>0.20599999999999999</v>
      </c>
      <c r="H3761" s="17" t="str">
        <f t="shared" si="186"/>
        <v>CONFORME</v>
      </c>
      <c r="I3761" s="18"/>
    </row>
    <row r="3762" spans="1:9" x14ac:dyDescent="0.25">
      <c r="A3762" s="10" t="s">
        <v>6</v>
      </c>
      <c r="B3762" s="10" t="s">
        <v>7157</v>
      </c>
      <c r="C3762" s="10" t="s">
        <v>7158</v>
      </c>
      <c r="D3762" s="11">
        <v>7</v>
      </c>
      <c r="E3762" s="11">
        <v>7</v>
      </c>
      <c r="F3762" s="11">
        <v>4.5999999999999999E-2</v>
      </c>
      <c r="G3762" s="12">
        <f t="shared" si="187"/>
        <v>4.5999999999999999E-2</v>
      </c>
      <c r="H3762" s="19" t="str">
        <f t="shared" si="186"/>
        <v>CONFORME</v>
      </c>
      <c r="I3762" s="20"/>
    </row>
    <row r="3763" spans="1:9" x14ac:dyDescent="0.25">
      <c r="A3763" s="14" t="s">
        <v>6</v>
      </c>
      <c r="B3763" s="14" t="s">
        <v>7159</v>
      </c>
      <c r="C3763" s="14" t="s">
        <v>7160</v>
      </c>
      <c r="D3763" s="15">
        <v>20</v>
      </c>
      <c r="E3763" s="15">
        <v>20</v>
      </c>
      <c r="F3763" s="15">
        <v>0.48499999999999999</v>
      </c>
      <c r="G3763" s="16">
        <f t="shared" si="187"/>
        <v>0.48499999999999999</v>
      </c>
      <c r="H3763" s="17" t="str">
        <f t="shared" si="186"/>
        <v>CONFORME</v>
      </c>
      <c r="I3763" s="18"/>
    </row>
    <row r="3764" spans="1:9" x14ac:dyDescent="0.25">
      <c r="A3764" s="10" t="s">
        <v>6</v>
      </c>
      <c r="B3764" s="10" t="s">
        <v>7161</v>
      </c>
      <c r="C3764" s="10" t="s">
        <v>7162</v>
      </c>
      <c r="D3764" s="11">
        <v>4</v>
      </c>
      <c r="E3764" s="11">
        <v>4</v>
      </c>
      <c r="F3764" s="11">
        <v>5.8000000000000003E-2</v>
      </c>
      <c r="G3764" s="12">
        <f t="shared" si="187"/>
        <v>5.8000000000000003E-2</v>
      </c>
      <c r="H3764" s="19" t="str">
        <f t="shared" si="186"/>
        <v>CONFORME</v>
      </c>
      <c r="I3764" s="20"/>
    </row>
    <row r="3765" spans="1:9" x14ac:dyDescent="0.25">
      <c r="A3765" s="14" t="s">
        <v>6</v>
      </c>
      <c r="B3765" s="14" t="s">
        <v>7163</v>
      </c>
      <c r="C3765" s="14" t="s">
        <v>7164</v>
      </c>
      <c r="D3765" s="15">
        <v>2</v>
      </c>
      <c r="E3765" s="15">
        <v>2</v>
      </c>
      <c r="F3765" s="15">
        <v>0.40799999999999997</v>
      </c>
      <c r="G3765" s="16">
        <f t="shared" si="187"/>
        <v>0.40799999999999997</v>
      </c>
      <c r="H3765" s="17" t="str">
        <f t="shared" si="186"/>
        <v>CONFORME</v>
      </c>
      <c r="I3765" s="18"/>
    </row>
    <row r="3766" spans="1:9" x14ac:dyDescent="0.25">
      <c r="A3766" s="10" t="s">
        <v>6</v>
      </c>
      <c r="B3766" s="10" t="s">
        <v>7165</v>
      </c>
      <c r="C3766" s="10" t="s">
        <v>7166</v>
      </c>
      <c r="D3766" s="11">
        <v>6</v>
      </c>
      <c r="E3766" s="11">
        <v>6</v>
      </c>
      <c r="F3766" s="11">
        <v>1.2050000000000001</v>
      </c>
      <c r="G3766" s="12">
        <f t="shared" si="187"/>
        <v>1.2050000000000001</v>
      </c>
      <c r="H3766" s="19" t="str">
        <f t="shared" si="186"/>
        <v>CONFORME</v>
      </c>
      <c r="I3766" s="20"/>
    </row>
    <row r="3767" spans="1:9" x14ac:dyDescent="0.25">
      <c r="A3767" s="14" t="s">
        <v>6</v>
      </c>
      <c r="B3767" s="14" t="s">
        <v>7167</v>
      </c>
      <c r="C3767" s="14" t="s">
        <v>7168</v>
      </c>
      <c r="D3767" s="15">
        <v>5</v>
      </c>
      <c r="E3767" s="15">
        <v>5</v>
      </c>
      <c r="F3767" s="15">
        <v>4.2000000000000003E-2</v>
      </c>
      <c r="G3767" s="16">
        <f t="shared" si="187"/>
        <v>4.2000000000000003E-2</v>
      </c>
      <c r="H3767" s="17" t="str">
        <f t="shared" si="186"/>
        <v>CONFORME</v>
      </c>
      <c r="I3767" s="18"/>
    </row>
    <row r="3768" spans="1:9" x14ac:dyDescent="0.25">
      <c r="A3768" s="10" t="s">
        <v>6</v>
      </c>
      <c r="B3768" s="10" t="s">
        <v>7169</v>
      </c>
      <c r="C3768" s="10" t="s">
        <v>7170</v>
      </c>
      <c r="D3768" s="11">
        <v>3</v>
      </c>
      <c r="E3768" s="11">
        <v>3</v>
      </c>
      <c r="F3768" s="11">
        <v>4.5999999999999999E-2</v>
      </c>
      <c r="G3768" s="12">
        <f t="shared" si="187"/>
        <v>4.5999999999999999E-2</v>
      </c>
      <c r="H3768" s="19" t="str">
        <f t="shared" si="186"/>
        <v>CONFORME</v>
      </c>
      <c r="I3768" s="20"/>
    </row>
    <row r="3769" spans="1:9" x14ac:dyDescent="0.25">
      <c r="A3769" s="14" t="s">
        <v>6</v>
      </c>
      <c r="B3769" s="14" t="s">
        <v>7171</v>
      </c>
      <c r="C3769" s="14" t="s">
        <v>7172</v>
      </c>
      <c r="D3769" s="15">
        <v>14</v>
      </c>
      <c r="E3769" s="15">
        <v>14</v>
      </c>
      <c r="F3769" s="15">
        <v>2.9000000000000001E-2</v>
      </c>
      <c r="G3769" s="16">
        <f t="shared" si="187"/>
        <v>2.9000000000000001E-2</v>
      </c>
      <c r="H3769" s="17" t="str">
        <f t="shared" si="186"/>
        <v>CONFORME</v>
      </c>
      <c r="I3769" s="18"/>
    </row>
    <row r="3770" spans="1:9" x14ac:dyDescent="0.25">
      <c r="A3770" s="10" t="s">
        <v>6</v>
      </c>
      <c r="B3770" s="10" t="s">
        <v>7173</v>
      </c>
      <c r="C3770" s="10" t="s">
        <v>7174</v>
      </c>
      <c r="D3770" s="11">
        <v>2</v>
      </c>
      <c r="E3770" s="11">
        <v>2</v>
      </c>
      <c r="F3770" s="11">
        <v>3.5000000000000003E-2</v>
      </c>
      <c r="G3770" s="12">
        <f t="shared" si="187"/>
        <v>3.5000000000000003E-2</v>
      </c>
      <c r="H3770" s="19" t="str">
        <f t="shared" si="186"/>
        <v>CONFORME</v>
      </c>
      <c r="I3770" s="20"/>
    </row>
    <row r="3771" spans="1:9" x14ac:dyDescent="0.25">
      <c r="A3771" s="14" t="s">
        <v>6</v>
      </c>
      <c r="B3771" s="14" t="s">
        <v>7175</v>
      </c>
      <c r="C3771" s="14" t="s">
        <v>7176</v>
      </c>
      <c r="D3771" s="15">
        <v>29</v>
      </c>
      <c r="E3771" s="15">
        <v>29</v>
      </c>
      <c r="F3771" s="15">
        <v>3.1E-2</v>
      </c>
      <c r="G3771" s="16">
        <f t="shared" si="187"/>
        <v>3.1E-2</v>
      </c>
      <c r="H3771" s="17" t="str">
        <f t="shared" si="186"/>
        <v>CONFORME</v>
      </c>
      <c r="I3771" s="18"/>
    </row>
    <row r="3772" spans="1:9" x14ac:dyDescent="0.25">
      <c r="A3772" s="10" t="s">
        <v>6</v>
      </c>
      <c r="B3772" s="10" t="s">
        <v>7177</v>
      </c>
      <c r="C3772" s="10" t="s">
        <v>7178</v>
      </c>
      <c r="D3772" s="11">
        <v>105</v>
      </c>
      <c r="E3772" s="11">
        <v>105</v>
      </c>
      <c r="F3772" s="11">
        <v>2.8000000000000001E-2</v>
      </c>
      <c r="G3772" s="12">
        <f t="shared" si="187"/>
        <v>2.8000000000000001E-2</v>
      </c>
      <c r="H3772" s="19" t="str">
        <f t="shared" si="186"/>
        <v>CONFORME</v>
      </c>
      <c r="I3772" s="20"/>
    </row>
    <row r="3773" spans="1:9" x14ac:dyDescent="0.25">
      <c r="A3773" s="14" t="s">
        <v>6</v>
      </c>
      <c r="B3773" s="14" t="s">
        <v>7179</v>
      </c>
      <c r="C3773" s="14" t="s">
        <v>7180</v>
      </c>
      <c r="D3773" s="15">
        <v>57</v>
      </c>
      <c r="E3773" s="15">
        <v>57</v>
      </c>
      <c r="F3773" s="15">
        <v>4.0000000000000001E-3</v>
      </c>
      <c r="G3773" s="16">
        <f t="shared" si="187"/>
        <v>4.0000000000000001E-3</v>
      </c>
      <c r="H3773" s="17" t="str">
        <f t="shared" si="186"/>
        <v>CONFORME</v>
      </c>
      <c r="I3773" s="18"/>
    </row>
    <row r="3774" spans="1:9" x14ac:dyDescent="0.25">
      <c r="A3774" s="10" t="s">
        <v>6</v>
      </c>
      <c r="B3774" s="10" t="s">
        <v>7181</v>
      </c>
      <c r="C3774" s="10" t="s">
        <v>7182</v>
      </c>
      <c r="D3774" s="11">
        <v>108</v>
      </c>
      <c r="E3774" s="11">
        <v>108</v>
      </c>
      <c r="F3774" s="11">
        <v>5.0000000000000001E-3</v>
      </c>
      <c r="G3774" s="12">
        <f t="shared" si="187"/>
        <v>5.0000000000000001E-3</v>
      </c>
      <c r="H3774" s="19" t="str">
        <f t="shared" si="186"/>
        <v>CONFORME</v>
      </c>
      <c r="I3774" s="20"/>
    </row>
    <row r="3775" spans="1:9" x14ac:dyDescent="0.25">
      <c r="A3775" s="14" t="s">
        <v>6</v>
      </c>
      <c r="B3775" s="14" t="s">
        <v>7183</v>
      </c>
      <c r="C3775" s="14" t="s">
        <v>7184</v>
      </c>
      <c r="D3775" s="15">
        <v>65</v>
      </c>
      <c r="E3775" s="15">
        <v>65</v>
      </c>
      <c r="F3775" s="15">
        <v>4.0000000000000001E-3</v>
      </c>
      <c r="G3775" s="16">
        <f t="shared" si="187"/>
        <v>4.0000000000000001E-3</v>
      </c>
      <c r="H3775" s="17" t="str">
        <f t="shared" si="186"/>
        <v>CONFORME</v>
      </c>
      <c r="I3775" s="18"/>
    </row>
    <row r="3776" spans="1:9" x14ac:dyDescent="0.25">
      <c r="A3776" s="10" t="s">
        <v>6</v>
      </c>
      <c r="B3776" s="10" t="s">
        <v>7185</v>
      </c>
      <c r="C3776" s="10" t="s">
        <v>7186</v>
      </c>
      <c r="D3776" s="11">
        <v>18</v>
      </c>
      <c r="E3776" s="11">
        <v>18</v>
      </c>
      <c r="F3776" s="11">
        <v>5.0000000000000001E-3</v>
      </c>
      <c r="G3776" s="12">
        <f t="shared" si="187"/>
        <v>5.0000000000000001E-3</v>
      </c>
      <c r="H3776" s="19" t="str">
        <f t="shared" si="186"/>
        <v>CONFORME</v>
      </c>
      <c r="I3776" s="20"/>
    </row>
    <row r="3777" spans="1:9" x14ac:dyDescent="0.25">
      <c r="A3777" s="14" t="s">
        <v>6</v>
      </c>
      <c r="B3777" s="14" t="s">
        <v>7187</v>
      </c>
      <c r="C3777" s="14" t="s">
        <v>7188</v>
      </c>
      <c r="D3777" s="15">
        <v>35</v>
      </c>
      <c r="E3777" s="15">
        <v>35</v>
      </c>
      <c r="F3777" s="15">
        <v>6.0000000000000001E-3</v>
      </c>
      <c r="G3777" s="16">
        <f t="shared" si="187"/>
        <v>6.0000000000000001E-3</v>
      </c>
      <c r="H3777" s="17" t="str">
        <f t="shared" si="186"/>
        <v>CONFORME</v>
      </c>
      <c r="I3777" s="18"/>
    </row>
    <row r="3778" spans="1:9" x14ac:dyDescent="0.25">
      <c r="A3778" s="10" t="s">
        <v>6</v>
      </c>
      <c r="B3778" s="10" t="s">
        <v>7189</v>
      </c>
      <c r="C3778" s="10" t="s">
        <v>7190</v>
      </c>
      <c r="D3778" s="11">
        <v>44</v>
      </c>
      <c r="E3778" s="11">
        <v>44</v>
      </c>
      <c r="F3778" s="11">
        <v>0.01</v>
      </c>
      <c r="G3778" s="12">
        <f t="shared" si="187"/>
        <v>0.01</v>
      </c>
      <c r="H3778" s="19" t="str">
        <f t="shared" si="186"/>
        <v>CONFORME</v>
      </c>
      <c r="I3778" s="20"/>
    </row>
    <row r="3779" spans="1:9" x14ac:dyDescent="0.25">
      <c r="A3779" s="14" t="s">
        <v>6</v>
      </c>
      <c r="B3779" s="14" t="s">
        <v>7191</v>
      </c>
      <c r="C3779" s="14" t="s">
        <v>7192</v>
      </c>
      <c r="D3779" s="15">
        <v>24</v>
      </c>
      <c r="E3779" s="15">
        <v>24</v>
      </c>
      <c r="F3779" s="15">
        <v>8.1000000000000003E-2</v>
      </c>
      <c r="G3779" s="16">
        <f t="shared" si="187"/>
        <v>8.1000000000000003E-2</v>
      </c>
      <c r="H3779" s="17" t="str">
        <f t="shared" ref="H3779:H3842" si="188">IF(F3779=G3779,"CONFORME","REVISAR")</f>
        <v>CONFORME</v>
      </c>
      <c r="I3779" s="18"/>
    </row>
    <row r="3780" spans="1:9" x14ac:dyDescent="0.25">
      <c r="A3780" s="10" t="s">
        <v>6</v>
      </c>
      <c r="B3780" s="10" t="s">
        <v>7193</v>
      </c>
      <c r="C3780" s="10" t="s">
        <v>7194</v>
      </c>
      <c r="D3780" s="11">
        <v>88</v>
      </c>
      <c r="E3780" s="11">
        <v>88</v>
      </c>
      <c r="F3780" s="11">
        <v>6.0999999999999999E-2</v>
      </c>
      <c r="G3780" s="12">
        <f t="shared" si="187"/>
        <v>6.0999999999999999E-2</v>
      </c>
      <c r="H3780" s="19" t="str">
        <f t="shared" si="188"/>
        <v>CONFORME</v>
      </c>
      <c r="I3780" s="20"/>
    </row>
    <row r="3781" spans="1:9" x14ac:dyDescent="0.25">
      <c r="A3781" s="14" t="s">
        <v>6</v>
      </c>
      <c r="B3781" s="14" t="s">
        <v>7195</v>
      </c>
      <c r="C3781" s="14" t="s">
        <v>7196</v>
      </c>
      <c r="D3781" s="15">
        <v>155</v>
      </c>
      <c r="E3781" s="15">
        <v>155</v>
      </c>
      <c r="F3781" s="15">
        <v>6.0999999999999999E-2</v>
      </c>
      <c r="G3781" s="16">
        <f t="shared" si="187"/>
        <v>6.0999999999999999E-2</v>
      </c>
      <c r="H3781" s="17" t="str">
        <f t="shared" si="188"/>
        <v>CONFORME</v>
      </c>
      <c r="I3781" s="18"/>
    </row>
    <row r="3782" spans="1:9" x14ac:dyDescent="0.25">
      <c r="A3782" s="10" t="s">
        <v>6</v>
      </c>
      <c r="B3782" s="10" t="s">
        <v>7197</v>
      </c>
      <c r="C3782" s="10" t="s">
        <v>7198</v>
      </c>
      <c r="D3782" s="11">
        <v>3</v>
      </c>
      <c r="E3782" s="11">
        <v>3</v>
      </c>
      <c r="F3782" s="11">
        <v>6.2E-2</v>
      </c>
      <c r="G3782" s="12">
        <f t="shared" si="187"/>
        <v>6.2E-2</v>
      </c>
      <c r="H3782" s="19" t="str">
        <f t="shared" si="188"/>
        <v>CONFORME</v>
      </c>
      <c r="I3782" s="20"/>
    </row>
    <row r="3783" spans="1:9" x14ac:dyDescent="0.25">
      <c r="A3783" s="14" t="s">
        <v>6</v>
      </c>
      <c r="B3783" s="14" t="s">
        <v>7199</v>
      </c>
      <c r="C3783" s="14" t="s">
        <v>7200</v>
      </c>
      <c r="D3783" s="15">
        <v>85</v>
      </c>
      <c r="E3783" s="15">
        <v>85</v>
      </c>
      <c r="F3783" s="15">
        <v>7.0000000000000007E-2</v>
      </c>
      <c r="G3783" s="16">
        <f t="shared" si="187"/>
        <v>7.0000000000000007E-2</v>
      </c>
      <c r="H3783" s="17" t="str">
        <f t="shared" si="188"/>
        <v>CONFORME</v>
      </c>
      <c r="I3783" s="18"/>
    </row>
    <row r="3784" spans="1:9" x14ac:dyDescent="0.25">
      <c r="A3784" s="10" t="s">
        <v>6</v>
      </c>
      <c r="B3784" s="10" t="s">
        <v>7201</v>
      </c>
      <c r="C3784" s="10" t="s">
        <v>7202</v>
      </c>
      <c r="D3784" s="11">
        <v>30</v>
      </c>
      <c r="E3784" s="11">
        <v>30</v>
      </c>
      <c r="F3784" s="11">
        <v>7.4999999999999997E-2</v>
      </c>
      <c r="G3784" s="12">
        <f t="shared" si="187"/>
        <v>7.4999999999999997E-2</v>
      </c>
      <c r="H3784" s="19" t="str">
        <f t="shared" si="188"/>
        <v>CONFORME</v>
      </c>
      <c r="I3784" s="20"/>
    </row>
    <row r="3785" spans="1:9" x14ac:dyDescent="0.25">
      <c r="A3785" s="14" t="s">
        <v>6</v>
      </c>
      <c r="B3785" s="14" t="s">
        <v>7203</v>
      </c>
      <c r="C3785" s="14" t="s">
        <v>7204</v>
      </c>
      <c r="D3785" s="15">
        <v>122</v>
      </c>
      <c r="E3785" s="15">
        <v>122</v>
      </c>
      <c r="F3785" s="15">
        <v>9.0999999999999998E-2</v>
      </c>
      <c r="G3785" s="16">
        <f t="shared" si="187"/>
        <v>9.0999999999999998E-2</v>
      </c>
      <c r="H3785" s="17" t="str">
        <f t="shared" si="188"/>
        <v>CONFORME</v>
      </c>
      <c r="I3785" s="18"/>
    </row>
    <row r="3786" spans="1:9" x14ac:dyDescent="0.25">
      <c r="A3786" s="10" t="s">
        <v>6</v>
      </c>
      <c r="B3786" s="10" t="s">
        <v>7205</v>
      </c>
      <c r="C3786" s="10" t="s">
        <v>7206</v>
      </c>
      <c r="D3786" s="11">
        <v>62</v>
      </c>
      <c r="E3786" s="11">
        <v>62</v>
      </c>
      <c r="F3786" s="11">
        <v>9.1999999999999998E-2</v>
      </c>
      <c r="G3786" s="12">
        <f t="shared" si="187"/>
        <v>9.1999999999999998E-2</v>
      </c>
      <c r="H3786" s="19" t="str">
        <f t="shared" si="188"/>
        <v>CONFORME</v>
      </c>
      <c r="I3786" s="20"/>
    </row>
    <row r="3787" spans="1:9" x14ac:dyDescent="0.25">
      <c r="A3787" s="14" t="s">
        <v>6</v>
      </c>
      <c r="B3787" s="14" t="s">
        <v>7207</v>
      </c>
      <c r="C3787" s="14" t="s">
        <v>7208</v>
      </c>
      <c r="D3787" s="15">
        <v>148</v>
      </c>
      <c r="E3787" s="15">
        <v>148</v>
      </c>
      <c r="F3787" s="15">
        <v>9.2999999999999999E-2</v>
      </c>
      <c r="G3787" s="16">
        <f t="shared" si="187"/>
        <v>9.2999999999999999E-2</v>
      </c>
      <c r="H3787" s="17" t="str">
        <f t="shared" si="188"/>
        <v>CONFORME</v>
      </c>
      <c r="I3787" s="18"/>
    </row>
    <row r="3788" spans="1:9" x14ac:dyDescent="0.25">
      <c r="A3788" s="10" t="s">
        <v>6</v>
      </c>
      <c r="B3788" s="10" t="s">
        <v>7209</v>
      </c>
      <c r="C3788" s="10" t="s">
        <v>7210</v>
      </c>
      <c r="D3788" s="11">
        <v>55</v>
      </c>
      <c r="E3788" s="11">
        <v>55</v>
      </c>
      <c r="F3788" s="11">
        <v>0.105</v>
      </c>
      <c r="G3788" s="12">
        <f t="shared" si="187"/>
        <v>0.105</v>
      </c>
      <c r="H3788" s="19" t="str">
        <f t="shared" si="188"/>
        <v>CONFORME</v>
      </c>
      <c r="I3788" s="20"/>
    </row>
    <row r="3789" spans="1:9" x14ac:dyDescent="0.25">
      <c r="A3789" s="14" t="s">
        <v>6</v>
      </c>
      <c r="B3789" s="14" t="s">
        <v>7211</v>
      </c>
      <c r="C3789" s="14" t="s">
        <v>7212</v>
      </c>
      <c r="D3789" s="15">
        <v>26</v>
      </c>
      <c r="E3789" s="15">
        <v>26</v>
      </c>
      <c r="F3789" s="15">
        <v>9.7000000000000003E-2</v>
      </c>
      <c r="G3789" s="16">
        <f t="shared" si="187"/>
        <v>9.7000000000000003E-2</v>
      </c>
      <c r="H3789" s="17" t="str">
        <f t="shared" si="188"/>
        <v>CONFORME</v>
      </c>
      <c r="I3789" s="18"/>
    </row>
    <row r="3790" spans="1:9" x14ac:dyDescent="0.25">
      <c r="A3790" s="10" t="s">
        <v>6</v>
      </c>
      <c r="B3790" s="10" t="s">
        <v>7213</v>
      </c>
      <c r="C3790" s="10" t="s">
        <v>7214</v>
      </c>
      <c r="D3790" s="11">
        <v>174</v>
      </c>
      <c r="E3790" s="11">
        <v>174</v>
      </c>
      <c r="F3790" s="11">
        <v>9.7000000000000003E-2</v>
      </c>
      <c r="G3790" s="12">
        <f t="shared" si="187"/>
        <v>9.7000000000000003E-2</v>
      </c>
      <c r="H3790" s="19" t="str">
        <f t="shared" si="188"/>
        <v>CONFORME</v>
      </c>
      <c r="I3790" s="20"/>
    </row>
    <row r="3791" spans="1:9" x14ac:dyDescent="0.25">
      <c r="A3791" s="14" t="s">
        <v>6</v>
      </c>
      <c r="B3791" s="14" t="s">
        <v>7215</v>
      </c>
      <c r="C3791" s="14" t="s">
        <v>7216</v>
      </c>
      <c r="D3791" s="15">
        <v>51</v>
      </c>
      <c r="E3791" s="15">
        <v>51</v>
      </c>
      <c r="F3791" s="15">
        <v>9.1999999999999998E-2</v>
      </c>
      <c r="G3791" s="16">
        <f t="shared" si="187"/>
        <v>9.1999999999999998E-2</v>
      </c>
      <c r="H3791" s="17" t="str">
        <f t="shared" si="188"/>
        <v>CONFORME</v>
      </c>
      <c r="I3791" s="18"/>
    </row>
    <row r="3792" spans="1:9" x14ac:dyDescent="0.25">
      <c r="A3792" s="10" t="s">
        <v>6</v>
      </c>
      <c r="B3792" s="10" t="s">
        <v>9451</v>
      </c>
      <c r="C3792" s="10" t="s">
        <v>9452</v>
      </c>
      <c r="D3792" s="11">
        <v>13</v>
      </c>
      <c r="E3792" s="11">
        <v>13</v>
      </c>
      <c r="F3792" s="11">
        <v>0.111</v>
      </c>
      <c r="G3792" s="12">
        <f t="shared" si="187"/>
        <v>0.111</v>
      </c>
      <c r="H3792" s="19" t="str">
        <f t="shared" si="188"/>
        <v>CONFORME</v>
      </c>
      <c r="I3792" s="20"/>
    </row>
    <row r="3793" spans="1:9" x14ac:dyDescent="0.25">
      <c r="A3793" s="14" t="s">
        <v>6</v>
      </c>
      <c r="B3793" s="14" t="s">
        <v>7217</v>
      </c>
      <c r="C3793" s="14" t="s">
        <v>7218</v>
      </c>
      <c r="D3793" s="15">
        <v>57</v>
      </c>
      <c r="E3793" s="15">
        <v>57</v>
      </c>
      <c r="F3793" s="15">
        <v>8.1000000000000003E-2</v>
      </c>
      <c r="G3793" s="16">
        <f t="shared" si="187"/>
        <v>8.1000000000000003E-2</v>
      </c>
      <c r="H3793" s="17" t="str">
        <f t="shared" si="188"/>
        <v>CONFORME</v>
      </c>
      <c r="I3793" s="18"/>
    </row>
    <row r="3794" spans="1:9" x14ac:dyDescent="0.25">
      <c r="A3794" s="10" t="s">
        <v>6</v>
      </c>
      <c r="B3794" s="10" t="s">
        <v>7219</v>
      </c>
      <c r="C3794" s="10" t="s">
        <v>7220</v>
      </c>
      <c r="D3794" s="11">
        <v>74</v>
      </c>
      <c r="E3794" s="11">
        <v>74</v>
      </c>
      <c r="F3794" s="11">
        <v>8.1000000000000003E-2</v>
      </c>
      <c r="G3794" s="12">
        <f t="shared" si="187"/>
        <v>8.1000000000000003E-2</v>
      </c>
      <c r="H3794" s="19" t="str">
        <f t="shared" si="188"/>
        <v>CONFORME</v>
      </c>
      <c r="I3794" s="20"/>
    </row>
    <row r="3795" spans="1:9" x14ac:dyDescent="0.25">
      <c r="A3795" s="14" t="s">
        <v>6</v>
      </c>
      <c r="B3795" s="14" t="s">
        <v>7221</v>
      </c>
      <c r="C3795" s="14" t="s">
        <v>7222</v>
      </c>
      <c r="D3795" s="15">
        <v>17</v>
      </c>
      <c r="E3795" s="15">
        <v>17</v>
      </c>
      <c r="F3795" s="15">
        <v>8.1000000000000003E-2</v>
      </c>
      <c r="G3795" s="16">
        <f t="shared" si="187"/>
        <v>8.1000000000000003E-2</v>
      </c>
      <c r="H3795" s="17" t="str">
        <f t="shared" si="188"/>
        <v>CONFORME</v>
      </c>
      <c r="I3795" s="18"/>
    </row>
    <row r="3796" spans="1:9" x14ac:dyDescent="0.25">
      <c r="A3796" s="10" t="s">
        <v>6</v>
      </c>
      <c r="B3796" s="10" t="s">
        <v>7223</v>
      </c>
      <c r="C3796" s="10" t="s">
        <v>7224</v>
      </c>
      <c r="D3796" s="11">
        <v>38</v>
      </c>
      <c r="E3796" s="11">
        <v>38</v>
      </c>
      <c r="F3796" s="11">
        <v>9.9000000000000005E-2</v>
      </c>
      <c r="G3796" s="12">
        <f t="shared" si="187"/>
        <v>9.9000000000000005E-2</v>
      </c>
      <c r="H3796" s="19" t="str">
        <f t="shared" si="188"/>
        <v>CONFORME</v>
      </c>
      <c r="I3796" s="20"/>
    </row>
    <row r="3797" spans="1:9" x14ac:dyDescent="0.25">
      <c r="A3797" s="14" t="s">
        <v>6</v>
      </c>
      <c r="B3797" s="14" t="s">
        <v>7225</v>
      </c>
      <c r="C3797" s="14" t="s">
        <v>7226</v>
      </c>
      <c r="D3797" s="15">
        <v>30</v>
      </c>
      <c r="E3797" s="15">
        <v>30</v>
      </c>
      <c r="F3797" s="15">
        <v>9.8000000000000004E-2</v>
      </c>
      <c r="G3797" s="16">
        <f t="shared" ref="G3797:G3811" si="189">VLOOKUP(B3797,DATAPESOS,6,FALSE)</f>
        <v>9.8000000000000004E-2</v>
      </c>
      <c r="H3797" s="17" t="str">
        <f t="shared" si="188"/>
        <v>CONFORME</v>
      </c>
      <c r="I3797" s="18"/>
    </row>
    <row r="3798" spans="1:9" x14ac:dyDescent="0.25">
      <c r="A3798" s="10" t="s">
        <v>6</v>
      </c>
      <c r="B3798" s="10" t="s">
        <v>7227</v>
      </c>
      <c r="C3798" s="10" t="s">
        <v>7228</v>
      </c>
      <c r="D3798" s="11">
        <v>19</v>
      </c>
      <c r="E3798" s="11">
        <v>19</v>
      </c>
      <c r="F3798" s="11">
        <v>9.5000000000000001E-2</v>
      </c>
      <c r="G3798" s="12">
        <f t="shared" si="189"/>
        <v>9.5000000000000001E-2</v>
      </c>
      <c r="H3798" s="19" t="str">
        <f t="shared" si="188"/>
        <v>CONFORME</v>
      </c>
      <c r="I3798" s="20"/>
    </row>
    <row r="3799" spans="1:9" x14ac:dyDescent="0.25">
      <c r="A3799" s="14" t="s">
        <v>6</v>
      </c>
      <c r="B3799" s="14" t="s">
        <v>7229</v>
      </c>
      <c r="C3799" s="14" t="s">
        <v>7230</v>
      </c>
      <c r="D3799" s="15">
        <v>5</v>
      </c>
      <c r="E3799" s="15">
        <v>5</v>
      </c>
      <c r="F3799" s="15">
        <v>0.159</v>
      </c>
      <c r="G3799" s="16">
        <f t="shared" si="189"/>
        <v>0.159</v>
      </c>
      <c r="H3799" s="17" t="str">
        <f t="shared" si="188"/>
        <v>CONFORME</v>
      </c>
      <c r="I3799" s="18"/>
    </row>
    <row r="3800" spans="1:9" x14ac:dyDescent="0.25">
      <c r="A3800" s="10" t="s">
        <v>6</v>
      </c>
      <c r="B3800" s="10" t="s">
        <v>7231</v>
      </c>
      <c r="C3800" s="10" t="s">
        <v>7232</v>
      </c>
      <c r="D3800" s="11">
        <v>14</v>
      </c>
      <c r="E3800" s="11">
        <v>14</v>
      </c>
      <c r="F3800" s="11">
        <v>0.11799999999999999</v>
      </c>
      <c r="G3800" s="12">
        <f t="shared" si="189"/>
        <v>0.11799999999999999</v>
      </c>
      <c r="H3800" s="19" t="str">
        <f t="shared" si="188"/>
        <v>CONFORME</v>
      </c>
      <c r="I3800" s="20"/>
    </row>
    <row r="3801" spans="1:9" x14ac:dyDescent="0.25">
      <c r="A3801" s="14" t="s">
        <v>6</v>
      </c>
      <c r="B3801" s="14" t="s">
        <v>7233</v>
      </c>
      <c r="C3801" s="14" t="s">
        <v>7234</v>
      </c>
      <c r="D3801" s="15">
        <v>26</v>
      </c>
      <c r="E3801" s="15">
        <v>26</v>
      </c>
      <c r="F3801" s="15">
        <v>0.11899999999999999</v>
      </c>
      <c r="G3801" s="16">
        <f t="shared" si="189"/>
        <v>0.11899999999999999</v>
      </c>
      <c r="H3801" s="17" t="str">
        <f t="shared" si="188"/>
        <v>CONFORME</v>
      </c>
      <c r="I3801" s="18"/>
    </row>
    <row r="3802" spans="1:9" x14ac:dyDescent="0.25">
      <c r="A3802" s="10" t="s">
        <v>6</v>
      </c>
      <c r="B3802" s="10" t="s">
        <v>7235</v>
      </c>
      <c r="C3802" s="10" t="s">
        <v>7236</v>
      </c>
      <c r="D3802" s="11">
        <v>29</v>
      </c>
      <c r="E3802" s="11">
        <v>29</v>
      </c>
      <c r="F3802" s="11">
        <v>0.113</v>
      </c>
      <c r="G3802" s="12">
        <f t="shared" si="189"/>
        <v>0.113</v>
      </c>
      <c r="H3802" s="19" t="str">
        <f t="shared" si="188"/>
        <v>CONFORME</v>
      </c>
      <c r="I3802" s="20"/>
    </row>
    <row r="3803" spans="1:9" x14ac:dyDescent="0.25">
      <c r="A3803" s="14" t="s">
        <v>6</v>
      </c>
      <c r="B3803" s="14" t="s">
        <v>7237</v>
      </c>
      <c r="C3803" s="14" t="s">
        <v>7238</v>
      </c>
      <c r="D3803" s="15">
        <v>27</v>
      </c>
      <c r="E3803" s="15">
        <v>27</v>
      </c>
      <c r="F3803" s="15">
        <v>0.16500000000000001</v>
      </c>
      <c r="G3803" s="16">
        <f t="shared" si="189"/>
        <v>0.16500000000000001</v>
      </c>
      <c r="H3803" s="17" t="str">
        <f t="shared" si="188"/>
        <v>CONFORME</v>
      </c>
      <c r="I3803" s="18"/>
    </row>
    <row r="3804" spans="1:9" x14ac:dyDescent="0.25">
      <c r="A3804" s="10" t="s">
        <v>6</v>
      </c>
      <c r="B3804" s="10" t="s">
        <v>7239</v>
      </c>
      <c r="C3804" s="10" t="s">
        <v>7240</v>
      </c>
      <c r="D3804" s="11">
        <v>331</v>
      </c>
      <c r="E3804" s="11">
        <v>331</v>
      </c>
      <c r="F3804" s="11">
        <v>0.16400000000000001</v>
      </c>
      <c r="G3804" s="12">
        <f t="shared" si="189"/>
        <v>0.16400000000000001</v>
      </c>
      <c r="H3804" s="19" t="str">
        <f t="shared" si="188"/>
        <v>CONFORME</v>
      </c>
      <c r="I3804" s="20"/>
    </row>
    <row r="3805" spans="1:9" x14ac:dyDescent="0.25">
      <c r="A3805" s="14" t="s">
        <v>6</v>
      </c>
      <c r="B3805" s="14" t="s">
        <v>7241</v>
      </c>
      <c r="C3805" s="14" t="s">
        <v>7242</v>
      </c>
      <c r="D3805" s="15">
        <v>3</v>
      </c>
      <c r="E3805" s="15">
        <v>3</v>
      </c>
      <c r="F3805" s="15">
        <v>0.16700000000000001</v>
      </c>
      <c r="G3805" s="16">
        <f t="shared" si="189"/>
        <v>0.16700000000000001</v>
      </c>
      <c r="H3805" s="17" t="str">
        <f t="shared" si="188"/>
        <v>CONFORME</v>
      </c>
      <c r="I3805" s="18"/>
    </row>
    <row r="3806" spans="1:9" x14ac:dyDescent="0.25">
      <c r="A3806" s="10" t="s">
        <v>6</v>
      </c>
      <c r="B3806" s="10" t="s">
        <v>7243</v>
      </c>
      <c r="C3806" s="10" t="s">
        <v>7244</v>
      </c>
      <c r="D3806" s="11">
        <v>37</v>
      </c>
      <c r="E3806" s="11">
        <v>37</v>
      </c>
      <c r="F3806" s="11">
        <v>0.156</v>
      </c>
      <c r="G3806" s="12">
        <f t="shared" si="189"/>
        <v>0.156</v>
      </c>
      <c r="H3806" s="19" t="str">
        <f t="shared" si="188"/>
        <v>CONFORME</v>
      </c>
      <c r="I3806" s="20"/>
    </row>
    <row r="3807" spans="1:9" x14ac:dyDescent="0.25">
      <c r="A3807" s="14" t="s">
        <v>6</v>
      </c>
      <c r="B3807" s="14" t="s">
        <v>7245</v>
      </c>
      <c r="C3807" s="14" t="s">
        <v>7246</v>
      </c>
      <c r="D3807" s="15">
        <v>84</v>
      </c>
      <c r="E3807" s="15">
        <v>84</v>
      </c>
      <c r="F3807" s="15">
        <v>0.14299999999999999</v>
      </c>
      <c r="G3807" s="16">
        <f t="shared" si="189"/>
        <v>0.14299999999999999</v>
      </c>
      <c r="H3807" s="17" t="str">
        <f t="shared" si="188"/>
        <v>CONFORME</v>
      </c>
      <c r="I3807" s="18"/>
    </row>
    <row r="3808" spans="1:9" x14ac:dyDescent="0.25">
      <c r="A3808" s="10" t="s">
        <v>6</v>
      </c>
      <c r="B3808" s="10" t="s">
        <v>7247</v>
      </c>
      <c r="C3808" s="10" t="s">
        <v>7248</v>
      </c>
      <c r="D3808" s="11">
        <v>41</v>
      </c>
      <c r="E3808" s="11">
        <v>41</v>
      </c>
      <c r="F3808" s="11">
        <v>0.17399999999999999</v>
      </c>
      <c r="G3808" s="12">
        <f t="shared" si="189"/>
        <v>0.17399999999999999</v>
      </c>
      <c r="H3808" s="19" t="str">
        <f t="shared" si="188"/>
        <v>CONFORME</v>
      </c>
      <c r="I3808" s="20"/>
    </row>
    <row r="3809" spans="1:9" x14ac:dyDescent="0.25">
      <c r="A3809" s="14" t="s">
        <v>6</v>
      </c>
      <c r="B3809" s="14" t="s">
        <v>7249</v>
      </c>
      <c r="C3809" s="14" t="s">
        <v>7250</v>
      </c>
      <c r="D3809" s="15">
        <v>62</v>
      </c>
      <c r="E3809" s="15">
        <v>62</v>
      </c>
      <c r="F3809" s="15">
        <v>0.188</v>
      </c>
      <c r="G3809" s="16">
        <f t="shared" si="189"/>
        <v>0.188</v>
      </c>
      <c r="H3809" s="17" t="str">
        <f t="shared" si="188"/>
        <v>CONFORME</v>
      </c>
      <c r="I3809" s="18"/>
    </row>
    <row r="3810" spans="1:9" x14ac:dyDescent="0.25">
      <c r="A3810" s="10" t="s">
        <v>6</v>
      </c>
      <c r="B3810" s="10" t="s">
        <v>9453</v>
      </c>
      <c r="C3810" s="10" t="s">
        <v>9454</v>
      </c>
      <c r="D3810" s="11">
        <v>2</v>
      </c>
      <c r="E3810" s="11">
        <v>2</v>
      </c>
      <c r="F3810" s="11">
        <v>0.189</v>
      </c>
      <c r="G3810" s="12">
        <f t="shared" si="189"/>
        <v>0.189</v>
      </c>
      <c r="H3810" s="19" t="str">
        <f t="shared" si="188"/>
        <v>CONFORME</v>
      </c>
      <c r="I3810" s="20"/>
    </row>
    <row r="3811" spans="1:9" x14ac:dyDescent="0.25">
      <c r="A3811" s="14" t="s">
        <v>6</v>
      </c>
      <c r="B3811" s="14" t="s">
        <v>7251</v>
      </c>
      <c r="C3811" s="14" t="s">
        <v>7252</v>
      </c>
      <c r="D3811" s="15">
        <v>28</v>
      </c>
      <c r="E3811" s="15">
        <v>28</v>
      </c>
      <c r="F3811" s="15">
        <v>0.20399999999999999</v>
      </c>
      <c r="G3811" s="16">
        <f t="shared" si="189"/>
        <v>0.20399999999999999</v>
      </c>
      <c r="H3811" s="17" t="str">
        <f t="shared" si="188"/>
        <v>CONFORME</v>
      </c>
      <c r="I3811" s="18"/>
    </row>
    <row r="3812" spans="1:9" x14ac:dyDescent="0.25">
      <c r="A3812" s="10" t="s">
        <v>6</v>
      </c>
      <c r="B3812" s="10" t="s">
        <v>7253</v>
      </c>
      <c r="C3812" s="10" t="s">
        <v>7254</v>
      </c>
      <c r="D3812" s="11">
        <v>2</v>
      </c>
      <c r="E3812" s="11">
        <v>2</v>
      </c>
      <c r="F3812" s="11">
        <v>0</v>
      </c>
      <c r="G3812" s="12">
        <v>0.20399999999999999</v>
      </c>
      <c r="H3812" s="19" t="str">
        <f t="shared" si="188"/>
        <v>REVISAR</v>
      </c>
      <c r="I3812" s="20"/>
    </row>
    <row r="3813" spans="1:9" x14ac:dyDescent="0.25">
      <c r="A3813" s="14" t="s">
        <v>6</v>
      </c>
      <c r="B3813" s="14" t="s">
        <v>7255</v>
      </c>
      <c r="C3813" s="14" t="s">
        <v>7256</v>
      </c>
      <c r="D3813" s="15">
        <v>579</v>
      </c>
      <c r="E3813" s="15">
        <v>579</v>
      </c>
      <c r="F3813" s="15">
        <v>0.217</v>
      </c>
      <c r="G3813" s="16">
        <f t="shared" ref="G3813:G3851" si="190">VLOOKUP(B3813,DATAPESOS,6,FALSE)</f>
        <v>0.217</v>
      </c>
      <c r="H3813" s="17" t="str">
        <f t="shared" si="188"/>
        <v>CONFORME</v>
      </c>
      <c r="I3813" s="18"/>
    </row>
    <row r="3814" spans="1:9" x14ac:dyDescent="0.25">
      <c r="A3814" s="10" t="s">
        <v>6</v>
      </c>
      <c r="B3814" s="10" t="s">
        <v>7257</v>
      </c>
      <c r="C3814" s="10" t="s">
        <v>7258</v>
      </c>
      <c r="D3814" s="11">
        <v>38</v>
      </c>
      <c r="E3814" s="11">
        <v>38</v>
      </c>
      <c r="F3814" s="11">
        <v>0.217</v>
      </c>
      <c r="G3814" s="12">
        <f t="shared" si="190"/>
        <v>0.217</v>
      </c>
      <c r="H3814" s="19" t="str">
        <f t="shared" si="188"/>
        <v>CONFORME</v>
      </c>
      <c r="I3814" s="20"/>
    </row>
    <row r="3815" spans="1:9" x14ac:dyDescent="0.25">
      <c r="A3815" s="14" t="s">
        <v>6</v>
      </c>
      <c r="B3815" s="14" t="s">
        <v>7259</v>
      </c>
      <c r="C3815" s="14" t="s">
        <v>7260</v>
      </c>
      <c r="D3815" s="15">
        <v>26</v>
      </c>
      <c r="E3815" s="15">
        <v>26</v>
      </c>
      <c r="F3815" s="15">
        <v>0.108</v>
      </c>
      <c r="G3815" s="16">
        <f t="shared" si="190"/>
        <v>0.108</v>
      </c>
      <c r="H3815" s="17" t="str">
        <f t="shared" si="188"/>
        <v>CONFORME</v>
      </c>
      <c r="I3815" s="18"/>
    </row>
    <row r="3816" spans="1:9" x14ac:dyDescent="0.25">
      <c r="A3816" s="10" t="s">
        <v>6</v>
      </c>
      <c r="B3816" s="10" t="s">
        <v>7261</v>
      </c>
      <c r="C3816" s="10" t="s">
        <v>7262</v>
      </c>
      <c r="D3816" s="11">
        <v>8</v>
      </c>
      <c r="E3816" s="11">
        <v>8</v>
      </c>
      <c r="F3816" s="11">
        <v>2.9889999999999999</v>
      </c>
      <c r="G3816" s="12">
        <f t="shared" si="190"/>
        <v>2.9889999999999999</v>
      </c>
      <c r="H3816" s="19" t="str">
        <f t="shared" si="188"/>
        <v>CONFORME</v>
      </c>
      <c r="I3816" s="20"/>
    </row>
    <row r="3817" spans="1:9" x14ac:dyDescent="0.25">
      <c r="A3817" s="14" t="s">
        <v>6</v>
      </c>
      <c r="B3817" s="14" t="s">
        <v>7263</v>
      </c>
      <c r="C3817" s="14" t="s">
        <v>7264</v>
      </c>
      <c r="D3817" s="15">
        <v>1</v>
      </c>
      <c r="E3817" s="15">
        <v>1</v>
      </c>
      <c r="F3817" s="15">
        <v>4.8550000000000004</v>
      </c>
      <c r="G3817" s="16">
        <f t="shared" si="190"/>
        <v>4.8550000000000004</v>
      </c>
      <c r="H3817" s="17" t="str">
        <f t="shared" si="188"/>
        <v>CONFORME</v>
      </c>
      <c r="I3817" s="18"/>
    </row>
    <row r="3818" spans="1:9" x14ac:dyDescent="0.25">
      <c r="A3818" s="10" t="s">
        <v>6</v>
      </c>
      <c r="B3818" s="10" t="s">
        <v>7265</v>
      </c>
      <c r="C3818" s="10" t="s">
        <v>7266</v>
      </c>
      <c r="D3818" s="11">
        <v>4</v>
      </c>
      <c r="E3818" s="11">
        <v>4</v>
      </c>
      <c r="F3818" s="11">
        <v>0</v>
      </c>
      <c r="G3818" s="12">
        <f t="shared" si="190"/>
        <v>1.974</v>
      </c>
      <c r="H3818" s="19" t="str">
        <f t="shared" si="188"/>
        <v>REVISAR</v>
      </c>
      <c r="I3818" s="20"/>
    </row>
    <row r="3819" spans="1:9" x14ac:dyDescent="0.25">
      <c r="A3819" s="14" t="s">
        <v>6</v>
      </c>
      <c r="B3819" s="14" t="s">
        <v>7267</v>
      </c>
      <c r="C3819" s="14" t="s">
        <v>7268</v>
      </c>
      <c r="D3819" s="15">
        <v>17</v>
      </c>
      <c r="E3819" s="15">
        <v>17</v>
      </c>
      <c r="F3819" s="15">
        <v>6.6040000000000001</v>
      </c>
      <c r="G3819" s="16">
        <f t="shared" si="190"/>
        <v>6.6040000000000001</v>
      </c>
      <c r="H3819" s="17" t="str">
        <f t="shared" si="188"/>
        <v>CONFORME</v>
      </c>
      <c r="I3819" s="18"/>
    </row>
    <row r="3820" spans="1:9" x14ac:dyDescent="0.25">
      <c r="A3820" s="10" t="s">
        <v>6</v>
      </c>
      <c r="B3820" s="10" t="s">
        <v>7269</v>
      </c>
      <c r="C3820" s="10" t="s">
        <v>7270</v>
      </c>
      <c r="D3820" s="11">
        <v>17</v>
      </c>
      <c r="E3820" s="11">
        <v>17</v>
      </c>
      <c r="F3820" s="11">
        <v>1.5640000000000001</v>
      </c>
      <c r="G3820" s="12">
        <f t="shared" si="190"/>
        <v>1.5640000000000001</v>
      </c>
      <c r="H3820" s="19" t="str">
        <f t="shared" si="188"/>
        <v>CONFORME</v>
      </c>
      <c r="I3820" s="20"/>
    </row>
    <row r="3821" spans="1:9" x14ac:dyDescent="0.25">
      <c r="A3821" s="14" t="s">
        <v>6</v>
      </c>
      <c r="B3821" s="14" t="s">
        <v>7271</v>
      </c>
      <c r="C3821" s="14" t="s">
        <v>7272</v>
      </c>
      <c r="D3821" s="15">
        <v>4</v>
      </c>
      <c r="E3821" s="15">
        <v>4</v>
      </c>
      <c r="F3821" s="15">
        <v>6.1020000000000003</v>
      </c>
      <c r="G3821" s="16">
        <f t="shared" si="190"/>
        <v>6.1020000000000003</v>
      </c>
      <c r="H3821" s="17" t="str">
        <f t="shared" si="188"/>
        <v>CONFORME</v>
      </c>
      <c r="I3821" s="18"/>
    </row>
    <row r="3822" spans="1:9" x14ac:dyDescent="0.25">
      <c r="A3822" s="10" t="s">
        <v>6</v>
      </c>
      <c r="B3822" s="10" t="s">
        <v>7273</v>
      </c>
      <c r="C3822" s="10" t="s">
        <v>7274</v>
      </c>
      <c r="D3822" s="11">
        <v>5</v>
      </c>
      <c r="E3822" s="11">
        <v>5</v>
      </c>
      <c r="F3822" s="11">
        <v>6.1369999999999996</v>
      </c>
      <c r="G3822" s="12">
        <f t="shared" si="190"/>
        <v>6.1369999999999996</v>
      </c>
      <c r="H3822" s="19" t="str">
        <f t="shared" si="188"/>
        <v>CONFORME</v>
      </c>
      <c r="I3822" s="20"/>
    </row>
    <row r="3823" spans="1:9" x14ac:dyDescent="0.25">
      <c r="A3823" s="14" t="s">
        <v>6</v>
      </c>
      <c r="B3823" s="14" t="s">
        <v>7275</v>
      </c>
      <c r="C3823" s="14" t="s">
        <v>7276</v>
      </c>
      <c r="D3823" s="15">
        <v>16</v>
      </c>
      <c r="E3823" s="15">
        <v>16</v>
      </c>
      <c r="F3823" s="15">
        <v>5.7060000000000004</v>
      </c>
      <c r="G3823" s="16">
        <f t="shared" si="190"/>
        <v>5.88</v>
      </c>
      <c r="H3823" s="15" t="str">
        <f t="shared" si="188"/>
        <v>REVISAR</v>
      </c>
      <c r="I3823" s="22"/>
    </row>
    <row r="3824" spans="1:9" x14ac:dyDescent="0.25">
      <c r="A3824" s="10" t="s">
        <v>6</v>
      </c>
      <c r="B3824" s="10" t="s">
        <v>7277</v>
      </c>
      <c r="C3824" s="10" t="s">
        <v>7278</v>
      </c>
      <c r="D3824" s="11">
        <v>2</v>
      </c>
      <c r="E3824" s="11">
        <v>2</v>
      </c>
      <c r="F3824" s="11">
        <v>0</v>
      </c>
      <c r="G3824" s="12">
        <f t="shared" si="190"/>
        <v>0.50600000000000001</v>
      </c>
      <c r="H3824" s="11" t="str">
        <f t="shared" si="188"/>
        <v>REVISAR</v>
      </c>
      <c r="I3824" s="13"/>
    </row>
    <row r="3825" spans="1:9" x14ac:dyDescent="0.25">
      <c r="A3825" s="14" t="s">
        <v>6</v>
      </c>
      <c r="B3825" s="14" t="s">
        <v>7279</v>
      </c>
      <c r="C3825" s="14" t="s">
        <v>7280</v>
      </c>
      <c r="D3825" s="15">
        <v>45</v>
      </c>
      <c r="E3825" s="15">
        <v>45</v>
      </c>
      <c r="F3825" s="15">
        <v>2.8340000000000001</v>
      </c>
      <c r="G3825" s="16">
        <f t="shared" si="190"/>
        <v>2.8340000000000001</v>
      </c>
      <c r="H3825" s="17" t="str">
        <f t="shared" si="188"/>
        <v>CONFORME</v>
      </c>
      <c r="I3825" s="18"/>
    </row>
    <row r="3826" spans="1:9" x14ac:dyDescent="0.25">
      <c r="A3826" s="10" t="s">
        <v>6</v>
      </c>
      <c r="B3826" s="10" t="s">
        <v>7281</v>
      </c>
      <c r="C3826" s="10" t="s">
        <v>7282</v>
      </c>
      <c r="D3826" s="11">
        <v>7</v>
      </c>
      <c r="E3826" s="11">
        <v>7</v>
      </c>
      <c r="F3826" s="11">
        <v>3.06</v>
      </c>
      <c r="G3826" s="12">
        <f t="shared" si="190"/>
        <v>3.06</v>
      </c>
      <c r="H3826" s="19" t="str">
        <f t="shared" si="188"/>
        <v>CONFORME</v>
      </c>
      <c r="I3826" s="20"/>
    </row>
    <row r="3827" spans="1:9" x14ac:dyDescent="0.25">
      <c r="A3827" s="14" t="s">
        <v>6</v>
      </c>
      <c r="B3827" s="14" t="s">
        <v>7283</v>
      </c>
      <c r="C3827" s="14" t="s">
        <v>7284</v>
      </c>
      <c r="D3827" s="15">
        <v>19</v>
      </c>
      <c r="E3827" s="15">
        <v>19</v>
      </c>
      <c r="F3827" s="15">
        <v>1.643</v>
      </c>
      <c r="G3827" s="16">
        <f t="shared" si="190"/>
        <v>1.643</v>
      </c>
      <c r="H3827" s="17" t="str">
        <f t="shared" si="188"/>
        <v>CONFORME</v>
      </c>
      <c r="I3827" s="18"/>
    </row>
    <row r="3828" spans="1:9" x14ac:dyDescent="0.25">
      <c r="A3828" s="10" t="s">
        <v>6</v>
      </c>
      <c r="B3828" s="10" t="s">
        <v>7285</v>
      </c>
      <c r="C3828" s="10" t="s">
        <v>7286</v>
      </c>
      <c r="D3828" s="11">
        <v>3</v>
      </c>
      <c r="E3828" s="11">
        <v>3</v>
      </c>
      <c r="F3828" s="11">
        <v>0</v>
      </c>
      <c r="G3828" s="12">
        <f t="shared" si="190"/>
        <v>3.2919999999999998</v>
      </c>
      <c r="H3828" s="19" t="str">
        <f t="shared" si="188"/>
        <v>REVISAR</v>
      </c>
      <c r="I3828" s="20"/>
    </row>
    <row r="3829" spans="1:9" x14ac:dyDescent="0.25">
      <c r="A3829" s="14" t="s">
        <v>6</v>
      </c>
      <c r="B3829" s="14" t="s">
        <v>7287</v>
      </c>
      <c r="C3829" s="14" t="s">
        <v>7288</v>
      </c>
      <c r="D3829" s="15">
        <v>6</v>
      </c>
      <c r="E3829" s="15">
        <v>6</v>
      </c>
      <c r="F3829" s="15">
        <v>1.615</v>
      </c>
      <c r="G3829" s="16">
        <f t="shared" si="190"/>
        <v>1.6659999999999999</v>
      </c>
      <c r="H3829" s="15" t="str">
        <f t="shared" si="188"/>
        <v>REVISAR</v>
      </c>
      <c r="I3829" s="22"/>
    </row>
    <row r="3830" spans="1:9" x14ac:dyDescent="0.25">
      <c r="A3830" s="10" t="s">
        <v>6</v>
      </c>
      <c r="B3830" s="10" t="s">
        <v>7289</v>
      </c>
      <c r="C3830" s="10" t="s">
        <v>7290</v>
      </c>
      <c r="D3830" s="11">
        <v>5</v>
      </c>
      <c r="E3830" s="11">
        <v>5</v>
      </c>
      <c r="F3830" s="11">
        <v>3.1160000000000001</v>
      </c>
      <c r="G3830" s="12">
        <f t="shared" si="190"/>
        <v>3.1160000000000001</v>
      </c>
      <c r="H3830" s="11" t="str">
        <f t="shared" si="188"/>
        <v>CONFORME</v>
      </c>
      <c r="I3830" s="13"/>
    </row>
    <row r="3831" spans="1:9" x14ac:dyDescent="0.25">
      <c r="A3831" s="14" t="s">
        <v>6</v>
      </c>
      <c r="B3831" s="14" t="s">
        <v>7291</v>
      </c>
      <c r="C3831" s="14" t="s">
        <v>7292</v>
      </c>
      <c r="D3831" s="15">
        <v>2</v>
      </c>
      <c r="E3831" s="15">
        <v>2</v>
      </c>
      <c r="F3831" s="15">
        <v>0</v>
      </c>
      <c r="G3831" s="16">
        <f t="shared" si="190"/>
        <v>2.7559999999999998</v>
      </c>
      <c r="H3831" s="17" t="str">
        <f t="shared" si="188"/>
        <v>REVISAR</v>
      </c>
      <c r="I3831" s="18"/>
    </row>
    <row r="3832" spans="1:9" x14ac:dyDescent="0.25">
      <c r="A3832" s="10" t="s">
        <v>6</v>
      </c>
      <c r="B3832" s="10" t="s">
        <v>7293</v>
      </c>
      <c r="C3832" s="10" t="s">
        <v>7294</v>
      </c>
      <c r="D3832" s="11">
        <v>4</v>
      </c>
      <c r="E3832" s="11">
        <v>4</v>
      </c>
      <c r="F3832" s="11">
        <v>4.6790000000000003</v>
      </c>
      <c r="G3832" s="12">
        <f t="shared" si="190"/>
        <v>4.702</v>
      </c>
      <c r="H3832" s="11" t="str">
        <f t="shared" si="188"/>
        <v>REVISAR</v>
      </c>
      <c r="I3832" s="21"/>
    </row>
    <row r="3833" spans="1:9" x14ac:dyDescent="0.25">
      <c r="A3833" s="14" t="s">
        <v>6</v>
      </c>
      <c r="B3833" s="14" t="s">
        <v>7295</v>
      </c>
      <c r="C3833" s="14" t="s">
        <v>7296</v>
      </c>
      <c r="D3833" s="15">
        <v>6</v>
      </c>
      <c r="E3833" s="15">
        <v>6</v>
      </c>
      <c r="F3833" s="15">
        <v>2.698</v>
      </c>
      <c r="G3833" s="16">
        <f t="shared" si="190"/>
        <v>2.698</v>
      </c>
      <c r="H3833" s="15" t="str">
        <f t="shared" si="188"/>
        <v>CONFORME</v>
      </c>
      <c r="I3833" s="23"/>
    </row>
    <row r="3834" spans="1:9" x14ac:dyDescent="0.25">
      <c r="A3834" s="10" t="s">
        <v>6</v>
      </c>
      <c r="B3834" s="10" t="s">
        <v>7297</v>
      </c>
      <c r="C3834" s="10" t="s">
        <v>7298</v>
      </c>
      <c r="D3834" s="11">
        <v>2</v>
      </c>
      <c r="E3834" s="11">
        <v>2</v>
      </c>
      <c r="F3834" s="11">
        <v>0</v>
      </c>
      <c r="G3834" s="12">
        <f t="shared" si="190"/>
        <v>2.1560000000000001</v>
      </c>
      <c r="H3834" s="19" t="str">
        <f t="shared" si="188"/>
        <v>REVISAR</v>
      </c>
      <c r="I3834" s="20"/>
    </row>
    <row r="3835" spans="1:9" x14ac:dyDescent="0.25">
      <c r="A3835" s="14" t="s">
        <v>6</v>
      </c>
      <c r="B3835" s="14" t="s">
        <v>7299</v>
      </c>
      <c r="C3835" s="14" t="s">
        <v>7300</v>
      </c>
      <c r="D3835" s="15">
        <v>13</v>
      </c>
      <c r="E3835" s="15">
        <v>13</v>
      </c>
      <c r="F3835" s="15">
        <v>2.105</v>
      </c>
      <c r="G3835" s="16">
        <f t="shared" si="190"/>
        <v>2.105</v>
      </c>
      <c r="H3835" s="17" t="str">
        <f t="shared" si="188"/>
        <v>CONFORME</v>
      </c>
      <c r="I3835" s="18"/>
    </row>
    <row r="3836" spans="1:9" x14ac:dyDescent="0.25">
      <c r="A3836" s="10" t="s">
        <v>6</v>
      </c>
      <c r="B3836" s="10" t="s">
        <v>7301</v>
      </c>
      <c r="C3836" s="10" t="s">
        <v>7302</v>
      </c>
      <c r="D3836" s="11">
        <v>1</v>
      </c>
      <c r="E3836" s="11">
        <v>1</v>
      </c>
      <c r="F3836" s="11">
        <v>1.2430000000000001</v>
      </c>
      <c r="G3836" s="12">
        <f t="shared" si="190"/>
        <v>1.2430000000000001</v>
      </c>
      <c r="H3836" s="19" t="str">
        <f t="shared" si="188"/>
        <v>CONFORME</v>
      </c>
      <c r="I3836" s="20"/>
    </row>
    <row r="3837" spans="1:9" x14ac:dyDescent="0.25">
      <c r="A3837" s="14" t="s">
        <v>6</v>
      </c>
      <c r="B3837" s="14" t="s">
        <v>7303</v>
      </c>
      <c r="C3837" s="14" t="s">
        <v>7304</v>
      </c>
      <c r="D3837" s="15">
        <v>1</v>
      </c>
      <c r="E3837" s="15">
        <v>1</v>
      </c>
      <c r="F3837" s="15">
        <v>1.24</v>
      </c>
      <c r="G3837" s="16">
        <f t="shared" si="190"/>
        <v>1.25</v>
      </c>
      <c r="H3837" s="15" t="str">
        <f t="shared" si="188"/>
        <v>REVISAR</v>
      </c>
      <c r="I3837" s="22"/>
    </row>
    <row r="3838" spans="1:9" x14ac:dyDescent="0.25">
      <c r="A3838" s="10" t="s">
        <v>6</v>
      </c>
      <c r="B3838" s="10" t="s">
        <v>7305</v>
      </c>
      <c r="C3838" s="10" t="s">
        <v>7306</v>
      </c>
      <c r="D3838" s="11">
        <v>2</v>
      </c>
      <c r="E3838" s="11">
        <v>2</v>
      </c>
      <c r="F3838" s="11">
        <v>0</v>
      </c>
      <c r="G3838" s="12">
        <f t="shared" si="190"/>
        <v>1.1559999999999999</v>
      </c>
      <c r="H3838" s="11" t="str">
        <f t="shared" si="188"/>
        <v>REVISAR</v>
      </c>
      <c r="I3838" s="13"/>
    </row>
    <row r="3839" spans="1:9" x14ac:dyDescent="0.25">
      <c r="A3839" s="14" t="s">
        <v>6</v>
      </c>
      <c r="B3839" s="14" t="s">
        <v>7307</v>
      </c>
      <c r="C3839" s="14" t="s">
        <v>7308</v>
      </c>
      <c r="D3839" s="15">
        <v>7</v>
      </c>
      <c r="E3839" s="15">
        <v>7</v>
      </c>
      <c r="F3839" s="15">
        <v>1.218</v>
      </c>
      <c r="G3839" s="16">
        <f t="shared" si="190"/>
        <v>1.218</v>
      </c>
      <c r="H3839" s="17" t="str">
        <f t="shared" si="188"/>
        <v>CONFORME</v>
      </c>
      <c r="I3839" s="18"/>
    </row>
    <row r="3840" spans="1:9" x14ac:dyDescent="0.25">
      <c r="A3840" s="10" t="s">
        <v>6</v>
      </c>
      <c r="B3840" s="10" t="s">
        <v>7309</v>
      </c>
      <c r="C3840" s="10" t="s">
        <v>7310</v>
      </c>
      <c r="D3840" s="11">
        <v>12</v>
      </c>
      <c r="E3840" s="11">
        <v>12</v>
      </c>
      <c r="F3840" s="11">
        <v>2.1720000000000002</v>
      </c>
      <c r="G3840" s="12">
        <f t="shared" si="190"/>
        <v>2.1720000000000002</v>
      </c>
      <c r="H3840" s="19" t="str">
        <f t="shared" si="188"/>
        <v>CONFORME</v>
      </c>
      <c r="I3840" s="20"/>
    </row>
    <row r="3841" spans="1:9" x14ac:dyDescent="0.25">
      <c r="A3841" s="14" t="s">
        <v>6</v>
      </c>
      <c r="B3841" s="14" t="s">
        <v>9455</v>
      </c>
      <c r="C3841" s="14" t="s">
        <v>9456</v>
      </c>
      <c r="D3841" s="15">
        <v>7</v>
      </c>
      <c r="E3841" s="15">
        <v>7</v>
      </c>
      <c r="F3841" s="15">
        <v>1.1160000000000001</v>
      </c>
      <c r="G3841" s="16">
        <f t="shared" si="190"/>
        <v>1.1160000000000001</v>
      </c>
      <c r="H3841" s="17" t="str">
        <f t="shared" si="188"/>
        <v>CONFORME</v>
      </c>
      <c r="I3841" s="18"/>
    </row>
    <row r="3842" spans="1:9" x14ac:dyDescent="0.25">
      <c r="A3842" s="10" t="s">
        <v>6</v>
      </c>
      <c r="B3842" s="10" t="s">
        <v>7311</v>
      </c>
      <c r="C3842" s="10" t="s">
        <v>7312</v>
      </c>
      <c r="D3842" s="11">
        <v>13</v>
      </c>
      <c r="E3842" s="11">
        <v>13</v>
      </c>
      <c r="F3842" s="11">
        <v>1.1419999999999999</v>
      </c>
      <c r="G3842" s="12">
        <f t="shared" si="190"/>
        <v>1.1419999999999999</v>
      </c>
      <c r="H3842" s="19" t="str">
        <f t="shared" si="188"/>
        <v>CONFORME</v>
      </c>
      <c r="I3842" s="20"/>
    </row>
    <row r="3843" spans="1:9" x14ac:dyDescent="0.25">
      <c r="A3843" s="14" t="s">
        <v>6</v>
      </c>
      <c r="B3843" s="14" t="s">
        <v>7313</v>
      </c>
      <c r="C3843" s="14" t="s">
        <v>7314</v>
      </c>
      <c r="D3843" s="15">
        <v>6</v>
      </c>
      <c r="E3843" s="15">
        <v>6</v>
      </c>
      <c r="F3843" s="15">
        <v>1.1859999999999999</v>
      </c>
      <c r="G3843" s="16">
        <f t="shared" si="190"/>
        <v>1.1859999999999999</v>
      </c>
      <c r="H3843" s="17" t="str">
        <f t="shared" ref="H3843:H3906" si="191">IF(F3843=G3843,"CONFORME","REVISAR")</f>
        <v>CONFORME</v>
      </c>
      <c r="I3843" s="18"/>
    </row>
    <row r="3844" spans="1:9" x14ac:dyDescent="0.25">
      <c r="A3844" s="10" t="s">
        <v>6</v>
      </c>
      <c r="B3844" s="10" t="s">
        <v>7315</v>
      </c>
      <c r="C3844" s="10" t="s">
        <v>7316</v>
      </c>
      <c r="D3844" s="11">
        <v>11</v>
      </c>
      <c r="E3844" s="11">
        <v>11</v>
      </c>
      <c r="F3844" s="11">
        <v>2.8530000000000002</v>
      </c>
      <c r="G3844" s="12">
        <f t="shared" si="190"/>
        <v>2.8530000000000002</v>
      </c>
      <c r="H3844" s="19" t="str">
        <f t="shared" si="191"/>
        <v>CONFORME</v>
      </c>
      <c r="I3844" s="20"/>
    </row>
    <row r="3845" spans="1:9" x14ac:dyDescent="0.25">
      <c r="A3845" s="14" t="s">
        <v>6</v>
      </c>
      <c r="B3845" s="14" t="s">
        <v>7317</v>
      </c>
      <c r="C3845" s="14" t="s">
        <v>7318</v>
      </c>
      <c r="D3845" s="15">
        <v>3</v>
      </c>
      <c r="E3845" s="15">
        <v>3</v>
      </c>
      <c r="F3845" s="15">
        <v>1.1759999999999999</v>
      </c>
      <c r="G3845" s="16">
        <f t="shared" si="190"/>
        <v>1.1759999999999999</v>
      </c>
      <c r="H3845" s="17" t="str">
        <f t="shared" si="191"/>
        <v>CONFORME</v>
      </c>
      <c r="I3845" s="18"/>
    </row>
    <row r="3846" spans="1:9" x14ac:dyDescent="0.25">
      <c r="A3846" s="10" t="s">
        <v>6</v>
      </c>
      <c r="B3846" s="10" t="s">
        <v>7319</v>
      </c>
      <c r="C3846" s="10" t="s">
        <v>7320</v>
      </c>
      <c r="D3846" s="11">
        <v>42</v>
      </c>
      <c r="E3846" s="11">
        <v>42</v>
      </c>
      <c r="F3846" s="11">
        <v>3.7719999999999998</v>
      </c>
      <c r="G3846" s="12">
        <f t="shared" si="190"/>
        <v>3.7719999999999998</v>
      </c>
      <c r="H3846" s="19" t="str">
        <f t="shared" si="191"/>
        <v>CONFORME</v>
      </c>
      <c r="I3846" s="20"/>
    </row>
    <row r="3847" spans="1:9" x14ac:dyDescent="0.25">
      <c r="A3847" s="14" t="s">
        <v>6</v>
      </c>
      <c r="B3847" s="14" t="s">
        <v>7321</v>
      </c>
      <c r="C3847" s="14" t="s">
        <v>7322</v>
      </c>
      <c r="D3847" s="15">
        <v>5</v>
      </c>
      <c r="E3847" s="15">
        <v>5</v>
      </c>
      <c r="F3847" s="15">
        <v>1.837</v>
      </c>
      <c r="G3847" s="16">
        <f t="shared" si="190"/>
        <v>1.837</v>
      </c>
      <c r="H3847" s="17" t="str">
        <f t="shared" si="191"/>
        <v>CONFORME</v>
      </c>
      <c r="I3847" s="18"/>
    </row>
    <row r="3848" spans="1:9" x14ac:dyDescent="0.25">
      <c r="A3848" s="10" t="s">
        <v>6</v>
      </c>
      <c r="B3848" s="10" t="s">
        <v>9457</v>
      </c>
      <c r="C3848" s="10" t="s">
        <v>9458</v>
      </c>
      <c r="D3848" s="11">
        <v>1</v>
      </c>
      <c r="E3848" s="11">
        <v>1</v>
      </c>
      <c r="F3848" s="11">
        <v>3.105</v>
      </c>
      <c r="G3848" s="12">
        <f t="shared" si="190"/>
        <v>3.105</v>
      </c>
      <c r="H3848" s="19" t="str">
        <f t="shared" si="191"/>
        <v>CONFORME</v>
      </c>
      <c r="I3848" s="20"/>
    </row>
    <row r="3849" spans="1:9" x14ac:dyDescent="0.25">
      <c r="A3849" s="14" t="s">
        <v>6</v>
      </c>
      <c r="B3849" s="14" t="s">
        <v>7323</v>
      </c>
      <c r="C3849" s="14" t="s">
        <v>7324</v>
      </c>
      <c r="D3849" s="15">
        <v>5</v>
      </c>
      <c r="E3849" s="15">
        <v>5</v>
      </c>
      <c r="F3849" s="15">
        <v>3.0710000000000002</v>
      </c>
      <c r="G3849" s="16">
        <f t="shared" si="190"/>
        <v>3.0710000000000002</v>
      </c>
      <c r="H3849" s="17" t="str">
        <f t="shared" si="191"/>
        <v>CONFORME</v>
      </c>
      <c r="I3849" s="18"/>
    </row>
    <row r="3850" spans="1:9" x14ac:dyDescent="0.25">
      <c r="A3850" s="10" t="s">
        <v>6</v>
      </c>
      <c r="B3850" s="10" t="s">
        <v>7325</v>
      </c>
      <c r="C3850" s="10" t="s">
        <v>7326</v>
      </c>
      <c r="D3850" s="11">
        <v>5</v>
      </c>
      <c r="E3850" s="11">
        <v>5</v>
      </c>
      <c r="F3850" s="11">
        <v>2.5249999999999999</v>
      </c>
      <c r="G3850" s="12">
        <f t="shared" si="190"/>
        <v>2.5249999999999999</v>
      </c>
      <c r="H3850" s="19" t="str">
        <f t="shared" si="191"/>
        <v>CONFORME</v>
      </c>
      <c r="I3850" s="20"/>
    </row>
    <row r="3851" spans="1:9" x14ac:dyDescent="0.25">
      <c r="A3851" s="14" t="s">
        <v>6</v>
      </c>
      <c r="B3851" s="14" t="s">
        <v>9459</v>
      </c>
      <c r="C3851" s="14" t="s">
        <v>9460</v>
      </c>
      <c r="D3851" s="15">
        <v>1</v>
      </c>
      <c r="E3851" s="15">
        <v>1</v>
      </c>
      <c r="F3851" s="15">
        <v>3.524</v>
      </c>
      <c r="G3851" s="16">
        <f t="shared" si="190"/>
        <v>3.524</v>
      </c>
      <c r="H3851" s="17" t="str">
        <f t="shared" si="191"/>
        <v>CONFORME</v>
      </c>
      <c r="I3851" s="18"/>
    </row>
    <row r="3852" spans="1:9" x14ac:dyDescent="0.25">
      <c r="A3852" s="10" t="s">
        <v>6</v>
      </c>
      <c r="B3852" s="10" t="s">
        <v>9461</v>
      </c>
      <c r="C3852" s="10" t="s">
        <v>9462</v>
      </c>
      <c r="D3852" s="11">
        <v>1</v>
      </c>
      <c r="E3852" s="11">
        <v>1</v>
      </c>
      <c r="F3852" s="11">
        <v>2.2250000000000001</v>
      </c>
      <c r="G3852" s="12">
        <f>VLOOKUP(B3852,PESOS,3,FALSE)</f>
        <v>2.2250000000000001</v>
      </c>
      <c r="H3852" s="19" t="str">
        <f t="shared" si="191"/>
        <v>CONFORME</v>
      </c>
      <c r="I3852" s="20"/>
    </row>
    <row r="3853" spans="1:9" x14ac:dyDescent="0.25">
      <c r="A3853" s="14" t="s">
        <v>6</v>
      </c>
      <c r="B3853" s="14" t="s">
        <v>7327</v>
      </c>
      <c r="C3853" s="14" t="s">
        <v>7328</v>
      </c>
      <c r="D3853" s="15">
        <v>40</v>
      </c>
      <c r="E3853" s="15">
        <v>40</v>
      </c>
      <c r="F3853" s="15">
        <v>1.821</v>
      </c>
      <c r="G3853" s="16">
        <f t="shared" ref="G3853:G3872" si="192">VLOOKUP(B3853,DATAPESOS,6,FALSE)</f>
        <v>1.821</v>
      </c>
      <c r="H3853" s="17" t="str">
        <f t="shared" si="191"/>
        <v>CONFORME</v>
      </c>
      <c r="I3853" s="18"/>
    </row>
    <row r="3854" spans="1:9" x14ac:dyDescent="0.25">
      <c r="A3854" s="10" t="s">
        <v>6</v>
      </c>
      <c r="B3854" s="10" t="s">
        <v>7329</v>
      </c>
      <c r="C3854" s="10" t="s">
        <v>7330</v>
      </c>
      <c r="D3854" s="11">
        <v>2</v>
      </c>
      <c r="E3854" s="11">
        <v>2</v>
      </c>
      <c r="F3854" s="11">
        <v>0</v>
      </c>
      <c r="G3854" s="12">
        <f t="shared" si="192"/>
        <v>1.028</v>
      </c>
      <c r="H3854" s="19" t="str">
        <f t="shared" si="191"/>
        <v>REVISAR</v>
      </c>
      <c r="I3854" s="20"/>
    </row>
    <row r="3855" spans="1:9" x14ac:dyDescent="0.25">
      <c r="A3855" s="14" t="s">
        <v>6</v>
      </c>
      <c r="B3855" s="14" t="s">
        <v>7331</v>
      </c>
      <c r="C3855" s="14" t="s">
        <v>7332</v>
      </c>
      <c r="D3855" s="15">
        <v>29</v>
      </c>
      <c r="E3855" s="15">
        <v>29</v>
      </c>
      <c r="F3855" s="15">
        <v>0.69299999999999995</v>
      </c>
      <c r="G3855" s="16">
        <f t="shared" si="192"/>
        <v>0.69299999999999995</v>
      </c>
      <c r="H3855" s="17" t="str">
        <f t="shared" si="191"/>
        <v>CONFORME</v>
      </c>
      <c r="I3855" s="18"/>
    </row>
    <row r="3856" spans="1:9" x14ac:dyDescent="0.25">
      <c r="A3856" s="10" t="s">
        <v>6</v>
      </c>
      <c r="B3856" s="10" t="s">
        <v>7333</v>
      </c>
      <c r="C3856" s="10" t="s">
        <v>7334</v>
      </c>
      <c r="D3856" s="11">
        <v>21</v>
      </c>
      <c r="E3856" s="11">
        <v>21</v>
      </c>
      <c r="F3856" s="11">
        <v>1.806</v>
      </c>
      <c r="G3856" s="12">
        <f t="shared" si="192"/>
        <v>1.806</v>
      </c>
      <c r="H3856" s="19" t="str">
        <f t="shared" si="191"/>
        <v>CONFORME</v>
      </c>
      <c r="I3856" s="20"/>
    </row>
    <row r="3857" spans="1:9" x14ac:dyDescent="0.25">
      <c r="A3857" s="14" t="s">
        <v>6</v>
      </c>
      <c r="B3857" s="14" t="s">
        <v>7335</v>
      </c>
      <c r="C3857" s="14" t="s">
        <v>7336</v>
      </c>
      <c r="D3857" s="15">
        <v>11</v>
      </c>
      <c r="E3857" s="15">
        <v>11</v>
      </c>
      <c r="F3857" s="15">
        <v>0.94199999999999995</v>
      </c>
      <c r="G3857" s="16">
        <f t="shared" si="192"/>
        <v>0.94199999999999995</v>
      </c>
      <c r="H3857" s="17" t="str">
        <f t="shared" si="191"/>
        <v>CONFORME</v>
      </c>
      <c r="I3857" s="18"/>
    </row>
    <row r="3858" spans="1:9" x14ac:dyDescent="0.25">
      <c r="A3858" s="10" t="s">
        <v>6</v>
      </c>
      <c r="B3858" s="10" t="s">
        <v>7337</v>
      </c>
      <c r="C3858" s="10" t="s">
        <v>7338</v>
      </c>
      <c r="D3858" s="11">
        <v>3</v>
      </c>
      <c r="E3858" s="11">
        <v>3</v>
      </c>
      <c r="F3858" s="11">
        <v>1.492</v>
      </c>
      <c r="G3858" s="12">
        <f t="shared" si="192"/>
        <v>1.492</v>
      </c>
      <c r="H3858" s="19" t="str">
        <f t="shared" si="191"/>
        <v>CONFORME</v>
      </c>
      <c r="I3858" s="20"/>
    </row>
    <row r="3859" spans="1:9" x14ac:dyDescent="0.25">
      <c r="A3859" s="14" t="s">
        <v>6</v>
      </c>
      <c r="B3859" s="14" t="s">
        <v>7339</v>
      </c>
      <c r="C3859" s="14" t="s">
        <v>7340</v>
      </c>
      <c r="D3859" s="15">
        <v>3</v>
      </c>
      <c r="E3859" s="15">
        <v>3</v>
      </c>
      <c r="F3859" s="15">
        <v>3.2829999999999999</v>
      </c>
      <c r="G3859" s="16">
        <f t="shared" si="192"/>
        <v>3.2829999999999999</v>
      </c>
      <c r="H3859" s="17" t="str">
        <f t="shared" si="191"/>
        <v>CONFORME</v>
      </c>
      <c r="I3859" s="18"/>
    </row>
    <row r="3860" spans="1:9" x14ac:dyDescent="0.25">
      <c r="A3860" s="10" t="s">
        <v>6</v>
      </c>
      <c r="B3860" s="10" t="s">
        <v>7341</v>
      </c>
      <c r="C3860" s="10" t="s">
        <v>7342</v>
      </c>
      <c r="D3860" s="11">
        <v>14</v>
      </c>
      <c r="E3860" s="11">
        <v>14</v>
      </c>
      <c r="F3860" s="11">
        <v>2.62</v>
      </c>
      <c r="G3860" s="12">
        <f t="shared" si="192"/>
        <v>2.62</v>
      </c>
      <c r="H3860" s="19" t="str">
        <f t="shared" si="191"/>
        <v>CONFORME</v>
      </c>
      <c r="I3860" s="20"/>
    </row>
    <row r="3861" spans="1:9" x14ac:dyDescent="0.25">
      <c r="A3861" s="14" t="s">
        <v>6</v>
      </c>
      <c r="B3861" s="14" t="s">
        <v>7343</v>
      </c>
      <c r="C3861" s="14" t="s">
        <v>7344</v>
      </c>
      <c r="D3861" s="15">
        <v>2</v>
      </c>
      <c r="E3861" s="15">
        <v>2</v>
      </c>
      <c r="F3861" s="15">
        <v>4.0350000000000001</v>
      </c>
      <c r="G3861" s="16">
        <f t="shared" si="192"/>
        <v>4.0350000000000001</v>
      </c>
      <c r="H3861" s="17" t="str">
        <f t="shared" si="191"/>
        <v>CONFORME</v>
      </c>
      <c r="I3861" s="18"/>
    </row>
    <row r="3862" spans="1:9" x14ac:dyDescent="0.25">
      <c r="A3862" s="10" t="s">
        <v>6</v>
      </c>
      <c r="B3862" s="10" t="s">
        <v>7345</v>
      </c>
      <c r="C3862" s="10" t="s">
        <v>7346</v>
      </c>
      <c r="D3862" s="11">
        <v>5</v>
      </c>
      <c r="E3862" s="11">
        <v>5</v>
      </c>
      <c r="F3862" s="11">
        <v>1.085</v>
      </c>
      <c r="G3862" s="12">
        <f t="shared" si="192"/>
        <v>1.085</v>
      </c>
      <c r="H3862" s="19" t="str">
        <f t="shared" si="191"/>
        <v>CONFORME</v>
      </c>
      <c r="I3862" s="20"/>
    </row>
    <row r="3863" spans="1:9" x14ac:dyDescent="0.25">
      <c r="A3863" s="14" t="s">
        <v>6</v>
      </c>
      <c r="B3863" s="14" t="s">
        <v>7347</v>
      </c>
      <c r="C3863" s="14" t="s">
        <v>7348</v>
      </c>
      <c r="D3863" s="15">
        <v>5</v>
      </c>
      <c r="E3863" s="15">
        <v>5</v>
      </c>
      <c r="F3863" s="15">
        <v>1.661</v>
      </c>
      <c r="G3863" s="16">
        <f t="shared" si="192"/>
        <v>1.661</v>
      </c>
      <c r="H3863" s="17" t="str">
        <f t="shared" si="191"/>
        <v>CONFORME</v>
      </c>
      <c r="I3863" s="18"/>
    </row>
    <row r="3864" spans="1:9" x14ac:dyDescent="0.25">
      <c r="A3864" s="10" t="s">
        <v>6</v>
      </c>
      <c r="B3864" s="10" t="s">
        <v>7349</v>
      </c>
      <c r="C3864" s="10" t="s">
        <v>7350</v>
      </c>
      <c r="D3864" s="11">
        <v>10</v>
      </c>
      <c r="E3864" s="11">
        <v>10</v>
      </c>
      <c r="F3864" s="11">
        <v>1.2170000000000001</v>
      </c>
      <c r="G3864" s="12">
        <f t="shared" si="192"/>
        <v>1.2170000000000001</v>
      </c>
      <c r="H3864" s="19" t="str">
        <f t="shared" si="191"/>
        <v>CONFORME</v>
      </c>
      <c r="I3864" s="20"/>
    </row>
    <row r="3865" spans="1:9" x14ac:dyDescent="0.25">
      <c r="A3865" s="14" t="s">
        <v>6</v>
      </c>
      <c r="B3865" s="14" t="s">
        <v>7351</v>
      </c>
      <c r="C3865" s="14" t="s">
        <v>7352</v>
      </c>
      <c r="D3865" s="15">
        <v>20</v>
      </c>
      <c r="E3865" s="15">
        <v>20</v>
      </c>
      <c r="F3865" s="15">
        <v>0.94499999999999995</v>
      </c>
      <c r="G3865" s="16">
        <f t="shared" si="192"/>
        <v>0.94499999999999995</v>
      </c>
      <c r="H3865" s="17" t="str">
        <f t="shared" si="191"/>
        <v>CONFORME</v>
      </c>
      <c r="I3865" s="18"/>
    </row>
    <row r="3866" spans="1:9" x14ac:dyDescent="0.25">
      <c r="A3866" s="10" t="s">
        <v>6</v>
      </c>
      <c r="B3866" s="10" t="s">
        <v>7353</v>
      </c>
      <c r="C3866" s="10" t="s">
        <v>7354</v>
      </c>
      <c r="D3866" s="11">
        <v>25</v>
      </c>
      <c r="E3866" s="11">
        <v>25</v>
      </c>
      <c r="F3866" s="11">
        <v>1.028</v>
      </c>
      <c r="G3866" s="12">
        <f t="shared" si="192"/>
        <v>1.028</v>
      </c>
      <c r="H3866" s="19" t="str">
        <f t="shared" si="191"/>
        <v>CONFORME</v>
      </c>
      <c r="I3866" s="20"/>
    </row>
    <row r="3867" spans="1:9" x14ac:dyDescent="0.25">
      <c r="A3867" s="14" t="s">
        <v>6</v>
      </c>
      <c r="B3867" s="14" t="s">
        <v>7355</v>
      </c>
      <c r="C3867" s="14" t="s">
        <v>7356</v>
      </c>
      <c r="D3867" s="15">
        <v>11</v>
      </c>
      <c r="E3867" s="15">
        <v>11</v>
      </c>
      <c r="F3867" s="15">
        <v>0.71</v>
      </c>
      <c r="G3867" s="16">
        <f t="shared" si="192"/>
        <v>0.71</v>
      </c>
      <c r="H3867" s="17" t="str">
        <f t="shared" si="191"/>
        <v>CONFORME</v>
      </c>
      <c r="I3867" s="18"/>
    </row>
    <row r="3868" spans="1:9" x14ac:dyDescent="0.25">
      <c r="A3868" s="10" t="s">
        <v>6</v>
      </c>
      <c r="B3868" s="10" t="s">
        <v>7357</v>
      </c>
      <c r="C3868" s="10" t="s">
        <v>7358</v>
      </c>
      <c r="D3868" s="11">
        <v>7</v>
      </c>
      <c r="E3868" s="11">
        <v>7</v>
      </c>
      <c r="F3868" s="11">
        <v>1.1160000000000001</v>
      </c>
      <c r="G3868" s="12">
        <f t="shared" si="192"/>
        <v>1.1160000000000001</v>
      </c>
      <c r="H3868" s="19" t="str">
        <f t="shared" si="191"/>
        <v>CONFORME</v>
      </c>
      <c r="I3868" s="20"/>
    </row>
    <row r="3869" spans="1:9" x14ac:dyDescent="0.25">
      <c r="A3869" s="14" t="s">
        <v>6</v>
      </c>
      <c r="B3869" s="14" t="s">
        <v>7359</v>
      </c>
      <c r="C3869" s="14" t="s">
        <v>7360</v>
      </c>
      <c r="D3869" s="15">
        <v>3</v>
      </c>
      <c r="E3869" s="15">
        <v>3</v>
      </c>
      <c r="F3869" s="15">
        <v>0.89100000000000001</v>
      </c>
      <c r="G3869" s="16">
        <f t="shared" si="192"/>
        <v>0.89100000000000001</v>
      </c>
      <c r="H3869" s="17" t="str">
        <f t="shared" si="191"/>
        <v>CONFORME</v>
      </c>
      <c r="I3869" s="18"/>
    </row>
    <row r="3870" spans="1:9" x14ac:dyDescent="0.25">
      <c r="A3870" s="10" t="s">
        <v>6</v>
      </c>
      <c r="B3870" s="10" t="s">
        <v>7361</v>
      </c>
      <c r="C3870" s="10" t="s">
        <v>7362</v>
      </c>
      <c r="D3870" s="11">
        <v>14</v>
      </c>
      <c r="E3870" s="11">
        <v>14</v>
      </c>
      <c r="F3870" s="11">
        <v>1.218</v>
      </c>
      <c r="G3870" s="12">
        <f t="shared" si="192"/>
        <v>1.218</v>
      </c>
      <c r="H3870" s="19" t="str">
        <f t="shared" si="191"/>
        <v>CONFORME</v>
      </c>
      <c r="I3870" s="20"/>
    </row>
    <row r="3871" spans="1:9" x14ac:dyDescent="0.25">
      <c r="A3871" s="14" t="s">
        <v>6</v>
      </c>
      <c r="B3871" s="14" t="s">
        <v>7363</v>
      </c>
      <c r="C3871" s="14" t="s">
        <v>7364</v>
      </c>
      <c r="D3871" s="15">
        <v>24</v>
      </c>
      <c r="E3871" s="15">
        <v>24</v>
      </c>
      <c r="F3871" s="15">
        <v>0.94899999999999995</v>
      </c>
      <c r="G3871" s="16">
        <f t="shared" si="192"/>
        <v>0.94899999999999995</v>
      </c>
      <c r="H3871" s="17" t="str">
        <f t="shared" si="191"/>
        <v>CONFORME</v>
      </c>
      <c r="I3871" s="18"/>
    </row>
    <row r="3872" spans="1:9" x14ac:dyDescent="0.25">
      <c r="A3872" s="10" t="s">
        <v>6</v>
      </c>
      <c r="B3872" s="10" t="s">
        <v>7365</v>
      </c>
      <c r="C3872" s="10" t="s">
        <v>7366</v>
      </c>
      <c r="D3872" s="11">
        <v>7</v>
      </c>
      <c r="E3872" s="11">
        <v>7</v>
      </c>
      <c r="F3872" s="11">
        <v>3.9820000000000002</v>
      </c>
      <c r="G3872" s="12">
        <f t="shared" si="192"/>
        <v>3.9820000000000002</v>
      </c>
      <c r="H3872" s="19" t="str">
        <f t="shared" si="191"/>
        <v>CONFORME</v>
      </c>
      <c r="I3872" s="20"/>
    </row>
    <row r="3873" spans="1:9" x14ac:dyDescent="0.25">
      <c r="A3873" s="14" t="s">
        <v>6</v>
      </c>
      <c r="B3873" s="14" t="s">
        <v>7367</v>
      </c>
      <c r="C3873" s="14" t="s">
        <v>7368</v>
      </c>
      <c r="D3873" s="15">
        <v>3</v>
      </c>
      <c r="E3873" s="15">
        <v>3</v>
      </c>
      <c r="F3873" s="15">
        <v>0.505</v>
      </c>
      <c r="G3873" s="16">
        <f>VLOOKUP(B3873,PESOS,3,FALSE)</f>
        <v>0.505</v>
      </c>
      <c r="H3873" s="17" t="str">
        <f t="shared" si="191"/>
        <v>CONFORME</v>
      </c>
      <c r="I3873" s="18"/>
    </row>
    <row r="3874" spans="1:9" x14ac:dyDescent="0.25">
      <c r="A3874" s="10" t="s">
        <v>6</v>
      </c>
      <c r="B3874" s="10" t="s">
        <v>7369</v>
      </c>
      <c r="C3874" s="10" t="s">
        <v>7370</v>
      </c>
      <c r="D3874" s="11">
        <v>5</v>
      </c>
      <c r="E3874" s="11">
        <v>5</v>
      </c>
      <c r="F3874" s="11">
        <v>4.0549999999999997</v>
      </c>
      <c r="G3874" s="12">
        <f t="shared" ref="G3874:G3902" si="193">VLOOKUP(B3874,DATAPESOS,6,FALSE)</f>
        <v>4.0549999999999997</v>
      </c>
      <c r="H3874" s="19" t="str">
        <f t="shared" si="191"/>
        <v>CONFORME</v>
      </c>
      <c r="I3874" s="20"/>
    </row>
    <row r="3875" spans="1:9" x14ac:dyDescent="0.25">
      <c r="A3875" s="14" t="s">
        <v>6</v>
      </c>
      <c r="B3875" s="14" t="s">
        <v>7371</v>
      </c>
      <c r="C3875" s="14" t="s">
        <v>7372</v>
      </c>
      <c r="D3875" s="15">
        <v>15</v>
      </c>
      <c r="E3875" s="15">
        <v>15</v>
      </c>
      <c r="F3875" s="15">
        <v>2.2629999999999999</v>
      </c>
      <c r="G3875" s="16">
        <f t="shared" si="193"/>
        <v>2.2629999999999999</v>
      </c>
      <c r="H3875" s="17" t="str">
        <f t="shared" si="191"/>
        <v>CONFORME</v>
      </c>
      <c r="I3875" s="18"/>
    </row>
    <row r="3876" spans="1:9" x14ac:dyDescent="0.25">
      <c r="A3876" s="10" t="s">
        <v>6</v>
      </c>
      <c r="B3876" s="10" t="s">
        <v>7373</v>
      </c>
      <c r="C3876" s="10" t="s">
        <v>7374</v>
      </c>
      <c r="D3876" s="11">
        <v>1</v>
      </c>
      <c r="E3876" s="11">
        <v>1</v>
      </c>
      <c r="F3876" s="11">
        <v>0.70499999999999996</v>
      </c>
      <c r="G3876" s="12">
        <f t="shared" si="193"/>
        <v>0.70499999999999996</v>
      </c>
      <c r="H3876" s="19" t="str">
        <f t="shared" si="191"/>
        <v>CONFORME</v>
      </c>
      <c r="I3876" s="20"/>
    </row>
    <row r="3877" spans="1:9" x14ac:dyDescent="0.25">
      <c r="A3877" s="14" t="s">
        <v>6</v>
      </c>
      <c r="B3877" s="14" t="s">
        <v>7375</v>
      </c>
      <c r="C3877" s="14" t="s">
        <v>7376</v>
      </c>
      <c r="D3877" s="15">
        <v>2</v>
      </c>
      <c r="E3877" s="15">
        <v>2</v>
      </c>
      <c r="F3877" s="15">
        <v>0</v>
      </c>
      <c r="G3877" s="16">
        <f t="shared" si="193"/>
        <v>3.7759999999999998</v>
      </c>
      <c r="H3877" s="17" t="str">
        <f t="shared" si="191"/>
        <v>REVISAR</v>
      </c>
      <c r="I3877" s="18"/>
    </row>
    <row r="3878" spans="1:9" x14ac:dyDescent="0.25">
      <c r="A3878" s="10" t="s">
        <v>6</v>
      </c>
      <c r="B3878" s="10" t="s">
        <v>7377</v>
      </c>
      <c r="C3878" s="10" t="s">
        <v>7378</v>
      </c>
      <c r="D3878" s="11">
        <v>7</v>
      </c>
      <c r="E3878" s="11">
        <v>7</v>
      </c>
      <c r="F3878" s="11">
        <v>1.1579999999999999</v>
      </c>
      <c r="G3878" s="12">
        <f t="shared" si="193"/>
        <v>1.1579999999999999</v>
      </c>
      <c r="H3878" s="19" t="str">
        <f t="shared" si="191"/>
        <v>CONFORME</v>
      </c>
      <c r="I3878" s="20"/>
    </row>
    <row r="3879" spans="1:9" x14ac:dyDescent="0.25">
      <c r="A3879" s="14" t="s">
        <v>6</v>
      </c>
      <c r="B3879" s="14" t="s">
        <v>7379</v>
      </c>
      <c r="C3879" s="14" t="s">
        <v>7380</v>
      </c>
      <c r="D3879" s="15">
        <v>2</v>
      </c>
      <c r="E3879" s="15">
        <v>2</v>
      </c>
      <c r="F3879" s="15">
        <v>3.7250000000000001</v>
      </c>
      <c r="G3879" s="16">
        <f t="shared" si="193"/>
        <v>3.7250000000000001</v>
      </c>
      <c r="H3879" s="17" t="str">
        <f t="shared" si="191"/>
        <v>CONFORME</v>
      </c>
      <c r="I3879" s="18"/>
    </row>
    <row r="3880" spans="1:9" x14ac:dyDescent="0.25">
      <c r="A3880" s="10" t="s">
        <v>6</v>
      </c>
      <c r="B3880" s="10" t="s">
        <v>7381</v>
      </c>
      <c r="C3880" s="10" t="s">
        <v>7382</v>
      </c>
      <c r="D3880" s="11">
        <v>1</v>
      </c>
      <c r="E3880" s="11">
        <v>1</v>
      </c>
      <c r="F3880" s="11">
        <v>5.9169999999999998</v>
      </c>
      <c r="G3880" s="12">
        <f t="shared" si="193"/>
        <v>5.9169999999999998</v>
      </c>
      <c r="H3880" s="19" t="str">
        <f t="shared" si="191"/>
        <v>CONFORME</v>
      </c>
      <c r="I3880" s="20"/>
    </row>
    <row r="3881" spans="1:9" x14ac:dyDescent="0.25">
      <c r="A3881" s="14" t="s">
        <v>6</v>
      </c>
      <c r="B3881" s="14" t="s">
        <v>7383</v>
      </c>
      <c r="C3881" s="14" t="s">
        <v>7384</v>
      </c>
      <c r="D3881" s="15">
        <v>11</v>
      </c>
      <c r="E3881" s="15">
        <v>11</v>
      </c>
      <c r="F3881" s="15">
        <v>0.50800000000000001</v>
      </c>
      <c r="G3881" s="16">
        <f t="shared" si="193"/>
        <v>0.50800000000000001</v>
      </c>
      <c r="H3881" s="17" t="str">
        <f t="shared" si="191"/>
        <v>CONFORME</v>
      </c>
      <c r="I3881" s="18"/>
    </row>
    <row r="3882" spans="1:9" x14ac:dyDescent="0.25">
      <c r="A3882" s="10" t="s">
        <v>6</v>
      </c>
      <c r="B3882" s="10" t="s">
        <v>7385</v>
      </c>
      <c r="C3882" s="10" t="s">
        <v>7386</v>
      </c>
      <c r="D3882" s="11">
        <v>10</v>
      </c>
      <c r="E3882" s="11">
        <v>10</v>
      </c>
      <c r="F3882" s="11">
        <v>1.1879999999999999</v>
      </c>
      <c r="G3882" s="12">
        <f t="shared" si="193"/>
        <v>1.1879999999999999</v>
      </c>
      <c r="H3882" s="19" t="str">
        <f t="shared" si="191"/>
        <v>CONFORME</v>
      </c>
      <c r="I3882" s="20"/>
    </row>
    <row r="3883" spans="1:9" x14ac:dyDescent="0.25">
      <c r="A3883" s="14" t="s">
        <v>6</v>
      </c>
      <c r="B3883" s="14" t="s">
        <v>9463</v>
      </c>
      <c r="C3883" s="14" t="s">
        <v>9464</v>
      </c>
      <c r="D3883" s="15">
        <v>3</v>
      </c>
      <c r="E3883" s="15">
        <v>3</v>
      </c>
      <c r="F3883" s="15">
        <v>2.2650000000000001</v>
      </c>
      <c r="G3883" s="16">
        <f t="shared" si="193"/>
        <v>2.2650000000000001</v>
      </c>
      <c r="H3883" s="17" t="str">
        <f t="shared" si="191"/>
        <v>CONFORME</v>
      </c>
      <c r="I3883" s="18"/>
    </row>
    <row r="3884" spans="1:9" x14ac:dyDescent="0.25">
      <c r="A3884" s="10" t="s">
        <v>6</v>
      </c>
      <c r="B3884" s="10" t="s">
        <v>7387</v>
      </c>
      <c r="C3884" s="10" t="s">
        <v>7388</v>
      </c>
      <c r="D3884" s="11">
        <v>20</v>
      </c>
      <c r="E3884" s="11">
        <v>20</v>
      </c>
      <c r="F3884" s="11">
        <v>6.1859999999999999</v>
      </c>
      <c r="G3884" s="12">
        <f t="shared" si="193"/>
        <v>6.1859999999999999</v>
      </c>
      <c r="H3884" s="19" t="str">
        <f t="shared" si="191"/>
        <v>CONFORME</v>
      </c>
      <c r="I3884" s="20"/>
    </row>
    <row r="3885" spans="1:9" x14ac:dyDescent="0.25">
      <c r="A3885" s="14" t="s">
        <v>6</v>
      </c>
      <c r="B3885" s="14" t="s">
        <v>7389</v>
      </c>
      <c r="C3885" s="14" t="s">
        <v>7390</v>
      </c>
      <c r="D3885" s="15">
        <v>1</v>
      </c>
      <c r="E3885" s="15">
        <v>1</v>
      </c>
      <c r="F3885" s="15">
        <v>5.9119999999999999</v>
      </c>
      <c r="G3885" s="16">
        <f t="shared" si="193"/>
        <v>5.9119999999999999</v>
      </c>
      <c r="H3885" s="17" t="str">
        <f t="shared" si="191"/>
        <v>CONFORME</v>
      </c>
      <c r="I3885" s="18"/>
    </row>
    <row r="3886" spans="1:9" x14ac:dyDescent="0.25">
      <c r="A3886" s="10" t="s">
        <v>6</v>
      </c>
      <c r="B3886" s="10" t="s">
        <v>9465</v>
      </c>
      <c r="C3886" s="10" t="s">
        <v>9466</v>
      </c>
      <c r="D3886" s="11">
        <v>2</v>
      </c>
      <c r="E3886" s="11">
        <v>2</v>
      </c>
      <c r="F3886" s="11">
        <v>0.81799999999999995</v>
      </c>
      <c r="G3886" s="12">
        <f t="shared" si="193"/>
        <v>0.81799999999999995</v>
      </c>
      <c r="H3886" s="19" t="str">
        <f t="shared" si="191"/>
        <v>CONFORME</v>
      </c>
      <c r="I3886" s="20"/>
    </row>
    <row r="3887" spans="1:9" x14ac:dyDescent="0.25">
      <c r="A3887" s="14" t="s">
        <v>6</v>
      </c>
      <c r="B3887" s="14" t="s">
        <v>9467</v>
      </c>
      <c r="C3887" s="14" t="s">
        <v>9468</v>
      </c>
      <c r="D3887" s="15">
        <v>2</v>
      </c>
      <c r="E3887" s="15">
        <v>2</v>
      </c>
      <c r="F3887" s="15">
        <v>1.5649999999999999</v>
      </c>
      <c r="G3887" s="16">
        <f t="shared" si="193"/>
        <v>1.5649999999999999</v>
      </c>
      <c r="H3887" s="17" t="str">
        <f t="shared" si="191"/>
        <v>CONFORME</v>
      </c>
      <c r="I3887" s="18"/>
    </row>
    <row r="3888" spans="1:9" x14ac:dyDescent="0.25">
      <c r="A3888" s="10" t="s">
        <v>6</v>
      </c>
      <c r="B3888" s="10" t="s">
        <v>7391</v>
      </c>
      <c r="C3888" s="10" t="s">
        <v>7392</v>
      </c>
      <c r="D3888" s="11">
        <v>2</v>
      </c>
      <c r="E3888" s="11">
        <v>2</v>
      </c>
      <c r="F3888" s="11">
        <v>0.93899999999999995</v>
      </c>
      <c r="G3888" s="12">
        <f t="shared" si="193"/>
        <v>0.93899999999999995</v>
      </c>
      <c r="H3888" s="19" t="str">
        <f t="shared" si="191"/>
        <v>CONFORME</v>
      </c>
      <c r="I3888" s="20"/>
    </row>
    <row r="3889" spans="1:9" x14ac:dyDescent="0.25">
      <c r="A3889" s="14" t="s">
        <v>6</v>
      </c>
      <c r="B3889" s="14" t="s">
        <v>7393</v>
      </c>
      <c r="C3889" s="14" t="s">
        <v>7394</v>
      </c>
      <c r="D3889" s="15">
        <v>1</v>
      </c>
      <c r="E3889" s="15">
        <v>1</v>
      </c>
      <c r="F3889" s="15">
        <v>1.236</v>
      </c>
      <c r="G3889" s="16">
        <f t="shared" si="193"/>
        <v>1.236</v>
      </c>
      <c r="H3889" s="17" t="str">
        <f t="shared" si="191"/>
        <v>CONFORME</v>
      </c>
      <c r="I3889" s="18"/>
    </row>
    <row r="3890" spans="1:9" x14ac:dyDescent="0.25">
      <c r="A3890" s="10" t="s">
        <v>6</v>
      </c>
      <c r="B3890" s="10" t="s">
        <v>7395</v>
      </c>
      <c r="C3890" s="10" t="s">
        <v>7396</v>
      </c>
      <c r="D3890" s="11">
        <v>4</v>
      </c>
      <c r="E3890" s="11">
        <v>4</v>
      </c>
      <c r="F3890" s="11">
        <v>3.5449999999999999</v>
      </c>
      <c r="G3890" s="12">
        <f t="shared" si="193"/>
        <v>3.5449999999999999</v>
      </c>
      <c r="H3890" s="19" t="str">
        <f t="shared" si="191"/>
        <v>CONFORME</v>
      </c>
      <c r="I3890" s="20"/>
    </row>
    <row r="3891" spans="1:9" x14ac:dyDescent="0.25">
      <c r="A3891" s="14" t="s">
        <v>6</v>
      </c>
      <c r="B3891" s="14" t="s">
        <v>7397</v>
      </c>
      <c r="C3891" s="14" t="s">
        <v>7398</v>
      </c>
      <c r="D3891" s="15">
        <v>1</v>
      </c>
      <c r="E3891" s="15">
        <v>1</v>
      </c>
      <c r="F3891" s="15">
        <v>2.1389999999999998</v>
      </c>
      <c r="G3891" s="16">
        <f t="shared" si="193"/>
        <v>2.1389999999999998</v>
      </c>
      <c r="H3891" s="17" t="str">
        <f t="shared" si="191"/>
        <v>CONFORME</v>
      </c>
      <c r="I3891" s="18"/>
    </row>
    <row r="3892" spans="1:9" x14ac:dyDescent="0.25">
      <c r="A3892" s="10" t="s">
        <v>6</v>
      </c>
      <c r="B3892" s="10" t="s">
        <v>7399</v>
      </c>
      <c r="C3892" s="10" t="s">
        <v>7400</v>
      </c>
      <c r="D3892" s="11">
        <v>20</v>
      </c>
      <c r="E3892" s="11">
        <v>20</v>
      </c>
      <c r="F3892" s="11">
        <v>1.1100000000000001</v>
      </c>
      <c r="G3892" s="12">
        <f t="shared" si="193"/>
        <v>1.1100000000000001</v>
      </c>
      <c r="H3892" s="19" t="str">
        <f t="shared" si="191"/>
        <v>CONFORME</v>
      </c>
      <c r="I3892" s="20"/>
    </row>
    <row r="3893" spans="1:9" x14ac:dyDescent="0.25">
      <c r="A3893" s="14" t="s">
        <v>6</v>
      </c>
      <c r="B3893" s="14" t="s">
        <v>7401</v>
      </c>
      <c r="C3893" s="14" t="s">
        <v>7402</v>
      </c>
      <c r="D3893" s="15">
        <v>22</v>
      </c>
      <c r="E3893" s="15">
        <v>22</v>
      </c>
      <c r="F3893" s="15">
        <v>1.49</v>
      </c>
      <c r="G3893" s="16">
        <f t="shared" si="193"/>
        <v>1.49</v>
      </c>
      <c r="H3893" s="17" t="str">
        <f t="shared" si="191"/>
        <v>CONFORME</v>
      </c>
      <c r="I3893" s="18"/>
    </row>
    <row r="3894" spans="1:9" x14ac:dyDescent="0.25">
      <c r="A3894" s="10" t="s">
        <v>6</v>
      </c>
      <c r="B3894" s="10" t="s">
        <v>7403</v>
      </c>
      <c r="C3894" s="10" t="s">
        <v>7404</v>
      </c>
      <c r="D3894" s="11">
        <v>39</v>
      </c>
      <c r="E3894" s="11">
        <v>39</v>
      </c>
      <c r="F3894" s="11">
        <v>1.0269999999999999</v>
      </c>
      <c r="G3894" s="12">
        <f t="shared" si="193"/>
        <v>1.0269999999999999</v>
      </c>
      <c r="H3894" s="19" t="str">
        <f t="shared" si="191"/>
        <v>CONFORME</v>
      </c>
      <c r="I3894" s="20"/>
    </row>
    <row r="3895" spans="1:9" x14ac:dyDescent="0.25">
      <c r="A3895" s="14" t="s">
        <v>6</v>
      </c>
      <c r="B3895" s="14" t="s">
        <v>7405</v>
      </c>
      <c r="C3895" s="14" t="s">
        <v>7406</v>
      </c>
      <c r="D3895" s="15">
        <v>30</v>
      </c>
      <c r="E3895" s="15">
        <v>30</v>
      </c>
      <c r="F3895" s="15">
        <v>1.53</v>
      </c>
      <c r="G3895" s="16">
        <f t="shared" si="193"/>
        <v>1.53</v>
      </c>
      <c r="H3895" s="17" t="str">
        <f t="shared" si="191"/>
        <v>CONFORME</v>
      </c>
      <c r="I3895" s="18"/>
    </row>
    <row r="3896" spans="1:9" x14ac:dyDescent="0.25">
      <c r="A3896" s="10" t="s">
        <v>6</v>
      </c>
      <c r="B3896" s="10" t="s">
        <v>7407</v>
      </c>
      <c r="C3896" s="10" t="s">
        <v>7408</v>
      </c>
      <c r="D3896" s="11">
        <v>2</v>
      </c>
      <c r="E3896" s="11">
        <v>2</v>
      </c>
      <c r="F3896" s="11">
        <v>1.4710000000000001</v>
      </c>
      <c r="G3896" s="12">
        <f t="shared" si="193"/>
        <v>1.4710000000000001</v>
      </c>
      <c r="H3896" s="19" t="str">
        <f t="shared" si="191"/>
        <v>CONFORME</v>
      </c>
      <c r="I3896" s="20"/>
    </row>
    <row r="3897" spans="1:9" x14ac:dyDescent="0.25">
      <c r="A3897" s="14" t="s">
        <v>6</v>
      </c>
      <c r="B3897" s="14" t="s">
        <v>7409</v>
      </c>
      <c r="C3897" s="14" t="s">
        <v>7410</v>
      </c>
      <c r="D3897" s="15">
        <v>8</v>
      </c>
      <c r="E3897" s="15">
        <v>8</v>
      </c>
      <c r="F3897" s="15">
        <v>1.135</v>
      </c>
      <c r="G3897" s="16">
        <f t="shared" si="193"/>
        <v>1.135</v>
      </c>
      <c r="H3897" s="17" t="str">
        <f t="shared" si="191"/>
        <v>CONFORME</v>
      </c>
      <c r="I3897" s="18"/>
    </row>
    <row r="3898" spans="1:9" x14ac:dyDescent="0.25">
      <c r="A3898" s="10" t="s">
        <v>6</v>
      </c>
      <c r="B3898" s="10" t="s">
        <v>7411</v>
      </c>
      <c r="C3898" s="10" t="s">
        <v>7412</v>
      </c>
      <c r="D3898" s="11">
        <v>11</v>
      </c>
      <c r="E3898" s="11">
        <v>11</v>
      </c>
      <c r="F3898" s="11">
        <v>1.4430000000000001</v>
      </c>
      <c r="G3898" s="12">
        <f t="shared" si="193"/>
        <v>1.4430000000000001</v>
      </c>
      <c r="H3898" s="19" t="str">
        <f t="shared" si="191"/>
        <v>CONFORME</v>
      </c>
      <c r="I3898" s="20"/>
    </row>
    <row r="3899" spans="1:9" x14ac:dyDescent="0.25">
      <c r="A3899" s="14" t="s">
        <v>6</v>
      </c>
      <c r="B3899" s="14" t="s">
        <v>7413</v>
      </c>
      <c r="C3899" s="14" t="s">
        <v>7414</v>
      </c>
      <c r="D3899" s="15">
        <v>1</v>
      </c>
      <c r="E3899" s="15">
        <v>1</v>
      </c>
      <c r="F3899" s="15">
        <v>1.31</v>
      </c>
      <c r="G3899" s="16">
        <f t="shared" si="193"/>
        <v>1.31</v>
      </c>
      <c r="H3899" s="17" t="str">
        <f t="shared" si="191"/>
        <v>CONFORME</v>
      </c>
      <c r="I3899" s="18"/>
    </row>
    <row r="3900" spans="1:9" x14ac:dyDescent="0.25">
      <c r="A3900" s="10" t="s">
        <v>6</v>
      </c>
      <c r="B3900" s="10" t="s">
        <v>7415</v>
      </c>
      <c r="C3900" s="10" t="s">
        <v>7416</v>
      </c>
      <c r="D3900" s="11">
        <v>74</v>
      </c>
      <c r="E3900" s="11">
        <v>74</v>
      </c>
      <c r="F3900" s="11">
        <v>1.21</v>
      </c>
      <c r="G3900" s="12">
        <f t="shared" si="193"/>
        <v>1.21</v>
      </c>
      <c r="H3900" s="19" t="str">
        <f t="shared" si="191"/>
        <v>CONFORME</v>
      </c>
      <c r="I3900" s="20"/>
    </row>
    <row r="3901" spans="1:9" x14ac:dyDescent="0.25">
      <c r="A3901" s="14" t="s">
        <v>6</v>
      </c>
      <c r="B3901" s="14" t="s">
        <v>7417</v>
      </c>
      <c r="C3901" s="14" t="s">
        <v>7418</v>
      </c>
      <c r="D3901" s="15">
        <v>52</v>
      </c>
      <c r="E3901" s="15">
        <v>52</v>
      </c>
      <c r="F3901" s="15">
        <v>1.333</v>
      </c>
      <c r="G3901" s="16">
        <f t="shared" si="193"/>
        <v>1.333</v>
      </c>
      <c r="H3901" s="17" t="str">
        <f t="shared" si="191"/>
        <v>CONFORME</v>
      </c>
      <c r="I3901" s="18"/>
    </row>
    <row r="3902" spans="1:9" x14ac:dyDescent="0.25">
      <c r="A3902" s="10" t="s">
        <v>6</v>
      </c>
      <c r="B3902" s="10" t="s">
        <v>7419</v>
      </c>
      <c r="C3902" s="10" t="s">
        <v>7420</v>
      </c>
      <c r="D3902" s="11">
        <v>257</v>
      </c>
      <c r="E3902" s="11">
        <v>257</v>
      </c>
      <c r="F3902" s="11">
        <v>1.869</v>
      </c>
      <c r="G3902" s="12">
        <f t="shared" si="193"/>
        <v>1.869</v>
      </c>
      <c r="H3902" s="19" t="str">
        <f t="shared" si="191"/>
        <v>CONFORME</v>
      </c>
      <c r="I3902" s="20"/>
    </row>
    <row r="3903" spans="1:9" x14ac:dyDescent="0.25">
      <c r="A3903" s="14" t="s">
        <v>6</v>
      </c>
      <c r="B3903" s="14" t="s">
        <v>7421</v>
      </c>
      <c r="C3903" s="14" t="s">
        <v>7422</v>
      </c>
      <c r="D3903" s="15">
        <v>6</v>
      </c>
      <c r="E3903" s="15">
        <v>6</v>
      </c>
      <c r="F3903" s="15">
        <v>1.4530000000000001</v>
      </c>
      <c r="G3903" s="16">
        <f>VLOOKUP(B3903,PESOS,3,FALSE)</f>
        <v>1.4530000000000001</v>
      </c>
      <c r="H3903" s="17" t="str">
        <f t="shared" si="191"/>
        <v>CONFORME</v>
      </c>
      <c r="I3903" s="18"/>
    </row>
    <row r="3904" spans="1:9" x14ac:dyDescent="0.25">
      <c r="A3904" s="10" t="s">
        <v>6</v>
      </c>
      <c r="B3904" s="10" t="s">
        <v>7423</v>
      </c>
      <c r="C3904" s="10" t="s">
        <v>7424</v>
      </c>
      <c r="D3904" s="11">
        <v>20</v>
      </c>
      <c r="E3904" s="11">
        <v>20</v>
      </c>
      <c r="F3904" s="11">
        <v>1.5</v>
      </c>
      <c r="G3904" s="12">
        <f t="shared" ref="G3904:G3913" si="194">VLOOKUP(B3904,DATAPESOS,6,FALSE)</f>
        <v>1.5</v>
      </c>
      <c r="H3904" s="19" t="str">
        <f t="shared" si="191"/>
        <v>CONFORME</v>
      </c>
      <c r="I3904" s="20"/>
    </row>
    <row r="3905" spans="1:9" x14ac:dyDescent="0.25">
      <c r="A3905" s="14" t="s">
        <v>6</v>
      </c>
      <c r="B3905" s="14" t="s">
        <v>7425</v>
      </c>
      <c r="C3905" s="14" t="s">
        <v>7426</v>
      </c>
      <c r="D3905" s="15">
        <v>10</v>
      </c>
      <c r="E3905" s="15">
        <v>10</v>
      </c>
      <c r="F3905" s="15">
        <v>0</v>
      </c>
      <c r="G3905" s="16">
        <f t="shared" si="194"/>
        <v>1.742</v>
      </c>
      <c r="H3905" s="17" t="str">
        <f t="shared" si="191"/>
        <v>REVISAR</v>
      </c>
      <c r="I3905" s="18"/>
    </row>
    <row r="3906" spans="1:9" x14ac:dyDescent="0.25">
      <c r="A3906" s="10" t="s">
        <v>6</v>
      </c>
      <c r="B3906" s="10" t="s">
        <v>7427</v>
      </c>
      <c r="C3906" s="10" t="s">
        <v>7428</v>
      </c>
      <c r="D3906" s="11">
        <v>1</v>
      </c>
      <c r="E3906" s="11">
        <v>1</v>
      </c>
      <c r="F3906" s="11">
        <v>0</v>
      </c>
      <c r="G3906" s="12">
        <f t="shared" si="194"/>
        <v>1.514</v>
      </c>
      <c r="H3906" s="19" t="str">
        <f t="shared" si="191"/>
        <v>REVISAR</v>
      </c>
      <c r="I3906" s="20"/>
    </row>
    <row r="3907" spans="1:9" x14ac:dyDescent="0.25">
      <c r="A3907" s="14" t="s">
        <v>6</v>
      </c>
      <c r="B3907" s="14" t="s">
        <v>7429</v>
      </c>
      <c r="C3907" s="14" t="s">
        <v>7430</v>
      </c>
      <c r="D3907" s="15">
        <v>20</v>
      </c>
      <c r="E3907" s="15">
        <v>20</v>
      </c>
      <c r="F3907" s="15">
        <v>0</v>
      </c>
      <c r="G3907" s="16">
        <f t="shared" si="194"/>
        <v>1.8420000000000001</v>
      </c>
      <c r="H3907" s="17" t="str">
        <f t="shared" ref="H3907:H3970" si="195">IF(F3907=G3907,"CONFORME","REVISAR")</f>
        <v>REVISAR</v>
      </c>
      <c r="I3907" s="18"/>
    </row>
    <row r="3908" spans="1:9" x14ac:dyDescent="0.25">
      <c r="A3908" s="10" t="s">
        <v>6</v>
      </c>
      <c r="B3908" s="10" t="s">
        <v>7431</v>
      </c>
      <c r="C3908" s="10" t="s">
        <v>7432</v>
      </c>
      <c r="D3908" s="11">
        <v>14</v>
      </c>
      <c r="E3908" s="11">
        <v>14</v>
      </c>
      <c r="F3908" s="11">
        <v>1.3069999999999999</v>
      </c>
      <c r="G3908" s="12">
        <f t="shared" si="194"/>
        <v>1.3069999999999999</v>
      </c>
      <c r="H3908" s="19" t="str">
        <f t="shared" si="195"/>
        <v>CONFORME</v>
      </c>
      <c r="I3908" s="20"/>
    </row>
    <row r="3909" spans="1:9" x14ac:dyDescent="0.25">
      <c r="A3909" s="14" t="s">
        <v>6</v>
      </c>
      <c r="B3909" s="14" t="s">
        <v>7433</v>
      </c>
      <c r="C3909" s="14" t="s">
        <v>7434</v>
      </c>
      <c r="D3909" s="15">
        <v>3</v>
      </c>
      <c r="E3909" s="15">
        <v>3</v>
      </c>
      <c r="F3909" s="15">
        <v>3.35</v>
      </c>
      <c r="G3909" s="16">
        <f t="shared" si="194"/>
        <v>3.35</v>
      </c>
      <c r="H3909" s="17" t="str">
        <f t="shared" si="195"/>
        <v>CONFORME</v>
      </c>
      <c r="I3909" s="18"/>
    </row>
    <row r="3910" spans="1:9" x14ac:dyDescent="0.25">
      <c r="A3910" s="10" t="s">
        <v>6</v>
      </c>
      <c r="B3910" s="10" t="s">
        <v>7435</v>
      </c>
      <c r="C3910" s="10" t="s">
        <v>7436</v>
      </c>
      <c r="D3910" s="11">
        <v>2</v>
      </c>
      <c r="E3910" s="11">
        <v>2</v>
      </c>
      <c r="F3910" s="11">
        <v>3.32</v>
      </c>
      <c r="G3910" s="12">
        <f t="shared" si="194"/>
        <v>3.32</v>
      </c>
      <c r="H3910" s="19" t="str">
        <f t="shared" si="195"/>
        <v>CONFORME</v>
      </c>
      <c r="I3910" s="20"/>
    </row>
    <row r="3911" spans="1:9" x14ac:dyDescent="0.25">
      <c r="A3911" s="14" t="s">
        <v>6</v>
      </c>
      <c r="B3911" s="14" t="s">
        <v>7437</v>
      </c>
      <c r="C3911" s="14" t="s">
        <v>7438</v>
      </c>
      <c r="D3911" s="15">
        <v>2</v>
      </c>
      <c r="E3911" s="15">
        <v>2</v>
      </c>
      <c r="F3911" s="15">
        <v>3.14</v>
      </c>
      <c r="G3911" s="16">
        <f t="shared" si="194"/>
        <v>3.14</v>
      </c>
      <c r="H3911" s="17" t="str">
        <f t="shared" si="195"/>
        <v>CONFORME</v>
      </c>
      <c r="I3911" s="18"/>
    </row>
    <row r="3912" spans="1:9" x14ac:dyDescent="0.25">
      <c r="A3912" s="10" t="s">
        <v>6</v>
      </c>
      <c r="B3912" s="10" t="s">
        <v>7439</v>
      </c>
      <c r="C3912" s="10" t="s">
        <v>7440</v>
      </c>
      <c r="D3912" s="11">
        <v>2</v>
      </c>
      <c r="E3912" s="11">
        <v>2</v>
      </c>
      <c r="F3912" s="11">
        <v>4.3090000000000002</v>
      </c>
      <c r="G3912" s="12">
        <f t="shared" si="194"/>
        <v>4.3090000000000002</v>
      </c>
      <c r="H3912" s="19" t="str">
        <f t="shared" si="195"/>
        <v>CONFORME</v>
      </c>
      <c r="I3912" s="20"/>
    </row>
    <row r="3913" spans="1:9" x14ac:dyDescent="0.25">
      <c r="A3913" s="14" t="s">
        <v>6</v>
      </c>
      <c r="B3913" s="14" t="s">
        <v>9469</v>
      </c>
      <c r="C3913" s="14" t="s">
        <v>9470</v>
      </c>
      <c r="D3913" s="15">
        <v>1</v>
      </c>
      <c r="E3913" s="15">
        <v>1</v>
      </c>
      <c r="F3913" s="15">
        <v>4.2</v>
      </c>
      <c r="G3913" s="16">
        <f t="shared" si="194"/>
        <v>4.2</v>
      </c>
      <c r="H3913" s="17" t="str">
        <f t="shared" si="195"/>
        <v>CONFORME</v>
      </c>
      <c r="I3913" s="18"/>
    </row>
    <row r="3914" spans="1:9" x14ac:dyDescent="0.25">
      <c r="A3914" s="10" t="s">
        <v>6</v>
      </c>
      <c r="B3914" s="10" t="s">
        <v>7441</v>
      </c>
      <c r="C3914" s="10" t="s">
        <v>7442</v>
      </c>
      <c r="D3914" s="11">
        <v>1</v>
      </c>
      <c r="E3914" s="11">
        <v>1</v>
      </c>
      <c r="F3914" s="11">
        <v>4.8090000000000002</v>
      </c>
      <c r="G3914" s="12">
        <f>VLOOKUP(B3914,PESOS,3,FALSE)</f>
        <v>4.8090000000000002</v>
      </c>
      <c r="H3914" s="19" t="str">
        <f t="shared" si="195"/>
        <v>CONFORME</v>
      </c>
      <c r="I3914" s="20"/>
    </row>
    <row r="3915" spans="1:9" x14ac:dyDescent="0.25">
      <c r="A3915" s="14" t="s">
        <v>6</v>
      </c>
      <c r="B3915" s="14" t="s">
        <v>7443</v>
      </c>
      <c r="C3915" s="14" t="s">
        <v>7444</v>
      </c>
      <c r="D3915" s="15">
        <v>5</v>
      </c>
      <c r="E3915" s="15">
        <v>5</v>
      </c>
      <c r="F3915" s="15">
        <v>0</v>
      </c>
      <c r="G3915" s="16">
        <f t="shared" ref="G3915:G3946" si="196">VLOOKUP(B3915,DATAPESOS,6,FALSE)</f>
        <v>4.851</v>
      </c>
      <c r="H3915" s="17" t="str">
        <f t="shared" si="195"/>
        <v>REVISAR</v>
      </c>
      <c r="I3915" s="18"/>
    </row>
    <row r="3916" spans="1:9" x14ac:dyDescent="0.25">
      <c r="A3916" s="10" t="s">
        <v>6</v>
      </c>
      <c r="B3916" s="10" t="s">
        <v>7445</v>
      </c>
      <c r="C3916" s="10" t="s">
        <v>7446</v>
      </c>
      <c r="D3916" s="11">
        <v>4</v>
      </c>
      <c r="E3916" s="11">
        <v>4</v>
      </c>
      <c r="F3916" s="11">
        <v>0</v>
      </c>
      <c r="G3916" s="12">
        <f t="shared" si="196"/>
        <v>4.0659999999999998</v>
      </c>
      <c r="H3916" s="19" t="str">
        <f t="shared" si="195"/>
        <v>REVISAR</v>
      </c>
      <c r="I3916" s="20"/>
    </row>
    <row r="3917" spans="1:9" x14ac:dyDescent="0.25">
      <c r="A3917" s="14" t="s">
        <v>6</v>
      </c>
      <c r="B3917" s="14" t="s">
        <v>7447</v>
      </c>
      <c r="C3917" s="14" t="s">
        <v>7448</v>
      </c>
      <c r="D3917" s="15">
        <v>40</v>
      </c>
      <c r="E3917" s="15">
        <v>40</v>
      </c>
      <c r="F3917" s="15">
        <v>0</v>
      </c>
      <c r="G3917" s="16">
        <f t="shared" si="196"/>
        <v>2.8559999999999999</v>
      </c>
      <c r="H3917" s="17" t="str">
        <f t="shared" si="195"/>
        <v>REVISAR</v>
      </c>
      <c r="I3917" s="18"/>
    </row>
    <row r="3918" spans="1:9" x14ac:dyDescent="0.25">
      <c r="A3918" s="10" t="s">
        <v>6</v>
      </c>
      <c r="B3918" s="10" t="s">
        <v>7449</v>
      </c>
      <c r="C3918" s="10" t="s">
        <v>7450</v>
      </c>
      <c r="D3918" s="11">
        <v>20</v>
      </c>
      <c r="E3918" s="11">
        <v>20</v>
      </c>
      <c r="F3918" s="11">
        <v>0</v>
      </c>
      <c r="G3918" s="12">
        <f t="shared" si="196"/>
        <v>2.5209999999999999</v>
      </c>
      <c r="H3918" s="19" t="str">
        <f t="shared" si="195"/>
        <v>REVISAR</v>
      </c>
      <c r="I3918" s="20"/>
    </row>
    <row r="3919" spans="1:9" x14ac:dyDescent="0.25">
      <c r="A3919" s="14" t="s">
        <v>6</v>
      </c>
      <c r="B3919" s="14" t="s">
        <v>7451</v>
      </c>
      <c r="C3919" s="14" t="s">
        <v>7452</v>
      </c>
      <c r="D3919" s="15">
        <v>10</v>
      </c>
      <c r="E3919" s="15">
        <v>10</v>
      </c>
      <c r="F3919" s="15">
        <v>3.43</v>
      </c>
      <c r="G3919" s="16">
        <f t="shared" si="196"/>
        <v>3.43</v>
      </c>
      <c r="H3919" s="17" t="str">
        <f t="shared" si="195"/>
        <v>CONFORME</v>
      </c>
      <c r="I3919" s="18"/>
    </row>
    <row r="3920" spans="1:9" x14ac:dyDescent="0.25">
      <c r="A3920" s="10" t="s">
        <v>6</v>
      </c>
      <c r="B3920" s="10" t="s">
        <v>7453</v>
      </c>
      <c r="C3920" s="10" t="s">
        <v>7454</v>
      </c>
      <c r="D3920" s="11">
        <v>10</v>
      </c>
      <c r="E3920" s="11">
        <v>10</v>
      </c>
      <c r="F3920" s="11">
        <v>3.36</v>
      </c>
      <c r="G3920" s="12">
        <f t="shared" si="196"/>
        <v>3.36</v>
      </c>
      <c r="H3920" s="19" t="str">
        <f t="shared" si="195"/>
        <v>CONFORME</v>
      </c>
      <c r="I3920" s="20"/>
    </row>
    <row r="3921" spans="1:9" x14ac:dyDescent="0.25">
      <c r="A3921" s="14" t="s">
        <v>6</v>
      </c>
      <c r="B3921" s="14" t="s">
        <v>9471</v>
      </c>
      <c r="C3921" s="14" t="s">
        <v>9472</v>
      </c>
      <c r="D3921" s="15">
        <v>6</v>
      </c>
      <c r="E3921" s="15">
        <v>6</v>
      </c>
      <c r="F3921" s="15">
        <v>3.0339999999999998</v>
      </c>
      <c r="G3921" s="16">
        <f t="shared" si="196"/>
        <v>3.0339999999999998</v>
      </c>
      <c r="H3921" s="17" t="str">
        <f t="shared" si="195"/>
        <v>CONFORME</v>
      </c>
      <c r="I3921" s="18"/>
    </row>
    <row r="3922" spans="1:9" x14ac:dyDescent="0.25">
      <c r="A3922" s="10" t="s">
        <v>6</v>
      </c>
      <c r="B3922" s="10" t="s">
        <v>7455</v>
      </c>
      <c r="C3922" s="10" t="s">
        <v>7456</v>
      </c>
      <c r="D3922" s="11">
        <v>5</v>
      </c>
      <c r="E3922" s="11">
        <v>5</v>
      </c>
      <c r="F3922" s="11">
        <v>0</v>
      </c>
      <c r="G3922" s="12">
        <f t="shared" si="196"/>
        <v>3.4319999999999999</v>
      </c>
      <c r="H3922" s="19" t="str">
        <f t="shared" si="195"/>
        <v>REVISAR</v>
      </c>
      <c r="I3922" s="20"/>
    </row>
    <row r="3923" spans="1:9" x14ac:dyDescent="0.25">
      <c r="A3923" s="14" t="s">
        <v>6</v>
      </c>
      <c r="B3923" s="14" t="s">
        <v>7457</v>
      </c>
      <c r="C3923" s="14" t="s">
        <v>7458</v>
      </c>
      <c r="D3923" s="15">
        <v>5</v>
      </c>
      <c r="E3923" s="15">
        <v>5</v>
      </c>
      <c r="F3923" s="15">
        <v>0</v>
      </c>
      <c r="G3923" s="16">
        <f t="shared" si="196"/>
        <v>3.4319999999999999</v>
      </c>
      <c r="H3923" s="17" t="str">
        <f t="shared" si="195"/>
        <v>REVISAR</v>
      </c>
      <c r="I3923" s="18"/>
    </row>
    <row r="3924" spans="1:9" x14ac:dyDescent="0.25">
      <c r="A3924" s="10" t="s">
        <v>6</v>
      </c>
      <c r="B3924" s="10" t="s">
        <v>7459</v>
      </c>
      <c r="C3924" s="10" t="s">
        <v>7460</v>
      </c>
      <c r="D3924" s="11">
        <v>18</v>
      </c>
      <c r="E3924" s="11">
        <v>18</v>
      </c>
      <c r="F3924" s="11">
        <v>3.5569999999999999</v>
      </c>
      <c r="G3924" s="12">
        <f t="shared" si="196"/>
        <v>3.5569999999999999</v>
      </c>
      <c r="H3924" s="19" t="str">
        <f t="shared" si="195"/>
        <v>CONFORME</v>
      </c>
      <c r="I3924" s="20"/>
    </row>
    <row r="3925" spans="1:9" x14ac:dyDescent="0.25">
      <c r="A3925" s="14" t="s">
        <v>6</v>
      </c>
      <c r="B3925" s="14" t="s">
        <v>7461</v>
      </c>
      <c r="C3925" s="14" t="s">
        <v>7462</v>
      </c>
      <c r="D3925" s="15">
        <v>6</v>
      </c>
      <c r="E3925" s="15">
        <v>6</v>
      </c>
      <c r="F3925" s="15">
        <v>0</v>
      </c>
      <c r="G3925" s="16">
        <f t="shared" si="196"/>
        <v>3.452</v>
      </c>
      <c r="H3925" s="17" t="str">
        <f t="shared" si="195"/>
        <v>REVISAR</v>
      </c>
      <c r="I3925" s="18"/>
    </row>
    <row r="3926" spans="1:9" x14ac:dyDescent="0.25">
      <c r="A3926" s="10" t="s">
        <v>6</v>
      </c>
      <c r="B3926" s="10" t="s">
        <v>7463</v>
      </c>
      <c r="C3926" s="10" t="s">
        <v>7464</v>
      </c>
      <c r="D3926" s="11">
        <v>6</v>
      </c>
      <c r="E3926" s="11">
        <v>6</v>
      </c>
      <c r="F3926" s="11">
        <v>0</v>
      </c>
      <c r="G3926" s="12">
        <f t="shared" si="196"/>
        <v>3.4319999999999999</v>
      </c>
      <c r="H3926" s="19" t="str">
        <f t="shared" si="195"/>
        <v>REVISAR</v>
      </c>
      <c r="I3926" s="20"/>
    </row>
    <row r="3927" spans="1:9" x14ac:dyDescent="0.25">
      <c r="A3927" s="14" t="s">
        <v>6</v>
      </c>
      <c r="B3927" s="14" t="s">
        <v>7465</v>
      </c>
      <c r="C3927" s="14" t="s">
        <v>7466</v>
      </c>
      <c r="D3927" s="15">
        <v>14</v>
      </c>
      <c r="E3927" s="15">
        <v>14</v>
      </c>
      <c r="F3927" s="15">
        <v>3.7389999999999999</v>
      </c>
      <c r="G3927" s="16">
        <f t="shared" si="196"/>
        <v>3.7389999999999999</v>
      </c>
      <c r="H3927" s="17" t="str">
        <f t="shared" si="195"/>
        <v>CONFORME</v>
      </c>
      <c r="I3927" s="18"/>
    </row>
    <row r="3928" spans="1:9" x14ac:dyDescent="0.25">
      <c r="A3928" s="10" t="s">
        <v>6</v>
      </c>
      <c r="B3928" s="10" t="s">
        <v>7467</v>
      </c>
      <c r="C3928" s="10" t="s">
        <v>7468</v>
      </c>
      <c r="D3928" s="11">
        <v>4</v>
      </c>
      <c r="E3928" s="11">
        <v>4</v>
      </c>
      <c r="F3928" s="11">
        <v>4.5810000000000004</v>
      </c>
      <c r="G3928" s="12">
        <f t="shared" si="196"/>
        <v>4.5810000000000004</v>
      </c>
      <c r="H3928" s="19" t="str">
        <f t="shared" si="195"/>
        <v>CONFORME</v>
      </c>
      <c r="I3928" s="20"/>
    </row>
    <row r="3929" spans="1:9" x14ac:dyDescent="0.25">
      <c r="A3929" s="14" t="s">
        <v>6</v>
      </c>
      <c r="B3929" s="14" t="s">
        <v>7469</v>
      </c>
      <c r="C3929" s="14" t="s">
        <v>7470</v>
      </c>
      <c r="D3929" s="15">
        <v>3</v>
      </c>
      <c r="E3929" s="15">
        <v>3</v>
      </c>
      <c r="F3929" s="15">
        <v>4.6100000000000003</v>
      </c>
      <c r="G3929" s="16">
        <f t="shared" si="196"/>
        <v>4.6100000000000003</v>
      </c>
      <c r="H3929" s="17" t="str">
        <f t="shared" si="195"/>
        <v>CONFORME</v>
      </c>
      <c r="I3929" s="18"/>
    </row>
    <row r="3930" spans="1:9" x14ac:dyDescent="0.25">
      <c r="A3930" s="10" t="s">
        <v>6</v>
      </c>
      <c r="B3930" s="10" t="s">
        <v>7471</v>
      </c>
      <c r="C3930" s="10" t="s">
        <v>7472</v>
      </c>
      <c r="D3930" s="11">
        <v>2</v>
      </c>
      <c r="E3930" s="11">
        <v>2</v>
      </c>
      <c r="F3930" s="11">
        <v>4.6100000000000003</v>
      </c>
      <c r="G3930" s="12">
        <f t="shared" si="196"/>
        <v>4.6100000000000003</v>
      </c>
      <c r="H3930" s="19" t="str">
        <f t="shared" si="195"/>
        <v>CONFORME</v>
      </c>
      <c r="I3930" s="20"/>
    </row>
    <row r="3931" spans="1:9" x14ac:dyDescent="0.25">
      <c r="A3931" s="14" t="s">
        <v>6</v>
      </c>
      <c r="B3931" s="14" t="s">
        <v>7473</v>
      </c>
      <c r="C3931" s="14" t="s">
        <v>7474</v>
      </c>
      <c r="D3931" s="15">
        <v>11</v>
      </c>
      <c r="E3931" s="15">
        <v>11</v>
      </c>
      <c r="F3931" s="15">
        <v>4.923</v>
      </c>
      <c r="G3931" s="16">
        <f t="shared" si="196"/>
        <v>4.923</v>
      </c>
      <c r="H3931" s="17" t="str">
        <f t="shared" si="195"/>
        <v>CONFORME</v>
      </c>
      <c r="I3931" s="18"/>
    </row>
    <row r="3932" spans="1:9" x14ac:dyDescent="0.25">
      <c r="A3932" s="10" t="s">
        <v>6</v>
      </c>
      <c r="B3932" s="10" t="s">
        <v>7475</v>
      </c>
      <c r="C3932" s="10" t="s">
        <v>7476</v>
      </c>
      <c r="D3932" s="11">
        <v>10</v>
      </c>
      <c r="E3932" s="11">
        <v>10</v>
      </c>
      <c r="F3932" s="11">
        <v>4.9130000000000003</v>
      </c>
      <c r="G3932" s="12">
        <f t="shared" si="196"/>
        <v>4.9130000000000003</v>
      </c>
      <c r="H3932" s="19" t="str">
        <f t="shared" si="195"/>
        <v>CONFORME</v>
      </c>
      <c r="I3932" s="20"/>
    </row>
    <row r="3933" spans="1:9" x14ac:dyDescent="0.25">
      <c r="A3933" s="14" t="s">
        <v>6</v>
      </c>
      <c r="B3933" s="14" t="s">
        <v>7477</v>
      </c>
      <c r="C3933" s="14" t="s">
        <v>7478</v>
      </c>
      <c r="D3933" s="15">
        <v>1</v>
      </c>
      <c r="E3933" s="15">
        <v>1</v>
      </c>
      <c r="F3933" s="15">
        <v>3.96</v>
      </c>
      <c r="G3933" s="16">
        <f t="shared" si="196"/>
        <v>3.96</v>
      </c>
      <c r="H3933" s="17" t="str">
        <f t="shared" si="195"/>
        <v>CONFORME</v>
      </c>
      <c r="I3933" s="18"/>
    </row>
    <row r="3934" spans="1:9" x14ac:dyDescent="0.25">
      <c r="A3934" s="10" t="s">
        <v>6</v>
      </c>
      <c r="B3934" s="10" t="s">
        <v>7479</v>
      </c>
      <c r="C3934" s="10" t="s">
        <v>7480</v>
      </c>
      <c r="D3934" s="11">
        <v>3</v>
      </c>
      <c r="E3934" s="11">
        <v>3</v>
      </c>
      <c r="F3934" s="11">
        <v>4.54</v>
      </c>
      <c r="G3934" s="12">
        <f t="shared" si="196"/>
        <v>4.54</v>
      </c>
      <c r="H3934" s="19" t="str">
        <f t="shared" si="195"/>
        <v>CONFORME</v>
      </c>
      <c r="I3934" s="20"/>
    </row>
    <row r="3935" spans="1:9" x14ac:dyDescent="0.25">
      <c r="A3935" s="14" t="s">
        <v>6</v>
      </c>
      <c r="B3935" s="14" t="s">
        <v>7481</v>
      </c>
      <c r="C3935" s="14" t="s">
        <v>7482</v>
      </c>
      <c r="D3935" s="15">
        <v>3</v>
      </c>
      <c r="E3935" s="15">
        <v>3</v>
      </c>
      <c r="F3935" s="15">
        <v>4.5430000000000001</v>
      </c>
      <c r="G3935" s="16">
        <f t="shared" si="196"/>
        <v>4.5430000000000001</v>
      </c>
      <c r="H3935" s="17" t="str">
        <f t="shared" si="195"/>
        <v>CONFORME</v>
      </c>
      <c r="I3935" s="18"/>
    </row>
    <row r="3936" spans="1:9" x14ac:dyDescent="0.25">
      <c r="A3936" s="10" t="s">
        <v>6</v>
      </c>
      <c r="B3936" s="10" t="s">
        <v>7483</v>
      </c>
      <c r="C3936" s="10" t="s">
        <v>7484</v>
      </c>
      <c r="D3936" s="11">
        <v>2</v>
      </c>
      <c r="E3936" s="11">
        <v>2</v>
      </c>
      <c r="F3936" s="11">
        <v>4.8479999999999999</v>
      </c>
      <c r="G3936" s="12">
        <f t="shared" si="196"/>
        <v>4.8479999999999999</v>
      </c>
      <c r="H3936" s="19" t="str">
        <f t="shared" si="195"/>
        <v>CONFORME</v>
      </c>
      <c r="I3936" s="20"/>
    </row>
    <row r="3937" spans="1:9" x14ac:dyDescent="0.25">
      <c r="A3937" s="14" t="s">
        <v>6</v>
      </c>
      <c r="B3937" s="14" t="s">
        <v>7485</v>
      </c>
      <c r="C3937" s="14" t="s">
        <v>7486</v>
      </c>
      <c r="D3937" s="15">
        <v>1</v>
      </c>
      <c r="E3937" s="15">
        <v>1</v>
      </c>
      <c r="F3937" s="15">
        <v>4.84</v>
      </c>
      <c r="G3937" s="16">
        <f t="shared" si="196"/>
        <v>4.84</v>
      </c>
      <c r="H3937" s="17" t="str">
        <f t="shared" si="195"/>
        <v>CONFORME</v>
      </c>
      <c r="I3937" s="18"/>
    </row>
    <row r="3938" spans="1:9" x14ac:dyDescent="0.25">
      <c r="A3938" s="10" t="s">
        <v>6</v>
      </c>
      <c r="B3938" s="10" t="s">
        <v>7487</v>
      </c>
      <c r="C3938" s="10" t="s">
        <v>7488</v>
      </c>
      <c r="D3938" s="11">
        <v>13</v>
      </c>
      <c r="E3938" s="11">
        <v>13</v>
      </c>
      <c r="F3938" s="11">
        <v>4.22</v>
      </c>
      <c r="G3938" s="12">
        <f t="shared" si="196"/>
        <v>4.22</v>
      </c>
      <c r="H3938" s="19" t="str">
        <f t="shared" si="195"/>
        <v>CONFORME</v>
      </c>
      <c r="I3938" s="20"/>
    </row>
    <row r="3939" spans="1:9" x14ac:dyDescent="0.25">
      <c r="A3939" s="14" t="s">
        <v>6</v>
      </c>
      <c r="B3939" s="14" t="s">
        <v>7489</v>
      </c>
      <c r="C3939" s="14" t="s">
        <v>7490</v>
      </c>
      <c r="D3939" s="15">
        <v>11</v>
      </c>
      <c r="E3939" s="15">
        <v>11</v>
      </c>
      <c r="F3939" s="15">
        <v>4.24</v>
      </c>
      <c r="G3939" s="16">
        <f t="shared" si="196"/>
        <v>4.24</v>
      </c>
      <c r="H3939" s="17" t="str">
        <f t="shared" si="195"/>
        <v>CONFORME</v>
      </c>
      <c r="I3939" s="18"/>
    </row>
    <row r="3940" spans="1:9" x14ac:dyDescent="0.25">
      <c r="A3940" s="10" t="s">
        <v>6</v>
      </c>
      <c r="B3940" s="10" t="s">
        <v>7491</v>
      </c>
      <c r="C3940" s="10" t="s">
        <v>7492</v>
      </c>
      <c r="D3940" s="11">
        <v>1</v>
      </c>
      <c r="E3940" s="11">
        <v>1</v>
      </c>
      <c r="F3940" s="11">
        <v>4.3899999999999997</v>
      </c>
      <c r="G3940" s="12">
        <f t="shared" si="196"/>
        <v>4.3899999999999997</v>
      </c>
      <c r="H3940" s="19" t="str">
        <f t="shared" si="195"/>
        <v>CONFORME</v>
      </c>
      <c r="I3940" s="20"/>
    </row>
    <row r="3941" spans="1:9" x14ac:dyDescent="0.25">
      <c r="A3941" s="14" t="s">
        <v>6</v>
      </c>
      <c r="B3941" s="14" t="s">
        <v>7493</v>
      </c>
      <c r="C3941" s="14" t="s">
        <v>7494</v>
      </c>
      <c r="D3941" s="15">
        <v>513</v>
      </c>
      <c r="E3941" s="15">
        <v>513</v>
      </c>
      <c r="F3941" s="15">
        <v>3.97</v>
      </c>
      <c r="G3941" s="16">
        <f t="shared" si="196"/>
        <v>3.97</v>
      </c>
      <c r="H3941" s="17" t="str">
        <f t="shared" si="195"/>
        <v>CONFORME</v>
      </c>
      <c r="I3941" s="18"/>
    </row>
    <row r="3942" spans="1:9" x14ac:dyDescent="0.25">
      <c r="A3942" s="10" t="s">
        <v>6</v>
      </c>
      <c r="B3942" s="10" t="s">
        <v>7495</v>
      </c>
      <c r="C3942" s="10" t="s">
        <v>7496</v>
      </c>
      <c r="D3942" s="11">
        <v>79</v>
      </c>
      <c r="E3942" s="11">
        <v>79</v>
      </c>
      <c r="F3942" s="11">
        <v>3.83</v>
      </c>
      <c r="G3942" s="12">
        <f t="shared" si="196"/>
        <v>3.83</v>
      </c>
      <c r="H3942" s="19" t="str">
        <f t="shared" si="195"/>
        <v>CONFORME</v>
      </c>
      <c r="I3942" s="20"/>
    </row>
    <row r="3943" spans="1:9" x14ac:dyDescent="0.25">
      <c r="A3943" s="14" t="s">
        <v>6</v>
      </c>
      <c r="B3943" s="14" t="s">
        <v>7497</v>
      </c>
      <c r="C3943" s="14" t="s">
        <v>7498</v>
      </c>
      <c r="D3943" s="15">
        <v>91</v>
      </c>
      <c r="E3943" s="15">
        <v>91</v>
      </c>
      <c r="F3943" s="15">
        <v>3.84</v>
      </c>
      <c r="G3943" s="16">
        <f t="shared" si="196"/>
        <v>3.84</v>
      </c>
      <c r="H3943" s="17" t="str">
        <f t="shared" si="195"/>
        <v>CONFORME</v>
      </c>
      <c r="I3943" s="18"/>
    </row>
    <row r="3944" spans="1:9" x14ac:dyDescent="0.25">
      <c r="A3944" s="10" t="s">
        <v>6</v>
      </c>
      <c r="B3944" s="10" t="s">
        <v>7499</v>
      </c>
      <c r="C3944" s="10" t="s">
        <v>7500</v>
      </c>
      <c r="D3944" s="11">
        <v>4</v>
      </c>
      <c r="E3944" s="11">
        <v>4</v>
      </c>
      <c r="F3944" s="11">
        <v>4.5979999999999999</v>
      </c>
      <c r="G3944" s="12">
        <f t="shared" si="196"/>
        <v>4.5979999999999999</v>
      </c>
      <c r="H3944" s="19" t="str">
        <f t="shared" si="195"/>
        <v>CONFORME</v>
      </c>
      <c r="I3944" s="20"/>
    </row>
    <row r="3945" spans="1:9" x14ac:dyDescent="0.25">
      <c r="A3945" s="14" t="s">
        <v>6</v>
      </c>
      <c r="B3945" s="14" t="s">
        <v>7501</v>
      </c>
      <c r="C3945" s="14" t="s">
        <v>7502</v>
      </c>
      <c r="D3945" s="15">
        <v>17</v>
      </c>
      <c r="E3945" s="15">
        <v>17</v>
      </c>
      <c r="F3945" s="15">
        <v>3.9689999999999999</v>
      </c>
      <c r="G3945" s="16">
        <f t="shared" si="196"/>
        <v>3.9689999999999999</v>
      </c>
      <c r="H3945" s="17" t="str">
        <f t="shared" si="195"/>
        <v>CONFORME</v>
      </c>
      <c r="I3945" s="18"/>
    </row>
    <row r="3946" spans="1:9" x14ac:dyDescent="0.25">
      <c r="A3946" s="10" t="s">
        <v>6</v>
      </c>
      <c r="B3946" s="10" t="s">
        <v>7503</v>
      </c>
      <c r="C3946" s="10" t="s">
        <v>7504</v>
      </c>
      <c r="D3946" s="11">
        <v>17</v>
      </c>
      <c r="E3946" s="11">
        <v>17</v>
      </c>
      <c r="F3946" s="11">
        <v>3.9769999999999999</v>
      </c>
      <c r="G3946" s="12">
        <f t="shared" si="196"/>
        <v>3.9769999999999999</v>
      </c>
      <c r="H3946" s="19" t="str">
        <f t="shared" si="195"/>
        <v>CONFORME</v>
      </c>
      <c r="I3946" s="20"/>
    </row>
    <row r="3947" spans="1:9" x14ac:dyDescent="0.25">
      <c r="A3947" s="14" t="s">
        <v>6</v>
      </c>
      <c r="B3947" s="14" t="s">
        <v>7505</v>
      </c>
      <c r="C3947" s="14" t="s">
        <v>7506</v>
      </c>
      <c r="D3947" s="15">
        <v>9</v>
      </c>
      <c r="E3947" s="15">
        <v>9</v>
      </c>
      <c r="F3947" s="15">
        <v>4.1429999999999998</v>
      </c>
      <c r="G3947" s="16">
        <f t="shared" ref="G3947:G3975" si="197">VLOOKUP(B3947,DATAPESOS,6,FALSE)</f>
        <v>4.1429999999999998</v>
      </c>
      <c r="H3947" s="17" t="str">
        <f t="shared" si="195"/>
        <v>CONFORME</v>
      </c>
      <c r="I3947" s="18"/>
    </row>
    <row r="3948" spans="1:9" x14ac:dyDescent="0.25">
      <c r="A3948" s="10" t="s">
        <v>6</v>
      </c>
      <c r="B3948" s="10" t="s">
        <v>7507</v>
      </c>
      <c r="C3948" s="10" t="s">
        <v>7508</v>
      </c>
      <c r="D3948" s="11">
        <v>3</v>
      </c>
      <c r="E3948" s="11">
        <v>3</v>
      </c>
      <c r="F3948" s="11">
        <v>4.1500000000000004</v>
      </c>
      <c r="G3948" s="12">
        <f t="shared" si="197"/>
        <v>4.1500000000000004</v>
      </c>
      <c r="H3948" s="19" t="str">
        <f t="shared" si="195"/>
        <v>CONFORME</v>
      </c>
      <c r="I3948" s="20"/>
    </row>
    <row r="3949" spans="1:9" x14ac:dyDescent="0.25">
      <c r="A3949" s="14" t="s">
        <v>6</v>
      </c>
      <c r="B3949" s="14" t="s">
        <v>7509</v>
      </c>
      <c r="C3949" s="14" t="s">
        <v>7510</v>
      </c>
      <c r="D3949" s="15">
        <v>1</v>
      </c>
      <c r="E3949" s="15">
        <v>1</v>
      </c>
      <c r="F3949" s="15">
        <v>5.1219999999999999</v>
      </c>
      <c r="G3949" s="16">
        <f t="shared" si="197"/>
        <v>5.1219999999999999</v>
      </c>
      <c r="H3949" s="17" t="str">
        <f t="shared" si="195"/>
        <v>CONFORME</v>
      </c>
      <c r="I3949" s="18"/>
    </row>
    <row r="3950" spans="1:9" x14ac:dyDescent="0.25">
      <c r="A3950" s="10" t="s">
        <v>6</v>
      </c>
      <c r="B3950" s="10" t="s">
        <v>7511</v>
      </c>
      <c r="C3950" s="10" t="s">
        <v>7512</v>
      </c>
      <c r="D3950" s="11">
        <v>28</v>
      </c>
      <c r="E3950" s="11">
        <v>28</v>
      </c>
      <c r="F3950" s="11">
        <v>4.68</v>
      </c>
      <c r="G3950" s="12">
        <f t="shared" si="197"/>
        <v>4.68</v>
      </c>
      <c r="H3950" s="19" t="str">
        <f t="shared" si="195"/>
        <v>CONFORME</v>
      </c>
      <c r="I3950" s="20"/>
    </row>
    <row r="3951" spans="1:9" x14ac:dyDescent="0.25">
      <c r="A3951" s="14" t="s">
        <v>6</v>
      </c>
      <c r="B3951" s="14" t="s">
        <v>7513</v>
      </c>
      <c r="C3951" s="14" t="s">
        <v>7514</v>
      </c>
      <c r="D3951" s="15">
        <v>42</v>
      </c>
      <c r="E3951" s="15">
        <v>42</v>
      </c>
      <c r="F3951" s="15">
        <v>4.7210000000000001</v>
      </c>
      <c r="G3951" s="16">
        <f t="shared" si="197"/>
        <v>4.7210000000000001</v>
      </c>
      <c r="H3951" s="17" t="str">
        <f t="shared" si="195"/>
        <v>CONFORME</v>
      </c>
      <c r="I3951" s="18"/>
    </row>
    <row r="3952" spans="1:9" x14ac:dyDescent="0.25">
      <c r="A3952" s="10" t="s">
        <v>6</v>
      </c>
      <c r="B3952" s="10" t="s">
        <v>7515</v>
      </c>
      <c r="C3952" s="10" t="s">
        <v>7516</v>
      </c>
      <c r="D3952" s="11">
        <v>2</v>
      </c>
      <c r="E3952" s="11">
        <v>2</v>
      </c>
      <c r="F3952" s="11">
        <v>4.84</v>
      </c>
      <c r="G3952" s="12">
        <f t="shared" si="197"/>
        <v>4.84</v>
      </c>
      <c r="H3952" s="19" t="str">
        <f t="shared" si="195"/>
        <v>CONFORME</v>
      </c>
      <c r="I3952" s="20"/>
    </row>
    <row r="3953" spans="1:9" x14ac:dyDescent="0.25">
      <c r="A3953" s="14" t="s">
        <v>6</v>
      </c>
      <c r="B3953" s="14" t="s">
        <v>7517</v>
      </c>
      <c r="C3953" s="14" t="s">
        <v>7518</v>
      </c>
      <c r="D3953" s="15">
        <v>52</v>
      </c>
      <c r="E3953" s="15">
        <v>52</v>
      </c>
      <c r="F3953" s="15">
        <v>4.71</v>
      </c>
      <c r="G3953" s="16">
        <f t="shared" si="197"/>
        <v>4.71</v>
      </c>
      <c r="H3953" s="17" t="str">
        <f t="shared" si="195"/>
        <v>CONFORME</v>
      </c>
      <c r="I3953" s="18"/>
    </row>
    <row r="3954" spans="1:9" x14ac:dyDescent="0.25">
      <c r="A3954" s="10" t="s">
        <v>6</v>
      </c>
      <c r="B3954" s="10" t="s">
        <v>7519</v>
      </c>
      <c r="C3954" s="10" t="s">
        <v>7520</v>
      </c>
      <c r="D3954" s="11">
        <v>43</v>
      </c>
      <c r="E3954" s="11">
        <v>43</v>
      </c>
      <c r="F3954" s="11">
        <v>4.7169999999999996</v>
      </c>
      <c r="G3954" s="12">
        <f t="shared" si="197"/>
        <v>4.7169999999999996</v>
      </c>
      <c r="H3954" s="19" t="str">
        <f t="shared" si="195"/>
        <v>CONFORME</v>
      </c>
      <c r="I3954" s="20"/>
    </row>
    <row r="3955" spans="1:9" x14ac:dyDescent="0.25">
      <c r="A3955" s="14" t="s">
        <v>6</v>
      </c>
      <c r="B3955" s="14" t="s">
        <v>7521</v>
      </c>
      <c r="C3955" s="14" t="s">
        <v>7522</v>
      </c>
      <c r="D3955" s="15">
        <v>1</v>
      </c>
      <c r="E3955" s="15">
        <v>1</v>
      </c>
      <c r="F3955" s="15">
        <v>5.31</v>
      </c>
      <c r="G3955" s="16">
        <f t="shared" si="197"/>
        <v>5.31</v>
      </c>
      <c r="H3955" s="17" t="str">
        <f t="shared" si="195"/>
        <v>CONFORME</v>
      </c>
      <c r="I3955" s="18"/>
    </row>
    <row r="3956" spans="1:9" x14ac:dyDescent="0.25">
      <c r="A3956" s="10" t="s">
        <v>6</v>
      </c>
      <c r="B3956" s="10" t="s">
        <v>7523</v>
      </c>
      <c r="C3956" s="10" t="s">
        <v>7524</v>
      </c>
      <c r="D3956" s="11">
        <v>1</v>
      </c>
      <c r="E3956" s="11">
        <v>1</v>
      </c>
      <c r="F3956" s="11">
        <v>6.39</v>
      </c>
      <c r="G3956" s="12">
        <f t="shared" si="197"/>
        <v>6.39</v>
      </c>
      <c r="H3956" s="19" t="str">
        <f t="shared" si="195"/>
        <v>CONFORME</v>
      </c>
      <c r="I3956" s="20"/>
    </row>
    <row r="3957" spans="1:9" x14ac:dyDescent="0.25">
      <c r="A3957" s="14" t="s">
        <v>6</v>
      </c>
      <c r="B3957" s="14" t="s">
        <v>7525</v>
      </c>
      <c r="C3957" s="14" t="s">
        <v>7526</v>
      </c>
      <c r="D3957" s="15">
        <v>4</v>
      </c>
      <c r="E3957" s="15">
        <v>4</v>
      </c>
      <c r="F3957" s="15">
        <v>6.6980000000000004</v>
      </c>
      <c r="G3957" s="16">
        <f t="shared" si="197"/>
        <v>6.6980000000000004</v>
      </c>
      <c r="H3957" s="17" t="str">
        <f t="shared" si="195"/>
        <v>CONFORME</v>
      </c>
      <c r="I3957" s="18"/>
    </row>
    <row r="3958" spans="1:9" x14ac:dyDescent="0.25">
      <c r="A3958" s="10" t="s">
        <v>6</v>
      </c>
      <c r="B3958" s="10" t="s">
        <v>7527</v>
      </c>
      <c r="C3958" s="10" t="s">
        <v>7528</v>
      </c>
      <c r="D3958" s="11">
        <v>4</v>
      </c>
      <c r="E3958" s="11">
        <v>4</v>
      </c>
      <c r="F3958" s="11">
        <v>6.7009999999999996</v>
      </c>
      <c r="G3958" s="12">
        <f t="shared" si="197"/>
        <v>6.7009999999999996</v>
      </c>
      <c r="H3958" s="19" t="str">
        <f t="shared" si="195"/>
        <v>CONFORME</v>
      </c>
      <c r="I3958" s="20"/>
    </row>
    <row r="3959" spans="1:9" x14ac:dyDescent="0.25">
      <c r="A3959" s="14" t="s">
        <v>6</v>
      </c>
      <c r="B3959" s="14" t="s">
        <v>7529</v>
      </c>
      <c r="C3959" s="14" t="s">
        <v>7530</v>
      </c>
      <c r="D3959" s="15">
        <v>3</v>
      </c>
      <c r="E3959" s="15">
        <v>3</v>
      </c>
      <c r="F3959" s="15">
        <v>6.4359999999999999</v>
      </c>
      <c r="G3959" s="16">
        <f t="shared" si="197"/>
        <v>6.4359999999999999</v>
      </c>
      <c r="H3959" s="17" t="str">
        <f t="shared" si="195"/>
        <v>CONFORME</v>
      </c>
      <c r="I3959" s="18"/>
    </row>
    <row r="3960" spans="1:9" x14ac:dyDescent="0.25">
      <c r="A3960" s="10" t="s">
        <v>6</v>
      </c>
      <c r="B3960" s="10" t="s">
        <v>7531</v>
      </c>
      <c r="C3960" s="10" t="s">
        <v>7532</v>
      </c>
      <c r="D3960" s="11">
        <v>3</v>
      </c>
      <c r="E3960" s="11">
        <v>3</v>
      </c>
      <c r="F3960" s="11">
        <v>6.4509999999999996</v>
      </c>
      <c r="G3960" s="12">
        <f t="shared" si="197"/>
        <v>6.4509999999999996</v>
      </c>
      <c r="H3960" s="19" t="str">
        <f t="shared" si="195"/>
        <v>CONFORME</v>
      </c>
      <c r="I3960" s="20"/>
    </row>
    <row r="3961" spans="1:9" x14ac:dyDescent="0.25">
      <c r="A3961" s="14" t="s">
        <v>6</v>
      </c>
      <c r="B3961" s="14" t="s">
        <v>7533</v>
      </c>
      <c r="C3961" s="14" t="s">
        <v>7534</v>
      </c>
      <c r="D3961" s="15">
        <v>8</v>
      </c>
      <c r="E3961" s="15">
        <v>8</v>
      </c>
      <c r="F3961" s="15">
        <v>4.8659999999999997</v>
      </c>
      <c r="G3961" s="16">
        <f t="shared" si="197"/>
        <v>4.8659999999999997</v>
      </c>
      <c r="H3961" s="17" t="str">
        <f t="shared" si="195"/>
        <v>CONFORME</v>
      </c>
      <c r="I3961" s="18"/>
    </row>
    <row r="3962" spans="1:9" x14ac:dyDescent="0.25">
      <c r="A3962" s="10" t="s">
        <v>6</v>
      </c>
      <c r="B3962" s="10" t="s">
        <v>7535</v>
      </c>
      <c r="C3962" s="10" t="s">
        <v>7536</v>
      </c>
      <c r="D3962" s="11">
        <v>7</v>
      </c>
      <c r="E3962" s="11">
        <v>7</v>
      </c>
      <c r="F3962" s="11">
        <v>4.8630000000000004</v>
      </c>
      <c r="G3962" s="12">
        <f t="shared" si="197"/>
        <v>4.8630000000000004</v>
      </c>
      <c r="H3962" s="19" t="str">
        <f t="shared" si="195"/>
        <v>CONFORME</v>
      </c>
      <c r="I3962" s="20"/>
    </row>
    <row r="3963" spans="1:9" x14ac:dyDescent="0.25">
      <c r="A3963" s="14" t="s">
        <v>6</v>
      </c>
      <c r="B3963" s="14" t="s">
        <v>7537</v>
      </c>
      <c r="C3963" s="14" t="s">
        <v>7538</v>
      </c>
      <c r="D3963" s="15">
        <v>1</v>
      </c>
      <c r="E3963" s="15">
        <v>1</v>
      </c>
      <c r="F3963" s="15">
        <v>0</v>
      </c>
      <c r="G3963" s="16">
        <f t="shared" si="197"/>
        <v>5.5170000000000003</v>
      </c>
      <c r="H3963" s="17" t="str">
        <f t="shared" si="195"/>
        <v>REVISAR</v>
      </c>
      <c r="I3963" s="18"/>
    </row>
    <row r="3964" spans="1:9" x14ac:dyDescent="0.25">
      <c r="A3964" s="10" t="s">
        <v>6</v>
      </c>
      <c r="B3964" s="10" t="s">
        <v>7539</v>
      </c>
      <c r="C3964" s="10" t="s">
        <v>7540</v>
      </c>
      <c r="D3964" s="11">
        <v>1</v>
      </c>
      <c r="E3964" s="11">
        <v>1</v>
      </c>
      <c r="F3964" s="11">
        <v>0</v>
      </c>
      <c r="G3964" s="12">
        <f t="shared" si="197"/>
        <v>5.5170000000000003</v>
      </c>
      <c r="H3964" s="19" t="str">
        <f t="shared" si="195"/>
        <v>REVISAR</v>
      </c>
      <c r="I3964" s="20"/>
    </row>
    <row r="3965" spans="1:9" x14ac:dyDescent="0.25">
      <c r="A3965" s="14" t="s">
        <v>6</v>
      </c>
      <c r="B3965" s="14" t="s">
        <v>7541</v>
      </c>
      <c r="C3965" s="14" t="s">
        <v>7542</v>
      </c>
      <c r="D3965" s="15">
        <v>8</v>
      </c>
      <c r="E3965" s="15">
        <v>8</v>
      </c>
      <c r="F3965" s="15">
        <v>0</v>
      </c>
      <c r="G3965" s="16">
        <f t="shared" si="197"/>
        <v>5.5170000000000003</v>
      </c>
      <c r="H3965" s="17" t="str">
        <f t="shared" si="195"/>
        <v>REVISAR</v>
      </c>
      <c r="I3965" s="18"/>
    </row>
    <row r="3966" spans="1:9" x14ac:dyDescent="0.25">
      <c r="A3966" s="10" t="s">
        <v>6</v>
      </c>
      <c r="B3966" s="10" t="s">
        <v>7543</v>
      </c>
      <c r="C3966" s="10" t="s">
        <v>7544</v>
      </c>
      <c r="D3966" s="11">
        <v>8</v>
      </c>
      <c r="E3966" s="11">
        <v>8</v>
      </c>
      <c r="F3966" s="11">
        <v>0</v>
      </c>
      <c r="G3966" s="12">
        <f t="shared" si="197"/>
        <v>5.5170000000000003</v>
      </c>
      <c r="H3966" s="19" t="str">
        <f t="shared" si="195"/>
        <v>REVISAR</v>
      </c>
      <c r="I3966" s="20"/>
    </row>
    <row r="3967" spans="1:9" x14ac:dyDescent="0.25">
      <c r="A3967" s="14" t="s">
        <v>6</v>
      </c>
      <c r="B3967" s="14" t="s">
        <v>7545</v>
      </c>
      <c r="C3967" s="14" t="s">
        <v>7546</v>
      </c>
      <c r="D3967" s="15">
        <v>69</v>
      </c>
      <c r="E3967" s="15">
        <v>69</v>
      </c>
      <c r="F3967" s="15">
        <v>4.58</v>
      </c>
      <c r="G3967" s="16">
        <f t="shared" si="197"/>
        <v>4.58</v>
      </c>
      <c r="H3967" s="17" t="str">
        <f t="shared" si="195"/>
        <v>CONFORME</v>
      </c>
      <c r="I3967" s="18"/>
    </row>
    <row r="3968" spans="1:9" x14ac:dyDescent="0.25">
      <c r="A3968" s="10" t="s">
        <v>6</v>
      </c>
      <c r="B3968" s="10" t="s">
        <v>7547</v>
      </c>
      <c r="C3968" s="10" t="s">
        <v>7548</v>
      </c>
      <c r="D3968" s="11">
        <v>69</v>
      </c>
      <c r="E3968" s="11">
        <v>69</v>
      </c>
      <c r="F3968" s="11">
        <v>4.5960000000000001</v>
      </c>
      <c r="G3968" s="12">
        <f t="shared" si="197"/>
        <v>4.5960000000000001</v>
      </c>
      <c r="H3968" s="19" t="str">
        <f t="shared" si="195"/>
        <v>CONFORME</v>
      </c>
      <c r="I3968" s="20"/>
    </row>
    <row r="3969" spans="1:9" x14ac:dyDescent="0.25">
      <c r="A3969" s="14" t="s">
        <v>6</v>
      </c>
      <c r="B3969" s="14" t="s">
        <v>7549</v>
      </c>
      <c r="C3969" s="14" t="s">
        <v>7550</v>
      </c>
      <c r="D3969" s="15">
        <v>16</v>
      </c>
      <c r="E3969" s="15">
        <v>16</v>
      </c>
      <c r="F3969" s="15">
        <v>5.13</v>
      </c>
      <c r="G3969" s="16">
        <f t="shared" si="197"/>
        <v>5.13</v>
      </c>
      <c r="H3969" s="17" t="str">
        <f t="shared" si="195"/>
        <v>CONFORME</v>
      </c>
      <c r="I3969" s="18"/>
    </row>
    <row r="3970" spans="1:9" x14ac:dyDescent="0.25">
      <c r="A3970" s="10" t="s">
        <v>6</v>
      </c>
      <c r="B3970" s="10" t="s">
        <v>7551</v>
      </c>
      <c r="C3970" s="10" t="s">
        <v>7552</v>
      </c>
      <c r="D3970" s="11">
        <v>16</v>
      </c>
      <c r="E3970" s="11">
        <v>16</v>
      </c>
      <c r="F3970" s="11">
        <v>5.2</v>
      </c>
      <c r="G3970" s="12">
        <f t="shared" si="197"/>
        <v>5.2</v>
      </c>
      <c r="H3970" s="19" t="str">
        <f t="shared" si="195"/>
        <v>CONFORME</v>
      </c>
      <c r="I3970" s="20"/>
    </row>
    <row r="3971" spans="1:9" x14ac:dyDescent="0.25">
      <c r="A3971" s="14" t="s">
        <v>6</v>
      </c>
      <c r="B3971" s="14" t="s">
        <v>7553</v>
      </c>
      <c r="C3971" s="14" t="s">
        <v>7554</v>
      </c>
      <c r="D3971" s="15">
        <v>4</v>
      </c>
      <c r="E3971" s="15">
        <v>4</v>
      </c>
      <c r="F3971" s="15">
        <v>0</v>
      </c>
      <c r="G3971" s="16">
        <f t="shared" si="197"/>
        <v>5.367</v>
      </c>
      <c r="H3971" s="17" t="str">
        <f t="shared" ref="H3971:H4034" si="198">IF(F3971=G3971,"CONFORME","REVISAR")</f>
        <v>REVISAR</v>
      </c>
      <c r="I3971" s="18"/>
    </row>
    <row r="3972" spans="1:9" x14ac:dyDescent="0.25">
      <c r="A3972" s="10" t="s">
        <v>6</v>
      </c>
      <c r="B3972" s="10" t="s">
        <v>7555</v>
      </c>
      <c r="C3972" s="10" t="s">
        <v>7556</v>
      </c>
      <c r="D3972" s="11">
        <v>4</v>
      </c>
      <c r="E3972" s="11">
        <v>4</v>
      </c>
      <c r="F3972" s="11">
        <v>0</v>
      </c>
      <c r="G3972" s="12">
        <f t="shared" si="197"/>
        <v>5.367</v>
      </c>
      <c r="H3972" s="19" t="str">
        <f t="shared" si="198"/>
        <v>REVISAR</v>
      </c>
      <c r="I3972" s="20"/>
    </row>
    <row r="3973" spans="1:9" x14ac:dyDescent="0.25">
      <c r="A3973" s="14" t="s">
        <v>6</v>
      </c>
      <c r="B3973" s="14" t="s">
        <v>7557</v>
      </c>
      <c r="C3973" s="14" t="s">
        <v>7558</v>
      </c>
      <c r="D3973" s="15">
        <v>8</v>
      </c>
      <c r="E3973" s="15">
        <v>8</v>
      </c>
      <c r="F3973" s="15">
        <v>0.90900000000000003</v>
      </c>
      <c r="G3973" s="16">
        <f t="shared" si="197"/>
        <v>0.90900000000000003</v>
      </c>
      <c r="H3973" s="17" t="str">
        <f t="shared" si="198"/>
        <v>CONFORME</v>
      </c>
      <c r="I3973" s="18"/>
    </row>
    <row r="3974" spans="1:9" x14ac:dyDescent="0.25">
      <c r="A3974" s="10" t="s">
        <v>6</v>
      </c>
      <c r="B3974" s="10" t="s">
        <v>7559</v>
      </c>
      <c r="C3974" s="10" t="s">
        <v>7560</v>
      </c>
      <c r="D3974" s="11">
        <v>4</v>
      </c>
      <c r="E3974" s="11">
        <v>4</v>
      </c>
      <c r="F3974" s="11">
        <v>0</v>
      </c>
      <c r="G3974" s="12">
        <f t="shared" si="197"/>
        <v>1.7170000000000001</v>
      </c>
      <c r="H3974" s="19" t="str">
        <f t="shared" si="198"/>
        <v>REVISAR</v>
      </c>
      <c r="I3974" s="20"/>
    </row>
    <row r="3975" spans="1:9" x14ac:dyDescent="0.25">
      <c r="A3975" s="14" t="s">
        <v>6</v>
      </c>
      <c r="B3975" s="14" t="s">
        <v>7561</v>
      </c>
      <c r="C3975" s="14" t="s">
        <v>7562</v>
      </c>
      <c r="D3975" s="15">
        <v>4</v>
      </c>
      <c r="E3975" s="15">
        <v>4</v>
      </c>
      <c r="F3975" s="15">
        <v>1.5</v>
      </c>
      <c r="G3975" s="16">
        <f t="shared" si="197"/>
        <v>1.5</v>
      </c>
      <c r="H3975" s="17" t="str">
        <f t="shared" si="198"/>
        <v>CONFORME</v>
      </c>
      <c r="I3975" s="18"/>
    </row>
    <row r="3976" spans="1:9" x14ac:dyDescent="0.25">
      <c r="A3976" s="10" t="s">
        <v>6</v>
      </c>
      <c r="B3976" s="10" t="s">
        <v>7563</v>
      </c>
      <c r="C3976" s="10" t="s">
        <v>7564</v>
      </c>
      <c r="D3976" s="11">
        <v>2</v>
      </c>
      <c r="E3976" s="11">
        <v>2</v>
      </c>
      <c r="F3976" s="11">
        <v>1.56</v>
      </c>
      <c r="G3976" s="12">
        <f>VLOOKUP(B3976,PESOS,3,FALSE)</f>
        <v>1.56</v>
      </c>
      <c r="H3976" s="19" t="str">
        <f t="shared" si="198"/>
        <v>CONFORME</v>
      </c>
      <c r="I3976" s="20"/>
    </row>
    <row r="3977" spans="1:9" x14ac:dyDescent="0.25">
      <c r="A3977" s="14" t="s">
        <v>6</v>
      </c>
      <c r="B3977" s="14" t="s">
        <v>7565</v>
      </c>
      <c r="C3977" s="14" t="s">
        <v>7566</v>
      </c>
      <c r="D3977" s="15">
        <v>40</v>
      </c>
      <c r="E3977" s="15">
        <v>40</v>
      </c>
      <c r="F3977" s="15">
        <v>1.804</v>
      </c>
      <c r="G3977" s="16">
        <f t="shared" ref="G3977:G3992" si="199">VLOOKUP(B3977,DATAPESOS,6,FALSE)</f>
        <v>1.804</v>
      </c>
      <c r="H3977" s="17" t="str">
        <f t="shared" si="198"/>
        <v>CONFORME</v>
      </c>
      <c r="I3977" s="18"/>
    </row>
    <row r="3978" spans="1:9" x14ac:dyDescent="0.25">
      <c r="A3978" s="10" t="s">
        <v>6</v>
      </c>
      <c r="B3978" s="10" t="s">
        <v>7567</v>
      </c>
      <c r="C3978" s="10" t="s">
        <v>7568</v>
      </c>
      <c r="D3978" s="11">
        <v>4</v>
      </c>
      <c r="E3978" s="11">
        <v>4</v>
      </c>
      <c r="F3978" s="11">
        <v>1.5369999999999999</v>
      </c>
      <c r="G3978" s="12">
        <f t="shared" si="199"/>
        <v>1.5369999999999999</v>
      </c>
      <c r="H3978" s="19" t="str">
        <f t="shared" si="198"/>
        <v>CONFORME</v>
      </c>
      <c r="I3978" s="20"/>
    </row>
    <row r="3979" spans="1:9" x14ac:dyDescent="0.25">
      <c r="A3979" s="14" t="s">
        <v>6</v>
      </c>
      <c r="B3979" s="14" t="s">
        <v>7569</v>
      </c>
      <c r="C3979" s="14" t="s">
        <v>7570</v>
      </c>
      <c r="D3979" s="15">
        <v>1</v>
      </c>
      <c r="E3979" s="15">
        <v>1</v>
      </c>
      <c r="F3979" s="15">
        <v>1.919</v>
      </c>
      <c r="G3979" s="16">
        <f t="shared" si="199"/>
        <v>1.919</v>
      </c>
      <c r="H3979" s="17" t="str">
        <f t="shared" si="198"/>
        <v>CONFORME</v>
      </c>
      <c r="I3979" s="18"/>
    </row>
    <row r="3980" spans="1:9" x14ac:dyDescent="0.25">
      <c r="A3980" s="10" t="s">
        <v>6</v>
      </c>
      <c r="B3980" s="10" t="s">
        <v>7571</v>
      </c>
      <c r="C3980" s="10" t="s">
        <v>7572</v>
      </c>
      <c r="D3980" s="11">
        <v>6</v>
      </c>
      <c r="E3980" s="11">
        <v>6</v>
      </c>
      <c r="F3980" s="11">
        <v>1.796</v>
      </c>
      <c r="G3980" s="12">
        <f t="shared" si="199"/>
        <v>1.796</v>
      </c>
      <c r="H3980" s="19" t="str">
        <f t="shared" si="198"/>
        <v>CONFORME</v>
      </c>
      <c r="I3980" s="20"/>
    </row>
    <row r="3981" spans="1:9" x14ac:dyDescent="0.25">
      <c r="A3981" s="14" t="s">
        <v>6</v>
      </c>
      <c r="B3981" s="14" t="s">
        <v>7573</v>
      </c>
      <c r="C3981" s="14" t="s">
        <v>7574</v>
      </c>
      <c r="D3981" s="15">
        <v>8</v>
      </c>
      <c r="E3981" s="15">
        <v>8</v>
      </c>
      <c r="F3981" s="15">
        <v>0</v>
      </c>
      <c r="G3981" s="16">
        <f t="shared" si="199"/>
        <v>1.7669999999999999</v>
      </c>
      <c r="H3981" s="17" t="str">
        <f t="shared" si="198"/>
        <v>REVISAR</v>
      </c>
      <c r="I3981" s="18"/>
    </row>
    <row r="3982" spans="1:9" x14ac:dyDescent="0.25">
      <c r="A3982" s="10" t="s">
        <v>6</v>
      </c>
      <c r="B3982" s="10" t="s">
        <v>9473</v>
      </c>
      <c r="C3982" s="10" t="s">
        <v>9474</v>
      </c>
      <c r="D3982" s="11">
        <v>6</v>
      </c>
      <c r="E3982" s="11">
        <v>6</v>
      </c>
      <c r="F3982" s="11">
        <v>0</v>
      </c>
      <c r="G3982" s="12">
        <f t="shared" si="199"/>
        <v>1.627</v>
      </c>
      <c r="H3982" s="19" t="str">
        <f t="shared" si="198"/>
        <v>REVISAR</v>
      </c>
      <c r="I3982" s="20"/>
    </row>
    <row r="3983" spans="1:9" x14ac:dyDescent="0.25">
      <c r="A3983" s="14" t="s">
        <v>6</v>
      </c>
      <c r="B3983" s="14" t="s">
        <v>7575</v>
      </c>
      <c r="C3983" s="14" t="s">
        <v>7576</v>
      </c>
      <c r="D3983" s="15">
        <v>6</v>
      </c>
      <c r="E3983" s="15">
        <v>6</v>
      </c>
      <c r="F3983" s="15">
        <v>0</v>
      </c>
      <c r="G3983" s="16">
        <f t="shared" si="199"/>
        <v>1.8460000000000001</v>
      </c>
      <c r="H3983" s="17" t="str">
        <f t="shared" si="198"/>
        <v>REVISAR</v>
      </c>
      <c r="I3983" s="18"/>
    </row>
    <row r="3984" spans="1:9" x14ac:dyDescent="0.25">
      <c r="A3984" s="10" t="s">
        <v>6</v>
      </c>
      <c r="B3984" s="10" t="s">
        <v>7577</v>
      </c>
      <c r="C3984" s="10" t="s">
        <v>7578</v>
      </c>
      <c r="D3984" s="11">
        <v>2</v>
      </c>
      <c r="E3984" s="11">
        <v>2</v>
      </c>
      <c r="F3984" s="11">
        <v>1.08</v>
      </c>
      <c r="G3984" s="12">
        <f t="shared" si="199"/>
        <v>1.08</v>
      </c>
      <c r="H3984" s="19" t="str">
        <f t="shared" si="198"/>
        <v>CONFORME</v>
      </c>
      <c r="I3984" s="20"/>
    </row>
    <row r="3985" spans="1:9" x14ac:dyDescent="0.25">
      <c r="A3985" s="14" t="s">
        <v>6</v>
      </c>
      <c r="B3985" s="14" t="s">
        <v>7579</v>
      </c>
      <c r="C3985" s="14" t="s">
        <v>7580</v>
      </c>
      <c r="D3985" s="15">
        <v>160</v>
      </c>
      <c r="E3985" s="15">
        <v>160</v>
      </c>
      <c r="F3985" s="15">
        <v>1.821</v>
      </c>
      <c r="G3985" s="16">
        <f t="shared" si="199"/>
        <v>1.821</v>
      </c>
      <c r="H3985" s="17" t="str">
        <f t="shared" si="198"/>
        <v>CONFORME</v>
      </c>
      <c r="I3985" s="18"/>
    </row>
    <row r="3986" spans="1:9" x14ac:dyDescent="0.25">
      <c r="A3986" s="10" t="s">
        <v>6</v>
      </c>
      <c r="B3986" s="10" t="s">
        <v>7581</v>
      </c>
      <c r="C3986" s="10" t="s">
        <v>7582</v>
      </c>
      <c r="D3986" s="11">
        <v>38</v>
      </c>
      <c r="E3986" s="11">
        <v>38</v>
      </c>
      <c r="F3986" s="11">
        <v>1.89</v>
      </c>
      <c r="G3986" s="12">
        <f t="shared" si="199"/>
        <v>1.89</v>
      </c>
      <c r="H3986" s="19" t="str">
        <f t="shared" si="198"/>
        <v>CONFORME</v>
      </c>
      <c r="I3986" s="20"/>
    </row>
    <row r="3987" spans="1:9" x14ac:dyDescent="0.25">
      <c r="A3987" s="14" t="s">
        <v>6</v>
      </c>
      <c r="B3987" s="14" t="s">
        <v>7583</v>
      </c>
      <c r="C3987" s="14" t="s">
        <v>7584</v>
      </c>
      <c r="D3987" s="15">
        <v>36</v>
      </c>
      <c r="E3987" s="15">
        <v>36</v>
      </c>
      <c r="F3987" s="15">
        <v>1.6930000000000001</v>
      </c>
      <c r="G3987" s="16">
        <f t="shared" si="199"/>
        <v>1.6930000000000001</v>
      </c>
      <c r="H3987" s="17" t="str">
        <f t="shared" si="198"/>
        <v>CONFORME</v>
      </c>
      <c r="I3987" s="18"/>
    </row>
    <row r="3988" spans="1:9" x14ac:dyDescent="0.25">
      <c r="A3988" s="10" t="s">
        <v>6</v>
      </c>
      <c r="B3988" s="10" t="s">
        <v>7585</v>
      </c>
      <c r="C3988" s="10" t="s">
        <v>7586</v>
      </c>
      <c r="D3988" s="11">
        <v>24</v>
      </c>
      <c r="E3988" s="11">
        <v>24</v>
      </c>
      <c r="F3988" s="11">
        <v>1.6679999999999999</v>
      </c>
      <c r="G3988" s="12">
        <f t="shared" si="199"/>
        <v>1.6679999999999999</v>
      </c>
      <c r="H3988" s="19" t="str">
        <f t="shared" si="198"/>
        <v>CONFORME</v>
      </c>
      <c r="I3988" s="20"/>
    </row>
    <row r="3989" spans="1:9" x14ac:dyDescent="0.25">
      <c r="A3989" s="14" t="s">
        <v>6</v>
      </c>
      <c r="B3989" s="14" t="s">
        <v>7587</v>
      </c>
      <c r="C3989" s="14" t="s">
        <v>7588</v>
      </c>
      <c r="D3989" s="15">
        <v>429</v>
      </c>
      <c r="E3989" s="15">
        <v>429</v>
      </c>
      <c r="F3989" s="15">
        <v>1.82</v>
      </c>
      <c r="G3989" s="16">
        <f t="shared" si="199"/>
        <v>1.82</v>
      </c>
      <c r="H3989" s="17" t="str">
        <f t="shared" si="198"/>
        <v>CONFORME</v>
      </c>
      <c r="I3989" s="18"/>
    </row>
    <row r="3990" spans="1:9" x14ac:dyDescent="0.25">
      <c r="A3990" s="10" t="s">
        <v>6</v>
      </c>
      <c r="B3990" s="10" t="s">
        <v>7589</v>
      </c>
      <c r="C3990" s="10" t="s">
        <v>7590</v>
      </c>
      <c r="D3990" s="11">
        <v>30</v>
      </c>
      <c r="E3990" s="11">
        <v>30</v>
      </c>
      <c r="F3990" s="11">
        <v>1.64</v>
      </c>
      <c r="G3990" s="12">
        <f t="shared" si="199"/>
        <v>1.64</v>
      </c>
      <c r="H3990" s="19" t="str">
        <f t="shared" si="198"/>
        <v>CONFORME</v>
      </c>
      <c r="I3990" s="20"/>
    </row>
    <row r="3991" spans="1:9" x14ac:dyDescent="0.25">
      <c r="A3991" s="14" t="s">
        <v>6</v>
      </c>
      <c r="B3991" s="14" t="s">
        <v>7591</v>
      </c>
      <c r="C3991" s="14" t="s">
        <v>7592</v>
      </c>
      <c r="D3991" s="15">
        <v>4</v>
      </c>
      <c r="E3991" s="15">
        <v>4</v>
      </c>
      <c r="F3991" s="15">
        <v>0</v>
      </c>
      <c r="G3991" s="16">
        <f t="shared" si="199"/>
        <v>1.627</v>
      </c>
      <c r="H3991" s="17" t="str">
        <f t="shared" si="198"/>
        <v>REVISAR</v>
      </c>
      <c r="I3991" s="18"/>
    </row>
    <row r="3992" spans="1:9" x14ac:dyDescent="0.25">
      <c r="A3992" s="10" t="s">
        <v>6</v>
      </c>
      <c r="B3992" s="10" t="s">
        <v>7593</v>
      </c>
      <c r="C3992" s="10" t="s">
        <v>7594</v>
      </c>
      <c r="D3992" s="11">
        <v>45</v>
      </c>
      <c r="E3992" s="11">
        <v>45</v>
      </c>
      <c r="F3992" s="11">
        <v>1.4</v>
      </c>
      <c r="G3992" s="12">
        <f t="shared" si="199"/>
        <v>1.4</v>
      </c>
      <c r="H3992" s="19" t="str">
        <f t="shared" si="198"/>
        <v>CONFORME</v>
      </c>
      <c r="I3992" s="20"/>
    </row>
    <row r="3993" spans="1:9" x14ac:dyDescent="0.25">
      <c r="A3993" s="14" t="s">
        <v>6</v>
      </c>
      <c r="B3993" s="14" t="s">
        <v>7595</v>
      </c>
      <c r="C3993" s="14" t="s">
        <v>7596</v>
      </c>
      <c r="D3993" s="15">
        <v>4</v>
      </c>
      <c r="E3993" s="15">
        <v>4</v>
      </c>
      <c r="F3993" s="15">
        <v>2.0390000000000001</v>
      </c>
      <c r="G3993" s="16">
        <f>VLOOKUP(B3993,PESOS,3,FALSE)</f>
        <v>2.0390000000000001</v>
      </c>
      <c r="H3993" s="17" t="str">
        <f t="shared" si="198"/>
        <v>CONFORME</v>
      </c>
      <c r="I3993" s="18"/>
    </row>
    <row r="3994" spans="1:9" x14ac:dyDescent="0.25">
      <c r="A3994" s="10" t="s">
        <v>6</v>
      </c>
      <c r="B3994" s="10" t="s">
        <v>7597</v>
      </c>
      <c r="C3994" s="10" t="s">
        <v>7598</v>
      </c>
      <c r="D3994" s="11">
        <v>8</v>
      </c>
      <c r="E3994" s="11">
        <v>8</v>
      </c>
      <c r="F3994" s="11">
        <v>0</v>
      </c>
      <c r="G3994" s="12">
        <f>VLOOKUP(B3994,DATAPESOS,6,FALSE)</f>
        <v>3.0209999999999999</v>
      </c>
      <c r="H3994" s="19" t="str">
        <f t="shared" si="198"/>
        <v>REVISAR</v>
      </c>
      <c r="I3994" s="20"/>
    </row>
    <row r="3995" spans="1:9" x14ac:dyDescent="0.25">
      <c r="A3995" s="14" t="s">
        <v>6</v>
      </c>
      <c r="B3995" s="14" t="s">
        <v>9475</v>
      </c>
      <c r="C3995" s="14" t="s">
        <v>9476</v>
      </c>
      <c r="D3995" s="15">
        <v>2</v>
      </c>
      <c r="E3995" s="15">
        <v>2</v>
      </c>
      <c r="F3995" s="15">
        <v>2.0539999999999998</v>
      </c>
      <c r="G3995" s="16">
        <f>VLOOKUP(B3995,DATAPESOS,6,FALSE)</f>
        <v>2.0539999999999998</v>
      </c>
      <c r="H3995" s="17" t="str">
        <f t="shared" si="198"/>
        <v>CONFORME</v>
      </c>
      <c r="I3995" s="18"/>
    </row>
    <row r="3996" spans="1:9" x14ac:dyDescent="0.25">
      <c r="A3996" s="10" t="s">
        <v>6</v>
      </c>
      <c r="B3996" s="10" t="s">
        <v>7599</v>
      </c>
      <c r="C3996" s="10" t="s">
        <v>7600</v>
      </c>
      <c r="D3996" s="11">
        <v>2</v>
      </c>
      <c r="E3996" s="11">
        <v>2</v>
      </c>
      <c r="F3996" s="11">
        <v>1.9330000000000001</v>
      </c>
      <c r="G3996" s="12">
        <f>VLOOKUP(B3996,PESOS,3,FALSE)</f>
        <v>1.9330000000000001</v>
      </c>
      <c r="H3996" s="19" t="str">
        <f t="shared" si="198"/>
        <v>CONFORME</v>
      </c>
      <c r="I3996" s="20"/>
    </row>
    <row r="3997" spans="1:9" x14ac:dyDescent="0.25">
      <c r="A3997" s="14" t="s">
        <v>6</v>
      </c>
      <c r="B3997" s="14" t="s">
        <v>9477</v>
      </c>
      <c r="C3997" s="14" t="s">
        <v>9478</v>
      </c>
      <c r="D3997" s="15">
        <v>53</v>
      </c>
      <c r="E3997" s="15">
        <v>53</v>
      </c>
      <c r="F3997" s="15">
        <v>2.5</v>
      </c>
      <c r="G3997" s="16">
        <f>VLOOKUP(B3997,PESOS,3,FALSE)</f>
        <v>2.5</v>
      </c>
      <c r="H3997" s="17" t="str">
        <f t="shared" si="198"/>
        <v>CONFORME</v>
      </c>
      <c r="I3997" s="18"/>
    </row>
    <row r="3998" spans="1:9" x14ac:dyDescent="0.25">
      <c r="A3998" s="10" t="s">
        <v>6</v>
      </c>
      <c r="B3998" s="10" t="s">
        <v>7601</v>
      </c>
      <c r="C3998" s="10" t="s">
        <v>7602</v>
      </c>
      <c r="D3998" s="11">
        <v>59</v>
      </c>
      <c r="E3998" s="11">
        <v>59</v>
      </c>
      <c r="F3998" s="11">
        <v>2.4279999999999999</v>
      </c>
      <c r="G3998" s="12">
        <f t="shared" ref="G3998:G4029" si="200">VLOOKUP(B3998,DATAPESOS,6,FALSE)</f>
        <v>2.4279999999999999</v>
      </c>
      <c r="H3998" s="19" t="str">
        <f t="shared" si="198"/>
        <v>CONFORME</v>
      </c>
      <c r="I3998" s="20"/>
    </row>
    <row r="3999" spans="1:9" x14ac:dyDescent="0.25">
      <c r="A3999" s="14" t="s">
        <v>6</v>
      </c>
      <c r="B3999" s="14" t="s">
        <v>7603</v>
      </c>
      <c r="C3999" s="14" t="s">
        <v>7604</v>
      </c>
      <c r="D3999" s="15">
        <v>1</v>
      </c>
      <c r="E3999" s="15">
        <v>1</v>
      </c>
      <c r="F3999" s="15">
        <v>1.94</v>
      </c>
      <c r="G3999" s="16">
        <f t="shared" si="200"/>
        <v>1.94</v>
      </c>
      <c r="H3999" s="17" t="str">
        <f t="shared" si="198"/>
        <v>CONFORME</v>
      </c>
      <c r="I3999" s="18"/>
    </row>
    <row r="4000" spans="1:9" x14ac:dyDescent="0.25">
      <c r="A4000" s="10" t="s">
        <v>6</v>
      </c>
      <c r="B4000" s="10" t="s">
        <v>7605</v>
      </c>
      <c r="C4000" s="10" t="s">
        <v>7606</v>
      </c>
      <c r="D4000" s="11">
        <v>3</v>
      </c>
      <c r="E4000" s="11">
        <v>3</v>
      </c>
      <c r="F4000" s="11">
        <v>1.607</v>
      </c>
      <c r="G4000" s="12">
        <f t="shared" si="200"/>
        <v>1.607</v>
      </c>
      <c r="H4000" s="19" t="str">
        <f t="shared" si="198"/>
        <v>CONFORME</v>
      </c>
      <c r="I4000" s="20"/>
    </row>
    <row r="4001" spans="1:9" x14ac:dyDescent="0.25">
      <c r="A4001" s="14" t="s">
        <v>6</v>
      </c>
      <c r="B4001" s="14" t="s">
        <v>9479</v>
      </c>
      <c r="C4001" s="14" t="s">
        <v>9480</v>
      </c>
      <c r="D4001" s="15">
        <v>6</v>
      </c>
      <c r="E4001" s="15">
        <v>6</v>
      </c>
      <c r="F4001" s="15">
        <v>2.085</v>
      </c>
      <c r="G4001" s="16">
        <f t="shared" si="200"/>
        <v>2.085</v>
      </c>
      <c r="H4001" s="17" t="str">
        <f t="shared" si="198"/>
        <v>CONFORME</v>
      </c>
      <c r="I4001" s="18"/>
    </row>
    <row r="4002" spans="1:9" x14ac:dyDescent="0.25">
      <c r="A4002" s="10" t="s">
        <v>6</v>
      </c>
      <c r="B4002" s="10" t="s">
        <v>7607</v>
      </c>
      <c r="C4002" s="10" t="s">
        <v>7608</v>
      </c>
      <c r="D4002" s="11">
        <v>305</v>
      </c>
      <c r="E4002" s="11">
        <v>305</v>
      </c>
      <c r="F4002" s="11">
        <v>1.976</v>
      </c>
      <c r="G4002" s="12">
        <f t="shared" si="200"/>
        <v>1.976</v>
      </c>
      <c r="H4002" s="19" t="str">
        <f t="shared" si="198"/>
        <v>CONFORME</v>
      </c>
      <c r="I4002" s="20"/>
    </row>
    <row r="4003" spans="1:9" x14ac:dyDescent="0.25">
      <c r="A4003" s="14" t="s">
        <v>6</v>
      </c>
      <c r="B4003" s="14" t="s">
        <v>7609</v>
      </c>
      <c r="C4003" s="14" t="s">
        <v>7610</v>
      </c>
      <c r="D4003" s="15">
        <v>55</v>
      </c>
      <c r="E4003" s="15">
        <v>55</v>
      </c>
      <c r="F4003" s="15">
        <v>1.77</v>
      </c>
      <c r="G4003" s="16">
        <f t="shared" si="200"/>
        <v>1.77</v>
      </c>
      <c r="H4003" s="17" t="str">
        <f t="shared" si="198"/>
        <v>CONFORME</v>
      </c>
      <c r="I4003" s="18"/>
    </row>
    <row r="4004" spans="1:9" x14ac:dyDescent="0.25">
      <c r="A4004" s="10" t="s">
        <v>6</v>
      </c>
      <c r="B4004" s="10" t="s">
        <v>7611</v>
      </c>
      <c r="C4004" s="10" t="s">
        <v>7612</v>
      </c>
      <c r="D4004" s="11">
        <v>19</v>
      </c>
      <c r="E4004" s="11">
        <v>19</v>
      </c>
      <c r="F4004" s="11">
        <v>2.8479999999999999</v>
      </c>
      <c r="G4004" s="12">
        <f t="shared" si="200"/>
        <v>2.8479999999999999</v>
      </c>
      <c r="H4004" s="19" t="str">
        <f t="shared" si="198"/>
        <v>CONFORME</v>
      </c>
      <c r="I4004" s="20"/>
    </row>
    <row r="4005" spans="1:9" x14ac:dyDescent="0.25">
      <c r="A4005" s="14" t="s">
        <v>6</v>
      </c>
      <c r="B4005" s="14" t="s">
        <v>7613</v>
      </c>
      <c r="C4005" s="14" t="s">
        <v>7614</v>
      </c>
      <c r="D4005" s="15">
        <v>211</v>
      </c>
      <c r="E4005" s="15">
        <v>211</v>
      </c>
      <c r="F4005" s="15">
        <v>2.7850000000000001</v>
      </c>
      <c r="G4005" s="16">
        <f t="shared" si="200"/>
        <v>2.7850000000000001</v>
      </c>
      <c r="H4005" s="17" t="str">
        <f t="shared" si="198"/>
        <v>CONFORME</v>
      </c>
      <c r="I4005" s="18"/>
    </row>
    <row r="4006" spans="1:9" x14ac:dyDescent="0.25">
      <c r="A4006" s="10" t="s">
        <v>6</v>
      </c>
      <c r="B4006" s="10" t="s">
        <v>9481</v>
      </c>
      <c r="C4006" s="10" t="s">
        <v>9482</v>
      </c>
      <c r="D4006" s="11">
        <v>6</v>
      </c>
      <c r="E4006" s="11">
        <v>6</v>
      </c>
      <c r="F4006" s="11">
        <v>0</v>
      </c>
      <c r="G4006" s="12">
        <f t="shared" si="200"/>
        <v>2.976</v>
      </c>
      <c r="H4006" s="19" t="str">
        <f t="shared" si="198"/>
        <v>REVISAR</v>
      </c>
      <c r="I4006" s="20"/>
    </row>
    <row r="4007" spans="1:9" x14ac:dyDescent="0.25">
      <c r="A4007" s="14" t="s">
        <v>6</v>
      </c>
      <c r="B4007" s="14" t="s">
        <v>7615</v>
      </c>
      <c r="C4007" s="14" t="s">
        <v>7616</v>
      </c>
      <c r="D4007" s="15">
        <v>9</v>
      </c>
      <c r="E4007" s="15">
        <v>9</v>
      </c>
      <c r="F4007" s="15">
        <v>2.5950000000000002</v>
      </c>
      <c r="G4007" s="16">
        <f t="shared" si="200"/>
        <v>2.5950000000000002</v>
      </c>
      <c r="H4007" s="17" t="str">
        <f t="shared" si="198"/>
        <v>CONFORME</v>
      </c>
      <c r="I4007" s="18"/>
    </row>
    <row r="4008" spans="1:9" x14ac:dyDescent="0.25">
      <c r="A4008" s="10" t="s">
        <v>6</v>
      </c>
      <c r="B4008" s="10" t="s">
        <v>7617</v>
      </c>
      <c r="C4008" s="10" t="s">
        <v>7618</v>
      </c>
      <c r="D4008" s="11">
        <v>4</v>
      </c>
      <c r="E4008" s="11">
        <v>4</v>
      </c>
      <c r="F4008" s="11">
        <v>0</v>
      </c>
      <c r="G4008" s="12">
        <f t="shared" si="200"/>
        <v>2.2000000000000002</v>
      </c>
      <c r="H4008" s="19" t="str">
        <f t="shared" si="198"/>
        <v>REVISAR</v>
      </c>
      <c r="I4008" s="20"/>
    </row>
    <row r="4009" spans="1:9" x14ac:dyDescent="0.25">
      <c r="A4009" s="14" t="s">
        <v>6</v>
      </c>
      <c r="B4009" s="14" t="s">
        <v>7619</v>
      </c>
      <c r="C4009" s="14" t="s">
        <v>7620</v>
      </c>
      <c r="D4009" s="15">
        <v>16</v>
      </c>
      <c r="E4009" s="15">
        <v>16</v>
      </c>
      <c r="F4009" s="15">
        <v>2.0779999999999998</v>
      </c>
      <c r="G4009" s="16">
        <f t="shared" si="200"/>
        <v>2.0779999999999998</v>
      </c>
      <c r="H4009" s="17" t="str">
        <f t="shared" si="198"/>
        <v>CONFORME</v>
      </c>
      <c r="I4009" s="18"/>
    </row>
    <row r="4010" spans="1:9" x14ac:dyDescent="0.25">
      <c r="A4010" s="10" t="s">
        <v>6</v>
      </c>
      <c r="B4010" s="10" t="s">
        <v>7621</v>
      </c>
      <c r="C4010" s="10" t="s">
        <v>7622</v>
      </c>
      <c r="D4010" s="11">
        <v>212</v>
      </c>
      <c r="E4010" s="11">
        <v>212</v>
      </c>
      <c r="F4010" s="11">
        <v>2.129</v>
      </c>
      <c r="G4010" s="12">
        <f t="shared" si="200"/>
        <v>2.129</v>
      </c>
      <c r="H4010" s="19" t="str">
        <f t="shared" si="198"/>
        <v>CONFORME</v>
      </c>
      <c r="I4010" s="20"/>
    </row>
    <row r="4011" spans="1:9" x14ac:dyDescent="0.25">
      <c r="A4011" s="14" t="s">
        <v>6</v>
      </c>
      <c r="B4011" s="14" t="s">
        <v>7623</v>
      </c>
      <c r="C4011" s="14" t="s">
        <v>7624</v>
      </c>
      <c r="D4011" s="15">
        <v>8</v>
      </c>
      <c r="E4011" s="15">
        <v>8</v>
      </c>
      <c r="F4011" s="15">
        <v>1</v>
      </c>
      <c r="G4011" s="16">
        <f t="shared" si="200"/>
        <v>1</v>
      </c>
      <c r="H4011" s="17" t="str">
        <f t="shared" si="198"/>
        <v>CONFORME</v>
      </c>
      <c r="I4011" s="18"/>
    </row>
    <row r="4012" spans="1:9" x14ac:dyDescent="0.25">
      <c r="A4012" s="10" t="s">
        <v>6</v>
      </c>
      <c r="B4012" s="10" t="s">
        <v>7625</v>
      </c>
      <c r="C4012" s="10" t="s">
        <v>7626</v>
      </c>
      <c r="D4012" s="11">
        <v>62</v>
      </c>
      <c r="E4012" s="11">
        <v>62</v>
      </c>
      <c r="F4012" s="11">
        <v>1.085</v>
      </c>
      <c r="G4012" s="12">
        <f t="shared" si="200"/>
        <v>1.085</v>
      </c>
      <c r="H4012" s="19" t="str">
        <f t="shared" si="198"/>
        <v>CONFORME</v>
      </c>
      <c r="I4012" s="20"/>
    </row>
    <row r="4013" spans="1:9" x14ac:dyDescent="0.25">
      <c r="A4013" s="14" t="s">
        <v>6</v>
      </c>
      <c r="B4013" s="14" t="s">
        <v>7627</v>
      </c>
      <c r="C4013" s="14" t="s">
        <v>7628</v>
      </c>
      <c r="D4013" s="15">
        <v>20</v>
      </c>
      <c r="E4013" s="15">
        <v>20</v>
      </c>
      <c r="F4013" s="15">
        <v>1.4359999999999999</v>
      </c>
      <c r="G4013" s="16">
        <f t="shared" si="200"/>
        <v>1.4359999999999999</v>
      </c>
      <c r="H4013" s="17" t="str">
        <f t="shared" si="198"/>
        <v>CONFORME</v>
      </c>
      <c r="I4013" s="18"/>
    </row>
    <row r="4014" spans="1:9" x14ac:dyDescent="0.25">
      <c r="A4014" s="10" t="s">
        <v>6</v>
      </c>
      <c r="B4014" s="10" t="s">
        <v>7629</v>
      </c>
      <c r="C4014" s="10" t="s">
        <v>7630</v>
      </c>
      <c r="D4014" s="11">
        <v>29</v>
      </c>
      <c r="E4014" s="11">
        <v>29</v>
      </c>
      <c r="F4014" s="11">
        <v>1.4059999999999999</v>
      </c>
      <c r="G4014" s="12">
        <f t="shared" si="200"/>
        <v>1.4059999999999999</v>
      </c>
      <c r="H4014" s="19" t="str">
        <f t="shared" si="198"/>
        <v>CONFORME</v>
      </c>
      <c r="I4014" s="20"/>
    </row>
    <row r="4015" spans="1:9" x14ac:dyDescent="0.25">
      <c r="A4015" s="14" t="s">
        <v>6</v>
      </c>
      <c r="B4015" s="14" t="s">
        <v>7631</v>
      </c>
      <c r="C4015" s="14" t="s">
        <v>7632</v>
      </c>
      <c r="D4015" s="15">
        <v>10</v>
      </c>
      <c r="E4015" s="15">
        <v>10</v>
      </c>
      <c r="F4015" s="15">
        <v>0</v>
      </c>
      <c r="G4015" s="16">
        <f t="shared" si="200"/>
        <v>2.411</v>
      </c>
      <c r="H4015" s="17" t="str">
        <f t="shared" si="198"/>
        <v>REVISAR</v>
      </c>
      <c r="I4015" s="18"/>
    </row>
    <row r="4016" spans="1:9" x14ac:dyDescent="0.25">
      <c r="A4016" s="10" t="s">
        <v>6</v>
      </c>
      <c r="B4016" s="10" t="s">
        <v>7633</v>
      </c>
      <c r="C4016" s="10" t="s">
        <v>7634</v>
      </c>
      <c r="D4016" s="11">
        <v>6</v>
      </c>
      <c r="E4016" s="11">
        <v>6</v>
      </c>
      <c r="F4016" s="11">
        <v>1.512</v>
      </c>
      <c r="G4016" s="12">
        <f t="shared" si="200"/>
        <v>1.512</v>
      </c>
      <c r="H4016" s="19" t="str">
        <f t="shared" si="198"/>
        <v>CONFORME</v>
      </c>
      <c r="I4016" s="20"/>
    </row>
    <row r="4017" spans="1:9" x14ac:dyDescent="0.25">
      <c r="A4017" s="14" t="s">
        <v>6</v>
      </c>
      <c r="B4017" s="14" t="s">
        <v>7635</v>
      </c>
      <c r="C4017" s="14" t="s">
        <v>7636</v>
      </c>
      <c r="D4017" s="15">
        <v>2</v>
      </c>
      <c r="E4017" s="15">
        <v>2</v>
      </c>
      <c r="F4017" s="15">
        <v>0</v>
      </c>
      <c r="G4017" s="16">
        <f t="shared" si="200"/>
        <v>2.6030000000000002</v>
      </c>
      <c r="H4017" s="17" t="str">
        <f t="shared" si="198"/>
        <v>REVISAR</v>
      </c>
      <c r="I4017" s="18"/>
    </row>
    <row r="4018" spans="1:9" x14ac:dyDescent="0.25">
      <c r="A4018" s="10" t="s">
        <v>6</v>
      </c>
      <c r="B4018" s="10" t="s">
        <v>7637</v>
      </c>
      <c r="C4018" s="10" t="s">
        <v>7638</v>
      </c>
      <c r="D4018" s="11">
        <v>18</v>
      </c>
      <c r="E4018" s="11">
        <v>18</v>
      </c>
      <c r="F4018" s="11">
        <v>2.214</v>
      </c>
      <c r="G4018" s="12">
        <f t="shared" si="200"/>
        <v>2.214</v>
      </c>
      <c r="H4018" s="19" t="str">
        <f t="shared" si="198"/>
        <v>CONFORME</v>
      </c>
      <c r="I4018" s="20"/>
    </row>
    <row r="4019" spans="1:9" x14ac:dyDescent="0.25">
      <c r="A4019" s="14" t="s">
        <v>6</v>
      </c>
      <c r="B4019" s="14" t="s">
        <v>7639</v>
      </c>
      <c r="C4019" s="14" t="s">
        <v>7640</v>
      </c>
      <c r="D4019" s="15">
        <v>6</v>
      </c>
      <c r="E4019" s="15">
        <v>6</v>
      </c>
      <c r="F4019" s="15">
        <v>0</v>
      </c>
      <c r="G4019" s="16">
        <f t="shared" si="200"/>
        <v>2.0449999999999999</v>
      </c>
      <c r="H4019" s="17" t="str">
        <f t="shared" si="198"/>
        <v>REVISAR</v>
      </c>
      <c r="I4019" s="18"/>
    </row>
    <row r="4020" spans="1:9" x14ac:dyDescent="0.25">
      <c r="A4020" s="10" t="s">
        <v>6</v>
      </c>
      <c r="B4020" s="10" t="s">
        <v>7641</v>
      </c>
      <c r="C4020" s="10" t="s">
        <v>7642</v>
      </c>
      <c r="D4020" s="11">
        <v>3101</v>
      </c>
      <c r="E4020" s="11">
        <v>3101</v>
      </c>
      <c r="F4020" s="11">
        <v>2.59</v>
      </c>
      <c r="G4020" s="12">
        <f t="shared" si="200"/>
        <v>2.59</v>
      </c>
      <c r="H4020" s="19" t="str">
        <f t="shared" si="198"/>
        <v>CONFORME</v>
      </c>
      <c r="I4020" s="20"/>
    </row>
    <row r="4021" spans="1:9" x14ac:dyDescent="0.25">
      <c r="A4021" s="14" t="s">
        <v>6</v>
      </c>
      <c r="B4021" s="14" t="s">
        <v>7643</v>
      </c>
      <c r="C4021" s="14" t="s">
        <v>7644</v>
      </c>
      <c r="D4021" s="15">
        <v>2200</v>
      </c>
      <c r="E4021" s="15">
        <v>2200</v>
      </c>
      <c r="F4021" s="15">
        <v>2.5880000000000001</v>
      </c>
      <c r="G4021" s="16">
        <f t="shared" si="200"/>
        <v>2.5880000000000001</v>
      </c>
      <c r="H4021" s="17" t="str">
        <f t="shared" si="198"/>
        <v>CONFORME</v>
      </c>
      <c r="I4021" s="18"/>
    </row>
    <row r="4022" spans="1:9" x14ac:dyDescent="0.25">
      <c r="A4022" s="10" t="s">
        <v>6</v>
      </c>
      <c r="B4022" s="10" t="s">
        <v>7645</v>
      </c>
      <c r="C4022" s="10" t="s">
        <v>7646</v>
      </c>
      <c r="D4022" s="11">
        <v>20</v>
      </c>
      <c r="E4022" s="11">
        <v>20</v>
      </c>
      <c r="F4022" s="11">
        <v>2.4249999999999998</v>
      </c>
      <c r="G4022" s="12">
        <f t="shared" si="200"/>
        <v>2.4249999999999998</v>
      </c>
      <c r="H4022" s="19" t="str">
        <f t="shared" si="198"/>
        <v>CONFORME</v>
      </c>
      <c r="I4022" s="20"/>
    </row>
    <row r="4023" spans="1:9" x14ac:dyDescent="0.25">
      <c r="A4023" s="14" t="s">
        <v>6</v>
      </c>
      <c r="B4023" s="14" t="s">
        <v>7647</v>
      </c>
      <c r="C4023" s="14" t="s">
        <v>7648</v>
      </c>
      <c r="D4023" s="15">
        <v>2</v>
      </c>
      <c r="E4023" s="15">
        <v>2</v>
      </c>
      <c r="F4023" s="15">
        <v>2.6019999999999999</v>
      </c>
      <c r="G4023" s="16">
        <f t="shared" si="200"/>
        <v>2.6019999999999999</v>
      </c>
      <c r="H4023" s="17" t="str">
        <f t="shared" si="198"/>
        <v>CONFORME</v>
      </c>
      <c r="I4023" s="18"/>
    </row>
    <row r="4024" spans="1:9" x14ac:dyDescent="0.25">
      <c r="A4024" s="10" t="s">
        <v>6</v>
      </c>
      <c r="B4024" s="10" t="s">
        <v>7649</v>
      </c>
      <c r="C4024" s="10" t="s">
        <v>7650</v>
      </c>
      <c r="D4024" s="11">
        <v>483</v>
      </c>
      <c r="E4024" s="11">
        <v>483</v>
      </c>
      <c r="F4024" s="11">
        <v>2.1709999999999998</v>
      </c>
      <c r="G4024" s="12">
        <f t="shared" si="200"/>
        <v>2.1709999999999998</v>
      </c>
      <c r="H4024" s="19" t="str">
        <f t="shared" si="198"/>
        <v>CONFORME</v>
      </c>
      <c r="I4024" s="20"/>
    </row>
    <row r="4025" spans="1:9" x14ac:dyDescent="0.25">
      <c r="A4025" s="14" t="s">
        <v>6</v>
      </c>
      <c r="B4025" s="14" t="s">
        <v>7651</v>
      </c>
      <c r="C4025" s="14" t="s">
        <v>7652</v>
      </c>
      <c r="D4025" s="15">
        <v>8</v>
      </c>
      <c r="E4025" s="15">
        <v>8</v>
      </c>
      <c r="F4025" s="15">
        <v>0</v>
      </c>
      <c r="G4025" s="16">
        <f t="shared" si="200"/>
        <v>3.0070000000000001</v>
      </c>
      <c r="H4025" s="17" t="str">
        <f t="shared" si="198"/>
        <v>REVISAR</v>
      </c>
      <c r="I4025" s="18"/>
    </row>
    <row r="4026" spans="1:9" x14ac:dyDescent="0.25">
      <c r="A4026" s="10" t="s">
        <v>6</v>
      </c>
      <c r="B4026" s="10" t="s">
        <v>7653</v>
      </c>
      <c r="C4026" s="10" t="s">
        <v>7654</v>
      </c>
      <c r="D4026" s="11">
        <v>180</v>
      </c>
      <c r="E4026" s="11">
        <v>180</v>
      </c>
      <c r="F4026" s="11">
        <v>2.8570000000000002</v>
      </c>
      <c r="G4026" s="12">
        <f t="shared" si="200"/>
        <v>2.8570000000000002</v>
      </c>
      <c r="H4026" s="19" t="str">
        <f t="shared" si="198"/>
        <v>CONFORME</v>
      </c>
      <c r="I4026" s="20"/>
    </row>
    <row r="4027" spans="1:9" x14ac:dyDescent="0.25">
      <c r="A4027" s="14" t="s">
        <v>6</v>
      </c>
      <c r="B4027" s="14" t="s">
        <v>7655</v>
      </c>
      <c r="C4027" s="14" t="s">
        <v>7656</v>
      </c>
      <c r="D4027" s="15">
        <v>8</v>
      </c>
      <c r="E4027" s="15">
        <v>8</v>
      </c>
      <c r="F4027" s="15">
        <v>3.327</v>
      </c>
      <c r="G4027" s="16">
        <f t="shared" si="200"/>
        <v>3.327</v>
      </c>
      <c r="H4027" s="17" t="str">
        <f t="shared" si="198"/>
        <v>CONFORME</v>
      </c>
      <c r="I4027" s="18"/>
    </row>
    <row r="4028" spans="1:9" x14ac:dyDescent="0.25">
      <c r="A4028" s="10" t="s">
        <v>6</v>
      </c>
      <c r="B4028" s="10" t="s">
        <v>7657</v>
      </c>
      <c r="C4028" s="10" t="s">
        <v>7658</v>
      </c>
      <c r="D4028" s="11">
        <v>18</v>
      </c>
      <c r="E4028" s="11">
        <v>18</v>
      </c>
      <c r="F4028" s="11">
        <v>2.72</v>
      </c>
      <c r="G4028" s="12">
        <f t="shared" si="200"/>
        <v>2.72</v>
      </c>
      <c r="H4028" s="19" t="str">
        <f t="shared" si="198"/>
        <v>CONFORME</v>
      </c>
      <c r="I4028" s="20"/>
    </row>
    <row r="4029" spans="1:9" x14ac:dyDescent="0.25">
      <c r="A4029" s="14" t="s">
        <v>6</v>
      </c>
      <c r="B4029" s="14" t="s">
        <v>9483</v>
      </c>
      <c r="C4029" s="14" t="s">
        <v>9484</v>
      </c>
      <c r="D4029" s="15">
        <v>2</v>
      </c>
      <c r="E4029" s="15">
        <v>2</v>
      </c>
      <c r="F4029" s="15">
        <v>0</v>
      </c>
      <c r="G4029" s="16">
        <f t="shared" si="200"/>
        <v>1.665</v>
      </c>
      <c r="H4029" s="17" t="str">
        <f t="shared" si="198"/>
        <v>REVISAR</v>
      </c>
      <c r="I4029" s="18"/>
    </row>
    <row r="4030" spans="1:9" x14ac:dyDescent="0.25">
      <c r="A4030" s="10" t="s">
        <v>6</v>
      </c>
      <c r="B4030" s="10" t="s">
        <v>7659</v>
      </c>
      <c r="C4030" s="10" t="s">
        <v>7660</v>
      </c>
      <c r="D4030" s="11">
        <v>16</v>
      </c>
      <c r="E4030" s="11">
        <v>16</v>
      </c>
      <c r="F4030" s="11">
        <v>2.4710000000000001</v>
      </c>
      <c r="G4030" s="12">
        <f t="shared" ref="G4030:G4061" si="201">VLOOKUP(B4030,DATAPESOS,6,FALSE)</f>
        <v>2.4710000000000001</v>
      </c>
      <c r="H4030" s="19" t="str">
        <f t="shared" si="198"/>
        <v>CONFORME</v>
      </c>
      <c r="I4030" s="20"/>
    </row>
    <row r="4031" spans="1:9" x14ac:dyDescent="0.25">
      <c r="A4031" s="14" t="s">
        <v>6</v>
      </c>
      <c r="B4031" s="14" t="s">
        <v>7661</v>
      </c>
      <c r="C4031" s="14" t="s">
        <v>7662</v>
      </c>
      <c r="D4031" s="15">
        <v>300</v>
      </c>
      <c r="E4031" s="15">
        <v>300</v>
      </c>
      <c r="F4031" s="15">
        <v>0</v>
      </c>
      <c r="G4031" s="16">
        <f t="shared" si="201"/>
        <v>2.6360000000000001</v>
      </c>
      <c r="H4031" s="17" t="str">
        <f t="shared" si="198"/>
        <v>REVISAR</v>
      </c>
      <c r="I4031" s="18"/>
    </row>
    <row r="4032" spans="1:9" x14ac:dyDescent="0.25">
      <c r="A4032" s="10" t="s">
        <v>6</v>
      </c>
      <c r="B4032" s="10" t="s">
        <v>7663</v>
      </c>
      <c r="C4032" s="10" t="s">
        <v>7664</v>
      </c>
      <c r="D4032" s="11">
        <v>93</v>
      </c>
      <c r="E4032" s="11">
        <v>93</v>
      </c>
      <c r="F4032" s="11">
        <v>0</v>
      </c>
      <c r="G4032" s="12">
        <f t="shared" si="201"/>
        <v>2.23</v>
      </c>
      <c r="H4032" s="19" t="str">
        <f t="shared" si="198"/>
        <v>REVISAR</v>
      </c>
      <c r="I4032" s="20"/>
    </row>
    <row r="4033" spans="1:9" x14ac:dyDescent="0.25">
      <c r="A4033" s="14" t="s">
        <v>6</v>
      </c>
      <c r="B4033" s="14" t="s">
        <v>7665</v>
      </c>
      <c r="C4033" s="14" t="s">
        <v>7666</v>
      </c>
      <c r="D4033" s="15">
        <v>79</v>
      </c>
      <c r="E4033" s="15">
        <v>79</v>
      </c>
      <c r="F4033" s="15">
        <v>0</v>
      </c>
      <c r="G4033" s="16">
        <f t="shared" si="201"/>
        <v>2.407</v>
      </c>
      <c r="H4033" s="17" t="str">
        <f t="shared" si="198"/>
        <v>REVISAR</v>
      </c>
      <c r="I4033" s="18"/>
    </row>
    <row r="4034" spans="1:9" x14ac:dyDescent="0.25">
      <c r="A4034" s="10" t="s">
        <v>6</v>
      </c>
      <c r="B4034" s="10" t="s">
        <v>9485</v>
      </c>
      <c r="C4034" s="10" t="s">
        <v>9486</v>
      </c>
      <c r="D4034" s="11">
        <v>17</v>
      </c>
      <c r="E4034" s="11">
        <v>17</v>
      </c>
      <c r="F4034" s="11">
        <v>0.23</v>
      </c>
      <c r="G4034" s="12">
        <f t="shared" si="201"/>
        <v>0.23</v>
      </c>
      <c r="H4034" s="19" t="str">
        <f t="shared" si="198"/>
        <v>CONFORME</v>
      </c>
      <c r="I4034" s="20"/>
    </row>
    <row r="4035" spans="1:9" x14ac:dyDescent="0.25">
      <c r="A4035" s="14" t="s">
        <v>6</v>
      </c>
      <c r="B4035" s="14" t="s">
        <v>7667</v>
      </c>
      <c r="C4035" s="14" t="s">
        <v>7668</v>
      </c>
      <c r="D4035" s="15">
        <v>18</v>
      </c>
      <c r="E4035" s="15">
        <v>18</v>
      </c>
      <c r="F4035" s="15">
        <v>0.27700000000000002</v>
      </c>
      <c r="G4035" s="16">
        <f t="shared" si="201"/>
        <v>0.27700000000000002</v>
      </c>
      <c r="H4035" s="17" t="str">
        <f t="shared" ref="H4035:H4098" si="202">IF(F4035=G4035,"CONFORME","REVISAR")</f>
        <v>CONFORME</v>
      </c>
      <c r="I4035" s="18"/>
    </row>
    <row r="4036" spans="1:9" x14ac:dyDescent="0.25">
      <c r="A4036" s="10" t="s">
        <v>6</v>
      </c>
      <c r="B4036" s="10" t="s">
        <v>7669</v>
      </c>
      <c r="C4036" s="10" t="s">
        <v>7670</v>
      </c>
      <c r="D4036" s="11">
        <v>14</v>
      </c>
      <c r="E4036" s="11">
        <v>14</v>
      </c>
      <c r="F4036" s="11">
        <v>0.29499999999999998</v>
      </c>
      <c r="G4036" s="12">
        <f t="shared" si="201"/>
        <v>0.29499999999999998</v>
      </c>
      <c r="H4036" s="19" t="str">
        <f t="shared" si="202"/>
        <v>CONFORME</v>
      </c>
      <c r="I4036" s="20"/>
    </row>
    <row r="4037" spans="1:9" x14ac:dyDescent="0.25">
      <c r="A4037" s="14" t="s">
        <v>6</v>
      </c>
      <c r="B4037" s="14" t="s">
        <v>7671</v>
      </c>
      <c r="C4037" s="14" t="s">
        <v>7672</v>
      </c>
      <c r="D4037" s="15">
        <v>7</v>
      </c>
      <c r="E4037" s="15">
        <v>7</v>
      </c>
      <c r="F4037" s="15">
        <v>0.8</v>
      </c>
      <c r="G4037" s="16">
        <f t="shared" si="201"/>
        <v>0.8</v>
      </c>
      <c r="H4037" s="17" t="str">
        <f t="shared" si="202"/>
        <v>CONFORME</v>
      </c>
      <c r="I4037" s="18"/>
    </row>
    <row r="4038" spans="1:9" x14ac:dyDescent="0.25">
      <c r="A4038" s="10" t="s">
        <v>6</v>
      </c>
      <c r="B4038" s="10" t="s">
        <v>7673</v>
      </c>
      <c r="C4038" s="10" t="s">
        <v>7674</v>
      </c>
      <c r="D4038" s="11">
        <v>4</v>
      </c>
      <c r="E4038" s="11">
        <v>4</v>
      </c>
      <c r="F4038" s="11">
        <v>8.6999999999999994E-2</v>
      </c>
      <c r="G4038" s="12">
        <f t="shared" si="201"/>
        <v>8.6999999999999994E-2</v>
      </c>
      <c r="H4038" s="19" t="str">
        <f t="shared" si="202"/>
        <v>CONFORME</v>
      </c>
      <c r="I4038" s="20"/>
    </row>
    <row r="4039" spans="1:9" x14ac:dyDescent="0.25">
      <c r="A4039" s="14" t="s">
        <v>6</v>
      </c>
      <c r="B4039" s="14" t="s">
        <v>7675</v>
      </c>
      <c r="C4039" s="14" t="s">
        <v>7676</v>
      </c>
      <c r="D4039" s="15">
        <v>7</v>
      </c>
      <c r="E4039" s="15">
        <v>7</v>
      </c>
      <c r="F4039" s="15">
        <v>9.2999999999999999E-2</v>
      </c>
      <c r="G4039" s="16">
        <f t="shared" si="201"/>
        <v>9.2999999999999999E-2</v>
      </c>
      <c r="H4039" s="17" t="str">
        <f t="shared" si="202"/>
        <v>CONFORME</v>
      </c>
      <c r="I4039" s="18"/>
    </row>
    <row r="4040" spans="1:9" x14ac:dyDescent="0.25">
      <c r="A4040" s="10" t="s">
        <v>6</v>
      </c>
      <c r="B4040" s="10" t="s">
        <v>7677</v>
      </c>
      <c r="C4040" s="10" t="s">
        <v>7678</v>
      </c>
      <c r="D4040" s="11">
        <v>3</v>
      </c>
      <c r="E4040" s="11">
        <v>3</v>
      </c>
      <c r="F4040" s="11">
        <v>0.19700000000000001</v>
      </c>
      <c r="G4040" s="12">
        <f t="shared" si="201"/>
        <v>0.19700000000000001</v>
      </c>
      <c r="H4040" s="19" t="str">
        <f t="shared" si="202"/>
        <v>CONFORME</v>
      </c>
      <c r="I4040" s="20"/>
    </row>
    <row r="4041" spans="1:9" x14ac:dyDescent="0.25">
      <c r="A4041" s="14" t="s">
        <v>6</v>
      </c>
      <c r="B4041" s="14" t="s">
        <v>7679</v>
      </c>
      <c r="C4041" s="14" t="s">
        <v>7680</v>
      </c>
      <c r="D4041" s="15">
        <v>1</v>
      </c>
      <c r="E4041" s="15">
        <v>1</v>
      </c>
      <c r="F4041" s="15">
        <v>8.1000000000000003E-2</v>
      </c>
      <c r="G4041" s="16">
        <f t="shared" si="201"/>
        <v>8.1000000000000003E-2</v>
      </c>
      <c r="H4041" s="17" t="str">
        <f t="shared" si="202"/>
        <v>CONFORME</v>
      </c>
      <c r="I4041" s="18"/>
    </row>
    <row r="4042" spans="1:9" x14ac:dyDescent="0.25">
      <c r="A4042" s="10" t="s">
        <v>6</v>
      </c>
      <c r="B4042" s="10" t="s">
        <v>7681</v>
      </c>
      <c r="C4042" s="10" t="s">
        <v>7682</v>
      </c>
      <c r="D4042" s="11">
        <v>5</v>
      </c>
      <c r="E4042" s="11">
        <v>5</v>
      </c>
      <c r="F4042" s="11">
        <v>8.1000000000000003E-2</v>
      </c>
      <c r="G4042" s="12">
        <f t="shared" si="201"/>
        <v>8.1000000000000003E-2</v>
      </c>
      <c r="H4042" s="19" t="str">
        <f t="shared" si="202"/>
        <v>CONFORME</v>
      </c>
      <c r="I4042" s="20"/>
    </row>
    <row r="4043" spans="1:9" x14ac:dyDescent="0.25">
      <c r="A4043" s="14" t="s">
        <v>6</v>
      </c>
      <c r="B4043" s="14" t="s">
        <v>7683</v>
      </c>
      <c r="C4043" s="14" t="s">
        <v>7684</v>
      </c>
      <c r="D4043" s="15">
        <v>97</v>
      </c>
      <c r="E4043" s="15">
        <v>97</v>
      </c>
      <c r="F4043" s="15">
        <v>0.57399999999999995</v>
      </c>
      <c r="G4043" s="16">
        <f t="shared" si="201"/>
        <v>0.57399999999999995</v>
      </c>
      <c r="H4043" s="17" t="str">
        <f t="shared" si="202"/>
        <v>CONFORME</v>
      </c>
      <c r="I4043" s="18"/>
    </row>
    <row r="4044" spans="1:9" x14ac:dyDescent="0.25">
      <c r="A4044" s="10" t="s">
        <v>6</v>
      </c>
      <c r="B4044" s="10" t="s">
        <v>7685</v>
      </c>
      <c r="C4044" s="10" t="s">
        <v>7686</v>
      </c>
      <c r="D4044" s="11">
        <v>48</v>
      </c>
      <c r="E4044" s="11">
        <v>48</v>
      </c>
      <c r="F4044" s="11">
        <v>8.7999999999999995E-2</v>
      </c>
      <c r="G4044" s="12">
        <f t="shared" si="201"/>
        <v>8.7999999999999995E-2</v>
      </c>
      <c r="H4044" s="19" t="str">
        <f t="shared" si="202"/>
        <v>CONFORME</v>
      </c>
      <c r="I4044" s="20"/>
    </row>
    <row r="4045" spans="1:9" x14ac:dyDescent="0.25">
      <c r="A4045" s="14" t="s">
        <v>6</v>
      </c>
      <c r="B4045" s="14" t="s">
        <v>7687</v>
      </c>
      <c r="C4045" s="14" t="s">
        <v>7688</v>
      </c>
      <c r="D4045" s="15">
        <v>28</v>
      </c>
      <c r="E4045" s="15">
        <v>28</v>
      </c>
      <c r="F4045" s="15">
        <v>0</v>
      </c>
      <c r="G4045" s="16">
        <f t="shared" si="201"/>
        <v>0.49399999999999999</v>
      </c>
      <c r="H4045" s="17" t="str">
        <f t="shared" si="202"/>
        <v>REVISAR</v>
      </c>
      <c r="I4045" s="18"/>
    </row>
    <row r="4046" spans="1:9" x14ac:dyDescent="0.25">
      <c r="A4046" s="10" t="s">
        <v>6</v>
      </c>
      <c r="B4046" s="10" t="s">
        <v>7689</v>
      </c>
      <c r="C4046" s="10" t="s">
        <v>7690</v>
      </c>
      <c r="D4046" s="11">
        <v>77</v>
      </c>
      <c r="E4046" s="11">
        <v>77</v>
      </c>
      <c r="F4046" s="11">
        <v>0.49199999999999999</v>
      </c>
      <c r="G4046" s="12">
        <f t="shared" si="201"/>
        <v>0.49199999999999999</v>
      </c>
      <c r="H4046" s="19" t="str">
        <f t="shared" si="202"/>
        <v>CONFORME</v>
      </c>
      <c r="I4046" s="20"/>
    </row>
    <row r="4047" spans="1:9" x14ac:dyDescent="0.25">
      <c r="A4047" s="14" t="s">
        <v>6</v>
      </c>
      <c r="B4047" s="14" t="s">
        <v>7691</v>
      </c>
      <c r="C4047" s="14" t="s">
        <v>7692</v>
      </c>
      <c r="D4047" s="15">
        <v>3</v>
      </c>
      <c r="E4047" s="15">
        <v>3</v>
      </c>
      <c r="F4047" s="15">
        <v>0</v>
      </c>
      <c r="G4047" s="16">
        <f t="shared" si="201"/>
        <v>2.4260000000000002</v>
      </c>
      <c r="H4047" s="17" t="str">
        <f t="shared" si="202"/>
        <v>REVISAR</v>
      </c>
      <c r="I4047" s="18"/>
    </row>
    <row r="4048" spans="1:9" x14ac:dyDescent="0.25">
      <c r="A4048" s="10" t="s">
        <v>6</v>
      </c>
      <c r="B4048" s="10" t="s">
        <v>7693</v>
      </c>
      <c r="C4048" s="10" t="s">
        <v>7694</v>
      </c>
      <c r="D4048" s="11">
        <v>2</v>
      </c>
      <c r="E4048" s="11">
        <v>2</v>
      </c>
      <c r="F4048" s="11">
        <v>0.85199999999999998</v>
      </c>
      <c r="G4048" s="12">
        <f t="shared" si="201"/>
        <v>0.85199999999999998</v>
      </c>
      <c r="H4048" s="19" t="str">
        <f t="shared" si="202"/>
        <v>CONFORME</v>
      </c>
      <c r="I4048" s="20"/>
    </row>
    <row r="4049" spans="1:9" x14ac:dyDescent="0.25">
      <c r="A4049" s="14" t="s">
        <v>6</v>
      </c>
      <c r="B4049" s="14" t="s">
        <v>7695</v>
      </c>
      <c r="C4049" s="14" t="s">
        <v>7696</v>
      </c>
      <c r="D4049" s="15">
        <v>2</v>
      </c>
      <c r="E4049" s="15">
        <v>2</v>
      </c>
      <c r="F4049" s="15">
        <v>2.7250000000000001</v>
      </c>
      <c r="G4049" s="16">
        <f t="shared" si="201"/>
        <v>2.7250000000000001</v>
      </c>
      <c r="H4049" s="17" t="str">
        <f t="shared" si="202"/>
        <v>CONFORME</v>
      </c>
      <c r="I4049" s="18"/>
    </row>
    <row r="4050" spans="1:9" x14ac:dyDescent="0.25">
      <c r="A4050" s="10" t="s">
        <v>6</v>
      </c>
      <c r="B4050" s="10" t="s">
        <v>7697</v>
      </c>
      <c r="C4050" s="10" t="s">
        <v>7698</v>
      </c>
      <c r="D4050" s="11">
        <v>3</v>
      </c>
      <c r="E4050" s="11">
        <v>3</v>
      </c>
      <c r="F4050" s="11">
        <v>0</v>
      </c>
      <c r="G4050" s="12">
        <f t="shared" si="201"/>
        <v>4.12</v>
      </c>
      <c r="H4050" s="19" t="str">
        <f t="shared" si="202"/>
        <v>REVISAR</v>
      </c>
      <c r="I4050" s="20"/>
    </row>
    <row r="4051" spans="1:9" x14ac:dyDescent="0.25">
      <c r="A4051" s="14" t="s">
        <v>6</v>
      </c>
      <c r="B4051" s="14" t="s">
        <v>7699</v>
      </c>
      <c r="C4051" s="14" t="s">
        <v>7700</v>
      </c>
      <c r="D4051" s="15">
        <v>42</v>
      </c>
      <c r="E4051" s="15">
        <v>42</v>
      </c>
      <c r="F4051" s="15">
        <v>0.42399999999999999</v>
      </c>
      <c r="G4051" s="16">
        <f t="shared" si="201"/>
        <v>0.42399999999999999</v>
      </c>
      <c r="H4051" s="17" t="str">
        <f t="shared" si="202"/>
        <v>CONFORME</v>
      </c>
      <c r="I4051" s="18"/>
    </row>
    <row r="4052" spans="1:9" x14ac:dyDescent="0.25">
      <c r="A4052" s="10" t="s">
        <v>6</v>
      </c>
      <c r="B4052" s="10" t="s">
        <v>7701</v>
      </c>
      <c r="C4052" s="10" t="s">
        <v>7702</v>
      </c>
      <c r="D4052" s="11">
        <v>84</v>
      </c>
      <c r="E4052" s="11">
        <v>84</v>
      </c>
      <c r="F4052" s="11">
        <v>0.63200000000000001</v>
      </c>
      <c r="G4052" s="12">
        <f t="shared" si="201"/>
        <v>0.63200000000000001</v>
      </c>
      <c r="H4052" s="19" t="str">
        <f t="shared" si="202"/>
        <v>CONFORME</v>
      </c>
      <c r="I4052" s="20"/>
    </row>
    <row r="4053" spans="1:9" x14ac:dyDescent="0.25">
      <c r="A4053" s="14" t="s">
        <v>6</v>
      </c>
      <c r="B4053" s="14" t="s">
        <v>7703</v>
      </c>
      <c r="C4053" s="14" t="s">
        <v>7704</v>
      </c>
      <c r="D4053" s="15">
        <v>444</v>
      </c>
      <c r="E4053" s="15">
        <v>444</v>
      </c>
      <c r="F4053" s="15">
        <v>0.32300000000000001</v>
      </c>
      <c r="G4053" s="16">
        <f t="shared" si="201"/>
        <v>0.32300000000000001</v>
      </c>
      <c r="H4053" s="17" t="str">
        <f t="shared" si="202"/>
        <v>CONFORME</v>
      </c>
      <c r="I4053" s="18"/>
    </row>
    <row r="4054" spans="1:9" x14ac:dyDescent="0.25">
      <c r="A4054" s="10" t="s">
        <v>6</v>
      </c>
      <c r="B4054" s="10" t="s">
        <v>7705</v>
      </c>
      <c r="C4054" s="10" t="s">
        <v>7706</v>
      </c>
      <c r="D4054" s="11">
        <v>201</v>
      </c>
      <c r="E4054" s="11">
        <v>201</v>
      </c>
      <c r="F4054" s="11">
        <v>0.51200000000000001</v>
      </c>
      <c r="G4054" s="12">
        <f t="shared" si="201"/>
        <v>0.51200000000000001</v>
      </c>
      <c r="H4054" s="19" t="str">
        <f t="shared" si="202"/>
        <v>CONFORME</v>
      </c>
      <c r="I4054" s="20"/>
    </row>
    <row r="4055" spans="1:9" x14ac:dyDescent="0.25">
      <c r="A4055" s="14" t="s">
        <v>6</v>
      </c>
      <c r="B4055" s="14" t="s">
        <v>7707</v>
      </c>
      <c r="C4055" s="14" t="s">
        <v>7708</v>
      </c>
      <c r="D4055" s="15">
        <v>353</v>
      </c>
      <c r="E4055" s="15">
        <v>353</v>
      </c>
      <c r="F4055" s="15">
        <v>0.42899999999999999</v>
      </c>
      <c r="G4055" s="16">
        <f t="shared" si="201"/>
        <v>0.42899999999999999</v>
      </c>
      <c r="H4055" s="17" t="str">
        <f t="shared" si="202"/>
        <v>CONFORME</v>
      </c>
      <c r="I4055" s="18"/>
    </row>
    <row r="4056" spans="1:9" x14ac:dyDescent="0.25">
      <c r="A4056" s="10" t="s">
        <v>6</v>
      </c>
      <c r="B4056" s="10" t="s">
        <v>7709</v>
      </c>
      <c r="C4056" s="10" t="s">
        <v>7710</v>
      </c>
      <c r="D4056" s="11">
        <v>301</v>
      </c>
      <c r="E4056" s="11">
        <v>301</v>
      </c>
      <c r="F4056" s="11">
        <v>0.46700000000000003</v>
      </c>
      <c r="G4056" s="12">
        <f t="shared" si="201"/>
        <v>0.46700000000000003</v>
      </c>
      <c r="H4056" s="19" t="str">
        <f t="shared" si="202"/>
        <v>CONFORME</v>
      </c>
      <c r="I4056" s="20"/>
    </row>
    <row r="4057" spans="1:9" x14ac:dyDescent="0.25">
      <c r="A4057" s="14" t="s">
        <v>6</v>
      </c>
      <c r="B4057" s="14" t="s">
        <v>7711</v>
      </c>
      <c r="C4057" s="14" t="s">
        <v>7712</v>
      </c>
      <c r="D4057" s="15">
        <v>127</v>
      </c>
      <c r="E4057" s="15">
        <v>127</v>
      </c>
      <c r="F4057" s="15">
        <v>0.378</v>
      </c>
      <c r="G4057" s="16">
        <f t="shared" si="201"/>
        <v>0.378</v>
      </c>
      <c r="H4057" s="17" t="str">
        <f t="shared" si="202"/>
        <v>CONFORME</v>
      </c>
      <c r="I4057" s="18"/>
    </row>
    <row r="4058" spans="1:9" x14ac:dyDescent="0.25">
      <c r="A4058" s="10" t="s">
        <v>6</v>
      </c>
      <c r="B4058" s="10" t="s">
        <v>7713</v>
      </c>
      <c r="C4058" s="10" t="s">
        <v>7714</v>
      </c>
      <c r="D4058" s="11">
        <v>16</v>
      </c>
      <c r="E4058" s="11">
        <v>16</v>
      </c>
      <c r="F4058" s="11">
        <v>0</v>
      </c>
      <c r="G4058" s="12">
        <f t="shared" si="201"/>
        <v>0.54</v>
      </c>
      <c r="H4058" s="19" t="str">
        <f t="shared" si="202"/>
        <v>REVISAR</v>
      </c>
      <c r="I4058" s="20"/>
    </row>
    <row r="4059" spans="1:9" x14ac:dyDescent="0.25">
      <c r="A4059" s="14" t="s">
        <v>6</v>
      </c>
      <c r="B4059" s="14" t="s">
        <v>7715</v>
      </c>
      <c r="C4059" s="14" t="s">
        <v>7716</v>
      </c>
      <c r="D4059" s="15">
        <v>237</v>
      </c>
      <c r="E4059" s="15">
        <v>237</v>
      </c>
      <c r="F4059" s="15">
        <v>0.72599999999999998</v>
      </c>
      <c r="G4059" s="16">
        <f t="shared" si="201"/>
        <v>0.72599999999999998</v>
      </c>
      <c r="H4059" s="17" t="str">
        <f t="shared" si="202"/>
        <v>CONFORME</v>
      </c>
      <c r="I4059" s="18"/>
    </row>
    <row r="4060" spans="1:9" x14ac:dyDescent="0.25">
      <c r="A4060" s="10" t="s">
        <v>6</v>
      </c>
      <c r="B4060" s="10" t="s">
        <v>7717</v>
      </c>
      <c r="C4060" s="10" t="s">
        <v>7718</v>
      </c>
      <c r="D4060" s="11">
        <v>3</v>
      </c>
      <c r="E4060" s="11">
        <v>3</v>
      </c>
      <c r="F4060" s="11">
        <v>0.55300000000000005</v>
      </c>
      <c r="G4060" s="12">
        <f t="shared" si="201"/>
        <v>0.55300000000000005</v>
      </c>
      <c r="H4060" s="19" t="str">
        <f t="shared" si="202"/>
        <v>CONFORME</v>
      </c>
      <c r="I4060" s="20"/>
    </row>
    <row r="4061" spans="1:9" x14ac:dyDescent="0.25">
      <c r="A4061" s="14" t="s">
        <v>6</v>
      </c>
      <c r="B4061" s="14" t="s">
        <v>7719</v>
      </c>
      <c r="C4061" s="14" t="s">
        <v>7720</v>
      </c>
      <c r="D4061" s="15">
        <v>94</v>
      </c>
      <c r="E4061" s="15">
        <v>94</v>
      </c>
      <c r="F4061" s="15">
        <v>0.51400000000000001</v>
      </c>
      <c r="G4061" s="16">
        <f t="shared" si="201"/>
        <v>0.51400000000000001</v>
      </c>
      <c r="H4061" s="17" t="str">
        <f t="shared" si="202"/>
        <v>CONFORME</v>
      </c>
      <c r="I4061" s="18"/>
    </row>
    <row r="4062" spans="1:9" x14ac:dyDescent="0.25">
      <c r="A4062" s="10" t="s">
        <v>6</v>
      </c>
      <c r="B4062" s="10" t="s">
        <v>7721</v>
      </c>
      <c r="C4062" s="10" t="s">
        <v>7722</v>
      </c>
      <c r="D4062" s="11">
        <v>28</v>
      </c>
      <c r="E4062" s="11">
        <v>28</v>
      </c>
      <c r="F4062" s="11">
        <v>0.57599999999999996</v>
      </c>
      <c r="G4062" s="12">
        <f t="shared" ref="G4062:G4072" si="203">VLOOKUP(B4062,DATAPESOS,6,FALSE)</f>
        <v>0.57599999999999996</v>
      </c>
      <c r="H4062" s="19" t="str">
        <f t="shared" si="202"/>
        <v>CONFORME</v>
      </c>
      <c r="I4062" s="20"/>
    </row>
    <row r="4063" spans="1:9" x14ac:dyDescent="0.25">
      <c r="A4063" s="14" t="s">
        <v>6</v>
      </c>
      <c r="B4063" s="14" t="s">
        <v>7723</v>
      </c>
      <c r="C4063" s="14" t="s">
        <v>7724</v>
      </c>
      <c r="D4063" s="15">
        <v>264</v>
      </c>
      <c r="E4063" s="15">
        <v>264</v>
      </c>
      <c r="F4063" s="15">
        <v>0.57099999999999995</v>
      </c>
      <c r="G4063" s="16">
        <f t="shared" si="203"/>
        <v>0.57099999999999995</v>
      </c>
      <c r="H4063" s="17" t="str">
        <f t="shared" si="202"/>
        <v>CONFORME</v>
      </c>
      <c r="I4063" s="18"/>
    </row>
    <row r="4064" spans="1:9" x14ac:dyDescent="0.25">
      <c r="A4064" s="10" t="s">
        <v>6</v>
      </c>
      <c r="B4064" s="10" t="s">
        <v>7725</v>
      </c>
      <c r="C4064" s="10" t="s">
        <v>7726</v>
      </c>
      <c r="D4064" s="11">
        <v>3</v>
      </c>
      <c r="E4064" s="11">
        <v>3</v>
      </c>
      <c r="F4064" s="11">
        <v>4.399</v>
      </c>
      <c r="G4064" s="12">
        <f t="shared" si="203"/>
        <v>4.399</v>
      </c>
      <c r="H4064" s="19" t="str">
        <f t="shared" si="202"/>
        <v>CONFORME</v>
      </c>
      <c r="I4064" s="20"/>
    </row>
    <row r="4065" spans="1:9" x14ac:dyDescent="0.25">
      <c r="A4065" s="14" t="s">
        <v>6</v>
      </c>
      <c r="B4065" s="14" t="s">
        <v>7727</v>
      </c>
      <c r="C4065" s="14" t="s">
        <v>7728</v>
      </c>
      <c r="D4065" s="15">
        <v>3</v>
      </c>
      <c r="E4065" s="15">
        <v>3</v>
      </c>
      <c r="F4065" s="15">
        <v>9.0999999999999998E-2</v>
      </c>
      <c r="G4065" s="16">
        <f t="shared" si="203"/>
        <v>9.0999999999999998E-2</v>
      </c>
      <c r="H4065" s="17" t="str">
        <f t="shared" si="202"/>
        <v>CONFORME</v>
      </c>
      <c r="I4065" s="18"/>
    </row>
    <row r="4066" spans="1:9" x14ac:dyDescent="0.25">
      <c r="A4066" s="10" t="s">
        <v>6</v>
      </c>
      <c r="B4066" s="10" t="s">
        <v>7729</v>
      </c>
      <c r="C4066" s="10" t="s">
        <v>7730</v>
      </c>
      <c r="D4066" s="11">
        <v>2</v>
      </c>
      <c r="E4066" s="11">
        <v>2</v>
      </c>
      <c r="F4066" s="11">
        <v>0.14499999999999999</v>
      </c>
      <c r="G4066" s="12">
        <f t="shared" si="203"/>
        <v>0.14499999999999999</v>
      </c>
      <c r="H4066" s="19" t="str">
        <f t="shared" si="202"/>
        <v>CONFORME</v>
      </c>
      <c r="I4066" s="20"/>
    </row>
    <row r="4067" spans="1:9" x14ac:dyDescent="0.25">
      <c r="A4067" s="14" t="s">
        <v>6</v>
      </c>
      <c r="B4067" s="14" t="s">
        <v>7731</v>
      </c>
      <c r="C4067" s="14" t="s">
        <v>7732</v>
      </c>
      <c r="D4067" s="15">
        <v>1</v>
      </c>
      <c r="E4067" s="15">
        <v>1</v>
      </c>
      <c r="F4067" s="15">
        <v>0.53200000000000003</v>
      </c>
      <c r="G4067" s="16">
        <f t="shared" si="203"/>
        <v>0.53200000000000003</v>
      </c>
      <c r="H4067" s="17" t="str">
        <f t="shared" si="202"/>
        <v>CONFORME</v>
      </c>
      <c r="I4067" s="18"/>
    </row>
    <row r="4068" spans="1:9" x14ac:dyDescent="0.25">
      <c r="A4068" s="10" t="s">
        <v>6</v>
      </c>
      <c r="B4068" s="10" t="s">
        <v>7733</v>
      </c>
      <c r="C4068" s="10" t="s">
        <v>7734</v>
      </c>
      <c r="D4068" s="11">
        <v>7</v>
      </c>
      <c r="E4068" s="11">
        <v>7</v>
      </c>
      <c r="F4068" s="11">
        <v>0.159</v>
      </c>
      <c r="G4068" s="12">
        <f t="shared" si="203"/>
        <v>0.159</v>
      </c>
      <c r="H4068" s="19" t="str">
        <f t="shared" si="202"/>
        <v>CONFORME</v>
      </c>
      <c r="I4068" s="20"/>
    </row>
    <row r="4069" spans="1:9" x14ac:dyDescent="0.25">
      <c r="A4069" s="14" t="s">
        <v>6</v>
      </c>
      <c r="B4069" s="14" t="s">
        <v>7735</v>
      </c>
      <c r="C4069" s="14" t="s">
        <v>7736</v>
      </c>
      <c r="D4069" s="15">
        <v>56</v>
      </c>
      <c r="E4069" s="15">
        <v>56</v>
      </c>
      <c r="F4069" s="15">
        <v>4.7E-2</v>
      </c>
      <c r="G4069" s="16">
        <f t="shared" si="203"/>
        <v>4.7E-2</v>
      </c>
      <c r="H4069" s="17" t="str">
        <f t="shared" si="202"/>
        <v>CONFORME</v>
      </c>
      <c r="I4069" s="18"/>
    </row>
    <row r="4070" spans="1:9" x14ac:dyDescent="0.25">
      <c r="A4070" s="10" t="s">
        <v>6</v>
      </c>
      <c r="B4070" s="10" t="s">
        <v>7737</v>
      </c>
      <c r="C4070" s="10" t="s">
        <v>7738</v>
      </c>
      <c r="D4070" s="11">
        <v>133</v>
      </c>
      <c r="E4070" s="11">
        <v>133</v>
      </c>
      <c r="F4070" s="11">
        <v>0.18099999999999999</v>
      </c>
      <c r="G4070" s="12">
        <f t="shared" si="203"/>
        <v>0.18099999999999999</v>
      </c>
      <c r="H4070" s="19" t="str">
        <f t="shared" si="202"/>
        <v>CONFORME</v>
      </c>
      <c r="I4070" s="20"/>
    </row>
    <row r="4071" spans="1:9" x14ac:dyDescent="0.25">
      <c r="A4071" s="14" t="s">
        <v>6</v>
      </c>
      <c r="B4071" s="14" t="s">
        <v>7739</v>
      </c>
      <c r="C4071" s="14" t="s">
        <v>7740</v>
      </c>
      <c r="D4071" s="15">
        <v>306</v>
      </c>
      <c r="E4071" s="15">
        <v>306</v>
      </c>
      <c r="F4071" s="15">
        <v>0.18099999999999999</v>
      </c>
      <c r="G4071" s="16">
        <f t="shared" si="203"/>
        <v>0.18099999999999999</v>
      </c>
      <c r="H4071" s="17" t="str">
        <f t="shared" si="202"/>
        <v>CONFORME</v>
      </c>
      <c r="I4071" s="18"/>
    </row>
    <row r="4072" spans="1:9" x14ac:dyDescent="0.25">
      <c r="A4072" s="10" t="s">
        <v>6</v>
      </c>
      <c r="B4072" s="10" t="s">
        <v>7741</v>
      </c>
      <c r="C4072" s="10" t="s">
        <v>7742</v>
      </c>
      <c r="D4072" s="11">
        <v>339</v>
      </c>
      <c r="E4072" s="11">
        <v>339</v>
      </c>
      <c r="F4072" s="11">
        <v>9.1999999999999998E-2</v>
      </c>
      <c r="G4072" s="12">
        <f t="shared" si="203"/>
        <v>9.1999999999999998E-2</v>
      </c>
      <c r="H4072" s="19" t="str">
        <f t="shared" si="202"/>
        <v>CONFORME</v>
      </c>
      <c r="I4072" s="20"/>
    </row>
    <row r="4073" spans="1:9" x14ac:dyDescent="0.25">
      <c r="A4073" s="14" t="s">
        <v>6</v>
      </c>
      <c r="B4073" s="14" t="s">
        <v>7743</v>
      </c>
      <c r="C4073" s="14" t="s">
        <v>7744</v>
      </c>
      <c r="D4073" s="15">
        <v>8</v>
      </c>
      <c r="E4073" s="15">
        <v>8</v>
      </c>
      <c r="F4073" s="15">
        <v>2.5999999999999999E-2</v>
      </c>
      <c r="G4073" s="16">
        <f>VLOOKUP(B4073,PESOS,3,FALSE)</f>
        <v>2.5999999999999999E-2</v>
      </c>
      <c r="H4073" s="17" t="str">
        <f t="shared" si="202"/>
        <v>CONFORME</v>
      </c>
      <c r="I4073" s="18"/>
    </row>
    <row r="4074" spans="1:9" x14ac:dyDescent="0.25">
      <c r="A4074" s="10" t="s">
        <v>6</v>
      </c>
      <c r="B4074" s="10" t="s">
        <v>7745</v>
      </c>
      <c r="C4074" s="10" t="s">
        <v>7746</v>
      </c>
      <c r="D4074" s="11">
        <v>160</v>
      </c>
      <c r="E4074" s="11">
        <v>160</v>
      </c>
      <c r="F4074" s="11">
        <v>3.2000000000000001E-2</v>
      </c>
      <c r="G4074" s="12">
        <f t="shared" ref="G4074:G4087" si="204">VLOOKUP(B4074,DATAPESOS,6,FALSE)</f>
        <v>3.2000000000000001E-2</v>
      </c>
      <c r="H4074" s="19" t="str">
        <f t="shared" si="202"/>
        <v>CONFORME</v>
      </c>
      <c r="I4074" s="20"/>
    </row>
    <row r="4075" spans="1:9" x14ac:dyDescent="0.25">
      <c r="A4075" s="14" t="s">
        <v>6</v>
      </c>
      <c r="B4075" s="14" t="s">
        <v>9487</v>
      </c>
      <c r="C4075" s="14" t="s">
        <v>9488</v>
      </c>
      <c r="D4075" s="15">
        <v>4</v>
      </c>
      <c r="E4075" s="15">
        <v>4</v>
      </c>
      <c r="F4075" s="15">
        <v>3.5000000000000003E-2</v>
      </c>
      <c r="G4075" s="16">
        <f t="shared" si="204"/>
        <v>3.5000000000000003E-2</v>
      </c>
      <c r="H4075" s="17" t="str">
        <f t="shared" si="202"/>
        <v>CONFORME</v>
      </c>
      <c r="I4075" s="18"/>
    </row>
    <row r="4076" spans="1:9" x14ac:dyDescent="0.25">
      <c r="A4076" s="10" t="s">
        <v>6</v>
      </c>
      <c r="B4076" s="10" t="s">
        <v>7749</v>
      </c>
      <c r="C4076" s="10" t="s">
        <v>7750</v>
      </c>
      <c r="D4076" s="11">
        <v>64</v>
      </c>
      <c r="E4076" s="11">
        <v>64</v>
      </c>
      <c r="F4076" s="11">
        <v>0.106</v>
      </c>
      <c r="G4076" s="12">
        <f t="shared" si="204"/>
        <v>0.106</v>
      </c>
      <c r="H4076" s="19" t="str">
        <f t="shared" si="202"/>
        <v>CONFORME</v>
      </c>
      <c r="I4076" s="20"/>
    </row>
    <row r="4077" spans="1:9" x14ac:dyDescent="0.25">
      <c r="A4077" s="14" t="s">
        <v>6</v>
      </c>
      <c r="B4077" s="14" t="s">
        <v>7751</v>
      </c>
      <c r="C4077" s="14" t="s">
        <v>7752</v>
      </c>
      <c r="D4077" s="15">
        <v>836</v>
      </c>
      <c r="E4077" s="15">
        <v>836</v>
      </c>
      <c r="F4077" s="15">
        <v>0</v>
      </c>
      <c r="G4077" s="16">
        <f t="shared" si="204"/>
        <v>5.2999999999999999E-2</v>
      </c>
      <c r="H4077" s="17" t="str">
        <f t="shared" si="202"/>
        <v>REVISAR</v>
      </c>
      <c r="I4077" s="18"/>
    </row>
    <row r="4078" spans="1:9" x14ac:dyDescent="0.25">
      <c r="A4078" s="10" t="s">
        <v>6</v>
      </c>
      <c r="B4078" s="10" t="s">
        <v>7753</v>
      </c>
      <c r="C4078" s="10" t="s">
        <v>7754</v>
      </c>
      <c r="D4078" s="11">
        <v>92</v>
      </c>
      <c r="E4078" s="11">
        <v>92</v>
      </c>
      <c r="F4078" s="11">
        <v>1.4999999999999999E-2</v>
      </c>
      <c r="G4078" s="12">
        <f t="shared" si="204"/>
        <v>1.4999999999999999E-2</v>
      </c>
      <c r="H4078" s="19" t="str">
        <f t="shared" si="202"/>
        <v>CONFORME</v>
      </c>
      <c r="I4078" s="20"/>
    </row>
    <row r="4079" spans="1:9" x14ac:dyDescent="0.25">
      <c r="A4079" s="14" t="s">
        <v>6</v>
      </c>
      <c r="B4079" s="14" t="s">
        <v>7755</v>
      </c>
      <c r="C4079" s="14" t="s">
        <v>7756</v>
      </c>
      <c r="D4079" s="15">
        <v>212</v>
      </c>
      <c r="E4079" s="15">
        <v>212</v>
      </c>
      <c r="F4079" s="15">
        <v>2.7E-2</v>
      </c>
      <c r="G4079" s="16">
        <f t="shared" si="204"/>
        <v>2.7E-2</v>
      </c>
      <c r="H4079" s="17" t="str">
        <f t="shared" si="202"/>
        <v>CONFORME</v>
      </c>
      <c r="I4079" s="18"/>
    </row>
    <row r="4080" spans="1:9" x14ac:dyDescent="0.25">
      <c r="A4080" s="10" t="s">
        <v>6</v>
      </c>
      <c r="B4080" s="10" t="s">
        <v>9489</v>
      </c>
      <c r="C4080" s="10" t="s">
        <v>9490</v>
      </c>
      <c r="D4080" s="11">
        <v>10</v>
      </c>
      <c r="E4080" s="11">
        <v>10</v>
      </c>
      <c r="F4080" s="11">
        <v>2.3E-2</v>
      </c>
      <c r="G4080" s="12">
        <f t="shared" si="204"/>
        <v>2.3E-2</v>
      </c>
      <c r="H4080" s="19" t="str">
        <f t="shared" si="202"/>
        <v>CONFORME</v>
      </c>
      <c r="I4080" s="20"/>
    </row>
    <row r="4081" spans="1:9" x14ac:dyDescent="0.25">
      <c r="A4081" s="14" t="s">
        <v>6</v>
      </c>
      <c r="B4081" s="14" t="s">
        <v>7757</v>
      </c>
      <c r="C4081" s="14" t="s">
        <v>7758</v>
      </c>
      <c r="D4081" s="15">
        <v>170</v>
      </c>
      <c r="E4081" s="15">
        <v>170</v>
      </c>
      <c r="F4081" s="15">
        <v>0.11</v>
      </c>
      <c r="G4081" s="16">
        <f t="shared" si="204"/>
        <v>0.11</v>
      </c>
      <c r="H4081" s="17" t="str">
        <f t="shared" si="202"/>
        <v>CONFORME</v>
      </c>
      <c r="I4081" s="18"/>
    </row>
    <row r="4082" spans="1:9" x14ac:dyDescent="0.25">
      <c r="A4082" s="10" t="s">
        <v>6</v>
      </c>
      <c r="B4082" s="10" t="s">
        <v>7759</v>
      </c>
      <c r="C4082" s="10" t="s">
        <v>7760</v>
      </c>
      <c r="D4082" s="11">
        <v>130</v>
      </c>
      <c r="E4082" s="11">
        <v>130</v>
      </c>
      <c r="F4082" s="11">
        <v>0</v>
      </c>
      <c r="G4082" s="12">
        <f t="shared" si="204"/>
        <v>2.5000000000000001E-2</v>
      </c>
      <c r="H4082" s="19" t="str">
        <f t="shared" si="202"/>
        <v>REVISAR</v>
      </c>
      <c r="I4082" s="20"/>
    </row>
    <row r="4083" spans="1:9" x14ac:dyDescent="0.25">
      <c r="A4083" s="14" t="s">
        <v>6</v>
      </c>
      <c r="B4083" s="14" t="s">
        <v>7761</v>
      </c>
      <c r="C4083" s="14" t="s">
        <v>7762</v>
      </c>
      <c r="D4083" s="15">
        <v>34</v>
      </c>
      <c r="E4083" s="15">
        <v>34</v>
      </c>
      <c r="F4083" s="15">
        <v>0.14699999999999999</v>
      </c>
      <c r="G4083" s="16">
        <f t="shared" si="204"/>
        <v>0.14699999999999999</v>
      </c>
      <c r="H4083" s="17" t="str">
        <f t="shared" si="202"/>
        <v>CONFORME</v>
      </c>
      <c r="I4083" s="18"/>
    </row>
    <row r="4084" spans="1:9" x14ac:dyDescent="0.25">
      <c r="A4084" s="10" t="s">
        <v>6</v>
      </c>
      <c r="B4084" s="10" t="s">
        <v>7763</v>
      </c>
      <c r="C4084" s="10" t="s">
        <v>7764</v>
      </c>
      <c r="D4084" s="11">
        <v>30</v>
      </c>
      <c r="E4084" s="11">
        <v>30</v>
      </c>
      <c r="F4084" s="11">
        <v>7.0000000000000007E-2</v>
      </c>
      <c r="G4084" s="12">
        <f t="shared" si="204"/>
        <v>7.0000000000000007E-2</v>
      </c>
      <c r="H4084" s="19" t="str">
        <f t="shared" si="202"/>
        <v>CONFORME</v>
      </c>
      <c r="I4084" s="20"/>
    </row>
    <row r="4085" spans="1:9" x14ac:dyDescent="0.25">
      <c r="A4085" s="14" t="s">
        <v>6</v>
      </c>
      <c r="B4085" s="14" t="s">
        <v>7765</v>
      </c>
      <c r="C4085" s="14" t="s">
        <v>7766</v>
      </c>
      <c r="D4085" s="15">
        <v>304</v>
      </c>
      <c r="E4085" s="15">
        <v>304</v>
      </c>
      <c r="F4085" s="15">
        <v>4.0000000000000001E-3</v>
      </c>
      <c r="G4085" s="16">
        <f t="shared" si="204"/>
        <v>4.0000000000000001E-3</v>
      </c>
      <c r="H4085" s="17" t="str">
        <f t="shared" si="202"/>
        <v>CONFORME</v>
      </c>
      <c r="I4085" s="18"/>
    </row>
    <row r="4086" spans="1:9" x14ac:dyDescent="0.25">
      <c r="A4086" s="10" t="s">
        <v>6</v>
      </c>
      <c r="B4086" s="10" t="s">
        <v>7767</v>
      </c>
      <c r="C4086" s="10" t="s">
        <v>7768</v>
      </c>
      <c r="D4086" s="11">
        <v>26</v>
      </c>
      <c r="E4086" s="11">
        <v>26</v>
      </c>
      <c r="F4086" s="11">
        <v>2E-3</v>
      </c>
      <c r="G4086" s="12">
        <f t="shared" si="204"/>
        <v>2E-3</v>
      </c>
      <c r="H4086" s="19" t="str">
        <f t="shared" si="202"/>
        <v>CONFORME</v>
      </c>
      <c r="I4086" s="20"/>
    </row>
    <row r="4087" spans="1:9" x14ac:dyDescent="0.25">
      <c r="A4087" s="14" t="s">
        <v>6</v>
      </c>
      <c r="B4087" s="14" t="s">
        <v>7769</v>
      </c>
      <c r="C4087" s="14" t="s">
        <v>7770</v>
      </c>
      <c r="D4087" s="15">
        <v>10</v>
      </c>
      <c r="E4087" s="15">
        <v>10</v>
      </c>
      <c r="F4087" s="15">
        <v>0.108</v>
      </c>
      <c r="G4087" s="16">
        <f t="shared" si="204"/>
        <v>0.108</v>
      </c>
      <c r="H4087" s="17" t="str">
        <f t="shared" si="202"/>
        <v>CONFORME</v>
      </c>
      <c r="I4087" s="18"/>
    </row>
    <row r="4088" spans="1:9" x14ac:dyDescent="0.25">
      <c r="A4088" s="10" t="s">
        <v>6</v>
      </c>
      <c r="B4088" s="10" t="s">
        <v>7771</v>
      </c>
      <c r="C4088" s="10" t="s">
        <v>7772</v>
      </c>
      <c r="D4088" s="11">
        <v>6</v>
      </c>
      <c r="E4088" s="11">
        <v>6</v>
      </c>
      <c r="F4088" s="11">
        <v>2.8000000000000001E-2</v>
      </c>
      <c r="G4088" s="12">
        <f>VLOOKUP(B4088,PESOS,3,FALSE)</f>
        <v>2.8000000000000001E-2</v>
      </c>
      <c r="H4088" s="19" t="str">
        <f t="shared" si="202"/>
        <v>CONFORME</v>
      </c>
      <c r="I4088" s="20"/>
    </row>
    <row r="4089" spans="1:9" x14ac:dyDescent="0.25">
      <c r="A4089" s="14" t="s">
        <v>6</v>
      </c>
      <c r="B4089" s="14" t="s">
        <v>7775</v>
      </c>
      <c r="C4089" s="14" t="s">
        <v>7776</v>
      </c>
      <c r="D4089" s="15">
        <v>14</v>
      </c>
      <c r="E4089" s="15">
        <v>14</v>
      </c>
      <c r="F4089" s="15">
        <v>0.39700000000000002</v>
      </c>
      <c r="G4089" s="16">
        <f>VLOOKUP(B4089,DATAPESOS,6,FALSE)</f>
        <v>0.39700000000000002</v>
      </c>
      <c r="H4089" s="17" t="str">
        <f t="shared" si="202"/>
        <v>CONFORME</v>
      </c>
      <c r="I4089" s="18"/>
    </row>
    <row r="4090" spans="1:9" x14ac:dyDescent="0.25">
      <c r="A4090" s="10" t="s">
        <v>6</v>
      </c>
      <c r="B4090" s="10" t="s">
        <v>7777</v>
      </c>
      <c r="C4090" s="10" t="s">
        <v>7778</v>
      </c>
      <c r="D4090" s="11">
        <v>20</v>
      </c>
      <c r="E4090" s="11">
        <v>20</v>
      </c>
      <c r="F4090" s="11">
        <v>0</v>
      </c>
      <c r="G4090" s="12">
        <f>VLOOKUP(B4090,DATAPESOS,6,FALSE)</f>
        <v>0.83599999999999997</v>
      </c>
      <c r="H4090" s="19" t="str">
        <f t="shared" si="202"/>
        <v>REVISAR</v>
      </c>
      <c r="I4090" s="20"/>
    </row>
    <row r="4091" spans="1:9" x14ac:dyDescent="0.25">
      <c r="A4091" s="14" t="s">
        <v>6</v>
      </c>
      <c r="B4091" s="14" t="s">
        <v>7779</v>
      </c>
      <c r="C4091" s="14" t="s">
        <v>7780</v>
      </c>
      <c r="D4091" s="15">
        <v>33</v>
      </c>
      <c r="E4091" s="15">
        <v>33</v>
      </c>
      <c r="F4091" s="15">
        <v>0.879</v>
      </c>
      <c r="G4091" s="16">
        <f>VLOOKUP(B4091,DATAPESOS,6,FALSE)</f>
        <v>0.879</v>
      </c>
      <c r="H4091" s="17" t="str">
        <f t="shared" si="202"/>
        <v>CONFORME</v>
      </c>
      <c r="I4091" s="18"/>
    </row>
    <row r="4092" spans="1:9" x14ac:dyDescent="0.25">
      <c r="A4092" s="10" t="s">
        <v>6</v>
      </c>
      <c r="B4092" s="10" t="s">
        <v>7781</v>
      </c>
      <c r="C4092" s="10" t="s">
        <v>7782</v>
      </c>
      <c r="D4092" s="11">
        <v>2</v>
      </c>
      <c r="E4092" s="11">
        <v>2</v>
      </c>
      <c r="F4092" s="11">
        <v>0.72799999999999998</v>
      </c>
      <c r="G4092" s="12">
        <f>VLOOKUP(B4092,PESOS,3,FALSE)</f>
        <v>0.72799999999999998</v>
      </c>
      <c r="H4092" s="19" t="str">
        <f t="shared" si="202"/>
        <v>CONFORME</v>
      </c>
      <c r="I4092" s="20"/>
    </row>
    <row r="4093" spans="1:9" x14ac:dyDescent="0.25">
      <c r="A4093" s="14" t="s">
        <v>6</v>
      </c>
      <c r="B4093" s="14" t="s">
        <v>7783</v>
      </c>
      <c r="C4093" s="14" t="s">
        <v>7784</v>
      </c>
      <c r="D4093" s="15">
        <v>53</v>
      </c>
      <c r="E4093" s="15">
        <v>53</v>
      </c>
      <c r="F4093" s="15">
        <v>0.59199999999999997</v>
      </c>
      <c r="G4093" s="16">
        <f>VLOOKUP(B4093,DATAPESOS,6,FALSE)</f>
        <v>0.59199999999999997</v>
      </c>
      <c r="H4093" s="17" t="str">
        <f t="shared" si="202"/>
        <v>CONFORME</v>
      </c>
      <c r="I4093" s="18"/>
    </row>
    <row r="4094" spans="1:9" x14ac:dyDescent="0.25">
      <c r="A4094" s="10" t="s">
        <v>6</v>
      </c>
      <c r="B4094" s="10" t="s">
        <v>7785</v>
      </c>
      <c r="C4094" s="10" t="s">
        <v>7786</v>
      </c>
      <c r="D4094" s="11">
        <v>273</v>
      </c>
      <c r="E4094" s="11">
        <v>273</v>
      </c>
      <c r="F4094" s="11">
        <v>0.51500000000000001</v>
      </c>
      <c r="G4094" s="12">
        <f>VLOOKUP(B4094,DATAPESOS,6,FALSE)</f>
        <v>0.51500000000000001</v>
      </c>
      <c r="H4094" s="19" t="str">
        <f t="shared" si="202"/>
        <v>CONFORME</v>
      </c>
      <c r="I4094" s="20"/>
    </row>
    <row r="4095" spans="1:9" x14ac:dyDescent="0.25">
      <c r="A4095" s="14" t="s">
        <v>6</v>
      </c>
      <c r="B4095" s="14" t="s">
        <v>7787</v>
      </c>
      <c r="C4095" s="14" t="s">
        <v>7788</v>
      </c>
      <c r="D4095" s="15">
        <v>370</v>
      </c>
      <c r="E4095" s="15">
        <v>370</v>
      </c>
      <c r="F4095" s="15">
        <v>0.193</v>
      </c>
      <c r="G4095" s="16">
        <f>VLOOKUP(B4095,DATAPESOS,6,FALSE)</f>
        <v>0.193</v>
      </c>
      <c r="H4095" s="17" t="str">
        <f t="shared" si="202"/>
        <v>CONFORME</v>
      </c>
      <c r="I4095" s="18"/>
    </row>
    <row r="4096" spans="1:9" x14ac:dyDescent="0.25">
      <c r="A4096" s="10" t="s">
        <v>6</v>
      </c>
      <c r="B4096" s="10" t="s">
        <v>7789</v>
      </c>
      <c r="C4096" s="10" t="s">
        <v>7790</v>
      </c>
      <c r="D4096" s="11">
        <v>68</v>
      </c>
      <c r="E4096" s="11">
        <v>68</v>
      </c>
      <c r="F4096" s="11">
        <v>0.26</v>
      </c>
      <c r="G4096" s="12">
        <f>VLOOKUP(B4096,DATAPESOS,6,FALSE)</f>
        <v>0.26</v>
      </c>
      <c r="H4096" s="19" t="str">
        <f t="shared" si="202"/>
        <v>CONFORME</v>
      </c>
      <c r="I4096" s="20"/>
    </row>
    <row r="4097" spans="1:9" x14ac:dyDescent="0.25">
      <c r="A4097" s="14" t="s">
        <v>6</v>
      </c>
      <c r="B4097" s="14" t="s">
        <v>7791</v>
      </c>
      <c r="C4097" s="14" t="s">
        <v>7792</v>
      </c>
      <c r="D4097" s="15">
        <v>4</v>
      </c>
      <c r="E4097" s="15">
        <v>4</v>
      </c>
      <c r="F4097" s="15">
        <v>0.01</v>
      </c>
      <c r="G4097" s="16">
        <f>VLOOKUP(B4097,PESOS,3,FALSE)</f>
        <v>0.01</v>
      </c>
      <c r="H4097" s="17" t="str">
        <f t="shared" si="202"/>
        <v>CONFORME</v>
      </c>
      <c r="I4097" s="18"/>
    </row>
    <row r="4098" spans="1:9" x14ac:dyDescent="0.25">
      <c r="A4098" s="10" t="s">
        <v>6</v>
      </c>
      <c r="B4098" s="10" t="s">
        <v>7793</v>
      </c>
      <c r="C4098" s="10" t="s">
        <v>7794</v>
      </c>
      <c r="D4098" s="11">
        <v>27</v>
      </c>
      <c r="E4098" s="11">
        <v>27</v>
      </c>
      <c r="F4098" s="11">
        <v>6.0000000000000001E-3</v>
      </c>
      <c r="G4098" s="12">
        <f t="shared" ref="G4098:G4129" si="205">VLOOKUP(B4098,DATAPESOS,6,FALSE)</f>
        <v>6.0000000000000001E-3</v>
      </c>
      <c r="H4098" s="19" t="str">
        <f t="shared" si="202"/>
        <v>CONFORME</v>
      </c>
      <c r="I4098" s="20"/>
    </row>
    <row r="4099" spans="1:9" x14ac:dyDescent="0.25">
      <c r="A4099" s="14" t="s">
        <v>6</v>
      </c>
      <c r="B4099" s="14" t="s">
        <v>7795</v>
      </c>
      <c r="C4099" s="14" t="s">
        <v>7796</v>
      </c>
      <c r="D4099" s="15">
        <v>118</v>
      </c>
      <c r="E4099" s="15">
        <v>118</v>
      </c>
      <c r="F4099" s="15">
        <v>2.5999999999999999E-2</v>
      </c>
      <c r="G4099" s="16">
        <f t="shared" si="205"/>
        <v>2.5999999999999999E-2</v>
      </c>
      <c r="H4099" s="17" t="str">
        <f t="shared" ref="H4099:H4162" si="206">IF(F4099=G4099,"CONFORME","REVISAR")</f>
        <v>CONFORME</v>
      </c>
      <c r="I4099" s="18"/>
    </row>
    <row r="4100" spans="1:9" x14ac:dyDescent="0.25">
      <c r="A4100" s="10" t="s">
        <v>6</v>
      </c>
      <c r="B4100" s="10" t="s">
        <v>7797</v>
      </c>
      <c r="C4100" s="10" t="s">
        <v>7798</v>
      </c>
      <c r="D4100" s="11">
        <v>100</v>
      </c>
      <c r="E4100" s="11">
        <v>100</v>
      </c>
      <c r="F4100" s="11">
        <v>2.9000000000000001E-2</v>
      </c>
      <c r="G4100" s="12">
        <f t="shared" si="205"/>
        <v>2.9000000000000001E-2</v>
      </c>
      <c r="H4100" s="19" t="str">
        <f t="shared" si="206"/>
        <v>CONFORME</v>
      </c>
      <c r="I4100" s="20"/>
    </row>
    <row r="4101" spans="1:9" x14ac:dyDescent="0.25">
      <c r="A4101" s="14" t="s">
        <v>6</v>
      </c>
      <c r="B4101" s="14" t="s">
        <v>7799</v>
      </c>
      <c r="C4101" s="14" t="s">
        <v>7800</v>
      </c>
      <c r="D4101" s="15">
        <v>2</v>
      </c>
      <c r="E4101" s="15">
        <v>2</v>
      </c>
      <c r="F4101" s="15">
        <v>0.44500000000000001</v>
      </c>
      <c r="G4101" s="16">
        <f t="shared" si="205"/>
        <v>0.44500000000000001</v>
      </c>
      <c r="H4101" s="17" t="str">
        <f t="shared" si="206"/>
        <v>CONFORME</v>
      </c>
      <c r="I4101" s="18"/>
    </row>
    <row r="4102" spans="1:9" x14ac:dyDescent="0.25">
      <c r="A4102" s="10" t="s">
        <v>6</v>
      </c>
      <c r="B4102" s="10" t="s">
        <v>7801</v>
      </c>
      <c r="C4102" s="10" t="s">
        <v>7802</v>
      </c>
      <c r="D4102" s="11">
        <v>35</v>
      </c>
      <c r="E4102" s="11">
        <v>35</v>
      </c>
      <c r="F4102" s="11">
        <v>0</v>
      </c>
      <c r="G4102" s="12">
        <f t="shared" si="205"/>
        <v>0.28100000000000003</v>
      </c>
      <c r="H4102" s="19" t="str">
        <f t="shared" si="206"/>
        <v>REVISAR</v>
      </c>
      <c r="I4102" s="20"/>
    </row>
    <row r="4103" spans="1:9" x14ac:dyDescent="0.25">
      <c r="A4103" s="14" t="s">
        <v>6</v>
      </c>
      <c r="B4103" s="14" t="s">
        <v>7803</v>
      </c>
      <c r="C4103" s="14" t="s">
        <v>7804</v>
      </c>
      <c r="D4103" s="15">
        <v>21</v>
      </c>
      <c r="E4103" s="15">
        <v>21</v>
      </c>
      <c r="F4103" s="15">
        <v>0.255</v>
      </c>
      <c r="G4103" s="16">
        <f t="shared" si="205"/>
        <v>0.255</v>
      </c>
      <c r="H4103" s="17" t="str">
        <f t="shared" si="206"/>
        <v>CONFORME</v>
      </c>
      <c r="I4103" s="18"/>
    </row>
    <row r="4104" spans="1:9" x14ac:dyDescent="0.25">
      <c r="A4104" s="10" t="s">
        <v>6</v>
      </c>
      <c r="B4104" s="10" t="s">
        <v>7805</v>
      </c>
      <c r="C4104" s="10" t="s">
        <v>7806</v>
      </c>
      <c r="D4104" s="11">
        <v>64</v>
      </c>
      <c r="E4104" s="11">
        <v>64</v>
      </c>
      <c r="F4104" s="11">
        <v>0.5</v>
      </c>
      <c r="G4104" s="12">
        <f t="shared" si="205"/>
        <v>0.5</v>
      </c>
      <c r="H4104" s="19" t="str">
        <f t="shared" si="206"/>
        <v>CONFORME</v>
      </c>
      <c r="I4104" s="20"/>
    </row>
    <row r="4105" spans="1:9" x14ac:dyDescent="0.25">
      <c r="A4105" s="14" t="s">
        <v>6</v>
      </c>
      <c r="B4105" s="14" t="s">
        <v>7807</v>
      </c>
      <c r="C4105" s="14" t="s">
        <v>7808</v>
      </c>
      <c r="D4105" s="15">
        <v>809</v>
      </c>
      <c r="E4105" s="15">
        <v>809</v>
      </c>
      <c r="F4105" s="15">
        <v>0.10199999999999999</v>
      </c>
      <c r="G4105" s="16">
        <f t="shared" si="205"/>
        <v>0.10199999999999999</v>
      </c>
      <c r="H4105" s="17" t="str">
        <f t="shared" si="206"/>
        <v>CONFORME</v>
      </c>
      <c r="I4105" s="18"/>
    </row>
    <row r="4106" spans="1:9" x14ac:dyDescent="0.25">
      <c r="A4106" s="10" t="s">
        <v>6</v>
      </c>
      <c r="B4106" s="10" t="s">
        <v>7809</v>
      </c>
      <c r="C4106" s="10" t="s">
        <v>7810</v>
      </c>
      <c r="D4106" s="11">
        <v>66</v>
      </c>
      <c r="E4106" s="11">
        <v>66</v>
      </c>
      <c r="F4106" s="11">
        <v>0.14000000000000001</v>
      </c>
      <c r="G4106" s="12">
        <f t="shared" si="205"/>
        <v>0.14000000000000001</v>
      </c>
      <c r="H4106" s="19" t="str">
        <f t="shared" si="206"/>
        <v>CONFORME</v>
      </c>
      <c r="I4106" s="20"/>
    </row>
    <row r="4107" spans="1:9" x14ac:dyDescent="0.25">
      <c r="A4107" s="14" t="s">
        <v>6</v>
      </c>
      <c r="B4107" s="14" t="s">
        <v>7811</v>
      </c>
      <c r="C4107" s="14" t="s">
        <v>7812</v>
      </c>
      <c r="D4107" s="15">
        <v>26</v>
      </c>
      <c r="E4107" s="15">
        <v>26</v>
      </c>
      <c r="F4107" s="15">
        <v>0.10199999999999999</v>
      </c>
      <c r="G4107" s="16">
        <f t="shared" si="205"/>
        <v>0.10199999999999999</v>
      </c>
      <c r="H4107" s="17" t="str">
        <f t="shared" si="206"/>
        <v>CONFORME</v>
      </c>
      <c r="I4107" s="18"/>
    </row>
    <row r="4108" spans="1:9" x14ac:dyDescent="0.25">
      <c r="A4108" s="10" t="s">
        <v>6</v>
      </c>
      <c r="B4108" s="10" t="s">
        <v>7813</v>
      </c>
      <c r="C4108" s="10" t="s">
        <v>7814</v>
      </c>
      <c r="D4108" s="11">
        <v>3</v>
      </c>
      <c r="E4108" s="11">
        <v>3</v>
      </c>
      <c r="F4108" s="11">
        <v>0.46100000000000002</v>
      </c>
      <c r="G4108" s="12">
        <f t="shared" si="205"/>
        <v>0.46100000000000002</v>
      </c>
      <c r="H4108" s="19" t="str">
        <f t="shared" si="206"/>
        <v>CONFORME</v>
      </c>
      <c r="I4108" s="20"/>
    </row>
    <row r="4109" spans="1:9" x14ac:dyDescent="0.25">
      <c r="A4109" s="14" t="s">
        <v>6</v>
      </c>
      <c r="B4109" s="14" t="s">
        <v>7815</v>
      </c>
      <c r="C4109" s="14" t="s">
        <v>7816</v>
      </c>
      <c r="D4109" s="15">
        <v>708</v>
      </c>
      <c r="E4109" s="15">
        <v>708</v>
      </c>
      <c r="F4109" s="15">
        <v>0</v>
      </c>
      <c r="G4109" s="16">
        <f t="shared" si="205"/>
        <v>0.55100000000000005</v>
      </c>
      <c r="H4109" s="17" t="str">
        <f t="shared" si="206"/>
        <v>REVISAR</v>
      </c>
      <c r="I4109" s="18"/>
    </row>
    <row r="4110" spans="1:9" x14ac:dyDescent="0.25">
      <c r="A4110" s="10" t="s">
        <v>6</v>
      </c>
      <c r="B4110" s="10" t="s">
        <v>7817</v>
      </c>
      <c r="C4110" s="10" t="s">
        <v>7818</v>
      </c>
      <c r="D4110" s="11">
        <v>122</v>
      </c>
      <c r="E4110" s="11">
        <v>122</v>
      </c>
      <c r="F4110" s="11">
        <v>0.54300000000000004</v>
      </c>
      <c r="G4110" s="12">
        <f t="shared" si="205"/>
        <v>0.54300000000000004</v>
      </c>
      <c r="H4110" s="19" t="str">
        <f t="shared" si="206"/>
        <v>CONFORME</v>
      </c>
      <c r="I4110" s="20"/>
    </row>
    <row r="4111" spans="1:9" x14ac:dyDescent="0.25">
      <c r="A4111" s="14" t="s">
        <v>6</v>
      </c>
      <c r="B4111" s="14" t="s">
        <v>7819</v>
      </c>
      <c r="C4111" s="14" t="s">
        <v>7820</v>
      </c>
      <c r="D4111" s="15">
        <v>7</v>
      </c>
      <c r="E4111" s="15">
        <v>7</v>
      </c>
      <c r="F4111" s="15">
        <v>0.18</v>
      </c>
      <c r="G4111" s="16">
        <f t="shared" si="205"/>
        <v>0.18</v>
      </c>
      <c r="H4111" s="17" t="str">
        <f t="shared" si="206"/>
        <v>CONFORME</v>
      </c>
      <c r="I4111" s="18"/>
    </row>
    <row r="4112" spans="1:9" x14ac:dyDescent="0.25">
      <c r="A4112" s="10" t="s">
        <v>6</v>
      </c>
      <c r="B4112" s="10" t="s">
        <v>7821</v>
      </c>
      <c r="C4112" s="10" t="s">
        <v>7822</v>
      </c>
      <c r="D4112" s="11">
        <v>47</v>
      </c>
      <c r="E4112" s="11">
        <v>47</v>
      </c>
      <c r="F4112" s="11">
        <v>0.17899999999999999</v>
      </c>
      <c r="G4112" s="12">
        <f t="shared" si="205"/>
        <v>0.17899999999999999</v>
      </c>
      <c r="H4112" s="19" t="str">
        <f t="shared" si="206"/>
        <v>CONFORME</v>
      </c>
      <c r="I4112" s="20"/>
    </row>
    <row r="4113" spans="1:9" x14ac:dyDescent="0.25">
      <c r="A4113" s="14" t="s">
        <v>6</v>
      </c>
      <c r="B4113" s="14" t="s">
        <v>7823</v>
      </c>
      <c r="C4113" s="14" t="s">
        <v>7824</v>
      </c>
      <c r="D4113" s="15">
        <v>20</v>
      </c>
      <c r="E4113" s="15">
        <v>20</v>
      </c>
      <c r="F4113" s="15">
        <v>0.15</v>
      </c>
      <c r="G4113" s="16">
        <f t="shared" si="205"/>
        <v>0.15</v>
      </c>
      <c r="H4113" s="17" t="str">
        <f t="shared" si="206"/>
        <v>CONFORME</v>
      </c>
      <c r="I4113" s="18"/>
    </row>
    <row r="4114" spans="1:9" x14ac:dyDescent="0.25">
      <c r="A4114" s="10" t="s">
        <v>6</v>
      </c>
      <c r="B4114" s="10" t="s">
        <v>9491</v>
      </c>
      <c r="C4114" s="10" t="s">
        <v>9492</v>
      </c>
      <c r="D4114" s="11">
        <v>10</v>
      </c>
      <c r="E4114" s="11">
        <v>10</v>
      </c>
      <c r="F4114" s="11">
        <v>0</v>
      </c>
      <c r="G4114" s="12">
        <f t="shared" si="205"/>
        <v>0.24199999999999999</v>
      </c>
      <c r="H4114" s="19" t="str">
        <f t="shared" si="206"/>
        <v>REVISAR</v>
      </c>
      <c r="I4114" s="20"/>
    </row>
    <row r="4115" spans="1:9" x14ac:dyDescent="0.25">
      <c r="A4115" s="14" t="s">
        <v>6</v>
      </c>
      <c r="B4115" s="14" t="s">
        <v>7825</v>
      </c>
      <c r="C4115" s="14" t="s">
        <v>7826</v>
      </c>
      <c r="D4115" s="15">
        <v>80</v>
      </c>
      <c r="E4115" s="15">
        <v>80</v>
      </c>
      <c r="F4115" s="15">
        <v>0</v>
      </c>
      <c r="G4115" s="16">
        <f t="shared" si="205"/>
        <v>0.14299999999999999</v>
      </c>
      <c r="H4115" s="17" t="str">
        <f t="shared" si="206"/>
        <v>REVISAR</v>
      </c>
      <c r="I4115" s="18"/>
    </row>
    <row r="4116" spans="1:9" x14ac:dyDescent="0.25">
      <c r="A4116" s="10" t="s">
        <v>6</v>
      </c>
      <c r="B4116" s="10" t="s">
        <v>7827</v>
      </c>
      <c r="C4116" s="10" t="s">
        <v>7828</v>
      </c>
      <c r="D4116" s="11">
        <v>178</v>
      </c>
      <c r="E4116" s="11">
        <v>178</v>
      </c>
      <c r="F4116" s="11">
        <v>3.4000000000000002E-2</v>
      </c>
      <c r="G4116" s="12">
        <f t="shared" si="205"/>
        <v>3.4000000000000002E-2</v>
      </c>
      <c r="H4116" s="19" t="str">
        <f t="shared" si="206"/>
        <v>CONFORME</v>
      </c>
      <c r="I4116" s="20"/>
    </row>
    <row r="4117" spans="1:9" x14ac:dyDescent="0.25">
      <c r="A4117" s="14" t="s">
        <v>6</v>
      </c>
      <c r="B4117" s="14" t="s">
        <v>7829</v>
      </c>
      <c r="C4117" s="14" t="s">
        <v>7830</v>
      </c>
      <c r="D4117" s="15">
        <v>10</v>
      </c>
      <c r="E4117" s="15">
        <v>10</v>
      </c>
      <c r="F4117" s="15">
        <v>7.6999999999999999E-2</v>
      </c>
      <c r="G4117" s="16">
        <f t="shared" si="205"/>
        <v>7.6999999999999999E-2</v>
      </c>
      <c r="H4117" s="17" t="str">
        <f t="shared" si="206"/>
        <v>CONFORME</v>
      </c>
      <c r="I4117" s="18"/>
    </row>
    <row r="4118" spans="1:9" x14ac:dyDescent="0.25">
      <c r="A4118" s="10" t="s">
        <v>6</v>
      </c>
      <c r="B4118" s="10" t="s">
        <v>7831</v>
      </c>
      <c r="C4118" s="10" t="s">
        <v>7832</v>
      </c>
      <c r="D4118" s="11">
        <v>103</v>
      </c>
      <c r="E4118" s="11">
        <v>103</v>
      </c>
      <c r="F4118" s="11">
        <v>3.3000000000000002E-2</v>
      </c>
      <c r="G4118" s="12">
        <f t="shared" si="205"/>
        <v>3.3000000000000002E-2</v>
      </c>
      <c r="H4118" s="19" t="str">
        <f t="shared" si="206"/>
        <v>CONFORME</v>
      </c>
      <c r="I4118" s="20"/>
    </row>
    <row r="4119" spans="1:9" x14ac:dyDescent="0.25">
      <c r="A4119" s="14" t="s">
        <v>6</v>
      </c>
      <c r="B4119" s="14" t="s">
        <v>7835</v>
      </c>
      <c r="C4119" s="14" t="s">
        <v>7836</v>
      </c>
      <c r="D4119" s="15">
        <v>10</v>
      </c>
      <c r="E4119" s="15">
        <v>10</v>
      </c>
      <c r="F4119" s="15">
        <v>4.1000000000000002E-2</v>
      </c>
      <c r="G4119" s="16">
        <f t="shared" si="205"/>
        <v>4.1000000000000002E-2</v>
      </c>
      <c r="H4119" s="17" t="str">
        <f t="shared" si="206"/>
        <v>CONFORME</v>
      </c>
      <c r="I4119" s="18"/>
    </row>
    <row r="4120" spans="1:9" x14ac:dyDescent="0.25">
      <c r="A4120" s="10" t="s">
        <v>6</v>
      </c>
      <c r="B4120" s="10" t="s">
        <v>7837</v>
      </c>
      <c r="C4120" s="10" t="s">
        <v>7838</v>
      </c>
      <c r="D4120" s="11">
        <v>66</v>
      </c>
      <c r="E4120" s="11">
        <v>66</v>
      </c>
      <c r="F4120" s="11">
        <v>0.04</v>
      </c>
      <c r="G4120" s="12">
        <f t="shared" si="205"/>
        <v>0.04</v>
      </c>
      <c r="H4120" s="19" t="str">
        <f t="shared" si="206"/>
        <v>CONFORME</v>
      </c>
      <c r="I4120" s="20"/>
    </row>
    <row r="4121" spans="1:9" x14ac:dyDescent="0.25">
      <c r="A4121" s="14" t="s">
        <v>6</v>
      </c>
      <c r="B4121" s="14" t="s">
        <v>7839</v>
      </c>
      <c r="C4121" s="14" t="s">
        <v>7840</v>
      </c>
      <c r="D4121" s="15">
        <v>484</v>
      </c>
      <c r="E4121" s="15">
        <v>484</v>
      </c>
      <c r="F4121" s="15">
        <v>0.22</v>
      </c>
      <c r="G4121" s="16">
        <f t="shared" si="205"/>
        <v>0.22</v>
      </c>
      <c r="H4121" s="17" t="str">
        <f t="shared" si="206"/>
        <v>CONFORME</v>
      </c>
      <c r="I4121" s="18"/>
    </row>
    <row r="4122" spans="1:9" x14ac:dyDescent="0.25">
      <c r="A4122" s="10" t="s">
        <v>6</v>
      </c>
      <c r="B4122" s="10" t="s">
        <v>7841</v>
      </c>
      <c r="C4122" s="10" t="s">
        <v>7842</v>
      </c>
      <c r="D4122" s="11">
        <v>460</v>
      </c>
      <c r="E4122" s="11">
        <v>460</v>
      </c>
      <c r="F4122" s="11">
        <v>0</v>
      </c>
      <c r="G4122" s="12">
        <f t="shared" si="205"/>
        <v>0.25800000000000001</v>
      </c>
      <c r="H4122" s="19" t="str">
        <f t="shared" si="206"/>
        <v>REVISAR</v>
      </c>
      <c r="I4122" s="20"/>
    </row>
    <row r="4123" spans="1:9" x14ac:dyDescent="0.25">
      <c r="A4123" s="14" t="s">
        <v>6</v>
      </c>
      <c r="B4123" s="14" t="s">
        <v>7843</v>
      </c>
      <c r="C4123" s="14" t="s">
        <v>7844</v>
      </c>
      <c r="D4123" s="15">
        <v>206</v>
      </c>
      <c r="E4123" s="15">
        <v>206</v>
      </c>
      <c r="F4123" s="15">
        <v>0.222</v>
      </c>
      <c r="G4123" s="16">
        <f t="shared" si="205"/>
        <v>0.222</v>
      </c>
      <c r="H4123" s="17" t="str">
        <f t="shared" si="206"/>
        <v>CONFORME</v>
      </c>
      <c r="I4123" s="18"/>
    </row>
    <row r="4124" spans="1:9" x14ac:dyDescent="0.25">
      <c r="A4124" s="10" t="s">
        <v>6</v>
      </c>
      <c r="B4124" s="10" t="s">
        <v>7845</v>
      </c>
      <c r="C4124" s="10" t="s">
        <v>7846</v>
      </c>
      <c r="D4124" s="11">
        <v>54</v>
      </c>
      <c r="E4124" s="11">
        <v>54</v>
      </c>
      <c r="F4124" s="11">
        <v>0</v>
      </c>
      <c r="G4124" s="12">
        <f t="shared" si="205"/>
        <v>0.22800000000000001</v>
      </c>
      <c r="H4124" s="19" t="str">
        <f t="shared" si="206"/>
        <v>REVISAR</v>
      </c>
      <c r="I4124" s="20"/>
    </row>
    <row r="4125" spans="1:9" x14ac:dyDescent="0.25">
      <c r="A4125" s="14" t="s">
        <v>6</v>
      </c>
      <c r="B4125" s="14" t="s">
        <v>7847</v>
      </c>
      <c r="C4125" s="14" t="s">
        <v>7848</v>
      </c>
      <c r="D4125" s="15">
        <v>44</v>
      </c>
      <c r="E4125" s="15">
        <v>44</v>
      </c>
      <c r="F4125" s="15">
        <v>0.215</v>
      </c>
      <c r="G4125" s="16">
        <f t="shared" si="205"/>
        <v>0.215</v>
      </c>
      <c r="H4125" s="17" t="str">
        <f t="shared" si="206"/>
        <v>CONFORME</v>
      </c>
      <c r="I4125" s="18"/>
    </row>
    <row r="4126" spans="1:9" x14ac:dyDescent="0.25">
      <c r="A4126" s="10" t="s">
        <v>6</v>
      </c>
      <c r="B4126" s="10" t="s">
        <v>7851</v>
      </c>
      <c r="C4126" s="10" t="s">
        <v>7852</v>
      </c>
      <c r="D4126" s="11">
        <v>50</v>
      </c>
      <c r="E4126" s="11">
        <v>50</v>
      </c>
      <c r="F4126" s="11">
        <v>0</v>
      </c>
      <c r="G4126" s="12">
        <f t="shared" si="205"/>
        <v>0.30299999999999999</v>
      </c>
      <c r="H4126" s="19" t="str">
        <f t="shared" si="206"/>
        <v>REVISAR</v>
      </c>
      <c r="I4126" s="20"/>
    </row>
    <row r="4127" spans="1:9" x14ac:dyDescent="0.25">
      <c r="A4127" s="14" t="s">
        <v>6</v>
      </c>
      <c r="B4127" s="14" t="s">
        <v>7853</v>
      </c>
      <c r="C4127" s="14" t="s">
        <v>7854</v>
      </c>
      <c r="D4127" s="15">
        <v>72</v>
      </c>
      <c r="E4127" s="15">
        <v>72</v>
      </c>
      <c r="F4127" s="15">
        <v>0</v>
      </c>
      <c r="G4127" s="16">
        <f t="shared" si="205"/>
        <v>0.375</v>
      </c>
      <c r="H4127" s="17" t="str">
        <f t="shared" si="206"/>
        <v>REVISAR</v>
      </c>
      <c r="I4127" s="18"/>
    </row>
    <row r="4128" spans="1:9" x14ac:dyDescent="0.25">
      <c r="A4128" s="10" t="s">
        <v>6</v>
      </c>
      <c r="B4128" s="10" t="s">
        <v>7855</v>
      </c>
      <c r="C4128" s="10" t="s">
        <v>7856</v>
      </c>
      <c r="D4128" s="11">
        <v>60</v>
      </c>
      <c r="E4128" s="11">
        <v>60</v>
      </c>
      <c r="F4128" s="11">
        <v>0</v>
      </c>
      <c r="G4128" s="12">
        <f t="shared" si="205"/>
        <v>0.437</v>
      </c>
      <c r="H4128" s="19" t="str">
        <f t="shared" si="206"/>
        <v>REVISAR</v>
      </c>
      <c r="I4128" s="20"/>
    </row>
    <row r="4129" spans="1:9" x14ac:dyDescent="0.25">
      <c r="A4129" s="14" t="s">
        <v>6</v>
      </c>
      <c r="B4129" s="14" t="s">
        <v>7857</v>
      </c>
      <c r="C4129" s="14" t="s">
        <v>7858</v>
      </c>
      <c r="D4129" s="15">
        <v>31</v>
      </c>
      <c r="E4129" s="15">
        <v>31</v>
      </c>
      <c r="F4129" s="15">
        <v>4.4999999999999998E-2</v>
      </c>
      <c r="G4129" s="16">
        <f t="shared" si="205"/>
        <v>4.4999999999999998E-2</v>
      </c>
      <c r="H4129" s="17" t="str">
        <f t="shared" si="206"/>
        <v>CONFORME</v>
      </c>
      <c r="I4129" s="18"/>
    </row>
    <row r="4130" spans="1:9" x14ac:dyDescent="0.25">
      <c r="A4130" s="10" t="s">
        <v>6</v>
      </c>
      <c r="B4130" s="10" t="s">
        <v>7859</v>
      </c>
      <c r="C4130" s="10" t="s">
        <v>7860</v>
      </c>
      <c r="D4130" s="11">
        <v>13</v>
      </c>
      <c r="E4130" s="11">
        <v>13</v>
      </c>
      <c r="F4130" s="11">
        <v>0.33100000000000002</v>
      </c>
      <c r="G4130" s="12">
        <f t="shared" ref="G4130:G4161" si="207">VLOOKUP(B4130,DATAPESOS,6,FALSE)</f>
        <v>0.33100000000000002</v>
      </c>
      <c r="H4130" s="19" t="str">
        <f t="shared" si="206"/>
        <v>CONFORME</v>
      </c>
      <c r="I4130" s="20"/>
    </row>
    <row r="4131" spans="1:9" x14ac:dyDescent="0.25">
      <c r="A4131" s="14" t="s">
        <v>6</v>
      </c>
      <c r="B4131" s="14" t="s">
        <v>9493</v>
      </c>
      <c r="C4131" s="14" t="s">
        <v>9494</v>
      </c>
      <c r="D4131" s="15">
        <v>4</v>
      </c>
      <c r="E4131" s="15">
        <v>4</v>
      </c>
      <c r="F4131" s="15">
        <v>0</v>
      </c>
      <c r="G4131" s="16">
        <f t="shared" si="207"/>
        <v>0.28599999999999998</v>
      </c>
      <c r="H4131" s="17" t="str">
        <f t="shared" si="206"/>
        <v>REVISAR</v>
      </c>
      <c r="I4131" s="18"/>
    </row>
    <row r="4132" spans="1:9" x14ac:dyDescent="0.25">
      <c r="A4132" s="10" t="s">
        <v>6</v>
      </c>
      <c r="B4132" s="10" t="s">
        <v>7861</v>
      </c>
      <c r="C4132" s="10" t="s">
        <v>7862</v>
      </c>
      <c r="D4132" s="11">
        <v>60</v>
      </c>
      <c r="E4132" s="11">
        <v>60</v>
      </c>
      <c r="F4132" s="11">
        <v>2.5999999999999999E-2</v>
      </c>
      <c r="G4132" s="12">
        <f t="shared" si="207"/>
        <v>2.5999999999999999E-2</v>
      </c>
      <c r="H4132" s="19" t="str">
        <f t="shared" si="206"/>
        <v>CONFORME</v>
      </c>
      <c r="I4132" s="20"/>
    </row>
    <row r="4133" spans="1:9" x14ac:dyDescent="0.25">
      <c r="A4133" s="14" t="s">
        <v>6</v>
      </c>
      <c r="B4133" s="14" t="s">
        <v>7863</v>
      </c>
      <c r="C4133" s="14" t="s">
        <v>7864</v>
      </c>
      <c r="D4133" s="15">
        <v>190</v>
      </c>
      <c r="E4133" s="15">
        <v>190</v>
      </c>
      <c r="F4133" s="15">
        <v>2.8000000000000001E-2</v>
      </c>
      <c r="G4133" s="16">
        <f t="shared" si="207"/>
        <v>2.8000000000000001E-2</v>
      </c>
      <c r="H4133" s="17" t="str">
        <f t="shared" si="206"/>
        <v>CONFORME</v>
      </c>
      <c r="I4133" s="18"/>
    </row>
    <row r="4134" spans="1:9" x14ac:dyDescent="0.25">
      <c r="A4134" s="10" t="s">
        <v>6</v>
      </c>
      <c r="B4134" s="10" t="s">
        <v>7867</v>
      </c>
      <c r="C4134" s="10" t="s">
        <v>7868</v>
      </c>
      <c r="D4134" s="11">
        <v>72</v>
      </c>
      <c r="E4134" s="11">
        <v>72</v>
      </c>
      <c r="F4134" s="11">
        <v>8.7999999999999995E-2</v>
      </c>
      <c r="G4134" s="12">
        <f t="shared" si="207"/>
        <v>8.7999999999999995E-2</v>
      </c>
      <c r="H4134" s="19" t="str">
        <f t="shared" si="206"/>
        <v>CONFORME</v>
      </c>
      <c r="I4134" s="20"/>
    </row>
    <row r="4135" spans="1:9" x14ac:dyDescent="0.25">
      <c r="A4135" s="14" t="s">
        <v>6</v>
      </c>
      <c r="B4135" s="14" t="s">
        <v>7871</v>
      </c>
      <c r="C4135" s="14" t="s">
        <v>7872</v>
      </c>
      <c r="D4135" s="15">
        <v>44</v>
      </c>
      <c r="E4135" s="15">
        <v>44</v>
      </c>
      <c r="F4135" s="15">
        <v>0</v>
      </c>
      <c r="G4135" s="16">
        <f t="shared" si="207"/>
        <v>0.124</v>
      </c>
      <c r="H4135" s="17" t="str">
        <f t="shared" si="206"/>
        <v>REVISAR</v>
      </c>
      <c r="I4135" s="18"/>
    </row>
    <row r="4136" spans="1:9" x14ac:dyDescent="0.25">
      <c r="A4136" s="10" t="s">
        <v>6</v>
      </c>
      <c r="B4136" s="10" t="s">
        <v>7875</v>
      </c>
      <c r="C4136" s="10" t="s">
        <v>7876</v>
      </c>
      <c r="D4136" s="11">
        <v>38</v>
      </c>
      <c r="E4136" s="11">
        <v>38</v>
      </c>
      <c r="F4136" s="11">
        <v>0.69</v>
      </c>
      <c r="G4136" s="12">
        <f t="shared" si="207"/>
        <v>0.69</v>
      </c>
      <c r="H4136" s="19" t="str">
        <f t="shared" si="206"/>
        <v>CONFORME</v>
      </c>
      <c r="I4136" s="20"/>
    </row>
    <row r="4137" spans="1:9" x14ac:dyDescent="0.25">
      <c r="A4137" s="14" t="s">
        <v>6</v>
      </c>
      <c r="B4137" s="14" t="s">
        <v>7879</v>
      </c>
      <c r="C4137" s="14" t="s">
        <v>7880</v>
      </c>
      <c r="D4137" s="15">
        <v>80</v>
      </c>
      <c r="E4137" s="15">
        <v>80</v>
      </c>
      <c r="F4137" s="15">
        <v>0</v>
      </c>
      <c r="G4137" s="16">
        <f t="shared" si="207"/>
        <v>0.16400000000000001</v>
      </c>
      <c r="H4137" s="17" t="str">
        <f t="shared" si="206"/>
        <v>REVISAR</v>
      </c>
      <c r="I4137" s="18"/>
    </row>
    <row r="4138" spans="1:9" x14ac:dyDescent="0.25">
      <c r="A4138" s="10" t="s">
        <v>6</v>
      </c>
      <c r="B4138" s="10" t="s">
        <v>7881</v>
      </c>
      <c r="C4138" s="10" t="s">
        <v>7882</v>
      </c>
      <c r="D4138" s="11">
        <v>8</v>
      </c>
      <c r="E4138" s="11">
        <v>8</v>
      </c>
      <c r="F4138" s="11">
        <v>0</v>
      </c>
      <c r="G4138" s="12">
        <f t="shared" si="207"/>
        <v>0.108</v>
      </c>
      <c r="H4138" s="19" t="str">
        <f t="shared" si="206"/>
        <v>REVISAR</v>
      </c>
      <c r="I4138" s="20"/>
    </row>
    <row r="4139" spans="1:9" x14ac:dyDescent="0.25">
      <c r="A4139" s="14" t="s">
        <v>6</v>
      </c>
      <c r="B4139" s="14" t="s">
        <v>7885</v>
      </c>
      <c r="C4139" s="14" t="s">
        <v>7886</v>
      </c>
      <c r="D4139" s="15">
        <v>100</v>
      </c>
      <c r="E4139" s="15">
        <v>100</v>
      </c>
      <c r="F4139" s="15">
        <v>0</v>
      </c>
      <c r="G4139" s="16">
        <f t="shared" si="207"/>
        <v>0.37</v>
      </c>
      <c r="H4139" s="17" t="str">
        <f t="shared" si="206"/>
        <v>REVISAR</v>
      </c>
      <c r="I4139" s="18"/>
    </row>
    <row r="4140" spans="1:9" x14ac:dyDescent="0.25">
      <c r="A4140" s="10" t="s">
        <v>6</v>
      </c>
      <c r="B4140" s="10" t="s">
        <v>7887</v>
      </c>
      <c r="C4140" s="10" t="s">
        <v>7888</v>
      </c>
      <c r="D4140" s="11">
        <v>20</v>
      </c>
      <c r="E4140" s="11">
        <v>20</v>
      </c>
      <c r="F4140" s="11">
        <v>0.14899999999999999</v>
      </c>
      <c r="G4140" s="12">
        <f t="shared" si="207"/>
        <v>0.14899999999999999</v>
      </c>
      <c r="H4140" s="19" t="str">
        <f t="shared" si="206"/>
        <v>CONFORME</v>
      </c>
      <c r="I4140" s="20"/>
    </row>
    <row r="4141" spans="1:9" x14ac:dyDescent="0.25">
      <c r="A4141" s="14" t="s">
        <v>6</v>
      </c>
      <c r="B4141" s="14" t="s">
        <v>7889</v>
      </c>
      <c r="C4141" s="14" t="s">
        <v>7890</v>
      </c>
      <c r="D4141" s="15">
        <v>17</v>
      </c>
      <c r="E4141" s="15">
        <v>17</v>
      </c>
      <c r="F4141" s="15">
        <v>7.0999999999999994E-2</v>
      </c>
      <c r="G4141" s="16">
        <f t="shared" si="207"/>
        <v>7.0999999999999994E-2</v>
      </c>
      <c r="H4141" s="17" t="str">
        <f t="shared" si="206"/>
        <v>CONFORME</v>
      </c>
      <c r="I4141" s="18"/>
    </row>
    <row r="4142" spans="1:9" x14ac:dyDescent="0.25">
      <c r="A4142" s="10" t="s">
        <v>6</v>
      </c>
      <c r="B4142" s="10" t="s">
        <v>7891</v>
      </c>
      <c r="C4142" s="10" t="s">
        <v>7892</v>
      </c>
      <c r="D4142" s="11">
        <v>11</v>
      </c>
      <c r="E4142" s="11">
        <v>11</v>
      </c>
      <c r="F4142" s="11">
        <v>0.03</v>
      </c>
      <c r="G4142" s="12">
        <f t="shared" si="207"/>
        <v>0.03</v>
      </c>
      <c r="H4142" s="19" t="str">
        <f t="shared" si="206"/>
        <v>CONFORME</v>
      </c>
      <c r="I4142" s="20"/>
    </row>
    <row r="4143" spans="1:9" x14ac:dyDescent="0.25">
      <c r="A4143" s="14" t="s">
        <v>6</v>
      </c>
      <c r="B4143" s="14" t="s">
        <v>7893</v>
      </c>
      <c r="C4143" s="14" t="s">
        <v>7894</v>
      </c>
      <c r="D4143" s="15">
        <v>2</v>
      </c>
      <c r="E4143" s="15">
        <v>2</v>
      </c>
      <c r="F4143" s="15">
        <v>2.569</v>
      </c>
      <c r="G4143" s="16">
        <f t="shared" si="207"/>
        <v>2.569</v>
      </c>
      <c r="H4143" s="17" t="str">
        <f t="shared" si="206"/>
        <v>CONFORME</v>
      </c>
      <c r="I4143" s="18"/>
    </row>
    <row r="4144" spans="1:9" x14ac:dyDescent="0.25">
      <c r="A4144" s="10" t="s">
        <v>6</v>
      </c>
      <c r="B4144" s="10" t="s">
        <v>7895</v>
      </c>
      <c r="C4144" s="10" t="s">
        <v>7896</v>
      </c>
      <c r="D4144" s="11">
        <v>2</v>
      </c>
      <c r="E4144" s="11">
        <v>2</v>
      </c>
      <c r="F4144" s="11">
        <v>0.26600000000000001</v>
      </c>
      <c r="G4144" s="12">
        <f t="shared" si="207"/>
        <v>0.26600000000000001</v>
      </c>
      <c r="H4144" s="19" t="str">
        <f t="shared" si="206"/>
        <v>CONFORME</v>
      </c>
      <c r="I4144" s="20"/>
    </row>
    <row r="4145" spans="1:9" x14ac:dyDescent="0.25">
      <c r="A4145" s="14" t="s">
        <v>6</v>
      </c>
      <c r="B4145" s="14" t="s">
        <v>7897</v>
      </c>
      <c r="C4145" s="14" t="s">
        <v>7898</v>
      </c>
      <c r="D4145" s="15">
        <v>2</v>
      </c>
      <c r="E4145" s="15">
        <v>2</v>
      </c>
      <c r="F4145" s="15">
        <v>3.3000000000000002E-2</v>
      </c>
      <c r="G4145" s="16">
        <f t="shared" si="207"/>
        <v>3.3000000000000002E-2</v>
      </c>
      <c r="H4145" s="17" t="str">
        <f t="shared" si="206"/>
        <v>CONFORME</v>
      </c>
      <c r="I4145" s="18"/>
    </row>
    <row r="4146" spans="1:9" x14ac:dyDescent="0.25">
      <c r="A4146" s="10" t="s">
        <v>6</v>
      </c>
      <c r="B4146" s="10" t="s">
        <v>7899</v>
      </c>
      <c r="C4146" s="10" t="s">
        <v>7900</v>
      </c>
      <c r="D4146" s="11">
        <v>203</v>
      </c>
      <c r="E4146" s="11">
        <v>203</v>
      </c>
      <c r="F4146" s="11">
        <v>0.13300000000000001</v>
      </c>
      <c r="G4146" s="12">
        <f t="shared" si="207"/>
        <v>0.13300000000000001</v>
      </c>
      <c r="H4146" s="19" t="str">
        <f t="shared" si="206"/>
        <v>CONFORME</v>
      </c>
      <c r="I4146" s="20"/>
    </row>
    <row r="4147" spans="1:9" x14ac:dyDescent="0.25">
      <c r="A4147" s="14" t="s">
        <v>6</v>
      </c>
      <c r="B4147" s="14" t="s">
        <v>7901</v>
      </c>
      <c r="C4147" s="14" t="s">
        <v>7902</v>
      </c>
      <c r="D4147" s="15">
        <v>302</v>
      </c>
      <c r="E4147" s="15">
        <v>302</v>
      </c>
      <c r="F4147" s="15">
        <v>6.0999999999999999E-2</v>
      </c>
      <c r="G4147" s="16">
        <f t="shared" si="207"/>
        <v>6.0999999999999999E-2</v>
      </c>
      <c r="H4147" s="17" t="str">
        <f t="shared" si="206"/>
        <v>CONFORME</v>
      </c>
      <c r="I4147" s="18"/>
    </row>
    <row r="4148" spans="1:9" x14ac:dyDescent="0.25">
      <c r="A4148" s="10" t="s">
        <v>6</v>
      </c>
      <c r="B4148" s="10" t="s">
        <v>7903</v>
      </c>
      <c r="C4148" s="10" t="s">
        <v>7904</v>
      </c>
      <c r="D4148" s="11">
        <v>2</v>
      </c>
      <c r="E4148" s="11">
        <v>2</v>
      </c>
      <c r="F4148" s="11">
        <v>1.0999999999999999E-2</v>
      </c>
      <c r="G4148" s="12">
        <f t="shared" si="207"/>
        <v>1.0999999999999999E-2</v>
      </c>
      <c r="H4148" s="19" t="str">
        <f t="shared" si="206"/>
        <v>CONFORME</v>
      </c>
      <c r="I4148" s="20"/>
    </row>
    <row r="4149" spans="1:9" x14ac:dyDescent="0.25">
      <c r="A4149" s="14" t="s">
        <v>6</v>
      </c>
      <c r="B4149" s="14" t="s">
        <v>7905</v>
      </c>
      <c r="C4149" s="14" t="s">
        <v>7906</v>
      </c>
      <c r="D4149" s="15">
        <v>34</v>
      </c>
      <c r="E4149" s="15">
        <v>34</v>
      </c>
      <c r="F4149" s="15">
        <v>4.2000000000000003E-2</v>
      </c>
      <c r="G4149" s="16">
        <f t="shared" si="207"/>
        <v>4.2000000000000003E-2</v>
      </c>
      <c r="H4149" s="17" t="str">
        <f t="shared" si="206"/>
        <v>CONFORME</v>
      </c>
      <c r="I4149" s="18"/>
    </row>
    <row r="4150" spans="1:9" x14ac:dyDescent="0.25">
      <c r="A4150" s="10" t="s">
        <v>6</v>
      </c>
      <c r="B4150" s="10" t="s">
        <v>7907</v>
      </c>
      <c r="C4150" s="10" t="s">
        <v>7908</v>
      </c>
      <c r="D4150" s="11">
        <v>41</v>
      </c>
      <c r="E4150" s="11">
        <v>41</v>
      </c>
      <c r="F4150" s="11">
        <v>4.3999999999999997E-2</v>
      </c>
      <c r="G4150" s="12">
        <f t="shared" si="207"/>
        <v>4.3999999999999997E-2</v>
      </c>
      <c r="H4150" s="19" t="str">
        <f t="shared" si="206"/>
        <v>CONFORME</v>
      </c>
      <c r="I4150" s="20"/>
    </row>
    <row r="4151" spans="1:9" x14ac:dyDescent="0.25">
      <c r="A4151" s="14" t="s">
        <v>6</v>
      </c>
      <c r="B4151" s="14" t="s">
        <v>7909</v>
      </c>
      <c r="C4151" s="14" t="s">
        <v>7910</v>
      </c>
      <c r="D4151" s="15">
        <v>18</v>
      </c>
      <c r="E4151" s="15">
        <v>18</v>
      </c>
      <c r="F4151" s="15">
        <v>0.17699999999999999</v>
      </c>
      <c r="G4151" s="16">
        <f t="shared" si="207"/>
        <v>0.17699999999999999</v>
      </c>
      <c r="H4151" s="17" t="str">
        <f t="shared" si="206"/>
        <v>CONFORME</v>
      </c>
      <c r="I4151" s="18"/>
    </row>
    <row r="4152" spans="1:9" x14ac:dyDescent="0.25">
      <c r="A4152" s="10" t="s">
        <v>6</v>
      </c>
      <c r="B4152" s="10" t="s">
        <v>7911</v>
      </c>
      <c r="C4152" s="10" t="s">
        <v>7912</v>
      </c>
      <c r="D4152" s="11">
        <v>149</v>
      </c>
      <c r="E4152" s="11">
        <v>149</v>
      </c>
      <c r="F4152" s="11">
        <v>0.22600000000000001</v>
      </c>
      <c r="G4152" s="12">
        <f t="shared" si="207"/>
        <v>0.22600000000000001</v>
      </c>
      <c r="H4152" s="19" t="str">
        <f t="shared" si="206"/>
        <v>CONFORME</v>
      </c>
      <c r="I4152" s="20"/>
    </row>
    <row r="4153" spans="1:9" x14ac:dyDescent="0.25">
      <c r="A4153" s="14" t="s">
        <v>6</v>
      </c>
      <c r="B4153" s="14" t="s">
        <v>7913</v>
      </c>
      <c r="C4153" s="14" t="s">
        <v>7914</v>
      </c>
      <c r="D4153" s="15">
        <v>1</v>
      </c>
      <c r="E4153" s="15">
        <v>1</v>
      </c>
      <c r="F4153" s="15">
        <v>0.34499999999999997</v>
      </c>
      <c r="G4153" s="16">
        <f t="shared" si="207"/>
        <v>0.34499999999999997</v>
      </c>
      <c r="H4153" s="17" t="str">
        <f t="shared" si="206"/>
        <v>CONFORME</v>
      </c>
      <c r="I4153" s="18"/>
    </row>
    <row r="4154" spans="1:9" x14ac:dyDescent="0.25">
      <c r="A4154" s="10" t="s">
        <v>6</v>
      </c>
      <c r="B4154" s="10" t="s">
        <v>7915</v>
      </c>
      <c r="C4154" s="10" t="s">
        <v>7916</v>
      </c>
      <c r="D4154" s="11">
        <v>6</v>
      </c>
      <c r="E4154" s="11">
        <v>6</v>
      </c>
      <c r="F4154" s="11">
        <v>0.30499999999999999</v>
      </c>
      <c r="G4154" s="12">
        <f t="shared" si="207"/>
        <v>0.30499999999999999</v>
      </c>
      <c r="H4154" s="19" t="str">
        <f t="shared" si="206"/>
        <v>CONFORME</v>
      </c>
      <c r="I4154" s="20"/>
    </row>
    <row r="4155" spans="1:9" x14ac:dyDescent="0.25">
      <c r="A4155" s="14" t="s">
        <v>6</v>
      </c>
      <c r="B4155" s="14" t="s">
        <v>7917</v>
      </c>
      <c r="C4155" s="14" t="s">
        <v>7918</v>
      </c>
      <c r="D4155" s="15">
        <v>6</v>
      </c>
      <c r="E4155" s="15">
        <v>6</v>
      </c>
      <c r="F4155" s="15">
        <v>0.216</v>
      </c>
      <c r="G4155" s="16">
        <f t="shared" si="207"/>
        <v>0.216</v>
      </c>
      <c r="H4155" s="17" t="str">
        <f t="shared" si="206"/>
        <v>CONFORME</v>
      </c>
      <c r="I4155" s="18"/>
    </row>
    <row r="4156" spans="1:9" x14ac:dyDescent="0.25">
      <c r="A4156" s="10" t="s">
        <v>6</v>
      </c>
      <c r="B4156" s="10" t="s">
        <v>7919</v>
      </c>
      <c r="C4156" s="10" t="s">
        <v>7920</v>
      </c>
      <c r="D4156" s="11">
        <v>2</v>
      </c>
      <c r="E4156" s="11">
        <v>2</v>
      </c>
      <c r="F4156" s="11">
        <v>0.156</v>
      </c>
      <c r="G4156" s="12">
        <f t="shared" si="207"/>
        <v>0.156</v>
      </c>
      <c r="H4156" s="19" t="str">
        <f t="shared" si="206"/>
        <v>CONFORME</v>
      </c>
      <c r="I4156" s="20"/>
    </row>
    <row r="4157" spans="1:9" x14ac:dyDescent="0.25">
      <c r="A4157" s="14" t="s">
        <v>6</v>
      </c>
      <c r="B4157" s="14" t="s">
        <v>7921</v>
      </c>
      <c r="C4157" s="14" t="s">
        <v>7922</v>
      </c>
      <c r="D4157" s="15">
        <v>2</v>
      </c>
      <c r="E4157" s="15">
        <v>2</v>
      </c>
      <c r="F4157" s="15">
        <v>0.06</v>
      </c>
      <c r="G4157" s="16">
        <f t="shared" si="207"/>
        <v>0.06</v>
      </c>
      <c r="H4157" s="17" t="str">
        <f t="shared" si="206"/>
        <v>CONFORME</v>
      </c>
      <c r="I4157" s="18"/>
    </row>
    <row r="4158" spans="1:9" x14ac:dyDescent="0.25">
      <c r="A4158" s="10" t="s">
        <v>6</v>
      </c>
      <c r="B4158" s="10" t="s">
        <v>7923</v>
      </c>
      <c r="C4158" s="10" t="s">
        <v>7924</v>
      </c>
      <c r="D4158" s="11">
        <v>2</v>
      </c>
      <c r="E4158" s="11">
        <v>2</v>
      </c>
      <c r="F4158" s="11">
        <v>0.14699999999999999</v>
      </c>
      <c r="G4158" s="12">
        <f t="shared" si="207"/>
        <v>0.14699999999999999</v>
      </c>
      <c r="H4158" s="19" t="str">
        <f t="shared" si="206"/>
        <v>CONFORME</v>
      </c>
      <c r="I4158" s="20"/>
    </row>
    <row r="4159" spans="1:9" x14ac:dyDescent="0.25">
      <c r="A4159" s="14" t="s">
        <v>6</v>
      </c>
      <c r="B4159" s="14" t="s">
        <v>7925</v>
      </c>
      <c r="C4159" s="14" t="s">
        <v>7926</v>
      </c>
      <c r="D4159" s="15">
        <v>7</v>
      </c>
      <c r="E4159" s="15">
        <v>7</v>
      </c>
      <c r="F4159" s="15">
        <v>0.19800000000000001</v>
      </c>
      <c r="G4159" s="16">
        <f t="shared" si="207"/>
        <v>0.19800000000000001</v>
      </c>
      <c r="H4159" s="17" t="str">
        <f t="shared" si="206"/>
        <v>CONFORME</v>
      </c>
      <c r="I4159" s="18"/>
    </row>
    <row r="4160" spans="1:9" x14ac:dyDescent="0.25">
      <c r="A4160" s="10" t="s">
        <v>6</v>
      </c>
      <c r="B4160" s="10" t="s">
        <v>7927</v>
      </c>
      <c r="C4160" s="10" t="s">
        <v>7928</v>
      </c>
      <c r="D4160" s="11">
        <v>2</v>
      </c>
      <c r="E4160" s="11">
        <v>2</v>
      </c>
      <c r="F4160" s="11">
        <v>3.9E-2</v>
      </c>
      <c r="G4160" s="12">
        <f t="shared" si="207"/>
        <v>3.9E-2</v>
      </c>
      <c r="H4160" s="19" t="str">
        <f t="shared" si="206"/>
        <v>CONFORME</v>
      </c>
      <c r="I4160" s="20"/>
    </row>
    <row r="4161" spans="1:9" x14ac:dyDescent="0.25">
      <c r="A4161" s="14" t="s">
        <v>6</v>
      </c>
      <c r="B4161" s="14" t="s">
        <v>7929</v>
      </c>
      <c r="C4161" s="14" t="s">
        <v>7930</v>
      </c>
      <c r="D4161" s="15">
        <v>14</v>
      </c>
      <c r="E4161" s="15">
        <v>14</v>
      </c>
      <c r="F4161" s="15">
        <v>0.503</v>
      </c>
      <c r="G4161" s="16">
        <f t="shared" si="207"/>
        <v>0.503</v>
      </c>
      <c r="H4161" s="17" t="str">
        <f t="shared" si="206"/>
        <v>CONFORME</v>
      </c>
      <c r="I4161" s="18"/>
    </row>
    <row r="4162" spans="1:9" x14ac:dyDescent="0.25">
      <c r="A4162" s="10" t="s">
        <v>6</v>
      </c>
      <c r="B4162" s="10" t="s">
        <v>7931</v>
      </c>
      <c r="C4162" s="10" t="s">
        <v>7932</v>
      </c>
      <c r="D4162" s="11">
        <v>2</v>
      </c>
      <c r="E4162" s="11">
        <v>2</v>
      </c>
      <c r="F4162" s="11">
        <v>0.47699999999999998</v>
      </c>
      <c r="G4162" s="12">
        <f t="shared" ref="G4162:G4198" si="208">VLOOKUP(B4162,DATAPESOS,6,FALSE)</f>
        <v>0.47699999999999998</v>
      </c>
      <c r="H4162" s="19" t="str">
        <f t="shared" si="206"/>
        <v>CONFORME</v>
      </c>
      <c r="I4162" s="20"/>
    </row>
    <row r="4163" spans="1:9" x14ac:dyDescent="0.25">
      <c r="A4163" s="14" t="s">
        <v>6</v>
      </c>
      <c r="B4163" s="14" t="s">
        <v>7933</v>
      </c>
      <c r="C4163" s="14" t="s">
        <v>7934</v>
      </c>
      <c r="D4163" s="15">
        <v>2</v>
      </c>
      <c r="E4163" s="15">
        <v>2</v>
      </c>
      <c r="F4163" s="15">
        <v>0.35499999999999998</v>
      </c>
      <c r="G4163" s="16">
        <f t="shared" si="208"/>
        <v>0.35499999999999998</v>
      </c>
      <c r="H4163" s="17" t="str">
        <f t="shared" ref="H4163:H4226" si="209">IF(F4163=G4163,"CONFORME","REVISAR")</f>
        <v>CONFORME</v>
      </c>
      <c r="I4163" s="18"/>
    </row>
    <row r="4164" spans="1:9" x14ac:dyDescent="0.25">
      <c r="A4164" s="10" t="s">
        <v>6</v>
      </c>
      <c r="B4164" s="10" t="s">
        <v>7935</v>
      </c>
      <c r="C4164" s="10" t="s">
        <v>7936</v>
      </c>
      <c r="D4164" s="11">
        <v>7</v>
      </c>
      <c r="E4164" s="11">
        <v>7</v>
      </c>
      <c r="F4164" s="11">
        <v>0.192</v>
      </c>
      <c r="G4164" s="12">
        <f t="shared" si="208"/>
        <v>0.192</v>
      </c>
      <c r="H4164" s="19" t="str">
        <f t="shared" si="209"/>
        <v>CONFORME</v>
      </c>
      <c r="I4164" s="20"/>
    </row>
    <row r="4165" spans="1:9" x14ac:dyDescent="0.25">
      <c r="A4165" s="14" t="s">
        <v>6</v>
      </c>
      <c r="B4165" s="14" t="s">
        <v>7937</v>
      </c>
      <c r="C4165" s="14" t="s">
        <v>7938</v>
      </c>
      <c r="D4165" s="15">
        <v>5</v>
      </c>
      <c r="E4165" s="15">
        <v>5</v>
      </c>
      <c r="F4165" s="15">
        <v>0.20200000000000001</v>
      </c>
      <c r="G4165" s="16">
        <f t="shared" si="208"/>
        <v>0.20200000000000001</v>
      </c>
      <c r="H4165" s="17" t="str">
        <f t="shared" si="209"/>
        <v>CONFORME</v>
      </c>
      <c r="I4165" s="18"/>
    </row>
    <row r="4166" spans="1:9" x14ac:dyDescent="0.25">
      <c r="A4166" s="10" t="s">
        <v>6</v>
      </c>
      <c r="B4166" s="10" t="s">
        <v>7939</v>
      </c>
      <c r="C4166" s="10" t="s">
        <v>7940</v>
      </c>
      <c r="D4166" s="11">
        <v>4</v>
      </c>
      <c r="E4166" s="11">
        <v>4</v>
      </c>
      <c r="F4166" s="11">
        <v>1.087</v>
      </c>
      <c r="G4166" s="12">
        <f t="shared" si="208"/>
        <v>1.087</v>
      </c>
      <c r="H4166" s="19" t="str">
        <f t="shared" si="209"/>
        <v>CONFORME</v>
      </c>
      <c r="I4166" s="20"/>
    </row>
    <row r="4167" spans="1:9" x14ac:dyDescent="0.25">
      <c r="A4167" s="14" t="s">
        <v>6</v>
      </c>
      <c r="B4167" s="14" t="s">
        <v>7941</v>
      </c>
      <c r="C4167" s="14" t="s">
        <v>7942</v>
      </c>
      <c r="D4167" s="15">
        <v>13</v>
      </c>
      <c r="E4167" s="15">
        <v>13</v>
      </c>
      <c r="F4167" s="15">
        <v>1.5649999999999999</v>
      </c>
      <c r="G4167" s="16">
        <f t="shared" si="208"/>
        <v>1.5649999999999999</v>
      </c>
      <c r="H4167" s="17" t="str">
        <f t="shared" si="209"/>
        <v>CONFORME</v>
      </c>
      <c r="I4167" s="18"/>
    </row>
    <row r="4168" spans="1:9" x14ac:dyDescent="0.25">
      <c r="A4168" s="10" t="s">
        <v>6</v>
      </c>
      <c r="B4168" s="10" t="s">
        <v>7943</v>
      </c>
      <c r="C4168" s="10" t="s">
        <v>7944</v>
      </c>
      <c r="D4168" s="11">
        <v>10</v>
      </c>
      <c r="E4168" s="11">
        <v>10</v>
      </c>
      <c r="F4168" s="11">
        <v>0</v>
      </c>
      <c r="G4168" s="12">
        <f t="shared" si="208"/>
        <v>1.018</v>
      </c>
      <c r="H4168" s="19" t="str">
        <f t="shared" si="209"/>
        <v>REVISAR</v>
      </c>
      <c r="I4168" s="20"/>
    </row>
    <row r="4169" spans="1:9" x14ac:dyDescent="0.25">
      <c r="A4169" s="14" t="s">
        <v>6</v>
      </c>
      <c r="B4169" s="14" t="s">
        <v>7945</v>
      </c>
      <c r="C4169" s="14" t="s">
        <v>7946</v>
      </c>
      <c r="D4169" s="15">
        <v>7</v>
      </c>
      <c r="E4169" s="15">
        <v>7</v>
      </c>
      <c r="F4169" s="15">
        <v>0</v>
      </c>
      <c r="G4169" s="16">
        <f t="shared" si="208"/>
        <v>1.0940000000000001</v>
      </c>
      <c r="H4169" s="17" t="str">
        <f t="shared" si="209"/>
        <v>REVISAR</v>
      </c>
      <c r="I4169" s="18"/>
    </row>
    <row r="4170" spans="1:9" x14ac:dyDescent="0.25">
      <c r="A4170" s="10" t="s">
        <v>6</v>
      </c>
      <c r="B4170" s="10" t="s">
        <v>7947</v>
      </c>
      <c r="C4170" s="10" t="s">
        <v>7948</v>
      </c>
      <c r="D4170" s="11">
        <v>8</v>
      </c>
      <c r="E4170" s="11">
        <v>8</v>
      </c>
      <c r="F4170" s="11">
        <v>0</v>
      </c>
      <c r="G4170" s="12">
        <f t="shared" si="208"/>
        <v>2.44</v>
      </c>
      <c r="H4170" s="19" t="str">
        <f t="shared" si="209"/>
        <v>REVISAR</v>
      </c>
      <c r="I4170" s="20"/>
    </row>
    <row r="4171" spans="1:9" x14ac:dyDescent="0.25">
      <c r="A4171" s="14" t="s">
        <v>6</v>
      </c>
      <c r="B4171" s="14" t="s">
        <v>7949</v>
      </c>
      <c r="C4171" s="14" t="s">
        <v>7950</v>
      </c>
      <c r="D4171" s="15">
        <v>8</v>
      </c>
      <c r="E4171" s="15">
        <v>8</v>
      </c>
      <c r="F4171" s="15">
        <v>0</v>
      </c>
      <c r="G4171" s="16">
        <f t="shared" si="208"/>
        <v>1.4179999999999999</v>
      </c>
      <c r="H4171" s="17" t="str">
        <f t="shared" si="209"/>
        <v>REVISAR</v>
      </c>
      <c r="I4171" s="18"/>
    </row>
    <row r="4172" spans="1:9" x14ac:dyDescent="0.25">
      <c r="A4172" s="10" t="s">
        <v>6</v>
      </c>
      <c r="B4172" s="10" t="s">
        <v>7951</v>
      </c>
      <c r="C4172" s="10" t="s">
        <v>7952</v>
      </c>
      <c r="D4172" s="11">
        <v>10</v>
      </c>
      <c r="E4172" s="11">
        <v>10</v>
      </c>
      <c r="F4172" s="11">
        <v>1.22</v>
      </c>
      <c r="G4172" s="12">
        <f t="shared" si="208"/>
        <v>1.22</v>
      </c>
      <c r="H4172" s="19" t="str">
        <f t="shared" si="209"/>
        <v>CONFORME</v>
      </c>
      <c r="I4172" s="20"/>
    </row>
    <row r="4173" spans="1:9" x14ac:dyDescent="0.25">
      <c r="A4173" s="14" t="s">
        <v>6</v>
      </c>
      <c r="B4173" s="14" t="s">
        <v>7953</v>
      </c>
      <c r="C4173" s="14" t="s">
        <v>7954</v>
      </c>
      <c r="D4173" s="15">
        <v>4</v>
      </c>
      <c r="E4173" s="15">
        <v>4</v>
      </c>
      <c r="F4173" s="15">
        <v>0</v>
      </c>
      <c r="G4173" s="16">
        <f t="shared" si="208"/>
        <v>1.1080000000000001</v>
      </c>
      <c r="H4173" s="17" t="str">
        <f t="shared" si="209"/>
        <v>REVISAR</v>
      </c>
      <c r="I4173" s="18"/>
    </row>
    <row r="4174" spans="1:9" x14ac:dyDescent="0.25">
      <c r="A4174" s="10" t="s">
        <v>6</v>
      </c>
      <c r="B4174" s="10" t="s">
        <v>7955</v>
      </c>
      <c r="C4174" s="10" t="s">
        <v>7956</v>
      </c>
      <c r="D4174" s="11">
        <v>4</v>
      </c>
      <c r="E4174" s="11">
        <v>4</v>
      </c>
      <c r="F4174" s="11">
        <v>0</v>
      </c>
      <c r="G4174" s="12">
        <f t="shared" si="208"/>
        <v>1.236</v>
      </c>
      <c r="H4174" s="19" t="str">
        <f t="shared" si="209"/>
        <v>REVISAR</v>
      </c>
      <c r="I4174" s="20"/>
    </row>
    <row r="4175" spans="1:9" x14ac:dyDescent="0.25">
      <c r="A4175" s="14" t="s">
        <v>6</v>
      </c>
      <c r="B4175" s="14" t="s">
        <v>7957</v>
      </c>
      <c r="C4175" s="14" t="s">
        <v>7958</v>
      </c>
      <c r="D4175" s="15">
        <v>8</v>
      </c>
      <c r="E4175" s="15">
        <v>8</v>
      </c>
      <c r="F4175" s="15">
        <v>0</v>
      </c>
      <c r="G4175" s="16">
        <f t="shared" si="208"/>
        <v>1.3</v>
      </c>
      <c r="H4175" s="17" t="str">
        <f t="shared" si="209"/>
        <v>REVISAR</v>
      </c>
      <c r="I4175" s="18"/>
    </row>
    <row r="4176" spans="1:9" x14ac:dyDescent="0.25">
      <c r="A4176" s="10" t="s">
        <v>6</v>
      </c>
      <c r="B4176" s="10" t="s">
        <v>9495</v>
      </c>
      <c r="C4176" s="10" t="s">
        <v>9496</v>
      </c>
      <c r="D4176" s="11">
        <v>11</v>
      </c>
      <c r="E4176" s="11">
        <v>11</v>
      </c>
      <c r="F4176" s="11">
        <v>0.63200000000000001</v>
      </c>
      <c r="G4176" s="12">
        <f t="shared" si="208"/>
        <v>0.63200000000000001</v>
      </c>
      <c r="H4176" s="19" t="str">
        <f t="shared" si="209"/>
        <v>CONFORME</v>
      </c>
      <c r="I4176" s="20"/>
    </row>
    <row r="4177" spans="1:9" x14ac:dyDescent="0.25">
      <c r="A4177" s="14" t="s">
        <v>6</v>
      </c>
      <c r="B4177" s="14" t="s">
        <v>7959</v>
      </c>
      <c r="C4177" s="14" t="s">
        <v>7960</v>
      </c>
      <c r="D4177" s="15">
        <v>8</v>
      </c>
      <c r="E4177" s="15">
        <v>8</v>
      </c>
      <c r="F4177" s="15">
        <v>0</v>
      </c>
      <c r="G4177" s="16">
        <f t="shared" si="208"/>
        <v>1.014</v>
      </c>
      <c r="H4177" s="17" t="str">
        <f t="shared" si="209"/>
        <v>REVISAR</v>
      </c>
      <c r="I4177" s="18"/>
    </row>
    <row r="4178" spans="1:9" x14ac:dyDescent="0.25">
      <c r="A4178" s="10" t="s">
        <v>6</v>
      </c>
      <c r="B4178" s="10" t="s">
        <v>7961</v>
      </c>
      <c r="C4178" s="10" t="s">
        <v>7962</v>
      </c>
      <c r="D4178" s="11">
        <v>7</v>
      </c>
      <c r="E4178" s="11">
        <v>7</v>
      </c>
      <c r="F4178" s="11">
        <v>0.82299999999999995</v>
      </c>
      <c r="G4178" s="12">
        <f t="shared" si="208"/>
        <v>0.82299999999999995</v>
      </c>
      <c r="H4178" s="19" t="str">
        <f t="shared" si="209"/>
        <v>CONFORME</v>
      </c>
      <c r="I4178" s="20"/>
    </row>
    <row r="4179" spans="1:9" x14ac:dyDescent="0.25">
      <c r="A4179" s="14" t="s">
        <v>6</v>
      </c>
      <c r="B4179" s="14" t="s">
        <v>7963</v>
      </c>
      <c r="C4179" s="14" t="s">
        <v>7964</v>
      </c>
      <c r="D4179" s="15">
        <v>5</v>
      </c>
      <c r="E4179" s="15">
        <v>5</v>
      </c>
      <c r="F4179" s="15">
        <v>1.6579999999999999</v>
      </c>
      <c r="G4179" s="16">
        <f t="shared" si="208"/>
        <v>1.6579999999999999</v>
      </c>
      <c r="H4179" s="17" t="str">
        <f t="shared" si="209"/>
        <v>CONFORME</v>
      </c>
      <c r="I4179" s="18"/>
    </row>
    <row r="4180" spans="1:9" x14ac:dyDescent="0.25">
      <c r="A4180" s="10" t="s">
        <v>6</v>
      </c>
      <c r="B4180" s="10" t="s">
        <v>7965</v>
      </c>
      <c r="C4180" s="10" t="s">
        <v>7966</v>
      </c>
      <c r="D4180" s="11">
        <v>23</v>
      </c>
      <c r="E4180" s="11">
        <v>23</v>
      </c>
      <c r="F4180" s="11">
        <v>0.93500000000000005</v>
      </c>
      <c r="G4180" s="12">
        <f t="shared" si="208"/>
        <v>0.93500000000000005</v>
      </c>
      <c r="H4180" s="19" t="str">
        <f t="shared" si="209"/>
        <v>CONFORME</v>
      </c>
      <c r="I4180" s="20"/>
    </row>
    <row r="4181" spans="1:9" x14ac:dyDescent="0.25">
      <c r="A4181" s="14" t="s">
        <v>6</v>
      </c>
      <c r="B4181" s="14" t="s">
        <v>7967</v>
      </c>
      <c r="C4181" s="14" t="s">
        <v>7968</v>
      </c>
      <c r="D4181" s="15">
        <v>4</v>
      </c>
      <c r="E4181" s="15">
        <v>4</v>
      </c>
      <c r="F4181" s="15">
        <v>0.627</v>
      </c>
      <c r="G4181" s="16">
        <f t="shared" si="208"/>
        <v>0.627</v>
      </c>
      <c r="H4181" s="17" t="str">
        <f t="shared" si="209"/>
        <v>CONFORME</v>
      </c>
      <c r="I4181" s="18"/>
    </row>
    <row r="4182" spans="1:9" x14ac:dyDescent="0.25">
      <c r="A4182" s="10" t="s">
        <v>6</v>
      </c>
      <c r="B4182" s="10" t="s">
        <v>7969</v>
      </c>
      <c r="C4182" s="10" t="s">
        <v>7970</v>
      </c>
      <c r="D4182" s="11">
        <v>10</v>
      </c>
      <c r="E4182" s="11">
        <v>10</v>
      </c>
      <c r="F4182" s="11">
        <v>0</v>
      </c>
      <c r="G4182" s="12">
        <f t="shared" si="208"/>
        <v>1.1419999999999999</v>
      </c>
      <c r="H4182" s="19" t="str">
        <f t="shared" si="209"/>
        <v>REVISAR</v>
      </c>
      <c r="I4182" s="20"/>
    </row>
    <row r="4183" spans="1:9" x14ac:dyDescent="0.25">
      <c r="A4183" s="14" t="s">
        <v>6</v>
      </c>
      <c r="B4183" s="14" t="s">
        <v>7971</v>
      </c>
      <c r="C4183" s="14" t="s">
        <v>7972</v>
      </c>
      <c r="D4183" s="15">
        <v>8</v>
      </c>
      <c r="E4183" s="15">
        <v>8</v>
      </c>
      <c r="F4183" s="15">
        <v>0</v>
      </c>
      <c r="G4183" s="16">
        <f t="shared" si="208"/>
        <v>1.694</v>
      </c>
      <c r="H4183" s="17" t="str">
        <f t="shared" si="209"/>
        <v>REVISAR</v>
      </c>
      <c r="I4183" s="18"/>
    </row>
    <row r="4184" spans="1:9" x14ac:dyDescent="0.25">
      <c r="A4184" s="10" t="s">
        <v>6</v>
      </c>
      <c r="B4184" s="10" t="s">
        <v>7973</v>
      </c>
      <c r="C4184" s="10" t="s">
        <v>7974</v>
      </c>
      <c r="D4184" s="11">
        <v>2</v>
      </c>
      <c r="E4184" s="11">
        <v>2</v>
      </c>
      <c r="F4184" s="11">
        <v>0</v>
      </c>
      <c r="G4184" s="12">
        <f t="shared" si="208"/>
        <v>1.454</v>
      </c>
      <c r="H4184" s="19" t="str">
        <f t="shared" si="209"/>
        <v>REVISAR</v>
      </c>
      <c r="I4184" s="20"/>
    </row>
    <row r="4185" spans="1:9" x14ac:dyDescent="0.25">
      <c r="A4185" s="14" t="s">
        <v>6</v>
      </c>
      <c r="B4185" s="14" t="s">
        <v>7975</v>
      </c>
      <c r="C4185" s="14" t="s">
        <v>7976</v>
      </c>
      <c r="D4185" s="15">
        <v>4</v>
      </c>
      <c r="E4185" s="15">
        <v>4</v>
      </c>
      <c r="F4185" s="15">
        <v>3.012</v>
      </c>
      <c r="G4185" s="16">
        <f t="shared" si="208"/>
        <v>3.012</v>
      </c>
      <c r="H4185" s="17" t="str">
        <f t="shared" si="209"/>
        <v>CONFORME</v>
      </c>
      <c r="I4185" s="18"/>
    </row>
    <row r="4186" spans="1:9" x14ac:dyDescent="0.25">
      <c r="A4186" s="10" t="s">
        <v>6</v>
      </c>
      <c r="B4186" s="10" t="s">
        <v>7977</v>
      </c>
      <c r="C4186" s="10" t="s">
        <v>7978</v>
      </c>
      <c r="D4186" s="11">
        <v>4</v>
      </c>
      <c r="E4186" s="11">
        <v>4</v>
      </c>
      <c r="F4186" s="11">
        <v>0</v>
      </c>
      <c r="G4186" s="12">
        <f t="shared" si="208"/>
        <v>2.5579999999999998</v>
      </c>
      <c r="H4186" s="19" t="str">
        <f t="shared" si="209"/>
        <v>REVISAR</v>
      </c>
      <c r="I4186" s="20"/>
    </row>
    <row r="4187" spans="1:9" x14ac:dyDescent="0.25">
      <c r="A4187" s="14" t="s">
        <v>6</v>
      </c>
      <c r="B4187" s="14" t="s">
        <v>7979</v>
      </c>
      <c r="C4187" s="14" t="s">
        <v>7980</v>
      </c>
      <c r="D4187" s="15">
        <v>15</v>
      </c>
      <c r="E4187" s="15">
        <v>15</v>
      </c>
      <c r="F4187" s="15">
        <v>2.3759999999999999</v>
      </c>
      <c r="G4187" s="16">
        <f t="shared" si="208"/>
        <v>2.3759999999999999</v>
      </c>
      <c r="H4187" s="17" t="str">
        <f t="shared" si="209"/>
        <v>CONFORME</v>
      </c>
      <c r="I4187" s="18"/>
    </row>
    <row r="4188" spans="1:9" x14ac:dyDescent="0.25">
      <c r="A4188" s="10" t="s">
        <v>6</v>
      </c>
      <c r="B4188" s="10" t="s">
        <v>7981</v>
      </c>
      <c r="C4188" s="10" t="s">
        <v>7982</v>
      </c>
      <c r="D4188" s="11">
        <v>7</v>
      </c>
      <c r="E4188" s="11">
        <v>7</v>
      </c>
      <c r="F4188" s="11">
        <v>0</v>
      </c>
      <c r="G4188" s="12">
        <f t="shared" si="208"/>
        <v>0.88600000000000001</v>
      </c>
      <c r="H4188" s="19" t="str">
        <f t="shared" si="209"/>
        <v>REVISAR</v>
      </c>
      <c r="I4188" s="20"/>
    </row>
    <row r="4189" spans="1:9" x14ac:dyDescent="0.25">
      <c r="A4189" s="14" t="s">
        <v>6</v>
      </c>
      <c r="B4189" s="14" t="s">
        <v>7983</v>
      </c>
      <c r="C4189" s="14" t="s">
        <v>7984</v>
      </c>
      <c r="D4189" s="15">
        <v>17</v>
      </c>
      <c r="E4189" s="15">
        <v>17</v>
      </c>
      <c r="F4189" s="15">
        <v>0</v>
      </c>
      <c r="G4189" s="16">
        <f t="shared" si="208"/>
        <v>1.0820000000000001</v>
      </c>
      <c r="H4189" s="17" t="str">
        <f t="shared" si="209"/>
        <v>REVISAR</v>
      </c>
      <c r="I4189" s="18"/>
    </row>
    <row r="4190" spans="1:9" x14ac:dyDescent="0.25">
      <c r="A4190" s="10" t="s">
        <v>6</v>
      </c>
      <c r="B4190" s="10" t="s">
        <v>7985</v>
      </c>
      <c r="C4190" s="10" t="s">
        <v>7986</v>
      </c>
      <c r="D4190" s="11">
        <v>10</v>
      </c>
      <c r="E4190" s="11">
        <v>10</v>
      </c>
      <c r="F4190" s="11">
        <v>0.48199999999999998</v>
      </c>
      <c r="G4190" s="12">
        <f t="shared" si="208"/>
        <v>0.48199999999999998</v>
      </c>
      <c r="H4190" s="19" t="str">
        <f t="shared" si="209"/>
        <v>CONFORME</v>
      </c>
      <c r="I4190" s="20"/>
    </row>
    <row r="4191" spans="1:9" x14ac:dyDescent="0.25">
      <c r="A4191" s="14" t="s">
        <v>6</v>
      </c>
      <c r="B4191" s="14" t="s">
        <v>7987</v>
      </c>
      <c r="C4191" s="14" t="s">
        <v>7988</v>
      </c>
      <c r="D4191" s="15">
        <v>36</v>
      </c>
      <c r="E4191" s="15">
        <v>36</v>
      </c>
      <c r="F4191" s="15">
        <v>0.21299999999999999</v>
      </c>
      <c r="G4191" s="16">
        <f t="shared" si="208"/>
        <v>0.21299999999999999</v>
      </c>
      <c r="H4191" s="17" t="str">
        <f t="shared" si="209"/>
        <v>CONFORME</v>
      </c>
      <c r="I4191" s="18"/>
    </row>
    <row r="4192" spans="1:9" x14ac:dyDescent="0.25">
      <c r="A4192" s="10" t="s">
        <v>6</v>
      </c>
      <c r="B4192" s="10" t="s">
        <v>7989</v>
      </c>
      <c r="C4192" s="10" t="s">
        <v>7990</v>
      </c>
      <c r="D4192" s="11">
        <v>55</v>
      </c>
      <c r="E4192" s="11">
        <v>55</v>
      </c>
      <c r="F4192" s="11">
        <v>0.252</v>
      </c>
      <c r="G4192" s="12">
        <f t="shared" si="208"/>
        <v>0.252</v>
      </c>
      <c r="H4192" s="19" t="str">
        <f t="shared" si="209"/>
        <v>CONFORME</v>
      </c>
      <c r="I4192" s="20"/>
    </row>
    <row r="4193" spans="1:9" x14ac:dyDescent="0.25">
      <c r="A4193" s="14" t="s">
        <v>6</v>
      </c>
      <c r="B4193" s="14" t="s">
        <v>7991</v>
      </c>
      <c r="C4193" s="14" t="s">
        <v>7992</v>
      </c>
      <c r="D4193" s="15">
        <v>15</v>
      </c>
      <c r="E4193" s="15">
        <v>15</v>
      </c>
      <c r="F4193" s="15">
        <v>0.377</v>
      </c>
      <c r="G4193" s="16">
        <f t="shared" si="208"/>
        <v>0.377</v>
      </c>
      <c r="H4193" s="17" t="str">
        <f t="shared" si="209"/>
        <v>CONFORME</v>
      </c>
      <c r="I4193" s="18"/>
    </row>
    <row r="4194" spans="1:9" x14ac:dyDescent="0.25">
      <c r="A4194" s="10" t="s">
        <v>6</v>
      </c>
      <c r="B4194" s="10" t="s">
        <v>7993</v>
      </c>
      <c r="C4194" s="10" t="s">
        <v>7994</v>
      </c>
      <c r="D4194" s="11">
        <v>33</v>
      </c>
      <c r="E4194" s="11">
        <v>33</v>
      </c>
      <c r="F4194" s="11">
        <v>0.22900000000000001</v>
      </c>
      <c r="G4194" s="12">
        <f t="shared" si="208"/>
        <v>0.22900000000000001</v>
      </c>
      <c r="H4194" s="19" t="str">
        <f t="shared" si="209"/>
        <v>CONFORME</v>
      </c>
      <c r="I4194" s="20"/>
    </row>
    <row r="4195" spans="1:9" x14ac:dyDescent="0.25">
      <c r="A4195" s="14" t="s">
        <v>6</v>
      </c>
      <c r="B4195" s="14" t="s">
        <v>7995</v>
      </c>
      <c r="C4195" s="14" t="s">
        <v>7996</v>
      </c>
      <c r="D4195" s="15">
        <v>12</v>
      </c>
      <c r="E4195" s="15">
        <v>12</v>
      </c>
      <c r="F4195" s="15">
        <v>0.26200000000000001</v>
      </c>
      <c r="G4195" s="16">
        <f t="shared" si="208"/>
        <v>0.26200000000000001</v>
      </c>
      <c r="H4195" s="17" t="str">
        <f t="shared" si="209"/>
        <v>CONFORME</v>
      </c>
      <c r="I4195" s="18"/>
    </row>
    <row r="4196" spans="1:9" x14ac:dyDescent="0.25">
      <c r="A4196" s="10" t="s">
        <v>6</v>
      </c>
      <c r="B4196" s="10" t="s">
        <v>7997</v>
      </c>
      <c r="C4196" s="10" t="s">
        <v>7998</v>
      </c>
      <c r="D4196" s="11">
        <v>5</v>
      </c>
      <c r="E4196" s="11">
        <v>5</v>
      </c>
      <c r="F4196" s="11">
        <v>0.22800000000000001</v>
      </c>
      <c r="G4196" s="12">
        <f t="shared" si="208"/>
        <v>0.22800000000000001</v>
      </c>
      <c r="H4196" s="19" t="str">
        <f t="shared" si="209"/>
        <v>CONFORME</v>
      </c>
      <c r="I4196" s="20"/>
    </row>
    <row r="4197" spans="1:9" x14ac:dyDescent="0.25">
      <c r="A4197" s="14" t="s">
        <v>6</v>
      </c>
      <c r="B4197" s="14" t="s">
        <v>7999</v>
      </c>
      <c r="C4197" s="14" t="s">
        <v>8000</v>
      </c>
      <c r="D4197" s="15">
        <v>12</v>
      </c>
      <c r="E4197" s="15">
        <v>12</v>
      </c>
      <c r="F4197" s="15">
        <v>0.318</v>
      </c>
      <c r="G4197" s="16">
        <f t="shared" si="208"/>
        <v>0.318</v>
      </c>
      <c r="H4197" s="17" t="str">
        <f t="shared" si="209"/>
        <v>CONFORME</v>
      </c>
      <c r="I4197" s="18"/>
    </row>
    <row r="4198" spans="1:9" x14ac:dyDescent="0.25">
      <c r="A4198" s="10" t="s">
        <v>6</v>
      </c>
      <c r="B4198" s="10" t="s">
        <v>8001</v>
      </c>
      <c r="C4198" s="10" t="s">
        <v>8002</v>
      </c>
      <c r="D4198" s="11">
        <v>16</v>
      </c>
      <c r="E4198" s="11">
        <v>16</v>
      </c>
      <c r="F4198" s="11">
        <v>0.222</v>
      </c>
      <c r="G4198" s="12">
        <f t="shared" si="208"/>
        <v>0.222</v>
      </c>
      <c r="H4198" s="19" t="str">
        <f t="shared" si="209"/>
        <v>CONFORME</v>
      </c>
      <c r="I4198" s="20"/>
    </row>
    <row r="4199" spans="1:9" x14ac:dyDescent="0.25">
      <c r="A4199" s="14" t="s">
        <v>6</v>
      </c>
      <c r="B4199" s="14" t="s">
        <v>9497</v>
      </c>
      <c r="C4199" s="14" t="s">
        <v>9498</v>
      </c>
      <c r="D4199" s="15">
        <v>2</v>
      </c>
      <c r="E4199" s="15">
        <v>2</v>
      </c>
      <c r="F4199" s="15">
        <v>0.23599999999999999</v>
      </c>
      <c r="G4199" s="16">
        <f>VLOOKUP(B4199,PESOS,3,FALSE)</f>
        <v>0.23599999999999999</v>
      </c>
      <c r="H4199" s="17" t="str">
        <f t="shared" si="209"/>
        <v>CONFORME</v>
      </c>
      <c r="I4199" s="18"/>
    </row>
    <row r="4200" spans="1:9" x14ac:dyDescent="0.25">
      <c r="A4200" s="10" t="s">
        <v>6</v>
      </c>
      <c r="B4200" s="10" t="s">
        <v>8003</v>
      </c>
      <c r="C4200" s="10" t="s">
        <v>8004</v>
      </c>
      <c r="D4200" s="11">
        <v>45</v>
      </c>
      <c r="E4200" s="11">
        <v>45</v>
      </c>
      <c r="F4200" s="11">
        <v>1.536</v>
      </c>
      <c r="G4200" s="12">
        <f t="shared" ref="G4200:G4210" si="210">VLOOKUP(B4200,DATAPESOS,6,FALSE)</f>
        <v>1.536</v>
      </c>
      <c r="H4200" s="19" t="str">
        <f t="shared" si="209"/>
        <v>CONFORME</v>
      </c>
      <c r="I4200" s="20"/>
    </row>
    <row r="4201" spans="1:9" x14ac:dyDescent="0.25">
      <c r="A4201" s="14" t="s">
        <v>6</v>
      </c>
      <c r="B4201" s="14" t="s">
        <v>8005</v>
      </c>
      <c r="C4201" s="14" t="s">
        <v>8006</v>
      </c>
      <c r="D4201" s="15">
        <v>20</v>
      </c>
      <c r="E4201" s="15">
        <v>20</v>
      </c>
      <c r="F4201" s="15">
        <v>0</v>
      </c>
      <c r="G4201" s="16">
        <f t="shared" si="210"/>
        <v>0.71399999999999997</v>
      </c>
      <c r="H4201" s="17" t="str">
        <f t="shared" si="209"/>
        <v>REVISAR</v>
      </c>
      <c r="I4201" s="18"/>
    </row>
    <row r="4202" spans="1:9" x14ac:dyDescent="0.25">
      <c r="A4202" s="10" t="s">
        <v>6</v>
      </c>
      <c r="B4202" s="10" t="s">
        <v>8007</v>
      </c>
      <c r="C4202" s="10" t="s">
        <v>8008</v>
      </c>
      <c r="D4202" s="11">
        <v>18</v>
      </c>
      <c r="E4202" s="11">
        <v>18</v>
      </c>
      <c r="F4202" s="11">
        <v>0</v>
      </c>
      <c r="G4202" s="12">
        <f t="shared" si="210"/>
        <v>0.57399999999999995</v>
      </c>
      <c r="H4202" s="19" t="str">
        <f t="shared" si="209"/>
        <v>REVISAR</v>
      </c>
      <c r="I4202" s="20"/>
    </row>
    <row r="4203" spans="1:9" x14ac:dyDescent="0.25">
      <c r="A4203" s="14" t="s">
        <v>6</v>
      </c>
      <c r="B4203" s="14" t="s">
        <v>8009</v>
      </c>
      <c r="C4203" s="14" t="s">
        <v>8010</v>
      </c>
      <c r="D4203" s="15">
        <v>43</v>
      </c>
      <c r="E4203" s="15">
        <v>43</v>
      </c>
      <c r="F4203" s="15">
        <v>0.255</v>
      </c>
      <c r="G4203" s="16">
        <f t="shared" si="210"/>
        <v>0.255</v>
      </c>
      <c r="H4203" s="17" t="str">
        <f t="shared" si="209"/>
        <v>CONFORME</v>
      </c>
      <c r="I4203" s="18"/>
    </row>
    <row r="4204" spans="1:9" x14ac:dyDescent="0.25">
      <c r="A4204" s="10" t="s">
        <v>6</v>
      </c>
      <c r="B4204" s="10" t="s">
        <v>8011</v>
      </c>
      <c r="C4204" s="10" t="s">
        <v>8012</v>
      </c>
      <c r="D4204" s="11">
        <v>44</v>
      </c>
      <c r="E4204" s="11">
        <v>44</v>
      </c>
      <c r="F4204" s="11">
        <v>0.245</v>
      </c>
      <c r="G4204" s="12">
        <f t="shared" si="210"/>
        <v>0.245</v>
      </c>
      <c r="H4204" s="19" t="str">
        <f t="shared" si="209"/>
        <v>CONFORME</v>
      </c>
      <c r="I4204" s="20"/>
    </row>
    <row r="4205" spans="1:9" x14ac:dyDescent="0.25">
      <c r="A4205" s="14" t="s">
        <v>6</v>
      </c>
      <c r="B4205" s="14" t="s">
        <v>8013</v>
      </c>
      <c r="C4205" s="14" t="s">
        <v>8014</v>
      </c>
      <c r="D4205" s="15">
        <v>1</v>
      </c>
      <c r="E4205" s="15">
        <v>1</v>
      </c>
      <c r="F4205" s="15">
        <v>0.92200000000000004</v>
      </c>
      <c r="G4205" s="16">
        <f t="shared" si="210"/>
        <v>0.92200000000000004</v>
      </c>
      <c r="H4205" s="17" t="str">
        <f t="shared" si="209"/>
        <v>CONFORME</v>
      </c>
      <c r="I4205" s="18"/>
    </row>
    <row r="4206" spans="1:9" x14ac:dyDescent="0.25">
      <c r="A4206" s="10" t="s">
        <v>6</v>
      </c>
      <c r="B4206" s="10" t="s">
        <v>8015</v>
      </c>
      <c r="C4206" s="10" t="s">
        <v>8016</v>
      </c>
      <c r="D4206" s="11">
        <v>13</v>
      </c>
      <c r="E4206" s="11">
        <v>13</v>
      </c>
      <c r="F4206" s="11">
        <v>0.71299999999999997</v>
      </c>
      <c r="G4206" s="12">
        <f t="shared" si="210"/>
        <v>0.71299999999999997</v>
      </c>
      <c r="H4206" s="19" t="str">
        <f t="shared" si="209"/>
        <v>CONFORME</v>
      </c>
      <c r="I4206" s="20"/>
    </row>
    <row r="4207" spans="1:9" x14ac:dyDescent="0.25">
      <c r="A4207" s="14" t="s">
        <v>6</v>
      </c>
      <c r="B4207" s="14" t="s">
        <v>8017</v>
      </c>
      <c r="C4207" s="14" t="s">
        <v>8018</v>
      </c>
      <c r="D4207" s="15">
        <v>8</v>
      </c>
      <c r="E4207" s="15">
        <v>8</v>
      </c>
      <c r="F4207" s="15">
        <v>0.59</v>
      </c>
      <c r="G4207" s="16">
        <f t="shared" si="210"/>
        <v>0.59</v>
      </c>
      <c r="H4207" s="17" t="str">
        <f t="shared" si="209"/>
        <v>CONFORME</v>
      </c>
      <c r="I4207" s="18"/>
    </row>
    <row r="4208" spans="1:9" x14ac:dyDescent="0.25">
      <c r="A4208" s="10" t="s">
        <v>6</v>
      </c>
      <c r="B4208" s="10" t="s">
        <v>8019</v>
      </c>
      <c r="C4208" s="10" t="s">
        <v>8020</v>
      </c>
      <c r="D4208" s="11">
        <v>10</v>
      </c>
      <c r="E4208" s="11">
        <v>10</v>
      </c>
      <c r="F4208" s="11">
        <v>0.56299999999999994</v>
      </c>
      <c r="G4208" s="12">
        <f t="shared" si="210"/>
        <v>0.56299999999999994</v>
      </c>
      <c r="H4208" s="19" t="str">
        <f t="shared" si="209"/>
        <v>CONFORME</v>
      </c>
      <c r="I4208" s="20"/>
    </row>
    <row r="4209" spans="1:9" x14ac:dyDescent="0.25">
      <c r="A4209" s="14" t="s">
        <v>6</v>
      </c>
      <c r="B4209" s="14" t="s">
        <v>8021</v>
      </c>
      <c r="C4209" s="14" t="s">
        <v>8022</v>
      </c>
      <c r="D4209" s="15">
        <v>33</v>
      </c>
      <c r="E4209" s="15">
        <v>33</v>
      </c>
      <c r="F4209" s="15">
        <v>0.65700000000000003</v>
      </c>
      <c r="G4209" s="16">
        <f t="shared" si="210"/>
        <v>0.65700000000000003</v>
      </c>
      <c r="H4209" s="17" t="str">
        <f t="shared" si="209"/>
        <v>CONFORME</v>
      </c>
      <c r="I4209" s="18"/>
    </row>
    <row r="4210" spans="1:9" x14ac:dyDescent="0.25">
      <c r="A4210" s="10" t="s">
        <v>6</v>
      </c>
      <c r="B4210" s="10" t="s">
        <v>8023</v>
      </c>
      <c r="C4210" s="10" t="s">
        <v>8024</v>
      </c>
      <c r="D4210" s="11">
        <v>9</v>
      </c>
      <c r="E4210" s="11">
        <v>9</v>
      </c>
      <c r="F4210" s="11">
        <v>0.626</v>
      </c>
      <c r="G4210" s="12">
        <f t="shared" si="210"/>
        <v>0.626</v>
      </c>
      <c r="H4210" s="19" t="str">
        <f t="shared" si="209"/>
        <v>CONFORME</v>
      </c>
      <c r="I4210" s="20"/>
    </row>
    <row r="4211" spans="1:9" x14ac:dyDescent="0.25">
      <c r="A4211" s="14" t="s">
        <v>6</v>
      </c>
      <c r="B4211" s="14" t="s">
        <v>8025</v>
      </c>
      <c r="C4211" s="14" t="s">
        <v>8026</v>
      </c>
      <c r="D4211" s="15">
        <v>10</v>
      </c>
      <c r="E4211" s="15">
        <v>10</v>
      </c>
      <c r="F4211" s="15">
        <v>0.65200000000000002</v>
      </c>
      <c r="G4211" s="15">
        <f>F4211</f>
        <v>0.65200000000000002</v>
      </c>
      <c r="H4211" s="17" t="str">
        <f t="shared" si="209"/>
        <v>CONFORME</v>
      </c>
      <c r="I4211" s="18"/>
    </row>
    <row r="4212" spans="1:9" x14ac:dyDescent="0.25">
      <c r="A4212" s="10" t="s">
        <v>6</v>
      </c>
      <c r="B4212" s="10" t="s">
        <v>8027</v>
      </c>
      <c r="C4212" s="10" t="s">
        <v>8028</v>
      </c>
      <c r="D4212" s="11">
        <v>15</v>
      </c>
      <c r="E4212" s="11">
        <v>15</v>
      </c>
      <c r="F4212" s="11">
        <v>0.64900000000000002</v>
      </c>
      <c r="G4212" s="12">
        <f t="shared" ref="G4212:G4243" si="211">VLOOKUP(B4212,DATAPESOS,6,FALSE)</f>
        <v>0.64900000000000002</v>
      </c>
      <c r="H4212" s="19" t="str">
        <f t="shared" si="209"/>
        <v>CONFORME</v>
      </c>
      <c r="I4212" s="20"/>
    </row>
    <row r="4213" spans="1:9" x14ac:dyDescent="0.25">
      <c r="A4213" s="14" t="s">
        <v>6</v>
      </c>
      <c r="B4213" s="14" t="s">
        <v>8029</v>
      </c>
      <c r="C4213" s="14" t="s">
        <v>8030</v>
      </c>
      <c r="D4213" s="15">
        <v>32</v>
      </c>
      <c r="E4213" s="15">
        <v>32</v>
      </c>
      <c r="F4213" s="15">
        <v>0.69199999999999995</v>
      </c>
      <c r="G4213" s="16">
        <f t="shared" si="211"/>
        <v>0.69199999999999995</v>
      </c>
      <c r="H4213" s="17" t="str">
        <f t="shared" si="209"/>
        <v>CONFORME</v>
      </c>
      <c r="I4213" s="18"/>
    </row>
    <row r="4214" spans="1:9" x14ac:dyDescent="0.25">
      <c r="A4214" s="10" t="s">
        <v>6</v>
      </c>
      <c r="B4214" s="10" t="s">
        <v>8031</v>
      </c>
      <c r="C4214" s="10" t="s">
        <v>8032</v>
      </c>
      <c r="D4214" s="11">
        <v>31</v>
      </c>
      <c r="E4214" s="11">
        <v>31</v>
      </c>
      <c r="F4214" s="11">
        <v>0.64200000000000002</v>
      </c>
      <c r="G4214" s="12">
        <f t="shared" si="211"/>
        <v>0.64200000000000002</v>
      </c>
      <c r="H4214" s="19" t="str">
        <f t="shared" si="209"/>
        <v>CONFORME</v>
      </c>
      <c r="I4214" s="20"/>
    </row>
    <row r="4215" spans="1:9" x14ac:dyDescent="0.25">
      <c r="A4215" s="14" t="s">
        <v>6</v>
      </c>
      <c r="B4215" s="14" t="s">
        <v>8033</v>
      </c>
      <c r="C4215" s="14" t="s">
        <v>8034</v>
      </c>
      <c r="D4215" s="15">
        <v>10</v>
      </c>
      <c r="E4215" s="15">
        <v>10</v>
      </c>
      <c r="F4215" s="15">
        <v>0.69099999999999995</v>
      </c>
      <c r="G4215" s="16">
        <f t="shared" si="211"/>
        <v>0.69099999999999995</v>
      </c>
      <c r="H4215" s="17" t="str">
        <f t="shared" si="209"/>
        <v>CONFORME</v>
      </c>
      <c r="I4215" s="18"/>
    </row>
    <row r="4216" spans="1:9" x14ac:dyDescent="0.25">
      <c r="A4216" s="10" t="s">
        <v>6</v>
      </c>
      <c r="B4216" s="10" t="s">
        <v>8035</v>
      </c>
      <c r="C4216" s="10" t="s">
        <v>8036</v>
      </c>
      <c r="D4216" s="11">
        <v>13</v>
      </c>
      <c r="E4216" s="11">
        <v>13</v>
      </c>
      <c r="F4216" s="11">
        <v>0.36499999999999999</v>
      </c>
      <c r="G4216" s="12">
        <f t="shared" si="211"/>
        <v>0.36499999999999999</v>
      </c>
      <c r="H4216" s="19" t="str">
        <f t="shared" si="209"/>
        <v>CONFORME</v>
      </c>
      <c r="I4216" s="20"/>
    </row>
    <row r="4217" spans="1:9" x14ac:dyDescent="0.25">
      <c r="A4217" s="14" t="s">
        <v>6</v>
      </c>
      <c r="B4217" s="14" t="s">
        <v>8037</v>
      </c>
      <c r="C4217" s="14" t="s">
        <v>8038</v>
      </c>
      <c r="D4217" s="15">
        <v>12</v>
      </c>
      <c r="E4217" s="15">
        <v>12</v>
      </c>
      <c r="F4217" s="15">
        <v>0.27900000000000003</v>
      </c>
      <c r="G4217" s="16">
        <f t="shared" si="211"/>
        <v>0.27900000000000003</v>
      </c>
      <c r="H4217" s="17" t="str">
        <f t="shared" si="209"/>
        <v>CONFORME</v>
      </c>
      <c r="I4217" s="18"/>
    </row>
    <row r="4218" spans="1:9" x14ac:dyDescent="0.25">
      <c r="A4218" s="10" t="s">
        <v>6</v>
      </c>
      <c r="B4218" s="10" t="s">
        <v>8039</v>
      </c>
      <c r="C4218" s="10" t="s">
        <v>8040</v>
      </c>
      <c r="D4218" s="11">
        <v>11</v>
      </c>
      <c r="E4218" s="11">
        <v>11</v>
      </c>
      <c r="F4218" s="11">
        <v>0.27600000000000002</v>
      </c>
      <c r="G4218" s="12">
        <f t="shared" si="211"/>
        <v>0.27600000000000002</v>
      </c>
      <c r="H4218" s="19" t="str">
        <f t="shared" si="209"/>
        <v>CONFORME</v>
      </c>
      <c r="I4218" s="20"/>
    </row>
    <row r="4219" spans="1:9" x14ac:dyDescent="0.25">
      <c r="A4219" s="14" t="s">
        <v>6</v>
      </c>
      <c r="B4219" s="14" t="s">
        <v>8041</v>
      </c>
      <c r="C4219" s="14" t="s">
        <v>8042</v>
      </c>
      <c r="D4219" s="15">
        <v>12</v>
      </c>
      <c r="E4219" s="15">
        <v>12</v>
      </c>
      <c r="F4219" s="15">
        <v>0.26900000000000002</v>
      </c>
      <c r="G4219" s="16">
        <f t="shared" si="211"/>
        <v>0.26900000000000002</v>
      </c>
      <c r="H4219" s="17" t="str">
        <f t="shared" si="209"/>
        <v>CONFORME</v>
      </c>
      <c r="I4219" s="18"/>
    </row>
    <row r="4220" spans="1:9" x14ac:dyDescent="0.25">
      <c r="A4220" s="10" t="s">
        <v>6</v>
      </c>
      <c r="B4220" s="10" t="s">
        <v>8043</v>
      </c>
      <c r="C4220" s="10" t="s">
        <v>8044</v>
      </c>
      <c r="D4220" s="11">
        <v>12</v>
      </c>
      <c r="E4220" s="11">
        <v>12</v>
      </c>
      <c r="F4220" s="11">
        <v>0.28899999999999998</v>
      </c>
      <c r="G4220" s="12">
        <f t="shared" si="211"/>
        <v>0.28899999999999998</v>
      </c>
      <c r="H4220" s="19" t="str">
        <f t="shared" si="209"/>
        <v>CONFORME</v>
      </c>
      <c r="I4220" s="20"/>
    </row>
    <row r="4221" spans="1:9" x14ac:dyDescent="0.25">
      <c r="A4221" s="14" t="s">
        <v>6</v>
      </c>
      <c r="B4221" s="14" t="s">
        <v>8045</v>
      </c>
      <c r="C4221" s="14" t="s">
        <v>8046</v>
      </c>
      <c r="D4221" s="15">
        <v>48</v>
      </c>
      <c r="E4221" s="15">
        <v>48</v>
      </c>
      <c r="F4221" s="15">
        <v>0.27900000000000003</v>
      </c>
      <c r="G4221" s="16">
        <f t="shared" si="211"/>
        <v>0.27900000000000003</v>
      </c>
      <c r="H4221" s="17" t="str">
        <f t="shared" si="209"/>
        <v>CONFORME</v>
      </c>
      <c r="I4221" s="18"/>
    </row>
    <row r="4222" spans="1:9" x14ac:dyDescent="0.25">
      <c r="A4222" s="10" t="s">
        <v>6</v>
      </c>
      <c r="B4222" s="10" t="s">
        <v>8047</v>
      </c>
      <c r="C4222" s="10" t="s">
        <v>8048</v>
      </c>
      <c r="D4222" s="11">
        <v>20</v>
      </c>
      <c r="E4222" s="11">
        <v>20</v>
      </c>
      <c r="F4222" s="11">
        <v>0.28699999999999998</v>
      </c>
      <c r="G4222" s="12">
        <f t="shared" si="211"/>
        <v>0.28699999999999998</v>
      </c>
      <c r="H4222" s="19" t="str">
        <f t="shared" si="209"/>
        <v>CONFORME</v>
      </c>
      <c r="I4222" s="20"/>
    </row>
    <row r="4223" spans="1:9" x14ac:dyDescent="0.25">
      <c r="A4223" s="14" t="s">
        <v>6</v>
      </c>
      <c r="B4223" s="14" t="s">
        <v>8049</v>
      </c>
      <c r="C4223" s="14" t="s">
        <v>8050</v>
      </c>
      <c r="D4223" s="15">
        <v>25</v>
      </c>
      <c r="E4223" s="15">
        <v>25</v>
      </c>
      <c r="F4223" s="15">
        <v>0.378</v>
      </c>
      <c r="G4223" s="16">
        <f t="shared" si="211"/>
        <v>0.378</v>
      </c>
      <c r="H4223" s="17" t="str">
        <f t="shared" si="209"/>
        <v>CONFORME</v>
      </c>
      <c r="I4223" s="18"/>
    </row>
    <row r="4224" spans="1:9" x14ac:dyDescent="0.25">
      <c r="A4224" s="10" t="s">
        <v>6</v>
      </c>
      <c r="B4224" s="10" t="s">
        <v>8051</v>
      </c>
      <c r="C4224" s="10" t="s">
        <v>8052</v>
      </c>
      <c r="D4224" s="11">
        <v>20</v>
      </c>
      <c r="E4224" s="11">
        <v>20</v>
      </c>
      <c r="F4224" s="11">
        <v>0</v>
      </c>
      <c r="G4224" s="12">
        <f t="shared" si="211"/>
        <v>0.254</v>
      </c>
      <c r="H4224" s="19" t="str">
        <f t="shared" si="209"/>
        <v>REVISAR</v>
      </c>
      <c r="I4224" s="20"/>
    </row>
    <row r="4225" spans="1:9" x14ac:dyDescent="0.25">
      <c r="A4225" s="14" t="s">
        <v>6</v>
      </c>
      <c r="B4225" s="14" t="s">
        <v>8053</v>
      </c>
      <c r="C4225" s="14" t="s">
        <v>8054</v>
      </c>
      <c r="D4225" s="15">
        <v>28</v>
      </c>
      <c r="E4225" s="15">
        <v>28</v>
      </c>
      <c r="F4225" s="15">
        <v>0.40400000000000003</v>
      </c>
      <c r="G4225" s="16">
        <f t="shared" si="211"/>
        <v>0.40400000000000003</v>
      </c>
      <c r="H4225" s="17" t="str">
        <f t="shared" si="209"/>
        <v>CONFORME</v>
      </c>
      <c r="I4225" s="18"/>
    </row>
    <row r="4226" spans="1:9" x14ac:dyDescent="0.25">
      <c r="A4226" s="10" t="s">
        <v>6</v>
      </c>
      <c r="B4226" s="10" t="s">
        <v>8055</v>
      </c>
      <c r="C4226" s="10" t="s">
        <v>8056</v>
      </c>
      <c r="D4226" s="11">
        <v>24</v>
      </c>
      <c r="E4226" s="11">
        <v>24</v>
      </c>
      <c r="F4226" s="11">
        <v>0.28599999999999998</v>
      </c>
      <c r="G4226" s="12">
        <f t="shared" si="211"/>
        <v>0.28599999999999998</v>
      </c>
      <c r="H4226" s="19" t="str">
        <f t="shared" si="209"/>
        <v>CONFORME</v>
      </c>
      <c r="I4226" s="20"/>
    </row>
    <row r="4227" spans="1:9" x14ac:dyDescent="0.25">
      <c r="A4227" s="14" t="s">
        <v>6</v>
      </c>
      <c r="B4227" s="14" t="s">
        <v>8057</v>
      </c>
      <c r="C4227" s="14" t="s">
        <v>8058</v>
      </c>
      <c r="D4227" s="15">
        <v>24</v>
      </c>
      <c r="E4227" s="15">
        <v>24</v>
      </c>
      <c r="F4227" s="15">
        <v>0.249</v>
      </c>
      <c r="G4227" s="16">
        <f t="shared" si="211"/>
        <v>0.249</v>
      </c>
      <c r="H4227" s="17" t="str">
        <f t="shared" ref="H4227:H4290" si="212">IF(F4227=G4227,"CONFORME","REVISAR")</f>
        <v>CONFORME</v>
      </c>
      <c r="I4227" s="18"/>
    </row>
    <row r="4228" spans="1:9" x14ac:dyDescent="0.25">
      <c r="A4228" s="10" t="s">
        <v>6</v>
      </c>
      <c r="B4228" s="10" t="s">
        <v>8059</v>
      </c>
      <c r="C4228" s="10" t="s">
        <v>8060</v>
      </c>
      <c r="D4228" s="11">
        <v>94</v>
      </c>
      <c r="E4228" s="11">
        <v>94</v>
      </c>
      <c r="F4228" s="11">
        <v>0.27200000000000002</v>
      </c>
      <c r="G4228" s="12">
        <f t="shared" si="211"/>
        <v>0.27200000000000002</v>
      </c>
      <c r="H4228" s="19" t="str">
        <f t="shared" si="212"/>
        <v>CONFORME</v>
      </c>
      <c r="I4228" s="20"/>
    </row>
    <row r="4229" spans="1:9" x14ac:dyDescent="0.25">
      <c r="A4229" s="14" t="s">
        <v>6</v>
      </c>
      <c r="B4229" s="14" t="s">
        <v>8061</v>
      </c>
      <c r="C4229" s="14" t="s">
        <v>8062</v>
      </c>
      <c r="D4229" s="15">
        <v>29</v>
      </c>
      <c r="E4229" s="15">
        <v>29</v>
      </c>
      <c r="F4229" s="15">
        <v>0.22500000000000001</v>
      </c>
      <c r="G4229" s="16">
        <f t="shared" si="211"/>
        <v>0.22500000000000001</v>
      </c>
      <c r="H4229" s="17" t="str">
        <f t="shared" si="212"/>
        <v>CONFORME</v>
      </c>
      <c r="I4229" s="18"/>
    </row>
    <row r="4230" spans="1:9" x14ac:dyDescent="0.25">
      <c r="A4230" s="10" t="s">
        <v>6</v>
      </c>
      <c r="B4230" s="10" t="s">
        <v>8063</v>
      </c>
      <c r="C4230" s="10" t="s">
        <v>8064</v>
      </c>
      <c r="D4230" s="11">
        <v>12</v>
      </c>
      <c r="E4230" s="11">
        <v>12</v>
      </c>
      <c r="F4230" s="11">
        <v>0.28199999999999997</v>
      </c>
      <c r="G4230" s="12">
        <f t="shared" si="211"/>
        <v>0.28199999999999997</v>
      </c>
      <c r="H4230" s="19" t="str">
        <f t="shared" si="212"/>
        <v>CONFORME</v>
      </c>
      <c r="I4230" s="20"/>
    </row>
    <row r="4231" spans="1:9" x14ac:dyDescent="0.25">
      <c r="A4231" s="14" t="s">
        <v>6</v>
      </c>
      <c r="B4231" s="14" t="s">
        <v>8065</v>
      </c>
      <c r="C4231" s="14" t="s">
        <v>8066</v>
      </c>
      <c r="D4231" s="15">
        <v>40</v>
      </c>
      <c r="E4231" s="15">
        <v>40</v>
      </c>
      <c r="F4231" s="15">
        <v>0.29799999999999999</v>
      </c>
      <c r="G4231" s="16">
        <f t="shared" si="211"/>
        <v>0.29799999999999999</v>
      </c>
      <c r="H4231" s="17" t="str">
        <f t="shared" si="212"/>
        <v>CONFORME</v>
      </c>
      <c r="I4231" s="18"/>
    </row>
    <row r="4232" spans="1:9" x14ac:dyDescent="0.25">
      <c r="A4232" s="10" t="s">
        <v>6</v>
      </c>
      <c r="B4232" s="10" t="s">
        <v>8067</v>
      </c>
      <c r="C4232" s="10" t="s">
        <v>8068</v>
      </c>
      <c r="D4232" s="11">
        <v>10</v>
      </c>
      <c r="E4232" s="11">
        <v>10</v>
      </c>
      <c r="F4232" s="11">
        <v>0.28999999999999998</v>
      </c>
      <c r="G4232" s="12">
        <f t="shared" si="211"/>
        <v>0.28999999999999998</v>
      </c>
      <c r="H4232" s="19" t="str">
        <f t="shared" si="212"/>
        <v>CONFORME</v>
      </c>
      <c r="I4232" s="20"/>
    </row>
    <row r="4233" spans="1:9" x14ac:dyDescent="0.25">
      <c r="A4233" s="14" t="s">
        <v>6</v>
      </c>
      <c r="B4233" s="14" t="s">
        <v>8069</v>
      </c>
      <c r="C4233" s="14" t="s">
        <v>8070</v>
      </c>
      <c r="D4233" s="15">
        <v>13</v>
      </c>
      <c r="E4233" s="15">
        <v>13</v>
      </c>
      <c r="F4233" s="15">
        <v>0.39200000000000002</v>
      </c>
      <c r="G4233" s="16">
        <f t="shared" si="211"/>
        <v>0.39200000000000002</v>
      </c>
      <c r="H4233" s="17" t="str">
        <f t="shared" si="212"/>
        <v>CONFORME</v>
      </c>
      <c r="I4233" s="18"/>
    </row>
    <row r="4234" spans="1:9" x14ac:dyDescent="0.25">
      <c r="A4234" s="10" t="s">
        <v>6</v>
      </c>
      <c r="B4234" s="10" t="s">
        <v>8071</v>
      </c>
      <c r="C4234" s="10" t="s">
        <v>8072</v>
      </c>
      <c r="D4234" s="11">
        <v>46</v>
      </c>
      <c r="E4234" s="11">
        <v>46</v>
      </c>
      <c r="F4234" s="11">
        <v>0.22900000000000001</v>
      </c>
      <c r="G4234" s="12">
        <f t="shared" si="211"/>
        <v>0.22900000000000001</v>
      </c>
      <c r="H4234" s="19" t="str">
        <f t="shared" si="212"/>
        <v>CONFORME</v>
      </c>
      <c r="I4234" s="20"/>
    </row>
    <row r="4235" spans="1:9" x14ac:dyDescent="0.25">
      <c r="A4235" s="14" t="s">
        <v>6</v>
      </c>
      <c r="B4235" s="14" t="s">
        <v>8073</v>
      </c>
      <c r="C4235" s="14" t="s">
        <v>8074</v>
      </c>
      <c r="D4235" s="15">
        <v>22</v>
      </c>
      <c r="E4235" s="15">
        <v>22</v>
      </c>
      <c r="F4235" s="15">
        <v>0.17399999999999999</v>
      </c>
      <c r="G4235" s="16">
        <f t="shared" si="211"/>
        <v>0.17399999999999999</v>
      </c>
      <c r="H4235" s="17" t="str">
        <f t="shared" si="212"/>
        <v>CONFORME</v>
      </c>
      <c r="I4235" s="18"/>
    </row>
    <row r="4236" spans="1:9" x14ac:dyDescent="0.25">
      <c r="A4236" s="10" t="s">
        <v>6</v>
      </c>
      <c r="B4236" s="10" t="s">
        <v>8075</v>
      </c>
      <c r="C4236" s="10" t="s">
        <v>8076</v>
      </c>
      <c r="D4236" s="11">
        <v>301</v>
      </c>
      <c r="E4236" s="11">
        <v>301</v>
      </c>
      <c r="F4236" s="11">
        <v>0.37</v>
      </c>
      <c r="G4236" s="12">
        <f t="shared" si="211"/>
        <v>0.37</v>
      </c>
      <c r="H4236" s="19" t="str">
        <f t="shared" si="212"/>
        <v>CONFORME</v>
      </c>
      <c r="I4236" s="20"/>
    </row>
    <row r="4237" spans="1:9" x14ac:dyDescent="0.25">
      <c r="A4237" s="14" t="s">
        <v>6</v>
      </c>
      <c r="B4237" s="14" t="s">
        <v>8077</v>
      </c>
      <c r="C4237" s="14" t="s">
        <v>8078</v>
      </c>
      <c r="D4237" s="15">
        <v>18</v>
      </c>
      <c r="E4237" s="15">
        <v>18</v>
      </c>
      <c r="F4237" s="15">
        <v>0.26800000000000002</v>
      </c>
      <c r="G4237" s="16">
        <f t="shared" si="211"/>
        <v>0.26800000000000002</v>
      </c>
      <c r="H4237" s="17" t="str">
        <f t="shared" si="212"/>
        <v>CONFORME</v>
      </c>
      <c r="I4237" s="18"/>
    </row>
    <row r="4238" spans="1:9" x14ac:dyDescent="0.25">
      <c r="A4238" s="10" t="s">
        <v>6</v>
      </c>
      <c r="B4238" s="10" t="s">
        <v>8079</v>
      </c>
      <c r="C4238" s="10" t="s">
        <v>8080</v>
      </c>
      <c r="D4238" s="11">
        <v>191</v>
      </c>
      <c r="E4238" s="11">
        <v>191</v>
      </c>
      <c r="F4238" s="11">
        <v>0.22</v>
      </c>
      <c r="G4238" s="12">
        <f t="shared" si="211"/>
        <v>0.22</v>
      </c>
      <c r="H4238" s="19" t="str">
        <f t="shared" si="212"/>
        <v>CONFORME</v>
      </c>
      <c r="I4238" s="20"/>
    </row>
    <row r="4239" spans="1:9" x14ac:dyDescent="0.25">
      <c r="A4239" s="14" t="s">
        <v>6</v>
      </c>
      <c r="B4239" s="14" t="s">
        <v>8081</v>
      </c>
      <c r="C4239" s="14" t="s">
        <v>8082</v>
      </c>
      <c r="D4239" s="15">
        <v>35</v>
      </c>
      <c r="E4239" s="15">
        <v>35</v>
      </c>
      <c r="F4239" s="15">
        <v>0.29099999999999998</v>
      </c>
      <c r="G4239" s="16">
        <f t="shared" si="211"/>
        <v>0.29099999999999998</v>
      </c>
      <c r="H4239" s="17" t="str">
        <f t="shared" si="212"/>
        <v>CONFORME</v>
      </c>
      <c r="I4239" s="18"/>
    </row>
    <row r="4240" spans="1:9" x14ac:dyDescent="0.25">
      <c r="A4240" s="10" t="s">
        <v>6</v>
      </c>
      <c r="B4240" s="10" t="s">
        <v>8083</v>
      </c>
      <c r="C4240" s="10" t="s">
        <v>8084</v>
      </c>
      <c r="D4240" s="11">
        <v>17</v>
      </c>
      <c r="E4240" s="11">
        <v>17</v>
      </c>
      <c r="F4240" s="11">
        <v>0.24299999999999999</v>
      </c>
      <c r="G4240" s="12">
        <f t="shared" si="211"/>
        <v>0.24299999999999999</v>
      </c>
      <c r="H4240" s="19" t="str">
        <f t="shared" si="212"/>
        <v>CONFORME</v>
      </c>
      <c r="I4240" s="20"/>
    </row>
    <row r="4241" spans="1:9" x14ac:dyDescent="0.25">
      <c r="A4241" s="14" t="s">
        <v>6</v>
      </c>
      <c r="B4241" s="14" t="s">
        <v>8085</v>
      </c>
      <c r="C4241" s="14" t="s">
        <v>8086</v>
      </c>
      <c r="D4241" s="15">
        <v>64</v>
      </c>
      <c r="E4241" s="15">
        <v>64</v>
      </c>
      <c r="F4241" s="15">
        <v>0.17799999999999999</v>
      </c>
      <c r="G4241" s="16">
        <f t="shared" si="211"/>
        <v>0.17799999999999999</v>
      </c>
      <c r="H4241" s="17" t="str">
        <f t="shared" si="212"/>
        <v>CONFORME</v>
      </c>
      <c r="I4241" s="18"/>
    </row>
    <row r="4242" spans="1:9" x14ac:dyDescent="0.25">
      <c r="A4242" s="10" t="s">
        <v>6</v>
      </c>
      <c r="B4242" s="10" t="s">
        <v>8087</v>
      </c>
      <c r="C4242" s="10" t="s">
        <v>8088</v>
      </c>
      <c r="D4242" s="11">
        <v>19</v>
      </c>
      <c r="E4242" s="11">
        <v>19</v>
      </c>
      <c r="F4242" s="11">
        <v>0.35199999999999998</v>
      </c>
      <c r="G4242" s="12">
        <f t="shared" si="211"/>
        <v>0.35199999999999998</v>
      </c>
      <c r="H4242" s="19" t="str">
        <f t="shared" si="212"/>
        <v>CONFORME</v>
      </c>
      <c r="I4242" s="20"/>
    </row>
    <row r="4243" spans="1:9" x14ac:dyDescent="0.25">
      <c r="A4243" s="14" t="s">
        <v>6</v>
      </c>
      <c r="B4243" s="14" t="s">
        <v>8089</v>
      </c>
      <c r="C4243" s="14" t="s">
        <v>8090</v>
      </c>
      <c r="D4243" s="15">
        <v>22</v>
      </c>
      <c r="E4243" s="15">
        <v>22</v>
      </c>
      <c r="F4243" s="15">
        <v>0.40699999999999997</v>
      </c>
      <c r="G4243" s="16">
        <f t="shared" si="211"/>
        <v>0.40699999999999997</v>
      </c>
      <c r="H4243" s="17" t="str">
        <f t="shared" si="212"/>
        <v>CONFORME</v>
      </c>
      <c r="I4243" s="18"/>
    </row>
    <row r="4244" spans="1:9" x14ac:dyDescent="0.25">
      <c r="A4244" s="10" t="s">
        <v>6</v>
      </c>
      <c r="B4244" s="10" t="s">
        <v>8091</v>
      </c>
      <c r="C4244" s="10" t="s">
        <v>8092</v>
      </c>
      <c r="D4244" s="11">
        <v>19</v>
      </c>
      <c r="E4244" s="11">
        <v>19</v>
      </c>
      <c r="F4244" s="11">
        <v>0.17</v>
      </c>
      <c r="G4244" s="12">
        <f t="shared" ref="G4244:G4275" si="213">VLOOKUP(B4244,DATAPESOS,6,FALSE)</f>
        <v>0.17</v>
      </c>
      <c r="H4244" s="19" t="str">
        <f t="shared" si="212"/>
        <v>CONFORME</v>
      </c>
      <c r="I4244" s="20"/>
    </row>
    <row r="4245" spans="1:9" x14ac:dyDescent="0.25">
      <c r="A4245" s="14" t="s">
        <v>6</v>
      </c>
      <c r="B4245" s="14" t="s">
        <v>8093</v>
      </c>
      <c r="C4245" s="14" t="s">
        <v>8094</v>
      </c>
      <c r="D4245" s="15">
        <v>86</v>
      </c>
      <c r="E4245" s="15">
        <v>86</v>
      </c>
      <c r="F4245" s="15">
        <v>0.26800000000000002</v>
      </c>
      <c r="G4245" s="16">
        <f t="shared" si="213"/>
        <v>0.26800000000000002</v>
      </c>
      <c r="H4245" s="17" t="str">
        <f t="shared" si="212"/>
        <v>CONFORME</v>
      </c>
      <c r="I4245" s="18"/>
    </row>
    <row r="4246" spans="1:9" x14ac:dyDescent="0.25">
      <c r="A4246" s="10" t="s">
        <v>6</v>
      </c>
      <c r="B4246" s="10" t="s">
        <v>8095</v>
      </c>
      <c r="C4246" s="10" t="s">
        <v>8096</v>
      </c>
      <c r="D4246" s="11">
        <v>46</v>
      </c>
      <c r="E4246" s="11">
        <v>46</v>
      </c>
      <c r="F4246" s="11">
        <v>0.20200000000000001</v>
      </c>
      <c r="G4246" s="12">
        <f t="shared" si="213"/>
        <v>0.20200000000000001</v>
      </c>
      <c r="H4246" s="19" t="str">
        <f t="shared" si="212"/>
        <v>CONFORME</v>
      </c>
      <c r="I4246" s="20"/>
    </row>
    <row r="4247" spans="1:9" x14ac:dyDescent="0.25">
      <c r="A4247" s="14" t="s">
        <v>6</v>
      </c>
      <c r="B4247" s="14" t="s">
        <v>8097</v>
      </c>
      <c r="C4247" s="14" t="s">
        <v>8098</v>
      </c>
      <c r="D4247" s="15">
        <v>38</v>
      </c>
      <c r="E4247" s="15">
        <v>38</v>
      </c>
      <c r="F4247" s="15">
        <v>0.29599999999999999</v>
      </c>
      <c r="G4247" s="16">
        <f t="shared" si="213"/>
        <v>0.29599999999999999</v>
      </c>
      <c r="H4247" s="17" t="str">
        <f t="shared" si="212"/>
        <v>CONFORME</v>
      </c>
      <c r="I4247" s="18"/>
    </row>
    <row r="4248" spans="1:9" x14ac:dyDescent="0.25">
      <c r="A4248" s="10" t="s">
        <v>6</v>
      </c>
      <c r="B4248" s="10" t="s">
        <v>8099</v>
      </c>
      <c r="C4248" s="10" t="s">
        <v>8100</v>
      </c>
      <c r="D4248" s="11">
        <v>15</v>
      </c>
      <c r="E4248" s="11">
        <v>15</v>
      </c>
      <c r="F4248" s="11">
        <v>0.17199999999999999</v>
      </c>
      <c r="G4248" s="12">
        <f t="shared" si="213"/>
        <v>0.17199999999999999</v>
      </c>
      <c r="H4248" s="19" t="str">
        <f t="shared" si="212"/>
        <v>CONFORME</v>
      </c>
      <c r="I4248" s="20"/>
    </row>
    <row r="4249" spans="1:9" x14ac:dyDescent="0.25">
      <c r="A4249" s="14" t="s">
        <v>6</v>
      </c>
      <c r="B4249" s="14" t="s">
        <v>8101</v>
      </c>
      <c r="C4249" s="14" t="s">
        <v>8102</v>
      </c>
      <c r="D4249" s="15">
        <v>26</v>
      </c>
      <c r="E4249" s="15">
        <v>26</v>
      </c>
      <c r="F4249" s="15">
        <v>0.61399999999999999</v>
      </c>
      <c r="G4249" s="16">
        <f t="shared" si="213"/>
        <v>0.61399999999999999</v>
      </c>
      <c r="H4249" s="17" t="str">
        <f t="shared" si="212"/>
        <v>CONFORME</v>
      </c>
      <c r="I4249" s="18"/>
    </row>
    <row r="4250" spans="1:9" x14ac:dyDescent="0.25">
      <c r="A4250" s="10" t="s">
        <v>6</v>
      </c>
      <c r="B4250" s="10" t="s">
        <v>8103</v>
      </c>
      <c r="C4250" s="10" t="s">
        <v>8104</v>
      </c>
      <c r="D4250" s="11">
        <v>38</v>
      </c>
      <c r="E4250" s="11">
        <v>38</v>
      </c>
      <c r="F4250" s="11">
        <v>0.62</v>
      </c>
      <c r="G4250" s="12">
        <f t="shared" si="213"/>
        <v>0.62</v>
      </c>
      <c r="H4250" s="19" t="str">
        <f t="shared" si="212"/>
        <v>CONFORME</v>
      </c>
      <c r="I4250" s="20"/>
    </row>
    <row r="4251" spans="1:9" x14ac:dyDescent="0.25">
      <c r="A4251" s="14" t="s">
        <v>6</v>
      </c>
      <c r="B4251" s="14" t="s">
        <v>8105</v>
      </c>
      <c r="C4251" s="14" t="s">
        <v>8106</v>
      </c>
      <c r="D4251" s="15">
        <v>24</v>
      </c>
      <c r="E4251" s="15">
        <v>24</v>
      </c>
      <c r="F4251" s="15">
        <v>1.131</v>
      </c>
      <c r="G4251" s="16">
        <f t="shared" si="213"/>
        <v>1.131</v>
      </c>
      <c r="H4251" s="17" t="str">
        <f t="shared" si="212"/>
        <v>CONFORME</v>
      </c>
      <c r="I4251" s="18"/>
    </row>
    <row r="4252" spans="1:9" x14ac:dyDescent="0.25">
      <c r="A4252" s="10" t="s">
        <v>6</v>
      </c>
      <c r="B4252" s="10" t="s">
        <v>8107</v>
      </c>
      <c r="C4252" s="10" t="s">
        <v>8108</v>
      </c>
      <c r="D4252" s="11">
        <v>24</v>
      </c>
      <c r="E4252" s="11">
        <v>24</v>
      </c>
      <c r="F4252" s="11">
        <v>0.34499999999999997</v>
      </c>
      <c r="G4252" s="12">
        <f t="shared" si="213"/>
        <v>0.34499999999999997</v>
      </c>
      <c r="H4252" s="19" t="str">
        <f t="shared" si="212"/>
        <v>CONFORME</v>
      </c>
      <c r="I4252" s="20"/>
    </row>
    <row r="4253" spans="1:9" x14ac:dyDescent="0.25">
      <c r="A4253" s="14" t="s">
        <v>6</v>
      </c>
      <c r="B4253" s="14" t="s">
        <v>8109</v>
      </c>
      <c r="C4253" s="14" t="s">
        <v>8110</v>
      </c>
      <c r="D4253" s="15">
        <v>25</v>
      </c>
      <c r="E4253" s="15">
        <v>25</v>
      </c>
      <c r="F4253" s="15">
        <v>0.68200000000000005</v>
      </c>
      <c r="G4253" s="16">
        <f t="shared" si="213"/>
        <v>0.68200000000000005</v>
      </c>
      <c r="H4253" s="17" t="str">
        <f t="shared" si="212"/>
        <v>CONFORME</v>
      </c>
      <c r="I4253" s="18"/>
    </row>
    <row r="4254" spans="1:9" x14ac:dyDescent="0.25">
      <c r="A4254" s="10" t="s">
        <v>6</v>
      </c>
      <c r="B4254" s="10" t="s">
        <v>8111</v>
      </c>
      <c r="C4254" s="10" t="s">
        <v>8112</v>
      </c>
      <c r="D4254" s="11">
        <v>59</v>
      </c>
      <c r="E4254" s="11">
        <v>59</v>
      </c>
      <c r="F4254" s="11">
        <v>0.60399999999999998</v>
      </c>
      <c r="G4254" s="12">
        <f t="shared" si="213"/>
        <v>0.60399999999999998</v>
      </c>
      <c r="H4254" s="19" t="str">
        <f t="shared" si="212"/>
        <v>CONFORME</v>
      </c>
      <c r="I4254" s="20"/>
    </row>
    <row r="4255" spans="1:9" x14ac:dyDescent="0.25">
      <c r="A4255" s="14" t="s">
        <v>6</v>
      </c>
      <c r="B4255" s="14" t="s">
        <v>8113</v>
      </c>
      <c r="C4255" s="14" t="s">
        <v>8114</v>
      </c>
      <c r="D4255" s="15">
        <v>9</v>
      </c>
      <c r="E4255" s="15">
        <v>9</v>
      </c>
      <c r="F4255" s="15">
        <v>0.59199999999999997</v>
      </c>
      <c r="G4255" s="16">
        <f t="shared" si="213"/>
        <v>0.59199999999999997</v>
      </c>
      <c r="H4255" s="17" t="str">
        <f t="shared" si="212"/>
        <v>CONFORME</v>
      </c>
      <c r="I4255" s="18"/>
    </row>
    <row r="4256" spans="1:9" x14ac:dyDescent="0.25">
      <c r="A4256" s="10" t="s">
        <v>6</v>
      </c>
      <c r="B4256" s="10" t="s">
        <v>8115</v>
      </c>
      <c r="C4256" s="10" t="s">
        <v>8116</v>
      </c>
      <c r="D4256" s="11">
        <v>9</v>
      </c>
      <c r="E4256" s="11">
        <v>9</v>
      </c>
      <c r="F4256" s="11">
        <v>0.26500000000000001</v>
      </c>
      <c r="G4256" s="12">
        <f t="shared" si="213"/>
        <v>0.26500000000000001</v>
      </c>
      <c r="H4256" s="19" t="str">
        <f t="shared" si="212"/>
        <v>CONFORME</v>
      </c>
      <c r="I4256" s="20"/>
    </row>
    <row r="4257" spans="1:9" x14ac:dyDescent="0.25">
      <c r="A4257" s="14" t="s">
        <v>6</v>
      </c>
      <c r="B4257" s="14" t="s">
        <v>8117</v>
      </c>
      <c r="C4257" s="14" t="s">
        <v>8118</v>
      </c>
      <c r="D4257" s="15">
        <v>20</v>
      </c>
      <c r="E4257" s="15">
        <v>20</v>
      </c>
      <c r="F4257" s="15">
        <v>0</v>
      </c>
      <c r="G4257" s="16">
        <f t="shared" si="213"/>
        <v>0.64600000000000002</v>
      </c>
      <c r="H4257" s="17" t="str">
        <f t="shared" si="212"/>
        <v>REVISAR</v>
      </c>
      <c r="I4257" s="18"/>
    </row>
    <row r="4258" spans="1:9" x14ac:dyDescent="0.25">
      <c r="A4258" s="10" t="s">
        <v>6</v>
      </c>
      <c r="B4258" s="10" t="s">
        <v>8119</v>
      </c>
      <c r="C4258" s="10" t="s">
        <v>8120</v>
      </c>
      <c r="D4258" s="11">
        <v>227</v>
      </c>
      <c r="E4258" s="11">
        <v>227</v>
      </c>
      <c r="F4258" s="11">
        <v>0.23499999999999999</v>
      </c>
      <c r="G4258" s="12">
        <f t="shared" si="213"/>
        <v>0.23499999999999999</v>
      </c>
      <c r="H4258" s="19" t="str">
        <f t="shared" si="212"/>
        <v>CONFORME</v>
      </c>
      <c r="I4258" s="20"/>
    </row>
    <row r="4259" spans="1:9" x14ac:dyDescent="0.25">
      <c r="A4259" s="14" t="s">
        <v>6</v>
      </c>
      <c r="B4259" s="14" t="s">
        <v>8121</v>
      </c>
      <c r="C4259" s="14" t="s">
        <v>8122</v>
      </c>
      <c r="D4259" s="15">
        <v>11</v>
      </c>
      <c r="E4259" s="15">
        <v>11</v>
      </c>
      <c r="F4259" s="15">
        <v>0.375</v>
      </c>
      <c r="G4259" s="16">
        <f t="shared" si="213"/>
        <v>0.375</v>
      </c>
      <c r="H4259" s="17" t="str">
        <f t="shared" si="212"/>
        <v>CONFORME</v>
      </c>
      <c r="I4259" s="18"/>
    </row>
    <row r="4260" spans="1:9" x14ac:dyDescent="0.25">
      <c r="A4260" s="10" t="s">
        <v>6</v>
      </c>
      <c r="B4260" s="10" t="s">
        <v>8123</v>
      </c>
      <c r="C4260" s="10" t="s">
        <v>8124</v>
      </c>
      <c r="D4260" s="11">
        <v>24</v>
      </c>
      <c r="E4260" s="11">
        <v>24</v>
      </c>
      <c r="F4260" s="11">
        <v>0.248</v>
      </c>
      <c r="G4260" s="12">
        <f t="shared" si="213"/>
        <v>0.248</v>
      </c>
      <c r="H4260" s="19" t="str">
        <f t="shared" si="212"/>
        <v>CONFORME</v>
      </c>
      <c r="I4260" s="20"/>
    </row>
    <row r="4261" spans="1:9" x14ac:dyDescent="0.25">
      <c r="A4261" s="14" t="s">
        <v>6</v>
      </c>
      <c r="B4261" s="14" t="s">
        <v>8125</v>
      </c>
      <c r="C4261" s="14" t="s">
        <v>8126</v>
      </c>
      <c r="D4261" s="15">
        <v>44</v>
      </c>
      <c r="E4261" s="15">
        <v>44</v>
      </c>
      <c r="F4261" s="15">
        <v>0.25700000000000001</v>
      </c>
      <c r="G4261" s="16">
        <f t="shared" si="213"/>
        <v>0.25700000000000001</v>
      </c>
      <c r="H4261" s="17" t="str">
        <f t="shared" si="212"/>
        <v>CONFORME</v>
      </c>
      <c r="I4261" s="18"/>
    </row>
    <row r="4262" spans="1:9" x14ac:dyDescent="0.25">
      <c r="A4262" s="10" t="s">
        <v>6</v>
      </c>
      <c r="B4262" s="10" t="s">
        <v>8127</v>
      </c>
      <c r="C4262" s="10" t="s">
        <v>8128</v>
      </c>
      <c r="D4262" s="11">
        <v>41</v>
      </c>
      <c r="E4262" s="11">
        <v>41</v>
      </c>
      <c r="F4262" s="11">
        <v>0.23599999999999999</v>
      </c>
      <c r="G4262" s="12">
        <f t="shared" si="213"/>
        <v>0.23599999999999999</v>
      </c>
      <c r="H4262" s="19" t="str">
        <f t="shared" si="212"/>
        <v>CONFORME</v>
      </c>
      <c r="I4262" s="20"/>
    </row>
    <row r="4263" spans="1:9" x14ac:dyDescent="0.25">
      <c r="A4263" s="14" t="s">
        <v>6</v>
      </c>
      <c r="B4263" s="14" t="s">
        <v>8129</v>
      </c>
      <c r="C4263" s="14" t="s">
        <v>8130</v>
      </c>
      <c r="D4263" s="15">
        <v>23</v>
      </c>
      <c r="E4263" s="15">
        <v>23</v>
      </c>
      <c r="F4263" s="15">
        <v>0.24099999999999999</v>
      </c>
      <c r="G4263" s="16">
        <f t="shared" si="213"/>
        <v>0.24099999999999999</v>
      </c>
      <c r="H4263" s="17" t="str">
        <f t="shared" si="212"/>
        <v>CONFORME</v>
      </c>
      <c r="I4263" s="18"/>
    </row>
    <row r="4264" spans="1:9" x14ac:dyDescent="0.25">
      <c r="A4264" s="10" t="s">
        <v>6</v>
      </c>
      <c r="B4264" s="10" t="s">
        <v>8131</v>
      </c>
      <c r="C4264" s="10" t="s">
        <v>8132</v>
      </c>
      <c r="D4264" s="11">
        <v>190</v>
      </c>
      <c r="E4264" s="11">
        <v>190</v>
      </c>
      <c r="F4264" s="11">
        <v>0.23599999999999999</v>
      </c>
      <c r="G4264" s="12">
        <f t="shared" si="213"/>
        <v>0.23599999999999999</v>
      </c>
      <c r="H4264" s="19" t="str">
        <f t="shared" si="212"/>
        <v>CONFORME</v>
      </c>
      <c r="I4264" s="20"/>
    </row>
    <row r="4265" spans="1:9" x14ac:dyDescent="0.25">
      <c r="A4265" s="14" t="s">
        <v>6</v>
      </c>
      <c r="B4265" s="14" t="s">
        <v>8133</v>
      </c>
      <c r="C4265" s="14" t="s">
        <v>8134</v>
      </c>
      <c r="D4265" s="15">
        <v>42</v>
      </c>
      <c r="E4265" s="15">
        <v>42</v>
      </c>
      <c r="F4265" s="15">
        <v>0.219</v>
      </c>
      <c r="G4265" s="16">
        <f t="shared" si="213"/>
        <v>0.219</v>
      </c>
      <c r="H4265" s="17" t="str">
        <f t="shared" si="212"/>
        <v>CONFORME</v>
      </c>
      <c r="I4265" s="18"/>
    </row>
    <row r="4266" spans="1:9" x14ac:dyDescent="0.25">
      <c r="A4266" s="10" t="s">
        <v>6</v>
      </c>
      <c r="B4266" s="10" t="s">
        <v>8135</v>
      </c>
      <c r="C4266" s="10" t="s">
        <v>8136</v>
      </c>
      <c r="D4266" s="11">
        <v>86</v>
      </c>
      <c r="E4266" s="11">
        <v>86</v>
      </c>
      <c r="F4266" s="11">
        <v>0.26500000000000001</v>
      </c>
      <c r="G4266" s="12">
        <f t="shared" si="213"/>
        <v>0.26500000000000001</v>
      </c>
      <c r="H4266" s="19" t="str">
        <f t="shared" si="212"/>
        <v>CONFORME</v>
      </c>
      <c r="I4266" s="20"/>
    </row>
    <row r="4267" spans="1:9" x14ac:dyDescent="0.25">
      <c r="A4267" s="14" t="s">
        <v>6</v>
      </c>
      <c r="B4267" s="14" t="s">
        <v>8137</v>
      </c>
      <c r="C4267" s="14" t="s">
        <v>8138</v>
      </c>
      <c r="D4267" s="15">
        <v>10</v>
      </c>
      <c r="E4267" s="15">
        <v>10</v>
      </c>
      <c r="F4267" s="15">
        <v>0.65500000000000003</v>
      </c>
      <c r="G4267" s="16">
        <f t="shared" si="213"/>
        <v>0.65500000000000003</v>
      </c>
      <c r="H4267" s="17" t="str">
        <f t="shared" si="212"/>
        <v>CONFORME</v>
      </c>
      <c r="I4267" s="18"/>
    </row>
    <row r="4268" spans="1:9" x14ac:dyDescent="0.25">
      <c r="A4268" s="10" t="s">
        <v>6</v>
      </c>
      <c r="B4268" s="10" t="s">
        <v>8139</v>
      </c>
      <c r="C4268" s="10" t="s">
        <v>8140</v>
      </c>
      <c r="D4268" s="11">
        <v>42</v>
      </c>
      <c r="E4268" s="11">
        <v>42</v>
      </c>
      <c r="F4268" s="11">
        <v>0.247</v>
      </c>
      <c r="G4268" s="12">
        <f t="shared" si="213"/>
        <v>0.247</v>
      </c>
      <c r="H4268" s="19" t="str">
        <f t="shared" si="212"/>
        <v>CONFORME</v>
      </c>
      <c r="I4268" s="20"/>
    </row>
    <row r="4269" spans="1:9" x14ac:dyDescent="0.25">
      <c r="A4269" s="14" t="s">
        <v>6</v>
      </c>
      <c r="B4269" s="14" t="s">
        <v>8141</v>
      </c>
      <c r="C4269" s="14" t="s">
        <v>8142</v>
      </c>
      <c r="D4269" s="15">
        <v>24</v>
      </c>
      <c r="E4269" s="15">
        <v>24</v>
      </c>
      <c r="F4269" s="15">
        <v>0.23200000000000001</v>
      </c>
      <c r="G4269" s="16">
        <f t="shared" si="213"/>
        <v>0.23200000000000001</v>
      </c>
      <c r="H4269" s="17" t="str">
        <f t="shared" si="212"/>
        <v>CONFORME</v>
      </c>
      <c r="I4269" s="18"/>
    </row>
    <row r="4270" spans="1:9" x14ac:dyDescent="0.25">
      <c r="A4270" s="10" t="s">
        <v>6</v>
      </c>
      <c r="B4270" s="10" t="s">
        <v>8143</v>
      </c>
      <c r="C4270" s="10" t="s">
        <v>8144</v>
      </c>
      <c r="D4270" s="11">
        <v>38</v>
      </c>
      <c r="E4270" s="11">
        <v>38</v>
      </c>
      <c r="F4270" s="11">
        <v>0.25600000000000001</v>
      </c>
      <c r="G4270" s="12">
        <f t="shared" si="213"/>
        <v>0.25600000000000001</v>
      </c>
      <c r="H4270" s="19" t="str">
        <f t="shared" si="212"/>
        <v>CONFORME</v>
      </c>
      <c r="I4270" s="20"/>
    </row>
    <row r="4271" spans="1:9" x14ac:dyDescent="0.25">
      <c r="A4271" s="14" t="s">
        <v>6</v>
      </c>
      <c r="B4271" s="14" t="s">
        <v>8145</v>
      </c>
      <c r="C4271" s="14" t="s">
        <v>8146</v>
      </c>
      <c r="D4271" s="15">
        <v>5</v>
      </c>
      <c r="E4271" s="15">
        <v>5</v>
      </c>
      <c r="F4271" s="15">
        <v>0.25700000000000001</v>
      </c>
      <c r="G4271" s="16">
        <f t="shared" si="213"/>
        <v>0.25700000000000001</v>
      </c>
      <c r="H4271" s="17" t="str">
        <f t="shared" si="212"/>
        <v>CONFORME</v>
      </c>
      <c r="I4271" s="18"/>
    </row>
    <row r="4272" spans="1:9" x14ac:dyDescent="0.25">
      <c r="A4272" s="10" t="s">
        <v>6</v>
      </c>
      <c r="B4272" s="10" t="s">
        <v>8147</v>
      </c>
      <c r="C4272" s="10" t="s">
        <v>8148</v>
      </c>
      <c r="D4272" s="11">
        <v>12</v>
      </c>
      <c r="E4272" s="11">
        <v>12</v>
      </c>
      <c r="F4272" s="11">
        <v>0.27400000000000002</v>
      </c>
      <c r="G4272" s="12">
        <f t="shared" si="213"/>
        <v>0.27400000000000002</v>
      </c>
      <c r="H4272" s="19" t="str">
        <f t="shared" si="212"/>
        <v>CONFORME</v>
      </c>
      <c r="I4272" s="20"/>
    </row>
    <row r="4273" spans="1:9" x14ac:dyDescent="0.25">
      <c r="A4273" s="14" t="s">
        <v>6</v>
      </c>
      <c r="B4273" s="14" t="s">
        <v>8149</v>
      </c>
      <c r="C4273" s="14" t="s">
        <v>8150</v>
      </c>
      <c r="D4273" s="15">
        <v>20</v>
      </c>
      <c r="E4273" s="15">
        <v>20</v>
      </c>
      <c r="F4273" s="15">
        <v>0</v>
      </c>
      <c r="G4273" s="16">
        <f t="shared" si="213"/>
        <v>0.33400000000000002</v>
      </c>
      <c r="H4273" s="17" t="str">
        <f t="shared" si="212"/>
        <v>REVISAR</v>
      </c>
      <c r="I4273" s="18"/>
    </row>
    <row r="4274" spans="1:9" x14ac:dyDescent="0.25">
      <c r="A4274" s="10" t="s">
        <v>6</v>
      </c>
      <c r="B4274" s="10" t="s">
        <v>8151</v>
      </c>
      <c r="C4274" s="10" t="s">
        <v>8152</v>
      </c>
      <c r="D4274" s="11">
        <v>54</v>
      </c>
      <c r="E4274" s="11">
        <v>54</v>
      </c>
      <c r="F4274" s="11">
        <v>0.307</v>
      </c>
      <c r="G4274" s="12">
        <f t="shared" si="213"/>
        <v>0.307</v>
      </c>
      <c r="H4274" s="19" t="str">
        <f t="shared" si="212"/>
        <v>CONFORME</v>
      </c>
      <c r="I4274" s="20"/>
    </row>
    <row r="4275" spans="1:9" x14ac:dyDescent="0.25">
      <c r="A4275" s="14" t="s">
        <v>6</v>
      </c>
      <c r="B4275" s="14" t="s">
        <v>8153</v>
      </c>
      <c r="C4275" s="14" t="s">
        <v>8154</v>
      </c>
      <c r="D4275" s="15">
        <v>10</v>
      </c>
      <c r="E4275" s="15">
        <v>10</v>
      </c>
      <c r="F4275" s="15">
        <v>0.23</v>
      </c>
      <c r="G4275" s="16">
        <f t="shared" si="213"/>
        <v>0.23</v>
      </c>
      <c r="H4275" s="17" t="str">
        <f t="shared" si="212"/>
        <v>CONFORME</v>
      </c>
      <c r="I4275" s="18"/>
    </row>
    <row r="4276" spans="1:9" x14ac:dyDescent="0.25">
      <c r="A4276" s="10" t="s">
        <v>6</v>
      </c>
      <c r="B4276" s="10" t="s">
        <v>8155</v>
      </c>
      <c r="C4276" s="10" t="s">
        <v>8156</v>
      </c>
      <c r="D4276" s="11">
        <v>76</v>
      </c>
      <c r="E4276" s="11">
        <v>76</v>
      </c>
      <c r="F4276" s="11">
        <v>0.27100000000000002</v>
      </c>
      <c r="G4276" s="12">
        <f t="shared" ref="G4276:G4307" si="214">VLOOKUP(B4276,DATAPESOS,6,FALSE)</f>
        <v>0.27100000000000002</v>
      </c>
      <c r="H4276" s="19" t="str">
        <f t="shared" si="212"/>
        <v>CONFORME</v>
      </c>
      <c r="I4276" s="20"/>
    </row>
    <row r="4277" spans="1:9" x14ac:dyDescent="0.25">
      <c r="A4277" s="14" t="s">
        <v>6</v>
      </c>
      <c r="B4277" s="14" t="s">
        <v>8157</v>
      </c>
      <c r="C4277" s="14" t="s">
        <v>8158</v>
      </c>
      <c r="D4277" s="15">
        <v>91</v>
      </c>
      <c r="E4277" s="15">
        <v>91</v>
      </c>
      <c r="F4277" s="15">
        <v>0.309</v>
      </c>
      <c r="G4277" s="16">
        <f t="shared" si="214"/>
        <v>0.309</v>
      </c>
      <c r="H4277" s="17" t="str">
        <f t="shared" si="212"/>
        <v>CONFORME</v>
      </c>
      <c r="I4277" s="18"/>
    </row>
    <row r="4278" spans="1:9" x14ac:dyDescent="0.25">
      <c r="A4278" s="10" t="s">
        <v>6</v>
      </c>
      <c r="B4278" s="10" t="s">
        <v>8159</v>
      </c>
      <c r="C4278" s="10" t="s">
        <v>8160</v>
      </c>
      <c r="D4278" s="11">
        <v>85</v>
      </c>
      <c r="E4278" s="11">
        <v>85</v>
      </c>
      <c r="F4278" s="11">
        <v>0.27900000000000003</v>
      </c>
      <c r="G4278" s="12">
        <f t="shared" si="214"/>
        <v>0.27900000000000003</v>
      </c>
      <c r="H4278" s="19" t="str">
        <f t="shared" si="212"/>
        <v>CONFORME</v>
      </c>
      <c r="I4278" s="20"/>
    </row>
    <row r="4279" spans="1:9" x14ac:dyDescent="0.25">
      <c r="A4279" s="14" t="s">
        <v>6</v>
      </c>
      <c r="B4279" s="14" t="s">
        <v>8161</v>
      </c>
      <c r="C4279" s="14" t="s">
        <v>8162</v>
      </c>
      <c r="D4279" s="15">
        <v>12</v>
      </c>
      <c r="E4279" s="15">
        <v>12</v>
      </c>
      <c r="F4279" s="15">
        <v>0.28100000000000003</v>
      </c>
      <c r="G4279" s="16">
        <f t="shared" si="214"/>
        <v>0.28100000000000003</v>
      </c>
      <c r="H4279" s="17" t="str">
        <f t="shared" si="212"/>
        <v>CONFORME</v>
      </c>
      <c r="I4279" s="18"/>
    </row>
    <row r="4280" spans="1:9" x14ac:dyDescent="0.25">
      <c r="A4280" s="10" t="s">
        <v>6</v>
      </c>
      <c r="B4280" s="10" t="s">
        <v>8163</v>
      </c>
      <c r="C4280" s="10" t="s">
        <v>8164</v>
      </c>
      <c r="D4280" s="11">
        <v>274</v>
      </c>
      <c r="E4280" s="11">
        <v>274</v>
      </c>
      <c r="F4280" s="11">
        <v>0.24399999999999999</v>
      </c>
      <c r="G4280" s="12">
        <f t="shared" si="214"/>
        <v>0.24399999999999999</v>
      </c>
      <c r="H4280" s="19" t="str">
        <f t="shared" si="212"/>
        <v>CONFORME</v>
      </c>
      <c r="I4280" s="20"/>
    </row>
    <row r="4281" spans="1:9" x14ac:dyDescent="0.25">
      <c r="A4281" s="14" t="s">
        <v>6</v>
      </c>
      <c r="B4281" s="14" t="s">
        <v>8165</v>
      </c>
      <c r="C4281" s="14" t="s">
        <v>8166</v>
      </c>
      <c r="D4281" s="15">
        <v>7</v>
      </c>
      <c r="E4281" s="15">
        <v>7</v>
      </c>
      <c r="F4281" s="15">
        <v>0.311</v>
      </c>
      <c r="G4281" s="16">
        <f t="shared" si="214"/>
        <v>0.311</v>
      </c>
      <c r="H4281" s="17" t="str">
        <f t="shared" si="212"/>
        <v>CONFORME</v>
      </c>
      <c r="I4281" s="18"/>
    </row>
    <row r="4282" spans="1:9" x14ac:dyDescent="0.25">
      <c r="A4282" s="10" t="s">
        <v>6</v>
      </c>
      <c r="B4282" s="10" t="s">
        <v>8167</v>
      </c>
      <c r="C4282" s="10" t="s">
        <v>8168</v>
      </c>
      <c r="D4282" s="11">
        <v>288</v>
      </c>
      <c r="E4282" s="11">
        <v>288</v>
      </c>
      <c r="F4282" s="11">
        <v>0.26500000000000001</v>
      </c>
      <c r="G4282" s="12">
        <f t="shared" si="214"/>
        <v>0.26500000000000001</v>
      </c>
      <c r="H4282" s="19" t="str">
        <f t="shared" si="212"/>
        <v>CONFORME</v>
      </c>
      <c r="I4282" s="20"/>
    </row>
    <row r="4283" spans="1:9" x14ac:dyDescent="0.25">
      <c r="A4283" s="14" t="s">
        <v>6</v>
      </c>
      <c r="B4283" s="14" t="s">
        <v>8169</v>
      </c>
      <c r="C4283" s="14" t="s">
        <v>8170</v>
      </c>
      <c r="D4283" s="15">
        <v>43</v>
      </c>
      <c r="E4283" s="15">
        <v>43</v>
      </c>
      <c r="F4283" s="15">
        <v>0.32600000000000001</v>
      </c>
      <c r="G4283" s="16">
        <f t="shared" si="214"/>
        <v>0.32600000000000001</v>
      </c>
      <c r="H4283" s="17" t="str">
        <f t="shared" si="212"/>
        <v>CONFORME</v>
      </c>
      <c r="I4283" s="18"/>
    </row>
    <row r="4284" spans="1:9" x14ac:dyDescent="0.25">
      <c r="A4284" s="10" t="s">
        <v>6</v>
      </c>
      <c r="B4284" s="10" t="s">
        <v>8171</v>
      </c>
      <c r="C4284" s="10" t="s">
        <v>8172</v>
      </c>
      <c r="D4284" s="11">
        <v>24</v>
      </c>
      <c r="E4284" s="11">
        <v>24</v>
      </c>
      <c r="F4284" s="11">
        <v>0.29599999999999999</v>
      </c>
      <c r="G4284" s="12">
        <f t="shared" si="214"/>
        <v>0.29599999999999999</v>
      </c>
      <c r="H4284" s="19" t="str">
        <f t="shared" si="212"/>
        <v>CONFORME</v>
      </c>
      <c r="I4284" s="20"/>
    </row>
    <row r="4285" spans="1:9" x14ac:dyDescent="0.25">
      <c r="A4285" s="14" t="s">
        <v>6</v>
      </c>
      <c r="B4285" s="14" t="s">
        <v>8173</v>
      </c>
      <c r="C4285" s="14" t="s">
        <v>8174</v>
      </c>
      <c r="D4285" s="15">
        <v>12</v>
      </c>
      <c r="E4285" s="15">
        <v>12</v>
      </c>
      <c r="F4285" s="15">
        <v>0.26600000000000001</v>
      </c>
      <c r="G4285" s="16">
        <f t="shared" si="214"/>
        <v>0.26600000000000001</v>
      </c>
      <c r="H4285" s="17" t="str">
        <f t="shared" si="212"/>
        <v>CONFORME</v>
      </c>
      <c r="I4285" s="18"/>
    </row>
    <row r="4286" spans="1:9" x14ac:dyDescent="0.25">
      <c r="A4286" s="10" t="s">
        <v>6</v>
      </c>
      <c r="B4286" s="10" t="s">
        <v>8175</v>
      </c>
      <c r="C4286" s="10" t="s">
        <v>8176</v>
      </c>
      <c r="D4286" s="11">
        <v>9</v>
      </c>
      <c r="E4286" s="11">
        <v>9</v>
      </c>
      <c r="F4286" s="11">
        <v>0.25700000000000001</v>
      </c>
      <c r="G4286" s="12">
        <f t="shared" si="214"/>
        <v>0.25700000000000001</v>
      </c>
      <c r="H4286" s="19" t="str">
        <f t="shared" si="212"/>
        <v>CONFORME</v>
      </c>
      <c r="I4286" s="20"/>
    </row>
    <row r="4287" spans="1:9" x14ac:dyDescent="0.25">
      <c r="A4287" s="14" t="s">
        <v>6</v>
      </c>
      <c r="B4287" s="14" t="s">
        <v>8177</v>
      </c>
      <c r="C4287" s="14" t="s">
        <v>8178</v>
      </c>
      <c r="D4287" s="15">
        <v>31</v>
      </c>
      <c r="E4287" s="15">
        <v>31</v>
      </c>
      <c r="F4287" s="15">
        <v>0.23400000000000001</v>
      </c>
      <c r="G4287" s="16">
        <f t="shared" si="214"/>
        <v>0.23400000000000001</v>
      </c>
      <c r="H4287" s="17" t="str">
        <f t="shared" si="212"/>
        <v>CONFORME</v>
      </c>
      <c r="I4287" s="18"/>
    </row>
    <row r="4288" spans="1:9" x14ac:dyDescent="0.25">
      <c r="A4288" s="10" t="s">
        <v>6</v>
      </c>
      <c r="B4288" s="10" t="s">
        <v>8179</v>
      </c>
      <c r="C4288" s="10" t="s">
        <v>8180</v>
      </c>
      <c r="D4288" s="11">
        <v>42</v>
      </c>
      <c r="E4288" s="11">
        <v>42</v>
      </c>
      <c r="F4288" s="11">
        <v>0.33300000000000002</v>
      </c>
      <c r="G4288" s="12">
        <f t="shared" si="214"/>
        <v>0.33300000000000002</v>
      </c>
      <c r="H4288" s="19" t="str">
        <f t="shared" si="212"/>
        <v>CONFORME</v>
      </c>
      <c r="I4288" s="20"/>
    </row>
    <row r="4289" spans="1:9" x14ac:dyDescent="0.25">
      <c r="A4289" s="14" t="s">
        <v>6</v>
      </c>
      <c r="B4289" s="14" t="s">
        <v>8181</v>
      </c>
      <c r="C4289" s="14" t="s">
        <v>8182</v>
      </c>
      <c r="D4289" s="15">
        <v>20</v>
      </c>
      <c r="E4289" s="15">
        <v>20</v>
      </c>
      <c r="F4289" s="15">
        <v>0.40100000000000002</v>
      </c>
      <c r="G4289" s="16">
        <f t="shared" si="214"/>
        <v>0.40100000000000002</v>
      </c>
      <c r="H4289" s="17" t="str">
        <f t="shared" si="212"/>
        <v>CONFORME</v>
      </c>
      <c r="I4289" s="18"/>
    </row>
    <row r="4290" spans="1:9" x14ac:dyDescent="0.25">
      <c r="A4290" s="10" t="s">
        <v>6</v>
      </c>
      <c r="B4290" s="10" t="s">
        <v>8183</v>
      </c>
      <c r="C4290" s="10" t="s">
        <v>8184</v>
      </c>
      <c r="D4290" s="11">
        <v>12</v>
      </c>
      <c r="E4290" s="11">
        <v>12</v>
      </c>
      <c r="F4290" s="11">
        <v>0.254</v>
      </c>
      <c r="G4290" s="12">
        <f t="shared" si="214"/>
        <v>0.254</v>
      </c>
      <c r="H4290" s="19" t="str">
        <f t="shared" si="212"/>
        <v>CONFORME</v>
      </c>
      <c r="I4290" s="20"/>
    </row>
    <row r="4291" spans="1:9" x14ac:dyDescent="0.25">
      <c r="A4291" s="14" t="s">
        <v>6</v>
      </c>
      <c r="B4291" s="14" t="s">
        <v>8185</v>
      </c>
      <c r="C4291" s="14" t="s">
        <v>8186</v>
      </c>
      <c r="D4291" s="15">
        <v>12</v>
      </c>
      <c r="E4291" s="15">
        <v>12</v>
      </c>
      <c r="F4291" s="15">
        <v>0.104</v>
      </c>
      <c r="G4291" s="16">
        <f t="shared" si="214"/>
        <v>0.104</v>
      </c>
      <c r="H4291" s="17" t="str">
        <f t="shared" ref="H4291:H4354" si="215">IF(F4291=G4291,"CONFORME","REVISAR")</f>
        <v>CONFORME</v>
      </c>
      <c r="I4291" s="18"/>
    </row>
    <row r="4292" spans="1:9" x14ac:dyDescent="0.25">
      <c r="A4292" s="10" t="s">
        <v>6</v>
      </c>
      <c r="B4292" s="10" t="s">
        <v>8187</v>
      </c>
      <c r="C4292" s="10" t="s">
        <v>8188</v>
      </c>
      <c r="D4292" s="11">
        <v>12</v>
      </c>
      <c r="E4292" s="11">
        <v>12</v>
      </c>
      <c r="F4292" s="11">
        <v>0.13200000000000001</v>
      </c>
      <c r="G4292" s="12">
        <f t="shared" si="214"/>
        <v>0.13200000000000001</v>
      </c>
      <c r="H4292" s="19" t="str">
        <f t="shared" si="215"/>
        <v>CONFORME</v>
      </c>
      <c r="I4292" s="20"/>
    </row>
    <row r="4293" spans="1:9" x14ac:dyDescent="0.25">
      <c r="A4293" s="14" t="s">
        <v>6</v>
      </c>
      <c r="B4293" s="14" t="s">
        <v>8189</v>
      </c>
      <c r="C4293" s="14" t="s">
        <v>8190</v>
      </c>
      <c r="D4293" s="15">
        <v>12</v>
      </c>
      <c r="E4293" s="15">
        <v>12</v>
      </c>
      <c r="F4293" s="15">
        <v>9.1999999999999998E-2</v>
      </c>
      <c r="G4293" s="16">
        <f t="shared" si="214"/>
        <v>9.1999999999999998E-2</v>
      </c>
      <c r="H4293" s="17" t="str">
        <f t="shared" si="215"/>
        <v>CONFORME</v>
      </c>
      <c r="I4293" s="18"/>
    </row>
    <row r="4294" spans="1:9" x14ac:dyDescent="0.25">
      <c r="A4294" s="10" t="s">
        <v>6</v>
      </c>
      <c r="B4294" s="10" t="s">
        <v>8191</v>
      </c>
      <c r="C4294" s="10" t="s">
        <v>8192</v>
      </c>
      <c r="D4294" s="11">
        <v>12</v>
      </c>
      <c r="E4294" s="11">
        <v>12</v>
      </c>
      <c r="F4294" s="11">
        <v>0.13800000000000001</v>
      </c>
      <c r="G4294" s="12">
        <f t="shared" si="214"/>
        <v>0.13800000000000001</v>
      </c>
      <c r="H4294" s="19" t="str">
        <f t="shared" si="215"/>
        <v>CONFORME</v>
      </c>
      <c r="I4294" s="20"/>
    </row>
    <row r="4295" spans="1:9" x14ac:dyDescent="0.25">
      <c r="A4295" s="14" t="s">
        <v>6</v>
      </c>
      <c r="B4295" s="14" t="s">
        <v>8193</v>
      </c>
      <c r="C4295" s="14" t="s">
        <v>8194</v>
      </c>
      <c r="D4295" s="15">
        <v>13</v>
      </c>
      <c r="E4295" s="15">
        <v>13</v>
      </c>
      <c r="F4295" s="15">
        <v>0.69599999999999995</v>
      </c>
      <c r="G4295" s="16">
        <f t="shared" si="214"/>
        <v>0.69599999999999995</v>
      </c>
      <c r="H4295" s="17" t="str">
        <f t="shared" si="215"/>
        <v>CONFORME</v>
      </c>
      <c r="I4295" s="18"/>
    </row>
    <row r="4296" spans="1:9" x14ac:dyDescent="0.25">
      <c r="A4296" s="10" t="s">
        <v>6</v>
      </c>
      <c r="B4296" s="10" t="s">
        <v>8195</v>
      </c>
      <c r="C4296" s="10" t="s">
        <v>8196</v>
      </c>
      <c r="D4296" s="11">
        <v>6</v>
      </c>
      <c r="E4296" s="11">
        <v>6</v>
      </c>
      <c r="F4296" s="11">
        <v>0</v>
      </c>
      <c r="G4296" s="12">
        <f t="shared" si="214"/>
        <v>1.1000000000000001</v>
      </c>
      <c r="H4296" s="19" t="str">
        <f t="shared" si="215"/>
        <v>REVISAR</v>
      </c>
      <c r="I4296" s="20"/>
    </row>
    <row r="4297" spans="1:9" x14ac:dyDescent="0.25">
      <c r="A4297" s="14" t="s">
        <v>6</v>
      </c>
      <c r="B4297" s="14" t="s">
        <v>8197</v>
      </c>
      <c r="C4297" s="14" t="s">
        <v>8198</v>
      </c>
      <c r="D4297" s="15">
        <v>7</v>
      </c>
      <c r="E4297" s="15">
        <v>7</v>
      </c>
      <c r="F4297" s="15">
        <v>0.28000000000000003</v>
      </c>
      <c r="G4297" s="16">
        <f t="shared" si="214"/>
        <v>0.28000000000000003</v>
      </c>
      <c r="H4297" s="17" t="str">
        <f t="shared" si="215"/>
        <v>CONFORME</v>
      </c>
      <c r="I4297" s="18"/>
    </row>
    <row r="4298" spans="1:9" x14ac:dyDescent="0.25">
      <c r="A4298" s="10" t="s">
        <v>6</v>
      </c>
      <c r="B4298" s="10" t="s">
        <v>8199</v>
      </c>
      <c r="C4298" s="10" t="s">
        <v>8200</v>
      </c>
      <c r="D4298" s="11">
        <v>180</v>
      </c>
      <c r="E4298" s="11">
        <v>180</v>
      </c>
      <c r="F4298" s="11">
        <v>0.222</v>
      </c>
      <c r="G4298" s="12">
        <f t="shared" si="214"/>
        <v>0.222</v>
      </c>
      <c r="H4298" s="19" t="str">
        <f t="shared" si="215"/>
        <v>CONFORME</v>
      </c>
      <c r="I4298" s="20"/>
    </row>
    <row r="4299" spans="1:9" x14ac:dyDescent="0.25">
      <c r="A4299" s="14" t="s">
        <v>6</v>
      </c>
      <c r="B4299" s="14" t="s">
        <v>8201</v>
      </c>
      <c r="C4299" s="14" t="s">
        <v>8202</v>
      </c>
      <c r="D4299" s="15">
        <v>234</v>
      </c>
      <c r="E4299" s="15">
        <v>234</v>
      </c>
      <c r="F4299" s="15">
        <v>0.191</v>
      </c>
      <c r="G4299" s="16">
        <f t="shared" si="214"/>
        <v>0.191</v>
      </c>
      <c r="H4299" s="17" t="str">
        <f t="shared" si="215"/>
        <v>CONFORME</v>
      </c>
      <c r="I4299" s="18"/>
    </row>
    <row r="4300" spans="1:9" x14ac:dyDescent="0.25">
      <c r="A4300" s="10" t="s">
        <v>6</v>
      </c>
      <c r="B4300" s="10" t="s">
        <v>8203</v>
      </c>
      <c r="C4300" s="10" t="s">
        <v>8204</v>
      </c>
      <c r="D4300" s="11">
        <v>27</v>
      </c>
      <c r="E4300" s="11">
        <v>27</v>
      </c>
      <c r="F4300" s="11">
        <v>0.23100000000000001</v>
      </c>
      <c r="G4300" s="12">
        <f t="shared" si="214"/>
        <v>0.23100000000000001</v>
      </c>
      <c r="H4300" s="19" t="str">
        <f t="shared" si="215"/>
        <v>CONFORME</v>
      </c>
      <c r="I4300" s="20"/>
    </row>
    <row r="4301" spans="1:9" x14ac:dyDescent="0.25">
      <c r="A4301" s="14" t="s">
        <v>6</v>
      </c>
      <c r="B4301" s="14" t="s">
        <v>8205</v>
      </c>
      <c r="C4301" s="14" t="s">
        <v>8206</v>
      </c>
      <c r="D4301" s="15">
        <v>18</v>
      </c>
      <c r="E4301" s="15">
        <v>18</v>
      </c>
      <c r="F4301" s="15">
        <v>0.20300000000000001</v>
      </c>
      <c r="G4301" s="16">
        <f t="shared" si="214"/>
        <v>0.20300000000000001</v>
      </c>
      <c r="H4301" s="17" t="str">
        <f t="shared" si="215"/>
        <v>CONFORME</v>
      </c>
      <c r="I4301" s="18"/>
    </row>
    <row r="4302" spans="1:9" x14ac:dyDescent="0.25">
      <c r="A4302" s="10" t="s">
        <v>6</v>
      </c>
      <c r="B4302" s="10" t="s">
        <v>8207</v>
      </c>
      <c r="C4302" s="10" t="s">
        <v>8208</v>
      </c>
      <c r="D4302" s="11">
        <v>39</v>
      </c>
      <c r="E4302" s="11">
        <v>39</v>
      </c>
      <c r="F4302" s="11">
        <v>0.24</v>
      </c>
      <c r="G4302" s="12">
        <f t="shared" si="214"/>
        <v>0.24</v>
      </c>
      <c r="H4302" s="19" t="str">
        <f t="shared" si="215"/>
        <v>CONFORME</v>
      </c>
      <c r="I4302" s="20"/>
    </row>
    <row r="4303" spans="1:9" x14ac:dyDescent="0.25">
      <c r="A4303" s="14" t="s">
        <v>6</v>
      </c>
      <c r="B4303" s="14" t="s">
        <v>8209</v>
      </c>
      <c r="C4303" s="14" t="s">
        <v>8210</v>
      </c>
      <c r="D4303" s="15">
        <v>13</v>
      </c>
      <c r="E4303" s="15">
        <v>13</v>
      </c>
      <c r="F4303" s="15">
        <v>0.23499999999999999</v>
      </c>
      <c r="G4303" s="16">
        <f t="shared" si="214"/>
        <v>0.23499999999999999</v>
      </c>
      <c r="H4303" s="17" t="str">
        <f t="shared" si="215"/>
        <v>CONFORME</v>
      </c>
      <c r="I4303" s="18"/>
    </row>
    <row r="4304" spans="1:9" x14ac:dyDescent="0.25">
      <c r="A4304" s="10" t="s">
        <v>6</v>
      </c>
      <c r="B4304" s="10" t="s">
        <v>8211</v>
      </c>
      <c r="C4304" s="10" t="s">
        <v>8212</v>
      </c>
      <c r="D4304" s="11">
        <v>110</v>
      </c>
      <c r="E4304" s="11">
        <v>110</v>
      </c>
      <c r="F4304" s="11">
        <v>0.19800000000000001</v>
      </c>
      <c r="G4304" s="12">
        <f t="shared" si="214"/>
        <v>0.19800000000000001</v>
      </c>
      <c r="H4304" s="19" t="str">
        <f t="shared" si="215"/>
        <v>CONFORME</v>
      </c>
      <c r="I4304" s="20"/>
    </row>
    <row r="4305" spans="1:9" x14ac:dyDescent="0.25">
      <c r="A4305" s="14" t="s">
        <v>6</v>
      </c>
      <c r="B4305" s="14" t="s">
        <v>8213</v>
      </c>
      <c r="C4305" s="14" t="s">
        <v>8214</v>
      </c>
      <c r="D4305" s="15">
        <v>16</v>
      </c>
      <c r="E4305" s="15">
        <v>16</v>
      </c>
      <c r="F4305" s="15">
        <v>0.26500000000000001</v>
      </c>
      <c r="G4305" s="16">
        <f t="shared" si="214"/>
        <v>0.26500000000000001</v>
      </c>
      <c r="H4305" s="17" t="str">
        <f t="shared" si="215"/>
        <v>CONFORME</v>
      </c>
      <c r="I4305" s="18"/>
    </row>
    <row r="4306" spans="1:9" x14ac:dyDescent="0.25">
      <c r="A4306" s="10" t="s">
        <v>6</v>
      </c>
      <c r="B4306" s="10" t="s">
        <v>8215</v>
      </c>
      <c r="C4306" s="10" t="s">
        <v>8216</v>
      </c>
      <c r="D4306" s="11">
        <v>31</v>
      </c>
      <c r="E4306" s="11">
        <v>31</v>
      </c>
      <c r="F4306" s="11">
        <v>0.255</v>
      </c>
      <c r="G4306" s="12">
        <f t="shared" si="214"/>
        <v>0.255</v>
      </c>
      <c r="H4306" s="19" t="str">
        <f t="shared" si="215"/>
        <v>CONFORME</v>
      </c>
      <c r="I4306" s="20"/>
    </row>
    <row r="4307" spans="1:9" x14ac:dyDescent="0.25">
      <c r="A4307" s="14" t="s">
        <v>6</v>
      </c>
      <c r="B4307" s="14" t="s">
        <v>8217</v>
      </c>
      <c r="C4307" s="14" t="s">
        <v>8218</v>
      </c>
      <c r="D4307" s="15">
        <v>65</v>
      </c>
      <c r="E4307" s="15">
        <v>65</v>
      </c>
      <c r="F4307" s="15">
        <v>0.61399999999999999</v>
      </c>
      <c r="G4307" s="16">
        <f t="shared" si="214"/>
        <v>0.61399999999999999</v>
      </c>
      <c r="H4307" s="17" t="str">
        <f t="shared" si="215"/>
        <v>CONFORME</v>
      </c>
      <c r="I4307" s="18"/>
    </row>
    <row r="4308" spans="1:9" x14ac:dyDescent="0.25">
      <c r="A4308" s="10" t="s">
        <v>6</v>
      </c>
      <c r="B4308" s="10" t="s">
        <v>8219</v>
      </c>
      <c r="C4308" s="10" t="s">
        <v>8220</v>
      </c>
      <c r="D4308" s="11">
        <v>10</v>
      </c>
      <c r="E4308" s="11">
        <v>10</v>
      </c>
      <c r="F4308" s="11">
        <v>1.046</v>
      </c>
      <c r="G4308" s="12">
        <f t="shared" ref="G4308:G4339" si="216">VLOOKUP(B4308,DATAPESOS,6,FALSE)</f>
        <v>1.046</v>
      </c>
      <c r="H4308" s="19" t="str">
        <f t="shared" si="215"/>
        <v>CONFORME</v>
      </c>
      <c r="I4308" s="20"/>
    </row>
    <row r="4309" spans="1:9" x14ac:dyDescent="0.25">
      <c r="A4309" s="14" t="s">
        <v>6</v>
      </c>
      <c r="B4309" s="14" t="s">
        <v>8221</v>
      </c>
      <c r="C4309" s="14" t="s">
        <v>8222</v>
      </c>
      <c r="D4309" s="15">
        <v>84</v>
      </c>
      <c r="E4309" s="15">
        <v>84</v>
      </c>
      <c r="F4309" s="15">
        <v>0.36499999999999999</v>
      </c>
      <c r="G4309" s="16">
        <f t="shared" si="216"/>
        <v>0.36499999999999999</v>
      </c>
      <c r="H4309" s="17" t="str">
        <f t="shared" si="215"/>
        <v>CONFORME</v>
      </c>
      <c r="I4309" s="18"/>
    </row>
    <row r="4310" spans="1:9" x14ac:dyDescent="0.25">
      <c r="A4310" s="10" t="s">
        <v>6</v>
      </c>
      <c r="B4310" s="10" t="s">
        <v>8223</v>
      </c>
      <c r="C4310" s="10" t="s">
        <v>8224</v>
      </c>
      <c r="D4310" s="11">
        <v>9</v>
      </c>
      <c r="E4310" s="11">
        <v>9</v>
      </c>
      <c r="F4310" s="11">
        <v>0.3</v>
      </c>
      <c r="G4310" s="12">
        <f t="shared" si="216"/>
        <v>0.3</v>
      </c>
      <c r="H4310" s="19" t="str">
        <f t="shared" si="215"/>
        <v>CONFORME</v>
      </c>
      <c r="I4310" s="20"/>
    </row>
    <row r="4311" spans="1:9" x14ac:dyDescent="0.25">
      <c r="A4311" s="14" t="s">
        <v>6</v>
      </c>
      <c r="B4311" s="14" t="s">
        <v>8225</v>
      </c>
      <c r="C4311" s="14" t="s">
        <v>8226</v>
      </c>
      <c r="D4311" s="15">
        <v>3</v>
      </c>
      <c r="E4311" s="15">
        <v>3</v>
      </c>
      <c r="F4311" s="15">
        <v>7.8440000000000003</v>
      </c>
      <c r="G4311" s="16">
        <f t="shared" si="216"/>
        <v>7.8440000000000003</v>
      </c>
      <c r="H4311" s="17" t="str">
        <f t="shared" si="215"/>
        <v>CONFORME</v>
      </c>
      <c r="I4311" s="18"/>
    </row>
    <row r="4312" spans="1:9" x14ac:dyDescent="0.25">
      <c r="A4312" s="10" t="s">
        <v>6</v>
      </c>
      <c r="B4312" s="10" t="s">
        <v>8227</v>
      </c>
      <c r="C4312" s="10" t="s">
        <v>8228</v>
      </c>
      <c r="D4312" s="11">
        <v>2</v>
      </c>
      <c r="E4312" s="11">
        <v>2</v>
      </c>
      <c r="F4312" s="11">
        <v>7.5890000000000004</v>
      </c>
      <c r="G4312" s="12">
        <f t="shared" si="216"/>
        <v>7.5890000000000004</v>
      </c>
      <c r="H4312" s="19" t="str">
        <f t="shared" si="215"/>
        <v>CONFORME</v>
      </c>
      <c r="I4312" s="20"/>
    </row>
    <row r="4313" spans="1:9" x14ac:dyDescent="0.25">
      <c r="A4313" s="14" t="s">
        <v>6</v>
      </c>
      <c r="B4313" s="14" t="s">
        <v>8229</v>
      </c>
      <c r="C4313" s="14" t="s">
        <v>8230</v>
      </c>
      <c r="D4313" s="15">
        <v>8</v>
      </c>
      <c r="E4313" s="15">
        <v>8</v>
      </c>
      <c r="F4313" s="15">
        <v>6.2380000000000004</v>
      </c>
      <c r="G4313" s="16">
        <f t="shared" si="216"/>
        <v>6.2380000000000004</v>
      </c>
      <c r="H4313" s="17" t="str">
        <f t="shared" si="215"/>
        <v>CONFORME</v>
      </c>
      <c r="I4313" s="18"/>
    </row>
    <row r="4314" spans="1:9" x14ac:dyDescent="0.25">
      <c r="A4314" s="10" t="s">
        <v>6</v>
      </c>
      <c r="B4314" s="10" t="s">
        <v>8231</v>
      </c>
      <c r="C4314" s="10" t="s">
        <v>8232</v>
      </c>
      <c r="D4314" s="11">
        <v>16</v>
      </c>
      <c r="E4314" s="11">
        <v>16</v>
      </c>
      <c r="F4314" s="11">
        <v>0</v>
      </c>
      <c r="G4314" s="12">
        <f t="shared" si="216"/>
        <v>0.38400000000000001</v>
      </c>
      <c r="H4314" s="19" t="str">
        <f t="shared" si="215"/>
        <v>REVISAR</v>
      </c>
      <c r="I4314" s="20"/>
    </row>
    <row r="4315" spans="1:9" x14ac:dyDescent="0.25">
      <c r="A4315" s="14" t="s">
        <v>6</v>
      </c>
      <c r="B4315" s="14" t="s">
        <v>8233</v>
      </c>
      <c r="C4315" s="14" t="s">
        <v>8234</v>
      </c>
      <c r="D4315" s="15">
        <v>4</v>
      </c>
      <c r="E4315" s="15">
        <v>4</v>
      </c>
      <c r="F4315" s="15">
        <v>0.50900000000000001</v>
      </c>
      <c r="G4315" s="16">
        <f t="shared" si="216"/>
        <v>0.50900000000000001</v>
      </c>
      <c r="H4315" s="17" t="str">
        <f t="shared" si="215"/>
        <v>CONFORME</v>
      </c>
      <c r="I4315" s="18"/>
    </row>
    <row r="4316" spans="1:9" x14ac:dyDescent="0.25">
      <c r="A4316" s="10" t="s">
        <v>6</v>
      </c>
      <c r="B4316" s="10" t="s">
        <v>8235</v>
      </c>
      <c r="C4316" s="10" t="s">
        <v>8236</v>
      </c>
      <c r="D4316" s="11">
        <v>5</v>
      </c>
      <c r="E4316" s="11">
        <v>5</v>
      </c>
      <c r="F4316" s="11">
        <v>0.55800000000000005</v>
      </c>
      <c r="G4316" s="12">
        <f t="shared" si="216"/>
        <v>0.55800000000000005</v>
      </c>
      <c r="H4316" s="19" t="str">
        <f t="shared" si="215"/>
        <v>CONFORME</v>
      </c>
      <c r="I4316" s="20"/>
    </row>
    <row r="4317" spans="1:9" x14ac:dyDescent="0.25">
      <c r="A4317" s="14" t="s">
        <v>6</v>
      </c>
      <c r="B4317" s="14" t="s">
        <v>8237</v>
      </c>
      <c r="C4317" s="14" t="s">
        <v>8238</v>
      </c>
      <c r="D4317" s="15">
        <v>14</v>
      </c>
      <c r="E4317" s="15">
        <v>14</v>
      </c>
      <c r="F4317" s="15">
        <v>0.54200000000000004</v>
      </c>
      <c r="G4317" s="16">
        <f t="shared" si="216"/>
        <v>0.54200000000000004</v>
      </c>
      <c r="H4317" s="17" t="str">
        <f t="shared" si="215"/>
        <v>CONFORME</v>
      </c>
      <c r="I4317" s="18"/>
    </row>
    <row r="4318" spans="1:9" x14ac:dyDescent="0.25">
      <c r="A4318" s="10" t="s">
        <v>6</v>
      </c>
      <c r="B4318" s="10" t="s">
        <v>8239</v>
      </c>
      <c r="C4318" s="10" t="s">
        <v>8240</v>
      </c>
      <c r="D4318" s="11">
        <v>17</v>
      </c>
      <c r="E4318" s="11">
        <v>17</v>
      </c>
      <c r="F4318" s="11">
        <v>0.48899999999999999</v>
      </c>
      <c r="G4318" s="12">
        <f t="shared" si="216"/>
        <v>0.48899999999999999</v>
      </c>
      <c r="H4318" s="19" t="str">
        <f t="shared" si="215"/>
        <v>CONFORME</v>
      </c>
      <c r="I4318" s="20"/>
    </row>
    <row r="4319" spans="1:9" x14ac:dyDescent="0.25">
      <c r="A4319" s="14" t="s">
        <v>6</v>
      </c>
      <c r="B4319" s="14" t="s">
        <v>8241</v>
      </c>
      <c r="C4319" s="14" t="s">
        <v>8242</v>
      </c>
      <c r="D4319" s="15">
        <v>21</v>
      </c>
      <c r="E4319" s="15">
        <v>21</v>
      </c>
      <c r="F4319" s="15">
        <v>0.51600000000000001</v>
      </c>
      <c r="G4319" s="16">
        <f t="shared" si="216"/>
        <v>0.51600000000000001</v>
      </c>
      <c r="H4319" s="17" t="str">
        <f t="shared" si="215"/>
        <v>CONFORME</v>
      </c>
      <c r="I4319" s="18"/>
    </row>
    <row r="4320" spans="1:9" x14ac:dyDescent="0.25">
      <c r="A4320" s="10" t="s">
        <v>6</v>
      </c>
      <c r="B4320" s="10" t="s">
        <v>8243</v>
      </c>
      <c r="C4320" s="10" t="s">
        <v>8244</v>
      </c>
      <c r="D4320" s="11">
        <v>8</v>
      </c>
      <c r="E4320" s="11">
        <v>8</v>
      </c>
      <c r="F4320" s="11">
        <v>0.51300000000000001</v>
      </c>
      <c r="G4320" s="12">
        <f t="shared" si="216"/>
        <v>0.51300000000000001</v>
      </c>
      <c r="H4320" s="19" t="str">
        <f t="shared" si="215"/>
        <v>CONFORME</v>
      </c>
      <c r="I4320" s="20"/>
    </row>
    <row r="4321" spans="1:9" x14ac:dyDescent="0.25">
      <c r="A4321" s="14" t="s">
        <v>6</v>
      </c>
      <c r="B4321" s="14" t="s">
        <v>8245</v>
      </c>
      <c r="C4321" s="14" t="s">
        <v>8246</v>
      </c>
      <c r="D4321" s="15">
        <v>39</v>
      </c>
      <c r="E4321" s="15">
        <v>39</v>
      </c>
      <c r="F4321" s="15">
        <v>0.50600000000000001</v>
      </c>
      <c r="G4321" s="16">
        <f t="shared" si="216"/>
        <v>0.50600000000000001</v>
      </c>
      <c r="H4321" s="17" t="str">
        <f t="shared" si="215"/>
        <v>CONFORME</v>
      </c>
      <c r="I4321" s="18"/>
    </row>
    <row r="4322" spans="1:9" x14ac:dyDescent="0.25">
      <c r="A4322" s="10" t="s">
        <v>6</v>
      </c>
      <c r="B4322" s="10" t="s">
        <v>8247</v>
      </c>
      <c r="C4322" s="10" t="s">
        <v>8248</v>
      </c>
      <c r="D4322" s="11">
        <v>12</v>
      </c>
      <c r="E4322" s="11">
        <v>12</v>
      </c>
      <c r="F4322" s="11">
        <v>0.54500000000000004</v>
      </c>
      <c r="G4322" s="12">
        <f t="shared" si="216"/>
        <v>0.54500000000000004</v>
      </c>
      <c r="H4322" s="19" t="str">
        <f t="shared" si="215"/>
        <v>CONFORME</v>
      </c>
      <c r="I4322" s="20"/>
    </row>
    <row r="4323" spans="1:9" x14ac:dyDescent="0.25">
      <c r="A4323" s="14" t="s">
        <v>6</v>
      </c>
      <c r="B4323" s="14" t="s">
        <v>8249</v>
      </c>
      <c r="C4323" s="14" t="s">
        <v>8250</v>
      </c>
      <c r="D4323" s="15">
        <v>106</v>
      </c>
      <c r="E4323" s="15">
        <v>106</v>
      </c>
      <c r="F4323" s="15">
        <v>0</v>
      </c>
      <c r="G4323" s="16">
        <f t="shared" si="216"/>
        <v>0.60599999999999998</v>
      </c>
      <c r="H4323" s="17" t="str">
        <f t="shared" si="215"/>
        <v>REVISAR</v>
      </c>
      <c r="I4323" s="18"/>
    </row>
    <row r="4324" spans="1:9" x14ac:dyDescent="0.25">
      <c r="A4324" s="10" t="s">
        <v>6</v>
      </c>
      <c r="B4324" s="10" t="s">
        <v>8251</v>
      </c>
      <c r="C4324" s="10" t="s">
        <v>8252</v>
      </c>
      <c r="D4324" s="11">
        <v>8</v>
      </c>
      <c r="E4324" s="11">
        <v>8</v>
      </c>
      <c r="F4324" s="11">
        <v>0.52500000000000002</v>
      </c>
      <c r="G4324" s="12">
        <f t="shared" si="216"/>
        <v>0.52500000000000002</v>
      </c>
      <c r="H4324" s="19" t="str">
        <f t="shared" si="215"/>
        <v>CONFORME</v>
      </c>
      <c r="I4324" s="20"/>
    </row>
    <row r="4325" spans="1:9" x14ac:dyDescent="0.25">
      <c r="A4325" s="14" t="s">
        <v>6</v>
      </c>
      <c r="B4325" s="14" t="s">
        <v>8253</v>
      </c>
      <c r="C4325" s="14" t="s">
        <v>8254</v>
      </c>
      <c r="D4325" s="15">
        <v>8</v>
      </c>
      <c r="E4325" s="15">
        <v>8</v>
      </c>
      <c r="F4325" s="15">
        <v>0.49199999999999999</v>
      </c>
      <c r="G4325" s="16">
        <f t="shared" si="216"/>
        <v>0.49199999999999999</v>
      </c>
      <c r="H4325" s="17" t="str">
        <f t="shared" si="215"/>
        <v>CONFORME</v>
      </c>
      <c r="I4325" s="18"/>
    </row>
    <row r="4326" spans="1:9" x14ac:dyDescent="0.25">
      <c r="A4326" s="10" t="s">
        <v>6</v>
      </c>
      <c r="B4326" s="10" t="s">
        <v>8255</v>
      </c>
      <c r="C4326" s="10" t="s">
        <v>8256</v>
      </c>
      <c r="D4326" s="11">
        <v>42</v>
      </c>
      <c r="E4326" s="11">
        <v>42</v>
      </c>
      <c r="F4326" s="11">
        <v>0.41799999999999998</v>
      </c>
      <c r="G4326" s="12">
        <f t="shared" si="216"/>
        <v>0.41799999999999998</v>
      </c>
      <c r="H4326" s="19" t="str">
        <f t="shared" si="215"/>
        <v>CONFORME</v>
      </c>
      <c r="I4326" s="20"/>
    </row>
    <row r="4327" spans="1:9" x14ac:dyDescent="0.25">
      <c r="A4327" s="14" t="s">
        <v>6</v>
      </c>
      <c r="B4327" s="14" t="s">
        <v>8257</v>
      </c>
      <c r="C4327" s="14" t="s">
        <v>8258</v>
      </c>
      <c r="D4327" s="15">
        <v>17</v>
      </c>
      <c r="E4327" s="15">
        <v>17</v>
      </c>
      <c r="F4327" s="15">
        <v>0.5</v>
      </c>
      <c r="G4327" s="16">
        <f t="shared" si="216"/>
        <v>0.5</v>
      </c>
      <c r="H4327" s="17" t="str">
        <f t="shared" si="215"/>
        <v>CONFORME</v>
      </c>
      <c r="I4327" s="18"/>
    </row>
    <row r="4328" spans="1:9" x14ac:dyDescent="0.25">
      <c r="A4328" s="10" t="s">
        <v>6</v>
      </c>
      <c r="B4328" s="10" t="s">
        <v>8259</v>
      </c>
      <c r="C4328" s="10" t="s">
        <v>8260</v>
      </c>
      <c r="D4328" s="11">
        <v>5</v>
      </c>
      <c r="E4328" s="11">
        <v>5</v>
      </c>
      <c r="F4328" s="11">
        <v>0.51100000000000001</v>
      </c>
      <c r="G4328" s="12">
        <f t="shared" si="216"/>
        <v>0.51100000000000001</v>
      </c>
      <c r="H4328" s="19" t="str">
        <f t="shared" si="215"/>
        <v>CONFORME</v>
      </c>
      <c r="I4328" s="20"/>
    </row>
    <row r="4329" spans="1:9" x14ac:dyDescent="0.25">
      <c r="A4329" s="14" t="s">
        <v>6</v>
      </c>
      <c r="B4329" s="14" t="s">
        <v>8261</v>
      </c>
      <c r="C4329" s="14" t="s">
        <v>8262</v>
      </c>
      <c r="D4329" s="15">
        <v>17</v>
      </c>
      <c r="E4329" s="15">
        <v>17</v>
      </c>
      <c r="F4329" s="15">
        <v>0.39</v>
      </c>
      <c r="G4329" s="16">
        <f t="shared" si="216"/>
        <v>0.39</v>
      </c>
      <c r="H4329" s="17" t="str">
        <f t="shared" si="215"/>
        <v>CONFORME</v>
      </c>
      <c r="I4329" s="18"/>
    </row>
    <row r="4330" spans="1:9" x14ac:dyDescent="0.25">
      <c r="A4330" s="10" t="s">
        <v>6</v>
      </c>
      <c r="B4330" s="10" t="s">
        <v>8263</v>
      </c>
      <c r="C4330" s="10" t="s">
        <v>8264</v>
      </c>
      <c r="D4330" s="11">
        <v>20</v>
      </c>
      <c r="E4330" s="11">
        <v>20</v>
      </c>
      <c r="F4330" s="11">
        <v>0</v>
      </c>
      <c r="G4330" s="12">
        <f t="shared" si="216"/>
        <v>0.51200000000000001</v>
      </c>
      <c r="H4330" s="19" t="str">
        <f t="shared" si="215"/>
        <v>REVISAR</v>
      </c>
      <c r="I4330" s="20"/>
    </row>
    <row r="4331" spans="1:9" x14ac:dyDescent="0.25">
      <c r="A4331" s="14" t="s">
        <v>6</v>
      </c>
      <c r="B4331" s="14" t="s">
        <v>8265</v>
      </c>
      <c r="C4331" s="14" t="s">
        <v>8266</v>
      </c>
      <c r="D4331" s="15">
        <v>15</v>
      </c>
      <c r="E4331" s="15">
        <v>15</v>
      </c>
      <c r="F4331" s="15">
        <v>0.443</v>
      </c>
      <c r="G4331" s="16">
        <f t="shared" si="216"/>
        <v>0.443</v>
      </c>
      <c r="H4331" s="17" t="str">
        <f t="shared" si="215"/>
        <v>CONFORME</v>
      </c>
      <c r="I4331" s="18"/>
    </row>
    <row r="4332" spans="1:9" x14ac:dyDescent="0.25">
      <c r="A4332" s="10" t="s">
        <v>6</v>
      </c>
      <c r="B4332" s="10" t="s">
        <v>8267</v>
      </c>
      <c r="C4332" s="10" t="s">
        <v>8268</v>
      </c>
      <c r="D4332" s="11">
        <v>23</v>
      </c>
      <c r="E4332" s="11">
        <v>23</v>
      </c>
      <c r="F4332" s="11">
        <v>0.51700000000000002</v>
      </c>
      <c r="G4332" s="12">
        <f t="shared" si="216"/>
        <v>0.51700000000000002</v>
      </c>
      <c r="H4332" s="19" t="str">
        <f t="shared" si="215"/>
        <v>CONFORME</v>
      </c>
      <c r="I4332" s="20"/>
    </row>
    <row r="4333" spans="1:9" x14ac:dyDescent="0.25">
      <c r="A4333" s="14" t="s">
        <v>6</v>
      </c>
      <c r="B4333" s="14" t="s">
        <v>8269</v>
      </c>
      <c r="C4333" s="14" t="s">
        <v>8270</v>
      </c>
      <c r="D4333" s="15">
        <v>4</v>
      </c>
      <c r="E4333" s="15">
        <v>4</v>
      </c>
      <c r="F4333" s="15">
        <v>0</v>
      </c>
      <c r="G4333" s="16">
        <f t="shared" si="216"/>
        <v>0.70199999999999996</v>
      </c>
      <c r="H4333" s="17" t="str">
        <f t="shared" si="215"/>
        <v>REVISAR</v>
      </c>
      <c r="I4333" s="18"/>
    </row>
    <row r="4334" spans="1:9" x14ac:dyDescent="0.25">
      <c r="A4334" s="10" t="s">
        <v>6</v>
      </c>
      <c r="B4334" s="10" t="s">
        <v>8271</v>
      </c>
      <c r="C4334" s="10" t="s">
        <v>8272</v>
      </c>
      <c r="D4334" s="11">
        <v>6</v>
      </c>
      <c r="E4334" s="11">
        <v>6</v>
      </c>
      <c r="F4334" s="11">
        <v>0.47699999999999998</v>
      </c>
      <c r="G4334" s="12">
        <f t="shared" si="216"/>
        <v>0.47699999999999998</v>
      </c>
      <c r="H4334" s="19" t="str">
        <f t="shared" si="215"/>
        <v>CONFORME</v>
      </c>
      <c r="I4334" s="20"/>
    </row>
    <row r="4335" spans="1:9" x14ac:dyDescent="0.25">
      <c r="A4335" s="14" t="s">
        <v>6</v>
      </c>
      <c r="B4335" s="14" t="s">
        <v>8273</v>
      </c>
      <c r="C4335" s="14" t="s">
        <v>8274</v>
      </c>
      <c r="D4335" s="15">
        <v>8</v>
      </c>
      <c r="E4335" s="15">
        <v>8</v>
      </c>
      <c r="F4335" s="15">
        <v>0.56799999999999995</v>
      </c>
      <c r="G4335" s="16">
        <f t="shared" si="216"/>
        <v>0.56799999999999995</v>
      </c>
      <c r="H4335" s="17" t="str">
        <f t="shared" si="215"/>
        <v>CONFORME</v>
      </c>
      <c r="I4335" s="18"/>
    </row>
    <row r="4336" spans="1:9" x14ac:dyDescent="0.25">
      <c r="A4336" s="10" t="s">
        <v>6</v>
      </c>
      <c r="B4336" s="10" t="s">
        <v>8275</v>
      </c>
      <c r="C4336" s="10" t="s">
        <v>8276</v>
      </c>
      <c r="D4336" s="11">
        <v>8</v>
      </c>
      <c r="E4336" s="11">
        <v>8</v>
      </c>
      <c r="F4336" s="11">
        <v>0.36799999999999999</v>
      </c>
      <c r="G4336" s="12">
        <f t="shared" si="216"/>
        <v>0.36799999999999999</v>
      </c>
      <c r="H4336" s="19" t="str">
        <f t="shared" si="215"/>
        <v>CONFORME</v>
      </c>
      <c r="I4336" s="20"/>
    </row>
    <row r="4337" spans="1:9" x14ac:dyDescent="0.25">
      <c r="A4337" s="14" t="s">
        <v>6</v>
      </c>
      <c r="B4337" s="14" t="s">
        <v>8277</v>
      </c>
      <c r="C4337" s="14" t="s">
        <v>8278</v>
      </c>
      <c r="D4337" s="15">
        <v>9</v>
      </c>
      <c r="E4337" s="15">
        <v>9</v>
      </c>
      <c r="F4337" s="15">
        <v>0.39600000000000002</v>
      </c>
      <c r="G4337" s="16">
        <f t="shared" si="216"/>
        <v>0.39600000000000002</v>
      </c>
      <c r="H4337" s="17" t="str">
        <f t="shared" si="215"/>
        <v>CONFORME</v>
      </c>
      <c r="I4337" s="18"/>
    </row>
    <row r="4338" spans="1:9" x14ac:dyDescent="0.25">
      <c r="A4338" s="10" t="s">
        <v>6</v>
      </c>
      <c r="B4338" s="10" t="s">
        <v>8279</v>
      </c>
      <c r="C4338" s="10" t="s">
        <v>8280</v>
      </c>
      <c r="D4338" s="11">
        <v>8</v>
      </c>
      <c r="E4338" s="11">
        <v>8</v>
      </c>
      <c r="F4338" s="11">
        <v>0.63800000000000001</v>
      </c>
      <c r="G4338" s="12">
        <f t="shared" si="216"/>
        <v>0.63800000000000001</v>
      </c>
      <c r="H4338" s="19" t="str">
        <f t="shared" si="215"/>
        <v>CONFORME</v>
      </c>
      <c r="I4338" s="20"/>
    </row>
    <row r="4339" spans="1:9" x14ac:dyDescent="0.25">
      <c r="A4339" s="14" t="s">
        <v>6</v>
      </c>
      <c r="B4339" s="14" t="s">
        <v>8281</v>
      </c>
      <c r="C4339" s="14" t="s">
        <v>8282</v>
      </c>
      <c r="D4339" s="15">
        <v>82</v>
      </c>
      <c r="E4339" s="15">
        <v>82</v>
      </c>
      <c r="F4339" s="15">
        <v>0.51500000000000001</v>
      </c>
      <c r="G4339" s="16">
        <f t="shared" si="216"/>
        <v>0.51500000000000001</v>
      </c>
      <c r="H4339" s="17" t="str">
        <f t="shared" si="215"/>
        <v>CONFORME</v>
      </c>
      <c r="I4339" s="18"/>
    </row>
    <row r="4340" spans="1:9" x14ac:dyDescent="0.25">
      <c r="A4340" s="10" t="s">
        <v>6</v>
      </c>
      <c r="B4340" s="10" t="s">
        <v>8283</v>
      </c>
      <c r="C4340" s="10" t="s">
        <v>8284</v>
      </c>
      <c r="D4340" s="11">
        <v>3</v>
      </c>
      <c r="E4340" s="11">
        <v>3</v>
      </c>
      <c r="F4340" s="11">
        <v>0.48</v>
      </c>
      <c r="G4340" s="12">
        <f t="shared" ref="G4340:G4371" si="217">VLOOKUP(B4340,DATAPESOS,6,FALSE)</f>
        <v>0.48</v>
      </c>
      <c r="H4340" s="19" t="str">
        <f t="shared" si="215"/>
        <v>CONFORME</v>
      </c>
      <c r="I4340" s="20"/>
    </row>
    <row r="4341" spans="1:9" x14ac:dyDescent="0.25">
      <c r="A4341" s="14" t="s">
        <v>6</v>
      </c>
      <c r="B4341" s="14" t="s">
        <v>8285</v>
      </c>
      <c r="C4341" s="14" t="s">
        <v>8286</v>
      </c>
      <c r="D4341" s="15">
        <v>4</v>
      </c>
      <c r="E4341" s="15">
        <v>4</v>
      </c>
      <c r="F4341" s="15">
        <v>0.43</v>
      </c>
      <c r="G4341" s="16">
        <f t="shared" si="217"/>
        <v>0.43</v>
      </c>
      <c r="H4341" s="17" t="str">
        <f t="shared" si="215"/>
        <v>CONFORME</v>
      </c>
      <c r="I4341" s="18"/>
    </row>
    <row r="4342" spans="1:9" x14ac:dyDescent="0.25">
      <c r="A4342" s="10" t="s">
        <v>6</v>
      </c>
      <c r="B4342" s="10" t="s">
        <v>8287</v>
      </c>
      <c r="C4342" s="10" t="s">
        <v>8288</v>
      </c>
      <c r="D4342" s="11">
        <v>27</v>
      </c>
      <c r="E4342" s="11">
        <v>27</v>
      </c>
      <c r="F4342" s="11">
        <v>0.432</v>
      </c>
      <c r="G4342" s="12">
        <f t="shared" si="217"/>
        <v>0.432</v>
      </c>
      <c r="H4342" s="19" t="str">
        <f t="shared" si="215"/>
        <v>CONFORME</v>
      </c>
      <c r="I4342" s="20"/>
    </row>
    <row r="4343" spans="1:9" x14ac:dyDescent="0.25">
      <c r="A4343" s="14" t="s">
        <v>6</v>
      </c>
      <c r="B4343" s="14" t="s">
        <v>8289</v>
      </c>
      <c r="C4343" s="14" t="s">
        <v>8290</v>
      </c>
      <c r="D4343" s="15">
        <v>17</v>
      </c>
      <c r="E4343" s="15">
        <v>17</v>
      </c>
      <c r="F4343" s="15">
        <v>0.497</v>
      </c>
      <c r="G4343" s="16">
        <f t="shared" si="217"/>
        <v>0.497</v>
      </c>
      <c r="H4343" s="17" t="str">
        <f t="shared" si="215"/>
        <v>CONFORME</v>
      </c>
      <c r="I4343" s="18"/>
    </row>
    <row r="4344" spans="1:9" x14ac:dyDescent="0.25">
      <c r="A4344" s="10" t="s">
        <v>6</v>
      </c>
      <c r="B4344" s="10" t="s">
        <v>8291</v>
      </c>
      <c r="C4344" s="10" t="s">
        <v>8292</v>
      </c>
      <c r="D4344" s="11">
        <v>8</v>
      </c>
      <c r="E4344" s="11">
        <v>8</v>
      </c>
      <c r="F4344" s="11">
        <v>0.68100000000000005</v>
      </c>
      <c r="G4344" s="12">
        <f t="shared" si="217"/>
        <v>0.68100000000000005</v>
      </c>
      <c r="H4344" s="19" t="str">
        <f t="shared" si="215"/>
        <v>CONFORME</v>
      </c>
      <c r="I4344" s="20"/>
    </row>
    <row r="4345" spans="1:9" x14ac:dyDescent="0.25">
      <c r="A4345" s="14" t="s">
        <v>6</v>
      </c>
      <c r="B4345" s="14" t="s">
        <v>8293</v>
      </c>
      <c r="C4345" s="14" t="s">
        <v>8294</v>
      </c>
      <c r="D4345" s="15">
        <v>14</v>
      </c>
      <c r="E4345" s="15">
        <v>14</v>
      </c>
      <c r="F4345" s="15">
        <v>0.52</v>
      </c>
      <c r="G4345" s="16">
        <f t="shared" si="217"/>
        <v>0.52</v>
      </c>
      <c r="H4345" s="17" t="str">
        <f t="shared" si="215"/>
        <v>CONFORME</v>
      </c>
      <c r="I4345" s="18"/>
    </row>
    <row r="4346" spans="1:9" x14ac:dyDescent="0.25">
      <c r="A4346" s="10" t="s">
        <v>6</v>
      </c>
      <c r="B4346" s="10" t="s">
        <v>8295</v>
      </c>
      <c r="C4346" s="10" t="s">
        <v>8296</v>
      </c>
      <c r="D4346" s="11">
        <v>8</v>
      </c>
      <c r="E4346" s="11">
        <v>8</v>
      </c>
      <c r="F4346" s="11">
        <v>0.54800000000000004</v>
      </c>
      <c r="G4346" s="12">
        <f t="shared" si="217"/>
        <v>0.54800000000000004</v>
      </c>
      <c r="H4346" s="19" t="str">
        <f t="shared" si="215"/>
        <v>CONFORME</v>
      </c>
      <c r="I4346" s="20"/>
    </row>
    <row r="4347" spans="1:9" x14ac:dyDescent="0.25">
      <c r="A4347" s="14" t="s">
        <v>6</v>
      </c>
      <c r="B4347" s="14" t="s">
        <v>8297</v>
      </c>
      <c r="C4347" s="14" t="s">
        <v>8298</v>
      </c>
      <c r="D4347" s="15">
        <v>30</v>
      </c>
      <c r="E4347" s="15">
        <v>30</v>
      </c>
      <c r="F4347" s="15">
        <v>0.57699999999999996</v>
      </c>
      <c r="G4347" s="16">
        <f t="shared" si="217"/>
        <v>0.57699999999999996</v>
      </c>
      <c r="H4347" s="17" t="str">
        <f t="shared" si="215"/>
        <v>CONFORME</v>
      </c>
      <c r="I4347" s="18"/>
    </row>
    <row r="4348" spans="1:9" x14ac:dyDescent="0.25">
      <c r="A4348" s="10" t="s">
        <v>6</v>
      </c>
      <c r="B4348" s="10" t="s">
        <v>8299</v>
      </c>
      <c r="C4348" s="10" t="s">
        <v>8300</v>
      </c>
      <c r="D4348" s="11">
        <v>23</v>
      </c>
      <c r="E4348" s="11">
        <v>23</v>
      </c>
      <c r="F4348" s="11">
        <v>0</v>
      </c>
      <c r="G4348" s="12">
        <f t="shared" si="217"/>
        <v>0.55800000000000005</v>
      </c>
      <c r="H4348" s="19" t="str">
        <f t="shared" si="215"/>
        <v>REVISAR</v>
      </c>
      <c r="I4348" s="20"/>
    </row>
    <row r="4349" spans="1:9" x14ac:dyDescent="0.25">
      <c r="A4349" s="14" t="s">
        <v>6</v>
      </c>
      <c r="B4349" s="14" t="s">
        <v>8301</v>
      </c>
      <c r="C4349" s="14" t="s">
        <v>8302</v>
      </c>
      <c r="D4349" s="15">
        <v>16</v>
      </c>
      <c r="E4349" s="15">
        <v>16</v>
      </c>
      <c r="F4349" s="15">
        <v>0.55500000000000005</v>
      </c>
      <c r="G4349" s="16">
        <f t="shared" si="217"/>
        <v>0.55500000000000005</v>
      </c>
      <c r="H4349" s="17" t="str">
        <f t="shared" si="215"/>
        <v>CONFORME</v>
      </c>
      <c r="I4349" s="18"/>
    </row>
    <row r="4350" spans="1:9" x14ac:dyDescent="0.25">
      <c r="A4350" s="10" t="s">
        <v>6</v>
      </c>
      <c r="B4350" s="10" t="s">
        <v>8303</v>
      </c>
      <c r="C4350" s="10" t="s">
        <v>8304</v>
      </c>
      <c r="D4350" s="11">
        <v>17</v>
      </c>
      <c r="E4350" s="11">
        <v>17</v>
      </c>
      <c r="F4350" s="11">
        <v>0.40200000000000002</v>
      </c>
      <c r="G4350" s="12">
        <f t="shared" si="217"/>
        <v>0.40200000000000002</v>
      </c>
      <c r="H4350" s="19" t="str">
        <f t="shared" si="215"/>
        <v>CONFORME</v>
      </c>
      <c r="I4350" s="20"/>
    </row>
    <row r="4351" spans="1:9" x14ac:dyDescent="0.25">
      <c r="A4351" s="14" t="s">
        <v>6</v>
      </c>
      <c r="B4351" s="14" t="s">
        <v>8305</v>
      </c>
      <c r="C4351" s="14" t="s">
        <v>8306</v>
      </c>
      <c r="D4351" s="15">
        <v>35</v>
      </c>
      <c r="E4351" s="15">
        <v>35</v>
      </c>
      <c r="F4351" s="15">
        <v>0.58899999999999997</v>
      </c>
      <c r="G4351" s="16">
        <f t="shared" si="217"/>
        <v>0.58899999999999997</v>
      </c>
      <c r="H4351" s="17" t="str">
        <f t="shared" si="215"/>
        <v>CONFORME</v>
      </c>
      <c r="I4351" s="18"/>
    </row>
    <row r="4352" spans="1:9" x14ac:dyDescent="0.25">
      <c r="A4352" s="10" t="s">
        <v>6</v>
      </c>
      <c r="B4352" s="10" t="s">
        <v>8307</v>
      </c>
      <c r="C4352" s="10" t="s">
        <v>8308</v>
      </c>
      <c r="D4352" s="11">
        <v>8</v>
      </c>
      <c r="E4352" s="11">
        <v>8</v>
      </c>
      <c r="F4352" s="11">
        <v>0.48199999999999998</v>
      </c>
      <c r="G4352" s="12">
        <f t="shared" si="217"/>
        <v>0.48199999999999998</v>
      </c>
      <c r="H4352" s="19" t="str">
        <f t="shared" si="215"/>
        <v>CONFORME</v>
      </c>
      <c r="I4352" s="20"/>
    </row>
    <row r="4353" spans="1:9" x14ac:dyDescent="0.25">
      <c r="A4353" s="14" t="s">
        <v>6</v>
      </c>
      <c r="B4353" s="14" t="s">
        <v>8309</v>
      </c>
      <c r="C4353" s="14" t="s">
        <v>8310</v>
      </c>
      <c r="D4353" s="15">
        <v>58</v>
      </c>
      <c r="E4353" s="15">
        <v>58</v>
      </c>
      <c r="F4353" s="15">
        <v>0.64</v>
      </c>
      <c r="G4353" s="16">
        <f t="shared" si="217"/>
        <v>0.64</v>
      </c>
      <c r="H4353" s="17" t="str">
        <f t="shared" si="215"/>
        <v>CONFORME</v>
      </c>
      <c r="I4353" s="18"/>
    </row>
    <row r="4354" spans="1:9" x14ac:dyDescent="0.25">
      <c r="A4354" s="10" t="s">
        <v>6</v>
      </c>
      <c r="B4354" s="10" t="s">
        <v>8311</v>
      </c>
      <c r="C4354" s="10" t="s">
        <v>8312</v>
      </c>
      <c r="D4354" s="11">
        <v>79</v>
      </c>
      <c r="E4354" s="11">
        <v>79</v>
      </c>
      <c r="F4354" s="11">
        <v>0.56100000000000005</v>
      </c>
      <c r="G4354" s="12">
        <f t="shared" si="217"/>
        <v>0.56100000000000005</v>
      </c>
      <c r="H4354" s="19" t="str">
        <f t="shared" si="215"/>
        <v>CONFORME</v>
      </c>
      <c r="I4354" s="20"/>
    </row>
    <row r="4355" spans="1:9" x14ac:dyDescent="0.25">
      <c r="A4355" s="14" t="s">
        <v>6</v>
      </c>
      <c r="B4355" s="14" t="s">
        <v>8313</v>
      </c>
      <c r="C4355" s="14" t="s">
        <v>8314</v>
      </c>
      <c r="D4355" s="15">
        <v>133</v>
      </c>
      <c r="E4355" s="15">
        <v>133</v>
      </c>
      <c r="F4355" s="15">
        <v>0.59699999999999998</v>
      </c>
      <c r="G4355" s="16">
        <f t="shared" si="217"/>
        <v>0.59699999999999998</v>
      </c>
      <c r="H4355" s="17" t="str">
        <f t="shared" ref="H4355:H4418" si="218">IF(F4355=G4355,"CONFORME","REVISAR")</f>
        <v>CONFORME</v>
      </c>
      <c r="I4355" s="18"/>
    </row>
    <row r="4356" spans="1:9" x14ac:dyDescent="0.25">
      <c r="A4356" s="10" t="s">
        <v>6</v>
      </c>
      <c r="B4356" s="10" t="s">
        <v>8315</v>
      </c>
      <c r="C4356" s="10" t="s">
        <v>8316</v>
      </c>
      <c r="D4356" s="11">
        <v>35</v>
      </c>
      <c r="E4356" s="11">
        <v>35</v>
      </c>
      <c r="F4356" s="11">
        <v>0.58499999999999996</v>
      </c>
      <c r="G4356" s="12">
        <f t="shared" si="217"/>
        <v>0.58499999999999996</v>
      </c>
      <c r="H4356" s="19" t="str">
        <f t="shared" si="218"/>
        <v>CONFORME</v>
      </c>
      <c r="I4356" s="20"/>
    </row>
    <row r="4357" spans="1:9" x14ac:dyDescent="0.25">
      <c r="A4357" s="14" t="s">
        <v>6</v>
      </c>
      <c r="B4357" s="14" t="s">
        <v>8317</v>
      </c>
      <c r="C4357" s="14" t="s">
        <v>8318</v>
      </c>
      <c r="D4357" s="15">
        <v>7</v>
      </c>
      <c r="E4357" s="15">
        <v>7</v>
      </c>
      <c r="F4357" s="15">
        <v>0.54300000000000004</v>
      </c>
      <c r="G4357" s="16">
        <f t="shared" si="217"/>
        <v>0.54300000000000004</v>
      </c>
      <c r="H4357" s="17" t="str">
        <f t="shared" si="218"/>
        <v>CONFORME</v>
      </c>
      <c r="I4357" s="18"/>
    </row>
    <row r="4358" spans="1:9" x14ac:dyDescent="0.25">
      <c r="A4358" s="10" t="s">
        <v>6</v>
      </c>
      <c r="B4358" s="10" t="s">
        <v>8319</v>
      </c>
      <c r="C4358" s="10" t="s">
        <v>8320</v>
      </c>
      <c r="D4358" s="11">
        <v>7</v>
      </c>
      <c r="E4358" s="11">
        <v>7</v>
      </c>
      <c r="F4358" s="11">
        <v>0.61899999999999999</v>
      </c>
      <c r="G4358" s="12">
        <f t="shared" si="217"/>
        <v>0.61899999999999999</v>
      </c>
      <c r="H4358" s="19" t="str">
        <f t="shared" si="218"/>
        <v>CONFORME</v>
      </c>
      <c r="I4358" s="20"/>
    </row>
    <row r="4359" spans="1:9" x14ac:dyDescent="0.25">
      <c r="A4359" s="14" t="s">
        <v>6</v>
      </c>
      <c r="B4359" s="14" t="s">
        <v>8321</v>
      </c>
      <c r="C4359" s="14" t="s">
        <v>8322</v>
      </c>
      <c r="D4359" s="15">
        <v>4</v>
      </c>
      <c r="E4359" s="15">
        <v>4</v>
      </c>
      <c r="F4359" s="15">
        <v>0.47099999999999997</v>
      </c>
      <c r="G4359" s="16">
        <f t="shared" si="217"/>
        <v>0.47099999999999997</v>
      </c>
      <c r="H4359" s="17" t="str">
        <f t="shared" si="218"/>
        <v>CONFORME</v>
      </c>
      <c r="I4359" s="18"/>
    </row>
    <row r="4360" spans="1:9" x14ac:dyDescent="0.25">
      <c r="A4360" s="10" t="s">
        <v>6</v>
      </c>
      <c r="B4360" s="10" t="s">
        <v>8323</v>
      </c>
      <c r="C4360" s="10" t="s">
        <v>8324</v>
      </c>
      <c r="D4360" s="11">
        <v>74</v>
      </c>
      <c r="E4360" s="11">
        <v>74</v>
      </c>
      <c r="F4360" s="11">
        <v>0.40799999999999997</v>
      </c>
      <c r="G4360" s="12">
        <f t="shared" si="217"/>
        <v>0.40799999999999997</v>
      </c>
      <c r="H4360" s="19" t="str">
        <f t="shared" si="218"/>
        <v>CONFORME</v>
      </c>
      <c r="I4360" s="20"/>
    </row>
    <row r="4361" spans="1:9" x14ac:dyDescent="0.25">
      <c r="A4361" s="14" t="s">
        <v>6</v>
      </c>
      <c r="B4361" s="14" t="s">
        <v>8325</v>
      </c>
      <c r="C4361" s="14" t="s">
        <v>8326</v>
      </c>
      <c r="D4361" s="15">
        <v>7</v>
      </c>
      <c r="E4361" s="15">
        <v>7</v>
      </c>
      <c r="F4361" s="15">
        <v>0.51600000000000001</v>
      </c>
      <c r="G4361" s="16">
        <f t="shared" si="217"/>
        <v>0.51600000000000001</v>
      </c>
      <c r="H4361" s="17" t="str">
        <f t="shared" si="218"/>
        <v>CONFORME</v>
      </c>
      <c r="I4361" s="18"/>
    </row>
    <row r="4362" spans="1:9" x14ac:dyDescent="0.25">
      <c r="A4362" s="10" t="s">
        <v>6</v>
      </c>
      <c r="B4362" s="10" t="s">
        <v>8327</v>
      </c>
      <c r="C4362" s="10" t="s">
        <v>8328</v>
      </c>
      <c r="D4362" s="11">
        <v>8</v>
      </c>
      <c r="E4362" s="11">
        <v>8</v>
      </c>
      <c r="F4362" s="11">
        <v>0.61799999999999999</v>
      </c>
      <c r="G4362" s="12">
        <f t="shared" si="217"/>
        <v>0.61799999999999999</v>
      </c>
      <c r="H4362" s="19" t="str">
        <f t="shared" si="218"/>
        <v>CONFORME</v>
      </c>
      <c r="I4362" s="20"/>
    </row>
    <row r="4363" spans="1:9" x14ac:dyDescent="0.25">
      <c r="A4363" s="14" t="s">
        <v>6</v>
      </c>
      <c r="B4363" s="14" t="s">
        <v>8329</v>
      </c>
      <c r="C4363" s="14" t="s">
        <v>8330</v>
      </c>
      <c r="D4363" s="15">
        <v>58</v>
      </c>
      <c r="E4363" s="15">
        <v>58</v>
      </c>
      <c r="F4363" s="15">
        <v>0.443</v>
      </c>
      <c r="G4363" s="16">
        <f t="shared" si="217"/>
        <v>0.443</v>
      </c>
      <c r="H4363" s="17" t="str">
        <f t="shared" si="218"/>
        <v>CONFORME</v>
      </c>
      <c r="I4363" s="18"/>
    </row>
    <row r="4364" spans="1:9" x14ac:dyDescent="0.25">
      <c r="A4364" s="10" t="s">
        <v>6</v>
      </c>
      <c r="B4364" s="10" t="s">
        <v>8331</v>
      </c>
      <c r="C4364" s="10" t="s">
        <v>8332</v>
      </c>
      <c r="D4364" s="11">
        <v>158</v>
      </c>
      <c r="E4364" s="11">
        <v>158</v>
      </c>
      <c r="F4364" s="11">
        <v>0.67700000000000005</v>
      </c>
      <c r="G4364" s="12">
        <f t="shared" si="217"/>
        <v>0.67700000000000005</v>
      </c>
      <c r="H4364" s="19" t="str">
        <f t="shared" si="218"/>
        <v>CONFORME</v>
      </c>
      <c r="I4364" s="20"/>
    </row>
    <row r="4365" spans="1:9" x14ac:dyDescent="0.25">
      <c r="A4365" s="14" t="s">
        <v>6</v>
      </c>
      <c r="B4365" s="14" t="s">
        <v>8333</v>
      </c>
      <c r="C4365" s="14" t="s">
        <v>8332</v>
      </c>
      <c r="D4365" s="15">
        <v>16</v>
      </c>
      <c r="E4365" s="15">
        <v>16</v>
      </c>
      <c r="F4365" s="15">
        <v>0.70299999999999996</v>
      </c>
      <c r="G4365" s="16">
        <f t="shared" si="217"/>
        <v>0.70299999999999996</v>
      </c>
      <c r="H4365" s="17" t="str">
        <f t="shared" si="218"/>
        <v>CONFORME</v>
      </c>
      <c r="I4365" s="18"/>
    </row>
    <row r="4366" spans="1:9" x14ac:dyDescent="0.25">
      <c r="A4366" s="10" t="s">
        <v>6</v>
      </c>
      <c r="B4366" s="10" t="s">
        <v>8334</v>
      </c>
      <c r="C4366" s="10" t="s">
        <v>8335</v>
      </c>
      <c r="D4366" s="11">
        <v>32</v>
      </c>
      <c r="E4366" s="11">
        <v>32</v>
      </c>
      <c r="F4366" s="11">
        <v>0</v>
      </c>
      <c r="G4366" s="12">
        <f t="shared" si="217"/>
        <v>0.42399999999999999</v>
      </c>
      <c r="H4366" s="19" t="str">
        <f t="shared" si="218"/>
        <v>REVISAR</v>
      </c>
      <c r="I4366" s="20"/>
    </row>
    <row r="4367" spans="1:9" x14ac:dyDescent="0.25">
      <c r="A4367" s="14" t="s">
        <v>6</v>
      </c>
      <c r="B4367" s="14" t="s">
        <v>8336</v>
      </c>
      <c r="C4367" s="14" t="s">
        <v>8337</v>
      </c>
      <c r="D4367" s="15">
        <v>42</v>
      </c>
      <c r="E4367" s="15">
        <v>42</v>
      </c>
      <c r="F4367" s="15">
        <v>0</v>
      </c>
      <c r="G4367" s="16">
        <f t="shared" si="217"/>
        <v>0.78400000000000003</v>
      </c>
      <c r="H4367" s="17" t="str">
        <f t="shared" si="218"/>
        <v>REVISAR</v>
      </c>
      <c r="I4367" s="18"/>
    </row>
    <row r="4368" spans="1:9" x14ac:dyDescent="0.25">
      <c r="A4368" s="10" t="s">
        <v>6</v>
      </c>
      <c r="B4368" s="10" t="s">
        <v>8338</v>
      </c>
      <c r="C4368" s="10" t="s">
        <v>8339</v>
      </c>
      <c r="D4368" s="11">
        <v>16</v>
      </c>
      <c r="E4368" s="11">
        <v>16</v>
      </c>
      <c r="F4368" s="11">
        <v>0</v>
      </c>
      <c r="G4368" s="12">
        <f t="shared" si="217"/>
        <v>0.64200000000000002</v>
      </c>
      <c r="H4368" s="19" t="str">
        <f t="shared" si="218"/>
        <v>REVISAR</v>
      </c>
      <c r="I4368" s="20"/>
    </row>
    <row r="4369" spans="1:9" x14ac:dyDescent="0.25">
      <c r="A4369" s="14" t="s">
        <v>6</v>
      </c>
      <c r="B4369" s="14" t="s">
        <v>8340</v>
      </c>
      <c r="C4369" s="14" t="s">
        <v>8341</v>
      </c>
      <c r="D4369" s="15">
        <v>17</v>
      </c>
      <c r="E4369" s="15">
        <v>17</v>
      </c>
      <c r="F4369" s="15">
        <v>0.47</v>
      </c>
      <c r="G4369" s="16">
        <f t="shared" si="217"/>
        <v>0.47</v>
      </c>
      <c r="H4369" s="17" t="str">
        <f t="shared" si="218"/>
        <v>CONFORME</v>
      </c>
      <c r="I4369" s="18"/>
    </row>
    <row r="4370" spans="1:9" x14ac:dyDescent="0.25">
      <c r="A4370" s="10" t="s">
        <v>6</v>
      </c>
      <c r="B4370" s="10" t="s">
        <v>8342</v>
      </c>
      <c r="C4370" s="10" t="s">
        <v>8343</v>
      </c>
      <c r="D4370" s="11">
        <v>5</v>
      </c>
      <c r="E4370" s="11">
        <v>5</v>
      </c>
      <c r="F4370" s="11">
        <v>0.61499999999999999</v>
      </c>
      <c r="G4370" s="12">
        <f t="shared" si="217"/>
        <v>0.61499999999999999</v>
      </c>
      <c r="H4370" s="19" t="str">
        <f t="shared" si="218"/>
        <v>CONFORME</v>
      </c>
      <c r="I4370" s="20"/>
    </row>
    <row r="4371" spans="1:9" x14ac:dyDescent="0.25">
      <c r="A4371" s="14" t="s">
        <v>6</v>
      </c>
      <c r="B4371" s="14" t="s">
        <v>8344</v>
      </c>
      <c r="C4371" s="14" t="s">
        <v>8345</v>
      </c>
      <c r="D4371" s="15">
        <v>13</v>
      </c>
      <c r="E4371" s="15">
        <v>13</v>
      </c>
      <c r="F4371" s="15">
        <v>0.40300000000000002</v>
      </c>
      <c r="G4371" s="16">
        <f t="shared" si="217"/>
        <v>0.40300000000000002</v>
      </c>
      <c r="H4371" s="17" t="str">
        <f t="shared" si="218"/>
        <v>CONFORME</v>
      </c>
      <c r="I4371" s="18"/>
    </row>
    <row r="4372" spans="1:9" x14ac:dyDescent="0.25">
      <c r="A4372" s="10" t="s">
        <v>6</v>
      </c>
      <c r="B4372" s="10" t="s">
        <v>8346</v>
      </c>
      <c r="C4372" s="10" t="s">
        <v>8347</v>
      </c>
      <c r="D4372" s="11">
        <v>5</v>
      </c>
      <c r="E4372" s="11">
        <v>5</v>
      </c>
      <c r="F4372" s="11">
        <v>0.47599999999999998</v>
      </c>
      <c r="G4372" s="12">
        <f t="shared" ref="G4372:G4403" si="219">VLOOKUP(B4372,DATAPESOS,6,FALSE)</f>
        <v>0.47599999999999998</v>
      </c>
      <c r="H4372" s="19" t="str">
        <f t="shared" si="218"/>
        <v>CONFORME</v>
      </c>
      <c r="I4372" s="20"/>
    </row>
    <row r="4373" spans="1:9" x14ac:dyDescent="0.25">
      <c r="A4373" s="14" t="s">
        <v>6</v>
      </c>
      <c r="B4373" s="14" t="s">
        <v>8348</v>
      </c>
      <c r="C4373" s="14" t="s">
        <v>8349</v>
      </c>
      <c r="D4373" s="15">
        <v>9</v>
      </c>
      <c r="E4373" s="15">
        <v>9</v>
      </c>
      <c r="F4373" s="15">
        <v>0.439</v>
      </c>
      <c r="G4373" s="16">
        <f t="shared" si="219"/>
        <v>0.439</v>
      </c>
      <c r="H4373" s="17" t="str">
        <f t="shared" si="218"/>
        <v>CONFORME</v>
      </c>
      <c r="I4373" s="18"/>
    </row>
    <row r="4374" spans="1:9" x14ac:dyDescent="0.25">
      <c r="A4374" s="10" t="s">
        <v>6</v>
      </c>
      <c r="B4374" s="10" t="s">
        <v>8350</v>
      </c>
      <c r="C4374" s="10" t="s">
        <v>8351</v>
      </c>
      <c r="D4374" s="11">
        <v>16</v>
      </c>
      <c r="E4374" s="11">
        <v>16</v>
      </c>
      <c r="F4374" s="11">
        <v>0</v>
      </c>
      <c r="G4374" s="12">
        <f t="shared" si="219"/>
        <v>0.38800000000000001</v>
      </c>
      <c r="H4374" s="19" t="str">
        <f t="shared" si="218"/>
        <v>REVISAR</v>
      </c>
      <c r="I4374" s="20"/>
    </row>
    <row r="4375" spans="1:9" x14ac:dyDescent="0.25">
      <c r="A4375" s="14" t="s">
        <v>6</v>
      </c>
      <c r="B4375" s="14" t="s">
        <v>8352</v>
      </c>
      <c r="C4375" s="14" t="s">
        <v>8353</v>
      </c>
      <c r="D4375" s="15">
        <v>61</v>
      </c>
      <c r="E4375" s="15">
        <v>61</v>
      </c>
      <c r="F4375" s="15">
        <v>0.435</v>
      </c>
      <c r="G4375" s="16">
        <f t="shared" si="219"/>
        <v>0.435</v>
      </c>
      <c r="H4375" s="17" t="str">
        <f t="shared" si="218"/>
        <v>CONFORME</v>
      </c>
      <c r="I4375" s="18"/>
    </row>
    <row r="4376" spans="1:9" x14ac:dyDescent="0.25">
      <c r="A4376" s="10" t="s">
        <v>6</v>
      </c>
      <c r="B4376" s="10" t="s">
        <v>8354</v>
      </c>
      <c r="C4376" s="10" t="s">
        <v>8355</v>
      </c>
      <c r="D4376" s="11">
        <v>8</v>
      </c>
      <c r="E4376" s="11">
        <v>8</v>
      </c>
      <c r="F4376" s="11">
        <v>0.50700000000000001</v>
      </c>
      <c r="G4376" s="12">
        <f t="shared" si="219"/>
        <v>0.50700000000000001</v>
      </c>
      <c r="H4376" s="19" t="str">
        <f t="shared" si="218"/>
        <v>CONFORME</v>
      </c>
      <c r="I4376" s="20"/>
    </row>
    <row r="4377" spans="1:9" x14ac:dyDescent="0.25">
      <c r="A4377" s="14" t="s">
        <v>6</v>
      </c>
      <c r="B4377" s="14" t="s">
        <v>8356</v>
      </c>
      <c r="C4377" s="14" t="s">
        <v>8357</v>
      </c>
      <c r="D4377" s="15">
        <v>13</v>
      </c>
      <c r="E4377" s="15">
        <v>13</v>
      </c>
      <c r="F4377" s="15">
        <v>0.48499999999999999</v>
      </c>
      <c r="G4377" s="16">
        <f t="shared" si="219"/>
        <v>0.48499999999999999</v>
      </c>
      <c r="H4377" s="17" t="str">
        <f t="shared" si="218"/>
        <v>CONFORME</v>
      </c>
      <c r="I4377" s="18"/>
    </row>
    <row r="4378" spans="1:9" x14ac:dyDescent="0.25">
      <c r="A4378" s="10" t="s">
        <v>6</v>
      </c>
      <c r="B4378" s="10" t="s">
        <v>8358</v>
      </c>
      <c r="C4378" s="10" t="s">
        <v>8359</v>
      </c>
      <c r="D4378" s="11">
        <v>26</v>
      </c>
      <c r="E4378" s="11">
        <v>26</v>
      </c>
      <c r="F4378" s="11">
        <v>0.38800000000000001</v>
      </c>
      <c r="G4378" s="12">
        <f t="shared" si="219"/>
        <v>0.38800000000000001</v>
      </c>
      <c r="H4378" s="19" t="str">
        <f t="shared" si="218"/>
        <v>CONFORME</v>
      </c>
      <c r="I4378" s="20"/>
    </row>
    <row r="4379" spans="1:9" x14ac:dyDescent="0.25">
      <c r="A4379" s="14" t="s">
        <v>6</v>
      </c>
      <c r="B4379" s="14" t="s">
        <v>8360</v>
      </c>
      <c r="C4379" s="14" t="s">
        <v>8361</v>
      </c>
      <c r="D4379" s="15">
        <v>14</v>
      </c>
      <c r="E4379" s="15">
        <v>14</v>
      </c>
      <c r="F4379" s="15">
        <v>0</v>
      </c>
      <c r="G4379" s="16">
        <f t="shared" si="219"/>
        <v>0.46400000000000002</v>
      </c>
      <c r="H4379" s="17" t="str">
        <f t="shared" si="218"/>
        <v>REVISAR</v>
      </c>
      <c r="I4379" s="18"/>
    </row>
    <row r="4380" spans="1:9" x14ac:dyDescent="0.25">
      <c r="A4380" s="10" t="s">
        <v>6</v>
      </c>
      <c r="B4380" s="10" t="s">
        <v>8362</v>
      </c>
      <c r="C4380" s="10" t="s">
        <v>8363</v>
      </c>
      <c r="D4380" s="11">
        <v>16</v>
      </c>
      <c r="E4380" s="11">
        <v>16</v>
      </c>
      <c r="F4380" s="11">
        <v>0.45</v>
      </c>
      <c r="G4380" s="12">
        <f t="shared" si="219"/>
        <v>0.45</v>
      </c>
      <c r="H4380" s="19" t="str">
        <f t="shared" si="218"/>
        <v>CONFORME</v>
      </c>
      <c r="I4380" s="20"/>
    </row>
    <row r="4381" spans="1:9" x14ac:dyDescent="0.25">
      <c r="A4381" s="14" t="s">
        <v>6</v>
      </c>
      <c r="B4381" s="14" t="s">
        <v>8364</v>
      </c>
      <c r="C4381" s="14" t="s">
        <v>8365</v>
      </c>
      <c r="D4381" s="15">
        <v>10</v>
      </c>
      <c r="E4381" s="15">
        <v>10</v>
      </c>
      <c r="F4381" s="15">
        <v>0.57599999999999996</v>
      </c>
      <c r="G4381" s="16">
        <f t="shared" si="219"/>
        <v>0.57599999999999996</v>
      </c>
      <c r="H4381" s="17" t="str">
        <f t="shared" si="218"/>
        <v>CONFORME</v>
      </c>
      <c r="I4381" s="18"/>
    </row>
    <row r="4382" spans="1:9" x14ac:dyDescent="0.25">
      <c r="A4382" s="10" t="s">
        <v>6</v>
      </c>
      <c r="B4382" s="10" t="s">
        <v>8366</v>
      </c>
      <c r="C4382" s="10" t="s">
        <v>8367</v>
      </c>
      <c r="D4382" s="11">
        <v>119</v>
      </c>
      <c r="E4382" s="11">
        <v>119</v>
      </c>
      <c r="F4382" s="11">
        <v>0.57699999999999996</v>
      </c>
      <c r="G4382" s="12">
        <f t="shared" si="219"/>
        <v>0.57699999999999996</v>
      </c>
      <c r="H4382" s="19" t="str">
        <f t="shared" si="218"/>
        <v>CONFORME</v>
      </c>
      <c r="I4382" s="20"/>
    </row>
    <row r="4383" spans="1:9" x14ac:dyDescent="0.25">
      <c r="A4383" s="14" t="s">
        <v>6</v>
      </c>
      <c r="B4383" s="14" t="s">
        <v>8368</v>
      </c>
      <c r="C4383" s="14" t="s">
        <v>8369</v>
      </c>
      <c r="D4383" s="15">
        <v>30</v>
      </c>
      <c r="E4383" s="15">
        <v>30</v>
      </c>
      <c r="F4383" s="15">
        <v>0.47499999999999998</v>
      </c>
      <c r="G4383" s="16">
        <f t="shared" si="219"/>
        <v>0.47499999999999998</v>
      </c>
      <c r="H4383" s="17" t="str">
        <f t="shared" si="218"/>
        <v>CONFORME</v>
      </c>
      <c r="I4383" s="18"/>
    </row>
    <row r="4384" spans="1:9" x14ac:dyDescent="0.25">
      <c r="A4384" s="10" t="s">
        <v>6</v>
      </c>
      <c r="B4384" s="10" t="s">
        <v>8370</v>
      </c>
      <c r="C4384" s="10" t="s">
        <v>8371</v>
      </c>
      <c r="D4384" s="11">
        <v>15</v>
      </c>
      <c r="E4384" s="11">
        <v>15</v>
      </c>
      <c r="F4384" s="11">
        <v>0.49399999999999999</v>
      </c>
      <c r="G4384" s="12">
        <f t="shared" si="219"/>
        <v>0.49399999999999999</v>
      </c>
      <c r="H4384" s="19" t="str">
        <f t="shared" si="218"/>
        <v>CONFORME</v>
      </c>
      <c r="I4384" s="20"/>
    </row>
    <row r="4385" spans="1:9" x14ac:dyDescent="0.25">
      <c r="A4385" s="14" t="s">
        <v>6</v>
      </c>
      <c r="B4385" s="14" t="s">
        <v>8372</v>
      </c>
      <c r="C4385" s="14" t="s">
        <v>8373</v>
      </c>
      <c r="D4385" s="15">
        <v>60</v>
      </c>
      <c r="E4385" s="15">
        <v>60</v>
      </c>
      <c r="F4385" s="15">
        <v>0.499</v>
      </c>
      <c r="G4385" s="16">
        <f t="shared" si="219"/>
        <v>0.499</v>
      </c>
      <c r="H4385" s="17" t="str">
        <f t="shared" si="218"/>
        <v>CONFORME</v>
      </c>
      <c r="I4385" s="18"/>
    </row>
    <row r="4386" spans="1:9" x14ac:dyDescent="0.25">
      <c r="A4386" s="10" t="s">
        <v>6</v>
      </c>
      <c r="B4386" s="10" t="s">
        <v>8374</v>
      </c>
      <c r="C4386" s="10" t="s">
        <v>8375</v>
      </c>
      <c r="D4386" s="11">
        <v>89</v>
      </c>
      <c r="E4386" s="11">
        <v>89</v>
      </c>
      <c r="F4386" s="11">
        <v>0.48299999999999998</v>
      </c>
      <c r="G4386" s="12">
        <f t="shared" si="219"/>
        <v>0.48299999999999998</v>
      </c>
      <c r="H4386" s="19" t="str">
        <f t="shared" si="218"/>
        <v>CONFORME</v>
      </c>
      <c r="I4386" s="20"/>
    </row>
    <row r="4387" spans="1:9" x14ac:dyDescent="0.25">
      <c r="A4387" s="14" t="s">
        <v>6</v>
      </c>
      <c r="B4387" s="14" t="s">
        <v>8376</v>
      </c>
      <c r="C4387" s="14" t="s">
        <v>8377</v>
      </c>
      <c r="D4387" s="15">
        <v>11</v>
      </c>
      <c r="E4387" s="15">
        <v>11</v>
      </c>
      <c r="F4387" s="15">
        <v>0</v>
      </c>
      <c r="G4387" s="16">
        <f t="shared" si="219"/>
        <v>0.51</v>
      </c>
      <c r="H4387" s="17" t="str">
        <f t="shared" si="218"/>
        <v>REVISAR</v>
      </c>
      <c r="I4387" s="18"/>
    </row>
    <row r="4388" spans="1:9" x14ac:dyDescent="0.25">
      <c r="A4388" s="10" t="s">
        <v>6</v>
      </c>
      <c r="B4388" s="10" t="s">
        <v>8378</v>
      </c>
      <c r="C4388" s="10" t="s">
        <v>8379</v>
      </c>
      <c r="D4388" s="11">
        <v>6</v>
      </c>
      <c r="E4388" s="11">
        <v>6</v>
      </c>
      <c r="F4388" s="11">
        <v>0.55500000000000005</v>
      </c>
      <c r="G4388" s="12">
        <f t="shared" si="219"/>
        <v>0.55500000000000005</v>
      </c>
      <c r="H4388" s="19" t="str">
        <f t="shared" si="218"/>
        <v>CONFORME</v>
      </c>
      <c r="I4388" s="20"/>
    </row>
    <row r="4389" spans="1:9" x14ac:dyDescent="0.25">
      <c r="A4389" s="14" t="s">
        <v>6</v>
      </c>
      <c r="B4389" s="14" t="s">
        <v>8380</v>
      </c>
      <c r="C4389" s="14" t="s">
        <v>8381</v>
      </c>
      <c r="D4389" s="15">
        <v>11</v>
      </c>
      <c r="E4389" s="15">
        <v>11</v>
      </c>
      <c r="F4389" s="15">
        <v>0.39700000000000002</v>
      </c>
      <c r="G4389" s="16">
        <f t="shared" si="219"/>
        <v>0.39700000000000002</v>
      </c>
      <c r="H4389" s="17" t="str">
        <f t="shared" si="218"/>
        <v>CONFORME</v>
      </c>
      <c r="I4389" s="18"/>
    </row>
    <row r="4390" spans="1:9" x14ac:dyDescent="0.25">
      <c r="A4390" s="10" t="s">
        <v>6</v>
      </c>
      <c r="B4390" s="10" t="s">
        <v>8382</v>
      </c>
      <c r="C4390" s="10" t="s">
        <v>8383</v>
      </c>
      <c r="D4390" s="11">
        <v>4</v>
      </c>
      <c r="E4390" s="11">
        <v>4</v>
      </c>
      <c r="F4390" s="11">
        <v>0.622</v>
      </c>
      <c r="G4390" s="12">
        <f t="shared" si="219"/>
        <v>0.622</v>
      </c>
      <c r="H4390" s="19" t="str">
        <f t="shared" si="218"/>
        <v>CONFORME</v>
      </c>
      <c r="I4390" s="20"/>
    </row>
    <row r="4391" spans="1:9" x14ac:dyDescent="0.25">
      <c r="A4391" s="14" t="s">
        <v>6</v>
      </c>
      <c r="B4391" s="14" t="s">
        <v>8384</v>
      </c>
      <c r="C4391" s="14" t="s">
        <v>8385</v>
      </c>
      <c r="D4391" s="15">
        <v>12</v>
      </c>
      <c r="E4391" s="15">
        <v>12</v>
      </c>
      <c r="F4391" s="15">
        <v>0.36899999999999999</v>
      </c>
      <c r="G4391" s="16">
        <f t="shared" si="219"/>
        <v>0.36899999999999999</v>
      </c>
      <c r="H4391" s="17" t="str">
        <f t="shared" si="218"/>
        <v>CONFORME</v>
      </c>
      <c r="I4391" s="18"/>
    </row>
    <row r="4392" spans="1:9" x14ac:dyDescent="0.25">
      <c r="A4392" s="10" t="s">
        <v>6</v>
      </c>
      <c r="B4392" s="10" t="s">
        <v>8386</v>
      </c>
      <c r="C4392" s="10" t="s">
        <v>8387</v>
      </c>
      <c r="D4392" s="11">
        <v>20</v>
      </c>
      <c r="E4392" s="11">
        <v>20</v>
      </c>
      <c r="F4392" s="11">
        <v>0.434</v>
      </c>
      <c r="G4392" s="12">
        <f t="shared" si="219"/>
        <v>0.434</v>
      </c>
      <c r="H4392" s="19" t="str">
        <f t="shared" si="218"/>
        <v>CONFORME</v>
      </c>
      <c r="I4392" s="20"/>
    </row>
    <row r="4393" spans="1:9" x14ac:dyDescent="0.25">
      <c r="A4393" s="14" t="s">
        <v>6</v>
      </c>
      <c r="B4393" s="14" t="s">
        <v>8388</v>
      </c>
      <c r="C4393" s="14" t="s">
        <v>8389</v>
      </c>
      <c r="D4393" s="15">
        <v>56</v>
      </c>
      <c r="E4393" s="15">
        <v>56</v>
      </c>
      <c r="F4393" s="15">
        <v>0.70099999999999996</v>
      </c>
      <c r="G4393" s="16">
        <f t="shared" si="219"/>
        <v>0.70099999999999996</v>
      </c>
      <c r="H4393" s="17" t="str">
        <f t="shared" si="218"/>
        <v>CONFORME</v>
      </c>
      <c r="I4393" s="18"/>
    </row>
    <row r="4394" spans="1:9" x14ac:dyDescent="0.25">
      <c r="A4394" s="10" t="s">
        <v>6</v>
      </c>
      <c r="B4394" s="10" t="s">
        <v>8392</v>
      </c>
      <c r="C4394" s="10" t="s">
        <v>8393</v>
      </c>
      <c r="D4394" s="11">
        <v>233</v>
      </c>
      <c r="E4394" s="11">
        <v>233</v>
      </c>
      <c r="F4394" s="11">
        <v>0.35</v>
      </c>
      <c r="G4394" s="12">
        <f t="shared" si="219"/>
        <v>0.35</v>
      </c>
      <c r="H4394" s="19" t="str">
        <f t="shared" si="218"/>
        <v>CONFORME</v>
      </c>
      <c r="I4394" s="20"/>
    </row>
    <row r="4395" spans="1:9" x14ac:dyDescent="0.25">
      <c r="A4395" s="14" t="s">
        <v>6</v>
      </c>
      <c r="B4395" s="14" t="s">
        <v>8394</v>
      </c>
      <c r="C4395" s="14" t="s">
        <v>8395</v>
      </c>
      <c r="D4395" s="15">
        <v>88</v>
      </c>
      <c r="E4395" s="15">
        <v>88</v>
      </c>
      <c r="F4395" s="15">
        <v>0.65500000000000003</v>
      </c>
      <c r="G4395" s="16">
        <f t="shared" si="219"/>
        <v>0.65500000000000003</v>
      </c>
      <c r="H4395" s="17" t="str">
        <f t="shared" si="218"/>
        <v>CONFORME</v>
      </c>
      <c r="I4395" s="18"/>
    </row>
    <row r="4396" spans="1:9" x14ac:dyDescent="0.25">
      <c r="A4396" s="10" t="s">
        <v>6</v>
      </c>
      <c r="B4396" s="10" t="s">
        <v>8396</v>
      </c>
      <c r="C4396" s="10" t="s">
        <v>8397</v>
      </c>
      <c r="D4396" s="11">
        <v>6</v>
      </c>
      <c r="E4396" s="11">
        <v>6</v>
      </c>
      <c r="F4396" s="11">
        <v>0.60299999999999998</v>
      </c>
      <c r="G4396" s="12">
        <f t="shared" si="219"/>
        <v>0.60299999999999998</v>
      </c>
      <c r="H4396" s="19" t="str">
        <f t="shared" si="218"/>
        <v>CONFORME</v>
      </c>
      <c r="I4396" s="20"/>
    </row>
    <row r="4397" spans="1:9" x14ac:dyDescent="0.25">
      <c r="A4397" s="14" t="s">
        <v>6</v>
      </c>
      <c r="B4397" s="14" t="s">
        <v>8398</v>
      </c>
      <c r="C4397" s="14" t="s">
        <v>8399</v>
      </c>
      <c r="D4397" s="15">
        <v>13</v>
      </c>
      <c r="E4397" s="15">
        <v>13</v>
      </c>
      <c r="F4397" s="15">
        <v>0.38100000000000001</v>
      </c>
      <c r="G4397" s="16">
        <f t="shared" si="219"/>
        <v>0.38100000000000001</v>
      </c>
      <c r="H4397" s="17" t="str">
        <f t="shared" si="218"/>
        <v>CONFORME</v>
      </c>
      <c r="I4397" s="18"/>
    </row>
    <row r="4398" spans="1:9" x14ac:dyDescent="0.25">
      <c r="A4398" s="10" t="s">
        <v>6</v>
      </c>
      <c r="B4398" s="10" t="s">
        <v>8400</v>
      </c>
      <c r="C4398" s="10" t="s">
        <v>8401</v>
      </c>
      <c r="D4398" s="11">
        <v>12</v>
      </c>
      <c r="E4398" s="11">
        <v>12</v>
      </c>
      <c r="F4398" s="11">
        <v>0.32600000000000001</v>
      </c>
      <c r="G4398" s="12">
        <f t="shared" si="219"/>
        <v>0.32600000000000001</v>
      </c>
      <c r="H4398" s="19" t="str">
        <f t="shared" si="218"/>
        <v>CONFORME</v>
      </c>
      <c r="I4398" s="20"/>
    </row>
    <row r="4399" spans="1:9" x14ac:dyDescent="0.25">
      <c r="A4399" s="14" t="s">
        <v>6</v>
      </c>
      <c r="B4399" s="14" t="s">
        <v>8402</v>
      </c>
      <c r="C4399" s="14" t="s">
        <v>8403</v>
      </c>
      <c r="D4399" s="15">
        <v>78</v>
      </c>
      <c r="E4399" s="15">
        <v>78</v>
      </c>
      <c r="F4399" s="15">
        <v>0.54500000000000004</v>
      </c>
      <c r="G4399" s="16">
        <f t="shared" si="219"/>
        <v>0.54500000000000004</v>
      </c>
      <c r="H4399" s="17" t="str">
        <f t="shared" si="218"/>
        <v>CONFORME</v>
      </c>
      <c r="I4399" s="18"/>
    </row>
    <row r="4400" spans="1:9" x14ac:dyDescent="0.25">
      <c r="A4400" s="10" t="s">
        <v>6</v>
      </c>
      <c r="B4400" s="10" t="s">
        <v>8404</v>
      </c>
      <c r="C4400" s="10" t="s">
        <v>8405</v>
      </c>
      <c r="D4400" s="11">
        <v>79</v>
      </c>
      <c r="E4400" s="11">
        <v>79</v>
      </c>
      <c r="F4400" s="11">
        <v>0.83</v>
      </c>
      <c r="G4400" s="12">
        <f t="shared" si="219"/>
        <v>0.83</v>
      </c>
      <c r="H4400" s="19" t="str">
        <f t="shared" si="218"/>
        <v>CONFORME</v>
      </c>
      <c r="I4400" s="20"/>
    </row>
    <row r="4401" spans="1:9" x14ac:dyDescent="0.25">
      <c r="A4401" s="14" t="s">
        <v>6</v>
      </c>
      <c r="B4401" s="14" t="s">
        <v>8406</v>
      </c>
      <c r="C4401" s="14" t="s">
        <v>8407</v>
      </c>
      <c r="D4401" s="15">
        <v>7</v>
      </c>
      <c r="E4401" s="15">
        <v>7</v>
      </c>
      <c r="F4401" s="15">
        <v>0.76800000000000002</v>
      </c>
      <c r="G4401" s="16">
        <f t="shared" si="219"/>
        <v>0.76800000000000002</v>
      </c>
      <c r="H4401" s="17" t="str">
        <f t="shared" si="218"/>
        <v>CONFORME</v>
      </c>
      <c r="I4401" s="18"/>
    </row>
    <row r="4402" spans="1:9" x14ac:dyDescent="0.25">
      <c r="A4402" s="10" t="s">
        <v>6</v>
      </c>
      <c r="B4402" s="10" t="s">
        <v>8410</v>
      </c>
      <c r="C4402" s="10" t="s">
        <v>8411</v>
      </c>
      <c r="D4402" s="11">
        <v>13</v>
      </c>
      <c r="E4402" s="11">
        <v>13</v>
      </c>
      <c r="F4402" s="11">
        <v>0.86699999999999999</v>
      </c>
      <c r="G4402" s="12">
        <f t="shared" si="219"/>
        <v>0.86699999999999999</v>
      </c>
      <c r="H4402" s="19" t="str">
        <f t="shared" si="218"/>
        <v>CONFORME</v>
      </c>
      <c r="I4402" s="20"/>
    </row>
    <row r="4403" spans="1:9" x14ac:dyDescent="0.25">
      <c r="A4403" s="14" t="s">
        <v>6</v>
      </c>
      <c r="B4403" s="14" t="s">
        <v>8412</v>
      </c>
      <c r="C4403" s="14" t="s">
        <v>8413</v>
      </c>
      <c r="D4403" s="15">
        <v>5</v>
      </c>
      <c r="E4403" s="15">
        <v>5</v>
      </c>
      <c r="F4403" s="15">
        <v>0.65200000000000002</v>
      </c>
      <c r="G4403" s="16">
        <f t="shared" si="219"/>
        <v>0.65200000000000002</v>
      </c>
      <c r="H4403" s="17" t="str">
        <f t="shared" si="218"/>
        <v>CONFORME</v>
      </c>
      <c r="I4403" s="18"/>
    </row>
    <row r="4404" spans="1:9" x14ac:dyDescent="0.25">
      <c r="A4404" s="10" t="s">
        <v>6</v>
      </c>
      <c r="B4404" s="10" t="s">
        <v>8414</v>
      </c>
      <c r="C4404" s="10" t="s">
        <v>8415</v>
      </c>
      <c r="D4404" s="11">
        <v>4</v>
      </c>
      <c r="E4404" s="11">
        <v>4</v>
      </c>
      <c r="F4404" s="11">
        <v>0.84499999999999997</v>
      </c>
      <c r="G4404" s="12">
        <f t="shared" ref="G4404:G4409" si="220">VLOOKUP(B4404,DATAPESOS,6,FALSE)</f>
        <v>0.84499999999999997</v>
      </c>
      <c r="H4404" s="19" t="str">
        <f t="shared" si="218"/>
        <v>CONFORME</v>
      </c>
      <c r="I4404" s="20"/>
    </row>
    <row r="4405" spans="1:9" x14ac:dyDescent="0.25">
      <c r="A4405" s="14" t="s">
        <v>6</v>
      </c>
      <c r="B4405" s="14" t="s">
        <v>8418</v>
      </c>
      <c r="C4405" s="14" t="s">
        <v>8419</v>
      </c>
      <c r="D4405" s="15">
        <v>6</v>
      </c>
      <c r="E4405" s="15">
        <v>6</v>
      </c>
      <c r="F4405" s="15">
        <v>1.526</v>
      </c>
      <c r="G4405" s="16">
        <f t="shared" si="220"/>
        <v>1.526</v>
      </c>
      <c r="H4405" s="17" t="str">
        <f t="shared" si="218"/>
        <v>CONFORME</v>
      </c>
      <c r="I4405" s="18"/>
    </row>
    <row r="4406" spans="1:9" x14ac:dyDescent="0.25">
      <c r="A4406" s="10" t="s">
        <v>6</v>
      </c>
      <c r="B4406" s="10" t="s">
        <v>8422</v>
      </c>
      <c r="C4406" s="10" t="s">
        <v>8423</v>
      </c>
      <c r="D4406" s="11">
        <v>5</v>
      </c>
      <c r="E4406" s="11">
        <v>5</v>
      </c>
      <c r="F4406" s="11">
        <v>1.2370000000000001</v>
      </c>
      <c r="G4406" s="12">
        <f t="shared" si="220"/>
        <v>1.2370000000000001</v>
      </c>
      <c r="H4406" s="19" t="str">
        <f t="shared" si="218"/>
        <v>CONFORME</v>
      </c>
      <c r="I4406" s="20"/>
    </row>
    <row r="4407" spans="1:9" x14ac:dyDescent="0.25">
      <c r="A4407" s="14" t="s">
        <v>6</v>
      </c>
      <c r="B4407" s="14" t="s">
        <v>8424</v>
      </c>
      <c r="C4407" s="14" t="s">
        <v>8425</v>
      </c>
      <c r="D4407" s="15">
        <v>13</v>
      </c>
      <c r="E4407" s="15">
        <v>13</v>
      </c>
      <c r="F4407" s="15">
        <v>2.044</v>
      </c>
      <c r="G4407" s="16">
        <f t="shared" si="220"/>
        <v>2.044</v>
      </c>
      <c r="H4407" s="17" t="str">
        <f t="shared" si="218"/>
        <v>CONFORME</v>
      </c>
      <c r="I4407" s="18"/>
    </row>
    <row r="4408" spans="1:9" x14ac:dyDescent="0.25">
      <c r="A4408" s="10" t="s">
        <v>6</v>
      </c>
      <c r="B4408" s="10" t="s">
        <v>8426</v>
      </c>
      <c r="C4408" s="10" t="s">
        <v>8427</v>
      </c>
      <c r="D4408" s="11">
        <v>16</v>
      </c>
      <c r="E4408" s="11">
        <v>16</v>
      </c>
      <c r="F4408" s="11">
        <v>2.0739999999999998</v>
      </c>
      <c r="G4408" s="12">
        <f t="shared" si="220"/>
        <v>2.0739999999999998</v>
      </c>
      <c r="H4408" s="19" t="str">
        <f t="shared" si="218"/>
        <v>CONFORME</v>
      </c>
      <c r="I4408" s="20"/>
    </row>
    <row r="4409" spans="1:9" x14ac:dyDescent="0.25">
      <c r="A4409" s="14" t="s">
        <v>6</v>
      </c>
      <c r="B4409" s="14" t="s">
        <v>9499</v>
      </c>
      <c r="C4409" s="14" t="s">
        <v>9500</v>
      </c>
      <c r="D4409" s="15">
        <v>26</v>
      </c>
      <c r="E4409" s="15">
        <v>26</v>
      </c>
      <c r="F4409" s="15">
        <v>1.8680000000000001</v>
      </c>
      <c r="G4409" s="16">
        <f t="shared" si="220"/>
        <v>1.8680000000000001</v>
      </c>
      <c r="H4409" s="17" t="str">
        <f t="shared" si="218"/>
        <v>CONFORME</v>
      </c>
      <c r="I4409" s="18"/>
    </row>
    <row r="4410" spans="1:9" x14ac:dyDescent="0.25">
      <c r="A4410" s="10" t="s">
        <v>6</v>
      </c>
      <c r="B4410" s="10" t="s">
        <v>9501</v>
      </c>
      <c r="C4410" s="10" t="s">
        <v>9502</v>
      </c>
      <c r="D4410" s="11">
        <v>1</v>
      </c>
      <c r="E4410" s="11">
        <v>1</v>
      </c>
      <c r="F4410" s="11">
        <v>1.776</v>
      </c>
      <c r="G4410" s="12">
        <f>VLOOKUP(B4410,PESOS,3,FALSE)</f>
        <v>1.776</v>
      </c>
      <c r="H4410" s="19" t="str">
        <f t="shared" si="218"/>
        <v>CONFORME</v>
      </c>
      <c r="I4410" s="20"/>
    </row>
    <row r="4411" spans="1:9" x14ac:dyDescent="0.25">
      <c r="A4411" s="14" t="s">
        <v>6</v>
      </c>
      <c r="B4411" s="14" t="s">
        <v>8428</v>
      </c>
      <c r="C4411" s="14" t="s">
        <v>8429</v>
      </c>
      <c r="D4411" s="15">
        <v>30</v>
      </c>
      <c r="E4411" s="15">
        <v>30</v>
      </c>
      <c r="F4411" s="15">
        <v>4.0910000000000002</v>
      </c>
      <c r="G4411" s="16">
        <f>VLOOKUP(B4411,DATAPESOS,6,FALSE)</f>
        <v>4.0910000000000002</v>
      </c>
      <c r="H4411" s="17" t="str">
        <f t="shared" si="218"/>
        <v>CONFORME</v>
      </c>
      <c r="I4411" s="18"/>
    </row>
    <row r="4412" spans="1:9" x14ac:dyDescent="0.25">
      <c r="A4412" s="10" t="s">
        <v>6</v>
      </c>
      <c r="B4412" s="10" t="s">
        <v>8430</v>
      </c>
      <c r="C4412" s="10" t="s">
        <v>8431</v>
      </c>
      <c r="D4412" s="11">
        <v>2</v>
      </c>
      <c r="E4412" s="11">
        <v>2</v>
      </c>
      <c r="F4412" s="11">
        <v>1.18</v>
      </c>
      <c r="G4412" s="12">
        <f>VLOOKUP(B4412,PESOS,3,FALSE)</f>
        <v>1.18</v>
      </c>
      <c r="H4412" s="19" t="str">
        <f t="shared" si="218"/>
        <v>CONFORME</v>
      </c>
      <c r="I4412" s="20"/>
    </row>
    <row r="4413" spans="1:9" x14ac:dyDescent="0.25">
      <c r="A4413" s="14" t="s">
        <v>6</v>
      </c>
      <c r="B4413" s="14" t="s">
        <v>8432</v>
      </c>
      <c r="C4413" s="14" t="s">
        <v>8433</v>
      </c>
      <c r="D4413" s="15">
        <v>53</v>
      </c>
      <c r="E4413" s="15">
        <v>53</v>
      </c>
      <c r="F4413" s="15">
        <v>0.85</v>
      </c>
      <c r="G4413" s="16">
        <f t="shared" ref="G4413:G4418" si="221">VLOOKUP(B4413,DATAPESOS,6,FALSE)</f>
        <v>0.85</v>
      </c>
      <c r="H4413" s="17" t="str">
        <f t="shared" si="218"/>
        <v>CONFORME</v>
      </c>
      <c r="I4413" s="18"/>
    </row>
    <row r="4414" spans="1:9" x14ac:dyDescent="0.25">
      <c r="A4414" s="10" t="s">
        <v>6</v>
      </c>
      <c r="B4414" s="10" t="s">
        <v>8434</v>
      </c>
      <c r="C4414" s="10" t="s">
        <v>8435</v>
      </c>
      <c r="D4414" s="11">
        <v>135</v>
      </c>
      <c r="E4414" s="11">
        <v>135</v>
      </c>
      <c r="F4414" s="11">
        <v>0.82299999999999995</v>
      </c>
      <c r="G4414" s="12">
        <f t="shared" si="221"/>
        <v>0.82299999999999995</v>
      </c>
      <c r="H4414" s="19" t="str">
        <f t="shared" si="218"/>
        <v>CONFORME</v>
      </c>
      <c r="I4414" s="20"/>
    </row>
    <row r="4415" spans="1:9" x14ac:dyDescent="0.25">
      <c r="A4415" s="14" t="s">
        <v>6</v>
      </c>
      <c r="B4415" s="14" t="s">
        <v>8436</v>
      </c>
      <c r="C4415" s="14" t="s">
        <v>8437</v>
      </c>
      <c r="D4415" s="15">
        <v>30</v>
      </c>
      <c r="E4415" s="15">
        <v>30</v>
      </c>
      <c r="F4415" s="15">
        <v>1.008</v>
      </c>
      <c r="G4415" s="16">
        <f t="shared" si="221"/>
        <v>1.008</v>
      </c>
      <c r="H4415" s="17" t="str">
        <f t="shared" si="218"/>
        <v>CONFORME</v>
      </c>
      <c r="I4415" s="18"/>
    </row>
    <row r="4416" spans="1:9" x14ac:dyDescent="0.25">
      <c r="A4416" s="10" t="s">
        <v>6</v>
      </c>
      <c r="B4416" s="10" t="s">
        <v>8438</v>
      </c>
      <c r="C4416" s="10" t="s">
        <v>8439</v>
      </c>
      <c r="D4416" s="11">
        <v>16</v>
      </c>
      <c r="E4416" s="11">
        <v>16</v>
      </c>
      <c r="F4416" s="11">
        <v>0.68700000000000006</v>
      </c>
      <c r="G4416" s="12">
        <f t="shared" si="221"/>
        <v>0.68700000000000006</v>
      </c>
      <c r="H4416" s="19" t="str">
        <f t="shared" si="218"/>
        <v>CONFORME</v>
      </c>
      <c r="I4416" s="20"/>
    </row>
    <row r="4417" spans="1:9" x14ac:dyDescent="0.25">
      <c r="A4417" s="14" t="s">
        <v>6</v>
      </c>
      <c r="B4417" s="14" t="s">
        <v>8440</v>
      </c>
      <c r="C4417" s="14" t="s">
        <v>8441</v>
      </c>
      <c r="D4417" s="15">
        <v>12</v>
      </c>
      <c r="E4417" s="15">
        <v>12</v>
      </c>
      <c r="F4417" s="15">
        <v>0</v>
      </c>
      <c r="G4417" s="16">
        <f t="shared" si="221"/>
        <v>0.69199999999999995</v>
      </c>
      <c r="H4417" s="17" t="str">
        <f t="shared" si="218"/>
        <v>REVISAR</v>
      </c>
      <c r="I4417" s="18"/>
    </row>
    <row r="4418" spans="1:9" x14ac:dyDescent="0.25">
      <c r="A4418" s="10" t="s">
        <v>6</v>
      </c>
      <c r="B4418" s="10" t="s">
        <v>8446</v>
      </c>
      <c r="C4418" s="10" t="s">
        <v>8447</v>
      </c>
      <c r="D4418" s="11">
        <v>104</v>
      </c>
      <c r="E4418" s="11">
        <v>104</v>
      </c>
      <c r="F4418" s="11">
        <v>0.36699999999999999</v>
      </c>
      <c r="G4418" s="12">
        <f t="shared" si="221"/>
        <v>0.36699999999999999</v>
      </c>
      <c r="H4418" s="19" t="str">
        <f t="shared" si="218"/>
        <v>CONFORME</v>
      </c>
      <c r="I4418" s="20"/>
    </row>
    <row r="4419" spans="1:9" x14ac:dyDescent="0.25">
      <c r="A4419" s="14" t="s">
        <v>6</v>
      </c>
      <c r="B4419" s="14" t="s">
        <v>8448</v>
      </c>
      <c r="C4419" s="14" t="s">
        <v>8449</v>
      </c>
      <c r="D4419" s="15">
        <v>10</v>
      </c>
      <c r="E4419" s="15">
        <v>10</v>
      </c>
      <c r="F4419" s="15">
        <v>0.43</v>
      </c>
      <c r="G4419" s="16">
        <f>VLOOKUP(B4419,PESOS,3,FALSE)</f>
        <v>0.43</v>
      </c>
      <c r="H4419" s="17" t="str">
        <f t="shared" ref="H4419:H4482" si="222">IF(F4419=G4419,"CONFORME","REVISAR")</f>
        <v>CONFORME</v>
      </c>
      <c r="I4419" s="18"/>
    </row>
    <row r="4420" spans="1:9" x14ac:dyDescent="0.25">
      <c r="A4420" s="10" t="s">
        <v>6</v>
      </c>
      <c r="B4420" s="10" t="s">
        <v>8450</v>
      </c>
      <c r="C4420" s="10" t="s">
        <v>8451</v>
      </c>
      <c r="D4420" s="11">
        <v>58</v>
      </c>
      <c r="E4420" s="11">
        <v>58</v>
      </c>
      <c r="F4420" s="11">
        <v>0.79</v>
      </c>
      <c r="G4420" s="12">
        <f>VLOOKUP(B4420,DATAPESOS,6,FALSE)</f>
        <v>0.79</v>
      </c>
      <c r="H4420" s="19" t="str">
        <f t="shared" si="222"/>
        <v>CONFORME</v>
      </c>
      <c r="I4420" s="20"/>
    </row>
    <row r="4421" spans="1:9" x14ac:dyDescent="0.25">
      <c r="A4421" s="14" t="s">
        <v>6</v>
      </c>
      <c r="B4421" s="14" t="s">
        <v>8452</v>
      </c>
      <c r="C4421" s="14" t="s">
        <v>8453</v>
      </c>
      <c r="D4421" s="15">
        <v>1</v>
      </c>
      <c r="E4421" s="15">
        <v>1</v>
      </c>
      <c r="F4421" s="15">
        <v>0.64500000000000002</v>
      </c>
      <c r="G4421" s="16">
        <f>VLOOKUP(B4421,PESOS,3,FALSE)</f>
        <v>0.64500000000000002</v>
      </c>
      <c r="H4421" s="17" t="str">
        <f t="shared" si="222"/>
        <v>CONFORME</v>
      </c>
      <c r="I4421" s="18"/>
    </row>
    <row r="4422" spans="1:9" x14ac:dyDescent="0.25">
      <c r="A4422" s="10" t="s">
        <v>6</v>
      </c>
      <c r="B4422" s="10" t="s">
        <v>8454</v>
      </c>
      <c r="C4422" s="10" t="s">
        <v>8455</v>
      </c>
      <c r="D4422" s="11">
        <v>2</v>
      </c>
      <c r="E4422" s="11">
        <v>2</v>
      </c>
      <c r="F4422" s="11">
        <v>1.452</v>
      </c>
      <c r="G4422" s="12">
        <f t="shared" ref="G4422:G4428" si="223">VLOOKUP(B4422,DATAPESOS,6,FALSE)</f>
        <v>1.452</v>
      </c>
      <c r="H4422" s="19" t="str">
        <f t="shared" si="222"/>
        <v>CONFORME</v>
      </c>
      <c r="I4422" s="20"/>
    </row>
    <row r="4423" spans="1:9" x14ac:dyDescent="0.25">
      <c r="A4423" s="14" t="s">
        <v>6</v>
      </c>
      <c r="B4423" s="14" t="s">
        <v>8458</v>
      </c>
      <c r="C4423" s="14" t="s">
        <v>8459</v>
      </c>
      <c r="D4423" s="15">
        <v>23</v>
      </c>
      <c r="E4423" s="15">
        <v>23</v>
      </c>
      <c r="F4423" s="15">
        <v>1.087</v>
      </c>
      <c r="G4423" s="16">
        <f t="shared" si="223"/>
        <v>1.087</v>
      </c>
      <c r="H4423" s="17" t="str">
        <f t="shared" si="222"/>
        <v>CONFORME</v>
      </c>
      <c r="I4423" s="18"/>
    </row>
    <row r="4424" spans="1:9" x14ac:dyDescent="0.25">
      <c r="A4424" s="10" t="s">
        <v>6</v>
      </c>
      <c r="B4424" s="10" t="s">
        <v>8462</v>
      </c>
      <c r="C4424" s="10" t="s">
        <v>8463</v>
      </c>
      <c r="D4424" s="11">
        <v>120</v>
      </c>
      <c r="E4424" s="11">
        <v>120</v>
      </c>
      <c r="F4424" s="11">
        <v>0.28199999999999997</v>
      </c>
      <c r="G4424" s="12">
        <f t="shared" si="223"/>
        <v>0.28199999999999997</v>
      </c>
      <c r="H4424" s="19" t="str">
        <f t="shared" si="222"/>
        <v>CONFORME</v>
      </c>
      <c r="I4424" s="20"/>
    </row>
    <row r="4425" spans="1:9" x14ac:dyDescent="0.25">
      <c r="A4425" s="14" t="s">
        <v>6</v>
      </c>
      <c r="B4425" s="14" t="s">
        <v>8464</v>
      </c>
      <c r="C4425" s="14" t="s">
        <v>8465</v>
      </c>
      <c r="D4425" s="15">
        <v>9</v>
      </c>
      <c r="E4425" s="15">
        <v>9</v>
      </c>
      <c r="F4425" s="15">
        <v>2.968</v>
      </c>
      <c r="G4425" s="16">
        <f t="shared" si="223"/>
        <v>2.968</v>
      </c>
      <c r="H4425" s="17" t="str">
        <f t="shared" si="222"/>
        <v>CONFORME</v>
      </c>
      <c r="I4425" s="18"/>
    </row>
    <row r="4426" spans="1:9" x14ac:dyDescent="0.25">
      <c r="A4426" s="10" t="s">
        <v>6</v>
      </c>
      <c r="B4426" s="10" t="s">
        <v>8466</v>
      </c>
      <c r="C4426" s="10" t="s">
        <v>8467</v>
      </c>
      <c r="D4426" s="11">
        <v>10</v>
      </c>
      <c r="E4426" s="11">
        <v>10</v>
      </c>
      <c r="F4426" s="11">
        <v>1.0309999999999999</v>
      </c>
      <c r="G4426" s="12">
        <f t="shared" si="223"/>
        <v>1.0309999999999999</v>
      </c>
      <c r="H4426" s="19" t="str">
        <f t="shared" si="222"/>
        <v>CONFORME</v>
      </c>
      <c r="I4426" s="20"/>
    </row>
    <row r="4427" spans="1:9" x14ac:dyDescent="0.25">
      <c r="A4427" s="14" t="s">
        <v>6</v>
      </c>
      <c r="B4427" s="14" t="s">
        <v>8468</v>
      </c>
      <c r="C4427" s="14" t="s">
        <v>8469</v>
      </c>
      <c r="D4427" s="15">
        <v>15</v>
      </c>
      <c r="E4427" s="15">
        <v>15</v>
      </c>
      <c r="F4427" s="15">
        <v>0.57899999999999996</v>
      </c>
      <c r="G4427" s="16">
        <f t="shared" si="223"/>
        <v>0.57899999999999996</v>
      </c>
      <c r="H4427" s="17" t="str">
        <f t="shared" si="222"/>
        <v>CONFORME</v>
      </c>
      <c r="I4427" s="18"/>
    </row>
    <row r="4428" spans="1:9" x14ac:dyDescent="0.25">
      <c r="A4428" s="10" t="s">
        <v>6</v>
      </c>
      <c r="B4428" s="10" t="s">
        <v>8472</v>
      </c>
      <c r="C4428" s="10" t="s">
        <v>8473</v>
      </c>
      <c r="D4428" s="11">
        <v>23</v>
      </c>
      <c r="E4428" s="11">
        <v>23</v>
      </c>
      <c r="F4428" s="11">
        <v>0.71499999999999997</v>
      </c>
      <c r="G4428" s="12">
        <f t="shared" si="223"/>
        <v>0.71499999999999997</v>
      </c>
      <c r="H4428" s="19" t="str">
        <f t="shared" si="222"/>
        <v>CONFORME</v>
      </c>
      <c r="I4428" s="20"/>
    </row>
    <row r="4429" spans="1:9" x14ac:dyDescent="0.25">
      <c r="A4429" s="14" t="s">
        <v>6</v>
      </c>
      <c r="B4429" s="14" t="s">
        <v>8474</v>
      </c>
      <c r="C4429" s="14" t="s">
        <v>8475</v>
      </c>
      <c r="D4429" s="15">
        <v>2</v>
      </c>
      <c r="E4429" s="15">
        <v>2</v>
      </c>
      <c r="F4429" s="15">
        <v>0.35</v>
      </c>
      <c r="G4429" s="16">
        <f>VLOOKUP(B4429,PESOS,3,FALSE)</f>
        <v>0.35</v>
      </c>
      <c r="H4429" s="17" t="str">
        <f t="shared" si="222"/>
        <v>CONFORME</v>
      </c>
      <c r="I4429" s="18"/>
    </row>
    <row r="4430" spans="1:9" x14ac:dyDescent="0.25">
      <c r="A4430" s="10" t="s">
        <v>6</v>
      </c>
      <c r="B4430" s="10" t="s">
        <v>8476</v>
      </c>
      <c r="C4430" s="10" t="s">
        <v>8477</v>
      </c>
      <c r="D4430" s="11">
        <v>106</v>
      </c>
      <c r="E4430" s="11">
        <v>106</v>
      </c>
      <c r="F4430" s="11">
        <v>0.76900000000000002</v>
      </c>
      <c r="G4430" s="12">
        <f t="shared" ref="G4430:G4443" si="224">VLOOKUP(B4430,DATAPESOS,6,FALSE)</f>
        <v>0.76900000000000002</v>
      </c>
      <c r="H4430" s="19" t="str">
        <f t="shared" si="222"/>
        <v>CONFORME</v>
      </c>
      <c r="I4430" s="20"/>
    </row>
    <row r="4431" spans="1:9" x14ac:dyDescent="0.25">
      <c r="A4431" s="14" t="s">
        <v>6</v>
      </c>
      <c r="B4431" s="14" t="s">
        <v>8478</v>
      </c>
      <c r="C4431" s="14" t="s">
        <v>8479</v>
      </c>
      <c r="D4431" s="15">
        <v>9</v>
      </c>
      <c r="E4431" s="15">
        <v>9</v>
      </c>
      <c r="F4431" s="15">
        <v>0.66500000000000004</v>
      </c>
      <c r="G4431" s="16">
        <f t="shared" si="224"/>
        <v>0.66500000000000004</v>
      </c>
      <c r="H4431" s="17" t="str">
        <f t="shared" si="222"/>
        <v>CONFORME</v>
      </c>
      <c r="I4431" s="18"/>
    </row>
    <row r="4432" spans="1:9" x14ac:dyDescent="0.25">
      <c r="A4432" s="10" t="s">
        <v>6</v>
      </c>
      <c r="B4432" s="10" t="s">
        <v>8482</v>
      </c>
      <c r="C4432" s="10" t="s">
        <v>8483</v>
      </c>
      <c r="D4432" s="11">
        <v>13</v>
      </c>
      <c r="E4432" s="11">
        <v>13</v>
      </c>
      <c r="F4432" s="11">
        <v>0.80400000000000005</v>
      </c>
      <c r="G4432" s="12">
        <f t="shared" si="224"/>
        <v>0.80400000000000005</v>
      </c>
      <c r="H4432" s="19" t="str">
        <f t="shared" si="222"/>
        <v>CONFORME</v>
      </c>
      <c r="I4432" s="20"/>
    </row>
    <row r="4433" spans="1:9" x14ac:dyDescent="0.25">
      <c r="A4433" s="14" t="s">
        <v>6</v>
      </c>
      <c r="B4433" s="14" t="s">
        <v>8484</v>
      </c>
      <c r="C4433" s="14" t="s">
        <v>8485</v>
      </c>
      <c r="D4433" s="15">
        <v>5</v>
      </c>
      <c r="E4433" s="15">
        <v>5</v>
      </c>
      <c r="F4433" s="15">
        <v>0.56100000000000005</v>
      </c>
      <c r="G4433" s="16">
        <f t="shared" si="224"/>
        <v>0.56100000000000005</v>
      </c>
      <c r="H4433" s="17" t="str">
        <f t="shared" si="222"/>
        <v>CONFORME</v>
      </c>
      <c r="I4433" s="18"/>
    </row>
    <row r="4434" spans="1:9" x14ac:dyDescent="0.25">
      <c r="A4434" s="10" t="s">
        <v>6</v>
      </c>
      <c r="B4434" s="10" t="s">
        <v>8486</v>
      </c>
      <c r="C4434" s="10" t="s">
        <v>8487</v>
      </c>
      <c r="D4434" s="11">
        <v>6</v>
      </c>
      <c r="E4434" s="11">
        <v>6</v>
      </c>
      <c r="F4434" s="11">
        <v>2.1669999999999998</v>
      </c>
      <c r="G4434" s="12">
        <f t="shared" si="224"/>
        <v>2.1669999999999998</v>
      </c>
      <c r="H4434" s="19" t="str">
        <f t="shared" si="222"/>
        <v>CONFORME</v>
      </c>
      <c r="I4434" s="20"/>
    </row>
    <row r="4435" spans="1:9" x14ac:dyDescent="0.25">
      <c r="A4435" s="14" t="s">
        <v>6</v>
      </c>
      <c r="B4435" s="14" t="s">
        <v>8488</v>
      </c>
      <c r="C4435" s="14" t="s">
        <v>8489</v>
      </c>
      <c r="D4435" s="15">
        <v>147</v>
      </c>
      <c r="E4435" s="15">
        <v>147</v>
      </c>
      <c r="F4435" s="15">
        <v>1.292</v>
      </c>
      <c r="G4435" s="16">
        <f t="shared" si="224"/>
        <v>1.292</v>
      </c>
      <c r="H4435" s="17" t="str">
        <f t="shared" si="222"/>
        <v>CONFORME</v>
      </c>
      <c r="I4435" s="18"/>
    </row>
    <row r="4436" spans="1:9" x14ac:dyDescent="0.25">
      <c r="A4436" s="10" t="s">
        <v>6</v>
      </c>
      <c r="B4436" s="10" t="s">
        <v>8490</v>
      </c>
      <c r="C4436" s="10" t="s">
        <v>8491</v>
      </c>
      <c r="D4436" s="11">
        <v>1</v>
      </c>
      <c r="E4436" s="11">
        <v>1</v>
      </c>
      <c r="F4436" s="11">
        <v>1.214</v>
      </c>
      <c r="G4436" s="12">
        <f t="shared" si="224"/>
        <v>1.214</v>
      </c>
      <c r="H4436" s="19" t="str">
        <f t="shared" si="222"/>
        <v>CONFORME</v>
      </c>
      <c r="I4436" s="20"/>
    </row>
    <row r="4437" spans="1:9" x14ac:dyDescent="0.25">
      <c r="A4437" s="14" t="s">
        <v>6</v>
      </c>
      <c r="B4437" s="14" t="s">
        <v>8492</v>
      </c>
      <c r="C4437" s="14" t="s">
        <v>8493</v>
      </c>
      <c r="D4437" s="15">
        <v>5</v>
      </c>
      <c r="E4437" s="15">
        <v>5</v>
      </c>
      <c r="F4437" s="15">
        <v>0.77300000000000002</v>
      </c>
      <c r="G4437" s="16">
        <f t="shared" si="224"/>
        <v>0.77300000000000002</v>
      </c>
      <c r="H4437" s="17" t="str">
        <f t="shared" si="222"/>
        <v>CONFORME</v>
      </c>
      <c r="I4437" s="18"/>
    </row>
    <row r="4438" spans="1:9" x14ac:dyDescent="0.25">
      <c r="A4438" s="10" t="s">
        <v>6</v>
      </c>
      <c r="B4438" s="10" t="s">
        <v>8494</v>
      </c>
      <c r="C4438" s="10" t="s">
        <v>8495</v>
      </c>
      <c r="D4438" s="11">
        <v>20</v>
      </c>
      <c r="E4438" s="11">
        <v>20</v>
      </c>
      <c r="F4438" s="11">
        <v>0.45800000000000002</v>
      </c>
      <c r="G4438" s="12">
        <f t="shared" si="224"/>
        <v>0.45800000000000002</v>
      </c>
      <c r="H4438" s="19" t="str">
        <f t="shared" si="222"/>
        <v>CONFORME</v>
      </c>
      <c r="I4438" s="20"/>
    </row>
    <row r="4439" spans="1:9" x14ac:dyDescent="0.25">
      <c r="A4439" s="14" t="s">
        <v>6</v>
      </c>
      <c r="B4439" s="14" t="s">
        <v>8496</v>
      </c>
      <c r="C4439" s="14" t="s">
        <v>8497</v>
      </c>
      <c r="D4439" s="15">
        <v>5</v>
      </c>
      <c r="E4439" s="15">
        <v>5</v>
      </c>
      <c r="F4439" s="15">
        <v>0.74399999999999999</v>
      </c>
      <c r="G4439" s="16">
        <f t="shared" si="224"/>
        <v>0.74399999999999999</v>
      </c>
      <c r="H4439" s="17" t="str">
        <f t="shared" si="222"/>
        <v>CONFORME</v>
      </c>
      <c r="I4439" s="18"/>
    </row>
    <row r="4440" spans="1:9" x14ac:dyDescent="0.25">
      <c r="A4440" s="10" t="s">
        <v>6</v>
      </c>
      <c r="B4440" s="10" t="s">
        <v>8498</v>
      </c>
      <c r="C4440" s="10" t="s">
        <v>8499</v>
      </c>
      <c r="D4440" s="11">
        <v>11</v>
      </c>
      <c r="E4440" s="11">
        <v>11</v>
      </c>
      <c r="F4440" s="11">
        <v>0.72399999999999998</v>
      </c>
      <c r="G4440" s="12">
        <f t="shared" si="224"/>
        <v>0.72399999999999998</v>
      </c>
      <c r="H4440" s="19" t="str">
        <f t="shared" si="222"/>
        <v>CONFORME</v>
      </c>
      <c r="I4440" s="20"/>
    </row>
    <row r="4441" spans="1:9" x14ac:dyDescent="0.25">
      <c r="A4441" s="14" t="s">
        <v>6</v>
      </c>
      <c r="B4441" s="14" t="s">
        <v>8500</v>
      </c>
      <c r="C4441" s="14" t="s">
        <v>8501</v>
      </c>
      <c r="D4441" s="15">
        <v>5</v>
      </c>
      <c r="E4441" s="15">
        <v>5</v>
      </c>
      <c r="F4441" s="15">
        <v>0.61699999999999999</v>
      </c>
      <c r="G4441" s="16">
        <f t="shared" si="224"/>
        <v>0.61699999999999999</v>
      </c>
      <c r="H4441" s="17" t="str">
        <f t="shared" si="222"/>
        <v>CONFORME</v>
      </c>
      <c r="I4441" s="18"/>
    </row>
    <row r="4442" spans="1:9" x14ac:dyDescent="0.25">
      <c r="A4442" s="10" t="s">
        <v>6</v>
      </c>
      <c r="B4442" s="10" t="s">
        <v>8502</v>
      </c>
      <c r="C4442" s="10" t="s">
        <v>8503</v>
      </c>
      <c r="D4442" s="11">
        <v>4</v>
      </c>
      <c r="E4442" s="11">
        <v>4</v>
      </c>
      <c r="F4442" s="11">
        <v>0.70499999999999996</v>
      </c>
      <c r="G4442" s="12">
        <f t="shared" si="224"/>
        <v>0.70499999999999996</v>
      </c>
      <c r="H4442" s="19" t="str">
        <f t="shared" si="222"/>
        <v>CONFORME</v>
      </c>
      <c r="I4442" s="20"/>
    </row>
    <row r="4443" spans="1:9" x14ac:dyDescent="0.25">
      <c r="A4443" s="14" t="s">
        <v>6</v>
      </c>
      <c r="B4443" s="14" t="s">
        <v>8504</v>
      </c>
      <c r="C4443" s="14" t="s">
        <v>8505</v>
      </c>
      <c r="D4443" s="15">
        <v>2</v>
      </c>
      <c r="E4443" s="15">
        <v>2</v>
      </c>
      <c r="F4443" s="15">
        <v>0.70799999999999996</v>
      </c>
      <c r="G4443" s="16">
        <f t="shared" si="224"/>
        <v>0.70799999999999996</v>
      </c>
      <c r="H4443" s="17" t="str">
        <f t="shared" si="222"/>
        <v>CONFORME</v>
      </c>
      <c r="I4443" s="18"/>
    </row>
    <row r="4444" spans="1:9" x14ac:dyDescent="0.25">
      <c r="A4444" s="10" t="s">
        <v>6</v>
      </c>
      <c r="B4444" s="10" t="s">
        <v>8506</v>
      </c>
      <c r="C4444" s="10" t="s">
        <v>8507</v>
      </c>
      <c r="D4444" s="11">
        <v>1</v>
      </c>
      <c r="E4444" s="11">
        <v>1</v>
      </c>
      <c r="F4444" s="11">
        <v>0.72199999999999998</v>
      </c>
      <c r="G4444" s="12">
        <f>VLOOKUP(B4444,PESOS,3,FALSE)</f>
        <v>0.72199999999999998</v>
      </c>
      <c r="H4444" s="19" t="str">
        <f t="shared" si="222"/>
        <v>CONFORME</v>
      </c>
      <c r="I4444" s="20"/>
    </row>
    <row r="4445" spans="1:9" x14ac:dyDescent="0.25">
      <c r="A4445" s="14" t="s">
        <v>6</v>
      </c>
      <c r="B4445" s="14" t="s">
        <v>8508</v>
      </c>
      <c r="C4445" s="14" t="s">
        <v>8509</v>
      </c>
      <c r="D4445" s="15">
        <v>20</v>
      </c>
      <c r="E4445" s="15">
        <v>20</v>
      </c>
      <c r="F4445" s="15">
        <v>0.7</v>
      </c>
      <c r="G4445" s="16">
        <f t="shared" ref="G4445:G4453" si="225">VLOOKUP(B4445,DATAPESOS,6,FALSE)</f>
        <v>0.7</v>
      </c>
      <c r="H4445" s="17" t="str">
        <f t="shared" si="222"/>
        <v>CONFORME</v>
      </c>
      <c r="I4445" s="18"/>
    </row>
    <row r="4446" spans="1:9" x14ac:dyDescent="0.25">
      <c r="A4446" s="10" t="s">
        <v>6</v>
      </c>
      <c r="B4446" s="10" t="s">
        <v>8510</v>
      </c>
      <c r="C4446" s="10" t="s">
        <v>8511</v>
      </c>
      <c r="D4446" s="11">
        <v>11</v>
      </c>
      <c r="E4446" s="11">
        <v>11</v>
      </c>
      <c r="F4446" s="11">
        <v>0.69699999999999995</v>
      </c>
      <c r="G4446" s="12">
        <f t="shared" si="225"/>
        <v>0.70099999999999996</v>
      </c>
      <c r="H4446" s="11" t="str">
        <f t="shared" si="222"/>
        <v>REVISAR</v>
      </c>
      <c r="I4446" s="21"/>
    </row>
    <row r="4447" spans="1:9" x14ac:dyDescent="0.25">
      <c r="A4447" s="14" t="s">
        <v>6</v>
      </c>
      <c r="B4447" s="14" t="s">
        <v>8512</v>
      </c>
      <c r="C4447" s="14" t="s">
        <v>8513</v>
      </c>
      <c r="D4447" s="15">
        <v>8</v>
      </c>
      <c r="E4447" s="15">
        <v>8</v>
      </c>
      <c r="F4447" s="15">
        <v>0.73299999999999998</v>
      </c>
      <c r="G4447" s="16">
        <f t="shared" si="225"/>
        <v>0.73299999999999998</v>
      </c>
      <c r="H4447" s="15" t="str">
        <f t="shared" si="222"/>
        <v>CONFORME</v>
      </c>
      <c r="I4447" s="23"/>
    </row>
    <row r="4448" spans="1:9" x14ac:dyDescent="0.25">
      <c r="A4448" s="10" t="s">
        <v>6</v>
      </c>
      <c r="B4448" s="10" t="s">
        <v>8514</v>
      </c>
      <c r="C4448" s="10" t="s">
        <v>8515</v>
      </c>
      <c r="D4448" s="11">
        <v>9</v>
      </c>
      <c r="E4448" s="11">
        <v>9</v>
      </c>
      <c r="F4448" s="11">
        <v>0.72399999999999998</v>
      </c>
      <c r="G4448" s="12">
        <f t="shared" si="225"/>
        <v>0.72399999999999998</v>
      </c>
      <c r="H4448" s="19" t="str">
        <f t="shared" si="222"/>
        <v>CONFORME</v>
      </c>
      <c r="I4448" s="20"/>
    </row>
    <row r="4449" spans="1:9" x14ac:dyDescent="0.25">
      <c r="A4449" s="14" t="s">
        <v>6</v>
      </c>
      <c r="B4449" s="14" t="s">
        <v>8516</v>
      </c>
      <c r="C4449" s="14" t="s">
        <v>8517</v>
      </c>
      <c r="D4449" s="15">
        <v>13</v>
      </c>
      <c r="E4449" s="15">
        <v>13</v>
      </c>
      <c r="F4449" s="15">
        <v>1.988</v>
      </c>
      <c r="G4449" s="16">
        <f t="shared" si="225"/>
        <v>1.988</v>
      </c>
      <c r="H4449" s="17" t="str">
        <f t="shared" si="222"/>
        <v>CONFORME</v>
      </c>
      <c r="I4449" s="18"/>
    </row>
    <row r="4450" spans="1:9" x14ac:dyDescent="0.25">
      <c r="A4450" s="10" t="s">
        <v>6</v>
      </c>
      <c r="B4450" s="10" t="s">
        <v>8518</v>
      </c>
      <c r="C4450" s="10" t="s">
        <v>8519</v>
      </c>
      <c r="D4450" s="11">
        <v>92</v>
      </c>
      <c r="E4450" s="11">
        <v>92</v>
      </c>
      <c r="F4450" s="11">
        <v>1.224</v>
      </c>
      <c r="G4450" s="12">
        <f t="shared" si="225"/>
        <v>1.224</v>
      </c>
      <c r="H4450" s="19" t="str">
        <f t="shared" si="222"/>
        <v>CONFORME</v>
      </c>
      <c r="I4450" s="20"/>
    </row>
    <row r="4451" spans="1:9" x14ac:dyDescent="0.25">
      <c r="A4451" s="14" t="s">
        <v>6</v>
      </c>
      <c r="B4451" s="14" t="s">
        <v>8520</v>
      </c>
      <c r="C4451" s="14" t="s">
        <v>8521</v>
      </c>
      <c r="D4451" s="15">
        <v>39</v>
      </c>
      <c r="E4451" s="15">
        <v>39</v>
      </c>
      <c r="F4451" s="15">
        <v>1.2689999999999999</v>
      </c>
      <c r="G4451" s="16">
        <f t="shared" si="225"/>
        <v>1.2689999999999999</v>
      </c>
      <c r="H4451" s="17" t="str">
        <f t="shared" si="222"/>
        <v>CONFORME</v>
      </c>
      <c r="I4451" s="18"/>
    </row>
    <row r="4452" spans="1:9" x14ac:dyDescent="0.25">
      <c r="A4452" s="10" t="s">
        <v>6</v>
      </c>
      <c r="B4452" s="10" t="s">
        <v>8522</v>
      </c>
      <c r="C4452" s="10" t="s">
        <v>8523</v>
      </c>
      <c r="D4452" s="11">
        <v>50</v>
      </c>
      <c r="E4452" s="11">
        <v>50</v>
      </c>
      <c r="F4452" s="11">
        <v>0</v>
      </c>
      <c r="G4452" s="12">
        <f t="shared" si="225"/>
        <v>0.36799999999999999</v>
      </c>
      <c r="H4452" s="19" t="str">
        <f t="shared" si="222"/>
        <v>REVISAR</v>
      </c>
      <c r="I4452" s="20"/>
    </row>
    <row r="4453" spans="1:9" x14ac:dyDescent="0.25">
      <c r="A4453" s="14" t="s">
        <v>6</v>
      </c>
      <c r="B4453" s="14" t="s">
        <v>8524</v>
      </c>
      <c r="C4453" s="14" t="s">
        <v>8525</v>
      </c>
      <c r="D4453" s="15">
        <v>245</v>
      </c>
      <c r="E4453" s="15">
        <v>245</v>
      </c>
      <c r="F4453" s="15">
        <v>0.35199999999999998</v>
      </c>
      <c r="G4453" s="16">
        <f t="shared" si="225"/>
        <v>0.35199999999999998</v>
      </c>
      <c r="H4453" s="17" t="str">
        <f t="shared" si="222"/>
        <v>CONFORME</v>
      </c>
      <c r="I4453" s="18"/>
    </row>
    <row r="4454" spans="1:9" x14ac:dyDescent="0.25">
      <c r="A4454" s="10" t="s">
        <v>6</v>
      </c>
      <c r="B4454" s="10" t="s">
        <v>8526</v>
      </c>
      <c r="C4454" s="10" t="s">
        <v>8527</v>
      </c>
      <c r="D4454" s="11">
        <v>1</v>
      </c>
      <c r="E4454" s="11">
        <v>1</v>
      </c>
      <c r="F4454" s="11">
        <v>0.64600000000000002</v>
      </c>
      <c r="G4454" s="12">
        <f>VLOOKUP(B4454,PESOS,3,FALSE)</f>
        <v>0.64600000000000002</v>
      </c>
      <c r="H4454" s="19" t="str">
        <f t="shared" si="222"/>
        <v>CONFORME</v>
      </c>
      <c r="I4454" s="20"/>
    </row>
    <row r="4455" spans="1:9" x14ac:dyDescent="0.25">
      <c r="A4455" s="14" t="s">
        <v>6</v>
      </c>
      <c r="B4455" s="14" t="s">
        <v>8528</v>
      </c>
      <c r="C4455" s="14" t="s">
        <v>8529</v>
      </c>
      <c r="D4455" s="15">
        <v>12</v>
      </c>
      <c r="E4455" s="15">
        <v>12</v>
      </c>
      <c r="F4455" s="15">
        <v>0.625</v>
      </c>
      <c r="G4455" s="16">
        <f t="shared" ref="G4455:G4484" si="226">VLOOKUP(B4455,DATAPESOS,6,FALSE)</f>
        <v>0.625</v>
      </c>
      <c r="H4455" s="17" t="str">
        <f t="shared" si="222"/>
        <v>CONFORME</v>
      </c>
      <c r="I4455" s="18"/>
    </row>
    <row r="4456" spans="1:9" x14ac:dyDescent="0.25">
      <c r="A4456" s="10" t="s">
        <v>6</v>
      </c>
      <c r="B4456" s="10" t="s">
        <v>8530</v>
      </c>
      <c r="C4456" s="10" t="s">
        <v>8531</v>
      </c>
      <c r="D4456" s="11">
        <v>3</v>
      </c>
      <c r="E4456" s="11">
        <v>3</v>
      </c>
      <c r="F4456" s="11">
        <v>0.84799999999999998</v>
      </c>
      <c r="G4456" s="12">
        <f t="shared" si="226"/>
        <v>0.84799999999999998</v>
      </c>
      <c r="H4456" s="19" t="str">
        <f t="shared" si="222"/>
        <v>CONFORME</v>
      </c>
      <c r="I4456" s="20"/>
    </row>
    <row r="4457" spans="1:9" x14ac:dyDescent="0.25">
      <c r="A4457" s="14" t="s">
        <v>6</v>
      </c>
      <c r="B4457" s="14" t="s">
        <v>8532</v>
      </c>
      <c r="C4457" s="14" t="s">
        <v>8531</v>
      </c>
      <c r="D4457" s="15">
        <v>4</v>
      </c>
      <c r="E4457" s="15">
        <v>4</v>
      </c>
      <c r="F4457" s="15">
        <v>0.86</v>
      </c>
      <c r="G4457" s="16">
        <f t="shared" si="226"/>
        <v>0.86</v>
      </c>
      <c r="H4457" s="17" t="str">
        <f t="shared" si="222"/>
        <v>CONFORME</v>
      </c>
      <c r="I4457" s="18"/>
    </row>
    <row r="4458" spans="1:9" x14ac:dyDescent="0.25">
      <c r="A4458" s="10" t="s">
        <v>6</v>
      </c>
      <c r="B4458" s="10" t="s">
        <v>8533</v>
      </c>
      <c r="C4458" s="10" t="s">
        <v>8534</v>
      </c>
      <c r="D4458" s="11">
        <v>15</v>
      </c>
      <c r="E4458" s="11">
        <v>15</v>
      </c>
      <c r="F4458" s="11">
        <v>0.85399999999999998</v>
      </c>
      <c r="G4458" s="12">
        <f t="shared" si="226"/>
        <v>0.85399999999999998</v>
      </c>
      <c r="H4458" s="19" t="str">
        <f t="shared" si="222"/>
        <v>CONFORME</v>
      </c>
      <c r="I4458" s="20"/>
    </row>
    <row r="4459" spans="1:9" x14ac:dyDescent="0.25">
      <c r="A4459" s="14" t="s">
        <v>6</v>
      </c>
      <c r="B4459" s="14" t="s">
        <v>8535</v>
      </c>
      <c r="C4459" s="14" t="s">
        <v>8536</v>
      </c>
      <c r="D4459" s="15">
        <v>57</v>
      </c>
      <c r="E4459" s="15">
        <v>57</v>
      </c>
      <c r="F4459" s="15">
        <v>0.36799999999999999</v>
      </c>
      <c r="G4459" s="16">
        <f t="shared" si="226"/>
        <v>0.36799999999999999</v>
      </c>
      <c r="H4459" s="17" t="str">
        <f t="shared" si="222"/>
        <v>CONFORME</v>
      </c>
      <c r="I4459" s="18"/>
    </row>
    <row r="4460" spans="1:9" x14ac:dyDescent="0.25">
      <c r="A4460" s="10" t="s">
        <v>6</v>
      </c>
      <c r="B4460" s="10" t="s">
        <v>8537</v>
      </c>
      <c r="C4460" s="10" t="s">
        <v>8538</v>
      </c>
      <c r="D4460" s="11">
        <v>13</v>
      </c>
      <c r="E4460" s="11">
        <v>13</v>
      </c>
      <c r="F4460" s="11">
        <v>0.58199999999999996</v>
      </c>
      <c r="G4460" s="12">
        <f t="shared" si="226"/>
        <v>0.58199999999999996</v>
      </c>
      <c r="H4460" s="19" t="str">
        <f t="shared" si="222"/>
        <v>CONFORME</v>
      </c>
      <c r="I4460" s="20"/>
    </row>
    <row r="4461" spans="1:9" x14ac:dyDescent="0.25">
      <c r="A4461" s="14" t="s">
        <v>6</v>
      </c>
      <c r="B4461" s="14" t="s">
        <v>8541</v>
      </c>
      <c r="C4461" s="14" t="s">
        <v>8542</v>
      </c>
      <c r="D4461" s="15">
        <v>20</v>
      </c>
      <c r="E4461" s="15">
        <v>20</v>
      </c>
      <c r="F4461" s="15">
        <v>0.32500000000000001</v>
      </c>
      <c r="G4461" s="16">
        <f t="shared" si="226"/>
        <v>0.32500000000000001</v>
      </c>
      <c r="H4461" s="17" t="str">
        <f t="shared" si="222"/>
        <v>CONFORME</v>
      </c>
      <c r="I4461" s="18"/>
    </row>
    <row r="4462" spans="1:9" x14ac:dyDescent="0.25">
      <c r="A4462" s="10" t="s">
        <v>6</v>
      </c>
      <c r="B4462" s="10" t="s">
        <v>8543</v>
      </c>
      <c r="C4462" s="10" t="s">
        <v>8544</v>
      </c>
      <c r="D4462" s="11">
        <v>92</v>
      </c>
      <c r="E4462" s="11">
        <v>92</v>
      </c>
      <c r="F4462" s="11">
        <v>0.54500000000000004</v>
      </c>
      <c r="G4462" s="12">
        <f t="shared" si="226"/>
        <v>0.54500000000000004</v>
      </c>
      <c r="H4462" s="19" t="str">
        <f t="shared" si="222"/>
        <v>CONFORME</v>
      </c>
      <c r="I4462" s="20"/>
    </row>
    <row r="4463" spans="1:9" x14ac:dyDescent="0.25">
      <c r="A4463" s="14" t="s">
        <v>6</v>
      </c>
      <c r="B4463" s="14" t="s">
        <v>8545</v>
      </c>
      <c r="C4463" s="14" t="s">
        <v>8546</v>
      </c>
      <c r="D4463" s="15">
        <v>54</v>
      </c>
      <c r="E4463" s="15">
        <v>54</v>
      </c>
      <c r="F4463" s="15">
        <v>0.72799999999999998</v>
      </c>
      <c r="G4463" s="16">
        <f t="shared" si="226"/>
        <v>0.72799999999999998</v>
      </c>
      <c r="H4463" s="17" t="str">
        <f t="shared" si="222"/>
        <v>CONFORME</v>
      </c>
      <c r="I4463" s="18"/>
    </row>
    <row r="4464" spans="1:9" x14ac:dyDescent="0.25">
      <c r="A4464" s="10" t="s">
        <v>6</v>
      </c>
      <c r="B4464" s="10" t="s">
        <v>8547</v>
      </c>
      <c r="C4464" s="10" t="s">
        <v>8548</v>
      </c>
      <c r="D4464" s="11">
        <v>9</v>
      </c>
      <c r="E4464" s="11">
        <v>9</v>
      </c>
      <c r="F4464" s="11">
        <v>0.35899999999999999</v>
      </c>
      <c r="G4464" s="12">
        <f t="shared" si="226"/>
        <v>0.35899999999999999</v>
      </c>
      <c r="H4464" s="19" t="str">
        <f t="shared" si="222"/>
        <v>CONFORME</v>
      </c>
      <c r="I4464" s="20"/>
    </row>
    <row r="4465" spans="1:9" x14ac:dyDescent="0.25">
      <c r="A4465" s="14" t="s">
        <v>6</v>
      </c>
      <c r="B4465" s="14" t="s">
        <v>8549</v>
      </c>
      <c r="C4465" s="14" t="s">
        <v>8550</v>
      </c>
      <c r="D4465" s="15">
        <v>5</v>
      </c>
      <c r="E4465" s="15">
        <v>5</v>
      </c>
      <c r="F4465" s="15">
        <v>1.2050000000000001</v>
      </c>
      <c r="G4465" s="16">
        <f t="shared" si="226"/>
        <v>1.2050000000000001</v>
      </c>
      <c r="H4465" s="17" t="str">
        <f t="shared" si="222"/>
        <v>CONFORME</v>
      </c>
      <c r="I4465" s="18"/>
    </row>
    <row r="4466" spans="1:9" x14ac:dyDescent="0.25">
      <c r="A4466" s="10" t="s">
        <v>6</v>
      </c>
      <c r="B4466" s="10" t="s">
        <v>8551</v>
      </c>
      <c r="C4466" s="10" t="s">
        <v>8552</v>
      </c>
      <c r="D4466" s="11">
        <v>1</v>
      </c>
      <c r="E4466" s="11">
        <v>1</v>
      </c>
      <c r="F4466" s="11">
        <v>1.1759999999999999</v>
      </c>
      <c r="G4466" s="12">
        <f t="shared" si="226"/>
        <v>1.1759999999999999</v>
      </c>
      <c r="H4466" s="19" t="str">
        <f t="shared" si="222"/>
        <v>CONFORME</v>
      </c>
      <c r="I4466" s="20"/>
    </row>
    <row r="4467" spans="1:9" x14ac:dyDescent="0.25">
      <c r="A4467" s="14" t="s">
        <v>6</v>
      </c>
      <c r="B4467" s="14" t="s">
        <v>8553</v>
      </c>
      <c r="C4467" s="14" t="s">
        <v>8554</v>
      </c>
      <c r="D4467" s="15">
        <v>15</v>
      </c>
      <c r="E4467" s="15">
        <v>15</v>
      </c>
      <c r="F4467" s="15">
        <v>0.54900000000000004</v>
      </c>
      <c r="G4467" s="16">
        <f t="shared" si="226"/>
        <v>0.54900000000000004</v>
      </c>
      <c r="H4467" s="17" t="str">
        <f t="shared" si="222"/>
        <v>CONFORME</v>
      </c>
      <c r="I4467" s="18"/>
    </row>
    <row r="4468" spans="1:9" x14ac:dyDescent="0.25">
      <c r="A4468" s="10" t="s">
        <v>6</v>
      </c>
      <c r="B4468" s="10" t="s">
        <v>8557</v>
      </c>
      <c r="C4468" s="10" t="s">
        <v>8558</v>
      </c>
      <c r="D4468" s="11">
        <v>30</v>
      </c>
      <c r="E4468" s="11">
        <v>30</v>
      </c>
      <c r="F4468" s="11">
        <v>0.56699999999999995</v>
      </c>
      <c r="G4468" s="12">
        <f t="shared" si="226"/>
        <v>0.56699999999999995</v>
      </c>
      <c r="H4468" s="19" t="str">
        <f t="shared" si="222"/>
        <v>CONFORME</v>
      </c>
      <c r="I4468" s="20"/>
    </row>
    <row r="4469" spans="1:9" x14ac:dyDescent="0.25">
      <c r="A4469" s="14" t="s">
        <v>6</v>
      </c>
      <c r="B4469" s="14" t="s">
        <v>8559</v>
      </c>
      <c r="C4469" s="14" t="s">
        <v>8560</v>
      </c>
      <c r="D4469" s="15">
        <v>12</v>
      </c>
      <c r="E4469" s="15">
        <v>12</v>
      </c>
      <c r="F4469" s="15">
        <v>1.667</v>
      </c>
      <c r="G4469" s="16">
        <f t="shared" si="226"/>
        <v>1.667</v>
      </c>
      <c r="H4469" s="17" t="str">
        <f t="shared" si="222"/>
        <v>CONFORME</v>
      </c>
      <c r="I4469" s="18"/>
    </row>
    <row r="4470" spans="1:9" x14ac:dyDescent="0.25">
      <c r="A4470" s="10" t="s">
        <v>6</v>
      </c>
      <c r="B4470" s="10" t="s">
        <v>8561</v>
      </c>
      <c r="C4470" s="10" t="s">
        <v>8562</v>
      </c>
      <c r="D4470" s="11">
        <v>30</v>
      </c>
      <c r="E4470" s="11">
        <v>30</v>
      </c>
      <c r="F4470" s="11">
        <v>1.772</v>
      </c>
      <c r="G4470" s="12">
        <f t="shared" si="226"/>
        <v>1.772</v>
      </c>
      <c r="H4470" s="19" t="str">
        <f t="shared" si="222"/>
        <v>CONFORME</v>
      </c>
      <c r="I4470" s="20"/>
    </row>
    <row r="4471" spans="1:9" x14ac:dyDescent="0.25">
      <c r="A4471" s="14" t="s">
        <v>6</v>
      </c>
      <c r="B4471" s="14" t="s">
        <v>8563</v>
      </c>
      <c r="C4471" s="14" t="s">
        <v>8564</v>
      </c>
      <c r="D4471" s="15">
        <v>6</v>
      </c>
      <c r="E4471" s="15">
        <v>6</v>
      </c>
      <c r="F4471" s="15">
        <v>1.7629999999999999</v>
      </c>
      <c r="G4471" s="16">
        <f t="shared" si="226"/>
        <v>1.7629999999999999</v>
      </c>
      <c r="H4471" s="17" t="str">
        <f t="shared" si="222"/>
        <v>CONFORME</v>
      </c>
      <c r="I4471" s="18"/>
    </row>
    <row r="4472" spans="1:9" x14ac:dyDescent="0.25">
      <c r="A4472" s="10" t="s">
        <v>6</v>
      </c>
      <c r="B4472" s="10" t="s">
        <v>8565</v>
      </c>
      <c r="C4472" s="10" t="s">
        <v>8566</v>
      </c>
      <c r="D4472" s="11">
        <v>14</v>
      </c>
      <c r="E4472" s="11">
        <v>14</v>
      </c>
      <c r="F4472" s="11">
        <v>1.724</v>
      </c>
      <c r="G4472" s="12">
        <f t="shared" si="226"/>
        <v>1.724</v>
      </c>
      <c r="H4472" s="19" t="str">
        <f t="shared" si="222"/>
        <v>CONFORME</v>
      </c>
      <c r="I4472" s="20"/>
    </row>
    <row r="4473" spans="1:9" x14ac:dyDescent="0.25">
      <c r="A4473" s="14" t="s">
        <v>6</v>
      </c>
      <c r="B4473" s="14" t="s">
        <v>8567</v>
      </c>
      <c r="C4473" s="14" t="s">
        <v>8568</v>
      </c>
      <c r="D4473" s="15">
        <v>31</v>
      </c>
      <c r="E4473" s="15">
        <v>31</v>
      </c>
      <c r="F4473" s="15">
        <v>1.6539999999999999</v>
      </c>
      <c r="G4473" s="16">
        <f t="shared" si="226"/>
        <v>1.6539999999999999</v>
      </c>
      <c r="H4473" s="17" t="str">
        <f t="shared" si="222"/>
        <v>CONFORME</v>
      </c>
      <c r="I4473" s="18"/>
    </row>
    <row r="4474" spans="1:9" x14ac:dyDescent="0.25">
      <c r="A4474" s="10" t="s">
        <v>6</v>
      </c>
      <c r="B4474" s="10" t="s">
        <v>8569</v>
      </c>
      <c r="C4474" s="10" t="s">
        <v>8570</v>
      </c>
      <c r="D4474" s="11">
        <v>31</v>
      </c>
      <c r="E4474" s="11">
        <v>31</v>
      </c>
      <c r="F4474" s="11">
        <v>1.7649999999999999</v>
      </c>
      <c r="G4474" s="12">
        <f t="shared" si="226"/>
        <v>1.7649999999999999</v>
      </c>
      <c r="H4474" s="19" t="str">
        <f t="shared" si="222"/>
        <v>CONFORME</v>
      </c>
      <c r="I4474" s="20"/>
    </row>
    <row r="4475" spans="1:9" x14ac:dyDescent="0.25">
      <c r="A4475" s="14" t="s">
        <v>6</v>
      </c>
      <c r="B4475" s="14" t="s">
        <v>8571</v>
      </c>
      <c r="C4475" s="14" t="s">
        <v>8572</v>
      </c>
      <c r="D4475" s="15">
        <v>1</v>
      </c>
      <c r="E4475" s="15">
        <v>1</v>
      </c>
      <c r="F4475" s="15">
        <v>1.6259999999999999</v>
      </c>
      <c r="G4475" s="16">
        <f t="shared" si="226"/>
        <v>1.6259999999999999</v>
      </c>
      <c r="H4475" s="17" t="str">
        <f t="shared" si="222"/>
        <v>CONFORME</v>
      </c>
      <c r="I4475" s="18"/>
    </row>
    <row r="4476" spans="1:9" x14ac:dyDescent="0.25">
      <c r="A4476" s="10" t="s">
        <v>6</v>
      </c>
      <c r="B4476" s="10" t="s">
        <v>8573</v>
      </c>
      <c r="C4476" s="10" t="s">
        <v>8574</v>
      </c>
      <c r="D4476" s="11">
        <v>16</v>
      </c>
      <c r="E4476" s="11">
        <v>16</v>
      </c>
      <c r="F4476" s="11">
        <v>0.68700000000000006</v>
      </c>
      <c r="G4476" s="12">
        <f t="shared" si="226"/>
        <v>0.68700000000000006</v>
      </c>
      <c r="H4476" s="19" t="str">
        <f t="shared" si="222"/>
        <v>CONFORME</v>
      </c>
      <c r="I4476" s="20"/>
    </row>
    <row r="4477" spans="1:9" x14ac:dyDescent="0.25">
      <c r="A4477" s="14" t="s">
        <v>6</v>
      </c>
      <c r="B4477" s="14" t="s">
        <v>9503</v>
      </c>
      <c r="C4477" s="14" t="s">
        <v>9504</v>
      </c>
      <c r="D4477" s="15">
        <v>53</v>
      </c>
      <c r="E4477" s="15">
        <v>53</v>
      </c>
      <c r="F4477" s="15">
        <v>0.68400000000000005</v>
      </c>
      <c r="G4477" s="16">
        <f t="shared" si="226"/>
        <v>0.68400000000000005</v>
      </c>
      <c r="H4477" s="17" t="str">
        <f t="shared" si="222"/>
        <v>CONFORME</v>
      </c>
      <c r="I4477" s="18"/>
    </row>
    <row r="4478" spans="1:9" x14ac:dyDescent="0.25">
      <c r="A4478" s="10" t="s">
        <v>6</v>
      </c>
      <c r="B4478" s="10" t="s">
        <v>8575</v>
      </c>
      <c r="C4478" s="10" t="s">
        <v>8576</v>
      </c>
      <c r="D4478" s="11">
        <v>18</v>
      </c>
      <c r="E4478" s="11">
        <v>18</v>
      </c>
      <c r="F4478" s="11">
        <v>0.59599999999999997</v>
      </c>
      <c r="G4478" s="12">
        <f t="shared" si="226"/>
        <v>0.59599999999999997</v>
      </c>
      <c r="H4478" s="19" t="str">
        <f t="shared" si="222"/>
        <v>CONFORME</v>
      </c>
      <c r="I4478" s="20"/>
    </row>
    <row r="4479" spans="1:9" x14ac:dyDescent="0.25">
      <c r="A4479" s="14" t="s">
        <v>6</v>
      </c>
      <c r="B4479" s="14" t="s">
        <v>8577</v>
      </c>
      <c r="C4479" s="14" t="s">
        <v>8578</v>
      </c>
      <c r="D4479" s="15">
        <v>59</v>
      </c>
      <c r="E4479" s="15">
        <v>59</v>
      </c>
      <c r="F4479" s="15">
        <v>0.57199999999999995</v>
      </c>
      <c r="G4479" s="16">
        <f t="shared" si="226"/>
        <v>0.57199999999999995</v>
      </c>
      <c r="H4479" s="17" t="str">
        <f t="shared" si="222"/>
        <v>CONFORME</v>
      </c>
      <c r="I4479" s="18"/>
    </row>
    <row r="4480" spans="1:9" x14ac:dyDescent="0.25">
      <c r="A4480" s="10" t="s">
        <v>6</v>
      </c>
      <c r="B4480" s="10" t="s">
        <v>8579</v>
      </c>
      <c r="C4480" s="10" t="s">
        <v>8580</v>
      </c>
      <c r="D4480" s="11">
        <v>1</v>
      </c>
      <c r="E4480" s="11">
        <v>1</v>
      </c>
      <c r="F4480" s="11">
        <v>0.83099999999999996</v>
      </c>
      <c r="G4480" s="12">
        <f t="shared" si="226"/>
        <v>0.83099999999999996</v>
      </c>
      <c r="H4480" s="19" t="str">
        <f t="shared" si="222"/>
        <v>CONFORME</v>
      </c>
      <c r="I4480" s="20"/>
    </row>
    <row r="4481" spans="1:9" x14ac:dyDescent="0.25">
      <c r="A4481" s="14" t="s">
        <v>6</v>
      </c>
      <c r="B4481" s="14" t="s">
        <v>8581</v>
      </c>
      <c r="C4481" s="14" t="s">
        <v>8582</v>
      </c>
      <c r="D4481" s="15">
        <v>1</v>
      </c>
      <c r="E4481" s="15">
        <v>1</v>
      </c>
      <c r="F4481" s="15">
        <v>0.83199999999999996</v>
      </c>
      <c r="G4481" s="16">
        <f t="shared" si="226"/>
        <v>0.83199999999999996</v>
      </c>
      <c r="H4481" s="17" t="str">
        <f t="shared" si="222"/>
        <v>CONFORME</v>
      </c>
      <c r="I4481" s="18"/>
    </row>
    <row r="4482" spans="1:9" x14ac:dyDescent="0.25">
      <c r="A4482" s="10" t="s">
        <v>6</v>
      </c>
      <c r="B4482" s="10" t="s">
        <v>8583</v>
      </c>
      <c r="C4482" s="10" t="s">
        <v>8584</v>
      </c>
      <c r="D4482" s="11">
        <v>1</v>
      </c>
      <c r="E4482" s="11">
        <v>1</v>
      </c>
      <c r="F4482" s="11">
        <v>0.83599999999999997</v>
      </c>
      <c r="G4482" s="12">
        <f t="shared" si="226"/>
        <v>0.83599999999999997</v>
      </c>
      <c r="H4482" s="19" t="str">
        <f t="shared" si="222"/>
        <v>CONFORME</v>
      </c>
      <c r="I4482" s="20"/>
    </row>
    <row r="4483" spans="1:9" x14ac:dyDescent="0.25">
      <c r="A4483" s="14" t="s">
        <v>6</v>
      </c>
      <c r="B4483" s="14" t="s">
        <v>8585</v>
      </c>
      <c r="C4483" s="14" t="s">
        <v>8586</v>
      </c>
      <c r="D4483" s="15">
        <v>2</v>
      </c>
      <c r="E4483" s="15">
        <v>2</v>
      </c>
      <c r="F4483" s="15">
        <v>0.78800000000000003</v>
      </c>
      <c r="G4483" s="16">
        <f t="shared" si="226"/>
        <v>0.78800000000000003</v>
      </c>
      <c r="H4483" s="17" t="str">
        <f t="shared" ref="H4483:H4546" si="227">IF(F4483=G4483,"CONFORME","REVISAR")</f>
        <v>CONFORME</v>
      </c>
      <c r="I4483" s="18"/>
    </row>
    <row r="4484" spans="1:9" x14ac:dyDescent="0.25">
      <c r="A4484" s="10" t="s">
        <v>6</v>
      </c>
      <c r="B4484" s="10" t="s">
        <v>8587</v>
      </c>
      <c r="C4484" s="10" t="s">
        <v>8588</v>
      </c>
      <c r="D4484" s="11">
        <v>20</v>
      </c>
      <c r="E4484" s="11">
        <v>20</v>
      </c>
      <c r="F4484" s="11">
        <v>0</v>
      </c>
      <c r="G4484" s="12">
        <f t="shared" si="226"/>
        <v>1.978</v>
      </c>
      <c r="H4484" s="19" t="str">
        <f t="shared" si="227"/>
        <v>REVISAR</v>
      </c>
      <c r="I4484" s="20"/>
    </row>
    <row r="4485" spans="1:9" x14ac:dyDescent="0.25">
      <c r="A4485" s="14" t="s">
        <v>6</v>
      </c>
      <c r="B4485" s="14" t="s">
        <v>9505</v>
      </c>
      <c r="C4485" s="14" t="s">
        <v>9506</v>
      </c>
      <c r="D4485" s="15">
        <v>2</v>
      </c>
      <c r="E4485" s="15">
        <v>2</v>
      </c>
      <c r="F4485" s="15">
        <v>1.224</v>
      </c>
      <c r="G4485" s="16">
        <f>VLOOKUP(B4485,PESOS,3,FALSE)</f>
        <v>1.224</v>
      </c>
      <c r="H4485" s="17" t="str">
        <f t="shared" si="227"/>
        <v>CONFORME</v>
      </c>
      <c r="I4485" s="18"/>
    </row>
    <row r="4486" spans="1:9" x14ac:dyDescent="0.25">
      <c r="A4486" s="10" t="s">
        <v>6</v>
      </c>
      <c r="B4486" s="10" t="s">
        <v>8589</v>
      </c>
      <c r="C4486" s="10" t="s">
        <v>8590</v>
      </c>
      <c r="D4486" s="11">
        <v>12</v>
      </c>
      <c r="E4486" s="11">
        <v>12</v>
      </c>
      <c r="F4486" s="11">
        <v>0.55300000000000005</v>
      </c>
      <c r="G4486" s="12">
        <f>VLOOKUP(B4486,DATAPESOS,6,FALSE)</f>
        <v>0.55300000000000005</v>
      </c>
      <c r="H4486" s="19" t="str">
        <f t="shared" si="227"/>
        <v>CONFORME</v>
      </c>
      <c r="I4486" s="20"/>
    </row>
    <row r="4487" spans="1:9" x14ac:dyDescent="0.25">
      <c r="A4487" s="14" t="s">
        <v>6</v>
      </c>
      <c r="B4487" s="14" t="s">
        <v>8591</v>
      </c>
      <c r="C4487" s="14" t="s">
        <v>8592</v>
      </c>
      <c r="D4487" s="15">
        <v>1</v>
      </c>
      <c r="E4487" s="15">
        <v>1</v>
      </c>
      <c r="F4487" s="15">
        <v>0.55500000000000005</v>
      </c>
      <c r="G4487" s="16">
        <f>VLOOKUP(B4487,PESOS,3,FALSE)</f>
        <v>0.55500000000000005</v>
      </c>
      <c r="H4487" s="17" t="str">
        <f t="shared" si="227"/>
        <v>CONFORME</v>
      </c>
      <c r="I4487" s="18"/>
    </row>
    <row r="4488" spans="1:9" x14ac:dyDescent="0.25">
      <c r="A4488" s="10" t="s">
        <v>6</v>
      </c>
      <c r="B4488" s="10" t="s">
        <v>8593</v>
      </c>
      <c r="C4488" s="10" t="s">
        <v>8594</v>
      </c>
      <c r="D4488" s="11">
        <v>78</v>
      </c>
      <c r="E4488" s="11">
        <v>78</v>
      </c>
      <c r="F4488" s="11">
        <v>0.56599999999999995</v>
      </c>
      <c r="G4488" s="12">
        <f t="shared" ref="G4488:G4504" si="228">VLOOKUP(B4488,DATAPESOS,6,FALSE)</f>
        <v>0.56599999999999995</v>
      </c>
      <c r="H4488" s="19" t="str">
        <f t="shared" si="227"/>
        <v>CONFORME</v>
      </c>
      <c r="I4488" s="20"/>
    </row>
    <row r="4489" spans="1:9" x14ac:dyDescent="0.25">
      <c r="A4489" s="14" t="s">
        <v>6</v>
      </c>
      <c r="B4489" s="14" t="s">
        <v>8595</v>
      </c>
      <c r="C4489" s="14" t="s">
        <v>8596</v>
      </c>
      <c r="D4489" s="15">
        <v>50</v>
      </c>
      <c r="E4489" s="15">
        <v>50</v>
      </c>
      <c r="F4489" s="15">
        <v>0.57499999999999996</v>
      </c>
      <c r="G4489" s="16">
        <f t="shared" si="228"/>
        <v>0.57499999999999996</v>
      </c>
      <c r="H4489" s="17" t="str">
        <f t="shared" si="227"/>
        <v>CONFORME</v>
      </c>
      <c r="I4489" s="18"/>
    </row>
    <row r="4490" spans="1:9" x14ac:dyDescent="0.25">
      <c r="A4490" s="10" t="s">
        <v>6</v>
      </c>
      <c r="B4490" s="10" t="s">
        <v>8597</v>
      </c>
      <c r="C4490" s="10" t="s">
        <v>8598</v>
      </c>
      <c r="D4490" s="11">
        <v>7</v>
      </c>
      <c r="E4490" s="11">
        <v>7</v>
      </c>
      <c r="F4490" s="11">
        <v>0.57999999999999996</v>
      </c>
      <c r="G4490" s="12">
        <f t="shared" si="228"/>
        <v>0.57999999999999996</v>
      </c>
      <c r="H4490" s="19" t="str">
        <f t="shared" si="227"/>
        <v>CONFORME</v>
      </c>
      <c r="I4490" s="20"/>
    </row>
    <row r="4491" spans="1:9" x14ac:dyDescent="0.25">
      <c r="A4491" s="14" t="s">
        <v>6</v>
      </c>
      <c r="B4491" s="14" t="s">
        <v>8599</v>
      </c>
      <c r="C4491" s="14" t="s">
        <v>8600</v>
      </c>
      <c r="D4491" s="15">
        <v>9</v>
      </c>
      <c r="E4491" s="15">
        <v>9</v>
      </c>
      <c r="F4491" s="15">
        <v>0.57199999999999995</v>
      </c>
      <c r="G4491" s="16">
        <f t="shared" si="228"/>
        <v>0.57199999999999995</v>
      </c>
      <c r="H4491" s="17" t="str">
        <f t="shared" si="227"/>
        <v>CONFORME</v>
      </c>
      <c r="I4491" s="18"/>
    </row>
    <row r="4492" spans="1:9" x14ac:dyDescent="0.25">
      <c r="A4492" s="10" t="s">
        <v>6</v>
      </c>
      <c r="B4492" s="10" t="s">
        <v>8601</v>
      </c>
      <c r="C4492" s="10" t="s">
        <v>8602</v>
      </c>
      <c r="D4492" s="11">
        <v>17</v>
      </c>
      <c r="E4492" s="11">
        <v>17</v>
      </c>
      <c r="F4492" s="11">
        <v>0.70299999999999996</v>
      </c>
      <c r="G4492" s="12">
        <f t="shared" si="228"/>
        <v>0.70299999999999996</v>
      </c>
      <c r="H4492" s="19" t="str">
        <f t="shared" si="227"/>
        <v>CONFORME</v>
      </c>
      <c r="I4492" s="20"/>
    </row>
    <row r="4493" spans="1:9" x14ac:dyDescent="0.25">
      <c r="A4493" s="14" t="s">
        <v>6</v>
      </c>
      <c r="B4493" s="14" t="s">
        <v>8603</v>
      </c>
      <c r="C4493" s="14" t="s">
        <v>8602</v>
      </c>
      <c r="D4493" s="15">
        <v>24</v>
      </c>
      <c r="E4493" s="15">
        <v>24</v>
      </c>
      <c r="F4493" s="15">
        <v>0.73899999999999999</v>
      </c>
      <c r="G4493" s="16">
        <f t="shared" si="228"/>
        <v>0.73899999999999999</v>
      </c>
      <c r="H4493" s="17" t="str">
        <f t="shared" si="227"/>
        <v>CONFORME</v>
      </c>
      <c r="I4493" s="18"/>
    </row>
    <row r="4494" spans="1:9" x14ac:dyDescent="0.25">
      <c r="A4494" s="10" t="s">
        <v>6</v>
      </c>
      <c r="B4494" s="10" t="s">
        <v>8604</v>
      </c>
      <c r="C4494" s="10" t="s">
        <v>8605</v>
      </c>
      <c r="D4494" s="11">
        <v>23</v>
      </c>
      <c r="E4494" s="11">
        <v>23</v>
      </c>
      <c r="F4494" s="11">
        <v>0</v>
      </c>
      <c r="G4494" s="12">
        <f t="shared" si="228"/>
        <v>0.63400000000000001</v>
      </c>
      <c r="H4494" s="19" t="str">
        <f t="shared" si="227"/>
        <v>REVISAR</v>
      </c>
      <c r="I4494" s="20"/>
    </row>
    <row r="4495" spans="1:9" x14ac:dyDescent="0.25">
      <c r="A4495" s="14" t="s">
        <v>6</v>
      </c>
      <c r="B4495" s="14" t="s">
        <v>8606</v>
      </c>
      <c r="C4495" s="14" t="s">
        <v>8607</v>
      </c>
      <c r="D4495" s="15">
        <v>27</v>
      </c>
      <c r="E4495" s="15">
        <v>27</v>
      </c>
      <c r="F4495" s="15">
        <v>0.79</v>
      </c>
      <c r="G4495" s="16">
        <f t="shared" si="228"/>
        <v>0.79</v>
      </c>
      <c r="H4495" s="17" t="str">
        <f t="shared" si="227"/>
        <v>CONFORME</v>
      </c>
      <c r="I4495" s="18"/>
    </row>
    <row r="4496" spans="1:9" x14ac:dyDescent="0.25">
      <c r="A4496" s="10" t="s">
        <v>6</v>
      </c>
      <c r="B4496" s="10" t="s">
        <v>8608</v>
      </c>
      <c r="C4496" s="10" t="s">
        <v>8609</v>
      </c>
      <c r="D4496" s="11">
        <v>47</v>
      </c>
      <c r="E4496" s="11">
        <v>47</v>
      </c>
      <c r="F4496" s="11">
        <v>0.78500000000000003</v>
      </c>
      <c r="G4496" s="12">
        <f t="shared" si="228"/>
        <v>0.78500000000000003</v>
      </c>
      <c r="H4496" s="19" t="str">
        <f t="shared" si="227"/>
        <v>CONFORME</v>
      </c>
      <c r="I4496" s="20"/>
    </row>
    <row r="4497" spans="1:9" x14ac:dyDescent="0.25">
      <c r="A4497" s="14" t="s">
        <v>6</v>
      </c>
      <c r="B4497" s="14" t="s">
        <v>8610</v>
      </c>
      <c r="C4497" s="14" t="s">
        <v>8611</v>
      </c>
      <c r="D4497" s="15">
        <v>107</v>
      </c>
      <c r="E4497" s="15">
        <v>107</v>
      </c>
      <c r="F4497" s="15">
        <v>1.2150000000000001</v>
      </c>
      <c r="G4497" s="16">
        <f t="shared" si="228"/>
        <v>1.2150000000000001</v>
      </c>
      <c r="H4497" s="17" t="str">
        <f t="shared" si="227"/>
        <v>CONFORME</v>
      </c>
      <c r="I4497" s="18"/>
    </row>
    <row r="4498" spans="1:9" x14ac:dyDescent="0.25">
      <c r="A4498" s="10" t="s">
        <v>6</v>
      </c>
      <c r="B4498" s="10" t="s">
        <v>8612</v>
      </c>
      <c r="C4498" s="10" t="s">
        <v>8613</v>
      </c>
      <c r="D4498" s="11">
        <v>5</v>
      </c>
      <c r="E4498" s="11">
        <v>5</v>
      </c>
      <c r="F4498" s="11">
        <v>0.14799999999999999</v>
      </c>
      <c r="G4498" s="12">
        <f t="shared" si="228"/>
        <v>0.14799999999999999</v>
      </c>
      <c r="H4498" s="19" t="str">
        <f t="shared" si="227"/>
        <v>CONFORME</v>
      </c>
      <c r="I4498" s="20"/>
    </row>
    <row r="4499" spans="1:9" x14ac:dyDescent="0.25">
      <c r="A4499" s="14" t="s">
        <v>6</v>
      </c>
      <c r="B4499" s="14" t="s">
        <v>8614</v>
      </c>
      <c r="C4499" s="14" t="s">
        <v>8615</v>
      </c>
      <c r="D4499" s="15">
        <v>204</v>
      </c>
      <c r="E4499" s="15">
        <v>204</v>
      </c>
      <c r="F4499" s="15">
        <v>1.216</v>
      </c>
      <c r="G4499" s="16">
        <f t="shared" si="228"/>
        <v>1.216</v>
      </c>
      <c r="H4499" s="17" t="str">
        <f t="shared" si="227"/>
        <v>CONFORME</v>
      </c>
      <c r="I4499" s="18"/>
    </row>
    <row r="4500" spans="1:9" x14ac:dyDescent="0.25">
      <c r="A4500" s="10" t="s">
        <v>6</v>
      </c>
      <c r="B4500" s="10" t="s">
        <v>8616</v>
      </c>
      <c r="C4500" s="10" t="s">
        <v>8617</v>
      </c>
      <c r="D4500" s="11">
        <v>10</v>
      </c>
      <c r="E4500" s="11">
        <v>10</v>
      </c>
      <c r="F4500" s="11">
        <v>1.2250000000000001</v>
      </c>
      <c r="G4500" s="12">
        <f t="shared" si="228"/>
        <v>1.2250000000000001</v>
      </c>
      <c r="H4500" s="19" t="str">
        <f t="shared" si="227"/>
        <v>CONFORME</v>
      </c>
      <c r="I4500" s="20"/>
    </row>
    <row r="4501" spans="1:9" x14ac:dyDescent="0.25">
      <c r="A4501" s="14" t="s">
        <v>6</v>
      </c>
      <c r="B4501" s="14" t="s">
        <v>8620</v>
      </c>
      <c r="C4501" s="14" t="s">
        <v>8621</v>
      </c>
      <c r="D4501" s="15">
        <v>2</v>
      </c>
      <c r="E4501" s="15">
        <v>2</v>
      </c>
      <c r="F4501" s="15">
        <v>1.2370000000000001</v>
      </c>
      <c r="G4501" s="16">
        <f t="shared" si="228"/>
        <v>1.2370000000000001</v>
      </c>
      <c r="H4501" s="17" t="str">
        <f t="shared" si="227"/>
        <v>CONFORME</v>
      </c>
      <c r="I4501" s="18"/>
    </row>
    <row r="4502" spans="1:9" x14ac:dyDescent="0.25">
      <c r="A4502" s="10" t="s">
        <v>6</v>
      </c>
      <c r="B4502" s="10" t="s">
        <v>8624</v>
      </c>
      <c r="C4502" s="10" t="s">
        <v>8625</v>
      </c>
      <c r="D4502" s="11">
        <v>48</v>
      </c>
      <c r="E4502" s="11">
        <v>48</v>
      </c>
      <c r="F4502" s="11">
        <v>0.40899999999999997</v>
      </c>
      <c r="G4502" s="12">
        <f t="shared" si="228"/>
        <v>0.40899999999999997</v>
      </c>
      <c r="H4502" s="19" t="str">
        <f t="shared" si="227"/>
        <v>CONFORME</v>
      </c>
      <c r="I4502" s="20"/>
    </row>
    <row r="4503" spans="1:9" x14ac:dyDescent="0.25">
      <c r="A4503" s="14" t="s">
        <v>6</v>
      </c>
      <c r="B4503" s="14" t="s">
        <v>8626</v>
      </c>
      <c r="C4503" s="14" t="s">
        <v>8627</v>
      </c>
      <c r="D4503" s="15">
        <v>14</v>
      </c>
      <c r="E4503" s="15">
        <v>14</v>
      </c>
      <c r="F4503" s="15">
        <v>0.499</v>
      </c>
      <c r="G4503" s="16">
        <f t="shared" si="228"/>
        <v>0.499</v>
      </c>
      <c r="H4503" s="17" t="str">
        <f t="shared" si="227"/>
        <v>CONFORME</v>
      </c>
      <c r="I4503" s="18"/>
    </row>
    <row r="4504" spans="1:9" x14ac:dyDescent="0.25">
      <c r="A4504" s="10" t="s">
        <v>6</v>
      </c>
      <c r="B4504" s="10" t="s">
        <v>8628</v>
      </c>
      <c r="C4504" s="10" t="s">
        <v>8629</v>
      </c>
      <c r="D4504" s="11">
        <v>4</v>
      </c>
      <c r="E4504" s="11">
        <v>4</v>
      </c>
      <c r="F4504" s="11">
        <v>1.2</v>
      </c>
      <c r="G4504" s="12">
        <f t="shared" si="228"/>
        <v>1.2</v>
      </c>
      <c r="H4504" s="19" t="str">
        <f t="shared" si="227"/>
        <v>CONFORME</v>
      </c>
      <c r="I4504" s="20"/>
    </row>
    <row r="4505" spans="1:9" x14ac:dyDescent="0.25">
      <c r="A4505" s="14" t="s">
        <v>6</v>
      </c>
      <c r="B4505" s="14" t="s">
        <v>8630</v>
      </c>
      <c r="C4505" s="14" t="s">
        <v>8631</v>
      </c>
      <c r="D4505" s="15">
        <v>1</v>
      </c>
      <c r="E4505" s="15">
        <v>1</v>
      </c>
      <c r="F4505" s="15">
        <v>1.3009999999999999</v>
      </c>
      <c r="G4505" s="16">
        <f>VLOOKUP(B4505,PESOS,3,FALSE)</f>
        <v>1.3009999999999999</v>
      </c>
      <c r="H4505" s="17" t="str">
        <f t="shared" si="227"/>
        <v>CONFORME</v>
      </c>
      <c r="I4505" s="18"/>
    </row>
    <row r="4506" spans="1:9" x14ac:dyDescent="0.25">
      <c r="A4506" s="10" t="s">
        <v>6</v>
      </c>
      <c r="B4506" s="10" t="s">
        <v>8632</v>
      </c>
      <c r="C4506" s="10" t="s">
        <v>8633</v>
      </c>
      <c r="D4506" s="11">
        <v>5</v>
      </c>
      <c r="E4506" s="11">
        <v>5</v>
      </c>
      <c r="F4506" s="11">
        <v>1.208</v>
      </c>
      <c r="G4506" s="12">
        <f t="shared" ref="G4506:G4518" si="229">VLOOKUP(B4506,DATAPESOS,6,FALSE)</f>
        <v>1.208</v>
      </c>
      <c r="H4506" s="19" t="str">
        <f t="shared" si="227"/>
        <v>CONFORME</v>
      </c>
      <c r="I4506" s="20"/>
    </row>
    <row r="4507" spans="1:9" x14ac:dyDescent="0.25">
      <c r="A4507" s="14" t="s">
        <v>6</v>
      </c>
      <c r="B4507" s="14" t="s">
        <v>8634</v>
      </c>
      <c r="C4507" s="14" t="s">
        <v>8635</v>
      </c>
      <c r="D4507" s="15">
        <v>153</v>
      </c>
      <c r="E4507" s="15">
        <v>153</v>
      </c>
      <c r="F4507" s="15">
        <v>0.81899999999999995</v>
      </c>
      <c r="G4507" s="16">
        <f t="shared" si="229"/>
        <v>0.81899999999999995</v>
      </c>
      <c r="H4507" s="17" t="str">
        <f t="shared" si="227"/>
        <v>CONFORME</v>
      </c>
      <c r="I4507" s="18"/>
    </row>
    <row r="4508" spans="1:9" x14ac:dyDescent="0.25">
      <c r="A4508" s="10" t="s">
        <v>6</v>
      </c>
      <c r="B4508" s="10" t="s">
        <v>8636</v>
      </c>
      <c r="C4508" s="10" t="s">
        <v>8637</v>
      </c>
      <c r="D4508" s="11">
        <v>1</v>
      </c>
      <c r="E4508" s="11">
        <v>1</v>
      </c>
      <c r="F4508" s="11">
        <v>1.2170000000000001</v>
      </c>
      <c r="G4508" s="12">
        <f t="shared" si="229"/>
        <v>1.2170000000000001</v>
      </c>
      <c r="H4508" s="19" t="str">
        <f t="shared" si="227"/>
        <v>CONFORME</v>
      </c>
      <c r="I4508" s="20"/>
    </row>
    <row r="4509" spans="1:9" x14ac:dyDescent="0.25">
      <c r="A4509" s="14" t="s">
        <v>6</v>
      </c>
      <c r="B4509" s="14" t="s">
        <v>8638</v>
      </c>
      <c r="C4509" s="14" t="s">
        <v>8639</v>
      </c>
      <c r="D4509" s="15">
        <v>11</v>
      </c>
      <c r="E4509" s="15">
        <v>11</v>
      </c>
      <c r="F4509" s="15">
        <v>0.96</v>
      </c>
      <c r="G4509" s="16">
        <f t="shared" si="229"/>
        <v>0.96</v>
      </c>
      <c r="H4509" s="17" t="str">
        <f t="shared" si="227"/>
        <v>CONFORME</v>
      </c>
      <c r="I4509" s="18"/>
    </row>
    <row r="4510" spans="1:9" x14ac:dyDescent="0.25">
      <c r="A4510" s="10" t="s">
        <v>6</v>
      </c>
      <c r="B4510" s="10" t="s">
        <v>8640</v>
      </c>
      <c r="C4510" s="10" t="s">
        <v>8641</v>
      </c>
      <c r="D4510" s="11">
        <v>1</v>
      </c>
      <c r="E4510" s="11">
        <v>1</v>
      </c>
      <c r="F4510" s="11">
        <v>0.65600000000000003</v>
      </c>
      <c r="G4510" s="12">
        <f t="shared" si="229"/>
        <v>0.65600000000000003</v>
      </c>
      <c r="H4510" s="19" t="str">
        <f t="shared" si="227"/>
        <v>CONFORME</v>
      </c>
      <c r="I4510" s="20"/>
    </row>
    <row r="4511" spans="1:9" x14ac:dyDescent="0.25">
      <c r="A4511" s="14" t="s">
        <v>6</v>
      </c>
      <c r="B4511" s="14" t="s">
        <v>8642</v>
      </c>
      <c r="C4511" s="14" t="s">
        <v>8643</v>
      </c>
      <c r="D4511" s="15">
        <v>20</v>
      </c>
      <c r="E4511" s="15">
        <v>20</v>
      </c>
      <c r="F4511" s="15">
        <v>0</v>
      </c>
      <c r="G4511" s="16">
        <f t="shared" si="229"/>
        <v>0.56599999999999995</v>
      </c>
      <c r="H4511" s="17" t="str">
        <f t="shared" si="227"/>
        <v>REVISAR</v>
      </c>
      <c r="I4511" s="18"/>
    </row>
    <row r="4512" spans="1:9" x14ac:dyDescent="0.25">
      <c r="A4512" s="10" t="s">
        <v>6</v>
      </c>
      <c r="B4512" s="10" t="s">
        <v>8644</v>
      </c>
      <c r="C4512" s="10" t="s">
        <v>8645</v>
      </c>
      <c r="D4512" s="11">
        <v>88</v>
      </c>
      <c r="E4512" s="11">
        <v>88</v>
      </c>
      <c r="F4512" s="11">
        <v>0.83799999999999997</v>
      </c>
      <c r="G4512" s="12">
        <f t="shared" si="229"/>
        <v>0.83799999999999997</v>
      </c>
      <c r="H4512" s="19" t="str">
        <f t="shared" si="227"/>
        <v>CONFORME</v>
      </c>
      <c r="I4512" s="20"/>
    </row>
    <row r="4513" spans="1:9" x14ac:dyDescent="0.25">
      <c r="A4513" s="14" t="s">
        <v>6</v>
      </c>
      <c r="B4513" s="14" t="s">
        <v>8646</v>
      </c>
      <c r="C4513" s="14" t="s">
        <v>8647</v>
      </c>
      <c r="D4513" s="15">
        <v>81</v>
      </c>
      <c r="E4513" s="15">
        <v>81</v>
      </c>
      <c r="F4513" s="15">
        <v>0.83299999999999996</v>
      </c>
      <c r="G4513" s="16">
        <f t="shared" si="229"/>
        <v>0.83299999999999996</v>
      </c>
      <c r="H4513" s="17" t="str">
        <f t="shared" si="227"/>
        <v>CONFORME</v>
      </c>
      <c r="I4513" s="18"/>
    </row>
    <row r="4514" spans="1:9" x14ac:dyDescent="0.25">
      <c r="A4514" s="10" t="s">
        <v>6</v>
      </c>
      <c r="B4514" s="10" t="s">
        <v>8648</v>
      </c>
      <c r="C4514" s="10" t="s">
        <v>8647</v>
      </c>
      <c r="D4514" s="11">
        <v>10</v>
      </c>
      <c r="E4514" s="11">
        <v>10</v>
      </c>
      <c r="F4514" s="11">
        <v>0.83899999999999997</v>
      </c>
      <c r="G4514" s="12">
        <f t="shared" si="229"/>
        <v>0.83899999999999997</v>
      </c>
      <c r="H4514" s="19" t="str">
        <f t="shared" si="227"/>
        <v>CONFORME</v>
      </c>
      <c r="I4514" s="20"/>
    </row>
    <row r="4515" spans="1:9" x14ac:dyDescent="0.25">
      <c r="A4515" s="14" t="s">
        <v>6</v>
      </c>
      <c r="B4515" s="14" t="s">
        <v>8649</v>
      </c>
      <c r="C4515" s="14" t="s">
        <v>8650</v>
      </c>
      <c r="D4515" s="15">
        <v>11</v>
      </c>
      <c r="E4515" s="15">
        <v>11</v>
      </c>
      <c r="F4515" s="15">
        <v>0.73699999999999999</v>
      </c>
      <c r="G4515" s="16">
        <f t="shared" si="229"/>
        <v>0.73699999999999999</v>
      </c>
      <c r="H4515" s="17" t="str">
        <f t="shared" si="227"/>
        <v>CONFORME</v>
      </c>
      <c r="I4515" s="18"/>
    </row>
    <row r="4516" spans="1:9" x14ac:dyDescent="0.25">
      <c r="A4516" s="10" t="s">
        <v>6</v>
      </c>
      <c r="B4516" s="10" t="s">
        <v>8651</v>
      </c>
      <c r="C4516" s="10" t="s">
        <v>8652</v>
      </c>
      <c r="D4516" s="11">
        <v>21</v>
      </c>
      <c r="E4516" s="11">
        <v>21</v>
      </c>
      <c r="F4516" s="11">
        <v>1.246</v>
      </c>
      <c r="G4516" s="12">
        <f t="shared" si="229"/>
        <v>1.246</v>
      </c>
      <c r="H4516" s="19" t="str">
        <f t="shared" si="227"/>
        <v>CONFORME</v>
      </c>
      <c r="I4516" s="20"/>
    </row>
    <row r="4517" spans="1:9" x14ac:dyDescent="0.25">
      <c r="A4517" s="14" t="s">
        <v>6</v>
      </c>
      <c r="B4517" s="14" t="s">
        <v>8653</v>
      </c>
      <c r="C4517" s="14" t="s">
        <v>8654</v>
      </c>
      <c r="D4517" s="15">
        <v>39</v>
      </c>
      <c r="E4517" s="15">
        <v>39</v>
      </c>
      <c r="F4517" s="15">
        <v>0.115</v>
      </c>
      <c r="G4517" s="16">
        <f t="shared" si="229"/>
        <v>0.115</v>
      </c>
      <c r="H4517" s="17" t="str">
        <f t="shared" si="227"/>
        <v>CONFORME</v>
      </c>
      <c r="I4517" s="18"/>
    </row>
    <row r="4518" spans="1:9" x14ac:dyDescent="0.25">
      <c r="A4518" s="10" t="s">
        <v>6</v>
      </c>
      <c r="B4518" s="10" t="s">
        <v>8655</v>
      </c>
      <c r="C4518" s="10" t="s">
        <v>8656</v>
      </c>
      <c r="D4518" s="11">
        <v>27</v>
      </c>
      <c r="E4518" s="11">
        <v>27</v>
      </c>
      <c r="F4518" s="11">
        <v>0.55900000000000005</v>
      </c>
      <c r="G4518" s="12">
        <f t="shared" si="229"/>
        <v>0.55900000000000005</v>
      </c>
      <c r="H4518" s="19" t="str">
        <f t="shared" si="227"/>
        <v>CONFORME</v>
      </c>
      <c r="I4518" s="20"/>
    </row>
    <row r="4519" spans="1:9" x14ac:dyDescent="0.25">
      <c r="A4519" s="14" t="s">
        <v>6</v>
      </c>
      <c r="B4519" s="14" t="s">
        <v>8657</v>
      </c>
      <c r="C4519" s="14" t="s">
        <v>8658</v>
      </c>
      <c r="D4519" s="15">
        <v>2</v>
      </c>
      <c r="E4519" s="15">
        <v>2</v>
      </c>
      <c r="F4519" s="15">
        <v>0.57999999999999996</v>
      </c>
      <c r="G4519" s="16">
        <f>VLOOKUP(B4519,PESOS,3,FALSE)</f>
        <v>0.57999999999999996</v>
      </c>
      <c r="H4519" s="17" t="str">
        <f t="shared" si="227"/>
        <v>CONFORME</v>
      </c>
      <c r="I4519" s="18"/>
    </row>
    <row r="4520" spans="1:9" x14ac:dyDescent="0.25">
      <c r="A4520" s="10" t="s">
        <v>6</v>
      </c>
      <c r="B4520" s="10" t="s">
        <v>8659</v>
      </c>
      <c r="C4520" s="10" t="s">
        <v>8660</v>
      </c>
      <c r="D4520" s="11">
        <v>3</v>
      </c>
      <c r="E4520" s="11">
        <v>3</v>
      </c>
      <c r="F4520" s="11">
        <v>0.83099999999999996</v>
      </c>
      <c r="G4520" s="12">
        <f t="shared" ref="G4520:G4558" si="230">VLOOKUP(B4520,DATAPESOS,6,FALSE)</f>
        <v>0.83099999999999996</v>
      </c>
      <c r="H4520" s="19" t="str">
        <f t="shared" si="227"/>
        <v>CONFORME</v>
      </c>
      <c r="I4520" s="20"/>
    </row>
    <row r="4521" spans="1:9" x14ac:dyDescent="0.25">
      <c r="A4521" s="14" t="s">
        <v>6</v>
      </c>
      <c r="B4521" s="14" t="s">
        <v>8661</v>
      </c>
      <c r="C4521" s="14" t="s">
        <v>8662</v>
      </c>
      <c r="D4521" s="15">
        <v>16</v>
      </c>
      <c r="E4521" s="15">
        <v>16</v>
      </c>
      <c r="F4521" s="15">
        <v>0.55500000000000005</v>
      </c>
      <c r="G4521" s="16">
        <f t="shared" si="230"/>
        <v>0.55500000000000005</v>
      </c>
      <c r="H4521" s="17" t="str">
        <f t="shared" si="227"/>
        <v>CONFORME</v>
      </c>
      <c r="I4521" s="18"/>
    </row>
    <row r="4522" spans="1:9" x14ac:dyDescent="0.25">
      <c r="A4522" s="10" t="s">
        <v>6</v>
      </c>
      <c r="B4522" s="10" t="s">
        <v>8663</v>
      </c>
      <c r="C4522" s="10" t="s">
        <v>8664</v>
      </c>
      <c r="D4522" s="11">
        <v>11</v>
      </c>
      <c r="E4522" s="11">
        <v>11</v>
      </c>
      <c r="F4522" s="11">
        <v>0.60499999999999998</v>
      </c>
      <c r="G4522" s="12">
        <f t="shared" si="230"/>
        <v>0.60499999999999998</v>
      </c>
      <c r="H4522" s="19" t="str">
        <f t="shared" si="227"/>
        <v>CONFORME</v>
      </c>
      <c r="I4522" s="20"/>
    </row>
    <row r="4523" spans="1:9" x14ac:dyDescent="0.25">
      <c r="A4523" s="14" t="s">
        <v>6</v>
      </c>
      <c r="B4523" s="14" t="s">
        <v>8665</v>
      </c>
      <c r="C4523" s="14" t="s">
        <v>8666</v>
      </c>
      <c r="D4523" s="15">
        <v>16</v>
      </c>
      <c r="E4523" s="15">
        <v>16</v>
      </c>
      <c r="F4523" s="15">
        <v>0.64</v>
      </c>
      <c r="G4523" s="16">
        <f t="shared" si="230"/>
        <v>0.64</v>
      </c>
      <c r="H4523" s="17" t="str">
        <f t="shared" si="227"/>
        <v>CONFORME</v>
      </c>
      <c r="I4523" s="18"/>
    </row>
    <row r="4524" spans="1:9" x14ac:dyDescent="0.25">
      <c r="A4524" s="10" t="s">
        <v>6</v>
      </c>
      <c r="B4524" s="10" t="s">
        <v>8667</v>
      </c>
      <c r="C4524" s="10" t="s">
        <v>8668</v>
      </c>
      <c r="D4524" s="11">
        <v>3</v>
      </c>
      <c r="E4524" s="11">
        <v>3</v>
      </c>
      <c r="F4524" s="11">
        <v>0.64800000000000002</v>
      </c>
      <c r="G4524" s="12">
        <f t="shared" si="230"/>
        <v>0.64800000000000002</v>
      </c>
      <c r="H4524" s="19" t="str">
        <f t="shared" si="227"/>
        <v>CONFORME</v>
      </c>
      <c r="I4524" s="20"/>
    </row>
    <row r="4525" spans="1:9" x14ac:dyDescent="0.25">
      <c r="A4525" s="14" t="s">
        <v>6</v>
      </c>
      <c r="B4525" s="14" t="s">
        <v>8669</v>
      </c>
      <c r="C4525" s="14" t="s">
        <v>8670</v>
      </c>
      <c r="D4525" s="15">
        <v>12</v>
      </c>
      <c r="E4525" s="15">
        <v>12</v>
      </c>
      <c r="F4525" s="15">
        <v>0.64100000000000001</v>
      </c>
      <c r="G4525" s="16">
        <f t="shared" si="230"/>
        <v>0.64100000000000001</v>
      </c>
      <c r="H4525" s="17" t="str">
        <f t="shared" si="227"/>
        <v>CONFORME</v>
      </c>
      <c r="I4525" s="18"/>
    </row>
    <row r="4526" spans="1:9" x14ac:dyDescent="0.25">
      <c r="A4526" s="10" t="s">
        <v>6</v>
      </c>
      <c r="B4526" s="10" t="s">
        <v>8671</v>
      </c>
      <c r="C4526" s="10" t="s">
        <v>8672</v>
      </c>
      <c r="D4526" s="11">
        <v>16</v>
      </c>
      <c r="E4526" s="11">
        <v>16</v>
      </c>
      <c r="F4526" s="11">
        <v>0.63700000000000001</v>
      </c>
      <c r="G4526" s="12">
        <f t="shared" si="230"/>
        <v>0.63700000000000001</v>
      </c>
      <c r="H4526" s="19" t="str">
        <f t="shared" si="227"/>
        <v>CONFORME</v>
      </c>
      <c r="I4526" s="20"/>
    </row>
    <row r="4527" spans="1:9" x14ac:dyDescent="0.25">
      <c r="A4527" s="14" t="s">
        <v>6</v>
      </c>
      <c r="B4527" s="14" t="s">
        <v>8673</v>
      </c>
      <c r="C4527" s="14" t="s">
        <v>8674</v>
      </c>
      <c r="D4527" s="15">
        <v>35</v>
      </c>
      <c r="E4527" s="15">
        <v>35</v>
      </c>
      <c r="F4527" s="15">
        <v>0.61099999999999999</v>
      </c>
      <c r="G4527" s="16">
        <f t="shared" si="230"/>
        <v>0.61099999999999999</v>
      </c>
      <c r="H4527" s="17" t="str">
        <f t="shared" si="227"/>
        <v>CONFORME</v>
      </c>
      <c r="I4527" s="18"/>
    </row>
    <row r="4528" spans="1:9" x14ac:dyDescent="0.25">
      <c r="A4528" s="10" t="s">
        <v>6</v>
      </c>
      <c r="B4528" s="10" t="s">
        <v>8675</v>
      </c>
      <c r="C4528" s="10" t="s">
        <v>8676</v>
      </c>
      <c r="D4528" s="11">
        <v>17</v>
      </c>
      <c r="E4528" s="11">
        <v>17</v>
      </c>
      <c r="F4528" s="11">
        <v>0.62</v>
      </c>
      <c r="G4528" s="12">
        <f t="shared" si="230"/>
        <v>0.62</v>
      </c>
      <c r="H4528" s="19" t="str">
        <f t="shared" si="227"/>
        <v>CONFORME</v>
      </c>
      <c r="I4528" s="20"/>
    </row>
    <row r="4529" spans="1:9" x14ac:dyDescent="0.25">
      <c r="A4529" s="14" t="s">
        <v>6</v>
      </c>
      <c r="B4529" s="14" t="s">
        <v>8677</v>
      </c>
      <c r="C4529" s="14" t="s">
        <v>8678</v>
      </c>
      <c r="D4529" s="15">
        <v>6</v>
      </c>
      <c r="E4529" s="15">
        <v>6</v>
      </c>
      <c r="F4529" s="15">
        <v>1.194</v>
      </c>
      <c r="G4529" s="16">
        <f t="shared" si="230"/>
        <v>1.194</v>
      </c>
      <c r="H4529" s="17" t="str">
        <f t="shared" si="227"/>
        <v>CONFORME</v>
      </c>
      <c r="I4529" s="18"/>
    </row>
    <row r="4530" spans="1:9" x14ac:dyDescent="0.25">
      <c r="A4530" s="10" t="s">
        <v>6</v>
      </c>
      <c r="B4530" s="10" t="s">
        <v>8679</v>
      </c>
      <c r="C4530" s="10" t="s">
        <v>8680</v>
      </c>
      <c r="D4530" s="11">
        <v>82</v>
      </c>
      <c r="E4530" s="11">
        <v>82</v>
      </c>
      <c r="F4530" s="11">
        <v>1.0860000000000001</v>
      </c>
      <c r="G4530" s="12">
        <f t="shared" si="230"/>
        <v>1.0860000000000001</v>
      </c>
      <c r="H4530" s="19" t="str">
        <f t="shared" si="227"/>
        <v>CONFORME</v>
      </c>
      <c r="I4530" s="20"/>
    </row>
    <row r="4531" spans="1:9" x14ac:dyDescent="0.25">
      <c r="A4531" s="14" t="s">
        <v>6</v>
      </c>
      <c r="B4531" s="14" t="s">
        <v>8681</v>
      </c>
      <c r="C4531" s="14" t="s">
        <v>8682</v>
      </c>
      <c r="D4531" s="15">
        <v>50</v>
      </c>
      <c r="E4531" s="15">
        <v>50</v>
      </c>
      <c r="F4531" s="15">
        <v>0.72499999999999998</v>
      </c>
      <c r="G4531" s="16">
        <f t="shared" si="230"/>
        <v>0.72499999999999998</v>
      </c>
      <c r="H4531" s="17" t="str">
        <f t="shared" si="227"/>
        <v>CONFORME</v>
      </c>
      <c r="I4531" s="18"/>
    </row>
    <row r="4532" spans="1:9" x14ac:dyDescent="0.25">
      <c r="A4532" s="10" t="s">
        <v>6</v>
      </c>
      <c r="B4532" s="10" t="s">
        <v>8683</v>
      </c>
      <c r="C4532" s="10" t="s">
        <v>8684</v>
      </c>
      <c r="D4532" s="11">
        <v>8</v>
      </c>
      <c r="E4532" s="11">
        <v>8</v>
      </c>
      <c r="F4532" s="11">
        <v>1.212</v>
      </c>
      <c r="G4532" s="12">
        <f t="shared" si="230"/>
        <v>1.212</v>
      </c>
      <c r="H4532" s="19" t="str">
        <f t="shared" si="227"/>
        <v>CONFORME</v>
      </c>
      <c r="I4532" s="20"/>
    </row>
    <row r="4533" spans="1:9" x14ac:dyDescent="0.25">
      <c r="A4533" s="14" t="s">
        <v>6</v>
      </c>
      <c r="B4533" s="14" t="s">
        <v>8689</v>
      </c>
      <c r="C4533" s="14" t="s">
        <v>8690</v>
      </c>
      <c r="D4533" s="15">
        <v>21</v>
      </c>
      <c r="E4533" s="15">
        <v>21</v>
      </c>
      <c r="F4533" s="15">
        <v>0.35399999999999998</v>
      </c>
      <c r="G4533" s="16">
        <f t="shared" si="230"/>
        <v>0.35399999999999998</v>
      </c>
      <c r="H4533" s="17" t="str">
        <f t="shared" si="227"/>
        <v>CONFORME</v>
      </c>
      <c r="I4533" s="18"/>
    </row>
    <row r="4534" spans="1:9" x14ac:dyDescent="0.25">
      <c r="A4534" s="10" t="s">
        <v>6</v>
      </c>
      <c r="B4534" s="10" t="s">
        <v>8691</v>
      </c>
      <c r="C4534" s="10" t="s">
        <v>8692</v>
      </c>
      <c r="D4534" s="11">
        <v>9</v>
      </c>
      <c r="E4534" s="11">
        <v>9</v>
      </c>
      <c r="F4534" s="11">
        <v>1.2090000000000001</v>
      </c>
      <c r="G4534" s="12">
        <f t="shared" si="230"/>
        <v>1.2090000000000001</v>
      </c>
      <c r="H4534" s="19" t="str">
        <f t="shared" si="227"/>
        <v>CONFORME</v>
      </c>
      <c r="I4534" s="20"/>
    </row>
    <row r="4535" spans="1:9" x14ac:dyDescent="0.25">
      <c r="A4535" s="14" t="s">
        <v>6</v>
      </c>
      <c r="B4535" s="14" t="s">
        <v>8693</v>
      </c>
      <c r="C4535" s="14" t="s">
        <v>8694</v>
      </c>
      <c r="D4535" s="15">
        <v>31</v>
      </c>
      <c r="E4535" s="15">
        <v>31</v>
      </c>
      <c r="F4535" s="15">
        <v>0.68200000000000005</v>
      </c>
      <c r="G4535" s="16">
        <f t="shared" si="230"/>
        <v>0.68200000000000005</v>
      </c>
      <c r="H4535" s="17" t="str">
        <f t="shared" si="227"/>
        <v>CONFORME</v>
      </c>
      <c r="I4535" s="18"/>
    </row>
    <row r="4536" spans="1:9" x14ac:dyDescent="0.25">
      <c r="A4536" s="10" t="s">
        <v>6</v>
      </c>
      <c r="B4536" s="10" t="s">
        <v>8695</v>
      </c>
      <c r="C4536" s="10" t="s">
        <v>8696</v>
      </c>
      <c r="D4536" s="11">
        <v>107</v>
      </c>
      <c r="E4536" s="11">
        <v>107</v>
      </c>
      <c r="F4536" s="11">
        <v>0.69299999999999995</v>
      </c>
      <c r="G4536" s="12">
        <f t="shared" si="230"/>
        <v>0.69299999999999995</v>
      </c>
      <c r="H4536" s="19" t="str">
        <f t="shared" si="227"/>
        <v>CONFORME</v>
      </c>
      <c r="I4536" s="20"/>
    </row>
    <row r="4537" spans="1:9" x14ac:dyDescent="0.25">
      <c r="A4537" s="14" t="s">
        <v>6</v>
      </c>
      <c r="B4537" s="14" t="s">
        <v>9507</v>
      </c>
      <c r="C4537" s="14" t="s">
        <v>9508</v>
      </c>
      <c r="D4537" s="15">
        <v>2</v>
      </c>
      <c r="E4537" s="15">
        <v>2</v>
      </c>
      <c r="F4537" s="15">
        <v>0.90800000000000003</v>
      </c>
      <c r="G4537" s="16">
        <f t="shared" si="230"/>
        <v>0.90800000000000003</v>
      </c>
      <c r="H4537" s="17" t="str">
        <f t="shared" si="227"/>
        <v>CONFORME</v>
      </c>
      <c r="I4537" s="18"/>
    </row>
    <row r="4538" spans="1:9" x14ac:dyDescent="0.25">
      <c r="A4538" s="10" t="s">
        <v>6</v>
      </c>
      <c r="B4538" s="10" t="s">
        <v>8697</v>
      </c>
      <c r="C4538" s="10" t="s">
        <v>8698</v>
      </c>
      <c r="D4538" s="11">
        <v>1</v>
      </c>
      <c r="E4538" s="11">
        <v>1</v>
      </c>
      <c r="F4538" s="11">
        <v>0.78100000000000003</v>
      </c>
      <c r="G4538" s="12">
        <f t="shared" si="230"/>
        <v>0.78100000000000003</v>
      </c>
      <c r="H4538" s="19" t="str">
        <f t="shared" si="227"/>
        <v>CONFORME</v>
      </c>
      <c r="I4538" s="20"/>
    </row>
    <row r="4539" spans="1:9" x14ac:dyDescent="0.25">
      <c r="A4539" s="14" t="s">
        <v>6</v>
      </c>
      <c r="B4539" s="14" t="s">
        <v>8699</v>
      </c>
      <c r="C4539" s="14" t="s">
        <v>8700</v>
      </c>
      <c r="D4539" s="15">
        <v>22</v>
      </c>
      <c r="E4539" s="15">
        <v>22</v>
      </c>
      <c r="F4539" s="15">
        <v>0.74099999999999999</v>
      </c>
      <c r="G4539" s="16">
        <f t="shared" si="230"/>
        <v>0.74099999999999999</v>
      </c>
      <c r="H4539" s="17" t="str">
        <f t="shared" si="227"/>
        <v>CONFORME</v>
      </c>
      <c r="I4539" s="18"/>
    </row>
    <row r="4540" spans="1:9" x14ac:dyDescent="0.25">
      <c r="A4540" s="10" t="s">
        <v>6</v>
      </c>
      <c r="B4540" s="10" t="s">
        <v>8705</v>
      </c>
      <c r="C4540" s="10" t="s">
        <v>8706</v>
      </c>
      <c r="D4540" s="11">
        <v>32</v>
      </c>
      <c r="E4540" s="11">
        <v>32</v>
      </c>
      <c r="F4540" s="11">
        <v>0.72699999999999998</v>
      </c>
      <c r="G4540" s="12">
        <f t="shared" si="230"/>
        <v>0.72699999999999998</v>
      </c>
      <c r="H4540" s="19" t="str">
        <f t="shared" si="227"/>
        <v>CONFORME</v>
      </c>
      <c r="I4540" s="20"/>
    </row>
    <row r="4541" spans="1:9" x14ac:dyDescent="0.25">
      <c r="A4541" s="14" t="s">
        <v>6</v>
      </c>
      <c r="B4541" s="14" t="s">
        <v>8707</v>
      </c>
      <c r="C4541" s="14" t="s">
        <v>8708</v>
      </c>
      <c r="D4541" s="15">
        <v>98</v>
      </c>
      <c r="E4541" s="15">
        <v>98</v>
      </c>
      <c r="F4541" s="15">
        <v>0.72199999999999998</v>
      </c>
      <c r="G4541" s="16">
        <f t="shared" si="230"/>
        <v>0.72199999999999998</v>
      </c>
      <c r="H4541" s="17" t="str">
        <f t="shared" si="227"/>
        <v>CONFORME</v>
      </c>
      <c r="I4541" s="18"/>
    </row>
    <row r="4542" spans="1:9" x14ac:dyDescent="0.25">
      <c r="A4542" s="10" t="s">
        <v>6</v>
      </c>
      <c r="B4542" s="10" t="s">
        <v>8709</v>
      </c>
      <c r="C4542" s="10" t="s">
        <v>8710</v>
      </c>
      <c r="D4542" s="11">
        <v>27</v>
      </c>
      <c r="E4542" s="11">
        <v>27</v>
      </c>
      <c r="F4542" s="11">
        <v>0.72799999999999998</v>
      </c>
      <c r="G4542" s="12">
        <f t="shared" si="230"/>
        <v>0.72799999999999998</v>
      </c>
      <c r="H4542" s="19" t="str">
        <f t="shared" si="227"/>
        <v>CONFORME</v>
      </c>
      <c r="I4542" s="20"/>
    </row>
    <row r="4543" spans="1:9" x14ac:dyDescent="0.25">
      <c r="A4543" s="14" t="s">
        <v>6</v>
      </c>
      <c r="B4543" s="14" t="s">
        <v>8711</v>
      </c>
      <c r="C4543" s="14" t="s">
        <v>8712</v>
      </c>
      <c r="D4543" s="15">
        <v>18</v>
      </c>
      <c r="E4543" s="15">
        <v>18</v>
      </c>
      <c r="F4543" s="15">
        <v>0.73199999999999998</v>
      </c>
      <c r="G4543" s="16">
        <f t="shared" si="230"/>
        <v>0.73199999999999998</v>
      </c>
      <c r="H4543" s="17" t="str">
        <f t="shared" si="227"/>
        <v>CONFORME</v>
      </c>
      <c r="I4543" s="18"/>
    </row>
    <row r="4544" spans="1:9" x14ac:dyDescent="0.25">
      <c r="A4544" s="10" t="s">
        <v>6</v>
      </c>
      <c r="B4544" s="10" t="s">
        <v>8713</v>
      </c>
      <c r="C4544" s="10" t="s">
        <v>8714</v>
      </c>
      <c r="D4544" s="11">
        <v>21</v>
      </c>
      <c r="E4544" s="11">
        <v>21</v>
      </c>
      <c r="F4544" s="11">
        <v>0.80300000000000005</v>
      </c>
      <c r="G4544" s="12">
        <f t="shared" si="230"/>
        <v>0.80300000000000005</v>
      </c>
      <c r="H4544" s="19" t="str">
        <f t="shared" si="227"/>
        <v>CONFORME</v>
      </c>
      <c r="I4544" s="20"/>
    </row>
    <row r="4545" spans="1:9" x14ac:dyDescent="0.25">
      <c r="A4545" s="14" t="s">
        <v>6</v>
      </c>
      <c r="B4545" s="14" t="s">
        <v>8715</v>
      </c>
      <c r="C4545" s="14" t="s">
        <v>8716</v>
      </c>
      <c r="D4545" s="15">
        <v>23</v>
      </c>
      <c r="E4545" s="15">
        <v>23</v>
      </c>
      <c r="F4545" s="15">
        <v>1.236</v>
      </c>
      <c r="G4545" s="16">
        <f t="shared" si="230"/>
        <v>1.236</v>
      </c>
      <c r="H4545" s="17" t="str">
        <f t="shared" si="227"/>
        <v>CONFORME</v>
      </c>
      <c r="I4545" s="18"/>
    </row>
    <row r="4546" spans="1:9" x14ac:dyDescent="0.25">
      <c r="A4546" s="10" t="s">
        <v>6</v>
      </c>
      <c r="B4546" s="10" t="s">
        <v>8717</v>
      </c>
      <c r="C4546" s="10" t="s">
        <v>8718</v>
      </c>
      <c r="D4546" s="11">
        <v>4</v>
      </c>
      <c r="E4546" s="11">
        <v>4</v>
      </c>
      <c r="F4546" s="11">
        <v>0.74099999999999999</v>
      </c>
      <c r="G4546" s="12">
        <f t="shared" si="230"/>
        <v>0.74099999999999999</v>
      </c>
      <c r="H4546" s="19" t="str">
        <f t="shared" si="227"/>
        <v>CONFORME</v>
      </c>
      <c r="I4546" s="20"/>
    </row>
    <row r="4547" spans="1:9" x14ac:dyDescent="0.25">
      <c r="A4547" s="14" t="s">
        <v>6</v>
      </c>
      <c r="B4547" s="14" t="s">
        <v>8719</v>
      </c>
      <c r="C4547" s="14" t="s">
        <v>8720</v>
      </c>
      <c r="D4547" s="15">
        <v>17</v>
      </c>
      <c r="E4547" s="15">
        <v>17</v>
      </c>
      <c r="F4547" s="15">
        <v>0.74</v>
      </c>
      <c r="G4547" s="16">
        <f t="shared" si="230"/>
        <v>0.74</v>
      </c>
      <c r="H4547" s="17" t="str">
        <f t="shared" ref="H4547:H4610" si="231">IF(F4547=G4547,"CONFORME","REVISAR")</f>
        <v>CONFORME</v>
      </c>
      <c r="I4547" s="18"/>
    </row>
    <row r="4548" spans="1:9" x14ac:dyDescent="0.25">
      <c r="A4548" s="10" t="s">
        <v>6</v>
      </c>
      <c r="B4548" s="10" t="s">
        <v>8721</v>
      </c>
      <c r="C4548" s="10" t="s">
        <v>8722</v>
      </c>
      <c r="D4548" s="11">
        <v>6</v>
      </c>
      <c r="E4548" s="11">
        <v>6</v>
      </c>
      <c r="F4548" s="11">
        <v>0.70199999999999996</v>
      </c>
      <c r="G4548" s="12">
        <f t="shared" si="230"/>
        <v>0.70199999999999996</v>
      </c>
      <c r="H4548" s="19" t="str">
        <f t="shared" si="231"/>
        <v>CONFORME</v>
      </c>
      <c r="I4548" s="20"/>
    </row>
    <row r="4549" spans="1:9" x14ac:dyDescent="0.25">
      <c r="A4549" s="14" t="s">
        <v>6</v>
      </c>
      <c r="B4549" s="14" t="s">
        <v>8723</v>
      </c>
      <c r="C4549" s="14" t="s">
        <v>8724</v>
      </c>
      <c r="D4549" s="15">
        <v>153</v>
      </c>
      <c r="E4549" s="15">
        <v>153</v>
      </c>
      <c r="F4549" s="15">
        <v>0.68700000000000006</v>
      </c>
      <c r="G4549" s="16">
        <f t="shared" si="230"/>
        <v>0.68700000000000006</v>
      </c>
      <c r="H4549" s="17" t="str">
        <f t="shared" si="231"/>
        <v>CONFORME</v>
      </c>
      <c r="I4549" s="18"/>
    </row>
    <row r="4550" spans="1:9" x14ac:dyDescent="0.25">
      <c r="A4550" s="10" t="s">
        <v>6</v>
      </c>
      <c r="B4550" s="10" t="s">
        <v>8725</v>
      </c>
      <c r="C4550" s="10" t="s">
        <v>8726</v>
      </c>
      <c r="D4550" s="11">
        <v>18</v>
      </c>
      <c r="E4550" s="11">
        <v>18</v>
      </c>
      <c r="F4550" s="11">
        <v>0.68600000000000005</v>
      </c>
      <c r="G4550" s="12">
        <f t="shared" si="230"/>
        <v>0.68600000000000005</v>
      </c>
      <c r="H4550" s="19" t="str">
        <f t="shared" si="231"/>
        <v>CONFORME</v>
      </c>
      <c r="I4550" s="20"/>
    </row>
    <row r="4551" spans="1:9" x14ac:dyDescent="0.25">
      <c r="A4551" s="14" t="s">
        <v>6</v>
      </c>
      <c r="B4551" s="14" t="s">
        <v>8727</v>
      </c>
      <c r="C4551" s="14" t="s">
        <v>8728</v>
      </c>
      <c r="D4551" s="15">
        <v>31</v>
      </c>
      <c r="E4551" s="15">
        <v>31</v>
      </c>
      <c r="F4551" s="15">
        <v>0.73099999999999998</v>
      </c>
      <c r="G4551" s="16">
        <f t="shared" si="230"/>
        <v>0.73099999999999998</v>
      </c>
      <c r="H4551" s="17" t="str">
        <f t="shared" si="231"/>
        <v>CONFORME</v>
      </c>
      <c r="I4551" s="18"/>
    </row>
    <row r="4552" spans="1:9" x14ac:dyDescent="0.25">
      <c r="A4552" s="10" t="s">
        <v>6</v>
      </c>
      <c r="B4552" s="10" t="s">
        <v>8729</v>
      </c>
      <c r="C4552" s="10" t="s">
        <v>8730</v>
      </c>
      <c r="D4552" s="11">
        <v>14</v>
      </c>
      <c r="E4552" s="11">
        <v>14</v>
      </c>
      <c r="F4552" s="11">
        <v>0.68500000000000005</v>
      </c>
      <c r="G4552" s="12">
        <f t="shared" si="230"/>
        <v>0.68500000000000005</v>
      </c>
      <c r="H4552" s="19" t="str">
        <f t="shared" si="231"/>
        <v>CONFORME</v>
      </c>
      <c r="I4552" s="20"/>
    </row>
    <row r="4553" spans="1:9" x14ac:dyDescent="0.25">
      <c r="A4553" s="14" t="s">
        <v>6</v>
      </c>
      <c r="B4553" s="14" t="s">
        <v>8731</v>
      </c>
      <c r="C4553" s="14" t="s">
        <v>8730</v>
      </c>
      <c r="D4553" s="15">
        <v>13</v>
      </c>
      <c r="E4553" s="15">
        <v>13</v>
      </c>
      <c r="F4553" s="15">
        <v>0.73</v>
      </c>
      <c r="G4553" s="16">
        <f t="shared" si="230"/>
        <v>0.73</v>
      </c>
      <c r="H4553" s="17" t="str">
        <f t="shared" si="231"/>
        <v>CONFORME</v>
      </c>
      <c r="I4553" s="18"/>
    </row>
    <row r="4554" spans="1:9" x14ac:dyDescent="0.25">
      <c r="A4554" s="10" t="s">
        <v>6</v>
      </c>
      <c r="B4554" s="10" t="s">
        <v>8732</v>
      </c>
      <c r="C4554" s="10" t="s">
        <v>8733</v>
      </c>
      <c r="D4554" s="11">
        <v>1</v>
      </c>
      <c r="E4554" s="11">
        <v>1</v>
      </c>
      <c r="F4554" s="11">
        <v>0.63500000000000001</v>
      </c>
      <c r="G4554" s="12">
        <f t="shared" si="230"/>
        <v>0.63500000000000001</v>
      </c>
      <c r="H4554" s="19" t="str">
        <f t="shared" si="231"/>
        <v>CONFORME</v>
      </c>
      <c r="I4554" s="20"/>
    </row>
    <row r="4555" spans="1:9" x14ac:dyDescent="0.25">
      <c r="A4555" s="14" t="s">
        <v>6</v>
      </c>
      <c r="B4555" s="14" t="s">
        <v>8734</v>
      </c>
      <c r="C4555" s="14" t="s">
        <v>8735</v>
      </c>
      <c r="D4555" s="15">
        <v>56</v>
      </c>
      <c r="E4555" s="15">
        <v>56</v>
      </c>
      <c r="F4555" s="15">
        <v>0.61599999999999999</v>
      </c>
      <c r="G4555" s="16">
        <f t="shared" si="230"/>
        <v>0.61599999999999999</v>
      </c>
      <c r="H4555" s="17" t="str">
        <f t="shared" si="231"/>
        <v>CONFORME</v>
      </c>
      <c r="I4555" s="18"/>
    </row>
    <row r="4556" spans="1:9" x14ac:dyDescent="0.25">
      <c r="A4556" s="10" t="s">
        <v>6</v>
      </c>
      <c r="B4556" s="10" t="s">
        <v>8736</v>
      </c>
      <c r="C4556" s="10" t="s">
        <v>8737</v>
      </c>
      <c r="D4556" s="11">
        <v>15</v>
      </c>
      <c r="E4556" s="11">
        <v>15</v>
      </c>
      <c r="F4556" s="11">
        <v>0.61799999999999999</v>
      </c>
      <c r="G4556" s="12">
        <f t="shared" si="230"/>
        <v>0.61799999999999999</v>
      </c>
      <c r="H4556" s="19" t="str">
        <f t="shared" si="231"/>
        <v>CONFORME</v>
      </c>
      <c r="I4556" s="20"/>
    </row>
    <row r="4557" spans="1:9" x14ac:dyDescent="0.25">
      <c r="A4557" s="14" t="s">
        <v>6</v>
      </c>
      <c r="B4557" s="14" t="s">
        <v>8738</v>
      </c>
      <c r="C4557" s="14" t="s">
        <v>8739</v>
      </c>
      <c r="D4557" s="15">
        <v>16</v>
      </c>
      <c r="E4557" s="15">
        <v>16</v>
      </c>
      <c r="F4557" s="15">
        <v>0.59299999999999997</v>
      </c>
      <c r="G4557" s="16">
        <f t="shared" si="230"/>
        <v>0.59299999999999997</v>
      </c>
      <c r="H4557" s="17" t="str">
        <f t="shared" si="231"/>
        <v>CONFORME</v>
      </c>
      <c r="I4557" s="18"/>
    </row>
    <row r="4558" spans="1:9" x14ac:dyDescent="0.25">
      <c r="A4558" s="10" t="s">
        <v>6</v>
      </c>
      <c r="B4558" s="10" t="s">
        <v>8740</v>
      </c>
      <c r="C4558" s="10" t="s">
        <v>8741</v>
      </c>
      <c r="D4558" s="11">
        <v>11</v>
      </c>
      <c r="E4558" s="11">
        <v>11</v>
      </c>
      <c r="F4558" s="11">
        <v>0.58199999999999996</v>
      </c>
      <c r="G4558" s="12">
        <f t="shared" si="230"/>
        <v>0.58199999999999996</v>
      </c>
      <c r="H4558" s="19" t="str">
        <f t="shared" si="231"/>
        <v>CONFORME</v>
      </c>
      <c r="I4558" s="20"/>
    </row>
    <row r="4559" spans="1:9" x14ac:dyDescent="0.25">
      <c r="A4559" s="14" t="s">
        <v>6</v>
      </c>
      <c r="B4559" s="14" t="s">
        <v>8742</v>
      </c>
      <c r="C4559" s="14" t="s">
        <v>8743</v>
      </c>
      <c r="D4559" s="15">
        <v>1</v>
      </c>
      <c r="E4559" s="15">
        <v>1</v>
      </c>
      <c r="F4559" s="15">
        <v>0.58099999999999996</v>
      </c>
      <c r="G4559" s="16">
        <f>VLOOKUP(B4559,PESOS,3,FALSE)</f>
        <v>0.58099999999999996</v>
      </c>
      <c r="H4559" s="17" t="str">
        <f t="shared" si="231"/>
        <v>CONFORME</v>
      </c>
      <c r="I4559" s="18"/>
    </row>
    <row r="4560" spans="1:9" x14ac:dyDescent="0.25">
      <c r="A4560" s="10" t="s">
        <v>6</v>
      </c>
      <c r="B4560" s="10" t="s">
        <v>8744</v>
      </c>
      <c r="C4560" s="10" t="s">
        <v>8745</v>
      </c>
      <c r="D4560" s="11">
        <v>31</v>
      </c>
      <c r="E4560" s="11">
        <v>31</v>
      </c>
      <c r="F4560" s="11">
        <v>0.60499999999999998</v>
      </c>
      <c r="G4560" s="12">
        <f t="shared" ref="G4560:G4568" si="232">VLOOKUP(B4560,DATAPESOS,6,FALSE)</f>
        <v>0.60499999999999998</v>
      </c>
      <c r="H4560" s="19" t="str">
        <f t="shared" si="231"/>
        <v>CONFORME</v>
      </c>
      <c r="I4560" s="20"/>
    </row>
    <row r="4561" spans="1:9" x14ac:dyDescent="0.25">
      <c r="A4561" s="14" t="s">
        <v>6</v>
      </c>
      <c r="B4561" s="14" t="s">
        <v>8746</v>
      </c>
      <c r="C4561" s="14" t="s">
        <v>8745</v>
      </c>
      <c r="D4561" s="15">
        <v>47</v>
      </c>
      <c r="E4561" s="15">
        <v>47</v>
      </c>
      <c r="F4561" s="15">
        <v>0.61599999999999999</v>
      </c>
      <c r="G4561" s="16">
        <f t="shared" si="232"/>
        <v>0.61599999999999999</v>
      </c>
      <c r="H4561" s="17" t="str">
        <f t="shared" si="231"/>
        <v>CONFORME</v>
      </c>
      <c r="I4561" s="18"/>
    </row>
    <row r="4562" spans="1:9" x14ac:dyDescent="0.25">
      <c r="A4562" s="10" t="s">
        <v>6</v>
      </c>
      <c r="B4562" s="10" t="s">
        <v>8747</v>
      </c>
      <c r="C4562" s="10" t="s">
        <v>8748</v>
      </c>
      <c r="D4562" s="11">
        <v>35</v>
      </c>
      <c r="E4562" s="11">
        <v>35</v>
      </c>
      <c r="F4562" s="11">
        <v>0.60199999999999998</v>
      </c>
      <c r="G4562" s="12">
        <f t="shared" si="232"/>
        <v>0.60199999999999998</v>
      </c>
      <c r="H4562" s="19" t="str">
        <f t="shared" si="231"/>
        <v>CONFORME</v>
      </c>
      <c r="I4562" s="20"/>
    </row>
    <row r="4563" spans="1:9" x14ac:dyDescent="0.25">
      <c r="A4563" s="14" t="s">
        <v>6</v>
      </c>
      <c r="B4563" s="14" t="s">
        <v>8749</v>
      </c>
      <c r="C4563" s="14" t="s">
        <v>8748</v>
      </c>
      <c r="D4563" s="15">
        <v>57</v>
      </c>
      <c r="E4563" s="15">
        <v>57</v>
      </c>
      <c r="F4563" s="15">
        <v>0.61799999999999999</v>
      </c>
      <c r="G4563" s="16">
        <f t="shared" si="232"/>
        <v>0.61799999999999999</v>
      </c>
      <c r="H4563" s="17" t="str">
        <f t="shared" si="231"/>
        <v>CONFORME</v>
      </c>
      <c r="I4563" s="18"/>
    </row>
    <row r="4564" spans="1:9" x14ac:dyDescent="0.25">
      <c r="A4564" s="10" t="s">
        <v>6</v>
      </c>
      <c r="B4564" s="10" t="s">
        <v>8750</v>
      </c>
      <c r="C4564" s="10" t="s">
        <v>8751</v>
      </c>
      <c r="D4564" s="11">
        <v>19</v>
      </c>
      <c r="E4564" s="11">
        <v>19</v>
      </c>
      <c r="F4564" s="11">
        <v>0.61499999999999999</v>
      </c>
      <c r="G4564" s="12">
        <f t="shared" si="232"/>
        <v>0.61499999999999999</v>
      </c>
      <c r="H4564" s="19" t="str">
        <f t="shared" si="231"/>
        <v>CONFORME</v>
      </c>
      <c r="I4564" s="20"/>
    </row>
    <row r="4565" spans="1:9" x14ac:dyDescent="0.25">
      <c r="A4565" s="14" t="s">
        <v>6</v>
      </c>
      <c r="B4565" s="14" t="s">
        <v>8752</v>
      </c>
      <c r="C4565" s="14" t="s">
        <v>8753</v>
      </c>
      <c r="D4565" s="15">
        <v>1</v>
      </c>
      <c r="E4565" s="15">
        <v>1</v>
      </c>
      <c r="F4565" s="15">
        <v>1.21</v>
      </c>
      <c r="G4565" s="16">
        <f t="shared" si="232"/>
        <v>1.21</v>
      </c>
      <c r="H4565" s="17" t="str">
        <f t="shared" si="231"/>
        <v>CONFORME</v>
      </c>
      <c r="I4565" s="18"/>
    </row>
    <row r="4566" spans="1:9" x14ac:dyDescent="0.25">
      <c r="A4566" s="10" t="s">
        <v>6</v>
      </c>
      <c r="B4566" s="10" t="s">
        <v>8754</v>
      </c>
      <c r="C4566" s="10" t="s">
        <v>8755</v>
      </c>
      <c r="D4566" s="11">
        <v>41</v>
      </c>
      <c r="E4566" s="11">
        <v>41</v>
      </c>
      <c r="F4566" s="11">
        <v>0.72299999999999998</v>
      </c>
      <c r="G4566" s="12">
        <f t="shared" si="232"/>
        <v>0.72299999999999998</v>
      </c>
      <c r="H4566" s="19" t="str">
        <f t="shared" si="231"/>
        <v>CONFORME</v>
      </c>
      <c r="I4566" s="20"/>
    </row>
    <row r="4567" spans="1:9" x14ac:dyDescent="0.25">
      <c r="A4567" s="14" t="s">
        <v>6</v>
      </c>
      <c r="B4567" s="14" t="s">
        <v>8756</v>
      </c>
      <c r="C4567" s="14" t="s">
        <v>8757</v>
      </c>
      <c r="D4567" s="15">
        <v>12</v>
      </c>
      <c r="E4567" s="15">
        <v>12</v>
      </c>
      <c r="F4567" s="15">
        <v>0.72899999999999998</v>
      </c>
      <c r="G4567" s="16">
        <f t="shared" si="232"/>
        <v>0.72899999999999998</v>
      </c>
      <c r="H4567" s="17" t="str">
        <f t="shared" si="231"/>
        <v>CONFORME</v>
      </c>
      <c r="I4567" s="18"/>
    </row>
    <row r="4568" spans="1:9" x14ac:dyDescent="0.25">
      <c r="A4568" s="10" t="s">
        <v>6</v>
      </c>
      <c r="B4568" s="10" t="s">
        <v>8758</v>
      </c>
      <c r="C4568" s="10" t="s">
        <v>8759</v>
      </c>
      <c r="D4568" s="11">
        <v>12</v>
      </c>
      <c r="E4568" s="11">
        <v>12</v>
      </c>
      <c r="F4568" s="11">
        <v>0.35699999999999998</v>
      </c>
      <c r="G4568" s="12">
        <f t="shared" si="232"/>
        <v>0.35699999999999998</v>
      </c>
      <c r="H4568" s="19" t="str">
        <f t="shared" si="231"/>
        <v>CONFORME</v>
      </c>
      <c r="I4568" s="20"/>
    </row>
    <row r="4569" spans="1:9" x14ac:dyDescent="0.25">
      <c r="A4569" s="14" t="s">
        <v>6</v>
      </c>
      <c r="B4569" s="14" t="s">
        <v>8760</v>
      </c>
      <c r="C4569" s="14" t="s">
        <v>8761</v>
      </c>
      <c r="D4569" s="15">
        <v>1</v>
      </c>
      <c r="E4569" s="15">
        <v>1</v>
      </c>
      <c r="F4569" s="15">
        <v>0.73499999999999999</v>
      </c>
      <c r="G4569" s="16">
        <f>VLOOKUP(B4569,PESOS,3,FALSE)</f>
        <v>0.73499999999999999</v>
      </c>
      <c r="H4569" s="17" t="str">
        <f t="shared" si="231"/>
        <v>CONFORME</v>
      </c>
      <c r="I4569" s="18"/>
    </row>
    <row r="4570" spans="1:9" x14ac:dyDescent="0.25">
      <c r="A4570" s="10" t="s">
        <v>6</v>
      </c>
      <c r="B4570" s="10" t="s">
        <v>8762</v>
      </c>
      <c r="C4570" s="10" t="s">
        <v>8763</v>
      </c>
      <c r="D4570" s="11">
        <v>14</v>
      </c>
      <c r="E4570" s="11">
        <v>14</v>
      </c>
      <c r="F4570" s="11">
        <v>0.75600000000000001</v>
      </c>
      <c r="G4570" s="12">
        <f t="shared" ref="G4570:G4595" si="233">VLOOKUP(B4570,DATAPESOS,6,FALSE)</f>
        <v>0.75600000000000001</v>
      </c>
      <c r="H4570" s="19" t="str">
        <f t="shared" si="231"/>
        <v>CONFORME</v>
      </c>
      <c r="I4570" s="20"/>
    </row>
    <row r="4571" spans="1:9" x14ac:dyDescent="0.25">
      <c r="A4571" s="14" t="s">
        <v>6</v>
      </c>
      <c r="B4571" s="14" t="s">
        <v>8764</v>
      </c>
      <c r="C4571" s="14" t="s">
        <v>8765</v>
      </c>
      <c r="D4571" s="15">
        <v>21</v>
      </c>
      <c r="E4571" s="15">
        <v>21</v>
      </c>
      <c r="F4571" s="15">
        <v>0.753</v>
      </c>
      <c r="G4571" s="16">
        <f t="shared" si="233"/>
        <v>0.753</v>
      </c>
      <c r="H4571" s="17" t="str">
        <f t="shared" si="231"/>
        <v>CONFORME</v>
      </c>
      <c r="I4571" s="18"/>
    </row>
    <row r="4572" spans="1:9" x14ac:dyDescent="0.25">
      <c r="A4572" s="10" t="s">
        <v>6</v>
      </c>
      <c r="B4572" s="10" t="s">
        <v>8766</v>
      </c>
      <c r="C4572" s="10" t="s">
        <v>8767</v>
      </c>
      <c r="D4572" s="11">
        <v>9</v>
      </c>
      <c r="E4572" s="11">
        <v>9</v>
      </c>
      <c r="F4572" s="11">
        <v>0.85</v>
      </c>
      <c r="G4572" s="12">
        <f t="shared" si="233"/>
        <v>0.85</v>
      </c>
      <c r="H4572" s="19" t="str">
        <f t="shared" si="231"/>
        <v>CONFORME</v>
      </c>
      <c r="I4572" s="20"/>
    </row>
    <row r="4573" spans="1:9" x14ac:dyDescent="0.25">
      <c r="A4573" s="14" t="s">
        <v>6</v>
      </c>
      <c r="B4573" s="14" t="s">
        <v>8768</v>
      </c>
      <c r="C4573" s="14" t="s">
        <v>8769</v>
      </c>
      <c r="D4573" s="15">
        <v>17</v>
      </c>
      <c r="E4573" s="15">
        <v>17</v>
      </c>
      <c r="F4573" s="15">
        <v>0.83699999999999997</v>
      </c>
      <c r="G4573" s="16">
        <f t="shared" si="233"/>
        <v>0.83699999999999997</v>
      </c>
      <c r="H4573" s="17" t="str">
        <f t="shared" si="231"/>
        <v>CONFORME</v>
      </c>
      <c r="I4573" s="18"/>
    </row>
    <row r="4574" spans="1:9" x14ac:dyDescent="0.25">
      <c r="A4574" s="10" t="s">
        <v>6</v>
      </c>
      <c r="B4574" s="10" t="s">
        <v>8770</v>
      </c>
      <c r="C4574" s="10" t="s">
        <v>8771</v>
      </c>
      <c r="D4574" s="11">
        <v>5</v>
      </c>
      <c r="E4574" s="11">
        <v>5</v>
      </c>
      <c r="F4574" s="11">
        <v>0.84199999999999997</v>
      </c>
      <c r="G4574" s="12">
        <f t="shared" si="233"/>
        <v>0.84199999999999997</v>
      </c>
      <c r="H4574" s="19" t="str">
        <f t="shared" si="231"/>
        <v>CONFORME</v>
      </c>
      <c r="I4574" s="20"/>
    </row>
    <row r="4575" spans="1:9" x14ac:dyDescent="0.25">
      <c r="A4575" s="14" t="s">
        <v>6</v>
      </c>
      <c r="B4575" s="14" t="s">
        <v>8772</v>
      </c>
      <c r="C4575" s="14" t="s">
        <v>8773</v>
      </c>
      <c r="D4575" s="15">
        <v>3</v>
      </c>
      <c r="E4575" s="15">
        <v>3</v>
      </c>
      <c r="F4575" s="15">
        <v>0.84199999999999997</v>
      </c>
      <c r="G4575" s="16">
        <f t="shared" si="233"/>
        <v>0.84199999999999997</v>
      </c>
      <c r="H4575" s="17" t="str">
        <f t="shared" si="231"/>
        <v>CONFORME</v>
      </c>
      <c r="I4575" s="18"/>
    </row>
    <row r="4576" spans="1:9" x14ac:dyDescent="0.25">
      <c r="A4576" s="10" t="s">
        <v>6</v>
      </c>
      <c r="B4576" s="10" t="s">
        <v>8774</v>
      </c>
      <c r="C4576" s="10" t="s">
        <v>8775</v>
      </c>
      <c r="D4576" s="11">
        <v>10</v>
      </c>
      <c r="E4576" s="11">
        <v>10</v>
      </c>
      <c r="F4576" s="11">
        <v>0.81</v>
      </c>
      <c r="G4576" s="12">
        <f t="shared" si="233"/>
        <v>0.81</v>
      </c>
      <c r="H4576" s="19" t="str">
        <f t="shared" si="231"/>
        <v>CONFORME</v>
      </c>
      <c r="I4576" s="20"/>
    </row>
    <row r="4577" spans="1:9" x14ac:dyDescent="0.25">
      <c r="A4577" s="14" t="s">
        <v>6</v>
      </c>
      <c r="B4577" s="14" t="s">
        <v>8776</v>
      </c>
      <c r="C4577" s="14" t="s">
        <v>8777</v>
      </c>
      <c r="D4577" s="15">
        <v>10</v>
      </c>
      <c r="E4577" s="15">
        <v>10</v>
      </c>
      <c r="F4577" s="15">
        <v>0.72899999999999998</v>
      </c>
      <c r="G4577" s="16">
        <f t="shared" si="233"/>
        <v>0.72899999999999998</v>
      </c>
      <c r="H4577" s="17" t="str">
        <f t="shared" si="231"/>
        <v>CONFORME</v>
      </c>
      <c r="I4577" s="18"/>
    </row>
    <row r="4578" spans="1:9" x14ac:dyDescent="0.25">
      <c r="A4578" s="10" t="s">
        <v>6</v>
      </c>
      <c r="B4578" s="10" t="s">
        <v>8778</v>
      </c>
      <c r="C4578" s="10" t="s">
        <v>8779</v>
      </c>
      <c r="D4578" s="11">
        <v>69</v>
      </c>
      <c r="E4578" s="11">
        <v>69</v>
      </c>
      <c r="F4578" s="11">
        <v>0.73399999999999999</v>
      </c>
      <c r="G4578" s="12">
        <f t="shared" si="233"/>
        <v>0.73399999999999999</v>
      </c>
      <c r="H4578" s="19" t="str">
        <f t="shared" si="231"/>
        <v>CONFORME</v>
      </c>
      <c r="I4578" s="20"/>
    </row>
    <row r="4579" spans="1:9" x14ac:dyDescent="0.25">
      <c r="A4579" s="14" t="s">
        <v>6</v>
      </c>
      <c r="B4579" s="14" t="s">
        <v>8780</v>
      </c>
      <c r="C4579" s="14" t="s">
        <v>8781</v>
      </c>
      <c r="D4579" s="15">
        <v>2</v>
      </c>
      <c r="E4579" s="15">
        <v>2</v>
      </c>
      <c r="F4579" s="15">
        <v>0.73599999999999999</v>
      </c>
      <c r="G4579" s="16">
        <f t="shared" si="233"/>
        <v>0.73599999999999999</v>
      </c>
      <c r="H4579" s="17" t="str">
        <f t="shared" si="231"/>
        <v>CONFORME</v>
      </c>
      <c r="I4579" s="18"/>
    </row>
    <row r="4580" spans="1:9" x14ac:dyDescent="0.25">
      <c r="A4580" s="10" t="s">
        <v>6</v>
      </c>
      <c r="B4580" s="10" t="s">
        <v>8784</v>
      </c>
      <c r="C4580" s="10" t="s">
        <v>8783</v>
      </c>
      <c r="D4580" s="11">
        <v>17</v>
      </c>
      <c r="E4580" s="11">
        <v>17</v>
      </c>
      <c r="F4580" s="11">
        <v>0.73099999999999998</v>
      </c>
      <c r="G4580" s="12">
        <f t="shared" si="233"/>
        <v>0.73099999999999998</v>
      </c>
      <c r="H4580" s="19" t="str">
        <f t="shared" si="231"/>
        <v>CONFORME</v>
      </c>
      <c r="I4580" s="20"/>
    </row>
    <row r="4581" spans="1:9" x14ac:dyDescent="0.25">
      <c r="A4581" s="14" t="s">
        <v>6</v>
      </c>
      <c r="B4581" s="14" t="s">
        <v>8785</v>
      </c>
      <c r="C4581" s="14" t="s">
        <v>8786</v>
      </c>
      <c r="D4581" s="15">
        <v>23</v>
      </c>
      <c r="E4581" s="15">
        <v>23</v>
      </c>
      <c r="F4581" s="15">
        <v>0.69</v>
      </c>
      <c r="G4581" s="16">
        <f t="shared" si="233"/>
        <v>0.69</v>
      </c>
      <c r="H4581" s="17" t="str">
        <f t="shared" si="231"/>
        <v>CONFORME</v>
      </c>
      <c r="I4581" s="18"/>
    </row>
    <row r="4582" spans="1:9" x14ac:dyDescent="0.25">
      <c r="A4582" s="10" t="s">
        <v>6</v>
      </c>
      <c r="B4582" s="10" t="s">
        <v>8787</v>
      </c>
      <c r="C4582" s="10" t="s">
        <v>8788</v>
      </c>
      <c r="D4582" s="11">
        <v>4</v>
      </c>
      <c r="E4582" s="11">
        <v>4</v>
      </c>
      <c r="F4582" s="11">
        <v>1.1839999999999999</v>
      </c>
      <c r="G4582" s="12">
        <f t="shared" si="233"/>
        <v>1.1839999999999999</v>
      </c>
      <c r="H4582" s="19" t="str">
        <f t="shared" si="231"/>
        <v>CONFORME</v>
      </c>
      <c r="I4582" s="20"/>
    </row>
    <row r="4583" spans="1:9" x14ac:dyDescent="0.25">
      <c r="A4583" s="14" t="s">
        <v>6</v>
      </c>
      <c r="B4583" s="14" t="s">
        <v>8789</v>
      </c>
      <c r="C4583" s="14" t="s">
        <v>8790</v>
      </c>
      <c r="D4583" s="15">
        <v>3</v>
      </c>
      <c r="E4583" s="15">
        <v>3</v>
      </c>
      <c r="F4583" s="15">
        <v>6.0490000000000004</v>
      </c>
      <c r="G4583" s="16">
        <f t="shared" si="233"/>
        <v>6.0490000000000004</v>
      </c>
      <c r="H4583" s="17" t="str">
        <f t="shared" si="231"/>
        <v>CONFORME</v>
      </c>
      <c r="I4583" s="18"/>
    </row>
    <row r="4584" spans="1:9" x14ac:dyDescent="0.25">
      <c r="A4584" s="10" t="s">
        <v>6</v>
      </c>
      <c r="B4584" s="10" t="s">
        <v>8791</v>
      </c>
      <c r="C4584" s="10" t="s">
        <v>8792</v>
      </c>
      <c r="D4584" s="11">
        <v>2</v>
      </c>
      <c r="E4584" s="11">
        <v>2</v>
      </c>
      <c r="F4584" s="11">
        <v>7.0839999999999996</v>
      </c>
      <c r="G4584" s="12">
        <f t="shared" si="233"/>
        <v>7.0839999999999996</v>
      </c>
      <c r="H4584" s="19" t="str">
        <f t="shared" si="231"/>
        <v>CONFORME</v>
      </c>
      <c r="I4584" s="20"/>
    </row>
    <row r="4585" spans="1:9" x14ac:dyDescent="0.25">
      <c r="A4585" s="14" t="s">
        <v>6</v>
      </c>
      <c r="B4585" s="14" t="s">
        <v>8793</v>
      </c>
      <c r="C4585" s="14" t="s">
        <v>8794</v>
      </c>
      <c r="D4585" s="15">
        <v>1</v>
      </c>
      <c r="E4585" s="15">
        <v>1</v>
      </c>
      <c r="F4585" s="15">
        <v>8.5020000000000007</v>
      </c>
      <c r="G4585" s="16">
        <f t="shared" si="233"/>
        <v>8.5020000000000007</v>
      </c>
      <c r="H4585" s="17" t="str">
        <f t="shared" si="231"/>
        <v>CONFORME</v>
      </c>
      <c r="I4585" s="18"/>
    </row>
    <row r="4586" spans="1:9" x14ac:dyDescent="0.25">
      <c r="A4586" s="10" t="s">
        <v>6</v>
      </c>
      <c r="B4586" s="10" t="s">
        <v>8797</v>
      </c>
      <c r="C4586" s="10" t="s">
        <v>8798</v>
      </c>
      <c r="D4586" s="11">
        <v>14</v>
      </c>
      <c r="E4586" s="11">
        <v>14</v>
      </c>
      <c r="F4586" s="11">
        <v>1.4670000000000001</v>
      </c>
      <c r="G4586" s="12">
        <f t="shared" si="233"/>
        <v>1.4670000000000001</v>
      </c>
      <c r="H4586" s="19" t="str">
        <f t="shared" si="231"/>
        <v>CONFORME</v>
      </c>
      <c r="I4586" s="20"/>
    </row>
    <row r="4587" spans="1:9" x14ac:dyDescent="0.25">
      <c r="A4587" s="14" t="s">
        <v>6</v>
      </c>
      <c r="B4587" s="14" t="s">
        <v>8799</v>
      </c>
      <c r="C4587" s="14" t="s">
        <v>8800</v>
      </c>
      <c r="D4587" s="15">
        <v>6</v>
      </c>
      <c r="E4587" s="15">
        <v>6</v>
      </c>
      <c r="F4587" s="15">
        <v>1.46</v>
      </c>
      <c r="G4587" s="16">
        <f t="shared" si="233"/>
        <v>1.46</v>
      </c>
      <c r="H4587" s="17" t="str">
        <f t="shared" si="231"/>
        <v>CONFORME</v>
      </c>
      <c r="I4587" s="18"/>
    </row>
    <row r="4588" spans="1:9" x14ac:dyDescent="0.25">
      <c r="A4588" s="10" t="s">
        <v>6</v>
      </c>
      <c r="B4588" s="10" t="s">
        <v>8801</v>
      </c>
      <c r="C4588" s="10" t="s">
        <v>8802</v>
      </c>
      <c r="D4588" s="11">
        <v>5</v>
      </c>
      <c r="E4588" s="11">
        <v>5</v>
      </c>
      <c r="F4588" s="11">
        <v>1.4830000000000001</v>
      </c>
      <c r="G4588" s="12">
        <f t="shared" si="233"/>
        <v>1.4830000000000001</v>
      </c>
      <c r="H4588" s="19" t="str">
        <f t="shared" si="231"/>
        <v>CONFORME</v>
      </c>
      <c r="I4588" s="20"/>
    </row>
    <row r="4589" spans="1:9" x14ac:dyDescent="0.25">
      <c r="A4589" s="14" t="s">
        <v>6</v>
      </c>
      <c r="B4589" s="14" t="s">
        <v>8803</v>
      </c>
      <c r="C4589" s="14" t="s">
        <v>8804</v>
      </c>
      <c r="D4589" s="15">
        <v>3</v>
      </c>
      <c r="E4589" s="15">
        <v>3</v>
      </c>
      <c r="F4589" s="15">
        <v>1.405</v>
      </c>
      <c r="G4589" s="16">
        <f t="shared" si="233"/>
        <v>1.405</v>
      </c>
      <c r="H4589" s="17" t="str">
        <f t="shared" si="231"/>
        <v>CONFORME</v>
      </c>
      <c r="I4589" s="18"/>
    </row>
    <row r="4590" spans="1:9" x14ac:dyDescent="0.25">
      <c r="A4590" s="10" t="s">
        <v>6</v>
      </c>
      <c r="B4590" s="10" t="s">
        <v>8805</v>
      </c>
      <c r="C4590" s="10" t="s">
        <v>8806</v>
      </c>
      <c r="D4590" s="11">
        <v>5</v>
      </c>
      <c r="E4590" s="11">
        <v>5</v>
      </c>
      <c r="F4590" s="11">
        <v>1.42</v>
      </c>
      <c r="G4590" s="12">
        <f t="shared" si="233"/>
        <v>1.42</v>
      </c>
      <c r="H4590" s="19" t="str">
        <f t="shared" si="231"/>
        <v>CONFORME</v>
      </c>
      <c r="I4590" s="20"/>
    </row>
    <row r="4591" spans="1:9" x14ac:dyDescent="0.25">
      <c r="A4591" s="14" t="s">
        <v>6</v>
      </c>
      <c r="B4591" s="14" t="s">
        <v>8807</v>
      </c>
      <c r="C4591" s="14" t="s">
        <v>8808</v>
      </c>
      <c r="D4591" s="15">
        <v>18</v>
      </c>
      <c r="E4591" s="15">
        <v>18</v>
      </c>
      <c r="F4591" s="15">
        <v>1.383</v>
      </c>
      <c r="G4591" s="16">
        <f t="shared" si="233"/>
        <v>1.383</v>
      </c>
      <c r="H4591" s="17" t="str">
        <f t="shared" si="231"/>
        <v>CONFORME</v>
      </c>
      <c r="I4591" s="18"/>
    </row>
    <row r="4592" spans="1:9" x14ac:dyDescent="0.25">
      <c r="A4592" s="10" t="s">
        <v>6</v>
      </c>
      <c r="B4592" s="10" t="s">
        <v>8809</v>
      </c>
      <c r="C4592" s="10" t="s">
        <v>8810</v>
      </c>
      <c r="D4592" s="11">
        <v>2</v>
      </c>
      <c r="E4592" s="11">
        <v>2</v>
      </c>
      <c r="F4592" s="11">
        <v>0.97599999999999998</v>
      </c>
      <c r="G4592" s="12">
        <f t="shared" si="233"/>
        <v>0.97599999999999998</v>
      </c>
      <c r="H4592" s="19" t="str">
        <f t="shared" si="231"/>
        <v>CONFORME</v>
      </c>
      <c r="I4592" s="20"/>
    </row>
    <row r="4593" spans="1:9" x14ac:dyDescent="0.25">
      <c r="A4593" s="14" t="s">
        <v>6</v>
      </c>
      <c r="B4593" s="14" t="s">
        <v>8811</v>
      </c>
      <c r="C4593" s="14" t="s">
        <v>8812</v>
      </c>
      <c r="D4593" s="15">
        <v>12</v>
      </c>
      <c r="E4593" s="15">
        <v>12</v>
      </c>
      <c r="F4593" s="15">
        <v>1.242</v>
      </c>
      <c r="G4593" s="16">
        <f t="shared" si="233"/>
        <v>1.242</v>
      </c>
      <c r="H4593" s="17" t="str">
        <f t="shared" si="231"/>
        <v>CONFORME</v>
      </c>
      <c r="I4593" s="18"/>
    </row>
    <row r="4594" spans="1:9" x14ac:dyDescent="0.25">
      <c r="A4594" s="10" t="s">
        <v>6</v>
      </c>
      <c r="B4594" s="10" t="s">
        <v>8813</v>
      </c>
      <c r="C4594" s="10" t="s">
        <v>8814</v>
      </c>
      <c r="D4594" s="11">
        <v>12</v>
      </c>
      <c r="E4594" s="11">
        <v>12</v>
      </c>
      <c r="F4594" s="11">
        <v>2.08</v>
      </c>
      <c r="G4594" s="12">
        <f t="shared" si="233"/>
        <v>2.08</v>
      </c>
      <c r="H4594" s="19" t="str">
        <f t="shared" si="231"/>
        <v>CONFORME</v>
      </c>
      <c r="I4594" s="20"/>
    </row>
    <row r="4595" spans="1:9" x14ac:dyDescent="0.25">
      <c r="A4595" s="14" t="s">
        <v>6</v>
      </c>
      <c r="B4595" s="14" t="s">
        <v>8815</v>
      </c>
      <c r="C4595" s="14" t="s">
        <v>8816</v>
      </c>
      <c r="D4595" s="15">
        <v>13</v>
      </c>
      <c r="E4595" s="15">
        <v>13</v>
      </c>
      <c r="F4595" s="15">
        <v>2.137</v>
      </c>
      <c r="G4595" s="16">
        <f t="shared" si="233"/>
        <v>2.137</v>
      </c>
      <c r="H4595" s="17" t="str">
        <f t="shared" si="231"/>
        <v>CONFORME</v>
      </c>
      <c r="I4595" s="18"/>
    </row>
    <row r="4596" spans="1:9" x14ac:dyDescent="0.25">
      <c r="A4596" s="10" t="s">
        <v>6</v>
      </c>
      <c r="B4596" s="10" t="s">
        <v>8817</v>
      </c>
      <c r="C4596" s="10" t="s">
        <v>8818</v>
      </c>
      <c r="D4596" s="11">
        <v>2</v>
      </c>
      <c r="E4596" s="11">
        <v>2</v>
      </c>
      <c r="F4596" s="11">
        <v>2.1429999999999998</v>
      </c>
      <c r="G4596" s="12">
        <f>VLOOKUP(B4596,PESOS,3,FALSE)</f>
        <v>2.1429999999999998</v>
      </c>
      <c r="H4596" s="19" t="str">
        <f t="shared" si="231"/>
        <v>CONFORME</v>
      </c>
      <c r="I4596" s="20"/>
    </row>
    <row r="4597" spans="1:9" x14ac:dyDescent="0.25">
      <c r="A4597" s="14" t="s">
        <v>6</v>
      </c>
      <c r="B4597" s="14" t="s">
        <v>8819</v>
      </c>
      <c r="C4597" s="14" t="s">
        <v>8820</v>
      </c>
      <c r="D4597" s="15">
        <v>4</v>
      </c>
      <c r="E4597" s="15">
        <v>4</v>
      </c>
      <c r="F4597" s="15">
        <v>1.234</v>
      </c>
      <c r="G4597" s="16">
        <f>VLOOKUP(B4597,DATAPESOS,6,FALSE)</f>
        <v>1.234</v>
      </c>
      <c r="H4597" s="17" t="str">
        <f t="shared" si="231"/>
        <v>CONFORME</v>
      </c>
      <c r="I4597" s="18"/>
    </row>
    <row r="4598" spans="1:9" x14ac:dyDescent="0.25">
      <c r="A4598" s="10" t="s">
        <v>6</v>
      </c>
      <c r="B4598" s="10" t="s">
        <v>8821</v>
      </c>
      <c r="C4598" s="10" t="s">
        <v>8822</v>
      </c>
      <c r="D4598" s="11">
        <v>34</v>
      </c>
      <c r="E4598" s="11">
        <v>34</v>
      </c>
      <c r="F4598" s="11">
        <v>0.35899999999999999</v>
      </c>
      <c r="G4598" s="12">
        <f>VLOOKUP(B4598,DATAPESOS,6,FALSE)</f>
        <v>0.35899999999999999</v>
      </c>
      <c r="H4598" s="19" t="str">
        <f t="shared" si="231"/>
        <v>CONFORME</v>
      </c>
      <c r="I4598" s="20"/>
    </row>
    <row r="4599" spans="1:9" x14ac:dyDescent="0.25">
      <c r="A4599" s="14" t="s">
        <v>6</v>
      </c>
      <c r="B4599" s="14" t="s">
        <v>8823</v>
      </c>
      <c r="C4599" s="14" t="s">
        <v>8824</v>
      </c>
      <c r="D4599" s="15">
        <v>7</v>
      </c>
      <c r="E4599" s="15">
        <v>7</v>
      </c>
      <c r="F4599" s="15">
        <v>1.964</v>
      </c>
      <c r="G4599" s="16">
        <f>VLOOKUP(B4599,DATAPESOS,6,FALSE)</f>
        <v>1.964</v>
      </c>
      <c r="H4599" s="17" t="str">
        <f t="shared" si="231"/>
        <v>CONFORME</v>
      </c>
      <c r="I4599" s="18"/>
    </row>
    <row r="4600" spans="1:9" x14ac:dyDescent="0.25">
      <c r="A4600" s="10" t="s">
        <v>6</v>
      </c>
      <c r="B4600" s="10" t="s">
        <v>8825</v>
      </c>
      <c r="C4600" s="10" t="s">
        <v>8826</v>
      </c>
      <c r="D4600" s="11">
        <v>1</v>
      </c>
      <c r="E4600" s="11">
        <v>1</v>
      </c>
      <c r="F4600" s="11">
        <v>0.39200000000000002</v>
      </c>
      <c r="G4600" s="12">
        <f>VLOOKUP(B4600,PESOS,3,FALSE)</f>
        <v>0.39200000000000002</v>
      </c>
      <c r="H4600" s="19" t="str">
        <f t="shared" si="231"/>
        <v>CONFORME</v>
      </c>
      <c r="I4600" s="20"/>
    </row>
    <row r="4601" spans="1:9" x14ac:dyDescent="0.25">
      <c r="A4601" s="14" t="s">
        <v>6</v>
      </c>
      <c r="B4601" s="14" t="s">
        <v>8827</v>
      </c>
      <c r="C4601" s="14" t="s">
        <v>8828</v>
      </c>
      <c r="D4601" s="15">
        <v>48</v>
      </c>
      <c r="E4601" s="15">
        <v>48</v>
      </c>
      <c r="F4601" s="15">
        <v>1.984</v>
      </c>
      <c r="G4601" s="16">
        <f t="shared" ref="G4601:G4632" si="234">VLOOKUP(B4601,DATAPESOS,6,FALSE)</f>
        <v>1.984</v>
      </c>
      <c r="H4601" s="17" t="str">
        <f t="shared" si="231"/>
        <v>CONFORME</v>
      </c>
      <c r="I4601" s="18"/>
    </row>
    <row r="4602" spans="1:9" x14ac:dyDescent="0.25">
      <c r="A4602" s="10" t="s">
        <v>6</v>
      </c>
      <c r="B4602" s="10" t="s">
        <v>8831</v>
      </c>
      <c r="C4602" s="10" t="s">
        <v>8832</v>
      </c>
      <c r="D4602" s="11">
        <v>15</v>
      </c>
      <c r="E4602" s="11">
        <v>15</v>
      </c>
      <c r="F4602" s="11">
        <v>0.67500000000000004</v>
      </c>
      <c r="G4602" s="12">
        <f t="shared" si="234"/>
        <v>0.67500000000000004</v>
      </c>
      <c r="H4602" s="19" t="str">
        <f t="shared" si="231"/>
        <v>CONFORME</v>
      </c>
      <c r="I4602" s="20"/>
    </row>
    <row r="4603" spans="1:9" x14ac:dyDescent="0.25">
      <c r="A4603" s="14" t="s">
        <v>6</v>
      </c>
      <c r="B4603" s="14" t="s">
        <v>8835</v>
      </c>
      <c r="C4603" s="14" t="s">
        <v>8836</v>
      </c>
      <c r="D4603" s="15">
        <v>23</v>
      </c>
      <c r="E4603" s="15">
        <v>23</v>
      </c>
      <c r="F4603" s="15">
        <v>0.53700000000000003</v>
      </c>
      <c r="G4603" s="16">
        <f t="shared" si="234"/>
        <v>0.53700000000000003</v>
      </c>
      <c r="H4603" s="17" t="str">
        <f t="shared" si="231"/>
        <v>CONFORME</v>
      </c>
      <c r="I4603" s="18"/>
    </row>
    <row r="4604" spans="1:9" x14ac:dyDescent="0.25">
      <c r="A4604" s="10" t="s">
        <v>6</v>
      </c>
      <c r="B4604" s="10" t="s">
        <v>8837</v>
      </c>
      <c r="C4604" s="10" t="s">
        <v>8838</v>
      </c>
      <c r="D4604" s="11">
        <v>84</v>
      </c>
      <c r="E4604" s="11">
        <v>84</v>
      </c>
      <c r="F4604" s="11">
        <v>0.67800000000000005</v>
      </c>
      <c r="G4604" s="12">
        <f t="shared" si="234"/>
        <v>0.67800000000000005</v>
      </c>
      <c r="H4604" s="19" t="str">
        <f t="shared" si="231"/>
        <v>CONFORME</v>
      </c>
      <c r="I4604" s="20"/>
    </row>
    <row r="4605" spans="1:9" x14ac:dyDescent="0.25">
      <c r="A4605" s="14" t="s">
        <v>6</v>
      </c>
      <c r="B4605" s="14" t="s">
        <v>8839</v>
      </c>
      <c r="C4605" s="14" t="s">
        <v>8840</v>
      </c>
      <c r="D4605" s="15">
        <v>27</v>
      </c>
      <c r="E4605" s="15">
        <v>27</v>
      </c>
      <c r="F4605" s="15">
        <v>0.72299999999999998</v>
      </c>
      <c r="G4605" s="16">
        <f t="shared" si="234"/>
        <v>0.72299999999999998</v>
      </c>
      <c r="H4605" s="17" t="str">
        <f t="shared" si="231"/>
        <v>CONFORME</v>
      </c>
      <c r="I4605" s="18"/>
    </row>
    <row r="4606" spans="1:9" x14ac:dyDescent="0.25">
      <c r="A4606" s="10" t="s">
        <v>6</v>
      </c>
      <c r="B4606" s="10" t="s">
        <v>8843</v>
      </c>
      <c r="C4606" s="10" t="s">
        <v>8844</v>
      </c>
      <c r="D4606" s="11">
        <v>10</v>
      </c>
      <c r="E4606" s="11">
        <v>10</v>
      </c>
      <c r="F4606" s="11">
        <v>0.68500000000000005</v>
      </c>
      <c r="G4606" s="12">
        <f t="shared" si="234"/>
        <v>0.68500000000000005</v>
      </c>
      <c r="H4606" s="19" t="str">
        <f t="shared" si="231"/>
        <v>CONFORME</v>
      </c>
      <c r="I4606" s="20"/>
    </row>
    <row r="4607" spans="1:9" x14ac:dyDescent="0.25">
      <c r="A4607" s="14" t="s">
        <v>6</v>
      </c>
      <c r="B4607" s="14" t="s">
        <v>8845</v>
      </c>
      <c r="C4607" s="14" t="s">
        <v>8846</v>
      </c>
      <c r="D4607" s="15">
        <v>6</v>
      </c>
      <c r="E4607" s="15">
        <v>6</v>
      </c>
      <c r="F4607" s="15">
        <v>0.83899999999999997</v>
      </c>
      <c r="G4607" s="16">
        <f t="shared" si="234"/>
        <v>0.83899999999999997</v>
      </c>
      <c r="H4607" s="17" t="str">
        <f t="shared" si="231"/>
        <v>CONFORME</v>
      </c>
      <c r="I4607" s="18"/>
    </row>
    <row r="4608" spans="1:9" x14ac:dyDescent="0.25">
      <c r="A4608" s="10" t="s">
        <v>6</v>
      </c>
      <c r="B4608" s="10" t="s">
        <v>8847</v>
      </c>
      <c r="C4608" s="10" t="s">
        <v>8848</v>
      </c>
      <c r="D4608" s="11">
        <v>12</v>
      </c>
      <c r="E4608" s="11">
        <v>12</v>
      </c>
      <c r="F4608" s="11">
        <v>1.2290000000000001</v>
      </c>
      <c r="G4608" s="12">
        <f t="shared" si="234"/>
        <v>1.2290000000000001</v>
      </c>
      <c r="H4608" s="19" t="str">
        <f t="shared" si="231"/>
        <v>CONFORME</v>
      </c>
      <c r="I4608" s="20"/>
    </row>
    <row r="4609" spans="1:9" x14ac:dyDescent="0.25">
      <c r="A4609" s="14" t="s">
        <v>6</v>
      </c>
      <c r="B4609" s="14" t="s">
        <v>8849</v>
      </c>
      <c r="C4609" s="14" t="s">
        <v>8850</v>
      </c>
      <c r="D4609" s="15">
        <v>214</v>
      </c>
      <c r="E4609" s="15">
        <v>214</v>
      </c>
      <c r="F4609" s="15">
        <v>1.075</v>
      </c>
      <c r="G4609" s="16">
        <f t="shared" si="234"/>
        <v>1.075</v>
      </c>
      <c r="H4609" s="17" t="str">
        <f t="shared" si="231"/>
        <v>CONFORME</v>
      </c>
      <c r="I4609" s="18"/>
    </row>
    <row r="4610" spans="1:9" x14ac:dyDescent="0.25">
      <c r="A4610" s="10" t="s">
        <v>6</v>
      </c>
      <c r="B4610" s="10" t="s">
        <v>8851</v>
      </c>
      <c r="C4610" s="10" t="s">
        <v>8852</v>
      </c>
      <c r="D4610" s="11">
        <v>34</v>
      </c>
      <c r="E4610" s="11">
        <v>34</v>
      </c>
      <c r="F4610" s="11">
        <v>1.08</v>
      </c>
      <c r="G4610" s="12">
        <f t="shared" si="234"/>
        <v>1.08</v>
      </c>
      <c r="H4610" s="19" t="str">
        <f t="shared" si="231"/>
        <v>CONFORME</v>
      </c>
      <c r="I4610" s="20"/>
    </row>
    <row r="4611" spans="1:9" x14ac:dyDescent="0.25">
      <c r="A4611" s="14" t="s">
        <v>6</v>
      </c>
      <c r="B4611" s="14" t="s">
        <v>8853</v>
      </c>
      <c r="C4611" s="14" t="s">
        <v>8854</v>
      </c>
      <c r="D4611" s="15">
        <v>91</v>
      </c>
      <c r="E4611" s="15">
        <v>91</v>
      </c>
      <c r="F4611" s="15">
        <v>1.07</v>
      </c>
      <c r="G4611" s="16">
        <f t="shared" si="234"/>
        <v>1.07</v>
      </c>
      <c r="H4611" s="17" t="str">
        <f t="shared" ref="H4611:H4661" si="235">IF(F4611=G4611,"CONFORME","REVISAR")</f>
        <v>CONFORME</v>
      </c>
      <c r="I4611" s="18"/>
    </row>
    <row r="4612" spans="1:9" x14ac:dyDescent="0.25">
      <c r="A4612" s="10" t="s">
        <v>6</v>
      </c>
      <c r="B4612" s="10" t="s">
        <v>8855</v>
      </c>
      <c r="C4612" s="10" t="s">
        <v>8856</v>
      </c>
      <c r="D4612" s="11">
        <v>2</v>
      </c>
      <c r="E4612" s="11">
        <v>2</v>
      </c>
      <c r="F4612" s="11">
        <v>0.115</v>
      </c>
      <c r="G4612" s="12">
        <f t="shared" si="234"/>
        <v>0.115</v>
      </c>
      <c r="H4612" s="19" t="str">
        <f t="shared" si="235"/>
        <v>CONFORME</v>
      </c>
      <c r="I4612" s="20"/>
    </row>
    <row r="4613" spans="1:9" x14ac:dyDescent="0.25">
      <c r="A4613" s="14" t="s">
        <v>6</v>
      </c>
      <c r="B4613" s="14" t="s">
        <v>8857</v>
      </c>
      <c r="C4613" s="14" t="s">
        <v>8858</v>
      </c>
      <c r="D4613" s="15">
        <v>19</v>
      </c>
      <c r="E4613" s="15">
        <v>19</v>
      </c>
      <c r="F4613" s="15">
        <v>1.075</v>
      </c>
      <c r="G4613" s="16">
        <f t="shared" si="234"/>
        <v>1.075</v>
      </c>
      <c r="H4613" s="17" t="str">
        <f t="shared" si="235"/>
        <v>CONFORME</v>
      </c>
      <c r="I4613" s="18"/>
    </row>
    <row r="4614" spans="1:9" x14ac:dyDescent="0.25">
      <c r="A4614" s="10" t="s">
        <v>6</v>
      </c>
      <c r="B4614" s="10" t="s">
        <v>8859</v>
      </c>
      <c r="C4614" s="10" t="s">
        <v>8860</v>
      </c>
      <c r="D4614" s="11">
        <v>86</v>
      </c>
      <c r="E4614" s="11">
        <v>86</v>
      </c>
      <c r="F4614" s="11">
        <v>1.1850000000000001</v>
      </c>
      <c r="G4614" s="12">
        <f t="shared" si="234"/>
        <v>1.1850000000000001</v>
      </c>
      <c r="H4614" s="19" t="str">
        <f t="shared" si="235"/>
        <v>CONFORME</v>
      </c>
      <c r="I4614" s="20"/>
    </row>
    <row r="4615" spans="1:9" x14ac:dyDescent="0.25">
      <c r="A4615" s="14" t="s">
        <v>6</v>
      </c>
      <c r="B4615" s="14" t="s">
        <v>8865</v>
      </c>
      <c r="C4615" s="14" t="s">
        <v>8866</v>
      </c>
      <c r="D4615" s="15">
        <v>37</v>
      </c>
      <c r="E4615" s="15">
        <v>37</v>
      </c>
      <c r="F4615" s="15">
        <v>0.63800000000000001</v>
      </c>
      <c r="G4615" s="16">
        <f t="shared" si="234"/>
        <v>0.63800000000000001</v>
      </c>
      <c r="H4615" s="17" t="str">
        <f t="shared" si="235"/>
        <v>CONFORME</v>
      </c>
      <c r="I4615" s="18"/>
    </row>
    <row r="4616" spans="1:9" x14ac:dyDescent="0.25">
      <c r="A4616" s="10" t="s">
        <v>6</v>
      </c>
      <c r="B4616" s="10" t="s">
        <v>8867</v>
      </c>
      <c r="C4616" s="10" t="s">
        <v>8868</v>
      </c>
      <c r="D4616" s="11">
        <v>70</v>
      </c>
      <c r="E4616" s="11">
        <v>70</v>
      </c>
      <c r="F4616" s="11">
        <v>0.64700000000000002</v>
      </c>
      <c r="G4616" s="12">
        <f t="shared" si="234"/>
        <v>0.64700000000000002</v>
      </c>
      <c r="H4616" s="19" t="str">
        <f t="shared" si="235"/>
        <v>CONFORME</v>
      </c>
      <c r="I4616" s="20"/>
    </row>
    <row r="4617" spans="1:9" x14ac:dyDescent="0.25">
      <c r="A4617" s="14" t="s">
        <v>6</v>
      </c>
      <c r="B4617" s="14" t="s">
        <v>8869</v>
      </c>
      <c r="C4617" s="14" t="s">
        <v>8870</v>
      </c>
      <c r="D4617" s="15">
        <v>1</v>
      </c>
      <c r="E4617" s="15">
        <v>1</v>
      </c>
      <c r="F4617" s="15">
        <v>6.0890000000000004</v>
      </c>
      <c r="G4617" s="16">
        <f t="shared" si="234"/>
        <v>6.0890000000000004</v>
      </c>
      <c r="H4617" s="17" t="str">
        <f t="shared" si="235"/>
        <v>CONFORME</v>
      </c>
      <c r="I4617" s="18"/>
    </row>
    <row r="4618" spans="1:9" x14ac:dyDescent="0.25">
      <c r="A4618" s="10" t="s">
        <v>6</v>
      </c>
      <c r="B4618" s="10" t="s">
        <v>8871</v>
      </c>
      <c r="C4618" s="10" t="s">
        <v>8872</v>
      </c>
      <c r="D4618" s="11">
        <v>41</v>
      </c>
      <c r="E4618" s="11">
        <v>41</v>
      </c>
      <c r="F4618" s="11">
        <v>1.0009999999999999</v>
      </c>
      <c r="G4618" s="12">
        <f t="shared" si="234"/>
        <v>1.0009999999999999</v>
      </c>
      <c r="H4618" s="19" t="str">
        <f t="shared" si="235"/>
        <v>CONFORME</v>
      </c>
      <c r="I4618" s="20"/>
    </row>
    <row r="4619" spans="1:9" x14ac:dyDescent="0.25">
      <c r="A4619" s="14" t="s">
        <v>6</v>
      </c>
      <c r="B4619" s="14" t="s">
        <v>9509</v>
      </c>
      <c r="C4619" s="14" t="s">
        <v>9510</v>
      </c>
      <c r="D4619" s="15">
        <v>3</v>
      </c>
      <c r="E4619" s="15">
        <v>3</v>
      </c>
      <c r="F4619" s="15">
        <v>1.0109999999999999</v>
      </c>
      <c r="G4619" s="16">
        <f t="shared" si="234"/>
        <v>1.0109999999999999</v>
      </c>
      <c r="H4619" s="17" t="str">
        <f t="shared" si="235"/>
        <v>CONFORME</v>
      </c>
      <c r="I4619" s="18"/>
    </row>
    <row r="4620" spans="1:9" x14ac:dyDescent="0.25">
      <c r="A4620" s="10" t="s">
        <v>6</v>
      </c>
      <c r="B4620" s="10" t="s">
        <v>8877</v>
      </c>
      <c r="C4620" s="10" t="s">
        <v>8878</v>
      </c>
      <c r="D4620" s="11">
        <v>15</v>
      </c>
      <c r="E4620" s="11">
        <v>15</v>
      </c>
      <c r="F4620" s="11">
        <v>0.39500000000000002</v>
      </c>
      <c r="G4620" s="12">
        <f t="shared" si="234"/>
        <v>0.39500000000000002</v>
      </c>
      <c r="H4620" s="19" t="str">
        <f t="shared" si="235"/>
        <v>CONFORME</v>
      </c>
      <c r="I4620" s="20"/>
    </row>
    <row r="4621" spans="1:9" x14ac:dyDescent="0.25">
      <c r="A4621" s="14" t="s">
        <v>6</v>
      </c>
      <c r="B4621" s="14" t="s">
        <v>8879</v>
      </c>
      <c r="C4621" s="14" t="s">
        <v>8880</v>
      </c>
      <c r="D4621" s="15">
        <v>26</v>
      </c>
      <c r="E4621" s="15">
        <v>26</v>
      </c>
      <c r="F4621" s="15">
        <v>0.55700000000000005</v>
      </c>
      <c r="G4621" s="16">
        <f t="shared" si="234"/>
        <v>0.55700000000000005</v>
      </c>
      <c r="H4621" s="17" t="str">
        <f t="shared" si="235"/>
        <v>CONFORME</v>
      </c>
      <c r="I4621" s="18"/>
    </row>
    <row r="4622" spans="1:9" x14ac:dyDescent="0.25">
      <c r="A4622" s="10" t="s">
        <v>6</v>
      </c>
      <c r="B4622" s="10" t="s">
        <v>8881</v>
      </c>
      <c r="C4622" s="10" t="s">
        <v>8882</v>
      </c>
      <c r="D4622" s="11">
        <v>19</v>
      </c>
      <c r="E4622" s="11">
        <v>19</v>
      </c>
      <c r="F4622" s="11">
        <v>2.5</v>
      </c>
      <c r="G4622" s="12">
        <f t="shared" si="234"/>
        <v>2.5</v>
      </c>
      <c r="H4622" s="19" t="str">
        <f t="shared" si="235"/>
        <v>CONFORME</v>
      </c>
      <c r="I4622" s="20"/>
    </row>
    <row r="4623" spans="1:9" x14ac:dyDescent="0.25">
      <c r="A4623" s="14" t="s">
        <v>6</v>
      </c>
      <c r="B4623" s="14" t="s">
        <v>8883</v>
      </c>
      <c r="C4623" s="14" t="s">
        <v>8884</v>
      </c>
      <c r="D4623" s="15">
        <v>7</v>
      </c>
      <c r="E4623" s="15">
        <v>7</v>
      </c>
      <c r="F4623" s="15">
        <v>0.61599999999999999</v>
      </c>
      <c r="G4623" s="16">
        <f t="shared" si="234"/>
        <v>0.61599999999999999</v>
      </c>
      <c r="H4623" s="17" t="str">
        <f t="shared" si="235"/>
        <v>CONFORME</v>
      </c>
      <c r="I4623" s="18"/>
    </row>
    <row r="4624" spans="1:9" x14ac:dyDescent="0.25">
      <c r="A4624" s="10" t="s">
        <v>6</v>
      </c>
      <c r="B4624" s="10" t="s">
        <v>8885</v>
      </c>
      <c r="C4624" s="10" t="s">
        <v>8886</v>
      </c>
      <c r="D4624" s="11">
        <v>14</v>
      </c>
      <c r="E4624" s="11">
        <v>14</v>
      </c>
      <c r="F4624" s="11">
        <v>0.82699999999999996</v>
      </c>
      <c r="G4624" s="12">
        <f t="shared" si="234"/>
        <v>0.82699999999999996</v>
      </c>
      <c r="H4624" s="19" t="str">
        <f t="shared" si="235"/>
        <v>CONFORME</v>
      </c>
      <c r="I4624" s="20"/>
    </row>
    <row r="4625" spans="1:9" x14ac:dyDescent="0.25">
      <c r="A4625" s="14" t="s">
        <v>6</v>
      </c>
      <c r="B4625" s="14" t="s">
        <v>8887</v>
      </c>
      <c r="C4625" s="14" t="s">
        <v>8888</v>
      </c>
      <c r="D4625" s="15">
        <v>16</v>
      </c>
      <c r="E4625" s="15">
        <v>16</v>
      </c>
      <c r="F4625" s="15">
        <v>0.83399999999999996</v>
      </c>
      <c r="G4625" s="16">
        <f t="shared" si="234"/>
        <v>0.83399999999999996</v>
      </c>
      <c r="H4625" s="17" t="str">
        <f t="shared" si="235"/>
        <v>CONFORME</v>
      </c>
      <c r="I4625" s="18"/>
    </row>
    <row r="4626" spans="1:9" x14ac:dyDescent="0.25">
      <c r="A4626" s="10" t="s">
        <v>6</v>
      </c>
      <c r="B4626" s="10" t="s">
        <v>8889</v>
      </c>
      <c r="C4626" s="10" t="s">
        <v>8890</v>
      </c>
      <c r="D4626" s="11">
        <v>4</v>
      </c>
      <c r="E4626" s="11">
        <v>4</v>
      </c>
      <c r="F4626" s="11">
        <v>0.83099999999999996</v>
      </c>
      <c r="G4626" s="12">
        <f t="shared" si="234"/>
        <v>0.83099999999999996</v>
      </c>
      <c r="H4626" s="19" t="str">
        <f t="shared" si="235"/>
        <v>CONFORME</v>
      </c>
      <c r="I4626" s="20"/>
    </row>
    <row r="4627" spans="1:9" x14ac:dyDescent="0.25">
      <c r="A4627" s="14" t="s">
        <v>6</v>
      </c>
      <c r="B4627" s="14" t="s">
        <v>8891</v>
      </c>
      <c r="C4627" s="14" t="s">
        <v>8892</v>
      </c>
      <c r="D4627" s="15">
        <v>6</v>
      </c>
      <c r="E4627" s="15">
        <v>6</v>
      </c>
      <c r="F4627" s="15">
        <v>0.83099999999999996</v>
      </c>
      <c r="G4627" s="16">
        <f t="shared" si="234"/>
        <v>0.83099999999999996</v>
      </c>
      <c r="H4627" s="17" t="str">
        <f t="shared" si="235"/>
        <v>CONFORME</v>
      </c>
      <c r="I4627" s="18"/>
    </row>
    <row r="4628" spans="1:9" x14ac:dyDescent="0.25">
      <c r="A4628" s="10" t="s">
        <v>6</v>
      </c>
      <c r="B4628" s="10" t="s">
        <v>8893</v>
      </c>
      <c r="C4628" s="10" t="s">
        <v>8894</v>
      </c>
      <c r="D4628" s="11">
        <v>12</v>
      </c>
      <c r="E4628" s="11">
        <v>12</v>
      </c>
      <c r="F4628" s="11">
        <v>1.032</v>
      </c>
      <c r="G4628" s="12">
        <f t="shared" si="234"/>
        <v>1.032</v>
      </c>
      <c r="H4628" s="19" t="str">
        <f t="shared" si="235"/>
        <v>CONFORME</v>
      </c>
      <c r="I4628" s="20"/>
    </row>
    <row r="4629" spans="1:9" x14ac:dyDescent="0.25">
      <c r="A4629" s="14" t="s">
        <v>6</v>
      </c>
      <c r="B4629" s="14" t="s">
        <v>8901</v>
      </c>
      <c r="C4629" s="14" t="s">
        <v>8902</v>
      </c>
      <c r="D4629" s="15">
        <v>8</v>
      </c>
      <c r="E4629" s="15">
        <v>8</v>
      </c>
      <c r="F4629" s="15">
        <v>0</v>
      </c>
      <c r="G4629" s="16">
        <f t="shared" si="234"/>
        <v>7.5999999999999998E-2</v>
      </c>
      <c r="H4629" s="17" t="str">
        <f t="shared" si="235"/>
        <v>REVISAR</v>
      </c>
      <c r="I4629" s="18"/>
    </row>
    <row r="4630" spans="1:9" x14ac:dyDescent="0.25">
      <c r="A4630" s="10" t="s">
        <v>6</v>
      </c>
      <c r="B4630" s="10" t="s">
        <v>8903</v>
      </c>
      <c r="C4630" s="10" t="s">
        <v>8904</v>
      </c>
      <c r="D4630" s="11">
        <v>8</v>
      </c>
      <c r="E4630" s="11">
        <v>8</v>
      </c>
      <c r="F4630" s="11">
        <v>0</v>
      </c>
      <c r="G4630" s="12">
        <f t="shared" si="234"/>
        <v>0.26200000000000001</v>
      </c>
      <c r="H4630" s="19" t="str">
        <f t="shared" si="235"/>
        <v>REVISAR</v>
      </c>
      <c r="I4630" s="20"/>
    </row>
    <row r="4631" spans="1:9" x14ac:dyDescent="0.25">
      <c r="A4631" s="14" t="s">
        <v>6</v>
      </c>
      <c r="B4631" s="14" t="s">
        <v>8905</v>
      </c>
      <c r="C4631" s="14" t="s">
        <v>8906</v>
      </c>
      <c r="D4631" s="15">
        <v>8</v>
      </c>
      <c r="E4631" s="15">
        <v>8</v>
      </c>
      <c r="F4631" s="15">
        <v>0</v>
      </c>
      <c r="G4631" s="16">
        <f t="shared" si="234"/>
        <v>0.13</v>
      </c>
      <c r="H4631" s="17" t="str">
        <f t="shared" si="235"/>
        <v>REVISAR</v>
      </c>
      <c r="I4631" s="18"/>
    </row>
    <row r="4632" spans="1:9" x14ac:dyDescent="0.25">
      <c r="A4632" s="10" t="s">
        <v>6</v>
      </c>
      <c r="B4632" s="10" t="s">
        <v>8907</v>
      </c>
      <c r="C4632" s="10" t="s">
        <v>8908</v>
      </c>
      <c r="D4632" s="11">
        <v>8</v>
      </c>
      <c r="E4632" s="11">
        <v>8</v>
      </c>
      <c r="F4632" s="11">
        <v>0</v>
      </c>
      <c r="G4632" s="12">
        <f t="shared" si="234"/>
        <v>0.186</v>
      </c>
      <c r="H4632" s="19" t="str">
        <f t="shared" si="235"/>
        <v>REVISAR</v>
      </c>
      <c r="I4632" s="20"/>
    </row>
    <row r="4633" spans="1:9" x14ac:dyDescent="0.25">
      <c r="A4633" s="14" t="s">
        <v>6</v>
      </c>
      <c r="B4633" s="14" t="s">
        <v>8909</v>
      </c>
      <c r="C4633" s="14" t="s">
        <v>8910</v>
      </c>
      <c r="D4633" s="15">
        <v>8</v>
      </c>
      <c r="E4633" s="15">
        <v>8</v>
      </c>
      <c r="F4633" s="15">
        <v>0</v>
      </c>
      <c r="G4633" s="16">
        <f t="shared" ref="G4633:G4661" si="236">VLOOKUP(B4633,DATAPESOS,6,FALSE)</f>
        <v>0.104</v>
      </c>
      <c r="H4633" s="17" t="str">
        <f t="shared" si="235"/>
        <v>REVISAR</v>
      </c>
      <c r="I4633" s="18"/>
    </row>
    <row r="4634" spans="1:9" x14ac:dyDescent="0.25">
      <c r="A4634" s="10" t="s">
        <v>6</v>
      </c>
      <c r="B4634" s="10" t="s">
        <v>8911</v>
      </c>
      <c r="C4634" s="10" t="s">
        <v>8912</v>
      </c>
      <c r="D4634" s="11">
        <v>8</v>
      </c>
      <c r="E4634" s="11">
        <v>8</v>
      </c>
      <c r="F4634" s="11">
        <v>0.434</v>
      </c>
      <c r="G4634" s="12">
        <f t="shared" si="236"/>
        <v>0.434</v>
      </c>
      <c r="H4634" s="19" t="str">
        <f t="shared" si="235"/>
        <v>CONFORME</v>
      </c>
      <c r="I4634" s="20"/>
    </row>
    <row r="4635" spans="1:9" x14ac:dyDescent="0.25">
      <c r="A4635" s="14" t="s">
        <v>6</v>
      </c>
      <c r="B4635" s="14" t="s">
        <v>8913</v>
      </c>
      <c r="C4635" s="14" t="s">
        <v>8914</v>
      </c>
      <c r="D4635" s="15">
        <v>13</v>
      </c>
      <c r="E4635" s="15">
        <v>13</v>
      </c>
      <c r="F4635" s="15">
        <v>0.312</v>
      </c>
      <c r="G4635" s="16">
        <f t="shared" si="236"/>
        <v>0.312</v>
      </c>
      <c r="H4635" s="17" t="str">
        <f t="shared" si="235"/>
        <v>CONFORME</v>
      </c>
      <c r="I4635" s="18"/>
    </row>
    <row r="4636" spans="1:9" x14ac:dyDescent="0.25">
      <c r="A4636" s="10" t="s">
        <v>6</v>
      </c>
      <c r="B4636" s="10" t="s">
        <v>8915</v>
      </c>
      <c r="C4636" s="10" t="s">
        <v>8916</v>
      </c>
      <c r="D4636" s="11">
        <v>146</v>
      </c>
      <c r="E4636" s="11">
        <v>146</v>
      </c>
      <c r="F4636" s="11">
        <v>0.16900000000000001</v>
      </c>
      <c r="G4636" s="12">
        <f t="shared" si="236"/>
        <v>0.16900000000000001</v>
      </c>
      <c r="H4636" s="19" t="str">
        <f t="shared" si="235"/>
        <v>CONFORME</v>
      </c>
      <c r="I4636" s="20"/>
    </row>
    <row r="4637" spans="1:9" x14ac:dyDescent="0.25">
      <c r="A4637" s="14" t="s">
        <v>6</v>
      </c>
      <c r="B4637" s="14" t="s">
        <v>8917</v>
      </c>
      <c r="C4637" s="14" t="s">
        <v>8918</v>
      </c>
      <c r="D4637" s="15">
        <v>23</v>
      </c>
      <c r="E4637" s="15">
        <v>23</v>
      </c>
      <c r="F4637" s="15">
        <v>6.4000000000000001E-2</v>
      </c>
      <c r="G4637" s="16">
        <f t="shared" si="236"/>
        <v>6.4000000000000001E-2</v>
      </c>
      <c r="H4637" s="17" t="str">
        <f t="shared" si="235"/>
        <v>CONFORME</v>
      </c>
      <c r="I4637" s="18"/>
    </row>
    <row r="4638" spans="1:9" x14ac:dyDescent="0.25">
      <c r="A4638" s="10" t="s">
        <v>6</v>
      </c>
      <c r="B4638" s="10" t="s">
        <v>8919</v>
      </c>
      <c r="C4638" s="10" t="s">
        <v>8920</v>
      </c>
      <c r="D4638" s="11">
        <v>10</v>
      </c>
      <c r="E4638" s="11">
        <v>10</v>
      </c>
      <c r="F4638" s="11">
        <v>0</v>
      </c>
      <c r="G4638" s="12">
        <f t="shared" si="236"/>
        <v>0.4</v>
      </c>
      <c r="H4638" s="19" t="str">
        <f t="shared" si="235"/>
        <v>REVISAR</v>
      </c>
      <c r="I4638" s="20"/>
    </row>
    <row r="4639" spans="1:9" x14ac:dyDescent="0.25">
      <c r="A4639" s="14" t="s">
        <v>6</v>
      </c>
      <c r="B4639" s="14" t="s">
        <v>8921</v>
      </c>
      <c r="C4639" s="14" t="s">
        <v>8922</v>
      </c>
      <c r="D4639" s="15">
        <v>46</v>
      </c>
      <c r="E4639" s="15">
        <v>46</v>
      </c>
      <c r="F4639" s="15">
        <v>0.20699999999999999</v>
      </c>
      <c r="G4639" s="16">
        <f t="shared" si="236"/>
        <v>0.20699999999999999</v>
      </c>
      <c r="H4639" s="17" t="str">
        <f t="shared" si="235"/>
        <v>CONFORME</v>
      </c>
      <c r="I4639" s="18"/>
    </row>
    <row r="4640" spans="1:9" x14ac:dyDescent="0.25">
      <c r="A4640" s="10" t="s">
        <v>6</v>
      </c>
      <c r="B4640" s="10" t="s">
        <v>8923</v>
      </c>
      <c r="C4640" s="10" t="s">
        <v>8924</v>
      </c>
      <c r="D4640" s="11">
        <v>6</v>
      </c>
      <c r="E4640" s="11">
        <v>6</v>
      </c>
      <c r="F4640" s="11">
        <v>0.32500000000000001</v>
      </c>
      <c r="G4640" s="12">
        <f t="shared" si="236"/>
        <v>0.32500000000000001</v>
      </c>
      <c r="H4640" s="19" t="str">
        <f t="shared" si="235"/>
        <v>CONFORME</v>
      </c>
      <c r="I4640" s="20"/>
    </row>
    <row r="4641" spans="1:9" x14ac:dyDescent="0.25">
      <c r="A4641" s="14" t="s">
        <v>6</v>
      </c>
      <c r="B4641" s="14" t="s">
        <v>8925</v>
      </c>
      <c r="C4641" s="14" t="s">
        <v>8926</v>
      </c>
      <c r="D4641" s="15">
        <v>7</v>
      </c>
      <c r="E4641" s="15">
        <v>7</v>
      </c>
      <c r="F4641" s="15">
        <v>0.16400000000000001</v>
      </c>
      <c r="G4641" s="16">
        <f t="shared" si="236"/>
        <v>0.16400000000000001</v>
      </c>
      <c r="H4641" s="17" t="str">
        <f t="shared" si="235"/>
        <v>CONFORME</v>
      </c>
      <c r="I4641" s="18"/>
    </row>
    <row r="4642" spans="1:9" x14ac:dyDescent="0.25">
      <c r="A4642" s="10" t="s">
        <v>6</v>
      </c>
      <c r="B4642" s="10" t="s">
        <v>8927</v>
      </c>
      <c r="C4642" s="10" t="s">
        <v>8928</v>
      </c>
      <c r="D4642" s="11">
        <v>64</v>
      </c>
      <c r="E4642" s="11">
        <v>64</v>
      </c>
      <c r="F4642" s="11">
        <v>0.39</v>
      </c>
      <c r="G4642" s="12">
        <f t="shared" si="236"/>
        <v>0.39</v>
      </c>
      <c r="H4642" s="19" t="str">
        <f t="shared" si="235"/>
        <v>CONFORME</v>
      </c>
      <c r="I4642" s="20"/>
    </row>
    <row r="4643" spans="1:9" x14ac:dyDescent="0.25">
      <c r="A4643" s="14" t="s">
        <v>6</v>
      </c>
      <c r="B4643" s="14" t="s">
        <v>8929</v>
      </c>
      <c r="C4643" s="14" t="s">
        <v>8930</v>
      </c>
      <c r="D4643" s="15">
        <v>84</v>
      </c>
      <c r="E4643" s="15">
        <v>84</v>
      </c>
      <c r="F4643" s="15">
        <v>0.17799999999999999</v>
      </c>
      <c r="G4643" s="16">
        <f t="shared" si="236"/>
        <v>0.17799999999999999</v>
      </c>
      <c r="H4643" s="17" t="str">
        <f t="shared" si="235"/>
        <v>CONFORME</v>
      </c>
      <c r="I4643" s="18"/>
    </row>
    <row r="4644" spans="1:9" x14ac:dyDescent="0.25">
      <c r="A4644" s="10" t="s">
        <v>6</v>
      </c>
      <c r="B4644" s="10" t="s">
        <v>8931</v>
      </c>
      <c r="C4644" s="10" t="s">
        <v>8932</v>
      </c>
      <c r="D4644" s="11">
        <v>74</v>
      </c>
      <c r="E4644" s="11">
        <v>74</v>
      </c>
      <c r="F4644" s="11">
        <v>0.183</v>
      </c>
      <c r="G4644" s="12">
        <f t="shared" si="236"/>
        <v>0.183</v>
      </c>
      <c r="H4644" s="19" t="str">
        <f t="shared" si="235"/>
        <v>CONFORME</v>
      </c>
      <c r="I4644" s="20"/>
    </row>
    <row r="4645" spans="1:9" x14ac:dyDescent="0.25">
      <c r="A4645" s="14" t="s">
        <v>6</v>
      </c>
      <c r="B4645" s="14" t="s">
        <v>8933</v>
      </c>
      <c r="C4645" s="14" t="s">
        <v>8934</v>
      </c>
      <c r="D4645" s="15">
        <v>9</v>
      </c>
      <c r="E4645" s="15">
        <v>9</v>
      </c>
      <c r="F4645" s="15">
        <v>0.184</v>
      </c>
      <c r="G4645" s="16">
        <f t="shared" si="236"/>
        <v>0.184</v>
      </c>
      <c r="H4645" s="17" t="str">
        <f t="shared" si="235"/>
        <v>CONFORME</v>
      </c>
      <c r="I4645" s="18"/>
    </row>
    <row r="4646" spans="1:9" x14ac:dyDescent="0.25">
      <c r="A4646" s="10" t="s">
        <v>6</v>
      </c>
      <c r="B4646" s="10" t="s">
        <v>8935</v>
      </c>
      <c r="C4646" s="10" t="s">
        <v>8936</v>
      </c>
      <c r="D4646" s="11">
        <v>75</v>
      </c>
      <c r="E4646" s="11">
        <v>75</v>
      </c>
      <c r="F4646" s="11">
        <v>0.222</v>
      </c>
      <c r="G4646" s="12">
        <f t="shared" si="236"/>
        <v>0.222</v>
      </c>
      <c r="H4646" s="19" t="str">
        <f t="shared" si="235"/>
        <v>CONFORME</v>
      </c>
      <c r="I4646" s="20"/>
    </row>
    <row r="4647" spans="1:9" x14ac:dyDescent="0.25">
      <c r="A4647" s="14" t="s">
        <v>6</v>
      </c>
      <c r="B4647" s="14" t="s">
        <v>8937</v>
      </c>
      <c r="C4647" s="14" t="s">
        <v>8938</v>
      </c>
      <c r="D4647" s="15">
        <v>71</v>
      </c>
      <c r="E4647" s="15">
        <v>71</v>
      </c>
      <c r="F4647" s="15">
        <v>0.22</v>
      </c>
      <c r="G4647" s="16">
        <f t="shared" si="236"/>
        <v>0.22</v>
      </c>
      <c r="H4647" s="17" t="str">
        <f t="shared" si="235"/>
        <v>CONFORME</v>
      </c>
      <c r="I4647" s="18"/>
    </row>
    <row r="4648" spans="1:9" x14ac:dyDescent="0.25">
      <c r="A4648" s="10" t="s">
        <v>6</v>
      </c>
      <c r="B4648" s="10" t="s">
        <v>8939</v>
      </c>
      <c r="C4648" s="10" t="s">
        <v>8940</v>
      </c>
      <c r="D4648" s="11">
        <v>24</v>
      </c>
      <c r="E4648" s="11">
        <v>24</v>
      </c>
      <c r="F4648" s="11">
        <v>5.8000000000000003E-2</v>
      </c>
      <c r="G4648" s="12">
        <f t="shared" si="236"/>
        <v>5.8000000000000003E-2</v>
      </c>
      <c r="H4648" s="19" t="str">
        <f t="shared" si="235"/>
        <v>CONFORME</v>
      </c>
      <c r="I4648" s="20"/>
    </row>
    <row r="4649" spans="1:9" x14ac:dyDescent="0.25">
      <c r="A4649" s="14" t="s">
        <v>6</v>
      </c>
      <c r="B4649" s="14" t="s">
        <v>8941</v>
      </c>
      <c r="C4649" s="14" t="s">
        <v>8942</v>
      </c>
      <c r="D4649" s="15">
        <v>43</v>
      </c>
      <c r="E4649" s="15">
        <v>43</v>
      </c>
      <c r="F4649" s="15">
        <v>6.4000000000000001E-2</v>
      </c>
      <c r="G4649" s="16">
        <f t="shared" si="236"/>
        <v>6.4000000000000001E-2</v>
      </c>
      <c r="H4649" s="17" t="str">
        <f t="shared" si="235"/>
        <v>CONFORME</v>
      </c>
      <c r="I4649" s="18"/>
    </row>
    <row r="4650" spans="1:9" x14ac:dyDescent="0.25">
      <c r="A4650" s="10" t="s">
        <v>6</v>
      </c>
      <c r="B4650" s="10" t="s">
        <v>8943</v>
      </c>
      <c r="C4650" s="10" t="s">
        <v>8944</v>
      </c>
      <c r="D4650" s="11">
        <v>65</v>
      </c>
      <c r="E4650" s="11">
        <v>65</v>
      </c>
      <c r="F4650" s="11">
        <v>2.3E-2</v>
      </c>
      <c r="G4650" s="12">
        <f t="shared" si="236"/>
        <v>2.3E-2</v>
      </c>
      <c r="H4650" s="19" t="str">
        <f t="shared" si="235"/>
        <v>CONFORME</v>
      </c>
      <c r="I4650" s="20"/>
    </row>
    <row r="4651" spans="1:9" x14ac:dyDescent="0.25">
      <c r="A4651" s="14" t="s">
        <v>6</v>
      </c>
      <c r="B4651" s="14" t="s">
        <v>8945</v>
      </c>
      <c r="C4651" s="14" t="s">
        <v>8946</v>
      </c>
      <c r="D4651" s="15">
        <v>37</v>
      </c>
      <c r="E4651" s="15">
        <v>37</v>
      </c>
      <c r="F4651" s="15">
        <v>6.0000000000000001E-3</v>
      </c>
      <c r="G4651" s="16">
        <f t="shared" si="236"/>
        <v>6.0000000000000001E-3</v>
      </c>
      <c r="H4651" s="17" t="str">
        <f t="shared" si="235"/>
        <v>CONFORME</v>
      </c>
      <c r="I4651" s="18"/>
    </row>
    <row r="4652" spans="1:9" x14ac:dyDescent="0.25">
      <c r="A4652" s="10" t="s">
        <v>6</v>
      </c>
      <c r="B4652" s="10" t="s">
        <v>8947</v>
      </c>
      <c r="C4652" s="10" t="s">
        <v>8948</v>
      </c>
      <c r="D4652" s="11">
        <v>54</v>
      </c>
      <c r="E4652" s="11">
        <v>54</v>
      </c>
      <c r="F4652" s="11">
        <v>0.13900000000000001</v>
      </c>
      <c r="G4652" s="12">
        <f t="shared" si="236"/>
        <v>0.13900000000000001</v>
      </c>
      <c r="H4652" s="19" t="str">
        <f t="shared" si="235"/>
        <v>CONFORME</v>
      </c>
      <c r="I4652" s="20"/>
    </row>
    <row r="4653" spans="1:9" x14ac:dyDescent="0.25">
      <c r="A4653" s="14" t="s">
        <v>6</v>
      </c>
      <c r="B4653" s="14" t="s">
        <v>8949</v>
      </c>
      <c r="C4653" s="14" t="s">
        <v>8950</v>
      </c>
      <c r="D4653" s="15">
        <v>20</v>
      </c>
      <c r="E4653" s="15">
        <v>20</v>
      </c>
      <c r="F4653" s="15">
        <v>0.19500000000000001</v>
      </c>
      <c r="G4653" s="16">
        <f t="shared" si="236"/>
        <v>0.19500000000000001</v>
      </c>
      <c r="H4653" s="17" t="str">
        <f t="shared" si="235"/>
        <v>CONFORME</v>
      </c>
      <c r="I4653" s="18"/>
    </row>
    <row r="4654" spans="1:9" x14ac:dyDescent="0.25">
      <c r="A4654" s="10" t="s">
        <v>6</v>
      </c>
      <c r="B4654" s="10" t="s">
        <v>8951</v>
      </c>
      <c r="C4654" s="10" t="s">
        <v>8952</v>
      </c>
      <c r="D4654" s="11">
        <v>2</v>
      </c>
      <c r="E4654" s="11">
        <v>2</v>
      </c>
      <c r="F4654" s="11">
        <v>5.5E-2</v>
      </c>
      <c r="G4654" s="12">
        <f t="shared" si="236"/>
        <v>5.5E-2</v>
      </c>
      <c r="H4654" s="19" t="str">
        <f t="shared" si="235"/>
        <v>CONFORME</v>
      </c>
      <c r="I4654" s="20"/>
    </row>
    <row r="4655" spans="1:9" x14ac:dyDescent="0.25">
      <c r="A4655" s="14" t="s">
        <v>6</v>
      </c>
      <c r="B4655" s="14" t="s">
        <v>8953</v>
      </c>
      <c r="C4655" s="14" t="s">
        <v>8954</v>
      </c>
      <c r="D4655" s="15">
        <v>25</v>
      </c>
      <c r="E4655" s="15">
        <v>25</v>
      </c>
      <c r="F4655" s="15">
        <v>0.26100000000000001</v>
      </c>
      <c r="G4655" s="16">
        <f t="shared" si="236"/>
        <v>0.26100000000000001</v>
      </c>
      <c r="H4655" s="17" t="str">
        <f t="shared" si="235"/>
        <v>CONFORME</v>
      </c>
      <c r="I4655" s="18"/>
    </row>
    <row r="4656" spans="1:9" x14ac:dyDescent="0.25">
      <c r="A4656" s="10" t="s">
        <v>6</v>
      </c>
      <c r="B4656" s="10" t="s">
        <v>8955</v>
      </c>
      <c r="C4656" s="10" t="s">
        <v>8956</v>
      </c>
      <c r="D4656" s="11">
        <v>10</v>
      </c>
      <c r="E4656" s="11">
        <v>10</v>
      </c>
      <c r="F4656" s="11">
        <v>0.442</v>
      </c>
      <c r="G4656" s="12">
        <f t="shared" si="236"/>
        <v>0.442</v>
      </c>
      <c r="H4656" s="19" t="str">
        <f t="shared" si="235"/>
        <v>CONFORME</v>
      </c>
      <c r="I4656" s="20"/>
    </row>
    <row r="4657" spans="1:9" x14ac:dyDescent="0.25">
      <c r="A4657" s="14" t="s">
        <v>6</v>
      </c>
      <c r="B4657" s="14" t="s">
        <v>8957</v>
      </c>
      <c r="C4657" s="14" t="s">
        <v>8958</v>
      </c>
      <c r="D4657" s="15">
        <v>4</v>
      </c>
      <c r="E4657" s="15">
        <v>4</v>
      </c>
      <c r="F4657" s="15">
        <v>0.29899999999999999</v>
      </c>
      <c r="G4657" s="16">
        <f t="shared" si="236"/>
        <v>0.29899999999999999</v>
      </c>
      <c r="H4657" s="17" t="str">
        <f t="shared" si="235"/>
        <v>CONFORME</v>
      </c>
      <c r="I4657" s="18"/>
    </row>
    <row r="4658" spans="1:9" x14ac:dyDescent="0.25">
      <c r="A4658" s="10" t="s">
        <v>6</v>
      </c>
      <c r="B4658" s="10" t="s">
        <v>8959</v>
      </c>
      <c r="C4658" s="10" t="s">
        <v>8960</v>
      </c>
      <c r="D4658" s="11">
        <v>12</v>
      </c>
      <c r="E4658" s="11">
        <v>12</v>
      </c>
      <c r="F4658" s="11">
        <v>0.23400000000000001</v>
      </c>
      <c r="G4658" s="12">
        <f t="shared" si="236"/>
        <v>0.23400000000000001</v>
      </c>
      <c r="H4658" s="19" t="str">
        <f t="shared" si="235"/>
        <v>CONFORME</v>
      </c>
      <c r="I4658" s="20"/>
    </row>
    <row r="4659" spans="1:9" x14ac:dyDescent="0.25">
      <c r="A4659" s="14" t="s">
        <v>6</v>
      </c>
      <c r="B4659" s="14" t="s">
        <v>8961</v>
      </c>
      <c r="C4659" s="14" t="s">
        <v>8962</v>
      </c>
      <c r="D4659" s="15">
        <v>33</v>
      </c>
      <c r="E4659" s="15">
        <v>33</v>
      </c>
      <c r="F4659" s="15">
        <v>0.253</v>
      </c>
      <c r="G4659" s="16">
        <f t="shared" si="236"/>
        <v>0.253</v>
      </c>
      <c r="H4659" s="17" t="str">
        <f t="shared" si="235"/>
        <v>CONFORME</v>
      </c>
      <c r="I4659" s="18"/>
    </row>
    <row r="4660" spans="1:9" x14ac:dyDescent="0.25">
      <c r="A4660" s="10" t="s">
        <v>6</v>
      </c>
      <c r="B4660" s="10" t="s">
        <v>8963</v>
      </c>
      <c r="C4660" s="10" t="s">
        <v>8964</v>
      </c>
      <c r="D4660" s="11">
        <v>99</v>
      </c>
      <c r="E4660" s="11">
        <v>99</v>
      </c>
      <c r="F4660" s="11">
        <v>0.23100000000000001</v>
      </c>
      <c r="G4660" s="12">
        <f t="shared" si="236"/>
        <v>0.23100000000000001</v>
      </c>
      <c r="H4660" s="19" t="str">
        <f t="shared" si="235"/>
        <v>CONFORME</v>
      </c>
      <c r="I4660" s="20"/>
    </row>
    <row r="4661" spans="1:9" x14ac:dyDescent="0.25">
      <c r="A4661" s="24" t="s">
        <v>6</v>
      </c>
      <c r="B4661" s="24" t="s">
        <v>8965</v>
      </c>
      <c r="C4661" s="24" t="s">
        <v>8966</v>
      </c>
      <c r="D4661" s="25">
        <v>97</v>
      </c>
      <c r="E4661" s="25">
        <v>97</v>
      </c>
      <c r="F4661" s="25">
        <v>0.29499999999999998</v>
      </c>
      <c r="G4661" s="26">
        <f t="shared" si="236"/>
        <v>0.29499999999999998</v>
      </c>
      <c r="H4661" s="27" t="str">
        <f t="shared" si="235"/>
        <v>CONFORME</v>
      </c>
      <c r="I4661" s="28"/>
    </row>
  </sheetData>
  <pageMargins left="0.70866141732283472" right="0.70866141732283472" top="0.74803149606299213" bottom="0.74803149606299213" header="0.31496062992125984" footer="0.31496062992125984"/>
  <pageSetup paperSize="9" scale="95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1537-B316-4FA4-9BFD-E199E17EF733}">
  <sheetPr>
    <outlinePr summaryBelow="0" summaryRight="0"/>
    <pageSetUpPr autoPageBreaks="0"/>
  </sheetPr>
  <dimension ref="A1:D56"/>
  <sheetViews>
    <sheetView showOutlineSymbols="0" workbookViewId="0">
      <selection activeCell="A55" sqref="A55"/>
    </sheetView>
  </sheetViews>
  <sheetFormatPr baseColWidth="10" defaultColWidth="6.85546875" defaultRowHeight="12.75" customHeight="1" x14ac:dyDescent="0.25"/>
  <cols>
    <col min="1" max="1" width="17.140625" style="2" customWidth="1"/>
    <col min="2" max="2" width="25.28515625" style="2" customWidth="1"/>
    <col min="3" max="3" width="10.140625" style="2" bestFit="1" customWidth="1"/>
    <col min="4" max="4" width="7.5703125" style="3" bestFit="1" customWidth="1"/>
    <col min="5" max="16384" width="6.85546875" style="2"/>
  </cols>
  <sheetData>
    <row r="1" spans="1:4" ht="12.75" customHeight="1" x14ac:dyDescent="0.25">
      <c r="A1" s="5" t="s">
        <v>8967</v>
      </c>
      <c r="B1" s="5" t="s">
        <v>8968</v>
      </c>
      <c r="C1" s="5" t="s">
        <v>8969</v>
      </c>
      <c r="D1" s="4" t="s">
        <v>8970</v>
      </c>
    </row>
    <row r="2" spans="1:4" ht="12.75" customHeight="1" x14ac:dyDescent="0.25">
      <c r="A2" s="5" t="s">
        <v>8386</v>
      </c>
      <c r="B2" s="5" t="s">
        <v>8387</v>
      </c>
      <c r="C2" s="6">
        <v>300</v>
      </c>
      <c r="D2" s="4"/>
    </row>
    <row r="3" spans="1:4" ht="12.75" customHeight="1" x14ac:dyDescent="0.25">
      <c r="A3" s="5" t="s">
        <v>8390</v>
      </c>
      <c r="B3" s="5" t="s">
        <v>8391</v>
      </c>
      <c r="C3" s="6">
        <v>28</v>
      </c>
      <c r="D3" s="4">
        <v>0.70199999999999996</v>
      </c>
    </row>
    <row r="4" spans="1:4" ht="12.75" customHeight="1" x14ac:dyDescent="0.25">
      <c r="A4" s="5" t="s">
        <v>8408</v>
      </c>
      <c r="B4" s="5" t="s">
        <v>8409</v>
      </c>
      <c r="C4" s="6">
        <v>28</v>
      </c>
      <c r="D4" s="4">
        <v>0.7</v>
      </c>
    </row>
    <row r="5" spans="1:4" ht="12.75" customHeight="1" x14ac:dyDescent="0.25">
      <c r="A5" s="5" t="s">
        <v>8416</v>
      </c>
      <c r="B5" s="5" t="s">
        <v>8417</v>
      </c>
      <c r="C5" s="6">
        <v>126</v>
      </c>
      <c r="D5" s="4">
        <v>0.62</v>
      </c>
    </row>
    <row r="6" spans="1:4" ht="12.75" customHeight="1" x14ac:dyDescent="0.25">
      <c r="A6" s="5" t="s">
        <v>8420</v>
      </c>
      <c r="B6" s="5" t="s">
        <v>8421</v>
      </c>
      <c r="C6" s="6">
        <v>32</v>
      </c>
      <c r="D6" s="4">
        <v>1.454</v>
      </c>
    </row>
    <row r="7" spans="1:4" ht="12.75" customHeight="1" x14ac:dyDescent="0.25">
      <c r="A7" s="5" t="s">
        <v>8442</v>
      </c>
      <c r="B7" s="5" t="s">
        <v>8443</v>
      </c>
      <c r="C7" s="6">
        <v>48</v>
      </c>
      <c r="D7" s="4">
        <v>0.438</v>
      </c>
    </row>
    <row r="8" spans="1:4" ht="12.75" customHeight="1" x14ac:dyDescent="0.25">
      <c r="A8" s="5" t="s">
        <v>8444</v>
      </c>
      <c r="B8" s="5" t="s">
        <v>8445</v>
      </c>
      <c r="C8" s="6">
        <v>60</v>
      </c>
      <c r="D8" s="4">
        <v>0.35599999999999998</v>
      </c>
    </row>
    <row r="9" spans="1:4" ht="12.75" customHeight="1" x14ac:dyDescent="0.25">
      <c r="A9" s="5" t="s">
        <v>8448</v>
      </c>
      <c r="B9" s="5" t="s">
        <v>8449</v>
      </c>
      <c r="C9" s="6">
        <v>120</v>
      </c>
      <c r="D9" s="4"/>
    </row>
    <row r="10" spans="1:4" ht="12.75" customHeight="1" x14ac:dyDescent="0.25">
      <c r="A10" s="5" t="s">
        <v>8452</v>
      </c>
      <c r="B10" s="5" t="s">
        <v>8453</v>
      </c>
      <c r="C10" s="6">
        <v>84</v>
      </c>
      <c r="D10" s="4">
        <v>0.64400000000000002</v>
      </c>
    </row>
    <row r="11" spans="1:4" ht="12.75" customHeight="1" x14ac:dyDescent="0.25">
      <c r="A11" s="5" t="s">
        <v>8456</v>
      </c>
      <c r="B11" s="5" t="s">
        <v>8457</v>
      </c>
      <c r="C11" s="6">
        <v>48</v>
      </c>
      <c r="D11" s="4">
        <v>1.9219999999999999</v>
      </c>
    </row>
    <row r="12" spans="1:4" ht="12.75" customHeight="1" x14ac:dyDescent="0.25">
      <c r="A12" s="5" t="s">
        <v>8460</v>
      </c>
      <c r="B12" s="5" t="s">
        <v>8461</v>
      </c>
      <c r="C12" s="6">
        <v>24</v>
      </c>
      <c r="D12" s="4">
        <v>1.234</v>
      </c>
    </row>
    <row r="13" spans="1:4" ht="12.75" customHeight="1" x14ac:dyDescent="0.25">
      <c r="A13" s="5" t="s">
        <v>8468</v>
      </c>
      <c r="B13" s="5" t="s">
        <v>8469</v>
      </c>
      <c r="C13" s="6">
        <v>126</v>
      </c>
      <c r="D13" s="4">
        <v>0.57799999999999996</v>
      </c>
    </row>
    <row r="14" spans="1:4" ht="12.75" customHeight="1" x14ac:dyDescent="0.25">
      <c r="A14" s="5" t="s">
        <v>8470</v>
      </c>
      <c r="B14" s="5" t="s">
        <v>8471</v>
      </c>
      <c r="C14" s="6">
        <v>48</v>
      </c>
      <c r="D14" s="4">
        <v>0.63800000000000001</v>
      </c>
    </row>
    <row r="15" spans="1:4" ht="12.75" customHeight="1" x14ac:dyDescent="0.25">
      <c r="A15" s="5" t="s">
        <v>8474</v>
      </c>
      <c r="B15" s="5" t="s">
        <v>8475</v>
      </c>
      <c r="C15" s="6">
        <v>96</v>
      </c>
      <c r="D15" s="4">
        <v>0.35399999999999998</v>
      </c>
    </row>
    <row r="16" spans="1:4" ht="12.75" customHeight="1" x14ac:dyDescent="0.25">
      <c r="A16" s="5" t="s">
        <v>8480</v>
      </c>
      <c r="B16" s="5" t="s">
        <v>8481</v>
      </c>
      <c r="C16" s="6">
        <v>28</v>
      </c>
      <c r="D16" s="4">
        <v>0.70599999999999996</v>
      </c>
    </row>
    <row r="17" spans="1:4" ht="12.75" customHeight="1" x14ac:dyDescent="0.25">
      <c r="A17" s="5" t="s">
        <v>8486</v>
      </c>
      <c r="B17" s="5" t="s">
        <v>8487</v>
      </c>
      <c r="C17" s="6">
        <v>28</v>
      </c>
      <c r="D17" s="4"/>
    </row>
    <row r="18" spans="1:4" ht="12.75" customHeight="1" x14ac:dyDescent="0.25">
      <c r="A18" s="5" t="s">
        <v>8500</v>
      </c>
      <c r="B18" s="5" t="s">
        <v>8501</v>
      </c>
      <c r="C18" s="6">
        <v>24</v>
      </c>
      <c r="D18" s="4">
        <v>0.622</v>
      </c>
    </row>
    <row r="19" spans="1:4" ht="12.75" customHeight="1" x14ac:dyDescent="0.25">
      <c r="A19" s="5" t="s">
        <v>8502</v>
      </c>
      <c r="B19" s="5" t="s">
        <v>8503</v>
      </c>
      <c r="C19" s="6">
        <v>28</v>
      </c>
      <c r="D19" s="4">
        <v>0.7</v>
      </c>
    </row>
    <row r="20" spans="1:4" ht="12.75" customHeight="1" x14ac:dyDescent="0.25">
      <c r="A20" s="5" t="s">
        <v>8504</v>
      </c>
      <c r="B20" s="5" t="s">
        <v>8505</v>
      </c>
      <c r="C20" s="6">
        <v>42</v>
      </c>
      <c r="D20" s="4">
        <v>0.70599999999999996</v>
      </c>
    </row>
    <row r="21" spans="1:4" ht="12.75" customHeight="1" x14ac:dyDescent="0.25">
      <c r="A21" s="5" t="s">
        <v>8506</v>
      </c>
      <c r="B21" s="5" t="s">
        <v>8507</v>
      </c>
      <c r="C21" s="6">
        <v>28</v>
      </c>
      <c r="D21" s="4">
        <v>0.72199999999999998</v>
      </c>
    </row>
    <row r="22" spans="1:4" ht="12.75" customHeight="1" x14ac:dyDescent="0.25">
      <c r="A22" s="5" t="s">
        <v>8512</v>
      </c>
      <c r="B22" s="5" t="s">
        <v>8513</v>
      </c>
      <c r="C22" s="6">
        <v>24</v>
      </c>
      <c r="D22" s="4">
        <v>0.73799999999999999</v>
      </c>
    </row>
    <row r="23" spans="1:4" ht="12.75" customHeight="1" x14ac:dyDescent="0.25">
      <c r="A23" s="5" t="s">
        <v>8516</v>
      </c>
      <c r="B23" s="5" t="s">
        <v>8517</v>
      </c>
      <c r="C23" s="6">
        <v>32</v>
      </c>
      <c r="D23" s="4"/>
    </row>
    <row r="24" spans="1:4" ht="12.75" customHeight="1" x14ac:dyDescent="0.25">
      <c r="A24" s="5" t="s">
        <v>8520</v>
      </c>
      <c r="B24" s="5" t="s">
        <v>8521</v>
      </c>
      <c r="C24" s="6">
        <v>60</v>
      </c>
      <c r="D24" s="4">
        <v>1.298</v>
      </c>
    </row>
    <row r="25" spans="1:4" ht="12.75" customHeight="1" x14ac:dyDescent="0.25">
      <c r="A25" s="5" t="s">
        <v>8526</v>
      </c>
      <c r="B25" s="5" t="s">
        <v>8527</v>
      </c>
      <c r="C25" s="6">
        <v>28</v>
      </c>
      <c r="D25" s="4">
        <v>0.64800000000000002</v>
      </c>
    </row>
    <row r="26" spans="1:4" ht="12.75" customHeight="1" x14ac:dyDescent="0.25">
      <c r="A26" s="5" t="s">
        <v>8537</v>
      </c>
      <c r="B26" s="5" t="s">
        <v>8538</v>
      </c>
      <c r="C26" s="6">
        <v>28</v>
      </c>
      <c r="D26" s="4">
        <v>0.58199999999999996</v>
      </c>
    </row>
    <row r="27" spans="1:4" ht="12.75" customHeight="1" x14ac:dyDescent="0.25">
      <c r="A27" s="5" t="s">
        <v>8539</v>
      </c>
      <c r="B27" s="5" t="s">
        <v>8540</v>
      </c>
      <c r="C27" s="6">
        <v>210</v>
      </c>
      <c r="D27" s="4">
        <v>0.68799999999999994</v>
      </c>
    </row>
    <row r="28" spans="1:4" ht="12.75" customHeight="1" x14ac:dyDescent="0.25">
      <c r="A28" s="5" t="s">
        <v>8551</v>
      </c>
      <c r="B28" s="5" t="s">
        <v>8552</v>
      </c>
      <c r="C28" s="6">
        <v>12</v>
      </c>
      <c r="D28" s="4">
        <v>1.1919999999999999</v>
      </c>
    </row>
    <row r="29" spans="1:4" ht="12.75" customHeight="1" x14ac:dyDescent="0.25">
      <c r="A29" s="5" t="s">
        <v>8553</v>
      </c>
      <c r="B29" s="5" t="s">
        <v>8554</v>
      </c>
      <c r="C29" s="6">
        <v>20</v>
      </c>
      <c r="D29" s="4">
        <v>0.55600000000000005</v>
      </c>
    </row>
    <row r="30" spans="1:4" ht="12.75" customHeight="1" x14ac:dyDescent="0.25">
      <c r="A30" s="5" t="s">
        <v>8555</v>
      </c>
      <c r="B30" s="5" t="s">
        <v>8556</v>
      </c>
      <c r="C30" s="6">
        <v>42</v>
      </c>
      <c r="D30" s="4">
        <v>0.70199999999999996</v>
      </c>
    </row>
    <row r="31" spans="1:4" ht="12.75" customHeight="1" x14ac:dyDescent="0.25">
      <c r="A31" s="5" t="s">
        <v>8573</v>
      </c>
      <c r="B31" s="5" t="s">
        <v>8574</v>
      </c>
      <c r="C31" s="6">
        <v>308</v>
      </c>
      <c r="D31" s="4">
        <v>0.68799999999999994</v>
      </c>
    </row>
    <row r="32" spans="1:4" ht="12.75" customHeight="1" x14ac:dyDescent="0.25">
      <c r="A32" s="5" t="s">
        <v>8618</v>
      </c>
      <c r="B32" s="5" t="s">
        <v>8619</v>
      </c>
      <c r="C32" s="6">
        <v>20</v>
      </c>
      <c r="D32" s="4">
        <v>0.36</v>
      </c>
    </row>
    <row r="33" spans="1:4" ht="12.75" customHeight="1" x14ac:dyDescent="0.25">
      <c r="A33" s="5" t="s">
        <v>8622</v>
      </c>
      <c r="B33" s="5" t="s">
        <v>8623</v>
      </c>
      <c r="C33" s="6">
        <v>56</v>
      </c>
      <c r="D33" s="4">
        <v>0.39500000000000002</v>
      </c>
    </row>
    <row r="34" spans="1:4" ht="12.75" customHeight="1" x14ac:dyDescent="0.25">
      <c r="A34" s="5" t="s">
        <v>8657</v>
      </c>
      <c r="B34" s="5" t="s">
        <v>8658</v>
      </c>
      <c r="C34" s="6">
        <v>28</v>
      </c>
      <c r="D34" s="4">
        <v>0.58199999999999996</v>
      </c>
    </row>
    <row r="35" spans="1:4" ht="12.75" customHeight="1" x14ac:dyDescent="0.25">
      <c r="A35" s="5" t="s">
        <v>8661</v>
      </c>
      <c r="B35" s="5" t="s">
        <v>8662</v>
      </c>
      <c r="C35" s="6">
        <v>24</v>
      </c>
      <c r="D35" s="4"/>
    </row>
    <row r="36" spans="1:4" ht="12.75" customHeight="1" x14ac:dyDescent="0.25">
      <c r="A36" s="5" t="s">
        <v>8685</v>
      </c>
      <c r="B36" s="5" t="s">
        <v>8686</v>
      </c>
      <c r="C36" s="6">
        <v>14</v>
      </c>
      <c r="D36" s="4">
        <v>0.73399999999999999</v>
      </c>
    </row>
    <row r="37" spans="1:4" ht="12.75" customHeight="1" x14ac:dyDescent="0.25">
      <c r="A37" s="5" t="s">
        <v>8687</v>
      </c>
      <c r="B37" s="5" t="s">
        <v>8688</v>
      </c>
      <c r="C37" s="6">
        <v>14</v>
      </c>
      <c r="D37" s="4">
        <v>0.70199999999999996</v>
      </c>
    </row>
    <row r="38" spans="1:4" ht="12.75" customHeight="1" x14ac:dyDescent="0.25">
      <c r="A38" s="5" t="s">
        <v>8701</v>
      </c>
      <c r="B38" s="5" t="s">
        <v>8702</v>
      </c>
      <c r="C38" s="6">
        <v>28</v>
      </c>
      <c r="D38" s="4">
        <v>0.46200000000000002</v>
      </c>
    </row>
    <row r="39" spans="1:4" ht="12.75" customHeight="1" x14ac:dyDescent="0.25">
      <c r="A39" s="5" t="s">
        <v>8703</v>
      </c>
      <c r="B39" s="5" t="s">
        <v>8704</v>
      </c>
      <c r="C39" s="6">
        <v>14</v>
      </c>
      <c r="D39" s="4">
        <v>0.46200000000000002</v>
      </c>
    </row>
    <row r="40" spans="1:4" ht="12.75" customHeight="1" x14ac:dyDescent="0.25">
      <c r="A40" s="5" t="s">
        <v>8721</v>
      </c>
      <c r="B40" s="5" t="s">
        <v>8722</v>
      </c>
      <c r="C40" s="6">
        <v>14</v>
      </c>
      <c r="D40" s="4">
        <v>0.69599999999999995</v>
      </c>
    </row>
    <row r="41" spans="1:4" ht="12.75" customHeight="1" x14ac:dyDescent="0.25">
      <c r="A41" s="5" t="s">
        <v>8738</v>
      </c>
      <c r="B41" s="5" t="s">
        <v>8739</v>
      </c>
      <c r="C41" s="6">
        <v>210</v>
      </c>
      <c r="D41" s="4">
        <v>0.59</v>
      </c>
    </row>
    <row r="42" spans="1:4" ht="12.75" customHeight="1" x14ac:dyDescent="0.25">
      <c r="A42" s="5" t="s">
        <v>8742</v>
      </c>
      <c r="B42" s="5" t="s">
        <v>8743</v>
      </c>
      <c r="C42" s="6">
        <v>14</v>
      </c>
      <c r="D42" s="4">
        <v>0.58199999999999996</v>
      </c>
    </row>
    <row r="43" spans="1:4" ht="12.75" customHeight="1" x14ac:dyDescent="0.25">
      <c r="A43" s="5" t="s">
        <v>8760</v>
      </c>
      <c r="B43" s="5" t="s">
        <v>8761</v>
      </c>
      <c r="C43" s="6">
        <v>28</v>
      </c>
      <c r="D43" s="4">
        <v>0.73399999999999999</v>
      </c>
    </row>
    <row r="44" spans="1:4" ht="12.75" customHeight="1" x14ac:dyDescent="0.25">
      <c r="A44" s="5" t="s">
        <v>8782</v>
      </c>
      <c r="B44" s="5" t="s">
        <v>8783</v>
      </c>
      <c r="C44" s="6">
        <v>112</v>
      </c>
      <c r="D44" s="4">
        <v>0.68600000000000005</v>
      </c>
    </row>
    <row r="45" spans="1:4" ht="12.75" customHeight="1" x14ac:dyDescent="0.25">
      <c r="A45" s="5" t="s">
        <v>8795</v>
      </c>
      <c r="B45" s="5" t="s">
        <v>8796</v>
      </c>
      <c r="C45" s="6">
        <v>32</v>
      </c>
      <c r="D45" s="4">
        <v>1.38</v>
      </c>
    </row>
    <row r="46" spans="1:4" ht="12.75" customHeight="1" x14ac:dyDescent="0.25">
      <c r="A46" s="5" t="s">
        <v>8825</v>
      </c>
      <c r="B46" s="5" t="s">
        <v>8826</v>
      </c>
      <c r="C46" s="6">
        <v>42</v>
      </c>
      <c r="D46" s="4">
        <v>0.39600000000000002</v>
      </c>
    </row>
    <row r="47" spans="1:4" ht="12.75" customHeight="1" x14ac:dyDescent="0.25">
      <c r="A47" s="5" t="s">
        <v>8829</v>
      </c>
      <c r="B47" s="5" t="s">
        <v>8830</v>
      </c>
      <c r="C47" s="6">
        <v>24</v>
      </c>
      <c r="D47" s="4">
        <v>1.95</v>
      </c>
    </row>
    <row r="48" spans="1:4" ht="12.75" customHeight="1" x14ac:dyDescent="0.25">
      <c r="A48" s="5" t="s">
        <v>8833</v>
      </c>
      <c r="B48" s="5" t="s">
        <v>8834</v>
      </c>
      <c r="C48" s="6">
        <v>308</v>
      </c>
      <c r="D48" s="4">
        <v>0.72399999999999998</v>
      </c>
    </row>
    <row r="49" spans="1:4" ht="12.75" customHeight="1" x14ac:dyDescent="0.25">
      <c r="A49" s="5" t="s">
        <v>8841</v>
      </c>
      <c r="B49" s="5" t="s">
        <v>8842</v>
      </c>
      <c r="C49" s="6">
        <v>24</v>
      </c>
      <c r="D49" s="4">
        <v>0.46200000000000002</v>
      </c>
    </row>
    <row r="50" spans="1:4" ht="12.75" customHeight="1" x14ac:dyDescent="0.25">
      <c r="A50" s="5" t="s">
        <v>8861</v>
      </c>
      <c r="B50" s="5" t="s">
        <v>8862</v>
      </c>
      <c r="C50" s="6">
        <v>40</v>
      </c>
      <c r="D50" s="4">
        <v>0.27200000000000002</v>
      </c>
    </row>
    <row r="51" spans="1:4" ht="12.75" customHeight="1" x14ac:dyDescent="0.25">
      <c r="A51" s="5" t="s">
        <v>8863</v>
      </c>
      <c r="B51" s="5" t="s">
        <v>8864</v>
      </c>
      <c r="C51" s="6">
        <v>14</v>
      </c>
      <c r="D51" s="4">
        <v>0.63200000000000001</v>
      </c>
    </row>
    <row r="52" spans="1:4" ht="12.75" customHeight="1" x14ac:dyDescent="0.25">
      <c r="A52" s="5" t="s">
        <v>8873</v>
      </c>
      <c r="B52" s="5" t="s">
        <v>8874</v>
      </c>
      <c r="C52" s="6">
        <v>24</v>
      </c>
      <c r="D52" s="4">
        <v>0.72799999999999998</v>
      </c>
    </row>
    <row r="53" spans="1:4" ht="12.75" customHeight="1" x14ac:dyDescent="0.25">
      <c r="A53" s="5" t="s">
        <v>8875</v>
      </c>
      <c r="B53" s="5" t="s">
        <v>8876</v>
      </c>
      <c r="C53" s="6">
        <v>24</v>
      </c>
      <c r="D53" s="4">
        <v>0.36199999999999999</v>
      </c>
    </row>
    <row r="54" spans="1:4" ht="12.75" customHeight="1" x14ac:dyDescent="0.25">
      <c r="A54" s="5" t="s">
        <v>8895</v>
      </c>
      <c r="B54" s="5" t="s">
        <v>8896</v>
      </c>
      <c r="C54" s="6">
        <v>60</v>
      </c>
      <c r="D54" s="4">
        <v>0.72</v>
      </c>
    </row>
    <row r="55" spans="1:4" ht="12.75" customHeight="1" x14ac:dyDescent="0.25">
      <c r="A55" s="5" t="s">
        <v>8897</v>
      </c>
      <c r="B55" s="5" t="s">
        <v>8898</v>
      </c>
      <c r="C55" s="6">
        <v>20</v>
      </c>
      <c r="D55" s="4">
        <v>0.88600000000000001</v>
      </c>
    </row>
    <row r="56" spans="1:4" ht="12.75" customHeight="1" x14ac:dyDescent="0.25">
      <c r="A56" s="5" t="s">
        <v>8899</v>
      </c>
      <c r="B56" s="5" t="s">
        <v>8900</v>
      </c>
      <c r="C56" s="6">
        <v>20</v>
      </c>
      <c r="D56" s="4">
        <v>0.56200000000000006</v>
      </c>
    </row>
  </sheetData>
  <pageMargins left="0" right="0" top="0" bottom="0" header="0" footer="0"/>
  <pageSetup fitToWidth="0" fitToHeight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515D-2937-45A0-A207-55F9B259BB91}">
  <dimension ref="A1:M4492"/>
  <sheetViews>
    <sheetView zoomScaleNormal="100" zoomScaleSheetLayoutView="120" workbookViewId="0">
      <selection activeCell="H1" sqref="H1:H1048576"/>
    </sheetView>
  </sheetViews>
  <sheetFormatPr baseColWidth="10" defaultRowHeight="15" x14ac:dyDescent="0.25"/>
  <cols>
    <col min="1" max="1" width="18" customWidth="1"/>
    <col min="2" max="2" width="15.7109375" customWidth="1"/>
    <col min="3" max="3" width="39.85546875" hidden="1" customWidth="1"/>
    <col min="4" max="4" width="13.42578125" style="1" customWidth="1"/>
    <col min="5" max="5" width="16.42578125" style="1" hidden="1" customWidth="1"/>
    <col min="6" max="6" width="20.42578125" style="1" customWidth="1"/>
    <col min="7" max="7" width="0.140625" customWidth="1"/>
    <col min="8" max="8" width="16.85546875" bestFit="1" customWidth="1"/>
    <col min="9" max="9" width="19" bestFit="1" customWidth="1"/>
  </cols>
  <sheetData>
    <row r="1" spans="1:9" x14ac:dyDescent="0.25">
      <c r="A1" s="38" t="s">
        <v>0</v>
      </c>
      <c r="B1" s="39" t="s">
        <v>1</v>
      </c>
      <c r="C1" s="39" t="s">
        <v>2</v>
      </c>
      <c r="D1" s="40" t="s">
        <v>3</v>
      </c>
      <c r="E1" s="40" t="s">
        <v>4</v>
      </c>
      <c r="F1" s="40" t="s">
        <v>9807</v>
      </c>
      <c r="G1" s="39" t="s">
        <v>9558</v>
      </c>
      <c r="H1" s="39" t="s">
        <v>9511</v>
      </c>
      <c r="I1" s="41" t="s">
        <v>9557</v>
      </c>
    </row>
    <row r="2" spans="1:9" hidden="1" x14ac:dyDescent="0.25">
      <c r="A2" s="42" t="s">
        <v>6</v>
      </c>
      <c r="B2" s="35" t="s">
        <v>7</v>
      </c>
      <c r="C2" s="35" t="s">
        <v>8</v>
      </c>
      <c r="D2" s="36">
        <v>48</v>
      </c>
      <c r="E2" s="36">
        <v>48</v>
      </c>
      <c r="F2" s="36">
        <v>2.1000000000000001E-2</v>
      </c>
      <c r="G2" s="36"/>
      <c r="H2" s="37">
        <v>2.1000000000000001E-2</v>
      </c>
      <c r="I2" s="43" t="str">
        <f>IF(DATA_PESOS[[#This Row],[Peso de FLEX]]=DATA_PESOS[[#This Row],[ACTUALIZACION 2]],"Conforme","Revisar")</f>
        <v>Conforme</v>
      </c>
    </row>
    <row r="3" spans="1:9" hidden="1" x14ac:dyDescent="0.25">
      <c r="A3" s="42" t="s">
        <v>6</v>
      </c>
      <c r="B3" s="35" t="s">
        <v>9</v>
      </c>
      <c r="C3" s="35" t="s">
        <v>10</v>
      </c>
      <c r="D3" s="36">
        <v>148</v>
      </c>
      <c r="E3" s="36">
        <v>148</v>
      </c>
      <c r="F3" s="36">
        <v>2.4E-2</v>
      </c>
      <c r="G3" s="36" t="str">
        <f>IFERROR(VLOOKUP(DATA_PESOS[[#This Row],[Codigo]],PESOS,4,FALSE)," ")</f>
        <v xml:space="preserve"> </v>
      </c>
      <c r="H3" s="37">
        <v>2.4E-2</v>
      </c>
      <c r="I3" s="43" t="str">
        <f>IF(DATA_PESOS[[#This Row],[Peso de FLEX]]=DATA_PESOS[[#This Row],[ACTUALIZACION 2]],"Conforme","Revisar")</f>
        <v>Conforme</v>
      </c>
    </row>
    <row r="4" spans="1:9" hidden="1" x14ac:dyDescent="0.25">
      <c r="A4" s="42" t="s">
        <v>6</v>
      </c>
      <c r="B4" s="35" t="s">
        <v>11</v>
      </c>
      <c r="C4" s="35" t="s">
        <v>12</v>
      </c>
      <c r="D4" s="36">
        <v>52</v>
      </c>
      <c r="E4" s="36">
        <v>52</v>
      </c>
      <c r="F4" s="36">
        <v>1.4E-2</v>
      </c>
      <c r="G4" s="36" t="str">
        <f>IFERROR(VLOOKUP(DATA_PESOS[[#This Row],[Codigo]],PESOS,4,FALSE)," ")</f>
        <v xml:space="preserve"> </v>
      </c>
      <c r="H4" s="37">
        <v>1.4E-2</v>
      </c>
      <c r="I4" s="43" t="str">
        <f>IF(DATA_PESOS[[#This Row],[Peso de FLEX]]=DATA_PESOS[[#This Row],[ACTUALIZACION 2]],"Conforme","Revisar")</f>
        <v>Conforme</v>
      </c>
    </row>
    <row r="5" spans="1:9" hidden="1" x14ac:dyDescent="0.25">
      <c r="A5" s="42" t="s">
        <v>6</v>
      </c>
      <c r="B5" s="35" t="s">
        <v>13</v>
      </c>
      <c r="C5" s="35" t="s">
        <v>14</v>
      </c>
      <c r="D5" s="36" t="s">
        <v>9804</v>
      </c>
      <c r="E5" s="36">
        <v>160</v>
      </c>
      <c r="F5" s="36">
        <v>0.75600000000000001</v>
      </c>
      <c r="G5" s="36" t="str">
        <f>IFERROR(VLOOKUP(DATA_PESOS[[#This Row],[Codigo]],PESOS,4,FALSE)," ")</f>
        <v xml:space="preserve"> </v>
      </c>
      <c r="H5" s="37">
        <v>0.75600000000000001</v>
      </c>
      <c r="I5" s="43" t="str">
        <f>IF(DATA_PESOS[[#This Row],[Peso de FLEX]]=DATA_PESOS[[#This Row],[ACTUALIZACION 2]],"Conforme","Revisar")</f>
        <v>Conforme</v>
      </c>
    </row>
    <row r="6" spans="1:9" hidden="1" x14ac:dyDescent="0.25">
      <c r="A6" s="42" t="s">
        <v>6</v>
      </c>
      <c r="B6" s="35" t="s">
        <v>15</v>
      </c>
      <c r="C6" s="35" t="s">
        <v>16</v>
      </c>
      <c r="D6" s="36">
        <v>168</v>
      </c>
      <c r="E6" s="36">
        <v>168</v>
      </c>
      <c r="F6" s="36">
        <v>0.71599999999999997</v>
      </c>
      <c r="G6" s="36" t="str">
        <f>IFERROR(VLOOKUP(DATA_PESOS[[#This Row],[Codigo]],PESOS,4,FALSE)," ")</f>
        <v xml:space="preserve"> </v>
      </c>
      <c r="H6" s="37">
        <v>0.71599999999999997</v>
      </c>
      <c r="I6" s="43" t="str">
        <f>IF(DATA_PESOS[[#This Row],[Peso de FLEX]]=DATA_PESOS[[#This Row],[ACTUALIZACION 2]],"Conforme","Revisar")</f>
        <v>Conforme</v>
      </c>
    </row>
    <row r="7" spans="1:9" hidden="1" x14ac:dyDescent="0.25">
      <c r="A7" s="42" t="s">
        <v>6</v>
      </c>
      <c r="B7" s="35" t="s">
        <v>17</v>
      </c>
      <c r="C7" s="35" t="s">
        <v>18</v>
      </c>
      <c r="D7" s="36">
        <v>6</v>
      </c>
      <c r="E7" s="36">
        <v>6</v>
      </c>
      <c r="F7" s="36">
        <v>0.45</v>
      </c>
      <c r="G7" s="36" t="str">
        <f>IFERROR(VLOOKUP(DATA_PESOS[[#This Row],[Codigo]],PESOS,4,FALSE)," ")</f>
        <v xml:space="preserve"> </v>
      </c>
      <c r="H7" s="37">
        <v>0.45</v>
      </c>
      <c r="I7" s="43" t="str">
        <f>IF(DATA_PESOS[[#This Row],[Peso de FLEX]]=DATA_PESOS[[#This Row],[ACTUALIZACION 2]],"Conforme","Revisar")</f>
        <v>Conforme</v>
      </c>
    </row>
    <row r="8" spans="1:9" hidden="1" x14ac:dyDescent="0.25">
      <c r="A8" s="42" t="s">
        <v>6</v>
      </c>
      <c r="B8" s="35" t="s">
        <v>19</v>
      </c>
      <c r="C8" s="35" t="s">
        <v>20</v>
      </c>
      <c r="D8" s="36">
        <v>15</v>
      </c>
      <c r="E8" s="36">
        <v>15</v>
      </c>
      <c r="F8" s="36">
        <v>1.7000000000000001E-2</v>
      </c>
      <c r="G8" s="36" t="str">
        <f>IFERROR(VLOOKUP(DATA_PESOS[[#This Row],[Codigo]],PESOS,4,FALSE)," ")</f>
        <v xml:space="preserve"> </v>
      </c>
      <c r="H8" s="37">
        <v>1.7000000000000001E-2</v>
      </c>
      <c r="I8" s="43" t="str">
        <f>IF(DATA_PESOS[[#This Row],[Peso de FLEX]]=DATA_PESOS[[#This Row],[ACTUALIZACION 2]],"Conforme","Revisar")</f>
        <v>Conforme</v>
      </c>
    </row>
    <row r="9" spans="1:9" hidden="1" x14ac:dyDescent="0.25">
      <c r="A9" s="42" t="s">
        <v>6</v>
      </c>
      <c r="B9" s="35" t="s">
        <v>21</v>
      </c>
      <c r="C9" s="35" t="s">
        <v>22</v>
      </c>
      <c r="D9" s="36">
        <v>17</v>
      </c>
      <c r="E9" s="36">
        <v>17</v>
      </c>
      <c r="F9" s="36">
        <v>1.6E-2</v>
      </c>
      <c r="G9" s="36" t="str">
        <f>IFERROR(VLOOKUP(DATA_PESOS[[#This Row],[Codigo]],PESOS,4,FALSE)," ")</f>
        <v xml:space="preserve"> </v>
      </c>
      <c r="H9" s="37">
        <v>1.6E-2</v>
      </c>
      <c r="I9" s="43" t="str">
        <f>IF(DATA_PESOS[[#This Row],[Peso de FLEX]]=DATA_PESOS[[#This Row],[ACTUALIZACION 2]],"Conforme","Revisar")</f>
        <v>Conforme</v>
      </c>
    </row>
    <row r="10" spans="1:9" hidden="1" x14ac:dyDescent="0.25">
      <c r="A10" s="42" t="s">
        <v>6</v>
      </c>
      <c r="B10" s="35" t="s">
        <v>23</v>
      </c>
      <c r="C10" s="35" t="s">
        <v>24</v>
      </c>
      <c r="D10" s="36">
        <v>106</v>
      </c>
      <c r="E10" s="36">
        <v>106</v>
      </c>
      <c r="F10" s="36">
        <v>8.3000000000000004E-2</v>
      </c>
      <c r="G10" s="36" t="str">
        <f>IFERROR(VLOOKUP(DATA_PESOS[[#This Row],[Codigo]],PESOS,4,FALSE)," ")</f>
        <v xml:space="preserve"> </v>
      </c>
      <c r="H10" s="37">
        <v>8.3000000000000004E-2</v>
      </c>
      <c r="I10" s="43" t="str">
        <f>IF(DATA_PESOS[[#This Row],[Peso de FLEX]]=DATA_PESOS[[#This Row],[ACTUALIZACION 2]],"Conforme","Revisar")</f>
        <v>Conforme</v>
      </c>
    </row>
    <row r="11" spans="1:9" hidden="1" x14ac:dyDescent="0.25">
      <c r="A11" s="42" t="s">
        <v>6</v>
      </c>
      <c r="B11" s="35" t="s">
        <v>25</v>
      </c>
      <c r="C11" s="35" t="s">
        <v>26</v>
      </c>
      <c r="D11" s="36">
        <v>4</v>
      </c>
      <c r="E11" s="36">
        <v>4</v>
      </c>
      <c r="F11" s="36">
        <v>5.2999999999999999E-2</v>
      </c>
      <c r="G11" s="36" t="str">
        <f>IFERROR(VLOOKUP(DATA_PESOS[[#This Row],[Codigo]],PESOS,4,FALSE)," ")</f>
        <v xml:space="preserve"> </v>
      </c>
      <c r="H11" s="37">
        <v>5.2999999999999999E-2</v>
      </c>
      <c r="I11" s="43" t="str">
        <f>IF(DATA_PESOS[[#This Row],[Peso de FLEX]]=DATA_PESOS[[#This Row],[ACTUALIZACION 2]],"Conforme","Revisar")</f>
        <v>Conforme</v>
      </c>
    </row>
    <row r="12" spans="1:9" hidden="1" x14ac:dyDescent="0.25">
      <c r="A12" s="42" t="s">
        <v>6</v>
      </c>
      <c r="B12" s="35" t="s">
        <v>27</v>
      </c>
      <c r="C12" s="35" t="s">
        <v>28</v>
      </c>
      <c r="D12" s="36">
        <v>8</v>
      </c>
      <c r="E12" s="36">
        <v>8</v>
      </c>
      <c r="F12" s="36">
        <v>5.2999999999999999E-2</v>
      </c>
      <c r="G12" s="36" t="str">
        <f>IFERROR(VLOOKUP(DATA_PESOS[[#This Row],[Codigo]],PESOS,4,FALSE)," ")</f>
        <v xml:space="preserve"> </v>
      </c>
      <c r="H12" s="37">
        <v>5.2999999999999999E-2</v>
      </c>
      <c r="I12" s="43" t="str">
        <f>IF(DATA_PESOS[[#This Row],[Peso de FLEX]]=DATA_PESOS[[#This Row],[ACTUALIZACION 2]],"Conforme","Revisar")</f>
        <v>Conforme</v>
      </c>
    </row>
    <row r="13" spans="1:9" hidden="1" x14ac:dyDescent="0.25">
      <c r="A13" s="42" t="s">
        <v>6</v>
      </c>
      <c r="B13" s="35" t="s">
        <v>29</v>
      </c>
      <c r="C13" s="35" t="s">
        <v>30</v>
      </c>
      <c r="D13" s="36">
        <v>14</v>
      </c>
      <c r="E13" s="36">
        <v>14</v>
      </c>
      <c r="F13" s="36">
        <v>5.3999999999999999E-2</v>
      </c>
      <c r="G13" s="36" t="str">
        <f>IFERROR(VLOOKUP(DATA_PESOS[[#This Row],[Codigo]],PESOS,4,FALSE)," ")</f>
        <v xml:space="preserve"> </v>
      </c>
      <c r="H13" s="37">
        <v>5.3999999999999999E-2</v>
      </c>
      <c r="I13" s="43" t="str">
        <f>IF(DATA_PESOS[[#This Row],[Peso de FLEX]]=DATA_PESOS[[#This Row],[ACTUALIZACION 2]],"Conforme","Revisar")</f>
        <v>Conforme</v>
      </c>
    </row>
    <row r="14" spans="1:9" hidden="1" x14ac:dyDescent="0.25">
      <c r="A14" s="42" t="s">
        <v>6</v>
      </c>
      <c r="B14" s="35" t="s">
        <v>31</v>
      </c>
      <c r="C14" s="35" t="s">
        <v>32</v>
      </c>
      <c r="D14" s="36">
        <v>1</v>
      </c>
      <c r="E14" s="36">
        <v>1</v>
      </c>
      <c r="F14" s="36">
        <v>0.13300000000000001</v>
      </c>
      <c r="G14" s="36" t="str">
        <f>IFERROR(VLOOKUP(DATA_PESOS[[#This Row],[Codigo]],PESOS,4,FALSE)," ")</f>
        <v xml:space="preserve"> </v>
      </c>
      <c r="H14" s="37">
        <v>0.13300000000000001</v>
      </c>
      <c r="I14" s="43" t="str">
        <f>IF(DATA_PESOS[[#This Row],[Peso de FLEX]]=DATA_PESOS[[#This Row],[ACTUALIZACION 2]],"Conforme","Revisar")</f>
        <v>Conforme</v>
      </c>
    </row>
    <row r="15" spans="1:9" hidden="1" x14ac:dyDescent="0.25">
      <c r="A15" s="42" t="s">
        <v>6</v>
      </c>
      <c r="B15" s="35" t="s">
        <v>33</v>
      </c>
      <c r="C15" s="35" t="s">
        <v>34</v>
      </c>
      <c r="D15" s="36">
        <v>2</v>
      </c>
      <c r="E15" s="36">
        <v>2</v>
      </c>
      <c r="F15" s="36">
        <v>0.45400000000000001</v>
      </c>
      <c r="G15" s="36" t="str">
        <f>IFERROR(VLOOKUP(DATA_PESOS[[#This Row],[Codigo]],PESOS,4,FALSE)," ")</f>
        <v xml:space="preserve"> </v>
      </c>
      <c r="H15" s="37">
        <v>0.45400000000000001</v>
      </c>
      <c r="I15" s="43" t="str">
        <f>IF(DATA_PESOS[[#This Row],[Peso de FLEX]]=DATA_PESOS[[#This Row],[ACTUALIZACION 2]],"Conforme","Revisar")</f>
        <v>Conforme</v>
      </c>
    </row>
    <row r="16" spans="1:9" hidden="1" x14ac:dyDescent="0.25">
      <c r="A16" s="42" t="s">
        <v>6</v>
      </c>
      <c r="B16" s="35" t="s">
        <v>35</v>
      </c>
      <c r="C16" s="35" t="s">
        <v>36</v>
      </c>
      <c r="D16" s="36">
        <v>5</v>
      </c>
      <c r="E16" s="36">
        <v>5</v>
      </c>
      <c r="F16" s="36">
        <v>8.4000000000000005E-2</v>
      </c>
      <c r="G16" s="36" t="str">
        <f>IFERROR(VLOOKUP(DATA_PESOS[[#This Row],[Codigo]],PESOS,4,FALSE)," ")</f>
        <v xml:space="preserve"> </v>
      </c>
      <c r="H16" s="37">
        <v>8.4000000000000005E-2</v>
      </c>
      <c r="I16" s="43" t="str">
        <f>IF(DATA_PESOS[[#This Row],[Peso de FLEX]]=DATA_PESOS[[#This Row],[ACTUALIZACION 2]],"Conforme","Revisar")</f>
        <v>Conforme</v>
      </c>
    </row>
    <row r="17" spans="1:9" hidden="1" x14ac:dyDescent="0.25">
      <c r="A17" s="42" t="s">
        <v>6</v>
      </c>
      <c r="B17" s="35" t="s">
        <v>37</v>
      </c>
      <c r="C17" s="35" t="s">
        <v>38</v>
      </c>
      <c r="D17" s="36">
        <v>4</v>
      </c>
      <c r="E17" s="36">
        <v>4</v>
      </c>
      <c r="F17" s="36">
        <v>4.2000000000000003E-2</v>
      </c>
      <c r="G17" s="36" t="str">
        <f>IFERROR(VLOOKUP(DATA_PESOS[[#This Row],[Codigo]],PESOS,4,FALSE)," ")</f>
        <v xml:space="preserve"> </v>
      </c>
      <c r="H17" s="37">
        <v>4.2000000000000003E-2</v>
      </c>
      <c r="I17" s="43" t="str">
        <f>IF(DATA_PESOS[[#This Row],[Peso de FLEX]]=DATA_PESOS[[#This Row],[ACTUALIZACION 2]],"Conforme","Revisar")</f>
        <v>Conforme</v>
      </c>
    </row>
    <row r="18" spans="1:9" hidden="1" x14ac:dyDescent="0.25">
      <c r="A18" s="42" t="s">
        <v>6</v>
      </c>
      <c r="B18" s="35" t="s">
        <v>39</v>
      </c>
      <c r="C18" s="35" t="s">
        <v>40</v>
      </c>
      <c r="D18" s="36">
        <v>1</v>
      </c>
      <c r="E18" s="36">
        <v>1</v>
      </c>
      <c r="F18" s="36">
        <v>5.1999999999999998E-2</v>
      </c>
      <c r="G18" s="36" t="str">
        <f>IFERROR(VLOOKUP(DATA_PESOS[[#This Row],[Codigo]],PESOS,4,FALSE)," ")</f>
        <v xml:space="preserve"> </v>
      </c>
      <c r="H18" s="37">
        <v>5.1999999999999998E-2</v>
      </c>
      <c r="I18" s="43" t="str">
        <f>IF(DATA_PESOS[[#This Row],[Peso de FLEX]]=DATA_PESOS[[#This Row],[ACTUALIZACION 2]],"Conforme","Revisar")</f>
        <v>Conforme</v>
      </c>
    </row>
    <row r="19" spans="1:9" hidden="1" x14ac:dyDescent="0.25">
      <c r="A19" s="42" t="s">
        <v>6</v>
      </c>
      <c r="B19" s="35" t="s">
        <v>41</v>
      </c>
      <c r="C19" s="35" t="s">
        <v>42</v>
      </c>
      <c r="D19" s="36">
        <v>12</v>
      </c>
      <c r="E19" s="36">
        <v>12</v>
      </c>
      <c r="F19" s="36">
        <v>0.13600000000000001</v>
      </c>
      <c r="G19" s="36" t="str">
        <f>IFERROR(VLOOKUP(DATA_PESOS[[#This Row],[Codigo]],PESOS,4,FALSE)," ")</f>
        <v xml:space="preserve"> </v>
      </c>
      <c r="H19" s="37">
        <v>0.13600000000000001</v>
      </c>
      <c r="I19" s="43" t="str">
        <f>IF(DATA_PESOS[[#This Row],[Peso de FLEX]]=DATA_PESOS[[#This Row],[ACTUALIZACION 2]],"Conforme","Revisar")</f>
        <v>Conforme</v>
      </c>
    </row>
    <row r="20" spans="1:9" hidden="1" x14ac:dyDescent="0.25">
      <c r="A20" s="42" t="s">
        <v>6</v>
      </c>
      <c r="B20" s="35" t="s">
        <v>43</v>
      </c>
      <c r="C20" s="35" t="s">
        <v>44</v>
      </c>
      <c r="D20" s="36">
        <v>12</v>
      </c>
      <c r="E20" s="36">
        <v>12</v>
      </c>
      <c r="F20" s="36">
        <v>6.4000000000000001E-2</v>
      </c>
      <c r="G20" s="36" t="str">
        <f>IFERROR(VLOOKUP(DATA_PESOS[[#This Row],[Codigo]],PESOS,4,FALSE)," ")</f>
        <v xml:space="preserve"> </v>
      </c>
      <c r="H20" s="37">
        <v>6.4000000000000001E-2</v>
      </c>
      <c r="I20" s="43" t="str">
        <f>IF(DATA_PESOS[[#This Row],[Peso de FLEX]]=DATA_PESOS[[#This Row],[ACTUALIZACION 2]],"Conforme","Revisar")</f>
        <v>Conforme</v>
      </c>
    </row>
    <row r="21" spans="1:9" hidden="1" x14ac:dyDescent="0.25">
      <c r="A21" s="42" t="s">
        <v>6</v>
      </c>
      <c r="B21" s="35" t="s">
        <v>45</v>
      </c>
      <c r="C21" s="35" t="s">
        <v>46</v>
      </c>
      <c r="D21" s="36">
        <v>192</v>
      </c>
      <c r="E21" s="36">
        <v>192</v>
      </c>
      <c r="F21" s="36">
        <v>0.48899999999999999</v>
      </c>
      <c r="G21" s="36" t="str">
        <f>IFERROR(VLOOKUP(DATA_PESOS[[#This Row],[Codigo]],PESOS,4,FALSE)," ")</f>
        <v xml:space="preserve"> </v>
      </c>
      <c r="H21" s="37">
        <v>0.48899999999999999</v>
      </c>
      <c r="I21" s="43" t="str">
        <f>IF(DATA_PESOS[[#This Row],[Peso de FLEX]]=DATA_PESOS[[#This Row],[ACTUALIZACION 2]],"Conforme","Revisar")</f>
        <v>Conforme</v>
      </c>
    </row>
    <row r="22" spans="1:9" hidden="1" x14ac:dyDescent="0.25">
      <c r="A22" s="42" t="s">
        <v>6</v>
      </c>
      <c r="B22" s="35" t="s">
        <v>47</v>
      </c>
      <c r="C22" s="35" t="s">
        <v>48</v>
      </c>
      <c r="D22" s="36">
        <v>56</v>
      </c>
      <c r="E22" s="36">
        <v>56</v>
      </c>
      <c r="F22" s="36">
        <v>0.39</v>
      </c>
      <c r="G22" s="36" t="str">
        <f>IFERROR(VLOOKUP(DATA_PESOS[[#This Row],[Codigo]],PESOS,4,FALSE)," ")</f>
        <v xml:space="preserve"> </v>
      </c>
      <c r="H22" s="37">
        <v>0.39</v>
      </c>
      <c r="I22" s="43" t="str">
        <f>IF(DATA_PESOS[[#This Row],[Peso de FLEX]]=DATA_PESOS[[#This Row],[ACTUALIZACION 2]],"Conforme","Revisar")</f>
        <v>Conforme</v>
      </c>
    </row>
    <row r="23" spans="1:9" hidden="1" x14ac:dyDescent="0.25">
      <c r="A23" s="42" t="s">
        <v>6</v>
      </c>
      <c r="B23" s="35" t="s">
        <v>49</v>
      </c>
      <c r="C23" s="35" t="s">
        <v>50</v>
      </c>
      <c r="D23" s="36">
        <v>16</v>
      </c>
      <c r="E23" s="36">
        <v>16</v>
      </c>
      <c r="F23" s="36">
        <v>0.36799999999999999</v>
      </c>
      <c r="G23" s="36" t="str">
        <f>IFERROR(VLOOKUP(DATA_PESOS[[#This Row],[Codigo]],PESOS,4,FALSE)," ")</f>
        <v xml:space="preserve"> </v>
      </c>
      <c r="H23" s="37">
        <v>0.36799999999999999</v>
      </c>
      <c r="I23" s="43" t="str">
        <f>IF(DATA_PESOS[[#This Row],[Peso de FLEX]]=DATA_PESOS[[#This Row],[ACTUALIZACION 2]],"Conforme","Revisar")</f>
        <v>Conforme</v>
      </c>
    </row>
    <row r="24" spans="1:9" hidden="1" x14ac:dyDescent="0.25">
      <c r="A24" s="42" t="s">
        <v>6</v>
      </c>
      <c r="B24" s="35" t="s">
        <v>51</v>
      </c>
      <c r="C24" s="35" t="s">
        <v>52</v>
      </c>
      <c r="D24" s="36">
        <v>6</v>
      </c>
      <c r="E24" s="36">
        <v>6</v>
      </c>
      <c r="F24" s="36">
        <v>0.30399999999999999</v>
      </c>
      <c r="G24" s="36" t="str">
        <f>IFERROR(VLOOKUP(DATA_PESOS[[#This Row],[Codigo]],PESOS,4,FALSE)," ")</f>
        <v xml:space="preserve"> </v>
      </c>
      <c r="H24" s="37">
        <v>0.30399999999999999</v>
      </c>
      <c r="I24" s="43" t="str">
        <f>IF(DATA_PESOS[[#This Row],[Peso de FLEX]]=DATA_PESOS[[#This Row],[ACTUALIZACION 2]],"Conforme","Revisar")</f>
        <v>Conforme</v>
      </c>
    </row>
    <row r="25" spans="1:9" hidden="1" x14ac:dyDescent="0.25">
      <c r="A25" s="42" t="s">
        <v>6</v>
      </c>
      <c r="B25" s="35" t="s">
        <v>53</v>
      </c>
      <c r="C25" s="35" t="s">
        <v>54</v>
      </c>
      <c r="D25" s="36">
        <v>56</v>
      </c>
      <c r="E25" s="36">
        <v>56</v>
      </c>
      <c r="F25" s="36">
        <v>0.55600000000000005</v>
      </c>
      <c r="G25" s="36" t="str">
        <f>IFERROR(VLOOKUP(DATA_PESOS[[#This Row],[Codigo]],PESOS,4,FALSE)," ")</f>
        <v xml:space="preserve"> </v>
      </c>
      <c r="H25" s="37">
        <v>0.55600000000000005</v>
      </c>
      <c r="I25" s="43" t="str">
        <f>IF(DATA_PESOS[[#This Row],[Peso de FLEX]]=DATA_PESOS[[#This Row],[ACTUALIZACION 2]],"Conforme","Revisar")</f>
        <v>Conforme</v>
      </c>
    </row>
    <row r="26" spans="1:9" hidden="1" x14ac:dyDescent="0.25">
      <c r="A26" s="42" t="s">
        <v>6</v>
      </c>
      <c r="B26" s="35" t="s">
        <v>55</v>
      </c>
      <c r="C26" s="35" t="s">
        <v>56</v>
      </c>
      <c r="D26" s="36">
        <v>24</v>
      </c>
      <c r="E26" s="36">
        <v>24</v>
      </c>
      <c r="F26" s="36">
        <v>0.35</v>
      </c>
      <c r="G26" s="36" t="str">
        <f>IFERROR(VLOOKUP(DATA_PESOS[[#This Row],[Codigo]],PESOS,4,FALSE)," ")</f>
        <v xml:space="preserve"> </v>
      </c>
      <c r="H26" s="37">
        <v>0.35</v>
      </c>
      <c r="I26" s="43" t="str">
        <f>IF(DATA_PESOS[[#This Row],[Peso de FLEX]]=DATA_PESOS[[#This Row],[ACTUALIZACION 2]],"Conforme","Revisar")</f>
        <v>Conforme</v>
      </c>
    </row>
    <row r="27" spans="1:9" hidden="1" x14ac:dyDescent="0.25">
      <c r="A27" s="42" t="s">
        <v>6</v>
      </c>
      <c r="B27" s="35" t="s">
        <v>57</v>
      </c>
      <c r="C27" s="35" t="s">
        <v>58</v>
      </c>
      <c r="D27" s="36">
        <v>192</v>
      </c>
      <c r="E27" s="36">
        <v>192</v>
      </c>
      <c r="F27" s="36">
        <v>0.44500000000000001</v>
      </c>
      <c r="G27" s="36" t="str">
        <f>IFERROR(VLOOKUP(DATA_PESOS[[#This Row],[Codigo]],PESOS,4,FALSE)," ")</f>
        <v xml:space="preserve"> </v>
      </c>
      <c r="H27" s="37">
        <v>0.44500000000000001</v>
      </c>
      <c r="I27" s="43" t="str">
        <f>IF(DATA_PESOS[[#This Row],[Peso de FLEX]]=DATA_PESOS[[#This Row],[ACTUALIZACION 2]],"Conforme","Revisar")</f>
        <v>Conforme</v>
      </c>
    </row>
    <row r="28" spans="1:9" hidden="1" x14ac:dyDescent="0.25">
      <c r="A28" s="42" t="s">
        <v>6</v>
      </c>
      <c r="B28" s="35" t="s">
        <v>59</v>
      </c>
      <c r="C28" s="35" t="s">
        <v>60</v>
      </c>
      <c r="D28" s="36">
        <v>56</v>
      </c>
      <c r="E28" s="36">
        <v>56</v>
      </c>
      <c r="F28" s="36">
        <v>0.34200000000000003</v>
      </c>
      <c r="G28" s="36" t="str">
        <f>IFERROR(VLOOKUP(DATA_PESOS[[#This Row],[Codigo]],PESOS,4,FALSE)," ")</f>
        <v xml:space="preserve"> </v>
      </c>
      <c r="H28" s="37">
        <v>0.34199999999999997</v>
      </c>
      <c r="I28" s="43" t="str">
        <f>IF(DATA_PESOS[[#This Row],[Peso de FLEX]]=DATA_PESOS[[#This Row],[ACTUALIZACION 2]],"Conforme","Revisar")</f>
        <v>Conforme</v>
      </c>
    </row>
    <row r="29" spans="1:9" hidden="1" x14ac:dyDescent="0.25">
      <c r="A29" s="42" t="s">
        <v>6</v>
      </c>
      <c r="B29" s="35" t="s">
        <v>61</v>
      </c>
      <c r="C29" s="35" t="s">
        <v>62</v>
      </c>
      <c r="D29" s="36">
        <v>16</v>
      </c>
      <c r="E29" s="36">
        <v>16</v>
      </c>
      <c r="F29" s="36">
        <v>0.314</v>
      </c>
      <c r="G29" s="36" t="str">
        <f>IFERROR(VLOOKUP(DATA_PESOS[[#This Row],[Codigo]],PESOS,4,FALSE)," ")</f>
        <v xml:space="preserve"> </v>
      </c>
      <c r="H29" s="37">
        <v>0.314</v>
      </c>
      <c r="I29" s="43" t="str">
        <f>IF(DATA_PESOS[[#This Row],[Peso de FLEX]]=DATA_PESOS[[#This Row],[ACTUALIZACION 2]],"Conforme","Revisar")</f>
        <v>Conforme</v>
      </c>
    </row>
    <row r="30" spans="1:9" hidden="1" x14ac:dyDescent="0.25">
      <c r="A30" s="42" t="s">
        <v>6</v>
      </c>
      <c r="B30" s="35" t="s">
        <v>63</v>
      </c>
      <c r="C30" s="35" t="s">
        <v>64</v>
      </c>
      <c r="D30" s="36">
        <v>6</v>
      </c>
      <c r="E30" s="36">
        <v>6</v>
      </c>
      <c r="F30" s="36">
        <v>0.27200000000000002</v>
      </c>
      <c r="G30" s="36" t="str">
        <f>IFERROR(VLOOKUP(DATA_PESOS[[#This Row],[Codigo]],PESOS,4,FALSE)," ")</f>
        <v xml:space="preserve"> </v>
      </c>
      <c r="H30" s="37">
        <v>0.27200000000000002</v>
      </c>
      <c r="I30" s="43" t="str">
        <f>IF(DATA_PESOS[[#This Row],[Peso de FLEX]]=DATA_PESOS[[#This Row],[ACTUALIZACION 2]],"Conforme","Revisar")</f>
        <v>Conforme</v>
      </c>
    </row>
    <row r="31" spans="1:9" hidden="1" x14ac:dyDescent="0.25">
      <c r="A31" s="42" t="s">
        <v>6</v>
      </c>
      <c r="B31" s="35" t="s">
        <v>65</v>
      </c>
      <c r="C31" s="35" t="s">
        <v>66</v>
      </c>
      <c r="D31" s="36">
        <v>56</v>
      </c>
      <c r="E31" s="36">
        <v>56</v>
      </c>
      <c r="F31" s="36">
        <v>0.43</v>
      </c>
      <c r="G31" s="36" t="str">
        <f>IFERROR(VLOOKUP(DATA_PESOS[[#This Row],[Codigo]],PESOS,4,FALSE)," ")</f>
        <v xml:space="preserve"> </v>
      </c>
      <c r="H31" s="37">
        <v>0.43</v>
      </c>
      <c r="I31" s="43" t="str">
        <f>IF(DATA_PESOS[[#This Row],[Peso de FLEX]]=DATA_PESOS[[#This Row],[ACTUALIZACION 2]],"Conforme","Revisar")</f>
        <v>Conforme</v>
      </c>
    </row>
    <row r="32" spans="1:9" hidden="1" x14ac:dyDescent="0.25">
      <c r="A32" s="42" t="s">
        <v>6</v>
      </c>
      <c r="B32" s="35" t="s">
        <v>67</v>
      </c>
      <c r="C32" s="35" t="s">
        <v>68</v>
      </c>
      <c r="D32" s="36">
        <v>24</v>
      </c>
      <c r="E32" s="36">
        <v>24</v>
      </c>
      <c r="F32" s="36">
        <v>0.26200000000000001</v>
      </c>
      <c r="G32" s="36" t="str">
        <f>IFERROR(VLOOKUP(DATA_PESOS[[#This Row],[Codigo]],PESOS,4,FALSE)," ")</f>
        <v xml:space="preserve"> </v>
      </c>
      <c r="H32" s="37">
        <v>0.26200000000000001</v>
      </c>
      <c r="I32" s="43" t="str">
        <f>IF(DATA_PESOS[[#This Row],[Peso de FLEX]]=DATA_PESOS[[#This Row],[ACTUALIZACION 2]],"Conforme","Revisar")</f>
        <v>Conforme</v>
      </c>
    </row>
    <row r="33" spans="1:9" hidden="1" x14ac:dyDescent="0.25">
      <c r="A33" s="42" t="s">
        <v>6</v>
      </c>
      <c r="B33" s="35" t="s">
        <v>69</v>
      </c>
      <c r="C33" s="35" t="s">
        <v>70</v>
      </c>
      <c r="D33" s="36">
        <v>1</v>
      </c>
      <c r="E33" s="36">
        <v>1</v>
      </c>
      <c r="F33" s="36">
        <v>6.8000000000000005E-2</v>
      </c>
      <c r="G33" s="36" t="str">
        <f>IFERROR(VLOOKUP(DATA_PESOS[[#This Row],[Codigo]],PESOS,4,FALSE)," ")</f>
        <v xml:space="preserve"> </v>
      </c>
      <c r="H33" s="37">
        <v>6.8000000000000005E-2</v>
      </c>
      <c r="I33" s="43" t="str">
        <f>IF(DATA_PESOS[[#This Row],[Peso de FLEX]]=DATA_PESOS[[#This Row],[ACTUALIZACION 2]],"Conforme","Revisar")</f>
        <v>Conforme</v>
      </c>
    </row>
    <row r="34" spans="1:9" hidden="1" x14ac:dyDescent="0.25">
      <c r="A34" s="42" t="s">
        <v>6</v>
      </c>
      <c r="B34" s="35" t="s">
        <v>71</v>
      </c>
      <c r="C34" s="35" t="s">
        <v>72</v>
      </c>
      <c r="D34" s="36">
        <v>4</v>
      </c>
      <c r="E34" s="36">
        <v>4</v>
      </c>
      <c r="F34" s="36">
        <v>1.458</v>
      </c>
      <c r="G34" s="36" t="str">
        <f>IFERROR(VLOOKUP(DATA_PESOS[[#This Row],[Codigo]],PESOS,4,FALSE)," ")</f>
        <v xml:space="preserve"> </v>
      </c>
      <c r="H34" s="37">
        <v>1.458</v>
      </c>
      <c r="I34" s="43" t="str">
        <f>IF(DATA_PESOS[[#This Row],[Peso de FLEX]]=DATA_PESOS[[#This Row],[ACTUALIZACION 2]],"Conforme","Revisar")</f>
        <v>Conforme</v>
      </c>
    </row>
    <row r="35" spans="1:9" hidden="1" x14ac:dyDescent="0.25">
      <c r="A35" s="42" t="s">
        <v>6</v>
      </c>
      <c r="B35" s="35" t="s">
        <v>73</v>
      </c>
      <c r="C35" s="35" t="s">
        <v>74</v>
      </c>
      <c r="D35" s="36">
        <v>2</v>
      </c>
      <c r="E35" s="36">
        <v>2</v>
      </c>
      <c r="F35" s="36">
        <v>1.153</v>
      </c>
      <c r="G35" s="36" t="str">
        <f>IFERROR(VLOOKUP(DATA_PESOS[[#This Row],[Codigo]],PESOS,4,FALSE)," ")</f>
        <v xml:space="preserve"> </v>
      </c>
      <c r="H35" s="37">
        <v>1.153</v>
      </c>
      <c r="I35" s="43" t="str">
        <f>IF(DATA_PESOS[[#This Row],[Peso de FLEX]]=DATA_PESOS[[#This Row],[ACTUALIZACION 2]],"Conforme","Revisar")</f>
        <v>Conforme</v>
      </c>
    </row>
    <row r="36" spans="1:9" hidden="1" x14ac:dyDescent="0.25">
      <c r="A36" s="42" t="s">
        <v>6</v>
      </c>
      <c r="B36" s="35" t="s">
        <v>75</v>
      </c>
      <c r="C36" s="35" t="s">
        <v>76</v>
      </c>
      <c r="D36" s="36">
        <v>5</v>
      </c>
      <c r="E36" s="36">
        <v>5</v>
      </c>
      <c r="F36" s="36">
        <v>1.5349999999999999</v>
      </c>
      <c r="G36" s="36" t="str">
        <f>IFERROR(VLOOKUP(DATA_PESOS[[#This Row],[Codigo]],PESOS,4,FALSE)," ")</f>
        <v xml:space="preserve"> </v>
      </c>
      <c r="H36" s="37">
        <v>1.5349999999999999</v>
      </c>
      <c r="I36" s="43" t="str">
        <f>IF(DATA_PESOS[[#This Row],[Peso de FLEX]]=DATA_PESOS[[#This Row],[ACTUALIZACION 2]],"Conforme","Revisar")</f>
        <v>Conforme</v>
      </c>
    </row>
    <row r="37" spans="1:9" hidden="1" x14ac:dyDescent="0.25">
      <c r="A37" s="42" t="s">
        <v>6</v>
      </c>
      <c r="B37" s="35" t="s">
        <v>77</v>
      </c>
      <c r="C37" s="35" t="s">
        <v>78</v>
      </c>
      <c r="D37" s="36">
        <v>2</v>
      </c>
      <c r="E37" s="36">
        <v>2</v>
      </c>
      <c r="F37" s="36">
        <v>1.3919999999999999</v>
      </c>
      <c r="G37" s="36" t="str">
        <f>IFERROR(VLOOKUP(DATA_PESOS[[#This Row],[Codigo]],PESOS,4,FALSE)," ")</f>
        <v xml:space="preserve"> </v>
      </c>
      <c r="H37" s="37">
        <v>1.3919999999999999</v>
      </c>
      <c r="I37" s="43" t="str">
        <f>IF(DATA_PESOS[[#This Row],[Peso de FLEX]]=DATA_PESOS[[#This Row],[ACTUALIZACION 2]],"Conforme","Revisar")</f>
        <v>Conforme</v>
      </c>
    </row>
    <row r="38" spans="1:9" hidden="1" x14ac:dyDescent="0.25">
      <c r="A38" s="42" t="s">
        <v>6</v>
      </c>
      <c r="B38" s="35" t="s">
        <v>79</v>
      </c>
      <c r="C38" s="35" t="s">
        <v>80</v>
      </c>
      <c r="D38" s="36">
        <v>8</v>
      </c>
      <c r="E38" s="36">
        <v>8</v>
      </c>
      <c r="F38" s="36">
        <v>2.343</v>
      </c>
      <c r="G38" s="36" t="str">
        <f>IFERROR(VLOOKUP(DATA_PESOS[[#This Row],[Codigo]],PESOS,4,FALSE)," ")</f>
        <v xml:space="preserve"> </v>
      </c>
      <c r="H38" s="37">
        <v>2.343</v>
      </c>
      <c r="I38" s="43" t="str">
        <f>IF(DATA_PESOS[[#This Row],[Peso de FLEX]]=DATA_PESOS[[#This Row],[ACTUALIZACION 2]],"Conforme","Revisar")</f>
        <v>Conforme</v>
      </c>
    </row>
    <row r="39" spans="1:9" hidden="1" x14ac:dyDescent="0.25">
      <c r="A39" s="42" t="s">
        <v>6</v>
      </c>
      <c r="B39" s="35" t="s">
        <v>81</v>
      </c>
      <c r="C39" s="35" t="s">
        <v>82</v>
      </c>
      <c r="D39" s="36">
        <v>4</v>
      </c>
      <c r="E39" s="36">
        <v>4</v>
      </c>
      <c r="F39" s="36">
        <v>1.4830000000000001</v>
      </c>
      <c r="G39" s="36" t="str">
        <f>IFERROR(VLOOKUP(DATA_PESOS[[#This Row],[Codigo]],PESOS,4,FALSE)," ")</f>
        <v xml:space="preserve"> </v>
      </c>
      <c r="H39" s="37">
        <v>1.4830000000000001</v>
      </c>
      <c r="I39" s="43" t="str">
        <f>IF(DATA_PESOS[[#This Row],[Peso de FLEX]]=DATA_PESOS[[#This Row],[ACTUALIZACION 2]],"Conforme","Revisar")</f>
        <v>Conforme</v>
      </c>
    </row>
    <row r="40" spans="1:9" hidden="1" x14ac:dyDescent="0.25">
      <c r="A40" s="42" t="s">
        <v>6</v>
      </c>
      <c r="B40" s="35" t="s">
        <v>83</v>
      </c>
      <c r="C40" s="35" t="s">
        <v>84</v>
      </c>
      <c r="D40" s="36">
        <v>10</v>
      </c>
      <c r="E40" s="36">
        <v>10</v>
      </c>
      <c r="F40" s="36">
        <v>1.7549999999999999</v>
      </c>
      <c r="G40" s="36" t="str">
        <f>IFERROR(VLOOKUP(DATA_PESOS[[#This Row],[Codigo]],PESOS,4,FALSE)," ")</f>
        <v xml:space="preserve"> </v>
      </c>
      <c r="H40" s="37">
        <v>1.7549999999999999</v>
      </c>
      <c r="I40" s="43" t="str">
        <f>IF(DATA_PESOS[[#This Row],[Peso de FLEX]]=DATA_PESOS[[#This Row],[ACTUALIZACION 2]],"Conforme","Revisar")</f>
        <v>Conforme</v>
      </c>
    </row>
    <row r="41" spans="1:9" hidden="1" x14ac:dyDescent="0.25">
      <c r="A41" s="42" t="s">
        <v>6</v>
      </c>
      <c r="B41" s="35" t="s">
        <v>85</v>
      </c>
      <c r="C41" s="35" t="s">
        <v>86</v>
      </c>
      <c r="D41" s="36">
        <v>2</v>
      </c>
      <c r="E41" s="36">
        <v>2</v>
      </c>
      <c r="F41" s="36">
        <v>1.6220000000000001</v>
      </c>
      <c r="G41" s="36" t="str">
        <f>IFERROR(VLOOKUP(DATA_PESOS[[#This Row],[Codigo]],PESOS,4,FALSE)," ")</f>
        <v xml:space="preserve"> </v>
      </c>
      <c r="H41" s="37">
        <v>1.6220000000000001</v>
      </c>
      <c r="I41" s="43" t="str">
        <f>IF(DATA_PESOS[[#This Row],[Peso de FLEX]]=DATA_PESOS[[#This Row],[ACTUALIZACION 2]],"Conforme","Revisar")</f>
        <v>Conforme</v>
      </c>
    </row>
    <row r="42" spans="1:9" hidden="1" x14ac:dyDescent="0.25">
      <c r="A42" s="42" t="s">
        <v>6</v>
      </c>
      <c r="B42" s="35" t="s">
        <v>87</v>
      </c>
      <c r="C42" s="35" t="s">
        <v>88</v>
      </c>
      <c r="D42" s="36">
        <v>2</v>
      </c>
      <c r="E42" s="36">
        <v>2</v>
      </c>
      <c r="F42" s="36">
        <v>2.0089999999999999</v>
      </c>
      <c r="G42" s="36" t="str">
        <f>IFERROR(VLOOKUP(DATA_PESOS[[#This Row],[Codigo]],PESOS,4,FALSE)," ")</f>
        <v xml:space="preserve"> </v>
      </c>
      <c r="H42" s="37">
        <v>2.0089999999999999</v>
      </c>
      <c r="I42" s="43" t="str">
        <f>IF(DATA_PESOS[[#This Row],[Peso de FLEX]]=DATA_PESOS[[#This Row],[ACTUALIZACION 2]],"Conforme","Revisar")</f>
        <v>Conforme</v>
      </c>
    </row>
    <row r="43" spans="1:9" x14ac:dyDescent="0.25">
      <c r="A43" s="42" t="s">
        <v>6</v>
      </c>
      <c r="B43" s="35" t="s">
        <v>89</v>
      </c>
      <c r="C43" s="35" t="s">
        <v>90</v>
      </c>
      <c r="D43" s="36">
        <v>2</v>
      </c>
      <c r="E43" s="36">
        <v>2</v>
      </c>
      <c r="F43" s="37">
        <v>1.8280000000000001</v>
      </c>
      <c r="G43" s="36" t="str">
        <f>IFERROR(VLOOKUP(DATA_PESOS[[#This Row],[Codigo]],PESOS,4,FALSE)," ")</f>
        <v xml:space="preserve"> </v>
      </c>
      <c r="H43" s="52">
        <v>1.6679999999999999</v>
      </c>
      <c r="I43" s="36" t="str">
        <f>IF(DATA_PESOS[[#This Row],[Peso de FLEX]]=DATA_PESOS[[#This Row],[ACTUALIZACION 2]],"Conforme","Revisar")</f>
        <v>Revisar</v>
      </c>
    </row>
    <row r="44" spans="1:9" hidden="1" x14ac:dyDescent="0.25">
      <c r="A44" s="42" t="s">
        <v>6</v>
      </c>
      <c r="B44" s="35" t="s">
        <v>91</v>
      </c>
      <c r="C44" s="35" t="s">
        <v>92</v>
      </c>
      <c r="D44" s="36">
        <v>2</v>
      </c>
      <c r="E44" s="36">
        <v>2</v>
      </c>
      <c r="F44" s="36">
        <v>1.883</v>
      </c>
      <c r="G44" s="36" t="str">
        <f>IFERROR(VLOOKUP(DATA_PESOS[[#This Row],[Codigo]],PESOS,4,FALSE)," ")</f>
        <v xml:space="preserve"> </v>
      </c>
      <c r="H44" s="37">
        <v>1.883</v>
      </c>
      <c r="I44" s="48" t="str">
        <f>IF(DATA_PESOS[[#This Row],[Peso de FLEX]]=DATA_PESOS[[#This Row],[ACTUALIZACION 2]],"Conforme","Revisar")</f>
        <v>Conforme</v>
      </c>
    </row>
    <row r="45" spans="1:9" hidden="1" x14ac:dyDescent="0.25">
      <c r="A45" s="42" t="s">
        <v>6</v>
      </c>
      <c r="B45" s="35" t="s">
        <v>93</v>
      </c>
      <c r="C45" s="35" t="s">
        <v>94</v>
      </c>
      <c r="D45" s="36">
        <v>2</v>
      </c>
      <c r="E45" s="36">
        <v>2</v>
      </c>
      <c r="F45" s="36">
        <v>5.19</v>
      </c>
      <c r="G45" s="36" t="str">
        <f>IFERROR(VLOOKUP(DATA_PESOS[[#This Row],[Codigo]],PESOS,4,FALSE)," ")</f>
        <v xml:space="preserve"> </v>
      </c>
      <c r="H45" s="37">
        <v>5.19</v>
      </c>
      <c r="I45" s="43" t="str">
        <f>IF(DATA_PESOS[[#This Row],[Peso de FLEX]]=DATA_PESOS[[#This Row],[ACTUALIZACION 2]],"Conforme","Revisar")</f>
        <v>Conforme</v>
      </c>
    </row>
    <row r="46" spans="1:9" hidden="1" x14ac:dyDescent="0.25">
      <c r="A46" s="42" t="s">
        <v>6</v>
      </c>
      <c r="B46" s="35" t="s">
        <v>95</v>
      </c>
      <c r="C46" s="35" t="s">
        <v>96</v>
      </c>
      <c r="D46" s="36">
        <v>2</v>
      </c>
      <c r="E46" s="36">
        <v>2</v>
      </c>
      <c r="F46" s="36">
        <v>5.5149999999999997</v>
      </c>
      <c r="G46" s="36" t="str">
        <f>IFERROR(VLOOKUP(DATA_PESOS[[#This Row],[Codigo]],PESOS,4,FALSE)," ")</f>
        <v xml:space="preserve"> </v>
      </c>
      <c r="H46" s="37">
        <v>5.5149999999999997</v>
      </c>
      <c r="I46" s="43" t="str">
        <f>IF(DATA_PESOS[[#This Row],[Peso de FLEX]]=DATA_PESOS[[#This Row],[ACTUALIZACION 2]],"Conforme","Revisar")</f>
        <v>Conforme</v>
      </c>
    </row>
    <row r="47" spans="1:9" hidden="1" x14ac:dyDescent="0.25">
      <c r="A47" s="42" t="s">
        <v>6</v>
      </c>
      <c r="B47" s="35" t="s">
        <v>97</v>
      </c>
      <c r="C47" s="35" t="s">
        <v>98</v>
      </c>
      <c r="D47" s="36">
        <v>3</v>
      </c>
      <c r="E47" s="36">
        <v>3</v>
      </c>
      <c r="F47" s="36">
        <v>3.988</v>
      </c>
      <c r="G47" s="36" t="str">
        <f>IFERROR(VLOOKUP(DATA_PESOS[[#This Row],[Codigo]],PESOS,4,FALSE)," ")</f>
        <v xml:space="preserve"> </v>
      </c>
      <c r="H47" s="37">
        <v>3.988</v>
      </c>
      <c r="I47" s="43" t="str">
        <f>IF(DATA_PESOS[[#This Row],[Peso de FLEX]]=DATA_PESOS[[#This Row],[ACTUALIZACION 2]],"Conforme","Revisar")</f>
        <v>Conforme</v>
      </c>
    </row>
    <row r="48" spans="1:9" hidden="1" x14ac:dyDescent="0.25">
      <c r="A48" s="42" t="s">
        <v>6</v>
      </c>
      <c r="B48" s="35" t="s">
        <v>99</v>
      </c>
      <c r="C48" s="35" t="s">
        <v>100</v>
      </c>
      <c r="D48" s="36">
        <v>1</v>
      </c>
      <c r="E48" s="36">
        <v>1</v>
      </c>
      <c r="F48" s="36">
        <v>3.4889999999999999</v>
      </c>
      <c r="G48" s="36" t="str">
        <f>IFERROR(VLOOKUP(DATA_PESOS[[#This Row],[Codigo]],PESOS,4,FALSE)," ")</f>
        <v xml:space="preserve"> </v>
      </c>
      <c r="H48" s="37">
        <v>3.4889999999999999</v>
      </c>
      <c r="I48" s="43" t="str">
        <f>IF(DATA_PESOS[[#This Row],[Peso de FLEX]]=DATA_PESOS[[#This Row],[ACTUALIZACION 2]],"Conforme","Revisar")</f>
        <v>Conforme</v>
      </c>
    </row>
    <row r="49" spans="1:9" hidden="1" x14ac:dyDescent="0.25">
      <c r="A49" s="42" t="s">
        <v>6</v>
      </c>
      <c r="B49" s="35" t="s">
        <v>101</v>
      </c>
      <c r="C49" s="35" t="s">
        <v>102</v>
      </c>
      <c r="D49" s="36">
        <v>7</v>
      </c>
      <c r="E49" s="36">
        <v>7</v>
      </c>
      <c r="F49" s="36">
        <v>3.907</v>
      </c>
      <c r="G49" s="36" t="str">
        <f>IFERROR(VLOOKUP(DATA_PESOS[[#This Row],[Codigo]],PESOS,4,FALSE)," ")</f>
        <v xml:space="preserve"> </v>
      </c>
      <c r="H49" s="37">
        <v>3.907</v>
      </c>
      <c r="I49" s="43" t="str">
        <f>IF(DATA_PESOS[[#This Row],[Peso de FLEX]]=DATA_PESOS[[#This Row],[ACTUALIZACION 2]],"Conforme","Revisar")</f>
        <v>Conforme</v>
      </c>
    </row>
    <row r="50" spans="1:9" hidden="1" x14ac:dyDescent="0.25">
      <c r="A50" s="42" t="s">
        <v>6</v>
      </c>
      <c r="B50" s="35" t="s">
        <v>103</v>
      </c>
      <c r="C50" s="35" t="s">
        <v>104</v>
      </c>
      <c r="D50" s="36">
        <v>1</v>
      </c>
      <c r="E50" s="36">
        <v>1</v>
      </c>
      <c r="F50" s="36">
        <v>3.891</v>
      </c>
      <c r="G50" s="36" t="str">
        <f>IFERROR(VLOOKUP(DATA_PESOS[[#This Row],[Codigo]],PESOS,4,FALSE)," ")</f>
        <v xml:space="preserve"> </v>
      </c>
      <c r="H50" s="37">
        <v>3.891</v>
      </c>
      <c r="I50" s="43" t="str">
        <f>IF(DATA_PESOS[[#This Row],[Peso de FLEX]]=DATA_PESOS[[#This Row],[ACTUALIZACION 2]],"Conforme","Revisar")</f>
        <v>Conforme</v>
      </c>
    </row>
    <row r="51" spans="1:9" hidden="1" x14ac:dyDescent="0.25">
      <c r="A51" s="42" t="s">
        <v>6</v>
      </c>
      <c r="B51" s="35" t="s">
        <v>105</v>
      </c>
      <c r="C51" s="35" t="s">
        <v>106</v>
      </c>
      <c r="D51" s="36">
        <v>4</v>
      </c>
      <c r="E51" s="36">
        <v>4</v>
      </c>
      <c r="F51" s="36">
        <v>4.625</v>
      </c>
      <c r="G51" s="36" t="str">
        <f>IFERROR(VLOOKUP(DATA_PESOS[[#This Row],[Codigo]],PESOS,4,FALSE)," ")</f>
        <v xml:space="preserve"> </v>
      </c>
      <c r="H51" s="37">
        <v>4.625</v>
      </c>
      <c r="I51" s="43" t="str">
        <f>IF(DATA_PESOS[[#This Row],[Peso de FLEX]]=DATA_PESOS[[#This Row],[ACTUALIZACION 2]],"Conforme","Revisar")</f>
        <v>Conforme</v>
      </c>
    </row>
    <row r="52" spans="1:9" hidden="1" x14ac:dyDescent="0.25">
      <c r="A52" s="42" t="s">
        <v>6</v>
      </c>
      <c r="B52" s="35" t="s">
        <v>107</v>
      </c>
      <c r="C52" s="35" t="s">
        <v>108</v>
      </c>
      <c r="D52" s="36">
        <v>3</v>
      </c>
      <c r="E52" s="36">
        <v>3</v>
      </c>
      <c r="F52" s="36">
        <v>4.3739999999999997</v>
      </c>
      <c r="G52" s="36" t="str">
        <f>IFERROR(VLOOKUP(DATA_PESOS[[#This Row],[Codigo]],PESOS,4,FALSE)," ")</f>
        <v xml:space="preserve"> </v>
      </c>
      <c r="H52" s="37">
        <v>4.3739999999999997</v>
      </c>
      <c r="I52" s="43" t="str">
        <f>IF(DATA_PESOS[[#This Row],[Peso de FLEX]]=DATA_PESOS[[#This Row],[ACTUALIZACION 2]],"Conforme","Revisar")</f>
        <v>Conforme</v>
      </c>
    </row>
    <row r="53" spans="1:9" hidden="1" x14ac:dyDescent="0.25">
      <c r="A53" s="42" t="s">
        <v>6</v>
      </c>
      <c r="B53" s="35" t="s">
        <v>109</v>
      </c>
      <c r="C53" s="35" t="s">
        <v>110</v>
      </c>
      <c r="D53" s="36">
        <v>2</v>
      </c>
      <c r="E53" s="36">
        <v>2</v>
      </c>
      <c r="F53" s="36">
        <v>4.4240000000000004</v>
      </c>
      <c r="G53" s="36" t="str">
        <f>IFERROR(VLOOKUP(DATA_PESOS[[#This Row],[Codigo]],PESOS,4,FALSE)," ")</f>
        <v xml:space="preserve"> </v>
      </c>
      <c r="H53" s="37">
        <v>4.4240000000000004</v>
      </c>
      <c r="I53" s="43" t="str">
        <f>IF(DATA_PESOS[[#This Row],[Peso de FLEX]]=DATA_PESOS[[#This Row],[ACTUALIZACION 2]],"Conforme","Revisar")</f>
        <v>Conforme</v>
      </c>
    </row>
    <row r="54" spans="1:9" hidden="1" x14ac:dyDescent="0.25">
      <c r="A54" s="42" t="s">
        <v>6</v>
      </c>
      <c r="B54" s="35" t="s">
        <v>111</v>
      </c>
      <c r="C54" s="35" t="s">
        <v>112</v>
      </c>
      <c r="D54" s="36">
        <v>1</v>
      </c>
      <c r="E54" s="36">
        <v>1</v>
      </c>
      <c r="F54" s="36">
        <v>3.8650000000000002</v>
      </c>
      <c r="G54" s="36" t="str">
        <f>IFERROR(VLOOKUP(DATA_PESOS[[#This Row],[Codigo]],PESOS,4,FALSE)," ")</f>
        <v xml:space="preserve"> </v>
      </c>
      <c r="H54" s="37">
        <v>3.8650000000000002</v>
      </c>
      <c r="I54" s="43" t="str">
        <f>IF(DATA_PESOS[[#This Row],[Peso de FLEX]]=DATA_PESOS[[#This Row],[ACTUALIZACION 2]],"Conforme","Revisar")</f>
        <v>Conforme</v>
      </c>
    </row>
    <row r="55" spans="1:9" hidden="1" x14ac:dyDescent="0.25">
      <c r="A55" s="42" t="s">
        <v>6</v>
      </c>
      <c r="B55" s="35" t="s">
        <v>113</v>
      </c>
      <c r="C55" s="35" t="s">
        <v>114</v>
      </c>
      <c r="D55" s="36">
        <v>1</v>
      </c>
      <c r="E55" s="36">
        <v>1</v>
      </c>
      <c r="F55" s="36">
        <v>4.1479999999999997</v>
      </c>
      <c r="G55" s="36" t="str">
        <f>IFERROR(VLOOKUP(DATA_PESOS[[#This Row],[Codigo]],PESOS,4,FALSE)," ")</f>
        <v xml:space="preserve"> </v>
      </c>
      <c r="H55" s="37">
        <v>4.1479999999999997</v>
      </c>
      <c r="I55" s="43" t="str">
        <f>IF(DATA_PESOS[[#This Row],[Peso de FLEX]]=DATA_PESOS[[#This Row],[ACTUALIZACION 2]],"Conforme","Revisar")</f>
        <v>Conforme</v>
      </c>
    </row>
    <row r="56" spans="1:9" hidden="1" x14ac:dyDescent="0.25">
      <c r="A56" s="42" t="s">
        <v>6</v>
      </c>
      <c r="B56" s="35" t="s">
        <v>115</v>
      </c>
      <c r="C56" s="35" t="s">
        <v>116</v>
      </c>
      <c r="D56" s="36">
        <v>1</v>
      </c>
      <c r="E56" s="36">
        <v>1</v>
      </c>
      <c r="F56" s="36">
        <v>4.2549999999999999</v>
      </c>
      <c r="G56" s="36" t="str">
        <f>IFERROR(VLOOKUP(DATA_PESOS[[#This Row],[Codigo]],PESOS,4,FALSE)," ")</f>
        <v xml:space="preserve"> </v>
      </c>
      <c r="H56" s="37">
        <v>4.2549999999999999</v>
      </c>
      <c r="I56" s="43" t="str">
        <f>IF(DATA_PESOS[[#This Row],[Peso de FLEX]]=DATA_PESOS[[#This Row],[ACTUALIZACION 2]],"Conforme","Revisar")</f>
        <v>Conforme</v>
      </c>
    </row>
    <row r="57" spans="1:9" hidden="1" x14ac:dyDescent="0.25">
      <c r="A57" s="42" t="s">
        <v>6</v>
      </c>
      <c r="B57" s="35" t="s">
        <v>117</v>
      </c>
      <c r="C57" s="35" t="s">
        <v>118</v>
      </c>
      <c r="D57" s="36">
        <v>1</v>
      </c>
      <c r="E57" s="36">
        <v>1</v>
      </c>
      <c r="F57" s="36">
        <v>4.8499999999999996</v>
      </c>
      <c r="G57" s="36" t="str">
        <f>IFERROR(VLOOKUP(DATA_PESOS[[#This Row],[Codigo]],PESOS,4,FALSE)," ")</f>
        <v xml:space="preserve"> </v>
      </c>
      <c r="H57" s="37">
        <v>4.8499999999999996</v>
      </c>
      <c r="I57" s="43" t="str">
        <f>IF(DATA_PESOS[[#This Row],[Peso de FLEX]]=DATA_PESOS[[#This Row],[ACTUALIZACION 2]],"Conforme","Revisar")</f>
        <v>Conforme</v>
      </c>
    </row>
    <row r="58" spans="1:9" hidden="1" x14ac:dyDescent="0.25">
      <c r="A58" s="42" t="s">
        <v>6</v>
      </c>
      <c r="B58" s="35" t="s">
        <v>119</v>
      </c>
      <c r="C58" s="35" t="s">
        <v>120</v>
      </c>
      <c r="D58" s="36">
        <v>1</v>
      </c>
      <c r="E58" s="36">
        <v>1</v>
      </c>
      <c r="F58" s="36">
        <v>3.4249999999999998</v>
      </c>
      <c r="G58" s="36" t="str">
        <f>IFERROR(VLOOKUP(DATA_PESOS[[#This Row],[Codigo]],PESOS,4,FALSE)," ")</f>
        <v xml:space="preserve"> </v>
      </c>
      <c r="H58" s="37">
        <v>3.4249999999999998</v>
      </c>
      <c r="I58" s="43" t="str">
        <f>IF(DATA_PESOS[[#This Row],[Peso de FLEX]]=DATA_PESOS[[#This Row],[ACTUALIZACION 2]],"Conforme","Revisar")</f>
        <v>Conforme</v>
      </c>
    </row>
    <row r="59" spans="1:9" hidden="1" x14ac:dyDescent="0.25">
      <c r="A59" s="42" t="s">
        <v>6</v>
      </c>
      <c r="B59" s="35" t="s">
        <v>121</v>
      </c>
      <c r="C59" s="35" t="s">
        <v>122</v>
      </c>
      <c r="D59" s="36">
        <v>1</v>
      </c>
      <c r="E59" s="36">
        <v>1</v>
      </c>
      <c r="F59" s="36">
        <v>3.488</v>
      </c>
      <c r="G59" s="36" t="str">
        <f>IFERROR(VLOOKUP(DATA_PESOS[[#This Row],[Codigo]],PESOS,4,FALSE)," ")</f>
        <v xml:space="preserve"> </v>
      </c>
      <c r="H59" s="37">
        <v>3.488</v>
      </c>
      <c r="I59" s="43" t="str">
        <f>IF(DATA_PESOS[[#This Row],[Peso de FLEX]]=DATA_PESOS[[#This Row],[ACTUALIZACION 2]],"Conforme","Revisar")</f>
        <v>Conforme</v>
      </c>
    </row>
    <row r="60" spans="1:9" hidden="1" x14ac:dyDescent="0.25">
      <c r="A60" s="42" t="s">
        <v>6</v>
      </c>
      <c r="B60" s="35" t="s">
        <v>123</v>
      </c>
      <c r="C60" s="35" t="s">
        <v>124</v>
      </c>
      <c r="D60" s="36">
        <v>3</v>
      </c>
      <c r="E60" s="36">
        <v>3</v>
      </c>
      <c r="F60" s="36">
        <v>4.298</v>
      </c>
      <c r="G60" s="36" t="str">
        <f>IFERROR(VLOOKUP(DATA_PESOS[[#This Row],[Codigo]],PESOS,4,FALSE)," ")</f>
        <v xml:space="preserve"> </v>
      </c>
      <c r="H60" s="37">
        <v>4.298</v>
      </c>
      <c r="I60" s="43" t="str">
        <f>IF(DATA_PESOS[[#This Row],[Peso de FLEX]]=DATA_PESOS[[#This Row],[ACTUALIZACION 2]],"Conforme","Revisar")</f>
        <v>Conforme</v>
      </c>
    </row>
    <row r="61" spans="1:9" hidden="1" x14ac:dyDescent="0.25">
      <c r="A61" s="42" t="s">
        <v>6</v>
      </c>
      <c r="B61" s="35" t="s">
        <v>125</v>
      </c>
      <c r="C61" s="35" t="s">
        <v>126</v>
      </c>
      <c r="D61" s="36">
        <v>1</v>
      </c>
      <c r="E61" s="36">
        <v>1</v>
      </c>
      <c r="F61" s="36">
        <v>4.1980000000000004</v>
      </c>
      <c r="G61" s="36" t="str">
        <f>IFERROR(VLOOKUP(DATA_PESOS[[#This Row],[Codigo]],PESOS,4,FALSE)," ")</f>
        <v xml:space="preserve"> </v>
      </c>
      <c r="H61" s="37">
        <v>4.1980000000000004</v>
      </c>
      <c r="I61" s="43" t="str">
        <f>IF(DATA_PESOS[[#This Row],[Peso de FLEX]]=DATA_PESOS[[#This Row],[ACTUALIZACION 2]],"Conforme","Revisar")</f>
        <v>Conforme</v>
      </c>
    </row>
    <row r="62" spans="1:9" hidden="1" x14ac:dyDescent="0.25">
      <c r="A62" s="42" t="s">
        <v>6</v>
      </c>
      <c r="B62" s="35" t="s">
        <v>127</v>
      </c>
      <c r="C62" s="35" t="s">
        <v>128</v>
      </c>
      <c r="D62" s="36">
        <v>1</v>
      </c>
      <c r="E62" s="36">
        <v>1</v>
      </c>
      <c r="F62" s="36">
        <v>5.2560000000000002</v>
      </c>
      <c r="G62" s="36" t="str">
        <f>IFERROR(VLOOKUP(DATA_PESOS[[#This Row],[Codigo]],PESOS,4,FALSE)," ")</f>
        <v xml:space="preserve"> </v>
      </c>
      <c r="H62" s="37">
        <v>5.2560000000000002</v>
      </c>
      <c r="I62" s="43" t="str">
        <f>IF(DATA_PESOS[[#This Row],[Peso de FLEX]]=DATA_PESOS[[#This Row],[ACTUALIZACION 2]],"Conforme","Revisar")</f>
        <v>Conforme</v>
      </c>
    </row>
    <row r="63" spans="1:9" hidden="1" x14ac:dyDescent="0.25">
      <c r="A63" s="42" t="s">
        <v>6</v>
      </c>
      <c r="B63" s="35" t="s">
        <v>129</v>
      </c>
      <c r="C63" s="35" t="s">
        <v>130</v>
      </c>
      <c r="D63" s="36">
        <v>1</v>
      </c>
      <c r="E63" s="36">
        <v>1</v>
      </c>
      <c r="F63" s="36">
        <v>5.1589999999999998</v>
      </c>
      <c r="G63" s="36" t="str">
        <f>IFERROR(VLOOKUP(DATA_PESOS[[#This Row],[Codigo]],PESOS,4,FALSE)," ")</f>
        <v xml:space="preserve"> </v>
      </c>
      <c r="H63" s="37">
        <v>5.1589999999999998</v>
      </c>
      <c r="I63" s="43" t="str">
        <f>IF(DATA_PESOS[[#This Row],[Peso de FLEX]]=DATA_PESOS[[#This Row],[ACTUALIZACION 2]],"Conforme","Revisar")</f>
        <v>Conforme</v>
      </c>
    </row>
    <row r="64" spans="1:9" hidden="1" x14ac:dyDescent="0.25">
      <c r="A64" s="42" t="s">
        <v>6</v>
      </c>
      <c r="B64" s="35" t="s">
        <v>131</v>
      </c>
      <c r="C64" s="35" t="s">
        <v>132</v>
      </c>
      <c r="D64" s="36">
        <v>6</v>
      </c>
      <c r="E64" s="36">
        <v>6</v>
      </c>
      <c r="F64" s="36">
        <v>4.1219999999999999</v>
      </c>
      <c r="G64" s="36" t="str">
        <f>IFERROR(VLOOKUP(DATA_PESOS[[#This Row],[Codigo]],PESOS,4,FALSE)," ")</f>
        <v xml:space="preserve"> </v>
      </c>
      <c r="H64" s="37">
        <v>4.1219999999999999</v>
      </c>
      <c r="I64" s="43" t="str">
        <f>IF(DATA_PESOS[[#This Row],[Peso de FLEX]]=DATA_PESOS[[#This Row],[ACTUALIZACION 2]],"Conforme","Revisar")</f>
        <v>Conforme</v>
      </c>
    </row>
    <row r="65" spans="1:9" hidden="1" x14ac:dyDescent="0.25">
      <c r="A65" s="42" t="s">
        <v>6</v>
      </c>
      <c r="B65" s="35" t="s">
        <v>133</v>
      </c>
      <c r="C65" s="35" t="s">
        <v>134</v>
      </c>
      <c r="D65" s="36">
        <v>9</v>
      </c>
      <c r="E65" s="36">
        <v>9</v>
      </c>
      <c r="F65" s="36">
        <v>4.57</v>
      </c>
      <c r="G65" s="36" t="str">
        <f>IFERROR(VLOOKUP(DATA_PESOS[[#This Row],[Codigo]],PESOS,4,FALSE)," ")</f>
        <v xml:space="preserve"> </v>
      </c>
      <c r="H65" s="37">
        <v>4.57</v>
      </c>
      <c r="I65" s="43" t="str">
        <f>IF(DATA_PESOS[[#This Row],[Peso de FLEX]]=DATA_PESOS[[#This Row],[ACTUALIZACION 2]],"Conforme","Revisar")</f>
        <v>Conforme</v>
      </c>
    </row>
    <row r="66" spans="1:9" hidden="1" x14ac:dyDescent="0.25">
      <c r="A66" s="42" t="s">
        <v>6</v>
      </c>
      <c r="B66" s="35" t="s">
        <v>135</v>
      </c>
      <c r="C66" s="35" t="s">
        <v>136</v>
      </c>
      <c r="D66" s="36">
        <v>1</v>
      </c>
      <c r="E66" s="36">
        <v>1</v>
      </c>
      <c r="F66" s="36">
        <v>4.55</v>
      </c>
      <c r="G66" s="36" t="str">
        <f>IFERROR(VLOOKUP(DATA_PESOS[[#This Row],[Codigo]],PESOS,4,FALSE)," ")</f>
        <v xml:space="preserve"> </v>
      </c>
      <c r="H66" s="37">
        <v>4.55</v>
      </c>
      <c r="I66" s="43" t="str">
        <f>IF(DATA_PESOS[[#This Row],[Peso de FLEX]]=DATA_PESOS[[#This Row],[ACTUALIZACION 2]],"Conforme","Revisar")</f>
        <v>Conforme</v>
      </c>
    </row>
    <row r="67" spans="1:9" hidden="1" x14ac:dyDescent="0.25">
      <c r="A67" s="42" t="s">
        <v>6</v>
      </c>
      <c r="B67" s="35" t="s">
        <v>137</v>
      </c>
      <c r="C67" s="35" t="s">
        <v>138</v>
      </c>
      <c r="D67" s="36">
        <v>25</v>
      </c>
      <c r="E67" s="36">
        <v>25</v>
      </c>
      <c r="F67" s="36">
        <v>6.2E-2</v>
      </c>
      <c r="G67" s="36" t="str">
        <f>IFERROR(VLOOKUP(DATA_PESOS[[#This Row],[Codigo]],PESOS,4,FALSE)," ")</f>
        <v xml:space="preserve"> </v>
      </c>
      <c r="H67" s="37">
        <v>6.2E-2</v>
      </c>
      <c r="I67" s="43" t="str">
        <f>IF(DATA_PESOS[[#This Row],[Peso de FLEX]]=DATA_PESOS[[#This Row],[ACTUALIZACION 2]],"Conforme","Revisar")</f>
        <v>Conforme</v>
      </c>
    </row>
    <row r="68" spans="1:9" hidden="1" x14ac:dyDescent="0.25">
      <c r="A68" s="42" t="s">
        <v>6</v>
      </c>
      <c r="B68" s="35" t="s">
        <v>139</v>
      </c>
      <c r="C68" s="35" t="s">
        <v>140</v>
      </c>
      <c r="D68" s="36">
        <v>1</v>
      </c>
      <c r="E68" s="36">
        <v>1</v>
      </c>
      <c r="F68" s="36">
        <v>0.70099999999999996</v>
      </c>
      <c r="G68" s="36" t="str">
        <f>IFERROR(VLOOKUP(DATA_PESOS[[#This Row],[Codigo]],PESOS,4,FALSE)," ")</f>
        <v xml:space="preserve"> </v>
      </c>
      <c r="H68" s="37">
        <v>0.70099999999999996</v>
      </c>
      <c r="I68" s="43" t="str">
        <f>IF(DATA_PESOS[[#This Row],[Peso de FLEX]]=DATA_PESOS[[#This Row],[ACTUALIZACION 2]],"Conforme","Revisar")</f>
        <v>Conforme</v>
      </c>
    </row>
    <row r="69" spans="1:9" hidden="1" x14ac:dyDescent="0.25">
      <c r="A69" s="42" t="s">
        <v>6</v>
      </c>
      <c r="B69" s="35" t="s">
        <v>141</v>
      </c>
      <c r="C69" s="35" t="s">
        <v>142</v>
      </c>
      <c r="D69" s="36">
        <v>1</v>
      </c>
      <c r="E69" s="36">
        <v>1</v>
      </c>
      <c r="F69" s="36">
        <v>8.5060000000000002</v>
      </c>
      <c r="G69" s="36" t="str">
        <f>IFERROR(VLOOKUP(DATA_PESOS[[#This Row],[Codigo]],PESOS,4,FALSE)," ")</f>
        <v xml:space="preserve"> </v>
      </c>
      <c r="H69" s="37">
        <v>8.5060000000000002</v>
      </c>
      <c r="I69" s="43" t="str">
        <f>IF(DATA_PESOS[[#This Row],[Peso de FLEX]]=DATA_PESOS[[#This Row],[ACTUALIZACION 2]],"Conforme","Revisar")</f>
        <v>Conforme</v>
      </c>
    </row>
    <row r="70" spans="1:9" hidden="1" x14ac:dyDescent="0.25">
      <c r="A70" s="42" t="s">
        <v>6</v>
      </c>
      <c r="B70" s="35" t="s">
        <v>143</v>
      </c>
      <c r="C70" s="35" t="s">
        <v>144</v>
      </c>
      <c r="D70" s="36">
        <v>1</v>
      </c>
      <c r="E70" s="36">
        <v>1</v>
      </c>
      <c r="F70" s="36">
        <v>24.02</v>
      </c>
      <c r="G70" s="36" t="str">
        <f>IFERROR(VLOOKUP(DATA_PESOS[[#This Row],[Codigo]],PESOS,4,FALSE)," ")</f>
        <v xml:space="preserve"> </v>
      </c>
      <c r="H70" s="37">
        <v>24.02</v>
      </c>
      <c r="I70" s="43" t="str">
        <f>IF(DATA_PESOS[[#This Row],[Peso de FLEX]]=DATA_PESOS[[#This Row],[ACTUALIZACION 2]],"Conforme","Revisar")</f>
        <v>Conforme</v>
      </c>
    </row>
    <row r="71" spans="1:9" hidden="1" x14ac:dyDescent="0.25">
      <c r="A71" s="42" t="s">
        <v>6</v>
      </c>
      <c r="B71" s="35" t="s">
        <v>145</v>
      </c>
      <c r="C71" s="35" t="s">
        <v>146</v>
      </c>
      <c r="D71" s="36">
        <v>20</v>
      </c>
      <c r="E71" s="36">
        <v>20</v>
      </c>
      <c r="F71" s="36">
        <v>7.7690000000000001</v>
      </c>
      <c r="G71" s="36" t="str">
        <f>IFERROR(VLOOKUP(DATA_PESOS[[#This Row],[Codigo]],PESOS,4,FALSE)," ")</f>
        <v xml:space="preserve"> </v>
      </c>
      <c r="H71" s="37">
        <v>7.7690000000000001</v>
      </c>
      <c r="I71" s="43" t="str">
        <f>IF(DATA_PESOS[[#This Row],[Peso de FLEX]]=DATA_PESOS[[#This Row],[ACTUALIZACION 2]],"Conforme","Revisar")</f>
        <v>Conforme</v>
      </c>
    </row>
    <row r="72" spans="1:9" hidden="1" x14ac:dyDescent="0.25">
      <c r="A72" s="42" t="s">
        <v>6</v>
      </c>
      <c r="B72" s="35" t="s">
        <v>147</v>
      </c>
      <c r="C72" s="35" t="s">
        <v>148</v>
      </c>
      <c r="D72" s="36">
        <v>1</v>
      </c>
      <c r="E72" s="36">
        <v>1</v>
      </c>
      <c r="F72" s="36">
        <v>2.75</v>
      </c>
      <c r="G72" s="36" t="str">
        <f>IFERROR(VLOOKUP(DATA_PESOS[[#This Row],[Codigo]],PESOS,4,FALSE)," ")</f>
        <v xml:space="preserve"> </v>
      </c>
      <c r="H72" s="37">
        <v>2.75</v>
      </c>
      <c r="I72" s="43" t="str">
        <f>IF(DATA_PESOS[[#This Row],[Peso de FLEX]]=DATA_PESOS[[#This Row],[ACTUALIZACION 2]],"Conforme","Revisar")</f>
        <v>Conforme</v>
      </c>
    </row>
    <row r="73" spans="1:9" hidden="1" x14ac:dyDescent="0.25">
      <c r="A73" s="42" t="s">
        <v>6</v>
      </c>
      <c r="B73" s="35" t="s">
        <v>149</v>
      </c>
      <c r="C73" s="35" t="s">
        <v>150</v>
      </c>
      <c r="D73" s="36">
        <v>1</v>
      </c>
      <c r="E73" s="36">
        <v>1</v>
      </c>
      <c r="F73" s="36">
        <v>7.6660000000000004</v>
      </c>
      <c r="G73" s="36" t="str">
        <f>IFERROR(VLOOKUP(DATA_PESOS[[#This Row],[Codigo]],PESOS,4,FALSE)," ")</f>
        <v xml:space="preserve"> </v>
      </c>
      <c r="H73" s="37">
        <v>7.6660000000000004</v>
      </c>
      <c r="I73" s="43" t="str">
        <f>IF(DATA_PESOS[[#This Row],[Peso de FLEX]]=DATA_PESOS[[#This Row],[ACTUALIZACION 2]],"Conforme","Revisar")</f>
        <v>Conforme</v>
      </c>
    </row>
    <row r="74" spans="1:9" hidden="1" x14ac:dyDescent="0.25">
      <c r="A74" s="42" t="s">
        <v>6</v>
      </c>
      <c r="B74" s="35" t="s">
        <v>151</v>
      </c>
      <c r="C74" s="35" t="s">
        <v>152</v>
      </c>
      <c r="D74" s="36">
        <v>2</v>
      </c>
      <c r="E74" s="36">
        <v>2</v>
      </c>
      <c r="F74" s="36">
        <v>6.7919999999999998</v>
      </c>
      <c r="G74" s="36" t="str">
        <f>IFERROR(VLOOKUP(DATA_PESOS[[#This Row],[Codigo]],PESOS,4,FALSE)," ")</f>
        <v xml:space="preserve"> </v>
      </c>
      <c r="H74" s="37">
        <v>6.7919999999999998</v>
      </c>
      <c r="I74" s="43" t="str">
        <f>IF(DATA_PESOS[[#This Row],[Peso de FLEX]]=DATA_PESOS[[#This Row],[ACTUALIZACION 2]],"Conforme","Revisar")</f>
        <v>Conforme</v>
      </c>
    </row>
    <row r="75" spans="1:9" hidden="1" x14ac:dyDescent="0.25">
      <c r="A75" s="42" t="s">
        <v>6</v>
      </c>
      <c r="B75" s="35" t="s">
        <v>153</v>
      </c>
      <c r="C75" s="35" t="s">
        <v>152</v>
      </c>
      <c r="D75" s="36">
        <v>1</v>
      </c>
      <c r="E75" s="36">
        <v>1</v>
      </c>
      <c r="F75" s="36">
        <v>6.7919999999999998</v>
      </c>
      <c r="G75" s="36" t="str">
        <f>IFERROR(VLOOKUP(DATA_PESOS[[#This Row],[Codigo]],PESOS,4,FALSE)," ")</f>
        <v xml:space="preserve"> </v>
      </c>
      <c r="H75" s="37">
        <v>6.7919999999999998</v>
      </c>
      <c r="I75" s="43" t="str">
        <f>IF(DATA_PESOS[[#This Row],[Peso de FLEX]]=DATA_PESOS[[#This Row],[ACTUALIZACION 2]],"Conforme","Revisar")</f>
        <v>Conforme</v>
      </c>
    </row>
    <row r="76" spans="1:9" hidden="1" x14ac:dyDescent="0.25">
      <c r="A76" s="42" t="s">
        <v>6</v>
      </c>
      <c r="B76" s="35" t="s">
        <v>154</v>
      </c>
      <c r="C76" s="35" t="s">
        <v>155</v>
      </c>
      <c r="D76" s="36">
        <v>3</v>
      </c>
      <c r="E76" s="36">
        <v>3</v>
      </c>
      <c r="F76" s="36">
        <v>0.82099999999999995</v>
      </c>
      <c r="G76" s="36" t="str">
        <f>IFERROR(VLOOKUP(DATA_PESOS[[#This Row],[Codigo]],PESOS,4,FALSE)," ")</f>
        <v xml:space="preserve"> </v>
      </c>
      <c r="H76" s="37">
        <v>0.82099999999999995</v>
      </c>
      <c r="I76" s="43" t="str">
        <f>IF(DATA_PESOS[[#This Row],[Peso de FLEX]]=DATA_PESOS[[#This Row],[ACTUALIZACION 2]],"Conforme","Revisar")</f>
        <v>Conforme</v>
      </c>
    </row>
    <row r="77" spans="1:9" hidden="1" x14ac:dyDescent="0.25">
      <c r="A77" s="42" t="s">
        <v>6</v>
      </c>
      <c r="B77" s="35" t="s">
        <v>156</v>
      </c>
      <c r="C77" s="35" t="s">
        <v>157</v>
      </c>
      <c r="D77" s="36">
        <v>1</v>
      </c>
      <c r="E77" s="36">
        <v>1</v>
      </c>
      <c r="F77" s="36">
        <v>1.772</v>
      </c>
      <c r="G77" s="36" t="str">
        <f>IFERROR(VLOOKUP(DATA_PESOS[[#This Row],[Codigo]],PESOS,4,FALSE)," ")</f>
        <v xml:space="preserve"> </v>
      </c>
      <c r="H77" s="37">
        <v>1.772</v>
      </c>
      <c r="I77" s="43" t="str">
        <f>IF(DATA_PESOS[[#This Row],[Peso de FLEX]]=DATA_PESOS[[#This Row],[ACTUALIZACION 2]],"Conforme","Revisar")</f>
        <v>Conforme</v>
      </c>
    </row>
    <row r="78" spans="1:9" hidden="1" x14ac:dyDescent="0.25">
      <c r="A78" s="42" t="s">
        <v>6</v>
      </c>
      <c r="B78" s="35" t="s">
        <v>158</v>
      </c>
      <c r="C78" s="35" t="s">
        <v>159</v>
      </c>
      <c r="D78" s="36">
        <v>18</v>
      </c>
      <c r="E78" s="36">
        <v>18</v>
      </c>
      <c r="F78" s="36">
        <v>3.794</v>
      </c>
      <c r="G78" s="36" t="str">
        <f>IFERROR(VLOOKUP(DATA_PESOS[[#This Row],[Codigo]],PESOS,4,FALSE)," ")</f>
        <v xml:space="preserve"> </v>
      </c>
      <c r="H78" s="37">
        <v>3.794</v>
      </c>
      <c r="I78" s="43" t="str">
        <f>IF(DATA_PESOS[[#This Row],[Peso de FLEX]]=DATA_PESOS[[#This Row],[ACTUALIZACION 2]],"Conforme","Revisar")</f>
        <v>Conforme</v>
      </c>
    </row>
    <row r="79" spans="1:9" hidden="1" x14ac:dyDescent="0.25">
      <c r="A79" s="42" t="s">
        <v>6</v>
      </c>
      <c r="B79" s="35" t="s">
        <v>160</v>
      </c>
      <c r="C79" s="35" t="s">
        <v>161</v>
      </c>
      <c r="D79" s="36">
        <v>19</v>
      </c>
      <c r="E79" s="36">
        <v>19</v>
      </c>
      <c r="F79" s="36">
        <v>1.865</v>
      </c>
      <c r="G79" s="36" t="str">
        <f>IFERROR(VLOOKUP(DATA_PESOS[[#This Row],[Codigo]],PESOS,4,FALSE)," ")</f>
        <v xml:space="preserve"> </v>
      </c>
      <c r="H79" s="37">
        <v>1.865</v>
      </c>
      <c r="I79" s="43" t="str">
        <f>IF(DATA_PESOS[[#This Row],[Peso de FLEX]]=DATA_PESOS[[#This Row],[ACTUALIZACION 2]],"Conforme","Revisar")</f>
        <v>Conforme</v>
      </c>
    </row>
    <row r="80" spans="1:9" hidden="1" x14ac:dyDescent="0.25">
      <c r="A80" s="42" t="s">
        <v>6</v>
      </c>
      <c r="B80" s="35" t="s">
        <v>162</v>
      </c>
      <c r="C80" s="35" t="s">
        <v>163</v>
      </c>
      <c r="D80" s="36">
        <v>9</v>
      </c>
      <c r="E80" s="36">
        <v>9</v>
      </c>
      <c r="F80" s="36">
        <v>1.7370000000000001</v>
      </c>
      <c r="G80" s="36" t="str">
        <f>IFERROR(VLOOKUP(DATA_PESOS[[#This Row],[Codigo]],PESOS,4,FALSE)," ")</f>
        <v xml:space="preserve"> </v>
      </c>
      <c r="H80" s="37">
        <v>1.7370000000000001</v>
      </c>
      <c r="I80" s="43" t="str">
        <f>IF(DATA_PESOS[[#This Row],[Peso de FLEX]]=DATA_PESOS[[#This Row],[ACTUALIZACION 2]],"Conforme","Revisar")</f>
        <v>Conforme</v>
      </c>
    </row>
    <row r="81" spans="1:9" hidden="1" x14ac:dyDescent="0.25">
      <c r="A81" s="42" t="s">
        <v>6</v>
      </c>
      <c r="B81" s="35" t="s">
        <v>164</v>
      </c>
      <c r="C81" s="35" t="s">
        <v>165</v>
      </c>
      <c r="D81" s="36">
        <v>1</v>
      </c>
      <c r="E81" s="36">
        <v>1</v>
      </c>
      <c r="F81" s="36">
        <v>1.587</v>
      </c>
      <c r="G81" s="36" t="str">
        <f>IFERROR(VLOOKUP(DATA_PESOS[[#This Row],[Codigo]],PESOS,4,FALSE)," ")</f>
        <v xml:space="preserve"> </v>
      </c>
      <c r="H81" s="37">
        <v>1.587</v>
      </c>
      <c r="I81" s="43" t="str">
        <f>IF(DATA_PESOS[[#This Row],[Peso de FLEX]]=DATA_PESOS[[#This Row],[ACTUALIZACION 2]],"Conforme","Revisar")</f>
        <v>Conforme</v>
      </c>
    </row>
    <row r="82" spans="1:9" hidden="1" x14ac:dyDescent="0.25">
      <c r="A82" s="42" t="s">
        <v>6</v>
      </c>
      <c r="B82" s="35" t="s">
        <v>166</v>
      </c>
      <c r="C82" s="35" t="s">
        <v>167</v>
      </c>
      <c r="D82" s="36">
        <v>6</v>
      </c>
      <c r="E82" s="36">
        <v>6</v>
      </c>
      <c r="F82" s="36">
        <v>3.6320000000000001</v>
      </c>
      <c r="G82" s="36" t="str">
        <f>IFERROR(VLOOKUP(DATA_PESOS[[#This Row],[Codigo]],PESOS,4,FALSE)," ")</f>
        <v xml:space="preserve"> </v>
      </c>
      <c r="H82" s="37">
        <v>3.6320000000000001</v>
      </c>
      <c r="I82" s="43" t="str">
        <f>IF(DATA_PESOS[[#This Row],[Peso de FLEX]]=DATA_PESOS[[#This Row],[ACTUALIZACION 2]],"Conforme","Revisar")</f>
        <v>Conforme</v>
      </c>
    </row>
    <row r="83" spans="1:9" hidden="1" x14ac:dyDescent="0.25">
      <c r="A83" s="42" t="s">
        <v>6</v>
      </c>
      <c r="B83" s="35" t="s">
        <v>168</v>
      </c>
      <c r="C83" s="35" t="s">
        <v>169</v>
      </c>
      <c r="D83" s="36">
        <v>5</v>
      </c>
      <c r="E83" s="36">
        <v>5</v>
      </c>
      <c r="F83" s="36">
        <v>1.633</v>
      </c>
      <c r="G83" s="36" t="str">
        <f>IFERROR(VLOOKUP(DATA_PESOS[[#This Row],[Codigo]],PESOS,4,FALSE)," ")</f>
        <v xml:space="preserve"> </v>
      </c>
      <c r="H83" s="37">
        <v>1.633</v>
      </c>
      <c r="I83" s="43" t="str">
        <f>IF(DATA_PESOS[[#This Row],[Peso de FLEX]]=DATA_PESOS[[#This Row],[ACTUALIZACION 2]],"Conforme","Revisar")</f>
        <v>Conforme</v>
      </c>
    </row>
    <row r="84" spans="1:9" hidden="1" x14ac:dyDescent="0.25">
      <c r="A84" s="42" t="s">
        <v>6</v>
      </c>
      <c r="B84" s="35" t="s">
        <v>170</v>
      </c>
      <c r="C84" s="35" t="s">
        <v>171</v>
      </c>
      <c r="D84" s="36">
        <v>46</v>
      </c>
      <c r="E84" s="36">
        <v>46</v>
      </c>
      <c r="F84" s="36">
        <v>4.0970000000000004</v>
      </c>
      <c r="G84" s="36" t="str">
        <f>IFERROR(VLOOKUP(DATA_PESOS[[#This Row],[Codigo]],PESOS,4,FALSE)," ")</f>
        <v xml:space="preserve"> </v>
      </c>
      <c r="H84" s="37">
        <v>4.0970000000000004</v>
      </c>
      <c r="I84" s="43" t="str">
        <f>IF(DATA_PESOS[[#This Row],[Peso de FLEX]]=DATA_PESOS[[#This Row],[ACTUALIZACION 2]],"Conforme","Revisar")</f>
        <v>Conforme</v>
      </c>
    </row>
    <row r="85" spans="1:9" hidden="1" x14ac:dyDescent="0.25">
      <c r="A85" s="42" t="s">
        <v>6</v>
      </c>
      <c r="B85" s="35" t="s">
        <v>172</v>
      </c>
      <c r="C85" s="35" t="s">
        <v>173</v>
      </c>
      <c r="D85" s="36">
        <v>1</v>
      </c>
      <c r="E85" s="36">
        <v>1</v>
      </c>
      <c r="F85" s="36">
        <v>4.0919999999999996</v>
      </c>
      <c r="G85" s="36" t="str">
        <f>IFERROR(VLOOKUP(DATA_PESOS[[#This Row],[Codigo]],PESOS,4,FALSE)," ")</f>
        <v xml:space="preserve"> </v>
      </c>
      <c r="H85" s="37">
        <v>4.0919999999999996</v>
      </c>
      <c r="I85" s="43" t="str">
        <f>IF(DATA_PESOS[[#This Row],[Peso de FLEX]]=DATA_PESOS[[#This Row],[ACTUALIZACION 2]],"Conforme","Revisar")</f>
        <v>Conforme</v>
      </c>
    </row>
    <row r="86" spans="1:9" hidden="1" x14ac:dyDescent="0.25">
      <c r="A86" s="42" t="s">
        <v>6</v>
      </c>
      <c r="B86" s="35" t="s">
        <v>174</v>
      </c>
      <c r="C86" s="35" t="s">
        <v>175</v>
      </c>
      <c r="D86" s="36">
        <v>2</v>
      </c>
      <c r="E86" s="36">
        <v>2</v>
      </c>
      <c r="F86" s="36">
        <v>5.484</v>
      </c>
      <c r="G86" s="36" t="str">
        <f>IFERROR(VLOOKUP(DATA_PESOS[[#This Row],[Codigo]],PESOS,4,FALSE)," ")</f>
        <v xml:space="preserve"> </v>
      </c>
      <c r="H86" s="37">
        <v>5.484</v>
      </c>
      <c r="I86" s="43" t="str">
        <f>IF(DATA_PESOS[[#This Row],[Peso de FLEX]]=DATA_PESOS[[#This Row],[ACTUALIZACION 2]],"Conforme","Revisar")</f>
        <v>Conforme</v>
      </c>
    </row>
    <row r="87" spans="1:9" hidden="1" x14ac:dyDescent="0.25">
      <c r="A87" s="42" t="s">
        <v>6</v>
      </c>
      <c r="B87" s="35" t="s">
        <v>176</v>
      </c>
      <c r="C87" s="35" t="s">
        <v>177</v>
      </c>
      <c r="D87" s="36">
        <v>1</v>
      </c>
      <c r="E87" s="36">
        <v>1</v>
      </c>
      <c r="F87" s="36">
        <v>5.4630000000000001</v>
      </c>
      <c r="G87" s="36" t="str">
        <f>IFERROR(VLOOKUP(DATA_PESOS[[#This Row],[Codigo]],PESOS,4,FALSE)," ")</f>
        <v xml:space="preserve"> </v>
      </c>
      <c r="H87" s="37">
        <v>5.4630000000000001</v>
      </c>
      <c r="I87" s="43" t="str">
        <f>IF(DATA_PESOS[[#This Row],[Peso de FLEX]]=DATA_PESOS[[#This Row],[ACTUALIZACION 2]],"Conforme","Revisar")</f>
        <v>Conforme</v>
      </c>
    </row>
    <row r="88" spans="1:9" hidden="1" x14ac:dyDescent="0.25">
      <c r="A88" s="42" t="s">
        <v>6</v>
      </c>
      <c r="B88" s="35" t="s">
        <v>178</v>
      </c>
      <c r="C88" s="35" t="s">
        <v>179</v>
      </c>
      <c r="D88" s="36">
        <v>1</v>
      </c>
      <c r="E88" s="36">
        <v>1</v>
      </c>
      <c r="F88" s="36">
        <v>0.65200000000000002</v>
      </c>
      <c r="G88" s="36" t="str">
        <f>IFERROR(VLOOKUP(DATA_PESOS[[#This Row],[Codigo]],PESOS,4,FALSE)," ")</f>
        <v xml:space="preserve"> </v>
      </c>
      <c r="H88" s="37">
        <v>0.65200000000000002</v>
      </c>
      <c r="I88" s="43" t="str">
        <f>IF(DATA_PESOS[[#This Row],[Peso de FLEX]]=DATA_PESOS[[#This Row],[ACTUALIZACION 2]],"Conforme","Revisar")</f>
        <v>Conforme</v>
      </c>
    </row>
    <row r="89" spans="1:9" hidden="1" x14ac:dyDescent="0.25">
      <c r="A89" s="42" t="s">
        <v>6</v>
      </c>
      <c r="B89" s="35" t="s">
        <v>180</v>
      </c>
      <c r="C89" s="35" t="s">
        <v>181</v>
      </c>
      <c r="D89" s="36">
        <v>2</v>
      </c>
      <c r="E89" s="36">
        <v>2</v>
      </c>
      <c r="F89" s="36">
        <v>0.218</v>
      </c>
      <c r="G89" s="36" t="str">
        <f>IFERROR(VLOOKUP(DATA_PESOS[[#This Row],[Codigo]],PESOS,4,FALSE)," ")</f>
        <v xml:space="preserve"> </v>
      </c>
      <c r="H89" s="37">
        <v>0.218</v>
      </c>
      <c r="I89" s="43" t="str">
        <f>IF(DATA_PESOS[[#This Row],[Peso de FLEX]]=DATA_PESOS[[#This Row],[ACTUALIZACION 2]],"Conforme","Revisar")</f>
        <v>Conforme</v>
      </c>
    </row>
    <row r="90" spans="1:9" hidden="1" x14ac:dyDescent="0.25">
      <c r="A90" s="42" t="s">
        <v>6</v>
      </c>
      <c r="B90" s="35" t="s">
        <v>182</v>
      </c>
      <c r="C90" s="35" t="s">
        <v>183</v>
      </c>
      <c r="D90" s="36">
        <v>14</v>
      </c>
      <c r="E90" s="36">
        <v>14</v>
      </c>
      <c r="F90" s="36">
        <v>5.6000000000000001E-2</v>
      </c>
      <c r="G90" s="36" t="str">
        <f>IFERROR(VLOOKUP(DATA_PESOS[[#This Row],[Codigo]],PESOS,4,FALSE)," ")</f>
        <v xml:space="preserve"> </v>
      </c>
      <c r="H90" s="37">
        <v>5.6000000000000001E-2</v>
      </c>
      <c r="I90" s="43" t="str">
        <f>IF(DATA_PESOS[[#This Row],[Peso de FLEX]]=DATA_PESOS[[#This Row],[ACTUALIZACION 2]],"Conforme","Revisar")</f>
        <v>Conforme</v>
      </c>
    </row>
    <row r="91" spans="1:9" hidden="1" x14ac:dyDescent="0.25">
      <c r="A91" s="42" t="s">
        <v>6</v>
      </c>
      <c r="B91" s="35" t="s">
        <v>184</v>
      </c>
      <c r="C91" s="35" t="s">
        <v>185</v>
      </c>
      <c r="D91" s="36">
        <v>76</v>
      </c>
      <c r="E91" s="36">
        <v>76</v>
      </c>
      <c r="F91" s="36">
        <v>3.5999999999999997E-2</v>
      </c>
      <c r="G91" s="36" t="str">
        <f>IFERROR(VLOOKUP(DATA_PESOS[[#This Row],[Codigo]],PESOS,4,FALSE)," ")</f>
        <v xml:space="preserve"> </v>
      </c>
      <c r="H91" s="37">
        <v>3.5999999999999997E-2</v>
      </c>
      <c r="I91" s="43" t="str">
        <f>IF(DATA_PESOS[[#This Row],[Peso de FLEX]]=DATA_PESOS[[#This Row],[ACTUALIZACION 2]],"Conforme","Revisar")</f>
        <v>Conforme</v>
      </c>
    </row>
    <row r="92" spans="1:9" hidden="1" x14ac:dyDescent="0.25">
      <c r="A92" s="42" t="s">
        <v>6</v>
      </c>
      <c r="B92" s="35" t="s">
        <v>186</v>
      </c>
      <c r="C92" s="35" t="s">
        <v>187</v>
      </c>
      <c r="D92" s="36">
        <v>4</v>
      </c>
      <c r="E92" s="36">
        <v>4</v>
      </c>
      <c r="F92" s="36">
        <v>0.79200000000000004</v>
      </c>
      <c r="G92" s="36" t="str">
        <f>IFERROR(VLOOKUP(DATA_PESOS[[#This Row],[Codigo]],PESOS,4,FALSE)," ")</f>
        <v xml:space="preserve"> </v>
      </c>
      <c r="H92" s="37">
        <v>0.79200000000000004</v>
      </c>
      <c r="I92" s="43" t="str">
        <f>IF(DATA_PESOS[[#This Row],[Peso de FLEX]]=DATA_PESOS[[#This Row],[ACTUALIZACION 2]],"Conforme","Revisar")</f>
        <v>Conforme</v>
      </c>
    </row>
    <row r="93" spans="1:9" hidden="1" x14ac:dyDescent="0.25">
      <c r="A93" s="42" t="s">
        <v>6</v>
      </c>
      <c r="B93" s="35" t="s">
        <v>188</v>
      </c>
      <c r="C93" s="35" t="s">
        <v>189</v>
      </c>
      <c r="D93" s="36">
        <v>9</v>
      </c>
      <c r="E93" s="36">
        <v>9</v>
      </c>
      <c r="F93" s="36">
        <v>0.64600000000000002</v>
      </c>
      <c r="G93" s="36" t="str">
        <f>IFERROR(VLOOKUP(DATA_PESOS[[#This Row],[Codigo]],PESOS,4,FALSE)," ")</f>
        <v xml:space="preserve"> </v>
      </c>
      <c r="H93" s="37">
        <v>0.64600000000000002</v>
      </c>
      <c r="I93" s="43" t="str">
        <f>IF(DATA_PESOS[[#This Row],[Peso de FLEX]]=DATA_PESOS[[#This Row],[ACTUALIZACION 2]],"Conforme","Revisar")</f>
        <v>Conforme</v>
      </c>
    </row>
    <row r="94" spans="1:9" hidden="1" x14ac:dyDescent="0.25">
      <c r="A94" s="42" t="s">
        <v>6</v>
      </c>
      <c r="B94" s="35" t="s">
        <v>190</v>
      </c>
      <c r="C94" s="35" t="s">
        <v>191</v>
      </c>
      <c r="D94" s="36">
        <v>9</v>
      </c>
      <c r="E94" s="36">
        <v>9</v>
      </c>
      <c r="F94" s="36">
        <v>0.72099999999999997</v>
      </c>
      <c r="G94" s="36" t="str">
        <f>IFERROR(VLOOKUP(DATA_PESOS[[#This Row],[Codigo]],PESOS,4,FALSE)," ")</f>
        <v xml:space="preserve"> </v>
      </c>
      <c r="H94" s="37">
        <v>0.72099999999999997</v>
      </c>
      <c r="I94" s="43" t="str">
        <f>IF(DATA_PESOS[[#This Row],[Peso de FLEX]]=DATA_PESOS[[#This Row],[ACTUALIZACION 2]],"Conforme","Revisar")</f>
        <v>Conforme</v>
      </c>
    </row>
    <row r="95" spans="1:9" hidden="1" x14ac:dyDescent="0.25">
      <c r="A95" s="42" t="s">
        <v>6</v>
      </c>
      <c r="B95" s="35" t="s">
        <v>192</v>
      </c>
      <c r="C95" s="35" t="s">
        <v>193</v>
      </c>
      <c r="D95" s="36">
        <v>7</v>
      </c>
      <c r="E95" s="36">
        <v>7</v>
      </c>
      <c r="F95" s="36">
        <v>0.29099999999999998</v>
      </c>
      <c r="G95" s="36" t="str">
        <f>IFERROR(VLOOKUP(DATA_PESOS[[#This Row],[Codigo]],PESOS,4,FALSE)," ")</f>
        <v xml:space="preserve"> </v>
      </c>
      <c r="H95" s="37">
        <v>0.29099999999999998</v>
      </c>
      <c r="I95" s="43" t="str">
        <f>IF(DATA_PESOS[[#This Row],[Peso de FLEX]]=DATA_PESOS[[#This Row],[ACTUALIZACION 2]],"Conforme","Revisar")</f>
        <v>Conforme</v>
      </c>
    </row>
    <row r="96" spans="1:9" hidden="1" x14ac:dyDescent="0.25">
      <c r="A96" s="42" t="s">
        <v>6</v>
      </c>
      <c r="B96" s="35" t="s">
        <v>194</v>
      </c>
      <c r="C96" s="35" t="s">
        <v>195</v>
      </c>
      <c r="D96" s="36">
        <v>47</v>
      </c>
      <c r="E96" s="36">
        <v>47</v>
      </c>
      <c r="F96" s="36">
        <v>0.98499999999999999</v>
      </c>
      <c r="G96" s="36" t="str">
        <f>IFERROR(VLOOKUP(DATA_PESOS[[#This Row],[Codigo]],PESOS,4,FALSE)," ")</f>
        <v xml:space="preserve"> </v>
      </c>
      <c r="H96" s="37">
        <v>0.98499999999999999</v>
      </c>
      <c r="I96" s="43" t="str">
        <f>IF(DATA_PESOS[[#This Row],[Peso de FLEX]]=DATA_PESOS[[#This Row],[ACTUALIZACION 2]],"Conforme","Revisar")</f>
        <v>Conforme</v>
      </c>
    </row>
    <row r="97" spans="1:9" hidden="1" x14ac:dyDescent="0.25">
      <c r="A97" s="42" t="s">
        <v>6</v>
      </c>
      <c r="B97" s="35" t="s">
        <v>196</v>
      </c>
      <c r="C97" s="35" t="s">
        <v>197</v>
      </c>
      <c r="D97" s="36">
        <v>5</v>
      </c>
      <c r="E97" s="36">
        <v>5</v>
      </c>
      <c r="F97" s="36">
        <v>2.4079999999999999</v>
      </c>
      <c r="G97" s="36" t="str">
        <f>IFERROR(VLOOKUP(DATA_PESOS[[#This Row],[Codigo]],PESOS,4,FALSE)," ")</f>
        <v xml:space="preserve"> </v>
      </c>
      <c r="H97" s="37">
        <v>2.4079999999999999</v>
      </c>
      <c r="I97" s="43" t="str">
        <f>IF(DATA_PESOS[[#This Row],[Peso de FLEX]]=DATA_PESOS[[#This Row],[ACTUALIZACION 2]],"Conforme","Revisar")</f>
        <v>Conforme</v>
      </c>
    </row>
    <row r="98" spans="1:9" hidden="1" x14ac:dyDescent="0.25">
      <c r="A98" s="42" t="s">
        <v>6</v>
      </c>
      <c r="B98" s="35" t="s">
        <v>198</v>
      </c>
      <c r="C98" s="35" t="s">
        <v>199</v>
      </c>
      <c r="D98" s="36">
        <v>13</v>
      </c>
      <c r="E98" s="36">
        <v>13</v>
      </c>
      <c r="F98" s="36">
        <v>1.2849999999999999</v>
      </c>
      <c r="G98" s="36" t="str">
        <f>IFERROR(VLOOKUP(DATA_PESOS[[#This Row],[Codigo]],PESOS,4,FALSE)," ")</f>
        <v xml:space="preserve"> </v>
      </c>
      <c r="H98" s="37">
        <v>1.2849999999999999</v>
      </c>
      <c r="I98" s="43" t="str">
        <f>IF(DATA_PESOS[[#This Row],[Peso de FLEX]]=DATA_PESOS[[#This Row],[ACTUALIZACION 2]],"Conforme","Revisar")</f>
        <v>Conforme</v>
      </c>
    </row>
    <row r="99" spans="1:9" hidden="1" x14ac:dyDescent="0.25">
      <c r="A99" s="42" t="s">
        <v>6</v>
      </c>
      <c r="B99" s="35" t="s">
        <v>200</v>
      </c>
      <c r="C99" s="35" t="s">
        <v>201</v>
      </c>
      <c r="D99" s="36">
        <v>1</v>
      </c>
      <c r="E99" s="36">
        <v>1</v>
      </c>
      <c r="F99" s="36">
        <v>0.11</v>
      </c>
      <c r="G99" s="36" t="str">
        <f>IFERROR(VLOOKUP(DATA_PESOS[[#This Row],[Codigo]],PESOS,4,FALSE)," ")</f>
        <v xml:space="preserve"> </v>
      </c>
      <c r="H99" s="37">
        <v>0.11</v>
      </c>
      <c r="I99" s="43" t="str">
        <f>IF(DATA_PESOS[[#This Row],[Peso de FLEX]]=DATA_PESOS[[#This Row],[ACTUALIZACION 2]],"Conforme","Revisar")</f>
        <v>Conforme</v>
      </c>
    </row>
    <row r="100" spans="1:9" hidden="1" x14ac:dyDescent="0.25">
      <c r="A100" s="42" t="s">
        <v>6</v>
      </c>
      <c r="B100" s="35" t="s">
        <v>202</v>
      </c>
      <c r="C100" s="35" t="s">
        <v>203</v>
      </c>
      <c r="D100" s="36">
        <v>50</v>
      </c>
      <c r="E100" s="36">
        <v>50</v>
      </c>
      <c r="F100" s="36">
        <v>0.16</v>
      </c>
      <c r="G100" s="36" t="str">
        <f>IFERROR(VLOOKUP(DATA_PESOS[[#This Row],[Codigo]],PESOS,4,FALSE)," ")</f>
        <v xml:space="preserve"> </v>
      </c>
      <c r="H100" s="37">
        <v>0.16</v>
      </c>
      <c r="I100" s="43" t="str">
        <f>IF(DATA_PESOS[[#This Row],[Peso de FLEX]]=DATA_PESOS[[#This Row],[ACTUALIZACION 2]],"Conforme","Revisar")</f>
        <v>Conforme</v>
      </c>
    </row>
    <row r="101" spans="1:9" hidden="1" x14ac:dyDescent="0.25">
      <c r="A101" s="42" t="s">
        <v>6</v>
      </c>
      <c r="B101" s="35" t="s">
        <v>204</v>
      </c>
      <c r="C101" s="35" t="s">
        <v>205</v>
      </c>
      <c r="D101" s="36">
        <v>15</v>
      </c>
      <c r="E101" s="36">
        <v>15</v>
      </c>
      <c r="F101" s="36">
        <v>0.115</v>
      </c>
      <c r="G101" s="36" t="str">
        <f>IFERROR(VLOOKUP(DATA_PESOS[[#This Row],[Codigo]],PESOS,4,FALSE)," ")</f>
        <v xml:space="preserve"> </v>
      </c>
      <c r="H101" s="37">
        <v>0.115</v>
      </c>
      <c r="I101" s="43" t="str">
        <f>IF(DATA_PESOS[[#This Row],[Peso de FLEX]]=DATA_PESOS[[#This Row],[ACTUALIZACION 2]],"Conforme","Revisar")</f>
        <v>Conforme</v>
      </c>
    </row>
    <row r="102" spans="1:9" hidden="1" x14ac:dyDescent="0.25">
      <c r="A102" s="42" t="s">
        <v>6</v>
      </c>
      <c r="B102" s="35" t="s">
        <v>206</v>
      </c>
      <c r="C102" s="35" t="s">
        <v>207</v>
      </c>
      <c r="D102" s="36">
        <v>69</v>
      </c>
      <c r="E102" s="36">
        <v>69</v>
      </c>
      <c r="F102" s="36">
        <v>9.5000000000000001E-2</v>
      </c>
      <c r="G102" s="36" t="str">
        <f>IFERROR(VLOOKUP(DATA_PESOS[[#This Row],[Codigo]],PESOS,4,FALSE)," ")</f>
        <v xml:space="preserve"> </v>
      </c>
      <c r="H102" s="37">
        <v>9.5000000000000001E-2</v>
      </c>
      <c r="I102" s="43" t="str">
        <f>IF(DATA_PESOS[[#This Row],[Peso de FLEX]]=DATA_PESOS[[#This Row],[ACTUALIZACION 2]],"Conforme","Revisar")</f>
        <v>Conforme</v>
      </c>
    </row>
    <row r="103" spans="1:9" hidden="1" x14ac:dyDescent="0.25">
      <c r="A103" s="42" t="s">
        <v>6</v>
      </c>
      <c r="B103" s="35" t="s">
        <v>208</v>
      </c>
      <c r="C103" s="35" t="s">
        <v>209</v>
      </c>
      <c r="D103" s="36">
        <v>3</v>
      </c>
      <c r="E103" s="36">
        <v>3</v>
      </c>
      <c r="F103" s="36">
        <v>0.129</v>
      </c>
      <c r="G103" s="36" t="str">
        <f>IFERROR(VLOOKUP(DATA_PESOS[[#This Row],[Codigo]],PESOS,4,FALSE)," ")</f>
        <v xml:space="preserve"> </v>
      </c>
      <c r="H103" s="37">
        <v>0.129</v>
      </c>
      <c r="I103" s="43" t="str">
        <f>IF(DATA_PESOS[[#This Row],[Peso de FLEX]]=DATA_PESOS[[#This Row],[ACTUALIZACION 2]],"Conforme","Revisar")</f>
        <v>Conforme</v>
      </c>
    </row>
    <row r="104" spans="1:9" hidden="1" x14ac:dyDescent="0.25">
      <c r="A104" s="42" t="s">
        <v>6</v>
      </c>
      <c r="B104" s="35" t="s">
        <v>210</v>
      </c>
      <c r="C104" s="35" t="s">
        <v>211</v>
      </c>
      <c r="D104" s="36">
        <v>22</v>
      </c>
      <c r="E104" s="36">
        <v>22</v>
      </c>
      <c r="F104" s="36">
        <v>1.2090000000000001</v>
      </c>
      <c r="G104" s="36" t="str">
        <f>IFERROR(VLOOKUP(DATA_PESOS[[#This Row],[Codigo]],PESOS,4,FALSE)," ")</f>
        <v xml:space="preserve"> </v>
      </c>
      <c r="H104" s="37">
        <v>1.2090000000000001</v>
      </c>
      <c r="I104" s="43" t="str">
        <f>IF(DATA_PESOS[[#This Row],[Peso de FLEX]]=DATA_PESOS[[#This Row],[ACTUALIZACION 2]],"Conforme","Revisar")</f>
        <v>Conforme</v>
      </c>
    </row>
    <row r="105" spans="1:9" hidden="1" x14ac:dyDescent="0.25">
      <c r="A105" s="42" t="s">
        <v>6</v>
      </c>
      <c r="B105" s="35" t="s">
        <v>212</v>
      </c>
      <c r="C105" s="35" t="s">
        <v>213</v>
      </c>
      <c r="D105" s="36">
        <v>33</v>
      </c>
      <c r="E105" s="36">
        <v>33</v>
      </c>
      <c r="F105" s="36">
        <v>8.2000000000000003E-2</v>
      </c>
      <c r="G105" s="36" t="str">
        <f>IFERROR(VLOOKUP(DATA_PESOS[[#This Row],[Codigo]],PESOS,4,FALSE)," ")</f>
        <v xml:space="preserve"> </v>
      </c>
      <c r="H105" s="37">
        <v>8.2000000000000003E-2</v>
      </c>
      <c r="I105" s="43" t="str">
        <f>IF(DATA_PESOS[[#This Row],[Peso de FLEX]]=DATA_PESOS[[#This Row],[ACTUALIZACION 2]],"Conforme","Revisar")</f>
        <v>Conforme</v>
      </c>
    </row>
    <row r="106" spans="1:9" hidden="1" x14ac:dyDescent="0.25">
      <c r="A106" s="42" t="s">
        <v>6</v>
      </c>
      <c r="B106" s="35" t="s">
        <v>214</v>
      </c>
      <c r="C106" s="35" t="s">
        <v>215</v>
      </c>
      <c r="D106" s="36">
        <v>19</v>
      </c>
      <c r="E106" s="36">
        <v>19</v>
      </c>
      <c r="F106" s="36">
        <v>7.3999999999999996E-2</v>
      </c>
      <c r="G106" s="36" t="str">
        <f>IFERROR(VLOOKUP(DATA_PESOS[[#This Row],[Codigo]],PESOS,4,FALSE)," ")</f>
        <v xml:space="preserve"> </v>
      </c>
      <c r="H106" s="37">
        <v>7.3999999999999996E-2</v>
      </c>
      <c r="I106" s="43" t="str">
        <f>IF(DATA_PESOS[[#This Row],[Peso de FLEX]]=DATA_PESOS[[#This Row],[ACTUALIZACION 2]],"Conforme","Revisar")</f>
        <v>Conforme</v>
      </c>
    </row>
    <row r="107" spans="1:9" hidden="1" x14ac:dyDescent="0.25">
      <c r="A107" s="42" t="s">
        <v>6</v>
      </c>
      <c r="B107" s="35" t="s">
        <v>216</v>
      </c>
      <c r="C107" s="35" t="s">
        <v>217</v>
      </c>
      <c r="D107" s="36">
        <v>13</v>
      </c>
      <c r="E107" s="36">
        <v>13</v>
      </c>
      <c r="F107" s="36">
        <v>0.123</v>
      </c>
      <c r="G107" s="36" t="str">
        <f>IFERROR(VLOOKUP(DATA_PESOS[[#This Row],[Codigo]],PESOS,4,FALSE)," ")</f>
        <v xml:space="preserve"> </v>
      </c>
      <c r="H107" s="37">
        <v>0.123</v>
      </c>
      <c r="I107" s="43" t="str">
        <f>IF(DATA_PESOS[[#This Row],[Peso de FLEX]]=DATA_PESOS[[#This Row],[ACTUALIZACION 2]],"Conforme","Revisar")</f>
        <v>Conforme</v>
      </c>
    </row>
    <row r="108" spans="1:9" hidden="1" x14ac:dyDescent="0.25">
      <c r="A108" s="42" t="s">
        <v>6</v>
      </c>
      <c r="B108" s="35" t="s">
        <v>218</v>
      </c>
      <c r="C108" s="35" t="s">
        <v>219</v>
      </c>
      <c r="D108" s="36">
        <v>41</v>
      </c>
      <c r="E108" s="36">
        <v>41</v>
      </c>
      <c r="F108" s="36">
        <v>0.112</v>
      </c>
      <c r="G108" s="36" t="str">
        <f>IFERROR(VLOOKUP(DATA_PESOS[[#This Row],[Codigo]],PESOS,4,FALSE)," ")</f>
        <v xml:space="preserve"> </v>
      </c>
      <c r="H108" s="37">
        <v>0.112</v>
      </c>
      <c r="I108" s="43" t="str">
        <f>IF(DATA_PESOS[[#This Row],[Peso de FLEX]]=DATA_PESOS[[#This Row],[ACTUALIZACION 2]],"Conforme","Revisar")</f>
        <v>Conforme</v>
      </c>
    </row>
    <row r="109" spans="1:9" hidden="1" x14ac:dyDescent="0.25">
      <c r="A109" s="42" t="s">
        <v>6</v>
      </c>
      <c r="B109" s="35" t="s">
        <v>220</v>
      </c>
      <c r="C109" s="35" t="s">
        <v>221</v>
      </c>
      <c r="D109" s="36">
        <v>5</v>
      </c>
      <c r="E109" s="36">
        <v>5</v>
      </c>
      <c r="F109" s="36">
        <v>0.124</v>
      </c>
      <c r="G109" s="36" t="str">
        <f>IFERROR(VLOOKUP(DATA_PESOS[[#This Row],[Codigo]],PESOS,4,FALSE)," ")</f>
        <v xml:space="preserve"> </v>
      </c>
      <c r="H109" s="37">
        <v>0.124</v>
      </c>
      <c r="I109" s="43" t="str">
        <f>IF(DATA_PESOS[[#This Row],[Peso de FLEX]]=DATA_PESOS[[#This Row],[ACTUALIZACION 2]],"Conforme","Revisar")</f>
        <v>Conforme</v>
      </c>
    </row>
    <row r="110" spans="1:9" hidden="1" x14ac:dyDescent="0.25">
      <c r="A110" s="42" t="s">
        <v>6</v>
      </c>
      <c r="B110" s="35" t="s">
        <v>222</v>
      </c>
      <c r="C110" s="35" t="s">
        <v>223</v>
      </c>
      <c r="D110" s="36">
        <v>3</v>
      </c>
      <c r="E110" s="36">
        <v>3</v>
      </c>
      <c r="F110" s="36">
        <v>0.11</v>
      </c>
      <c r="G110" s="36" t="str">
        <f>IFERROR(VLOOKUP(DATA_PESOS[[#This Row],[Codigo]],PESOS,4,FALSE)," ")</f>
        <v xml:space="preserve"> </v>
      </c>
      <c r="H110" s="37">
        <v>0.11</v>
      </c>
      <c r="I110" s="43" t="str">
        <f>IF(DATA_PESOS[[#This Row],[Peso de FLEX]]=DATA_PESOS[[#This Row],[ACTUALIZACION 2]],"Conforme","Revisar")</f>
        <v>Conforme</v>
      </c>
    </row>
    <row r="111" spans="1:9" hidden="1" x14ac:dyDescent="0.25">
      <c r="A111" s="42" t="s">
        <v>6</v>
      </c>
      <c r="B111" s="35" t="s">
        <v>224</v>
      </c>
      <c r="C111" s="35" t="s">
        <v>225</v>
      </c>
      <c r="D111" s="36">
        <v>29</v>
      </c>
      <c r="E111" s="36">
        <v>29</v>
      </c>
      <c r="F111" s="36">
        <v>0.10100000000000001</v>
      </c>
      <c r="G111" s="36" t="str">
        <f>IFERROR(VLOOKUP(DATA_PESOS[[#This Row],[Codigo]],PESOS,4,FALSE)," ")</f>
        <v xml:space="preserve"> </v>
      </c>
      <c r="H111" s="37">
        <v>0.10100000000000001</v>
      </c>
      <c r="I111" s="43" t="str">
        <f>IF(DATA_PESOS[[#This Row],[Peso de FLEX]]=DATA_PESOS[[#This Row],[ACTUALIZACION 2]],"Conforme","Revisar")</f>
        <v>Conforme</v>
      </c>
    </row>
    <row r="112" spans="1:9" hidden="1" x14ac:dyDescent="0.25">
      <c r="A112" s="42" t="s">
        <v>6</v>
      </c>
      <c r="B112" s="35" t="s">
        <v>226</v>
      </c>
      <c r="C112" s="35" t="s">
        <v>227</v>
      </c>
      <c r="D112" s="36">
        <v>18</v>
      </c>
      <c r="E112" s="36">
        <v>18</v>
      </c>
      <c r="F112" s="36">
        <v>8.6999999999999994E-2</v>
      </c>
      <c r="G112" s="36" t="str">
        <f>IFERROR(VLOOKUP(DATA_PESOS[[#This Row],[Codigo]],PESOS,4,FALSE)," ")</f>
        <v xml:space="preserve"> </v>
      </c>
      <c r="H112" s="37">
        <v>8.6999999999999994E-2</v>
      </c>
      <c r="I112" s="43" t="str">
        <f>IF(DATA_PESOS[[#This Row],[Peso de FLEX]]=DATA_PESOS[[#This Row],[ACTUALIZACION 2]],"Conforme","Revisar")</f>
        <v>Conforme</v>
      </c>
    </row>
    <row r="113" spans="1:9" hidden="1" x14ac:dyDescent="0.25">
      <c r="A113" s="42" t="s">
        <v>6</v>
      </c>
      <c r="B113" s="35" t="s">
        <v>228</v>
      </c>
      <c r="C113" s="35" t="s">
        <v>229</v>
      </c>
      <c r="D113" s="36">
        <v>6</v>
      </c>
      <c r="E113" s="36">
        <v>6</v>
      </c>
      <c r="F113" s="36">
        <v>0.11899999999999999</v>
      </c>
      <c r="G113" s="36" t="str">
        <f>IFERROR(VLOOKUP(DATA_PESOS[[#This Row],[Codigo]],PESOS,4,FALSE)," ")</f>
        <v xml:space="preserve"> </v>
      </c>
      <c r="H113" s="37">
        <v>0.11899999999999999</v>
      </c>
      <c r="I113" s="43" t="str">
        <f>IF(DATA_PESOS[[#This Row],[Peso de FLEX]]=DATA_PESOS[[#This Row],[ACTUALIZACION 2]],"Conforme","Revisar")</f>
        <v>Conforme</v>
      </c>
    </row>
    <row r="114" spans="1:9" hidden="1" x14ac:dyDescent="0.25">
      <c r="A114" s="42" t="s">
        <v>6</v>
      </c>
      <c r="B114" s="35" t="s">
        <v>230</v>
      </c>
      <c r="C114" s="35" t="s">
        <v>231</v>
      </c>
      <c r="D114" s="36">
        <v>60</v>
      </c>
      <c r="E114" s="36">
        <v>60</v>
      </c>
      <c r="F114" s="36">
        <v>0.11600000000000001</v>
      </c>
      <c r="G114" s="36" t="str">
        <f>IFERROR(VLOOKUP(DATA_PESOS[[#This Row],[Codigo]],PESOS,4,FALSE)," ")</f>
        <v xml:space="preserve"> </v>
      </c>
      <c r="H114" s="37">
        <v>0.11600000000000001</v>
      </c>
      <c r="I114" s="43" t="str">
        <f>IF(DATA_PESOS[[#This Row],[Peso de FLEX]]=DATA_PESOS[[#This Row],[ACTUALIZACION 2]],"Conforme","Revisar")</f>
        <v>Conforme</v>
      </c>
    </row>
    <row r="115" spans="1:9" hidden="1" x14ac:dyDescent="0.25">
      <c r="A115" s="42" t="s">
        <v>6</v>
      </c>
      <c r="B115" s="35" t="s">
        <v>232</v>
      </c>
      <c r="C115" s="35" t="s">
        <v>233</v>
      </c>
      <c r="D115" s="36">
        <v>1</v>
      </c>
      <c r="E115" s="36">
        <v>1</v>
      </c>
      <c r="F115" s="36">
        <v>0.13800000000000001</v>
      </c>
      <c r="G115" s="36" t="str">
        <f>IFERROR(VLOOKUP(DATA_PESOS[[#This Row],[Codigo]],PESOS,4,FALSE)," ")</f>
        <v xml:space="preserve"> </v>
      </c>
      <c r="H115" s="37">
        <v>0.13800000000000001</v>
      </c>
      <c r="I115" s="43" t="str">
        <f>IF(DATA_PESOS[[#This Row],[Peso de FLEX]]=DATA_PESOS[[#This Row],[ACTUALIZACION 2]],"Conforme","Revisar")</f>
        <v>Conforme</v>
      </c>
    </row>
    <row r="116" spans="1:9" hidden="1" x14ac:dyDescent="0.25">
      <c r="A116" s="42" t="s">
        <v>6</v>
      </c>
      <c r="B116" s="35" t="s">
        <v>234</v>
      </c>
      <c r="C116" s="35" t="s">
        <v>235</v>
      </c>
      <c r="D116" s="36">
        <v>7</v>
      </c>
      <c r="E116" s="36">
        <v>7</v>
      </c>
      <c r="F116" s="36">
        <v>0.11799999999999999</v>
      </c>
      <c r="G116" s="36" t="str">
        <f>IFERROR(VLOOKUP(DATA_PESOS[[#This Row],[Codigo]],PESOS,4,FALSE)," ")</f>
        <v xml:space="preserve"> </v>
      </c>
      <c r="H116" s="37">
        <v>0.11799999999999999</v>
      </c>
      <c r="I116" s="43" t="str">
        <f>IF(DATA_PESOS[[#This Row],[Peso de FLEX]]=DATA_PESOS[[#This Row],[ACTUALIZACION 2]],"Conforme","Revisar")</f>
        <v>Conforme</v>
      </c>
    </row>
    <row r="117" spans="1:9" hidden="1" x14ac:dyDescent="0.25">
      <c r="A117" s="42" t="s">
        <v>6</v>
      </c>
      <c r="B117" s="35" t="s">
        <v>236</v>
      </c>
      <c r="C117" s="35" t="s">
        <v>237</v>
      </c>
      <c r="D117" s="36">
        <v>2</v>
      </c>
      <c r="E117" s="36">
        <v>2</v>
      </c>
      <c r="F117" s="36">
        <v>0.10199999999999999</v>
      </c>
      <c r="G117" s="36" t="str">
        <f>IFERROR(VLOOKUP(DATA_PESOS[[#This Row],[Codigo]],PESOS,4,FALSE)," ")</f>
        <v xml:space="preserve"> </v>
      </c>
      <c r="H117" s="37">
        <v>0.10199999999999999</v>
      </c>
      <c r="I117" s="43" t="str">
        <f>IF(DATA_PESOS[[#This Row],[Peso de FLEX]]=DATA_PESOS[[#This Row],[ACTUALIZACION 2]],"Conforme","Revisar")</f>
        <v>Conforme</v>
      </c>
    </row>
    <row r="118" spans="1:9" hidden="1" x14ac:dyDescent="0.25">
      <c r="A118" s="42" t="s">
        <v>6</v>
      </c>
      <c r="B118" s="35" t="s">
        <v>238</v>
      </c>
      <c r="C118" s="35" t="s">
        <v>239</v>
      </c>
      <c r="D118" s="36">
        <v>47</v>
      </c>
      <c r="E118" s="36">
        <v>47</v>
      </c>
      <c r="F118" s="36">
        <v>9.4E-2</v>
      </c>
      <c r="G118" s="36" t="str">
        <f>IFERROR(VLOOKUP(DATA_PESOS[[#This Row],[Codigo]],PESOS,4,FALSE)," ")</f>
        <v xml:space="preserve"> </v>
      </c>
      <c r="H118" s="37">
        <v>9.4E-2</v>
      </c>
      <c r="I118" s="43" t="str">
        <f>IF(DATA_PESOS[[#This Row],[Peso de FLEX]]=DATA_PESOS[[#This Row],[ACTUALIZACION 2]],"Conforme","Revisar")</f>
        <v>Conforme</v>
      </c>
    </row>
    <row r="119" spans="1:9" hidden="1" x14ac:dyDescent="0.25">
      <c r="A119" s="42" t="s">
        <v>6</v>
      </c>
      <c r="B119" s="35" t="s">
        <v>240</v>
      </c>
      <c r="C119" s="35" t="s">
        <v>241</v>
      </c>
      <c r="D119" s="36">
        <v>1</v>
      </c>
      <c r="E119" s="36">
        <v>1</v>
      </c>
      <c r="F119" s="36">
        <v>9.5000000000000001E-2</v>
      </c>
      <c r="G119" s="36" t="str">
        <f>IFERROR(VLOOKUP(DATA_PESOS[[#This Row],[Codigo]],PESOS,4,FALSE)," ")</f>
        <v xml:space="preserve"> </v>
      </c>
      <c r="H119" s="37">
        <v>9.5000000000000001E-2</v>
      </c>
      <c r="I119" s="43" t="str">
        <f>IF(DATA_PESOS[[#This Row],[Peso de FLEX]]=DATA_PESOS[[#This Row],[ACTUALIZACION 2]],"Conforme","Revisar")</f>
        <v>Conforme</v>
      </c>
    </row>
    <row r="120" spans="1:9" hidden="1" x14ac:dyDescent="0.25">
      <c r="A120" s="42" t="s">
        <v>6</v>
      </c>
      <c r="B120" s="35" t="s">
        <v>242</v>
      </c>
      <c r="C120" s="35" t="s">
        <v>243</v>
      </c>
      <c r="D120" s="36">
        <v>22</v>
      </c>
      <c r="E120" s="36">
        <v>22</v>
      </c>
      <c r="F120" s="36">
        <v>9.6000000000000002E-2</v>
      </c>
      <c r="G120" s="36" t="str">
        <f>IFERROR(VLOOKUP(DATA_PESOS[[#This Row],[Codigo]],PESOS,4,FALSE)," ")</f>
        <v xml:space="preserve"> </v>
      </c>
      <c r="H120" s="37">
        <v>9.6000000000000002E-2</v>
      </c>
      <c r="I120" s="43" t="str">
        <f>IF(DATA_PESOS[[#This Row],[Peso de FLEX]]=DATA_PESOS[[#This Row],[ACTUALIZACION 2]],"Conforme","Revisar")</f>
        <v>Conforme</v>
      </c>
    </row>
    <row r="121" spans="1:9" hidden="1" x14ac:dyDescent="0.25">
      <c r="A121" s="42" t="s">
        <v>6</v>
      </c>
      <c r="B121" s="35" t="s">
        <v>244</v>
      </c>
      <c r="C121" s="35" t="s">
        <v>245</v>
      </c>
      <c r="D121" s="36">
        <v>3</v>
      </c>
      <c r="E121" s="36">
        <v>3</v>
      </c>
      <c r="F121" s="36">
        <v>4.5999999999999999E-2</v>
      </c>
      <c r="G121" s="36" t="str">
        <f>IFERROR(VLOOKUP(DATA_PESOS[[#This Row],[Codigo]],PESOS,4,FALSE)," ")</f>
        <v xml:space="preserve"> </v>
      </c>
      <c r="H121" s="37">
        <v>4.5999999999999999E-2</v>
      </c>
      <c r="I121" s="43" t="str">
        <f>IF(DATA_PESOS[[#This Row],[Peso de FLEX]]=DATA_PESOS[[#This Row],[ACTUALIZACION 2]],"Conforme","Revisar")</f>
        <v>Conforme</v>
      </c>
    </row>
    <row r="122" spans="1:9" hidden="1" x14ac:dyDescent="0.25">
      <c r="A122" s="42" t="s">
        <v>6</v>
      </c>
      <c r="B122" s="35" t="s">
        <v>246</v>
      </c>
      <c r="C122" s="35" t="s">
        <v>247</v>
      </c>
      <c r="D122" s="36">
        <v>1</v>
      </c>
      <c r="E122" s="36">
        <v>1</v>
      </c>
      <c r="F122" s="36">
        <v>0.114</v>
      </c>
      <c r="G122" s="36" t="str">
        <f>IFERROR(VLOOKUP(DATA_PESOS[[#This Row],[Codigo]],PESOS,4,FALSE)," ")</f>
        <v xml:space="preserve"> </v>
      </c>
      <c r="H122" s="37">
        <v>0.114</v>
      </c>
      <c r="I122" s="43" t="str">
        <f>IF(DATA_PESOS[[#This Row],[Peso de FLEX]]=DATA_PESOS[[#This Row],[ACTUALIZACION 2]],"Conforme","Revisar")</f>
        <v>Conforme</v>
      </c>
    </row>
    <row r="123" spans="1:9" hidden="1" x14ac:dyDescent="0.25">
      <c r="A123" s="42" t="s">
        <v>6</v>
      </c>
      <c r="B123" s="35" t="s">
        <v>248</v>
      </c>
      <c r="C123" s="35" t="s">
        <v>249</v>
      </c>
      <c r="D123" s="36">
        <v>28</v>
      </c>
      <c r="E123" s="36">
        <v>28</v>
      </c>
      <c r="F123" s="36">
        <v>8.5999999999999993E-2</v>
      </c>
      <c r="G123" s="36" t="str">
        <f>IFERROR(VLOOKUP(DATA_PESOS[[#This Row],[Codigo]],PESOS,4,FALSE)," ")</f>
        <v xml:space="preserve"> </v>
      </c>
      <c r="H123" s="37">
        <v>8.5999999999999993E-2</v>
      </c>
      <c r="I123" s="43" t="str">
        <f>IF(DATA_PESOS[[#This Row],[Peso de FLEX]]=DATA_PESOS[[#This Row],[ACTUALIZACION 2]],"Conforme","Revisar")</f>
        <v>Conforme</v>
      </c>
    </row>
    <row r="124" spans="1:9" hidden="1" x14ac:dyDescent="0.25">
      <c r="A124" s="42" t="s">
        <v>6</v>
      </c>
      <c r="B124" s="35" t="s">
        <v>250</v>
      </c>
      <c r="C124" s="35" t="s">
        <v>251</v>
      </c>
      <c r="D124" s="36">
        <v>6</v>
      </c>
      <c r="E124" s="36">
        <v>6</v>
      </c>
      <c r="F124" s="36">
        <v>0.107</v>
      </c>
      <c r="G124" s="36" t="str">
        <f>IFERROR(VLOOKUP(DATA_PESOS[[#This Row],[Codigo]],PESOS,4,FALSE)," ")</f>
        <v xml:space="preserve"> </v>
      </c>
      <c r="H124" s="37">
        <v>0.107</v>
      </c>
      <c r="I124" s="43" t="str">
        <f>IF(DATA_PESOS[[#This Row],[Peso de FLEX]]=DATA_PESOS[[#This Row],[ACTUALIZACION 2]],"Conforme","Revisar")</f>
        <v>Conforme</v>
      </c>
    </row>
    <row r="125" spans="1:9" hidden="1" x14ac:dyDescent="0.25">
      <c r="A125" s="42" t="s">
        <v>6</v>
      </c>
      <c r="B125" s="35" t="s">
        <v>252</v>
      </c>
      <c r="C125" s="35" t="s">
        <v>253</v>
      </c>
      <c r="D125" s="36">
        <v>7</v>
      </c>
      <c r="E125" s="36">
        <v>7</v>
      </c>
      <c r="F125" s="36">
        <v>0.125</v>
      </c>
      <c r="G125" s="36" t="str">
        <f>IFERROR(VLOOKUP(DATA_PESOS[[#This Row],[Codigo]],PESOS,4,FALSE)," ")</f>
        <v xml:space="preserve"> </v>
      </c>
      <c r="H125" s="37">
        <v>0.125</v>
      </c>
      <c r="I125" s="43" t="str">
        <f>IF(DATA_PESOS[[#This Row],[Peso de FLEX]]=DATA_PESOS[[#This Row],[ACTUALIZACION 2]],"Conforme","Revisar")</f>
        <v>Conforme</v>
      </c>
    </row>
    <row r="126" spans="1:9" hidden="1" x14ac:dyDescent="0.25">
      <c r="A126" s="42" t="s">
        <v>6</v>
      </c>
      <c r="B126" s="35" t="s">
        <v>254</v>
      </c>
      <c r="C126" s="35" t="s">
        <v>255</v>
      </c>
      <c r="D126" s="36">
        <v>5</v>
      </c>
      <c r="E126" s="36">
        <v>5</v>
      </c>
      <c r="F126" s="36">
        <v>0.121</v>
      </c>
      <c r="G126" s="36" t="str">
        <f>IFERROR(VLOOKUP(DATA_PESOS[[#This Row],[Codigo]],PESOS,4,FALSE)," ")</f>
        <v xml:space="preserve"> </v>
      </c>
      <c r="H126" s="37">
        <v>0.121</v>
      </c>
      <c r="I126" s="43" t="str">
        <f>IF(DATA_PESOS[[#This Row],[Peso de FLEX]]=DATA_PESOS[[#This Row],[ACTUALIZACION 2]],"Conforme","Revisar")</f>
        <v>Conforme</v>
      </c>
    </row>
    <row r="127" spans="1:9" hidden="1" x14ac:dyDescent="0.25">
      <c r="A127" s="42" t="s">
        <v>6</v>
      </c>
      <c r="B127" s="35" t="s">
        <v>256</v>
      </c>
      <c r="C127" s="35" t="s">
        <v>257</v>
      </c>
      <c r="D127" s="36">
        <v>8</v>
      </c>
      <c r="E127" s="36">
        <v>8</v>
      </c>
      <c r="F127" s="36">
        <v>0.107</v>
      </c>
      <c r="G127" s="36" t="str">
        <f>IFERROR(VLOOKUP(DATA_PESOS[[#This Row],[Codigo]],PESOS,4,FALSE)," ")</f>
        <v xml:space="preserve"> </v>
      </c>
      <c r="H127" s="37">
        <v>0.107</v>
      </c>
      <c r="I127" s="43" t="str">
        <f>IF(DATA_PESOS[[#This Row],[Peso de FLEX]]=DATA_PESOS[[#This Row],[ACTUALIZACION 2]],"Conforme","Revisar")</f>
        <v>Conforme</v>
      </c>
    </row>
    <row r="128" spans="1:9" hidden="1" x14ac:dyDescent="0.25">
      <c r="A128" s="42" t="s">
        <v>6</v>
      </c>
      <c r="B128" s="35" t="s">
        <v>258</v>
      </c>
      <c r="C128" s="35" t="s">
        <v>259</v>
      </c>
      <c r="D128" s="36">
        <v>18</v>
      </c>
      <c r="E128" s="36">
        <v>18</v>
      </c>
      <c r="F128" s="36">
        <v>8.5000000000000006E-2</v>
      </c>
      <c r="G128" s="36" t="str">
        <f>IFERROR(VLOOKUP(DATA_PESOS[[#This Row],[Codigo]],PESOS,4,FALSE)," ")</f>
        <v xml:space="preserve"> </v>
      </c>
      <c r="H128" s="37">
        <v>8.5000000000000006E-2</v>
      </c>
      <c r="I128" s="43" t="str">
        <f>IF(DATA_PESOS[[#This Row],[Peso de FLEX]]=DATA_PESOS[[#This Row],[ACTUALIZACION 2]],"Conforme","Revisar")</f>
        <v>Conforme</v>
      </c>
    </row>
    <row r="129" spans="1:9" hidden="1" x14ac:dyDescent="0.25">
      <c r="A129" s="42" t="s">
        <v>6</v>
      </c>
      <c r="B129" s="35" t="s">
        <v>260</v>
      </c>
      <c r="C129" s="35" t="s">
        <v>261</v>
      </c>
      <c r="D129" s="36">
        <v>1</v>
      </c>
      <c r="E129" s="36">
        <v>1</v>
      </c>
      <c r="F129" s="36">
        <v>0.184</v>
      </c>
      <c r="G129" s="36" t="str">
        <f>IFERROR(VLOOKUP(DATA_PESOS[[#This Row],[Codigo]],PESOS,4,FALSE)," ")</f>
        <v xml:space="preserve"> </v>
      </c>
      <c r="H129" s="37">
        <v>0.184</v>
      </c>
      <c r="I129" s="43" t="str">
        <f>IF(DATA_PESOS[[#This Row],[Peso de FLEX]]=DATA_PESOS[[#This Row],[ACTUALIZACION 2]],"Conforme","Revisar")</f>
        <v>Conforme</v>
      </c>
    </row>
    <row r="130" spans="1:9" hidden="1" x14ac:dyDescent="0.25">
      <c r="A130" s="42" t="s">
        <v>6</v>
      </c>
      <c r="B130" s="35" t="s">
        <v>262</v>
      </c>
      <c r="C130" s="35" t="s">
        <v>263</v>
      </c>
      <c r="D130" s="36">
        <v>32</v>
      </c>
      <c r="E130" s="36">
        <v>32</v>
      </c>
      <c r="F130" s="36">
        <v>0.13700000000000001</v>
      </c>
      <c r="G130" s="36" t="str">
        <f>IFERROR(VLOOKUP(DATA_PESOS[[#This Row],[Codigo]],PESOS,4,FALSE)," ")</f>
        <v xml:space="preserve"> </v>
      </c>
      <c r="H130" s="37">
        <v>0.13700000000000001</v>
      </c>
      <c r="I130" s="43" t="str">
        <f>IF(DATA_PESOS[[#This Row],[Peso de FLEX]]=DATA_PESOS[[#This Row],[ACTUALIZACION 2]],"Conforme","Revisar")</f>
        <v>Conforme</v>
      </c>
    </row>
    <row r="131" spans="1:9" hidden="1" x14ac:dyDescent="0.25">
      <c r="A131" s="42" t="s">
        <v>6</v>
      </c>
      <c r="B131" s="35" t="s">
        <v>264</v>
      </c>
      <c r="C131" s="35" t="s">
        <v>265</v>
      </c>
      <c r="D131" s="36">
        <v>1</v>
      </c>
      <c r="E131" s="36">
        <v>1</v>
      </c>
      <c r="F131" s="36">
        <v>0.184</v>
      </c>
      <c r="G131" s="36" t="str">
        <f>IFERROR(VLOOKUP(DATA_PESOS[[#This Row],[Codigo]],PESOS,4,FALSE)," ")</f>
        <v xml:space="preserve"> </v>
      </c>
      <c r="H131" s="37">
        <v>0.184</v>
      </c>
      <c r="I131" s="43" t="str">
        <f>IF(DATA_PESOS[[#This Row],[Peso de FLEX]]=DATA_PESOS[[#This Row],[ACTUALIZACION 2]],"Conforme","Revisar")</f>
        <v>Conforme</v>
      </c>
    </row>
    <row r="132" spans="1:9" hidden="1" x14ac:dyDescent="0.25">
      <c r="A132" s="42" t="s">
        <v>6</v>
      </c>
      <c r="B132" s="35" t="s">
        <v>266</v>
      </c>
      <c r="C132" s="35" t="s">
        <v>267</v>
      </c>
      <c r="D132" s="36">
        <v>2</v>
      </c>
      <c r="E132" s="36">
        <v>2</v>
      </c>
      <c r="F132" s="36">
        <v>0.161</v>
      </c>
      <c r="G132" s="36" t="str">
        <f>IFERROR(VLOOKUP(DATA_PESOS[[#This Row],[Codigo]],PESOS,4,FALSE)," ")</f>
        <v xml:space="preserve"> </v>
      </c>
      <c r="H132" s="37">
        <v>0.161</v>
      </c>
      <c r="I132" s="43" t="str">
        <f>IF(DATA_PESOS[[#This Row],[Peso de FLEX]]=DATA_PESOS[[#This Row],[ACTUALIZACION 2]],"Conforme","Revisar")</f>
        <v>Conforme</v>
      </c>
    </row>
    <row r="133" spans="1:9" hidden="1" x14ac:dyDescent="0.25">
      <c r="A133" s="42" t="s">
        <v>6</v>
      </c>
      <c r="B133" s="35" t="s">
        <v>268</v>
      </c>
      <c r="C133" s="35" t="s">
        <v>269</v>
      </c>
      <c r="D133" s="36">
        <v>1</v>
      </c>
      <c r="E133" s="36">
        <v>1</v>
      </c>
      <c r="F133" s="36">
        <v>0.16600000000000001</v>
      </c>
      <c r="G133" s="36" t="str">
        <f>IFERROR(VLOOKUP(DATA_PESOS[[#This Row],[Codigo]],PESOS,4,FALSE)," ")</f>
        <v xml:space="preserve"> </v>
      </c>
      <c r="H133" s="37">
        <v>0.16600000000000001</v>
      </c>
      <c r="I133" s="43" t="str">
        <f>IF(DATA_PESOS[[#This Row],[Peso de FLEX]]=DATA_PESOS[[#This Row],[ACTUALIZACION 2]],"Conforme","Revisar")</f>
        <v>Conforme</v>
      </c>
    </row>
    <row r="134" spans="1:9" hidden="1" x14ac:dyDescent="0.25">
      <c r="A134" s="42" t="s">
        <v>6</v>
      </c>
      <c r="B134" s="35" t="s">
        <v>270</v>
      </c>
      <c r="C134" s="35" t="s">
        <v>271</v>
      </c>
      <c r="D134" s="36">
        <v>14</v>
      </c>
      <c r="E134" s="36">
        <v>14</v>
      </c>
      <c r="F134" s="36">
        <v>0.10100000000000001</v>
      </c>
      <c r="G134" s="36" t="str">
        <f>IFERROR(VLOOKUP(DATA_PESOS[[#This Row],[Codigo]],PESOS,4,FALSE)," ")</f>
        <v xml:space="preserve"> </v>
      </c>
      <c r="H134" s="37">
        <v>0.10100000000000001</v>
      </c>
      <c r="I134" s="43" t="str">
        <f>IF(DATA_PESOS[[#This Row],[Peso de FLEX]]=DATA_PESOS[[#This Row],[ACTUALIZACION 2]],"Conforme","Revisar")</f>
        <v>Conforme</v>
      </c>
    </row>
    <row r="135" spans="1:9" hidden="1" x14ac:dyDescent="0.25">
      <c r="A135" s="42" t="s">
        <v>6</v>
      </c>
      <c r="B135" s="35" t="s">
        <v>272</v>
      </c>
      <c r="C135" s="35" t="s">
        <v>273</v>
      </c>
      <c r="D135" s="36">
        <v>5</v>
      </c>
      <c r="E135" s="36">
        <v>5</v>
      </c>
      <c r="F135" s="36">
        <v>0.11899999999999999</v>
      </c>
      <c r="G135" s="36" t="str">
        <f>IFERROR(VLOOKUP(DATA_PESOS[[#This Row],[Codigo]],PESOS,4,FALSE)," ")</f>
        <v xml:space="preserve"> </v>
      </c>
      <c r="H135" s="37">
        <v>0.11899999999999999</v>
      </c>
      <c r="I135" s="43" t="str">
        <f>IF(DATA_PESOS[[#This Row],[Peso de FLEX]]=DATA_PESOS[[#This Row],[ACTUALIZACION 2]],"Conforme","Revisar")</f>
        <v>Conforme</v>
      </c>
    </row>
    <row r="136" spans="1:9" hidden="1" x14ac:dyDescent="0.25">
      <c r="A136" s="42" t="s">
        <v>6</v>
      </c>
      <c r="B136" s="35" t="s">
        <v>274</v>
      </c>
      <c r="C136" s="35" t="s">
        <v>275</v>
      </c>
      <c r="D136" s="36">
        <v>1</v>
      </c>
      <c r="E136" s="36">
        <v>1</v>
      </c>
      <c r="F136" s="36">
        <v>0.224</v>
      </c>
      <c r="G136" s="36" t="str">
        <f>IFERROR(VLOOKUP(DATA_PESOS[[#This Row],[Codigo]],PESOS,4,FALSE)," ")</f>
        <v xml:space="preserve"> </v>
      </c>
      <c r="H136" s="37">
        <v>0.224</v>
      </c>
      <c r="I136" s="43" t="str">
        <f>IF(DATA_PESOS[[#This Row],[Peso de FLEX]]=DATA_PESOS[[#This Row],[ACTUALIZACION 2]],"Conforme","Revisar")</f>
        <v>Conforme</v>
      </c>
    </row>
    <row r="137" spans="1:9" hidden="1" x14ac:dyDescent="0.25">
      <c r="A137" s="42" t="s">
        <v>6</v>
      </c>
      <c r="B137" s="35" t="s">
        <v>276</v>
      </c>
      <c r="C137" s="35" t="s">
        <v>277</v>
      </c>
      <c r="D137" s="36">
        <v>4</v>
      </c>
      <c r="E137" s="36">
        <v>4</v>
      </c>
      <c r="F137" s="36">
        <v>0.157</v>
      </c>
      <c r="G137" s="36" t="str">
        <f>IFERROR(VLOOKUP(DATA_PESOS[[#This Row],[Codigo]],PESOS,4,FALSE)," ")</f>
        <v xml:space="preserve"> </v>
      </c>
      <c r="H137" s="37">
        <v>0.157</v>
      </c>
      <c r="I137" s="43" t="str">
        <f>IF(DATA_PESOS[[#This Row],[Peso de FLEX]]=DATA_PESOS[[#This Row],[ACTUALIZACION 2]],"Conforme","Revisar")</f>
        <v>Conforme</v>
      </c>
    </row>
    <row r="138" spans="1:9" hidden="1" x14ac:dyDescent="0.25">
      <c r="A138" s="42" t="s">
        <v>6</v>
      </c>
      <c r="B138" s="35" t="s">
        <v>278</v>
      </c>
      <c r="C138" s="35" t="s">
        <v>279</v>
      </c>
      <c r="D138" s="36">
        <v>5</v>
      </c>
      <c r="E138" s="36">
        <v>5</v>
      </c>
      <c r="F138" s="36">
        <v>0.20699999999999999</v>
      </c>
      <c r="G138" s="36" t="str">
        <f>IFERROR(VLOOKUP(DATA_PESOS[[#This Row],[Codigo]],PESOS,4,FALSE)," ")</f>
        <v xml:space="preserve"> </v>
      </c>
      <c r="H138" s="37">
        <v>0.20699999999999999</v>
      </c>
      <c r="I138" s="43" t="str">
        <f>IF(DATA_PESOS[[#This Row],[Peso de FLEX]]=DATA_PESOS[[#This Row],[ACTUALIZACION 2]],"Conforme","Revisar")</f>
        <v>Conforme</v>
      </c>
    </row>
    <row r="139" spans="1:9" hidden="1" x14ac:dyDescent="0.25">
      <c r="A139" s="42" t="s">
        <v>6</v>
      </c>
      <c r="B139" s="35" t="s">
        <v>280</v>
      </c>
      <c r="C139" s="35" t="s">
        <v>281</v>
      </c>
      <c r="D139" s="36">
        <v>40</v>
      </c>
      <c r="E139" s="36">
        <v>40</v>
      </c>
      <c r="F139" s="36">
        <v>0.12</v>
      </c>
      <c r="G139" s="36" t="str">
        <f>IFERROR(VLOOKUP(DATA_PESOS[[#This Row],[Codigo]],PESOS,4,FALSE)," ")</f>
        <v xml:space="preserve"> </v>
      </c>
      <c r="H139" s="37">
        <v>0.12</v>
      </c>
      <c r="I139" s="43" t="str">
        <f>IF(DATA_PESOS[[#This Row],[Peso de FLEX]]=DATA_PESOS[[#This Row],[ACTUALIZACION 2]],"Conforme","Revisar")</f>
        <v>Conforme</v>
      </c>
    </row>
    <row r="140" spans="1:9" hidden="1" x14ac:dyDescent="0.25">
      <c r="A140" s="42" t="s">
        <v>6</v>
      </c>
      <c r="B140" s="35" t="s">
        <v>282</v>
      </c>
      <c r="C140" s="35" t="s">
        <v>283</v>
      </c>
      <c r="D140" s="36">
        <v>7</v>
      </c>
      <c r="E140" s="36">
        <v>7</v>
      </c>
      <c r="F140" s="36">
        <v>0.29399999999999998</v>
      </c>
      <c r="G140" s="36" t="str">
        <f>IFERROR(VLOOKUP(DATA_PESOS[[#This Row],[Codigo]],PESOS,4,FALSE)," ")</f>
        <v xml:space="preserve"> </v>
      </c>
      <c r="H140" s="37">
        <v>0.29399999999999998</v>
      </c>
      <c r="I140" s="43" t="str">
        <f>IF(DATA_PESOS[[#This Row],[Peso de FLEX]]=DATA_PESOS[[#This Row],[ACTUALIZACION 2]],"Conforme","Revisar")</f>
        <v>Conforme</v>
      </c>
    </row>
    <row r="141" spans="1:9" hidden="1" x14ac:dyDescent="0.25">
      <c r="A141" s="42" t="s">
        <v>6</v>
      </c>
      <c r="B141" s="35" t="s">
        <v>284</v>
      </c>
      <c r="C141" s="35" t="s">
        <v>285</v>
      </c>
      <c r="D141" s="36">
        <v>9</v>
      </c>
      <c r="E141" s="36">
        <v>9</v>
      </c>
      <c r="F141" s="36">
        <v>0.158</v>
      </c>
      <c r="G141" s="36" t="str">
        <f>IFERROR(VLOOKUP(DATA_PESOS[[#This Row],[Codigo]],PESOS,4,FALSE)," ")</f>
        <v xml:space="preserve"> </v>
      </c>
      <c r="H141" s="37">
        <v>0.158</v>
      </c>
      <c r="I141" s="43" t="str">
        <f>IF(DATA_PESOS[[#This Row],[Peso de FLEX]]=DATA_PESOS[[#This Row],[ACTUALIZACION 2]],"Conforme","Revisar")</f>
        <v>Conforme</v>
      </c>
    </row>
    <row r="142" spans="1:9" hidden="1" x14ac:dyDescent="0.25">
      <c r="A142" s="42" t="s">
        <v>6</v>
      </c>
      <c r="B142" s="35" t="s">
        <v>286</v>
      </c>
      <c r="C142" s="35" t="s">
        <v>287</v>
      </c>
      <c r="D142" s="36">
        <v>34</v>
      </c>
      <c r="E142" s="36">
        <v>34</v>
      </c>
      <c r="F142" s="36">
        <v>0.66900000000000004</v>
      </c>
      <c r="G142" s="36" t="str">
        <f>IFERROR(VLOOKUP(DATA_PESOS[[#This Row],[Codigo]],PESOS,4,FALSE)," ")</f>
        <v xml:space="preserve"> </v>
      </c>
      <c r="H142" s="37">
        <v>0.66900000000000004</v>
      </c>
      <c r="I142" s="43" t="str">
        <f>IF(DATA_PESOS[[#This Row],[Peso de FLEX]]=DATA_PESOS[[#This Row],[ACTUALIZACION 2]],"Conforme","Revisar")</f>
        <v>Conforme</v>
      </c>
    </row>
    <row r="143" spans="1:9" hidden="1" x14ac:dyDescent="0.25">
      <c r="A143" s="42" t="s">
        <v>6</v>
      </c>
      <c r="B143" s="35" t="s">
        <v>288</v>
      </c>
      <c r="C143" s="35" t="s">
        <v>289</v>
      </c>
      <c r="D143" s="36">
        <v>5</v>
      </c>
      <c r="E143" s="36">
        <v>5</v>
      </c>
      <c r="F143" s="36">
        <v>0.70899999999999996</v>
      </c>
      <c r="G143" s="36" t="str">
        <f>IFERROR(VLOOKUP(DATA_PESOS[[#This Row],[Codigo]],PESOS,4,FALSE)," ")</f>
        <v xml:space="preserve"> </v>
      </c>
      <c r="H143" s="37">
        <v>0.70899999999999996</v>
      </c>
      <c r="I143" s="43" t="str">
        <f>IF(DATA_PESOS[[#This Row],[Peso de FLEX]]=DATA_PESOS[[#This Row],[ACTUALIZACION 2]],"Conforme","Revisar")</f>
        <v>Conforme</v>
      </c>
    </row>
    <row r="144" spans="1:9" hidden="1" x14ac:dyDescent="0.25">
      <c r="A144" s="42" t="s">
        <v>6</v>
      </c>
      <c r="B144" s="35" t="s">
        <v>290</v>
      </c>
      <c r="C144" s="35" t="s">
        <v>291</v>
      </c>
      <c r="D144" s="36">
        <v>17</v>
      </c>
      <c r="E144" s="36">
        <v>17</v>
      </c>
      <c r="F144" s="36">
        <v>0.24</v>
      </c>
      <c r="G144" s="36" t="str">
        <f>IFERROR(VLOOKUP(DATA_PESOS[[#This Row],[Codigo]],PESOS,4,FALSE)," ")</f>
        <v xml:space="preserve"> </v>
      </c>
      <c r="H144" s="37">
        <v>0.24</v>
      </c>
      <c r="I144" s="43" t="str">
        <f>IF(DATA_PESOS[[#This Row],[Peso de FLEX]]=DATA_PESOS[[#This Row],[ACTUALIZACION 2]],"Conforme","Revisar")</f>
        <v>Conforme</v>
      </c>
    </row>
    <row r="145" spans="1:9" hidden="1" x14ac:dyDescent="0.25">
      <c r="A145" s="42" t="s">
        <v>6</v>
      </c>
      <c r="B145" s="35" t="s">
        <v>292</v>
      </c>
      <c r="C145" s="35" t="s">
        <v>293</v>
      </c>
      <c r="D145" s="36">
        <v>80</v>
      </c>
      <c r="E145" s="36">
        <v>80</v>
      </c>
      <c r="F145" s="36">
        <v>0.38100000000000001</v>
      </c>
      <c r="G145" s="36" t="str">
        <f>IFERROR(VLOOKUP(DATA_PESOS[[#This Row],[Codigo]],PESOS,4,FALSE)," ")</f>
        <v xml:space="preserve"> </v>
      </c>
      <c r="H145" s="37">
        <v>0.38100000000000001</v>
      </c>
      <c r="I145" s="43" t="str">
        <f>IF(DATA_PESOS[[#This Row],[Peso de FLEX]]=DATA_PESOS[[#This Row],[ACTUALIZACION 2]],"Conforme","Revisar")</f>
        <v>Conforme</v>
      </c>
    </row>
    <row r="146" spans="1:9" hidden="1" x14ac:dyDescent="0.25">
      <c r="A146" s="42" t="s">
        <v>6</v>
      </c>
      <c r="B146" s="35" t="s">
        <v>294</v>
      </c>
      <c r="C146" s="35" t="s">
        <v>295</v>
      </c>
      <c r="D146" s="36">
        <v>32</v>
      </c>
      <c r="E146" s="36">
        <v>32</v>
      </c>
      <c r="F146" s="36">
        <v>0.255</v>
      </c>
      <c r="G146" s="36" t="str">
        <f>IFERROR(VLOOKUP(DATA_PESOS[[#This Row],[Codigo]],PESOS,4,FALSE)," ")</f>
        <v xml:space="preserve"> </v>
      </c>
      <c r="H146" s="37">
        <v>0.255</v>
      </c>
      <c r="I146" s="43" t="str">
        <f>IF(DATA_PESOS[[#This Row],[Peso de FLEX]]=DATA_PESOS[[#This Row],[ACTUALIZACION 2]],"Conforme","Revisar")</f>
        <v>Conforme</v>
      </c>
    </row>
    <row r="147" spans="1:9" hidden="1" x14ac:dyDescent="0.25">
      <c r="A147" s="42" t="s">
        <v>6</v>
      </c>
      <c r="B147" s="35" t="s">
        <v>296</v>
      </c>
      <c r="C147" s="35" t="s">
        <v>297</v>
      </c>
      <c r="D147" s="36">
        <v>1</v>
      </c>
      <c r="E147" s="36">
        <v>1</v>
      </c>
      <c r="F147" s="36">
        <v>0.28199999999999997</v>
      </c>
      <c r="G147" s="36" t="str">
        <f>IFERROR(VLOOKUP(DATA_PESOS[[#This Row],[Codigo]],PESOS,4,FALSE)," ")</f>
        <v xml:space="preserve"> </v>
      </c>
      <c r="H147" s="37">
        <v>0.28199999999999997</v>
      </c>
      <c r="I147" s="43" t="str">
        <f>IF(DATA_PESOS[[#This Row],[Peso de FLEX]]=DATA_PESOS[[#This Row],[ACTUALIZACION 2]],"Conforme","Revisar")</f>
        <v>Conforme</v>
      </c>
    </row>
    <row r="148" spans="1:9" hidden="1" x14ac:dyDescent="0.25">
      <c r="A148" s="42" t="s">
        <v>6</v>
      </c>
      <c r="B148" s="35" t="s">
        <v>298</v>
      </c>
      <c r="C148" s="35" t="s">
        <v>299</v>
      </c>
      <c r="D148" s="36">
        <v>25</v>
      </c>
      <c r="E148" s="36">
        <v>25</v>
      </c>
      <c r="F148" s="36">
        <v>0.26100000000000001</v>
      </c>
      <c r="G148" s="36" t="str">
        <f>IFERROR(VLOOKUP(DATA_PESOS[[#This Row],[Codigo]],PESOS,4,FALSE)," ")</f>
        <v xml:space="preserve"> </v>
      </c>
      <c r="H148" s="37">
        <v>0.26100000000000001</v>
      </c>
      <c r="I148" s="43" t="str">
        <f>IF(DATA_PESOS[[#This Row],[Peso de FLEX]]=DATA_PESOS[[#This Row],[ACTUALIZACION 2]],"Conforme","Revisar")</f>
        <v>Conforme</v>
      </c>
    </row>
    <row r="149" spans="1:9" hidden="1" x14ac:dyDescent="0.25">
      <c r="A149" s="42" t="s">
        <v>6</v>
      </c>
      <c r="B149" s="35" t="s">
        <v>300</v>
      </c>
      <c r="C149" s="35" t="s">
        <v>301</v>
      </c>
      <c r="D149" s="36">
        <v>129</v>
      </c>
      <c r="E149" s="36">
        <v>129</v>
      </c>
      <c r="F149" s="36">
        <v>0.19700000000000001</v>
      </c>
      <c r="G149" s="36" t="str">
        <f>IFERROR(VLOOKUP(DATA_PESOS[[#This Row],[Codigo]],PESOS,4,FALSE)," ")</f>
        <v xml:space="preserve"> </v>
      </c>
      <c r="H149" s="37">
        <v>0.19700000000000001</v>
      </c>
      <c r="I149" s="43" t="str">
        <f>IF(DATA_PESOS[[#This Row],[Peso de FLEX]]=DATA_PESOS[[#This Row],[ACTUALIZACION 2]],"Conforme","Revisar")</f>
        <v>Conforme</v>
      </c>
    </row>
    <row r="150" spans="1:9" hidden="1" x14ac:dyDescent="0.25">
      <c r="A150" s="42" t="s">
        <v>6</v>
      </c>
      <c r="B150" s="35" t="s">
        <v>302</v>
      </c>
      <c r="C150" s="35" t="s">
        <v>303</v>
      </c>
      <c r="D150" s="36">
        <v>394</v>
      </c>
      <c r="E150" s="36">
        <v>394</v>
      </c>
      <c r="F150" s="36">
        <v>0.20599999999999999</v>
      </c>
      <c r="G150" s="36" t="str">
        <f>IFERROR(VLOOKUP(DATA_PESOS[[#This Row],[Codigo]],PESOS,4,FALSE)," ")</f>
        <v xml:space="preserve"> </v>
      </c>
      <c r="H150" s="37">
        <v>0.20599999999999999</v>
      </c>
      <c r="I150" s="43" t="str">
        <f>IF(DATA_PESOS[[#This Row],[Peso de FLEX]]=DATA_PESOS[[#This Row],[ACTUALIZACION 2]],"Conforme","Revisar")</f>
        <v>Conforme</v>
      </c>
    </row>
    <row r="151" spans="1:9" hidden="1" x14ac:dyDescent="0.25">
      <c r="A151" s="42" t="s">
        <v>6</v>
      </c>
      <c r="B151" s="35" t="s">
        <v>304</v>
      </c>
      <c r="C151" s="35" t="s">
        <v>305</v>
      </c>
      <c r="D151" s="36">
        <v>21</v>
      </c>
      <c r="E151" s="36">
        <v>21</v>
      </c>
      <c r="F151" s="36">
        <v>0.25800000000000001</v>
      </c>
      <c r="G151" s="36" t="str">
        <f>IFERROR(VLOOKUP(DATA_PESOS[[#This Row],[Codigo]],PESOS,4,FALSE)," ")</f>
        <v xml:space="preserve"> </v>
      </c>
      <c r="H151" s="37">
        <v>0.25800000000000001</v>
      </c>
      <c r="I151" s="43" t="str">
        <f>IF(DATA_PESOS[[#This Row],[Peso de FLEX]]=DATA_PESOS[[#This Row],[ACTUALIZACION 2]],"Conforme","Revisar")</f>
        <v>Conforme</v>
      </c>
    </row>
    <row r="152" spans="1:9" hidden="1" x14ac:dyDescent="0.25">
      <c r="A152" s="42" t="s">
        <v>6</v>
      </c>
      <c r="B152" s="35" t="s">
        <v>306</v>
      </c>
      <c r="C152" s="35" t="s">
        <v>307</v>
      </c>
      <c r="D152" s="36">
        <v>18</v>
      </c>
      <c r="E152" s="36">
        <v>18</v>
      </c>
      <c r="F152" s="36">
        <v>0.27200000000000002</v>
      </c>
      <c r="G152" s="36" t="str">
        <f>IFERROR(VLOOKUP(DATA_PESOS[[#This Row],[Codigo]],PESOS,4,FALSE)," ")</f>
        <v xml:space="preserve"> </v>
      </c>
      <c r="H152" s="37">
        <v>0.27200000000000002</v>
      </c>
      <c r="I152" s="43" t="str">
        <f>IF(DATA_PESOS[[#This Row],[Peso de FLEX]]=DATA_PESOS[[#This Row],[ACTUALIZACION 2]],"Conforme","Revisar")</f>
        <v>Conforme</v>
      </c>
    </row>
    <row r="153" spans="1:9" hidden="1" x14ac:dyDescent="0.25">
      <c r="A153" s="42" t="s">
        <v>6</v>
      </c>
      <c r="B153" s="35" t="s">
        <v>308</v>
      </c>
      <c r="C153" s="35" t="s">
        <v>309</v>
      </c>
      <c r="D153" s="36">
        <v>34</v>
      </c>
      <c r="E153" s="36">
        <v>34</v>
      </c>
      <c r="F153" s="36">
        <v>8.5000000000000006E-2</v>
      </c>
      <c r="G153" s="36" t="str">
        <f>IFERROR(VLOOKUP(DATA_PESOS[[#This Row],[Codigo]],PESOS,4,FALSE)," ")</f>
        <v xml:space="preserve"> </v>
      </c>
      <c r="H153" s="37">
        <v>8.5000000000000006E-2</v>
      </c>
      <c r="I153" s="43" t="str">
        <f>IF(DATA_PESOS[[#This Row],[Peso de FLEX]]=DATA_PESOS[[#This Row],[ACTUALIZACION 2]],"Conforme","Revisar")</f>
        <v>Conforme</v>
      </c>
    </row>
    <row r="154" spans="1:9" hidden="1" x14ac:dyDescent="0.25">
      <c r="A154" s="42" t="s">
        <v>6</v>
      </c>
      <c r="B154" s="35" t="s">
        <v>310</v>
      </c>
      <c r="C154" s="35" t="s">
        <v>311</v>
      </c>
      <c r="D154" s="36">
        <v>33</v>
      </c>
      <c r="E154" s="36">
        <v>33</v>
      </c>
      <c r="F154" s="36">
        <v>0.19900000000000001</v>
      </c>
      <c r="G154" s="36" t="str">
        <f>IFERROR(VLOOKUP(DATA_PESOS[[#This Row],[Codigo]],PESOS,4,FALSE)," ")</f>
        <v xml:space="preserve"> </v>
      </c>
      <c r="H154" s="37">
        <v>0.19900000000000001</v>
      </c>
      <c r="I154" s="43" t="str">
        <f>IF(DATA_PESOS[[#This Row],[Peso de FLEX]]=DATA_PESOS[[#This Row],[ACTUALIZACION 2]],"Conforme","Revisar")</f>
        <v>Conforme</v>
      </c>
    </row>
    <row r="155" spans="1:9" hidden="1" x14ac:dyDescent="0.25">
      <c r="A155" s="42" t="s">
        <v>6</v>
      </c>
      <c r="B155" s="35" t="s">
        <v>312</v>
      </c>
      <c r="C155" s="35" t="s">
        <v>313</v>
      </c>
      <c r="D155" s="36">
        <v>21</v>
      </c>
      <c r="E155" s="36">
        <v>21</v>
      </c>
      <c r="F155" s="36">
        <v>0.99299999999999999</v>
      </c>
      <c r="G155" s="36" t="str">
        <f>IFERROR(VLOOKUP(DATA_PESOS[[#This Row],[Codigo]],PESOS,4,FALSE)," ")</f>
        <v xml:space="preserve"> </v>
      </c>
      <c r="H155" s="37">
        <v>0.99299999999999999</v>
      </c>
      <c r="I155" s="43" t="str">
        <f>IF(DATA_PESOS[[#This Row],[Peso de FLEX]]=DATA_PESOS[[#This Row],[ACTUALIZACION 2]],"Conforme","Revisar")</f>
        <v>Conforme</v>
      </c>
    </row>
    <row r="156" spans="1:9" hidden="1" x14ac:dyDescent="0.25">
      <c r="A156" s="42" t="s">
        <v>6</v>
      </c>
      <c r="B156" s="35" t="s">
        <v>314</v>
      </c>
      <c r="C156" s="35" t="s">
        <v>315</v>
      </c>
      <c r="D156" s="36">
        <v>86</v>
      </c>
      <c r="E156" s="36">
        <v>86</v>
      </c>
      <c r="F156" s="36">
        <v>0.64300000000000002</v>
      </c>
      <c r="G156" s="36" t="str">
        <f>IFERROR(VLOOKUP(DATA_PESOS[[#This Row],[Codigo]],PESOS,4,FALSE)," ")</f>
        <v xml:space="preserve"> </v>
      </c>
      <c r="H156" s="37">
        <v>0.64300000000000002</v>
      </c>
      <c r="I156" s="43" t="str">
        <f>IF(DATA_PESOS[[#This Row],[Peso de FLEX]]=DATA_PESOS[[#This Row],[ACTUALIZACION 2]],"Conforme","Revisar")</f>
        <v>Conforme</v>
      </c>
    </row>
    <row r="157" spans="1:9" hidden="1" x14ac:dyDescent="0.25">
      <c r="A157" s="42" t="s">
        <v>6</v>
      </c>
      <c r="B157" s="35" t="s">
        <v>316</v>
      </c>
      <c r="C157" s="35" t="s">
        <v>317</v>
      </c>
      <c r="D157" s="36">
        <v>31</v>
      </c>
      <c r="E157" s="36">
        <v>31</v>
      </c>
      <c r="F157" s="36">
        <v>0.67600000000000005</v>
      </c>
      <c r="G157" s="36" t="str">
        <f>IFERROR(VLOOKUP(DATA_PESOS[[#This Row],[Codigo]],PESOS,4,FALSE)," ")</f>
        <v xml:space="preserve"> </v>
      </c>
      <c r="H157" s="37">
        <v>0.67600000000000005</v>
      </c>
      <c r="I157" s="43" t="str">
        <f>IF(DATA_PESOS[[#This Row],[Peso de FLEX]]=DATA_PESOS[[#This Row],[ACTUALIZACION 2]],"Conforme","Revisar")</f>
        <v>Conforme</v>
      </c>
    </row>
    <row r="158" spans="1:9" hidden="1" x14ac:dyDescent="0.25">
      <c r="A158" s="42" t="s">
        <v>6</v>
      </c>
      <c r="B158" s="35" t="s">
        <v>318</v>
      </c>
      <c r="C158" s="35" t="s">
        <v>319</v>
      </c>
      <c r="D158" s="36">
        <v>15</v>
      </c>
      <c r="E158" s="36">
        <v>15</v>
      </c>
      <c r="F158" s="36">
        <v>0.28699999999999998</v>
      </c>
      <c r="G158" s="36" t="str">
        <f>IFERROR(VLOOKUP(DATA_PESOS[[#This Row],[Codigo]],PESOS,4,FALSE)," ")</f>
        <v xml:space="preserve"> </v>
      </c>
      <c r="H158" s="37">
        <v>0.28699999999999998</v>
      </c>
      <c r="I158" s="43" t="str">
        <f>IF(DATA_PESOS[[#This Row],[Peso de FLEX]]=DATA_PESOS[[#This Row],[ACTUALIZACION 2]],"Conforme","Revisar")</f>
        <v>Conforme</v>
      </c>
    </row>
    <row r="159" spans="1:9" hidden="1" x14ac:dyDescent="0.25">
      <c r="A159" s="42" t="s">
        <v>6</v>
      </c>
      <c r="B159" s="35" t="s">
        <v>320</v>
      </c>
      <c r="C159" s="35" t="s">
        <v>321</v>
      </c>
      <c r="D159" s="36">
        <v>68</v>
      </c>
      <c r="E159" s="36">
        <v>68</v>
      </c>
      <c r="F159" s="36">
        <v>0.67800000000000005</v>
      </c>
      <c r="G159" s="36" t="str">
        <f>IFERROR(VLOOKUP(DATA_PESOS[[#This Row],[Codigo]],PESOS,4,FALSE)," ")</f>
        <v xml:space="preserve"> </v>
      </c>
      <c r="H159" s="37">
        <v>0.67800000000000005</v>
      </c>
      <c r="I159" s="43" t="str">
        <f>IF(DATA_PESOS[[#This Row],[Peso de FLEX]]=DATA_PESOS[[#This Row],[ACTUALIZACION 2]],"Conforme","Revisar")</f>
        <v>Conforme</v>
      </c>
    </row>
    <row r="160" spans="1:9" hidden="1" x14ac:dyDescent="0.25">
      <c r="A160" s="42" t="s">
        <v>6</v>
      </c>
      <c r="B160" s="35" t="s">
        <v>322</v>
      </c>
      <c r="C160" s="35" t="s">
        <v>323</v>
      </c>
      <c r="D160" s="36">
        <v>17</v>
      </c>
      <c r="E160" s="36">
        <v>17</v>
      </c>
      <c r="F160" s="36">
        <v>0.63600000000000001</v>
      </c>
      <c r="G160" s="36" t="str">
        <f>IFERROR(VLOOKUP(DATA_PESOS[[#This Row],[Codigo]],PESOS,4,FALSE)," ")</f>
        <v xml:space="preserve"> </v>
      </c>
      <c r="H160" s="37">
        <v>0.63600000000000001</v>
      </c>
      <c r="I160" s="43" t="str">
        <f>IF(DATA_PESOS[[#This Row],[Peso de FLEX]]=DATA_PESOS[[#This Row],[ACTUALIZACION 2]],"Conforme","Revisar")</f>
        <v>Conforme</v>
      </c>
    </row>
    <row r="161" spans="1:9" hidden="1" x14ac:dyDescent="0.25">
      <c r="A161" s="42" t="s">
        <v>6</v>
      </c>
      <c r="B161" s="35" t="s">
        <v>324</v>
      </c>
      <c r="C161" s="35" t="s">
        <v>325</v>
      </c>
      <c r="D161" s="36">
        <v>189</v>
      </c>
      <c r="E161" s="36">
        <v>189</v>
      </c>
      <c r="F161" s="36">
        <v>0.71899999999999997</v>
      </c>
      <c r="G161" s="36" t="str">
        <f>IFERROR(VLOOKUP(DATA_PESOS[[#This Row],[Codigo]],PESOS,4,FALSE)," ")</f>
        <v xml:space="preserve"> </v>
      </c>
      <c r="H161" s="37">
        <v>0.71899999999999997</v>
      </c>
      <c r="I161" s="43" t="str">
        <f>IF(DATA_PESOS[[#This Row],[Peso de FLEX]]=DATA_PESOS[[#This Row],[ACTUALIZACION 2]],"Conforme","Revisar")</f>
        <v>Conforme</v>
      </c>
    </row>
    <row r="162" spans="1:9" hidden="1" x14ac:dyDescent="0.25">
      <c r="A162" s="42" t="s">
        <v>6</v>
      </c>
      <c r="B162" s="35" t="s">
        <v>326</v>
      </c>
      <c r="C162" s="35" t="s">
        <v>327</v>
      </c>
      <c r="D162" s="36">
        <v>89</v>
      </c>
      <c r="E162" s="36">
        <v>89</v>
      </c>
      <c r="F162" s="36">
        <v>0.59199999999999997</v>
      </c>
      <c r="G162" s="36" t="str">
        <f>IFERROR(VLOOKUP(DATA_PESOS[[#This Row],[Codigo]],PESOS,4,FALSE)," ")</f>
        <v xml:space="preserve"> </v>
      </c>
      <c r="H162" s="37">
        <v>0.59199999999999997</v>
      </c>
      <c r="I162" s="43" t="str">
        <f>IF(DATA_PESOS[[#This Row],[Peso de FLEX]]=DATA_PESOS[[#This Row],[ACTUALIZACION 2]],"Conforme","Revisar")</f>
        <v>Conforme</v>
      </c>
    </row>
    <row r="163" spans="1:9" hidden="1" x14ac:dyDescent="0.25">
      <c r="A163" s="42" t="s">
        <v>6</v>
      </c>
      <c r="B163" s="35" t="s">
        <v>328</v>
      </c>
      <c r="C163" s="35" t="s">
        <v>329</v>
      </c>
      <c r="D163" s="36">
        <v>86</v>
      </c>
      <c r="E163" s="36">
        <v>86</v>
      </c>
      <c r="F163" s="36">
        <v>0.60499999999999998</v>
      </c>
      <c r="G163" s="36" t="str">
        <f>IFERROR(VLOOKUP(DATA_PESOS[[#This Row],[Codigo]],PESOS,4,FALSE)," ")</f>
        <v xml:space="preserve"> </v>
      </c>
      <c r="H163" s="37">
        <v>0.60499999999999998</v>
      </c>
      <c r="I163" s="43" t="str">
        <f>IF(DATA_PESOS[[#This Row],[Peso de FLEX]]=DATA_PESOS[[#This Row],[ACTUALIZACION 2]],"Conforme","Revisar")</f>
        <v>Conforme</v>
      </c>
    </row>
    <row r="164" spans="1:9" hidden="1" x14ac:dyDescent="0.25">
      <c r="A164" s="42" t="s">
        <v>6</v>
      </c>
      <c r="B164" s="35" t="s">
        <v>330</v>
      </c>
      <c r="C164" s="35" t="s">
        <v>331</v>
      </c>
      <c r="D164" s="36">
        <v>5</v>
      </c>
      <c r="E164" s="36">
        <v>5</v>
      </c>
      <c r="F164" s="36">
        <v>0.29099999999999998</v>
      </c>
      <c r="G164" s="36" t="str">
        <f>IFERROR(VLOOKUP(DATA_PESOS[[#This Row],[Codigo]],PESOS,4,FALSE)," ")</f>
        <v xml:space="preserve"> </v>
      </c>
      <c r="H164" s="37">
        <v>0.29099999999999998</v>
      </c>
      <c r="I164" s="43" t="str">
        <f>IF(DATA_PESOS[[#This Row],[Peso de FLEX]]=DATA_PESOS[[#This Row],[ACTUALIZACION 2]],"Conforme","Revisar")</f>
        <v>Conforme</v>
      </c>
    </row>
    <row r="165" spans="1:9" hidden="1" x14ac:dyDescent="0.25">
      <c r="A165" s="42" t="s">
        <v>6</v>
      </c>
      <c r="B165" s="35" t="s">
        <v>332</v>
      </c>
      <c r="C165" s="35" t="s">
        <v>333</v>
      </c>
      <c r="D165" s="36">
        <v>5</v>
      </c>
      <c r="E165" s="36">
        <v>5</v>
      </c>
      <c r="F165" s="36">
        <v>0.24199999999999999</v>
      </c>
      <c r="G165" s="36" t="str">
        <f>IFERROR(VLOOKUP(DATA_PESOS[[#This Row],[Codigo]],PESOS,4,FALSE)," ")</f>
        <v xml:space="preserve"> </v>
      </c>
      <c r="H165" s="37">
        <v>0.24199999999999999</v>
      </c>
      <c r="I165" s="43" t="str">
        <f>IF(DATA_PESOS[[#This Row],[Peso de FLEX]]=DATA_PESOS[[#This Row],[ACTUALIZACION 2]],"Conforme","Revisar")</f>
        <v>Conforme</v>
      </c>
    </row>
    <row r="166" spans="1:9" hidden="1" x14ac:dyDescent="0.25">
      <c r="A166" s="42" t="s">
        <v>6</v>
      </c>
      <c r="B166" s="35" t="s">
        <v>334</v>
      </c>
      <c r="C166" s="35" t="s">
        <v>335</v>
      </c>
      <c r="D166" s="36">
        <v>24</v>
      </c>
      <c r="E166" s="36">
        <v>24</v>
      </c>
      <c r="F166" s="36">
        <v>0.24399999999999999</v>
      </c>
      <c r="G166" s="36" t="str">
        <f>IFERROR(VLOOKUP(DATA_PESOS[[#This Row],[Codigo]],PESOS,4,FALSE)," ")</f>
        <v xml:space="preserve"> </v>
      </c>
      <c r="H166" s="37">
        <v>0.24399999999999999</v>
      </c>
      <c r="I166" s="43" t="str">
        <f>IF(DATA_PESOS[[#This Row],[Peso de FLEX]]=DATA_PESOS[[#This Row],[ACTUALIZACION 2]],"Conforme","Revisar")</f>
        <v>Conforme</v>
      </c>
    </row>
    <row r="167" spans="1:9" hidden="1" x14ac:dyDescent="0.25">
      <c r="A167" s="42" t="s">
        <v>6</v>
      </c>
      <c r="B167" s="35" t="s">
        <v>336</v>
      </c>
      <c r="C167" s="35" t="s">
        <v>337</v>
      </c>
      <c r="D167" s="36">
        <v>274</v>
      </c>
      <c r="E167" s="36">
        <v>274</v>
      </c>
      <c r="F167" s="36">
        <v>0.251</v>
      </c>
      <c r="G167" s="36" t="str">
        <f>IFERROR(VLOOKUP(DATA_PESOS[[#This Row],[Codigo]],PESOS,4,FALSE)," ")</f>
        <v xml:space="preserve"> </v>
      </c>
      <c r="H167" s="37">
        <v>0.251</v>
      </c>
      <c r="I167" s="43" t="str">
        <f>IF(DATA_PESOS[[#This Row],[Peso de FLEX]]=DATA_PESOS[[#This Row],[ACTUALIZACION 2]],"Conforme","Revisar")</f>
        <v>Conforme</v>
      </c>
    </row>
    <row r="168" spans="1:9" hidden="1" x14ac:dyDescent="0.25">
      <c r="A168" s="42" t="s">
        <v>6</v>
      </c>
      <c r="B168" s="35" t="s">
        <v>338</v>
      </c>
      <c r="C168" s="35" t="s">
        <v>339</v>
      </c>
      <c r="D168" s="36">
        <v>10</v>
      </c>
      <c r="E168" s="36">
        <v>10</v>
      </c>
      <c r="F168" s="36">
        <v>0.27</v>
      </c>
      <c r="G168" s="36" t="str">
        <f>IFERROR(VLOOKUP(DATA_PESOS[[#This Row],[Codigo]],PESOS,4,FALSE)," ")</f>
        <v xml:space="preserve"> </v>
      </c>
      <c r="H168" s="37">
        <v>0.27</v>
      </c>
      <c r="I168" s="43" t="str">
        <f>IF(DATA_PESOS[[#This Row],[Peso de FLEX]]=DATA_PESOS[[#This Row],[ACTUALIZACION 2]],"Conforme","Revisar")</f>
        <v>Conforme</v>
      </c>
    </row>
    <row r="169" spans="1:9" hidden="1" x14ac:dyDescent="0.25">
      <c r="A169" s="42" t="s">
        <v>6</v>
      </c>
      <c r="B169" s="35" t="s">
        <v>340</v>
      </c>
      <c r="C169" s="35" t="s">
        <v>341</v>
      </c>
      <c r="D169" s="36">
        <v>4</v>
      </c>
      <c r="E169" s="36">
        <v>4</v>
      </c>
      <c r="F169" s="36">
        <v>0.26300000000000001</v>
      </c>
      <c r="G169" s="36" t="str">
        <f>IFERROR(VLOOKUP(DATA_PESOS[[#This Row],[Codigo]],PESOS,4,FALSE)," ")</f>
        <v xml:space="preserve"> </v>
      </c>
      <c r="H169" s="37">
        <v>0.26300000000000001</v>
      </c>
      <c r="I169" s="43" t="str">
        <f>IF(DATA_PESOS[[#This Row],[Peso de FLEX]]=DATA_PESOS[[#This Row],[ACTUALIZACION 2]],"Conforme","Revisar")</f>
        <v>Conforme</v>
      </c>
    </row>
    <row r="170" spans="1:9" hidden="1" x14ac:dyDescent="0.25">
      <c r="A170" s="42" t="s">
        <v>6</v>
      </c>
      <c r="B170" s="35" t="s">
        <v>342</v>
      </c>
      <c r="C170" s="35" t="s">
        <v>343</v>
      </c>
      <c r="D170" s="36">
        <v>21</v>
      </c>
      <c r="E170" s="36">
        <v>21</v>
      </c>
      <c r="F170" s="36">
        <v>8.2000000000000003E-2</v>
      </c>
      <c r="G170" s="36" t="str">
        <f>IFERROR(VLOOKUP(DATA_PESOS[[#This Row],[Codigo]],PESOS,4,FALSE)," ")</f>
        <v xml:space="preserve"> </v>
      </c>
      <c r="H170" s="37">
        <v>8.2000000000000003E-2</v>
      </c>
      <c r="I170" s="43" t="str">
        <f>IF(DATA_PESOS[[#This Row],[Peso de FLEX]]=DATA_PESOS[[#This Row],[ACTUALIZACION 2]],"Conforme","Revisar")</f>
        <v>Conforme</v>
      </c>
    </row>
    <row r="171" spans="1:9" hidden="1" x14ac:dyDescent="0.25">
      <c r="A171" s="42" t="s">
        <v>6</v>
      </c>
      <c r="B171" s="35" t="s">
        <v>344</v>
      </c>
      <c r="C171" s="35" t="s">
        <v>345</v>
      </c>
      <c r="D171" s="36">
        <v>17</v>
      </c>
      <c r="E171" s="36">
        <v>17</v>
      </c>
      <c r="F171" s="36">
        <v>8.2000000000000003E-2</v>
      </c>
      <c r="G171" s="36" t="str">
        <f>IFERROR(VLOOKUP(DATA_PESOS[[#This Row],[Codigo]],PESOS,4,FALSE)," ")</f>
        <v xml:space="preserve"> </v>
      </c>
      <c r="H171" s="37">
        <v>8.2000000000000003E-2</v>
      </c>
      <c r="I171" s="43" t="str">
        <f>IF(DATA_PESOS[[#This Row],[Peso de FLEX]]=DATA_PESOS[[#This Row],[ACTUALIZACION 2]],"Conforme","Revisar")</f>
        <v>Conforme</v>
      </c>
    </row>
    <row r="172" spans="1:9" hidden="1" x14ac:dyDescent="0.25">
      <c r="A172" s="42" t="s">
        <v>6</v>
      </c>
      <c r="B172" s="35" t="s">
        <v>346</v>
      </c>
      <c r="C172" s="35" t="s">
        <v>347</v>
      </c>
      <c r="D172" s="36">
        <v>33</v>
      </c>
      <c r="E172" s="36">
        <v>33</v>
      </c>
      <c r="F172" s="36">
        <v>7.8E-2</v>
      </c>
      <c r="G172" s="36" t="str">
        <f>IFERROR(VLOOKUP(DATA_PESOS[[#This Row],[Codigo]],PESOS,4,FALSE)," ")</f>
        <v xml:space="preserve"> </v>
      </c>
      <c r="H172" s="37">
        <v>7.8E-2</v>
      </c>
      <c r="I172" s="43" t="str">
        <f>IF(DATA_PESOS[[#This Row],[Peso de FLEX]]=DATA_PESOS[[#This Row],[ACTUALIZACION 2]],"Conforme","Revisar")</f>
        <v>Conforme</v>
      </c>
    </row>
    <row r="173" spans="1:9" hidden="1" x14ac:dyDescent="0.25">
      <c r="A173" s="42" t="s">
        <v>6</v>
      </c>
      <c r="B173" s="35" t="s">
        <v>348</v>
      </c>
      <c r="C173" s="35" t="s">
        <v>349</v>
      </c>
      <c r="D173" s="36">
        <v>92</v>
      </c>
      <c r="E173" s="36">
        <v>92</v>
      </c>
      <c r="F173" s="36">
        <v>7.8E-2</v>
      </c>
      <c r="G173" s="36" t="str">
        <f>IFERROR(VLOOKUP(DATA_PESOS[[#This Row],[Codigo]],PESOS,4,FALSE)," ")</f>
        <v xml:space="preserve"> </v>
      </c>
      <c r="H173" s="37">
        <v>7.8E-2</v>
      </c>
      <c r="I173" s="43" t="str">
        <f>IF(DATA_PESOS[[#This Row],[Peso de FLEX]]=DATA_PESOS[[#This Row],[ACTUALIZACION 2]],"Conforme","Revisar")</f>
        <v>Conforme</v>
      </c>
    </row>
    <row r="174" spans="1:9" hidden="1" x14ac:dyDescent="0.25">
      <c r="A174" s="42" t="s">
        <v>6</v>
      </c>
      <c r="B174" s="35" t="s">
        <v>350</v>
      </c>
      <c r="C174" s="35" t="s">
        <v>351</v>
      </c>
      <c r="D174" s="36">
        <v>39</v>
      </c>
      <c r="E174" s="36">
        <v>39</v>
      </c>
      <c r="F174" s="36">
        <v>7.5999999999999998E-2</v>
      </c>
      <c r="G174" s="36" t="str">
        <f>IFERROR(VLOOKUP(DATA_PESOS[[#This Row],[Codigo]],PESOS,4,FALSE)," ")</f>
        <v xml:space="preserve"> </v>
      </c>
      <c r="H174" s="37">
        <v>7.5999999999999998E-2</v>
      </c>
      <c r="I174" s="43" t="str">
        <f>IF(DATA_PESOS[[#This Row],[Peso de FLEX]]=DATA_PESOS[[#This Row],[ACTUALIZACION 2]],"Conforme","Revisar")</f>
        <v>Conforme</v>
      </c>
    </row>
    <row r="175" spans="1:9" hidden="1" x14ac:dyDescent="0.25">
      <c r="A175" s="42" t="s">
        <v>6</v>
      </c>
      <c r="B175" s="35" t="s">
        <v>352</v>
      </c>
      <c r="C175" s="35" t="s">
        <v>353</v>
      </c>
      <c r="D175" s="36">
        <v>46</v>
      </c>
      <c r="E175" s="36">
        <v>46</v>
      </c>
      <c r="F175" s="36">
        <v>0.28799999999999998</v>
      </c>
      <c r="G175" s="36" t="str">
        <f>IFERROR(VLOOKUP(DATA_PESOS[[#This Row],[Codigo]],PESOS,4,FALSE)," ")</f>
        <v xml:space="preserve"> </v>
      </c>
      <c r="H175" s="37">
        <v>0.28799999999999998</v>
      </c>
      <c r="I175" s="43" t="str">
        <f>IF(DATA_PESOS[[#This Row],[Peso de FLEX]]=DATA_PESOS[[#This Row],[ACTUALIZACION 2]],"Conforme","Revisar")</f>
        <v>Conforme</v>
      </c>
    </row>
    <row r="176" spans="1:9" hidden="1" x14ac:dyDescent="0.25">
      <c r="A176" s="42" t="s">
        <v>6</v>
      </c>
      <c r="B176" s="35" t="s">
        <v>354</v>
      </c>
      <c r="C176" s="35" t="s">
        <v>355</v>
      </c>
      <c r="D176" s="36">
        <v>59</v>
      </c>
      <c r="E176" s="36">
        <v>59</v>
      </c>
      <c r="F176" s="36">
        <v>0.25</v>
      </c>
      <c r="G176" s="36" t="str">
        <f>IFERROR(VLOOKUP(DATA_PESOS[[#This Row],[Codigo]],PESOS,4,FALSE)," ")</f>
        <v xml:space="preserve"> </v>
      </c>
      <c r="H176" s="37">
        <v>0.25</v>
      </c>
      <c r="I176" s="43" t="str">
        <f>IF(DATA_PESOS[[#This Row],[Peso de FLEX]]=DATA_PESOS[[#This Row],[ACTUALIZACION 2]],"Conforme","Revisar")</f>
        <v>Conforme</v>
      </c>
    </row>
    <row r="177" spans="1:9" hidden="1" x14ac:dyDescent="0.25">
      <c r="A177" s="42" t="s">
        <v>6</v>
      </c>
      <c r="B177" s="35" t="s">
        <v>356</v>
      </c>
      <c r="C177" s="35" t="s">
        <v>357</v>
      </c>
      <c r="D177" s="36">
        <v>3</v>
      </c>
      <c r="E177" s="36">
        <v>3</v>
      </c>
      <c r="F177" s="36">
        <v>0.61899999999999999</v>
      </c>
      <c r="G177" s="36" t="str">
        <f>IFERROR(VLOOKUP(DATA_PESOS[[#This Row],[Codigo]],PESOS,4,FALSE)," ")</f>
        <v xml:space="preserve"> </v>
      </c>
      <c r="H177" s="37">
        <v>0.61899999999999999</v>
      </c>
      <c r="I177" s="43" t="str">
        <f>IF(DATA_PESOS[[#This Row],[Peso de FLEX]]=DATA_PESOS[[#This Row],[ACTUALIZACION 2]],"Conforme","Revisar")</f>
        <v>Conforme</v>
      </c>
    </row>
    <row r="178" spans="1:9" hidden="1" x14ac:dyDescent="0.25">
      <c r="A178" s="42" t="s">
        <v>6</v>
      </c>
      <c r="B178" s="35" t="s">
        <v>358</v>
      </c>
      <c r="C178" s="35" t="s">
        <v>359</v>
      </c>
      <c r="D178" s="36">
        <v>26</v>
      </c>
      <c r="E178" s="36">
        <v>26</v>
      </c>
      <c r="F178" s="36">
        <v>1.5409999999999999</v>
      </c>
      <c r="G178" s="36" t="str">
        <f>IFERROR(VLOOKUP(DATA_PESOS[[#This Row],[Codigo]],PESOS,4,FALSE)," ")</f>
        <v xml:space="preserve"> </v>
      </c>
      <c r="H178" s="37">
        <v>1.5409999999999999</v>
      </c>
      <c r="I178" s="43" t="str">
        <f>IF(DATA_PESOS[[#This Row],[Peso de FLEX]]=DATA_PESOS[[#This Row],[ACTUALIZACION 2]],"Conforme","Revisar")</f>
        <v>Conforme</v>
      </c>
    </row>
    <row r="179" spans="1:9" hidden="1" x14ac:dyDescent="0.25">
      <c r="A179" s="42" t="s">
        <v>6</v>
      </c>
      <c r="B179" s="35" t="s">
        <v>360</v>
      </c>
      <c r="C179" s="35" t="s">
        <v>361</v>
      </c>
      <c r="D179" s="36">
        <v>2</v>
      </c>
      <c r="E179" s="36">
        <v>2</v>
      </c>
      <c r="F179" s="36">
        <v>1.54</v>
      </c>
      <c r="G179" s="36" t="str">
        <f>IFERROR(VLOOKUP(DATA_PESOS[[#This Row],[Codigo]],PESOS,4,FALSE)," ")</f>
        <v xml:space="preserve"> </v>
      </c>
      <c r="H179" s="37">
        <v>1.54</v>
      </c>
      <c r="I179" s="43" t="str">
        <f>IF(DATA_PESOS[[#This Row],[Peso de FLEX]]=DATA_PESOS[[#This Row],[ACTUALIZACION 2]],"Conforme","Revisar")</f>
        <v>Conforme</v>
      </c>
    </row>
    <row r="180" spans="1:9" hidden="1" x14ac:dyDescent="0.25">
      <c r="A180" s="42" t="s">
        <v>6</v>
      </c>
      <c r="B180" s="35" t="s">
        <v>362</v>
      </c>
      <c r="C180" s="35" t="s">
        <v>363</v>
      </c>
      <c r="D180" s="36">
        <v>2</v>
      </c>
      <c r="E180" s="36">
        <v>2</v>
      </c>
      <c r="F180" s="36">
        <v>1.54</v>
      </c>
      <c r="G180" s="36" t="str">
        <f>IFERROR(VLOOKUP(DATA_PESOS[[#This Row],[Codigo]],PESOS,4,FALSE)," ")</f>
        <v xml:space="preserve"> </v>
      </c>
      <c r="H180" s="37">
        <v>1.54</v>
      </c>
      <c r="I180" s="43" t="str">
        <f>IF(DATA_PESOS[[#This Row],[Peso de FLEX]]=DATA_PESOS[[#This Row],[ACTUALIZACION 2]],"Conforme","Revisar")</f>
        <v>Conforme</v>
      </c>
    </row>
    <row r="181" spans="1:9" hidden="1" x14ac:dyDescent="0.25">
      <c r="A181" s="42" t="s">
        <v>6</v>
      </c>
      <c r="B181" s="35" t="s">
        <v>364</v>
      </c>
      <c r="C181" s="35" t="s">
        <v>365</v>
      </c>
      <c r="D181" s="36">
        <v>41</v>
      </c>
      <c r="E181" s="36">
        <v>41</v>
      </c>
      <c r="F181" s="36">
        <v>0.74</v>
      </c>
      <c r="G181" s="36" t="str">
        <f>IFERROR(VLOOKUP(DATA_PESOS[[#This Row],[Codigo]],PESOS,4,FALSE)," ")</f>
        <v xml:space="preserve"> </v>
      </c>
      <c r="H181" s="37">
        <v>0.74</v>
      </c>
      <c r="I181" s="43" t="str">
        <f>IF(DATA_PESOS[[#This Row],[Peso de FLEX]]=DATA_PESOS[[#This Row],[ACTUALIZACION 2]],"Conforme","Revisar")</f>
        <v>Conforme</v>
      </c>
    </row>
    <row r="182" spans="1:9" hidden="1" x14ac:dyDescent="0.25">
      <c r="A182" s="42" t="s">
        <v>6</v>
      </c>
      <c r="B182" s="35" t="s">
        <v>366</v>
      </c>
      <c r="C182" s="35" t="s">
        <v>367</v>
      </c>
      <c r="D182" s="36">
        <v>69</v>
      </c>
      <c r="E182" s="36">
        <v>69</v>
      </c>
      <c r="F182" s="36">
        <v>0.72499999999999998</v>
      </c>
      <c r="G182" s="36" t="str">
        <f>IFERROR(VLOOKUP(DATA_PESOS[[#This Row],[Codigo]],PESOS,4,FALSE)," ")</f>
        <v xml:space="preserve"> </v>
      </c>
      <c r="H182" s="37">
        <v>0.72499999999999998</v>
      </c>
      <c r="I182" s="43" t="str">
        <f>IF(DATA_PESOS[[#This Row],[Peso de FLEX]]=DATA_PESOS[[#This Row],[ACTUALIZACION 2]],"Conforme","Revisar")</f>
        <v>Conforme</v>
      </c>
    </row>
    <row r="183" spans="1:9" hidden="1" x14ac:dyDescent="0.25">
      <c r="A183" s="42" t="s">
        <v>6</v>
      </c>
      <c r="B183" s="35" t="s">
        <v>368</v>
      </c>
      <c r="C183" s="35" t="s">
        <v>369</v>
      </c>
      <c r="D183" s="36">
        <v>37</v>
      </c>
      <c r="E183" s="36">
        <v>37</v>
      </c>
      <c r="F183" s="36">
        <v>0.70699999999999996</v>
      </c>
      <c r="G183" s="36" t="str">
        <f>IFERROR(VLOOKUP(DATA_PESOS[[#This Row],[Codigo]],PESOS,4,FALSE)," ")</f>
        <v xml:space="preserve"> </v>
      </c>
      <c r="H183" s="37">
        <v>0.70699999999999996</v>
      </c>
      <c r="I183" s="43" t="str">
        <f>IF(DATA_PESOS[[#This Row],[Peso de FLEX]]=DATA_PESOS[[#This Row],[ACTUALIZACION 2]],"Conforme","Revisar")</f>
        <v>Conforme</v>
      </c>
    </row>
    <row r="184" spans="1:9" hidden="1" x14ac:dyDescent="0.25">
      <c r="A184" s="42" t="s">
        <v>6</v>
      </c>
      <c r="B184" s="35" t="s">
        <v>370</v>
      </c>
      <c r="C184" s="35" t="s">
        <v>371</v>
      </c>
      <c r="D184" s="36">
        <v>123</v>
      </c>
      <c r="E184" s="36">
        <v>123</v>
      </c>
      <c r="F184" s="36">
        <v>0.57299999999999995</v>
      </c>
      <c r="G184" s="36" t="str">
        <f>IFERROR(VLOOKUP(DATA_PESOS[[#This Row],[Codigo]],PESOS,4,FALSE)," ")</f>
        <v xml:space="preserve"> </v>
      </c>
      <c r="H184" s="37">
        <v>0.57299999999999995</v>
      </c>
      <c r="I184" s="43" t="str">
        <f>IF(DATA_PESOS[[#This Row],[Peso de FLEX]]=DATA_PESOS[[#This Row],[ACTUALIZACION 2]],"Conforme","Revisar")</f>
        <v>Conforme</v>
      </c>
    </row>
    <row r="185" spans="1:9" hidden="1" x14ac:dyDescent="0.25">
      <c r="A185" s="42" t="s">
        <v>6</v>
      </c>
      <c r="B185" s="35" t="s">
        <v>372</v>
      </c>
      <c r="C185" s="35" t="s">
        <v>373</v>
      </c>
      <c r="D185" s="36">
        <v>4</v>
      </c>
      <c r="E185" s="36">
        <v>4</v>
      </c>
      <c r="F185" s="36">
        <v>0.14199999999999999</v>
      </c>
      <c r="G185" s="36" t="str">
        <f>IFERROR(VLOOKUP(DATA_PESOS[[#This Row],[Codigo]],PESOS,4,FALSE)," ")</f>
        <v xml:space="preserve"> </v>
      </c>
      <c r="H185" s="37">
        <v>0.14199999999999999</v>
      </c>
      <c r="I185" s="43" t="str">
        <f>IF(DATA_PESOS[[#This Row],[Peso de FLEX]]=DATA_PESOS[[#This Row],[ACTUALIZACION 2]],"Conforme","Revisar")</f>
        <v>Conforme</v>
      </c>
    </row>
    <row r="186" spans="1:9" hidden="1" x14ac:dyDescent="0.25">
      <c r="A186" s="42" t="s">
        <v>6</v>
      </c>
      <c r="B186" s="35" t="s">
        <v>374</v>
      </c>
      <c r="C186" s="35" t="s">
        <v>375</v>
      </c>
      <c r="D186" s="36">
        <v>86</v>
      </c>
      <c r="E186" s="36">
        <v>86</v>
      </c>
      <c r="F186" s="36">
        <v>0.114</v>
      </c>
      <c r="G186" s="36" t="str">
        <f>IFERROR(VLOOKUP(DATA_PESOS[[#This Row],[Codigo]],PESOS,4,FALSE)," ")</f>
        <v xml:space="preserve"> </v>
      </c>
      <c r="H186" s="37">
        <v>0.114</v>
      </c>
      <c r="I186" s="43" t="str">
        <f>IF(DATA_PESOS[[#This Row],[Peso de FLEX]]=DATA_PESOS[[#This Row],[ACTUALIZACION 2]],"Conforme","Revisar")</f>
        <v>Conforme</v>
      </c>
    </row>
    <row r="187" spans="1:9" hidden="1" x14ac:dyDescent="0.25">
      <c r="A187" s="42" t="s">
        <v>6</v>
      </c>
      <c r="B187" s="35" t="s">
        <v>376</v>
      </c>
      <c r="C187" s="35" t="s">
        <v>377</v>
      </c>
      <c r="D187" s="36">
        <v>22</v>
      </c>
      <c r="E187" s="36">
        <v>22</v>
      </c>
      <c r="F187" s="36">
        <v>0.33100000000000002</v>
      </c>
      <c r="G187" s="36" t="str">
        <f>IFERROR(VLOOKUP(DATA_PESOS[[#This Row],[Codigo]],PESOS,4,FALSE)," ")</f>
        <v xml:space="preserve"> </v>
      </c>
      <c r="H187" s="37">
        <v>0.33100000000000002</v>
      </c>
      <c r="I187" s="43" t="str">
        <f>IF(DATA_PESOS[[#This Row],[Peso de FLEX]]=DATA_PESOS[[#This Row],[ACTUALIZACION 2]],"Conforme","Revisar")</f>
        <v>Conforme</v>
      </c>
    </row>
    <row r="188" spans="1:9" hidden="1" x14ac:dyDescent="0.25">
      <c r="A188" s="42" t="s">
        <v>6</v>
      </c>
      <c r="B188" s="35" t="s">
        <v>378</v>
      </c>
      <c r="C188" s="35" t="s">
        <v>379</v>
      </c>
      <c r="D188" s="36">
        <v>93</v>
      </c>
      <c r="E188" s="36">
        <v>93</v>
      </c>
      <c r="F188" s="36">
        <v>0.188</v>
      </c>
      <c r="G188" s="36" t="str">
        <f>IFERROR(VLOOKUP(DATA_PESOS[[#This Row],[Codigo]],PESOS,4,FALSE)," ")</f>
        <v xml:space="preserve"> </v>
      </c>
      <c r="H188" s="37">
        <v>0.188</v>
      </c>
      <c r="I188" s="43" t="str">
        <f>IF(DATA_PESOS[[#This Row],[Peso de FLEX]]=DATA_PESOS[[#This Row],[ACTUALIZACION 2]],"Conforme","Revisar")</f>
        <v>Conforme</v>
      </c>
    </row>
    <row r="189" spans="1:9" hidden="1" x14ac:dyDescent="0.25">
      <c r="A189" s="42" t="s">
        <v>6</v>
      </c>
      <c r="B189" s="35" t="s">
        <v>380</v>
      </c>
      <c r="C189" s="35" t="s">
        <v>381</v>
      </c>
      <c r="D189" s="36">
        <v>2</v>
      </c>
      <c r="E189" s="36">
        <v>2</v>
      </c>
      <c r="F189" s="36">
        <v>1.0129999999999999</v>
      </c>
      <c r="G189" s="36" t="str">
        <f>IFERROR(VLOOKUP(DATA_PESOS[[#This Row],[Codigo]],PESOS,4,FALSE)," ")</f>
        <v xml:space="preserve"> </v>
      </c>
      <c r="H189" s="37">
        <v>1.0129999999999999</v>
      </c>
      <c r="I189" s="43" t="str">
        <f>IF(DATA_PESOS[[#This Row],[Peso de FLEX]]=DATA_PESOS[[#This Row],[ACTUALIZACION 2]],"Conforme","Revisar")</f>
        <v>Conforme</v>
      </c>
    </row>
    <row r="190" spans="1:9" hidden="1" x14ac:dyDescent="0.25">
      <c r="A190" s="42" t="s">
        <v>6</v>
      </c>
      <c r="B190" s="35" t="s">
        <v>382</v>
      </c>
      <c r="C190" s="35" t="s">
        <v>383</v>
      </c>
      <c r="D190" s="36">
        <v>1</v>
      </c>
      <c r="E190" s="36">
        <v>1</v>
      </c>
      <c r="F190" s="36">
        <v>1.137</v>
      </c>
      <c r="G190" s="36" t="str">
        <f>IFERROR(VLOOKUP(DATA_PESOS[[#This Row],[Codigo]],PESOS,4,FALSE)," ")</f>
        <v xml:space="preserve"> </v>
      </c>
      <c r="H190" s="37">
        <v>1.137</v>
      </c>
      <c r="I190" s="43" t="str">
        <f>IF(DATA_PESOS[[#This Row],[Peso de FLEX]]=DATA_PESOS[[#This Row],[ACTUALIZACION 2]],"Conforme","Revisar")</f>
        <v>Conforme</v>
      </c>
    </row>
    <row r="191" spans="1:9" hidden="1" x14ac:dyDescent="0.25">
      <c r="A191" s="42" t="s">
        <v>6</v>
      </c>
      <c r="B191" s="35" t="s">
        <v>384</v>
      </c>
      <c r="C191" s="35" t="s">
        <v>385</v>
      </c>
      <c r="D191" s="36">
        <v>13</v>
      </c>
      <c r="E191" s="36">
        <v>13</v>
      </c>
      <c r="F191" s="36">
        <v>1.214</v>
      </c>
      <c r="G191" s="36" t="str">
        <f>IFERROR(VLOOKUP(DATA_PESOS[[#This Row],[Codigo]],PESOS,4,FALSE)," ")</f>
        <v xml:space="preserve"> </v>
      </c>
      <c r="H191" s="37">
        <v>1.214</v>
      </c>
      <c r="I191" s="43" t="str">
        <f>IF(DATA_PESOS[[#This Row],[Peso de FLEX]]=DATA_PESOS[[#This Row],[ACTUALIZACION 2]],"Conforme","Revisar")</f>
        <v>Conforme</v>
      </c>
    </row>
    <row r="192" spans="1:9" hidden="1" x14ac:dyDescent="0.25">
      <c r="A192" s="42" t="s">
        <v>6</v>
      </c>
      <c r="B192" s="35" t="s">
        <v>386</v>
      </c>
      <c r="C192" s="35" t="s">
        <v>387</v>
      </c>
      <c r="D192" s="36">
        <v>25</v>
      </c>
      <c r="E192" s="36">
        <v>25</v>
      </c>
      <c r="F192" s="36">
        <v>1.181</v>
      </c>
      <c r="G192" s="36" t="str">
        <f>IFERROR(VLOOKUP(DATA_PESOS[[#This Row],[Codigo]],PESOS,4,FALSE)," ")</f>
        <v xml:space="preserve"> </v>
      </c>
      <c r="H192" s="37">
        <v>1.181</v>
      </c>
      <c r="I192" s="43" t="str">
        <f>IF(DATA_PESOS[[#This Row],[Peso de FLEX]]=DATA_PESOS[[#This Row],[ACTUALIZACION 2]],"Conforme","Revisar")</f>
        <v>Conforme</v>
      </c>
    </row>
    <row r="193" spans="1:9" hidden="1" x14ac:dyDescent="0.25">
      <c r="A193" s="42" t="s">
        <v>6</v>
      </c>
      <c r="B193" s="35" t="s">
        <v>388</v>
      </c>
      <c r="C193" s="35" t="s">
        <v>389</v>
      </c>
      <c r="D193" s="36">
        <v>2</v>
      </c>
      <c r="E193" s="36">
        <v>2</v>
      </c>
      <c r="F193" s="36">
        <v>0.85799999999999998</v>
      </c>
      <c r="G193" s="36" t="str">
        <f>IFERROR(VLOOKUP(DATA_PESOS[[#This Row],[Codigo]],PESOS,4,FALSE)," ")</f>
        <v xml:space="preserve"> </v>
      </c>
      <c r="H193" s="37">
        <v>0.85799999999999998</v>
      </c>
      <c r="I193" s="43" t="str">
        <f>IF(DATA_PESOS[[#This Row],[Peso de FLEX]]=DATA_PESOS[[#This Row],[ACTUALIZACION 2]],"Conforme","Revisar")</f>
        <v>Conforme</v>
      </c>
    </row>
    <row r="194" spans="1:9" hidden="1" x14ac:dyDescent="0.25">
      <c r="A194" s="42" t="s">
        <v>6</v>
      </c>
      <c r="B194" s="35" t="s">
        <v>390</v>
      </c>
      <c r="C194" s="35" t="s">
        <v>391</v>
      </c>
      <c r="D194" s="36">
        <v>64</v>
      </c>
      <c r="E194" s="36">
        <v>64</v>
      </c>
      <c r="F194" s="36">
        <v>0.27600000000000002</v>
      </c>
      <c r="G194" s="36" t="str">
        <f>IFERROR(VLOOKUP(DATA_PESOS[[#This Row],[Codigo]],PESOS,4,FALSE)," ")</f>
        <v xml:space="preserve"> </v>
      </c>
      <c r="H194" s="37">
        <v>0.27600000000000002</v>
      </c>
      <c r="I194" s="43" t="str">
        <f>IF(DATA_PESOS[[#This Row],[Peso de FLEX]]=DATA_PESOS[[#This Row],[ACTUALIZACION 2]],"Conforme","Revisar")</f>
        <v>Conforme</v>
      </c>
    </row>
    <row r="195" spans="1:9" hidden="1" x14ac:dyDescent="0.25">
      <c r="A195" s="42" t="s">
        <v>6</v>
      </c>
      <c r="B195" s="35" t="s">
        <v>392</v>
      </c>
      <c r="C195" s="35" t="s">
        <v>393</v>
      </c>
      <c r="D195" s="36">
        <v>43</v>
      </c>
      <c r="E195" s="36">
        <v>43</v>
      </c>
      <c r="F195" s="36">
        <v>0.56399999999999995</v>
      </c>
      <c r="G195" s="36" t="str">
        <f>IFERROR(VLOOKUP(DATA_PESOS[[#This Row],[Codigo]],PESOS,4,FALSE)," ")</f>
        <v xml:space="preserve"> </v>
      </c>
      <c r="H195" s="37">
        <v>0.56399999999999995</v>
      </c>
      <c r="I195" s="43" t="str">
        <f>IF(DATA_PESOS[[#This Row],[Peso de FLEX]]=DATA_PESOS[[#This Row],[ACTUALIZACION 2]],"Conforme","Revisar")</f>
        <v>Conforme</v>
      </c>
    </row>
    <row r="196" spans="1:9" hidden="1" x14ac:dyDescent="0.25">
      <c r="A196" s="42" t="s">
        <v>6</v>
      </c>
      <c r="B196" s="35" t="s">
        <v>394</v>
      </c>
      <c r="C196" s="35" t="s">
        <v>395</v>
      </c>
      <c r="D196" s="36">
        <v>5</v>
      </c>
      <c r="E196" s="36">
        <v>5</v>
      </c>
      <c r="F196" s="36">
        <v>0.27100000000000002</v>
      </c>
      <c r="G196" s="36" t="str">
        <f>IFERROR(VLOOKUP(DATA_PESOS[[#This Row],[Codigo]],PESOS,4,FALSE)," ")</f>
        <v xml:space="preserve"> </v>
      </c>
      <c r="H196" s="37">
        <v>0.27100000000000002</v>
      </c>
      <c r="I196" s="43" t="str">
        <f>IF(DATA_PESOS[[#This Row],[Peso de FLEX]]=DATA_PESOS[[#This Row],[ACTUALIZACION 2]],"Conforme","Revisar")</f>
        <v>Conforme</v>
      </c>
    </row>
    <row r="197" spans="1:9" hidden="1" x14ac:dyDescent="0.25">
      <c r="A197" s="42" t="s">
        <v>6</v>
      </c>
      <c r="B197" s="35" t="s">
        <v>396</v>
      </c>
      <c r="C197" s="35" t="s">
        <v>397</v>
      </c>
      <c r="D197" s="36">
        <v>76</v>
      </c>
      <c r="E197" s="36">
        <v>76</v>
      </c>
      <c r="F197" s="36">
        <v>0.28199999999999997</v>
      </c>
      <c r="G197" s="36" t="str">
        <f>IFERROR(VLOOKUP(DATA_PESOS[[#This Row],[Codigo]],PESOS,4,FALSE)," ")</f>
        <v xml:space="preserve"> </v>
      </c>
      <c r="H197" s="37">
        <v>0.28199999999999997</v>
      </c>
      <c r="I197" s="43" t="str">
        <f>IF(DATA_PESOS[[#This Row],[Peso de FLEX]]=DATA_PESOS[[#This Row],[ACTUALIZACION 2]],"Conforme","Revisar")</f>
        <v>Conforme</v>
      </c>
    </row>
    <row r="198" spans="1:9" hidden="1" x14ac:dyDescent="0.25">
      <c r="A198" s="42" t="s">
        <v>6</v>
      </c>
      <c r="B198" s="35" t="s">
        <v>398</v>
      </c>
      <c r="C198" s="35" t="s">
        <v>399</v>
      </c>
      <c r="D198" s="36">
        <v>38</v>
      </c>
      <c r="E198" s="36">
        <v>38</v>
      </c>
      <c r="F198" s="36">
        <v>0.34499999999999997</v>
      </c>
      <c r="G198" s="36" t="str">
        <f>IFERROR(VLOOKUP(DATA_PESOS[[#This Row],[Codigo]],PESOS,4,FALSE)," ")</f>
        <v xml:space="preserve"> </v>
      </c>
      <c r="H198" s="37">
        <v>0.34499999999999997</v>
      </c>
      <c r="I198" s="43" t="str">
        <f>IF(DATA_PESOS[[#This Row],[Peso de FLEX]]=DATA_PESOS[[#This Row],[ACTUALIZACION 2]],"Conforme","Revisar")</f>
        <v>Conforme</v>
      </c>
    </row>
    <row r="199" spans="1:9" hidden="1" x14ac:dyDescent="0.25">
      <c r="A199" s="42" t="s">
        <v>6</v>
      </c>
      <c r="B199" s="35" t="s">
        <v>400</v>
      </c>
      <c r="C199" s="35" t="s">
        <v>401</v>
      </c>
      <c r="D199" s="36">
        <v>3</v>
      </c>
      <c r="E199" s="36">
        <v>3</v>
      </c>
      <c r="F199" s="36">
        <v>0.26300000000000001</v>
      </c>
      <c r="G199" s="36" t="str">
        <f>IFERROR(VLOOKUP(DATA_PESOS[[#This Row],[Codigo]],PESOS,4,FALSE)," ")</f>
        <v xml:space="preserve"> </v>
      </c>
      <c r="H199" s="37">
        <v>0.26300000000000001</v>
      </c>
      <c r="I199" s="43" t="str">
        <f>IF(DATA_PESOS[[#This Row],[Peso de FLEX]]=DATA_PESOS[[#This Row],[ACTUALIZACION 2]],"Conforme","Revisar")</f>
        <v>Conforme</v>
      </c>
    </row>
    <row r="200" spans="1:9" hidden="1" x14ac:dyDescent="0.25">
      <c r="A200" s="42" t="s">
        <v>6</v>
      </c>
      <c r="B200" s="35" t="s">
        <v>402</v>
      </c>
      <c r="C200" s="35" t="s">
        <v>403</v>
      </c>
      <c r="D200" s="36">
        <v>55</v>
      </c>
      <c r="E200" s="36">
        <v>55</v>
      </c>
      <c r="F200" s="36">
        <v>0.26</v>
      </c>
      <c r="G200" s="36" t="str">
        <f>IFERROR(VLOOKUP(DATA_PESOS[[#This Row],[Codigo]],PESOS,4,FALSE)," ")</f>
        <v xml:space="preserve"> </v>
      </c>
      <c r="H200" s="37">
        <v>0.26</v>
      </c>
      <c r="I200" s="43" t="str">
        <f>IF(DATA_PESOS[[#This Row],[Peso de FLEX]]=DATA_PESOS[[#This Row],[ACTUALIZACION 2]],"Conforme","Revisar")</f>
        <v>Conforme</v>
      </c>
    </row>
    <row r="201" spans="1:9" hidden="1" x14ac:dyDescent="0.25">
      <c r="A201" s="42" t="s">
        <v>6</v>
      </c>
      <c r="B201" s="35" t="s">
        <v>404</v>
      </c>
      <c r="C201" s="35" t="s">
        <v>405</v>
      </c>
      <c r="D201" s="36">
        <v>54</v>
      </c>
      <c r="E201" s="36">
        <v>54</v>
      </c>
      <c r="F201" s="36">
        <v>0.318</v>
      </c>
      <c r="G201" s="36" t="str">
        <f>IFERROR(VLOOKUP(DATA_PESOS[[#This Row],[Codigo]],PESOS,4,FALSE)," ")</f>
        <v xml:space="preserve"> </v>
      </c>
      <c r="H201" s="37">
        <v>0.318</v>
      </c>
      <c r="I201" s="43" t="str">
        <f>IF(DATA_PESOS[[#This Row],[Peso de FLEX]]=DATA_PESOS[[#This Row],[ACTUALIZACION 2]],"Conforme","Revisar")</f>
        <v>Conforme</v>
      </c>
    </row>
    <row r="202" spans="1:9" hidden="1" x14ac:dyDescent="0.25">
      <c r="A202" s="42" t="s">
        <v>6</v>
      </c>
      <c r="B202" s="35" t="s">
        <v>406</v>
      </c>
      <c r="C202" s="35" t="s">
        <v>407</v>
      </c>
      <c r="D202" s="36">
        <v>2</v>
      </c>
      <c r="E202" s="36">
        <v>2</v>
      </c>
      <c r="F202" s="36">
        <v>0.65400000000000003</v>
      </c>
      <c r="G202" s="36" t="str">
        <f>IFERROR(VLOOKUP(DATA_PESOS[[#This Row],[Codigo]],PESOS,4,FALSE)," ")</f>
        <v xml:space="preserve"> </v>
      </c>
      <c r="H202" s="37">
        <v>0.65400000000000003</v>
      </c>
      <c r="I202" s="43" t="str">
        <f>IF(DATA_PESOS[[#This Row],[Peso de FLEX]]=DATA_PESOS[[#This Row],[ACTUALIZACION 2]],"Conforme","Revisar")</f>
        <v>Conforme</v>
      </c>
    </row>
    <row r="203" spans="1:9" hidden="1" x14ac:dyDescent="0.25">
      <c r="A203" s="42" t="s">
        <v>6</v>
      </c>
      <c r="B203" s="35" t="s">
        <v>408</v>
      </c>
      <c r="C203" s="35" t="s">
        <v>409</v>
      </c>
      <c r="D203" s="36">
        <v>35</v>
      </c>
      <c r="E203" s="36">
        <v>35</v>
      </c>
      <c r="F203" s="36">
        <v>0.27800000000000002</v>
      </c>
      <c r="G203" s="36" t="str">
        <f>IFERROR(VLOOKUP(DATA_PESOS[[#This Row],[Codigo]],PESOS,4,FALSE)," ")</f>
        <v xml:space="preserve"> </v>
      </c>
      <c r="H203" s="37">
        <v>0.27800000000000002</v>
      </c>
      <c r="I203" s="43" t="str">
        <f>IF(DATA_PESOS[[#This Row],[Peso de FLEX]]=DATA_PESOS[[#This Row],[ACTUALIZACION 2]],"Conforme","Revisar")</f>
        <v>Conforme</v>
      </c>
    </row>
    <row r="204" spans="1:9" hidden="1" x14ac:dyDescent="0.25">
      <c r="A204" s="42" t="s">
        <v>6</v>
      </c>
      <c r="B204" s="35" t="s">
        <v>410</v>
      </c>
      <c r="C204" s="35" t="s">
        <v>411</v>
      </c>
      <c r="D204" s="36">
        <v>10</v>
      </c>
      <c r="E204" s="36">
        <v>10</v>
      </c>
      <c r="F204" s="36">
        <v>0.28999999999999998</v>
      </c>
      <c r="G204" s="36" t="str">
        <f>IFERROR(VLOOKUP(DATA_PESOS[[#This Row],[Codigo]],PESOS,4,FALSE)," ")</f>
        <v xml:space="preserve"> </v>
      </c>
      <c r="H204" s="37">
        <v>0.28999999999999998</v>
      </c>
      <c r="I204" s="43" t="str">
        <f>IF(DATA_PESOS[[#This Row],[Peso de FLEX]]=DATA_PESOS[[#This Row],[ACTUALIZACION 2]],"Conforme","Revisar")</f>
        <v>Conforme</v>
      </c>
    </row>
    <row r="205" spans="1:9" hidden="1" x14ac:dyDescent="0.25">
      <c r="A205" s="42" t="s">
        <v>6</v>
      </c>
      <c r="B205" s="35" t="s">
        <v>412</v>
      </c>
      <c r="C205" s="35" t="s">
        <v>413</v>
      </c>
      <c r="D205" s="36">
        <v>1</v>
      </c>
      <c r="E205" s="36">
        <v>1</v>
      </c>
      <c r="F205" s="36">
        <v>0.31900000000000001</v>
      </c>
      <c r="G205" s="36" t="str">
        <f>IFERROR(VLOOKUP(DATA_PESOS[[#This Row],[Codigo]],PESOS,4,FALSE)," ")</f>
        <v xml:space="preserve"> </v>
      </c>
      <c r="H205" s="37">
        <v>0.31900000000000001</v>
      </c>
      <c r="I205" s="43" t="str">
        <f>IF(DATA_PESOS[[#This Row],[Peso de FLEX]]=DATA_PESOS[[#This Row],[ACTUALIZACION 2]],"Conforme","Revisar")</f>
        <v>Conforme</v>
      </c>
    </row>
    <row r="206" spans="1:9" hidden="1" x14ac:dyDescent="0.25">
      <c r="A206" s="42" t="s">
        <v>6</v>
      </c>
      <c r="B206" s="35" t="s">
        <v>414</v>
      </c>
      <c r="C206" s="35" t="s">
        <v>415</v>
      </c>
      <c r="D206" s="36">
        <v>3</v>
      </c>
      <c r="E206" s="36">
        <v>3</v>
      </c>
      <c r="F206" s="36">
        <v>0.27300000000000002</v>
      </c>
      <c r="G206" s="36" t="str">
        <f>IFERROR(VLOOKUP(DATA_PESOS[[#This Row],[Codigo]],PESOS,4,FALSE)," ")</f>
        <v xml:space="preserve"> </v>
      </c>
      <c r="H206" s="37">
        <v>0.27300000000000002</v>
      </c>
      <c r="I206" s="43" t="str">
        <f>IF(DATA_PESOS[[#This Row],[Peso de FLEX]]=DATA_PESOS[[#This Row],[ACTUALIZACION 2]],"Conforme","Revisar")</f>
        <v>Conforme</v>
      </c>
    </row>
    <row r="207" spans="1:9" hidden="1" x14ac:dyDescent="0.25">
      <c r="A207" s="42" t="s">
        <v>6</v>
      </c>
      <c r="B207" s="35" t="s">
        <v>416</v>
      </c>
      <c r="C207" s="35" t="s">
        <v>417</v>
      </c>
      <c r="D207" s="36">
        <v>25</v>
      </c>
      <c r="E207" s="36">
        <v>25</v>
      </c>
      <c r="F207" s="36">
        <v>0.28000000000000003</v>
      </c>
      <c r="G207" s="36" t="str">
        <f>IFERROR(VLOOKUP(DATA_PESOS[[#This Row],[Codigo]],PESOS,4,FALSE)," ")</f>
        <v xml:space="preserve"> </v>
      </c>
      <c r="H207" s="37">
        <v>0.28000000000000003</v>
      </c>
      <c r="I207" s="43" t="str">
        <f>IF(DATA_PESOS[[#This Row],[Peso de FLEX]]=DATA_PESOS[[#This Row],[ACTUALIZACION 2]],"Conforme","Revisar")</f>
        <v>Conforme</v>
      </c>
    </row>
    <row r="208" spans="1:9" hidden="1" x14ac:dyDescent="0.25">
      <c r="A208" s="42" t="s">
        <v>6</v>
      </c>
      <c r="B208" s="35" t="s">
        <v>418</v>
      </c>
      <c r="C208" s="35" t="s">
        <v>419</v>
      </c>
      <c r="D208" s="36">
        <v>35</v>
      </c>
      <c r="E208" s="36">
        <v>35</v>
      </c>
      <c r="F208" s="36">
        <v>0.34100000000000003</v>
      </c>
      <c r="G208" s="36" t="str">
        <f>IFERROR(VLOOKUP(DATA_PESOS[[#This Row],[Codigo]],PESOS,4,FALSE)," ")</f>
        <v xml:space="preserve"> </v>
      </c>
      <c r="H208" s="37">
        <v>0.34100000000000003</v>
      </c>
      <c r="I208" s="43" t="str">
        <f>IF(DATA_PESOS[[#This Row],[Peso de FLEX]]=DATA_PESOS[[#This Row],[ACTUALIZACION 2]],"Conforme","Revisar")</f>
        <v>Conforme</v>
      </c>
    </row>
    <row r="209" spans="1:9" hidden="1" x14ac:dyDescent="0.25">
      <c r="A209" s="42" t="s">
        <v>6</v>
      </c>
      <c r="B209" s="35" t="s">
        <v>420</v>
      </c>
      <c r="C209" s="35" t="s">
        <v>421</v>
      </c>
      <c r="D209" s="36">
        <v>560</v>
      </c>
      <c r="E209" s="36">
        <v>560</v>
      </c>
      <c r="F209" s="36">
        <v>0.35499999999999998</v>
      </c>
      <c r="G209" s="36" t="str">
        <f>IFERROR(VLOOKUP(DATA_PESOS[[#This Row],[Codigo]],PESOS,4,FALSE)," ")</f>
        <v xml:space="preserve"> </v>
      </c>
      <c r="H209" s="37">
        <v>0.35499999999999998</v>
      </c>
      <c r="I209" s="43" t="str">
        <f>IF(DATA_PESOS[[#This Row],[Peso de FLEX]]=DATA_PESOS[[#This Row],[ACTUALIZACION 2]],"Conforme","Revisar")</f>
        <v>Conforme</v>
      </c>
    </row>
    <row r="210" spans="1:9" hidden="1" x14ac:dyDescent="0.25">
      <c r="A210" s="42" t="s">
        <v>6</v>
      </c>
      <c r="B210" s="35" t="s">
        <v>422</v>
      </c>
      <c r="C210" s="35" t="s">
        <v>423</v>
      </c>
      <c r="D210" s="36">
        <v>461</v>
      </c>
      <c r="E210" s="36">
        <v>461</v>
      </c>
      <c r="F210" s="36">
        <v>0.17</v>
      </c>
      <c r="G210" s="36" t="str">
        <f>IFERROR(VLOOKUP(DATA_PESOS[[#This Row],[Codigo]],PESOS,4,FALSE)," ")</f>
        <v xml:space="preserve"> </v>
      </c>
      <c r="H210" s="37">
        <v>0.17</v>
      </c>
      <c r="I210" s="43" t="str">
        <f>IF(DATA_PESOS[[#This Row],[Peso de FLEX]]=DATA_PESOS[[#This Row],[ACTUALIZACION 2]],"Conforme","Revisar")</f>
        <v>Conforme</v>
      </c>
    </row>
    <row r="211" spans="1:9" hidden="1" x14ac:dyDescent="0.25">
      <c r="A211" s="42" t="s">
        <v>6</v>
      </c>
      <c r="B211" s="35" t="s">
        <v>424</v>
      </c>
      <c r="C211" s="35" t="s">
        <v>425</v>
      </c>
      <c r="D211" s="36">
        <v>1</v>
      </c>
      <c r="E211" s="36">
        <v>1</v>
      </c>
      <c r="F211" s="36">
        <v>1.111</v>
      </c>
      <c r="G211" s="36" t="str">
        <f>IFERROR(VLOOKUP(DATA_PESOS[[#This Row],[Codigo]],PESOS,4,FALSE)," ")</f>
        <v xml:space="preserve"> </v>
      </c>
      <c r="H211" s="37">
        <v>1.111</v>
      </c>
      <c r="I211" s="43" t="str">
        <f>IF(DATA_PESOS[[#This Row],[Peso de FLEX]]=DATA_PESOS[[#This Row],[ACTUALIZACION 2]],"Conforme","Revisar")</f>
        <v>Conforme</v>
      </c>
    </row>
    <row r="212" spans="1:9" hidden="1" x14ac:dyDescent="0.25">
      <c r="A212" s="42" t="s">
        <v>6</v>
      </c>
      <c r="B212" s="35" t="s">
        <v>426</v>
      </c>
      <c r="C212" s="35" t="s">
        <v>427</v>
      </c>
      <c r="D212" s="36">
        <v>2</v>
      </c>
      <c r="E212" s="36">
        <v>2</v>
      </c>
      <c r="F212" s="36">
        <v>0.97699999999999998</v>
      </c>
      <c r="G212" s="36" t="str">
        <f>IFERROR(VLOOKUP(DATA_PESOS[[#This Row],[Codigo]],PESOS,4,FALSE)," ")</f>
        <v xml:space="preserve"> </v>
      </c>
      <c r="H212" s="37">
        <v>0.97699999999999998</v>
      </c>
      <c r="I212" s="43" t="str">
        <f>IF(DATA_PESOS[[#This Row],[Peso de FLEX]]=DATA_PESOS[[#This Row],[ACTUALIZACION 2]],"Conforme","Revisar")</f>
        <v>Conforme</v>
      </c>
    </row>
    <row r="213" spans="1:9" hidden="1" x14ac:dyDescent="0.25">
      <c r="A213" s="42" t="s">
        <v>6</v>
      </c>
      <c r="B213" s="35" t="s">
        <v>428</v>
      </c>
      <c r="C213" s="35" t="s">
        <v>429</v>
      </c>
      <c r="D213" s="36">
        <v>55</v>
      </c>
      <c r="E213" s="36">
        <v>55</v>
      </c>
      <c r="F213" s="36">
        <v>0.58399999999999996</v>
      </c>
      <c r="G213" s="36" t="str">
        <f>IFERROR(VLOOKUP(DATA_PESOS[[#This Row],[Codigo]],PESOS,4,FALSE)," ")</f>
        <v xml:space="preserve"> </v>
      </c>
      <c r="H213" s="37">
        <v>0.58399999999999996</v>
      </c>
      <c r="I213" s="43" t="str">
        <f>IF(DATA_PESOS[[#This Row],[Peso de FLEX]]=DATA_PESOS[[#This Row],[ACTUALIZACION 2]],"Conforme","Revisar")</f>
        <v>Conforme</v>
      </c>
    </row>
    <row r="214" spans="1:9" hidden="1" x14ac:dyDescent="0.25">
      <c r="A214" s="42" t="s">
        <v>6</v>
      </c>
      <c r="B214" s="35" t="s">
        <v>430</v>
      </c>
      <c r="C214" s="35" t="s">
        <v>431</v>
      </c>
      <c r="D214" s="36">
        <v>2</v>
      </c>
      <c r="E214" s="36">
        <v>2</v>
      </c>
      <c r="F214" s="36">
        <v>0.84399999999999997</v>
      </c>
      <c r="G214" s="36" t="str">
        <f>IFERROR(VLOOKUP(DATA_PESOS[[#This Row],[Codigo]],PESOS,4,FALSE)," ")</f>
        <v xml:space="preserve"> </v>
      </c>
      <c r="H214" s="37">
        <v>0.84399999999999997</v>
      </c>
      <c r="I214" s="43" t="str">
        <f>IF(DATA_PESOS[[#This Row],[Peso de FLEX]]=DATA_PESOS[[#This Row],[ACTUALIZACION 2]],"Conforme","Revisar")</f>
        <v>Conforme</v>
      </c>
    </row>
    <row r="215" spans="1:9" hidden="1" x14ac:dyDescent="0.25">
      <c r="A215" s="42" t="s">
        <v>6</v>
      </c>
      <c r="B215" s="35" t="s">
        <v>432</v>
      </c>
      <c r="C215" s="35" t="s">
        <v>433</v>
      </c>
      <c r="D215" s="36">
        <v>1</v>
      </c>
      <c r="E215" s="36">
        <v>1</v>
      </c>
      <c r="F215" s="36">
        <v>0.80200000000000005</v>
      </c>
      <c r="G215" s="36" t="str">
        <f>IFERROR(VLOOKUP(DATA_PESOS[[#This Row],[Codigo]],PESOS,4,FALSE)," ")</f>
        <v xml:space="preserve"> </v>
      </c>
      <c r="H215" s="37">
        <v>0.80200000000000005</v>
      </c>
      <c r="I215" s="43" t="str">
        <f>IF(DATA_PESOS[[#This Row],[Peso de FLEX]]=DATA_PESOS[[#This Row],[ACTUALIZACION 2]],"Conforme","Revisar")</f>
        <v>Conforme</v>
      </c>
    </row>
    <row r="216" spans="1:9" hidden="1" x14ac:dyDescent="0.25">
      <c r="A216" s="42" t="s">
        <v>6</v>
      </c>
      <c r="B216" s="35" t="s">
        <v>434</v>
      </c>
      <c r="C216" s="35" t="s">
        <v>435</v>
      </c>
      <c r="D216" s="36">
        <v>13</v>
      </c>
      <c r="E216" s="36">
        <v>13</v>
      </c>
      <c r="F216" s="36">
        <v>1.542</v>
      </c>
      <c r="G216" s="36" t="str">
        <f>IFERROR(VLOOKUP(DATA_PESOS[[#This Row],[Codigo]],PESOS,4,FALSE)," ")</f>
        <v xml:space="preserve"> </v>
      </c>
      <c r="H216" s="37">
        <v>1.542</v>
      </c>
      <c r="I216" s="43" t="str">
        <f>IF(DATA_PESOS[[#This Row],[Peso de FLEX]]=DATA_PESOS[[#This Row],[ACTUALIZACION 2]],"Conforme","Revisar")</f>
        <v>Conforme</v>
      </c>
    </row>
    <row r="217" spans="1:9" hidden="1" x14ac:dyDescent="0.25">
      <c r="A217" s="42" t="s">
        <v>6</v>
      </c>
      <c r="B217" s="35" t="s">
        <v>436</v>
      </c>
      <c r="C217" s="35" t="s">
        <v>437</v>
      </c>
      <c r="D217" s="36">
        <v>1</v>
      </c>
      <c r="E217" s="36">
        <v>1</v>
      </c>
      <c r="F217" s="36">
        <v>0.81</v>
      </c>
      <c r="G217" s="36" t="str">
        <f>IFERROR(VLOOKUP(DATA_PESOS[[#This Row],[Codigo]],PESOS,4,FALSE)," ")</f>
        <v xml:space="preserve"> </v>
      </c>
      <c r="H217" s="37">
        <v>0.81</v>
      </c>
      <c r="I217" s="43" t="str">
        <f>IF(DATA_PESOS[[#This Row],[Peso de FLEX]]=DATA_PESOS[[#This Row],[ACTUALIZACION 2]],"Conforme","Revisar")</f>
        <v>Conforme</v>
      </c>
    </row>
    <row r="218" spans="1:9" hidden="1" x14ac:dyDescent="0.25">
      <c r="A218" s="42" t="s">
        <v>6</v>
      </c>
      <c r="B218" s="35" t="s">
        <v>438</v>
      </c>
      <c r="C218" s="35" t="s">
        <v>439</v>
      </c>
      <c r="D218" s="36">
        <v>8</v>
      </c>
      <c r="E218" s="36">
        <v>8</v>
      </c>
      <c r="F218" s="36">
        <v>0.64900000000000002</v>
      </c>
      <c r="G218" s="36" t="str">
        <f>IFERROR(VLOOKUP(DATA_PESOS[[#This Row],[Codigo]],PESOS,4,FALSE)," ")</f>
        <v xml:space="preserve"> </v>
      </c>
      <c r="H218" s="37">
        <v>0.64900000000000002</v>
      </c>
      <c r="I218" s="43" t="str">
        <f>IF(DATA_PESOS[[#This Row],[Peso de FLEX]]=DATA_PESOS[[#This Row],[ACTUALIZACION 2]],"Conforme","Revisar")</f>
        <v>Conforme</v>
      </c>
    </row>
    <row r="219" spans="1:9" hidden="1" x14ac:dyDescent="0.25">
      <c r="A219" s="42" t="s">
        <v>6</v>
      </c>
      <c r="B219" s="35" t="s">
        <v>440</v>
      </c>
      <c r="C219" s="35" t="s">
        <v>441</v>
      </c>
      <c r="D219" s="36">
        <v>21</v>
      </c>
      <c r="E219" s="36">
        <v>21</v>
      </c>
      <c r="F219" s="36">
        <v>0.64200000000000002</v>
      </c>
      <c r="G219" s="36" t="str">
        <f>IFERROR(VLOOKUP(DATA_PESOS[[#This Row],[Codigo]],PESOS,4,FALSE)," ")</f>
        <v xml:space="preserve"> </v>
      </c>
      <c r="H219" s="37">
        <v>0.64200000000000002</v>
      </c>
      <c r="I219" s="43" t="str">
        <f>IF(DATA_PESOS[[#This Row],[Peso de FLEX]]=DATA_PESOS[[#This Row],[ACTUALIZACION 2]],"Conforme","Revisar")</f>
        <v>Conforme</v>
      </c>
    </row>
    <row r="220" spans="1:9" hidden="1" x14ac:dyDescent="0.25">
      <c r="A220" s="42" t="s">
        <v>6</v>
      </c>
      <c r="B220" s="35" t="s">
        <v>442</v>
      </c>
      <c r="C220" s="35" t="s">
        <v>443</v>
      </c>
      <c r="D220" s="36">
        <v>41</v>
      </c>
      <c r="E220" s="36">
        <v>41</v>
      </c>
      <c r="F220" s="36">
        <v>0.69199999999999995</v>
      </c>
      <c r="G220" s="36" t="str">
        <f>IFERROR(VLOOKUP(DATA_PESOS[[#This Row],[Codigo]],PESOS,4,FALSE)," ")</f>
        <v xml:space="preserve"> </v>
      </c>
      <c r="H220" s="37">
        <v>0.69199999999999995</v>
      </c>
      <c r="I220" s="43" t="str">
        <f>IF(DATA_PESOS[[#This Row],[Peso de FLEX]]=DATA_PESOS[[#This Row],[ACTUALIZACION 2]],"Conforme","Revisar")</f>
        <v>Conforme</v>
      </c>
    </row>
    <row r="221" spans="1:9" hidden="1" x14ac:dyDescent="0.25">
      <c r="A221" s="42" t="s">
        <v>6</v>
      </c>
      <c r="B221" s="35" t="s">
        <v>444</v>
      </c>
      <c r="C221" s="35" t="s">
        <v>445</v>
      </c>
      <c r="D221" s="36">
        <v>37</v>
      </c>
      <c r="E221" s="36">
        <v>37</v>
      </c>
      <c r="F221" s="36">
        <v>0.28199999999999997</v>
      </c>
      <c r="G221" s="36" t="str">
        <f>IFERROR(VLOOKUP(DATA_PESOS[[#This Row],[Codigo]],PESOS,4,FALSE)," ")</f>
        <v xml:space="preserve"> </v>
      </c>
      <c r="H221" s="37">
        <v>0.28199999999999997</v>
      </c>
      <c r="I221" s="43" t="str">
        <f>IF(DATA_PESOS[[#This Row],[Peso de FLEX]]=DATA_PESOS[[#This Row],[ACTUALIZACION 2]],"Conforme","Revisar")</f>
        <v>Conforme</v>
      </c>
    </row>
    <row r="222" spans="1:9" hidden="1" x14ac:dyDescent="0.25">
      <c r="A222" s="42" t="s">
        <v>6</v>
      </c>
      <c r="B222" s="35" t="s">
        <v>446</v>
      </c>
      <c r="C222" s="35" t="s">
        <v>447</v>
      </c>
      <c r="D222" s="36">
        <v>72</v>
      </c>
      <c r="E222" s="36">
        <v>72</v>
      </c>
      <c r="F222" s="36">
        <v>0.255</v>
      </c>
      <c r="G222" s="36" t="str">
        <f>IFERROR(VLOOKUP(DATA_PESOS[[#This Row],[Codigo]],PESOS,4,FALSE)," ")</f>
        <v xml:space="preserve"> </v>
      </c>
      <c r="H222" s="37">
        <v>0.255</v>
      </c>
      <c r="I222" s="43" t="str">
        <f>IF(DATA_PESOS[[#This Row],[Peso de FLEX]]=DATA_PESOS[[#This Row],[ACTUALIZACION 2]],"Conforme","Revisar")</f>
        <v>Conforme</v>
      </c>
    </row>
    <row r="223" spans="1:9" hidden="1" x14ac:dyDescent="0.25">
      <c r="A223" s="42" t="s">
        <v>6</v>
      </c>
      <c r="B223" s="35" t="s">
        <v>448</v>
      </c>
      <c r="C223" s="35" t="s">
        <v>449</v>
      </c>
      <c r="D223" s="36">
        <v>633</v>
      </c>
      <c r="E223" s="36">
        <v>633</v>
      </c>
      <c r="F223" s="36">
        <v>0.23</v>
      </c>
      <c r="G223" s="36" t="str">
        <f>IFERROR(VLOOKUP(DATA_PESOS[[#This Row],[Codigo]],PESOS,4,FALSE)," ")</f>
        <v xml:space="preserve"> </v>
      </c>
      <c r="H223" s="37">
        <v>0.23</v>
      </c>
      <c r="I223" s="43" t="str">
        <f>IF(DATA_PESOS[[#This Row],[Peso de FLEX]]=DATA_PESOS[[#This Row],[ACTUALIZACION 2]],"Conforme","Revisar")</f>
        <v>Conforme</v>
      </c>
    </row>
    <row r="224" spans="1:9" hidden="1" x14ac:dyDescent="0.25">
      <c r="A224" s="42" t="s">
        <v>6</v>
      </c>
      <c r="B224" s="35" t="s">
        <v>450</v>
      </c>
      <c r="C224" s="35" t="s">
        <v>451</v>
      </c>
      <c r="D224" s="36">
        <v>80</v>
      </c>
      <c r="E224" s="36">
        <v>80</v>
      </c>
      <c r="F224" s="36">
        <v>0.374</v>
      </c>
      <c r="G224" s="36" t="str">
        <f>IFERROR(VLOOKUP(DATA_PESOS[[#This Row],[Codigo]],PESOS,4,FALSE)," ")</f>
        <v xml:space="preserve"> </v>
      </c>
      <c r="H224" s="37">
        <v>0.374</v>
      </c>
      <c r="I224" s="43" t="str">
        <f>IF(DATA_PESOS[[#This Row],[Peso de FLEX]]=DATA_PESOS[[#This Row],[ACTUALIZACION 2]],"Conforme","Revisar")</f>
        <v>Conforme</v>
      </c>
    </row>
    <row r="225" spans="1:9" hidden="1" x14ac:dyDescent="0.25">
      <c r="A225" s="42" t="s">
        <v>6</v>
      </c>
      <c r="B225" s="35" t="s">
        <v>452</v>
      </c>
      <c r="C225" s="35" t="s">
        <v>453</v>
      </c>
      <c r="D225" s="36">
        <v>135</v>
      </c>
      <c r="E225" s="36">
        <v>135</v>
      </c>
      <c r="F225" s="36">
        <v>0.33200000000000002</v>
      </c>
      <c r="G225" s="36" t="str">
        <f>IFERROR(VLOOKUP(DATA_PESOS[[#This Row],[Codigo]],PESOS,4,FALSE)," ")</f>
        <v xml:space="preserve"> </v>
      </c>
      <c r="H225" s="37">
        <v>0.33200000000000002</v>
      </c>
      <c r="I225" s="43" t="str">
        <f>IF(DATA_PESOS[[#This Row],[Peso de FLEX]]=DATA_PESOS[[#This Row],[ACTUALIZACION 2]],"Conforme","Revisar")</f>
        <v>Conforme</v>
      </c>
    </row>
    <row r="226" spans="1:9" hidden="1" x14ac:dyDescent="0.25">
      <c r="A226" s="42" t="s">
        <v>6</v>
      </c>
      <c r="B226" s="35" t="s">
        <v>454</v>
      </c>
      <c r="C226" s="35" t="s">
        <v>455</v>
      </c>
      <c r="D226" s="36">
        <v>53</v>
      </c>
      <c r="E226" s="36">
        <v>53</v>
      </c>
      <c r="F226" s="36">
        <v>0.75800000000000001</v>
      </c>
      <c r="G226" s="36" t="str">
        <f>IFERROR(VLOOKUP(DATA_PESOS[[#This Row],[Codigo]],PESOS,4,FALSE)," ")</f>
        <v xml:space="preserve"> </v>
      </c>
      <c r="H226" s="37">
        <v>0.75800000000000001</v>
      </c>
      <c r="I226" s="43" t="str">
        <f>IF(DATA_PESOS[[#This Row],[Peso de FLEX]]=DATA_PESOS[[#This Row],[ACTUALIZACION 2]],"Conforme","Revisar")</f>
        <v>Conforme</v>
      </c>
    </row>
    <row r="227" spans="1:9" hidden="1" x14ac:dyDescent="0.25">
      <c r="A227" s="42" t="s">
        <v>6</v>
      </c>
      <c r="B227" s="35" t="s">
        <v>456</v>
      </c>
      <c r="C227" s="35" t="s">
        <v>457</v>
      </c>
      <c r="D227" s="36">
        <v>69</v>
      </c>
      <c r="E227" s="36">
        <v>69</v>
      </c>
      <c r="F227" s="36">
        <v>0.313</v>
      </c>
      <c r="G227" s="36" t="str">
        <f>IFERROR(VLOOKUP(DATA_PESOS[[#This Row],[Codigo]],PESOS,4,FALSE)," ")</f>
        <v xml:space="preserve"> </v>
      </c>
      <c r="H227" s="37">
        <v>0.313</v>
      </c>
      <c r="I227" s="43" t="str">
        <f>IF(DATA_PESOS[[#This Row],[Peso de FLEX]]=DATA_PESOS[[#This Row],[ACTUALIZACION 2]],"Conforme","Revisar")</f>
        <v>Conforme</v>
      </c>
    </row>
    <row r="228" spans="1:9" hidden="1" x14ac:dyDescent="0.25">
      <c r="A228" s="42" t="s">
        <v>6</v>
      </c>
      <c r="B228" s="35" t="s">
        <v>458</v>
      </c>
      <c r="C228" s="35" t="s">
        <v>459</v>
      </c>
      <c r="D228" s="36">
        <v>26</v>
      </c>
      <c r="E228" s="36">
        <v>26</v>
      </c>
      <c r="F228" s="36">
        <v>0.38500000000000001</v>
      </c>
      <c r="G228" s="36" t="str">
        <f>IFERROR(VLOOKUP(DATA_PESOS[[#This Row],[Codigo]],PESOS,4,FALSE)," ")</f>
        <v xml:space="preserve"> </v>
      </c>
      <c r="H228" s="37">
        <v>0.38500000000000001</v>
      </c>
      <c r="I228" s="43" t="str">
        <f>IF(DATA_PESOS[[#This Row],[Peso de FLEX]]=DATA_PESOS[[#This Row],[ACTUALIZACION 2]],"Conforme","Revisar")</f>
        <v>Conforme</v>
      </c>
    </row>
    <row r="229" spans="1:9" hidden="1" x14ac:dyDescent="0.25">
      <c r="A229" s="42" t="s">
        <v>6</v>
      </c>
      <c r="B229" s="35" t="s">
        <v>460</v>
      </c>
      <c r="C229" s="35" t="s">
        <v>461</v>
      </c>
      <c r="D229" s="36">
        <v>31</v>
      </c>
      <c r="E229" s="36">
        <v>31</v>
      </c>
      <c r="F229" s="36">
        <v>0.35099999999999998</v>
      </c>
      <c r="G229" s="36" t="str">
        <f>IFERROR(VLOOKUP(DATA_PESOS[[#This Row],[Codigo]],PESOS,4,FALSE)," ")</f>
        <v xml:space="preserve"> </v>
      </c>
      <c r="H229" s="37">
        <v>0.35099999999999998</v>
      </c>
      <c r="I229" s="43" t="str">
        <f>IF(DATA_PESOS[[#This Row],[Peso de FLEX]]=DATA_PESOS[[#This Row],[ACTUALIZACION 2]],"Conforme","Revisar")</f>
        <v>Conforme</v>
      </c>
    </row>
    <row r="230" spans="1:9" hidden="1" x14ac:dyDescent="0.25">
      <c r="A230" s="42" t="s">
        <v>6</v>
      </c>
      <c r="B230" s="35" t="s">
        <v>462</v>
      </c>
      <c r="C230" s="35" t="s">
        <v>463</v>
      </c>
      <c r="D230" s="36">
        <v>4</v>
      </c>
      <c r="E230" s="36">
        <v>4</v>
      </c>
      <c r="F230" s="36">
        <v>0.253</v>
      </c>
      <c r="G230" s="36" t="str">
        <f>IFERROR(VLOOKUP(DATA_PESOS[[#This Row],[Codigo]],PESOS,4,FALSE)," ")</f>
        <v xml:space="preserve"> </v>
      </c>
      <c r="H230" s="37">
        <v>0.253</v>
      </c>
      <c r="I230" s="43" t="str">
        <f>IF(DATA_PESOS[[#This Row],[Peso de FLEX]]=DATA_PESOS[[#This Row],[ACTUALIZACION 2]],"Conforme","Revisar")</f>
        <v>Conforme</v>
      </c>
    </row>
    <row r="231" spans="1:9" hidden="1" x14ac:dyDescent="0.25">
      <c r="A231" s="42" t="s">
        <v>6</v>
      </c>
      <c r="B231" s="35" t="s">
        <v>464</v>
      </c>
      <c r="C231" s="35" t="s">
        <v>465</v>
      </c>
      <c r="D231" s="36">
        <v>32</v>
      </c>
      <c r="E231" s="36">
        <v>32</v>
      </c>
      <c r="F231" s="36">
        <v>0.26100000000000001</v>
      </c>
      <c r="G231" s="36" t="str">
        <f>IFERROR(VLOOKUP(DATA_PESOS[[#This Row],[Codigo]],PESOS,4,FALSE)," ")</f>
        <v xml:space="preserve"> </v>
      </c>
      <c r="H231" s="37">
        <v>0.26100000000000001</v>
      </c>
      <c r="I231" s="43" t="str">
        <f>IF(DATA_PESOS[[#This Row],[Peso de FLEX]]=DATA_PESOS[[#This Row],[ACTUALIZACION 2]],"Conforme","Revisar")</f>
        <v>Conforme</v>
      </c>
    </row>
    <row r="232" spans="1:9" hidden="1" x14ac:dyDescent="0.25">
      <c r="A232" s="42" t="s">
        <v>6</v>
      </c>
      <c r="B232" s="35" t="s">
        <v>466</v>
      </c>
      <c r="C232" s="35" t="s">
        <v>467</v>
      </c>
      <c r="D232" s="36">
        <v>40</v>
      </c>
      <c r="E232" s="36">
        <v>40</v>
      </c>
      <c r="F232" s="36">
        <v>0.27500000000000002</v>
      </c>
      <c r="G232" s="36" t="str">
        <f>IFERROR(VLOOKUP(DATA_PESOS[[#This Row],[Codigo]],PESOS,4,FALSE)," ")</f>
        <v xml:space="preserve"> </v>
      </c>
      <c r="H232" s="37">
        <v>0.27500000000000002</v>
      </c>
      <c r="I232" s="43" t="str">
        <f>IF(DATA_PESOS[[#This Row],[Peso de FLEX]]=DATA_PESOS[[#This Row],[ACTUALIZACION 2]],"Conforme","Revisar")</f>
        <v>Conforme</v>
      </c>
    </row>
    <row r="233" spans="1:9" hidden="1" x14ac:dyDescent="0.25">
      <c r="A233" s="42" t="s">
        <v>6</v>
      </c>
      <c r="B233" s="35" t="s">
        <v>468</v>
      </c>
      <c r="C233" s="35" t="s">
        <v>469</v>
      </c>
      <c r="D233" s="36">
        <v>2</v>
      </c>
      <c r="E233" s="36">
        <v>2</v>
      </c>
      <c r="F233" s="36">
        <v>0.34100000000000003</v>
      </c>
      <c r="G233" s="36" t="str">
        <f>IFERROR(VLOOKUP(DATA_PESOS[[#This Row],[Codigo]],PESOS,4,FALSE)," ")</f>
        <v xml:space="preserve"> </v>
      </c>
      <c r="H233" s="37">
        <v>0.34100000000000003</v>
      </c>
      <c r="I233" s="43" t="str">
        <f>IF(DATA_PESOS[[#This Row],[Peso de FLEX]]=DATA_PESOS[[#This Row],[ACTUALIZACION 2]],"Conforme","Revisar")</f>
        <v>Conforme</v>
      </c>
    </row>
    <row r="234" spans="1:9" hidden="1" x14ac:dyDescent="0.25">
      <c r="A234" s="42" t="s">
        <v>6</v>
      </c>
      <c r="B234" s="35" t="s">
        <v>470</v>
      </c>
      <c r="C234" s="35" t="s">
        <v>471</v>
      </c>
      <c r="D234" s="36">
        <v>22</v>
      </c>
      <c r="E234" s="36">
        <v>22</v>
      </c>
      <c r="F234" s="36">
        <v>0.61699999999999999</v>
      </c>
      <c r="G234" s="36" t="str">
        <f>IFERROR(VLOOKUP(DATA_PESOS[[#This Row],[Codigo]],PESOS,4,FALSE)," ")</f>
        <v xml:space="preserve"> </v>
      </c>
      <c r="H234" s="37">
        <v>0.61699999999999999</v>
      </c>
      <c r="I234" s="43" t="str">
        <f>IF(DATA_PESOS[[#This Row],[Peso de FLEX]]=DATA_PESOS[[#This Row],[ACTUALIZACION 2]],"Conforme","Revisar")</f>
        <v>Conforme</v>
      </c>
    </row>
    <row r="235" spans="1:9" hidden="1" x14ac:dyDescent="0.25">
      <c r="A235" s="42" t="s">
        <v>6</v>
      </c>
      <c r="B235" s="35" t="s">
        <v>472</v>
      </c>
      <c r="C235" s="35" t="s">
        <v>473</v>
      </c>
      <c r="D235" s="36">
        <v>44</v>
      </c>
      <c r="E235" s="36">
        <v>44</v>
      </c>
      <c r="F235" s="36">
        <v>0.26800000000000002</v>
      </c>
      <c r="G235" s="36" t="str">
        <f>IFERROR(VLOOKUP(DATA_PESOS[[#This Row],[Codigo]],PESOS,4,FALSE)," ")</f>
        <v xml:space="preserve"> </v>
      </c>
      <c r="H235" s="37">
        <v>0.26800000000000002</v>
      </c>
      <c r="I235" s="43" t="str">
        <f>IF(DATA_PESOS[[#This Row],[Peso de FLEX]]=DATA_PESOS[[#This Row],[ACTUALIZACION 2]],"Conforme","Revisar")</f>
        <v>Conforme</v>
      </c>
    </row>
    <row r="236" spans="1:9" hidden="1" x14ac:dyDescent="0.25">
      <c r="A236" s="42" t="s">
        <v>6</v>
      </c>
      <c r="B236" s="35" t="s">
        <v>474</v>
      </c>
      <c r="C236" s="35" t="s">
        <v>475</v>
      </c>
      <c r="D236" s="36">
        <v>14</v>
      </c>
      <c r="E236" s="36">
        <v>14</v>
      </c>
      <c r="F236" s="36">
        <v>0.26100000000000001</v>
      </c>
      <c r="G236" s="36" t="str">
        <f>IFERROR(VLOOKUP(DATA_PESOS[[#This Row],[Codigo]],PESOS,4,FALSE)," ")</f>
        <v xml:space="preserve"> </v>
      </c>
      <c r="H236" s="37">
        <v>0.26100000000000001</v>
      </c>
      <c r="I236" s="43" t="str">
        <f>IF(DATA_PESOS[[#This Row],[Peso de FLEX]]=DATA_PESOS[[#This Row],[ACTUALIZACION 2]],"Conforme","Revisar")</f>
        <v>Conforme</v>
      </c>
    </row>
    <row r="237" spans="1:9" hidden="1" x14ac:dyDescent="0.25">
      <c r="A237" s="42" t="s">
        <v>6</v>
      </c>
      <c r="B237" s="35" t="s">
        <v>476</v>
      </c>
      <c r="C237" s="35" t="s">
        <v>477</v>
      </c>
      <c r="D237" s="36">
        <v>3</v>
      </c>
      <c r="E237" s="36">
        <v>3</v>
      </c>
      <c r="F237" s="36">
        <v>0.25900000000000001</v>
      </c>
      <c r="G237" s="36" t="str">
        <f>IFERROR(VLOOKUP(DATA_PESOS[[#This Row],[Codigo]],PESOS,4,FALSE)," ")</f>
        <v xml:space="preserve"> </v>
      </c>
      <c r="H237" s="37">
        <v>0.25900000000000001</v>
      </c>
      <c r="I237" s="43" t="str">
        <f>IF(DATA_PESOS[[#This Row],[Peso de FLEX]]=DATA_PESOS[[#This Row],[ACTUALIZACION 2]],"Conforme","Revisar")</f>
        <v>Conforme</v>
      </c>
    </row>
    <row r="238" spans="1:9" hidden="1" x14ac:dyDescent="0.25">
      <c r="A238" s="42" t="s">
        <v>6</v>
      </c>
      <c r="B238" s="35" t="s">
        <v>478</v>
      </c>
      <c r="C238" s="35" t="s">
        <v>479</v>
      </c>
      <c r="D238" s="36">
        <v>37</v>
      </c>
      <c r="E238" s="36">
        <v>37</v>
      </c>
      <c r="F238" s="36">
        <v>0.26400000000000001</v>
      </c>
      <c r="G238" s="36" t="str">
        <f>IFERROR(VLOOKUP(DATA_PESOS[[#This Row],[Codigo]],PESOS,4,FALSE)," ")</f>
        <v xml:space="preserve"> </v>
      </c>
      <c r="H238" s="37">
        <v>0.26400000000000001</v>
      </c>
      <c r="I238" s="43" t="str">
        <f>IF(DATA_PESOS[[#This Row],[Peso de FLEX]]=DATA_PESOS[[#This Row],[ACTUALIZACION 2]],"Conforme","Revisar")</f>
        <v>Conforme</v>
      </c>
    </row>
    <row r="239" spans="1:9" hidden="1" x14ac:dyDescent="0.25">
      <c r="A239" s="42" t="s">
        <v>6</v>
      </c>
      <c r="B239" s="35" t="s">
        <v>480</v>
      </c>
      <c r="C239" s="35" t="s">
        <v>481</v>
      </c>
      <c r="D239" s="36">
        <v>13</v>
      </c>
      <c r="E239" s="36">
        <v>13</v>
      </c>
      <c r="F239" s="36">
        <v>0.29199999999999998</v>
      </c>
      <c r="G239" s="36" t="str">
        <f>IFERROR(VLOOKUP(DATA_PESOS[[#This Row],[Codigo]],PESOS,4,FALSE)," ")</f>
        <v xml:space="preserve"> </v>
      </c>
      <c r="H239" s="37">
        <v>0.29199999999999998</v>
      </c>
      <c r="I239" s="43" t="str">
        <f>IF(DATA_PESOS[[#This Row],[Peso de FLEX]]=DATA_PESOS[[#This Row],[ACTUALIZACION 2]],"Conforme","Revisar")</f>
        <v>Conforme</v>
      </c>
    </row>
    <row r="240" spans="1:9" hidden="1" x14ac:dyDescent="0.25">
      <c r="A240" s="42" t="s">
        <v>6</v>
      </c>
      <c r="B240" s="35" t="s">
        <v>482</v>
      </c>
      <c r="C240" s="35" t="s">
        <v>483</v>
      </c>
      <c r="D240" s="36">
        <v>5</v>
      </c>
      <c r="E240" s="36">
        <v>5</v>
      </c>
      <c r="F240" s="36">
        <v>1.149</v>
      </c>
      <c r="G240" s="36" t="str">
        <f>IFERROR(VLOOKUP(DATA_PESOS[[#This Row],[Codigo]],PESOS,4,FALSE)," ")</f>
        <v xml:space="preserve"> </v>
      </c>
      <c r="H240" s="37">
        <v>1.149</v>
      </c>
      <c r="I240" s="43" t="str">
        <f>IF(DATA_PESOS[[#This Row],[Peso de FLEX]]=DATA_PESOS[[#This Row],[ACTUALIZACION 2]],"Conforme","Revisar")</f>
        <v>Conforme</v>
      </c>
    </row>
    <row r="241" spans="1:9" hidden="1" x14ac:dyDescent="0.25">
      <c r="A241" s="42" t="s">
        <v>6</v>
      </c>
      <c r="B241" s="35" t="s">
        <v>484</v>
      </c>
      <c r="C241" s="35" t="s">
        <v>485</v>
      </c>
      <c r="D241" s="36">
        <v>139</v>
      </c>
      <c r="E241" s="36">
        <v>139</v>
      </c>
      <c r="F241" s="36">
        <v>1.0740000000000001</v>
      </c>
      <c r="G241" s="36" t="str">
        <f>IFERROR(VLOOKUP(DATA_PESOS[[#This Row],[Codigo]],PESOS,4,FALSE)," ")</f>
        <v xml:space="preserve"> </v>
      </c>
      <c r="H241" s="37">
        <v>1.0740000000000001</v>
      </c>
      <c r="I241" s="43" t="str">
        <f>IF(DATA_PESOS[[#This Row],[Peso de FLEX]]=DATA_PESOS[[#This Row],[ACTUALIZACION 2]],"Conforme","Revisar")</f>
        <v>Conforme</v>
      </c>
    </row>
    <row r="242" spans="1:9" hidden="1" x14ac:dyDescent="0.25">
      <c r="A242" s="42" t="s">
        <v>6</v>
      </c>
      <c r="B242" s="35" t="s">
        <v>486</v>
      </c>
      <c r="C242" s="35" t="s">
        <v>487</v>
      </c>
      <c r="D242" s="36">
        <v>36</v>
      </c>
      <c r="E242" s="36">
        <v>36</v>
      </c>
      <c r="F242" s="36">
        <v>0.253</v>
      </c>
      <c r="G242" s="36" t="str">
        <f>IFERROR(VLOOKUP(DATA_PESOS[[#This Row],[Codigo]],PESOS,4,FALSE)," ")</f>
        <v xml:space="preserve"> </v>
      </c>
      <c r="H242" s="37">
        <v>0.253</v>
      </c>
      <c r="I242" s="43" t="str">
        <f>IF(DATA_PESOS[[#This Row],[Peso de FLEX]]=DATA_PESOS[[#This Row],[ACTUALIZACION 2]],"Conforme","Revisar")</f>
        <v>Conforme</v>
      </c>
    </row>
    <row r="243" spans="1:9" hidden="1" x14ac:dyDescent="0.25">
      <c r="A243" s="42" t="s">
        <v>6</v>
      </c>
      <c r="B243" s="35" t="s">
        <v>488</v>
      </c>
      <c r="C243" s="35" t="s">
        <v>489</v>
      </c>
      <c r="D243" s="36">
        <v>28</v>
      </c>
      <c r="E243" s="36">
        <v>28</v>
      </c>
      <c r="F243" s="36">
        <v>0.29499999999999998</v>
      </c>
      <c r="G243" s="36" t="str">
        <f>IFERROR(VLOOKUP(DATA_PESOS[[#This Row],[Codigo]],PESOS,4,FALSE)," ")</f>
        <v xml:space="preserve"> </v>
      </c>
      <c r="H243" s="37">
        <v>0.29499999999999998</v>
      </c>
      <c r="I243" s="43" t="str">
        <f>IF(DATA_PESOS[[#This Row],[Peso de FLEX]]=DATA_PESOS[[#This Row],[ACTUALIZACION 2]],"Conforme","Revisar")</f>
        <v>Conforme</v>
      </c>
    </row>
    <row r="244" spans="1:9" hidden="1" x14ac:dyDescent="0.25">
      <c r="A244" s="42" t="s">
        <v>6</v>
      </c>
      <c r="B244" s="35" t="s">
        <v>490</v>
      </c>
      <c r="C244" s="35" t="s">
        <v>491</v>
      </c>
      <c r="D244" s="36">
        <v>2</v>
      </c>
      <c r="E244" s="36">
        <v>2</v>
      </c>
      <c r="F244" s="36">
        <v>0.67500000000000004</v>
      </c>
      <c r="G244" s="36" t="str">
        <f>IFERROR(VLOOKUP(DATA_PESOS[[#This Row],[Codigo]],PESOS,4,FALSE)," ")</f>
        <v xml:space="preserve"> </v>
      </c>
      <c r="H244" s="37">
        <v>0.67500000000000004</v>
      </c>
      <c r="I244" s="43" t="str">
        <f>IF(DATA_PESOS[[#This Row],[Peso de FLEX]]=DATA_PESOS[[#This Row],[ACTUALIZACION 2]],"Conforme","Revisar")</f>
        <v>Conforme</v>
      </c>
    </row>
    <row r="245" spans="1:9" hidden="1" x14ac:dyDescent="0.25">
      <c r="A245" s="42" t="s">
        <v>6</v>
      </c>
      <c r="B245" s="35" t="s">
        <v>492</v>
      </c>
      <c r="C245" s="35" t="s">
        <v>493</v>
      </c>
      <c r="D245" s="36">
        <v>6</v>
      </c>
      <c r="E245" s="36">
        <v>6</v>
      </c>
      <c r="F245" s="36">
        <v>0.25800000000000001</v>
      </c>
      <c r="G245" s="36" t="str">
        <f>IFERROR(VLOOKUP(DATA_PESOS[[#This Row],[Codigo]],PESOS,4,FALSE)," ")</f>
        <v xml:space="preserve"> </v>
      </c>
      <c r="H245" s="37">
        <v>0.25800000000000001</v>
      </c>
      <c r="I245" s="43" t="str">
        <f>IF(DATA_PESOS[[#This Row],[Peso de FLEX]]=DATA_PESOS[[#This Row],[ACTUALIZACION 2]],"Conforme","Revisar")</f>
        <v>Conforme</v>
      </c>
    </row>
    <row r="246" spans="1:9" hidden="1" x14ac:dyDescent="0.25">
      <c r="A246" s="42" t="s">
        <v>6</v>
      </c>
      <c r="B246" s="35" t="s">
        <v>494</v>
      </c>
      <c r="C246" s="35" t="s">
        <v>495</v>
      </c>
      <c r="D246" s="36">
        <v>1</v>
      </c>
      <c r="E246" s="36">
        <v>1</v>
      </c>
      <c r="F246" s="36">
        <v>0.435</v>
      </c>
      <c r="G246" s="36" t="str">
        <f>IFERROR(VLOOKUP(DATA_PESOS[[#This Row],[Codigo]],PESOS,4,FALSE)," ")</f>
        <v xml:space="preserve"> </v>
      </c>
      <c r="H246" s="37">
        <v>0.435</v>
      </c>
      <c r="I246" s="43" t="str">
        <f>IF(DATA_PESOS[[#This Row],[Peso de FLEX]]=DATA_PESOS[[#This Row],[ACTUALIZACION 2]],"Conforme","Revisar")</f>
        <v>Conforme</v>
      </c>
    </row>
    <row r="247" spans="1:9" hidden="1" x14ac:dyDescent="0.25">
      <c r="A247" s="42" t="s">
        <v>6</v>
      </c>
      <c r="B247" s="35" t="s">
        <v>496</v>
      </c>
      <c r="C247" s="35" t="s">
        <v>497</v>
      </c>
      <c r="D247" s="36">
        <v>28</v>
      </c>
      <c r="E247" s="36">
        <v>28</v>
      </c>
      <c r="F247" s="36">
        <v>0.53600000000000003</v>
      </c>
      <c r="G247" s="36" t="str">
        <f>IFERROR(VLOOKUP(DATA_PESOS[[#This Row],[Codigo]],PESOS,4,FALSE)," ")</f>
        <v xml:space="preserve"> </v>
      </c>
      <c r="H247" s="37">
        <v>0.53600000000000003</v>
      </c>
      <c r="I247" s="43" t="str">
        <f>IF(DATA_PESOS[[#This Row],[Peso de FLEX]]=DATA_PESOS[[#This Row],[ACTUALIZACION 2]],"Conforme","Revisar")</f>
        <v>Conforme</v>
      </c>
    </row>
    <row r="248" spans="1:9" hidden="1" x14ac:dyDescent="0.25">
      <c r="A248" s="42" t="s">
        <v>6</v>
      </c>
      <c r="B248" s="35" t="s">
        <v>498</v>
      </c>
      <c r="C248" s="35" t="s">
        <v>499</v>
      </c>
      <c r="D248" s="36">
        <v>14</v>
      </c>
      <c r="E248" s="36">
        <v>14</v>
      </c>
      <c r="F248" s="36">
        <v>0.435</v>
      </c>
      <c r="G248" s="36" t="str">
        <f>IFERROR(VLOOKUP(DATA_PESOS[[#This Row],[Codigo]],PESOS,4,FALSE)," ")</f>
        <v xml:space="preserve"> </v>
      </c>
      <c r="H248" s="37">
        <v>0.435</v>
      </c>
      <c r="I248" s="43" t="str">
        <f>IF(DATA_PESOS[[#This Row],[Peso de FLEX]]=DATA_PESOS[[#This Row],[ACTUALIZACION 2]],"Conforme","Revisar")</f>
        <v>Conforme</v>
      </c>
    </row>
    <row r="249" spans="1:9" hidden="1" x14ac:dyDescent="0.25">
      <c r="A249" s="42" t="s">
        <v>6</v>
      </c>
      <c r="B249" s="35" t="s">
        <v>500</v>
      </c>
      <c r="C249" s="35" t="s">
        <v>501</v>
      </c>
      <c r="D249" s="36">
        <v>25</v>
      </c>
      <c r="E249" s="36">
        <v>25</v>
      </c>
      <c r="F249" s="36">
        <v>0.317</v>
      </c>
      <c r="G249" s="36" t="str">
        <f>IFERROR(VLOOKUP(DATA_PESOS[[#This Row],[Codigo]],PESOS,4,FALSE)," ")</f>
        <v xml:space="preserve"> </v>
      </c>
      <c r="H249" s="37">
        <v>0.317</v>
      </c>
      <c r="I249" s="43" t="str">
        <f>IF(DATA_PESOS[[#This Row],[Peso de FLEX]]=DATA_PESOS[[#This Row],[ACTUALIZACION 2]],"Conforme","Revisar")</f>
        <v>Conforme</v>
      </c>
    </row>
    <row r="250" spans="1:9" hidden="1" x14ac:dyDescent="0.25">
      <c r="A250" s="42" t="s">
        <v>6</v>
      </c>
      <c r="B250" s="35" t="s">
        <v>502</v>
      </c>
      <c r="C250" s="35" t="s">
        <v>503</v>
      </c>
      <c r="D250" s="36">
        <v>15</v>
      </c>
      <c r="E250" s="36">
        <v>15</v>
      </c>
      <c r="F250" s="36">
        <v>1.57</v>
      </c>
      <c r="G250" s="36" t="str">
        <f>IFERROR(VLOOKUP(DATA_PESOS[[#This Row],[Codigo]],PESOS,4,FALSE)," ")</f>
        <v xml:space="preserve"> </v>
      </c>
      <c r="H250" s="37">
        <v>1.57</v>
      </c>
      <c r="I250" s="43" t="str">
        <f>IF(DATA_PESOS[[#This Row],[Peso de FLEX]]=DATA_PESOS[[#This Row],[ACTUALIZACION 2]],"Conforme","Revisar")</f>
        <v>Conforme</v>
      </c>
    </row>
    <row r="251" spans="1:9" hidden="1" x14ac:dyDescent="0.25">
      <c r="A251" s="42" t="s">
        <v>6</v>
      </c>
      <c r="B251" s="35" t="s">
        <v>504</v>
      </c>
      <c r="C251" s="35" t="s">
        <v>505</v>
      </c>
      <c r="D251" s="36">
        <v>111</v>
      </c>
      <c r="E251" s="36">
        <v>111</v>
      </c>
      <c r="F251" s="36">
        <v>0.626</v>
      </c>
      <c r="G251" s="36" t="str">
        <f>IFERROR(VLOOKUP(DATA_PESOS[[#This Row],[Codigo]],PESOS,4,FALSE)," ")</f>
        <v xml:space="preserve"> </v>
      </c>
      <c r="H251" s="37">
        <v>0.626</v>
      </c>
      <c r="I251" s="43" t="str">
        <f>IF(DATA_PESOS[[#This Row],[Peso de FLEX]]=DATA_PESOS[[#This Row],[ACTUALIZACION 2]],"Conforme","Revisar")</f>
        <v>Conforme</v>
      </c>
    </row>
    <row r="252" spans="1:9" hidden="1" x14ac:dyDescent="0.25">
      <c r="A252" s="42" t="s">
        <v>6</v>
      </c>
      <c r="B252" s="35" t="s">
        <v>506</v>
      </c>
      <c r="C252" s="35" t="s">
        <v>507</v>
      </c>
      <c r="D252" s="36">
        <v>17</v>
      </c>
      <c r="E252" s="36">
        <v>17</v>
      </c>
      <c r="F252" s="36">
        <v>0.61199999999999999</v>
      </c>
      <c r="G252" s="36" t="str">
        <f>IFERROR(VLOOKUP(DATA_PESOS[[#This Row],[Codigo]],PESOS,4,FALSE)," ")</f>
        <v xml:space="preserve"> </v>
      </c>
      <c r="H252" s="37">
        <v>0.61199999999999999</v>
      </c>
      <c r="I252" s="43" t="str">
        <f>IF(DATA_PESOS[[#This Row],[Peso de FLEX]]=DATA_PESOS[[#This Row],[ACTUALIZACION 2]],"Conforme","Revisar")</f>
        <v>Conforme</v>
      </c>
    </row>
    <row r="253" spans="1:9" hidden="1" x14ac:dyDescent="0.25">
      <c r="A253" s="42" t="s">
        <v>6</v>
      </c>
      <c r="B253" s="35" t="s">
        <v>508</v>
      </c>
      <c r="C253" s="35" t="s">
        <v>509</v>
      </c>
      <c r="D253" s="36">
        <v>1</v>
      </c>
      <c r="E253" s="36">
        <v>1</v>
      </c>
      <c r="F253" s="36">
        <v>0.312</v>
      </c>
      <c r="G253" s="36" t="str">
        <f>IFERROR(VLOOKUP(DATA_PESOS[[#This Row],[Codigo]],PESOS,4,FALSE)," ")</f>
        <v xml:space="preserve"> </v>
      </c>
      <c r="H253" s="37">
        <v>0.312</v>
      </c>
      <c r="I253" s="43" t="str">
        <f>IF(DATA_PESOS[[#This Row],[Peso de FLEX]]=DATA_PESOS[[#This Row],[ACTUALIZACION 2]],"Conforme","Revisar")</f>
        <v>Conforme</v>
      </c>
    </row>
    <row r="254" spans="1:9" hidden="1" x14ac:dyDescent="0.25">
      <c r="A254" s="42" t="s">
        <v>6</v>
      </c>
      <c r="B254" s="35" t="s">
        <v>510</v>
      </c>
      <c r="C254" s="35" t="s">
        <v>511</v>
      </c>
      <c r="D254" s="36">
        <v>11</v>
      </c>
      <c r="E254" s="36">
        <v>11</v>
      </c>
      <c r="F254" s="36">
        <v>0.39800000000000002</v>
      </c>
      <c r="G254" s="36" t="str">
        <f>IFERROR(VLOOKUP(DATA_PESOS[[#This Row],[Codigo]],PESOS,4,FALSE)," ")</f>
        <v xml:space="preserve"> </v>
      </c>
      <c r="H254" s="37">
        <v>0.39800000000000002</v>
      </c>
      <c r="I254" s="43" t="str">
        <f>IF(DATA_PESOS[[#This Row],[Peso de FLEX]]=DATA_PESOS[[#This Row],[ACTUALIZACION 2]],"Conforme","Revisar")</f>
        <v>Conforme</v>
      </c>
    </row>
    <row r="255" spans="1:9" hidden="1" x14ac:dyDescent="0.25">
      <c r="A255" s="42" t="s">
        <v>6</v>
      </c>
      <c r="B255" s="35" t="s">
        <v>512</v>
      </c>
      <c r="C255" s="35" t="s">
        <v>513</v>
      </c>
      <c r="D255" s="36">
        <v>8</v>
      </c>
      <c r="E255" s="36">
        <v>8</v>
      </c>
      <c r="F255" s="36">
        <v>0.72599999999999998</v>
      </c>
      <c r="G255" s="36" t="str">
        <f>IFERROR(VLOOKUP(DATA_PESOS[[#This Row],[Codigo]],PESOS,4,FALSE)," ")</f>
        <v xml:space="preserve"> </v>
      </c>
      <c r="H255" s="37">
        <v>0.72599999999999998</v>
      </c>
      <c r="I255" s="43" t="str">
        <f>IF(DATA_PESOS[[#This Row],[Peso de FLEX]]=DATA_PESOS[[#This Row],[ACTUALIZACION 2]],"Conforme","Revisar")</f>
        <v>Conforme</v>
      </c>
    </row>
    <row r="256" spans="1:9" hidden="1" x14ac:dyDescent="0.25">
      <c r="A256" s="42" t="s">
        <v>6</v>
      </c>
      <c r="B256" s="35" t="s">
        <v>514</v>
      </c>
      <c r="C256" s="35" t="s">
        <v>515</v>
      </c>
      <c r="D256" s="36">
        <v>2</v>
      </c>
      <c r="E256" s="36">
        <v>2</v>
      </c>
      <c r="F256" s="36">
        <v>0.39200000000000002</v>
      </c>
      <c r="G256" s="36" t="str">
        <f>IFERROR(VLOOKUP(DATA_PESOS[[#This Row],[Codigo]],PESOS,4,FALSE)," ")</f>
        <v xml:space="preserve"> </v>
      </c>
      <c r="H256" s="37">
        <v>0.39200000000000002</v>
      </c>
      <c r="I256" s="43" t="str">
        <f>IF(DATA_PESOS[[#This Row],[Peso de FLEX]]=DATA_PESOS[[#This Row],[ACTUALIZACION 2]],"Conforme","Revisar")</f>
        <v>Conforme</v>
      </c>
    </row>
    <row r="257" spans="1:9" hidden="1" x14ac:dyDescent="0.25">
      <c r="A257" s="42" t="s">
        <v>6</v>
      </c>
      <c r="B257" s="35" t="s">
        <v>516</v>
      </c>
      <c r="C257" s="35" t="s">
        <v>517</v>
      </c>
      <c r="D257" s="36">
        <v>30</v>
      </c>
      <c r="E257" s="36">
        <v>30</v>
      </c>
      <c r="F257" s="36">
        <v>0.39200000000000002</v>
      </c>
      <c r="G257" s="36" t="str">
        <f>IFERROR(VLOOKUP(DATA_PESOS[[#This Row],[Codigo]],PESOS,4,FALSE)," ")</f>
        <v xml:space="preserve"> </v>
      </c>
      <c r="H257" s="37">
        <v>0.39200000000000002</v>
      </c>
      <c r="I257" s="43" t="str">
        <f>IF(DATA_PESOS[[#This Row],[Peso de FLEX]]=DATA_PESOS[[#This Row],[ACTUALIZACION 2]],"Conforme","Revisar")</f>
        <v>Conforme</v>
      </c>
    </row>
    <row r="258" spans="1:9" hidden="1" x14ac:dyDescent="0.25">
      <c r="A258" s="42" t="s">
        <v>6</v>
      </c>
      <c r="B258" s="35" t="s">
        <v>518</v>
      </c>
      <c r="C258" s="35" t="s">
        <v>519</v>
      </c>
      <c r="D258" s="36">
        <v>10</v>
      </c>
      <c r="E258" s="36">
        <v>10</v>
      </c>
      <c r="F258" s="36">
        <v>0.30099999999999999</v>
      </c>
      <c r="G258" s="36" t="str">
        <f>IFERROR(VLOOKUP(DATA_PESOS[[#This Row],[Codigo]],PESOS,4,FALSE)," ")</f>
        <v xml:space="preserve"> </v>
      </c>
      <c r="H258" s="37">
        <v>0.30099999999999999</v>
      </c>
      <c r="I258" s="43" t="str">
        <f>IF(DATA_PESOS[[#This Row],[Peso de FLEX]]=DATA_PESOS[[#This Row],[ACTUALIZACION 2]],"Conforme","Revisar")</f>
        <v>Conforme</v>
      </c>
    </row>
    <row r="259" spans="1:9" hidden="1" x14ac:dyDescent="0.25">
      <c r="A259" s="42" t="s">
        <v>6</v>
      </c>
      <c r="B259" s="35" t="s">
        <v>520</v>
      </c>
      <c r="C259" s="35" t="s">
        <v>521</v>
      </c>
      <c r="D259" s="36">
        <v>53</v>
      </c>
      <c r="E259" s="36">
        <v>53</v>
      </c>
      <c r="F259" s="36">
        <v>0.36299999999999999</v>
      </c>
      <c r="G259" s="36" t="str">
        <f>IFERROR(VLOOKUP(DATA_PESOS[[#This Row],[Codigo]],PESOS,4,FALSE)," ")</f>
        <v xml:space="preserve"> </v>
      </c>
      <c r="H259" s="37">
        <v>0.36299999999999999</v>
      </c>
      <c r="I259" s="43" t="str">
        <f>IF(DATA_PESOS[[#This Row],[Peso de FLEX]]=DATA_PESOS[[#This Row],[ACTUALIZACION 2]],"Conforme","Revisar")</f>
        <v>Conforme</v>
      </c>
    </row>
    <row r="260" spans="1:9" hidden="1" x14ac:dyDescent="0.25">
      <c r="A260" s="42" t="s">
        <v>6</v>
      </c>
      <c r="B260" s="35" t="s">
        <v>522</v>
      </c>
      <c r="C260" s="35" t="s">
        <v>523</v>
      </c>
      <c r="D260" s="36">
        <v>8</v>
      </c>
      <c r="E260" s="36">
        <v>8</v>
      </c>
      <c r="F260" s="36">
        <v>0.71699999999999997</v>
      </c>
      <c r="G260" s="36" t="str">
        <f>IFERROR(VLOOKUP(DATA_PESOS[[#This Row],[Codigo]],PESOS,4,FALSE)," ")</f>
        <v xml:space="preserve"> </v>
      </c>
      <c r="H260" s="37">
        <v>0.71699999999999997</v>
      </c>
      <c r="I260" s="43" t="str">
        <f>IF(DATA_PESOS[[#This Row],[Peso de FLEX]]=DATA_PESOS[[#This Row],[ACTUALIZACION 2]],"Conforme","Revisar")</f>
        <v>Conforme</v>
      </c>
    </row>
    <row r="261" spans="1:9" hidden="1" x14ac:dyDescent="0.25">
      <c r="A261" s="42" t="s">
        <v>6</v>
      </c>
      <c r="B261" s="35" t="s">
        <v>524</v>
      </c>
      <c r="C261" s="35" t="s">
        <v>525</v>
      </c>
      <c r="D261" s="36">
        <v>7</v>
      </c>
      <c r="E261" s="36">
        <v>7</v>
      </c>
      <c r="F261" s="36">
        <v>0.437</v>
      </c>
      <c r="G261" s="36" t="str">
        <f>IFERROR(VLOOKUP(DATA_PESOS[[#This Row],[Codigo]],PESOS,4,FALSE)," ")</f>
        <v xml:space="preserve"> </v>
      </c>
      <c r="H261" s="37">
        <v>0.437</v>
      </c>
      <c r="I261" s="43" t="str">
        <f>IF(DATA_PESOS[[#This Row],[Peso de FLEX]]=DATA_PESOS[[#This Row],[ACTUALIZACION 2]],"Conforme","Revisar")</f>
        <v>Conforme</v>
      </c>
    </row>
    <row r="262" spans="1:9" hidden="1" x14ac:dyDescent="0.25">
      <c r="A262" s="42" t="s">
        <v>6</v>
      </c>
      <c r="B262" s="35" t="s">
        <v>526</v>
      </c>
      <c r="C262" s="35" t="s">
        <v>527</v>
      </c>
      <c r="D262" s="36">
        <v>5</v>
      </c>
      <c r="E262" s="36">
        <v>5</v>
      </c>
      <c r="F262" s="36">
        <v>0.71499999999999997</v>
      </c>
      <c r="G262" s="36" t="str">
        <f>IFERROR(VLOOKUP(DATA_PESOS[[#This Row],[Codigo]],PESOS,4,FALSE)," ")</f>
        <v xml:space="preserve"> </v>
      </c>
      <c r="H262" s="37">
        <v>0.71499999999999997</v>
      </c>
      <c r="I262" s="43" t="str">
        <f>IF(DATA_PESOS[[#This Row],[Peso de FLEX]]=DATA_PESOS[[#This Row],[ACTUALIZACION 2]],"Conforme","Revisar")</f>
        <v>Conforme</v>
      </c>
    </row>
    <row r="263" spans="1:9" hidden="1" x14ac:dyDescent="0.25">
      <c r="A263" s="42" t="s">
        <v>6</v>
      </c>
      <c r="B263" s="35" t="s">
        <v>528</v>
      </c>
      <c r="C263" s="35" t="s">
        <v>529</v>
      </c>
      <c r="D263" s="36">
        <v>27</v>
      </c>
      <c r="E263" s="36">
        <v>27</v>
      </c>
      <c r="F263" s="36">
        <v>0.29299999999999998</v>
      </c>
      <c r="G263" s="36" t="str">
        <f>IFERROR(VLOOKUP(DATA_PESOS[[#This Row],[Codigo]],PESOS,4,FALSE)," ")</f>
        <v xml:space="preserve"> </v>
      </c>
      <c r="H263" s="37">
        <v>0.29299999999999998</v>
      </c>
      <c r="I263" s="43" t="str">
        <f>IF(DATA_PESOS[[#This Row],[Peso de FLEX]]=DATA_PESOS[[#This Row],[ACTUALIZACION 2]],"Conforme","Revisar")</f>
        <v>Conforme</v>
      </c>
    </row>
    <row r="264" spans="1:9" hidden="1" x14ac:dyDescent="0.25">
      <c r="A264" s="42" t="s">
        <v>6</v>
      </c>
      <c r="B264" s="35" t="s">
        <v>530</v>
      </c>
      <c r="C264" s="35" t="s">
        <v>531</v>
      </c>
      <c r="D264" s="36">
        <v>1</v>
      </c>
      <c r="E264" s="36">
        <v>1</v>
      </c>
      <c r="F264" s="36">
        <v>0.73099999999999998</v>
      </c>
      <c r="G264" s="36" t="str">
        <f>IFERROR(VLOOKUP(DATA_PESOS[[#This Row],[Codigo]],PESOS,4,FALSE)," ")</f>
        <v xml:space="preserve"> </v>
      </c>
      <c r="H264" s="37">
        <v>0.73099999999999998</v>
      </c>
      <c r="I264" s="43" t="str">
        <f>IF(DATA_PESOS[[#This Row],[Peso de FLEX]]=DATA_PESOS[[#This Row],[ACTUALIZACION 2]],"Conforme","Revisar")</f>
        <v>Conforme</v>
      </c>
    </row>
    <row r="265" spans="1:9" hidden="1" x14ac:dyDescent="0.25">
      <c r="A265" s="42" t="s">
        <v>6</v>
      </c>
      <c r="B265" s="35" t="s">
        <v>532</v>
      </c>
      <c r="C265" s="35" t="s">
        <v>533</v>
      </c>
      <c r="D265" s="36">
        <v>69</v>
      </c>
      <c r="E265" s="36">
        <v>69</v>
      </c>
      <c r="F265" s="36">
        <v>0.24099999999999999</v>
      </c>
      <c r="G265" s="36" t="str">
        <f>IFERROR(VLOOKUP(DATA_PESOS[[#This Row],[Codigo]],PESOS,4,FALSE)," ")</f>
        <v xml:space="preserve"> </v>
      </c>
      <c r="H265" s="37">
        <v>0.24099999999999999</v>
      </c>
      <c r="I265" s="43" t="str">
        <f>IF(DATA_PESOS[[#This Row],[Peso de FLEX]]=DATA_PESOS[[#This Row],[ACTUALIZACION 2]],"Conforme","Revisar")</f>
        <v>Conforme</v>
      </c>
    </row>
    <row r="266" spans="1:9" hidden="1" x14ac:dyDescent="0.25">
      <c r="A266" s="42" t="s">
        <v>6</v>
      </c>
      <c r="B266" s="35" t="s">
        <v>534</v>
      </c>
      <c r="C266" s="35" t="s">
        <v>535</v>
      </c>
      <c r="D266" s="36">
        <v>39</v>
      </c>
      <c r="E266" s="36">
        <v>39</v>
      </c>
      <c r="F266" s="36">
        <v>0.24299999999999999</v>
      </c>
      <c r="G266" s="36" t="str">
        <f>IFERROR(VLOOKUP(DATA_PESOS[[#This Row],[Codigo]],PESOS,4,FALSE)," ")</f>
        <v xml:space="preserve"> </v>
      </c>
      <c r="H266" s="37">
        <v>0.24299999999999999</v>
      </c>
      <c r="I266" s="43" t="str">
        <f>IF(DATA_PESOS[[#This Row],[Peso de FLEX]]=DATA_PESOS[[#This Row],[ACTUALIZACION 2]],"Conforme","Revisar")</f>
        <v>Conforme</v>
      </c>
    </row>
    <row r="267" spans="1:9" hidden="1" x14ac:dyDescent="0.25">
      <c r="A267" s="42" t="s">
        <v>6</v>
      </c>
      <c r="B267" s="35" t="s">
        <v>536</v>
      </c>
      <c r="C267" s="35" t="s">
        <v>537</v>
      </c>
      <c r="D267" s="36">
        <v>6</v>
      </c>
      <c r="E267" s="36">
        <v>6</v>
      </c>
      <c r="F267" s="36">
        <v>0.318</v>
      </c>
      <c r="G267" s="36" t="str">
        <f>IFERROR(VLOOKUP(DATA_PESOS[[#This Row],[Codigo]],PESOS,4,FALSE)," ")</f>
        <v xml:space="preserve"> </v>
      </c>
      <c r="H267" s="37">
        <v>0.318</v>
      </c>
      <c r="I267" s="43" t="str">
        <f>IF(DATA_PESOS[[#This Row],[Peso de FLEX]]=DATA_PESOS[[#This Row],[ACTUALIZACION 2]],"Conforme","Revisar")</f>
        <v>Conforme</v>
      </c>
    </row>
    <row r="268" spans="1:9" hidden="1" x14ac:dyDescent="0.25">
      <c r="A268" s="42" t="s">
        <v>6</v>
      </c>
      <c r="B268" s="35" t="s">
        <v>538</v>
      </c>
      <c r="C268" s="35" t="s">
        <v>539</v>
      </c>
      <c r="D268" s="36">
        <v>72</v>
      </c>
      <c r="E268" s="36">
        <v>72</v>
      </c>
      <c r="F268" s="36">
        <v>0.27300000000000002</v>
      </c>
      <c r="G268" s="36" t="str">
        <f>IFERROR(VLOOKUP(DATA_PESOS[[#This Row],[Codigo]],PESOS,4,FALSE)," ")</f>
        <v xml:space="preserve"> </v>
      </c>
      <c r="H268" s="37">
        <v>0.27300000000000002</v>
      </c>
      <c r="I268" s="43" t="str">
        <f>IF(DATA_PESOS[[#This Row],[Peso de FLEX]]=DATA_PESOS[[#This Row],[ACTUALIZACION 2]],"Conforme","Revisar")</f>
        <v>Conforme</v>
      </c>
    </row>
    <row r="269" spans="1:9" hidden="1" x14ac:dyDescent="0.25">
      <c r="A269" s="42" t="s">
        <v>6</v>
      </c>
      <c r="B269" s="35" t="s">
        <v>540</v>
      </c>
      <c r="C269" s="35" t="s">
        <v>541</v>
      </c>
      <c r="D269" s="36">
        <v>17</v>
      </c>
      <c r="E269" s="36">
        <v>17</v>
      </c>
      <c r="F269" s="36">
        <v>0.60199999999999998</v>
      </c>
      <c r="G269" s="36" t="str">
        <f>IFERROR(VLOOKUP(DATA_PESOS[[#This Row],[Codigo]],PESOS,4,FALSE)," ")</f>
        <v xml:space="preserve"> </v>
      </c>
      <c r="H269" s="37">
        <v>0.60199999999999998</v>
      </c>
      <c r="I269" s="43" t="str">
        <f>IF(DATA_PESOS[[#This Row],[Peso de FLEX]]=DATA_PESOS[[#This Row],[ACTUALIZACION 2]],"Conforme","Revisar")</f>
        <v>Conforme</v>
      </c>
    </row>
    <row r="270" spans="1:9" hidden="1" x14ac:dyDescent="0.25">
      <c r="A270" s="42" t="s">
        <v>6</v>
      </c>
      <c r="B270" s="35" t="s">
        <v>542</v>
      </c>
      <c r="C270" s="35" t="s">
        <v>543</v>
      </c>
      <c r="D270" s="36">
        <v>34</v>
      </c>
      <c r="E270" s="36">
        <v>34</v>
      </c>
      <c r="F270" s="36">
        <v>0.29099999999999998</v>
      </c>
      <c r="G270" s="36" t="str">
        <f>IFERROR(VLOOKUP(DATA_PESOS[[#This Row],[Codigo]],PESOS,4,FALSE)," ")</f>
        <v xml:space="preserve"> </v>
      </c>
      <c r="H270" s="37">
        <v>0.29099999999999998</v>
      </c>
      <c r="I270" s="43" t="str">
        <f>IF(DATA_PESOS[[#This Row],[Peso de FLEX]]=DATA_PESOS[[#This Row],[ACTUALIZACION 2]],"Conforme","Revisar")</f>
        <v>Conforme</v>
      </c>
    </row>
    <row r="271" spans="1:9" hidden="1" x14ac:dyDescent="0.25">
      <c r="A271" s="42" t="s">
        <v>6</v>
      </c>
      <c r="B271" s="35" t="s">
        <v>544</v>
      </c>
      <c r="C271" s="35" t="s">
        <v>545</v>
      </c>
      <c r="D271" s="36">
        <v>45</v>
      </c>
      <c r="E271" s="36">
        <v>45</v>
      </c>
      <c r="F271" s="36">
        <v>0.28999999999999998</v>
      </c>
      <c r="G271" s="36" t="str">
        <f>IFERROR(VLOOKUP(DATA_PESOS[[#This Row],[Codigo]],PESOS,4,FALSE)," ")</f>
        <v xml:space="preserve"> </v>
      </c>
      <c r="H271" s="37">
        <v>0.28999999999999998</v>
      </c>
      <c r="I271" s="43" t="str">
        <f>IF(DATA_PESOS[[#This Row],[Peso de FLEX]]=DATA_PESOS[[#This Row],[ACTUALIZACION 2]],"Conforme","Revisar")</f>
        <v>Conforme</v>
      </c>
    </row>
    <row r="272" spans="1:9" hidden="1" x14ac:dyDescent="0.25">
      <c r="A272" s="42" t="s">
        <v>6</v>
      </c>
      <c r="B272" s="35" t="s">
        <v>546</v>
      </c>
      <c r="C272" s="35" t="s">
        <v>547</v>
      </c>
      <c r="D272" s="36">
        <v>3</v>
      </c>
      <c r="E272" s="36">
        <v>3</v>
      </c>
      <c r="F272" s="36">
        <v>0.06</v>
      </c>
      <c r="G272" s="36" t="str">
        <f>IFERROR(VLOOKUP(DATA_PESOS[[#This Row],[Codigo]],PESOS,4,FALSE)," ")</f>
        <v xml:space="preserve"> </v>
      </c>
      <c r="H272" s="37">
        <v>0.06</v>
      </c>
      <c r="I272" s="43" t="str">
        <f>IF(DATA_PESOS[[#This Row],[Peso de FLEX]]=DATA_PESOS[[#This Row],[ACTUALIZACION 2]],"Conforme","Revisar")</f>
        <v>Conforme</v>
      </c>
    </row>
    <row r="273" spans="1:9" hidden="1" x14ac:dyDescent="0.25">
      <c r="A273" s="42" t="s">
        <v>6</v>
      </c>
      <c r="B273" s="35" t="s">
        <v>548</v>
      </c>
      <c r="C273" s="35" t="s">
        <v>549</v>
      </c>
      <c r="D273" s="36">
        <v>13</v>
      </c>
      <c r="E273" s="36">
        <v>13</v>
      </c>
      <c r="F273" s="36">
        <v>0.71499999999999997</v>
      </c>
      <c r="G273" s="36" t="str">
        <f>IFERROR(VLOOKUP(DATA_PESOS[[#This Row],[Codigo]],PESOS,4,FALSE)," ")</f>
        <v xml:space="preserve"> </v>
      </c>
      <c r="H273" s="37">
        <v>0.71499999999999997</v>
      </c>
      <c r="I273" s="43" t="str">
        <f>IF(DATA_PESOS[[#This Row],[Peso de FLEX]]=DATA_PESOS[[#This Row],[ACTUALIZACION 2]],"Conforme","Revisar")</f>
        <v>Conforme</v>
      </c>
    </row>
    <row r="274" spans="1:9" hidden="1" x14ac:dyDescent="0.25">
      <c r="A274" s="42" t="s">
        <v>6</v>
      </c>
      <c r="B274" s="35" t="s">
        <v>550</v>
      </c>
      <c r="C274" s="35" t="s">
        <v>551</v>
      </c>
      <c r="D274" s="36">
        <v>19</v>
      </c>
      <c r="E274" s="36">
        <v>19</v>
      </c>
      <c r="F274" s="36">
        <v>0.30199999999999999</v>
      </c>
      <c r="G274" s="36" t="str">
        <f>IFERROR(VLOOKUP(DATA_PESOS[[#This Row],[Codigo]],PESOS,4,FALSE)," ")</f>
        <v xml:space="preserve"> </v>
      </c>
      <c r="H274" s="37">
        <v>0.30199999999999999</v>
      </c>
      <c r="I274" s="43" t="str">
        <f>IF(DATA_PESOS[[#This Row],[Peso de FLEX]]=DATA_PESOS[[#This Row],[ACTUALIZACION 2]],"Conforme","Revisar")</f>
        <v>Conforme</v>
      </c>
    </row>
    <row r="275" spans="1:9" hidden="1" x14ac:dyDescent="0.25">
      <c r="A275" s="42" t="s">
        <v>6</v>
      </c>
      <c r="B275" s="35" t="s">
        <v>552</v>
      </c>
      <c r="C275" s="35" t="s">
        <v>553</v>
      </c>
      <c r="D275" s="36">
        <v>7</v>
      </c>
      <c r="E275" s="36">
        <v>7</v>
      </c>
      <c r="F275" s="36">
        <v>0.27300000000000002</v>
      </c>
      <c r="G275" s="36" t="str">
        <f>IFERROR(VLOOKUP(DATA_PESOS[[#This Row],[Codigo]],PESOS,4,FALSE)," ")</f>
        <v xml:space="preserve"> </v>
      </c>
      <c r="H275" s="37">
        <v>0.27300000000000002</v>
      </c>
      <c r="I275" s="43" t="str">
        <f>IF(DATA_PESOS[[#This Row],[Peso de FLEX]]=DATA_PESOS[[#This Row],[ACTUALIZACION 2]],"Conforme","Revisar")</f>
        <v>Conforme</v>
      </c>
    </row>
    <row r="276" spans="1:9" hidden="1" x14ac:dyDescent="0.25">
      <c r="A276" s="42" t="s">
        <v>6</v>
      </c>
      <c r="B276" s="35" t="s">
        <v>554</v>
      </c>
      <c r="C276" s="35" t="s">
        <v>555</v>
      </c>
      <c r="D276" s="36">
        <v>13</v>
      </c>
      <c r="E276" s="36">
        <v>13</v>
      </c>
      <c r="F276" s="36">
        <v>0.41</v>
      </c>
      <c r="G276" s="36" t="str">
        <f>IFERROR(VLOOKUP(DATA_PESOS[[#This Row],[Codigo]],PESOS,4,FALSE)," ")</f>
        <v xml:space="preserve"> </v>
      </c>
      <c r="H276" s="37">
        <v>0.41</v>
      </c>
      <c r="I276" s="43" t="str">
        <f>IF(DATA_PESOS[[#This Row],[Peso de FLEX]]=DATA_PESOS[[#This Row],[ACTUALIZACION 2]],"Conforme","Revisar")</f>
        <v>Conforme</v>
      </c>
    </row>
    <row r="277" spans="1:9" hidden="1" x14ac:dyDescent="0.25">
      <c r="A277" s="42" t="s">
        <v>6</v>
      </c>
      <c r="B277" s="35" t="s">
        <v>556</v>
      </c>
      <c r="C277" s="35" t="s">
        <v>557</v>
      </c>
      <c r="D277" s="36">
        <v>28</v>
      </c>
      <c r="E277" s="36">
        <v>28</v>
      </c>
      <c r="F277" s="36">
        <v>0.41299999999999998</v>
      </c>
      <c r="G277" s="36" t="str">
        <f>IFERROR(VLOOKUP(DATA_PESOS[[#This Row],[Codigo]],PESOS,4,FALSE)," ")</f>
        <v xml:space="preserve"> </v>
      </c>
      <c r="H277" s="37">
        <v>0.41299999999999998</v>
      </c>
      <c r="I277" s="43" t="str">
        <f>IF(DATA_PESOS[[#This Row],[Peso de FLEX]]=DATA_PESOS[[#This Row],[ACTUALIZACION 2]],"Conforme","Revisar")</f>
        <v>Conforme</v>
      </c>
    </row>
    <row r="278" spans="1:9" hidden="1" x14ac:dyDescent="0.25">
      <c r="A278" s="42" t="s">
        <v>6</v>
      </c>
      <c r="B278" s="35" t="s">
        <v>558</v>
      </c>
      <c r="C278" s="35" t="s">
        <v>559</v>
      </c>
      <c r="D278" s="36">
        <v>56</v>
      </c>
      <c r="E278" s="36">
        <v>56</v>
      </c>
      <c r="F278" s="36">
        <v>0.49199999999999999</v>
      </c>
      <c r="G278" s="36" t="str">
        <f>IFERROR(VLOOKUP(DATA_PESOS[[#This Row],[Codigo]],PESOS,4,FALSE)," ")</f>
        <v xml:space="preserve"> </v>
      </c>
      <c r="H278" s="37">
        <v>0.49199999999999999</v>
      </c>
      <c r="I278" s="43" t="str">
        <f>IF(DATA_PESOS[[#This Row],[Peso de FLEX]]=DATA_PESOS[[#This Row],[ACTUALIZACION 2]],"Conforme","Revisar")</f>
        <v>Conforme</v>
      </c>
    </row>
    <row r="279" spans="1:9" hidden="1" x14ac:dyDescent="0.25">
      <c r="A279" s="42" t="s">
        <v>6</v>
      </c>
      <c r="B279" s="35" t="s">
        <v>560</v>
      </c>
      <c r="C279" s="35" t="s">
        <v>561</v>
      </c>
      <c r="D279" s="36">
        <v>19</v>
      </c>
      <c r="E279" s="36">
        <v>19</v>
      </c>
      <c r="F279" s="36">
        <v>0.26</v>
      </c>
      <c r="G279" s="36" t="str">
        <f>IFERROR(VLOOKUP(DATA_PESOS[[#This Row],[Codigo]],PESOS,4,FALSE)," ")</f>
        <v xml:space="preserve"> </v>
      </c>
      <c r="H279" s="37">
        <v>0.26</v>
      </c>
      <c r="I279" s="43" t="str">
        <f>IF(DATA_PESOS[[#This Row],[Peso de FLEX]]=DATA_PESOS[[#This Row],[ACTUALIZACION 2]],"Conforme","Revisar")</f>
        <v>Conforme</v>
      </c>
    </row>
    <row r="280" spans="1:9" hidden="1" x14ac:dyDescent="0.25">
      <c r="A280" s="42" t="s">
        <v>6</v>
      </c>
      <c r="B280" s="35" t="s">
        <v>562</v>
      </c>
      <c r="C280" s="35" t="s">
        <v>563</v>
      </c>
      <c r="D280" s="36">
        <v>3</v>
      </c>
      <c r="E280" s="36">
        <v>3</v>
      </c>
      <c r="F280" s="36">
        <v>0.41</v>
      </c>
      <c r="G280" s="36" t="str">
        <f>IFERROR(VLOOKUP(DATA_PESOS[[#This Row],[Codigo]],PESOS,4,FALSE)," ")</f>
        <v xml:space="preserve"> </v>
      </c>
      <c r="H280" s="37">
        <v>0.41</v>
      </c>
      <c r="I280" s="43" t="str">
        <f>IF(DATA_PESOS[[#This Row],[Peso de FLEX]]=DATA_PESOS[[#This Row],[ACTUALIZACION 2]],"Conforme","Revisar")</f>
        <v>Conforme</v>
      </c>
    </row>
    <row r="281" spans="1:9" hidden="1" x14ac:dyDescent="0.25">
      <c r="A281" s="42" t="s">
        <v>6</v>
      </c>
      <c r="B281" s="35" t="s">
        <v>564</v>
      </c>
      <c r="C281" s="35" t="s">
        <v>565</v>
      </c>
      <c r="D281" s="36">
        <v>46</v>
      </c>
      <c r="E281" s="36">
        <v>46</v>
      </c>
      <c r="F281" s="36">
        <v>0.26700000000000002</v>
      </c>
      <c r="G281" s="36" t="str">
        <f>IFERROR(VLOOKUP(DATA_PESOS[[#This Row],[Codigo]],PESOS,4,FALSE)," ")</f>
        <v xml:space="preserve"> </v>
      </c>
      <c r="H281" s="37">
        <v>0.26700000000000002</v>
      </c>
      <c r="I281" s="43" t="str">
        <f>IF(DATA_PESOS[[#This Row],[Peso de FLEX]]=DATA_PESOS[[#This Row],[ACTUALIZACION 2]],"Conforme","Revisar")</f>
        <v>Conforme</v>
      </c>
    </row>
    <row r="282" spans="1:9" hidden="1" x14ac:dyDescent="0.25">
      <c r="A282" s="42" t="s">
        <v>6</v>
      </c>
      <c r="B282" s="35" t="s">
        <v>566</v>
      </c>
      <c r="C282" s="35" t="s">
        <v>567</v>
      </c>
      <c r="D282" s="36">
        <v>14</v>
      </c>
      <c r="E282" s="36">
        <v>14</v>
      </c>
      <c r="F282" s="36">
        <v>0.189</v>
      </c>
      <c r="G282" s="36" t="str">
        <f>IFERROR(VLOOKUP(DATA_PESOS[[#This Row],[Codigo]],PESOS,4,FALSE)," ")</f>
        <v xml:space="preserve"> </v>
      </c>
      <c r="H282" s="37">
        <v>0.189</v>
      </c>
      <c r="I282" s="43" t="str">
        <f>IF(DATA_PESOS[[#This Row],[Peso de FLEX]]=DATA_PESOS[[#This Row],[ACTUALIZACION 2]],"Conforme","Revisar")</f>
        <v>Conforme</v>
      </c>
    </row>
    <row r="283" spans="1:9" hidden="1" x14ac:dyDescent="0.25">
      <c r="A283" s="42" t="s">
        <v>6</v>
      </c>
      <c r="B283" s="35" t="s">
        <v>568</v>
      </c>
      <c r="C283" s="35" t="s">
        <v>569</v>
      </c>
      <c r="D283" s="36">
        <v>12</v>
      </c>
      <c r="E283" s="36">
        <v>12</v>
      </c>
      <c r="F283" s="36">
        <v>0.27400000000000002</v>
      </c>
      <c r="G283" s="36" t="str">
        <f>IFERROR(VLOOKUP(DATA_PESOS[[#This Row],[Codigo]],PESOS,4,FALSE)," ")</f>
        <v xml:space="preserve"> </v>
      </c>
      <c r="H283" s="37">
        <v>0.27400000000000002</v>
      </c>
      <c r="I283" s="43" t="str">
        <f>IF(DATA_PESOS[[#This Row],[Peso de FLEX]]=DATA_PESOS[[#This Row],[ACTUALIZACION 2]],"Conforme","Revisar")</f>
        <v>Conforme</v>
      </c>
    </row>
    <row r="284" spans="1:9" hidden="1" x14ac:dyDescent="0.25">
      <c r="A284" s="42" t="s">
        <v>6</v>
      </c>
      <c r="B284" s="35" t="s">
        <v>570</v>
      </c>
      <c r="C284" s="35" t="s">
        <v>571</v>
      </c>
      <c r="D284" s="36">
        <v>113</v>
      </c>
      <c r="E284" s="36">
        <v>113</v>
      </c>
      <c r="F284" s="36">
        <v>0.55500000000000005</v>
      </c>
      <c r="G284" s="36" t="str">
        <f>IFERROR(VLOOKUP(DATA_PESOS[[#This Row],[Codigo]],PESOS,4,FALSE)," ")</f>
        <v xml:space="preserve"> </v>
      </c>
      <c r="H284" s="37">
        <v>0.55500000000000005</v>
      </c>
      <c r="I284" s="43" t="str">
        <f>IF(DATA_PESOS[[#This Row],[Peso de FLEX]]=DATA_PESOS[[#This Row],[ACTUALIZACION 2]],"Conforme","Revisar")</f>
        <v>Conforme</v>
      </c>
    </row>
    <row r="285" spans="1:9" hidden="1" x14ac:dyDescent="0.25">
      <c r="A285" s="42" t="s">
        <v>6</v>
      </c>
      <c r="B285" s="35" t="s">
        <v>572</v>
      </c>
      <c r="C285" s="35" t="s">
        <v>573</v>
      </c>
      <c r="D285" s="36">
        <v>39</v>
      </c>
      <c r="E285" s="36">
        <v>39</v>
      </c>
      <c r="F285" s="36">
        <v>0.23200000000000001</v>
      </c>
      <c r="G285" s="36" t="str">
        <f>IFERROR(VLOOKUP(DATA_PESOS[[#This Row],[Codigo]],PESOS,4,FALSE)," ")</f>
        <v xml:space="preserve"> </v>
      </c>
      <c r="H285" s="37">
        <v>0.23200000000000001</v>
      </c>
      <c r="I285" s="43" t="str">
        <f>IF(DATA_PESOS[[#This Row],[Peso de FLEX]]=DATA_PESOS[[#This Row],[ACTUALIZACION 2]],"Conforme","Revisar")</f>
        <v>Conforme</v>
      </c>
    </row>
    <row r="286" spans="1:9" hidden="1" x14ac:dyDescent="0.25">
      <c r="A286" s="42" t="s">
        <v>6</v>
      </c>
      <c r="B286" s="35" t="s">
        <v>574</v>
      </c>
      <c r="C286" s="35" t="s">
        <v>575</v>
      </c>
      <c r="D286" s="36">
        <v>3</v>
      </c>
      <c r="E286" s="36">
        <v>3</v>
      </c>
      <c r="F286" s="36">
        <v>0.432</v>
      </c>
      <c r="G286" s="36" t="str">
        <f>IFERROR(VLOOKUP(DATA_PESOS[[#This Row],[Codigo]],PESOS,4,FALSE)," ")</f>
        <v xml:space="preserve"> </v>
      </c>
      <c r="H286" s="37">
        <v>0.432</v>
      </c>
      <c r="I286" s="43" t="str">
        <f>IF(DATA_PESOS[[#This Row],[Peso de FLEX]]=DATA_PESOS[[#This Row],[ACTUALIZACION 2]],"Conforme","Revisar")</f>
        <v>Conforme</v>
      </c>
    </row>
    <row r="287" spans="1:9" hidden="1" x14ac:dyDescent="0.25">
      <c r="A287" s="42" t="s">
        <v>6</v>
      </c>
      <c r="B287" s="35" t="s">
        <v>576</v>
      </c>
      <c r="C287" s="35" t="s">
        <v>577</v>
      </c>
      <c r="D287" s="36">
        <v>24</v>
      </c>
      <c r="E287" s="36">
        <v>24</v>
      </c>
      <c r="F287" s="36">
        <v>0.23799999999999999</v>
      </c>
      <c r="G287" s="36" t="str">
        <f>IFERROR(VLOOKUP(DATA_PESOS[[#This Row],[Codigo]],PESOS,4,FALSE)," ")</f>
        <v xml:space="preserve"> </v>
      </c>
      <c r="H287" s="37">
        <v>0.23799999999999999</v>
      </c>
      <c r="I287" s="43" t="str">
        <f>IF(DATA_PESOS[[#This Row],[Peso de FLEX]]=DATA_PESOS[[#This Row],[ACTUALIZACION 2]],"Conforme","Revisar")</f>
        <v>Conforme</v>
      </c>
    </row>
    <row r="288" spans="1:9" hidden="1" x14ac:dyDescent="0.25">
      <c r="A288" s="42" t="s">
        <v>6</v>
      </c>
      <c r="B288" s="35" t="s">
        <v>578</v>
      </c>
      <c r="C288" s="35" t="s">
        <v>579</v>
      </c>
      <c r="D288" s="36">
        <v>22</v>
      </c>
      <c r="E288" s="36">
        <v>22</v>
      </c>
      <c r="F288" s="36">
        <v>0.41199999999999998</v>
      </c>
      <c r="G288" s="36" t="str">
        <f>IFERROR(VLOOKUP(DATA_PESOS[[#This Row],[Codigo]],PESOS,4,FALSE)," ")</f>
        <v xml:space="preserve"> </v>
      </c>
      <c r="H288" s="37">
        <v>0.41199999999999998</v>
      </c>
      <c r="I288" s="43" t="str">
        <f>IF(DATA_PESOS[[#This Row],[Peso de FLEX]]=DATA_PESOS[[#This Row],[ACTUALIZACION 2]],"Conforme","Revisar")</f>
        <v>Conforme</v>
      </c>
    </row>
    <row r="289" spans="1:9" hidden="1" x14ac:dyDescent="0.25">
      <c r="A289" s="42" t="s">
        <v>6</v>
      </c>
      <c r="B289" s="35" t="s">
        <v>580</v>
      </c>
      <c r="C289" s="35" t="s">
        <v>581</v>
      </c>
      <c r="D289" s="36">
        <v>19</v>
      </c>
      <c r="E289" s="36">
        <v>19</v>
      </c>
      <c r="F289" s="36">
        <v>0.23300000000000001</v>
      </c>
      <c r="G289" s="36" t="str">
        <f>IFERROR(VLOOKUP(DATA_PESOS[[#This Row],[Codigo]],PESOS,4,FALSE)," ")</f>
        <v xml:space="preserve"> </v>
      </c>
      <c r="H289" s="37">
        <v>0.23300000000000001</v>
      </c>
      <c r="I289" s="43" t="str">
        <f>IF(DATA_PESOS[[#This Row],[Peso de FLEX]]=DATA_PESOS[[#This Row],[ACTUALIZACION 2]],"Conforme","Revisar")</f>
        <v>Conforme</v>
      </c>
    </row>
    <row r="290" spans="1:9" hidden="1" x14ac:dyDescent="0.25">
      <c r="A290" s="42" t="s">
        <v>6</v>
      </c>
      <c r="B290" s="35" t="s">
        <v>582</v>
      </c>
      <c r="C290" s="35" t="s">
        <v>583</v>
      </c>
      <c r="D290" s="36">
        <v>10</v>
      </c>
      <c r="E290" s="36">
        <v>10</v>
      </c>
      <c r="F290" s="36">
        <v>0.253</v>
      </c>
      <c r="G290" s="36" t="str">
        <f>IFERROR(VLOOKUP(DATA_PESOS[[#This Row],[Codigo]],PESOS,4,FALSE)," ")</f>
        <v xml:space="preserve"> </v>
      </c>
      <c r="H290" s="37">
        <v>0.253</v>
      </c>
      <c r="I290" s="43" t="str">
        <f>IF(DATA_PESOS[[#This Row],[Peso de FLEX]]=DATA_PESOS[[#This Row],[ACTUALIZACION 2]],"Conforme","Revisar")</f>
        <v>Conforme</v>
      </c>
    </row>
    <row r="291" spans="1:9" hidden="1" x14ac:dyDescent="0.25">
      <c r="A291" s="42" t="s">
        <v>6</v>
      </c>
      <c r="B291" s="35" t="s">
        <v>584</v>
      </c>
      <c r="C291" s="35" t="s">
        <v>585</v>
      </c>
      <c r="D291" s="36">
        <v>13</v>
      </c>
      <c r="E291" s="36">
        <v>13</v>
      </c>
      <c r="F291" s="36">
        <v>0.33400000000000002</v>
      </c>
      <c r="G291" s="36" t="str">
        <f>IFERROR(VLOOKUP(DATA_PESOS[[#This Row],[Codigo]],PESOS,4,FALSE)," ")</f>
        <v xml:space="preserve"> </v>
      </c>
      <c r="H291" s="37">
        <v>0.33400000000000002</v>
      </c>
      <c r="I291" s="43" t="str">
        <f>IF(DATA_PESOS[[#This Row],[Peso de FLEX]]=DATA_PESOS[[#This Row],[ACTUALIZACION 2]],"Conforme","Revisar")</f>
        <v>Conforme</v>
      </c>
    </row>
    <row r="292" spans="1:9" hidden="1" x14ac:dyDescent="0.25">
      <c r="A292" s="42" t="s">
        <v>6</v>
      </c>
      <c r="B292" s="35" t="s">
        <v>586</v>
      </c>
      <c r="C292" s="35" t="s">
        <v>587</v>
      </c>
      <c r="D292" s="36">
        <v>28</v>
      </c>
      <c r="E292" s="36">
        <v>28</v>
      </c>
      <c r="F292" s="36">
        <v>0.26800000000000002</v>
      </c>
      <c r="G292" s="36" t="str">
        <f>IFERROR(VLOOKUP(DATA_PESOS[[#This Row],[Codigo]],PESOS,4,FALSE)," ")</f>
        <v xml:space="preserve"> </v>
      </c>
      <c r="H292" s="37">
        <v>0.26800000000000002</v>
      </c>
      <c r="I292" s="43" t="str">
        <f>IF(DATA_PESOS[[#This Row],[Peso de FLEX]]=DATA_PESOS[[#This Row],[ACTUALIZACION 2]],"Conforme","Revisar")</f>
        <v>Conforme</v>
      </c>
    </row>
    <row r="293" spans="1:9" hidden="1" x14ac:dyDescent="0.25">
      <c r="A293" s="42" t="s">
        <v>6</v>
      </c>
      <c r="B293" s="35" t="s">
        <v>588</v>
      </c>
      <c r="C293" s="35" t="s">
        <v>589</v>
      </c>
      <c r="D293" s="36">
        <v>27</v>
      </c>
      <c r="E293" s="36">
        <v>27</v>
      </c>
      <c r="F293" s="36">
        <v>0.26600000000000001</v>
      </c>
      <c r="G293" s="36" t="str">
        <f>IFERROR(VLOOKUP(DATA_PESOS[[#This Row],[Codigo]],PESOS,4,FALSE)," ")</f>
        <v xml:space="preserve"> </v>
      </c>
      <c r="H293" s="37">
        <v>0.26600000000000001</v>
      </c>
      <c r="I293" s="43" t="str">
        <f>IF(DATA_PESOS[[#This Row],[Peso de FLEX]]=DATA_PESOS[[#This Row],[ACTUALIZACION 2]],"Conforme","Revisar")</f>
        <v>Conforme</v>
      </c>
    </row>
    <row r="294" spans="1:9" hidden="1" x14ac:dyDescent="0.25">
      <c r="A294" s="42" t="s">
        <v>6</v>
      </c>
      <c r="B294" s="35" t="s">
        <v>590</v>
      </c>
      <c r="C294" s="35" t="s">
        <v>591</v>
      </c>
      <c r="D294" s="36">
        <v>10</v>
      </c>
      <c r="E294" s="36">
        <v>10</v>
      </c>
      <c r="F294" s="36">
        <v>0.27700000000000002</v>
      </c>
      <c r="G294" s="36" t="str">
        <f>IFERROR(VLOOKUP(DATA_PESOS[[#This Row],[Codigo]],PESOS,4,FALSE)," ")</f>
        <v xml:space="preserve"> </v>
      </c>
      <c r="H294" s="37">
        <v>0.27700000000000002</v>
      </c>
      <c r="I294" s="43" t="str">
        <f>IF(DATA_PESOS[[#This Row],[Peso de FLEX]]=DATA_PESOS[[#This Row],[ACTUALIZACION 2]],"Conforme","Revisar")</f>
        <v>Conforme</v>
      </c>
    </row>
    <row r="295" spans="1:9" hidden="1" x14ac:dyDescent="0.25">
      <c r="A295" s="42" t="s">
        <v>6</v>
      </c>
      <c r="B295" s="35" t="s">
        <v>592</v>
      </c>
      <c r="C295" s="35" t="s">
        <v>593</v>
      </c>
      <c r="D295" s="36">
        <v>16</v>
      </c>
      <c r="E295" s="36">
        <v>16</v>
      </c>
      <c r="F295" s="36">
        <v>0.25800000000000001</v>
      </c>
      <c r="G295" s="36" t="str">
        <f>IFERROR(VLOOKUP(DATA_PESOS[[#This Row],[Codigo]],PESOS,4,FALSE)," ")</f>
        <v xml:space="preserve"> </v>
      </c>
      <c r="H295" s="37">
        <v>0.25800000000000001</v>
      </c>
      <c r="I295" s="43" t="str">
        <f>IF(DATA_PESOS[[#This Row],[Peso de FLEX]]=DATA_PESOS[[#This Row],[ACTUALIZACION 2]],"Conforme","Revisar")</f>
        <v>Conforme</v>
      </c>
    </row>
    <row r="296" spans="1:9" hidden="1" x14ac:dyDescent="0.25">
      <c r="A296" s="42" t="s">
        <v>6</v>
      </c>
      <c r="B296" s="35" t="s">
        <v>594</v>
      </c>
      <c r="C296" s="35" t="s">
        <v>595</v>
      </c>
      <c r="D296" s="36">
        <v>10</v>
      </c>
      <c r="E296" s="36">
        <v>10</v>
      </c>
      <c r="F296" s="36">
        <v>0.38300000000000001</v>
      </c>
      <c r="G296" s="36" t="str">
        <f>IFERROR(VLOOKUP(DATA_PESOS[[#This Row],[Codigo]],PESOS,4,FALSE)," ")</f>
        <v xml:space="preserve"> </v>
      </c>
      <c r="H296" s="37">
        <v>0.38300000000000001</v>
      </c>
      <c r="I296" s="43" t="str">
        <f>IF(DATA_PESOS[[#This Row],[Peso de FLEX]]=DATA_PESOS[[#This Row],[ACTUALIZACION 2]],"Conforme","Revisar")</f>
        <v>Conforme</v>
      </c>
    </row>
    <row r="297" spans="1:9" hidden="1" x14ac:dyDescent="0.25">
      <c r="A297" s="42" t="s">
        <v>6</v>
      </c>
      <c r="B297" s="35" t="s">
        <v>596</v>
      </c>
      <c r="C297" s="35" t="s">
        <v>597</v>
      </c>
      <c r="D297" s="36">
        <v>17</v>
      </c>
      <c r="E297" s="36">
        <v>17</v>
      </c>
      <c r="F297" s="36">
        <v>0.434</v>
      </c>
      <c r="G297" s="36" t="str">
        <f>IFERROR(VLOOKUP(DATA_PESOS[[#This Row],[Codigo]],PESOS,4,FALSE)," ")</f>
        <v xml:space="preserve"> </v>
      </c>
      <c r="H297" s="37">
        <v>0.434</v>
      </c>
      <c r="I297" s="43" t="str">
        <f>IF(DATA_PESOS[[#This Row],[Peso de FLEX]]=DATA_PESOS[[#This Row],[ACTUALIZACION 2]],"Conforme","Revisar")</f>
        <v>Conforme</v>
      </c>
    </row>
    <row r="298" spans="1:9" hidden="1" x14ac:dyDescent="0.25">
      <c r="A298" s="42" t="s">
        <v>6</v>
      </c>
      <c r="B298" s="35" t="s">
        <v>598</v>
      </c>
      <c r="C298" s="35" t="s">
        <v>599</v>
      </c>
      <c r="D298" s="36">
        <v>28</v>
      </c>
      <c r="E298" s="36">
        <v>28</v>
      </c>
      <c r="F298" s="36">
        <v>0.41299999999999998</v>
      </c>
      <c r="G298" s="36" t="str">
        <f>IFERROR(VLOOKUP(DATA_PESOS[[#This Row],[Codigo]],PESOS,4,FALSE)," ")</f>
        <v xml:space="preserve"> </v>
      </c>
      <c r="H298" s="37">
        <v>0.41299999999999998</v>
      </c>
      <c r="I298" s="43" t="str">
        <f>IF(DATA_PESOS[[#This Row],[Peso de FLEX]]=DATA_PESOS[[#This Row],[ACTUALIZACION 2]],"Conforme","Revisar")</f>
        <v>Conforme</v>
      </c>
    </row>
    <row r="299" spans="1:9" hidden="1" x14ac:dyDescent="0.25">
      <c r="A299" s="42" t="s">
        <v>6</v>
      </c>
      <c r="B299" s="35" t="s">
        <v>600</v>
      </c>
      <c r="C299" s="35" t="s">
        <v>601</v>
      </c>
      <c r="D299" s="36">
        <v>222</v>
      </c>
      <c r="E299" s="36">
        <v>222</v>
      </c>
      <c r="F299" s="36">
        <v>1.6E-2</v>
      </c>
      <c r="G299" s="36" t="str">
        <f>IFERROR(VLOOKUP(DATA_PESOS[[#This Row],[Codigo]],PESOS,4,FALSE)," ")</f>
        <v xml:space="preserve"> </v>
      </c>
      <c r="H299" s="37">
        <v>1.6E-2</v>
      </c>
      <c r="I299" s="43" t="str">
        <f>IF(DATA_PESOS[[#This Row],[Peso de FLEX]]=DATA_PESOS[[#This Row],[ACTUALIZACION 2]],"Conforme","Revisar")</f>
        <v>Conforme</v>
      </c>
    </row>
    <row r="300" spans="1:9" hidden="1" x14ac:dyDescent="0.25">
      <c r="A300" s="42" t="s">
        <v>6</v>
      </c>
      <c r="B300" s="35" t="s">
        <v>602</v>
      </c>
      <c r="C300" s="35" t="s">
        <v>603</v>
      </c>
      <c r="D300" s="36">
        <v>85</v>
      </c>
      <c r="E300" s="36">
        <v>85</v>
      </c>
      <c r="F300" s="36">
        <v>1.4E-2</v>
      </c>
      <c r="G300" s="36" t="str">
        <f>IFERROR(VLOOKUP(DATA_PESOS[[#This Row],[Codigo]],PESOS,4,FALSE)," ")</f>
        <v xml:space="preserve"> </v>
      </c>
      <c r="H300" s="37">
        <v>1.4E-2</v>
      </c>
      <c r="I300" s="43" t="str">
        <f>IF(DATA_PESOS[[#This Row],[Peso de FLEX]]=DATA_PESOS[[#This Row],[ACTUALIZACION 2]],"Conforme","Revisar")</f>
        <v>Conforme</v>
      </c>
    </row>
    <row r="301" spans="1:9" hidden="1" x14ac:dyDescent="0.25">
      <c r="A301" s="42" t="s">
        <v>6</v>
      </c>
      <c r="B301" s="35" t="s">
        <v>604</v>
      </c>
      <c r="C301" s="35" t="s">
        <v>605</v>
      </c>
      <c r="D301" s="36">
        <v>5</v>
      </c>
      <c r="E301" s="36">
        <v>5</v>
      </c>
      <c r="F301" s="36">
        <v>0.45800000000000002</v>
      </c>
      <c r="G301" s="36" t="str">
        <f>IFERROR(VLOOKUP(DATA_PESOS[[#This Row],[Codigo]],PESOS,4,FALSE)," ")</f>
        <v xml:space="preserve"> </v>
      </c>
      <c r="H301" s="37">
        <v>0.45800000000000002</v>
      </c>
      <c r="I301" s="43" t="str">
        <f>IF(DATA_PESOS[[#This Row],[Peso de FLEX]]=DATA_PESOS[[#This Row],[ACTUALIZACION 2]],"Conforme","Revisar")</f>
        <v>Conforme</v>
      </c>
    </row>
    <row r="302" spans="1:9" hidden="1" x14ac:dyDescent="0.25">
      <c r="A302" s="42" t="s">
        <v>6</v>
      </c>
      <c r="B302" s="35" t="s">
        <v>606</v>
      </c>
      <c r="C302" s="35" t="s">
        <v>607</v>
      </c>
      <c r="D302" s="36">
        <v>96</v>
      </c>
      <c r="E302" s="36">
        <v>96</v>
      </c>
      <c r="F302" s="36">
        <v>0.11700000000000001</v>
      </c>
      <c r="G302" s="36" t="str">
        <f>IFERROR(VLOOKUP(DATA_PESOS[[#This Row],[Codigo]],PESOS,4,FALSE)," ")</f>
        <v xml:space="preserve"> </v>
      </c>
      <c r="H302" s="37">
        <v>0.11700000000000001</v>
      </c>
      <c r="I302" s="43" t="str">
        <f>IF(DATA_PESOS[[#This Row],[Peso de FLEX]]=DATA_PESOS[[#This Row],[ACTUALIZACION 2]],"Conforme","Revisar")</f>
        <v>Conforme</v>
      </c>
    </row>
    <row r="303" spans="1:9" hidden="1" x14ac:dyDescent="0.25">
      <c r="A303" s="42" t="s">
        <v>6</v>
      </c>
      <c r="B303" s="35" t="s">
        <v>608</v>
      </c>
      <c r="C303" s="35" t="s">
        <v>609</v>
      </c>
      <c r="D303" s="36">
        <v>76</v>
      </c>
      <c r="E303" s="36">
        <v>76</v>
      </c>
      <c r="F303" s="36">
        <v>4.4999999999999998E-2</v>
      </c>
      <c r="G303" s="36" t="str">
        <f>IFERROR(VLOOKUP(DATA_PESOS[[#This Row],[Codigo]],PESOS,4,FALSE)," ")</f>
        <v xml:space="preserve"> </v>
      </c>
      <c r="H303" s="37">
        <v>4.4999999999999998E-2</v>
      </c>
      <c r="I303" s="43" t="str">
        <f>IF(DATA_PESOS[[#This Row],[Peso de FLEX]]=DATA_PESOS[[#This Row],[ACTUALIZACION 2]],"Conforme","Revisar")</f>
        <v>Conforme</v>
      </c>
    </row>
    <row r="304" spans="1:9" hidden="1" x14ac:dyDescent="0.25">
      <c r="A304" s="42" t="s">
        <v>6</v>
      </c>
      <c r="B304" s="35" t="s">
        <v>610</v>
      </c>
      <c r="C304" s="35" t="s">
        <v>611</v>
      </c>
      <c r="D304" s="36">
        <v>36</v>
      </c>
      <c r="E304" s="36">
        <v>36</v>
      </c>
      <c r="F304" s="36">
        <v>0.10100000000000001</v>
      </c>
      <c r="G304" s="36" t="str">
        <f>IFERROR(VLOOKUP(DATA_PESOS[[#This Row],[Codigo]],PESOS,4,FALSE)," ")</f>
        <v xml:space="preserve"> </v>
      </c>
      <c r="H304" s="37">
        <v>0.10100000000000001</v>
      </c>
      <c r="I304" s="43" t="str">
        <f>IF(DATA_PESOS[[#This Row],[Peso de FLEX]]=DATA_PESOS[[#This Row],[ACTUALIZACION 2]],"Conforme","Revisar")</f>
        <v>Conforme</v>
      </c>
    </row>
    <row r="305" spans="1:9" hidden="1" x14ac:dyDescent="0.25">
      <c r="A305" s="42" t="s">
        <v>6</v>
      </c>
      <c r="B305" s="35" t="s">
        <v>612</v>
      </c>
      <c r="C305" s="35" t="s">
        <v>613</v>
      </c>
      <c r="D305" s="36">
        <v>32</v>
      </c>
      <c r="E305" s="36">
        <v>32</v>
      </c>
      <c r="F305" s="36">
        <v>0.20399999999999999</v>
      </c>
      <c r="G305" s="36" t="str">
        <f>IFERROR(VLOOKUP(DATA_PESOS[[#This Row],[Codigo]],PESOS,4,FALSE)," ")</f>
        <v xml:space="preserve"> </v>
      </c>
      <c r="H305" s="37">
        <v>0.20399999999999999</v>
      </c>
      <c r="I305" s="43" t="str">
        <f>IF(DATA_PESOS[[#This Row],[Peso de FLEX]]=DATA_PESOS[[#This Row],[ACTUALIZACION 2]],"Conforme","Revisar")</f>
        <v>Conforme</v>
      </c>
    </row>
    <row r="306" spans="1:9" hidden="1" x14ac:dyDescent="0.25">
      <c r="A306" s="42" t="s">
        <v>6</v>
      </c>
      <c r="B306" s="35" t="s">
        <v>614</v>
      </c>
      <c r="C306" s="35" t="s">
        <v>615</v>
      </c>
      <c r="D306" s="36">
        <v>238</v>
      </c>
      <c r="E306" s="36">
        <v>238</v>
      </c>
      <c r="F306" s="36">
        <v>4.4999999999999998E-2</v>
      </c>
      <c r="G306" s="36" t="str">
        <f>IFERROR(VLOOKUP(DATA_PESOS[[#This Row],[Codigo]],PESOS,4,FALSE)," ")</f>
        <v xml:space="preserve"> </v>
      </c>
      <c r="H306" s="37">
        <v>4.4999999999999998E-2</v>
      </c>
      <c r="I306" s="43" t="str">
        <f>IF(DATA_PESOS[[#This Row],[Peso de FLEX]]=DATA_PESOS[[#This Row],[ACTUALIZACION 2]],"Conforme","Revisar")</f>
        <v>Conforme</v>
      </c>
    </row>
    <row r="307" spans="1:9" hidden="1" x14ac:dyDescent="0.25">
      <c r="A307" s="42" t="s">
        <v>6</v>
      </c>
      <c r="B307" s="35" t="s">
        <v>616</v>
      </c>
      <c r="C307" s="35" t="s">
        <v>617</v>
      </c>
      <c r="D307" s="36">
        <v>162</v>
      </c>
      <c r="E307" s="36">
        <v>162</v>
      </c>
      <c r="F307" s="36">
        <v>4.5999999999999999E-2</v>
      </c>
      <c r="G307" s="36" t="str">
        <f>IFERROR(VLOOKUP(DATA_PESOS[[#This Row],[Codigo]],PESOS,4,FALSE)," ")</f>
        <v xml:space="preserve"> </v>
      </c>
      <c r="H307" s="37">
        <v>4.5999999999999999E-2</v>
      </c>
      <c r="I307" s="43" t="str">
        <f>IF(DATA_PESOS[[#This Row],[Peso de FLEX]]=DATA_PESOS[[#This Row],[ACTUALIZACION 2]],"Conforme","Revisar")</f>
        <v>Conforme</v>
      </c>
    </row>
    <row r="308" spans="1:9" hidden="1" x14ac:dyDescent="0.25">
      <c r="A308" s="42" t="s">
        <v>6</v>
      </c>
      <c r="B308" s="35" t="s">
        <v>618</v>
      </c>
      <c r="C308" s="35" t="s">
        <v>619</v>
      </c>
      <c r="D308" s="36">
        <v>267</v>
      </c>
      <c r="E308" s="36">
        <v>267</v>
      </c>
      <c r="F308" s="36">
        <v>9.2999999999999999E-2</v>
      </c>
      <c r="G308" s="36" t="str">
        <f>IFERROR(VLOOKUP(DATA_PESOS[[#This Row],[Codigo]],PESOS,4,FALSE)," ")</f>
        <v xml:space="preserve"> </v>
      </c>
      <c r="H308" s="37">
        <v>9.2999999999999999E-2</v>
      </c>
      <c r="I308" s="43" t="str">
        <f>IF(DATA_PESOS[[#This Row],[Peso de FLEX]]=DATA_PESOS[[#This Row],[ACTUALIZACION 2]],"Conforme","Revisar")</f>
        <v>Conforme</v>
      </c>
    </row>
    <row r="309" spans="1:9" hidden="1" x14ac:dyDescent="0.25">
      <c r="A309" s="42" t="s">
        <v>6</v>
      </c>
      <c r="B309" s="35" t="s">
        <v>620</v>
      </c>
      <c r="C309" s="35" t="s">
        <v>621</v>
      </c>
      <c r="D309" s="36">
        <v>38</v>
      </c>
      <c r="E309" s="36">
        <v>38</v>
      </c>
      <c r="F309" s="36">
        <v>0.09</v>
      </c>
      <c r="G309" s="36" t="str">
        <f>IFERROR(VLOOKUP(DATA_PESOS[[#This Row],[Codigo]],PESOS,4,FALSE)," ")</f>
        <v xml:space="preserve"> </v>
      </c>
      <c r="H309" s="37">
        <v>0.09</v>
      </c>
      <c r="I309" s="43" t="str">
        <f>IF(DATA_PESOS[[#This Row],[Peso de FLEX]]=DATA_PESOS[[#This Row],[ACTUALIZACION 2]],"Conforme","Revisar")</f>
        <v>Conforme</v>
      </c>
    </row>
    <row r="310" spans="1:9" hidden="1" x14ac:dyDescent="0.25">
      <c r="A310" s="42" t="s">
        <v>6</v>
      </c>
      <c r="B310" s="35" t="s">
        <v>622</v>
      </c>
      <c r="C310" s="35" t="s">
        <v>623</v>
      </c>
      <c r="D310" s="36">
        <v>29</v>
      </c>
      <c r="E310" s="36">
        <v>29</v>
      </c>
      <c r="F310" s="36">
        <v>4.9000000000000002E-2</v>
      </c>
      <c r="G310" s="36" t="str">
        <f>IFERROR(VLOOKUP(DATA_PESOS[[#This Row],[Codigo]],PESOS,4,FALSE)," ")</f>
        <v xml:space="preserve"> </v>
      </c>
      <c r="H310" s="37">
        <v>4.9000000000000002E-2</v>
      </c>
      <c r="I310" s="43" t="str">
        <f>IF(DATA_PESOS[[#This Row],[Peso de FLEX]]=DATA_PESOS[[#This Row],[ACTUALIZACION 2]],"Conforme","Revisar")</f>
        <v>Conforme</v>
      </c>
    </row>
    <row r="311" spans="1:9" hidden="1" x14ac:dyDescent="0.25">
      <c r="A311" s="42" t="s">
        <v>6</v>
      </c>
      <c r="B311" s="35" t="s">
        <v>624</v>
      </c>
      <c r="C311" s="35" t="s">
        <v>625</v>
      </c>
      <c r="D311" s="36">
        <v>79</v>
      </c>
      <c r="E311" s="36">
        <v>79</v>
      </c>
      <c r="F311" s="36">
        <v>0.02</v>
      </c>
      <c r="G311" s="36" t="str">
        <f>IFERROR(VLOOKUP(DATA_PESOS[[#This Row],[Codigo]],PESOS,4,FALSE)," ")</f>
        <v xml:space="preserve"> </v>
      </c>
      <c r="H311" s="37">
        <v>0.02</v>
      </c>
      <c r="I311" s="43" t="str">
        <f>IF(DATA_PESOS[[#This Row],[Peso de FLEX]]=DATA_PESOS[[#This Row],[ACTUALIZACION 2]],"Conforme","Revisar")</f>
        <v>Conforme</v>
      </c>
    </row>
    <row r="312" spans="1:9" hidden="1" x14ac:dyDescent="0.25">
      <c r="A312" s="42" t="s">
        <v>6</v>
      </c>
      <c r="B312" s="35" t="s">
        <v>626</v>
      </c>
      <c r="C312" s="35" t="s">
        <v>627</v>
      </c>
      <c r="D312" s="36">
        <v>20</v>
      </c>
      <c r="E312" s="36">
        <v>20</v>
      </c>
      <c r="F312" s="36">
        <v>5.7000000000000002E-2</v>
      </c>
      <c r="G312" s="36" t="str">
        <f>IFERROR(VLOOKUP(DATA_PESOS[[#This Row],[Codigo]],PESOS,4,FALSE)," ")</f>
        <v xml:space="preserve"> </v>
      </c>
      <c r="H312" s="37">
        <v>5.7000000000000002E-2</v>
      </c>
      <c r="I312" s="43" t="str">
        <f>IF(DATA_PESOS[[#This Row],[Peso de FLEX]]=DATA_PESOS[[#This Row],[ACTUALIZACION 2]],"Conforme","Revisar")</f>
        <v>Conforme</v>
      </c>
    </row>
    <row r="313" spans="1:9" hidden="1" x14ac:dyDescent="0.25">
      <c r="A313" s="42" t="s">
        <v>6</v>
      </c>
      <c r="B313" s="35" t="s">
        <v>628</v>
      </c>
      <c r="C313" s="35" t="s">
        <v>629</v>
      </c>
      <c r="D313" s="36">
        <v>96</v>
      </c>
      <c r="E313" s="36">
        <v>96</v>
      </c>
      <c r="F313" s="36">
        <v>0.24199999999999999</v>
      </c>
      <c r="G313" s="36" t="str">
        <f>IFERROR(VLOOKUP(DATA_PESOS[[#This Row],[Codigo]],PESOS,4,FALSE)," ")</f>
        <v xml:space="preserve"> </v>
      </c>
      <c r="H313" s="37">
        <v>0.24199999999999999</v>
      </c>
      <c r="I313" s="43" t="str">
        <f>IF(DATA_PESOS[[#This Row],[Peso de FLEX]]=DATA_PESOS[[#This Row],[ACTUALIZACION 2]],"Conforme","Revisar")</f>
        <v>Conforme</v>
      </c>
    </row>
    <row r="314" spans="1:9" hidden="1" x14ac:dyDescent="0.25">
      <c r="A314" s="42" t="s">
        <v>6</v>
      </c>
      <c r="B314" s="35" t="s">
        <v>630</v>
      </c>
      <c r="C314" s="35" t="s">
        <v>631</v>
      </c>
      <c r="D314" s="36">
        <v>45</v>
      </c>
      <c r="E314" s="36">
        <v>45</v>
      </c>
      <c r="F314" s="36">
        <v>0.126</v>
      </c>
      <c r="G314" s="36" t="str">
        <f>IFERROR(VLOOKUP(DATA_PESOS[[#This Row],[Codigo]],PESOS,4,FALSE)," ")</f>
        <v xml:space="preserve"> </v>
      </c>
      <c r="H314" s="37">
        <v>0.126</v>
      </c>
      <c r="I314" s="43" t="str">
        <f>IF(DATA_PESOS[[#This Row],[Peso de FLEX]]=DATA_PESOS[[#This Row],[ACTUALIZACION 2]],"Conforme","Revisar")</f>
        <v>Conforme</v>
      </c>
    </row>
    <row r="315" spans="1:9" x14ac:dyDescent="0.25">
      <c r="A315" s="42" t="s">
        <v>9801</v>
      </c>
      <c r="B315" s="35" t="s">
        <v>9802</v>
      </c>
      <c r="C315" s="35"/>
      <c r="D315" s="36">
        <v>480</v>
      </c>
      <c r="E315" s="36"/>
      <c r="F315" s="36"/>
      <c r="G315" s="36" t="str">
        <f>IFERROR(VLOOKUP(DATA_PESOS[[#This Row],[Codigo]],PESOS,4,FALSE)," ")</f>
        <v xml:space="preserve"> </v>
      </c>
      <c r="H315" s="52">
        <v>0.06</v>
      </c>
      <c r="I315" s="36" t="str">
        <f>IF(DATA_PESOS[[#This Row],[Peso de FLEX]]=DATA_PESOS[[#This Row],[ACTUALIZACION 2]],"Conforme","Revisar")</f>
        <v>Revisar</v>
      </c>
    </row>
    <row r="316" spans="1:9" hidden="1" x14ac:dyDescent="0.25">
      <c r="A316" s="42" t="s">
        <v>6</v>
      </c>
      <c r="B316" s="35" t="s">
        <v>632</v>
      </c>
      <c r="C316" s="35" t="s">
        <v>633</v>
      </c>
      <c r="D316" s="36">
        <v>114</v>
      </c>
      <c r="E316" s="36">
        <v>114</v>
      </c>
      <c r="F316" s="36">
        <v>0.14099999999999999</v>
      </c>
      <c r="G316" s="36" t="str">
        <f>IFERROR(VLOOKUP(DATA_PESOS[[#This Row],[Codigo]],PESOS,4,FALSE)," ")</f>
        <v xml:space="preserve"> </v>
      </c>
      <c r="H316" s="37">
        <v>0.14099999999999999</v>
      </c>
      <c r="I316" s="48" t="str">
        <f>IF(DATA_PESOS[[#This Row],[Peso de FLEX]]=DATA_PESOS[[#This Row],[ACTUALIZACION 2]],"Conforme","Revisar")</f>
        <v>Conforme</v>
      </c>
    </row>
    <row r="317" spans="1:9" hidden="1" x14ac:dyDescent="0.25">
      <c r="A317" s="42" t="s">
        <v>6</v>
      </c>
      <c r="B317" s="35" t="s">
        <v>634</v>
      </c>
      <c r="C317" s="35" t="s">
        <v>635</v>
      </c>
      <c r="D317" s="36">
        <v>168</v>
      </c>
      <c r="E317" s="36">
        <v>168</v>
      </c>
      <c r="F317" s="36">
        <v>8.5999999999999993E-2</v>
      </c>
      <c r="G317" s="36" t="str">
        <f>IFERROR(VLOOKUP(DATA_PESOS[[#This Row],[Codigo]],PESOS,4,FALSE)," ")</f>
        <v xml:space="preserve"> </v>
      </c>
      <c r="H317" s="37">
        <v>8.5999999999999993E-2</v>
      </c>
      <c r="I317" s="43" t="str">
        <f>IF(DATA_PESOS[[#This Row],[Peso de FLEX]]=DATA_PESOS[[#This Row],[ACTUALIZACION 2]],"Conforme","Revisar")</f>
        <v>Conforme</v>
      </c>
    </row>
    <row r="318" spans="1:9" hidden="1" x14ac:dyDescent="0.25">
      <c r="A318" s="42" t="s">
        <v>6</v>
      </c>
      <c r="B318" s="35" t="s">
        <v>636</v>
      </c>
      <c r="C318" s="35" t="s">
        <v>637</v>
      </c>
      <c r="D318" s="36">
        <v>557</v>
      </c>
      <c r="E318" s="36">
        <v>557</v>
      </c>
      <c r="F318" s="36">
        <v>9.2999999999999999E-2</v>
      </c>
      <c r="G318" s="36" t="str">
        <f>IFERROR(VLOOKUP(DATA_PESOS[[#This Row],[Codigo]],PESOS,4,FALSE)," ")</f>
        <v xml:space="preserve"> </v>
      </c>
      <c r="H318" s="37">
        <v>9.2999999999999999E-2</v>
      </c>
      <c r="I318" s="43" t="str">
        <f>IF(DATA_PESOS[[#This Row],[Peso de FLEX]]=DATA_PESOS[[#This Row],[ACTUALIZACION 2]],"Conforme","Revisar")</f>
        <v>Conforme</v>
      </c>
    </row>
    <row r="319" spans="1:9" hidden="1" x14ac:dyDescent="0.25">
      <c r="A319" s="42" t="s">
        <v>6</v>
      </c>
      <c r="B319" s="35" t="s">
        <v>638</v>
      </c>
      <c r="C319" s="35" t="s">
        <v>639</v>
      </c>
      <c r="D319" s="36">
        <v>322</v>
      </c>
      <c r="E319" s="36">
        <v>322</v>
      </c>
      <c r="F319" s="36">
        <v>0.09</v>
      </c>
      <c r="G319" s="36" t="str">
        <f>IFERROR(VLOOKUP(DATA_PESOS[[#This Row],[Codigo]],PESOS,4,FALSE)," ")</f>
        <v xml:space="preserve"> </v>
      </c>
      <c r="H319" s="37">
        <v>0.09</v>
      </c>
      <c r="I319" s="43" t="str">
        <f>IF(DATA_PESOS[[#This Row],[Peso de FLEX]]=DATA_PESOS[[#This Row],[ACTUALIZACION 2]],"Conforme","Revisar")</f>
        <v>Conforme</v>
      </c>
    </row>
    <row r="320" spans="1:9" hidden="1" x14ac:dyDescent="0.25">
      <c r="A320" s="42" t="s">
        <v>6</v>
      </c>
      <c r="B320" s="35" t="s">
        <v>640</v>
      </c>
      <c r="C320" s="35" t="s">
        <v>641</v>
      </c>
      <c r="D320" s="36">
        <v>198</v>
      </c>
      <c r="E320" s="36">
        <v>198</v>
      </c>
      <c r="F320" s="36">
        <v>9.9000000000000005E-2</v>
      </c>
      <c r="G320" s="36" t="str">
        <f>IFERROR(VLOOKUP(DATA_PESOS[[#This Row],[Codigo]],PESOS,4,FALSE)," ")</f>
        <v xml:space="preserve"> </v>
      </c>
      <c r="H320" s="37">
        <v>9.9000000000000005E-2</v>
      </c>
      <c r="I320" s="43" t="str">
        <f>IF(DATA_PESOS[[#This Row],[Peso de FLEX]]=DATA_PESOS[[#This Row],[ACTUALIZACION 2]],"Conforme","Revisar")</f>
        <v>Conforme</v>
      </c>
    </row>
    <row r="321" spans="1:9" hidden="1" x14ac:dyDescent="0.25">
      <c r="A321" s="42" t="s">
        <v>6</v>
      </c>
      <c r="B321" s="35" t="s">
        <v>642</v>
      </c>
      <c r="C321" s="35" t="s">
        <v>643</v>
      </c>
      <c r="D321" s="36">
        <v>310</v>
      </c>
      <c r="E321" s="36">
        <v>310</v>
      </c>
      <c r="F321" s="36">
        <v>9.9000000000000005E-2</v>
      </c>
      <c r="G321" s="36" t="str">
        <f>IFERROR(VLOOKUP(DATA_PESOS[[#This Row],[Codigo]],PESOS,4,FALSE)," ")</f>
        <v xml:space="preserve"> </v>
      </c>
      <c r="H321" s="37">
        <v>9.9000000000000005E-2</v>
      </c>
      <c r="I321" s="43" t="str">
        <f>IF(DATA_PESOS[[#This Row],[Peso de FLEX]]=DATA_PESOS[[#This Row],[ACTUALIZACION 2]],"Conforme","Revisar")</f>
        <v>Conforme</v>
      </c>
    </row>
    <row r="322" spans="1:9" hidden="1" x14ac:dyDescent="0.25">
      <c r="A322" s="42" t="s">
        <v>6</v>
      </c>
      <c r="B322" s="35" t="s">
        <v>644</v>
      </c>
      <c r="C322" s="35" t="s">
        <v>645</v>
      </c>
      <c r="D322" s="36">
        <v>410</v>
      </c>
      <c r="E322" s="36">
        <v>410</v>
      </c>
      <c r="F322" s="36">
        <v>4.4999999999999998E-2</v>
      </c>
      <c r="G322" s="36" t="str">
        <f>IFERROR(VLOOKUP(DATA_PESOS[[#This Row],[Codigo]],PESOS,4,FALSE)," ")</f>
        <v xml:space="preserve"> </v>
      </c>
      <c r="H322" s="37">
        <v>4.4999999999999998E-2</v>
      </c>
      <c r="I322" s="43" t="str">
        <f>IF(DATA_PESOS[[#This Row],[Peso de FLEX]]=DATA_PESOS[[#This Row],[ACTUALIZACION 2]],"Conforme","Revisar")</f>
        <v>Conforme</v>
      </c>
    </row>
    <row r="323" spans="1:9" hidden="1" x14ac:dyDescent="0.25">
      <c r="A323" s="42" t="s">
        <v>6</v>
      </c>
      <c r="B323" s="35" t="s">
        <v>646</v>
      </c>
      <c r="C323" s="35" t="s">
        <v>647</v>
      </c>
      <c r="D323" s="36">
        <v>180</v>
      </c>
      <c r="E323" s="36">
        <v>180</v>
      </c>
      <c r="F323" s="36">
        <v>4.7E-2</v>
      </c>
      <c r="G323" s="36" t="str">
        <f>IFERROR(VLOOKUP(DATA_PESOS[[#This Row],[Codigo]],PESOS,4,FALSE)," ")</f>
        <v xml:space="preserve"> </v>
      </c>
      <c r="H323" s="37">
        <v>4.7E-2</v>
      </c>
      <c r="I323" s="43" t="str">
        <f>IF(DATA_PESOS[[#This Row],[Peso de FLEX]]=DATA_PESOS[[#This Row],[ACTUALIZACION 2]],"Conforme","Revisar")</f>
        <v>Conforme</v>
      </c>
    </row>
    <row r="324" spans="1:9" hidden="1" x14ac:dyDescent="0.25">
      <c r="A324" s="42" t="s">
        <v>6</v>
      </c>
      <c r="B324" s="35" t="s">
        <v>648</v>
      </c>
      <c r="C324" s="35" t="s">
        <v>649</v>
      </c>
      <c r="D324" s="36">
        <v>36</v>
      </c>
      <c r="E324" s="36">
        <v>36</v>
      </c>
      <c r="F324" s="36">
        <v>5.2999999999999999E-2</v>
      </c>
      <c r="G324" s="36" t="str">
        <f>IFERROR(VLOOKUP(DATA_PESOS[[#This Row],[Codigo]],PESOS,4,FALSE)," ")</f>
        <v xml:space="preserve"> </v>
      </c>
      <c r="H324" s="37">
        <v>5.2999999999999999E-2</v>
      </c>
      <c r="I324" s="43" t="str">
        <f>IF(DATA_PESOS[[#This Row],[Peso de FLEX]]=DATA_PESOS[[#This Row],[ACTUALIZACION 2]],"Conforme","Revisar")</f>
        <v>Conforme</v>
      </c>
    </row>
    <row r="325" spans="1:9" hidden="1" x14ac:dyDescent="0.25">
      <c r="A325" s="42" t="s">
        <v>6</v>
      </c>
      <c r="B325" s="35" t="s">
        <v>650</v>
      </c>
      <c r="C325" s="35" t="s">
        <v>651</v>
      </c>
      <c r="D325" s="36">
        <v>96</v>
      </c>
      <c r="E325" s="36">
        <v>96</v>
      </c>
      <c r="F325" s="36">
        <v>0.112</v>
      </c>
      <c r="G325" s="36" t="str">
        <f>IFERROR(VLOOKUP(DATA_PESOS[[#This Row],[Codigo]],PESOS,4,FALSE)," ")</f>
        <v xml:space="preserve"> </v>
      </c>
      <c r="H325" s="37">
        <v>0.112</v>
      </c>
      <c r="I325" s="43" t="str">
        <f>IF(DATA_PESOS[[#This Row],[Peso de FLEX]]=DATA_PESOS[[#This Row],[ACTUALIZACION 2]],"Conforme","Revisar")</f>
        <v>Conforme</v>
      </c>
    </row>
    <row r="326" spans="1:9" hidden="1" x14ac:dyDescent="0.25">
      <c r="A326" s="42" t="s">
        <v>6</v>
      </c>
      <c r="B326" s="35" t="s">
        <v>652</v>
      </c>
      <c r="C326" s="35" t="s">
        <v>653</v>
      </c>
      <c r="D326" s="36">
        <v>80</v>
      </c>
      <c r="E326" s="36">
        <v>80</v>
      </c>
      <c r="F326" s="36">
        <v>0.10100000000000001</v>
      </c>
      <c r="G326" s="36" t="str">
        <f>IFERROR(VLOOKUP(DATA_PESOS[[#This Row],[Codigo]],PESOS,4,FALSE)," ")</f>
        <v xml:space="preserve"> </v>
      </c>
      <c r="H326" s="37">
        <v>0.10100000000000001</v>
      </c>
      <c r="I326" s="43" t="str">
        <f>IF(DATA_PESOS[[#This Row],[Peso de FLEX]]=DATA_PESOS[[#This Row],[ACTUALIZACION 2]],"Conforme","Revisar")</f>
        <v>Conforme</v>
      </c>
    </row>
    <row r="327" spans="1:9" hidden="1" x14ac:dyDescent="0.25">
      <c r="A327" s="42" t="s">
        <v>6</v>
      </c>
      <c r="B327" s="35" t="s">
        <v>654</v>
      </c>
      <c r="C327" s="35" t="s">
        <v>655</v>
      </c>
      <c r="D327" s="36">
        <v>96</v>
      </c>
      <c r="E327" s="36">
        <v>96</v>
      </c>
      <c r="F327" s="36">
        <v>0.14099999999999999</v>
      </c>
      <c r="G327" s="36" t="str">
        <f>IFERROR(VLOOKUP(DATA_PESOS[[#This Row],[Codigo]],PESOS,4,FALSE)," ")</f>
        <v xml:space="preserve"> </v>
      </c>
      <c r="H327" s="37">
        <v>0.14099999999999999</v>
      </c>
      <c r="I327" s="43" t="str">
        <f>IF(DATA_PESOS[[#This Row],[Peso de FLEX]]=DATA_PESOS[[#This Row],[ACTUALIZACION 2]],"Conforme","Revisar")</f>
        <v>Conforme</v>
      </c>
    </row>
    <row r="328" spans="1:9" hidden="1" x14ac:dyDescent="0.25">
      <c r="A328" s="42" t="s">
        <v>6</v>
      </c>
      <c r="B328" s="35" t="s">
        <v>656</v>
      </c>
      <c r="C328" s="35" t="s">
        <v>657</v>
      </c>
      <c r="D328" s="36">
        <v>28</v>
      </c>
      <c r="E328" s="36">
        <v>28</v>
      </c>
      <c r="F328" s="36">
        <v>0.11700000000000001</v>
      </c>
      <c r="G328" s="36" t="str">
        <f>IFERROR(VLOOKUP(DATA_PESOS[[#This Row],[Codigo]],PESOS,4,FALSE)," ")</f>
        <v xml:space="preserve"> </v>
      </c>
      <c r="H328" s="37">
        <v>0.11700000000000001</v>
      </c>
      <c r="I328" s="43" t="str">
        <f>IF(DATA_PESOS[[#This Row],[Peso de FLEX]]=DATA_PESOS[[#This Row],[ACTUALIZACION 2]],"Conforme","Revisar")</f>
        <v>Conforme</v>
      </c>
    </row>
    <row r="329" spans="1:9" hidden="1" x14ac:dyDescent="0.25">
      <c r="A329" s="42" t="s">
        <v>6</v>
      </c>
      <c r="B329" s="35" t="s">
        <v>658</v>
      </c>
      <c r="C329" s="35" t="s">
        <v>659</v>
      </c>
      <c r="D329" s="36">
        <v>200</v>
      </c>
      <c r="E329" s="36">
        <v>200</v>
      </c>
      <c r="F329" s="36">
        <v>4.2000000000000003E-2</v>
      </c>
      <c r="G329" s="36" t="str">
        <f>IFERROR(VLOOKUP(DATA_PESOS[[#This Row],[Codigo]],PESOS,4,FALSE)," ")</f>
        <v xml:space="preserve"> </v>
      </c>
      <c r="H329" s="37">
        <v>4.2000000000000003E-2</v>
      </c>
      <c r="I329" s="43" t="str">
        <f>IF(DATA_PESOS[[#This Row],[Peso de FLEX]]=DATA_PESOS[[#This Row],[ACTUALIZACION 2]],"Conforme","Revisar")</f>
        <v>Conforme</v>
      </c>
    </row>
    <row r="330" spans="1:9" hidden="1" x14ac:dyDescent="0.25">
      <c r="A330" s="42" t="s">
        <v>6</v>
      </c>
      <c r="B330" s="35" t="s">
        <v>660</v>
      </c>
      <c r="C330" s="35" t="s">
        <v>661</v>
      </c>
      <c r="D330" s="36">
        <v>28</v>
      </c>
      <c r="E330" s="36">
        <v>28</v>
      </c>
      <c r="F330" s="36">
        <v>3.5449999999999999</v>
      </c>
      <c r="G330" s="36" t="str">
        <f>IFERROR(VLOOKUP(DATA_PESOS[[#This Row],[Codigo]],PESOS,4,FALSE)," ")</f>
        <v xml:space="preserve"> </v>
      </c>
      <c r="H330" s="37">
        <v>3.5449999999999999</v>
      </c>
      <c r="I330" s="43" t="str">
        <f>IF(DATA_PESOS[[#This Row],[Peso de FLEX]]=DATA_PESOS[[#This Row],[ACTUALIZACION 2]],"Conforme","Revisar")</f>
        <v>Conforme</v>
      </c>
    </row>
    <row r="331" spans="1:9" hidden="1" x14ac:dyDescent="0.25">
      <c r="A331" s="42" t="s">
        <v>6</v>
      </c>
      <c r="B331" s="35" t="s">
        <v>662</v>
      </c>
      <c r="C331" s="35" t="s">
        <v>663</v>
      </c>
      <c r="D331" s="36">
        <v>12</v>
      </c>
      <c r="E331" s="36">
        <v>12</v>
      </c>
      <c r="F331" s="36">
        <v>3.3029999999999999</v>
      </c>
      <c r="G331" s="36" t="str">
        <f>IFERROR(VLOOKUP(DATA_PESOS[[#This Row],[Codigo]],PESOS,4,FALSE)," ")</f>
        <v xml:space="preserve"> </v>
      </c>
      <c r="H331" s="37">
        <v>3.3029999999999999</v>
      </c>
      <c r="I331" s="43" t="str">
        <f>IF(DATA_PESOS[[#This Row],[Peso de FLEX]]=DATA_PESOS[[#This Row],[ACTUALIZACION 2]],"Conforme","Revisar")</f>
        <v>Conforme</v>
      </c>
    </row>
    <row r="332" spans="1:9" hidden="1" x14ac:dyDescent="0.25">
      <c r="A332" s="42" t="s">
        <v>6</v>
      </c>
      <c r="B332" s="35" t="s">
        <v>664</v>
      </c>
      <c r="C332" s="35" t="s">
        <v>665</v>
      </c>
      <c r="D332" s="36">
        <v>9</v>
      </c>
      <c r="E332" s="36">
        <v>9</v>
      </c>
      <c r="F332" s="36">
        <v>3.6829999999999998</v>
      </c>
      <c r="G332" s="36" t="str">
        <f>IFERROR(VLOOKUP(DATA_PESOS[[#This Row],[Codigo]],PESOS,4,FALSE)," ")</f>
        <v xml:space="preserve"> </v>
      </c>
      <c r="H332" s="37">
        <v>3.6829999999999998</v>
      </c>
      <c r="I332" s="43" t="str">
        <f>IF(DATA_PESOS[[#This Row],[Peso de FLEX]]=DATA_PESOS[[#This Row],[ACTUALIZACION 2]],"Conforme","Revisar")</f>
        <v>Conforme</v>
      </c>
    </row>
    <row r="333" spans="1:9" hidden="1" x14ac:dyDescent="0.25">
      <c r="A333" s="42" t="s">
        <v>6</v>
      </c>
      <c r="B333" s="35" t="s">
        <v>666</v>
      </c>
      <c r="C333" s="35" t="s">
        <v>667</v>
      </c>
      <c r="D333" s="36">
        <v>154</v>
      </c>
      <c r="E333" s="36">
        <v>154</v>
      </c>
      <c r="F333" s="36">
        <v>3.3439999999999999</v>
      </c>
      <c r="G333" s="36" t="str">
        <f>IFERROR(VLOOKUP(DATA_PESOS[[#This Row],[Codigo]],PESOS,4,FALSE)," ")</f>
        <v xml:space="preserve"> </v>
      </c>
      <c r="H333" s="37">
        <v>3.3439999999999999</v>
      </c>
      <c r="I333" s="43" t="str">
        <f>IF(DATA_PESOS[[#This Row],[Peso de FLEX]]=DATA_PESOS[[#This Row],[ACTUALIZACION 2]],"Conforme","Revisar")</f>
        <v>Conforme</v>
      </c>
    </row>
    <row r="334" spans="1:9" hidden="1" x14ac:dyDescent="0.25">
      <c r="A334" s="42" t="s">
        <v>6</v>
      </c>
      <c r="B334" s="35" t="s">
        <v>668</v>
      </c>
      <c r="C334" s="35" t="s">
        <v>669</v>
      </c>
      <c r="D334" s="36">
        <v>9</v>
      </c>
      <c r="E334" s="36">
        <v>9</v>
      </c>
      <c r="F334" s="36">
        <v>3.4449999999999998</v>
      </c>
      <c r="G334" s="36" t="str">
        <f>IFERROR(VLOOKUP(DATA_PESOS[[#This Row],[Codigo]],PESOS,4,FALSE)," ")</f>
        <v xml:space="preserve"> </v>
      </c>
      <c r="H334" s="37">
        <v>3.4449999999999998</v>
      </c>
      <c r="I334" s="43" t="str">
        <f>IF(DATA_PESOS[[#This Row],[Peso de FLEX]]=DATA_PESOS[[#This Row],[ACTUALIZACION 2]],"Conforme","Revisar")</f>
        <v>Conforme</v>
      </c>
    </row>
    <row r="335" spans="1:9" hidden="1" x14ac:dyDescent="0.25">
      <c r="A335" s="42" t="s">
        <v>6</v>
      </c>
      <c r="B335" s="35" t="s">
        <v>670</v>
      </c>
      <c r="C335" s="35" t="s">
        <v>671</v>
      </c>
      <c r="D335" s="36">
        <v>6</v>
      </c>
      <c r="E335" s="36">
        <v>6</v>
      </c>
      <c r="F335" s="36">
        <v>4.5039999999999996</v>
      </c>
      <c r="G335" s="36" t="str">
        <f>IFERROR(VLOOKUP(DATA_PESOS[[#This Row],[Codigo]],PESOS,4,FALSE)," ")</f>
        <v xml:space="preserve"> </v>
      </c>
      <c r="H335" s="37">
        <v>4.5039999999999996</v>
      </c>
      <c r="I335" s="43" t="str">
        <f>IF(DATA_PESOS[[#This Row],[Peso de FLEX]]=DATA_PESOS[[#This Row],[ACTUALIZACION 2]],"Conforme","Revisar")</f>
        <v>Conforme</v>
      </c>
    </row>
    <row r="336" spans="1:9" hidden="1" x14ac:dyDescent="0.25">
      <c r="A336" s="42" t="s">
        <v>6</v>
      </c>
      <c r="B336" s="35" t="s">
        <v>672</v>
      </c>
      <c r="C336" s="35" t="s">
        <v>673</v>
      </c>
      <c r="D336" s="36">
        <v>16</v>
      </c>
      <c r="E336" s="36">
        <v>16</v>
      </c>
      <c r="F336" s="36">
        <v>4.5910000000000002</v>
      </c>
      <c r="G336" s="36" t="str">
        <f>IFERROR(VLOOKUP(DATA_PESOS[[#This Row],[Codigo]],PESOS,4,FALSE)," ")</f>
        <v xml:space="preserve"> </v>
      </c>
      <c r="H336" s="37">
        <v>4.5910000000000002</v>
      </c>
      <c r="I336" s="43" t="str">
        <f>IF(DATA_PESOS[[#This Row],[Peso de FLEX]]=DATA_PESOS[[#This Row],[ACTUALIZACION 2]],"Conforme","Revisar")</f>
        <v>Conforme</v>
      </c>
    </row>
    <row r="337" spans="1:9" hidden="1" x14ac:dyDescent="0.25">
      <c r="A337" s="42" t="s">
        <v>6</v>
      </c>
      <c r="B337" s="35" t="s">
        <v>674</v>
      </c>
      <c r="C337" s="35" t="s">
        <v>675</v>
      </c>
      <c r="D337" s="36">
        <v>3</v>
      </c>
      <c r="E337" s="36">
        <v>3</v>
      </c>
      <c r="F337" s="36">
        <v>4.6040000000000001</v>
      </c>
      <c r="G337" s="36" t="str">
        <f>IFERROR(VLOOKUP(DATA_PESOS[[#This Row],[Codigo]],PESOS,4,FALSE)," ")</f>
        <v xml:space="preserve"> </v>
      </c>
      <c r="H337" s="37">
        <v>4.6040000000000001</v>
      </c>
      <c r="I337" s="43" t="str">
        <f>IF(DATA_PESOS[[#This Row],[Peso de FLEX]]=DATA_PESOS[[#This Row],[ACTUALIZACION 2]],"Conforme","Revisar")</f>
        <v>Conforme</v>
      </c>
    </row>
    <row r="338" spans="1:9" hidden="1" x14ac:dyDescent="0.25">
      <c r="A338" s="42" t="s">
        <v>6</v>
      </c>
      <c r="B338" s="35" t="s">
        <v>676</v>
      </c>
      <c r="C338" s="35" t="s">
        <v>677</v>
      </c>
      <c r="D338" s="36">
        <v>3</v>
      </c>
      <c r="E338" s="36">
        <v>3</v>
      </c>
      <c r="F338" s="36">
        <v>4.0170000000000003</v>
      </c>
      <c r="G338" s="36" t="str">
        <f>IFERROR(VLOOKUP(DATA_PESOS[[#This Row],[Codigo]],PESOS,4,FALSE)," ")</f>
        <v xml:space="preserve"> </v>
      </c>
      <c r="H338" s="37">
        <v>4.0170000000000003</v>
      </c>
      <c r="I338" s="43" t="str">
        <f>IF(DATA_PESOS[[#This Row],[Peso de FLEX]]=DATA_PESOS[[#This Row],[ACTUALIZACION 2]],"Conforme","Revisar")</f>
        <v>Conforme</v>
      </c>
    </row>
    <row r="339" spans="1:9" hidden="1" x14ac:dyDescent="0.25">
      <c r="A339" s="42" t="s">
        <v>6</v>
      </c>
      <c r="B339" s="35" t="s">
        <v>678</v>
      </c>
      <c r="C339" s="35" t="s">
        <v>679</v>
      </c>
      <c r="D339" s="36">
        <v>3</v>
      </c>
      <c r="E339" s="36">
        <v>3</v>
      </c>
      <c r="F339" s="36">
        <v>6.1479999999999997</v>
      </c>
      <c r="G339" s="36" t="str">
        <f>IFERROR(VLOOKUP(DATA_PESOS[[#This Row],[Codigo]],PESOS,4,FALSE)," ")</f>
        <v xml:space="preserve"> </v>
      </c>
      <c r="H339" s="37">
        <v>6.1479999999999997</v>
      </c>
      <c r="I339" s="43" t="str">
        <f>IF(DATA_PESOS[[#This Row],[Peso de FLEX]]=DATA_PESOS[[#This Row],[ACTUALIZACION 2]],"Conforme","Revisar")</f>
        <v>Conforme</v>
      </c>
    </row>
    <row r="340" spans="1:9" hidden="1" x14ac:dyDescent="0.25">
      <c r="A340" s="42" t="s">
        <v>6</v>
      </c>
      <c r="B340" s="35" t="s">
        <v>680</v>
      </c>
      <c r="C340" s="35" t="s">
        <v>681</v>
      </c>
      <c r="D340" s="36">
        <v>2</v>
      </c>
      <c r="E340" s="36">
        <v>2</v>
      </c>
      <c r="F340" s="36">
        <v>3.9849999999999999</v>
      </c>
      <c r="G340" s="36" t="str">
        <f>IFERROR(VLOOKUP(DATA_PESOS[[#This Row],[Codigo]],PESOS,4,FALSE)," ")</f>
        <v xml:space="preserve"> </v>
      </c>
      <c r="H340" s="37">
        <v>3.9849999999999999</v>
      </c>
      <c r="I340" s="43" t="str">
        <f>IF(DATA_PESOS[[#This Row],[Peso de FLEX]]=DATA_PESOS[[#This Row],[ACTUALIZACION 2]],"Conforme","Revisar")</f>
        <v>Conforme</v>
      </c>
    </row>
    <row r="341" spans="1:9" hidden="1" x14ac:dyDescent="0.25">
      <c r="A341" s="42" t="s">
        <v>6</v>
      </c>
      <c r="B341" s="35" t="s">
        <v>682</v>
      </c>
      <c r="C341" s="35" t="s">
        <v>683</v>
      </c>
      <c r="D341" s="36">
        <v>10</v>
      </c>
      <c r="E341" s="36">
        <v>10</v>
      </c>
      <c r="F341" s="36">
        <v>4.5739999999999998</v>
      </c>
      <c r="G341" s="36" t="str">
        <f>IFERROR(VLOOKUP(DATA_PESOS[[#This Row],[Codigo]],PESOS,4,FALSE)," ")</f>
        <v xml:space="preserve"> </v>
      </c>
      <c r="H341" s="37">
        <v>4.5739999999999998</v>
      </c>
      <c r="I341" s="43" t="str">
        <f>IF(DATA_PESOS[[#This Row],[Peso de FLEX]]=DATA_PESOS[[#This Row],[ACTUALIZACION 2]],"Conforme","Revisar")</f>
        <v>Conforme</v>
      </c>
    </row>
    <row r="342" spans="1:9" hidden="1" x14ac:dyDescent="0.25">
      <c r="A342" s="42" t="s">
        <v>6</v>
      </c>
      <c r="B342" s="35" t="s">
        <v>684</v>
      </c>
      <c r="C342" s="35" t="s">
        <v>685</v>
      </c>
      <c r="D342" s="36">
        <v>12</v>
      </c>
      <c r="E342" s="36">
        <v>12</v>
      </c>
      <c r="F342" s="36">
        <v>0.33300000000000002</v>
      </c>
      <c r="G342" s="36" t="str">
        <f>IFERROR(VLOOKUP(DATA_PESOS[[#This Row],[Codigo]],PESOS,4,FALSE)," ")</f>
        <v xml:space="preserve"> </v>
      </c>
      <c r="H342" s="37">
        <v>0.33300000000000002</v>
      </c>
      <c r="I342" s="43" t="str">
        <f>IF(DATA_PESOS[[#This Row],[Peso de FLEX]]=DATA_PESOS[[#This Row],[ACTUALIZACION 2]],"Conforme","Revisar")</f>
        <v>Conforme</v>
      </c>
    </row>
    <row r="343" spans="1:9" hidden="1" x14ac:dyDescent="0.25">
      <c r="A343" s="42" t="s">
        <v>6</v>
      </c>
      <c r="B343" s="35" t="s">
        <v>686</v>
      </c>
      <c r="C343" s="35" t="s">
        <v>687</v>
      </c>
      <c r="D343" s="36">
        <v>24</v>
      </c>
      <c r="E343" s="36">
        <v>24</v>
      </c>
      <c r="F343" s="36">
        <v>0.34100000000000003</v>
      </c>
      <c r="G343" s="36" t="str">
        <f>IFERROR(VLOOKUP(DATA_PESOS[[#This Row],[Codigo]],PESOS,4,FALSE)," ")</f>
        <v xml:space="preserve"> </v>
      </c>
      <c r="H343" s="37">
        <v>0.34100000000000003</v>
      </c>
      <c r="I343" s="43" t="str">
        <f>IF(DATA_PESOS[[#This Row],[Peso de FLEX]]=DATA_PESOS[[#This Row],[ACTUALIZACION 2]],"Conforme","Revisar")</f>
        <v>Conforme</v>
      </c>
    </row>
    <row r="344" spans="1:9" hidden="1" x14ac:dyDescent="0.25">
      <c r="A344" s="42" t="s">
        <v>6</v>
      </c>
      <c r="B344" s="35" t="s">
        <v>688</v>
      </c>
      <c r="C344" s="35" t="s">
        <v>689</v>
      </c>
      <c r="D344" s="36">
        <v>3</v>
      </c>
      <c r="E344" s="36">
        <v>3</v>
      </c>
      <c r="F344" s="36">
        <v>0.442</v>
      </c>
      <c r="G344" s="36" t="str">
        <f>IFERROR(VLOOKUP(DATA_PESOS[[#This Row],[Codigo]],PESOS,4,FALSE)," ")</f>
        <v xml:space="preserve"> </v>
      </c>
      <c r="H344" s="37">
        <v>0.442</v>
      </c>
      <c r="I344" s="43" t="str">
        <f>IF(DATA_PESOS[[#This Row],[Peso de FLEX]]=DATA_PESOS[[#This Row],[ACTUALIZACION 2]],"Conforme","Revisar")</f>
        <v>Conforme</v>
      </c>
    </row>
    <row r="345" spans="1:9" hidden="1" x14ac:dyDescent="0.25">
      <c r="A345" s="42" t="s">
        <v>6</v>
      </c>
      <c r="B345" s="35" t="s">
        <v>690</v>
      </c>
      <c r="C345" s="35" t="s">
        <v>691</v>
      </c>
      <c r="D345" s="36">
        <v>140</v>
      </c>
      <c r="E345" s="36">
        <v>140</v>
      </c>
      <c r="F345" s="36">
        <v>0.39100000000000001</v>
      </c>
      <c r="G345" s="36" t="str">
        <f>IFERROR(VLOOKUP(DATA_PESOS[[#This Row],[Codigo]],PESOS,4,FALSE)," ")</f>
        <v xml:space="preserve"> </v>
      </c>
      <c r="H345" s="37">
        <v>0.39100000000000001</v>
      </c>
      <c r="I345" s="43" t="str">
        <f>IF(DATA_PESOS[[#This Row],[Peso de FLEX]]=DATA_PESOS[[#This Row],[ACTUALIZACION 2]],"Conforme","Revisar")</f>
        <v>Conforme</v>
      </c>
    </row>
    <row r="346" spans="1:9" hidden="1" x14ac:dyDescent="0.25">
      <c r="A346" s="42" t="s">
        <v>6</v>
      </c>
      <c r="B346" s="35" t="s">
        <v>692</v>
      </c>
      <c r="C346" s="35" t="s">
        <v>693</v>
      </c>
      <c r="D346" s="36">
        <v>28</v>
      </c>
      <c r="E346" s="36">
        <v>28</v>
      </c>
      <c r="F346" s="36">
        <v>0.35799999999999998</v>
      </c>
      <c r="G346" s="36" t="str">
        <f>IFERROR(VLOOKUP(DATA_PESOS[[#This Row],[Codigo]],PESOS,4,FALSE)," ")</f>
        <v xml:space="preserve"> </v>
      </c>
      <c r="H346" s="37">
        <v>0.35799999999999998</v>
      </c>
      <c r="I346" s="43" t="str">
        <f>IF(DATA_PESOS[[#This Row],[Peso de FLEX]]=DATA_PESOS[[#This Row],[ACTUALIZACION 2]],"Conforme","Revisar")</f>
        <v>Conforme</v>
      </c>
    </row>
    <row r="347" spans="1:9" hidden="1" x14ac:dyDescent="0.25">
      <c r="A347" s="42" t="s">
        <v>6</v>
      </c>
      <c r="B347" s="35" t="s">
        <v>694</v>
      </c>
      <c r="C347" s="35" t="s">
        <v>695</v>
      </c>
      <c r="D347" s="36">
        <v>22</v>
      </c>
      <c r="E347" s="36">
        <v>22</v>
      </c>
      <c r="F347" s="36">
        <v>0.39900000000000002</v>
      </c>
      <c r="G347" s="36" t="str">
        <f>IFERROR(VLOOKUP(DATA_PESOS[[#This Row],[Codigo]],PESOS,4,FALSE)," ")</f>
        <v xml:space="preserve"> </v>
      </c>
      <c r="H347" s="37">
        <v>0.39900000000000002</v>
      </c>
      <c r="I347" s="43" t="str">
        <f>IF(DATA_PESOS[[#This Row],[Peso de FLEX]]=DATA_PESOS[[#This Row],[ACTUALIZACION 2]],"Conforme","Revisar")</f>
        <v>Conforme</v>
      </c>
    </row>
    <row r="348" spans="1:9" hidden="1" x14ac:dyDescent="0.25">
      <c r="A348" s="42" t="s">
        <v>6</v>
      </c>
      <c r="B348" s="35" t="s">
        <v>696</v>
      </c>
      <c r="C348" s="35" t="s">
        <v>697</v>
      </c>
      <c r="D348" s="36">
        <v>16</v>
      </c>
      <c r="E348" s="36">
        <v>16</v>
      </c>
      <c r="F348" s="36">
        <v>0.35</v>
      </c>
      <c r="G348" s="36" t="str">
        <f>IFERROR(VLOOKUP(DATA_PESOS[[#This Row],[Codigo]],PESOS,4,FALSE)," ")</f>
        <v xml:space="preserve"> </v>
      </c>
      <c r="H348" s="37">
        <v>0.35</v>
      </c>
      <c r="I348" s="43" t="str">
        <f>IF(DATA_PESOS[[#This Row],[Peso de FLEX]]=DATA_PESOS[[#This Row],[ACTUALIZACION 2]],"Conforme","Revisar")</f>
        <v>Conforme</v>
      </c>
    </row>
    <row r="349" spans="1:9" hidden="1" x14ac:dyDescent="0.25">
      <c r="A349" s="42" t="s">
        <v>6</v>
      </c>
      <c r="B349" s="35" t="s">
        <v>698</v>
      </c>
      <c r="C349" s="35" t="s">
        <v>699</v>
      </c>
      <c r="D349" s="36">
        <v>40</v>
      </c>
      <c r="E349" s="36">
        <v>40</v>
      </c>
      <c r="F349" s="36">
        <v>0.214</v>
      </c>
      <c r="G349" s="36" t="str">
        <f>IFERROR(VLOOKUP(DATA_PESOS[[#This Row],[Codigo]],PESOS,4,FALSE)," ")</f>
        <v xml:space="preserve"> </v>
      </c>
      <c r="H349" s="37">
        <v>0.214</v>
      </c>
      <c r="I349" s="43" t="str">
        <f>IF(DATA_PESOS[[#This Row],[Peso de FLEX]]=DATA_PESOS[[#This Row],[ACTUALIZACION 2]],"Conforme","Revisar")</f>
        <v>Conforme</v>
      </c>
    </row>
    <row r="350" spans="1:9" hidden="1" x14ac:dyDescent="0.25">
      <c r="A350" s="42" t="s">
        <v>6</v>
      </c>
      <c r="B350" s="35" t="s">
        <v>700</v>
      </c>
      <c r="C350" s="35" t="s">
        <v>701</v>
      </c>
      <c r="D350" s="36">
        <v>28</v>
      </c>
      <c r="E350" s="36">
        <v>28</v>
      </c>
      <c r="F350" s="36">
        <v>0.40799999999999997</v>
      </c>
      <c r="G350" s="36" t="str">
        <f>IFERROR(VLOOKUP(DATA_PESOS[[#This Row],[Codigo]],PESOS,4,FALSE)," ")</f>
        <v xml:space="preserve"> </v>
      </c>
      <c r="H350" s="37">
        <v>0.40799999999999997</v>
      </c>
      <c r="I350" s="43" t="str">
        <f>IF(DATA_PESOS[[#This Row],[Peso de FLEX]]=DATA_PESOS[[#This Row],[ACTUALIZACION 2]],"Conforme","Revisar")</f>
        <v>Conforme</v>
      </c>
    </row>
    <row r="351" spans="1:9" hidden="1" x14ac:dyDescent="0.25">
      <c r="A351" s="42" t="s">
        <v>6</v>
      </c>
      <c r="B351" s="35" t="s">
        <v>702</v>
      </c>
      <c r="C351" s="35" t="s">
        <v>703</v>
      </c>
      <c r="D351" s="36">
        <v>23</v>
      </c>
      <c r="E351" s="36">
        <v>23</v>
      </c>
      <c r="F351" s="36">
        <v>0.16700000000000001</v>
      </c>
      <c r="G351" s="36" t="str">
        <f>IFERROR(VLOOKUP(DATA_PESOS[[#This Row],[Codigo]],PESOS,4,FALSE)," ")</f>
        <v xml:space="preserve"> </v>
      </c>
      <c r="H351" s="37">
        <v>0.16700000000000001</v>
      </c>
      <c r="I351" s="43" t="str">
        <f>IF(DATA_PESOS[[#This Row],[Peso de FLEX]]=DATA_PESOS[[#This Row],[ACTUALIZACION 2]],"Conforme","Revisar")</f>
        <v>Conforme</v>
      </c>
    </row>
    <row r="352" spans="1:9" hidden="1" x14ac:dyDescent="0.25">
      <c r="A352" s="42" t="s">
        <v>6</v>
      </c>
      <c r="B352" s="35" t="s">
        <v>704</v>
      </c>
      <c r="C352" s="35" t="s">
        <v>705</v>
      </c>
      <c r="D352" s="36">
        <v>19</v>
      </c>
      <c r="E352" s="36">
        <v>19</v>
      </c>
      <c r="F352" s="36">
        <v>0.14699999999999999</v>
      </c>
      <c r="G352" s="36" t="str">
        <f>IFERROR(VLOOKUP(DATA_PESOS[[#This Row],[Codigo]],PESOS,4,FALSE)," ")</f>
        <v xml:space="preserve"> </v>
      </c>
      <c r="H352" s="37">
        <v>0.14699999999999999</v>
      </c>
      <c r="I352" s="43" t="str">
        <f>IF(DATA_PESOS[[#This Row],[Peso de FLEX]]=DATA_PESOS[[#This Row],[ACTUALIZACION 2]],"Conforme","Revisar")</f>
        <v>Conforme</v>
      </c>
    </row>
    <row r="353" spans="1:9" hidden="1" x14ac:dyDescent="0.25">
      <c r="A353" s="42" t="s">
        <v>6</v>
      </c>
      <c r="B353" s="35" t="s">
        <v>706</v>
      </c>
      <c r="C353" s="35" t="s">
        <v>707</v>
      </c>
      <c r="D353" s="36">
        <v>27</v>
      </c>
      <c r="E353" s="36">
        <v>27</v>
      </c>
      <c r="F353" s="36">
        <v>0.11799999999999999</v>
      </c>
      <c r="G353" s="36" t="str">
        <f>IFERROR(VLOOKUP(DATA_PESOS[[#This Row],[Codigo]],PESOS,4,FALSE)," ")</f>
        <v xml:space="preserve"> </v>
      </c>
      <c r="H353" s="37">
        <v>0.11799999999999999</v>
      </c>
      <c r="I353" s="43" t="str">
        <f>IF(DATA_PESOS[[#This Row],[Peso de FLEX]]=DATA_PESOS[[#This Row],[ACTUALIZACION 2]],"Conforme","Revisar")</f>
        <v>Conforme</v>
      </c>
    </row>
    <row r="354" spans="1:9" hidden="1" x14ac:dyDescent="0.25">
      <c r="A354" s="42" t="s">
        <v>6</v>
      </c>
      <c r="B354" s="35" t="s">
        <v>708</v>
      </c>
      <c r="C354" s="35" t="s">
        <v>709</v>
      </c>
      <c r="D354" s="36">
        <v>2</v>
      </c>
      <c r="E354" s="36">
        <v>2</v>
      </c>
      <c r="F354" s="36">
        <v>0.39</v>
      </c>
      <c r="G354" s="36" t="str">
        <f>IFERROR(VLOOKUP(DATA_PESOS[[#This Row],[Codigo]],PESOS,4,FALSE)," ")</f>
        <v xml:space="preserve"> </v>
      </c>
      <c r="H354" s="37">
        <v>0.39</v>
      </c>
      <c r="I354" s="43" t="str">
        <f>IF(DATA_PESOS[[#This Row],[Peso de FLEX]]=DATA_PESOS[[#This Row],[ACTUALIZACION 2]],"Conforme","Revisar")</f>
        <v>Conforme</v>
      </c>
    </row>
    <row r="355" spans="1:9" hidden="1" x14ac:dyDescent="0.25">
      <c r="A355" s="42" t="s">
        <v>6</v>
      </c>
      <c r="B355" s="35" t="s">
        <v>710</v>
      </c>
      <c r="C355" s="35" t="s">
        <v>711</v>
      </c>
      <c r="D355" s="36">
        <v>82</v>
      </c>
      <c r="E355" s="36">
        <v>82</v>
      </c>
      <c r="F355" s="36">
        <v>0.373</v>
      </c>
      <c r="G355" s="36" t="str">
        <f>IFERROR(VLOOKUP(DATA_PESOS[[#This Row],[Codigo]],PESOS,4,FALSE)," ")</f>
        <v xml:space="preserve"> </v>
      </c>
      <c r="H355" s="37">
        <v>0.373</v>
      </c>
      <c r="I355" s="43" t="str">
        <f>IF(DATA_PESOS[[#This Row],[Peso de FLEX]]=DATA_PESOS[[#This Row],[ACTUALIZACION 2]],"Conforme","Revisar")</f>
        <v>Conforme</v>
      </c>
    </row>
    <row r="356" spans="1:9" hidden="1" x14ac:dyDescent="0.25">
      <c r="A356" s="42" t="s">
        <v>6</v>
      </c>
      <c r="B356" s="35" t="s">
        <v>712</v>
      </c>
      <c r="C356" s="35" t="s">
        <v>713</v>
      </c>
      <c r="D356" s="36">
        <v>14</v>
      </c>
      <c r="E356" s="36">
        <v>14</v>
      </c>
      <c r="F356" s="36">
        <v>0.41799999999999998</v>
      </c>
      <c r="G356" s="36" t="str">
        <f>IFERROR(VLOOKUP(DATA_PESOS[[#This Row],[Codigo]],PESOS,4,FALSE)," ")</f>
        <v xml:space="preserve"> </v>
      </c>
      <c r="H356" s="37">
        <v>0.41799999999999998</v>
      </c>
      <c r="I356" s="43" t="str">
        <f>IF(DATA_PESOS[[#This Row],[Peso de FLEX]]=DATA_PESOS[[#This Row],[ACTUALIZACION 2]],"Conforme","Revisar")</f>
        <v>Conforme</v>
      </c>
    </row>
    <row r="357" spans="1:9" hidden="1" x14ac:dyDescent="0.25">
      <c r="A357" s="42" t="s">
        <v>6</v>
      </c>
      <c r="B357" s="35" t="s">
        <v>714</v>
      </c>
      <c r="C357" s="35" t="s">
        <v>715</v>
      </c>
      <c r="D357" s="36">
        <v>10</v>
      </c>
      <c r="E357" s="36">
        <v>10</v>
      </c>
      <c r="F357" s="36">
        <v>0.38600000000000001</v>
      </c>
      <c r="G357" s="36" t="str">
        <f>IFERROR(VLOOKUP(DATA_PESOS[[#This Row],[Codigo]],PESOS,4,FALSE)," ")</f>
        <v xml:space="preserve"> </v>
      </c>
      <c r="H357" s="37">
        <v>0.38600000000000001</v>
      </c>
      <c r="I357" s="43" t="str">
        <f>IF(DATA_PESOS[[#This Row],[Peso de FLEX]]=DATA_PESOS[[#This Row],[ACTUALIZACION 2]],"Conforme","Revisar")</f>
        <v>Conforme</v>
      </c>
    </row>
    <row r="358" spans="1:9" hidden="1" x14ac:dyDescent="0.25">
      <c r="A358" s="42" t="s">
        <v>6</v>
      </c>
      <c r="B358" s="35" t="s">
        <v>716</v>
      </c>
      <c r="C358" s="35" t="s">
        <v>717</v>
      </c>
      <c r="D358" s="36">
        <v>40</v>
      </c>
      <c r="E358" s="36">
        <v>40</v>
      </c>
      <c r="F358" s="36">
        <v>0.36199999999999999</v>
      </c>
      <c r="G358" s="36" t="str">
        <f>IFERROR(VLOOKUP(DATA_PESOS[[#This Row],[Codigo]],PESOS,4,FALSE)," ")</f>
        <v xml:space="preserve"> </v>
      </c>
      <c r="H358" s="37">
        <v>0.36199999999999999</v>
      </c>
      <c r="I358" s="43" t="str">
        <f>IF(DATA_PESOS[[#This Row],[Peso de FLEX]]=DATA_PESOS[[#This Row],[ACTUALIZACION 2]],"Conforme","Revisar")</f>
        <v>Conforme</v>
      </c>
    </row>
    <row r="359" spans="1:9" hidden="1" x14ac:dyDescent="0.25">
      <c r="A359" s="42" t="s">
        <v>6</v>
      </c>
      <c r="B359" s="35" t="s">
        <v>718</v>
      </c>
      <c r="C359" s="35" t="s">
        <v>719</v>
      </c>
      <c r="D359" s="36">
        <v>252</v>
      </c>
      <c r="E359" s="36">
        <v>252</v>
      </c>
      <c r="F359" s="36">
        <v>0.44700000000000001</v>
      </c>
      <c r="G359" s="36" t="str">
        <f>IFERROR(VLOOKUP(DATA_PESOS[[#This Row],[Codigo]],PESOS,4,FALSE)," ")</f>
        <v xml:space="preserve"> </v>
      </c>
      <c r="H359" s="37">
        <v>0.44700000000000001</v>
      </c>
      <c r="I359" s="43" t="str">
        <f>IF(DATA_PESOS[[#This Row],[Peso de FLEX]]=DATA_PESOS[[#This Row],[ACTUALIZACION 2]],"Conforme","Revisar")</f>
        <v>Conforme</v>
      </c>
    </row>
    <row r="360" spans="1:9" hidden="1" x14ac:dyDescent="0.25">
      <c r="A360" s="42" t="s">
        <v>6</v>
      </c>
      <c r="B360" s="35" t="s">
        <v>720</v>
      </c>
      <c r="C360" s="35" t="s">
        <v>721</v>
      </c>
      <c r="D360" s="36">
        <v>21</v>
      </c>
      <c r="E360" s="36">
        <v>21</v>
      </c>
      <c r="F360" s="36">
        <v>0.40100000000000002</v>
      </c>
      <c r="G360" s="36" t="str">
        <f>IFERROR(VLOOKUP(DATA_PESOS[[#This Row],[Codigo]],PESOS,4,FALSE)," ")</f>
        <v xml:space="preserve"> </v>
      </c>
      <c r="H360" s="37">
        <v>0.40100000000000002</v>
      </c>
      <c r="I360" s="43" t="str">
        <f>IF(DATA_PESOS[[#This Row],[Peso de FLEX]]=DATA_PESOS[[#This Row],[ACTUALIZACION 2]],"Conforme","Revisar")</f>
        <v>Conforme</v>
      </c>
    </row>
    <row r="361" spans="1:9" hidden="1" x14ac:dyDescent="0.25">
      <c r="A361" s="42" t="s">
        <v>6</v>
      </c>
      <c r="B361" s="35" t="s">
        <v>722</v>
      </c>
      <c r="C361" s="35" t="s">
        <v>723</v>
      </c>
      <c r="D361" s="36">
        <v>10</v>
      </c>
      <c r="E361" s="36">
        <v>10</v>
      </c>
      <c r="F361" s="36">
        <v>0.748</v>
      </c>
      <c r="G361" s="36" t="str">
        <f>IFERROR(VLOOKUP(DATA_PESOS[[#This Row],[Codigo]],PESOS,4,FALSE)," ")</f>
        <v xml:space="preserve"> </v>
      </c>
      <c r="H361" s="37">
        <v>0.748</v>
      </c>
      <c r="I361" s="43" t="str">
        <f>IF(DATA_PESOS[[#This Row],[Peso de FLEX]]=DATA_PESOS[[#This Row],[ACTUALIZACION 2]],"Conforme","Revisar")</f>
        <v>Conforme</v>
      </c>
    </row>
    <row r="362" spans="1:9" hidden="1" x14ac:dyDescent="0.25">
      <c r="A362" s="42" t="s">
        <v>6</v>
      </c>
      <c r="B362" s="35" t="s">
        <v>724</v>
      </c>
      <c r="C362" s="35" t="s">
        <v>725</v>
      </c>
      <c r="D362" s="36">
        <v>24</v>
      </c>
      <c r="E362" s="36">
        <v>24</v>
      </c>
      <c r="F362" s="36">
        <v>0.46400000000000002</v>
      </c>
      <c r="G362" s="36" t="str">
        <f>IFERROR(VLOOKUP(DATA_PESOS[[#This Row],[Codigo]],PESOS,4,FALSE)," ")</f>
        <v xml:space="preserve"> </v>
      </c>
      <c r="H362" s="37">
        <v>0.46400000000000002</v>
      </c>
      <c r="I362" s="43" t="str">
        <f>IF(DATA_PESOS[[#This Row],[Peso de FLEX]]=DATA_PESOS[[#This Row],[ACTUALIZACION 2]],"Conforme","Revisar")</f>
        <v>Conforme</v>
      </c>
    </row>
    <row r="363" spans="1:9" hidden="1" x14ac:dyDescent="0.25">
      <c r="A363" s="42" t="s">
        <v>6</v>
      </c>
      <c r="B363" s="35" t="s">
        <v>726</v>
      </c>
      <c r="C363" s="35" t="s">
        <v>727</v>
      </c>
      <c r="D363" s="36">
        <v>148</v>
      </c>
      <c r="E363" s="36">
        <v>148</v>
      </c>
      <c r="F363" s="36">
        <v>0.378</v>
      </c>
      <c r="G363" s="36" t="str">
        <f>IFERROR(VLOOKUP(DATA_PESOS[[#This Row],[Codigo]],PESOS,4,FALSE)," ")</f>
        <v xml:space="preserve"> </v>
      </c>
      <c r="H363" s="37">
        <v>0.378</v>
      </c>
      <c r="I363" s="43" t="str">
        <f>IF(DATA_PESOS[[#This Row],[Peso de FLEX]]=DATA_PESOS[[#This Row],[ACTUALIZACION 2]],"Conforme","Revisar")</f>
        <v>Conforme</v>
      </c>
    </row>
    <row r="364" spans="1:9" hidden="1" x14ac:dyDescent="0.25">
      <c r="A364" s="42" t="s">
        <v>6</v>
      </c>
      <c r="B364" s="35" t="s">
        <v>728</v>
      </c>
      <c r="C364" s="35" t="s">
        <v>729</v>
      </c>
      <c r="D364" s="36">
        <v>12</v>
      </c>
      <c r="E364" s="36">
        <v>12</v>
      </c>
      <c r="F364" s="36">
        <v>0.53800000000000003</v>
      </c>
      <c r="G364" s="36" t="str">
        <f>IFERROR(VLOOKUP(DATA_PESOS[[#This Row],[Codigo]],PESOS,4,FALSE)," ")</f>
        <v xml:space="preserve"> </v>
      </c>
      <c r="H364" s="37">
        <v>0.53800000000000003</v>
      </c>
      <c r="I364" s="43" t="str">
        <f>IF(DATA_PESOS[[#This Row],[Peso de FLEX]]=DATA_PESOS[[#This Row],[ACTUALIZACION 2]],"Conforme","Revisar")</f>
        <v>Conforme</v>
      </c>
    </row>
    <row r="365" spans="1:9" hidden="1" x14ac:dyDescent="0.25">
      <c r="A365" s="42" t="s">
        <v>6</v>
      </c>
      <c r="B365" s="35" t="s">
        <v>730</v>
      </c>
      <c r="C365" s="35" t="s">
        <v>731</v>
      </c>
      <c r="D365" s="36">
        <v>21</v>
      </c>
      <c r="E365" s="36">
        <v>21</v>
      </c>
      <c r="F365" s="36">
        <v>0.42399999999999999</v>
      </c>
      <c r="G365" s="36" t="str">
        <f>IFERROR(VLOOKUP(DATA_PESOS[[#This Row],[Codigo]],PESOS,4,FALSE)," ")</f>
        <v xml:space="preserve"> </v>
      </c>
      <c r="H365" s="37">
        <v>0.42399999999999999</v>
      </c>
      <c r="I365" s="43" t="str">
        <f>IF(DATA_PESOS[[#This Row],[Peso de FLEX]]=DATA_PESOS[[#This Row],[ACTUALIZACION 2]],"Conforme","Revisar")</f>
        <v>Conforme</v>
      </c>
    </row>
    <row r="366" spans="1:9" hidden="1" x14ac:dyDescent="0.25">
      <c r="A366" s="42" t="s">
        <v>6</v>
      </c>
      <c r="B366" s="35" t="s">
        <v>732</v>
      </c>
      <c r="C366" s="35" t="s">
        <v>729</v>
      </c>
      <c r="D366" s="36">
        <v>7</v>
      </c>
      <c r="E366" s="36">
        <v>7</v>
      </c>
      <c r="F366" s="36">
        <v>0.53900000000000003</v>
      </c>
      <c r="G366" s="36" t="str">
        <f>IFERROR(VLOOKUP(DATA_PESOS[[#This Row],[Codigo]],PESOS,4,FALSE)," ")</f>
        <v xml:space="preserve"> </v>
      </c>
      <c r="H366" s="37">
        <v>0.53900000000000003</v>
      </c>
      <c r="I366" s="43" t="str">
        <f>IF(DATA_PESOS[[#This Row],[Peso de FLEX]]=DATA_PESOS[[#This Row],[ACTUALIZACION 2]],"Conforme","Revisar")</f>
        <v>Conforme</v>
      </c>
    </row>
    <row r="367" spans="1:9" hidden="1" x14ac:dyDescent="0.25">
      <c r="A367" s="42" t="s">
        <v>6</v>
      </c>
      <c r="B367" s="35" t="s">
        <v>733</v>
      </c>
      <c r="C367" s="35" t="s">
        <v>734</v>
      </c>
      <c r="D367" s="36">
        <v>17</v>
      </c>
      <c r="E367" s="36">
        <v>17</v>
      </c>
      <c r="F367" s="36">
        <v>0.39500000000000002</v>
      </c>
      <c r="G367" s="36" t="str">
        <f>IFERROR(VLOOKUP(DATA_PESOS[[#This Row],[Codigo]],PESOS,4,FALSE)," ")</f>
        <v xml:space="preserve"> </v>
      </c>
      <c r="H367" s="37">
        <v>0.39500000000000002</v>
      </c>
      <c r="I367" s="43" t="str">
        <f>IF(DATA_PESOS[[#This Row],[Peso de FLEX]]=DATA_PESOS[[#This Row],[ACTUALIZACION 2]],"Conforme","Revisar")</f>
        <v>Conforme</v>
      </c>
    </row>
    <row r="368" spans="1:9" hidden="1" x14ac:dyDescent="0.25">
      <c r="A368" s="42" t="s">
        <v>6</v>
      </c>
      <c r="B368" s="35" t="s">
        <v>735</v>
      </c>
      <c r="C368" s="35" t="s">
        <v>736</v>
      </c>
      <c r="D368" s="36">
        <v>2</v>
      </c>
      <c r="E368" s="36">
        <v>2</v>
      </c>
      <c r="F368" s="36">
        <v>0.25</v>
      </c>
      <c r="G368" s="36" t="str">
        <f>IFERROR(VLOOKUP(DATA_PESOS[[#This Row],[Codigo]],PESOS,4,FALSE)," ")</f>
        <v xml:space="preserve"> </v>
      </c>
      <c r="H368" s="37">
        <v>0.25</v>
      </c>
      <c r="I368" s="43" t="str">
        <f>IF(DATA_PESOS[[#This Row],[Peso de FLEX]]=DATA_PESOS[[#This Row],[ACTUALIZACION 2]],"Conforme","Revisar")</f>
        <v>Conforme</v>
      </c>
    </row>
    <row r="369" spans="1:9" hidden="1" x14ac:dyDescent="0.25">
      <c r="A369" s="42" t="s">
        <v>6</v>
      </c>
      <c r="B369" s="35" t="s">
        <v>737</v>
      </c>
      <c r="C369" s="35" t="s">
        <v>738</v>
      </c>
      <c r="D369" s="36">
        <v>5</v>
      </c>
      <c r="E369" s="36">
        <v>5</v>
      </c>
      <c r="F369" s="36">
        <v>0.2</v>
      </c>
      <c r="G369" s="36" t="str">
        <f>IFERROR(VLOOKUP(DATA_PESOS[[#This Row],[Codigo]],PESOS,4,FALSE)," ")</f>
        <v xml:space="preserve"> </v>
      </c>
      <c r="H369" s="37">
        <v>0.2</v>
      </c>
      <c r="I369" s="43" t="str">
        <f>IF(DATA_PESOS[[#This Row],[Peso de FLEX]]=DATA_PESOS[[#This Row],[ACTUALIZACION 2]],"Conforme","Revisar")</f>
        <v>Conforme</v>
      </c>
    </row>
    <row r="370" spans="1:9" hidden="1" x14ac:dyDescent="0.25">
      <c r="A370" s="42" t="s">
        <v>6</v>
      </c>
      <c r="B370" s="35" t="s">
        <v>739</v>
      </c>
      <c r="C370" s="35" t="s">
        <v>740</v>
      </c>
      <c r="D370" s="36">
        <v>22</v>
      </c>
      <c r="E370" s="36">
        <v>22</v>
      </c>
      <c r="F370" s="36">
        <v>0.39100000000000001</v>
      </c>
      <c r="G370" s="36" t="str">
        <f>IFERROR(VLOOKUP(DATA_PESOS[[#This Row],[Codigo]],PESOS,4,FALSE)," ")</f>
        <v xml:space="preserve"> </v>
      </c>
      <c r="H370" s="37">
        <v>0.39100000000000001</v>
      </c>
      <c r="I370" s="43" t="str">
        <f>IF(DATA_PESOS[[#This Row],[Peso de FLEX]]=DATA_PESOS[[#This Row],[ACTUALIZACION 2]],"Conforme","Revisar")</f>
        <v>Conforme</v>
      </c>
    </row>
    <row r="371" spans="1:9" hidden="1" x14ac:dyDescent="0.25">
      <c r="A371" s="42" t="s">
        <v>6</v>
      </c>
      <c r="B371" s="35" t="s">
        <v>741</v>
      </c>
      <c r="C371" s="35" t="s">
        <v>742</v>
      </c>
      <c r="D371" s="36">
        <v>9</v>
      </c>
      <c r="E371" s="36">
        <v>9</v>
      </c>
      <c r="F371" s="36">
        <v>0.25</v>
      </c>
      <c r="G371" s="36" t="str">
        <f>IFERROR(VLOOKUP(DATA_PESOS[[#This Row],[Codigo]],PESOS,4,FALSE)," ")</f>
        <v xml:space="preserve"> </v>
      </c>
      <c r="H371" s="37">
        <v>0.25</v>
      </c>
      <c r="I371" s="43" t="str">
        <f>IF(DATA_PESOS[[#This Row],[Peso de FLEX]]=DATA_PESOS[[#This Row],[ACTUALIZACION 2]],"Conforme","Revisar")</f>
        <v>Conforme</v>
      </c>
    </row>
    <row r="372" spans="1:9" hidden="1" x14ac:dyDescent="0.25">
      <c r="A372" s="42" t="s">
        <v>6</v>
      </c>
      <c r="B372" s="35" t="s">
        <v>743</v>
      </c>
      <c r="C372" s="35" t="s">
        <v>744</v>
      </c>
      <c r="D372" s="36">
        <v>21</v>
      </c>
      <c r="E372" s="36">
        <v>21</v>
      </c>
      <c r="F372" s="36">
        <v>0.25900000000000001</v>
      </c>
      <c r="G372" s="36" t="str">
        <f>IFERROR(VLOOKUP(DATA_PESOS[[#This Row],[Codigo]],PESOS,4,FALSE)," ")</f>
        <v xml:space="preserve"> </v>
      </c>
      <c r="H372" s="37">
        <v>0.25900000000000001</v>
      </c>
      <c r="I372" s="43" t="str">
        <f>IF(DATA_PESOS[[#This Row],[Peso de FLEX]]=DATA_PESOS[[#This Row],[ACTUALIZACION 2]],"Conforme","Revisar")</f>
        <v>Conforme</v>
      </c>
    </row>
    <row r="373" spans="1:9" hidden="1" x14ac:dyDescent="0.25">
      <c r="A373" s="42" t="s">
        <v>6</v>
      </c>
      <c r="B373" s="35" t="s">
        <v>745</v>
      </c>
      <c r="C373" s="35" t="s">
        <v>746</v>
      </c>
      <c r="D373" s="36">
        <v>1</v>
      </c>
      <c r="E373" s="36">
        <v>1</v>
      </c>
      <c r="F373" s="36">
        <v>0.17499999999999999</v>
      </c>
      <c r="G373" s="36" t="str">
        <f>IFERROR(VLOOKUP(DATA_PESOS[[#This Row],[Codigo]],PESOS,4,FALSE)," ")</f>
        <v xml:space="preserve"> </v>
      </c>
      <c r="H373" s="37">
        <v>0.17499999999999999</v>
      </c>
      <c r="I373" s="43" t="str">
        <f>IF(DATA_PESOS[[#This Row],[Peso de FLEX]]=DATA_PESOS[[#This Row],[ACTUALIZACION 2]],"Conforme","Revisar")</f>
        <v>Conforme</v>
      </c>
    </row>
    <row r="374" spans="1:9" hidden="1" x14ac:dyDescent="0.25">
      <c r="A374" s="42" t="s">
        <v>6</v>
      </c>
      <c r="B374" s="35" t="s">
        <v>747</v>
      </c>
      <c r="C374" s="35" t="s">
        <v>748</v>
      </c>
      <c r="D374" s="36">
        <v>1</v>
      </c>
      <c r="E374" s="36">
        <v>1</v>
      </c>
      <c r="F374" s="36">
        <v>0.39600000000000002</v>
      </c>
      <c r="G374" s="36" t="str">
        <f>IFERROR(VLOOKUP(DATA_PESOS[[#This Row],[Codigo]],PESOS,4,FALSE)," ")</f>
        <v xml:space="preserve"> </v>
      </c>
      <c r="H374" s="37">
        <v>0.39600000000000002</v>
      </c>
      <c r="I374" s="43" t="str">
        <f>IF(DATA_PESOS[[#This Row],[Peso de FLEX]]=DATA_PESOS[[#This Row],[ACTUALIZACION 2]],"Conforme","Revisar")</f>
        <v>Conforme</v>
      </c>
    </row>
    <row r="375" spans="1:9" hidden="1" x14ac:dyDescent="0.25">
      <c r="A375" s="42" t="s">
        <v>6</v>
      </c>
      <c r="B375" s="35" t="s">
        <v>749</v>
      </c>
      <c r="C375" s="35" t="s">
        <v>750</v>
      </c>
      <c r="D375" s="36">
        <v>1</v>
      </c>
      <c r="E375" s="36">
        <v>1</v>
      </c>
      <c r="F375" s="36">
        <v>0.42799999999999999</v>
      </c>
      <c r="G375" s="36" t="str">
        <f>IFERROR(VLOOKUP(DATA_PESOS[[#This Row],[Codigo]],PESOS,4,FALSE)," ")</f>
        <v xml:space="preserve"> </v>
      </c>
      <c r="H375" s="37">
        <v>0.42799999999999999</v>
      </c>
      <c r="I375" s="43" t="str">
        <f>IF(DATA_PESOS[[#This Row],[Peso de FLEX]]=DATA_PESOS[[#This Row],[ACTUALIZACION 2]],"Conforme","Revisar")</f>
        <v>Conforme</v>
      </c>
    </row>
    <row r="376" spans="1:9" hidden="1" x14ac:dyDescent="0.25">
      <c r="A376" s="42" t="s">
        <v>6</v>
      </c>
      <c r="B376" s="35" t="s">
        <v>751</v>
      </c>
      <c r="C376" s="35" t="s">
        <v>752</v>
      </c>
      <c r="D376" s="36">
        <v>2</v>
      </c>
      <c r="E376" s="36">
        <v>2</v>
      </c>
      <c r="F376" s="36">
        <v>0.46600000000000003</v>
      </c>
      <c r="G376" s="36" t="str">
        <f>IFERROR(VLOOKUP(DATA_PESOS[[#This Row],[Codigo]],PESOS,4,FALSE)," ")</f>
        <v xml:space="preserve"> </v>
      </c>
      <c r="H376" s="37">
        <v>0.46600000000000003</v>
      </c>
      <c r="I376" s="43" t="str">
        <f>IF(DATA_PESOS[[#This Row],[Peso de FLEX]]=DATA_PESOS[[#This Row],[ACTUALIZACION 2]],"Conforme","Revisar")</f>
        <v>Conforme</v>
      </c>
    </row>
    <row r="377" spans="1:9" hidden="1" x14ac:dyDescent="0.25">
      <c r="A377" s="42" t="s">
        <v>6</v>
      </c>
      <c r="B377" s="35" t="s">
        <v>753</v>
      </c>
      <c r="C377" s="35" t="s">
        <v>754</v>
      </c>
      <c r="D377" s="36">
        <v>18</v>
      </c>
      <c r="E377" s="36">
        <v>18</v>
      </c>
      <c r="F377" s="36">
        <v>0.13400000000000001</v>
      </c>
      <c r="G377" s="36" t="str">
        <f>IFERROR(VLOOKUP(DATA_PESOS[[#This Row],[Codigo]],PESOS,4,FALSE)," ")</f>
        <v xml:space="preserve"> </v>
      </c>
      <c r="H377" s="37">
        <v>0.13400000000000001</v>
      </c>
      <c r="I377" s="43" t="str">
        <f>IF(DATA_PESOS[[#This Row],[Peso de FLEX]]=DATA_PESOS[[#This Row],[ACTUALIZACION 2]],"Conforme","Revisar")</f>
        <v>Conforme</v>
      </c>
    </row>
    <row r="378" spans="1:9" hidden="1" x14ac:dyDescent="0.25">
      <c r="A378" s="42" t="s">
        <v>6</v>
      </c>
      <c r="B378" s="35" t="s">
        <v>755</v>
      </c>
      <c r="C378" s="35" t="s">
        <v>756</v>
      </c>
      <c r="D378" s="36">
        <v>16</v>
      </c>
      <c r="E378" s="36">
        <v>16</v>
      </c>
      <c r="F378" s="36">
        <v>0.13</v>
      </c>
      <c r="G378" s="36" t="str">
        <f>IFERROR(VLOOKUP(DATA_PESOS[[#This Row],[Codigo]],PESOS,4,FALSE)," ")</f>
        <v xml:space="preserve"> </v>
      </c>
      <c r="H378" s="37">
        <v>0.13</v>
      </c>
      <c r="I378" s="43" t="str">
        <f>IF(DATA_PESOS[[#This Row],[Peso de FLEX]]=DATA_PESOS[[#This Row],[ACTUALIZACION 2]],"Conforme","Revisar")</f>
        <v>Conforme</v>
      </c>
    </row>
    <row r="379" spans="1:9" hidden="1" x14ac:dyDescent="0.25">
      <c r="A379" s="42" t="s">
        <v>6</v>
      </c>
      <c r="B379" s="35" t="s">
        <v>757</v>
      </c>
      <c r="C379" s="35" t="s">
        <v>758</v>
      </c>
      <c r="D379" s="36">
        <v>9</v>
      </c>
      <c r="E379" s="36">
        <v>9</v>
      </c>
      <c r="F379" s="36">
        <v>0.47199999999999998</v>
      </c>
      <c r="G379" s="36" t="str">
        <f>IFERROR(VLOOKUP(DATA_PESOS[[#This Row],[Codigo]],PESOS,4,FALSE)," ")</f>
        <v xml:space="preserve"> </v>
      </c>
      <c r="H379" s="37">
        <v>0.47199999999999998</v>
      </c>
      <c r="I379" s="43" t="str">
        <f>IF(DATA_PESOS[[#This Row],[Peso de FLEX]]=DATA_PESOS[[#This Row],[ACTUALIZACION 2]],"Conforme","Revisar")</f>
        <v>Conforme</v>
      </c>
    </row>
    <row r="380" spans="1:9" hidden="1" x14ac:dyDescent="0.25">
      <c r="A380" s="42" t="s">
        <v>6</v>
      </c>
      <c r="B380" s="35" t="s">
        <v>759</v>
      </c>
      <c r="C380" s="35" t="s">
        <v>760</v>
      </c>
      <c r="D380" s="36">
        <v>14</v>
      </c>
      <c r="E380" s="36">
        <v>14</v>
      </c>
      <c r="F380" s="36">
        <v>0.42499999999999999</v>
      </c>
      <c r="G380" s="36" t="str">
        <f>IFERROR(VLOOKUP(DATA_PESOS[[#This Row],[Codigo]],PESOS,4,FALSE)," ")</f>
        <v xml:space="preserve"> </v>
      </c>
      <c r="H380" s="37">
        <v>0.42499999999999999</v>
      </c>
      <c r="I380" s="43" t="str">
        <f>IF(DATA_PESOS[[#This Row],[Peso de FLEX]]=DATA_PESOS[[#This Row],[ACTUALIZACION 2]],"Conforme","Revisar")</f>
        <v>Conforme</v>
      </c>
    </row>
    <row r="381" spans="1:9" hidden="1" x14ac:dyDescent="0.25">
      <c r="A381" s="42" t="s">
        <v>6</v>
      </c>
      <c r="B381" s="35" t="s">
        <v>761</v>
      </c>
      <c r="C381" s="35" t="s">
        <v>762</v>
      </c>
      <c r="D381" s="36">
        <v>14</v>
      </c>
      <c r="E381" s="36">
        <v>14</v>
      </c>
      <c r="F381" s="36">
        <v>2.3E-2</v>
      </c>
      <c r="G381" s="36" t="str">
        <f>IFERROR(VLOOKUP(DATA_PESOS[[#This Row],[Codigo]],PESOS,4,FALSE)," ")</f>
        <v xml:space="preserve"> </v>
      </c>
      <c r="H381" s="37">
        <v>2.3E-2</v>
      </c>
      <c r="I381" s="43" t="str">
        <f>IF(DATA_PESOS[[#This Row],[Peso de FLEX]]=DATA_PESOS[[#This Row],[ACTUALIZACION 2]],"Conforme","Revisar")</f>
        <v>Conforme</v>
      </c>
    </row>
    <row r="382" spans="1:9" hidden="1" x14ac:dyDescent="0.25">
      <c r="A382" s="42" t="s">
        <v>6</v>
      </c>
      <c r="B382" s="35" t="s">
        <v>763</v>
      </c>
      <c r="C382" s="35" t="s">
        <v>764</v>
      </c>
      <c r="D382" s="36">
        <v>11</v>
      </c>
      <c r="E382" s="36">
        <v>11</v>
      </c>
      <c r="F382" s="36">
        <v>4.7500000000000001E-2</v>
      </c>
      <c r="G382" s="36" t="str">
        <f>IFERROR(VLOOKUP(DATA_PESOS[[#This Row],[Codigo]],PESOS,4,FALSE)," ")</f>
        <v xml:space="preserve"> </v>
      </c>
      <c r="H382" s="37">
        <v>4.7500000000000001E-2</v>
      </c>
      <c r="I382" s="43" t="str">
        <f>IF(DATA_PESOS[[#This Row],[Peso de FLEX]]=DATA_PESOS[[#This Row],[ACTUALIZACION 2]],"Conforme","Revisar")</f>
        <v>Conforme</v>
      </c>
    </row>
    <row r="383" spans="1:9" hidden="1" x14ac:dyDescent="0.25">
      <c r="A383" s="42" t="s">
        <v>6</v>
      </c>
      <c r="B383" s="35" t="s">
        <v>765</v>
      </c>
      <c r="C383" s="35" t="s">
        <v>766</v>
      </c>
      <c r="D383" s="36">
        <v>1</v>
      </c>
      <c r="E383" s="36">
        <v>1</v>
      </c>
      <c r="F383" s="36">
        <v>4.5999999999999999E-2</v>
      </c>
      <c r="G383" s="36" t="str">
        <f>IFERROR(VLOOKUP(DATA_PESOS[[#This Row],[Codigo]],PESOS,4,FALSE)," ")</f>
        <v xml:space="preserve"> </v>
      </c>
      <c r="H383" s="37">
        <v>4.5999999999999999E-2</v>
      </c>
      <c r="I383" s="43" t="str">
        <f>IF(DATA_PESOS[[#This Row],[Peso de FLEX]]=DATA_PESOS[[#This Row],[ACTUALIZACION 2]],"Conforme","Revisar")</f>
        <v>Conforme</v>
      </c>
    </row>
    <row r="384" spans="1:9" hidden="1" x14ac:dyDescent="0.25">
      <c r="A384" s="42" t="s">
        <v>6</v>
      </c>
      <c r="B384" s="35" t="s">
        <v>767</v>
      </c>
      <c r="C384" s="35" t="s">
        <v>768</v>
      </c>
      <c r="D384" s="36">
        <v>2</v>
      </c>
      <c r="E384" s="36">
        <v>2</v>
      </c>
      <c r="F384" s="36">
        <v>1.603</v>
      </c>
      <c r="G384" s="36" t="str">
        <f>IFERROR(VLOOKUP(DATA_PESOS[[#This Row],[Codigo]],PESOS,4,FALSE)," ")</f>
        <v xml:space="preserve"> </v>
      </c>
      <c r="H384" s="37">
        <v>1.603</v>
      </c>
      <c r="I384" s="43" t="str">
        <f>IF(DATA_PESOS[[#This Row],[Peso de FLEX]]=DATA_PESOS[[#This Row],[ACTUALIZACION 2]],"Conforme","Revisar")</f>
        <v>Conforme</v>
      </c>
    </row>
    <row r="385" spans="1:9" hidden="1" x14ac:dyDescent="0.25">
      <c r="A385" s="42" t="s">
        <v>6</v>
      </c>
      <c r="B385" s="35" t="s">
        <v>769</v>
      </c>
      <c r="C385" s="35" t="s">
        <v>770</v>
      </c>
      <c r="D385" s="36">
        <v>13</v>
      </c>
      <c r="E385" s="36">
        <v>13</v>
      </c>
      <c r="F385" s="36">
        <v>0.56399999999999995</v>
      </c>
      <c r="G385" s="36" t="str">
        <f>IFERROR(VLOOKUP(DATA_PESOS[[#This Row],[Codigo]],PESOS,4,FALSE)," ")</f>
        <v xml:space="preserve"> </v>
      </c>
      <c r="H385" s="37">
        <v>0.56399999999999995</v>
      </c>
      <c r="I385" s="43" t="str">
        <f>IF(DATA_PESOS[[#This Row],[Peso de FLEX]]=DATA_PESOS[[#This Row],[ACTUALIZACION 2]],"Conforme","Revisar")</f>
        <v>Conforme</v>
      </c>
    </row>
    <row r="386" spans="1:9" hidden="1" x14ac:dyDescent="0.25">
      <c r="A386" s="42" t="s">
        <v>6</v>
      </c>
      <c r="B386" s="35" t="s">
        <v>771</v>
      </c>
      <c r="C386" s="35" t="s">
        <v>772</v>
      </c>
      <c r="D386" s="36">
        <v>2</v>
      </c>
      <c r="E386" s="36">
        <v>2</v>
      </c>
      <c r="F386" s="36">
        <v>1.7609999999999999</v>
      </c>
      <c r="G386" s="36" t="str">
        <f>IFERROR(VLOOKUP(DATA_PESOS[[#This Row],[Codigo]],PESOS,4,FALSE)," ")</f>
        <v xml:space="preserve"> </v>
      </c>
      <c r="H386" s="37">
        <v>1.7609999999999999</v>
      </c>
      <c r="I386" s="43" t="str">
        <f>IF(DATA_PESOS[[#This Row],[Peso de FLEX]]=DATA_PESOS[[#This Row],[ACTUALIZACION 2]],"Conforme","Revisar")</f>
        <v>Conforme</v>
      </c>
    </row>
    <row r="387" spans="1:9" hidden="1" x14ac:dyDescent="0.25">
      <c r="A387" s="42" t="s">
        <v>6</v>
      </c>
      <c r="B387" s="35" t="s">
        <v>773</v>
      </c>
      <c r="C387" s="35" t="s">
        <v>774</v>
      </c>
      <c r="D387" s="36">
        <v>7</v>
      </c>
      <c r="E387" s="36">
        <v>7</v>
      </c>
      <c r="F387" s="36">
        <v>1.73</v>
      </c>
      <c r="G387" s="36" t="str">
        <f>IFERROR(VLOOKUP(DATA_PESOS[[#This Row],[Codigo]],PESOS,4,FALSE)," ")</f>
        <v xml:space="preserve"> </v>
      </c>
      <c r="H387" s="37">
        <v>1.73</v>
      </c>
      <c r="I387" s="43" t="str">
        <f>IF(DATA_PESOS[[#This Row],[Peso de FLEX]]=DATA_PESOS[[#This Row],[ACTUALIZACION 2]],"Conforme","Revisar")</f>
        <v>Conforme</v>
      </c>
    </row>
    <row r="388" spans="1:9" hidden="1" x14ac:dyDescent="0.25">
      <c r="A388" s="42" t="s">
        <v>6</v>
      </c>
      <c r="B388" s="35" t="s">
        <v>775</v>
      </c>
      <c r="C388" s="35" t="s">
        <v>776</v>
      </c>
      <c r="D388" s="36">
        <v>10</v>
      </c>
      <c r="E388" s="36">
        <v>10</v>
      </c>
      <c r="F388" s="36">
        <v>5.907</v>
      </c>
      <c r="G388" s="36" t="str">
        <f>IFERROR(VLOOKUP(DATA_PESOS[[#This Row],[Codigo]],PESOS,4,FALSE)," ")</f>
        <v xml:space="preserve"> </v>
      </c>
      <c r="H388" s="37">
        <v>5.907</v>
      </c>
      <c r="I388" s="43" t="str">
        <f>IF(DATA_PESOS[[#This Row],[Peso de FLEX]]=DATA_PESOS[[#This Row],[ACTUALIZACION 2]],"Conforme","Revisar")</f>
        <v>Conforme</v>
      </c>
    </row>
    <row r="389" spans="1:9" hidden="1" x14ac:dyDescent="0.25">
      <c r="A389" s="42" t="s">
        <v>6</v>
      </c>
      <c r="B389" s="35" t="s">
        <v>777</v>
      </c>
      <c r="C389" s="35" t="s">
        <v>778</v>
      </c>
      <c r="D389" s="36">
        <v>2</v>
      </c>
      <c r="E389" s="36">
        <v>2</v>
      </c>
      <c r="F389" s="36">
        <v>1.675</v>
      </c>
      <c r="G389" s="36" t="str">
        <f>IFERROR(VLOOKUP(DATA_PESOS[[#This Row],[Codigo]],PESOS,4,FALSE)," ")</f>
        <v xml:space="preserve"> </v>
      </c>
      <c r="H389" s="37">
        <v>1.675</v>
      </c>
      <c r="I389" s="43" t="str">
        <f>IF(DATA_PESOS[[#This Row],[Peso de FLEX]]=DATA_PESOS[[#This Row],[ACTUALIZACION 2]],"Conforme","Revisar")</f>
        <v>Conforme</v>
      </c>
    </row>
    <row r="390" spans="1:9" hidden="1" x14ac:dyDescent="0.25">
      <c r="A390" s="42" t="s">
        <v>6</v>
      </c>
      <c r="B390" s="35" t="s">
        <v>779</v>
      </c>
      <c r="C390" s="35" t="s">
        <v>780</v>
      </c>
      <c r="D390" s="36">
        <v>25</v>
      </c>
      <c r="E390" s="36">
        <v>25</v>
      </c>
      <c r="F390" s="36">
        <v>0.99399999999999999</v>
      </c>
      <c r="G390" s="36" t="str">
        <f>IFERROR(VLOOKUP(DATA_PESOS[[#This Row],[Codigo]],PESOS,4,FALSE)," ")</f>
        <v xml:space="preserve"> </v>
      </c>
      <c r="H390" s="37">
        <v>0.99399999999999999</v>
      </c>
      <c r="I390" s="43" t="str">
        <f>IF(DATA_PESOS[[#This Row],[Peso de FLEX]]=DATA_PESOS[[#This Row],[ACTUALIZACION 2]],"Conforme","Revisar")</f>
        <v>Conforme</v>
      </c>
    </row>
    <row r="391" spans="1:9" hidden="1" x14ac:dyDescent="0.25">
      <c r="A391" s="42" t="s">
        <v>6</v>
      </c>
      <c r="B391" s="35" t="s">
        <v>781</v>
      </c>
      <c r="C391" s="35" t="s">
        <v>782</v>
      </c>
      <c r="D391" s="36">
        <v>20</v>
      </c>
      <c r="E391" s="36">
        <v>20</v>
      </c>
      <c r="F391" s="36">
        <v>0.23</v>
      </c>
      <c r="G391" s="36" t="str">
        <f>IFERROR(VLOOKUP(DATA_PESOS[[#This Row],[Codigo]],PESOS,4,FALSE)," ")</f>
        <v xml:space="preserve"> </v>
      </c>
      <c r="H391" s="37">
        <v>0.23</v>
      </c>
      <c r="I391" s="43" t="str">
        <f>IF(DATA_PESOS[[#This Row],[Peso de FLEX]]=DATA_PESOS[[#This Row],[ACTUALIZACION 2]],"Conforme","Revisar")</f>
        <v>Conforme</v>
      </c>
    </row>
    <row r="392" spans="1:9" hidden="1" x14ac:dyDescent="0.25">
      <c r="A392" s="42" t="s">
        <v>6</v>
      </c>
      <c r="B392" s="35" t="s">
        <v>783</v>
      </c>
      <c r="C392" s="35" t="s">
        <v>784</v>
      </c>
      <c r="D392" s="36">
        <v>10</v>
      </c>
      <c r="E392" s="36">
        <v>10</v>
      </c>
      <c r="F392" s="36">
        <v>5.2510000000000003</v>
      </c>
      <c r="G392" s="36" t="str">
        <f>IFERROR(VLOOKUP(DATA_PESOS[[#This Row],[Codigo]],PESOS,4,FALSE)," ")</f>
        <v xml:space="preserve"> </v>
      </c>
      <c r="H392" s="37">
        <v>5.2510000000000003</v>
      </c>
      <c r="I392" s="43" t="str">
        <f>IF(DATA_PESOS[[#This Row],[Peso de FLEX]]=DATA_PESOS[[#This Row],[ACTUALIZACION 2]],"Conforme","Revisar")</f>
        <v>Conforme</v>
      </c>
    </row>
    <row r="393" spans="1:9" hidden="1" x14ac:dyDescent="0.25">
      <c r="A393" s="42" t="s">
        <v>6</v>
      </c>
      <c r="B393" s="35" t="s">
        <v>785</v>
      </c>
      <c r="C393" s="35" t="s">
        <v>786</v>
      </c>
      <c r="D393" s="36">
        <v>4</v>
      </c>
      <c r="E393" s="36">
        <v>4</v>
      </c>
      <c r="F393" s="36">
        <v>23.081</v>
      </c>
      <c r="G393" s="36" t="str">
        <f>IFERROR(VLOOKUP(DATA_PESOS[[#This Row],[Codigo]],PESOS,4,FALSE)," ")</f>
        <v xml:space="preserve"> </v>
      </c>
      <c r="H393" s="37">
        <v>23.081</v>
      </c>
      <c r="I393" s="43" t="str">
        <f>IF(DATA_PESOS[[#This Row],[Peso de FLEX]]=DATA_PESOS[[#This Row],[ACTUALIZACION 2]],"Conforme","Revisar")</f>
        <v>Conforme</v>
      </c>
    </row>
    <row r="394" spans="1:9" hidden="1" x14ac:dyDescent="0.25">
      <c r="A394" s="42" t="s">
        <v>6</v>
      </c>
      <c r="B394" s="35" t="s">
        <v>787</v>
      </c>
      <c r="C394" s="35" t="s">
        <v>788</v>
      </c>
      <c r="D394" s="36">
        <v>2</v>
      </c>
      <c r="E394" s="36">
        <v>2</v>
      </c>
      <c r="F394" s="36">
        <v>1.8280000000000001</v>
      </c>
      <c r="G394" s="36" t="str">
        <f>IFERROR(VLOOKUP(DATA_PESOS[[#This Row],[Codigo]],PESOS,4,FALSE)," ")</f>
        <v xml:space="preserve"> </v>
      </c>
      <c r="H394" s="37">
        <v>1.8280000000000001</v>
      </c>
      <c r="I394" s="43" t="str">
        <f>IF(DATA_PESOS[[#This Row],[Peso de FLEX]]=DATA_PESOS[[#This Row],[ACTUALIZACION 2]],"Conforme","Revisar")</f>
        <v>Conforme</v>
      </c>
    </row>
    <row r="395" spans="1:9" hidden="1" x14ac:dyDescent="0.25">
      <c r="A395" s="42" t="s">
        <v>6</v>
      </c>
      <c r="B395" s="35" t="s">
        <v>789</v>
      </c>
      <c r="C395" s="35" t="s">
        <v>790</v>
      </c>
      <c r="D395" s="36">
        <v>2</v>
      </c>
      <c r="E395" s="36">
        <v>2</v>
      </c>
      <c r="F395" s="36">
        <v>3.1789999999999998</v>
      </c>
      <c r="G395" s="36" t="str">
        <f>IFERROR(VLOOKUP(DATA_PESOS[[#This Row],[Codigo]],PESOS,4,FALSE)," ")</f>
        <v xml:space="preserve"> </v>
      </c>
      <c r="H395" s="37">
        <v>3.1789999999999998</v>
      </c>
      <c r="I395" s="43" t="str">
        <f>IF(DATA_PESOS[[#This Row],[Peso de FLEX]]=DATA_PESOS[[#This Row],[ACTUALIZACION 2]],"Conforme","Revisar")</f>
        <v>Conforme</v>
      </c>
    </row>
    <row r="396" spans="1:9" hidden="1" x14ac:dyDescent="0.25">
      <c r="A396" s="42" t="s">
        <v>6</v>
      </c>
      <c r="B396" s="35" t="s">
        <v>791</v>
      </c>
      <c r="C396" s="35" t="s">
        <v>792</v>
      </c>
      <c r="D396" s="36">
        <v>2</v>
      </c>
      <c r="E396" s="36">
        <v>2</v>
      </c>
      <c r="F396" s="36">
        <v>1.012</v>
      </c>
      <c r="G396" s="36" t="str">
        <f>IFERROR(VLOOKUP(DATA_PESOS[[#This Row],[Codigo]],PESOS,4,FALSE)," ")</f>
        <v xml:space="preserve"> </v>
      </c>
      <c r="H396" s="37">
        <v>1.012</v>
      </c>
      <c r="I396" s="43" t="str">
        <f>IF(DATA_PESOS[[#This Row],[Peso de FLEX]]=DATA_PESOS[[#This Row],[ACTUALIZACION 2]],"Conforme","Revisar")</f>
        <v>Conforme</v>
      </c>
    </row>
    <row r="397" spans="1:9" hidden="1" x14ac:dyDescent="0.25">
      <c r="A397" s="42" t="s">
        <v>6</v>
      </c>
      <c r="B397" s="35" t="s">
        <v>793</v>
      </c>
      <c r="C397" s="35" t="s">
        <v>794</v>
      </c>
      <c r="D397" s="36">
        <v>2</v>
      </c>
      <c r="E397" s="36">
        <v>2</v>
      </c>
      <c r="F397" s="36">
        <v>3.2879999999999998</v>
      </c>
      <c r="G397" s="36" t="str">
        <f>IFERROR(VLOOKUP(DATA_PESOS[[#This Row],[Codigo]],PESOS,4,FALSE)," ")</f>
        <v xml:space="preserve"> </v>
      </c>
      <c r="H397" s="37">
        <v>3.2879999999999998</v>
      </c>
      <c r="I397" s="43" t="str">
        <f>IF(DATA_PESOS[[#This Row],[Peso de FLEX]]=DATA_PESOS[[#This Row],[ACTUALIZACION 2]],"Conforme","Revisar")</f>
        <v>Conforme</v>
      </c>
    </row>
    <row r="398" spans="1:9" hidden="1" x14ac:dyDescent="0.25">
      <c r="A398" s="42" t="s">
        <v>6</v>
      </c>
      <c r="B398" s="35" t="s">
        <v>795</v>
      </c>
      <c r="C398" s="35" t="s">
        <v>796</v>
      </c>
      <c r="D398" s="36">
        <v>7</v>
      </c>
      <c r="E398" s="36">
        <v>7</v>
      </c>
      <c r="F398" s="36">
        <v>0.59299999999999997</v>
      </c>
      <c r="G398" s="36" t="str">
        <f>IFERROR(VLOOKUP(DATA_PESOS[[#This Row],[Codigo]],PESOS,4,FALSE)," ")</f>
        <v xml:space="preserve"> </v>
      </c>
      <c r="H398" s="37">
        <v>0.59299999999999997</v>
      </c>
      <c r="I398" s="43" t="str">
        <f>IF(DATA_PESOS[[#This Row],[Peso de FLEX]]=DATA_PESOS[[#This Row],[ACTUALIZACION 2]],"Conforme","Revisar")</f>
        <v>Conforme</v>
      </c>
    </row>
    <row r="399" spans="1:9" hidden="1" x14ac:dyDescent="0.25">
      <c r="A399" s="42" t="s">
        <v>6</v>
      </c>
      <c r="B399" s="35" t="s">
        <v>797</v>
      </c>
      <c r="C399" s="35" t="s">
        <v>798</v>
      </c>
      <c r="D399" s="36">
        <v>8</v>
      </c>
      <c r="E399" s="36">
        <v>8</v>
      </c>
      <c r="F399" s="36">
        <v>4.5999999999999999E-2</v>
      </c>
      <c r="G399" s="36" t="str">
        <f>IFERROR(VLOOKUP(DATA_PESOS[[#This Row],[Codigo]],PESOS,4,FALSE)," ")</f>
        <v xml:space="preserve"> </v>
      </c>
      <c r="H399" s="37">
        <v>4.5999999999999999E-2</v>
      </c>
      <c r="I399" s="43" t="str">
        <f>IF(DATA_PESOS[[#This Row],[Peso de FLEX]]=DATA_PESOS[[#This Row],[ACTUALIZACION 2]],"Conforme","Revisar")</f>
        <v>Conforme</v>
      </c>
    </row>
    <row r="400" spans="1:9" hidden="1" x14ac:dyDescent="0.25">
      <c r="A400" s="42" t="s">
        <v>6</v>
      </c>
      <c r="B400" s="35" t="s">
        <v>799</v>
      </c>
      <c r="C400" s="35" t="s">
        <v>800</v>
      </c>
      <c r="D400" s="36">
        <v>63</v>
      </c>
      <c r="E400" s="36">
        <v>63</v>
      </c>
      <c r="F400" s="36">
        <v>5.2999999999999999E-2</v>
      </c>
      <c r="G400" s="36" t="str">
        <f>IFERROR(VLOOKUP(DATA_PESOS[[#This Row],[Codigo]],PESOS,4,FALSE)," ")</f>
        <v xml:space="preserve"> </v>
      </c>
      <c r="H400" s="37">
        <v>5.2999999999999999E-2</v>
      </c>
      <c r="I400" s="43" t="str">
        <f>IF(DATA_PESOS[[#This Row],[Peso de FLEX]]=DATA_PESOS[[#This Row],[ACTUALIZACION 2]],"Conforme","Revisar")</f>
        <v>Conforme</v>
      </c>
    </row>
    <row r="401" spans="1:9" hidden="1" x14ac:dyDescent="0.25">
      <c r="A401" s="42" t="s">
        <v>6</v>
      </c>
      <c r="B401" s="35" t="s">
        <v>801</v>
      </c>
      <c r="C401" s="35" t="s">
        <v>802</v>
      </c>
      <c r="D401" s="36">
        <v>4</v>
      </c>
      <c r="E401" s="36">
        <v>4</v>
      </c>
      <c r="F401" s="36">
        <v>0.19900000000000001</v>
      </c>
      <c r="G401" s="36" t="str">
        <f>IFERROR(VLOOKUP(DATA_PESOS[[#This Row],[Codigo]],PESOS,4,FALSE)," ")</f>
        <v xml:space="preserve"> </v>
      </c>
      <c r="H401" s="37">
        <v>0.19900000000000001</v>
      </c>
      <c r="I401" s="43" t="str">
        <f>IF(DATA_PESOS[[#This Row],[Peso de FLEX]]=DATA_PESOS[[#This Row],[ACTUALIZACION 2]],"Conforme","Revisar")</f>
        <v>Conforme</v>
      </c>
    </row>
    <row r="402" spans="1:9" hidden="1" x14ac:dyDescent="0.25">
      <c r="A402" s="42" t="s">
        <v>6</v>
      </c>
      <c r="B402" s="35" t="s">
        <v>803</v>
      </c>
      <c r="C402" s="35" t="s">
        <v>804</v>
      </c>
      <c r="D402" s="36">
        <v>2</v>
      </c>
      <c r="E402" s="36">
        <v>2</v>
      </c>
      <c r="F402" s="36">
        <v>1.042</v>
      </c>
      <c r="G402" s="36" t="str">
        <f>IFERROR(VLOOKUP(DATA_PESOS[[#This Row],[Codigo]],PESOS,4,FALSE)," ")</f>
        <v xml:space="preserve"> </v>
      </c>
      <c r="H402" s="37">
        <v>1.042</v>
      </c>
      <c r="I402" s="43" t="str">
        <f>IF(DATA_PESOS[[#This Row],[Peso de FLEX]]=DATA_PESOS[[#This Row],[ACTUALIZACION 2]],"Conforme","Revisar")</f>
        <v>Conforme</v>
      </c>
    </row>
    <row r="403" spans="1:9" hidden="1" x14ac:dyDescent="0.25">
      <c r="A403" s="42" t="s">
        <v>6</v>
      </c>
      <c r="B403" s="35" t="s">
        <v>805</v>
      </c>
      <c r="C403" s="35" t="s">
        <v>806</v>
      </c>
      <c r="D403" s="36">
        <v>79</v>
      </c>
      <c r="E403" s="36">
        <v>79</v>
      </c>
      <c r="F403" s="36">
        <v>5.3999999999999999E-2</v>
      </c>
      <c r="G403" s="36" t="str">
        <f>IFERROR(VLOOKUP(DATA_PESOS[[#This Row],[Codigo]],PESOS,4,FALSE)," ")</f>
        <v xml:space="preserve"> </v>
      </c>
      <c r="H403" s="37">
        <v>5.3999999999999999E-2</v>
      </c>
      <c r="I403" s="43" t="str">
        <f>IF(DATA_PESOS[[#This Row],[Peso de FLEX]]=DATA_PESOS[[#This Row],[ACTUALIZACION 2]],"Conforme","Revisar")</f>
        <v>Conforme</v>
      </c>
    </row>
    <row r="404" spans="1:9" hidden="1" x14ac:dyDescent="0.25">
      <c r="A404" s="42" t="s">
        <v>6</v>
      </c>
      <c r="B404" s="35" t="s">
        <v>807</v>
      </c>
      <c r="C404" s="35" t="s">
        <v>808</v>
      </c>
      <c r="D404" s="36">
        <v>199</v>
      </c>
      <c r="E404" s="36">
        <v>199</v>
      </c>
      <c r="F404" s="36">
        <v>1.7999999999999999E-2</v>
      </c>
      <c r="G404" s="36" t="str">
        <f>IFERROR(VLOOKUP(DATA_PESOS[[#This Row],[Codigo]],PESOS,4,FALSE)," ")</f>
        <v xml:space="preserve"> </v>
      </c>
      <c r="H404" s="37">
        <v>1.7999999999999999E-2</v>
      </c>
      <c r="I404" s="43" t="str">
        <f>IF(DATA_PESOS[[#This Row],[Peso de FLEX]]=DATA_PESOS[[#This Row],[ACTUALIZACION 2]],"Conforme","Revisar")</f>
        <v>Conforme</v>
      </c>
    </row>
    <row r="405" spans="1:9" hidden="1" x14ac:dyDescent="0.25">
      <c r="A405" s="42" t="s">
        <v>6</v>
      </c>
      <c r="B405" s="35" t="s">
        <v>809</v>
      </c>
      <c r="C405" s="35" t="s">
        <v>810</v>
      </c>
      <c r="D405" s="36">
        <v>4</v>
      </c>
      <c r="E405" s="36">
        <v>4</v>
      </c>
      <c r="F405" s="36">
        <v>1.7669999999999999</v>
      </c>
      <c r="G405" s="36" t="str">
        <f>IFERROR(VLOOKUP(DATA_PESOS[[#This Row],[Codigo]],PESOS,4,FALSE)," ")</f>
        <v xml:space="preserve"> </v>
      </c>
      <c r="H405" s="37">
        <v>1.7669999999999999</v>
      </c>
      <c r="I405" s="43" t="str">
        <f>IF(DATA_PESOS[[#This Row],[Peso de FLEX]]=DATA_PESOS[[#This Row],[ACTUALIZACION 2]],"Conforme","Revisar")</f>
        <v>Conforme</v>
      </c>
    </row>
    <row r="406" spans="1:9" hidden="1" x14ac:dyDescent="0.25">
      <c r="A406" s="42" t="s">
        <v>6</v>
      </c>
      <c r="B406" s="35" t="s">
        <v>811</v>
      </c>
      <c r="C406" s="35" t="s">
        <v>812</v>
      </c>
      <c r="D406" s="36">
        <v>4</v>
      </c>
      <c r="E406" s="36">
        <v>4</v>
      </c>
      <c r="F406" s="36">
        <v>0.69599999999999995</v>
      </c>
      <c r="G406" s="36" t="str">
        <f>IFERROR(VLOOKUP(DATA_PESOS[[#This Row],[Codigo]],PESOS,4,FALSE)," ")</f>
        <v xml:space="preserve"> </v>
      </c>
      <c r="H406" s="37">
        <v>0.69599999999999995</v>
      </c>
      <c r="I406" s="43" t="str">
        <f>IF(DATA_PESOS[[#This Row],[Peso de FLEX]]=DATA_PESOS[[#This Row],[ACTUALIZACION 2]],"Conforme","Revisar")</f>
        <v>Conforme</v>
      </c>
    </row>
    <row r="407" spans="1:9" hidden="1" x14ac:dyDescent="0.25">
      <c r="A407" s="42" t="s">
        <v>6</v>
      </c>
      <c r="B407" s="35" t="s">
        <v>813</v>
      </c>
      <c r="C407" s="35" t="s">
        <v>814</v>
      </c>
      <c r="D407" s="36">
        <v>2</v>
      </c>
      <c r="E407" s="36">
        <v>2</v>
      </c>
      <c r="F407" s="36">
        <v>3.6419999999999999</v>
      </c>
      <c r="G407" s="36" t="str">
        <f>IFERROR(VLOOKUP(DATA_PESOS[[#This Row],[Codigo]],PESOS,4,FALSE)," ")</f>
        <v xml:space="preserve"> </v>
      </c>
      <c r="H407" s="37">
        <v>3.6419999999999999</v>
      </c>
      <c r="I407" s="43" t="str">
        <f>IF(DATA_PESOS[[#This Row],[Peso de FLEX]]=DATA_PESOS[[#This Row],[ACTUALIZACION 2]],"Conforme","Revisar")</f>
        <v>Conforme</v>
      </c>
    </row>
    <row r="408" spans="1:9" hidden="1" x14ac:dyDescent="0.25">
      <c r="A408" s="42" t="s">
        <v>6</v>
      </c>
      <c r="B408" s="35" t="s">
        <v>815</v>
      </c>
      <c r="C408" s="35" t="s">
        <v>816</v>
      </c>
      <c r="D408" s="36">
        <v>4</v>
      </c>
      <c r="E408" s="36">
        <v>4</v>
      </c>
      <c r="F408" s="36">
        <v>0.192</v>
      </c>
      <c r="G408" s="36" t="str">
        <f>IFERROR(VLOOKUP(DATA_PESOS[[#This Row],[Codigo]],PESOS,4,FALSE)," ")</f>
        <v xml:space="preserve"> </v>
      </c>
      <c r="H408" s="37">
        <v>0.192</v>
      </c>
      <c r="I408" s="43" t="str">
        <f>IF(DATA_PESOS[[#This Row],[Peso de FLEX]]=DATA_PESOS[[#This Row],[ACTUALIZACION 2]],"Conforme","Revisar")</f>
        <v>Conforme</v>
      </c>
    </row>
    <row r="409" spans="1:9" hidden="1" x14ac:dyDescent="0.25">
      <c r="A409" s="42" t="s">
        <v>6</v>
      </c>
      <c r="B409" s="35" t="s">
        <v>817</v>
      </c>
      <c r="C409" s="35" t="s">
        <v>818</v>
      </c>
      <c r="D409" s="36">
        <v>36</v>
      </c>
      <c r="E409" s="36">
        <v>36</v>
      </c>
      <c r="F409" s="36">
        <v>0.03</v>
      </c>
      <c r="G409" s="36" t="str">
        <f>IFERROR(VLOOKUP(DATA_PESOS[[#This Row],[Codigo]],PESOS,4,FALSE)," ")</f>
        <v xml:space="preserve"> </v>
      </c>
      <c r="H409" s="37">
        <v>0.03</v>
      </c>
      <c r="I409" s="43" t="str">
        <f>IF(DATA_PESOS[[#This Row],[Peso de FLEX]]=DATA_PESOS[[#This Row],[ACTUALIZACION 2]],"Conforme","Revisar")</f>
        <v>Conforme</v>
      </c>
    </row>
    <row r="410" spans="1:9" hidden="1" x14ac:dyDescent="0.25">
      <c r="A410" s="42" t="s">
        <v>6</v>
      </c>
      <c r="B410" s="35" t="s">
        <v>819</v>
      </c>
      <c r="C410" s="35" t="s">
        <v>820</v>
      </c>
      <c r="D410" s="36">
        <v>8</v>
      </c>
      <c r="E410" s="36">
        <v>8</v>
      </c>
      <c r="F410" s="36">
        <v>0.214</v>
      </c>
      <c r="G410" s="36" t="str">
        <f>IFERROR(VLOOKUP(DATA_PESOS[[#This Row],[Codigo]],PESOS,4,FALSE)," ")</f>
        <v xml:space="preserve"> </v>
      </c>
      <c r="H410" s="37">
        <v>0.214</v>
      </c>
      <c r="I410" s="43" t="str">
        <f>IF(DATA_PESOS[[#This Row],[Peso de FLEX]]=DATA_PESOS[[#This Row],[ACTUALIZACION 2]],"Conforme","Revisar")</f>
        <v>Conforme</v>
      </c>
    </row>
    <row r="411" spans="1:9" hidden="1" x14ac:dyDescent="0.25">
      <c r="A411" s="42" t="s">
        <v>6</v>
      </c>
      <c r="B411" s="35" t="s">
        <v>821</v>
      </c>
      <c r="C411" s="35" t="s">
        <v>822</v>
      </c>
      <c r="D411" s="36">
        <v>4</v>
      </c>
      <c r="E411" s="36">
        <v>4</v>
      </c>
      <c r="F411" s="36">
        <v>3.8159999999999998</v>
      </c>
      <c r="G411" s="36" t="str">
        <f>IFERROR(VLOOKUP(DATA_PESOS[[#This Row],[Codigo]],PESOS,4,FALSE)," ")</f>
        <v xml:space="preserve"> </v>
      </c>
      <c r="H411" s="37">
        <v>3.8159999999999998</v>
      </c>
      <c r="I411" s="43" t="str">
        <f>IF(DATA_PESOS[[#This Row],[Peso de FLEX]]=DATA_PESOS[[#This Row],[ACTUALIZACION 2]],"Conforme","Revisar")</f>
        <v>Conforme</v>
      </c>
    </row>
    <row r="412" spans="1:9" hidden="1" x14ac:dyDescent="0.25">
      <c r="A412" s="42" t="s">
        <v>6</v>
      </c>
      <c r="B412" s="35" t="s">
        <v>823</v>
      </c>
      <c r="C412" s="35" t="s">
        <v>824</v>
      </c>
      <c r="D412" s="36">
        <v>27</v>
      </c>
      <c r="E412" s="36">
        <v>27</v>
      </c>
      <c r="F412" s="36">
        <v>3.9369999999999998</v>
      </c>
      <c r="G412" s="36" t="str">
        <f>IFERROR(VLOOKUP(DATA_PESOS[[#This Row],[Codigo]],PESOS,4,FALSE)," ")</f>
        <v xml:space="preserve"> </v>
      </c>
      <c r="H412" s="37">
        <v>3.9369999999999998</v>
      </c>
      <c r="I412" s="43" t="str">
        <f>IF(DATA_PESOS[[#This Row],[Peso de FLEX]]=DATA_PESOS[[#This Row],[ACTUALIZACION 2]],"Conforme","Revisar")</f>
        <v>Conforme</v>
      </c>
    </row>
    <row r="413" spans="1:9" hidden="1" x14ac:dyDescent="0.25">
      <c r="A413" s="42" t="s">
        <v>6</v>
      </c>
      <c r="B413" s="35" t="s">
        <v>825</v>
      </c>
      <c r="C413" s="35" t="s">
        <v>826</v>
      </c>
      <c r="D413" s="36">
        <v>10</v>
      </c>
      <c r="E413" s="36">
        <v>10</v>
      </c>
      <c r="F413" s="36">
        <v>2.024</v>
      </c>
      <c r="G413" s="36" t="str">
        <f>IFERROR(VLOOKUP(DATA_PESOS[[#This Row],[Codigo]],PESOS,4,FALSE)," ")</f>
        <v xml:space="preserve"> </v>
      </c>
      <c r="H413" s="37">
        <v>2.024</v>
      </c>
      <c r="I413" s="43" t="str">
        <f>IF(DATA_PESOS[[#This Row],[Peso de FLEX]]=DATA_PESOS[[#This Row],[ACTUALIZACION 2]],"Conforme","Revisar")</f>
        <v>Conforme</v>
      </c>
    </row>
    <row r="414" spans="1:9" hidden="1" x14ac:dyDescent="0.25">
      <c r="A414" s="42" t="s">
        <v>6</v>
      </c>
      <c r="B414" s="35" t="s">
        <v>827</v>
      </c>
      <c r="C414" s="35" t="s">
        <v>828</v>
      </c>
      <c r="D414" s="36">
        <v>51</v>
      </c>
      <c r="E414" s="36">
        <v>51</v>
      </c>
      <c r="F414" s="36">
        <v>2.0619999999999998</v>
      </c>
      <c r="G414" s="36" t="str">
        <f>IFERROR(VLOOKUP(DATA_PESOS[[#This Row],[Codigo]],PESOS,4,FALSE)," ")</f>
        <v xml:space="preserve"> </v>
      </c>
      <c r="H414" s="37">
        <v>2.0619999999999998</v>
      </c>
      <c r="I414" s="43" t="str">
        <f>IF(DATA_PESOS[[#This Row],[Peso de FLEX]]=DATA_PESOS[[#This Row],[ACTUALIZACION 2]],"Conforme","Revisar")</f>
        <v>Conforme</v>
      </c>
    </row>
    <row r="415" spans="1:9" hidden="1" x14ac:dyDescent="0.25">
      <c r="A415" s="42" t="s">
        <v>6</v>
      </c>
      <c r="B415" s="35" t="s">
        <v>829</v>
      </c>
      <c r="C415" s="35" t="s">
        <v>830</v>
      </c>
      <c r="D415" s="36">
        <v>8</v>
      </c>
      <c r="E415" s="36">
        <v>8</v>
      </c>
      <c r="F415" s="36">
        <v>2.66</v>
      </c>
      <c r="G415" s="36" t="str">
        <f>IFERROR(VLOOKUP(DATA_PESOS[[#This Row],[Codigo]],PESOS,4,FALSE)," ")</f>
        <v xml:space="preserve"> </v>
      </c>
      <c r="H415" s="37">
        <v>2.66</v>
      </c>
      <c r="I415" s="43" t="str">
        <f>IF(DATA_PESOS[[#This Row],[Peso de FLEX]]=DATA_PESOS[[#This Row],[ACTUALIZACION 2]],"Conforme","Revisar")</f>
        <v>Conforme</v>
      </c>
    </row>
    <row r="416" spans="1:9" hidden="1" x14ac:dyDescent="0.25">
      <c r="A416" s="42" t="s">
        <v>6</v>
      </c>
      <c r="B416" s="35" t="s">
        <v>831</v>
      </c>
      <c r="C416" s="35" t="s">
        <v>832</v>
      </c>
      <c r="D416" s="36">
        <v>10</v>
      </c>
      <c r="E416" s="36">
        <v>10</v>
      </c>
      <c r="F416" s="36">
        <v>0.42499999999999999</v>
      </c>
      <c r="G416" s="36" t="str">
        <f>IFERROR(VLOOKUP(DATA_PESOS[[#This Row],[Codigo]],PESOS,4,FALSE)," ")</f>
        <v xml:space="preserve"> </v>
      </c>
      <c r="H416" s="37">
        <v>0.42499999999999999</v>
      </c>
      <c r="I416" s="43" t="str">
        <f>IF(DATA_PESOS[[#This Row],[Peso de FLEX]]=DATA_PESOS[[#This Row],[ACTUALIZACION 2]],"Conforme","Revisar")</f>
        <v>Conforme</v>
      </c>
    </row>
    <row r="417" spans="1:9" hidden="1" x14ac:dyDescent="0.25">
      <c r="A417" s="42" t="s">
        <v>6</v>
      </c>
      <c r="B417" s="35" t="s">
        <v>833</v>
      </c>
      <c r="C417" s="35" t="s">
        <v>834</v>
      </c>
      <c r="D417" s="36">
        <v>2</v>
      </c>
      <c r="E417" s="36">
        <v>2</v>
      </c>
      <c r="F417" s="36">
        <v>0.41399999999999998</v>
      </c>
      <c r="G417" s="36" t="str">
        <f>IFERROR(VLOOKUP(DATA_PESOS[[#This Row],[Codigo]],PESOS,4,FALSE)," ")</f>
        <v xml:space="preserve"> </v>
      </c>
      <c r="H417" s="37">
        <v>0.41399999999999998</v>
      </c>
      <c r="I417" s="43" t="str">
        <f>IF(DATA_PESOS[[#This Row],[Peso de FLEX]]=DATA_PESOS[[#This Row],[ACTUALIZACION 2]],"Conforme","Revisar")</f>
        <v>Conforme</v>
      </c>
    </row>
    <row r="418" spans="1:9" hidden="1" x14ac:dyDescent="0.25">
      <c r="A418" s="42" t="s">
        <v>6</v>
      </c>
      <c r="B418" s="35" t="s">
        <v>835</v>
      </c>
      <c r="C418" s="35" t="s">
        <v>836</v>
      </c>
      <c r="D418" s="36">
        <v>2</v>
      </c>
      <c r="E418" s="36">
        <v>2</v>
      </c>
      <c r="F418" s="36">
        <v>2.7749999999999999</v>
      </c>
      <c r="G418" s="36" t="str">
        <f>IFERROR(VLOOKUP(DATA_PESOS[[#This Row],[Codigo]],PESOS,4,FALSE)," ")</f>
        <v xml:space="preserve"> </v>
      </c>
      <c r="H418" s="37">
        <v>2.7749999999999999</v>
      </c>
      <c r="I418" s="43" t="str">
        <f>IF(DATA_PESOS[[#This Row],[Peso de FLEX]]=DATA_PESOS[[#This Row],[ACTUALIZACION 2]],"Conforme","Revisar")</f>
        <v>Conforme</v>
      </c>
    </row>
    <row r="419" spans="1:9" hidden="1" x14ac:dyDescent="0.25">
      <c r="A419" s="42" t="s">
        <v>6</v>
      </c>
      <c r="B419" s="35" t="s">
        <v>837</v>
      </c>
      <c r="C419" s="35" t="s">
        <v>838</v>
      </c>
      <c r="D419" s="36">
        <v>2</v>
      </c>
      <c r="E419" s="36">
        <v>2</v>
      </c>
      <c r="F419" s="36">
        <v>2.1949999999999998</v>
      </c>
      <c r="G419" s="36" t="str">
        <f>IFERROR(VLOOKUP(DATA_PESOS[[#This Row],[Codigo]],PESOS,4,FALSE)," ")</f>
        <v xml:space="preserve"> </v>
      </c>
      <c r="H419" s="37">
        <v>2.1949999999999998</v>
      </c>
      <c r="I419" s="43" t="str">
        <f>IF(DATA_PESOS[[#This Row],[Peso de FLEX]]=DATA_PESOS[[#This Row],[ACTUALIZACION 2]],"Conforme","Revisar")</f>
        <v>Conforme</v>
      </c>
    </row>
    <row r="420" spans="1:9" hidden="1" x14ac:dyDescent="0.25">
      <c r="A420" s="42" t="s">
        <v>6</v>
      </c>
      <c r="B420" s="35" t="s">
        <v>839</v>
      </c>
      <c r="C420" s="35" t="s">
        <v>840</v>
      </c>
      <c r="D420" s="36">
        <v>19</v>
      </c>
      <c r="E420" s="36">
        <v>19</v>
      </c>
      <c r="F420" s="36">
        <v>2.226</v>
      </c>
      <c r="G420" s="36" t="str">
        <f>IFERROR(VLOOKUP(DATA_PESOS[[#This Row],[Codigo]],PESOS,4,FALSE)," ")</f>
        <v xml:space="preserve"> </v>
      </c>
      <c r="H420" s="37">
        <v>2.226</v>
      </c>
      <c r="I420" s="43" t="str">
        <f>IF(DATA_PESOS[[#This Row],[Peso de FLEX]]=DATA_PESOS[[#This Row],[ACTUALIZACION 2]],"Conforme","Revisar")</f>
        <v>Conforme</v>
      </c>
    </row>
    <row r="421" spans="1:9" hidden="1" x14ac:dyDescent="0.25">
      <c r="A421" s="42" t="s">
        <v>6</v>
      </c>
      <c r="B421" s="35" t="s">
        <v>841</v>
      </c>
      <c r="C421" s="35" t="s">
        <v>842</v>
      </c>
      <c r="D421" s="36">
        <v>13</v>
      </c>
      <c r="E421" s="36">
        <v>13</v>
      </c>
      <c r="F421" s="36">
        <v>0.24</v>
      </c>
      <c r="G421" s="36" t="str">
        <f>IFERROR(VLOOKUP(DATA_PESOS[[#This Row],[Codigo]],PESOS,4,FALSE)," ")</f>
        <v xml:space="preserve"> </v>
      </c>
      <c r="H421" s="37">
        <v>0.24</v>
      </c>
      <c r="I421" s="43" t="str">
        <f>IF(DATA_PESOS[[#This Row],[Peso de FLEX]]=DATA_PESOS[[#This Row],[ACTUALIZACION 2]],"Conforme","Revisar")</f>
        <v>Conforme</v>
      </c>
    </row>
    <row r="422" spans="1:9" hidden="1" x14ac:dyDescent="0.25">
      <c r="A422" s="42" t="s">
        <v>6</v>
      </c>
      <c r="B422" s="35" t="s">
        <v>843</v>
      </c>
      <c r="C422" s="35" t="s">
        <v>844</v>
      </c>
      <c r="D422" s="36">
        <v>26</v>
      </c>
      <c r="E422" s="36">
        <v>26</v>
      </c>
      <c r="F422" s="36">
        <v>1.9</v>
      </c>
      <c r="G422" s="36" t="str">
        <f>IFERROR(VLOOKUP(DATA_PESOS[[#This Row],[Codigo]],PESOS,4,FALSE)," ")</f>
        <v xml:space="preserve"> </v>
      </c>
      <c r="H422" s="37">
        <v>1.9</v>
      </c>
      <c r="I422" s="43" t="str">
        <f>IF(DATA_PESOS[[#This Row],[Peso de FLEX]]=DATA_PESOS[[#This Row],[ACTUALIZACION 2]],"Conforme","Revisar")</f>
        <v>Conforme</v>
      </c>
    </row>
    <row r="423" spans="1:9" hidden="1" x14ac:dyDescent="0.25">
      <c r="A423" s="42" t="s">
        <v>6</v>
      </c>
      <c r="B423" s="35" t="s">
        <v>845</v>
      </c>
      <c r="C423" s="35" t="s">
        <v>846</v>
      </c>
      <c r="D423" s="36">
        <v>4</v>
      </c>
      <c r="E423" s="36">
        <v>4</v>
      </c>
      <c r="F423" s="36">
        <v>2.0390000000000001</v>
      </c>
      <c r="G423" s="36" t="str">
        <f>IFERROR(VLOOKUP(DATA_PESOS[[#This Row],[Codigo]],PESOS,4,FALSE)," ")</f>
        <v xml:space="preserve"> </v>
      </c>
      <c r="H423" s="37">
        <v>2.0390000000000001</v>
      </c>
      <c r="I423" s="43" t="str">
        <f>IF(DATA_PESOS[[#This Row],[Peso de FLEX]]=DATA_PESOS[[#This Row],[ACTUALIZACION 2]],"Conforme","Revisar")</f>
        <v>Conforme</v>
      </c>
    </row>
    <row r="424" spans="1:9" hidden="1" x14ac:dyDescent="0.25">
      <c r="A424" s="42" t="s">
        <v>6</v>
      </c>
      <c r="B424" s="35" t="s">
        <v>847</v>
      </c>
      <c r="C424" s="35" t="s">
        <v>848</v>
      </c>
      <c r="D424" s="36">
        <v>19</v>
      </c>
      <c r="E424" s="36">
        <v>19</v>
      </c>
      <c r="F424" s="36">
        <v>0.315</v>
      </c>
      <c r="G424" s="36" t="str">
        <f>IFERROR(VLOOKUP(DATA_PESOS[[#This Row],[Codigo]],PESOS,4,FALSE)," ")</f>
        <v xml:space="preserve"> </v>
      </c>
      <c r="H424" s="37">
        <v>0.315</v>
      </c>
      <c r="I424" s="43" t="str">
        <f>IF(DATA_PESOS[[#This Row],[Peso de FLEX]]=DATA_PESOS[[#This Row],[ACTUALIZACION 2]],"Conforme","Revisar")</f>
        <v>Conforme</v>
      </c>
    </row>
    <row r="425" spans="1:9" hidden="1" x14ac:dyDescent="0.25">
      <c r="A425" s="42" t="s">
        <v>6</v>
      </c>
      <c r="B425" s="35" t="s">
        <v>849</v>
      </c>
      <c r="C425" s="35" t="s">
        <v>850</v>
      </c>
      <c r="D425" s="36">
        <v>75</v>
      </c>
      <c r="E425" s="36">
        <v>75</v>
      </c>
      <c r="F425" s="36">
        <v>0.41199999999999998</v>
      </c>
      <c r="G425" s="36" t="str">
        <f>IFERROR(VLOOKUP(DATA_PESOS[[#This Row],[Codigo]],PESOS,4,FALSE)," ")</f>
        <v xml:space="preserve"> </v>
      </c>
      <c r="H425" s="37">
        <v>0.41199999999999998</v>
      </c>
      <c r="I425" s="43" t="str">
        <f>IF(DATA_PESOS[[#This Row],[Peso de FLEX]]=DATA_PESOS[[#This Row],[ACTUALIZACION 2]],"Conforme","Revisar")</f>
        <v>Conforme</v>
      </c>
    </row>
    <row r="426" spans="1:9" hidden="1" x14ac:dyDescent="0.25">
      <c r="A426" s="42" t="s">
        <v>6</v>
      </c>
      <c r="B426" s="35" t="s">
        <v>851</v>
      </c>
      <c r="C426" s="35" t="s">
        <v>852</v>
      </c>
      <c r="D426" s="36">
        <v>40</v>
      </c>
      <c r="E426" s="36">
        <v>40</v>
      </c>
      <c r="F426" s="36">
        <v>0.40200000000000002</v>
      </c>
      <c r="G426" s="36" t="str">
        <f>IFERROR(VLOOKUP(DATA_PESOS[[#This Row],[Codigo]],PESOS,4,FALSE)," ")</f>
        <v xml:space="preserve"> </v>
      </c>
      <c r="H426" s="37">
        <v>0.40200000000000002</v>
      </c>
      <c r="I426" s="43" t="str">
        <f>IF(DATA_PESOS[[#This Row],[Peso de FLEX]]=DATA_PESOS[[#This Row],[ACTUALIZACION 2]],"Conforme","Revisar")</f>
        <v>Conforme</v>
      </c>
    </row>
    <row r="427" spans="1:9" hidden="1" x14ac:dyDescent="0.25">
      <c r="A427" s="42" t="s">
        <v>6</v>
      </c>
      <c r="B427" s="35" t="s">
        <v>853</v>
      </c>
      <c r="C427" s="35" t="s">
        <v>854</v>
      </c>
      <c r="D427" s="36">
        <v>22</v>
      </c>
      <c r="E427" s="36">
        <v>22</v>
      </c>
      <c r="F427" s="36">
        <v>0.216</v>
      </c>
      <c r="G427" s="36" t="str">
        <f>IFERROR(VLOOKUP(DATA_PESOS[[#This Row],[Codigo]],PESOS,4,FALSE)," ")</f>
        <v xml:space="preserve"> </v>
      </c>
      <c r="H427" s="37">
        <v>0.216</v>
      </c>
      <c r="I427" s="43" t="str">
        <f>IF(DATA_PESOS[[#This Row],[Peso de FLEX]]=DATA_PESOS[[#This Row],[ACTUALIZACION 2]],"Conforme","Revisar")</f>
        <v>Conforme</v>
      </c>
    </row>
    <row r="428" spans="1:9" hidden="1" x14ac:dyDescent="0.25">
      <c r="A428" s="42" t="s">
        <v>6</v>
      </c>
      <c r="B428" s="35" t="s">
        <v>855</v>
      </c>
      <c r="C428" s="35" t="s">
        <v>856</v>
      </c>
      <c r="D428" s="36">
        <v>3</v>
      </c>
      <c r="E428" s="36">
        <v>3</v>
      </c>
      <c r="F428" s="36">
        <v>0.20599999999999999</v>
      </c>
      <c r="G428" s="36" t="str">
        <f>IFERROR(VLOOKUP(DATA_PESOS[[#This Row],[Codigo]],PESOS,4,FALSE)," ")</f>
        <v xml:space="preserve"> </v>
      </c>
      <c r="H428" s="37">
        <v>0.20599999999999999</v>
      </c>
      <c r="I428" s="43" t="str">
        <f>IF(DATA_PESOS[[#This Row],[Peso de FLEX]]=DATA_PESOS[[#This Row],[ACTUALIZACION 2]],"Conforme","Revisar")</f>
        <v>Conforme</v>
      </c>
    </row>
    <row r="429" spans="1:9" hidden="1" x14ac:dyDescent="0.25">
      <c r="A429" s="42" t="s">
        <v>6</v>
      </c>
      <c r="B429" s="35" t="s">
        <v>857</v>
      </c>
      <c r="C429" s="35" t="s">
        <v>858</v>
      </c>
      <c r="D429" s="36">
        <v>1</v>
      </c>
      <c r="E429" s="36">
        <v>1</v>
      </c>
      <c r="F429" s="36">
        <v>3.7989999999999999</v>
      </c>
      <c r="G429" s="36" t="str">
        <f>IFERROR(VLOOKUP(DATA_PESOS[[#This Row],[Codigo]],PESOS,4,FALSE)," ")</f>
        <v xml:space="preserve"> </v>
      </c>
      <c r="H429" s="37">
        <v>3.7989999999999999</v>
      </c>
      <c r="I429" s="43" t="str">
        <f>IF(DATA_PESOS[[#This Row],[Peso de FLEX]]=DATA_PESOS[[#This Row],[ACTUALIZACION 2]],"Conforme","Revisar")</f>
        <v>Conforme</v>
      </c>
    </row>
    <row r="430" spans="1:9" hidden="1" x14ac:dyDescent="0.25">
      <c r="A430" s="42" t="s">
        <v>6</v>
      </c>
      <c r="B430" s="35" t="s">
        <v>859</v>
      </c>
      <c r="C430" s="35" t="s">
        <v>860</v>
      </c>
      <c r="D430" s="36">
        <v>24</v>
      </c>
      <c r="E430" s="36">
        <v>24</v>
      </c>
      <c r="F430" s="36">
        <v>0.104</v>
      </c>
      <c r="G430" s="36" t="str">
        <f>IFERROR(VLOOKUP(DATA_PESOS[[#This Row],[Codigo]],PESOS,4,FALSE)," ")</f>
        <v xml:space="preserve"> </v>
      </c>
      <c r="H430" s="37">
        <v>0.104</v>
      </c>
      <c r="I430" s="43" t="str">
        <f>IF(DATA_PESOS[[#This Row],[Peso de FLEX]]=DATA_PESOS[[#This Row],[ACTUALIZACION 2]],"Conforme","Revisar")</f>
        <v>Conforme</v>
      </c>
    </row>
    <row r="431" spans="1:9" hidden="1" x14ac:dyDescent="0.25">
      <c r="A431" s="42" t="s">
        <v>6</v>
      </c>
      <c r="B431" s="35" t="s">
        <v>861</v>
      </c>
      <c r="C431" s="35" t="s">
        <v>862</v>
      </c>
      <c r="D431" s="36">
        <v>3</v>
      </c>
      <c r="E431" s="36">
        <v>3</v>
      </c>
      <c r="F431" s="36">
        <v>0.124</v>
      </c>
      <c r="G431" s="36" t="str">
        <f>IFERROR(VLOOKUP(DATA_PESOS[[#This Row],[Codigo]],PESOS,4,FALSE)," ")</f>
        <v xml:space="preserve"> </v>
      </c>
      <c r="H431" s="37">
        <v>0.124</v>
      </c>
      <c r="I431" s="43" t="str">
        <f>IF(DATA_PESOS[[#This Row],[Peso de FLEX]]=DATA_PESOS[[#This Row],[ACTUALIZACION 2]],"Conforme","Revisar")</f>
        <v>Conforme</v>
      </c>
    </row>
    <row r="432" spans="1:9" hidden="1" x14ac:dyDescent="0.25">
      <c r="A432" s="42" t="s">
        <v>6</v>
      </c>
      <c r="B432" s="35" t="s">
        <v>863</v>
      </c>
      <c r="C432" s="35" t="s">
        <v>864</v>
      </c>
      <c r="D432" s="36">
        <v>10</v>
      </c>
      <c r="E432" s="36">
        <v>10</v>
      </c>
      <c r="F432" s="36">
        <v>0.15</v>
      </c>
      <c r="G432" s="36" t="str">
        <f>IFERROR(VLOOKUP(DATA_PESOS[[#This Row],[Codigo]],PESOS,4,FALSE)," ")</f>
        <v xml:space="preserve"> </v>
      </c>
      <c r="H432" s="37">
        <v>0.15</v>
      </c>
      <c r="I432" s="43" t="str">
        <f>IF(DATA_PESOS[[#This Row],[Peso de FLEX]]=DATA_PESOS[[#This Row],[ACTUALIZACION 2]],"Conforme","Revisar")</f>
        <v>Conforme</v>
      </c>
    </row>
    <row r="433" spans="1:9" hidden="1" x14ac:dyDescent="0.25">
      <c r="A433" s="42" t="s">
        <v>6</v>
      </c>
      <c r="B433" s="35" t="s">
        <v>865</v>
      </c>
      <c r="C433" s="35" t="s">
        <v>866</v>
      </c>
      <c r="D433" s="36">
        <v>8</v>
      </c>
      <c r="E433" s="36">
        <v>8</v>
      </c>
      <c r="F433" s="36">
        <v>1.55</v>
      </c>
      <c r="G433" s="36" t="str">
        <f>IFERROR(VLOOKUP(DATA_PESOS[[#This Row],[Codigo]],PESOS,4,FALSE)," ")</f>
        <v xml:space="preserve"> </v>
      </c>
      <c r="H433" s="37">
        <v>1.55</v>
      </c>
      <c r="I433" s="43" t="str">
        <f>IF(DATA_PESOS[[#This Row],[Peso de FLEX]]=DATA_PESOS[[#This Row],[ACTUALIZACION 2]],"Conforme","Revisar")</f>
        <v>Conforme</v>
      </c>
    </row>
    <row r="434" spans="1:9" hidden="1" x14ac:dyDescent="0.25">
      <c r="A434" s="42" t="s">
        <v>6</v>
      </c>
      <c r="B434" s="35" t="s">
        <v>867</v>
      </c>
      <c r="C434" s="35" t="s">
        <v>868</v>
      </c>
      <c r="D434" s="36">
        <v>4</v>
      </c>
      <c r="E434" s="36">
        <v>4</v>
      </c>
      <c r="F434" s="36">
        <v>0.44700000000000001</v>
      </c>
      <c r="G434" s="36" t="str">
        <f>IFERROR(VLOOKUP(DATA_PESOS[[#This Row],[Codigo]],PESOS,4,FALSE)," ")</f>
        <v xml:space="preserve"> </v>
      </c>
      <c r="H434" s="37">
        <v>0.44700000000000001</v>
      </c>
      <c r="I434" s="43" t="str">
        <f>IF(DATA_PESOS[[#This Row],[Peso de FLEX]]=DATA_PESOS[[#This Row],[ACTUALIZACION 2]],"Conforme","Revisar")</f>
        <v>Conforme</v>
      </c>
    </row>
    <row r="435" spans="1:9" hidden="1" x14ac:dyDescent="0.25">
      <c r="A435" s="42" t="s">
        <v>6</v>
      </c>
      <c r="B435" s="35" t="s">
        <v>869</v>
      </c>
      <c r="C435" s="35" t="s">
        <v>870</v>
      </c>
      <c r="D435" s="36">
        <v>4</v>
      </c>
      <c r="E435" s="36">
        <v>4</v>
      </c>
      <c r="F435" s="36">
        <v>0.41</v>
      </c>
      <c r="G435" s="36" t="str">
        <f>IFERROR(VLOOKUP(DATA_PESOS[[#This Row],[Codigo]],PESOS,4,FALSE)," ")</f>
        <v xml:space="preserve"> </v>
      </c>
      <c r="H435" s="37">
        <v>0.41</v>
      </c>
      <c r="I435" s="43" t="str">
        <f>IF(DATA_PESOS[[#This Row],[Peso de FLEX]]=DATA_PESOS[[#This Row],[ACTUALIZACION 2]],"Conforme","Revisar")</f>
        <v>Conforme</v>
      </c>
    </row>
    <row r="436" spans="1:9" hidden="1" x14ac:dyDescent="0.25">
      <c r="A436" s="42" t="s">
        <v>6</v>
      </c>
      <c r="B436" s="35" t="s">
        <v>871</v>
      </c>
      <c r="C436" s="35" t="s">
        <v>872</v>
      </c>
      <c r="D436" s="36">
        <v>22</v>
      </c>
      <c r="E436" s="36">
        <v>22</v>
      </c>
      <c r="F436" s="36">
        <v>0.247</v>
      </c>
      <c r="G436" s="36" t="str">
        <f>IFERROR(VLOOKUP(DATA_PESOS[[#This Row],[Codigo]],PESOS,4,FALSE)," ")</f>
        <v xml:space="preserve"> </v>
      </c>
      <c r="H436" s="37">
        <v>0.247</v>
      </c>
      <c r="I436" s="43" t="str">
        <f>IF(DATA_PESOS[[#This Row],[Peso de FLEX]]=DATA_PESOS[[#This Row],[ACTUALIZACION 2]],"Conforme","Revisar")</f>
        <v>Conforme</v>
      </c>
    </row>
    <row r="437" spans="1:9" hidden="1" x14ac:dyDescent="0.25">
      <c r="A437" s="42" t="s">
        <v>6</v>
      </c>
      <c r="B437" s="35" t="s">
        <v>873</v>
      </c>
      <c r="C437" s="35" t="s">
        <v>874</v>
      </c>
      <c r="D437" s="36">
        <v>5</v>
      </c>
      <c r="E437" s="36">
        <v>5</v>
      </c>
      <c r="F437" s="36">
        <v>0.255</v>
      </c>
      <c r="G437" s="36" t="str">
        <f>IFERROR(VLOOKUP(DATA_PESOS[[#This Row],[Codigo]],PESOS,4,FALSE)," ")</f>
        <v xml:space="preserve"> </v>
      </c>
      <c r="H437" s="37">
        <v>0.255</v>
      </c>
      <c r="I437" s="43" t="str">
        <f>IF(DATA_PESOS[[#This Row],[Peso de FLEX]]=DATA_PESOS[[#This Row],[ACTUALIZACION 2]],"Conforme","Revisar")</f>
        <v>Conforme</v>
      </c>
    </row>
    <row r="438" spans="1:9" hidden="1" x14ac:dyDescent="0.25">
      <c r="A438" s="42" t="s">
        <v>6</v>
      </c>
      <c r="B438" s="35" t="s">
        <v>875</v>
      </c>
      <c r="C438" s="35" t="s">
        <v>876</v>
      </c>
      <c r="D438" s="36">
        <v>3</v>
      </c>
      <c r="E438" s="36">
        <v>3</v>
      </c>
      <c r="F438" s="36">
        <v>1.5309999999999999</v>
      </c>
      <c r="G438" s="36" t="str">
        <f>IFERROR(VLOOKUP(DATA_PESOS[[#This Row],[Codigo]],PESOS,4,FALSE)," ")</f>
        <v xml:space="preserve"> </v>
      </c>
      <c r="H438" s="37">
        <v>1.5309999999999999</v>
      </c>
      <c r="I438" s="43" t="str">
        <f>IF(DATA_PESOS[[#This Row],[Peso de FLEX]]=DATA_PESOS[[#This Row],[ACTUALIZACION 2]],"Conforme","Revisar")</f>
        <v>Conforme</v>
      </c>
    </row>
    <row r="439" spans="1:9" hidden="1" x14ac:dyDescent="0.25">
      <c r="A439" s="42" t="s">
        <v>6</v>
      </c>
      <c r="B439" s="35" t="s">
        <v>877</v>
      </c>
      <c r="C439" s="35" t="s">
        <v>878</v>
      </c>
      <c r="D439" s="36">
        <v>8</v>
      </c>
      <c r="E439" s="36">
        <v>8</v>
      </c>
      <c r="F439" s="36">
        <v>1.546</v>
      </c>
      <c r="G439" s="36" t="str">
        <f>IFERROR(VLOOKUP(DATA_PESOS[[#This Row],[Codigo]],PESOS,4,FALSE)," ")</f>
        <v xml:space="preserve"> </v>
      </c>
      <c r="H439" s="37">
        <v>1.546</v>
      </c>
      <c r="I439" s="43" t="str">
        <f>IF(DATA_PESOS[[#This Row],[Peso de FLEX]]=DATA_PESOS[[#This Row],[ACTUALIZACION 2]],"Conforme","Revisar")</f>
        <v>Conforme</v>
      </c>
    </row>
    <row r="440" spans="1:9" hidden="1" x14ac:dyDescent="0.25">
      <c r="A440" s="42" t="s">
        <v>6</v>
      </c>
      <c r="B440" s="35" t="s">
        <v>879</v>
      </c>
      <c r="C440" s="35" t="s">
        <v>880</v>
      </c>
      <c r="D440" s="36">
        <v>18</v>
      </c>
      <c r="E440" s="36">
        <v>18</v>
      </c>
      <c r="F440" s="36">
        <v>7.9000000000000001E-2</v>
      </c>
      <c r="G440" s="36" t="str">
        <f>IFERROR(VLOOKUP(DATA_PESOS[[#This Row],[Codigo]],PESOS,4,FALSE)," ")</f>
        <v xml:space="preserve"> </v>
      </c>
      <c r="H440" s="37">
        <v>7.9000000000000001E-2</v>
      </c>
      <c r="I440" s="43" t="str">
        <f>IF(DATA_PESOS[[#This Row],[Peso de FLEX]]=DATA_PESOS[[#This Row],[ACTUALIZACION 2]],"Conforme","Revisar")</f>
        <v>Conforme</v>
      </c>
    </row>
    <row r="441" spans="1:9" hidden="1" x14ac:dyDescent="0.25">
      <c r="A441" s="42" t="s">
        <v>6</v>
      </c>
      <c r="B441" s="35" t="s">
        <v>881</v>
      </c>
      <c r="C441" s="35" t="s">
        <v>882</v>
      </c>
      <c r="D441" s="36">
        <v>11</v>
      </c>
      <c r="E441" s="36">
        <v>11</v>
      </c>
      <c r="F441" s="36">
        <v>1.6080000000000001</v>
      </c>
      <c r="G441" s="36" t="str">
        <f>IFERROR(VLOOKUP(DATA_PESOS[[#This Row],[Codigo]],PESOS,4,FALSE)," ")</f>
        <v xml:space="preserve"> </v>
      </c>
      <c r="H441" s="37">
        <v>1.6080000000000001</v>
      </c>
      <c r="I441" s="43" t="str">
        <f>IF(DATA_PESOS[[#This Row],[Peso de FLEX]]=DATA_PESOS[[#This Row],[ACTUALIZACION 2]],"Conforme","Revisar")</f>
        <v>Conforme</v>
      </c>
    </row>
    <row r="442" spans="1:9" hidden="1" x14ac:dyDescent="0.25">
      <c r="A442" s="42" t="s">
        <v>6</v>
      </c>
      <c r="B442" s="35" t="s">
        <v>883</v>
      </c>
      <c r="C442" s="35" t="s">
        <v>884</v>
      </c>
      <c r="D442" s="36">
        <v>10</v>
      </c>
      <c r="E442" s="36">
        <v>10</v>
      </c>
      <c r="F442" s="36">
        <v>1.6180000000000001</v>
      </c>
      <c r="G442" s="36" t="str">
        <f>IFERROR(VLOOKUP(DATA_PESOS[[#This Row],[Codigo]],PESOS,4,FALSE)," ")</f>
        <v xml:space="preserve"> </v>
      </c>
      <c r="H442" s="37">
        <v>1.6180000000000001</v>
      </c>
      <c r="I442" s="43" t="str">
        <f>IF(DATA_PESOS[[#This Row],[Peso de FLEX]]=DATA_PESOS[[#This Row],[ACTUALIZACION 2]],"Conforme","Revisar")</f>
        <v>Conforme</v>
      </c>
    </row>
    <row r="443" spans="1:9" hidden="1" x14ac:dyDescent="0.25">
      <c r="A443" s="42" t="s">
        <v>6</v>
      </c>
      <c r="B443" s="35" t="s">
        <v>885</v>
      </c>
      <c r="C443" s="35" t="s">
        <v>886</v>
      </c>
      <c r="D443" s="36">
        <v>13</v>
      </c>
      <c r="E443" s="36">
        <v>13</v>
      </c>
      <c r="F443" s="36">
        <v>5.5E-2</v>
      </c>
      <c r="G443" s="36" t="str">
        <f>IFERROR(VLOOKUP(DATA_PESOS[[#This Row],[Codigo]],PESOS,4,FALSE)," ")</f>
        <v xml:space="preserve"> </v>
      </c>
      <c r="H443" s="37">
        <v>5.5E-2</v>
      </c>
      <c r="I443" s="43" t="str">
        <f>IF(DATA_PESOS[[#This Row],[Peso de FLEX]]=DATA_PESOS[[#This Row],[ACTUALIZACION 2]],"Conforme","Revisar")</f>
        <v>Conforme</v>
      </c>
    </row>
    <row r="444" spans="1:9" hidden="1" x14ac:dyDescent="0.25">
      <c r="A444" s="42" t="s">
        <v>6</v>
      </c>
      <c r="B444" s="35" t="s">
        <v>887</v>
      </c>
      <c r="C444" s="35" t="s">
        <v>888</v>
      </c>
      <c r="D444" s="36">
        <v>10</v>
      </c>
      <c r="E444" s="36">
        <v>10</v>
      </c>
      <c r="F444" s="36">
        <v>1.2999999999999999E-2</v>
      </c>
      <c r="G444" s="36" t="str">
        <f>IFERROR(VLOOKUP(DATA_PESOS[[#This Row],[Codigo]],PESOS,4,FALSE)," ")</f>
        <v xml:space="preserve"> </v>
      </c>
      <c r="H444" s="37">
        <v>1.2999999999999999E-2</v>
      </c>
      <c r="I444" s="43" t="str">
        <f>IF(DATA_PESOS[[#This Row],[Peso de FLEX]]=DATA_PESOS[[#This Row],[ACTUALIZACION 2]],"Conforme","Revisar")</f>
        <v>Conforme</v>
      </c>
    </row>
    <row r="445" spans="1:9" hidden="1" x14ac:dyDescent="0.25">
      <c r="A445" s="42" t="s">
        <v>6</v>
      </c>
      <c r="B445" s="35" t="s">
        <v>889</v>
      </c>
      <c r="C445" s="35" t="s">
        <v>890</v>
      </c>
      <c r="D445" s="36">
        <v>28</v>
      </c>
      <c r="E445" s="36">
        <v>28</v>
      </c>
      <c r="F445" s="36">
        <v>3.5999999999999997E-2</v>
      </c>
      <c r="G445" s="36" t="str">
        <f>IFERROR(VLOOKUP(DATA_PESOS[[#This Row],[Codigo]],PESOS,4,FALSE)," ")</f>
        <v xml:space="preserve"> </v>
      </c>
      <c r="H445" s="37">
        <v>3.5999999999999997E-2</v>
      </c>
      <c r="I445" s="43" t="str">
        <f>IF(DATA_PESOS[[#This Row],[Peso de FLEX]]=DATA_PESOS[[#This Row],[ACTUALIZACION 2]],"Conforme","Revisar")</f>
        <v>Conforme</v>
      </c>
    </row>
    <row r="446" spans="1:9" hidden="1" x14ac:dyDescent="0.25">
      <c r="A446" s="42" t="s">
        <v>6</v>
      </c>
      <c r="B446" s="35" t="s">
        <v>891</v>
      </c>
      <c r="C446" s="35" t="s">
        <v>892</v>
      </c>
      <c r="D446" s="36">
        <v>7</v>
      </c>
      <c r="E446" s="36">
        <v>7</v>
      </c>
      <c r="F446" s="36">
        <v>3.5000000000000003E-2</v>
      </c>
      <c r="G446" s="36" t="str">
        <f>IFERROR(VLOOKUP(DATA_PESOS[[#This Row],[Codigo]],PESOS,4,FALSE)," ")</f>
        <v xml:space="preserve"> </v>
      </c>
      <c r="H446" s="37">
        <v>3.5000000000000003E-2</v>
      </c>
      <c r="I446" s="43" t="str">
        <f>IF(DATA_PESOS[[#This Row],[Peso de FLEX]]=DATA_PESOS[[#This Row],[ACTUALIZACION 2]],"Conforme","Revisar")</f>
        <v>Conforme</v>
      </c>
    </row>
    <row r="447" spans="1:9" hidden="1" x14ac:dyDescent="0.25">
      <c r="A447" s="42" t="s">
        <v>6</v>
      </c>
      <c r="B447" s="35" t="s">
        <v>893</v>
      </c>
      <c r="C447" s="35" t="s">
        <v>894</v>
      </c>
      <c r="D447" s="36">
        <v>11</v>
      </c>
      <c r="E447" s="36">
        <v>11</v>
      </c>
      <c r="F447" s="36">
        <v>4.9000000000000002E-2</v>
      </c>
      <c r="G447" s="36" t="str">
        <f>IFERROR(VLOOKUP(DATA_PESOS[[#This Row],[Codigo]],PESOS,4,FALSE)," ")</f>
        <v xml:space="preserve"> </v>
      </c>
      <c r="H447" s="37">
        <v>4.9000000000000002E-2</v>
      </c>
      <c r="I447" s="43" t="str">
        <f>IF(DATA_PESOS[[#This Row],[Peso de FLEX]]=DATA_PESOS[[#This Row],[ACTUALIZACION 2]],"Conforme","Revisar")</f>
        <v>Conforme</v>
      </c>
    </row>
    <row r="448" spans="1:9" hidden="1" x14ac:dyDescent="0.25">
      <c r="A448" s="42" t="s">
        <v>6</v>
      </c>
      <c r="B448" s="35" t="s">
        <v>895</v>
      </c>
      <c r="C448" s="35" t="s">
        <v>896</v>
      </c>
      <c r="D448" s="36">
        <v>11</v>
      </c>
      <c r="E448" s="36">
        <v>11</v>
      </c>
      <c r="F448" s="36">
        <v>1.5880000000000001</v>
      </c>
      <c r="G448" s="36" t="str">
        <f>IFERROR(VLOOKUP(DATA_PESOS[[#This Row],[Codigo]],PESOS,4,FALSE)," ")</f>
        <v xml:space="preserve"> </v>
      </c>
      <c r="H448" s="37">
        <v>1.5880000000000001</v>
      </c>
      <c r="I448" s="43" t="str">
        <f>IF(DATA_PESOS[[#This Row],[Peso de FLEX]]=DATA_PESOS[[#This Row],[ACTUALIZACION 2]],"Conforme","Revisar")</f>
        <v>Conforme</v>
      </c>
    </row>
    <row r="449" spans="1:9" hidden="1" x14ac:dyDescent="0.25">
      <c r="A449" s="42" t="s">
        <v>6</v>
      </c>
      <c r="B449" s="35" t="s">
        <v>897</v>
      </c>
      <c r="C449" s="35" t="s">
        <v>898</v>
      </c>
      <c r="D449" s="36">
        <v>4</v>
      </c>
      <c r="E449" s="36">
        <v>4</v>
      </c>
      <c r="F449" s="36">
        <v>2.4550000000000001</v>
      </c>
      <c r="G449" s="36" t="str">
        <f>IFERROR(VLOOKUP(DATA_PESOS[[#This Row],[Codigo]],PESOS,4,FALSE)," ")</f>
        <v xml:space="preserve"> </v>
      </c>
      <c r="H449" s="37">
        <v>2.4550000000000001</v>
      </c>
      <c r="I449" s="43" t="str">
        <f>IF(DATA_PESOS[[#This Row],[Peso de FLEX]]=DATA_PESOS[[#This Row],[ACTUALIZACION 2]],"Conforme","Revisar")</f>
        <v>Conforme</v>
      </c>
    </row>
    <row r="450" spans="1:9" hidden="1" x14ac:dyDescent="0.25">
      <c r="A450" s="42" t="s">
        <v>6</v>
      </c>
      <c r="B450" s="35" t="s">
        <v>899</v>
      </c>
      <c r="C450" s="35" t="s">
        <v>900</v>
      </c>
      <c r="D450" s="36">
        <v>23</v>
      </c>
      <c r="E450" s="36">
        <v>23</v>
      </c>
      <c r="F450" s="36">
        <v>0.24099999999999999</v>
      </c>
      <c r="G450" s="36" t="str">
        <f>IFERROR(VLOOKUP(DATA_PESOS[[#This Row],[Codigo]],PESOS,4,FALSE)," ")</f>
        <v xml:space="preserve"> </v>
      </c>
      <c r="H450" s="37">
        <v>0.24099999999999999</v>
      </c>
      <c r="I450" s="43" t="str">
        <f>IF(DATA_PESOS[[#This Row],[Peso de FLEX]]=DATA_PESOS[[#This Row],[ACTUALIZACION 2]],"Conforme","Revisar")</f>
        <v>Conforme</v>
      </c>
    </row>
    <row r="451" spans="1:9" hidden="1" x14ac:dyDescent="0.25">
      <c r="A451" s="42" t="s">
        <v>6</v>
      </c>
      <c r="B451" s="35" t="s">
        <v>901</v>
      </c>
      <c r="C451" s="35" t="s">
        <v>902</v>
      </c>
      <c r="D451" s="36">
        <v>5</v>
      </c>
      <c r="E451" s="36">
        <v>5</v>
      </c>
      <c r="F451" s="36">
        <v>0.65600000000000003</v>
      </c>
      <c r="G451" s="36" t="str">
        <f>IFERROR(VLOOKUP(DATA_PESOS[[#This Row],[Codigo]],PESOS,4,FALSE)," ")</f>
        <v xml:space="preserve"> </v>
      </c>
      <c r="H451" s="37">
        <v>0.65600000000000003</v>
      </c>
      <c r="I451" s="43" t="str">
        <f>IF(DATA_PESOS[[#This Row],[Peso de FLEX]]=DATA_PESOS[[#This Row],[ACTUALIZACION 2]],"Conforme","Revisar")</f>
        <v>Conforme</v>
      </c>
    </row>
    <row r="452" spans="1:9" hidden="1" x14ac:dyDescent="0.25">
      <c r="A452" s="42" t="s">
        <v>6</v>
      </c>
      <c r="B452" s="35" t="s">
        <v>903</v>
      </c>
      <c r="C452" s="35" t="s">
        <v>904</v>
      </c>
      <c r="D452" s="36">
        <v>9</v>
      </c>
      <c r="E452" s="36">
        <v>9</v>
      </c>
      <c r="F452" s="36">
        <v>0.06</v>
      </c>
      <c r="G452" s="36" t="str">
        <f>IFERROR(VLOOKUP(DATA_PESOS[[#This Row],[Codigo]],PESOS,4,FALSE)," ")</f>
        <v xml:space="preserve"> </v>
      </c>
      <c r="H452" s="37">
        <v>0.06</v>
      </c>
      <c r="I452" s="43" t="str">
        <f>IF(DATA_PESOS[[#This Row],[Peso de FLEX]]=DATA_PESOS[[#This Row],[ACTUALIZACION 2]],"Conforme","Revisar")</f>
        <v>Conforme</v>
      </c>
    </row>
    <row r="453" spans="1:9" hidden="1" x14ac:dyDescent="0.25">
      <c r="A453" s="42" t="s">
        <v>6</v>
      </c>
      <c r="B453" s="35" t="s">
        <v>905</v>
      </c>
      <c r="C453" s="35" t="s">
        <v>906</v>
      </c>
      <c r="D453" s="36">
        <v>6</v>
      </c>
      <c r="E453" s="36">
        <v>6</v>
      </c>
      <c r="F453" s="36">
        <v>3.1080000000000001</v>
      </c>
      <c r="G453" s="36" t="str">
        <f>IFERROR(VLOOKUP(DATA_PESOS[[#This Row],[Codigo]],PESOS,4,FALSE)," ")</f>
        <v xml:space="preserve"> </v>
      </c>
      <c r="H453" s="37">
        <v>3.1080000000000001</v>
      </c>
      <c r="I453" s="43" t="str">
        <f>IF(DATA_PESOS[[#This Row],[Peso de FLEX]]=DATA_PESOS[[#This Row],[ACTUALIZACION 2]],"Conforme","Revisar")</f>
        <v>Conforme</v>
      </c>
    </row>
    <row r="454" spans="1:9" x14ac:dyDescent="0.25">
      <c r="A454" s="42" t="s">
        <v>6</v>
      </c>
      <c r="B454" s="35" t="s">
        <v>9805</v>
      </c>
      <c r="C454" s="35"/>
      <c r="D454" s="36">
        <v>20</v>
      </c>
      <c r="E454" s="36"/>
      <c r="F454" s="36">
        <v>0</v>
      </c>
      <c r="G454" s="36" t="str">
        <f>IFERROR(VLOOKUP(DATA_PESOS[[#This Row],[Codigo]],PESOS,4,FALSE)," ")</f>
        <v xml:space="preserve"> </v>
      </c>
      <c r="H454" s="52">
        <v>6.2E-2</v>
      </c>
      <c r="I454" s="43" t="str">
        <f>IF(DATA_PESOS[[#This Row],[Peso de FLEX]]=DATA_PESOS[[#This Row],[ACTUALIZACION 2]],"Conforme","Revisar")</f>
        <v>Revisar</v>
      </c>
    </row>
    <row r="455" spans="1:9" hidden="1" x14ac:dyDescent="0.25">
      <c r="A455" s="42" t="s">
        <v>6</v>
      </c>
      <c r="B455" s="35" t="s">
        <v>907</v>
      </c>
      <c r="C455" s="35" t="s">
        <v>908</v>
      </c>
      <c r="D455" s="36">
        <v>1</v>
      </c>
      <c r="E455" s="36">
        <v>1</v>
      </c>
      <c r="F455" s="36">
        <v>1.36</v>
      </c>
      <c r="G455" s="36" t="str">
        <f>IFERROR(VLOOKUP(DATA_PESOS[[#This Row],[Codigo]],PESOS,4,FALSE)," ")</f>
        <v xml:space="preserve"> </v>
      </c>
      <c r="H455" s="37">
        <v>1.36</v>
      </c>
      <c r="I455" s="43" t="str">
        <f>IF(DATA_PESOS[[#This Row],[Peso de FLEX]]=DATA_PESOS[[#This Row],[ACTUALIZACION 2]],"Conforme","Revisar")</f>
        <v>Conforme</v>
      </c>
    </row>
    <row r="456" spans="1:9" hidden="1" x14ac:dyDescent="0.25">
      <c r="A456" s="42" t="s">
        <v>6</v>
      </c>
      <c r="B456" s="35" t="s">
        <v>909</v>
      </c>
      <c r="C456" s="35" t="s">
        <v>910</v>
      </c>
      <c r="D456" s="36">
        <v>5</v>
      </c>
      <c r="E456" s="36">
        <v>5</v>
      </c>
      <c r="F456" s="36">
        <v>1.2669999999999999</v>
      </c>
      <c r="G456" s="36" t="str">
        <f>IFERROR(VLOOKUP(DATA_PESOS[[#This Row],[Codigo]],PESOS,4,FALSE)," ")</f>
        <v xml:space="preserve"> </v>
      </c>
      <c r="H456" s="37">
        <v>1.2669999999999999</v>
      </c>
      <c r="I456" s="43" t="str">
        <f>IF(DATA_PESOS[[#This Row],[Peso de FLEX]]=DATA_PESOS[[#This Row],[ACTUALIZACION 2]],"Conforme","Revisar")</f>
        <v>Conforme</v>
      </c>
    </row>
    <row r="457" spans="1:9" hidden="1" x14ac:dyDescent="0.25">
      <c r="A457" s="42" t="s">
        <v>6</v>
      </c>
      <c r="B457" s="35" t="s">
        <v>911</v>
      </c>
      <c r="C457" s="35" t="s">
        <v>912</v>
      </c>
      <c r="D457" s="36">
        <v>11</v>
      </c>
      <c r="E457" s="36">
        <v>11</v>
      </c>
      <c r="F457" s="36">
        <v>0.129</v>
      </c>
      <c r="G457" s="36" t="str">
        <f>IFERROR(VLOOKUP(DATA_PESOS[[#This Row],[Codigo]],PESOS,4,FALSE)," ")</f>
        <v xml:space="preserve"> </v>
      </c>
      <c r="H457" s="37">
        <v>0.129</v>
      </c>
      <c r="I457" s="43" t="str">
        <f>IF(DATA_PESOS[[#This Row],[Peso de FLEX]]=DATA_PESOS[[#This Row],[ACTUALIZACION 2]],"Conforme","Revisar")</f>
        <v>Conforme</v>
      </c>
    </row>
    <row r="458" spans="1:9" hidden="1" x14ac:dyDescent="0.25">
      <c r="A458" s="42" t="s">
        <v>6</v>
      </c>
      <c r="B458" s="35" t="s">
        <v>913</v>
      </c>
      <c r="C458" s="35" t="s">
        <v>914</v>
      </c>
      <c r="D458" s="36">
        <v>70</v>
      </c>
      <c r="E458" s="36">
        <v>70</v>
      </c>
      <c r="F458" s="36">
        <v>0.41199999999999998</v>
      </c>
      <c r="G458" s="36" t="str">
        <f>IFERROR(VLOOKUP(DATA_PESOS[[#This Row],[Codigo]],PESOS,4,FALSE)," ")</f>
        <v xml:space="preserve"> </v>
      </c>
      <c r="H458" s="37">
        <v>0.41199999999999998</v>
      </c>
      <c r="I458" s="43" t="str">
        <f>IF(DATA_PESOS[[#This Row],[Peso de FLEX]]=DATA_PESOS[[#This Row],[ACTUALIZACION 2]],"Conforme","Revisar")</f>
        <v>Conforme</v>
      </c>
    </row>
    <row r="459" spans="1:9" hidden="1" x14ac:dyDescent="0.25">
      <c r="A459" s="42" t="s">
        <v>6</v>
      </c>
      <c r="B459" s="35" t="s">
        <v>915</v>
      </c>
      <c r="C459" s="35" t="s">
        <v>916</v>
      </c>
      <c r="D459" s="36">
        <v>4</v>
      </c>
      <c r="E459" s="36">
        <v>4</v>
      </c>
      <c r="F459" s="36">
        <v>1.075</v>
      </c>
      <c r="G459" s="36" t="str">
        <f>IFERROR(VLOOKUP(DATA_PESOS[[#This Row],[Codigo]],PESOS,4,FALSE)," ")</f>
        <v xml:space="preserve"> </v>
      </c>
      <c r="H459" s="37">
        <v>1.075</v>
      </c>
      <c r="I459" s="43" t="str">
        <f>IF(DATA_PESOS[[#This Row],[Peso de FLEX]]=DATA_PESOS[[#This Row],[ACTUALIZACION 2]],"Conforme","Revisar")</f>
        <v>Conforme</v>
      </c>
    </row>
    <row r="460" spans="1:9" hidden="1" x14ac:dyDescent="0.25">
      <c r="A460" s="42" t="s">
        <v>6</v>
      </c>
      <c r="B460" s="35" t="s">
        <v>917</v>
      </c>
      <c r="C460" s="35" t="s">
        <v>918</v>
      </c>
      <c r="D460" s="36">
        <v>68</v>
      </c>
      <c r="E460" s="36">
        <v>68</v>
      </c>
      <c r="F460" s="36">
        <v>4.5999999999999999E-2</v>
      </c>
      <c r="G460" s="36" t="str">
        <f>IFERROR(VLOOKUP(DATA_PESOS[[#This Row],[Codigo]],PESOS,4,FALSE)," ")</f>
        <v xml:space="preserve"> </v>
      </c>
      <c r="H460" s="37">
        <v>4.5999999999999999E-2</v>
      </c>
      <c r="I460" s="43" t="str">
        <f>IF(DATA_PESOS[[#This Row],[Peso de FLEX]]=DATA_PESOS[[#This Row],[ACTUALIZACION 2]],"Conforme","Revisar")</f>
        <v>Conforme</v>
      </c>
    </row>
    <row r="461" spans="1:9" hidden="1" x14ac:dyDescent="0.25">
      <c r="A461" s="42" t="s">
        <v>6</v>
      </c>
      <c r="B461" s="35" t="s">
        <v>919</v>
      </c>
      <c r="C461" s="35" t="s">
        <v>920</v>
      </c>
      <c r="D461" s="36">
        <v>12</v>
      </c>
      <c r="E461" s="36">
        <v>12</v>
      </c>
      <c r="F461" s="36">
        <v>0.23</v>
      </c>
      <c r="G461" s="36" t="str">
        <f>IFERROR(VLOOKUP(DATA_PESOS[[#This Row],[Codigo]],PESOS,4,FALSE)," ")</f>
        <v xml:space="preserve"> </v>
      </c>
      <c r="H461" s="37">
        <v>0.23</v>
      </c>
      <c r="I461" s="43" t="str">
        <f>IF(DATA_PESOS[[#This Row],[Peso de FLEX]]=DATA_PESOS[[#This Row],[ACTUALIZACION 2]],"Conforme","Revisar")</f>
        <v>Conforme</v>
      </c>
    </row>
    <row r="462" spans="1:9" hidden="1" x14ac:dyDescent="0.25">
      <c r="A462" s="42" t="s">
        <v>6</v>
      </c>
      <c r="B462" s="35" t="s">
        <v>921</v>
      </c>
      <c r="C462" s="35" t="s">
        <v>922</v>
      </c>
      <c r="D462" s="36">
        <v>16</v>
      </c>
      <c r="E462" s="36">
        <v>16</v>
      </c>
      <c r="F462" s="36">
        <v>0.32900000000000001</v>
      </c>
      <c r="G462" s="36" t="str">
        <f>IFERROR(VLOOKUP(DATA_PESOS[[#This Row],[Codigo]],PESOS,4,FALSE)," ")</f>
        <v xml:space="preserve"> </v>
      </c>
      <c r="H462" s="37">
        <v>0.32900000000000001</v>
      </c>
      <c r="I462" s="43" t="str">
        <f>IF(DATA_PESOS[[#This Row],[Peso de FLEX]]=DATA_PESOS[[#This Row],[ACTUALIZACION 2]],"Conforme","Revisar")</f>
        <v>Conforme</v>
      </c>
    </row>
    <row r="463" spans="1:9" hidden="1" x14ac:dyDescent="0.25">
      <c r="A463" s="42" t="s">
        <v>6</v>
      </c>
      <c r="B463" s="35" t="s">
        <v>923</v>
      </c>
      <c r="C463" s="35" t="s">
        <v>924</v>
      </c>
      <c r="D463" s="36">
        <v>45</v>
      </c>
      <c r="E463" s="36">
        <v>45</v>
      </c>
      <c r="F463" s="36">
        <v>0.185</v>
      </c>
      <c r="G463" s="36" t="str">
        <f>IFERROR(VLOOKUP(DATA_PESOS[[#This Row],[Codigo]],PESOS,4,FALSE)," ")</f>
        <v xml:space="preserve"> </v>
      </c>
      <c r="H463" s="37">
        <v>0.185</v>
      </c>
      <c r="I463" s="43" t="str">
        <f>IF(DATA_PESOS[[#This Row],[Peso de FLEX]]=DATA_PESOS[[#This Row],[ACTUALIZACION 2]],"Conforme","Revisar")</f>
        <v>Conforme</v>
      </c>
    </row>
    <row r="464" spans="1:9" hidden="1" x14ac:dyDescent="0.25">
      <c r="A464" s="42" t="s">
        <v>6</v>
      </c>
      <c r="B464" s="35" t="s">
        <v>925</v>
      </c>
      <c r="C464" s="35" t="s">
        <v>926</v>
      </c>
      <c r="D464" s="36">
        <v>6</v>
      </c>
      <c r="E464" s="36">
        <v>6</v>
      </c>
      <c r="F464" s="36">
        <v>0.188</v>
      </c>
      <c r="G464" s="36" t="str">
        <f>IFERROR(VLOOKUP(DATA_PESOS[[#This Row],[Codigo]],PESOS,4,FALSE)," ")</f>
        <v xml:space="preserve"> </v>
      </c>
      <c r="H464" s="37">
        <v>0.188</v>
      </c>
      <c r="I464" s="43" t="str">
        <f>IF(DATA_PESOS[[#This Row],[Peso de FLEX]]=DATA_PESOS[[#This Row],[ACTUALIZACION 2]],"Conforme","Revisar")</f>
        <v>Conforme</v>
      </c>
    </row>
    <row r="465" spans="1:9" hidden="1" x14ac:dyDescent="0.25">
      <c r="A465" s="42" t="s">
        <v>6</v>
      </c>
      <c r="B465" s="35" t="s">
        <v>927</v>
      </c>
      <c r="C465" s="35" t="s">
        <v>928</v>
      </c>
      <c r="D465" s="36">
        <v>76</v>
      </c>
      <c r="E465" s="36">
        <v>76</v>
      </c>
      <c r="F465" s="36">
        <v>2.8889999999999998</v>
      </c>
      <c r="G465" s="36" t="str">
        <f>IFERROR(VLOOKUP(DATA_PESOS[[#This Row],[Codigo]],PESOS,4,FALSE)," ")</f>
        <v xml:space="preserve"> </v>
      </c>
      <c r="H465" s="37">
        <v>2.8889999999999998</v>
      </c>
      <c r="I465" s="43" t="str">
        <f>IF(DATA_PESOS[[#This Row],[Peso de FLEX]]=DATA_PESOS[[#This Row],[ACTUALIZACION 2]],"Conforme","Revisar")</f>
        <v>Conforme</v>
      </c>
    </row>
    <row r="466" spans="1:9" hidden="1" x14ac:dyDescent="0.25">
      <c r="A466" s="42" t="s">
        <v>6</v>
      </c>
      <c r="B466" s="35" t="s">
        <v>929</v>
      </c>
      <c r="C466" s="35" t="s">
        <v>930</v>
      </c>
      <c r="D466" s="36">
        <v>20</v>
      </c>
      <c r="E466" s="36">
        <v>20</v>
      </c>
      <c r="F466" s="36">
        <v>0.11700000000000001</v>
      </c>
      <c r="G466" s="36" t="str">
        <f>IFERROR(VLOOKUP(DATA_PESOS[[#This Row],[Codigo]],PESOS,4,FALSE)," ")</f>
        <v xml:space="preserve"> </v>
      </c>
      <c r="H466" s="37">
        <v>0.11700000000000001</v>
      </c>
      <c r="I466" s="43" t="str">
        <f>IF(DATA_PESOS[[#This Row],[Peso de FLEX]]=DATA_PESOS[[#This Row],[ACTUALIZACION 2]],"Conforme","Revisar")</f>
        <v>Conforme</v>
      </c>
    </row>
    <row r="467" spans="1:9" hidden="1" x14ac:dyDescent="0.25">
      <c r="A467" s="42" t="s">
        <v>6</v>
      </c>
      <c r="B467" s="35" t="s">
        <v>931</v>
      </c>
      <c r="C467" s="35" t="s">
        <v>932</v>
      </c>
      <c r="D467" s="36">
        <v>40</v>
      </c>
      <c r="E467" s="36">
        <v>40</v>
      </c>
      <c r="F467" s="36">
        <v>0.29299999999999998</v>
      </c>
      <c r="G467" s="36" t="str">
        <f>IFERROR(VLOOKUP(DATA_PESOS[[#This Row],[Codigo]],PESOS,4,FALSE)," ")</f>
        <v xml:space="preserve"> </v>
      </c>
      <c r="H467" s="37">
        <v>0.29299999999999998</v>
      </c>
      <c r="I467" s="43" t="str">
        <f>IF(DATA_PESOS[[#This Row],[Peso de FLEX]]=DATA_PESOS[[#This Row],[ACTUALIZACION 2]],"Conforme","Revisar")</f>
        <v>Conforme</v>
      </c>
    </row>
    <row r="468" spans="1:9" hidden="1" x14ac:dyDescent="0.25">
      <c r="A468" s="42" t="s">
        <v>6</v>
      </c>
      <c r="B468" s="35" t="s">
        <v>933</v>
      </c>
      <c r="C468" s="35" t="s">
        <v>934</v>
      </c>
      <c r="D468" s="36">
        <v>38</v>
      </c>
      <c r="E468" s="36">
        <v>38</v>
      </c>
      <c r="F468" s="36">
        <v>1.129</v>
      </c>
      <c r="G468" s="36" t="str">
        <f>IFERROR(VLOOKUP(DATA_PESOS[[#This Row],[Codigo]],PESOS,4,FALSE)," ")</f>
        <v xml:space="preserve"> </v>
      </c>
      <c r="H468" s="37">
        <v>1.129</v>
      </c>
      <c r="I468" s="43" t="str">
        <f>IF(DATA_PESOS[[#This Row],[Peso de FLEX]]=DATA_PESOS[[#This Row],[ACTUALIZACION 2]],"Conforme","Revisar")</f>
        <v>Conforme</v>
      </c>
    </row>
    <row r="469" spans="1:9" hidden="1" x14ac:dyDescent="0.25">
      <c r="A469" s="42" t="s">
        <v>6</v>
      </c>
      <c r="B469" s="35" t="s">
        <v>935</v>
      </c>
      <c r="C469" s="35" t="s">
        <v>936</v>
      </c>
      <c r="D469" s="36">
        <v>11</v>
      </c>
      <c r="E469" s="36">
        <v>11</v>
      </c>
      <c r="F469" s="36">
        <v>1.762</v>
      </c>
      <c r="G469" s="36" t="str">
        <f>IFERROR(VLOOKUP(DATA_PESOS[[#This Row],[Codigo]],PESOS,4,FALSE)," ")</f>
        <v xml:space="preserve"> </v>
      </c>
      <c r="H469" s="37">
        <v>1.762</v>
      </c>
      <c r="I469" s="43" t="str">
        <f>IF(DATA_PESOS[[#This Row],[Peso de FLEX]]=DATA_PESOS[[#This Row],[ACTUALIZACION 2]],"Conforme","Revisar")</f>
        <v>Conforme</v>
      </c>
    </row>
    <row r="470" spans="1:9" hidden="1" x14ac:dyDescent="0.25">
      <c r="A470" s="42" t="s">
        <v>6</v>
      </c>
      <c r="B470" s="35" t="s">
        <v>937</v>
      </c>
      <c r="C470" s="35" t="s">
        <v>938</v>
      </c>
      <c r="D470" s="36">
        <v>2</v>
      </c>
      <c r="E470" s="36">
        <v>2</v>
      </c>
      <c r="F470" s="36">
        <v>1.0069999999999999</v>
      </c>
      <c r="G470" s="36" t="str">
        <f>IFERROR(VLOOKUP(DATA_PESOS[[#This Row],[Codigo]],PESOS,4,FALSE)," ")</f>
        <v xml:space="preserve"> </v>
      </c>
      <c r="H470" s="37">
        <v>1.0069999999999999</v>
      </c>
      <c r="I470" s="43" t="str">
        <f>IF(DATA_PESOS[[#This Row],[Peso de FLEX]]=DATA_PESOS[[#This Row],[ACTUALIZACION 2]],"Conforme","Revisar")</f>
        <v>Conforme</v>
      </c>
    </row>
    <row r="471" spans="1:9" hidden="1" x14ac:dyDescent="0.25">
      <c r="A471" s="42" t="s">
        <v>6</v>
      </c>
      <c r="B471" s="35" t="s">
        <v>939</v>
      </c>
      <c r="C471" s="35" t="s">
        <v>940</v>
      </c>
      <c r="D471" s="36">
        <v>6</v>
      </c>
      <c r="E471" s="36">
        <v>6</v>
      </c>
      <c r="F471" s="36">
        <v>0.35799999999999998</v>
      </c>
      <c r="G471" s="36" t="str">
        <f>IFERROR(VLOOKUP(DATA_PESOS[[#This Row],[Codigo]],PESOS,4,FALSE)," ")</f>
        <v xml:space="preserve"> </v>
      </c>
      <c r="H471" s="37">
        <v>0.35799999999999998</v>
      </c>
      <c r="I471" s="43" t="str">
        <f>IF(DATA_PESOS[[#This Row],[Peso de FLEX]]=DATA_PESOS[[#This Row],[ACTUALIZACION 2]],"Conforme","Revisar")</f>
        <v>Conforme</v>
      </c>
    </row>
    <row r="472" spans="1:9" hidden="1" x14ac:dyDescent="0.25">
      <c r="A472" s="42" t="s">
        <v>6</v>
      </c>
      <c r="B472" s="35" t="s">
        <v>941</v>
      </c>
      <c r="C472" s="35" t="s">
        <v>942</v>
      </c>
      <c r="D472" s="36">
        <v>11</v>
      </c>
      <c r="E472" s="36">
        <v>11</v>
      </c>
      <c r="F472" s="36">
        <v>0.218</v>
      </c>
      <c r="G472" s="36" t="str">
        <f>IFERROR(VLOOKUP(DATA_PESOS[[#This Row],[Codigo]],PESOS,4,FALSE)," ")</f>
        <v xml:space="preserve"> </v>
      </c>
      <c r="H472" s="37">
        <v>0.218</v>
      </c>
      <c r="I472" s="43" t="str">
        <f>IF(DATA_PESOS[[#This Row],[Peso de FLEX]]=DATA_PESOS[[#This Row],[ACTUALIZACION 2]],"Conforme","Revisar")</f>
        <v>Conforme</v>
      </c>
    </row>
    <row r="473" spans="1:9" hidden="1" x14ac:dyDescent="0.25">
      <c r="A473" s="42" t="s">
        <v>6</v>
      </c>
      <c r="B473" s="35" t="s">
        <v>943</v>
      </c>
      <c r="C473" s="35" t="s">
        <v>944</v>
      </c>
      <c r="D473" s="36">
        <v>18</v>
      </c>
      <c r="E473" s="36">
        <v>18</v>
      </c>
      <c r="F473" s="36">
        <v>6.3E-2</v>
      </c>
      <c r="G473" s="36" t="str">
        <f>IFERROR(VLOOKUP(DATA_PESOS[[#This Row],[Codigo]],PESOS,4,FALSE)," ")</f>
        <v xml:space="preserve"> </v>
      </c>
      <c r="H473" s="37">
        <v>6.3E-2</v>
      </c>
      <c r="I473" s="43" t="str">
        <f>IF(DATA_PESOS[[#This Row],[Peso de FLEX]]=DATA_PESOS[[#This Row],[ACTUALIZACION 2]],"Conforme","Revisar")</f>
        <v>Conforme</v>
      </c>
    </row>
    <row r="474" spans="1:9" hidden="1" x14ac:dyDescent="0.25">
      <c r="A474" s="42" t="s">
        <v>6</v>
      </c>
      <c r="B474" s="35" t="s">
        <v>945</v>
      </c>
      <c r="C474" s="35" t="s">
        <v>946</v>
      </c>
      <c r="D474" s="36">
        <v>6</v>
      </c>
      <c r="E474" s="36">
        <v>6</v>
      </c>
      <c r="F474" s="36">
        <v>8.7999999999999995E-2</v>
      </c>
      <c r="G474" s="36" t="str">
        <f>IFERROR(VLOOKUP(DATA_PESOS[[#This Row],[Codigo]],PESOS,4,FALSE)," ")</f>
        <v xml:space="preserve"> </v>
      </c>
      <c r="H474" s="37">
        <v>8.7999999999999995E-2</v>
      </c>
      <c r="I474" s="43" t="str">
        <f>IF(DATA_PESOS[[#This Row],[Peso de FLEX]]=DATA_PESOS[[#This Row],[ACTUALIZACION 2]],"Conforme","Revisar")</f>
        <v>Conforme</v>
      </c>
    </row>
    <row r="475" spans="1:9" hidden="1" x14ac:dyDescent="0.25">
      <c r="A475" s="42" t="s">
        <v>6</v>
      </c>
      <c r="B475" s="35" t="s">
        <v>947</v>
      </c>
      <c r="C475" s="35" t="s">
        <v>948</v>
      </c>
      <c r="D475" s="36">
        <v>2</v>
      </c>
      <c r="E475" s="36">
        <v>2</v>
      </c>
      <c r="F475" s="36">
        <v>1.0009999999999999</v>
      </c>
      <c r="G475" s="36" t="str">
        <f>IFERROR(VLOOKUP(DATA_PESOS[[#This Row],[Codigo]],PESOS,4,FALSE)," ")</f>
        <v xml:space="preserve"> </v>
      </c>
      <c r="H475" s="37">
        <v>1.0009999999999999</v>
      </c>
      <c r="I475" s="43" t="str">
        <f>IF(DATA_PESOS[[#This Row],[Peso de FLEX]]=DATA_PESOS[[#This Row],[ACTUALIZACION 2]],"Conforme","Revisar")</f>
        <v>Conforme</v>
      </c>
    </row>
    <row r="476" spans="1:9" hidden="1" x14ac:dyDescent="0.25">
      <c r="A476" s="42" t="s">
        <v>6</v>
      </c>
      <c r="B476" s="35" t="s">
        <v>949</v>
      </c>
      <c r="C476" s="35" t="s">
        <v>950</v>
      </c>
      <c r="D476" s="36">
        <v>1</v>
      </c>
      <c r="E476" s="36">
        <v>1</v>
      </c>
      <c r="F476" s="36">
        <v>0.38700000000000001</v>
      </c>
      <c r="G476" s="36" t="str">
        <f>IFERROR(VLOOKUP(DATA_PESOS[[#This Row],[Codigo]],PESOS,4,FALSE)," ")</f>
        <v xml:space="preserve"> </v>
      </c>
      <c r="H476" s="37">
        <v>0.38700000000000001</v>
      </c>
      <c r="I476" s="43" t="str">
        <f>IF(DATA_PESOS[[#This Row],[Peso de FLEX]]=DATA_PESOS[[#This Row],[ACTUALIZACION 2]],"Conforme","Revisar")</f>
        <v>Conforme</v>
      </c>
    </row>
    <row r="477" spans="1:9" hidden="1" x14ac:dyDescent="0.25">
      <c r="A477" s="42" t="s">
        <v>6</v>
      </c>
      <c r="B477" s="35" t="s">
        <v>951</v>
      </c>
      <c r="C477" s="35" t="s">
        <v>952</v>
      </c>
      <c r="D477" s="36">
        <v>7</v>
      </c>
      <c r="E477" s="36">
        <v>7</v>
      </c>
      <c r="F477" s="36">
        <v>0.63800000000000001</v>
      </c>
      <c r="G477" s="36" t="str">
        <f>IFERROR(VLOOKUP(DATA_PESOS[[#This Row],[Codigo]],PESOS,4,FALSE)," ")</f>
        <v xml:space="preserve"> </v>
      </c>
      <c r="H477" s="37">
        <v>0.63800000000000001</v>
      </c>
      <c r="I477" s="43" t="str">
        <f>IF(DATA_PESOS[[#This Row],[Peso de FLEX]]=DATA_PESOS[[#This Row],[ACTUALIZACION 2]],"Conforme","Revisar")</f>
        <v>Conforme</v>
      </c>
    </row>
    <row r="478" spans="1:9" hidden="1" x14ac:dyDescent="0.25">
      <c r="A478" s="42" t="s">
        <v>6</v>
      </c>
      <c r="B478" s="35" t="s">
        <v>953</v>
      </c>
      <c r="C478" s="35" t="s">
        <v>954</v>
      </c>
      <c r="D478" s="36">
        <v>9</v>
      </c>
      <c r="E478" s="36">
        <v>9</v>
      </c>
      <c r="F478" s="36">
        <v>1.4E-2</v>
      </c>
      <c r="G478" s="36" t="str">
        <f>IFERROR(VLOOKUP(DATA_PESOS[[#This Row],[Codigo]],PESOS,4,FALSE)," ")</f>
        <v xml:space="preserve"> </v>
      </c>
      <c r="H478" s="37">
        <v>1.4E-2</v>
      </c>
      <c r="I478" s="43" t="str">
        <f>IF(DATA_PESOS[[#This Row],[Peso de FLEX]]=DATA_PESOS[[#This Row],[ACTUALIZACION 2]],"Conforme","Revisar")</f>
        <v>Conforme</v>
      </c>
    </row>
    <row r="479" spans="1:9" hidden="1" x14ac:dyDescent="0.25">
      <c r="A479" s="42" t="s">
        <v>6</v>
      </c>
      <c r="B479" s="35" t="s">
        <v>955</v>
      </c>
      <c r="C479" s="35" t="s">
        <v>956</v>
      </c>
      <c r="D479" s="36">
        <v>3</v>
      </c>
      <c r="E479" s="36">
        <v>3</v>
      </c>
      <c r="F479" s="36">
        <v>0.124</v>
      </c>
      <c r="G479" s="36" t="str">
        <f>IFERROR(VLOOKUP(DATA_PESOS[[#This Row],[Codigo]],PESOS,4,FALSE)," ")</f>
        <v xml:space="preserve"> </v>
      </c>
      <c r="H479" s="37">
        <v>0.124</v>
      </c>
      <c r="I479" s="43" t="str">
        <f>IF(DATA_PESOS[[#This Row],[Peso de FLEX]]=DATA_PESOS[[#This Row],[ACTUALIZACION 2]],"Conforme","Revisar")</f>
        <v>Conforme</v>
      </c>
    </row>
    <row r="480" spans="1:9" hidden="1" x14ac:dyDescent="0.25">
      <c r="A480" s="42" t="s">
        <v>6</v>
      </c>
      <c r="B480" s="35" t="s">
        <v>957</v>
      </c>
      <c r="C480" s="35" t="s">
        <v>958</v>
      </c>
      <c r="D480" s="36">
        <v>16</v>
      </c>
      <c r="E480" s="36">
        <v>16</v>
      </c>
      <c r="F480" s="36">
        <v>8.5000000000000006E-2</v>
      </c>
      <c r="G480" s="36" t="str">
        <f>IFERROR(VLOOKUP(DATA_PESOS[[#This Row],[Codigo]],PESOS,4,FALSE)," ")</f>
        <v xml:space="preserve"> </v>
      </c>
      <c r="H480" s="37">
        <v>8.5000000000000006E-2</v>
      </c>
      <c r="I480" s="43" t="str">
        <f>IF(DATA_PESOS[[#This Row],[Peso de FLEX]]=DATA_PESOS[[#This Row],[ACTUALIZACION 2]],"Conforme","Revisar")</f>
        <v>Conforme</v>
      </c>
    </row>
    <row r="481" spans="1:9" hidden="1" x14ac:dyDescent="0.25">
      <c r="A481" s="42" t="s">
        <v>6</v>
      </c>
      <c r="B481" s="35" t="s">
        <v>959</v>
      </c>
      <c r="C481" s="35" t="s">
        <v>960</v>
      </c>
      <c r="D481" s="36">
        <v>38</v>
      </c>
      <c r="E481" s="36">
        <v>38</v>
      </c>
      <c r="F481" s="36">
        <v>0.55700000000000005</v>
      </c>
      <c r="G481" s="36" t="str">
        <f>IFERROR(VLOOKUP(DATA_PESOS[[#This Row],[Codigo]],PESOS,4,FALSE)," ")</f>
        <v xml:space="preserve"> </v>
      </c>
      <c r="H481" s="37">
        <v>0.55700000000000005</v>
      </c>
      <c r="I481" s="43" t="str">
        <f>IF(DATA_PESOS[[#This Row],[Peso de FLEX]]=DATA_PESOS[[#This Row],[ACTUALIZACION 2]],"Conforme","Revisar")</f>
        <v>Conforme</v>
      </c>
    </row>
    <row r="482" spans="1:9" hidden="1" x14ac:dyDescent="0.25">
      <c r="A482" s="42" t="s">
        <v>6</v>
      </c>
      <c r="B482" s="35" t="s">
        <v>961</v>
      </c>
      <c r="C482" s="35" t="s">
        <v>962</v>
      </c>
      <c r="D482" s="36">
        <v>49</v>
      </c>
      <c r="E482" s="36">
        <v>49</v>
      </c>
      <c r="F482" s="36">
        <v>0.48399999999999999</v>
      </c>
      <c r="G482" s="36" t="str">
        <f>IFERROR(VLOOKUP(DATA_PESOS[[#This Row],[Codigo]],PESOS,4,FALSE)," ")</f>
        <v xml:space="preserve"> </v>
      </c>
      <c r="H482" s="37">
        <v>0.48399999999999999</v>
      </c>
      <c r="I482" s="43" t="str">
        <f>IF(DATA_PESOS[[#This Row],[Peso de FLEX]]=DATA_PESOS[[#This Row],[ACTUALIZACION 2]],"Conforme","Revisar")</f>
        <v>Conforme</v>
      </c>
    </row>
    <row r="483" spans="1:9" hidden="1" x14ac:dyDescent="0.25">
      <c r="A483" s="42" t="s">
        <v>6</v>
      </c>
      <c r="B483" s="35" t="s">
        <v>963</v>
      </c>
      <c r="C483" s="35" t="s">
        <v>964</v>
      </c>
      <c r="D483" s="36">
        <v>40</v>
      </c>
      <c r="E483" s="36">
        <v>40</v>
      </c>
      <c r="F483" s="36">
        <v>0.47599999999999998</v>
      </c>
      <c r="G483" s="36" t="str">
        <f>IFERROR(VLOOKUP(DATA_PESOS[[#This Row],[Codigo]],PESOS,4,FALSE)," ")</f>
        <v xml:space="preserve"> </v>
      </c>
      <c r="H483" s="37">
        <v>0.47599999999999998</v>
      </c>
      <c r="I483" s="43" t="str">
        <f>IF(DATA_PESOS[[#This Row],[Peso de FLEX]]=DATA_PESOS[[#This Row],[ACTUALIZACION 2]],"Conforme","Revisar")</f>
        <v>Conforme</v>
      </c>
    </row>
    <row r="484" spans="1:9" hidden="1" x14ac:dyDescent="0.25">
      <c r="A484" s="42" t="s">
        <v>6</v>
      </c>
      <c r="B484" s="35" t="s">
        <v>965</v>
      </c>
      <c r="C484" s="35" t="s">
        <v>966</v>
      </c>
      <c r="D484" s="36">
        <v>82</v>
      </c>
      <c r="E484" s="36">
        <v>82</v>
      </c>
      <c r="F484" s="36">
        <v>0.42099999999999999</v>
      </c>
      <c r="G484" s="36" t="str">
        <f>IFERROR(VLOOKUP(DATA_PESOS[[#This Row],[Codigo]],PESOS,4,FALSE)," ")</f>
        <v xml:space="preserve"> </v>
      </c>
      <c r="H484" s="37">
        <v>0.42099999999999999</v>
      </c>
      <c r="I484" s="43" t="str">
        <f>IF(DATA_PESOS[[#This Row],[Peso de FLEX]]=DATA_PESOS[[#This Row],[ACTUALIZACION 2]],"Conforme","Revisar")</f>
        <v>Conforme</v>
      </c>
    </row>
    <row r="485" spans="1:9" hidden="1" x14ac:dyDescent="0.25">
      <c r="A485" s="42" t="s">
        <v>6</v>
      </c>
      <c r="B485" s="35" t="s">
        <v>967</v>
      </c>
      <c r="C485" s="35" t="s">
        <v>968</v>
      </c>
      <c r="D485" s="36">
        <v>5</v>
      </c>
      <c r="E485" s="36">
        <v>5</v>
      </c>
      <c r="F485" s="36">
        <v>2.6709999999999998</v>
      </c>
      <c r="G485" s="36" t="str">
        <f>IFERROR(VLOOKUP(DATA_PESOS[[#This Row],[Codigo]],PESOS,4,FALSE)," ")</f>
        <v xml:space="preserve"> </v>
      </c>
      <c r="H485" s="37">
        <v>2.6709999999999998</v>
      </c>
      <c r="I485" s="43" t="str">
        <f>IF(DATA_PESOS[[#This Row],[Peso de FLEX]]=DATA_PESOS[[#This Row],[ACTUALIZACION 2]],"Conforme","Revisar")</f>
        <v>Conforme</v>
      </c>
    </row>
    <row r="486" spans="1:9" hidden="1" x14ac:dyDescent="0.25">
      <c r="A486" s="42" t="s">
        <v>6</v>
      </c>
      <c r="B486" s="35" t="s">
        <v>969</v>
      </c>
      <c r="C486" s="35" t="s">
        <v>970</v>
      </c>
      <c r="D486" s="36">
        <v>88</v>
      </c>
      <c r="E486" s="36">
        <v>88</v>
      </c>
      <c r="F486" s="36">
        <v>1.7549999999999999</v>
      </c>
      <c r="G486" s="36" t="str">
        <f>IFERROR(VLOOKUP(DATA_PESOS[[#This Row],[Codigo]],PESOS,4,FALSE)," ")</f>
        <v xml:space="preserve"> </v>
      </c>
      <c r="H486" s="37">
        <v>1.7549999999999999</v>
      </c>
      <c r="I486" s="43" t="str">
        <f>IF(DATA_PESOS[[#This Row],[Peso de FLEX]]=DATA_PESOS[[#This Row],[ACTUALIZACION 2]],"Conforme","Revisar")</f>
        <v>Conforme</v>
      </c>
    </row>
    <row r="487" spans="1:9" hidden="1" x14ac:dyDescent="0.25">
      <c r="A487" s="42" t="s">
        <v>6</v>
      </c>
      <c r="B487" s="35" t="s">
        <v>971</v>
      </c>
      <c r="C487" s="35" t="s">
        <v>972</v>
      </c>
      <c r="D487" s="36">
        <v>17</v>
      </c>
      <c r="E487" s="36">
        <v>17</v>
      </c>
      <c r="F487" s="36">
        <v>1.8480000000000001</v>
      </c>
      <c r="G487" s="36" t="str">
        <f>IFERROR(VLOOKUP(DATA_PESOS[[#This Row],[Codigo]],PESOS,4,FALSE)," ")</f>
        <v xml:space="preserve"> </v>
      </c>
      <c r="H487" s="37">
        <v>1.8480000000000001</v>
      </c>
      <c r="I487" s="43" t="str">
        <f>IF(DATA_PESOS[[#This Row],[Peso de FLEX]]=DATA_PESOS[[#This Row],[ACTUALIZACION 2]],"Conforme","Revisar")</f>
        <v>Conforme</v>
      </c>
    </row>
    <row r="488" spans="1:9" hidden="1" x14ac:dyDescent="0.25">
      <c r="A488" s="42" t="s">
        <v>6</v>
      </c>
      <c r="B488" s="35" t="s">
        <v>973</v>
      </c>
      <c r="C488" s="35" t="s">
        <v>974</v>
      </c>
      <c r="D488" s="36">
        <v>10</v>
      </c>
      <c r="E488" s="36">
        <v>10</v>
      </c>
      <c r="F488" s="36">
        <v>1.716</v>
      </c>
      <c r="G488" s="36" t="str">
        <f>IFERROR(VLOOKUP(DATA_PESOS[[#This Row],[Codigo]],PESOS,4,FALSE)," ")</f>
        <v xml:space="preserve"> </v>
      </c>
      <c r="H488" s="37">
        <v>1.716</v>
      </c>
      <c r="I488" s="43" t="str">
        <f>IF(DATA_PESOS[[#This Row],[Peso de FLEX]]=DATA_PESOS[[#This Row],[ACTUALIZACION 2]],"Conforme","Revisar")</f>
        <v>Conforme</v>
      </c>
    </row>
    <row r="489" spans="1:9" x14ac:dyDescent="0.25">
      <c r="A489" s="42" t="s">
        <v>6</v>
      </c>
      <c r="B489" s="35" t="s">
        <v>975</v>
      </c>
      <c r="C489" s="35" t="s">
        <v>976</v>
      </c>
      <c r="D489" s="36">
        <v>1</v>
      </c>
      <c r="E489" s="36">
        <v>1</v>
      </c>
      <c r="F489" s="37">
        <v>3.0939999999999999</v>
      </c>
      <c r="G489" s="36" t="str">
        <f>IFERROR(VLOOKUP(DATA_PESOS[[#This Row],[Codigo]],PESOS,4,FALSE)," ")</f>
        <v xml:space="preserve"> </v>
      </c>
      <c r="H489" s="52">
        <v>3.0960000000000001</v>
      </c>
      <c r="I489" s="36" t="str">
        <f>IF(DATA_PESOS[[#This Row],[Peso de FLEX]]=DATA_PESOS[[#This Row],[ACTUALIZACION 2]],"Conforme","Revisar")</f>
        <v>Revisar</v>
      </c>
    </row>
    <row r="490" spans="1:9" hidden="1" x14ac:dyDescent="0.25">
      <c r="A490" s="42" t="s">
        <v>6</v>
      </c>
      <c r="B490" s="35" t="s">
        <v>977</v>
      </c>
      <c r="C490" s="35" t="s">
        <v>978</v>
      </c>
      <c r="D490" s="36">
        <v>15</v>
      </c>
      <c r="E490" s="36">
        <v>15</v>
      </c>
      <c r="F490" s="36">
        <v>2.3380000000000001</v>
      </c>
      <c r="G490" s="36" t="str">
        <f>IFERROR(VLOOKUP(DATA_PESOS[[#This Row],[Codigo]],PESOS,4,FALSE)," ")</f>
        <v xml:space="preserve"> </v>
      </c>
      <c r="H490" s="37">
        <v>2.3380000000000001</v>
      </c>
      <c r="I490" s="48" t="str">
        <f>IF(DATA_PESOS[[#This Row],[Peso de FLEX]]=DATA_PESOS[[#This Row],[ACTUALIZACION 2]],"Conforme","Revisar")</f>
        <v>Conforme</v>
      </c>
    </row>
    <row r="491" spans="1:9" hidden="1" x14ac:dyDescent="0.25">
      <c r="A491" s="42" t="s">
        <v>6</v>
      </c>
      <c r="B491" s="35" t="s">
        <v>979</v>
      </c>
      <c r="C491" s="35" t="s">
        <v>980</v>
      </c>
      <c r="D491" s="36">
        <v>20</v>
      </c>
      <c r="E491" s="36">
        <v>20</v>
      </c>
      <c r="F491" s="36">
        <v>2.1280000000000001</v>
      </c>
      <c r="G491" s="36" t="str">
        <f>IFERROR(VLOOKUP(DATA_PESOS[[#This Row],[Codigo]],PESOS,4,FALSE)," ")</f>
        <v xml:space="preserve"> </v>
      </c>
      <c r="H491" s="37">
        <v>2.1280000000000001</v>
      </c>
      <c r="I491" s="43" t="str">
        <f>IF(DATA_PESOS[[#This Row],[Peso de FLEX]]=DATA_PESOS[[#This Row],[ACTUALIZACION 2]],"Conforme","Revisar")</f>
        <v>Conforme</v>
      </c>
    </row>
    <row r="492" spans="1:9" hidden="1" x14ac:dyDescent="0.25">
      <c r="A492" s="42" t="s">
        <v>6</v>
      </c>
      <c r="B492" s="35" t="s">
        <v>981</v>
      </c>
      <c r="C492" s="35" t="s">
        <v>982</v>
      </c>
      <c r="D492" s="36">
        <v>15</v>
      </c>
      <c r="E492" s="36">
        <v>15</v>
      </c>
      <c r="F492" s="36">
        <v>2.3570000000000002</v>
      </c>
      <c r="G492" s="36" t="str">
        <f>IFERROR(VLOOKUP(DATA_PESOS[[#This Row],[Codigo]],PESOS,4,FALSE)," ")</f>
        <v xml:space="preserve"> </v>
      </c>
      <c r="H492" s="37">
        <v>2.3570000000000002</v>
      </c>
      <c r="I492" s="43" t="str">
        <f>IF(DATA_PESOS[[#This Row],[Peso de FLEX]]=DATA_PESOS[[#This Row],[ACTUALIZACION 2]],"Conforme","Revisar")</f>
        <v>Conforme</v>
      </c>
    </row>
    <row r="493" spans="1:9" hidden="1" x14ac:dyDescent="0.25">
      <c r="A493" s="42" t="s">
        <v>6</v>
      </c>
      <c r="B493" s="35" t="s">
        <v>983</v>
      </c>
      <c r="C493" s="35" t="s">
        <v>984</v>
      </c>
      <c r="D493" s="36">
        <v>31</v>
      </c>
      <c r="E493" s="36">
        <v>31</v>
      </c>
      <c r="F493" s="36">
        <v>2.5019999999999998</v>
      </c>
      <c r="G493" s="36" t="str">
        <f>IFERROR(VLOOKUP(DATA_PESOS[[#This Row],[Codigo]],PESOS,4,FALSE)," ")</f>
        <v xml:space="preserve"> </v>
      </c>
      <c r="H493" s="37">
        <v>2.5019999999999998</v>
      </c>
      <c r="I493" s="43" t="str">
        <f>IF(DATA_PESOS[[#This Row],[Peso de FLEX]]=DATA_PESOS[[#This Row],[ACTUALIZACION 2]],"Conforme","Revisar")</f>
        <v>Conforme</v>
      </c>
    </row>
    <row r="494" spans="1:9" hidden="1" x14ac:dyDescent="0.25">
      <c r="A494" s="42" t="s">
        <v>6</v>
      </c>
      <c r="B494" s="35" t="s">
        <v>985</v>
      </c>
      <c r="C494" s="35" t="s">
        <v>986</v>
      </c>
      <c r="D494" s="36">
        <v>25</v>
      </c>
      <c r="E494" s="36">
        <v>25</v>
      </c>
      <c r="F494" s="36">
        <v>2.2040000000000002</v>
      </c>
      <c r="G494" s="36" t="str">
        <f>IFERROR(VLOOKUP(DATA_PESOS[[#This Row],[Codigo]],PESOS,4,FALSE)," ")</f>
        <v xml:space="preserve"> </v>
      </c>
      <c r="H494" s="37">
        <v>2.2040000000000002</v>
      </c>
      <c r="I494" s="43" t="str">
        <f>IF(DATA_PESOS[[#This Row],[Peso de FLEX]]=DATA_PESOS[[#This Row],[ACTUALIZACION 2]],"Conforme","Revisar")</f>
        <v>Conforme</v>
      </c>
    </row>
    <row r="495" spans="1:9" hidden="1" x14ac:dyDescent="0.25">
      <c r="A495" s="42" t="s">
        <v>6</v>
      </c>
      <c r="B495" s="35" t="s">
        <v>987</v>
      </c>
      <c r="C495" s="35" t="s">
        <v>988</v>
      </c>
      <c r="D495" s="36">
        <v>5</v>
      </c>
      <c r="E495" s="36">
        <v>5</v>
      </c>
      <c r="F495" s="36">
        <v>2.2480000000000002</v>
      </c>
      <c r="G495" s="36" t="str">
        <f>IFERROR(VLOOKUP(DATA_PESOS[[#This Row],[Codigo]],PESOS,4,FALSE)," ")</f>
        <v xml:space="preserve"> </v>
      </c>
      <c r="H495" s="37">
        <v>2.2480000000000002</v>
      </c>
      <c r="I495" s="43" t="str">
        <f>IF(DATA_PESOS[[#This Row],[Peso de FLEX]]=DATA_PESOS[[#This Row],[ACTUALIZACION 2]],"Conforme","Revisar")</f>
        <v>Conforme</v>
      </c>
    </row>
    <row r="496" spans="1:9" hidden="1" x14ac:dyDescent="0.25">
      <c r="A496" s="42" t="s">
        <v>6</v>
      </c>
      <c r="B496" s="35" t="s">
        <v>989</v>
      </c>
      <c r="C496" s="35" t="s">
        <v>990</v>
      </c>
      <c r="D496" s="36">
        <v>1</v>
      </c>
      <c r="E496" s="36">
        <v>1</v>
      </c>
      <c r="F496" s="36">
        <v>2.2280000000000002</v>
      </c>
      <c r="G496" s="36" t="str">
        <f>IFERROR(VLOOKUP(DATA_PESOS[[#This Row],[Codigo]],PESOS,4,FALSE)," ")</f>
        <v xml:space="preserve"> </v>
      </c>
      <c r="H496" s="37">
        <v>2.2280000000000002</v>
      </c>
      <c r="I496" s="43" t="str">
        <f>IF(DATA_PESOS[[#This Row],[Peso de FLEX]]=DATA_PESOS[[#This Row],[ACTUALIZACION 2]],"Conforme","Revisar")</f>
        <v>Conforme</v>
      </c>
    </row>
    <row r="497" spans="1:9" hidden="1" x14ac:dyDescent="0.25">
      <c r="A497" s="42" t="s">
        <v>6</v>
      </c>
      <c r="B497" s="35" t="s">
        <v>991</v>
      </c>
      <c r="C497" s="35" t="s">
        <v>992</v>
      </c>
      <c r="D497" s="36">
        <v>2</v>
      </c>
      <c r="E497" s="36">
        <v>2</v>
      </c>
      <c r="F497" s="36">
        <v>3.1160000000000001</v>
      </c>
      <c r="G497" s="36" t="str">
        <f>IFERROR(VLOOKUP(DATA_PESOS[[#This Row],[Codigo]],PESOS,4,FALSE)," ")</f>
        <v xml:space="preserve"> </v>
      </c>
      <c r="H497" s="37">
        <v>3.1160000000000001</v>
      </c>
      <c r="I497" s="43" t="str">
        <f>IF(DATA_PESOS[[#This Row],[Peso de FLEX]]=DATA_PESOS[[#This Row],[ACTUALIZACION 2]],"Conforme","Revisar")</f>
        <v>Conforme</v>
      </c>
    </row>
    <row r="498" spans="1:9" hidden="1" x14ac:dyDescent="0.25">
      <c r="A498" s="42" t="s">
        <v>6</v>
      </c>
      <c r="B498" s="35" t="s">
        <v>993</v>
      </c>
      <c r="C498" s="35" t="s">
        <v>994</v>
      </c>
      <c r="D498" s="36">
        <v>10</v>
      </c>
      <c r="E498" s="36">
        <v>10</v>
      </c>
      <c r="F498" s="36">
        <v>3.105</v>
      </c>
      <c r="G498" s="36" t="str">
        <f>IFERROR(VLOOKUP(DATA_PESOS[[#This Row],[Codigo]],PESOS,4,FALSE)," ")</f>
        <v xml:space="preserve"> </v>
      </c>
      <c r="H498" s="37">
        <v>3.105</v>
      </c>
      <c r="I498" s="43" t="str">
        <f>IF(DATA_PESOS[[#This Row],[Peso de FLEX]]=DATA_PESOS[[#This Row],[ACTUALIZACION 2]],"Conforme","Revisar")</f>
        <v>Conforme</v>
      </c>
    </row>
    <row r="499" spans="1:9" hidden="1" x14ac:dyDescent="0.25">
      <c r="A499" s="42" t="s">
        <v>6</v>
      </c>
      <c r="B499" s="35" t="s">
        <v>995</v>
      </c>
      <c r="C499" s="35" t="s">
        <v>996</v>
      </c>
      <c r="D499" s="36">
        <v>110</v>
      </c>
      <c r="E499" s="36">
        <v>110</v>
      </c>
      <c r="F499" s="36">
        <v>4.1000000000000002E-2</v>
      </c>
      <c r="G499" s="36" t="str">
        <f>IFERROR(VLOOKUP(DATA_PESOS[[#This Row],[Codigo]],PESOS,4,FALSE)," ")</f>
        <v xml:space="preserve"> </v>
      </c>
      <c r="H499" s="37">
        <v>4.1000000000000002E-2</v>
      </c>
      <c r="I499" s="43" t="str">
        <f>IF(DATA_PESOS[[#This Row],[Peso de FLEX]]=DATA_PESOS[[#This Row],[ACTUALIZACION 2]],"Conforme","Revisar")</f>
        <v>Conforme</v>
      </c>
    </row>
    <row r="500" spans="1:9" hidden="1" x14ac:dyDescent="0.25">
      <c r="A500" s="42" t="s">
        <v>6</v>
      </c>
      <c r="B500" s="35" t="s">
        <v>997</v>
      </c>
      <c r="C500" s="35" t="s">
        <v>998</v>
      </c>
      <c r="D500" s="36">
        <v>29</v>
      </c>
      <c r="E500" s="36">
        <v>29</v>
      </c>
      <c r="F500" s="36">
        <v>3.9E-2</v>
      </c>
      <c r="G500" s="36" t="str">
        <f>IFERROR(VLOOKUP(DATA_PESOS[[#This Row],[Codigo]],PESOS,4,FALSE)," ")</f>
        <v xml:space="preserve"> </v>
      </c>
      <c r="H500" s="37">
        <v>3.9E-2</v>
      </c>
      <c r="I500" s="43" t="str">
        <f>IF(DATA_PESOS[[#This Row],[Peso de FLEX]]=DATA_PESOS[[#This Row],[ACTUALIZACION 2]],"Conforme","Revisar")</f>
        <v>Conforme</v>
      </c>
    </row>
    <row r="501" spans="1:9" hidden="1" x14ac:dyDescent="0.25">
      <c r="A501" s="42" t="s">
        <v>6</v>
      </c>
      <c r="B501" s="35" t="s">
        <v>999</v>
      </c>
      <c r="C501" s="35" t="s">
        <v>1000</v>
      </c>
      <c r="D501" s="36">
        <v>140</v>
      </c>
      <c r="E501" s="36">
        <v>140</v>
      </c>
      <c r="F501" s="36">
        <v>0.04</v>
      </c>
      <c r="G501" s="36" t="str">
        <f>IFERROR(VLOOKUP(DATA_PESOS[[#This Row],[Codigo]],PESOS,4,FALSE)," ")</f>
        <v xml:space="preserve"> </v>
      </c>
      <c r="H501" s="37">
        <v>0.04</v>
      </c>
      <c r="I501" s="43" t="str">
        <f>IF(DATA_PESOS[[#This Row],[Peso de FLEX]]=DATA_PESOS[[#This Row],[ACTUALIZACION 2]],"Conforme","Revisar")</f>
        <v>Conforme</v>
      </c>
    </row>
    <row r="502" spans="1:9" hidden="1" x14ac:dyDescent="0.25">
      <c r="A502" s="42" t="s">
        <v>6</v>
      </c>
      <c r="B502" s="35" t="s">
        <v>1001</v>
      </c>
      <c r="C502" s="35" t="s">
        <v>1002</v>
      </c>
      <c r="D502" s="36">
        <v>25</v>
      </c>
      <c r="E502" s="36">
        <v>25</v>
      </c>
      <c r="F502" s="36">
        <v>3.9E-2</v>
      </c>
      <c r="G502" s="36" t="str">
        <f>IFERROR(VLOOKUP(DATA_PESOS[[#This Row],[Codigo]],PESOS,4,FALSE)," ")</f>
        <v xml:space="preserve"> </v>
      </c>
      <c r="H502" s="37">
        <v>3.9E-2</v>
      </c>
      <c r="I502" s="43" t="str">
        <f>IF(DATA_PESOS[[#This Row],[Peso de FLEX]]=DATA_PESOS[[#This Row],[ACTUALIZACION 2]],"Conforme","Revisar")</f>
        <v>Conforme</v>
      </c>
    </row>
    <row r="503" spans="1:9" hidden="1" x14ac:dyDescent="0.25">
      <c r="A503" s="42" t="s">
        <v>6</v>
      </c>
      <c r="B503" s="35" t="s">
        <v>1003</v>
      </c>
      <c r="C503" s="35" t="s">
        <v>1004</v>
      </c>
      <c r="D503" s="36">
        <v>45</v>
      </c>
      <c r="E503" s="36">
        <v>45</v>
      </c>
      <c r="F503" s="36">
        <v>3.1E-2</v>
      </c>
      <c r="G503" s="36" t="str">
        <f>IFERROR(VLOOKUP(DATA_PESOS[[#This Row],[Codigo]],PESOS,4,FALSE)," ")</f>
        <v xml:space="preserve"> </v>
      </c>
      <c r="H503" s="37">
        <v>3.1E-2</v>
      </c>
      <c r="I503" s="43" t="str">
        <f>IF(DATA_PESOS[[#This Row],[Peso de FLEX]]=DATA_PESOS[[#This Row],[ACTUALIZACION 2]],"Conforme","Revisar")</f>
        <v>Conforme</v>
      </c>
    </row>
    <row r="504" spans="1:9" hidden="1" x14ac:dyDescent="0.25">
      <c r="A504" s="42" t="s">
        <v>6</v>
      </c>
      <c r="B504" s="35" t="s">
        <v>1005</v>
      </c>
      <c r="C504" s="35" t="s">
        <v>1006</v>
      </c>
      <c r="D504" s="36">
        <v>3</v>
      </c>
      <c r="E504" s="36">
        <v>3</v>
      </c>
      <c r="F504" s="36">
        <v>4.1000000000000002E-2</v>
      </c>
      <c r="G504" s="36" t="str">
        <f>IFERROR(VLOOKUP(DATA_PESOS[[#This Row],[Codigo]],PESOS,4,FALSE)," ")</f>
        <v xml:space="preserve"> </v>
      </c>
      <c r="H504" s="37">
        <v>4.1000000000000002E-2</v>
      </c>
      <c r="I504" s="43" t="str">
        <f>IF(DATA_PESOS[[#This Row],[Peso de FLEX]]=DATA_PESOS[[#This Row],[ACTUALIZACION 2]],"Conforme","Revisar")</f>
        <v>Conforme</v>
      </c>
    </row>
    <row r="505" spans="1:9" hidden="1" x14ac:dyDescent="0.25">
      <c r="A505" s="42" t="s">
        <v>6</v>
      </c>
      <c r="B505" s="35" t="s">
        <v>1007</v>
      </c>
      <c r="C505" s="35" t="s">
        <v>1008</v>
      </c>
      <c r="D505" s="36">
        <v>1</v>
      </c>
      <c r="E505" s="36">
        <v>1</v>
      </c>
      <c r="F505" s="36">
        <v>3.5000000000000003E-2</v>
      </c>
      <c r="G505" s="36" t="str">
        <f>IFERROR(VLOOKUP(DATA_PESOS[[#This Row],[Codigo]],PESOS,4,FALSE)," ")</f>
        <v xml:space="preserve"> </v>
      </c>
      <c r="H505" s="37">
        <v>3.5000000000000003E-2</v>
      </c>
      <c r="I505" s="43" t="str">
        <f>IF(DATA_PESOS[[#This Row],[Peso de FLEX]]=DATA_PESOS[[#This Row],[ACTUALIZACION 2]],"Conforme","Revisar")</f>
        <v>Conforme</v>
      </c>
    </row>
    <row r="506" spans="1:9" hidden="1" x14ac:dyDescent="0.25">
      <c r="A506" s="42" t="s">
        <v>6</v>
      </c>
      <c r="B506" s="35" t="s">
        <v>1009</v>
      </c>
      <c r="C506" s="35" t="s">
        <v>1010</v>
      </c>
      <c r="D506" s="36">
        <v>3</v>
      </c>
      <c r="E506" s="36">
        <v>3</v>
      </c>
      <c r="F506" s="36">
        <v>0.17299999999999999</v>
      </c>
      <c r="G506" s="36" t="str">
        <f>IFERROR(VLOOKUP(DATA_PESOS[[#This Row],[Codigo]],PESOS,4,FALSE)," ")</f>
        <v xml:space="preserve"> </v>
      </c>
      <c r="H506" s="37">
        <v>0.17299999999999999</v>
      </c>
      <c r="I506" s="43" t="str">
        <f>IF(DATA_PESOS[[#This Row],[Peso de FLEX]]=DATA_PESOS[[#This Row],[ACTUALIZACION 2]],"Conforme","Revisar")</f>
        <v>Conforme</v>
      </c>
    </row>
    <row r="507" spans="1:9" hidden="1" x14ac:dyDescent="0.25">
      <c r="A507" s="42" t="s">
        <v>6</v>
      </c>
      <c r="B507" s="35" t="s">
        <v>1011</v>
      </c>
      <c r="C507" s="35" t="s">
        <v>1012</v>
      </c>
      <c r="D507" s="36">
        <v>11</v>
      </c>
      <c r="E507" s="36">
        <v>11</v>
      </c>
      <c r="F507" s="36">
        <v>1.5640000000000001</v>
      </c>
      <c r="G507" s="36" t="str">
        <f>IFERROR(VLOOKUP(DATA_PESOS[[#This Row],[Codigo]],PESOS,4,FALSE)," ")</f>
        <v xml:space="preserve"> </v>
      </c>
      <c r="H507" s="37">
        <v>1.5640000000000001</v>
      </c>
      <c r="I507" s="43" t="str">
        <f>IF(DATA_PESOS[[#This Row],[Peso de FLEX]]=DATA_PESOS[[#This Row],[ACTUALIZACION 2]],"Conforme","Revisar")</f>
        <v>Conforme</v>
      </c>
    </row>
    <row r="508" spans="1:9" x14ac:dyDescent="0.25">
      <c r="A508" s="42" t="s">
        <v>6</v>
      </c>
      <c r="B508" s="35" t="s">
        <v>9806</v>
      </c>
      <c r="C508" s="35"/>
      <c r="D508" s="36">
        <v>20</v>
      </c>
      <c r="E508" s="36"/>
      <c r="F508" s="36">
        <v>0</v>
      </c>
      <c r="G508" s="36" t="str">
        <f>IFERROR(VLOOKUP(DATA_PESOS[[#This Row],[Codigo]],PESOS,4,FALSE)," ")</f>
        <v xml:space="preserve"> </v>
      </c>
      <c r="H508" s="52">
        <v>0.26800000000000002</v>
      </c>
      <c r="I508" s="43" t="str">
        <f>IF(DATA_PESOS[[#This Row],[Peso de FLEX]]=DATA_PESOS[[#This Row],[ACTUALIZACION 2]],"Conforme","Revisar")</f>
        <v>Revisar</v>
      </c>
    </row>
    <row r="509" spans="1:9" hidden="1" x14ac:dyDescent="0.25">
      <c r="A509" s="42" t="s">
        <v>6</v>
      </c>
      <c r="B509" s="35" t="s">
        <v>1013</v>
      </c>
      <c r="C509" s="35" t="s">
        <v>1014</v>
      </c>
      <c r="D509" s="36">
        <v>3</v>
      </c>
      <c r="E509" s="36">
        <v>3</v>
      </c>
      <c r="F509" s="36">
        <v>8.3800000000000008</v>
      </c>
      <c r="G509" s="36" t="str">
        <f>IFERROR(VLOOKUP(DATA_PESOS[[#This Row],[Codigo]],PESOS,4,FALSE)," ")</f>
        <v xml:space="preserve"> </v>
      </c>
      <c r="H509" s="37">
        <v>8.3800000000000008</v>
      </c>
      <c r="I509" s="43" t="str">
        <f>IF(DATA_PESOS[[#This Row],[Peso de FLEX]]=DATA_PESOS[[#This Row],[ACTUALIZACION 2]],"Conforme","Revisar")</f>
        <v>Conforme</v>
      </c>
    </row>
    <row r="510" spans="1:9" hidden="1" x14ac:dyDescent="0.25">
      <c r="A510" s="42" t="s">
        <v>6</v>
      </c>
      <c r="B510" s="35" t="s">
        <v>1015</v>
      </c>
      <c r="C510" s="35" t="s">
        <v>1016</v>
      </c>
      <c r="D510" s="36">
        <v>1</v>
      </c>
      <c r="E510" s="36">
        <v>1</v>
      </c>
      <c r="F510" s="36">
        <v>8.43</v>
      </c>
      <c r="G510" s="36" t="str">
        <f>IFERROR(VLOOKUP(DATA_PESOS[[#This Row],[Codigo]],PESOS,4,FALSE)," ")</f>
        <v xml:space="preserve"> </v>
      </c>
      <c r="H510" s="37">
        <v>8.43</v>
      </c>
      <c r="I510" s="43" t="str">
        <f>IF(DATA_PESOS[[#This Row],[Peso de FLEX]]=DATA_PESOS[[#This Row],[ACTUALIZACION 2]],"Conforme","Revisar")</f>
        <v>Conforme</v>
      </c>
    </row>
    <row r="511" spans="1:9" hidden="1" x14ac:dyDescent="0.25">
      <c r="A511" s="42" t="s">
        <v>6</v>
      </c>
      <c r="B511" s="35" t="s">
        <v>1017</v>
      </c>
      <c r="C511" s="35" t="s">
        <v>1018</v>
      </c>
      <c r="D511" s="36">
        <v>8</v>
      </c>
      <c r="E511" s="36">
        <v>8</v>
      </c>
      <c r="F511" s="36">
        <v>5.12</v>
      </c>
      <c r="G511" s="36" t="str">
        <f>IFERROR(VLOOKUP(DATA_PESOS[[#This Row],[Codigo]],PESOS,4,FALSE)," ")</f>
        <v xml:space="preserve"> </v>
      </c>
      <c r="H511" s="37">
        <v>5.12</v>
      </c>
      <c r="I511" s="43" t="str">
        <f>IF(DATA_PESOS[[#This Row],[Peso de FLEX]]=DATA_PESOS[[#This Row],[ACTUALIZACION 2]],"Conforme","Revisar")</f>
        <v>Conforme</v>
      </c>
    </row>
    <row r="512" spans="1:9" hidden="1" x14ac:dyDescent="0.25">
      <c r="A512" s="42" t="s">
        <v>6</v>
      </c>
      <c r="B512" s="35" t="s">
        <v>1019</v>
      </c>
      <c r="C512" s="35" t="s">
        <v>1020</v>
      </c>
      <c r="D512" s="36">
        <v>3</v>
      </c>
      <c r="E512" s="36">
        <v>3</v>
      </c>
      <c r="F512" s="36">
        <v>7.4749999999999996</v>
      </c>
      <c r="G512" s="36" t="str">
        <f>IFERROR(VLOOKUP(DATA_PESOS[[#This Row],[Codigo]],PESOS,4,FALSE)," ")</f>
        <v xml:space="preserve"> </v>
      </c>
      <c r="H512" s="37">
        <v>7.4749999999999996</v>
      </c>
      <c r="I512" s="43" t="str">
        <f>IF(DATA_PESOS[[#This Row],[Peso de FLEX]]=DATA_PESOS[[#This Row],[ACTUALIZACION 2]],"Conforme","Revisar")</f>
        <v>Conforme</v>
      </c>
    </row>
    <row r="513" spans="1:9" hidden="1" x14ac:dyDescent="0.25">
      <c r="A513" s="42" t="s">
        <v>6</v>
      </c>
      <c r="B513" s="35" t="s">
        <v>1021</v>
      </c>
      <c r="C513" s="35" t="s">
        <v>1022</v>
      </c>
      <c r="D513" s="36">
        <v>4</v>
      </c>
      <c r="E513" s="36">
        <v>4</v>
      </c>
      <c r="F513" s="36">
        <v>8.0299999999999994</v>
      </c>
      <c r="G513" s="36" t="str">
        <f>IFERROR(VLOOKUP(DATA_PESOS[[#This Row],[Codigo]],PESOS,4,FALSE)," ")</f>
        <v xml:space="preserve"> </v>
      </c>
      <c r="H513" s="37">
        <v>8.0299999999999994</v>
      </c>
      <c r="I513" s="43" t="str">
        <f>IF(DATA_PESOS[[#This Row],[Peso de FLEX]]=DATA_PESOS[[#This Row],[ACTUALIZACION 2]],"Conforme","Revisar")</f>
        <v>Conforme</v>
      </c>
    </row>
    <row r="514" spans="1:9" hidden="1" x14ac:dyDescent="0.25">
      <c r="A514" s="42" t="s">
        <v>6</v>
      </c>
      <c r="B514" s="35" t="s">
        <v>1023</v>
      </c>
      <c r="C514" s="35" t="s">
        <v>1024</v>
      </c>
      <c r="D514" s="36">
        <v>3</v>
      </c>
      <c r="E514" s="36">
        <v>3</v>
      </c>
      <c r="F514" s="36">
        <v>7.88</v>
      </c>
      <c r="G514" s="36" t="str">
        <f>IFERROR(VLOOKUP(DATA_PESOS[[#This Row],[Codigo]],PESOS,4,FALSE)," ")</f>
        <v xml:space="preserve"> </v>
      </c>
      <c r="H514" s="37">
        <v>7.88</v>
      </c>
      <c r="I514" s="43" t="str">
        <f>IF(DATA_PESOS[[#This Row],[Peso de FLEX]]=DATA_PESOS[[#This Row],[ACTUALIZACION 2]],"Conforme","Revisar")</f>
        <v>Conforme</v>
      </c>
    </row>
    <row r="515" spans="1:9" hidden="1" x14ac:dyDescent="0.25">
      <c r="A515" s="42" t="s">
        <v>6</v>
      </c>
      <c r="B515" s="35" t="s">
        <v>1025</v>
      </c>
      <c r="C515" s="35" t="s">
        <v>1026</v>
      </c>
      <c r="D515" s="36">
        <v>1</v>
      </c>
      <c r="E515" s="36">
        <v>1</v>
      </c>
      <c r="F515" s="36">
        <v>5.1779999999999999</v>
      </c>
      <c r="G515" s="36" t="str">
        <f>IFERROR(VLOOKUP(DATA_PESOS[[#This Row],[Codigo]],PESOS,4,FALSE)," ")</f>
        <v xml:space="preserve"> </v>
      </c>
      <c r="H515" s="37">
        <v>5.1779999999999999</v>
      </c>
      <c r="I515" s="43" t="str">
        <f>IF(DATA_PESOS[[#This Row],[Peso de FLEX]]=DATA_PESOS[[#This Row],[ACTUALIZACION 2]],"Conforme","Revisar")</f>
        <v>Conforme</v>
      </c>
    </row>
    <row r="516" spans="1:9" hidden="1" x14ac:dyDescent="0.25">
      <c r="A516" s="42" t="s">
        <v>6</v>
      </c>
      <c r="B516" s="35" t="s">
        <v>1027</v>
      </c>
      <c r="C516" s="35" t="s">
        <v>1028</v>
      </c>
      <c r="D516" s="36">
        <v>2</v>
      </c>
      <c r="E516" s="36">
        <v>2</v>
      </c>
      <c r="F516" s="36">
        <v>7.0000000000000001E-3</v>
      </c>
      <c r="G516" s="36" t="str">
        <f>IFERROR(VLOOKUP(DATA_PESOS[[#This Row],[Codigo]],PESOS,4,FALSE)," ")</f>
        <v xml:space="preserve"> </v>
      </c>
      <c r="H516" s="37">
        <v>7.0000000000000001E-3</v>
      </c>
      <c r="I516" s="43" t="str">
        <f>IF(DATA_PESOS[[#This Row],[Peso de FLEX]]=DATA_PESOS[[#This Row],[ACTUALIZACION 2]],"Conforme","Revisar")</f>
        <v>Conforme</v>
      </c>
    </row>
    <row r="517" spans="1:9" hidden="1" x14ac:dyDescent="0.25">
      <c r="A517" s="42" t="s">
        <v>6</v>
      </c>
      <c r="B517" s="35" t="s">
        <v>1029</v>
      </c>
      <c r="C517" s="35" t="s">
        <v>1030</v>
      </c>
      <c r="D517" s="36">
        <v>5</v>
      </c>
      <c r="E517" s="36">
        <v>5</v>
      </c>
      <c r="F517" s="36">
        <v>0.08</v>
      </c>
      <c r="G517" s="36" t="str">
        <f>IFERROR(VLOOKUP(DATA_PESOS[[#This Row],[Codigo]],PESOS,4,FALSE)," ")</f>
        <v xml:space="preserve"> </v>
      </c>
      <c r="H517" s="37">
        <v>0.08</v>
      </c>
      <c r="I517" s="43" t="str">
        <f>IF(DATA_PESOS[[#This Row],[Peso de FLEX]]=DATA_PESOS[[#This Row],[ACTUALIZACION 2]],"Conforme","Revisar")</f>
        <v>Conforme</v>
      </c>
    </row>
    <row r="518" spans="1:9" hidden="1" x14ac:dyDescent="0.25">
      <c r="A518" s="42" t="s">
        <v>6</v>
      </c>
      <c r="B518" s="35" t="s">
        <v>1031</v>
      </c>
      <c r="C518" s="35" t="s">
        <v>1032</v>
      </c>
      <c r="D518" s="36">
        <v>1</v>
      </c>
      <c r="E518" s="36">
        <v>1</v>
      </c>
      <c r="F518" s="36">
        <v>4.1000000000000002E-2</v>
      </c>
      <c r="G518" s="36" t="str">
        <f>IFERROR(VLOOKUP(DATA_PESOS[[#This Row],[Codigo]],PESOS,4,FALSE)," ")</f>
        <v xml:space="preserve"> </v>
      </c>
      <c r="H518" s="37">
        <v>4.1000000000000002E-2</v>
      </c>
      <c r="I518" s="43" t="str">
        <f>IF(DATA_PESOS[[#This Row],[Peso de FLEX]]=DATA_PESOS[[#This Row],[ACTUALIZACION 2]],"Conforme","Revisar")</f>
        <v>Conforme</v>
      </c>
    </row>
    <row r="519" spans="1:9" hidden="1" x14ac:dyDescent="0.25">
      <c r="A519" s="42" t="s">
        <v>6</v>
      </c>
      <c r="B519" s="35" t="s">
        <v>1033</v>
      </c>
      <c r="C519" s="35" t="s">
        <v>1034</v>
      </c>
      <c r="D519" s="36">
        <v>50</v>
      </c>
      <c r="E519" s="36">
        <v>50</v>
      </c>
      <c r="F519" s="36">
        <v>0.11600000000000001</v>
      </c>
      <c r="G519" s="36" t="str">
        <f>IFERROR(VLOOKUP(DATA_PESOS[[#This Row],[Codigo]],PESOS,4,FALSE)," ")</f>
        <v xml:space="preserve"> </v>
      </c>
      <c r="H519" s="37">
        <v>0.11600000000000001</v>
      </c>
      <c r="I519" s="43" t="str">
        <f>IF(DATA_PESOS[[#This Row],[Peso de FLEX]]=DATA_PESOS[[#This Row],[ACTUALIZACION 2]],"Conforme","Revisar")</f>
        <v>Conforme</v>
      </c>
    </row>
    <row r="520" spans="1:9" hidden="1" x14ac:dyDescent="0.25">
      <c r="A520" s="42" t="s">
        <v>6</v>
      </c>
      <c r="B520" s="35" t="s">
        <v>1035</v>
      </c>
      <c r="C520" s="35" t="s">
        <v>1036</v>
      </c>
      <c r="D520" s="36">
        <v>10</v>
      </c>
      <c r="E520" s="36">
        <v>10</v>
      </c>
      <c r="F520" s="36">
        <v>0.157</v>
      </c>
      <c r="G520" s="36" t="str">
        <f>IFERROR(VLOOKUP(DATA_PESOS[[#This Row],[Codigo]],PESOS,4,FALSE)," ")</f>
        <v xml:space="preserve"> </v>
      </c>
      <c r="H520" s="37">
        <v>0.157</v>
      </c>
      <c r="I520" s="43" t="str">
        <f>IF(DATA_PESOS[[#This Row],[Peso de FLEX]]=DATA_PESOS[[#This Row],[ACTUALIZACION 2]],"Conforme","Revisar")</f>
        <v>Conforme</v>
      </c>
    </row>
    <row r="521" spans="1:9" hidden="1" x14ac:dyDescent="0.25">
      <c r="A521" s="42" t="s">
        <v>6</v>
      </c>
      <c r="B521" s="35" t="s">
        <v>1037</v>
      </c>
      <c r="C521" s="35" t="s">
        <v>1038</v>
      </c>
      <c r="D521" s="36">
        <v>2</v>
      </c>
      <c r="E521" s="36">
        <v>2</v>
      </c>
      <c r="F521" s="36">
        <v>9.4160000000000004</v>
      </c>
      <c r="G521" s="36" t="str">
        <f>IFERROR(VLOOKUP(DATA_PESOS[[#This Row],[Codigo]],PESOS,4,FALSE)," ")</f>
        <v xml:space="preserve"> </v>
      </c>
      <c r="H521" s="37">
        <v>9.4160000000000004</v>
      </c>
      <c r="I521" s="43" t="str">
        <f>IF(DATA_PESOS[[#This Row],[Peso de FLEX]]=DATA_PESOS[[#This Row],[ACTUALIZACION 2]],"Conforme","Revisar")</f>
        <v>Conforme</v>
      </c>
    </row>
    <row r="522" spans="1:9" hidden="1" x14ac:dyDescent="0.25">
      <c r="A522" s="42" t="s">
        <v>6</v>
      </c>
      <c r="B522" s="35" t="s">
        <v>1039</v>
      </c>
      <c r="C522" s="35" t="s">
        <v>1040</v>
      </c>
      <c r="D522" s="36">
        <v>4</v>
      </c>
      <c r="E522" s="36">
        <v>4</v>
      </c>
      <c r="F522" s="36">
        <v>2.0070000000000001</v>
      </c>
      <c r="G522" s="36" t="str">
        <f>IFERROR(VLOOKUP(DATA_PESOS[[#This Row],[Codigo]],PESOS,4,FALSE)," ")</f>
        <v xml:space="preserve"> </v>
      </c>
      <c r="H522" s="37">
        <v>2.0070000000000001</v>
      </c>
      <c r="I522" s="43" t="str">
        <f>IF(DATA_PESOS[[#This Row],[Peso de FLEX]]=DATA_PESOS[[#This Row],[ACTUALIZACION 2]],"Conforme","Revisar")</f>
        <v>Conforme</v>
      </c>
    </row>
    <row r="523" spans="1:9" hidden="1" x14ac:dyDescent="0.25">
      <c r="A523" s="42" t="s">
        <v>6</v>
      </c>
      <c r="B523" s="35" t="s">
        <v>1041</v>
      </c>
      <c r="C523" s="35" t="s">
        <v>1042</v>
      </c>
      <c r="D523" s="36">
        <v>1</v>
      </c>
      <c r="E523" s="36">
        <v>1</v>
      </c>
      <c r="F523" s="36">
        <v>3.8730000000000002</v>
      </c>
      <c r="G523" s="36" t="str">
        <f>IFERROR(VLOOKUP(DATA_PESOS[[#This Row],[Codigo]],PESOS,4,FALSE)," ")</f>
        <v xml:space="preserve"> </v>
      </c>
      <c r="H523" s="37">
        <v>3.8730000000000002</v>
      </c>
      <c r="I523" s="43" t="str">
        <f>IF(DATA_PESOS[[#This Row],[Peso de FLEX]]=DATA_PESOS[[#This Row],[ACTUALIZACION 2]],"Conforme","Revisar")</f>
        <v>Conforme</v>
      </c>
    </row>
    <row r="524" spans="1:9" hidden="1" x14ac:dyDescent="0.25">
      <c r="A524" s="42" t="s">
        <v>6</v>
      </c>
      <c r="B524" s="35" t="s">
        <v>1043</v>
      </c>
      <c r="C524" s="35" t="s">
        <v>1044</v>
      </c>
      <c r="D524" s="36">
        <v>16</v>
      </c>
      <c r="E524" s="36">
        <v>16</v>
      </c>
      <c r="F524" s="36">
        <v>3.1E-2</v>
      </c>
      <c r="G524" s="36" t="str">
        <f>IFERROR(VLOOKUP(DATA_PESOS[[#This Row],[Codigo]],PESOS,4,FALSE)," ")</f>
        <v xml:space="preserve"> </v>
      </c>
      <c r="H524" s="37">
        <v>3.1E-2</v>
      </c>
      <c r="I524" s="43" t="str">
        <f>IF(DATA_PESOS[[#This Row],[Peso de FLEX]]=DATA_PESOS[[#This Row],[ACTUALIZACION 2]],"Conforme","Revisar")</f>
        <v>Conforme</v>
      </c>
    </row>
    <row r="525" spans="1:9" hidden="1" x14ac:dyDescent="0.25">
      <c r="A525" s="42" t="s">
        <v>6</v>
      </c>
      <c r="B525" s="35" t="s">
        <v>1045</v>
      </c>
      <c r="C525" s="35" t="s">
        <v>1046</v>
      </c>
      <c r="D525" s="36">
        <v>2</v>
      </c>
      <c r="E525" s="36">
        <v>2</v>
      </c>
      <c r="F525" s="36">
        <v>1.1879999999999999</v>
      </c>
      <c r="G525" s="36" t="str">
        <f>IFERROR(VLOOKUP(DATA_PESOS[[#This Row],[Codigo]],PESOS,4,FALSE)," ")</f>
        <v xml:space="preserve"> </v>
      </c>
      <c r="H525" s="37">
        <v>1.1879999999999999</v>
      </c>
      <c r="I525" s="43" t="str">
        <f>IF(DATA_PESOS[[#This Row],[Peso de FLEX]]=DATA_PESOS[[#This Row],[ACTUALIZACION 2]],"Conforme","Revisar")</f>
        <v>Conforme</v>
      </c>
    </row>
    <row r="526" spans="1:9" hidden="1" x14ac:dyDescent="0.25">
      <c r="A526" s="42" t="s">
        <v>6</v>
      </c>
      <c r="B526" s="35" t="s">
        <v>1047</v>
      </c>
      <c r="C526" s="35" t="s">
        <v>1048</v>
      </c>
      <c r="D526" s="36">
        <v>3</v>
      </c>
      <c r="E526" s="36">
        <v>3</v>
      </c>
      <c r="F526" s="36">
        <v>0.154</v>
      </c>
      <c r="G526" s="36" t="str">
        <f>IFERROR(VLOOKUP(DATA_PESOS[[#This Row],[Codigo]],PESOS,4,FALSE)," ")</f>
        <v xml:space="preserve"> </v>
      </c>
      <c r="H526" s="37">
        <v>0.154</v>
      </c>
      <c r="I526" s="43" t="str">
        <f>IF(DATA_PESOS[[#This Row],[Peso de FLEX]]=DATA_PESOS[[#This Row],[ACTUALIZACION 2]],"Conforme","Revisar")</f>
        <v>Conforme</v>
      </c>
    </row>
    <row r="527" spans="1:9" hidden="1" x14ac:dyDescent="0.25">
      <c r="A527" s="42" t="s">
        <v>6</v>
      </c>
      <c r="B527" s="35" t="s">
        <v>1049</v>
      </c>
      <c r="C527" s="35" t="s">
        <v>1050</v>
      </c>
      <c r="D527" s="36">
        <v>7</v>
      </c>
      <c r="E527" s="36">
        <v>7</v>
      </c>
      <c r="F527" s="36">
        <v>0.85799999999999998</v>
      </c>
      <c r="G527" s="36" t="str">
        <f>IFERROR(VLOOKUP(DATA_PESOS[[#This Row],[Codigo]],PESOS,4,FALSE)," ")</f>
        <v xml:space="preserve"> </v>
      </c>
      <c r="H527" s="37">
        <v>0.85799999999999998</v>
      </c>
      <c r="I527" s="43" t="str">
        <f>IF(DATA_PESOS[[#This Row],[Peso de FLEX]]=DATA_PESOS[[#This Row],[ACTUALIZACION 2]],"Conforme","Revisar")</f>
        <v>Conforme</v>
      </c>
    </row>
    <row r="528" spans="1:9" hidden="1" x14ac:dyDescent="0.25">
      <c r="A528" s="42" t="s">
        <v>6</v>
      </c>
      <c r="B528" s="35" t="s">
        <v>1051</v>
      </c>
      <c r="C528" s="35" t="s">
        <v>1052</v>
      </c>
      <c r="D528" s="36">
        <v>5</v>
      </c>
      <c r="E528" s="36">
        <v>5</v>
      </c>
      <c r="F528" s="36">
        <v>0.81</v>
      </c>
      <c r="G528" s="36" t="str">
        <f>IFERROR(VLOOKUP(DATA_PESOS[[#This Row],[Codigo]],PESOS,4,FALSE)," ")</f>
        <v xml:space="preserve"> </v>
      </c>
      <c r="H528" s="37">
        <v>0.81</v>
      </c>
      <c r="I528" s="43" t="str">
        <f>IF(DATA_PESOS[[#This Row],[Peso de FLEX]]=DATA_PESOS[[#This Row],[ACTUALIZACION 2]],"Conforme","Revisar")</f>
        <v>Conforme</v>
      </c>
    </row>
    <row r="529" spans="1:9" hidden="1" x14ac:dyDescent="0.25">
      <c r="A529" s="42" t="s">
        <v>6</v>
      </c>
      <c r="B529" s="35" t="s">
        <v>1053</v>
      </c>
      <c r="C529" s="35" t="s">
        <v>1054</v>
      </c>
      <c r="D529" s="36">
        <v>8</v>
      </c>
      <c r="E529" s="36">
        <v>8</v>
      </c>
      <c r="F529" s="36">
        <v>6.8570000000000002</v>
      </c>
      <c r="G529" s="36" t="str">
        <f>IFERROR(VLOOKUP(DATA_PESOS[[#This Row],[Codigo]],PESOS,4,FALSE)," ")</f>
        <v xml:space="preserve"> </v>
      </c>
      <c r="H529" s="37">
        <v>6.8570000000000002</v>
      </c>
      <c r="I529" s="43" t="str">
        <f>IF(DATA_PESOS[[#This Row],[Peso de FLEX]]=DATA_PESOS[[#This Row],[ACTUALIZACION 2]],"Conforme","Revisar")</f>
        <v>Conforme</v>
      </c>
    </row>
    <row r="530" spans="1:9" hidden="1" x14ac:dyDescent="0.25">
      <c r="A530" s="42" t="s">
        <v>6</v>
      </c>
      <c r="B530" s="35" t="s">
        <v>1055</v>
      </c>
      <c r="C530" s="35" t="s">
        <v>1056</v>
      </c>
      <c r="D530" s="36">
        <v>38</v>
      </c>
      <c r="E530" s="36">
        <v>38</v>
      </c>
      <c r="F530" s="36">
        <v>0.68700000000000006</v>
      </c>
      <c r="G530" s="36" t="str">
        <f>IFERROR(VLOOKUP(DATA_PESOS[[#This Row],[Codigo]],PESOS,4,FALSE)," ")</f>
        <v xml:space="preserve"> </v>
      </c>
      <c r="H530" s="37">
        <v>0.68700000000000006</v>
      </c>
      <c r="I530" s="43" t="str">
        <f>IF(DATA_PESOS[[#This Row],[Peso de FLEX]]=DATA_PESOS[[#This Row],[ACTUALIZACION 2]],"Conforme","Revisar")</f>
        <v>Conforme</v>
      </c>
    </row>
    <row r="531" spans="1:9" hidden="1" x14ac:dyDescent="0.25">
      <c r="A531" s="42" t="s">
        <v>6</v>
      </c>
      <c r="B531" s="35" t="s">
        <v>1057</v>
      </c>
      <c r="C531" s="35" t="s">
        <v>1058</v>
      </c>
      <c r="D531" s="36">
        <v>13</v>
      </c>
      <c r="E531" s="36">
        <v>13</v>
      </c>
      <c r="F531" s="36">
        <v>1.897</v>
      </c>
      <c r="G531" s="36" t="str">
        <f>IFERROR(VLOOKUP(DATA_PESOS[[#This Row],[Codigo]],PESOS,4,FALSE)," ")</f>
        <v xml:space="preserve"> </v>
      </c>
      <c r="H531" s="37">
        <v>1.897</v>
      </c>
      <c r="I531" s="43" t="str">
        <f>IF(DATA_PESOS[[#This Row],[Peso de FLEX]]=DATA_PESOS[[#This Row],[ACTUALIZACION 2]],"Conforme","Revisar")</f>
        <v>Conforme</v>
      </c>
    </row>
    <row r="532" spans="1:9" hidden="1" x14ac:dyDescent="0.25">
      <c r="A532" s="42" t="s">
        <v>6</v>
      </c>
      <c r="B532" s="35" t="s">
        <v>1059</v>
      </c>
      <c r="C532" s="35" t="s">
        <v>1060</v>
      </c>
      <c r="D532" s="36">
        <v>46</v>
      </c>
      <c r="E532" s="36">
        <v>46</v>
      </c>
      <c r="F532" s="36">
        <v>0.63600000000000001</v>
      </c>
      <c r="G532" s="36" t="str">
        <f>IFERROR(VLOOKUP(DATA_PESOS[[#This Row],[Codigo]],PESOS,4,FALSE)," ")</f>
        <v xml:space="preserve"> </v>
      </c>
      <c r="H532" s="37">
        <v>0.63600000000000001</v>
      </c>
      <c r="I532" s="43" t="str">
        <f>IF(DATA_PESOS[[#This Row],[Peso de FLEX]]=DATA_PESOS[[#This Row],[ACTUALIZACION 2]],"Conforme","Revisar")</f>
        <v>Conforme</v>
      </c>
    </row>
    <row r="533" spans="1:9" hidden="1" x14ac:dyDescent="0.25">
      <c r="A533" s="42" t="s">
        <v>6</v>
      </c>
      <c r="B533" s="35" t="s">
        <v>1061</v>
      </c>
      <c r="C533" s="35" t="s">
        <v>1062</v>
      </c>
      <c r="D533" s="36">
        <v>20</v>
      </c>
      <c r="E533" s="36">
        <v>20</v>
      </c>
      <c r="F533" s="36">
        <v>0.13700000000000001</v>
      </c>
      <c r="G533" s="36" t="str">
        <f>IFERROR(VLOOKUP(DATA_PESOS[[#This Row],[Codigo]],PESOS,4,FALSE)," ")</f>
        <v xml:space="preserve"> </v>
      </c>
      <c r="H533" s="37">
        <v>0.13700000000000001</v>
      </c>
      <c r="I533" s="43" t="str">
        <f>IF(DATA_PESOS[[#This Row],[Peso de FLEX]]=DATA_PESOS[[#This Row],[ACTUALIZACION 2]],"Conforme","Revisar")</f>
        <v>Conforme</v>
      </c>
    </row>
    <row r="534" spans="1:9" hidden="1" x14ac:dyDescent="0.25">
      <c r="A534" s="42" t="s">
        <v>6</v>
      </c>
      <c r="B534" s="35" t="s">
        <v>1063</v>
      </c>
      <c r="C534" s="35" t="s">
        <v>1064</v>
      </c>
      <c r="D534" s="36">
        <v>2</v>
      </c>
      <c r="E534" s="36">
        <v>2</v>
      </c>
      <c r="F534" s="36">
        <v>5.8449999999999998</v>
      </c>
      <c r="G534" s="36" t="str">
        <f>IFERROR(VLOOKUP(DATA_PESOS[[#This Row],[Codigo]],PESOS,4,FALSE)," ")</f>
        <v xml:space="preserve"> </v>
      </c>
      <c r="H534" s="37">
        <v>5.8449999999999998</v>
      </c>
      <c r="I534" s="43" t="str">
        <f>IF(DATA_PESOS[[#This Row],[Peso de FLEX]]=DATA_PESOS[[#This Row],[ACTUALIZACION 2]],"Conforme","Revisar")</f>
        <v>Conforme</v>
      </c>
    </row>
    <row r="535" spans="1:9" hidden="1" x14ac:dyDescent="0.25">
      <c r="A535" s="42" t="s">
        <v>6</v>
      </c>
      <c r="B535" s="35" t="s">
        <v>1065</v>
      </c>
      <c r="C535" s="35" t="s">
        <v>1066</v>
      </c>
      <c r="D535" s="36">
        <v>1</v>
      </c>
      <c r="E535" s="36">
        <v>1</v>
      </c>
      <c r="F535" s="36">
        <v>6.9080000000000004</v>
      </c>
      <c r="G535" s="36" t="str">
        <f>IFERROR(VLOOKUP(DATA_PESOS[[#This Row],[Codigo]],PESOS,4,FALSE)," ")</f>
        <v xml:space="preserve"> </v>
      </c>
      <c r="H535" s="37">
        <v>6.9080000000000004</v>
      </c>
      <c r="I535" s="43" t="str">
        <f>IF(DATA_PESOS[[#This Row],[Peso de FLEX]]=DATA_PESOS[[#This Row],[ACTUALIZACION 2]],"Conforme","Revisar")</f>
        <v>Conforme</v>
      </c>
    </row>
    <row r="536" spans="1:9" hidden="1" x14ac:dyDescent="0.25">
      <c r="A536" s="42" t="s">
        <v>6</v>
      </c>
      <c r="B536" s="35" t="s">
        <v>1067</v>
      </c>
      <c r="C536" s="35" t="s">
        <v>1068</v>
      </c>
      <c r="D536" s="36">
        <v>15</v>
      </c>
      <c r="E536" s="36">
        <v>15</v>
      </c>
      <c r="F536" s="36">
        <v>0.61299999999999999</v>
      </c>
      <c r="G536" s="36" t="str">
        <f>IFERROR(VLOOKUP(DATA_PESOS[[#This Row],[Codigo]],PESOS,4,FALSE)," ")</f>
        <v xml:space="preserve"> </v>
      </c>
      <c r="H536" s="37">
        <v>0.61299999999999999</v>
      </c>
      <c r="I536" s="43" t="str">
        <f>IF(DATA_PESOS[[#This Row],[Peso de FLEX]]=DATA_PESOS[[#This Row],[ACTUALIZACION 2]],"Conforme","Revisar")</f>
        <v>Conforme</v>
      </c>
    </row>
    <row r="537" spans="1:9" hidden="1" x14ac:dyDescent="0.25">
      <c r="A537" s="42" t="s">
        <v>6</v>
      </c>
      <c r="B537" s="35" t="s">
        <v>1069</v>
      </c>
      <c r="C537" s="35" t="s">
        <v>1070</v>
      </c>
      <c r="D537" s="36">
        <v>10</v>
      </c>
      <c r="E537" s="36">
        <v>10</v>
      </c>
      <c r="F537" s="36">
        <v>0.34799999999999998</v>
      </c>
      <c r="G537" s="36" t="str">
        <f>IFERROR(VLOOKUP(DATA_PESOS[[#This Row],[Codigo]],PESOS,4,FALSE)," ")</f>
        <v xml:space="preserve"> </v>
      </c>
      <c r="H537" s="37">
        <v>0.34799999999999998</v>
      </c>
      <c r="I537" s="43" t="str">
        <f>IF(DATA_PESOS[[#This Row],[Peso de FLEX]]=DATA_PESOS[[#This Row],[ACTUALIZACION 2]],"Conforme","Revisar")</f>
        <v>Conforme</v>
      </c>
    </row>
    <row r="538" spans="1:9" hidden="1" x14ac:dyDescent="0.25">
      <c r="A538" s="42" t="s">
        <v>6</v>
      </c>
      <c r="B538" s="35" t="s">
        <v>1071</v>
      </c>
      <c r="C538" s="35" t="s">
        <v>1072</v>
      </c>
      <c r="D538" s="36">
        <v>8</v>
      </c>
      <c r="E538" s="36">
        <v>8</v>
      </c>
      <c r="F538" s="36">
        <v>0.31900000000000001</v>
      </c>
      <c r="G538" s="36" t="str">
        <f>IFERROR(VLOOKUP(DATA_PESOS[[#This Row],[Codigo]],PESOS,4,FALSE)," ")</f>
        <v xml:space="preserve"> </v>
      </c>
      <c r="H538" s="37">
        <v>0.31900000000000001</v>
      </c>
      <c r="I538" s="43" t="str">
        <f>IF(DATA_PESOS[[#This Row],[Peso de FLEX]]=DATA_PESOS[[#This Row],[ACTUALIZACION 2]],"Conforme","Revisar")</f>
        <v>Conforme</v>
      </c>
    </row>
    <row r="539" spans="1:9" hidden="1" x14ac:dyDescent="0.25">
      <c r="A539" s="42" t="s">
        <v>6</v>
      </c>
      <c r="B539" s="35" t="s">
        <v>1073</v>
      </c>
      <c r="C539" s="35" t="s">
        <v>1074</v>
      </c>
      <c r="D539" s="36">
        <v>1</v>
      </c>
      <c r="E539" s="36">
        <v>1</v>
      </c>
      <c r="F539" s="36">
        <v>27.55</v>
      </c>
      <c r="G539" s="36" t="str">
        <f>IFERROR(VLOOKUP(DATA_PESOS[[#This Row],[Codigo]],PESOS,4,FALSE)," ")</f>
        <v xml:space="preserve"> </v>
      </c>
      <c r="H539" s="37">
        <v>27.55</v>
      </c>
      <c r="I539" s="43" t="str">
        <f>IF(DATA_PESOS[[#This Row],[Peso de FLEX]]=DATA_PESOS[[#This Row],[ACTUALIZACION 2]],"Conforme","Revisar")</f>
        <v>Conforme</v>
      </c>
    </row>
    <row r="540" spans="1:9" hidden="1" x14ac:dyDescent="0.25">
      <c r="A540" s="42" t="s">
        <v>6</v>
      </c>
      <c r="B540" s="35" t="s">
        <v>1075</v>
      </c>
      <c r="C540" s="35" t="s">
        <v>1076</v>
      </c>
      <c r="D540" s="36">
        <v>9</v>
      </c>
      <c r="E540" s="36">
        <v>9</v>
      </c>
      <c r="F540" s="36">
        <v>27.57</v>
      </c>
      <c r="G540" s="36" t="str">
        <f>IFERROR(VLOOKUP(DATA_PESOS[[#This Row],[Codigo]],PESOS,4,FALSE)," ")</f>
        <v xml:space="preserve"> </v>
      </c>
      <c r="H540" s="37">
        <v>27.57</v>
      </c>
      <c r="I540" s="43" t="str">
        <f>IF(DATA_PESOS[[#This Row],[Peso de FLEX]]=DATA_PESOS[[#This Row],[ACTUALIZACION 2]],"Conforme","Revisar")</f>
        <v>Conforme</v>
      </c>
    </row>
    <row r="541" spans="1:9" hidden="1" x14ac:dyDescent="0.25">
      <c r="A541" s="42" t="s">
        <v>6</v>
      </c>
      <c r="B541" s="35" t="s">
        <v>1077</v>
      </c>
      <c r="C541" s="35" t="s">
        <v>1078</v>
      </c>
      <c r="D541" s="36">
        <v>28</v>
      </c>
      <c r="E541" s="36">
        <v>28</v>
      </c>
      <c r="F541" s="36">
        <v>3.1579999999999999</v>
      </c>
      <c r="G541" s="36" t="str">
        <f>IFERROR(VLOOKUP(DATA_PESOS[[#This Row],[Codigo]],PESOS,4,FALSE)," ")</f>
        <v xml:space="preserve"> </v>
      </c>
      <c r="H541" s="37">
        <v>3.1579999999999999</v>
      </c>
      <c r="I541" s="43" t="str">
        <f>IF(DATA_PESOS[[#This Row],[Peso de FLEX]]=DATA_PESOS[[#This Row],[ACTUALIZACION 2]],"Conforme","Revisar")</f>
        <v>Conforme</v>
      </c>
    </row>
    <row r="542" spans="1:9" hidden="1" x14ac:dyDescent="0.25">
      <c r="A542" s="42" t="s">
        <v>6</v>
      </c>
      <c r="B542" s="35" t="s">
        <v>1079</v>
      </c>
      <c r="C542" s="35" t="s">
        <v>1080</v>
      </c>
      <c r="D542" s="36">
        <v>1</v>
      </c>
      <c r="E542" s="36">
        <v>1</v>
      </c>
      <c r="F542" s="36">
        <v>3.18</v>
      </c>
      <c r="G542" s="36" t="str">
        <f>IFERROR(VLOOKUP(DATA_PESOS[[#This Row],[Codigo]],PESOS,4,FALSE)," ")</f>
        <v xml:space="preserve"> </v>
      </c>
      <c r="H542" s="37">
        <v>3.18</v>
      </c>
      <c r="I542" s="43" t="str">
        <f>IF(DATA_PESOS[[#This Row],[Peso de FLEX]]=DATA_PESOS[[#This Row],[ACTUALIZACION 2]],"Conforme","Revisar")</f>
        <v>Conforme</v>
      </c>
    </row>
    <row r="543" spans="1:9" hidden="1" x14ac:dyDescent="0.25">
      <c r="A543" s="42" t="s">
        <v>6</v>
      </c>
      <c r="B543" s="35" t="s">
        <v>1081</v>
      </c>
      <c r="C543" s="35" t="s">
        <v>1082</v>
      </c>
      <c r="D543" s="36">
        <v>25</v>
      </c>
      <c r="E543" s="36">
        <v>25</v>
      </c>
      <c r="F543" s="36">
        <v>5.3999999999999999E-2</v>
      </c>
      <c r="G543" s="36" t="str">
        <f>IFERROR(VLOOKUP(DATA_PESOS[[#This Row],[Codigo]],PESOS,4,FALSE)," ")</f>
        <v xml:space="preserve"> </v>
      </c>
      <c r="H543" s="37">
        <v>5.3999999999999999E-2</v>
      </c>
      <c r="I543" s="43" t="str">
        <f>IF(DATA_PESOS[[#This Row],[Peso de FLEX]]=DATA_PESOS[[#This Row],[ACTUALIZACION 2]],"Conforme","Revisar")</f>
        <v>Conforme</v>
      </c>
    </row>
    <row r="544" spans="1:9" hidden="1" x14ac:dyDescent="0.25">
      <c r="A544" s="42" t="s">
        <v>6</v>
      </c>
      <c r="B544" s="35" t="s">
        <v>1083</v>
      </c>
      <c r="C544" s="35" t="s">
        <v>1084</v>
      </c>
      <c r="D544" s="36">
        <v>22</v>
      </c>
      <c r="E544" s="36">
        <v>22</v>
      </c>
      <c r="F544" s="36">
        <v>5.8000000000000003E-2</v>
      </c>
      <c r="G544" s="36" t="str">
        <f>IFERROR(VLOOKUP(DATA_PESOS[[#This Row],[Codigo]],PESOS,4,FALSE)," ")</f>
        <v xml:space="preserve"> </v>
      </c>
      <c r="H544" s="37">
        <v>5.8000000000000003E-2</v>
      </c>
      <c r="I544" s="43" t="str">
        <f>IF(DATA_PESOS[[#This Row],[Peso de FLEX]]=DATA_PESOS[[#This Row],[ACTUALIZACION 2]],"Conforme","Revisar")</f>
        <v>Conforme</v>
      </c>
    </row>
    <row r="545" spans="1:9" hidden="1" x14ac:dyDescent="0.25">
      <c r="A545" s="42" t="s">
        <v>6</v>
      </c>
      <c r="B545" s="35" t="s">
        <v>1085</v>
      </c>
      <c r="C545" s="35" t="s">
        <v>1086</v>
      </c>
      <c r="D545" s="36">
        <v>1</v>
      </c>
      <c r="E545" s="36">
        <v>1</v>
      </c>
      <c r="F545" s="36">
        <v>16.283999999999999</v>
      </c>
      <c r="G545" s="36" t="str">
        <f>IFERROR(VLOOKUP(DATA_PESOS[[#This Row],[Codigo]],PESOS,4,FALSE)," ")</f>
        <v xml:space="preserve"> </v>
      </c>
      <c r="H545" s="37">
        <v>16.283999999999999</v>
      </c>
      <c r="I545" s="43" t="str">
        <f>IF(DATA_PESOS[[#This Row],[Peso de FLEX]]=DATA_PESOS[[#This Row],[ACTUALIZACION 2]],"Conforme","Revisar")</f>
        <v>Conforme</v>
      </c>
    </row>
    <row r="546" spans="1:9" hidden="1" x14ac:dyDescent="0.25">
      <c r="A546" s="42" t="s">
        <v>6</v>
      </c>
      <c r="B546" s="35" t="s">
        <v>1087</v>
      </c>
      <c r="C546" s="35" t="s">
        <v>1088</v>
      </c>
      <c r="D546" s="36">
        <v>1</v>
      </c>
      <c r="E546" s="36">
        <v>1</v>
      </c>
      <c r="F546" s="36">
        <v>16.231999999999999</v>
      </c>
      <c r="G546" s="36" t="str">
        <f>IFERROR(VLOOKUP(DATA_PESOS[[#This Row],[Codigo]],PESOS,4,FALSE)," ")</f>
        <v xml:space="preserve"> </v>
      </c>
      <c r="H546" s="37">
        <v>16.231999999999999</v>
      </c>
      <c r="I546" s="43" t="str">
        <f>IF(DATA_PESOS[[#This Row],[Peso de FLEX]]=DATA_PESOS[[#This Row],[ACTUALIZACION 2]],"Conforme","Revisar")</f>
        <v>Conforme</v>
      </c>
    </row>
    <row r="547" spans="1:9" hidden="1" x14ac:dyDescent="0.25">
      <c r="A547" s="42" t="s">
        <v>6</v>
      </c>
      <c r="B547" s="35" t="s">
        <v>1089</v>
      </c>
      <c r="C547" s="35" t="s">
        <v>1090</v>
      </c>
      <c r="D547" s="36">
        <v>2</v>
      </c>
      <c r="E547" s="36">
        <v>2</v>
      </c>
      <c r="F547" s="36">
        <v>13.734</v>
      </c>
      <c r="G547" s="36" t="str">
        <f>IFERROR(VLOOKUP(DATA_PESOS[[#This Row],[Codigo]],PESOS,4,FALSE)," ")</f>
        <v xml:space="preserve"> </v>
      </c>
      <c r="H547" s="37">
        <v>13.734</v>
      </c>
      <c r="I547" s="43" t="str">
        <f>IF(DATA_PESOS[[#This Row],[Peso de FLEX]]=DATA_PESOS[[#This Row],[ACTUALIZACION 2]],"Conforme","Revisar")</f>
        <v>Conforme</v>
      </c>
    </row>
    <row r="548" spans="1:9" hidden="1" x14ac:dyDescent="0.25">
      <c r="A548" s="42" t="s">
        <v>6</v>
      </c>
      <c r="B548" s="35" t="s">
        <v>1091</v>
      </c>
      <c r="C548" s="35" t="s">
        <v>1092</v>
      </c>
      <c r="D548" s="36">
        <v>3</v>
      </c>
      <c r="E548" s="36">
        <v>3</v>
      </c>
      <c r="F548" s="36">
        <v>8.86</v>
      </c>
      <c r="G548" s="36" t="str">
        <f>IFERROR(VLOOKUP(DATA_PESOS[[#This Row],[Codigo]],PESOS,4,FALSE)," ")</f>
        <v xml:space="preserve"> </v>
      </c>
      <c r="H548" s="37">
        <v>8.86</v>
      </c>
      <c r="I548" s="43" t="str">
        <f>IF(DATA_PESOS[[#This Row],[Peso de FLEX]]=DATA_PESOS[[#This Row],[ACTUALIZACION 2]],"Conforme","Revisar")</f>
        <v>Conforme</v>
      </c>
    </row>
    <row r="549" spans="1:9" hidden="1" x14ac:dyDescent="0.25">
      <c r="A549" s="42" t="s">
        <v>6</v>
      </c>
      <c r="B549" s="35" t="s">
        <v>1093</v>
      </c>
      <c r="C549" s="35" t="s">
        <v>1094</v>
      </c>
      <c r="D549" s="36">
        <v>2</v>
      </c>
      <c r="E549" s="36">
        <v>2</v>
      </c>
      <c r="F549" s="36">
        <v>13.356</v>
      </c>
      <c r="G549" s="36" t="str">
        <f>IFERROR(VLOOKUP(DATA_PESOS[[#This Row],[Codigo]],PESOS,4,FALSE)," ")</f>
        <v xml:space="preserve"> </v>
      </c>
      <c r="H549" s="37">
        <v>13.356</v>
      </c>
      <c r="I549" s="43" t="str">
        <f>IF(DATA_PESOS[[#This Row],[Peso de FLEX]]=DATA_PESOS[[#This Row],[ACTUALIZACION 2]],"Conforme","Revisar")</f>
        <v>Conforme</v>
      </c>
    </row>
    <row r="550" spans="1:9" hidden="1" x14ac:dyDescent="0.25">
      <c r="A550" s="42" t="s">
        <v>6</v>
      </c>
      <c r="B550" s="35" t="s">
        <v>1095</v>
      </c>
      <c r="C550" s="35" t="s">
        <v>1096</v>
      </c>
      <c r="D550" s="36">
        <v>2</v>
      </c>
      <c r="E550" s="36">
        <v>2</v>
      </c>
      <c r="F550" s="36">
        <v>13.654999999999999</v>
      </c>
      <c r="G550" s="36" t="str">
        <f>IFERROR(VLOOKUP(DATA_PESOS[[#This Row],[Codigo]],PESOS,4,FALSE)," ")</f>
        <v xml:space="preserve"> </v>
      </c>
      <c r="H550" s="37">
        <v>13.654999999999999</v>
      </c>
      <c r="I550" s="43" t="str">
        <f>IF(DATA_PESOS[[#This Row],[Peso de FLEX]]=DATA_PESOS[[#This Row],[ACTUALIZACION 2]],"Conforme","Revisar")</f>
        <v>Conforme</v>
      </c>
    </row>
    <row r="551" spans="1:9" hidden="1" x14ac:dyDescent="0.25">
      <c r="A551" s="42" t="s">
        <v>6</v>
      </c>
      <c r="B551" s="35" t="s">
        <v>1097</v>
      </c>
      <c r="C551" s="35" t="s">
        <v>1098</v>
      </c>
      <c r="D551" s="36">
        <v>1</v>
      </c>
      <c r="E551" s="36">
        <v>1</v>
      </c>
      <c r="F551" s="36">
        <v>15.72</v>
      </c>
      <c r="G551" s="36" t="str">
        <f>IFERROR(VLOOKUP(DATA_PESOS[[#This Row],[Codigo]],PESOS,4,FALSE)," ")</f>
        <v xml:space="preserve"> </v>
      </c>
      <c r="H551" s="37">
        <v>15.72</v>
      </c>
      <c r="I551" s="43" t="str">
        <f>IF(DATA_PESOS[[#This Row],[Peso de FLEX]]=DATA_PESOS[[#This Row],[ACTUALIZACION 2]],"Conforme","Revisar")</f>
        <v>Conforme</v>
      </c>
    </row>
    <row r="552" spans="1:9" hidden="1" x14ac:dyDescent="0.25">
      <c r="A552" s="42" t="s">
        <v>6</v>
      </c>
      <c r="B552" s="35" t="s">
        <v>1099</v>
      </c>
      <c r="C552" s="35" t="s">
        <v>1100</v>
      </c>
      <c r="D552" s="36">
        <v>4</v>
      </c>
      <c r="E552" s="36">
        <v>4</v>
      </c>
      <c r="F552" s="36">
        <v>15.782</v>
      </c>
      <c r="G552" s="36" t="str">
        <f>IFERROR(VLOOKUP(DATA_PESOS[[#This Row],[Codigo]],PESOS,4,FALSE)," ")</f>
        <v xml:space="preserve"> </v>
      </c>
      <c r="H552" s="37">
        <v>15.782</v>
      </c>
      <c r="I552" s="43" t="str">
        <f>IF(DATA_PESOS[[#This Row],[Peso de FLEX]]=DATA_PESOS[[#This Row],[ACTUALIZACION 2]],"Conforme","Revisar")</f>
        <v>Conforme</v>
      </c>
    </row>
    <row r="553" spans="1:9" hidden="1" x14ac:dyDescent="0.25">
      <c r="A553" s="42" t="s">
        <v>6</v>
      </c>
      <c r="B553" s="35" t="s">
        <v>1101</v>
      </c>
      <c r="C553" s="35" t="s">
        <v>1102</v>
      </c>
      <c r="D553" s="36">
        <v>1</v>
      </c>
      <c r="E553" s="36">
        <v>1</v>
      </c>
      <c r="F553" s="36">
        <v>8.73</v>
      </c>
      <c r="G553" s="36" t="str">
        <f>IFERROR(VLOOKUP(DATA_PESOS[[#This Row],[Codigo]],PESOS,4,FALSE)," ")</f>
        <v xml:space="preserve"> </v>
      </c>
      <c r="H553" s="37">
        <v>8.73</v>
      </c>
      <c r="I553" s="43" t="str">
        <f>IF(DATA_PESOS[[#This Row],[Peso de FLEX]]=DATA_PESOS[[#This Row],[ACTUALIZACION 2]],"Conforme","Revisar")</f>
        <v>Conforme</v>
      </c>
    </row>
    <row r="554" spans="1:9" hidden="1" x14ac:dyDescent="0.25">
      <c r="A554" s="42" t="s">
        <v>6</v>
      </c>
      <c r="B554" s="35" t="s">
        <v>1103</v>
      </c>
      <c r="C554" s="35" t="s">
        <v>1104</v>
      </c>
      <c r="D554" s="36">
        <v>1</v>
      </c>
      <c r="E554" s="36">
        <v>1</v>
      </c>
      <c r="F554" s="36">
        <v>8.89</v>
      </c>
      <c r="G554" s="36" t="str">
        <f>IFERROR(VLOOKUP(DATA_PESOS[[#This Row],[Codigo]],PESOS,4,FALSE)," ")</f>
        <v xml:space="preserve"> </v>
      </c>
      <c r="H554" s="37">
        <v>8.89</v>
      </c>
      <c r="I554" s="43" t="str">
        <f>IF(DATA_PESOS[[#This Row],[Peso de FLEX]]=DATA_PESOS[[#This Row],[ACTUALIZACION 2]],"Conforme","Revisar")</f>
        <v>Conforme</v>
      </c>
    </row>
    <row r="555" spans="1:9" hidden="1" x14ac:dyDescent="0.25">
      <c r="A555" s="42" t="s">
        <v>6</v>
      </c>
      <c r="B555" s="35" t="s">
        <v>1105</v>
      </c>
      <c r="C555" s="35" t="s">
        <v>1106</v>
      </c>
      <c r="D555" s="36">
        <v>5</v>
      </c>
      <c r="E555" s="36">
        <v>5</v>
      </c>
      <c r="F555" s="36">
        <v>16.059999999999999</v>
      </c>
      <c r="G555" s="36" t="str">
        <f>IFERROR(VLOOKUP(DATA_PESOS[[#This Row],[Codigo]],PESOS,4,FALSE)," ")</f>
        <v xml:space="preserve"> </v>
      </c>
      <c r="H555" s="37">
        <v>16.059999999999999</v>
      </c>
      <c r="I555" s="43" t="str">
        <f>IF(DATA_PESOS[[#This Row],[Peso de FLEX]]=DATA_PESOS[[#This Row],[ACTUALIZACION 2]],"Conforme","Revisar")</f>
        <v>Conforme</v>
      </c>
    </row>
    <row r="556" spans="1:9" hidden="1" x14ac:dyDescent="0.25">
      <c r="A556" s="42" t="s">
        <v>6</v>
      </c>
      <c r="B556" s="35" t="s">
        <v>1107</v>
      </c>
      <c r="C556" s="35" t="s">
        <v>1108</v>
      </c>
      <c r="D556" s="36">
        <v>3</v>
      </c>
      <c r="E556" s="36">
        <v>3</v>
      </c>
      <c r="F556" s="36">
        <v>15.843999999999999</v>
      </c>
      <c r="G556" s="36" t="str">
        <f>IFERROR(VLOOKUP(DATA_PESOS[[#This Row],[Codigo]],PESOS,4,FALSE)," ")</f>
        <v xml:space="preserve"> </v>
      </c>
      <c r="H556" s="37">
        <v>15.843999999999999</v>
      </c>
      <c r="I556" s="43" t="str">
        <f>IF(DATA_PESOS[[#This Row],[Peso de FLEX]]=DATA_PESOS[[#This Row],[ACTUALIZACION 2]],"Conforme","Revisar")</f>
        <v>Conforme</v>
      </c>
    </row>
    <row r="557" spans="1:9" hidden="1" x14ac:dyDescent="0.25">
      <c r="A557" s="42" t="s">
        <v>6</v>
      </c>
      <c r="B557" s="35" t="s">
        <v>1109</v>
      </c>
      <c r="C557" s="35" t="s">
        <v>1110</v>
      </c>
      <c r="D557" s="36">
        <v>1</v>
      </c>
      <c r="E557" s="36">
        <v>1</v>
      </c>
      <c r="F557" s="36">
        <v>15.99</v>
      </c>
      <c r="G557" s="36" t="str">
        <f>IFERROR(VLOOKUP(DATA_PESOS[[#This Row],[Codigo]],PESOS,4,FALSE)," ")</f>
        <v xml:space="preserve"> </v>
      </c>
      <c r="H557" s="37">
        <v>15.99</v>
      </c>
      <c r="I557" s="43" t="str">
        <f>IF(DATA_PESOS[[#This Row],[Peso de FLEX]]=DATA_PESOS[[#This Row],[ACTUALIZACION 2]],"Conforme","Revisar")</f>
        <v>Conforme</v>
      </c>
    </row>
    <row r="558" spans="1:9" hidden="1" x14ac:dyDescent="0.25">
      <c r="A558" s="42" t="s">
        <v>6</v>
      </c>
      <c r="B558" s="35" t="s">
        <v>1111</v>
      </c>
      <c r="C558" s="35" t="s">
        <v>1112</v>
      </c>
      <c r="D558" s="36">
        <v>4</v>
      </c>
      <c r="E558" s="36">
        <v>4</v>
      </c>
      <c r="F558" s="36">
        <v>15.98</v>
      </c>
      <c r="G558" s="36" t="str">
        <f>IFERROR(VLOOKUP(DATA_PESOS[[#This Row],[Codigo]],PESOS,4,FALSE)," ")</f>
        <v xml:space="preserve"> </v>
      </c>
      <c r="H558" s="37">
        <v>15.98</v>
      </c>
      <c r="I558" s="43" t="str">
        <f>IF(DATA_PESOS[[#This Row],[Peso de FLEX]]=DATA_PESOS[[#This Row],[ACTUALIZACION 2]],"Conforme","Revisar")</f>
        <v>Conforme</v>
      </c>
    </row>
    <row r="559" spans="1:9" hidden="1" x14ac:dyDescent="0.25">
      <c r="A559" s="42" t="s">
        <v>6</v>
      </c>
      <c r="B559" s="35" t="s">
        <v>1113</v>
      </c>
      <c r="C559" s="35" t="s">
        <v>1114</v>
      </c>
      <c r="D559" s="36">
        <v>2</v>
      </c>
      <c r="E559" s="36">
        <v>2</v>
      </c>
      <c r="F559" s="36">
        <v>15.97</v>
      </c>
      <c r="G559" s="36" t="str">
        <f>IFERROR(VLOOKUP(DATA_PESOS[[#This Row],[Codigo]],PESOS,4,FALSE)," ")</f>
        <v xml:space="preserve"> </v>
      </c>
      <c r="H559" s="37">
        <v>15.97</v>
      </c>
      <c r="I559" s="43" t="str">
        <f>IF(DATA_PESOS[[#This Row],[Peso de FLEX]]=DATA_PESOS[[#This Row],[ACTUALIZACION 2]],"Conforme","Revisar")</f>
        <v>Conforme</v>
      </c>
    </row>
    <row r="560" spans="1:9" hidden="1" x14ac:dyDescent="0.25">
      <c r="A560" s="42" t="s">
        <v>6</v>
      </c>
      <c r="B560" s="35" t="s">
        <v>1115</v>
      </c>
      <c r="C560" s="35" t="s">
        <v>1116</v>
      </c>
      <c r="D560" s="36">
        <v>1</v>
      </c>
      <c r="E560" s="36">
        <v>1</v>
      </c>
      <c r="F560" s="36">
        <v>15.77</v>
      </c>
      <c r="G560" s="36" t="str">
        <f>IFERROR(VLOOKUP(DATA_PESOS[[#This Row],[Codigo]],PESOS,4,FALSE)," ")</f>
        <v xml:space="preserve"> </v>
      </c>
      <c r="H560" s="37">
        <v>15.77</v>
      </c>
      <c r="I560" s="43" t="str">
        <f>IF(DATA_PESOS[[#This Row],[Peso de FLEX]]=DATA_PESOS[[#This Row],[ACTUALIZACION 2]],"Conforme","Revisar")</f>
        <v>Conforme</v>
      </c>
    </row>
    <row r="561" spans="1:9" hidden="1" x14ac:dyDescent="0.25">
      <c r="A561" s="42" t="s">
        <v>6</v>
      </c>
      <c r="B561" s="35" t="s">
        <v>1117</v>
      </c>
      <c r="C561" s="35" t="s">
        <v>1118</v>
      </c>
      <c r="D561" s="36">
        <v>1</v>
      </c>
      <c r="E561" s="36">
        <v>1</v>
      </c>
      <c r="F561" s="36">
        <v>14.07</v>
      </c>
      <c r="G561" s="36" t="str">
        <f>IFERROR(VLOOKUP(DATA_PESOS[[#This Row],[Codigo]],PESOS,4,FALSE)," ")</f>
        <v xml:space="preserve"> </v>
      </c>
      <c r="H561" s="37">
        <v>14.07</v>
      </c>
      <c r="I561" s="43" t="str">
        <f>IF(DATA_PESOS[[#This Row],[Peso de FLEX]]=DATA_PESOS[[#This Row],[ACTUALIZACION 2]],"Conforme","Revisar")</f>
        <v>Conforme</v>
      </c>
    </row>
    <row r="562" spans="1:9" hidden="1" x14ac:dyDescent="0.25">
      <c r="A562" s="42" t="s">
        <v>6</v>
      </c>
      <c r="B562" s="35" t="s">
        <v>1119</v>
      </c>
      <c r="C562" s="35" t="s">
        <v>1120</v>
      </c>
      <c r="D562" s="36">
        <v>17</v>
      </c>
      <c r="E562" s="36">
        <v>17</v>
      </c>
      <c r="F562" s="36">
        <v>1.2629999999999999</v>
      </c>
      <c r="G562" s="36" t="str">
        <f>IFERROR(VLOOKUP(DATA_PESOS[[#This Row],[Codigo]],PESOS,4,FALSE)," ")</f>
        <v xml:space="preserve"> </v>
      </c>
      <c r="H562" s="37">
        <v>1.2629999999999999</v>
      </c>
      <c r="I562" s="43" t="str">
        <f>IF(DATA_PESOS[[#This Row],[Peso de FLEX]]=DATA_PESOS[[#This Row],[ACTUALIZACION 2]],"Conforme","Revisar")</f>
        <v>Conforme</v>
      </c>
    </row>
    <row r="563" spans="1:9" hidden="1" x14ac:dyDescent="0.25">
      <c r="A563" s="42" t="s">
        <v>6</v>
      </c>
      <c r="B563" s="35" t="s">
        <v>1121</v>
      </c>
      <c r="C563" s="35" t="s">
        <v>1122</v>
      </c>
      <c r="D563" s="36">
        <v>4</v>
      </c>
      <c r="E563" s="36">
        <v>4</v>
      </c>
      <c r="F563" s="36">
        <v>8.1</v>
      </c>
      <c r="G563" s="36" t="str">
        <f>IFERROR(VLOOKUP(DATA_PESOS[[#This Row],[Codigo]],PESOS,4,FALSE)," ")</f>
        <v xml:space="preserve"> </v>
      </c>
      <c r="H563" s="37">
        <v>8.1</v>
      </c>
      <c r="I563" s="43" t="str">
        <f>IF(DATA_PESOS[[#This Row],[Peso de FLEX]]=DATA_PESOS[[#This Row],[ACTUALIZACION 2]],"Conforme","Revisar")</f>
        <v>Conforme</v>
      </c>
    </row>
    <row r="564" spans="1:9" hidden="1" x14ac:dyDescent="0.25">
      <c r="A564" s="42" t="s">
        <v>6</v>
      </c>
      <c r="B564" s="35" t="s">
        <v>1123</v>
      </c>
      <c r="C564" s="35" t="s">
        <v>1124</v>
      </c>
      <c r="D564" s="36">
        <v>5</v>
      </c>
      <c r="E564" s="36">
        <v>5</v>
      </c>
      <c r="F564" s="36">
        <v>7.86</v>
      </c>
      <c r="G564" s="36" t="str">
        <f>IFERROR(VLOOKUP(DATA_PESOS[[#This Row],[Codigo]],PESOS,4,FALSE)," ")</f>
        <v xml:space="preserve"> </v>
      </c>
      <c r="H564" s="37">
        <v>7.86</v>
      </c>
      <c r="I564" s="43" t="str">
        <f>IF(DATA_PESOS[[#This Row],[Peso de FLEX]]=DATA_PESOS[[#This Row],[ACTUALIZACION 2]],"Conforme","Revisar")</f>
        <v>Conforme</v>
      </c>
    </row>
    <row r="565" spans="1:9" hidden="1" x14ac:dyDescent="0.25">
      <c r="A565" s="42" t="s">
        <v>6</v>
      </c>
      <c r="B565" s="35" t="s">
        <v>1125</v>
      </c>
      <c r="C565" s="35" t="s">
        <v>1126</v>
      </c>
      <c r="D565" s="36">
        <v>4</v>
      </c>
      <c r="E565" s="36">
        <v>4</v>
      </c>
      <c r="F565" s="36">
        <v>8.89</v>
      </c>
      <c r="G565" s="36" t="str">
        <f>IFERROR(VLOOKUP(DATA_PESOS[[#This Row],[Codigo]],PESOS,4,FALSE)," ")</f>
        <v xml:space="preserve"> </v>
      </c>
      <c r="H565" s="37">
        <v>8.89</v>
      </c>
      <c r="I565" s="43" t="str">
        <f>IF(DATA_PESOS[[#This Row],[Peso de FLEX]]=DATA_PESOS[[#This Row],[ACTUALIZACION 2]],"Conforme","Revisar")</f>
        <v>Conforme</v>
      </c>
    </row>
    <row r="566" spans="1:9" hidden="1" x14ac:dyDescent="0.25">
      <c r="A566" s="42" t="s">
        <v>6</v>
      </c>
      <c r="B566" s="35" t="s">
        <v>1127</v>
      </c>
      <c r="C566" s="35" t="s">
        <v>1128</v>
      </c>
      <c r="D566" s="36">
        <v>13</v>
      </c>
      <c r="E566" s="36">
        <v>13</v>
      </c>
      <c r="F566" s="36">
        <v>8.08</v>
      </c>
      <c r="G566" s="36" t="str">
        <f>IFERROR(VLOOKUP(DATA_PESOS[[#This Row],[Codigo]],PESOS,4,FALSE)," ")</f>
        <v xml:space="preserve"> </v>
      </c>
      <c r="H566" s="37">
        <v>8.08</v>
      </c>
      <c r="I566" s="43" t="str">
        <f>IF(DATA_PESOS[[#This Row],[Peso de FLEX]]=DATA_PESOS[[#This Row],[ACTUALIZACION 2]],"Conforme","Revisar")</f>
        <v>Conforme</v>
      </c>
    </row>
    <row r="567" spans="1:9" hidden="1" x14ac:dyDescent="0.25">
      <c r="A567" s="42" t="s">
        <v>6</v>
      </c>
      <c r="B567" s="35" t="s">
        <v>1129</v>
      </c>
      <c r="C567" s="35" t="s">
        <v>1130</v>
      </c>
      <c r="D567" s="36">
        <v>5</v>
      </c>
      <c r="E567" s="36">
        <v>5</v>
      </c>
      <c r="F567" s="36">
        <v>8.94</v>
      </c>
      <c r="G567" s="36" t="str">
        <f>IFERROR(VLOOKUP(DATA_PESOS[[#This Row],[Codigo]],PESOS,4,FALSE)," ")</f>
        <v xml:space="preserve"> </v>
      </c>
      <c r="H567" s="37">
        <v>8.94</v>
      </c>
      <c r="I567" s="43" t="str">
        <f>IF(DATA_PESOS[[#This Row],[Peso de FLEX]]=DATA_PESOS[[#This Row],[ACTUALIZACION 2]],"Conforme","Revisar")</f>
        <v>Conforme</v>
      </c>
    </row>
    <row r="568" spans="1:9" hidden="1" x14ac:dyDescent="0.25">
      <c r="A568" s="42" t="s">
        <v>6</v>
      </c>
      <c r="B568" s="35" t="s">
        <v>1131</v>
      </c>
      <c r="C568" s="35" t="s">
        <v>1132</v>
      </c>
      <c r="D568" s="36">
        <v>4</v>
      </c>
      <c r="E568" s="36">
        <v>4</v>
      </c>
      <c r="F568" s="36">
        <v>7.8840000000000003</v>
      </c>
      <c r="G568" s="36" t="str">
        <f>IFERROR(VLOOKUP(DATA_PESOS[[#This Row],[Codigo]],PESOS,4,FALSE)," ")</f>
        <v xml:space="preserve"> </v>
      </c>
      <c r="H568" s="37">
        <v>7.8840000000000003</v>
      </c>
      <c r="I568" s="43" t="str">
        <f>IF(DATA_PESOS[[#This Row],[Peso de FLEX]]=DATA_PESOS[[#This Row],[ACTUALIZACION 2]],"Conforme","Revisar")</f>
        <v>Conforme</v>
      </c>
    </row>
    <row r="569" spans="1:9" hidden="1" x14ac:dyDescent="0.25">
      <c r="A569" s="42" t="s">
        <v>6</v>
      </c>
      <c r="B569" s="35" t="s">
        <v>1133</v>
      </c>
      <c r="C569" s="35" t="s">
        <v>1134</v>
      </c>
      <c r="D569" s="36">
        <v>9</v>
      </c>
      <c r="E569" s="36">
        <v>9</v>
      </c>
      <c r="F569" s="36">
        <v>8.27</v>
      </c>
      <c r="G569" s="36" t="str">
        <f>IFERROR(VLOOKUP(DATA_PESOS[[#This Row],[Codigo]],PESOS,4,FALSE)," ")</f>
        <v xml:space="preserve"> </v>
      </c>
      <c r="H569" s="37">
        <v>8.27</v>
      </c>
      <c r="I569" s="43" t="str">
        <f>IF(DATA_PESOS[[#This Row],[Peso de FLEX]]=DATA_PESOS[[#This Row],[ACTUALIZACION 2]],"Conforme","Revisar")</f>
        <v>Conforme</v>
      </c>
    </row>
    <row r="570" spans="1:9" hidden="1" x14ac:dyDescent="0.25">
      <c r="A570" s="42" t="s">
        <v>6</v>
      </c>
      <c r="B570" s="35" t="s">
        <v>1135</v>
      </c>
      <c r="C570" s="35" t="s">
        <v>1136</v>
      </c>
      <c r="D570" s="36">
        <v>16</v>
      </c>
      <c r="E570" s="36">
        <v>16</v>
      </c>
      <c r="F570" s="36">
        <v>0.182</v>
      </c>
      <c r="G570" s="36" t="str">
        <f>IFERROR(VLOOKUP(DATA_PESOS[[#This Row],[Codigo]],PESOS,4,FALSE)," ")</f>
        <v xml:space="preserve"> </v>
      </c>
      <c r="H570" s="37">
        <v>0.182</v>
      </c>
      <c r="I570" s="43" t="str">
        <f>IF(DATA_PESOS[[#This Row],[Peso de FLEX]]=DATA_PESOS[[#This Row],[ACTUALIZACION 2]],"Conforme","Revisar")</f>
        <v>Conforme</v>
      </c>
    </row>
    <row r="571" spans="1:9" hidden="1" x14ac:dyDescent="0.25">
      <c r="A571" s="42" t="s">
        <v>6</v>
      </c>
      <c r="B571" s="35" t="s">
        <v>1137</v>
      </c>
      <c r="C571" s="35" t="s">
        <v>1138</v>
      </c>
      <c r="D571" s="36">
        <v>16</v>
      </c>
      <c r="E571" s="36">
        <v>16</v>
      </c>
      <c r="F571" s="36">
        <v>0.20300000000000001</v>
      </c>
      <c r="G571" s="36" t="str">
        <f>IFERROR(VLOOKUP(DATA_PESOS[[#This Row],[Codigo]],PESOS,4,FALSE)," ")</f>
        <v xml:space="preserve"> </v>
      </c>
      <c r="H571" s="37">
        <v>0.20300000000000001</v>
      </c>
      <c r="I571" s="43" t="str">
        <f>IF(DATA_PESOS[[#This Row],[Peso de FLEX]]=DATA_PESOS[[#This Row],[ACTUALIZACION 2]],"Conforme","Revisar")</f>
        <v>Conforme</v>
      </c>
    </row>
    <row r="572" spans="1:9" hidden="1" x14ac:dyDescent="0.25">
      <c r="A572" s="42" t="s">
        <v>6</v>
      </c>
      <c r="B572" s="35" t="s">
        <v>1139</v>
      </c>
      <c r="C572" s="35" t="s">
        <v>1140</v>
      </c>
      <c r="D572" s="36">
        <v>200</v>
      </c>
      <c r="E572" s="36">
        <v>200</v>
      </c>
      <c r="F572" s="36">
        <v>0.20300000000000001</v>
      </c>
      <c r="G572" s="36" t="str">
        <f>IFERROR(VLOOKUP(DATA_PESOS[[#This Row],[Codigo]],PESOS,4,FALSE)," ")</f>
        <v xml:space="preserve"> </v>
      </c>
      <c r="H572" s="37">
        <v>0.20300000000000001</v>
      </c>
      <c r="I572" s="43" t="str">
        <f>IF(DATA_PESOS[[#This Row],[Peso de FLEX]]=DATA_PESOS[[#This Row],[ACTUALIZACION 2]],"Conforme","Revisar")</f>
        <v>Conforme</v>
      </c>
    </row>
    <row r="573" spans="1:9" hidden="1" x14ac:dyDescent="0.25">
      <c r="A573" s="42" t="s">
        <v>6</v>
      </c>
      <c r="B573" s="35" t="s">
        <v>1141</v>
      </c>
      <c r="C573" s="35" t="s">
        <v>1142</v>
      </c>
      <c r="D573" s="36">
        <v>2</v>
      </c>
      <c r="E573" s="36">
        <v>2</v>
      </c>
      <c r="F573" s="36">
        <v>0.193</v>
      </c>
      <c r="G573" s="36" t="str">
        <f>IFERROR(VLOOKUP(DATA_PESOS[[#This Row],[Codigo]],PESOS,4,FALSE)," ")</f>
        <v xml:space="preserve"> </v>
      </c>
      <c r="H573" s="37">
        <v>0.193</v>
      </c>
      <c r="I573" s="43" t="str">
        <f>IF(DATA_PESOS[[#This Row],[Peso de FLEX]]=DATA_PESOS[[#This Row],[ACTUALIZACION 2]],"Conforme","Revisar")</f>
        <v>Conforme</v>
      </c>
    </row>
    <row r="574" spans="1:9" hidden="1" x14ac:dyDescent="0.25">
      <c r="A574" s="42" t="s">
        <v>6</v>
      </c>
      <c r="B574" s="35" t="s">
        <v>1143</v>
      </c>
      <c r="C574" s="35" t="s">
        <v>1144</v>
      </c>
      <c r="D574" s="36">
        <v>76</v>
      </c>
      <c r="E574" s="36">
        <v>76</v>
      </c>
      <c r="F574" s="36">
        <v>0.21099999999999999</v>
      </c>
      <c r="G574" s="36" t="str">
        <f>IFERROR(VLOOKUP(DATA_PESOS[[#This Row],[Codigo]],PESOS,4,FALSE)," ")</f>
        <v xml:space="preserve"> </v>
      </c>
      <c r="H574" s="37">
        <v>0.21099999999999999</v>
      </c>
      <c r="I574" s="43" t="str">
        <f>IF(DATA_PESOS[[#This Row],[Peso de FLEX]]=DATA_PESOS[[#This Row],[ACTUALIZACION 2]],"Conforme","Revisar")</f>
        <v>Conforme</v>
      </c>
    </row>
    <row r="575" spans="1:9" hidden="1" x14ac:dyDescent="0.25">
      <c r="A575" s="42" t="s">
        <v>6</v>
      </c>
      <c r="B575" s="35" t="s">
        <v>1145</v>
      </c>
      <c r="C575" s="35" t="s">
        <v>1146</v>
      </c>
      <c r="D575" s="36">
        <v>64</v>
      </c>
      <c r="E575" s="36">
        <v>64</v>
      </c>
      <c r="F575" s="36">
        <v>0.14199999999999999</v>
      </c>
      <c r="G575" s="36" t="str">
        <f>IFERROR(VLOOKUP(DATA_PESOS[[#This Row],[Codigo]],PESOS,4,FALSE)," ")</f>
        <v xml:space="preserve"> </v>
      </c>
      <c r="H575" s="37">
        <v>0.14199999999999999</v>
      </c>
      <c r="I575" s="43" t="str">
        <f>IF(DATA_PESOS[[#This Row],[Peso de FLEX]]=DATA_PESOS[[#This Row],[ACTUALIZACION 2]],"Conforme","Revisar")</f>
        <v>Conforme</v>
      </c>
    </row>
    <row r="576" spans="1:9" hidden="1" x14ac:dyDescent="0.25">
      <c r="A576" s="42" t="s">
        <v>6</v>
      </c>
      <c r="B576" s="35" t="s">
        <v>1147</v>
      </c>
      <c r="C576" s="35" t="s">
        <v>1148</v>
      </c>
      <c r="D576" s="36">
        <v>20</v>
      </c>
      <c r="E576" s="36">
        <v>20</v>
      </c>
      <c r="F576" s="36">
        <v>0.45600000000000002</v>
      </c>
      <c r="G576" s="36" t="str">
        <f>IFERROR(VLOOKUP(DATA_PESOS[[#This Row],[Codigo]],PESOS,4,FALSE)," ")</f>
        <v xml:space="preserve"> </v>
      </c>
      <c r="H576" s="37">
        <v>0.45600000000000002</v>
      </c>
      <c r="I576" s="43" t="str">
        <f>IF(DATA_PESOS[[#This Row],[Peso de FLEX]]=DATA_PESOS[[#This Row],[ACTUALIZACION 2]],"Conforme","Revisar")</f>
        <v>Conforme</v>
      </c>
    </row>
    <row r="577" spans="1:9" hidden="1" x14ac:dyDescent="0.25">
      <c r="A577" s="42" t="s">
        <v>6</v>
      </c>
      <c r="B577" s="35" t="s">
        <v>1149</v>
      </c>
      <c r="C577" s="35" t="s">
        <v>1150</v>
      </c>
      <c r="D577" s="36">
        <v>164</v>
      </c>
      <c r="E577" s="36">
        <v>164</v>
      </c>
      <c r="F577" s="36">
        <v>0.20399999999999999</v>
      </c>
      <c r="G577" s="36" t="str">
        <f>IFERROR(VLOOKUP(DATA_PESOS[[#This Row],[Codigo]],PESOS,4,FALSE)," ")</f>
        <v xml:space="preserve"> </v>
      </c>
      <c r="H577" s="37">
        <v>0.20399999999999999</v>
      </c>
      <c r="I577" s="43" t="str">
        <f>IF(DATA_PESOS[[#This Row],[Peso de FLEX]]=DATA_PESOS[[#This Row],[ACTUALIZACION 2]],"Conforme","Revisar")</f>
        <v>Conforme</v>
      </c>
    </row>
    <row r="578" spans="1:9" hidden="1" x14ac:dyDescent="0.25">
      <c r="A578" s="42" t="s">
        <v>6</v>
      </c>
      <c r="B578" s="35" t="s">
        <v>1151</v>
      </c>
      <c r="C578" s="35" t="s">
        <v>1152</v>
      </c>
      <c r="D578" s="36">
        <v>4</v>
      </c>
      <c r="E578" s="36">
        <v>4</v>
      </c>
      <c r="F578" s="36">
        <v>0.155</v>
      </c>
      <c r="G578" s="36" t="str">
        <f>IFERROR(VLOOKUP(DATA_PESOS[[#This Row],[Codigo]],PESOS,4,FALSE)," ")</f>
        <v xml:space="preserve"> </v>
      </c>
      <c r="H578" s="37">
        <v>0.155</v>
      </c>
      <c r="I578" s="43" t="str">
        <f>IF(DATA_PESOS[[#This Row],[Peso de FLEX]]=DATA_PESOS[[#This Row],[ACTUALIZACION 2]],"Conforme","Revisar")</f>
        <v>Conforme</v>
      </c>
    </row>
    <row r="579" spans="1:9" hidden="1" x14ac:dyDescent="0.25">
      <c r="A579" s="42" t="s">
        <v>6</v>
      </c>
      <c r="B579" s="35" t="s">
        <v>1153</v>
      </c>
      <c r="C579" s="35" t="s">
        <v>1154</v>
      </c>
      <c r="D579" s="36">
        <v>4</v>
      </c>
      <c r="E579" s="36">
        <v>4</v>
      </c>
      <c r="F579" s="36">
        <v>0.17599999999999999</v>
      </c>
      <c r="G579" s="36" t="str">
        <f>IFERROR(VLOOKUP(DATA_PESOS[[#This Row],[Codigo]],PESOS,4,FALSE)," ")</f>
        <v xml:space="preserve"> </v>
      </c>
      <c r="H579" s="37">
        <v>0.17599999999999999</v>
      </c>
      <c r="I579" s="43" t="str">
        <f>IF(DATA_PESOS[[#This Row],[Peso de FLEX]]=DATA_PESOS[[#This Row],[ACTUALIZACION 2]],"Conforme","Revisar")</f>
        <v>Conforme</v>
      </c>
    </row>
    <row r="580" spans="1:9" hidden="1" x14ac:dyDescent="0.25">
      <c r="A580" s="42" t="s">
        <v>6</v>
      </c>
      <c r="B580" s="35" t="s">
        <v>1155</v>
      </c>
      <c r="C580" s="35" t="s">
        <v>1156</v>
      </c>
      <c r="D580" s="36">
        <v>3</v>
      </c>
      <c r="E580" s="36">
        <v>3</v>
      </c>
      <c r="F580" s="36">
        <v>0.104</v>
      </c>
      <c r="G580" s="36" t="str">
        <f>IFERROR(VLOOKUP(DATA_PESOS[[#This Row],[Codigo]],PESOS,4,FALSE)," ")</f>
        <v xml:space="preserve"> </v>
      </c>
      <c r="H580" s="37">
        <v>0.104</v>
      </c>
      <c r="I580" s="43" t="str">
        <f>IF(DATA_PESOS[[#This Row],[Peso de FLEX]]=DATA_PESOS[[#This Row],[ACTUALIZACION 2]],"Conforme","Revisar")</f>
        <v>Conforme</v>
      </c>
    </row>
    <row r="581" spans="1:9" x14ac:dyDescent="0.25">
      <c r="A581" s="42" t="s">
        <v>6</v>
      </c>
      <c r="B581" s="35" t="s">
        <v>1157</v>
      </c>
      <c r="C581" s="35" t="s">
        <v>1158</v>
      </c>
      <c r="D581" s="36">
        <v>6</v>
      </c>
      <c r="E581" s="36">
        <v>6</v>
      </c>
      <c r="F581" s="37">
        <v>0.22800000000000001</v>
      </c>
      <c r="G581" s="36" t="str">
        <f>IFERROR(VLOOKUP(DATA_PESOS[[#This Row],[Codigo]],PESOS,4,FALSE)," ")</f>
        <v xml:space="preserve"> </v>
      </c>
      <c r="H581" s="52">
        <v>0.23400000000000001</v>
      </c>
      <c r="I581" s="36" t="str">
        <f>IF(DATA_PESOS[[#This Row],[Peso de FLEX]]=DATA_PESOS[[#This Row],[ACTUALIZACION 2]],"Conforme","Revisar")</f>
        <v>Revisar</v>
      </c>
    </row>
    <row r="582" spans="1:9" x14ac:dyDescent="0.25">
      <c r="A582" s="42" t="s">
        <v>6</v>
      </c>
      <c r="B582" s="35" t="s">
        <v>1159</v>
      </c>
      <c r="C582" s="35" t="s">
        <v>1160</v>
      </c>
      <c r="D582" s="36">
        <v>4</v>
      </c>
      <c r="E582" s="36">
        <v>4</v>
      </c>
      <c r="F582" s="37">
        <v>0.16200000000000001</v>
      </c>
      <c r="G582" s="36" t="str">
        <f>IFERROR(VLOOKUP(DATA_PESOS[[#This Row],[Codigo]],PESOS,4,FALSE)," ")</f>
        <v xml:space="preserve"> </v>
      </c>
      <c r="H582" s="52">
        <v>0.17</v>
      </c>
      <c r="I582" s="36" t="str">
        <f>IF(DATA_PESOS[[#This Row],[Peso de FLEX]]=DATA_PESOS[[#This Row],[ACTUALIZACION 2]],"Conforme","Revisar")</f>
        <v>Revisar</v>
      </c>
    </row>
    <row r="583" spans="1:9" hidden="1" x14ac:dyDescent="0.25">
      <c r="A583" s="42" t="s">
        <v>6</v>
      </c>
      <c r="B583" s="35" t="s">
        <v>1161</v>
      </c>
      <c r="C583" s="35" t="s">
        <v>1162</v>
      </c>
      <c r="D583" s="36">
        <v>156</v>
      </c>
      <c r="E583" s="36">
        <v>156</v>
      </c>
      <c r="F583" s="36">
        <v>0.29399999999999998</v>
      </c>
      <c r="G583" s="36" t="str">
        <f>IFERROR(VLOOKUP(DATA_PESOS[[#This Row],[Codigo]],PESOS,4,FALSE)," ")</f>
        <v xml:space="preserve"> </v>
      </c>
      <c r="H583" s="37">
        <v>0.29399999999999998</v>
      </c>
      <c r="I583" s="48" t="str">
        <f>IF(DATA_PESOS[[#This Row],[Peso de FLEX]]=DATA_PESOS[[#This Row],[ACTUALIZACION 2]],"Conforme","Revisar")</f>
        <v>Conforme</v>
      </c>
    </row>
    <row r="584" spans="1:9" hidden="1" x14ac:dyDescent="0.25">
      <c r="A584" s="42" t="s">
        <v>6</v>
      </c>
      <c r="B584" s="35" t="s">
        <v>1163</v>
      </c>
      <c r="C584" s="35" t="s">
        <v>1164</v>
      </c>
      <c r="D584" s="36">
        <v>8</v>
      </c>
      <c r="E584" s="36">
        <v>8</v>
      </c>
      <c r="F584" s="36">
        <v>0.17799999999999999</v>
      </c>
      <c r="G584" s="36" t="str">
        <f>IFERROR(VLOOKUP(DATA_PESOS[[#This Row],[Codigo]],PESOS,4,FALSE)," ")</f>
        <v xml:space="preserve"> </v>
      </c>
      <c r="H584" s="37">
        <v>0.17799999999999999</v>
      </c>
      <c r="I584" s="43" t="str">
        <f>IF(DATA_PESOS[[#This Row],[Peso de FLEX]]=DATA_PESOS[[#This Row],[ACTUALIZACION 2]],"Conforme","Revisar")</f>
        <v>Conforme</v>
      </c>
    </row>
    <row r="585" spans="1:9" hidden="1" x14ac:dyDescent="0.25">
      <c r="A585" s="42" t="s">
        <v>6</v>
      </c>
      <c r="B585" s="35" t="s">
        <v>1165</v>
      </c>
      <c r="C585" s="35" t="s">
        <v>1166</v>
      </c>
      <c r="D585" s="36">
        <v>1232</v>
      </c>
      <c r="E585" s="36">
        <v>1232</v>
      </c>
      <c r="F585" s="36">
        <v>0.20599999999999999</v>
      </c>
      <c r="G585" s="36" t="str">
        <f>IFERROR(VLOOKUP(DATA_PESOS[[#This Row],[Codigo]],PESOS,4,FALSE)," ")</f>
        <v xml:space="preserve"> </v>
      </c>
      <c r="H585" s="37">
        <v>0.20599999999999999</v>
      </c>
      <c r="I585" s="43" t="str">
        <f>IF(DATA_PESOS[[#This Row],[Peso de FLEX]]=DATA_PESOS[[#This Row],[ACTUALIZACION 2]],"Conforme","Revisar")</f>
        <v>Conforme</v>
      </c>
    </row>
    <row r="586" spans="1:9" hidden="1" x14ac:dyDescent="0.25">
      <c r="A586" s="42" t="s">
        <v>6</v>
      </c>
      <c r="B586" s="35" t="s">
        <v>1167</v>
      </c>
      <c r="C586" s="35" t="s">
        <v>1168</v>
      </c>
      <c r="D586" s="36">
        <v>4</v>
      </c>
      <c r="E586" s="36">
        <v>4</v>
      </c>
      <c r="F586" s="36">
        <v>0.23200000000000001</v>
      </c>
      <c r="G586" s="36" t="str">
        <f>IFERROR(VLOOKUP(DATA_PESOS[[#This Row],[Codigo]],PESOS,4,FALSE)," ")</f>
        <v xml:space="preserve"> </v>
      </c>
      <c r="H586" s="37">
        <v>0.23200000000000001</v>
      </c>
      <c r="I586" s="43" t="str">
        <f>IF(DATA_PESOS[[#This Row],[Peso de FLEX]]=DATA_PESOS[[#This Row],[ACTUALIZACION 2]],"Conforme","Revisar")</f>
        <v>Conforme</v>
      </c>
    </row>
    <row r="587" spans="1:9" hidden="1" x14ac:dyDescent="0.25">
      <c r="A587" s="42" t="s">
        <v>6</v>
      </c>
      <c r="B587" s="35" t="s">
        <v>1169</v>
      </c>
      <c r="C587" s="35" t="s">
        <v>1170</v>
      </c>
      <c r="D587" s="36">
        <v>480</v>
      </c>
      <c r="E587" s="36">
        <v>480</v>
      </c>
      <c r="F587" s="36">
        <v>0.24299999999999999</v>
      </c>
      <c r="G587" s="36" t="str">
        <f>IFERROR(VLOOKUP(DATA_PESOS[[#This Row],[Codigo]],PESOS,4,FALSE)," ")</f>
        <v xml:space="preserve"> </v>
      </c>
      <c r="H587" s="37">
        <v>0.24299999999999999</v>
      </c>
      <c r="I587" s="43" t="str">
        <f>IF(DATA_PESOS[[#This Row],[Peso de FLEX]]=DATA_PESOS[[#This Row],[ACTUALIZACION 2]],"Conforme","Revisar")</f>
        <v>Conforme</v>
      </c>
    </row>
    <row r="588" spans="1:9" hidden="1" x14ac:dyDescent="0.25">
      <c r="A588" s="42" t="s">
        <v>6</v>
      </c>
      <c r="B588" s="35" t="s">
        <v>1171</v>
      </c>
      <c r="C588" s="35" t="s">
        <v>1172</v>
      </c>
      <c r="D588" s="36">
        <v>12</v>
      </c>
      <c r="E588" s="36">
        <v>12</v>
      </c>
      <c r="F588" s="36">
        <v>0.222</v>
      </c>
      <c r="G588" s="36" t="str">
        <f>IFERROR(VLOOKUP(DATA_PESOS[[#This Row],[Codigo]],PESOS,4,FALSE)," ")</f>
        <v xml:space="preserve"> </v>
      </c>
      <c r="H588" s="37">
        <v>0.222</v>
      </c>
      <c r="I588" s="43" t="str">
        <f>IF(DATA_PESOS[[#This Row],[Peso de FLEX]]=DATA_PESOS[[#This Row],[ACTUALIZACION 2]],"Conforme","Revisar")</f>
        <v>Conforme</v>
      </c>
    </row>
    <row r="589" spans="1:9" hidden="1" x14ac:dyDescent="0.25">
      <c r="A589" s="42" t="s">
        <v>6</v>
      </c>
      <c r="B589" s="35" t="s">
        <v>1173</v>
      </c>
      <c r="C589" s="35" t="s">
        <v>1174</v>
      </c>
      <c r="D589" s="36">
        <v>136</v>
      </c>
      <c r="E589" s="36">
        <v>136</v>
      </c>
      <c r="F589" s="36">
        <v>0.17899999999999999</v>
      </c>
      <c r="G589" s="36" t="str">
        <f>IFERROR(VLOOKUP(DATA_PESOS[[#This Row],[Codigo]],PESOS,4,FALSE)," ")</f>
        <v xml:space="preserve"> </v>
      </c>
      <c r="H589" s="37">
        <v>0.17899999999999999</v>
      </c>
      <c r="I589" s="43" t="str">
        <f>IF(DATA_PESOS[[#This Row],[Peso de FLEX]]=DATA_PESOS[[#This Row],[ACTUALIZACION 2]],"Conforme","Revisar")</f>
        <v>Conforme</v>
      </c>
    </row>
    <row r="590" spans="1:9" hidden="1" x14ac:dyDescent="0.25">
      <c r="A590" s="42" t="s">
        <v>6</v>
      </c>
      <c r="B590" s="35" t="s">
        <v>1175</v>
      </c>
      <c r="C590" s="35" t="s">
        <v>1176</v>
      </c>
      <c r="D590" s="36">
        <v>152</v>
      </c>
      <c r="E590" s="36">
        <v>152</v>
      </c>
      <c r="F590" s="36">
        <v>0.32</v>
      </c>
      <c r="G590" s="36" t="str">
        <f>IFERROR(VLOOKUP(DATA_PESOS[[#This Row],[Codigo]],PESOS,4,FALSE)," ")</f>
        <v xml:space="preserve"> </v>
      </c>
      <c r="H590" s="37">
        <v>0.32</v>
      </c>
      <c r="I590" s="43" t="str">
        <f>IF(DATA_PESOS[[#This Row],[Peso de FLEX]]=DATA_PESOS[[#This Row],[ACTUALIZACION 2]],"Conforme","Revisar")</f>
        <v>Conforme</v>
      </c>
    </row>
    <row r="591" spans="1:9" hidden="1" x14ac:dyDescent="0.25">
      <c r="A591" s="42" t="s">
        <v>6</v>
      </c>
      <c r="B591" s="35" t="s">
        <v>1177</v>
      </c>
      <c r="C591" s="35" t="s">
        <v>1178</v>
      </c>
      <c r="D591" s="36">
        <v>1632</v>
      </c>
      <c r="E591" s="36">
        <v>1632</v>
      </c>
      <c r="F591" s="36">
        <v>0.222</v>
      </c>
      <c r="G591" s="36" t="str">
        <f>IFERROR(VLOOKUP(DATA_PESOS[[#This Row],[Codigo]],PESOS,4,FALSE)," ")</f>
        <v xml:space="preserve"> </v>
      </c>
      <c r="H591" s="37">
        <v>0.222</v>
      </c>
      <c r="I591" s="43" t="str">
        <f>IF(DATA_PESOS[[#This Row],[Peso de FLEX]]=DATA_PESOS[[#This Row],[ACTUALIZACION 2]],"Conforme","Revisar")</f>
        <v>Conforme</v>
      </c>
    </row>
    <row r="592" spans="1:9" hidden="1" x14ac:dyDescent="0.25">
      <c r="A592" s="42" t="s">
        <v>6</v>
      </c>
      <c r="B592" s="35" t="s">
        <v>1179</v>
      </c>
      <c r="C592" s="35" t="s">
        <v>1180</v>
      </c>
      <c r="D592" s="36">
        <v>308</v>
      </c>
      <c r="E592" s="36">
        <v>308</v>
      </c>
      <c r="F592" s="36">
        <v>0.253</v>
      </c>
      <c r="G592" s="36" t="str">
        <f>IFERROR(VLOOKUP(DATA_PESOS[[#This Row],[Codigo]],PESOS,4,FALSE)," ")</f>
        <v xml:space="preserve"> </v>
      </c>
      <c r="H592" s="37">
        <v>0.253</v>
      </c>
      <c r="I592" s="43" t="str">
        <f>IF(DATA_PESOS[[#This Row],[Peso de FLEX]]=DATA_PESOS[[#This Row],[ACTUALIZACION 2]],"Conforme","Revisar")</f>
        <v>Conforme</v>
      </c>
    </row>
    <row r="593" spans="1:9" hidden="1" x14ac:dyDescent="0.25">
      <c r="A593" s="42" t="s">
        <v>6</v>
      </c>
      <c r="B593" s="35" t="s">
        <v>1181</v>
      </c>
      <c r="C593" s="35" t="s">
        <v>1182</v>
      </c>
      <c r="D593" s="36">
        <v>52</v>
      </c>
      <c r="E593" s="36">
        <v>52</v>
      </c>
      <c r="F593" s="36">
        <v>0.224</v>
      </c>
      <c r="G593" s="36" t="str">
        <f>IFERROR(VLOOKUP(DATA_PESOS[[#This Row],[Codigo]],PESOS,4,FALSE)," ")</f>
        <v xml:space="preserve"> </v>
      </c>
      <c r="H593" s="37">
        <v>0.224</v>
      </c>
      <c r="I593" s="43" t="str">
        <f>IF(DATA_PESOS[[#This Row],[Peso de FLEX]]=DATA_PESOS[[#This Row],[ACTUALIZACION 2]],"Conforme","Revisar")</f>
        <v>Conforme</v>
      </c>
    </row>
    <row r="594" spans="1:9" hidden="1" x14ac:dyDescent="0.25">
      <c r="A594" s="42" t="s">
        <v>6</v>
      </c>
      <c r="B594" s="35" t="s">
        <v>1183</v>
      </c>
      <c r="C594" s="35" t="s">
        <v>1184</v>
      </c>
      <c r="D594" s="36">
        <v>24</v>
      </c>
      <c r="E594" s="36">
        <v>24</v>
      </c>
      <c r="F594" s="36">
        <v>0.22600000000000001</v>
      </c>
      <c r="G594" s="36" t="str">
        <f>IFERROR(VLOOKUP(DATA_PESOS[[#This Row],[Codigo]],PESOS,4,FALSE)," ")</f>
        <v xml:space="preserve"> </v>
      </c>
      <c r="H594" s="37">
        <v>0.22600000000000001</v>
      </c>
      <c r="I594" s="43" t="str">
        <f>IF(DATA_PESOS[[#This Row],[Peso de FLEX]]=DATA_PESOS[[#This Row],[ACTUALIZACION 2]],"Conforme","Revisar")</f>
        <v>Conforme</v>
      </c>
    </row>
    <row r="595" spans="1:9" hidden="1" x14ac:dyDescent="0.25">
      <c r="A595" s="42" t="s">
        <v>6</v>
      </c>
      <c r="B595" s="35" t="s">
        <v>1185</v>
      </c>
      <c r="C595" s="35" t="s">
        <v>1186</v>
      </c>
      <c r="D595" s="36">
        <v>4</v>
      </c>
      <c r="E595" s="36">
        <v>4</v>
      </c>
      <c r="F595" s="36">
        <v>0.18</v>
      </c>
      <c r="G595" s="36" t="str">
        <f>IFERROR(VLOOKUP(DATA_PESOS[[#This Row],[Codigo]],PESOS,4,FALSE)," ")</f>
        <v xml:space="preserve"> </v>
      </c>
      <c r="H595" s="37">
        <v>0.18</v>
      </c>
      <c r="I595" s="43" t="str">
        <f>IF(DATA_PESOS[[#This Row],[Peso de FLEX]]=DATA_PESOS[[#This Row],[ACTUALIZACION 2]],"Conforme","Revisar")</f>
        <v>Conforme</v>
      </c>
    </row>
    <row r="596" spans="1:9" hidden="1" x14ac:dyDescent="0.25">
      <c r="A596" s="42" t="s">
        <v>6</v>
      </c>
      <c r="B596" s="35" t="s">
        <v>1187</v>
      </c>
      <c r="C596" s="35" t="s">
        <v>1188</v>
      </c>
      <c r="D596" s="36">
        <v>36</v>
      </c>
      <c r="E596" s="36">
        <v>36</v>
      </c>
      <c r="F596" s="36">
        <v>0.20699999999999999</v>
      </c>
      <c r="G596" s="36" t="str">
        <f>IFERROR(VLOOKUP(DATA_PESOS[[#This Row],[Codigo]],PESOS,4,FALSE)," ")</f>
        <v xml:space="preserve"> </v>
      </c>
      <c r="H596" s="37">
        <v>0.20699999999999999</v>
      </c>
      <c r="I596" s="43" t="str">
        <f>IF(DATA_PESOS[[#This Row],[Peso de FLEX]]=DATA_PESOS[[#This Row],[ACTUALIZACION 2]],"Conforme","Revisar")</f>
        <v>Conforme</v>
      </c>
    </row>
    <row r="597" spans="1:9" hidden="1" x14ac:dyDescent="0.25">
      <c r="A597" s="42" t="s">
        <v>6</v>
      </c>
      <c r="B597" s="35" t="s">
        <v>1189</v>
      </c>
      <c r="C597" s="35" t="s">
        <v>1190</v>
      </c>
      <c r="D597" s="36">
        <v>228</v>
      </c>
      <c r="E597" s="36">
        <v>228</v>
      </c>
      <c r="F597" s="36">
        <v>0.29599999999999999</v>
      </c>
      <c r="G597" s="36" t="str">
        <f>IFERROR(VLOOKUP(DATA_PESOS[[#This Row],[Codigo]],PESOS,4,FALSE)," ")</f>
        <v xml:space="preserve"> </v>
      </c>
      <c r="H597" s="37">
        <v>0.29599999999999999</v>
      </c>
      <c r="I597" s="43" t="str">
        <f>IF(DATA_PESOS[[#This Row],[Peso de FLEX]]=DATA_PESOS[[#This Row],[ACTUALIZACION 2]],"Conforme","Revisar")</f>
        <v>Conforme</v>
      </c>
    </row>
    <row r="598" spans="1:9" hidden="1" x14ac:dyDescent="0.25">
      <c r="A598" s="42" t="s">
        <v>6</v>
      </c>
      <c r="B598" s="35" t="s">
        <v>1191</v>
      </c>
      <c r="C598" s="35" t="s">
        <v>1192</v>
      </c>
      <c r="D598" s="36">
        <v>175</v>
      </c>
      <c r="E598" s="36">
        <v>175</v>
      </c>
      <c r="F598" s="36">
        <v>0.247</v>
      </c>
      <c r="G598" s="36" t="str">
        <f>IFERROR(VLOOKUP(DATA_PESOS[[#This Row],[Codigo]],PESOS,4,FALSE)," ")</f>
        <v xml:space="preserve"> </v>
      </c>
      <c r="H598" s="37">
        <v>0.247</v>
      </c>
      <c r="I598" s="43" t="str">
        <f>IF(DATA_PESOS[[#This Row],[Peso de FLEX]]=DATA_PESOS[[#This Row],[ACTUALIZACION 2]],"Conforme","Revisar")</f>
        <v>Conforme</v>
      </c>
    </row>
    <row r="599" spans="1:9" hidden="1" x14ac:dyDescent="0.25">
      <c r="A599" s="42" t="s">
        <v>6</v>
      </c>
      <c r="B599" s="35" t="s">
        <v>1193</v>
      </c>
      <c r="C599" s="35" t="s">
        <v>1194</v>
      </c>
      <c r="D599" s="36">
        <v>4</v>
      </c>
      <c r="E599" s="36">
        <v>4</v>
      </c>
      <c r="F599" s="36">
        <v>0.224</v>
      </c>
      <c r="G599" s="36" t="str">
        <f>IFERROR(VLOOKUP(DATA_PESOS[[#This Row],[Codigo]],PESOS,4,FALSE)," ")</f>
        <v xml:space="preserve"> </v>
      </c>
      <c r="H599" s="37">
        <v>0.224</v>
      </c>
      <c r="I599" s="43" t="str">
        <f>IF(DATA_PESOS[[#This Row],[Peso de FLEX]]=DATA_PESOS[[#This Row],[ACTUALIZACION 2]],"Conforme","Revisar")</f>
        <v>Conforme</v>
      </c>
    </row>
    <row r="600" spans="1:9" hidden="1" x14ac:dyDescent="0.25">
      <c r="A600" s="42" t="s">
        <v>6</v>
      </c>
      <c r="B600" s="35" t="s">
        <v>1195</v>
      </c>
      <c r="C600" s="35" t="s">
        <v>1196</v>
      </c>
      <c r="D600" s="36">
        <v>12</v>
      </c>
      <c r="E600" s="36">
        <v>12</v>
      </c>
      <c r="F600" s="36">
        <v>0.23799999999999999</v>
      </c>
      <c r="G600" s="36" t="str">
        <f>IFERROR(VLOOKUP(DATA_PESOS[[#This Row],[Codigo]],PESOS,4,FALSE)," ")</f>
        <v xml:space="preserve"> </v>
      </c>
      <c r="H600" s="37">
        <v>0.23799999999999999</v>
      </c>
      <c r="I600" s="43" t="str">
        <f>IF(DATA_PESOS[[#This Row],[Peso de FLEX]]=DATA_PESOS[[#This Row],[ACTUALIZACION 2]],"Conforme","Revisar")</f>
        <v>Conforme</v>
      </c>
    </row>
    <row r="601" spans="1:9" hidden="1" x14ac:dyDescent="0.25">
      <c r="A601" s="42" t="s">
        <v>6</v>
      </c>
      <c r="B601" s="35" t="s">
        <v>1197</v>
      </c>
      <c r="C601" s="35" t="s">
        <v>1198</v>
      </c>
      <c r="D601" s="36">
        <v>4</v>
      </c>
      <c r="E601" s="36">
        <v>4</v>
      </c>
      <c r="F601" s="36">
        <v>0.28799999999999998</v>
      </c>
      <c r="G601" s="36" t="str">
        <f>IFERROR(VLOOKUP(DATA_PESOS[[#This Row],[Codigo]],PESOS,4,FALSE)," ")</f>
        <v xml:space="preserve"> </v>
      </c>
      <c r="H601" s="37">
        <v>0.28799999999999998</v>
      </c>
      <c r="I601" s="43" t="str">
        <f>IF(DATA_PESOS[[#This Row],[Peso de FLEX]]=DATA_PESOS[[#This Row],[ACTUALIZACION 2]],"Conforme","Revisar")</f>
        <v>Conforme</v>
      </c>
    </row>
    <row r="602" spans="1:9" hidden="1" x14ac:dyDescent="0.25">
      <c r="A602" s="42" t="s">
        <v>6</v>
      </c>
      <c r="B602" s="35" t="s">
        <v>1199</v>
      </c>
      <c r="C602" s="35" t="s">
        <v>1200</v>
      </c>
      <c r="D602" s="36">
        <v>4</v>
      </c>
      <c r="E602" s="36">
        <v>4</v>
      </c>
      <c r="F602" s="36">
        <v>0.28499999999999998</v>
      </c>
      <c r="G602" s="36" t="str">
        <f>IFERROR(VLOOKUP(DATA_PESOS[[#This Row],[Codigo]],PESOS,4,FALSE)," ")</f>
        <v xml:space="preserve"> </v>
      </c>
      <c r="H602" s="37">
        <v>0.28499999999999998</v>
      </c>
      <c r="I602" s="43" t="str">
        <f>IF(DATA_PESOS[[#This Row],[Peso de FLEX]]=DATA_PESOS[[#This Row],[ACTUALIZACION 2]],"Conforme","Revisar")</f>
        <v>Conforme</v>
      </c>
    </row>
    <row r="603" spans="1:9" hidden="1" x14ac:dyDescent="0.25">
      <c r="A603" s="42" t="s">
        <v>6</v>
      </c>
      <c r="B603" s="35" t="s">
        <v>1201</v>
      </c>
      <c r="C603" s="35" t="s">
        <v>1202</v>
      </c>
      <c r="D603" s="36">
        <v>8</v>
      </c>
      <c r="E603" s="36">
        <v>8</v>
      </c>
      <c r="F603" s="36">
        <v>0.17199999999999999</v>
      </c>
      <c r="G603" s="36" t="str">
        <f>IFERROR(VLOOKUP(DATA_PESOS[[#This Row],[Codigo]],PESOS,4,FALSE)," ")</f>
        <v xml:space="preserve"> </v>
      </c>
      <c r="H603" s="37">
        <v>0.17199999999999999</v>
      </c>
      <c r="I603" s="43" t="str">
        <f>IF(DATA_PESOS[[#This Row],[Peso de FLEX]]=DATA_PESOS[[#This Row],[ACTUALIZACION 2]],"Conforme","Revisar")</f>
        <v>Conforme</v>
      </c>
    </row>
    <row r="604" spans="1:9" hidden="1" x14ac:dyDescent="0.25">
      <c r="A604" s="42" t="s">
        <v>6</v>
      </c>
      <c r="B604" s="35" t="s">
        <v>1203</v>
      </c>
      <c r="C604" s="35" t="s">
        <v>1204</v>
      </c>
      <c r="D604" s="36">
        <v>4</v>
      </c>
      <c r="E604" s="36">
        <v>4</v>
      </c>
      <c r="F604" s="36">
        <v>0.252</v>
      </c>
      <c r="G604" s="36" t="str">
        <f>IFERROR(VLOOKUP(DATA_PESOS[[#This Row],[Codigo]],PESOS,4,FALSE)," ")</f>
        <v xml:space="preserve"> </v>
      </c>
      <c r="H604" s="37">
        <v>0.252</v>
      </c>
      <c r="I604" s="43" t="str">
        <f>IF(DATA_PESOS[[#This Row],[Peso de FLEX]]=DATA_PESOS[[#This Row],[ACTUALIZACION 2]],"Conforme","Revisar")</f>
        <v>Conforme</v>
      </c>
    </row>
    <row r="605" spans="1:9" hidden="1" x14ac:dyDescent="0.25">
      <c r="A605" s="42" t="s">
        <v>6</v>
      </c>
      <c r="B605" s="35" t="s">
        <v>1205</v>
      </c>
      <c r="C605" s="35" t="s">
        <v>1206</v>
      </c>
      <c r="D605" s="36">
        <v>4</v>
      </c>
      <c r="E605" s="36">
        <v>4</v>
      </c>
      <c r="F605" s="36">
        <v>0.17599999999999999</v>
      </c>
      <c r="G605" s="36" t="str">
        <f>IFERROR(VLOOKUP(DATA_PESOS[[#This Row],[Codigo]],PESOS,4,FALSE)," ")</f>
        <v xml:space="preserve"> </v>
      </c>
      <c r="H605" s="37">
        <v>0.17599999999999999</v>
      </c>
      <c r="I605" s="43" t="str">
        <f>IF(DATA_PESOS[[#This Row],[Peso de FLEX]]=DATA_PESOS[[#This Row],[ACTUALIZACION 2]],"Conforme","Revisar")</f>
        <v>Conforme</v>
      </c>
    </row>
    <row r="606" spans="1:9" hidden="1" x14ac:dyDescent="0.25">
      <c r="A606" s="42" t="s">
        <v>6</v>
      </c>
      <c r="B606" s="35" t="s">
        <v>1207</v>
      </c>
      <c r="C606" s="35" t="s">
        <v>1208</v>
      </c>
      <c r="D606" s="36">
        <v>344</v>
      </c>
      <c r="E606" s="36">
        <v>344</v>
      </c>
      <c r="F606" s="36">
        <v>0.18</v>
      </c>
      <c r="G606" s="36" t="str">
        <f>IFERROR(VLOOKUP(DATA_PESOS[[#This Row],[Codigo]],PESOS,4,FALSE)," ")</f>
        <v xml:space="preserve"> </v>
      </c>
      <c r="H606" s="37">
        <v>0.18</v>
      </c>
      <c r="I606" s="43" t="str">
        <f>IF(DATA_PESOS[[#This Row],[Peso de FLEX]]=DATA_PESOS[[#This Row],[ACTUALIZACION 2]],"Conforme","Revisar")</f>
        <v>Conforme</v>
      </c>
    </row>
    <row r="607" spans="1:9" hidden="1" x14ac:dyDescent="0.25">
      <c r="A607" s="42" t="s">
        <v>6</v>
      </c>
      <c r="B607" s="35" t="s">
        <v>1209</v>
      </c>
      <c r="C607" s="35" t="s">
        <v>1210</v>
      </c>
      <c r="D607" s="36">
        <v>6</v>
      </c>
      <c r="E607" s="36">
        <v>6</v>
      </c>
      <c r="F607" s="36">
        <v>0.113</v>
      </c>
      <c r="G607" s="36" t="str">
        <f>IFERROR(VLOOKUP(DATA_PESOS[[#This Row],[Codigo]],PESOS,4,FALSE)," ")</f>
        <v xml:space="preserve"> </v>
      </c>
      <c r="H607" s="37">
        <v>0.113</v>
      </c>
      <c r="I607" s="43" t="str">
        <f>IF(DATA_PESOS[[#This Row],[Peso de FLEX]]=DATA_PESOS[[#This Row],[ACTUALIZACION 2]],"Conforme","Revisar")</f>
        <v>Conforme</v>
      </c>
    </row>
    <row r="608" spans="1:9" hidden="1" x14ac:dyDescent="0.25">
      <c r="A608" s="42" t="s">
        <v>6</v>
      </c>
      <c r="B608" s="35" t="s">
        <v>1211</v>
      </c>
      <c r="C608" s="35" t="s">
        <v>1212</v>
      </c>
      <c r="D608" s="36">
        <v>6</v>
      </c>
      <c r="E608" s="36">
        <v>6</v>
      </c>
      <c r="F608" s="36">
        <v>0.17199999999999999</v>
      </c>
      <c r="G608" s="36" t="str">
        <f>IFERROR(VLOOKUP(DATA_PESOS[[#This Row],[Codigo]],PESOS,4,FALSE)," ")</f>
        <v xml:space="preserve"> </v>
      </c>
      <c r="H608" s="37">
        <v>0.17199999999999999</v>
      </c>
      <c r="I608" s="43" t="str">
        <f>IF(DATA_PESOS[[#This Row],[Peso de FLEX]]=DATA_PESOS[[#This Row],[ACTUALIZACION 2]],"Conforme","Revisar")</f>
        <v>Conforme</v>
      </c>
    </row>
    <row r="609" spans="1:9" hidden="1" x14ac:dyDescent="0.25">
      <c r="A609" s="42" t="s">
        <v>6</v>
      </c>
      <c r="B609" s="35" t="s">
        <v>1213</v>
      </c>
      <c r="C609" s="35" t="s">
        <v>1214</v>
      </c>
      <c r="D609" s="36">
        <v>76</v>
      </c>
      <c r="E609" s="36">
        <v>76</v>
      </c>
      <c r="F609" s="36">
        <v>0.19800000000000001</v>
      </c>
      <c r="G609" s="36" t="str">
        <f>IFERROR(VLOOKUP(DATA_PESOS[[#This Row],[Codigo]],PESOS,4,FALSE)," ")</f>
        <v xml:space="preserve"> </v>
      </c>
      <c r="H609" s="37">
        <v>0.19800000000000001</v>
      </c>
      <c r="I609" s="43" t="str">
        <f>IF(DATA_PESOS[[#This Row],[Peso de FLEX]]=DATA_PESOS[[#This Row],[ACTUALIZACION 2]],"Conforme","Revisar")</f>
        <v>Conforme</v>
      </c>
    </row>
    <row r="610" spans="1:9" hidden="1" x14ac:dyDescent="0.25">
      <c r="A610" s="42" t="s">
        <v>6</v>
      </c>
      <c r="B610" s="35" t="s">
        <v>1215</v>
      </c>
      <c r="C610" s="35" t="s">
        <v>1216</v>
      </c>
      <c r="D610" s="36">
        <v>2</v>
      </c>
      <c r="E610" s="36">
        <v>2</v>
      </c>
      <c r="F610" s="36">
        <v>0.28000000000000003</v>
      </c>
      <c r="G610" s="36" t="str">
        <f>IFERROR(VLOOKUP(DATA_PESOS[[#This Row],[Codigo]],PESOS,4,FALSE)," ")</f>
        <v xml:space="preserve"> </v>
      </c>
      <c r="H610" s="37">
        <v>0.28000000000000003</v>
      </c>
      <c r="I610" s="43" t="str">
        <f>IF(DATA_PESOS[[#This Row],[Peso de FLEX]]=DATA_PESOS[[#This Row],[ACTUALIZACION 2]],"Conforme","Revisar")</f>
        <v>Conforme</v>
      </c>
    </row>
    <row r="611" spans="1:9" hidden="1" x14ac:dyDescent="0.25">
      <c r="A611" s="42" t="s">
        <v>6</v>
      </c>
      <c r="B611" s="35" t="s">
        <v>1217</v>
      </c>
      <c r="C611" s="35" t="s">
        <v>1218</v>
      </c>
      <c r="D611" s="36">
        <v>4</v>
      </c>
      <c r="E611" s="36">
        <v>4</v>
      </c>
      <c r="F611" s="36">
        <v>0.23</v>
      </c>
      <c r="G611" s="36" t="str">
        <f>IFERROR(VLOOKUP(DATA_PESOS[[#This Row],[Codigo]],PESOS,4,FALSE)," ")</f>
        <v xml:space="preserve"> </v>
      </c>
      <c r="H611" s="37">
        <v>0.23</v>
      </c>
      <c r="I611" s="43" t="str">
        <f>IF(DATA_PESOS[[#This Row],[Peso de FLEX]]=DATA_PESOS[[#This Row],[ACTUALIZACION 2]],"Conforme","Revisar")</f>
        <v>Conforme</v>
      </c>
    </row>
    <row r="612" spans="1:9" hidden="1" x14ac:dyDescent="0.25">
      <c r="A612" s="42" t="s">
        <v>6</v>
      </c>
      <c r="B612" s="35" t="s">
        <v>1219</v>
      </c>
      <c r="C612" s="35" t="s">
        <v>1220</v>
      </c>
      <c r="D612" s="36">
        <v>28</v>
      </c>
      <c r="E612" s="36">
        <v>28</v>
      </c>
      <c r="F612" s="36">
        <v>0.22</v>
      </c>
      <c r="G612" s="36" t="str">
        <f>IFERROR(VLOOKUP(DATA_PESOS[[#This Row],[Codigo]],PESOS,4,FALSE)," ")</f>
        <v xml:space="preserve"> </v>
      </c>
      <c r="H612" s="37">
        <v>0.22</v>
      </c>
      <c r="I612" s="43" t="str">
        <f>IF(DATA_PESOS[[#This Row],[Peso de FLEX]]=DATA_PESOS[[#This Row],[ACTUALIZACION 2]],"Conforme","Revisar")</f>
        <v>Conforme</v>
      </c>
    </row>
    <row r="613" spans="1:9" hidden="1" x14ac:dyDescent="0.25">
      <c r="A613" s="42" t="s">
        <v>6</v>
      </c>
      <c r="B613" s="35" t="s">
        <v>1221</v>
      </c>
      <c r="C613" s="35" t="s">
        <v>1222</v>
      </c>
      <c r="D613" s="36">
        <v>4</v>
      </c>
      <c r="E613" s="36">
        <v>4</v>
      </c>
      <c r="F613" s="36">
        <v>0.128</v>
      </c>
      <c r="G613" s="36" t="str">
        <f>IFERROR(VLOOKUP(DATA_PESOS[[#This Row],[Codigo]],PESOS,4,FALSE)," ")</f>
        <v xml:space="preserve"> </v>
      </c>
      <c r="H613" s="37">
        <v>0.128</v>
      </c>
      <c r="I613" s="43" t="str">
        <f>IF(DATA_PESOS[[#This Row],[Peso de FLEX]]=DATA_PESOS[[#This Row],[ACTUALIZACION 2]],"Conforme","Revisar")</f>
        <v>Conforme</v>
      </c>
    </row>
    <row r="614" spans="1:9" hidden="1" x14ac:dyDescent="0.25">
      <c r="A614" s="42" t="s">
        <v>6</v>
      </c>
      <c r="B614" s="35" t="s">
        <v>1223</v>
      </c>
      <c r="C614" s="35" t="s">
        <v>1224</v>
      </c>
      <c r="D614" s="36">
        <v>16</v>
      </c>
      <c r="E614" s="36">
        <v>16</v>
      </c>
      <c r="F614" s="36">
        <v>0.17299999999999999</v>
      </c>
      <c r="G614" s="36" t="str">
        <f>IFERROR(VLOOKUP(DATA_PESOS[[#This Row],[Codigo]],PESOS,4,FALSE)," ")</f>
        <v xml:space="preserve"> </v>
      </c>
      <c r="H614" s="37">
        <v>0.17299999999999999</v>
      </c>
      <c r="I614" s="43" t="str">
        <f>IF(DATA_PESOS[[#This Row],[Peso de FLEX]]=DATA_PESOS[[#This Row],[ACTUALIZACION 2]],"Conforme","Revisar")</f>
        <v>Conforme</v>
      </c>
    </row>
    <row r="615" spans="1:9" hidden="1" x14ac:dyDescent="0.25">
      <c r="A615" s="42" t="s">
        <v>6</v>
      </c>
      <c r="B615" s="35" t="s">
        <v>1225</v>
      </c>
      <c r="C615" s="35" t="s">
        <v>1226</v>
      </c>
      <c r="D615" s="36">
        <v>246</v>
      </c>
      <c r="E615" s="36">
        <v>246</v>
      </c>
      <c r="F615" s="36">
        <v>0.128</v>
      </c>
      <c r="G615" s="36" t="str">
        <f>IFERROR(VLOOKUP(DATA_PESOS[[#This Row],[Codigo]],PESOS,4,FALSE)," ")</f>
        <v xml:space="preserve"> </v>
      </c>
      <c r="H615" s="37">
        <v>0.128</v>
      </c>
      <c r="I615" s="43" t="str">
        <f>IF(DATA_PESOS[[#This Row],[Peso de FLEX]]=DATA_PESOS[[#This Row],[ACTUALIZACION 2]],"Conforme","Revisar")</f>
        <v>Conforme</v>
      </c>
    </row>
    <row r="616" spans="1:9" hidden="1" x14ac:dyDescent="0.25">
      <c r="A616" s="42" t="s">
        <v>6</v>
      </c>
      <c r="B616" s="35" t="s">
        <v>1227</v>
      </c>
      <c r="C616" s="35" t="s">
        <v>1228</v>
      </c>
      <c r="D616" s="36">
        <v>2</v>
      </c>
      <c r="E616" s="36">
        <v>2</v>
      </c>
      <c r="F616" s="36">
        <v>0.14399999999999999</v>
      </c>
      <c r="G616" s="36" t="str">
        <f>IFERROR(VLOOKUP(DATA_PESOS[[#This Row],[Codigo]],PESOS,4,FALSE)," ")</f>
        <v xml:space="preserve"> </v>
      </c>
      <c r="H616" s="37">
        <v>0.14399999999999999</v>
      </c>
      <c r="I616" s="43" t="str">
        <f>IF(DATA_PESOS[[#This Row],[Peso de FLEX]]=DATA_PESOS[[#This Row],[ACTUALIZACION 2]],"Conforme","Revisar")</f>
        <v>Conforme</v>
      </c>
    </row>
    <row r="617" spans="1:9" hidden="1" x14ac:dyDescent="0.25">
      <c r="A617" s="42" t="s">
        <v>6</v>
      </c>
      <c r="B617" s="35" t="s">
        <v>1229</v>
      </c>
      <c r="C617" s="35" t="s">
        <v>1230</v>
      </c>
      <c r="D617" s="36">
        <v>6</v>
      </c>
      <c r="E617" s="36">
        <v>6</v>
      </c>
      <c r="F617" s="36">
        <v>0.23200000000000001</v>
      </c>
      <c r="G617" s="36" t="str">
        <f>IFERROR(VLOOKUP(DATA_PESOS[[#This Row],[Codigo]],PESOS,4,FALSE)," ")</f>
        <v xml:space="preserve"> </v>
      </c>
      <c r="H617" s="37">
        <v>0.23200000000000001</v>
      </c>
      <c r="I617" s="43" t="str">
        <f>IF(DATA_PESOS[[#This Row],[Peso de FLEX]]=DATA_PESOS[[#This Row],[ACTUALIZACION 2]],"Conforme","Revisar")</f>
        <v>Conforme</v>
      </c>
    </row>
    <row r="618" spans="1:9" hidden="1" x14ac:dyDescent="0.25">
      <c r="A618" s="42" t="s">
        <v>6</v>
      </c>
      <c r="B618" s="35" t="s">
        <v>1231</v>
      </c>
      <c r="C618" s="35" t="s">
        <v>1232</v>
      </c>
      <c r="D618" s="36">
        <v>4</v>
      </c>
      <c r="E618" s="36">
        <v>4</v>
      </c>
      <c r="F618" s="36">
        <v>0.22</v>
      </c>
      <c r="G618" s="36" t="str">
        <f>IFERROR(VLOOKUP(DATA_PESOS[[#This Row],[Codigo]],PESOS,4,FALSE)," ")</f>
        <v xml:space="preserve"> </v>
      </c>
      <c r="H618" s="37">
        <v>0.22</v>
      </c>
      <c r="I618" s="43" t="str">
        <f>IF(DATA_PESOS[[#This Row],[Peso de FLEX]]=DATA_PESOS[[#This Row],[ACTUALIZACION 2]],"Conforme","Revisar")</f>
        <v>Conforme</v>
      </c>
    </row>
    <row r="619" spans="1:9" hidden="1" x14ac:dyDescent="0.25">
      <c r="A619" s="42" t="s">
        <v>6</v>
      </c>
      <c r="B619" s="35" t="s">
        <v>1233</v>
      </c>
      <c r="C619" s="35" t="s">
        <v>1234</v>
      </c>
      <c r="D619" s="36">
        <v>16</v>
      </c>
      <c r="E619" s="36">
        <v>16</v>
      </c>
      <c r="F619" s="36">
        <v>0.27500000000000002</v>
      </c>
      <c r="G619" s="36" t="str">
        <f>IFERROR(VLOOKUP(DATA_PESOS[[#This Row],[Codigo]],PESOS,4,FALSE)," ")</f>
        <v xml:space="preserve"> </v>
      </c>
      <c r="H619" s="37">
        <v>0.27500000000000002</v>
      </c>
      <c r="I619" s="43" t="str">
        <f>IF(DATA_PESOS[[#This Row],[Peso de FLEX]]=DATA_PESOS[[#This Row],[ACTUALIZACION 2]],"Conforme","Revisar")</f>
        <v>Conforme</v>
      </c>
    </row>
    <row r="620" spans="1:9" hidden="1" x14ac:dyDescent="0.25">
      <c r="A620" s="42" t="s">
        <v>6</v>
      </c>
      <c r="B620" s="35" t="s">
        <v>1235</v>
      </c>
      <c r="C620" s="35" t="s">
        <v>1236</v>
      </c>
      <c r="D620" s="36">
        <v>16</v>
      </c>
      <c r="E620" s="36">
        <v>16</v>
      </c>
      <c r="F620" s="36">
        <v>0.307</v>
      </c>
      <c r="G620" s="36" t="str">
        <f>IFERROR(VLOOKUP(DATA_PESOS[[#This Row],[Codigo]],PESOS,4,FALSE)," ")</f>
        <v xml:space="preserve"> </v>
      </c>
      <c r="H620" s="37">
        <v>0.307</v>
      </c>
      <c r="I620" s="43" t="str">
        <f>IF(DATA_PESOS[[#This Row],[Peso de FLEX]]=DATA_PESOS[[#This Row],[ACTUALIZACION 2]],"Conforme","Revisar")</f>
        <v>Conforme</v>
      </c>
    </row>
    <row r="621" spans="1:9" hidden="1" x14ac:dyDescent="0.25">
      <c r="A621" s="42" t="s">
        <v>6</v>
      </c>
      <c r="B621" s="35" t="s">
        <v>1237</v>
      </c>
      <c r="C621" s="35" t="s">
        <v>1238</v>
      </c>
      <c r="D621" s="36">
        <v>32</v>
      </c>
      <c r="E621" s="36">
        <v>32</v>
      </c>
      <c r="F621" s="36">
        <v>0.27400000000000002</v>
      </c>
      <c r="G621" s="36" t="str">
        <f>IFERROR(VLOOKUP(DATA_PESOS[[#This Row],[Codigo]],PESOS,4,FALSE)," ")</f>
        <v xml:space="preserve"> </v>
      </c>
      <c r="H621" s="37">
        <v>0.27400000000000002</v>
      </c>
      <c r="I621" s="43" t="str">
        <f>IF(DATA_PESOS[[#This Row],[Peso de FLEX]]=DATA_PESOS[[#This Row],[ACTUALIZACION 2]],"Conforme","Revisar")</f>
        <v>Conforme</v>
      </c>
    </row>
    <row r="622" spans="1:9" hidden="1" x14ac:dyDescent="0.25">
      <c r="A622" s="42" t="s">
        <v>6</v>
      </c>
      <c r="B622" s="35" t="s">
        <v>1239</v>
      </c>
      <c r="C622" s="35" t="s">
        <v>1240</v>
      </c>
      <c r="D622" s="36">
        <v>1</v>
      </c>
      <c r="E622" s="36">
        <v>1</v>
      </c>
      <c r="F622" s="36">
        <v>0.16200000000000001</v>
      </c>
      <c r="G622" s="36" t="str">
        <f>IFERROR(VLOOKUP(DATA_PESOS[[#This Row],[Codigo]],PESOS,4,FALSE)," ")</f>
        <v xml:space="preserve"> </v>
      </c>
      <c r="H622" s="37">
        <v>0.16200000000000001</v>
      </c>
      <c r="I622" s="43" t="str">
        <f>IF(DATA_PESOS[[#This Row],[Peso de FLEX]]=DATA_PESOS[[#This Row],[ACTUALIZACION 2]],"Conforme","Revisar")</f>
        <v>Conforme</v>
      </c>
    </row>
    <row r="623" spans="1:9" hidden="1" x14ac:dyDescent="0.25">
      <c r="A623" s="42" t="s">
        <v>6</v>
      </c>
      <c r="B623" s="35" t="s">
        <v>1241</v>
      </c>
      <c r="C623" s="35" t="s">
        <v>1242</v>
      </c>
      <c r="D623" s="36">
        <v>48</v>
      </c>
      <c r="E623" s="36">
        <v>48</v>
      </c>
      <c r="F623" s="36">
        <v>0.27</v>
      </c>
      <c r="G623" s="36" t="str">
        <f>IFERROR(VLOOKUP(DATA_PESOS[[#This Row],[Codigo]],PESOS,4,FALSE)," ")</f>
        <v xml:space="preserve"> </v>
      </c>
      <c r="H623" s="37">
        <v>0.27</v>
      </c>
      <c r="I623" s="43" t="str">
        <f>IF(DATA_PESOS[[#This Row],[Peso de FLEX]]=DATA_PESOS[[#This Row],[ACTUALIZACION 2]],"Conforme","Revisar")</f>
        <v>Conforme</v>
      </c>
    </row>
    <row r="624" spans="1:9" hidden="1" x14ac:dyDescent="0.25">
      <c r="A624" s="42" t="s">
        <v>6</v>
      </c>
      <c r="B624" s="35" t="s">
        <v>1243</v>
      </c>
      <c r="C624" s="35" t="s">
        <v>1244</v>
      </c>
      <c r="D624" s="36">
        <v>36</v>
      </c>
      <c r="E624" s="36">
        <v>36</v>
      </c>
      <c r="F624" s="36">
        <v>0.26800000000000002</v>
      </c>
      <c r="G624" s="36" t="str">
        <f>IFERROR(VLOOKUP(DATA_PESOS[[#This Row],[Codigo]],PESOS,4,FALSE)," ")</f>
        <v xml:space="preserve"> </v>
      </c>
      <c r="H624" s="37">
        <v>0.26800000000000002</v>
      </c>
      <c r="I624" s="43" t="str">
        <f>IF(DATA_PESOS[[#This Row],[Peso de FLEX]]=DATA_PESOS[[#This Row],[ACTUALIZACION 2]],"Conforme","Revisar")</f>
        <v>Conforme</v>
      </c>
    </row>
    <row r="625" spans="1:9" hidden="1" x14ac:dyDescent="0.25">
      <c r="A625" s="42" t="s">
        <v>6</v>
      </c>
      <c r="B625" s="35" t="s">
        <v>1245</v>
      </c>
      <c r="C625" s="35" t="s">
        <v>1246</v>
      </c>
      <c r="D625" s="36">
        <v>19</v>
      </c>
      <c r="E625" s="36">
        <v>19</v>
      </c>
      <c r="F625" s="36">
        <v>0.187</v>
      </c>
      <c r="G625" s="36" t="str">
        <f>IFERROR(VLOOKUP(DATA_PESOS[[#This Row],[Codigo]],PESOS,4,FALSE)," ")</f>
        <v xml:space="preserve"> </v>
      </c>
      <c r="H625" s="37">
        <v>0.187</v>
      </c>
      <c r="I625" s="43" t="str">
        <f>IF(DATA_PESOS[[#This Row],[Peso de FLEX]]=DATA_PESOS[[#This Row],[ACTUALIZACION 2]],"Conforme","Revisar")</f>
        <v>Conforme</v>
      </c>
    </row>
    <row r="626" spans="1:9" hidden="1" x14ac:dyDescent="0.25">
      <c r="A626" s="42" t="s">
        <v>6</v>
      </c>
      <c r="B626" s="35" t="s">
        <v>1247</v>
      </c>
      <c r="C626" s="35" t="s">
        <v>1248</v>
      </c>
      <c r="D626" s="36">
        <v>48</v>
      </c>
      <c r="E626" s="36">
        <v>48</v>
      </c>
      <c r="F626" s="36">
        <v>0.23699999999999999</v>
      </c>
      <c r="G626" s="36" t="str">
        <f>IFERROR(VLOOKUP(DATA_PESOS[[#This Row],[Codigo]],PESOS,4,FALSE)," ")</f>
        <v xml:space="preserve"> </v>
      </c>
      <c r="H626" s="37">
        <v>0.23699999999999999</v>
      </c>
      <c r="I626" s="43" t="str">
        <f>IF(DATA_PESOS[[#This Row],[Peso de FLEX]]=DATA_PESOS[[#This Row],[ACTUALIZACION 2]],"Conforme","Revisar")</f>
        <v>Conforme</v>
      </c>
    </row>
    <row r="627" spans="1:9" hidden="1" x14ac:dyDescent="0.25">
      <c r="A627" s="42" t="s">
        <v>6</v>
      </c>
      <c r="B627" s="35" t="s">
        <v>1249</v>
      </c>
      <c r="C627" s="35" t="s">
        <v>1250</v>
      </c>
      <c r="D627" s="36">
        <v>4</v>
      </c>
      <c r="E627" s="36">
        <v>4</v>
      </c>
      <c r="F627" s="36">
        <v>0.24</v>
      </c>
      <c r="G627" s="36" t="str">
        <f>IFERROR(VLOOKUP(DATA_PESOS[[#This Row],[Codigo]],PESOS,4,FALSE)," ")</f>
        <v xml:space="preserve"> </v>
      </c>
      <c r="H627" s="37">
        <v>0.24</v>
      </c>
      <c r="I627" s="43" t="str">
        <f>IF(DATA_PESOS[[#This Row],[Peso de FLEX]]=DATA_PESOS[[#This Row],[ACTUALIZACION 2]],"Conforme","Revisar")</f>
        <v>Conforme</v>
      </c>
    </row>
    <row r="628" spans="1:9" hidden="1" x14ac:dyDescent="0.25">
      <c r="A628" s="42" t="s">
        <v>6</v>
      </c>
      <c r="B628" s="35" t="s">
        <v>1251</v>
      </c>
      <c r="C628" s="35" t="s">
        <v>1252</v>
      </c>
      <c r="D628" s="36">
        <v>688</v>
      </c>
      <c r="E628" s="36">
        <v>688</v>
      </c>
      <c r="F628" s="36">
        <v>0.23799999999999999</v>
      </c>
      <c r="G628" s="36" t="str">
        <f>IFERROR(VLOOKUP(DATA_PESOS[[#This Row],[Codigo]],PESOS,4,FALSE)," ")</f>
        <v xml:space="preserve"> </v>
      </c>
      <c r="H628" s="37">
        <v>0.23799999999999999</v>
      </c>
      <c r="I628" s="43" t="str">
        <f>IF(DATA_PESOS[[#This Row],[Peso de FLEX]]=DATA_PESOS[[#This Row],[ACTUALIZACION 2]],"Conforme","Revisar")</f>
        <v>Conforme</v>
      </c>
    </row>
    <row r="629" spans="1:9" hidden="1" x14ac:dyDescent="0.25">
      <c r="A629" s="42" t="s">
        <v>6</v>
      </c>
      <c r="B629" s="35" t="s">
        <v>1253</v>
      </c>
      <c r="C629" s="35" t="s">
        <v>1254</v>
      </c>
      <c r="D629" s="36">
        <v>840</v>
      </c>
      <c r="E629" s="36">
        <v>840</v>
      </c>
      <c r="F629" s="36">
        <v>0.22900000000000001</v>
      </c>
      <c r="G629" s="36" t="str">
        <f>IFERROR(VLOOKUP(DATA_PESOS[[#This Row],[Codigo]],PESOS,4,FALSE)," ")</f>
        <v xml:space="preserve"> </v>
      </c>
      <c r="H629" s="37">
        <v>0.22900000000000001</v>
      </c>
      <c r="I629" s="43" t="str">
        <f>IF(DATA_PESOS[[#This Row],[Peso de FLEX]]=DATA_PESOS[[#This Row],[ACTUALIZACION 2]],"Conforme","Revisar")</f>
        <v>Conforme</v>
      </c>
    </row>
    <row r="630" spans="1:9" hidden="1" x14ac:dyDescent="0.25">
      <c r="A630" s="42" t="s">
        <v>6</v>
      </c>
      <c r="B630" s="35" t="s">
        <v>1255</v>
      </c>
      <c r="C630" s="35" t="s">
        <v>1256</v>
      </c>
      <c r="D630" s="36">
        <v>152</v>
      </c>
      <c r="E630" s="36">
        <v>152</v>
      </c>
      <c r="F630" s="36">
        <v>0.34699999999999998</v>
      </c>
      <c r="G630" s="36" t="str">
        <f>IFERROR(VLOOKUP(DATA_PESOS[[#This Row],[Codigo]],PESOS,4,FALSE)," ")</f>
        <v xml:space="preserve"> </v>
      </c>
      <c r="H630" s="37">
        <v>0.34699999999999998</v>
      </c>
      <c r="I630" s="43" t="str">
        <f>IF(DATA_PESOS[[#This Row],[Peso de FLEX]]=DATA_PESOS[[#This Row],[ACTUALIZACION 2]],"Conforme","Revisar")</f>
        <v>Conforme</v>
      </c>
    </row>
    <row r="631" spans="1:9" hidden="1" x14ac:dyDescent="0.25">
      <c r="A631" s="42" t="s">
        <v>6</v>
      </c>
      <c r="B631" s="35" t="s">
        <v>1257</v>
      </c>
      <c r="C631" s="35" t="s">
        <v>1258</v>
      </c>
      <c r="D631" s="36">
        <v>48</v>
      </c>
      <c r="E631" s="36">
        <v>48</v>
      </c>
      <c r="F631" s="36">
        <v>0.34799999999999998</v>
      </c>
      <c r="G631" s="36" t="str">
        <f>IFERROR(VLOOKUP(DATA_PESOS[[#This Row],[Codigo]],PESOS,4,FALSE)," ")</f>
        <v xml:space="preserve"> </v>
      </c>
      <c r="H631" s="37">
        <v>0.34799999999999998</v>
      </c>
      <c r="I631" s="43" t="str">
        <f>IF(DATA_PESOS[[#This Row],[Peso de FLEX]]=DATA_PESOS[[#This Row],[ACTUALIZACION 2]],"Conforme","Revisar")</f>
        <v>Conforme</v>
      </c>
    </row>
    <row r="632" spans="1:9" hidden="1" x14ac:dyDescent="0.25">
      <c r="A632" s="42" t="s">
        <v>6</v>
      </c>
      <c r="B632" s="35" t="s">
        <v>1259</v>
      </c>
      <c r="C632" s="35" t="s">
        <v>1260</v>
      </c>
      <c r="D632" s="36">
        <v>2</v>
      </c>
      <c r="E632" s="36">
        <v>2</v>
      </c>
      <c r="F632" s="36">
        <v>0.252</v>
      </c>
      <c r="G632" s="36" t="str">
        <f>IFERROR(VLOOKUP(DATA_PESOS[[#This Row],[Codigo]],PESOS,4,FALSE)," ")</f>
        <v xml:space="preserve"> </v>
      </c>
      <c r="H632" s="37">
        <v>0.252</v>
      </c>
      <c r="I632" s="43" t="str">
        <f>IF(DATA_PESOS[[#This Row],[Peso de FLEX]]=DATA_PESOS[[#This Row],[ACTUALIZACION 2]],"Conforme","Revisar")</f>
        <v>Conforme</v>
      </c>
    </row>
    <row r="633" spans="1:9" hidden="1" x14ac:dyDescent="0.25">
      <c r="A633" s="42" t="s">
        <v>6</v>
      </c>
      <c r="B633" s="35" t="s">
        <v>1261</v>
      </c>
      <c r="C633" s="35" t="s">
        <v>1262</v>
      </c>
      <c r="D633" s="36">
        <v>60</v>
      </c>
      <c r="E633" s="36">
        <v>60</v>
      </c>
      <c r="F633" s="36">
        <v>0.25600000000000001</v>
      </c>
      <c r="G633" s="36" t="str">
        <f>IFERROR(VLOOKUP(DATA_PESOS[[#This Row],[Codigo]],PESOS,4,FALSE)," ")</f>
        <v xml:space="preserve"> </v>
      </c>
      <c r="H633" s="37">
        <v>0.25600000000000001</v>
      </c>
      <c r="I633" s="43" t="str">
        <f>IF(DATA_PESOS[[#This Row],[Peso de FLEX]]=DATA_PESOS[[#This Row],[ACTUALIZACION 2]],"Conforme","Revisar")</f>
        <v>Conforme</v>
      </c>
    </row>
    <row r="634" spans="1:9" hidden="1" x14ac:dyDescent="0.25">
      <c r="A634" s="42" t="s">
        <v>6</v>
      </c>
      <c r="B634" s="35" t="s">
        <v>1263</v>
      </c>
      <c r="C634" s="35" t="s">
        <v>1264</v>
      </c>
      <c r="D634" s="36">
        <v>24</v>
      </c>
      <c r="E634" s="36">
        <v>24</v>
      </c>
      <c r="F634" s="36">
        <v>0.28399999999999997</v>
      </c>
      <c r="G634" s="36" t="str">
        <f>IFERROR(VLOOKUP(DATA_PESOS[[#This Row],[Codigo]],PESOS,4,FALSE)," ")</f>
        <v xml:space="preserve"> </v>
      </c>
      <c r="H634" s="37">
        <v>0.28399999999999997</v>
      </c>
      <c r="I634" s="43" t="str">
        <f>IF(DATA_PESOS[[#This Row],[Peso de FLEX]]=DATA_PESOS[[#This Row],[ACTUALIZACION 2]],"Conforme","Revisar")</f>
        <v>Conforme</v>
      </c>
    </row>
    <row r="635" spans="1:9" hidden="1" x14ac:dyDescent="0.25">
      <c r="A635" s="42" t="s">
        <v>6</v>
      </c>
      <c r="B635" s="35" t="s">
        <v>1265</v>
      </c>
      <c r="C635" s="35" t="s">
        <v>1266</v>
      </c>
      <c r="D635" s="36">
        <v>20</v>
      </c>
      <c r="E635" s="36">
        <v>20</v>
      </c>
      <c r="F635" s="36">
        <v>0.32100000000000001</v>
      </c>
      <c r="G635" s="36" t="str">
        <f>IFERROR(VLOOKUP(DATA_PESOS[[#This Row],[Codigo]],PESOS,4,FALSE)," ")</f>
        <v xml:space="preserve"> </v>
      </c>
      <c r="H635" s="37">
        <v>0.32100000000000001</v>
      </c>
      <c r="I635" s="43" t="str">
        <f>IF(DATA_PESOS[[#This Row],[Peso de FLEX]]=DATA_PESOS[[#This Row],[ACTUALIZACION 2]],"Conforme","Revisar")</f>
        <v>Conforme</v>
      </c>
    </row>
    <row r="636" spans="1:9" hidden="1" x14ac:dyDescent="0.25">
      <c r="A636" s="42" t="s">
        <v>6</v>
      </c>
      <c r="B636" s="35" t="s">
        <v>1267</v>
      </c>
      <c r="C636" s="35" t="s">
        <v>1268</v>
      </c>
      <c r="D636" s="36">
        <v>4</v>
      </c>
      <c r="E636" s="36">
        <v>4</v>
      </c>
      <c r="F636" s="36">
        <v>0.32700000000000001</v>
      </c>
      <c r="G636" s="36" t="str">
        <f>IFERROR(VLOOKUP(DATA_PESOS[[#This Row],[Codigo]],PESOS,4,FALSE)," ")</f>
        <v xml:space="preserve"> </v>
      </c>
      <c r="H636" s="37">
        <v>0.32700000000000001</v>
      </c>
      <c r="I636" s="43" t="str">
        <f>IF(DATA_PESOS[[#This Row],[Peso de FLEX]]=DATA_PESOS[[#This Row],[ACTUALIZACION 2]],"Conforme","Revisar")</f>
        <v>Conforme</v>
      </c>
    </row>
    <row r="637" spans="1:9" hidden="1" x14ac:dyDescent="0.25">
      <c r="A637" s="42" t="s">
        <v>6</v>
      </c>
      <c r="B637" s="35" t="s">
        <v>1269</v>
      </c>
      <c r="C637" s="35" t="s">
        <v>1270</v>
      </c>
      <c r="D637" s="36">
        <v>20</v>
      </c>
      <c r="E637" s="36">
        <v>20</v>
      </c>
      <c r="F637" s="36">
        <v>0.253</v>
      </c>
      <c r="G637" s="36" t="str">
        <f>IFERROR(VLOOKUP(DATA_PESOS[[#This Row],[Codigo]],PESOS,4,FALSE)," ")</f>
        <v xml:space="preserve"> </v>
      </c>
      <c r="H637" s="37">
        <v>0.253</v>
      </c>
      <c r="I637" s="43" t="str">
        <f>IF(DATA_PESOS[[#This Row],[Peso de FLEX]]=DATA_PESOS[[#This Row],[ACTUALIZACION 2]],"Conforme","Revisar")</f>
        <v>Conforme</v>
      </c>
    </row>
    <row r="638" spans="1:9" hidden="1" x14ac:dyDescent="0.25">
      <c r="A638" s="42" t="s">
        <v>6</v>
      </c>
      <c r="B638" s="35" t="s">
        <v>1271</v>
      </c>
      <c r="C638" s="35" t="s">
        <v>1272</v>
      </c>
      <c r="D638" s="36">
        <v>4</v>
      </c>
      <c r="E638" s="36">
        <v>4</v>
      </c>
      <c r="F638" s="36">
        <v>0.315</v>
      </c>
      <c r="G638" s="36" t="str">
        <f>IFERROR(VLOOKUP(DATA_PESOS[[#This Row],[Codigo]],PESOS,4,FALSE)," ")</f>
        <v xml:space="preserve"> </v>
      </c>
      <c r="H638" s="37">
        <v>0.315</v>
      </c>
      <c r="I638" s="43" t="str">
        <f>IF(DATA_PESOS[[#This Row],[Peso de FLEX]]=DATA_PESOS[[#This Row],[ACTUALIZACION 2]],"Conforme","Revisar")</f>
        <v>Conforme</v>
      </c>
    </row>
    <row r="639" spans="1:9" x14ac:dyDescent="0.25">
      <c r="A639" s="42" t="s">
        <v>6</v>
      </c>
      <c r="B639" s="35" t="s">
        <v>1273</v>
      </c>
      <c r="C639" s="35" t="s">
        <v>1274</v>
      </c>
      <c r="D639" s="36">
        <v>16</v>
      </c>
      <c r="E639" s="36">
        <v>16</v>
      </c>
      <c r="F639" s="37">
        <v>0.315</v>
      </c>
      <c r="G639" s="36" t="str">
        <f>IFERROR(VLOOKUP(DATA_PESOS[[#This Row],[Codigo]],PESOS,4,FALSE)," ")</f>
        <v xml:space="preserve"> </v>
      </c>
      <c r="H639" s="52">
        <v>0.318</v>
      </c>
      <c r="I639" s="36" t="str">
        <f>IF(DATA_PESOS[[#This Row],[Peso de FLEX]]=DATA_PESOS[[#This Row],[ACTUALIZACION 2]],"Conforme","Revisar")</f>
        <v>Revisar</v>
      </c>
    </row>
    <row r="640" spans="1:9" hidden="1" x14ac:dyDescent="0.25">
      <c r="A640" s="42" t="s">
        <v>6</v>
      </c>
      <c r="B640" s="35" t="s">
        <v>1275</v>
      </c>
      <c r="C640" s="35" t="s">
        <v>1276</v>
      </c>
      <c r="D640" s="36">
        <v>12</v>
      </c>
      <c r="E640" s="36">
        <v>12</v>
      </c>
      <c r="F640" s="36">
        <v>0.42699999999999999</v>
      </c>
      <c r="G640" s="36" t="str">
        <f>IFERROR(VLOOKUP(DATA_PESOS[[#This Row],[Codigo]],PESOS,4,FALSE)," ")</f>
        <v xml:space="preserve"> </v>
      </c>
      <c r="H640" s="37">
        <v>0.42699999999999999</v>
      </c>
      <c r="I640" s="48" t="str">
        <f>IF(DATA_PESOS[[#This Row],[Peso de FLEX]]=DATA_PESOS[[#This Row],[ACTUALIZACION 2]],"Conforme","Revisar")</f>
        <v>Conforme</v>
      </c>
    </row>
    <row r="641" spans="1:9" hidden="1" x14ac:dyDescent="0.25">
      <c r="A641" s="42" t="s">
        <v>6</v>
      </c>
      <c r="B641" s="35" t="s">
        <v>1277</v>
      </c>
      <c r="C641" s="35" t="s">
        <v>1278</v>
      </c>
      <c r="D641" s="36">
        <v>24</v>
      </c>
      <c r="E641" s="36">
        <v>24</v>
      </c>
      <c r="F641" s="36">
        <v>0.42699999999999999</v>
      </c>
      <c r="G641" s="36" t="str">
        <f>IFERROR(VLOOKUP(DATA_PESOS[[#This Row],[Codigo]],PESOS,4,FALSE)," ")</f>
        <v xml:space="preserve"> </v>
      </c>
      <c r="H641" s="37">
        <v>0.42699999999999999</v>
      </c>
      <c r="I641" s="43" t="str">
        <f>IF(DATA_PESOS[[#This Row],[Peso de FLEX]]=DATA_PESOS[[#This Row],[ACTUALIZACION 2]],"Conforme","Revisar")</f>
        <v>Conforme</v>
      </c>
    </row>
    <row r="642" spans="1:9" hidden="1" x14ac:dyDescent="0.25">
      <c r="A642" s="42" t="s">
        <v>6</v>
      </c>
      <c r="B642" s="35" t="s">
        <v>1279</v>
      </c>
      <c r="C642" s="35" t="s">
        <v>1280</v>
      </c>
      <c r="D642" s="36">
        <v>144</v>
      </c>
      <c r="E642" s="36">
        <v>144</v>
      </c>
      <c r="F642" s="36">
        <v>0.33600000000000002</v>
      </c>
      <c r="G642" s="36" t="str">
        <f>IFERROR(VLOOKUP(DATA_PESOS[[#This Row],[Codigo]],PESOS,4,FALSE)," ")</f>
        <v xml:space="preserve"> </v>
      </c>
      <c r="H642" s="37">
        <v>0.33600000000000002</v>
      </c>
      <c r="I642" s="43" t="str">
        <f>IF(DATA_PESOS[[#This Row],[Peso de FLEX]]=DATA_PESOS[[#This Row],[ACTUALIZACION 2]],"Conforme","Revisar")</f>
        <v>Conforme</v>
      </c>
    </row>
    <row r="643" spans="1:9" hidden="1" x14ac:dyDescent="0.25">
      <c r="A643" s="42" t="s">
        <v>6</v>
      </c>
      <c r="B643" s="35" t="s">
        <v>1281</v>
      </c>
      <c r="C643" s="35" t="s">
        <v>1282</v>
      </c>
      <c r="D643" s="36">
        <v>32</v>
      </c>
      <c r="E643" s="36">
        <v>32</v>
      </c>
      <c r="F643" s="36">
        <v>0.39500000000000002</v>
      </c>
      <c r="G643" s="36" t="str">
        <f>IFERROR(VLOOKUP(DATA_PESOS[[#This Row],[Codigo]],PESOS,4,FALSE)," ")</f>
        <v xml:space="preserve"> </v>
      </c>
      <c r="H643" s="37">
        <v>0.39500000000000002</v>
      </c>
      <c r="I643" s="43" t="str">
        <f>IF(DATA_PESOS[[#This Row],[Peso de FLEX]]=DATA_PESOS[[#This Row],[ACTUALIZACION 2]],"Conforme","Revisar")</f>
        <v>Conforme</v>
      </c>
    </row>
    <row r="644" spans="1:9" hidden="1" x14ac:dyDescent="0.25">
      <c r="A644" s="42" t="s">
        <v>6</v>
      </c>
      <c r="B644" s="35" t="s">
        <v>1283</v>
      </c>
      <c r="C644" s="35" t="s">
        <v>1284</v>
      </c>
      <c r="D644" s="36">
        <v>16</v>
      </c>
      <c r="E644" s="36">
        <v>16</v>
      </c>
      <c r="F644" s="36">
        <v>0.29599999999999999</v>
      </c>
      <c r="G644" s="36" t="str">
        <f>IFERROR(VLOOKUP(DATA_PESOS[[#This Row],[Codigo]],PESOS,4,FALSE)," ")</f>
        <v xml:space="preserve"> </v>
      </c>
      <c r="H644" s="37">
        <v>0.29599999999999999</v>
      </c>
      <c r="I644" s="43" t="str">
        <f>IF(DATA_PESOS[[#This Row],[Peso de FLEX]]=DATA_PESOS[[#This Row],[ACTUALIZACION 2]],"Conforme","Revisar")</f>
        <v>Conforme</v>
      </c>
    </row>
    <row r="645" spans="1:9" hidden="1" x14ac:dyDescent="0.25">
      <c r="A645" s="42" t="s">
        <v>6</v>
      </c>
      <c r="B645" s="35" t="s">
        <v>1285</v>
      </c>
      <c r="C645" s="35" t="s">
        <v>1286</v>
      </c>
      <c r="D645" s="36">
        <v>72</v>
      </c>
      <c r="E645" s="36">
        <v>72</v>
      </c>
      <c r="F645" s="36">
        <v>0.29299999999999998</v>
      </c>
      <c r="G645" s="36" t="str">
        <f>IFERROR(VLOOKUP(DATA_PESOS[[#This Row],[Codigo]],PESOS,4,FALSE)," ")</f>
        <v xml:space="preserve"> </v>
      </c>
      <c r="H645" s="37">
        <v>0.29299999999999998</v>
      </c>
      <c r="I645" s="43" t="str">
        <f>IF(DATA_PESOS[[#This Row],[Peso de FLEX]]=DATA_PESOS[[#This Row],[ACTUALIZACION 2]],"Conforme","Revisar")</f>
        <v>Conforme</v>
      </c>
    </row>
    <row r="646" spans="1:9" hidden="1" x14ac:dyDescent="0.25">
      <c r="A646" s="42" t="s">
        <v>6</v>
      </c>
      <c r="B646" s="35" t="s">
        <v>1287</v>
      </c>
      <c r="C646" s="35" t="s">
        <v>1288</v>
      </c>
      <c r="D646" s="36">
        <v>140</v>
      </c>
      <c r="E646" s="36">
        <v>140</v>
      </c>
      <c r="F646" s="36">
        <v>0.33100000000000002</v>
      </c>
      <c r="G646" s="36" t="str">
        <f>IFERROR(VLOOKUP(DATA_PESOS[[#This Row],[Codigo]],PESOS,4,FALSE)," ")</f>
        <v xml:space="preserve"> </v>
      </c>
      <c r="H646" s="37">
        <v>0.33100000000000002</v>
      </c>
      <c r="I646" s="43" t="str">
        <f>IF(DATA_PESOS[[#This Row],[Peso de FLEX]]=DATA_PESOS[[#This Row],[ACTUALIZACION 2]],"Conforme","Revisar")</f>
        <v>Conforme</v>
      </c>
    </row>
    <row r="647" spans="1:9" hidden="1" x14ac:dyDescent="0.25">
      <c r="A647" s="42" t="s">
        <v>6</v>
      </c>
      <c r="B647" s="35" t="s">
        <v>1289</v>
      </c>
      <c r="C647" s="35" t="s">
        <v>1290</v>
      </c>
      <c r="D647" s="36">
        <v>40</v>
      </c>
      <c r="E647" s="36">
        <v>40</v>
      </c>
      <c r="F647" s="36">
        <v>0.33200000000000002</v>
      </c>
      <c r="G647" s="36" t="str">
        <f>IFERROR(VLOOKUP(DATA_PESOS[[#This Row],[Codigo]],PESOS,4,FALSE)," ")</f>
        <v xml:space="preserve"> </v>
      </c>
      <c r="H647" s="37">
        <v>0.33200000000000002</v>
      </c>
      <c r="I647" s="43" t="str">
        <f>IF(DATA_PESOS[[#This Row],[Peso de FLEX]]=DATA_PESOS[[#This Row],[ACTUALIZACION 2]],"Conforme","Revisar")</f>
        <v>Conforme</v>
      </c>
    </row>
    <row r="648" spans="1:9" hidden="1" x14ac:dyDescent="0.25">
      <c r="A648" s="42" t="s">
        <v>6</v>
      </c>
      <c r="B648" s="35" t="s">
        <v>1291</v>
      </c>
      <c r="C648" s="35" t="s">
        <v>1292</v>
      </c>
      <c r="D648" s="36">
        <v>48</v>
      </c>
      <c r="E648" s="36">
        <v>48</v>
      </c>
      <c r="F648" s="36">
        <v>0.2</v>
      </c>
      <c r="G648" s="36" t="str">
        <f>IFERROR(VLOOKUP(DATA_PESOS[[#This Row],[Codigo]],PESOS,4,FALSE)," ")</f>
        <v xml:space="preserve"> </v>
      </c>
      <c r="H648" s="37">
        <v>0.2</v>
      </c>
      <c r="I648" s="43" t="str">
        <f>IF(DATA_PESOS[[#This Row],[Peso de FLEX]]=DATA_PESOS[[#This Row],[ACTUALIZACION 2]],"Conforme","Revisar")</f>
        <v>Conforme</v>
      </c>
    </row>
    <row r="649" spans="1:9" hidden="1" x14ac:dyDescent="0.25">
      <c r="A649" s="42" t="s">
        <v>6</v>
      </c>
      <c r="B649" s="35" t="s">
        <v>1293</v>
      </c>
      <c r="C649" s="35" t="s">
        <v>1294</v>
      </c>
      <c r="D649" s="36">
        <v>208</v>
      </c>
      <c r="E649" s="36">
        <v>208</v>
      </c>
      <c r="F649" s="36">
        <v>0.2</v>
      </c>
      <c r="G649" s="36" t="str">
        <f>IFERROR(VLOOKUP(DATA_PESOS[[#This Row],[Codigo]],PESOS,4,FALSE)," ")</f>
        <v xml:space="preserve"> </v>
      </c>
      <c r="H649" s="37">
        <v>0.2</v>
      </c>
      <c r="I649" s="43" t="str">
        <f>IF(DATA_PESOS[[#This Row],[Peso de FLEX]]=DATA_PESOS[[#This Row],[ACTUALIZACION 2]],"Conforme","Revisar")</f>
        <v>Conforme</v>
      </c>
    </row>
    <row r="650" spans="1:9" hidden="1" x14ac:dyDescent="0.25">
      <c r="A650" s="42" t="s">
        <v>6</v>
      </c>
      <c r="B650" s="35" t="s">
        <v>1295</v>
      </c>
      <c r="C650" s="35" t="s">
        <v>1296</v>
      </c>
      <c r="D650" s="36">
        <v>280</v>
      </c>
      <c r="E650" s="36">
        <v>280</v>
      </c>
      <c r="F650" s="36">
        <v>0.30299999999999999</v>
      </c>
      <c r="G650" s="36" t="str">
        <f>IFERROR(VLOOKUP(DATA_PESOS[[#This Row],[Codigo]],PESOS,4,FALSE)," ")</f>
        <v xml:space="preserve"> </v>
      </c>
      <c r="H650" s="37">
        <v>0.30299999999999999</v>
      </c>
      <c r="I650" s="43" t="str">
        <f>IF(DATA_PESOS[[#This Row],[Peso de FLEX]]=DATA_PESOS[[#This Row],[ACTUALIZACION 2]],"Conforme","Revisar")</f>
        <v>Conforme</v>
      </c>
    </row>
    <row r="651" spans="1:9" hidden="1" x14ac:dyDescent="0.25">
      <c r="A651" s="42" t="s">
        <v>6</v>
      </c>
      <c r="B651" s="35" t="s">
        <v>1297</v>
      </c>
      <c r="C651" s="35" t="s">
        <v>1298</v>
      </c>
      <c r="D651" s="36">
        <v>40</v>
      </c>
      <c r="E651" s="36">
        <v>40</v>
      </c>
      <c r="F651" s="36">
        <v>0.38500000000000001</v>
      </c>
      <c r="G651" s="36" t="str">
        <f>IFERROR(VLOOKUP(DATA_PESOS[[#This Row],[Codigo]],PESOS,4,FALSE)," ")</f>
        <v xml:space="preserve"> </v>
      </c>
      <c r="H651" s="37">
        <v>0.38500000000000001</v>
      </c>
      <c r="I651" s="43" t="str">
        <f>IF(DATA_PESOS[[#This Row],[Peso de FLEX]]=DATA_PESOS[[#This Row],[ACTUALIZACION 2]],"Conforme","Revisar")</f>
        <v>Conforme</v>
      </c>
    </row>
    <row r="652" spans="1:9" hidden="1" x14ac:dyDescent="0.25">
      <c r="A652" s="42" t="s">
        <v>6</v>
      </c>
      <c r="B652" s="35" t="s">
        <v>1299</v>
      </c>
      <c r="C652" s="35" t="s">
        <v>1300</v>
      </c>
      <c r="D652" s="36">
        <v>72</v>
      </c>
      <c r="E652" s="36">
        <v>72</v>
      </c>
      <c r="F652" s="36">
        <v>0.58799999999999997</v>
      </c>
      <c r="G652" s="36" t="str">
        <f>IFERROR(VLOOKUP(DATA_PESOS[[#This Row],[Codigo]],PESOS,4,FALSE)," ")</f>
        <v xml:space="preserve"> </v>
      </c>
      <c r="H652" s="37">
        <v>0.58799999999999997</v>
      </c>
      <c r="I652" s="43" t="str">
        <f>IF(DATA_PESOS[[#This Row],[Peso de FLEX]]=DATA_PESOS[[#This Row],[ACTUALIZACION 2]],"Conforme","Revisar")</f>
        <v>Conforme</v>
      </c>
    </row>
    <row r="653" spans="1:9" hidden="1" x14ac:dyDescent="0.25">
      <c r="A653" s="42" t="s">
        <v>6</v>
      </c>
      <c r="B653" s="35" t="s">
        <v>1301</v>
      </c>
      <c r="C653" s="35" t="s">
        <v>1302</v>
      </c>
      <c r="D653" s="36">
        <v>12</v>
      </c>
      <c r="E653" s="36">
        <v>12</v>
      </c>
      <c r="F653" s="36">
        <v>0.58699999999999997</v>
      </c>
      <c r="G653" s="36" t="str">
        <f>IFERROR(VLOOKUP(DATA_PESOS[[#This Row],[Codigo]],PESOS,4,FALSE)," ")</f>
        <v xml:space="preserve"> </v>
      </c>
      <c r="H653" s="37">
        <v>0.58699999999999997</v>
      </c>
      <c r="I653" s="43" t="str">
        <f>IF(DATA_PESOS[[#This Row],[Peso de FLEX]]=DATA_PESOS[[#This Row],[ACTUALIZACION 2]],"Conforme","Revisar")</f>
        <v>Conforme</v>
      </c>
    </row>
    <row r="654" spans="1:9" hidden="1" x14ac:dyDescent="0.25">
      <c r="A654" s="42" t="s">
        <v>6</v>
      </c>
      <c r="B654" s="35" t="s">
        <v>1303</v>
      </c>
      <c r="C654" s="35" t="s">
        <v>1304</v>
      </c>
      <c r="D654" s="36">
        <v>22</v>
      </c>
      <c r="E654" s="36">
        <v>22</v>
      </c>
      <c r="F654" s="36">
        <v>0.374</v>
      </c>
      <c r="G654" s="36" t="str">
        <f>IFERROR(VLOOKUP(DATA_PESOS[[#This Row],[Codigo]],PESOS,4,FALSE)," ")</f>
        <v xml:space="preserve"> </v>
      </c>
      <c r="H654" s="37">
        <v>0.374</v>
      </c>
      <c r="I654" s="43" t="str">
        <f>IF(DATA_PESOS[[#This Row],[Peso de FLEX]]=DATA_PESOS[[#This Row],[ACTUALIZACION 2]],"Conforme","Revisar")</f>
        <v>Conforme</v>
      </c>
    </row>
    <row r="655" spans="1:9" hidden="1" x14ac:dyDescent="0.25">
      <c r="A655" s="42" t="s">
        <v>6</v>
      </c>
      <c r="B655" s="35" t="s">
        <v>1305</v>
      </c>
      <c r="C655" s="35" t="s">
        <v>1306</v>
      </c>
      <c r="D655" s="36">
        <v>12</v>
      </c>
      <c r="E655" s="36">
        <v>12</v>
      </c>
      <c r="F655" s="36">
        <v>0.42599999999999999</v>
      </c>
      <c r="G655" s="36" t="str">
        <f>IFERROR(VLOOKUP(DATA_PESOS[[#This Row],[Codigo]],PESOS,4,FALSE)," ")</f>
        <v xml:space="preserve"> </v>
      </c>
      <c r="H655" s="37">
        <v>0.42599999999999999</v>
      </c>
      <c r="I655" s="43" t="str">
        <f>IF(DATA_PESOS[[#This Row],[Peso de FLEX]]=DATA_PESOS[[#This Row],[ACTUALIZACION 2]],"Conforme","Revisar")</f>
        <v>Conforme</v>
      </c>
    </row>
    <row r="656" spans="1:9" hidden="1" x14ac:dyDescent="0.25">
      <c r="A656" s="42" t="s">
        <v>6</v>
      </c>
      <c r="B656" s="35" t="s">
        <v>1307</v>
      </c>
      <c r="C656" s="35" t="s">
        <v>1308</v>
      </c>
      <c r="D656" s="36">
        <v>3</v>
      </c>
      <c r="E656" s="36">
        <v>3</v>
      </c>
      <c r="F656" s="36">
        <v>0.26200000000000001</v>
      </c>
      <c r="G656" s="36" t="str">
        <f>IFERROR(VLOOKUP(DATA_PESOS[[#This Row],[Codigo]],PESOS,4,FALSE)," ")</f>
        <v xml:space="preserve"> </v>
      </c>
      <c r="H656" s="37">
        <v>0.26200000000000001</v>
      </c>
      <c r="I656" s="43" t="str">
        <f>IF(DATA_PESOS[[#This Row],[Peso de FLEX]]=DATA_PESOS[[#This Row],[ACTUALIZACION 2]],"Conforme","Revisar")</f>
        <v>Conforme</v>
      </c>
    </row>
    <row r="657" spans="1:9" hidden="1" x14ac:dyDescent="0.25">
      <c r="A657" s="42" t="s">
        <v>6</v>
      </c>
      <c r="B657" s="35" t="s">
        <v>1309</v>
      </c>
      <c r="C657" s="35" t="s">
        <v>1310</v>
      </c>
      <c r="D657" s="36">
        <v>4</v>
      </c>
      <c r="E657" s="36">
        <v>4</v>
      </c>
      <c r="F657" s="36">
        <v>0.76900000000000002</v>
      </c>
      <c r="G657" s="36" t="str">
        <f>IFERROR(VLOOKUP(DATA_PESOS[[#This Row],[Codigo]],PESOS,4,FALSE)," ")</f>
        <v xml:space="preserve"> </v>
      </c>
      <c r="H657" s="37">
        <v>0.76900000000000002</v>
      </c>
      <c r="I657" s="43" t="str">
        <f>IF(DATA_PESOS[[#This Row],[Peso de FLEX]]=DATA_PESOS[[#This Row],[ACTUALIZACION 2]],"Conforme","Revisar")</f>
        <v>Conforme</v>
      </c>
    </row>
    <row r="658" spans="1:9" hidden="1" x14ac:dyDescent="0.25">
      <c r="A658" s="42" t="s">
        <v>6</v>
      </c>
      <c r="B658" s="35" t="s">
        <v>1311</v>
      </c>
      <c r="C658" s="35" t="s">
        <v>1312</v>
      </c>
      <c r="D658" s="36">
        <v>52</v>
      </c>
      <c r="E658" s="36">
        <v>52</v>
      </c>
      <c r="F658" s="36">
        <v>0.39800000000000002</v>
      </c>
      <c r="G658" s="36" t="str">
        <f>IFERROR(VLOOKUP(DATA_PESOS[[#This Row],[Codigo]],PESOS,4,FALSE)," ")</f>
        <v xml:space="preserve"> </v>
      </c>
      <c r="H658" s="37">
        <v>0.39800000000000002</v>
      </c>
      <c r="I658" s="43" t="str">
        <f>IF(DATA_PESOS[[#This Row],[Peso de FLEX]]=DATA_PESOS[[#This Row],[ACTUALIZACION 2]],"Conforme","Revisar")</f>
        <v>Conforme</v>
      </c>
    </row>
    <row r="659" spans="1:9" hidden="1" x14ac:dyDescent="0.25">
      <c r="A659" s="42" t="s">
        <v>6</v>
      </c>
      <c r="B659" s="35" t="s">
        <v>1313</v>
      </c>
      <c r="C659" s="35" t="s">
        <v>1314</v>
      </c>
      <c r="D659" s="36">
        <v>76</v>
      </c>
      <c r="E659" s="36">
        <v>76</v>
      </c>
      <c r="F659" s="36">
        <v>0.49099999999999999</v>
      </c>
      <c r="G659" s="36" t="str">
        <f>IFERROR(VLOOKUP(DATA_PESOS[[#This Row],[Codigo]],PESOS,4,FALSE)," ")</f>
        <v xml:space="preserve"> </v>
      </c>
      <c r="H659" s="37">
        <v>0.49099999999999999</v>
      </c>
      <c r="I659" s="43" t="str">
        <f>IF(DATA_PESOS[[#This Row],[Peso de FLEX]]=DATA_PESOS[[#This Row],[ACTUALIZACION 2]],"Conforme","Revisar")</f>
        <v>Conforme</v>
      </c>
    </row>
    <row r="660" spans="1:9" hidden="1" x14ac:dyDescent="0.25">
      <c r="A660" s="42" t="s">
        <v>6</v>
      </c>
      <c r="B660" s="35" t="s">
        <v>1315</v>
      </c>
      <c r="C660" s="35" t="s">
        <v>1316</v>
      </c>
      <c r="D660" s="36">
        <v>40</v>
      </c>
      <c r="E660" s="36">
        <v>40</v>
      </c>
      <c r="F660" s="36">
        <v>0.38200000000000001</v>
      </c>
      <c r="G660" s="36" t="str">
        <f>IFERROR(VLOOKUP(DATA_PESOS[[#This Row],[Codigo]],PESOS,4,FALSE)," ")</f>
        <v xml:space="preserve"> </v>
      </c>
      <c r="H660" s="37">
        <v>0.38200000000000001</v>
      </c>
      <c r="I660" s="43" t="str">
        <f>IF(DATA_PESOS[[#This Row],[Peso de FLEX]]=DATA_PESOS[[#This Row],[ACTUALIZACION 2]],"Conforme","Revisar")</f>
        <v>Conforme</v>
      </c>
    </row>
    <row r="661" spans="1:9" hidden="1" x14ac:dyDescent="0.25">
      <c r="A661" s="42" t="s">
        <v>6</v>
      </c>
      <c r="B661" s="35" t="s">
        <v>1317</v>
      </c>
      <c r="C661" s="35" t="s">
        <v>1318</v>
      </c>
      <c r="D661" s="36">
        <v>8</v>
      </c>
      <c r="E661" s="36">
        <v>8</v>
      </c>
      <c r="F661" s="36">
        <v>0.25600000000000001</v>
      </c>
      <c r="G661" s="36" t="str">
        <f>IFERROR(VLOOKUP(DATA_PESOS[[#This Row],[Codigo]],PESOS,4,FALSE)," ")</f>
        <v xml:space="preserve"> </v>
      </c>
      <c r="H661" s="37">
        <v>0.25600000000000001</v>
      </c>
      <c r="I661" s="43" t="str">
        <f>IF(DATA_PESOS[[#This Row],[Peso de FLEX]]=DATA_PESOS[[#This Row],[ACTUALIZACION 2]],"Conforme","Revisar")</f>
        <v>Conforme</v>
      </c>
    </row>
    <row r="662" spans="1:9" hidden="1" x14ac:dyDescent="0.25">
      <c r="A662" s="42" t="s">
        <v>6</v>
      </c>
      <c r="B662" s="35" t="s">
        <v>1319</v>
      </c>
      <c r="C662" s="35" t="s">
        <v>1320</v>
      </c>
      <c r="D662" s="36">
        <v>6</v>
      </c>
      <c r="E662" s="36">
        <v>6</v>
      </c>
      <c r="F662" s="36">
        <v>0.72399999999999998</v>
      </c>
      <c r="G662" s="36" t="str">
        <f>IFERROR(VLOOKUP(DATA_PESOS[[#This Row],[Codigo]],PESOS,4,FALSE)," ")</f>
        <v xml:space="preserve"> </v>
      </c>
      <c r="H662" s="37">
        <v>0.72399999999999998</v>
      </c>
      <c r="I662" s="43" t="str">
        <f>IF(DATA_PESOS[[#This Row],[Peso de FLEX]]=DATA_PESOS[[#This Row],[ACTUALIZACION 2]],"Conforme","Revisar")</f>
        <v>Conforme</v>
      </c>
    </row>
    <row r="663" spans="1:9" hidden="1" x14ac:dyDescent="0.25">
      <c r="A663" s="42" t="s">
        <v>6</v>
      </c>
      <c r="B663" s="35" t="s">
        <v>1321</v>
      </c>
      <c r="C663" s="35" t="s">
        <v>1322</v>
      </c>
      <c r="D663" s="36">
        <v>108</v>
      </c>
      <c r="E663" s="36">
        <v>108</v>
      </c>
      <c r="F663" s="36">
        <v>0.71699999999999997</v>
      </c>
      <c r="G663" s="36" t="str">
        <f>IFERROR(VLOOKUP(DATA_PESOS[[#This Row],[Codigo]],PESOS,4,FALSE)," ")</f>
        <v xml:space="preserve"> </v>
      </c>
      <c r="H663" s="37">
        <v>0.71699999999999997</v>
      </c>
      <c r="I663" s="43" t="str">
        <f>IF(DATA_PESOS[[#This Row],[Peso de FLEX]]=DATA_PESOS[[#This Row],[ACTUALIZACION 2]],"Conforme","Revisar")</f>
        <v>Conforme</v>
      </c>
    </row>
    <row r="664" spans="1:9" hidden="1" x14ac:dyDescent="0.25">
      <c r="A664" s="42" t="s">
        <v>6</v>
      </c>
      <c r="B664" s="35" t="s">
        <v>1323</v>
      </c>
      <c r="C664" s="35" t="s">
        <v>1324</v>
      </c>
      <c r="D664" s="36">
        <v>4</v>
      </c>
      <c r="E664" s="36">
        <v>4</v>
      </c>
      <c r="F664" s="36">
        <v>0.33</v>
      </c>
      <c r="G664" s="36" t="str">
        <f>IFERROR(VLOOKUP(DATA_PESOS[[#This Row],[Codigo]],PESOS,4,FALSE)," ")</f>
        <v xml:space="preserve"> </v>
      </c>
      <c r="H664" s="37">
        <v>0.33</v>
      </c>
      <c r="I664" s="43" t="str">
        <f>IF(DATA_PESOS[[#This Row],[Peso de FLEX]]=DATA_PESOS[[#This Row],[ACTUALIZACION 2]],"Conforme","Revisar")</f>
        <v>Conforme</v>
      </c>
    </row>
    <row r="665" spans="1:9" hidden="1" x14ac:dyDescent="0.25">
      <c r="A665" s="42" t="s">
        <v>6</v>
      </c>
      <c r="B665" s="35" t="s">
        <v>1325</v>
      </c>
      <c r="C665" s="35" t="s">
        <v>1326</v>
      </c>
      <c r="D665" s="36">
        <v>24</v>
      </c>
      <c r="E665" s="36">
        <v>24</v>
      </c>
      <c r="F665" s="36">
        <v>0.40400000000000003</v>
      </c>
      <c r="G665" s="36" t="str">
        <f>IFERROR(VLOOKUP(DATA_PESOS[[#This Row],[Codigo]],PESOS,4,FALSE)," ")</f>
        <v xml:space="preserve"> </v>
      </c>
      <c r="H665" s="37">
        <v>0.40400000000000003</v>
      </c>
      <c r="I665" s="43" t="str">
        <f>IF(DATA_PESOS[[#This Row],[Peso de FLEX]]=DATA_PESOS[[#This Row],[ACTUALIZACION 2]],"Conforme","Revisar")</f>
        <v>Conforme</v>
      </c>
    </row>
    <row r="666" spans="1:9" hidden="1" x14ac:dyDescent="0.25">
      <c r="A666" s="42" t="s">
        <v>6</v>
      </c>
      <c r="B666" s="35" t="s">
        <v>1327</v>
      </c>
      <c r="C666" s="35" t="s">
        <v>1328</v>
      </c>
      <c r="D666" s="36">
        <v>184</v>
      </c>
      <c r="E666" s="36">
        <v>184</v>
      </c>
      <c r="F666" s="36">
        <v>0.39700000000000002</v>
      </c>
      <c r="G666" s="36" t="str">
        <f>IFERROR(VLOOKUP(DATA_PESOS[[#This Row],[Codigo]],PESOS,4,FALSE)," ")</f>
        <v xml:space="preserve"> </v>
      </c>
      <c r="H666" s="37">
        <v>0.39700000000000002</v>
      </c>
      <c r="I666" s="43" t="str">
        <f>IF(DATA_PESOS[[#This Row],[Peso de FLEX]]=DATA_PESOS[[#This Row],[ACTUALIZACION 2]],"Conforme","Revisar")</f>
        <v>Conforme</v>
      </c>
    </row>
    <row r="667" spans="1:9" hidden="1" x14ac:dyDescent="0.25">
      <c r="A667" s="42" t="s">
        <v>6</v>
      </c>
      <c r="B667" s="35" t="s">
        <v>1329</v>
      </c>
      <c r="C667" s="35" t="s">
        <v>1330</v>
      </c>
      <c r="D667" s="36">
        <v>32</v>
      </c>
      <c r="E667" s="36">
        <v>32</v>
      </c>
      <c r="F667" s="36">
        <v>0.23499999999999999</v>
      </c>
      <c r="G667" s="36" t="str">
        <f>IFERROR(VLOOKUP(DATA_PESOS[[#This Row],[Codigo]],PESOS,4,FALSE)," ")</f>
        <v xml:space="preserve"> </v>
      </c>
      <c r="H667" s="37">
        <v>0.23499999999999999</v>
      </c>
      <c r="I667" s="43" t="str">
        <f>IF(DATA_PESOS[[#This Row],[Peso de FLEX]]=DATA_PESOS[[#This Row],[ACTUALIZACION 2]],"Conforme","Revisar")</f>
        <v>Conforme</v>
      </c>
    </row>
    <row r="668" spans="1:9" hidden="1" x14ac:dyDescent="0.25">
      <c r="A668" s="42" t="s">
        <v>6</v>
      </c>
      <c r="B668" s="35" t="s">
        <v>1331</v>
      </c>
      <c r="C668" s="35" t="s">
        <v>1332</v>
      </c>
      <c r="D668" s="36">
        <v>24</v>
      </c>
      <c r="E668" s="36">
        <v>24</v>
      </c>
      <c r="F668" s="36">
        <v>0.67400000000000004</v>
      </c>
      <c r="G668" s="36" t="str">
        <f>IFERROR(VLOOKUP(DATA_PESOS[[#This Row],[Codigo]],PESOS,4,FALSE)," ")</f>
        <v xml:space="preserve"> </v>
      </c>
      <c r="H668" s="37">
        <v>0.67400000000000004</v>
      </c>
      <c r="I668" s="43" t="str">
        <f>IF(DATA_PESOS[[#This Row],[Peso de FLEX]]=DATA_PESOS[[#This Row],[ACTUALIZACION 2]],"Conforme","Revisar")</f>
        <v>Conforme</v>
      </c>
    </row>
    <row r="669" spans="1:9" hidden="1" x14ac:dyDescent="0.25">
      <c r="A669" s="42" t="s">
        <v>6</v>
      </c>
      <c r="B669" s="35" t="s">
        <v>1333</v>
      </c>
      <c r="C669" s="35" t="s">
        <v>1334</v>
      </c>
      <c r="D669" s="36">
        <v>7</v>
      </c>
      <c r="E669" s="36">
        <v>7</v>
      </c>
      <c r="F669" s="36">
        <v>0.36</v>
      </c>
      <c r="G669" s="36" t="str">
        <f>IFERROR(VLOOKUP(DATA_PESOS[[#This Row],[Codigo]],PESOS,4,FALSE)," ")</f>
        <v xml:space="preserve"> </v>
      </c>
      <c r="H669" s="37">
        <v>0.36</v>
      </c>
      <c r="I669" s="43" t="str">
        <f>IF(DATA_PESOS[[#This Row],[Peso de FLEX]]=DATA_PESOS[[#This Row],[ACTUALIZACION 2]],"Conforme","Revisar")</f>
        <v>Conforme</v>
      </c>
    </row>
    <row r="670" spans="1:9" hidden="1" x14ac:dyDescent="0.25">
      <c r="A670" s="42" t="s">
        <v>6</v>
      </c>
      <c r="B670" s="35" t="s">
        <v>1335</v>
      </c>
      <c r="C670" s="35" t="s">
        <v>1336</v>
      </c>
      <c r="D670" s="36">
        <v>32</v>
      </c>
      <c r="E670" s="36">
        <v>32</v>
      </c>
      <c r="F670" s="36">
        <v>0.23799999999999999</v>
      </c>
      <c r="G670" s="36" t="str">
        <f>IFERROR(VLOOKUP(DATA_PESOS[[#This Row],[Codigo]],PESOS,4,FALSE)," ")</f>
        <v xml:space="preserve"> </v>
      </c>
      <c r="H670" s="37">
        <v>0.23799999999999999</v>
      </c>
      <c r="I670" s="43" t="str">
        <f>IF(DATA_PESOS[[#This Row],[Peso de FLEX]]=DATA_PESOS[[#This Row],[ACTUALIZACION 2]],"Conforme","Revisar")</f>
        <v>Conforme</v>
      </c>
    </row>
    <row r="671" spans="1:9" hidden="1" x14ac:dyDescent="0.25">
      <c r="A671" s="42" t="s">
        <v>6</v>
      </c>
      <c r="B671" s="35" t="s">
        <v>1337</v>
      </c>
      <c r="C671" s="35" t="s">
        <v>1338</v>
      </c>
      <c r="D671" s="36">
        <v>32</v>
      </c>
      <c r="E671" s="36">
        <v>32</v>
      </c>
      <c r="F671" s="36">
        <v>0.371</v>
      </c>
      <c r="G671" s="36" t="str">
        <f>IFERROR(VLOOKUP(DATA_PESOS[[#This Row],[Codigo]],PESOS,4,FALSE)," ")</f>
        <v xml:space="preserve"> </v>
      </c>
      <c r="H671" s="37">
        <v>0.371</v>
      </c>
      <c r="I671" s="43" t="str">
        <f>IF(DATA_PESOS[[#This Row],[Peso de FLEX]]=DATA_PESOS[[#This Row],[ACTUALIZACION 2]],"Conforme","Revisar")</f>
        <v>Conforme</v>
      </c>
    </row>
    <row r="672" spans="1:9" hidden="1" x14ac:dyDescent="0.25">
      <c r="A672" s="42" t="s">
        <v>6</v>
      </c>
      <c r="B672" s="35" t="s">
        <v>1339</v>
      </c>
      <c r="C672" s="35" t="s">
        <v>1340</v>
      </c>
      <c r="D672" s="36">
        <v>56</v>
      </c>
      <c r="E672" s="36">
        <v>56</v>
      </c>
      <c r="F672" s="36">
        <v>0.30499999999999999</v>
      </c>
      <c r="G672" s="36" t="str">
        <f>IFERROR(VLOOKUP(DATA_PESOS[[#This Row],[Codigo]],PESOS,4,FALSE)," ")</f>
        <v xml:space="preserve"> </v>
      </c>
      <c r="H672" s="37">
        <v>0.30499999999999999</v>
      </c>
      <c r="I672" s="43" t="str">
        <f>IF(DATA_PESOS[[#This Row],[Peso de FLEX]]=DATA_PESOS[[#This Row],[ACTUALIZACION 2]],"Conforme","Revisar")</f>
        <v>Conforme</v>
      </c>
    </row>
    <row r="673" spans="1:9" hidden="1" x14ac:dyDescent="0.25">
      <c r="A673" s="42" t="s">
        <v>6</v>
      </c>
      <c r="B673" s="35" t="s">
        <v>1341</v>
      </c>
      <c r="C673" s="35" t="s">
        <v>1342</v>
      </c>
      <c r="D673" s="36">
        <v>208</v>
      </c>
      <c r="E673" s="36">
        <v>208</v>
      </c>
      <c r="F673" s="36">
        <v>0.307</v>
      </c>
      <c r="G673" s="36" t="str">
        <f>IFERROR(VLOOKUP(DATA_PESOS[[#This Row],[Codigo]],PESOS,4,FALSE)," ")</f>
        <v xml:space="preserve"> </v>
      </c>
      <c r="H673" s="37">
        <v>0.307</v>
      </c>
      <c r="I673" s="43" t="str">
        <f>IF(DATA_PESOS[[#This Row],[Peso de FLEX]]=DATA_PESOS[[#This Row],[ACTUALIZACION 2]],"Conforme","Revisar")</f>
        <v>Conforme</v>
      </c>
    </row>
    <row r="674" spans="1:9" hidden="1" x14ac:dyDescent="0.25">
      <c r="A674" s="42" t="s">
        <v>6</v>
      </c>
      <c r="B674" s="35" t="s">
        <v>1343</v>
      </c>
      <c r="C674" s="35" t="s">
        <v>1344</v>
      </c>
      <c r="D674" s="36">
        <v>4</v>
      </c>
      <c r="E674" s="36">
        <v>4</v>
      </c>
      <c r="F674" s="36">
        <v>0.51600000000000001</v>
      </c>
      <c r="G674" s="36" t="str">
        <f>IFERROR(VLOOKUP(DATA_PESOS[[#This Row],[Codigo]],PESOS,4,FALSE)," ")</f>
        <v xml:space="preserve"> </v>
      </c>
      <c r="H674" s="37">
        <v>0.51600000000000001</v>
      </c>
      <c r="I674" s="43" t="str">
        <f>IF(DATA_PESOS[[#This Row],[Peso de FLEX]]=DATA_PESOS[[#This Row],[ACTUALIZACION 2]],"Conforme","Revisar")</f>
        <v>Conforme</v>
      </c>
    </row>
    <row r="675" spans="1:9" hidden="1" x14ac:dyDescent="0.25">
      <c r="A675" s="42" t="s">
        <v>6</v>
      </c>
      <c r="B675" s="35" t="s">
        <v>1345</v>
      </c>
      <c r="C675" s="35" t="s">
        <v>1346</v>
      </c>
      <c r="D675" s="36">
        <v>8</v>
      </c>
      <c r="E675" s="36">
        <v>8</v>
      </c>
      <c r="F675" s="36">
        <v>0.222</v>
      </c>
      <c r="G675" s="36" t="str">
        <f>IFERROR(VLOOKUP(DATA_PESOS[[#This Row],[Codigo]],PESOS,4,FALSE)," ")</f>
        <v xml:space="preserve"> </v>
      </c>
      <c r="H675" s="37">
        <v>0.222</v>
      </c>
      <c r="I675" s="43" t="str">
        <f>IF(DATA_PESOS[[#This Row],[Peso de FLEX]]=DATA_PESOS[[#This Row],[ACTUALIZACION 2]],"Conforme","Revisar")</f>
        <v>Conforme</v>
      </c>
    </row>
    <row r="676" spans="1:9" hidden="1" x14ac:dyDescent="0.25">
      <c r="A676" s="42" t="s">
        <v>6</v>
      </c>
      <c r="B676" s="35" t="s">
        <v>1347</v>
      </c>
      <c r="C676" s="35" t="s">
        <v>1348</v>
      </c>
      <c r="D676" s="36">
        <v>32</v>
      </c>
      <c r="E676" s="36">
        <v>32</v>
      </c>
      <c r="F676" s="36">
        <v>0.20399999999999999</v>
      </c>
      <c r="G676" s="36" t="str">
        <f>IFERROR(VLOOKUP(DATA_PESOS[[#This Row],[Codigo]],PESOS,4,FALSE)," ")</f>
        <v xml:space="preserve"> </v>
      </c>
      <c r="H676" s="37">
        <v>0.20399999999999999</v>
      </c>
      <c r="I676" s="43" t="str">
        <f>IF(DATA_PESOS[[#This Row],[Peso de FLEX]]=DATA_PESOS[[#This Row],[ACTUALIZACION 2]],"Conforme","Revisar")</f>
        <v>Conforme</v>
      </c>
    </row>
    <row r="677" spans="1:9" hidden="1" x14ac:dyDescent="0.25">
      <c r="A677" s="42" t="s">
        <v>6</v>
      </c>
      <c r="B677" s="35" t="s">
        <v>1349</v>
      </c>
      <c r="C677" s="35" t="s">
        <v>1350</v>
      </c>
      <c r="D677" s="36">
        <v>27</v>
      </c>
      <c r="E677" s="36">
        <v>27</v>
      </c>
      <c r="F677" s="36">
        <v>0.39500000000000002</v>
      </c>
      <c r="G677" s="36" t="str">
        <f>IFERROR(VLOOKUP(DATA_PESOS[[#This Row],[Codigo]],PESOS,4,FALSE)," ")</f>
        <v xml:space="preserve"> </v>
      </c>
      <c r="H677" s="37">
        <v>0.39500000000000002</v>
      </c>
      <c r="I677" s="43" t="str">
        <f>IF(DATA_PESOS[[#This Row],[Peso de FLEX]]=DATA_PESOS[[#This Row],[ACTUALIZACION 2]],"Conforme","Revisar")</f>
        <v>Conforme</v>
      </c>
    </row>
    <row r="678" spans="1:9" hidden="1" x14ac:dyDescent="0.25">
      <c r="A678" s="42" t="s">
        <v>6</v>
      </c>
      <c r="B678" s="35" t="s">
        <v>1351</v>
      </c>
      <c r="C678" s="35" t="s">
        <v>1352</v>
      </c>
      <c r="D678" s="36">
        <v>2</v>
      </c>
      <c r="E678" s="36">
        <v>2</v>
      </c>
      <c r="F678" s="36">
        <v>0.40100000000000002</v>
      </c>
      <c r="G678" s="36" t="str">
        <f>IFERROR(VLOOKUP(DATA_PESOS[[#This Row],[Codigo]],PESOS,4,FALSE)," ")</f>
        <v xml:space="preserve"> </v>
      </c>
      <c r="H678" s="37">
        <v>0.40100000000000002</v>
      </c>
      <c r="I678" s="43" t="str">
        <f>IF(DATA_PESOS[[#This Row],[Peso de FLEX]]=DATA_PESOS[[#This Row],[ACTUALIZACION 2]],"Conforme","Revisar")</f>
        <v>Conforme</v>
      </c>
    </row>
    <row r="679" spans="1:9" hidden="1" x14ac:dyDescent="0.25">
      <c r="A679" s="42" t="s">
        <v>6</v>
      </c>
      <c r="B679" s="35" t="s">
        <v>1353</v>
      </c>
      <c r="C679" s="35" t="s">
        <v>1354</v>
      </c>
      <c r="D679" s="36">
        <v>16</v>
      </c>
      <c r="E679" s="36">
        <v>16</v>
      </c>
      <c r="F679" s="36">
        <v>0.46400000000000002</v>
      </c>
      <c r="G679" s="36" t="str">
        <f>IFERROR(VLOOKUP(DATA_PESOS[[#This Row],[Codigo]],PESOS,4,FALSE)," ")</f>
        <v xml:space="preserve"> </v>
      </c>
      <c r="H679" s="37">
        <v>0.46400000000000002</v>
      </c>
      <c r="I679" s="43" t="str">
        <f>IF(DATA_PESOS[[#This Row],[Peso de FLEX]]=DATA_PESOS[[#This Row],[ACTUALIZACION 2]],"Conforme","Revisar")</f>
        <v>Conforme</v>
      </c>
    </row>
    <row r="680" spans="1:9" hidden="1" x14ac:dyDescent="0.25">
      <c r="A680" s="42" t="s">
        <v>6</v>
      </c>
      <c r="B680" s="35" t="s">
        <v>1355</v>
      </c>
      <c r="C680" s="35" t="s">
        <v>1356</v>
      </c>
      <c r="D680" s="36">
        <v>16</v>
      </c>
      <c r="E680" s="36">
        <v>16</v>
      </c>
      <c r="F680" s="36">
        <v>0.46800000000000003</v>
      </c>
      <c r="G680" s="36" t="str">
        <f>IFERROR(VLOOKUP(DATA_PESOS[[#This Row],[Codigo]],PESOS,4,FALSE)," ")</f>
        <v xml:space="preserve"> </v>
      </c>
      <c r="H680" s="37">
        <v>0.46800000000000003</v>
      </c>
      <c r="I680" s="43" t="str">
        <f>IF(DATA_PESOS[[#This Row],[Peso de FLEX]]=DATA_PESOS[[#This Row],[ACTUALIZACION 2]],"Conforme","Revisar")</f>
        <v>Conforme</v>
      </c>
    </row>
    <row r="681" spans="1:9" hidden="1" x14ac:dyDescent="0.25">
      <c r="A681" s="42" t="s">
        <v>6</v>
      </c>
      <c r="B681" s="35" t="s">
        <v>1357</v>
      </c>
      <c r="C681" s="35" t="s">
        <v>1358</v>
      </c>
      <c r="D681" s="36">
        <v>168</v>
      </c>
      <c r="E681" s="36">
        <v>168</v>
      </c>
      <c r="F681" s="36">
        <v>0.316</v>
      </c>
      <c r="G681" s="36" t="str">
        <f>IFERROR(VLOOKUP(DATA_PESOS[[#This Row],[Codigo]],PESOS,4,FALSE)," ")</f>
        <v xml:space="preserve"> </v>
      </c>
      <c r="H681" s="37">
        <v>0.316</v>
      </c>
      <c r="I681" s="43" t="str">
        <f>IF(DATA_PESOS[[#This Row],[Peso de FLEX]]=DATA_PESOS[[#This Row],[ACTUALIZACION 2]],"Conforme","Revisar")</f>
        <v>Conforme</v>
      </c>
    </row>
    <row r="682" spans="1:9" hidden="1" x14ac:dyDescent="0.25">
      <c r="A682" s="42" t="s">
        <v>6</v>
      </c>
      <c r="B682" s="35" t="s">
        <v>1359</v>
      </c>
      <c r="C682" s="35" t="s">
        <v>1360</v>
      </c>
      <c r="D682" s="36">
        <v>624</v>
      </c>
      <c r="E682" s="36">
        <v>624</v>
      </c>
      <c r="F682" s="36">
        <v>0.313</v>
      </c>
      <c r="G682" s="36" t="str">
        <f>IFERROR(VLOOKUP(DATA_PESOS[[#This Row],[Codigo]],PESOS,4,FALSE)," ")</f>
        <v xml:space="preserve"> </v>
      </c>
      <c r="H682" s="37">
        <v>0.313</v>
      </c>
      <c r="I682" s="43" t="str">
        <f>IF(DATA_PESOS[[#This Row],[Peso de FLEX]]=DATA_PESOS[[#This Row],[ACTUALIZACION 2]],"Conforme","Revisar")</f>
        <v>Conforme</v>
      </c>
    </row>
    <row r="683" spans="1:9" hidden="1" x14ac:dyDescent="0.25">
      <c r="A683" s="42" t="s">
        <v>6</v>
      </c>
      <c r="B683" s="35" t="s">
        <v>1361</v>
      </c>
      <c r="C683" s="35" t="s">
        <v>1362</v>
      </c>
      <c r="D683" s="36">
        <v>48</v>
      </c>
      <c r="E683" s="36">
        <v>48</v>
      </c>
      <c r="F683" s="36">
        <v>0.52800000000000002</v>
      </c>
      <c r="G683" s="36" t="str">
        <f>IFERROR(VLOOKUP(DATA_PESOS[[#This Row],[Codigo]],PESOS,4,FALSE)," ")</f>
        <v xml:space="preserve"> </v>
      </c>
      <c r="H683" s="37">
        <v>0.52800000000000002</v>
      </c>
      <c r="I683" s="43" t="str">
        <f>IF(DATA_PESOS[[#This Row],[Peso de FLEX]]=DATA_PESOS[[#This Row],[ACTUALIZACION 2]],"Conforme","Revisar")</f>
        <v>Conforme</v>
      </c>
    </row>
    <row r="684" spans="1:9" hidden="1" x14ac:dyDescent="0.25">
      <c r="A684" s="42" t="s">
        <v>6</v>
      </c>
      <c r="B684" s="35" t="s">
        <v>1363</v>
      </c>
      <c r="C684" s="35" t="s">
        <v>1364</v>
      </c>
      <c r="D684" s="36">
        <v>216</v>
      </c>
      <c r="E684" s="36">
        <v>216</v>
      </c>
      <c r="F684" s="36">
        <v>0.53</v>
      </c>
      <c r="G684" s="36" t="str">
        <f>IFERROR(VLOOKUP(DATA_PESOS[[#This Row],[Codigo]],PESOS,4,FALSE)," ")</f>
        <v xml:space="preserve"> </v>
      </c>
      <c r="H684" s="37">
        <v>0.53</v>
      </c>
      <c r="I684" s="43" t="str">
        <f>IF(DATA_PESOS[[#This Row],[Peso de FLEX]]=DATA_PESOS[[#This Row],[ACTUALIZACION 2]],"Conforme","Revisar")</f>
        <v>Conforme</v>
      </c>
    </row>
    <row r="685" spans="1:9" hidden="1" x14ac:dyDescent="0.25">
      <c r="A685" s="42" t="s">
        <v>6</v>
      </c>
      <c r="B685" s="35" t="s">
        <v>1365</v>
      </c>
      <c r="C685" s="35" t="s">
        <v>1366</v>
      </c>
      <c r="D685" s="36">
        <v>160</v>
      </c>
      <c r="E685" s="36">
        <v>160</v>
      </c>
      <c r="F685" s="36">
        <v>0.32900000000000001</v>
      </c>
      <c r="G685" s="36" t="str">
        <f>IFERROR(VLOOKUP(DATA_PESOS[[#This Row],[Codigo]],PESOS,4,FALSE)," ")</f>
        <v xml:space="preserve"> </v>
      </c>
      <c r="H685" s="37">
        <v>0.32900000000000001</v>
      </c>
      <c r="I685" s="43" t="str">
        <f>IF(DATA_PESOS[[#This Row],[Peso de FLEX]]=DATA_PESOS[[#This Row],[ACTUALIZACION 2]],"Conforme","Revisar")</f>
        <v>Conforme</v>
      </c>
    </row>
    <row r="686" spans="1:9" hidden="1" x14ac:dyDescent="0.25">
      <c r="A686" s="42" t="s">
        <v>6</v>
      </c>
      <c r="B686" s="35" t="s">
        <v>1367</v>
      </c>
      <c r="C686" s="35" t="s">
        <v>1368</v>
      </c>
      <c r="D686" s="36">
        <v>40</v>
      </c>
      <c r="E686" s="36">
        <v>40</v>
      </c>
      <c r="F686" s="36">
        <v>0.30399999999999999</v>
      </c>
      <c r="G686" s="36" t="str">
        <f>IFERROR(VLOOKUP(DATA_PESOS[[#This Row],[Codigo]],PESOS,4,FALSE)," ")</f>
        <v xml:space="preserve"> </v>
      </c>
      <c r="H686" s="37">
        <v>0.30399999999999999</v>
      </c>
      <c r="I686" s="43" t="str">
        <f>IF(DATA_PESOS[[#This Row],[Peso de FLEX]]=DATA_PESOS[[#This Row],[ACTUALIZACION 2]],"Conforme","Revisar")</f>
        <v>Conforme</v>
      </c>
    </row>
    <row r="687" spans="1:9" hidden="1" x14ac:dyDescent="0.25">
      <c r="A687" s="42" t="s">
        <v>6</v>
      </c>
      <c r="B687" s="35" t="s">
        <v>1369</v>
      </c>
      <c r="C687" s="35" t="s">
        <v>1370</v>
      </c>
      <c r="D687" s="36">
        <v>80</v>
      </c>
      <c r="E687" s="36">
        <v>80</v>
      </c>
      <c r="F687" s="36">
        <v>0.47899999999999998</v>
      </c>
      <c r="G687" s="36" t="str">
        <f>IFERROR(VLOOKUP(DATA_PESOS[[#This Row],[Codigo]],PESOS,4,FALSE)," ")</f>
        <v xml:space="preserve"> </v>
      </c>
      <c r="H687" s="37">
        <v>0.47899999999999998</v>
      </c>
      <c r="I687" s="43" t="str">
        <f>IF(DATA_PESOS[[#This Row],[Peso de FLEX]]=DATA_PESOS[[#This Row],[ACTUALIZACION 2]],"Conforme","Revisar")</f>
        <v>Conforme</v>
      </c>
    </row>
    <row r="688" spans="1:9" hidden="1" x14ac:dyDescent="0.25">
      <c r="A688" s="42" t="s">
        <v>6</v>
      </c>
      <c r="B688" s="35" t="s">
        <v>1371</v>
      </c>
      <c r="C688" s="35" t="s">
        <v>1372</v>
      </c>
      <c r="D688" s="36">
        <v>208</v>
      </c>
      <c r="E688" s="36">
        <v>208</v>
      </c>
      <c r="F688" s="36">
        <v>0.38400000000000001</v>
      </c>
      <c r="G688" s="36" t="str">
        <f>IFERROR(VLOOKUP(DATA_PESOS[[#This Row],[Codigo]],PESOS,4,FALSE)," ")</f>
        <v xml:space="preserve"> </v>
      </c>
      <c r="H688" s="37">
        <v>0.38400000000000001</v>
      </c>
      <c r="I688" s="43" t="str">
        <f>IF(DATA_PESOS[[#This Row],[Peso de FLEX]]=DATA_PESOS[[#This Row],[ACTUALIZACION 2]],"Conforme","Revisar")</f>
        <v>Conforme</v>
      </c>
    </row>
    <row r="689" spans="1:9" hidden="1" x14ac:dyDescent="0.25">
      <c r="A689" s="42" t="s">
        <v>6</v>
      </c>
      <c r="B689" s="35" t="s">
        <v>1373</v>
      </c>
      <c r="C689" s="35" t="s">
        <v>1374</v>
      </c>
      <c r="D689" s="36">
        <v>40</v>
      </c>
      <c r="E689" s="36">
        <v>40</v>
      </c>
      <c r="F689" s="36">
        <v>0.46600000000000003</v>
      </c>
      <c r="G689" s="36" t="str">
        <f>IFERROR(VLOOKUP(DATA_PESOS[[#This Row],[Codigo]],PESOS,4,FALSE)," ")</f>
        <v xml:space="preserve"> </v>
      </c>
      <c r="H689" s="37">
        <v>0.46600000000000003</v>
      </c>
      <c r="I689" s="43" t="str">
        <f>IF(DATA_PESOS[[#This Row],[Peso de FLEX]]=DATA_PESOS[[#This Row],[ACTUALIZACION 2]],"Conforme","Revisar")</f>
        <v>Conforme</v>
      </c>
    </row>
    <row r="690" spans="1:9" hidden="1" x14ac:dyDescent="0.25">
      <c r="A690" s="42" t="s">
        <v>6</v>
      </c>
      <c r="B690" s="35" t="s">
        <v>1375</v>
      </c>
      <c r="C690" s="35" t="s">
        <v>1376</v>
      </c>
      <c r="D690" s="36">
        <v>72</v>
      </c>
      <c r="E690" s="36">
        <v>72</v>
      </c>
      <c r="F690" s="36">
        <v>0.253</v>
      </c>
      <c r="G690" s="36" t="str">
        <f>IFERROR(VLOOKUP(DATA_PESOS[[#This Row],[Codigo]],PESOS,4,FALSE)," ")</f>
        <v xml:space="preserve"> </v>
      </c>
      <c r="H690" s="37">
        <v>0.253</v>
      </c>
      <c r="I690" s="43" t="str">
        <f>IF(DATA_PESOS[[#This Row],[Peso de FLEX]]=DATA_PESOS[[#This Row],[ACTUALIZACION 2]],"Conforme","Revisar")</f>
        <v>Conforme</v>
      </c>
    </row>
    <row r="691" spans="1:9" hidden="1" x14ac:dyDescent="0.25">
      <c r="A691" s="42" t="s">
        <v>6</v>
      </c>
      <c r="B691" s="35" t="s">
        <v>1377</v>
      </c>
      <c r="C691" s="35" t="s">
        <v>1378</v>
      </c>
      <c r="D691" s="36">
        <v>44</v>
      </c>
      <c r="E691" s="36">
        <v>44</v>
      </c>
      <c r="F691" s="36">
        <v>0.251</v>
      </c>
      <c r="G691" s="36" t="str">
        <f>IFERROR(VLOOKUP(DATA_PESOS[[#This Row],[Codigo]],PESOS,4,FALSE)," ")</f>
        <v xml:space="preserve"> </v>
      </c>
      <c r="H691" s="37">
        <v>0.251</v>
      </c>
      <c r="I691" s="43" t="str">
        <f>IF(DATA_PESOS[[#This Row],[Peso de FLEX]]=DATA_PESOS[[#This Row],[ACTUALIZACION 2]],"Conforme","Revisar")</f>
        <v>Conforme</v>
      </c>
    </row>
    <row r="692" spans="1:9" hidden="1" x14ac:dyDescent="0.25">
      <c r="A692" s="42" t="s">
        <v>6</v>
      </c>
      <c r="B692" s="35" t="s">
        <v>1379</v>
      </c>
      <c r="C692" s="35" t="s">
        <v>1380</v>
      </c>
      <c r="D692" s="36">
        <v>144</v>
      </c>
      <c r="E692" s="36">
        <v>144</v>
      </c>
      <c r="F692" s="36">
        <v>0.307</v>
      </c>
      <c r="G692" s="36" t="str">
        <f>IFERROR(VLOOKUP(DATA_PESOS[[#This Row],[Codigo]],PESOS,4,FALSE)," ")</f>
        <v xml:space="preserve"> </v>
      </c>
      <c r="H692" s="37">
        <v>0.307</v>
      </c>
      <c r="I692" s="43" t="str">
        <f>IF(DATA_PESOS[[#This Row],[Peso de FLEX]]=DATA_PESOS[[#This Row],[ACTUALIZACION 2]],"Conforme","Revisar")</f>
        <v>Conforme</v>
      </c>
    </row>
    <row r="693" spans="1:9" hidden="1" x14ac:dyDescent="0.25">
      <c r="A693" s="42" t="s">
        <v>6</v>
      </c>
      <c r="B693" s="35" t="s">
        <v>1381</v>
      </c>
      <c r="C693" s="35" t="s">
        <v>1382</v>
      </c>
      <c r="D693" s="36">
        <v>228</v>
      </c>
      <c r="E693" s="36">
        <v>228</v>
      </c>
      <c r="F693" s="36">
        <v>1.3109999999999999</v>
      </c>
      <c r="G693" s="36" t="str">
        <f>IFERROR(VLOOKUP(DATA_PESOS[[#This Row],[Codigo]],PESOS,4,FALSE)," ")</f>
        <v xml:space="preserve"> </v>
      </c>
      <c r="H693" s="37">
        <v>1.3109999999999999</v>
      </c>
      <c r="I693" s="43" t="str">
        <f>IF(DATA_PESOS[[#This Row],[Peso de FLEX]]=DATA_PESOS[[#This Row],[ACTUALIZACION 2]],"Conforme","Revisar")</f>
        <v>Conforme</v>
      </c>
    </row>
    <row r="694" spans="1:9" hidden="1" x14ac:dyDescent="0.25">
      <c r="A694" s="42" t="s">
        <v>6</v>
      </c>
      <c r="B694" s="35" t="s">
        <v>1383</v>
      </c>
      <c r="C694" s="35" t="s">
        <v>1384</v>
      </c>
      <c r="D694" s="36">
        <v>6</v>
      </c>
      <c r="E694" s="36">
        <v>6</v>
      </c>
      <c r="F694" s="36">
        <v>0.65400000000000003</v>
      </c>
      <c r="G694" s="36" t="str">
        <f>IFERROR(VLOOKUP(DATA_PESOS[[#This Row],[Codigo]],PESOS,4,FALSE)," ")</f>
        <v xml:space="preserve"> </v>
      </c>
      <c r="H694" s="37">
        <v>0.65400000000000003</v>
      </c>
      <c r="I694" s="43" t="str">
        <f>IF(DATA_PESOS[[#This Row],[Peso de FLEX]]=DATA_PESOS[[#This Row],[ACTUALIZACION 2]],"Conforme","Revisar")</f>
        <v>Conforme</v>
      </c>
    </row>
    <row r="695" spans="1:9" hidden="1" x14ac:dyDescent="0.25">
      <c r="A695" s="42" t="s">
        <v>6</v>
      </c>
      <c r="B695" s="35" t="s">
        <v>1385</v>
      </c>
      <c r="C695" s="35" t="s">
        <v>1386</v>
      </c>
      <c r="D695" s="36">
        <v>24</v>
      </c>
      <c r="E695" s="36">
        <v>24</v>
      </c>
      <c r="F695" s="36">
        <v>0.63900000000000001</v>
      </c>
      <c r="G695" s="36" t="str">
        <f>IFERROR(VLOOKUP(DATA_PESOS[[#This Row],[Codigo]],PESOS,4,FALSE)," ")</f>
        <v xml:space="preserve"> </v>
      </c>
      <c r="H695" s="37">
        <v>0.63900000000000001</v>
      </c>
      <c r="I695" s="43" t="str">
        <f>IF(DATA_PESOS[[#This Row],[Peso de FLEX]]=DATA_PESOS[[#This Row],[ACTUALIZACION 2]],"Conforme","Revisar")</f>
        <v>Conforme</v>
      </c>
    </row>
    <row r="696" spans="1:9" hidden="1" x14ac:dyDescent="0.25">
      <c r="A696" s="42" t="s">
        <v>6</v>
      </c>
      <c r="B696" s="35" t="s">
        <v>1387</v>
      </c>
      <c r="C696" s="35" t="s">
        <v>1388</v>
      </c>
      <c r="D696" s="36">
        <v>16</v>
      </c>
      <c r="E696" s="36">
        <v>16</v>
      </c>
      <c r="F696" s="36">
        <v>0.31</v>
      </c>
      <c r="G696" s="36" t="str">
        <f>IFERROR(VLOOKUP(DATA_PESOS[[#This Row],[Codigo]],PESOS,4,FALSE)," ")</f>
        <v xml:space="preserve"> </v>
      </c>
      <c r="H696" s="37">
        <v>0.31</v>
      </c>
      <c r="I696" s="43" t="str">
        <f>IF(DATA_PESOS[[#This Row],[Peso de FLEX]]=DATA_PESOS[[#This Row],[ACTUALIZACION 2]],"Conforme","Revisar")</f>
        <v>Conforme</v>
      </c>
    </row>
    <row r="697" spans="1:9" hidden="1" x14ac:dyDescent="0.25">
      <c r="A697" s="42" t="s">
        <v>6</v>
      </c>
      <c r="B697" s="35" t="s">
        <v>1389</v>
      </c>
      <c r="C697" s="35" t="s">
        <v>1390</v>
      </c>
      <c r="D697" s="36">
        <v>112</v>
      </c>
      <c r="E697" s="36">
        <v>112</v>
      </c>
      <c r="F697" s="36">
        <v>0.31</v>
      </c>
      <c r="G697" s="36" t="str">
        <f>IFERROR(VLOOKUP(DATA_PESOS[[#This Row],[Codigo]],PESOS,4,FALSE)," ")</f>
        <v xml:space="preserve"> </v>
      </c>
      <c r="H697" s="37">
        <v>0.31</v>
      </c>
      <c r="I697" s="43" t="str">
        <f>IF(DATA_PESOS[[#This Row],[Peso de FLEX]]=DATA_PESOS[[#This Row],[ACTUALIZACION 2]],"Conforme","Revisar")</f>
        <v>Conforme</v>
      </c>
    </row>
    <row r="698" spans="1:9" hidden="1" x14ac:dyDescent="0.25">
      <c r="A698" s="42" t="s">
        <v>6</v>
      </c>
      <c r="B698" s="35" t="s">
        <v>1391</v>
      </c>
      <c r="C698" s="35" t="s">
        <v>1392</v>
      </c>
      <c r="D698" s="36">
        <v>4</v>
      </c>
      <c r="E698" s="36">
        <v>4</v>
      </c>
      <c r="F698" s="36">
        <v>0.29899999999999999</v>
      </c>
      <c r="G698" s="36" t="str">
        <f>IFERROR(VLOOKUP(DATA_PESOS[[#This Row],[Codigo]],PESOS,4,FALSE)," ")</f>
        <v xml:space="preserve"> </v>
      </c>
      <c r="H698" s="37">
        <v>0.29899999999999999</v>
      </c>
      <c r="I698" s="43" t="str">
        <f>IF(DATA_PESOS[[#This Row],[Peso de FLEX]]=DATA_PESOS[[#This Row],[ACTUALIZACION 2]],"Conforme","Revisar")</f>
        <v>Conforme</v>
      </c>
    </row>
    <row r="699" spans="1:9" hidden="1" x14ac:dyDescent="0.25">
      <c r="A699" s="42" t="s">
        <v>6</v>
      </c>
      <c r="B699" s="35" t="s">
        <v>1393</v>
      </c>
      <c r="C699" s="35" t="s">
        <v>1394</v>
      </c>
      <c r="D699" s="36">
        <v>8</v>
      </c>
      <c r="E699" s="36">
        <v>8</v>
      </c>
      <c r="F699" s="36">
        <v>0.29799999999999999</v>
      </c>
      <c r="G699" s="36" t="str">
        <f>IFERROR(VLOOKUP(DATA_PESOS[[#This Row],[Codigo]],PESOS,4,FALSE)," ")</f>
        <v xml:space="preserve"> </v>
      </c>
      <c r="H699" s="37">
        <v>0.29799999999999999</v>
      </c>
      <c r="I699" s="43" t="str">
        <f>IF(DATA_PESOS[[#This Row],[Peso de FLEX]]=DATA_PESOS[[#This Row],[ACTUALIZACION 2]],"Conforme","Revisar")</f>
        <v>Conforme</v>
      </c>
    </row>
    <row r="700" spans="1:9" hidden="1" x14ac:dyDescent="0.25">
      <c r="A700" s="42" t="s">
        <v>6</v>
      </c>
      <c r="B700" s="35" t="s">
        <v>1395</v>
      </c>
      <c r="C700" s="35" t="s">
        <v>1396</v>
      </c>
      <c r="D700" s="36">
        <v>4</v>
      </c>
      <c r="E700" s="36">
        <v>4</v>
      </c>
      <c r="F700" s="36">
        <v>0.35399999999999998</v>
      </c>
      <c r="G700" s="36" t="str">
        <f>IFERROR(VLOOKUP(DATA_PESOS[[#This Row],[Codigo]],PESOS,4,FALSE)," ")</f>
        <v xml:space="preserve"> </v>
      </c>
      <c r="H700" s="37">
        <v>0.35399999999999998</v>
      </c>
      <c r="I700" s="43" t="str">
        <f>IF(DATA_PESOS[[#This Row],[Peso de FLEX]]=DATA_PESOS[[#This Row],[ACTUALIZACION 2]],"Conforme","Revisar")</f>
        <v>Conforme</v>
      </c>
    </row>
    <row r="701" spans="1:9" hidden="1" x14ac:dyDescent="0.25">
      <c r="A701" s="42" t="s">
        <v>6</v>
      </c>
      <c r="B701" s="35" t="s">
        <v>1397</v>
      </c>
      <c r="C701" s="35" t="s">
        <v>1398</v>
      </c>
      <c r="D701" s="36">
        <v>28</v>
      </c>
      <c r="E701" s="36">
        <v>28</v>
      </c>
      <c r="F701" s="36">
        <v>0.34599999999999997</v>
      </c>
      <c r="G701" s="36" t="str">
        <f>IFERROR(VLOOKUP(DATA_PESOS[[#This Row],[Codigo]],PESOS,4,FALSE)," ")</f>
        <v xml:space="preserve"> </v>
      </c>
      <c r="H701" s="37">
        <v>0.34599999999999997</v>
      </c>
      <c r="I701" s="43" t="str">
        <f>IF(DATA_PESOS[[#This Row],[Peso de FLEX]]=DATA_PESOS[[#This Row],[ACTUALIZACION 2]],"Conforme","Revisar")</f>
        <v>Conforme</v>
      </c>
    </row>
    <row r="702" spans="1:9" hidden="1" x14ac:dyDescent="0.25">
      <c r="A702" s="42" t="s">
        <v>6</v>
      </c>
      <c r="B702" s="35" t="s">
        <v>1399</v>
      </c>
      <c r="C702" s="35" t="s">
        <v>1400</v>
      </c>
      <c r="D702" s="36">
        <v>24</v>
      </c>
      <c r="E702" s="36">
        <v>24</v>
      </c>
      <c r="F702" s="36">
        <v>0.34100000000000003</v>
      </c>
      <c r="G702" s="36" t="str">
        <f>IFERROR(VLOOKUP(DATA_PESOS[[#This Row],[Codigo]],PESOS,4,FALSE)," ")</f>
        <v xml:space="preserve"> </v>
      </c>
      <c r="H702" s="37">
        <v>0.34100000000000003</v>
      </c>
      <c r="I702" s="43" t="str">
        <f>IF(DATA_PESOS[[#This Row],[Peso de FLEX]]=DATA_PESOS[[#This Row],[ACTUALIZACION 2]],"Conforme","Revisar")</f>
        <v>Conforme</v>
      </c>
    </row>
    <row r="703" spans="1:9" hidden="1" x14ac:dyDescent="0.25">
      <c r="A703" s="42" t="s">
        <v>6</v>
      </c>
      <c r="B703" s="35" t="s">
        <v>1401</v>
      </c>
      <c r="C703" s="35" t="s">
        <v>1402</v>
      </c>
      <c r="D703" s="36">
        <v>48</v>
      </c>
      <c r="E703" s="36">
        <v>48</v>
      </c>
      <c r="F703" s="36">
        <v>0.29299999999999998</v>
      </c>
      <c r="G703" s="36" t="str">
        <f>IFERROR(VLOOKUP(DATA_PESOS[[#This Row],[Codigo]],PESOS,4,FALSE)," ")</f>
        <v xml:space="preserve"> </v>
      </c>
      <c r="H703" s="37">
        <v>0.29299999999999998</v>
      </c>
      <c r="I703" s="43" t="str">
        <f>IF(DATA_PESOS[[#This Row],[Peso de FLEX]]=DATA_PESOS[[#This Row],[ACTUALIZACION 2]],"Conforme","Revisar")</f>
        <v>Conforme</v>
      </c>
    </row>
    <row r="704" spans="1:9" hidden="1" x14ac:dyDescent="0.25">
      <c r="A704" s="42" t="s">
        <v>6</v>
      </c>
      <c r="B704" s="35" t="s">
        <v>1403</v>
      </c>
      <c r="C704" s="35" t="s">
        <v>1404</v>
      </c>
      <c r="D704" s="36">
        <v>112</v>
      </c>
      <c r="E704" s="36">
        <v>112</v>
      </c>
      <c r="F704" s="36">
        <v>0.434</v>
      </c>
      <c r="G704" s="36" t="str">
        <f>IFERROR(VLOOKUP(DATA_PESOS[[#This Row],[Codigo]],PESOS,4,FALSE)," ")</f>
        <v xml:space="preserve"> </v>
      </c>
      <c r="H704" s="37">
        <v>0.434</v>
      </c>
      <c r="I704" s="43" t="str">
        <f>IF(DATA_PESOS[[#This Row],[Peso de FLEX]]=DATA_PESOS[[#This Row],[ACTUALIZACION 2]],"Conforme","Revisar")</f>
        <v>Conforme</v>
      </c>
    </row>
    <row r="705" spans="1:9" hidden="1" x14ac:dyDescent="0.25">
      <c r="A705" s="42" t="s">
        <v>6</v>
      </c>
      <c r="B705" s="35" t="s">
        <v>1405</v>
      </c>
      <c r="C705" s="35" t="s">
        <v>1406</v>
      </c>
      <c r="D705" s="36">
        <v>96</v>
      </c>
      <c r="E705" s="36">
        <v>96</v>
      </c>
      <c r="F705" s="36">
        <v>0.432</v>
      </c>
      <c r="G705" s="36" t="str">
        <f>IFERROR(VLOOKUP(DATA_PESOS[[#This Row],[Codigo]],PESOS,4,FALSE)," ")</f>
        <v xml:space="preserve"> </v>
      </c>
      <c r="H705" s="37">
        <v>0.432</v>
      </c>
      <c r="I705" s="43" t="str">
        <f>IF(DATA_PESOS[[#This Row],[Peso de FLEX]]=DATA_PESOS[[#This Row],[ACTUALIZACION 2]],"Conforme","Revisar")</f>
        <v>Conforme</v>
      </c>
    </row>
    <row r="706" spans="1:9" hidden="1" x14ac:dyDescent="0.25">
      <c r="A706" s="42" t="s">
        <v>6</v>
      </c>
      <c r="B706" s="35" t="s">
        <v>1407</v>
      </c>
      <c r="C706" s="35" t="s">
        <v>1408</v>
      </c>
      <c r="D706" s="36">
        <v>8</v>
      </c>
      <c r="E706" s="36">
        <v>8</v>
      </c>
      <c r="F706" s="36">
        <v>0.39800000000000002</v>
      </c>
      <c r="G706" s="36" t="str">
        <f>IFERROR(VLOOKUP(DATA_PESOS[[#This Row],[Codigo]],PESOS,4,FALSE)," ")</f>
        <v xml:space="preserve"> </v>
      </c>
      <c r="H706" s="37">
        <v>0.39800000000000002</v>
      </c>
      <c r="I706" s="43" t="str">
        <f>IF(DATA_PESOS[[#This Row],[Peso de FLEX]]=DATA_PESOS[[#This Row],[ACTUALIZACION 2]],"Conforme","Revisar")</f>
        <v>Conforme</v>
      </c>
    </row>
    <row r="707" spans="1:9" hidden="1" x14ac:dyDescent="0.25">
      <c r="A707" s="42" t="s">
        <v>6</v>
      </c>
      <c r="B707" s="35" t="s">
        <v>1409</v>
      </c>
      <c r="C707" s="35" t="s">
        <v>1410</v>
      </c>
      <c r="D707" s="36">
        <v>176</v>
      </c>
      <c r="E707" s="36">
        <v>176</v>
      </c>
      <c r="F707" s="36">
        <v>0.30199999999999999</v>
      </c>
      <c r="G707" s="36" t="str">
        <f>IFERROR(VLOOKUP(DATA_PESOS[[#This Row],[Codigo]],PESOS,4,FALSE)," ")</f>
        <v xml:space="preserve"> </v>
      </c>
      <c r="H707" s="37">
        <v>0.30199999999999999</v>
      </c>
      <c r="I707" s="43" t="str">
        <f>IF(DATA_PESOS[[#This Row],[Peso de FLEX]]=DATA_PESOS[[#This Row],[ACTUALIZACION 2]],"Conforme","Revisar")</f>
        <v>Conforme</v>
      </c>
    </row>
    <row r="708" spans="1:9" hidden="1" x14ac:dyDescent="0.25">
      <c r="A708" s="42" t="s">
        <v>6</v>
      </c>
      <c r="B708" s="35" t="s">
        <v>1411</v>
      </c>
      <c r="C708" s="35" t="s">
        <v>1412</v>
      </c>
      <c r="D708" s="36">
        <v>96</v>
      </c>
      <c r="E708" s="36">
        <v>96</v>
      </c>
      <c r="F708" s="36">
        <v>0.28100000000000003</v>
      </c>
      <c r="G708" s="36" t="str">
        <f>IFERROR(VLOOKUP(DATA_PESOS[[#This Row],[Codigo]],PESOS,4,FALSE)," ")</f>
        <v xml:space="preserve"> </v>
      </c>
      <c r="H708" s="37">
        <v>0.28100000000000003</v>
      </c>
      <c r="I708" s="43" t="str">
        <f>IF(DATA_PESOS[[#This Row],[Peso de FLEX]]=DATA_PESOS[[#This Row],[ACTUALIZACION 2]],"Conforme","Revisar")</f>
        <v>Conforme</v>
      </c>
    </row>
    <row r="709" spans="1:9" hidden="1" x14ac:dyDescent="0.25">
      <c r="A709" s="42" t="s">
        <v>6</v>
      </c>
      <c r="B709" s="35" t="s">
        <v>1413</v>
      </c>
      <c r="C709" s="35" t="s">
        <v>1414</v>
      </c>
      <c r="D709" s="36">
        <v>232</v>
      </c>
      <c r="E709" s="36">
        <v>232</v>
      </c>
      <c r="F709" s="36">
        <v>0.28299999999999997</v>
      </c>
      <c r="G709" s="36" t="str">
        <f>IFERROR(VLOOKUP(DATA_PESOS[[#This Row],[Codigo]],PESOS,4,FALSE)," ")</f>
        <v xml:space="preserve"> </v>
      </c>
      <c r="H709" s="37">
        <v>0.28299999999999997</v>
      </c>
      <c r="I709" s="43" t="str">
        <f>IF(DATA_PESOS[[#This Row],[Peso de FLEX]]=DATA_PESOS[[#This Row],[ACTUALIZACION 2]],"Conforme","Revisar")</f>
        <v>Conforme</v>
      </c>
    </row>
    <row r="710" spans="1:9" hidden="1" x14ac:dyDescent="0.25">
      <c r="A710" s="42" t="s">
        <v>6</v>
      </c>
      <c r="B710" s="35" t="s">
        <v>1415</v>
      </c>
      <c r="C710" s="35" t="s">
        <v>1416</v>
      </c>
      <c r="D710" s="36">
        <v>92</v>
      </c>
      <c r="E710" s="36">
        <v>92</v>
      </c>
      <c r="F710" s="36">
        <v>0.17199999999999999</v>
      </c>
      <c r="G710" s="36" t="str">
        <f>IFERROR(VLOOKUP(DATA_PESOS[[#This Row],[Codigo]],PESOS,4,FALSE)," ")</f>
        <v xml:space="preserve"> </v>
      </c>
      <c r="H710" s="37">
        <v>0.17199999999999999</v>
      </c>
      <c r="I710" s="43" t="str">
        <f>IF(DATA_PESOS[[#This Row],[Peso de FLEX]]=DATA_PESOS[[#This Row],[ACTUALIZACION 2]],"Conforme","Revisar")</f>
        <v>Conforme</v>
      </c>
    </row>
    <row r="711" spans="1:9" hidden="1" x14ac:dyDescent="0.25">
      <c r="A711" s="42" t="s">
        <v>6</v>
      </c>
      <c r="B711" s="35" t="s">
        <v>1417</v>
      </c>
      <c r="C711" s="35" t="s">
        <v>1418</v>
      </c>
      <c r="D711" s="36">
        <v>8</v>
      </c>
      <c r="E711" s="36">
        <v>8</v>
      </c>
      <c r="F711" s="36">
        <v>0.34200000000000003</v>
      </c>
      <c r="G711" s="36" t="str">
        <f>IFERROR(VLOOKUP(DATA_PESOS[[#This Row],[Codigo]],PESOS,4,FALSE)," ")</f>
        <v xml:space="preserve"> </v>
      </c>
      <c r="H711" s="37">
        <v>0.34200000000000003</v>
      </c>
      <c r="I711" s="43" t="str">
        <f>IF(DATA_PESOS[[#This Row],[Peso de FLEX]]=DATA_PESOS[[#This Row],[ACTUALIZACION 2]],"Conforme","Revisar")</f>
        <v>Conforme</v>
      </c>
    </row>
    <row r="712" spans="1:9" hidden="1" x14ac:dyDescent="0.25">
      <c r="A712" s="42" t="s">
        <v>6</v>
      </c>
      <c r="B712" s="35" t="s">
        <v>1419</v>
      </c>
      <c r="C712" s="35" t="s">
        <v>1420</v>
      </c>
      <c r="D712" s="36">
        <v>8</v>
      </c>
      <c r="E712" s="36">
        <v>8</v>
      </c>
      <c r="F712" s="36">
        <v>0.38600000000000001</v>
      </c>
      <c r="G712" s="36" t="str">
        <f>IFERROR(VLOOKUP(DATA_PESOS[[#This Row],[Codigo]],PESOS,4,FALSE)," ")</f>
        <v xml:space="preserve"> </v>
      </c>
      <c r="H712" s="37">
        <v>0.38600000000000001</v>
      </c>
      <c r="I712" s="43" t="str">
        <f>IF(DATA_PESOS[[#This Row],[Peso de FLEX]]=DATA_PESOS[[#This Row],[ACTUALIZACION 2]],"Conforme","Revisar")</f>
        <v>Conforme</v>
      </c>
    </row>
    <row r="713" spans="1:9" hidden="1" x14ac:dyDescent="0.25">
      <c r="A713" s="42" t="s">
        <v>6</v>
      </c>
      <c r="B713" s="35" t="s">
        <v>1421</v>
      </c>
      <c r="C713" s="35" t="s">
        <v>1422</v>
      </c>
      <c r="D713" s="36">
        <v>44</v>
      </c>
      <c r="E713" s="36">
        <v>44</v>
      </c>
      <c r="F713" s="36">
        <v>0.308</v>
      </c>
      <c r="G713" s="36" t="str">
        <f>IFERROR(VLOOKUP(DATA_PESOS[[#This Row],[Codigo]],PESOS,4,FALSE)," ")</f>
        <v xml:space="preserve"> </v>
      </c>
      <c r="H713" s="37">
        <v>0.308</v>
      </c>
      <c r="I713" s="43" t="str">
        <f>IF(DATA_PESOS[[#This Row],[Peso de FLEX]]=DATA_PESOS[[#This Row],[ACTUALIZACION 2]],"Conforme","Revisar")</f>
        <v>Conforme</v>
      </c>
    </row>
    <row r="714" spans="1:9" hidden="1" x14ac:dyDescent="0.25">
      <c r="A714" s="42" t="s">
        <v>6</v>
      </c>
      <c r="B714" s="35" t="s">
        <v>1423</v>
      </c>
      <c r="C714" s="35" t="s">
        <v>1424</v>
      </c>
      <c r="D714" s="36">
        <v>212</v>
      </c>
      <c r="E714" s="36">
        <v>212</v>
      </c>
      <c r="F714" s="36">
        <v>0.34</v>
      </c>
      <c r="G714" s="36" t="str">
        <f>IFERROR(VLOOKUP(DATA_PESOS[[#This Row],[Codigo]],PESOS,4,FALSE)," ")</f>
        <v xml:space="preserve"> </v>
      </c>
      <c r="H714" s="37">
        <v>0.34</v>
      </c>
      <c r="I714" s="43" t="str">
        <f>IF(DATA_PESOS[[#This Row],[Peso de FLEX]]=DATA_PESOS[[#This Row],[ACTUALIZACION 2]],"Conforme","Revisar")</f>
        <v>Conforme</v>
      </c>
    </row>
    <row r="715" spans="1:9" hidden="1" x14ac:dyDescent="0.25">
      <c r="A715" s="42" t="s">
        <v>6</v>
      </c>
      <c r="B715" s="35" t="s">
        <v>1425</v>
      </c>
      <c r="C715" s="35" t="s">
        <v>1426</v>
      </c>
      <c r="D715" s="36">
        <v>4</v>
      </c>
      <c r="E715" s="36">
        <v>4</v>
      </c>
      <c r="F715" s="36">
        <v>0.48</v>
      </c>
      <c r="G715" s="36" t="str">
        <f>IFERROR(VLOOKUP(DATA_PESOS[[#This Row],[Codigo]],PESOS,4,FALSE)," ")</f>
        <v xml:space="preserve"> </v>
      </c>
      <c r="H715" s="37">
        <v>0.48</v>
      </c>
      <c r="I715" s="43" t="str">
        <f>IF(DATA_PESOS[[#This Row],[Peso de FLEX]]=DATA_PESOS[[#This Row],[ACTUALIZACION 2]],"Conforme","Revisar")</f>
        <v>Conforme</v>
      </c>
    </row>
    <row r="716" spans="1:9" hidden="1" x14ac:dyDescent="0.25">
      <c r="A716" s="42" t="s">
        <v>6</v>
      </c>
      <c r="B716" s="35" t="s">
        <v>1427</v>
      </c>
      <c r="C716" s="35" t="s">
        <v>1428</v>
      </c>
      <c r="D716" s="36">
        <v>10</v>
      </c>
      <c r="E716" s="36">
        <v>10</v>
      </c>
      <c r="F716" s="36">
        <v>0.32900000000000001</v>
      </c>
      <c r="G716" s="36" t="str">
        <f>IFERROR(VLOOKUP(DATA_PESOS[[#This Row],[Codigo]],PESOS,4,FALSE)," ")</f>
        <v xml:space="preserve"> </v>
      </c>
      <c r="H716" s="37">
        <v>0.32900000000000001</v>
      </c>
      <c r="I716" s="43" t="str">
        <f>IF(DATA_PESOS[[#This Row],[Peso de FLEX]]=DATA_PESOS[[#This Row],[ACTUALIZACION 2]],"Conforme","Revisar")</f>
        <v>Conforme</v>
      </c>
    </row>
    <row r="717" spans="1:9" hidden="1" x14ac:dyDescent="0.25">
      <c r="A717" s="42" t="s">
        <v>6</v>
      </c>
      <c r="B717" s="35" t="s">
        <v>1429</v>
      </c>
      <c r="C717" s="35" t="s">
        <v>1430</v>
      </c>
      <c r="D717" s="36">
        <v>8</v>
      </c>
      <c r="E717" s="36">
        <v>8</v>
      </c>
      <c r="F717" s="36">
        <v>0.33100000000000002</v>
      </c>
      <c r="G717" s="36" t="str">
        <f>IFERROR(VLOOKUP(DATA_PESOS[[#This Row],[Codigo]],PESOS,4,FALSE)," ")</f>
        <v xml:space="preserve"> </v>
      </c>
      <c r="H717" s="37">
        <v>0.33100000000000002</v>
      </c>
      <c r="I717" s="43" t="str">
        <f>IF(DATA_PESOS[[#This Row],[Peso de FLEX]]=DATA_PESOS[[#This Row],[ACTUALIZACION 2]],"Conforme","Revisar")</f>
        <v>Conforme</v>
      </c>
    </row>
    <row r="718" spans="1:9" hidden="1" x14ac:dyDescent="0.25">
      <c r="A718" s="42" t="s">
        <v>6</v>
      </c>
      <c r="B718" s="35" t="s">
        <v>1431</v>
      </c>
      <c r="C718" s="35" t="s">
        <v>1432</v>
      </c>
      <c r="D718" s="36">
        <v>32</v>
      </c>
      <c r="E718" s="36">
        <v>32</v>
      </c>
      <c r="F718" s="36">
        <v>0.26400000000000001</v>
      </c>
      <c r="G718" s="36" t="str">
        <f>IFERROR(VLOOKUP(DATA_PESOS[[#This Row],[Codigo]],PESOS,4,FALSE)," ")</f>
        <v xml:space="preserve"> </v>
      </c>
      <c r="H718" s="37">
        <v>0.26400000000000001</v>
      </c>
      <c r="I718" s="43" t="str">
        <f>IF(DATA_PESOS[[#This Row],[Peso de FLEX]]=DATA_PESOS[[#This Row],[ACTUALIZACION 2]],"Conforme","Revisar")</f>
        <v>Conforme</v>
      </c>
    </row>
    <row r="719" spans="1:9" hidden="1" x14ac:dyDescent="0.25">
      <c r="A719" s="42" t="s">
        <v>6</v>
      </c>
      <c r="B719" s="35" t="s">
        <v>1433</v>
      </c>
      <c r="C719" s="35" t="s">
        <v>1434</v>
      </c>
      <c r="D719" s="36">
        <v>4</v>
      </c>
      <c r="E719" s="36">
        <v>4</v>
      </c>
      <c r="F719" s="36">
        <v>0.26800000000000002</v>
      </c>
      <c r="G719" s="36" t="str">
        <f>IFERROR(VLOOKUP(DATA_PESOS[[#This Row],[Codigo]],PESOS,4,FALSE)," ")</f>
        <v xml:space="preserve"> </v>
      </c>
      <c r="H719" s="37">
        <v>0.26800000000000002</v>
      </c>
      <c r="I719" s="43" t="str">
        <f>IF(DATA_PESOS[[#This Row],[Peso de FLEX]]=DATA_PESOS[[#This Row],[ACTUALIZACION 2]],"Conforme","Revisar")</f>
        <v>Conforme</v>
      </c>
    </row>
    <row r="720" spans="1:9" hidden="1" x14ac:dyDescent="0.25">
      <c r="A720" s="42" t="s">
        <v>6</v>
      </c>
      <c r="B720" s="35" t="s">
        <v>1435</v>
      </c>
      <c r="C720" s="35" t="s">
        <v>1436</v>
      </c>
      <c r="D720" s="36">
        <v>24</v>
      </c>
      <c r="E720" s="36">
        <v>24</v>
      </c>
      <c r="F720" s="36">
        <v>0.40500000000000003</v>
      </c>
      <c r="G720" s="36" t="str">
        <f>IFERROR(VLOOKUP(DATA_PESOS[[#This Row],[Codigo]],PESOS,4,FALSE)," ")</f>
        <v xml:space="preserve"> </v>
      </c>
      <c r="H720" s="37">
        <v>0.40500000000000003</v>
      </c>
      <c r="I720" s="43" t="str">
        <f>IF(DATA_PESOS[[#This Row],[Peso de FLEX]]=DATA_PESOS[[#This Row],[ACTUALIZACION 2]],"Conforme","Revisar")</f>
        <v>Conforme</v>
      </c>
    </row>
    <row r="721" spans="1:9" hidden="1" x14ac:dyDescent="0.25">
      <c r="A721" s="42" t="s">
        <v>6</v>
      </c>
      <c r="B721" s="35" t="s">
        <v>1437</v>
      </c>
      <c r="C721" s="35" t="s">
        <v>1438</v>
      </c>
      <c r="D721" s="36">
        <v>48</v>
      </c>
      <c r="E721" s="36">
        <v>48</v>
      </c>
      <c r="F721" s="36">
        <v>0.27800000000000002</v>
      </c>
      <c r="G721" s="36" t="str">
        <f>IFERROR(VLOOKUP(DATA_PESOS[[#This Row],[Codigo]],PESOS,4,FALSE)," ")</f>
        <v xml:space="preserve"> </v>
      </c>
      <c r="H721" s="37">
        <v>0.27800000000000002</v>
      </c>
      <c r="I721" s="43" t="str">
        <f>IF(DATA_PESOS[[#This Row],[Peso de FLEX]]=DATA_PESOS[[#This Row],[ACTUALIZACION 2]],"Conforme","Revisar")</f>
        <v>Conforme</v>
      </c>
    </row>
    <row r="722" spans="1:9" hidden="1" x14ac:dyDescent="0.25">
      <c r="A722" s="42" t="s">
        <v>6</v>
      </c>
      <c r="B722" s="35" t="s">
        <v>1439</v>
      </c>
      <c r="C722" s="35" t="s">
        <v>1440</v>
      </c>
      <c r="D722" s="36">
        <v>20</v>
      </c>
      <c r="E722" s="36">
        <v>20</v>
      </c>
      <c r="F722" s="36">
        <v>0.24299999999999999</v>
      </c>
      <c r="G722" s="36" t="str">
        <f>IFERROR(VLOOKUP(DATA_PESOS[[#This Row],[Codigo]],PESOS,4,FALSE)," ")</f>
        <v xml:space="preserve"> </v>
      </c>
      <c r="H722" s="37">
        <v>0.24299999999999999</v>
      </c>
      <c r="I722" s="43" t="str">
        <f>IF(DATA_PESOS[[#This Row],[Peso de FLEX]]=DATA_PESOS[[#This Row],[ACTUALIZACION 2]],"Conforme","Revisar")</f>
        <v>Conforme</v>
      </c>
    </row>
    <row r="723" spans="1:9" hidden="1" x14ac:dyDescent="0.25">
      <c r="A723" s="42" t="s">
        <v>6</v>
      </c>
      <c r="B723" s="35" t="s">
        <v>1441</v>
      </c>
      <c r="C723" s="35" t="s">
        <v>1442</v>
      </c>
      <c r="D723" s="36">
        <v>12</v>
      </c>
      <c r="E723" s="36">
        <v>12</v>
      </c>
      <c r="F723" s="36">
        <v>0.39600000000000002</v>
      </c>
      <c r="G723" s="36" t="str">
        <f>IFERROR(VLOOKUP(DATA_PESOS[[#This Row],[Codigo]],PESOS,4,FALSE)," ")</f>
        <v xml:space="preserve"> </v>
      </c>
      <c r="H723" s="37">
        <v>0.39600000000000002</v>
      </c>
      <c r="I723" s="43" t="str">
        <f>IF(DATA_PESOS[[#This Row],[Peso de FLEX]]=DATA_PESOS[[#This Row],[ACTUALIZACION 2]],"Conforme","Revisar")</f>
        <v>Conforme</v>
      </c>
    </row>
    <row r="724" spans="1:9" hidden="1" x14ac:dyDescent="0.25">
      <c r="A724" s="42" t="s">
        <v>6</v>
      </c>
      <c r="B724" s="35" t="s">
        <v>1443</v>
      </c>
      <c r="C724" s="35" t="s">
        <v>1444</v>
      </c>
      <c r="D724" s="36">
        <v>4</v>
      </c>
      <c r="E724" s="36">
        <v>4</v>
      </c>
      <c r="F724" s="36">
        <v>0.30599999999999999</v>
      </c>
      <c r="G724" s="36" t="str">
        <f>IFERROR(VLOOKUP(DATA_PESOS[[#This Row],[Codigo]],PESOS,4,FALSE)," ")</f>
        <v xml:space="preserve"> </v>
      </c>
      <c r="H724" s="37">
        <v>0.30599999999999999</v>
      </c>
      <c r="I724" s="43" t="str">
        <f>IF(DATA_PESOS[[#This Row],[Peso de FLEX]]=DATA_PESOS[[#This Row],[ACTUALIZACION 2]],"Conforme","Revisar")</f>
        <v>Conforme</v>
      </c>
    </row>
    <row r="725" spans="1:9" hidden="1" x14ac:dyDescent="0.25">
      <c r="A725" s="42" t="s">
        <v>6</v>
      </c>
      <c r="B725" s="35" t="s">
        <v>1445</v>
      </c>
      <c r="C725" s="35" t="s">
        <v>1446</v>
      </c>
      <c r="D725" s="36">
        <v>78</v>
      </c>
      <c r="E725" s="36">
        <v>78</v>
      </c>
      <c r="F725" s="36">
        <v>0.74099999999999999</v>
      </c>
      <c r="G725" s="36" t="str">
        <f>IFERROR(VLOOKUP(DATA_PESOS[[#This Row],[Codigo]],PESOS,4,FALSE)," ")</f>
        <v xml:space="preserve"> </v>
      </c>
      <c r="H725" s="37">
        <v>0.74099999999999999</v>
      </c>
      <c r="I725" s="43" t="str">
        <f>IF(DATA_PESOS[[#This Row],[Peso de FLEX]]=DATA_PESOS[[#This Row],[ACTUALIZACION 2]],"Conforme","Revisar")</f>
        <v>Conforme</v>
      </c>
    </row>
    <row r="726" spans="1:9" hidden="1" x14ac:dyDescent="0.25">
      <c r="A726" s="42" t="s">
        <v>6</v>
      </c>
      <c r="B726" s="35" t="s">
        <v>1447</v>
      </c>
      <c r="C726" s="35" t="s">
        <v>1448</v>
      </c>
      <c r="D726" s="36">
        <v>4</v>
      </c>
      <c r="E726" s="36">
        <v>4</v>
      </c>
      <c r="F726" s="36">
        <v>0.27600000000000002</v>
      </c>
      <c r="G726" s="36" t="str">
        <f>IFERROR(VLOOKUP(DATA_PESOS[[#This Row],[Codigo]],PESOS,4,FALSE)," ")</f>
        <v xml:space="preserve"> </v>
      </c>
      <c r="H726" s="37">
        <v>0.27600000000000002</v>
      </c>
      <c r="I726" s="43" t="str">
        <f>IF(DATA_PESOS[[#This Row],[Peso de FLEX]]=DATA_PESOS[[#This Row],[ACTUALIZACION 2]],"Conforme","Revisar")</f>
        <v>Conforme</v>
      </c>
    </row>
    <row r="727" spans="1:9" hidden="1" x14ac:dyDescent="0.25">
      <c r="A727" s="42" t="s">
        <v>6</v>
      </c>
      <c r="B727" s="35" t="s">
        <v>1449</v>
      </c>
      <c r="C727" s="35" t="s">
        <v>1450</v>
      </c>
      <c r="D727" s="36">
        <v>56</v>
      </c>
      <c r="E727" s="36">
        <v>56</v>
      </c>
      <c r="F727" s="36">
        <v>0.27600000000000002</v>
      </c>
      <c r="G727" s="36" t="str">
        <f>IFERROR(VLOOKUP(DATA_PESOS[[#This Row],[Codigo]],PESOS,4,FALSE)," ")</f>
        <v xml:space="preserve"> </v>
      </c>
      <c r="H727" s="37">
        <v>0.27600000000000002</v>
      </c>
      <c r="I727" s="43" t="str">
        <f>IF(DATA_PESOS[[#This Row],[Peso de FLEX]]=DATA_PESOS[[#This Row],[ACTUALIZACION 2]],"Conforme","Revisar")</f>
        <v>Conforme</v>
      </c>
    </row>
    <row r="728" spans="1:9" hidden="1" x14ac:dyDescent="0.25">
      <c r="A728" s="42" t="s">
        <v>6</v>
      </c>
      <c r="B728" s="35" t="s">
        <v>1451</v>
      </c>
      <c r="C728" s="35" t="s">
        <v>1452</v>
      </c>
      <c r="D728" s="36">
        <v>12</v>
      </c>
      <c r="E728" s="36">
        <v>12</v>
      </c>
      <c r="F728" s="36">
        <v>0.48199999999999998</v>
      </c>
      <c r="G728" s="36" t="str">
        <f>IFERROR(VLOOKUP(DATA_PESOS[[#This Row],[Codigo]],PESOS,4,FALSE)," ")</f>
        <v xml:space="preserve"> </v>
      </c>
      <c r="H728" s="37">
        <v>0.48199999999999998</v>
      </c>
      <c r="I728" s="43" t="str">
        <f>IF(DATA_PESOS[[#This Row],[Peso de FLEX]]=DATA_PESOS[[#This Row],[ACTUALIZACION 2]],"Conforme","Revisar")</f>
        <v>Conforme</v>
      </c>
    </row>
    <row r="729" spans="1:9" hidden="1" x14ac:dyDescent="0.25">
      <c r="A729" s="42" t="s">
        <v>6</v>
      </c>
      <c r="B729" s="35" t="s">
        <v>1453</v>
      </c>
      <c r="C729" s="35" t="s">
        <v>1454</v>
      </c>
      <c r="D729" s="36">
        <v>68</v>
      </c>
      <c r="E729" s="36">
        <v>68</v>
      </c>
      <c r="F729" s="36">
        <v>0.49</v>
      </c>
      <c r="G729" s="36" t="str">
        <f>IFERROR(VLOOKUP(DATA_PESOS[[#This Row],[Codigo]],PESOS,4,FALSE)," ")</f>
        <v xml:space="preserve"> </v>
      </c>
      <c r="H729" s="37">
        <v>0.49</v>
      </c>
      <c r="I729" s="43" t="str">
        <f>IF(DATA_PESOS[[#This Row],[Peso de FLEX]]=DATA_PESOS[[#This Row],[ACTUALIZACION 2]],"Conforme","Revisar")</f>
        <v>Conforme</v>
      </c>
    </row>
    <row r="730" spans="1:9" hidden="1" x14ac:dyDescent="0.25">
      <c r="A730" s="42" t="s">
        <v>6</v>
      </c>
      <c r="B730" s="35" t="s">
        <v>1455</v>
      </c>
      <c r="C730" s="35" t="s">
        <v>1456</v>
      </c>
      <c r="D730" s="36">
        <v>12</v>
      </c>
      <c r="E730" s="36">
        <v>12</v>
      </c>
      <c r="F730" s="36">
        <v>0.49399999999999999</v>
      </c>
      <c r="G730" s="36" t="str">
        <f>IFERROR(VLOOKUP(DATA_PESOS[[#This Row],[Codigo]],PESOS,4,FALSE)," ")</f>
        <v xml:space="preserve"> </v>
      </c>
      <c r="H730" s="37">
        <v>0.49399999999999999</v>
      </c>
      <c r="I730" s="43" t="str">
        <f>IF(DATA_PESOS[[#This Row],[Peso de FLEX]]=DATA_PESOS[[#This Row],[ACTUALIZACION 2]],"Conforme","Revisar")</f>
        <v>Conforme</v>
      </c>
    </row>
    <row r="731" spans="1:9" hidden="1" x14ac:dyDescent="0.25">
      <c r="A731" s="42" t="s">
        <v>6</v>
      </c>
      <c r="B731" s="35" t="s">
        <v>1457</v>
      </c>
      <c r="C731" s="35" t="s">
        <v>1458</v>
      </c>
      <c r="D731" s="36">
        <v>6</v>
      </c>
      <c r="E731" s="36">
        <v>6</v>
      </c>
      <c r="F731" s="36">
        <v>0.67200000000000004</v>
      </c>
      <c r="G731" s="36" t="str">
        <f>IFERROR(VLOOKUP(DATA_PESOS[[#This Row],[Codigo]],PESOS,4,FALSE)," ")</f>
        <v xml:space="preserve"> </v>
      </c>
      <c r="H731" s="37">
        <v>0.67200000000000004</v>
      </c>
      <c r="I731" s="43" t="str">
        <f>IF(DATA_PESOS[[#This Row],[Peso de FLEX]]=DATA_PESOS[[#This Row],[ACTUALIZACION 2]],"Conforme","Revisar")</f>
        <v>Conforme</v>
      </c>
    </row>
    <row r="732" spans="1:9" hidden="1" x14ac:dyDescent="0.25">
      <c r="A732" s="42" t="s">
        <v>6</v>
      </c>
      <c r="B732" s="35" t="s">
        <v>1459</v>
      </c>
      <c r="C732" s="35" t="s">
        <v>1460</v>
      </c>
      <c r="D732" s="36">
        <v>32</v>
      </c>
      <c r="E732" s="36">
        <v>32</v>
      </c>
      <c r="F732" s="36">
        <v>0.33900000000000002</v>
      </c>
      <c r="G732" s="36" t="str">
        <f>IFERROR(VLOOKUP(DATA_PESOS[[#This Row],[Codigo]],PESOS,4,FALSE)," ")</f>
        <v xml:space="preserve"> </v>
      </c>
      <c r="H732" s="37">
        <v>0.33900000000000002</v>
      </c>
      <c r="I732" s="43" t="str">
        <f>IF(DATA_PESOS[[#This Row],[Peso de FLEX]]=DATA_PESOS[[#This Row],[ACTUALIZACION 2]],"Conforme","Revisar")</f>
        <v>Conforme</v>
      </c>
    </row>
    <row r="733" spans="1:9" hidden="1" x14ac:dyDescent="0.25">
      <c r="A733" s="42" t="s">
        <v>6</v>
      </c>
      <c r="B733" s="35" t="s">
        <v>1461</v>
      </c>
      <c r="C733" s="35" t="s">
        <v>1462</v>
      </c>
      <c r="D733" s="36">
        <v>4</v>
      </c>
      <c r="E733" s="36">
        <v>4</v>
      </c>
      <c r="F733" s="36">
        <v>0.215</v>
      </c>
      <c r="G733" s="36" t="str">
        <f>IFERROR(VLOOKUP(DATA_PESOS[[#This Row],[Codigo]],PESOS,4,FALSE)," ")</f>
        <v xml:space="preserve"> </v>
      </c>
      <c r="H733" s="37">
        <v>0.215</v>
      </c>
      <c r="I733" s="43" t="str">
        <f>IF(DATA_PESOS[[#This Row],[Peso de FLEX]]=DATA_PESOS[[#This Row],[ACTUALIZACION 2]],"Conforme","Revisar")</f>
        <v>Conforme</v>
      </c>
    </row>
    <row r="734" spans="1:9" hidden="1" x14ac:dyDescent="0.25">
      <c r="A734" s="42" t="s">
        <v>6</v>
      </c>
      <c r="B734" s="35" t="s">
        <v>1463</v>
      </c>
      <c r="C734" s="35" t="s">
        <v>1464</v>
      </c>
      <c r="D734" s="36">
        <v>56</v>
      </c>
      <c r="E734" s="36">
        <v>56</v>
      </c>
      <c r="F734" s="36">
        <v>0.26400000000000001</v>
      </c>
      <c r="G734" s="36" t="str">
        <f>IFERROR(VLOOKUP(DATA_PESOS[[#This Row],[Codigo]],PESOS,4,FALSE)," ")</f>
        <v xml:space="preserve"> </v>
      </c>
      <c r="H734" s="37">
        <v>0.26400000000000001</v>
      </c>
      <c r="I734" s="43" t="str">
        <f>IF(DATA_PESOS[[#This Row],[Peso de FLEX]]=DATA_PESOS[[#This Row],[ACTUALIZACION 2]],"Conforme","Revisar")</f>
        <v>Conforme</v>
      </c>
    </row>
    <row r="735" spans="1:9" hidden="1" x14ac:dyDescent="0.25">
      <c r="A735" s="42" t="s">
        <v>6</v>
      </c>
      <c r="B735" s="35" t="s">
        <v>1465</v>
      </c>
      <c r="C735" s="35" t="s">
        <v>1466</v>
      </c>
      <c r="D735" s="36">
        <v>364</v>
      </c>
      <c r="E735" s="36">
        <v>364</v>
      </c>
      <c r="F735" s="36">
        <v>0.35599999999999998</v>
      </c>
      <c r="G735" s="36" t="str">
        <f>IFERROR(VLOOKUP(DATA_PESOS[[#This Row],[Codigo]],PESOS,4,FALSE)," ")</f>
        <v xml:space="preserve"> </v>
      </c>
      <c r="H735" s="37">
        <v>0.35599999999999998</v>
      </c>
      <c r="I735" s="43" t="str">
        <f>IF(DATA_PESOS[[#This Row],[Peso de FLEX]]=DATA_PESOS[[#This Row],[ACTUALIZACION 2]],"Conforme","Revisar")</f>
        <v>Conforme</v>
      </c>
    </row>
    <row r="736" spans="1:9" hidden="1" x14ac:dyDescent="0.25">
      <c r="A736" s="42" t="s">
        <v>6</v>
      </c>
      <c r="B736" s="35" t="s">
        <v>1467</v>
      </c>
      <c r="C736" s="35" t="s">
        <v>1468</v>
      </c>
      <c r="D736" s="36">
        <v>8</v>
      </c>
      <c r="E736" s="36">
        <v>8</v>
      </c>
      <c r="F736" s="36">
        <v>0.40799999999999997</v>
      </c>
      <c r="G736" s="36" t="str">
        <f>IFERROR(VLOOKUP(DATA_PESOS[[#This Row],[Codigo]],PESOS,4,FALSE)," ")</f>
        <v xml:space="preserve"> </v>
      </c>
      <c r="H736" s="37">
        <v>0.40799999999999997</v>
      </c>
      <c r="I736" s="43" t="str">
        <f>IF(DATA_PESOS[[#This Row],[Peso de FLEX]]=DATA_PESOS[[#This Row],[ACTUALIZACION 2]],"Conforme","Revisar")</f>
        <v>Conforme</v>
      </c>
    </row>
    <row r="737" spans="1:9" hidden="1" x14ac:dyDescent="0.25">
      <c r="A737" s="42" t="s">
        <v>6</v>
      </c>
      <c r="B737" s="35" t="s">
        <v>1469</v>
      </c>
      <c r="C737" s="35" t="s">
        <v>1470</v>
      </c>
      <c r="D737" s="36">
        <v>2</v>
      </c>
      <c r="E737" s="36">
        <v>2</v>
      </c>
      <c r="F737" s="36">
        <v>0.40300000000000002</v>
      </c>
      <c r="G737" s="36" t="str">
        <f>IFERROR(VLOOKUP(DATA_PESOS[[#This Row],[Codigo]],PESOS,4,FALSE)," ")</f>
        <v xml:space="preserve"> </v>
      </c>
      <c r="H737" s="37">
        <v>0.40300000000000002</v>
      </c>
      <c r="I737" s="43" t="str">
        <f>IF(DATA_PESOS[[#This Row],[Peso de FLEX]]=DATA_PESOS[[#This Row],[ACTUALIZACION 2]],"Conforme","Revisar")</f>
        <v>Conforme</v>
      </c>
    </row>
    <row r="738" spans="1:9" hidden="1" x14ac:dyDescent="0.25">
      <c r="A738" s="42" t="s">
        <v>6</v>
      </c>
      <c r="B738" s="35" t="s">
        <v>1471</v>
      </c>
      <c r="C738" s="35" t="s">
        <v>1472</v>
      </c>
      <c r="D738" s="36">
        <v>36</v>
      </c>
      <c r="E738" s="36">
        <v>36</v>
      </c>
      <c r="F738" s="36">
        <v>0.34599999999999997</v>
      </c>
      <c r="G738" s="36" t="str">
        <f>IFERROR(VLOOKUP(DATA_PESOS[[#This Row],[Codigo]],PESOS,4,FALSE)," ")</f>
        <v xml:space="preserve"> </v>
      </c>
      <c r="H738" s="37">
        <v>0.34599999999999997</v>
      </c>
      <c r="I738" s="43" t="str">
        <f>IF(DATA_PESOS[[#This Row],[Peso de FLEX]]=DATA_PESOS[[#This Row],[ACTUALIZACION 2]],"Conforme","Revisar")</f>
        <v>Conforme</v>
      </c>
    </row>
    <row r="739" spans="1:9" hidden="1" x14ac:dyDescent="0.25">
      <c r="A739" s="42" t="s">
        <v>6</v>
      </c>
      <c r="B739" s="35" t="s">
        <v>1473</v>
      </c>
      <c r="C739" s="35" t="s">
        <v>1474</v>
      </c>
      <c r="D739" s="36">
        <v>8</v>
      </c>
      <c r="E739" s="36">
        <v>8</v>
      </c>
      <c r="F739" s="36">
        <v>0.39600000000000002</v>
      </c>
      <c r="G739" s="36" t="str">
        <f>IFERROR(VLOOKUP(DATA_PESOS[[#This Row],[Codigo]],PESOS,4,FALSE)," ")</f>
        <v xml:space="preserve"> </v>
      </c>
      <c r="H739" s="37">
        <v>0.39600000000000002</v>
      </c>
      <c r="I739" s="43" t="str">
        <f>IF(DATA_PESOS[[#This Row],[Peso de FLEX]]=DATA_PESOS[[#This Row],[ACTUALIZACION 2]],"Conforme","Revisar")</f>
        <v>Conforme</v>
      </c>
    </row>
    <row r="740" spans="1:9" hidden="1" x14ac:dyDescent="0.25">
      <c r="A740" s="42" t="s">
        <v>6</v>
      </c>
      <c r="B740" s="35" t="s">
        <v>1475</v>
      </c>
      <c r="C740" s="35" t="s">
        <v>1476</v>
      </c>
      <c r="D740" s="36">
        <v>192</v>
      </c>
      <c r="E740" s="36">
        <v>192</v>
      </c>
      <c r="F740" s="36">
        <v>0.61599999999999999</v>
      </c>
      <c r="G740" s="36" t="str">
        <f>IFERROR(VLOOKUP(DATA_PESOS[[#This Row],[Codigo]],PESOS,4,FALSE)," ")</f>
        <v xml:space="preserve"> </v>
      </c>
      <c r="H740" s="37">
        <v>0.61599999999999999</v>
      </c>
      <c r="I740" s="43" t="str">
        <f>IF(DATA_PESOS[[#This Row],[Peso de FLEX]]=DATA_PESOS[[#This Row],[ACTUALIZACION 2]],"Conforme","Revisar")</f>
        <v>Conforme</v>
      </c>
    </row>
    <row r="741" spans="1:9" hidden="1" x14ac:dyDescent="0.25">
      <c r="A741" s="42" t="s">
        <v>6</v>
      </c>
      <c r="B741" s="35" t="s">
        <v>1477</v>
      </c>
      <c r="C741" s="35" t="s">
        <v>1478</v>
      </c>
      <c r="D741" s="36">
        <v>4</v>
      </c>
      <c r="E741" s="36">
        <v>4</v>
      </c>
      <c r="F741" s="36">
        <v>0.27400000000000002</v>
      </c>
      <c r="G741" s="36" t="str">
        <f>IFERROR(VLOOKUP(DATA_PESOS[[#This Row],[Codigo]],PESOS,4,FALSE)," ")</f>
        <v xml:space="preserve"> </v>
      </c>
      <c r="H741" s="37">
        <v>0.27400000000000002</v>
      </c>
      <c r="I741" s="43" t="str">
        <f>IF(DATA_PESOS[[#This Row],[Peso de FLEX]]=DATA_PESOS[[#This Row],[ACTUALIZACION 2]],"Conforme","Revisar")</f>
        <v>Conforme</v>
      </c>
    </row>
    <row r="742" spans="1:9" hidden="1" x14ac:dyDescent="0.25">
      <c r="A742" s="42" t="s">
        <v>6</v>
      </c>
      <c r="B742" s="35" t="s">
        <v>1479</v>
      </c>
      <c r="C742" s="35" t="s">
        <v>1480</v>
      </c>
      <c r="D742" s="36">
        <v>24</v>
      </c>
      <c r="E742" s="36">
        <v>24</v>
      </c>
      <c r="F742" s="36">
        <v>0.33300000000000002</v>
      </c>
      <c r="G742" s="36" t="str">
        <f>IFERROR(VLOOKUP(DATA_PESOS[[#This Row],[Codigo]],PESOS,4,FALSE)," ")</f>
        <v xml:space="preserve"> </v>
      </c>
      <c r="H742" s="37">
        <v>0.33300000000000002</v>
      </c>
      <c r="I742" s="43" t="str">
        <f>IF(DATA_PESOS[[#This Row],[Peso de FLEX]]=DATA_PESOS[[#This Row],[ACTUALIZACION 2]],"Conforme","Revisar")</f>
        <v>Conforme</v>
      </c>
    </row>
    <row r="743" spans="1:9" hidden="1" x14ac:dyDescent="0.25">
      <c r="A743" s="42" t="s">
        <v>6</v>
      </c>
      <c r="B743" s="35" t="s">
        <v>1481</v>
      </c>
      <c r="C743" s="35" t="s">
        <v>1482</v>
      </c>
      <c r="D743" s="36">
        <v>4</v>
      </c>
      <c r="E743" s="36">
        <v>4</v>
      </c>
      <c r="F743" s="36">
        <v>0.33</v>
      </c>
      <c r="G743" s="36" t="str">
        <f>IFERROR(VLOOKUP(DATA_PESOS[[#This Row],[Codigo]],PESOS,4,FALSE)," ")</f>
        <v xml:space="preserve"> </v>
      </c>
      <c r="H743" s="37">
        <v>0.33</v>
      </c>
      <c r="I743" s="43" t="str">
        <f>IF(DATA_PESOS[[#This Row],[Peso de FLEX]]=DATA_PESOS[[#This Row],[ACTUALIZACION 2]],"Conforme","Revisar")</f>
        <v>Conforme</v>
      </c>
    </row>
    <row r="744" spans="1:9" hidden="1" x14ac:dyDescent="0.25">
      <c r="A744" s="42" t="s">
        <v>6</v>
      </c>
      <c r="B744" s="35" t="s">
        <v>1483</v>
      </c>
      <c r="C744" s="35" t="s">
        <v>1484</v>
      </c>
      <c r="D744" s="36">
        <v>4</v>
      </c>
      <c r="E744" s="36">
        <v>4</v>
      </c>
      <c r="F744" s="36">
        <v>0.38</v>
      </c>
      <c r="G744" s="36" t="str">
        <f>IFERROR(VLOOKUP(DATA_PESOS[[#This Row],[Codigo]],PESOS,4,FALSE)," ")</f>
        <v xml:space="preserve"> </v>
      </c>
      <c r="H744" s="37">
        <v>0.38</v>
      </c>
      <c r="I744" s="43" t="str">
        <f>IF(DATA_PESOS[[#This Row],[Peso de FLEX]]=DATA_PESOS[[#This Row],[ACTUALIZACION 2]],"Conforme","Revisar")</f>
        <v>Conforme</v>
      </c>
    </row>
    <row r="745" spans="1:9" hidden="1" x14ac:dyDescent="0.25">
      <c r="A745" s="42" t="s">
        <v>6</v>
      </c>
      <c r="B745" s="35" t="s">
        <v>1485</v>
      </c>
      <c r="C745" s="35" t="s">
        <v>1486</v>
      </c>
      <c r="D745" s="36">
        <v>22</v>
      </c>
      <c r="E745" s="36">
        <v>22</v>
      </c>
      <c r="F745" s="36">
        <v>0.23699999999999999</v>
      </c>
      <c r="G745" s="36" t="str">
        <f>IFERROR(VLOOKUP(DATA_PESOS[[#This Row],[Codigo]],PESOS,4,FALSE)," ")</f>
        <v xml:space="preserve"> </v>
      </c>
      <c r="H745" s="37">
        <v>0.23699999999999999</v>
      </c>
      <c r="I745" s="43" t="str">
        <f>IF(DATA_PESOS[[#This Row],[Peso de FLEX]]=DATA_PESOS[[#This Row],[ACTUALIZACION 2]],"Conforme","Revisar")</f>
        <v>Conforme</v>
      </c>
    </row>
    <row r="746" spans="1:9" hidden="1" x14ac:dyDescent="0.25">
      <c r="A746" s="42" t="s">
        <v>6</v>
      </c>
      <c r="B746" s="35" t="s">
        <v>1487</v>
      </c>
      <c r="C746" s="35" t="s">
        <v>1488</v>
      </c>
      <c r="D746" s="36">
        <v>28</v>
      </c>
      <c r="E746" s="36">
        <v>28</v>
      </c>
      <c r="F746" s="36">
        <v>0.27300000000000002</v>
      </c>
      <c r="G746" s="36" t="str">
        <f>IFERROR(VLOOKUP(DATA_PESOS[[#This Row],[Codigo]],PESOS,4,FALSE)," ")</f>
        <v xml:space="preserve"> </v>
      </c>
      <c r="H746" s="37">
        <v>0.27300000000000002</v>
      </c>
      <c r="I746" s="43" t="str">
        <f>IF(DATA_PESOS[[#This Row],[Peso de FLEX]]=DATA_PESOS[[#This Row],[ACTUALIZACION 2]],"Conforme","Revisar")</f>
        <v>Conforme</v>
      </c>
    </row>
    <row r="747" spans="1:9" hidden="1" x14ac:dyDescent="0.25">
      <c r="A747" s="42" t="s">
        <v>6</v>
      </c>
      <c r="B747" s="35" t="s">
        <v>1489</v>
      </c>
      <c r="C747" s="35" t="s">
        <v>1490</v>
      </c>
      <c r="D747" s="36">
        <v>8</v>
      </c>
      <c r="E747" s="36">
        <v>8</v>
      </c>
      <c r="F747" s="36">
        <v>0.31900000000000001</v>
      </c>
      <c r="G747" s="36" t="str">
        <f>IFERROR(VLOOKUP(DATA_PESOS[[#This Row],[Codigo]],PESOS,4,FALSE)," ")</f>
        <v xml:space="preserve"> </v>
      </c>
      <c r="H747" s="37">
        <v>0.31900000000000001</v>
      </c>
      <c r="I747" s="43" t="str">
        <f>IF(DATA_PESOS[[#This Row],[Peso de FLEX]]=DATA_PESOS[[#This Row],[ACTUALIZACION 2]],"Conforme","Revisar")</f>
        <v>Conforme</v>
      </c>
    </row>
    <row r="748" spans="1:9" hidden="1" x14ac:dyDescent="0.25">
      <c r="A748" s="42" t="s">
        <v>6</v>
      </c>
      <c r="B748" s="35" t="s">
        <v>1491</v>
      </c>
      <c r="C748" s="35" t="s">
        <v>1492</v>
      </c>
      <c r="D748" s="36">
        <v>6</v>
      </c>
      <c r="E748" s="36">
        <v>6</v>
      </c>
      <c r="F748" s="36">
        <v>0.28499999999999998</v>
      </c>
      <c r="G748" s="36" t="str">
        <f>IFERROR(VLOOKUP(DATA_PESOS[[#This Row],[Codigo]],PESOS,4,FALSE)," ")</f>
        <v xml:space="preserve"> </v>
      </c>
      <c r="H748" s="37">
        <v>0.28499999999999998</v>
      </c>
      <c r="I748" s="43" t="str">
        <f>IF(DATA_PESOS[[#This Row],[Peso de FLEX]]=DATA_PESOS[[#This Row],[ACTUALIZACION 2]],"Conforme","Revisar")</f>
        <v>Conforme</v>
      </c>
    </row>
    <row r="749" spans="1:9" hidden="1" x14ac:dyDescent="0.25">
      <c r="A749" s="42" t="s">
        <v>6</v>
      </c>
      <c r="B749" s="35" t="s">
        <v>1493</v>
      </c>
      <c r="C749" s="35" t="s">
        <v>1494</v>
      </c>
      <c r="D749" s="36">
        <v>20</v>
      </c>
      <c r="E749" s="36">
        <v>20</v>
      </c>
      <c r="F749" s="36">
        <v>0.32</v>
      </c>
      <c r="G749" s="36" t="str">
        <f>IFERROR(VLOOKUP(DATA_PESOS[[#This Row],[Codigo]],PESOS,4,FALSE)," ")</f>
        <v xml:space="preserve"> </v>
      </c>
      <c r="H749" s="37">
        <v>0.32</v>
      </c>
      <c r="I749" s="43" t="str">
        <f>IF(DATA_PESOS[[#This Row],[Peso de FLEX]]=DATA_PESOS[[#This Row],[ACTUALIZACION 2]],"Conforme","Revisar")</f>
        <v>Conforme</v>
      </c>
    </row>
    <row r="750" spans="1:9" hidden="1" x14ac:dyDescent="0.25">
      <c r="A750" s="42" t="s">
        <v>6</v>
      </c>
      <c r="B750" s="35" t="s">
        <v>1495</v>
      </c>
      <c r="C750" s="35" t="s">
        <v>1496</v>
      </c>
      <c r="D750" s="36">
        <v>48</v>
      </c>
      <c r="E750" s="36">
        <v>48</v>
      </c>
      <c r="F750" s="36">
        <v>0.29599999999999999</v>
      </c>
      <c r="G750" s="36" t="str">
        <f>IFERROR(VLOOKUP(DATA_PESOS[[#This Row],[Codigo]],PESOS,4,FALSE)," ")</f>
        <v xml:space="preserve"> </v>
      </c>
      <c r="H750" s="37">
        <v>0.29599999999999999</v>
      </c>
      <c r="I750" s="43" t="str">
        <f>IF(DATA_PESOS[[#This Row],[Peso de FLEX]]=DATA_PESOS[[#This Row],[ACTUALIZACION 2]],"Conforme","Revisar")</f>
        <v>Conforme</v>
      </c>
    </row>
    <row r="751" spans="1:9" hidden="1" x14ac:dyDescent="0.25">
      <c r="A751" s="42" t="s">
        <v>6</v>
      </c>
      <c r="B751" s="35" t="s">
        <v>1497</v>
      </c>
      <c r="C751" s="35" t="s">
        <v>1498</v>
      </c>
      <c r="D751" s="36">
        <v>200</v>
      </c>
      <c r="E751" s="36">
        <v>200</v>
      </c>
      <c r="F751" s="36">
        <v>0.32700000000000001</v>
      </c>
      <c r="G751" s="36" t="str">
        <f>IFERROR(VLOOKUP(DATA_PESOS[[#This Row],[Codigo]],PESOS,4,FALSE)," ")</f>
        <v xml:space="preserve"> </v>
      </c>
      <c r="H751" s="37">
        <v>0.32700000000000001</v>
      </c>
      <c r="I751" s="43" t="str">
        <f>IF(DATA_PESOS[[#This Row],[Peso de FLEX]]=DATA_PESOS[[#This Row],[ACTUALIZACION 2]],"Conforme","Revisar")</f>
        <v>Conforme</v>
      </c>
    </row>
    <row r="752" spans="1:9" hidden="1" x14ac:dyDescent="0.25">
      <c r="A752" s="42" t="s">
        <v>6</v>
      </c>
      <c r="B752" s="35" t="s">
        <v>1499</v>
      </c>
      <c r="C752" s="35" t="s">
        <v>1500</v>
      </c>
      <c r="D752" s="36">
        <v>4</v>
      </c>
      <c r="E752" s="36">
        <v>4</v>
      </c>
      <c r="F752" s="36">
        <v>0.36899999999999999</v>
      </c>
      <c r="G752" s="36" t="str">
        <f>IFERROR(VLOOKUP(DATA_PESOS[[#This Row],[Codigo]],PESOS,4,FALSE)," ")</f>
        <v xml:space="preserve"> </v>
      </c>
      <c r="H752" s="37">
        <v>0.36899999999999999</v>
      </c>
      <c r="I752" s="43" t="str">
        <f>IF(DATA_PESOS[[#This Row],[Peso de FLEX]]=DATA_PESOS[[#This Row],[ACTUALIZACION 2]],"Conforme","Revisar")</f>
        <v>Conforme</v>
      </c>
    </row>
    <row r="753" spans="1:9" hidden="1" x14ac:dyDescent="0.25">
      <c r="A753" s="42" t="s">
        <v>6</v>
      </c>
      <c r="B753" s="35" t="s">
        <v>1501</v>
      </c>
      <c r="C753" s="35" t="s">
        <v>1502</v>
      </c>
      <c r="D753" s="36">
        <v>10</v>
      </c>
      <c r="E753" s="36">
        <v>10</v>
      </c>
      <c r="F753" s="36">
        <v>0.51700000000000002</v>
      </c>
      <c r="G753" s="36" t="str">
        <f>IFERROR(VLOOKUP(DATA_PESOS[[#This Row],[Codigo]],PESOS,4,FALSE)," ")</f>
        <v xml:space="preserve"> </v>
      </c>
      <c r="H753" s="37">
        <v>0.51700000000000002</v>
      </c>
      <c r="I753" s="43" t="str">
        <f>IF(DATA_PESOS[[#This Row],[Peso de FLEX]]=DATA_PESOS[[#This Row],[ACTUALIZACION 2]],"Conforme","Revisar")</f>
        <v>Conforme</v>
      </c>
    </row>
    <row r="754" spans="1:9" hidden="1" x14ac:dyDescent="0.25">
      <c r="A754" s="42" t="s">
        <v>6</v>
      </c>
      <c r="B754" s="35" t="s">
        <v>1503</v>
      </c>
      <c r="C754" s="35" t="s">
        <v>1504</v>
      </c>
      <c r="D754" s="36">
        <v>8</v>
      </c>
      <c r="E754" s="36">
        <v>8</v>
      </c>
      <c r="F754" s="36">
        <v>0.38500000000000001</v>
      </c>
      <c r="G754" s="36" t="str">
        <f>IFERROR(VLOOKUP(DATA_PESOS[[#This Row],[Codigo]],PESOS,4,FALSE)," ")</f>
        <v xml:space="preserve"> </v>
      </c>
      <c r="H754" s="37">
        <v>0.38500000000000001</v>
      </c>
      <c r="I754" s="43" t="str">
        <f>IF(DATA_PESOS[[#This Row],[Peso de FLEX]]=DATA_PESOS[[#This Row],[ACTUALIZACION 2]],"Conforme","Revisar")</f>
        <v>Conforme</v>
      </c>
    </row>
    <row r="755" spans="1:9" hidden="1" x14ac:dyDescent="0.25">
      <c r="A755" s="42" t="s">
        <v>6</v>
      </c>
      <c r="B755" s="35" t="s">
        <v>1505</v>
      </c>
      <c r="C755" s="35" t="s">
        <v>1506</v>
      </c>
      <c r="D755" s="36">
        <v>28</v>
      </c>
      <c r="E755" s="36">
        <v>28</v>
      </c>
      <c r="F755" s="36">
        <v>0.27100000000000002</v>
      </c>
      <c r="G755" s="36" t="str">
        <f>IFERROR(VLOOKUP(DATA_PESOS[[#This Row],[Codigo]],PESOS,4,FALSE)," ")</f>
        <v xml:space="preserve"> </v>
      </c>
      <c r="H755" s="37">
        <v>0.27100000000000002</v>
      </c>
      <c r="I755" s="43" t="str">
        <f>IF(DATA_PESOS[[#This Row],[Peso de FLEX]]=DATA_PESOS[[#This Row],[ACTUALIZACION 2]],"Conforme","Revisar")</f>
        <v>Conforme</v>
      </c>
    </row>
    <row r="756" spans="1:9" hidden="1" x14ac:dyDescent="0.25">
      <c r="A756" s="42" t="s">
        <v>6</v>
      </c>
      <c r="B756" s="35" t="s">
        <v>1507</v>
      </c>
      <c r="C756" s="35" t="s">
        <v>1508</v>
      </c>
      <c r="D756" s="36">
        <v>4</v>
      </c>
      <c r="E756" s="36">
        <v>4</v>
      </c>
      <c r="F756" s="36">
        <v>0.27</v>
      </c>
      <c r="G756" s="36" t="str">
        <f>IFERROR(VLOOKUP(DATA_PESOS[[#This Row],[Codigo]],PESOS,4,FALSE)," ")</f>
        <v xml:space="preserve"> </v>
      </c>
      <c r="H756" s="37">
        <v>0.27</v>
      </c>
      <c r="I756" s="43" t="str">
        <f>IF(DATA_PESOS[[#This Row],[Peso de FLEX]]=DATA_PESOS[[#This Row],[ACTUALIZACION 2]],"Conforme","Revisar")</f>
        <v>Conforme</v>
      </c>
    </row>
    <row r="757" spans="1:9" hidden="1" x14ac:dyDescent="0.25">
      <c r="A757" s="42" t="s">
        <v>6</v>
      </c>
      <c r="B757" s="35" t="s">
        <v>1509</v>
      </c>
      <c r="C757" s="35" t="s">
        <v>1510</v>
      </c>
      <c r="D757" s="36">
        <v>12</v>
      </c>
      <c r="E757" s="36">
        <v>12</v>
      </c>
      <c r="F757" s="36">
        <v>0.27400000000000002</v>
      </c>
      <c r="G757" s="36" t="str">
        <f>IFERROR(VLOOKUP(DATA_PESOS[[#This Row],[Codigo]],PESOS,4,FALSE)," ")</f>
        <v xml:space="preserve"> </v>
      </c>
      <c r="H757" s="37">
        <v>0.27400000000000002</v>
      </c>
      <c r="I757" s="43" t="str">
        <f>IF(DATA_PESOS[[#This Row],[Peso de FLEX]]=DATA_PESOS[[#This Row],[ACTUALIZACION 2]],"Conforme","Revisar")</f>
        <v>Conforme</v>
      </c>
    </row>
    <row r="758" spans="1:9" hidden="1" x14ac:dyDescent="0.25">
      <c r="A758" s="42" t="s">
        <v>6</v>
      </c>
      <c r="B758" s="35" t="s">
        <v>1511</v>
      </c>
      <c r="C758" s="35" t="s">
        <v>1512</v>
      </c>
      <c r="D758" s="36">
        <v>20</v>
      </c>
      <c r="E758" s="36">
        <v>20</v>
      </c>
      <c r="F758" s="36">
        <v>0.39200000000000002</v>
      </c>
      <c r="G758" s="36" t="str">
        <f>IFERROR(VLOOKUP(DATA_PESOS[[#This Row],[Codigo]],PESOS,4,FALSE)," ")</f>
        <v xml:space="preserve"> </v>
      </c>
      <c r="H758" s="37">
        <v>0.39200000000000002</v>
      </c>
      <c r="I758" s="43" t="str">
        <f>IF(DATA_PESOS[[#This Row],[Peso de FLEX]]=DATA_PESOS[[#This Row],[ACTUALIZACION 2]],"Conforme","Revisar")</f>
        <v>Conforme</v>
      </c>
    </row>
    <row r="759" spans="1:9" hidden="1" x14ac:dyDescent="0.25">
      <c r="A759" s="42" t="s">
        <v>6</v>
      </c>
      <c r="B759" s="35" t="s">
        <v>1513</v>
      </c>
      <c r="C759" s="35" t="s">
        <v>1514</v>
      </c>
      <c r="D759" s="36">
        <v>72</v>
      </c>
      <c r="E759" s="36">
        <v>72</v>
      </c>
      <c r="F759" s="36">
        <v>0.32100000000000001</v>
      </c>
      <c r="G759" s="36" t="str">
        <f>IFERROR(VLOOKUP(DATA_PESOS[[#This Row],[Codigo]],PESOS,4,FALSE)," ")</f>
        <v xml:space="preserve"> </v>
      </c>
      <c r="H759" s="37">
        <v>0.32100000000000001</v>
      </c>
      <c r="I759" s="43" t="str">
        <f>IF(DATA_PESOS[[#This Row],[Peso de FLEX]]=DATA_PESOS[[#This Row],[ACTUALIZACION 2]],"Conforme","Revisar")</f>
        <v>Conforme</v>
      </c>
    </row>
    <row r="760" spans="1:9" hidden="1" x14ac:dyDescent="0.25">
      <c r="A760" s="42" t="s">
        <v>6</v>
      </c>
      <c r="B760" s="35" t="s">
        <v>1515</v>
      </c>
      <c r="C760" s="35" t="s">
        <v>1516</v>
      </c>
      <c r="D760" s="36">
        <v>488</v>
      </c>
      <c r="E760" s="36">
        <v>488</v>
      </c>
      <c r="F760" s="36">
        <v>0.32100000000000001</v>
      </c>
      <c r="G760" s="36" t="str">
        <f>IFERROR(VLOOKUP(DATA_PESOS[[#This Row],[Codigo]],PESOS,4,FALSE)," ")</f>
        <v xml:space="preserve"> </v>
      </c>
      <c r="H760" s="37">
        <v>0.32100000000000001</v>
      </c>
      <c r="I760" s="43" t="str">
        <f>IF(DATA_PESOS[[#This Row],[Peso de FLEX]]=DATA_PESOS[[#This Row],[ACTUALIZACION 2]],"Conforme","Revisar")</f>
        <v>Conforme</v>
      </c>
    </row>
    <row r="761" spans="1:9" hidden="1" x14ac:dyDescent="0.25">
      <c r="A761" s="42" t="s">
        <v>6</v>
      </c>
      <c r="B761" s="35" t="s">
        <v>1517</v>
      </c>
      <c r="C761" s="35" t="s">
        <v>1518</v>
      </c>
      <c r="D761" s="36">
        <v>28</v>
      </c>
      <c r="E761" s="36">
        <v>28</v>
      </c>
      <c r="F761" s="36">
        <v>0.35499999999999998</v>
      </c>
      <c r="G761" s="36" t="str">
        <f>IFERROR(VLOOKUP(DATA_PESOS[[#This Row],[Codigo]],PESOS,4,FALSE)," ")</f>
        <v xml:space="preserve"> </v>
      </c>
      <c r="H761" s="37">
        <v>0.35499999999999998</v>
      </c>
      <c r="I761" s="43" t="str">
        <f>IF(DATA_PESOS[[#This Row],[Peso de FLEX]]=DATA_PESOS[[#This Row],[ACTUALIZACION 2]],"Conforme","Revisar")</f>
        <v>Conforme</v>
      </c>
    </row>
    <row r="762" spans="1:9" hidden="1" x14ac:dyDescent="0.25">
      <c r="A762" s="42" t="s">
        <v>6</v>
      </c>
      <c r="B762" s="35" t="s">
        <v>1519</v>
      </c>
      <c r="C762" s="35" t="s">
        <v>1520</v>
      </c>
      <c r="D762" s="36">
        <v>12</v>
      </c>
      <c r="E762" s="36">
        <v>12</v>
      </c>
      <c r="F762" s="36">
        <v>0.34</v>
      </c>
      <c r="G762" s="36" t="str">
        <f>IFERROR(VLOOKUP(DATA_PESOS[[#This Row],[Codigo]],PESOS,4,FALSE)," ")</f>
        <v xml:space="preserve"> </v>
      </c>
      <c r="H762" s="37">
        <v>0.34</v>
      </c>
      <c r="I762" s="43" t="str">
        <f>IF(DATA_PESOS[[#This Row],[Peso de FLEX]]=DATA_PESOS[[#This Row],[ACTUALIZACION 2]],"Conforme","Revisar")</f>
        <v>Conforme</v>
      </c>
    </row>
    <row r="763" spans="1:9" hidden="1" x14ac:dyDescent="0.25">
      <c r="A763" s="42" t="s">
        <v>6</v>
      </c>
      <c r="B763" s="35" t="s">
        <v>1521</v>
      </c>
      <c r="C763" s="35" t="s">
        <v>1522</v>
      </c>
      <c r="D763" s="36">
        <v>84</v>
      </c>
      <c r="E763" s="36">
        <v>84</v>
      </c>
      <c r="F763" s="36">
        <v>0.372</v>
      </c>
      <c r="G763" s="36" t="str">
        <f>IFERROR(VLOOKUP(DATA_PESOS[[#This Row],[Codigo]],PESOS,4,FALSE)," ")</f>
        <v xml:space="preserve"> </v>
      </c>
      <c r="H763" s="37">
        <v>0.372</v>
      </c>
      <c r="I763" s="43" t="str">
        <f>IF(DATA_PESOS[[#This Row],[Peso de FLEX]]=DATA_PESOS[[#This Row],[ACTUALIZACION 2]],"Conforme","Revisar")</f>
        <v>Conforme</v>
      </c>
    </row>
    <row r="764" spans="1:9" hidden="1" x14ac:dyDescent="0.25">
      <c r="A764" s="42" t="s">
        <v>6</v>
      </c>
      <c r="B764" s="35" t="s">
        <v>1523</v>
      </c>
      <c r="C764" s="35" t="s">
        <v>1524</v>
      </c>
      <c r="D764" s="36">
        <v>4</v>
      </c>
      <c r="E764" s="36">
        <v>4</v>
      </c>
      <c r="F764" s="36">
        <v>0.376</v>
      </c>
      <c r="G764" s="36" t="str">
        <f>IFERROR(VLOOKUP(DATA_PESOS[[#This Row],[Codigo]],PESOS,4,FALSE)," ")</f>
        <v xml:space="preserve"> </v>
      </c>
      <c r="H764" s="37">
        <v>0.376</v>
      </c>
      <c r="I764" s="43" t="str">
        <f>IF(DATA_PESOS[[#This Row],[Peso de FLEX]]=DATA_PESOS[[#This Row],[ACTUALIZACION 2]],"Conforme","Revisar")</f>
        <v>Conforme</v>
      </c>
    </row>
    <row r="765" spans="1:9" hidden="1" x14ac:dyDescent="0.25">
      <c r="A765" s="42" t="s">
        <v>6</v>
      </c>
      <c r="B765" s="35" t="s">
        <v>1525</v>
      </c>
      <c r="C765" s="35" t="s">
        <v>1526</v>
      </c>
      <c r="D765" s="36">
        <v>16</v>
      </c>
      <c r="E765" s="36">
        <v>16</v>
      </c>
      <c r="F765" s="36">
        <v>0.46400000000000002</v>
      </c>
      <c r="G765" s="36" t="str">
        <f>IFERROR(VLOOKUP(DATA_PESOS[[#This Row],[Codigo]],PESOS,4,FALSE)," ")</f>
        <v xml:space="preserve"> </v>
      </c>
      <c r="H765" s="37">
        <v>0.46400000000000002</v>
      </c>
      <c r="I765" s="43" t="str">
        <f>IF(DATA_PESOS[[#This Row],[Peso de FLEX]]=DATA_PESOS[[#This Row],[ACTUALIZACION 2]],"Conforme","Revisar")</f>
        <v>Conforme</v>
      </c>
    </row>
    <row r="766" spans="1:9" hidden="1" x14ac:dyDescent="0.25">
      <c r="A766" s="42" t="s">
        <v>6</v>
      </c>
      <c r="B766" s="35" t="s">
        <v>1527</v>
      </c>
      <c r="C766" s="35" t="s">
        <v>1528</v>
      </c>
      <c r="D766" s="36">
        <v>764</v>
      </c>
      <c r="E766" s="36">
        <v>764</v>
      </c>
      <c r="F766" s="36">
        <v>0.21199999999999999</v>
      </c>
      <c r="G766" s="36" t="str">
        <f>IFERROR(VLOOKUP(DATA_PESOS[[#This Row],[Codigo]],PESOS,4,FALSE)," ")</f>
        <v xml:space="preserve"> </v>
      </c>
      <c r="H766" s="37">
        <v>0.21199999999999999</v>
      </c>
      <c r="I766" s="43" t="str">
        <f>IF(DATA_PESOS[[#This Row],[Peso de FLEX]]=DATA_PESOS[[#This Row],[ACTUALIZACION 2]],"Conforme","Revisar")</f>
        <v>Conforme</v>
      </c>
    </row>
    <row r="767" spans="1:9" hidden="1" x14ac:dyDescent="0.25">
      <c r="A767" s="42" t="s">
        <v>6</v>
      </c>
      <c r="B767" s="35" t="s">
        <v>1529</v>
      </c>
      <c r="C767" s="35" t="s">
        <v>1530</v>
      </c>
      <c r="D767" s="36">
        <v>520</v>
      </c>
      <c r="E767" s="36">
        <v>520</v>
      </c>
      <c r="F767" s="36">
        <v>0.21</v>
      </c>
      <c r="G767" s="36" t="str">
        <f>IFERROR(VLOOKUP(DATA_PESOS[[#This Row],[Codigo]],PESOS,4,FALSE)," ")</f>
        <v xml:space="preserve"> </v>
      </c>
      <c r="H767" s="37">
        <v>0.21</v>
      </c>
      <c r="I767" s="43" t="str">
        <f>IF(DATA_PESOS[[#This Row],[Peso de FLEX]]=DATA_PESOS[[#This Row],[ACTUALIZACION 2]],"Conforme","Revisar")</f>
        <v>Conforme</v>
      </c>
    </row>
    <row r="768" spans="1:9" hidden="1" x14ac:dyDescent="0.25">
      <c r="A768" s="42" t="s">
        <v>6</v>
      </c>
      <c r="B768" s="35" t="s">
        <v>1531</v>
      </c>
      <c r="C768" s="35" t="s">
        <v>1532</v>
      </c>
      <c r="D768" s="36">
        <v>88</v>
      </c>
      <c r="E768" s="36">
        <v>88</v>
      </c>
      <c r="F768" s="36">
        <v>0.3</v>
      </c>
      <c r="G768" s="36" t="str">
        <f>IFERROR(VLOOKUP(DATA_PESOS[[#This Row],[Codigo]],PESOS,4,FALSE)," ")</f>
        <v xml:space="preserve"> </v>
      </c>
      <c r="H768" s="37">
        <v>0.3</v>
      </c>
      <c r="I768" s="43" t="str">
        <f>IF(DATA_PESOS[[#This Row],[Peso de FLEX]]=DATA_PESOS[[#This Row],[ACTUALIZACION 2]],"Conforme","Revisar")</f>
        <v>Conforme</v>
      </c>
    </row>
    <row r="769" spans="1:9" hidden="1" x14ac:dyDescent="0.25">
      <c r="A769" s="42" t="s">
        <v>6</v>
      </c>
      <c r="B769" s="35" t="s">
        <v>1533</v>
      </c>
      <c r="C769" s="35" t="s">
        <v>1534</v>
      </c>
      <c r="D769" s="36">
        <v>4</v>
      </c>
      <c r="E769" s="36">
        <v>4</v>
      </c>
      <c r="F769" s="36">
        <v>0.3</v>
      </c>
      <c r="G769" s="36" t="str">
        <f>IFERROR(VLOOKUP(DATA_PESOS[[#This Row],[Codigo]],PESOS,4,FALSE)," ")</f>
        <v xml:space="preserve"> </v>
      </c>
      <c r="H769" s="37">
        <v>0.3</v>
      </c>
      <c r="I769" s="43" t="str">
        <f>IF(DATA_PESOS[[#This Row],[Peso de FLEX]]=DATA_PESOS[[#This Row],[ACTUALIZACION 2]],"Conforme","Revisar")</f>
        <v>Conforme</v>
      </c>
    </row>
    <row r="770" spans="1:9" hidden="1" x14ac:dyDescent="0.25">
      <c r="A770" s="42" t="s">
        <v>6</v>
      </c>
      <c r="B770" s="35" t="s">
        <v>1535</v>
      </c>
      <c r="C770" s="35" t="s">
        <v>1536</v>
      </c>
      <c r="D770" s="36">
        <v>4</v>
      </c>
      <c r="E770" s="36">
        <v>4</v>
      </c>
      <c r="F770" s="36">
        <v>0.46200000000000002</v>
      </c>
      <c r="G770" s="36" t="str">
        <f>IFERROR(VLOOKUP(DATA_PESOS[[#This Row],[Codigo]],PESOS,4,FALSE)," ")</f>
        <v xml:space="preserve"> </v>
      </c>
      <c r="H770" s="37">
        <v>0.46200000000000002</v>
      </c>
      <c r="I770" s="43" t="str">
        <f>IF(DATA_PESOS[[#This Row],[Peso de FLEX]]=DATA_PESOS[[#This Row],[ACTUALIZACION 2]],"Conforme","Revisar")</f>
        <v>Conforme</v>
      </c>
    </row>
    <row r="771" spans="1:9" hidden="1" x14ac:dyDescent="0.25">
      <c r="A771" s="42" t="s">
        <v>6</v>
      </c>
      <c r="B771" s="35" t="s">
        <v>1537</v>
      </c>
      <c r="C771" s="35" t="s">
        <v>1538</v>
      </c>
      <c r="D771" s="36">
        <v>30</v>
      </c>
      <c r="E771" s="36">
        <v>30</v>
      </c>
      <c r="F771" s="36">
        <v>0.93200000000000005</v>
      </c>
      <c r="G771" s="36" t="str">
        <f>IFERROR(VLOOKUP(DATA_PESOS[[#This Row],[Codigo]],PESOS,4,FALSE)," ")</f>
        <v xml:space="preserve"> </v>
      </c>
      <c r="H771" s="37">
        <v>0.93200000000000005</v>
      </c>
      <c r="I771" s="43" t="str">
        <f>IF(DATA_PESOS[[#This Row],[Peso de FLEX]]=DATA_PESOS[[#This Row],[ACTUALIZACION 2]],"Conforme","Revisar")</f>
        <v>Conforme</v>
      </c>
    </row>
    <row r="772" spans="1:9" hidden="1" x14ac:dyDescent="0.25">
      <c r="A772" s="42" t="s">
        <v>6</v>
      </c>
      <c r="B772" s="35" t="s">
        <v>1539</v>
      </c>
      <c r="C772" s="35" t="s">
        <v>1540</v>
      </c>
      <c r="D772" s="36">
        <v>4</v>
      </c>
      <c r="E772" s="36">
        <v>4</v>
      </c>
      <c r="F772" s="36">
        <v>0.33600000000000002</v>
      </c>
      <c r="G772" s="36" t="str">
        <f>IFERROR(VLOOKUP(DATA_PESOS[[#This Row],[Codigo]],PESOS,4,FALSE)," ")</f>
        <v xml:space="preserve"> </v>
      </c>
      <c r="H772" s="37">
        <v>0.33600000000000002</v>
      </c>
      <c r="I772" s="43" t="str">
        <f>IF(DATA_PESOS[[#This Row],[Peso de FLEX]]=DATA_PESOS[[#This Row],[ACTUALIZACION 2]],"Conforme","Revisar")</f>
        <v>Conforme</v>
      </c>
    </row>
    <row r="773" spans="1:9" hidden="1" x14ac:dyDescent="0.25">
      <c r="A773" s="42" t="s">
        <v>6</v>
      </c>
      <c r="B773" s="35" t="s">
        <v>1541</v>
      </c>
      <c r="C773" s="35" t="s">
        <v>1542</v>
      </c>
      <c r="D773" s="36">
        <v>480</v>
      </c>
      <c r="E773" s="36">
        <v>480</v>
      </c>
      <c r="F773" s="36">
        <v>0.30199999999999999</v>
      </c>
      <c r="G773" s="36" t="str">
        <f>IFERROR(VLOOKUP(DATA_PESOS[[#This Row],[Codigo]],PESOS,4,FALSE)," ")</f>
        <v xml:space="preserve"> </v>
      </c>
      <c r="H773" s="37">
        <v>0.30199999999999999</v>
      </c>
      <c r="I773" s="43" t="str">
        <f>IF(DATA_PESOS[[#This Row],[Peso de FLEX]]=DATA_PESOS[[#This Row],[ACTUALIZACION 2]],"Conforme","Revisar")</f>
        <v>Conforme</v>
      </c>
    </row>
    <row r="774" spans="1:9" hidden="1" x14ac:dyDescent="0.25">
      <c r="A774" s="42" t="s">
        <v>6</v>
      </c>
      <c r="B774" s="35" t="s">
        <v>1543</v>
      </c>
      <c r="C774" s="35" t="s">
        <v>1544</v>
      </c>
      <c r="D774" s="36">
        <v>64</v>
      </c>
      <c r="E774" s="36">
        <v>64</v>
      </c>
      <c r="F774" s="36">
        <v>0.32</v>
      </c>
      <c r="G774" s="36" t="str">
        <f>IFERROR(VLOOKUP(DATA_PESOS[[#This Row],[Codigo]],PESOS,4,FALSE)," ")</f>
        <v xml:space="preserve"> </v>
      </c>
      <c r="H774" s="37">
        <v>0.32</v>
      </c>
      <c r="I774" s="43" t="str">
        <f>IF(DATA_PESOS[[#This Row],[Peso de FLEX]]=DATA_PESOS[[#This Row],[ACTUALIZACION 2]],"Conforme","Revisar")</f>
        <v>Conforme</v>
      </c>
    </row>
    <row r="775" spans="1:9" hidden="1" x14ac:dyDescent="0.25">
      <c r="A775" s="42" t="s">
        <v>6</v>
      </c>
      <c r="B775" s="35" t="s">
        <v>1545</v>
      </c>
      <c r="C775" s="35" t="s">
        <v>1546</v>
      </c>
      <c r="D775" s="36">
        <v>4</v>
      </c>
      <c r="E775" s="36">
        <v>4</v>
      </c>
      <c r="F775" s="36">
        <v>0.32</v>
      </c>
      <c r="G775" s="36" t="str">
        <f>IFERROR(VLOOKUP(DATA_PESOS[[#This Row],[Codigo]],PESOS,4,FALSE)," ")</f>
        <v xml:space="preserve"> </v>
      </c>
      <c r="H775" s="37">
        <v>0.32</v>
      </c>
      <c r="I775" s="43" t="str">
        <f>IF(DATA_PESOS[[#This Row],[Peso de FLEX]]=DATA_PESOS[[#This Row],[ACTUALIZACION 2]],"Conforme","Revisar")</f>
        <v>Conforme</v>
      </c>
    </row>
    <row r="776" spans="1:9" hidden="1" x14ac:dyDescent="0.25">
      <c r="A776" s="42" t="s">
        <v>6</v>
      </c>
      <c r="B776" s="35" t="s">
        <v>1547</v>
      </c>
      <c r="C776" s="35" t="s">
        <v>1548</v>
      </c>
      <c r="D776" s="36">
        <v>4</v>
      </c>
      <c r="E776" s="36">
        <v>4</v>
      </c>
      <c r="F776" s="36">
        <v>0.38600000000000001</v>
      </c>
      <c r="G776" s="36" t="str">
        <f>IFERROR(VLOOKUP(DATA_PESOS[[#This Row],[Codigo]],PESOS,4,FALSE)," ")</f>
        <v xml:space="preserve"> </v>
      </c>
      <c r="H776" s="37">
        <v>0.38600000000000001</v>
      </c>
      <c r="I776" s="43" t="str">
        <f>IF(DATA_PESOS[[#This Row],[Peso de FLEX]]=DATA_PESOS[[#This Row],[ACTUALIZACION 2]],"Conforme","Revisar")</f>
        <v>Conforme</v>
      </c>
    </row>
    <row r="777" spans="1:9" hidden="1" x14ac:dyDescent="0.25">
      <c r="A777" s="42" t="s">
        <v>6</v>
      </c>
      <c r="B777" s="35" t="s">
        <v>1549</v>
      </c>
      <c r="C777" s="35" t="s">
        <v>1550</v>
      </c>
      <c r="D777" s="36">
        <v>32</v>
      </c>
      <c r="E777" s="36">
        <v>32</v>
      </c>
      <c r="F777" s="36">
        <v>0.159</v>
      </c>
      <c r="G777" s="36" t="str">
        <f>IFERROR(VLOOKUP(DATA_PESOS[[#This Row],[Codigo]],PESOS,4,FALSE)," ")</f>
        <v xml:space="preserve"> </v>
      </c>
      <c r="H777" s="37">
        <v>0.159</v>
      </c>
      <c r="I777" s="43" t="str">
        <f>IF(DATA_PESOS[[#This Row],[Peso de FLEX]]=DATA_PESOS[[#This Row],[ACTUALIZACION 2]],"Conforme","Revisar")</f>
        <v>Conforme</v>
      </c>
    </row>
    <row r="778" spans="1:9" hidden="1" x14ac:dyDescent="0.25">
      <c r="A778" s="42" t="s">
        <v>6</v>
      </c>
      <c r="B778" s="35" t="s">
        <v>1551</v>
      </c>
      <c r="C778" s="35" t="s">
        <v>1552</v>
      </c>
      <c r="D778" s="36">
        <v>28</v>
      </c>
      <c r="E778" s="36">
        <v>28</v>
      </c>
      <c r="F778" s="36">
        <v>0.375</v>
      </c>
      <c r="G778" s="36" t="str">
        <f>IFERROR(VLOOKUP(DATA_PESOS[[#This Row],[Codigo]],PESOS,4,FALSE)," ")</f>
        <v xml:space="preserve"> </v>
      </c>
      <c r="H778" s="37">
        <v>0.375</v>
      </c>
      <c r="I778" s="43" t="str">
        <f>IF(DATA_PESOS[[#This Row],[Peso de FLEX]]=DATA_PESOS[[#This Row],[ACTUALIZACION 2]],"Conforme","Revisar")</f>
        <v>Conforme</v>
      </c>
    </row>
    <row r="779" spans="1:9" hidden="1" x14ac:dyDescent="0.25">
      <c r="A779" s="42" t="s">
        <v>6</v>
      </c>
      <c r="B779" s="35" t="s">
        <v>1553</v>
      </c>
      <c r="C779" s="35" t="s">
        <v>1554</v>
      </c>
      <c r="D779" s="36">
        <v>4</v>
      </c>
      <c r="E779" s="36">
        <v>4</v>
      </c>
      <c r="F779" s="36">
        <v>0.375</v>
      </c>
      <c r="G779" s="36" t="str">
        <f>IFERROR(VLOOKUP(DATA_PESOS[[#This Row],[Codigo]],PESOS,4,FALSE)," ")</f>
        <v xml:space="preserve"> </v>
      </c>
      <c r="H779" s="37">
        <v>0.375</v>
      </c>
      <c r="I779" s="43" t="str">
        <f>IF(DATA_PESOS[[#This Row],[Peso de FLEX]]=DATA_PESOS[[#This Row],[ACTUALIZACION 2]],"Conforme","Revisar")</f>
        <v>Conforme</v>
      </c>
    </row>
    <row r="780" spans="1:9" hidden="1" x14ac:dyDescent="0.25">
      <c r="A780" s="42" t="s">
        <v>6</v>
      </c>
      <c r="B780" s="35" t="s">
        <v>1555</v>
      </c>
      <c r="C780" s="35" t="s">
        <v>1556</v>
      </c>
      <c r="D780" s="36">
        <v>12</v>
      </c>
      <c r="E780" s="36">
        <v>12</v>
      </c>
      <c r="F780" s="36">
        <v>0.25700000000000001</v>
      </c>
      <c r="G780" s="36" t="str">
        <f>IFERROR(VLOOKUP(DATA_PESOS[[#This Row],[Codigo]],PESOS,4,FALSE)," ")</f>
        <v xml:space="preserve"> </v>
      </c>
      <c r="H780" s="37">
        <v>0.25700000000000001</v>
      </c>
      <c r="I780" s="43" t="str">
        <f>IF(DATA_PESOS[[#This Row],[Peso de FLEX]]=DATA_PESOS[[#This Row],[ACTUALIZACION 2]],"Conforme","Revisar")</f>
        <v>Conforme</v>
      </c>
    </row>
    <row r="781" spans="1:9" hidden="1" x14ac:dyDescent="0.25">
      <c r="A781" s="42" t="s">
        <v>6</v>
      </c>
      <c r="B781" s="35" t="s">
        <v>1557</v>
      </c>
      <c r="C781" s="35" t="s">
        <v>1558</v>
      </c>
      <c r="D781" s="36">
        <v>32</v>
      </c>
      <c r="E781" s="36">
        <v>32</v>
      </c>
      <c r="F781" s="36">
        <v>0.30499999999999999</v>
      </c>
      <c r="G781" s="36" t="str">
        <f>IFERROR(VLOOKUP(DATA_PESOS[[#This Row],[Codigo]],PESOS,4,FALSE)," ")</f>
        <v xml:space="preserve"> </v>
      </c>
      <c r="H781" s="37">
        <v>0.30499999999999999</v>
      </c>
      <c r="I781" s="43" t="str">
        <f>IF(DATA_PESOS[[#This Row],[Peso de FLEX]]=DATA_PESOS[[#This Row],[ACTUALIZACION 2]],"Conforme","Revisar")</f>
        <v>Conforme</v>
      </c>
    </row>
    <row r="782" spans="1:9" hidden="1" x14ac:dyDescent="0.25">
      <c r="A782" s="42" t="s">
        <v>6</v>
      </c>
      <c r="B782" s="35" t="s">
        <v>1559</v>
      </c>
      <c r="C782" s="35" t="s">
        <v>1560</v>
      </c>
      <c r="D782" s="36">
        <v>336</v>
      </c>
      <c r="E782" s="36">
        <v>336</v>
      </c>
      <c r="F782" s="36">
        <v>0.30099999999999999</v>
      </c>
      <c r="G782" s="36" t="str">
        <f>IFERROR(VLOOKUP(DATA_PESOS[[#This Row],[Codigo]],PESOS,4,FALSE)," ")</f>
        <v xml:space="preserve"> </v>
      </c>
      <c r="H782" s="37">
        <v>0.30099999999999999</v>
      </c>
      <c r="I782" s="43" t="str">
        <f>IF(DATA_PESOS[[#This Row],[Peso de FLEX]]=DATA_PESOS[[#This Row],[ACTUALIZACION 2]],"Conforme","Revisar")</f>
        <v>Conforme</v>
      </c>
    </row>
    <row r="783" spans="1:9" hidden="1" x14ac:dyDescent="0.25">
      <c r="A783" s="42" t="s">
        <v>6</v>
      </c>
      <c r="B783" s="35" t="s">
        <v>1561</v>
      </c>
      <c r="C783" s="35" t="s">
        <v>1562</v>
      </c>
      <c r="D783" s="36">
        <v>4</v>
      </c>
      <c r="E783" s="36">
        <v>4</v>
      </c>
      <c r="F783" s="36">
        <v>0.32800000000000001</v>
      </c>
      <c r="G783" s="36" t="str">
        <f>IFERROR(VLOOKUP(DATA_PESOS[[#This Row],[Codigo]],PESOS,4,FALSE)," ")</f>
        <v xml:space="preserve"> </v>
      </c>
      <c r="H783" s="37">
        <v>0.32800000000000001</v>
      </c>
      <c r="I783" s="43" t="str">
        <f>IF(DATA_PESOS[[#This Row],[Peso de FLEX]]=DATA_PESOS[[#This Row],[ACTUALIZACION 2]],"Conforme","Revisar")</f>
        <v>Conforme</v>
      </c>
    </row>
    <row r="784" spans="1:9" hidden="1" x14ac:dyDescent="0.25">
      <c r="A784" s="42" t="s">
        <v>6</v>
      </c>
      <c r="B784" s="35" t="s">
        <v>1563</v>
      </c>
      <c r="C784" s="35" t="s">
        <v>1564</v>
      </c>
      <c r="D784" s="36">
        <v>4</v>
      </c>
      <c r="E784" s="36">
        <v>4</v>
      </c>
      <c r="F784" s="36">
        <v>0.40600000000000003</v>
      </c>
      <c r="G784" s="36" t="str">
        <f>IFERROR(VLOOKUP(DATA_PESOS[[#This Row],[Codigo]],PESOS,4,FALSE)," ")</f>
        <v xml:space="preserve"> </v>
      </c>
      <c r="H784" s="37">
        <v>0.40600000000000003</v>
      </c>
      <c r="I784" s="43" t="str">
        <f>IF(DATA_PESOS[[#This Row],[Peso de FLEX]]=DATA_PESOS[[#This Row],[ACTUALIZACION 2]],"Conforme","Revisar")</f>
        <v>Conforme</v>
      </c>
    </row>
    <row r="785" spans="1:9" hidden="1" x14ac:dyDescent="0.25">
      <c r="A785" s="42" t="s">
        <v>6</v>
      </c>
      <c r="B785" s="35" t="s">
        <v>1565</v>
      </c>
      <c r="C785" s="35" t="s">
        <v>1566</v>
      </c>
      <c r="D785" s="36">
        <v>4</v>
      </c>
      <c r="E785" s="36">
        <v>4</v>
      </c>
      <c r="F785" s="36">
        <v>0.39800000000000002</v>
      </c>
      <c r="G785" s="36" t="str">
        <f>IFERROR(VLOOKUP(DATA_PESOS[[#This Row],[Codigo]],PESOS,4,FALSE)," ")</f>
        <v xml:space="preserve"> </v>
      </c>
      <c r="H785" s="37">
        <v>0.39800000000000002</v>
      </c>
      <c r="I785" s="43" t="str">
        <f>IF(DATA_PESOS[[#This Row],[Peso de FLEX]]=DATA_PESOS[[#This Row],[ACTUALIZACION 2]],"Conforme","Revisar")</f>
        <v>Conforme</v>
      </c>
    </row>
    <row r="786" spans="1:9" hidden="1" x14ac:dyDescent="0.25">
      <c r="A786" s="42" t="s">
        <v>6</v>
      </c>
      <c r="B786" s="35" t="s">
        <v>1567</v>
      </c>
      <c r="C786" s="35" t="s">
        <v>1568</v>
      </c>
      <c r="D786" s="36">
        <v>72</v>
      </c>
      <c r="E786" s="36">
        <v>72</v>
      </c>
      <c r="F786" s="36">
        <v>0.36199999999999999</v>
      </c>
      <c r="G786" s="36" t="str">
        <f>IFERROR(VLOOKUP(DATA_PESOS[[#This Row],[Codigo]],PESOS,4,FALSE)," ")</f>
        <v xml:space="preserve"> </v>
      </c>
      <c r="H786" s="37">
        <v>0.36199999999999999</v>
      </c>
      <c r="I786" s="43" t="str">
        <f>IF(DATA_PESOS[[#This Row],[Peso de FLEX]]=DATA_PESOS[[#This Row],[ACTUALIZACION 2]],"Conforme","Revisar")</f>
        <v>Conforme</v>
      </c>
    </row>
    <row r="787" spans="1:9" hidden="1" x14ac:dyDescent="0.25">
      <c r="A787" s="42" t="s">
        <v>6</v>
      </c>
      <c r="B787" s="35" t="s">
        <v>1569</v>
      </c>
      <c r="C787" s="35" t="s">
        <v>1570</v>
      </c>
      <c r="D787" s="36">
        <v>72</v>
      </c>
      <c r="E787" s="36">
        <v>72</v>
      </c>
      <c r="F787" s="36">
        <v>0.374</v>
      </c>
      <c r="G787" s="36" t="str">
        <f>IFERROR(VLOOKUP(DATA_PESOS[[#This Row],[Codigo]],PESOS,4,FALSE)," ")</f>
        <v xml:space="preserve"> </v>
      </c>
      <c r="H787" s="37">
        <v>0.374</v>
      </c>
      <c r="I787" s="43" t="str">
        <f>IF(DATA_PESOS[[#This Row],[Peso de FLEX]]=DATA_PESOS[[#This Row],[ACTUALIZACION 2]],"Conforme","Revisar")</f>
        <v>Conforme</v>
      </c>
    </row>
    <row r="788" spans="1:9" hidden="1" x14ac:dyDescent="0.25">
      <c r="A788" s="42" t="s">
        <v>6</v>
      </c>
      <c r="B788" s="35" t="s">
        <v>1571</v>
      </c>
      <c r="C788" s="35" t="s">
        <v>1572</v>
      </c>
      <c r="D788" s="36">
        <v>4</v>
      </c>
      <c r="E788" s="36">
        <v>4</v>
      </c>
      <c r="F788" s="36">
        <v>0.40400000000000003</v>
      </c>
      <c r="G788" s="36" t="str">
        <f>IFERROR(VLOOKUP(DATA_PESOS[[#This Row],[Codigo]],PESOS,4,FALSE)," ")</f>
        <v xml:space="preserve"> </v>
      </c>
      <c r="H788" s="37">
        <v>0.40400000000000003</v>
      </c>
      <c r="I788" s="43" t="str">
        <f>IF(DATA_PESOS[[#This Row],[Peso de FLEX]]=DATA_PESOS[[#This Row],[ACTUALIZACION 2]],"Conforme","Revisar")</f>
        <v>Conforme</v>
      </c>
    </row>
    <row r="789" spans="1:9" hidden="1" x14ac:dyDescent="0.25">
      <c r="A789" s="42" t="s">
        <v>6</v>
      </c>
      <c r="B789" s="35" t="s">
        <v>1573</v>
      </c>
      <c r="C789" s="35" t="s">
        <v>1574</v>
      </c>
      <c r="D789" s="36">
        <v>8</v>
      </c>
      <c r="E789" s="36">
        <v>8</v>
      </c>
      <c r="F789" s="36">
        <v>0.36699999999999999</v>
      </c>
      <c r="G789" s="36" t="str">
        <f>IFERROR(VLOOKUP(DATA_PESOS[[#This Row],[Codigo]],PESOS,4,FALSE)," ")</f>
        <v xml:space="preserve"> </v>
      </c>
      <c r="H789" s="37">
        <v>0.36699999999999999</v>
      </c>
      <c r="I789" s="43" t="str">
        <f>IF(DATA_PESOS[[#This Row],[Peso de FLEX]]=DATA_PESOS[[#This Row],[ACTUALIZACION 2]],"Conforme","Revisar")</f>
        <v>Conforme</v>
      </c>
    </row>
    <row r="790" spans="1:9" hidden="1" x14ac:dyDescent="0.25">
      <c r="A790" s="42" t="s">
        <v>6</v>
      </c>
      <c r="B790" s="35" t="s">
        <v>1575</v>
      </c>
      <c r="C790" s="35" t="s">
        <v>1576</v>
      </c>
      <c r="D790" s="36">
        <v>186</v>
      </c>
      <c r="E790" s="36">
        <v>186</v>
      </c>
      <c r="F790" s="36">
        <v>0.57399999999999995</v>
      </c>
      <c r="G790" s="36" t="str">
        <f>IFERROR(VLOOKUP(DATA_PESOS[[#This Row],[Codigo]],PESOS,4,FALSE)," ")</f>
        <v xml:space="preserve"> </v>
      </c>
      <c r="H790" s="37">
        <v>0.57399999999999995</v>
      </c>
      <c r="I790" s="43" t="str">
        <f>IF(DATA_PESOS[[#This Row],[Peso de FLEX]]=DATA_PESOS[[#This Row],[ACTUALIZACION 2]],"Conforme","Revisar")</f>
        <v>Conforme</v>
      </c>
    </row>
    <row r="791" spans="1:9" hidden="1" x14ac:dyDescent="0.25">
      <c r="A791" s="42" t="s">
        <v>6</v>
      </c>
      <c r="B791" s="35" t="s">
        <v>1577</v>
      </c>
      <c r="C791" s="35" t="s">
        <v>1578</v>
      </c>
      <c r="D791" s="36">
        <v>16</v>
      </c>
      <c r="E791" s="36">
        <v>16</v>
      </c>
      <c r="F791" s="36">
        <v>0.31</v>
      </c>
      <c r="G791" s="36" t="str">
        <f>IFERROR(VLOOKUP(DATA_PESOS[[#This Row],[Codigo]],PESOS,4,FALSE)," ")</f>
        <v xml:space="preserve"> </v>
      </c>
      <c r="H791" s="37">
        <v>0.31</v>
      </c>
      <c r="I791" s="43" t="str">
        <f>IF(DATA_PESOS[[#This Row],[Peso de FLEX]]=DATA_PESOS[[#This Row],[ACTUALIZACION 2]],"Conforme","Revisar")</f>
        <v>Conforme</v>
      </c>
    </row>
    <row r="792" spans="1:9" hidden="1" x14ac:dyDescent="0.25">
      <c r="A792" s="42" t="s">
        <v>6</v>
      </c>
      <c r="B792" s="35" t="s">
        <v>1579</v>
      </c>
      <c r="C792" s="35" t="s">
        <v>1580</v>
      </c>
      <c r="D792" s="36">
        <v>152</v>
      </c>
      <c r="E792" s="36">
        <v>152</v>
      </c>
      <c r="F792" s="36">
        <v>0.30599999999999999</v>
      </c>
      <c r="G792" s="36" t="str">
        <f>IFERROR(VLOOKUP(DATA_PESOS[[#This Row],[Codigo]],PESOS,4,FALSE)," ")</f>
        <v xml:space="preserve"> </v>
      </c>
      <c r="H792" s="37">
        <v>0.30599999999999999</v>
      </c>
      <c r="I792" s="43" t="str">
        <f>IF(DATA_PESOS[[#This Row],[Peso de FLEX]]=DATA_PESOS[[#This Row],[ACTUALIZACION 2]],"Conforme","Revisar")</f>
        <v>Conforme</v>
      </c>
    </row>
    <row r="793" spans="1:9" hidden="1" x14ac:dyDescent="0.25">
      <c r="A793" s="42" t="s">
        <v>6</v>
      </c>
      <c r="B793" s="35" t="s">
        <v>1581</v>
      </c>
      <c r="C793" s="35" t="s">
        <v>1582</v>
      </c>
      <c r="D793" s="36">
        <v>128</v>
      </c>
      <c r="E793" s="36">
        <v>128</v>
      </c>
      <c r="F793" s="36">
        <v>0.32500000000000001</v>
      </c>
      <c r="G793" s="36" t="str">
        <f>IFERROR(VLOOKUP(DATA_PESOS[[#This Row],[Codigo]],PESOS,4,FALSE)," ")</f>
        <v xml:space="preserve"> </v>
      </c>
      <c r="H793" s="37">
        <v>0.32500000000000001</v>
      </c>
      <c r="I793" s="43" t="str">
        <f>IF(DATA_PESOS[[#This Row],[Peso de FLEX]]=DATA_PESOS[[#This Row],[ACTUALIZACION 2]],"Conforme","Revisar")</f>
        <v>Conforme</v>
      </c>
    </row>
    <row r="794" spans="1:9" hidden="1" x14ac:dyDescent="0.25">
      <c r="A794" s="42" t="s">
        <v>6</v>
      </c>
      <c r="B794" s="35" t="s">
        <v>1583</v>
      </c>
      <c r="C794" s="35" t="s">
        <v>1584</v>
      </c>
      <c r="D794" s="36">
        <v>24</v>
      </c>
      <c r="E794" s="36">
        <v>24</v>
      </c>
      <c r="F794" s="36">
        <v>0.32300000000000001</v>
      </c>
      <c r="G794" s="36" t="str">
        <f>IFERROR(VLOOKUP(DATA_PESOS[[#This Row],[Codigo]],PESOS,4,FALSE)," ")</f>
        <v xml:space="preserve"> </v>
      </c>
      <c r="H794" s="37">
        <v>0.32300000000000001</v>
      </c>
      <c r="I794" s="43" t="str">
        <f>IF(DATA_PESOS[[#This Row],[Peso de FLEX]]=DATA_PESOS[[#This Row],[ACTUALIZACION 2]],"Conforme","Revisar")</f>
        <v>Conforme</v>
      </c>
    </row>
    <row r="795" spans="1:9" hidden="1" x14ac:dyDescent="0.25">
      <c r="A795" s="42" t="s">
        <v>6</v>
      </c>
      <c r="B795" s="35" t="s">
        <v>1585</v>
      </c>
      <c r="C795" s="35" t="s">
        <v>1586</v>
      </c>
      <c r="D795" s="36">
        <v>108</v>
      </c>
      <c r="E795" s="36">
        <v>108</v>
      </c>
      <c r="F795" s="36">
        <v>0.193</v>
      </c>
      <c r="G795" s="36" t="str">
        <f>IFERROR(VLOOKUP(DATA_PESOS[[#This Row],[Codigo]],PESOS,4,FALSE)," ")</f>
        <v xml:space="preserve"> </v>
      </c>
      <c r="H795" s="37">
        <v>0.193</v>
      </c>
      <c r="I795" s="43" t="str">
        <f>IF(DATA_PESOS[[#This Row],[Peso de FLEX]]=DATA_PESOS[[#This Row],[ACTUALIZACION 2]],"Conforme","Revisar")</f>
        <v>Conforme</v>
      </c>
    </row>
    <row r="796" spans="1:9" hidden="1" x14ac:dyDescent="0.25">
      <c r="A796" s="42" t="s">
        <v>6</v>
      </c>
      <c r="B796" s="35" t="s">
        <v>1587</v>
      </c>
      <c r="C796" s="35" t="s">
        <v>1588</v>
      </c>
      <c r="D796" s="36">
        <v>90</v>
      </c>
      <c r="E796" s="36">
        <v>90</v>
      </c>
      <c r="F796" s="36">
        <v>0.193</v>
      </c>
      <c r="G796" s="36" t="str">
        <f>IFERROR(VLOOKUP(DATA_PESOS[[#This Row],[Codigo]],PESOS,4,FALSE)," ")</f>
        <v xml:space="preserve"> </v>
      </c>
      <c r="H796" s="37">
        <v>0.193</v>
      </c>
      <c r="I796" s="43" t="str">
        <f>IF(DATA_PESOS[[#This Row],[Peso de FLEX]]=DATA_PESOS[[#This Row],[ACTUALIZACION 2]],"Conforme","Revisar")</f>
        <v>Conforme</v>
      </c>
    </row>
    <row r="797" spans="1:9" hidden="1" x14ac:dyDescent="0.25">
      <c r="A797" s="42" t="s">
        <v>6</v>
      </c>
      <c r="B797" s="35" t="s">
        <v>1589</v>
      </c>
      <c r="C797" s="35" t="s">
        <v>1590</v>
      </c>
      <c r="D797" s="36">
        <v>194</v>
      </c>
      <c r="E797" s="36">
        <v>194</v>
      </c>
      <c r="F797" s="36">
        <v>0.152</v>
      </c>
      <c r="G797" s="36" t="str">
        <f>IFERROR(VLOOKUP(DATA_PESOS[[#This Row],[Codigo]],PESOS,4,FALSE)," ")</f>
        <v xml:space="preserve"> </v>
      </c>
      <c r="H797" s="37">
        <v>0.152</v>
      </c>
      <c r="I797" s="43" t="str">
        <f>IF(DATA_PESOS[[#This Row],[Peso de FLEX]]=DATA_PESOS[[#This Row],[ACTUALIZACION 2]],"Conforme","Revisar")</f>
        <v>Conforme</v>
      </c>
    </row>
    <row r="798" spans="1:9" hidden="1" x14ac:dyDescent="0.25">
      <c r="A798" s="42" t="s">
        <v>6</v>
      </c>
      <c r="B798" s="35" t="s">
        <v>1591</v>
      </c>
      <c r="C798" s="35" t="s">
        <v>1592</v>
      </c>
      <c r="D798" s="36">
        <v>2</v>
      </c>
      <c r="E798" s="36">
        <v>2</v>
      </c>
      <c r="F798" s="36">
        <v>0.44400000000000001</v>
      </c>
      <c r="G798" s="36" t="str">
        <f>IFERROR(VLOOKUP(DATA_PESOS[[#This Row],[Codigo]],PESOS,4,FALSE)," ")</f>
        <v xml:space="preserve"> </v>
      </c>
      <c r="H798" s="37">
        <v>0.44400000000000001</v>
      </c>
      <c r="I798" s="43" t="str">
        <f>IF(DATA_PESOS[[#This Row],[Peso de FLEX]]=DATA_PESOS[[#This Row],[ACTUALIZACION 2]],"Conforme","Revisar")</f>
        <v>Conforme</v>
      </c>
    </row>
    <row r="799" spans="1:9" hidden="1" x14ac:dyDescent="0.25">
      <c r="A799" s="42" t="s">
        <v>6</v>
      </c>
      <c r="B799" s="35" t="s">
        <v>1593</v>
      </c>
      <c r="C799" s="35" t="s">
        <v>1594</v>
      </c>
      <c r="D799" s="36">
        <v>46</v>
      </c>
      <c r="E799" s="36">
        <v>46</v>
      </c>
      <c r="F799" s="36">
        <v>0.25</v>
      </c>
      <c r="G799" s="36" t="str">
        <f>IFERROR(VLOOKUP(DATA_PESOS[[#This Row],[Codigo]],PESOS,4,FALSE)," ")</f>
        <v xml:space="preserve"> </v>
      </c>
      <c r="H799" s="37">
        <v>0.25</v>
      </c>
      <c r="I799" s="43" t="str">
        <f>IF(DATA_PESOS[[#This Row],[Peso de FLEX]]=DATA_PESOS[[#This Row],[ACTUALIZACION 2]],"Conforme","Revisar")</f>
        <v>Conforme</v>
      </c>
    </row>
    <row r="800" spans="1:9" hidden="1" x14ac:dyDescent="0.25">
      <c r="A800" s="42" t="s">
        <v>6</v>
      </c>
      <c r="B800" s="35" t="s">
        <v>1595</v>
      </c>
      <c r="C800" s="35" t="s">
        <v>1596</v>
      </c>
      <c r="D800" s="36">
        <v>688</v>
      </c>
      <c r="E800" s="36">
        <v>688</v>
      </c>
      <c r="F800" s="36">
        <v>0.26300000000000001</v>
      </c>
      <c r="G800" s="36" t="str">
        <f>IFERROR(VLOOKUP(DATA_PESOS[[#This Row],[Codigo]],PESOS,4,FALSE)," ")</f>
        <v xml:space="preserve"> </v>
      </c>
      <c r="H800" s="37">
        <v>0.26300000000000001</v>
      </c>
      <c r="I800" s="43" t="str">
        <f>IF(DATA_PESOS[[#This Row],[Peso de FLEX]]=DATA_PESOS[[#This Row],[ACTUALIZACION 2]],"Conforme","Revisar")</f>
        <v>Conforme</v>
      </c>
    </row>
    <row r="801" spans="1:9" hidden="1" x14ac:dyDescent="0.25">
      <c r="A801" s="42" t="s">
        <v>6</v>
      </c>
      <c r="B801" s="35" t="s">
        <v>1597</v>
      </c>
      <c r="C801" s="35" t="s">
        <v>1598</v>
      </c>
      <c r="D801" s="36">
        <v>840</v>
      </c>
      <c r="E801" s="36">
        <v>840</v>
      </c>
      <c r="F801" s="36">
        <v>0.26200000000000001</v>
      </c>
      <c r="G801" s="36" t="str">
        <f>IFERROR(VLOOKUP(DATA_PESOS[[#This Row],[Codigo]],PESOS,4,FALSE)," ")</f>
        <v xml:space="preserve"> </v>
      </c>
      <c r="H801" s="37">
        <v>0.26200000000000001</v>
      </c>
      <c r="I801" s="43" t="str">
        <f>IF(DATA_PESOS[[#This Row],[Peso de FLEX]]=DATA_PESOS[[#This Row],[ACTUALIZACION 2]],"Conforme","Revisar")</f>
        <v>Conforme</v>
      </c>
    </row>
    <row r="802" spans="1:9" hidden="1" x14ac:dyDescent="0.25">
      <c r="A802" s="42" t="s">
        <v>6</v>
      </c>
      <c r="B802" s="35" t="s">
        <v>1599</v>
      </c>
      <c r="C802" s="35" t="s">
        <v>1600</v>
      </c>
      <c r="D802" s="36">
        <v>4</v>
      </c>
      <c r="E802" s="36">
        <v>4</v>
      </c>
      <c r="F802" s="36">
        <v>0.32600000000000001</v>
      </c>
      <c r="G802" s="36" t="str">
        <f>IFERROR(VLOOKUP(DATA_PESOS[[#This Row],[Codigo]],PESOS,4,FALSE)," ")</f>
        <v xml:space="preserve"> </v>
      </c>
      <c r="H802" s="37">
        <v>0.32600000000000001</v>
      </c>
      <c r="I802" s="43" t="str">
        <f>IF(DATA_PESOS[[#This Row],[Peso de FLEX]]=DATA_PESOS[[#This Row],[ACTUALIZACION 2]],"Conforme","Revisar")</f>
        <v>Conforme</v>
      </c>
    </row>
    <row r="803" spans="1:9" hidden="1" x14ac:dyDescent="0.25">
      <c r="A803" s="42" t="s">
        <v>6</v>
      </c>
      <c r="B803" s="35" t="s">
        <v>1601</v>
      </c>
      <c r="C803" s="35" t="s">
        <v>1602</v>
      </c>
      <c r="D803" s="36">
        <v>152</v>
      </c>
      <c r="E803" s="36">
        <v>152</v>
      </c>
      <c r="F803" s="36">
        <v>0.35</v>
      </c>
      <c r="G803" s="36" t="str">
        <f>IFERROR(VLOOKUP(DATA_PESOS[[#This Row],[Codigo]],PESOS,4,FALSE)," ")</f>
        <v xml:space="preserve"> </v>
      </c>
      <c r="H803" s="37">
        <v>0.35</v>
      </c>
      <c r="I803" s="43" t="str">
        <f>IF(DATA_PESOS[[#This Row],[Peso de FLEX]]=DATA_PESOS[[#This Row],[ACTUALIZACION 2]],"Conforme","Revisar")</f>
        <v>Conforme</v>
      </c>
    </row>
    <row r="804" spans="1:9" hidden="1" x14ac:dyDescent="0.25">
      <c r="A804" s="42" t="s">
        <v>6</v>
      </c>
      <c r="B804" s="35" t="s">
        <v>1603</v>
      </c>
      <c r="C804" s="35" t="s">
        <v>1604</v>
      </c>
      <c r="D804" s="36">
        <v>48</v>
      </c>
      <c r="E804" s="36">
        <v>48</v>
      </c>
      <c r="F804" s="36">
        <v>0.35199999999999998</v>
      </c>
      <c r="G804" s="36" t="str">
        <f>IFERROR(VLOOKUP(DATA_PESOS[[#This Row],[Codigo]],PESOS,4,FALSE)," ")</f>
        <v xml:space="preserve"> </v>
      </c>
      <c r="H804" s="37">
        <v>0.35199999999999998</v>
      </c>
      <c r="I804" s="43" t="str">
        <f>IF(DATA_PESOS[[#This Row],[Peso de FLEX]]=DATA_PESOS[[#This Row],[ACTUALIZACION 2]],"Conforme","Revisar")</f>
        <v>Conforme</v>
      </c>
    </row>
    <row r="805" spans="1:9" hidden="1" x14ac:dyDescent="0.25">
      <c r="A805" s="42" t="s">
        <v>6</v>
      </c>
      <c r="B805" s="35" t="s">
        <v>1605</v>
      </c>
      <c r="C805" s="35" t="s">
        <v>1606</v>
      </c>
      <c r="D805" s="36">
        <v>4</v>
      </c>
      <c r="E805" s="36">
        <v>4</v>
      </c>
      <c r="F805" s="36">
        <v>0.28799999999999998</v>
      </c>
      <c r="G805" s="36" t="str">
        <f>IFERROR(VLOOKUP(DATA_PESOS[[#This Row],[Codigo]],PESOS,4,FALSE)," ")</f>
        <v xml:space="preserve"> </v>
      </c>
      <c r="H805" s="37">
        <v>0.28799999999999998</v>
      </c>
      <c r="I805" s="43" t="str">
        <f>IF(DATA_PESOS[[#This Row],[Peso de FLEX]]=DATA_PESOS[[#This Row],[ACTUALIZACION 2]],"Conforme","Revisar")</f>
        <v>Conforme</v>
      </c>
    </row>
    <row r="806" spans="1:9" hidden="1" x14ac:dyDescent="0.25">
      <c r="A806" s="42" t="s">
        <v>6</v>
      </c>
      <c r="B806" s="35" t="s">
        <v>1607</v>
      </c>
      <c r="C806" s="35" t="s">
        <v>1608</v>
      </c>
      <c r="D806" s="36">
        <v>60</v>
      </c>
      <c r="E806" s="36">
        <v>60</v>
      </c>
      <c r="F806" s="36">
        <v>0.28899999999999998</v>
      </c>
      <c r="G806" s="36" t="str">
        <f>IFERROR(VLOOKUP(DATA_PESOS[[#This Row],[Codigo]],PESOS,4,FALSE)," ")</f>
        <v xml:space="preserve"> </v>
      </c>
      <c r="H806" s="37">
        <v>0.28899999999999998</v>
      </c>
      <c r="I806" s="43" t="str">
        <f>IF(DATA_PESOS[[#This Row],[Peso de FLEX]]=DATA_PESOS[[#This Row],[ACTUALIZACION 2]],"Conforme","Revisar")</f>
        <v>Conforme</v>
      </c>
    </row>
    <row r="807" spans="1:9" hidden="1" x14ac:dyDescent="0.25">
      <c r="A807" s="42" t="s">
        <v>6</v>
      </c>
      <c r="B807" s="35" t="s">
        <v>1609</v>
      </c>
      <c r="C807" s="35" t="s">
        <v>1610</v>
      </c>
      <c r="D807" s="36">
        <v>24</v>
      </c>
      <c r="E807" s="36">
        <v>24</v>
      </c>
      <c r="F807" s="36">
        <v>0.3</v>
      </c>
      <c r="G807" s="36" t="str">
        <f>IFERROR(VLOOKUP(DATA_PESOS[[#This Row],[Codigo]],PESOS,4,FALSE)," ")</f>
        <v xml:space="preserve"> </v>
      </c>
      <c r="H807" s="37">
        <v>0.3</v>
      </c>
      <c r="I807" s="43" t="str">
        <f>IF(DATA_PESOS[[#This Row],[Peso de FLEX]]=DATA_PESOS[[#This Row],[ACTUALIZACION 2]],"Conforme","Revisar")</f>
        <v>Conforme</v>
      </c>
    </row>
    <row r="808" spans="1:9" hidden="1" x14ac:dyDescent="0.25">
      <c r="A808" s="42" t="s">
        <v>6</v>
      </c>
      <c r="B808" s="35" t="s">
        <v>1611</v>
      </c>
      <c r="C808" s="35" t="s">
        <v>1612</v>
      </c>
      <c r="D808" s="36">
        <v>32</v>
      </c>
      <c r="E808" s="36">
        <v>32</v>
      </c>
      <c r="F808" s="36">
        <v>0.28499999999999998</v>
      </c>
      <c r="G808" s="36" t="str">
        <f>IFERROR(VLOOKUP(DATA_PESOS[[#This Row],[Codigo]],PESOS,4,FALSE)," ")</f>
        <v xml:space="preserve"> </v>
      </c>
      <c r="H808" s="37">
        <v>0.28499999999999998</v>
      </c>
      <c r="I808" s="43" t="str">
        <f>IF(DATA_PESOS[[#This Row],[Peso de FLEX]]=DATA_PESOS[[#This Row],[ACTUALIZACION 2]],"Conforme","Revisar")</f>
        <v>Conforme</v>
      </c>
    </row>
    <row r="809" spans="1:9" hidden="1" x14ac:dyDescent="0.25">
      <c r="A809" s="42" t="s">
        <v>6</v>
      </c>
      <c r="B809" s="35" t="s">
        <v>1613</v>
      </c>
      <c r="C809" s="35" t="s">
        <v>1614</v>
      </c>
      <c r="D809" s="36">
        <v>28</v>
      </c>
      <c r="E809" s="36">
        <v>28</v>
      </c>
      <c r="F809" s="36">
        <v>0.25800000000000001</v>
      </c>
      <c r="G809" s="36" t="str">
        <f>IFERROR(VLOOKUP(DATA_PESOS[[#This Row],[Codigo]],PESOS,4,FALSE)," ")</f>
        <v xml:space="preserve"> </v>
      </c>
      <c r="H809" s="37">
        <v>0.25800000000000001</v>
      </c>
      <c r="I809" s="43" t="str">
        <f>IF(DATA_PESOS[[#This Row],[Peso de FLEX]]=DATA_PESOS[[#This Row],[ACTUALIZACION 2]],"Conforme","Revisar")</f>
        <v>Conforme</v>
      </c>
    </row>
    <row r="810" spans="1:9" hidden="1" x14ac:dyDescent="0.25">
      <c r="A810" s="42" t="s">
        <v>6</v>
      </c>
      <c r="B810" s="35" t="s">
        <v>1615</v>
      </c>
      <c r="C810" s="35" t="s">
        <v>1616</v>
      </c>
      <c r="D810" s="36">
        <v>16</v>
      </c>
      <c r="E810" s="36">
        <v>16</v>
      </c>
      <c r="F810" s="36">
        <v>0.25800000000000001</v>
      </c>
      <c r="G810" s="36" t="str">
        <f>IFERROR(VLOOKUP(DATA_PESOS[[#This Row],[Codigo]],PESOS,4,FALSE)," ")</f>
        <v xml:space="preserve"> </v>
      </c>
      <c r="H810" s="37">
        <v>0.25800000000000001</v>
      </c>
      <c r="I810" s="43" t="str">
        <f>IF(DATA_PESOS[[#This Row],[Peso de FLEX]]=DATA_PESOS[[#This Row],[ACTUALIZACION 2]],"Conforme","Revisar")</f>
        <v>Conforme</v>
      </c>
    </row>
    <row r="811" spans="1:9" hidden="1" x14ac:dyDescent="0.25">
      <c r="A811" s="42" t="s">
        <v>6</v>
      </c>
      <c r="B811" s="35" t="s">
        <v>1617</v>
      </c>
      <c r="C811" s="35" t="s">
        <v>1618</v>
      </c>
      <c r="D811" s="36">
        <v>16</v>
      </c>
      <c r="E811" s="36">
        <v>16</v>
      </c>
      <c r="F811" s="36">
        <v>0.221</v>
      </c>
      <c r="G811" s="36" t="str">
        <f>IFERROR(VLOOKUP(DATA_PESOS[[#This Row],[Codigo]],PESOS,4,FALSE)," ")</f>
        <v xml:space="preserve"> </v>
      </c>
      <c r="H811" s="37">
        <v>0.221</v>
      </c>
      <c r="I811" s="43" t="str">
        <f>IF(DATA_PESOS[[#This Row],[Peso de FLEX]]=DATA_PESOS[[#This Row],[ACTUALIZACION 2]],"Conforme","Revisar")</f>
        <v>Conforme</v>
      </c>
    </row>
    <row r="812" spans="1:9" hidden="1" x14ac:dyDescent="0.25">
      <c r="A812" s="42" t="s">
        <v>6</v>
      </c>
      <c r="B812" s="35" t="s">
        <v>1619</v>
      </c>
      <c r="C812" s="35" t="s">
        <v>1620</v>
      </c>
      <c r="D812" s="36">
        <v>10</v>
      </c>
      <c r="E812" s="36">
        <v>10</v>
      </c>
      <c r="F812" s="36">
        <v>0.34399999999999997</v>
      </c>
      <c r="G812" s="36" t="str">
        <f>IFERROR(VLOOKUP(DATA_PESOS[[#This Row],[Codigo]],PESOS,4,FALSE)," ")</f>
        <v xml:space="preserve"> </v>
      </c>
      <c r="H812" s="37">
        <v>0.34399999999999997</v>
      </c>
      <c r="I812" s="43" t="str">
        <f>IF(DATA_PESOS[[#This Row],[Peso de FLEX]]=DATA_PESOS[[#This Row],[ACTUALIZACION 2]],"Conforme","Revisar")</f>
        <v>Conforme</v>
      </c>
    </row>
    <row r="813" spans="1:9" hidden="1" x14ac:dyDescent="0.25">
      <c r="A813" s="42" t="s">
        <v>6</v>
      </c>
      <c r="B813" s="35" t="s">
        <v>1621</v>
      </c>
      <c r="C813" s="35" t="s">
        <v>1622</v>
      </c>
      <c r="D813" s="36">
        <v>18</v>
      </c>
      <c r="E813" s="36">
        <v>18</v>
      </c>
      <c r="F813" s="36">
        <v>0.34</v>
      </c>
      <c r="G813" s="36" t="str">
        <f>IFERROR(VLOOKUP(DATA_PESOS[[#This Row],[Codigo]],PESOS,4,FALSE)," ")</f>
        <v xml:space="preserve"> </v>
      </c>
      <c r="H813" s="37">
        <v>0.34</v>
      </c>
      <c r="I813" s="43" t="str">
        <f>IF(DATA_PESOS[[#This Row],[Peso de FLEX]]=DATA_PESOS[[#This Row],[ACTUALIZACION 2]],"Conforme","Revisar")</f>
        <v>Conforme</v>
      </c>
    </row>
    <row r="814" spans="1:9" hidden="1" x14ac:dyDescent="0.25">
      <c r="A814" s="42" t="s">
        <v>6</v>
      </c>
      <c r="B814" s="35" t="s">
        <v>1623</v>
      </c>
      <c r="C814" s="35" t="s">
        <v>1624</v>
      </c>
      <c r="D814" s="36">
        <v>4</v>
      </c>
      <c r="E814" s="36">
        <v>4</v>
      </c>
      <c r="F814" s="36">
        <v>0.46899999999999997</v>
      </c>
      <c r="G814" s="36" t="str">
        <f>IFERROR(VLOOKUP(DATA_PESOS[[#This Row],[Codigo]],PESOS,4,FALSE)," ")</f>
        <v xml:space="preserve"> </v>
      </c>
      <c r="H814" s="37">
        <v>0.46899999999999997</v>
      </c>
      <c r="I814" s="43" t="str">
        <f>IF(DATA_PESOS[[#This Row],[Peso de FLEX]]=DATA_PESOS[[#This Row],[ACTUALIZACION 2]],"Conforme","Revisar")</f>
        <v>Conforme</v>
      </c>
    </row>
    <row r="815" spans="1:9" hidden="1" x14ac:dyDescent="0.25">
      <c r="A815" s="42" t="s">
        <v>6</v>
      </c>
      <c r="B815" s="35" t="s">
        <v>1625</v>
      </c>
      <c r="C815" s="35" t="s">
        <v>1626</v>
      </c>
      <c r="D815" s="36">
        <v>8</v>
      </c>
      <c r="E815" s="36">
        <v>8</v>
      </c>
      <c r="F815" s="36">
        <v>0.13700000000000001</v>
      </c>
      <c r="G815" s="36" t="str">
        <f>IFERROR(VLOOKUP(DATA_PESOS[[#This Row],[Codigo]],PESOS,4,FALSE)," ")</f>
        <v xml:space="preserve"> </v>
      </c>
      <c r="H815" s="37">
        <v>0.13700000000000001</v>
      </c>
      <c r="I815" s="43" t="str">
        <f>IF(DATA_PESOS[[#This Row],[Peso de FLEX]]=DATA_PESOS[[#This Row],[ACTUALIZACION 2]],"Conforme","Revisar")</f>
        <v>Conforme</v>
      </c>
    </row>
    <row r="816" spans="1:9" hidden="1" x14ac:dyDescent="0.25">
      <c r="A816" s="42" t="s">
        <v>6</v>
      </c>
      <c r="B816" s="35" t="s">
        <v>1627</v>
      </c>
      <c r="C816" s="35" t="s">
        <v>1628</v>
      </c>
      <c r="D816" s="36">
        <v>12</v>
      </c>
      <c r="E816" s="36">
        <v>12</v>
      </c>
      <c r="F816" s="36">
        <v>0.40899999999999997</v>
      </c>
      <c r="G816" s="36" t="str">
        <f>IFERROR(VLOOKUP(DATA_PESOS[[#This Row],[Codigo]],PESOS,4,FALSE)," ")</f>
        <v xml:space="preserve"> </v>
      </c>
      <c r="H816" s="37">
        <v>0.40899999999999997</v>
      </c>
      <c r="I816" s="43" t="str">
        <f>IF(DATA_PESOS[[#This Row],[Peso de FLEX]]=DATA_PESOS[[#This Row],[ACTUALIZACION 2]],"Conforme","Revisar")</f>
        <v>Conforme</v>
      </c>
    </row>
    <row r="817" spans="1:9" hidden="1" x14ac:dyDescent="0.25">
      <c r="A817" s="42" t="s">
        <v>6</v>
      </c>
      <c r="B817" s="35" t="s">
        <v>1629</v>
      </c>
      <c r="C817" s="35" t="s">
        <v>1630</v>
      </c>
      <c r="D817" s="36">
        <v>16</v>
      </c>
      <c r="E817" s="36">
        <v>16</v>
      </c>
      <c r="F817" s="36">
        <v>0.29199999999999998</v>
      </c>
      <c r="G817" s="36" t="str">
        <f>IFERROR(VLOOKUP(DATA_PESOS[[#This Row],[Codigo]],PESOS,4,FALSE)," ")</f>
        <v xml:space="preserve"> </v>
      </c>
      <c r="H817" s="37">
        <v>0.29199999999999998</v>
      </c>
      <c r="I817" s="43" t="str">
        <f>IF(DATA_PESOS[[#This Row],[Peso de FLEX]]=DATA_PESOS[[#This Row],[ACTUALIZACION 2]],"Conforme","Revisar")</f>
        <v>Conforme</v>
      </c>
    </row>
    <row r="818" spans="1:9" hidden="1" x14ac:dyDescent="0.25">
      <c r="A818" s="42" t="s">
        <v>6</v>
      </c>
      <c r="B818" s="35" t="s">
        <v>1631</v>
      </c>
      <c r="C818" s="35" t="s">
        <v>1632</v>
      </c>
      <c r="D818" s="36">
        <v>32</v>
      </c>
      <c r="E818" s="36">
        <v>32</v>
      </c>
      <c r="F818" s="36">
        <v>0.41199999999999998</v>
      </c>
      <c r="G818" s="36" t="str">
        <f>IFERROR(VLOOKUP(DATA_PESOS[[#This Row],[Codigo]],PESOS,4,FALSE)," ")</f>
        <v xml:space="preserve"> </v>
      </c>
      <c r="H818" s="37">
        <v>0.41199999999999998</v>
      </c>
      <c r="I818" s="43" t="str">
        <f>IF(DATA_PESOS[[#This Row],[Peso de FLEX]]=DATA_PESOS[[#This Row],[ACTUALIZACION 2]],"Conforme","Revisar")</f>
        <v>Conforme</v>
      </c>
    </row>
    <row r="819" spans="1:9" hidden="1" x14ac:dyDescent="0.25">
      <c r="A819" s="42" t="s">
        <v>6</v>
      </c>
      <c r="B819" s="35" t="s">
        <v>1633</v>
      </c>
      <c r="C819" s="35" t="s">
        <v>1634</v>
      </c>
      <c r="D819" s="36">
        <v>140</v>
      </c>
      <c r="E819" s="36">
        <v>140</v>
      </c>
      <c r="F819" s="36">
        <v>0.38100000000000001</v>
      </c>
      <c r="G819" s="36" t="str">
        <f>IFERROR(VLOOKUP(DATA_PESOS[[#This Row],[Codigo]],PESOS,4,FALSE)," ")</f>
        <v xml:space="preserve"> </v>
      </c>
      <c r="H819" s="37">
        <v>0.38100000000000001</v>
      </c>
      <c r="I819" s="43" t="str">
        <f>IF(DATA_PESOS[[#This Row],[Peso de FLEX]]=DATA_PESOS[[#This Row],[ACTUALIZACION 2]],"Conforme","Revisar")</f>
        <v>Conforme</v>
      </c>
    </row>
    <row r="820" spans="1:9" hidden="1" x14ac:dyDescent="0.25">
      <c r="A820" s="42" t="s">
        <v>6</v>
      </c>
      <c r="B820" s="35" t="s">
        <v>1635</v>
      </c>
      <c r="C820" s="35" t="s">
        <v>1636</v>
      </c>
      <c r="D820" s="36">
        <v>32</v>
      </c>
      <c r="E820" s="36">
        <v>32</v>
      </c>
      <c r="F820" s="36">
        <v>0.42799999999999999</v>
      </c>
      <c r="G820" s="36" t="str">
        <f>IFERROR(VLOOKUP(DATA_PESOS[[#This Row],[Codigo]],PESOS,4,FALSE)," ")</f>
        <v xml:space="preserve"> </v>
      </c>
      <c r="H820" s="37">
        <v>0.42799999999999999</v>
      </c>
      <c r="I820" s="43" t="str">
        <f>IF(DATA_PESOS[[#This Row],[Peso de FLEX]]=DATA_PESOS[[#This Row],[ACTUALIZACION 2]],"Conforme","Revisar")</f>
        <v>Conforme</v>
      </c>
    </row>
    <row r="821" spans="1:9" hidden="1" x14ac:dyDescent="0.25">
      <c r="A821" s="42" t="s">
        <v>6</v>
      </c>
      <c r="B821" s="35" t="s">
        <v>1637</v>
      </c>
      <c r="C821" s="35" t="s">
        <v>1638</v>
      </c>
      <c r="D821" s="36">
        <v>20</v>
      </c>
      <c r="E821" s="36">
        <v>20</v>
      </c>
      <c r="F821" s="36">
        <v>0.35699999999999998</v>
      </c>
      <c r="G821" s="36" t="str">
        <f>IFERROR(VLOOKUP(DATA_PESOS[[#This Row],[Codigo]],PESOS,4,FALSE)," ")</f>
        <v xml:space="preserve"> </v>
      </c>
      <c r="H821" s="37">
        <v>0.35699999999999998</v>
      </c>
      <c r="I821" s="43" t="str">
        <f>IF(DATA_PESOS[[#This Row],[Peso de FLEX]]=DATA_PESOS[[#This Row],[ACTUALIZACION 2]],"Conforme","Revisar")</f>
        <v>Conforme</v>
      </c>
    </row>
    <row r="822" spans="1:9" hidden="1" x14ac:dyDescent="0.25">
      <c r="A822" s="42" t="s">
        <v>6</v>
      </c>
      <c r="B822" s="35" t="s">
        <v>1639</v>
      </c>
      <c r="C822" s="35" t="s">
        <v>1640</v>
      </c>
      <c r="D822" s="36">
        <v>48</v>
      </c>
      <c r="E822" s="36">
        <v>48</v>
      </c>
      <c r="F822" s="36">
        <v>0.35099999999999998</v>
      </c>
      <c r="G822" s="36" t="str">
        <f>IFERROR(VLOOKUP(DATA_PESOS[[#This Row],[Codigo]],PESOS,4,FALSE)," ")</f>
        <v xml:space="preserve"> </v>
      </c>
      <c r="H822" s="37">
        <v>0.35099999999999998</v>
      </c>
      <c r="I822" s="43" t="str">
        <f>IF(DATA_PESOS[[#This Row],[Peso de FLEX]]=DATA_PESOS[[#This Row],[ACTUALIZACION 2]],"Conforme","Revisar")</f>
        <v>Conforme</v>
      </c>
    </row>
    <row r="823" spans="1:9" hidden="1" x14ac:dyDescent="0.25">
      <c r="A823" s="42" t="s">
        <v>6</v>
      </c>
      <c r="B823" s="35" t="s">
        <v>1641</v>
      </c>
      <c r="C823" s="35" t="s">
        <v>1642</v>
      </c>
      <c r="D823" s="36">
        <v>52</v>
      </c>
      <c r="E823" s="36">
        <v>52</v>
      </c>
      <c r="F823" s="36">
        <v>0.38</v>
      </c>
      <c r="G823" s="36" t="str">
        <f>IFERROR(VLOOKUP(DATA_PESOS[[#This Row],[Codigo]],PESOS,4,FALSE)," ")</f>
        <v xml:space="preserve"> </v>
      </c>
      <c r="H823" s="37">
        <v>0.38</v>
      </c>
      <c r="I823" s="43" t="str">
        <f>IF(DATA_PESOS[[#This Row],[Peso de FLEX]]=DATA_PESOS[[#This Row],[ACTUALIZACION 2]],"Conforme","Revisar")</f>
        <v>Conforme</v>
      </c>
    </row>
    <row r="824" spans="1:9" hidden="1" x14ac:dyDescent="0.25">
      <c r="A824" s="42" t="s">
        <v>6</v>
      </c>
      <c r="B824" s="35" t="s">
        <v>1643</v>
      </c>
      <c r="C824" s="35" t="s">
        <v>1644</v>
      </c>
      <c r="D824" s="36">
        <v>56</v>
      </c>
      <c r="E824" s="36">
        <v>56</v>
      </c>
      <c r="F824" s="36">
        <v>0.224</v>
      </c>
      <c r="G824" s="36" t="str">
        <f>IFERROR(VLOOKUP(DATA_PESOS[[#This Row],[Codigo]],PESOS,4,FALSE)," ")</f>
        <v xml:space="preserve"> </v>
      </c>
      <c r="H824" s="37">
        <v>0.224</v>
      </c>
      <c r="I824" s="43" t="str">
        <f>IF(DATA_PESOS[[#This Row],[Peso de FLEX]]=DATA_PESOS[[#This Row],[ACTUALIZACION 2]],"Conforme","Revisar")</f>
        <v>Conforme</v>
      </c>
    </row>
    <row r="825" spans="1:9" hidden="1" x14ac:dyDescent="0.25">
      <c r="A825" s="42" t="s">
        <v>6</v>
      </c>
      <c r="B825" s="35" t="s">
        <v>1645</v>
      </c>
      <c r="C825" s="35" t="s">
        <v>1646</v>
      </c>
      <c r="D825" s="36">
        <v>208</v>
      </c>
      <c r="E825" s="36">
        <v>208</v>
      </c>
      <c r="F825" s="36">
        <v>0.222</v>
      </c>
      <c r="G825" s="36" t="str">
        <f>IFERROR(VLOOKUP(DATA_PESOS[[#This Row],[Codigo]],PESOS,4,FALSE)," ")</f>
        <v xml:space="preserve"> </v>
      </c>
      <c r="H825" s="37">
        <v>0.222</v>
      </c>
      <c r="I825" s="43" t="str">
        <f>IF(DATA_PESOS[[#This Row],[Peso de FLEX]]=DATA_PESOS[[#This Row],[ACTUALIZACION 2]],"Conforme","Revisar")</f>
        <v>Conforme</v>
      </c>
    </row>
    <row r="826" spans="1:9" hidden="1" x14ac:dyDescent="0.25">
      <c r="A826" s="42" t="s">
        <v>6</v>
      </c>
      <c r="B826" s="35" t="s">
        <v>1647</v>
      </c>
      <c r="C826" s="35" t="s">
        <v>1648</v>
      </c>
      <c r="D826" s="36">
        <v>280</v>
      </c>
      <c r="E826" s="36">
        <v>280</v>
      </c>
      <c r="F826" s="36">
        <v>0.35599999999999998</v>
      </c>
      <c r="G826" s="36" t="str">
        <f>IFERROR(VLOOKUP(DATA_PESOS[[#This Row],[Codigo]],PESOS,4,FALSE)," ")</f>
        <v xml:space="preserve"> </v>
      </c>
      <c r="H826" s="37">
        <v>0.35599999999999998</v>
      </c>
      <c r="I826" s="43" t="str">
        <f>IF(DATA_PESOS[[#This Row],[Peso de FLEX]]=DATA_PESOS[[#This Row],[ACTUALIZACION 2]],"Conforme","Revisar")</f>
        <v>Conforme</v>
      </c>
    </row>
    <row r="827" spans="1:9" hidden="1" x14ac:dyDescent="0.25">
      <c r="A827" s="42" t="s">
        <v>6</v>
      </c>
      <c r="B827" s="35" t="s">
        <v>1649</v>
      </c>
      <c r="C827" s="35" t="s">
        <v>1650</v>
      </c>
      <c r="D827" s="36">
        <v>40</v>
      </c>
      <c r="E827" s="36">
        <v>40</v>
      </c>
      <c r="F827" s="36">
        <v>0.42299999999999999</v>
      </c>
      <c r="G827" s="36" t="str">
        <f>IFERROR(VLOOKUP(DATA_PESOS[[#This Row],[Codigo]],PESOS,4,FALSE)," ")</f>
        <v xml:space="preserve"> </v>
      </c>
      <c r="H827" s="37">
        <v>0.42299999999999999</v>
      </c>
      <c r="I827" s="43" t="str">
        <f>IF(DATA_PESOS[[#This Row],[Peso de FLEX]]=DATA_PESOS[[#This Row],[ACTUALIZACION 2]],"Conforme","Revisar")</f>
        <v>Conforme</v>
      </c>
    </row>
    <row r="828" spans="1:9" hidden="1" x14ac:dyDescent="0.25">
      <c r="A828" s="42" t="s">
        <v>6</v>
      </c>
      <c r="B828" s="35" t="s">
        <v>1651</v>
      </c>
      <c r="C828" s="35" t="s">
        <v>1652</v>
      </c>
      <c r="D828" s="36">
        <v>56</v>
      </c>
      <c r="E828" s="36">
        <v>56</v>
      </c>
      <c r="F828" s="36">
        <v>0.38500000000000001</v>
      </c>
      <c r="G828" s="36" t="str">
        <f>IFERROR(VLOOKUP(DATA_PESOS[[#This Row],[Codigo]],PESOS,4,FALSE)," ")</f>
        <v xml:space="preserve"> </v>
      </c>
      <c r="H828" s="37">
        <v>0.38500000000000001</v>
      </c>
      <c r="I828" s="43" t="str">
        <f>IF(DATA_PESOS[[#This Row],[Peso de FLEX]]=DATA_PESOS[[#This Row],[ACTUALIZACION 2]],"Conforme","Revisar")</f>
        <v>Conforme</v>
      </c>
    </row>
    <row r="829" spans="1:9" hidden="1" x14ac:dyDescent="0.25">
      <c r="A829" s="42" t="s">
        <v>6</v>
      </c>
      <c r="B829" s="35" t="s">
        <v>1653</v>
      </c>
      <c r="C829" s="35" t="s">
        <v>1654</v>
      </c>
      <c r="D829" s="36">
        <v>48</v>
      </c>
      <c r="E829" s="36">
        <v>48</v>
      </c>
      <c r="F829" s="36">
        <v>0.38300000000000001</v>
      </c>
      <c r="G829" s="36" t="str">
        <f>IFERROR(VLOOKUP(DATA_PESOS[[#This Row],[Codigo]],PESOS,4,FALSE)," ")</f>
        <v xml:space="preserve"> </v>
      </c>
      <c r="H829" s="37">
        <v>0.38300000000000001</v>
      </c>
      <c r="I829" s="43" t="str">
        <f>IF(DATA_PESOS[[#This Row],[Peso de FLEX]]=DATA_PESOS[[#This Row],[ACTUALIZACION 2]],"Conforme","Revisar")</f>
        <v>Conforme</v>
      </c>
    </row>
    <row r="830" spans="1:9" hidden="1" x14ac:dyDescent="0.25">
      <c r="A830" s="42" t="s">
        <v>6</v>
      </c>
      <c r="B830" s="35" t="s">
        <v>1655</v>
      </c>
      <c r="C830" s="35" t="s">
        <v>1656</v>
      </c>
      <c r="D830" s="36">
        <v>72</v>
      </c>
      <c r="E830" s="36">
        <v>72</v>
      </c>
      <c r="F830" s="36">
        <v>0.71899999999999997</v>
      </c>
      <c r="G830" s="36" t="str">
        <f>IFERROR(VLOOKUP(DATA_PESOS[[#This Row],[Codigo]],PESOS,4,FALSE)," ")</f>
        <v xml:space="preserve"> </v>
      </c>
      <c r="H830" s="37">
        <v>0.71899999999999997</v>
      </c>
      <c r="I830" s="43" t="str">
        <f>IF(DATA_PESOS[[#This Row],[Peso de FLEX]]=DATA_PESOS[[#This Row],[ACTUALIZACION 2]],"Conforme","Revisar")</f>
        <v>Conforme</v>
      </c>
    </row>
    <row r="831" spans="1:9" hidden="1" x14ac:dyDescent="0.25">
      <c r="A831" s="42" t="s">
        <v>6</v>
      </c>
      <c r="B831" s="35" t="s">
        <v>1657</v>
      </c>
      <c r="C831" s="35" t="s">
        <v>1658</v>
      </c>
      <c r="D831" s="36">
        <v>8</v>
      </c>
      <c r="E831" s="36">
        <v>8</v>
      </c>
      <c r="F831" s="36">
        <v>0.26500000000000001</v>
      </c>
      <c r="G831" s="36" t="str">
        <f>IFERROR(VLOOKUP(DATA_PESOS[[#This Row],[Codigo]],PESOS,4,FALSE)," ")</f>
        <v xml:space="preserve"> </v>
      </c>
      <c r="H831" s="37">
        <v>0.26500000000000001</v>
      </c>
      <c r="I831" s="43" t="str">
        <f>IF(DATA_PESOS[[#This Row],[Peso de FLEX]]=DATA_PESOS[[#This Row],[ACTUALIZACION 2]],"Conforme","Revisar")</f>
        <v>Conforme</v>
      </c>
    </row>
    <row r="832" spans="1:9" hidden="1" x14ac:dyDescent="0.25">
      <c r="A832" s="42" t="s">
        <v>6</v>
      </c>
      <c r="B832" s="35" t="s">
        <v>1659</v>
      </c>
      <c r="C832" s="35" t="s">
        <v>1660</v>
      </c>
      <c r="D832" s="36">
        <v>2</v>
      </c>
      <c r="E832" s="36">
        <v>2</v>
      </c>
      <c r="F832" s="36">
        <v>0.41499999999999998</v>
      </c>
      <c r="G832" s="36" t="str">
        <f>IFERROR(VLOOKUP(DATA_PESOS[[#This Row],[Codigo]],PESOS,4,FALSE)," ")</f>
        <v xml:space="preserve"> </v>
      </c>
      <c r="H832" s="37">
        <v>0.41499999999999998</v>
      </c>
      <c r="I832" s="43" t="str">
        <f>IF(DATA_PESOS[[#This Row],[Peso de FLEX]]=DATA_PESOS[[#This Row],[ACTUALIZACION 2]],"Conforme","Revisar")</f>
        <v>Conforme</v>
      </c>
    </row>
    <row r="833" spans="1:9" hidden="1" x14ac:dyDescent="0.25">
      <c r="A833" s="42" t="s">
        <v>6</v>
      </c>
      <c r="B833" s="35" t="s">
        <v>1661</v>
      </c>
      <c r="C833" s="35" t="s">
        <v>1662</v>
      </c>
      <c r="D833" s="36">
        <v>12</v>
      </c>
      <c r="E833" s="36">
        <v>12</v>
      </c>
      <c r="F833" s="36">
        <v>0.4</v>
      </c>
      <c r="G833" s="36" t="str">
        <f>IFERROR(VLOOKUP(DATA_PESOS[[#This Row],[Codigo]],PESOS,4,FALSE)," ")</f>
        <v xml:space="preserve"> </v>
      </c>
      <c r="H833" s="37">
        <v>0.4</v>
      </c>
      <c r="I833" s="43" t="str">
        <f>IF(DATA_PESOS[[#This Row],[Peso de FLEX]]=DATA_PESOS[[#This Row],[ACTUALIZACION 2]],"Conforme","Revisar")</f>
        <v>Conforme</v>
      </c>
    </row>
    <row r="834" spans="1:9" hidden="1" x14ac:dyDescent="0.25">
      <c r="A834" s="42" t="s">
        <v>6</v>
      </c>
      <c r="B834" s="35" t="s">
        <v>1663</v>
      </c>
      <c r="C834" s="35" t="s">
        <v>1664</v>
      </c>
      <c r="D834" s="36">
        <v>24</v>
      </c>
      <c r="E834" s="36">
        <v>24</v>
      </c>
      <c r="F834" s="36">
        <v>0.29299999999999998</v>
      </c>
      <c r="G834" s="36" t="str">
        <f>IFERROR(VLOOKUP(DATA_PESOS[[#This Row],[Codigo]],PESOS,4,FALSE)," ")</f>
        <v xml:space="preserve"> </v>
      </c>
      <c r="H834" s="37">
        <v>0.29299999999999998</v>
      </c>
      <c r="I834" s="43" t="str">
        <f>IF(DATA_PESOS[[#This Row],[Peso de FLEX]]=DATA_PESOS[[#This Row],[ACTUALIZACION 2]],"Conforme","Revisar")</f>
        <v>Conforme</v>
      </c>
    </row>
    <row r="835" spans="1:9" hidden="1" x14ac:dyDescent="0.25">
      <c r="A835" s="42" t="s">
        <v>6</v>
      </c>
      <c r="B835" s="35" t="s">
        <v>1665</v>
      </c>
      <c r="C835" s="35" t="s">
        <v>1666</v>
      </c>
      <c r="D835" s="36">
        <v>8</v>
      </c>
      <c r="E835" s="36">
        <v>8</v>
      </c>
      <c r="F835" s="36">
        <v>0.248</v>
      </c>
      <c r="G835" s="36" t="str">
        <f>IFERROR(VLOOKUP(DATA_PESOS[[#This Row],[Codigo]],PESOS,4,FALSE)," ")</f>
        <v xml:space="preserve"> </v>
      </c>
      <c r="H835" s="37">
        <v>0.248</v>
      </c>
      <c r="I835" s="43" t="str">
        <f>IF(DATA_PESOS[[#This Row],[Peso de FLEX]]=DATA_PESOS[[#This Row],[ACTUALIZACION 2]],"Conforme","Revisar")</f>
        <v>Conforme</v>
      </c>
    </row>
    <row r="836" spans="1:9" hidden="1" x14ac:dyDescent="0.25">
      <c r="A836" s="42" t="s">
        <v>6</v>
      </c>
      <c r="B836" s="35" t="s">
        <v>1667</v>
      </c>
      <c r="C836" s="35" t="s">
        <v>1668</v>
      </c>
      <c r="D836" s="36">
        <v>52</v>
      </c>
      <c r="E836" s="36">
        <v>52</v>
      </c>
      <c r="F836" s="36">
        <v>0.40100000000000002</v>
      </c>
      <c r="G836" s="36" t="str">
        <f>IFERROR(VLOOKUP(DATA_PESOS[[#This Row],[Codigo]],PESOS,4,FALSE)," ")</f>
        <v xml:space="preserve"> </v>
      </c>
      <c r="H836" s="37">
        <v>0.40100000000000002</v>
      </c>
      <c r="I836" s="43" t="str">
        <f>IF(DATA_PESOS[[#This Row],[Peso de FLEX]]=DATA_PESOS[[#This Row],[ACTUALIZACION 2]],"Conforme","Revisar")</f>
        <v>Conforme</v>
      </c>
    </row>
    <row r="837" spans="1:9" hidden="1" x14ac:dyDescent="0.25">
      <c r="A837" s="42" t="s">
        <v>6</v>
      </c>
      <c r="B837" s="35" t="s">
        <v>1669</v>
      </c>
      <c r="C837" s="35" t="s">
        <v>1670</v>
      </c>
      <c r="D837" s="36">
        <v>20</v>
      </c>
      <c r="E837" s="36">
        <v>20</v>
      </c>
      <c r="F837" s="36">
        <v>0.52</v>
      </c>
      <c r="G837" s="36" t="str">
        <f>IFERROR(VLOOKUP(DATA_PESOS[[#This Row],[Codigo]],PESOS,4,FALSE)," ")</f>
        <v xml:space="preserve"> </v>
      </c>
      <c r="H837" s="37">
        <v>0.52</v>
      </c>
      <c r="I837" s="43" t="str">
        <f>IF(DATA_PESOS[[#This Row],[Peso de FLEX]]=DATA_PESOS[[#This Row],[ACTUALIZACION 2]],"Conforme","Revisar")</f>
        <v>Conforme</v>
      </c>
    </row>
    <row r="838" spans="1:9" hidden="1" x14ac:dyDescent="0.25">
      <c r="A838" s="42" t="s">
        <v>6</v>
      </c>
      <c r="B838" s="35" t="s">
        <v>1671</v>
      </c>
      <c r="C838" s="35" t="s">
        <v>1672</v>
      </c>
      <c r="D838" s="36">
        <v>72</v>
      </c>
      <c r="E838" s="36">
        <v>72</v>
      </c>
      <c r="F838" s="36">
        <v>0.52</v>
      </c>
      <c r="G838" s="36" t="str">
        <f>IFERROR(VLOOKUP(DATA_PESOS[[#This Row],[Codigo]],PESOS,4,FALSE)," ")</f>
        <v xml:space="preserve"> </v>
      </c>
      <c r="H838" s="37">
        <v>0.52</v>
      </c>
      <c r="I838" s="43" t="str">
        <f>IF(DATA_PESOS[[#This Row],[Peso de FLEX]]=DATA_PESOS[[#This Row],[ACTUALIZACION 2]],"Conforme","Revisar")</f>
        <v>Conforme</v>
      </c>
    </row>
    <row r="839" spans="1:9" hidden="1" x14ac:dyDescent="0.25">
      <c r="A839" s="42" t="s">
        <v>6</v>
      </c>
      <c r="B839" s="35" t="s">
        <v>1673</v>
      </c>
      <c r="C839" s="35" t="s">
        <v>1674</v>
      </c>
      <c r="D839" s="36">
        <v>24</v>
      </c>
      <c r="E839" s="36">
        <v>24</v>
      </c>
      <c r="F839" s="36">
        <v>0.439</v>
      </c>
      <c r="G839" s="36" t="str">
        <f>IFERROR(VLOOKUP(DATA_PESOS[[#This Row],[Codigo]],PESOS,4,FALSE)," ")</f>
        <v xml:space="preserve"> </v>
      </c>
      <c r="H839" s="37">
        <v>0.439</v>
      </c>
      <c r="I839" s="43" t="str">
        <f>IF(DATA_PESOS[[#This Row],[Peso de FLEX]]=DATA_PESOS[[#This Row],[ACTUALIZACION 2]],"Conforme","Revisar")</f>
        <v>Conforme</v>
      </c>
    </row>
    <row r="840" spans="1:9" hidden="1" x14ac:dyDescent="0.25">
      <c r="A840" s="42" t="s">
        <v>6</v>
      </c>
      <c r="B840" s="35" t="s">
        <v>1675</v>
      </c>
      <c r="C840" s="35" t="s">
        <v>1676</v>
      </c>
      <c r="D840" s="36">
        <v>4</v>
      </c>
      <c r="E840" s="36">
        <v>4</v>
      </c>
      <c r="F840" s="36">
        <v>0.19600000000000001</v>
      </c>
      <c r="G840" s="36" t="str">
        <f>IFERROR(VLOOKUP(DATA_PESOS[[#This Row],[Codigo]],PESOS,4,FALSE)," ")</f>
        <v xml:space="preserve"> </v>
      </c>
      <c r="H840" s="37">
        <v>0.19600000000000001</v>
      </c>
      <c r="I840" s="43" t="str">
        <f>IF(DATA_PESOS[[#This Row],[Peso de FLEX]]=DATA_PESOS[[#This Row],[ACTUALIZACION 2]],"Conforme","Revisar")</f>
        <v>Conforme</v>
      </c>
    </row>
    <row r="841" spans="1:9" hidden="1" x14ac:dyDescent="0.25">
      <c r="A841" s="42" t="s">
        <v>6</v>
      </c>
      <c r="B841" s="35" t="s">
        <v>1677</v>
      </c>
      <c r="C841" s="35" t="s">
        <v>1678</v>
      </c>
      <c r="D841" s="36">
        <v>48</v>
      </c>
      <c r="E841" s="36">
        <v>48</v>
      </c>
      <c r="F841" s="36">
        <v>0.439</v>
      </c>
      <c r="G841" s="36" t="str">
        <f>IFERROR(VLOOKUP(DATA_PESOS[[#This Row],[Codigo]],PESOS,4,FALSE)," ")</f>
        <v xml:space="preserve"> </v>
      </c>
      <c r="H841" s="37">
        <v>0.439</v>
      </c>
      <c r="I841" s="43" t="str">
        <f>IF(DATA_PESOS[[#This Row],[Peso de FLEX]]=DATA_PESOS[[#This Row],[ACTUALIZACION 2]],"Conforme","Revisar")</f>
        <v>Conforme</v>
      </c>
    </row>
    <row r="842" spans="1:9" hidden="1" x14ac:dyDescent="0.25">
      <c r="A842" s="42" t="s">
        <v>6</v>
      </c>
      <c r="B842" s="35" t="s">
        <v>1679</v>
      </c>
      <c r="C842" s="35" t="s">
        <v>1680</v>
      </c>
      <c r="D842" s="36">
        <v>4</v>
      </c>
      <c r="E842" s="36">
        <v>4</v>
      </c>
      <c r="F842" s="36">
        <v>0.33300000000000002</v>
      </c>
      <c r="G842" s="36" t="str">
        <f>IFERROR(VLOOKUP(DATA_PESOS[[#This Row],[Codigo]],PESOS,4,FALSE)," ")</f>
        <v xml:space="preserve"> </v>
      </c>
      <c r="H842" s="37">
        <v>0.33300000000000002</v>
      </c>
      <c r="I842" s="43" t="str">
        <f>IF(DATA_PESOS[[#This Row],[Peso de FLEX]]=DATA_PESOS[[#This Row],[ACTUALIZACION 2]],"Conforme","Revisar")</f>
        <v>Conforme</v>
      </c>
    </row>
    <row r="843" spans="1:9" hidden="1" x14ac:dyDescent="0.25">
      <c r="A843" s="42" t="s">
        <v>6</v>
      </c>
      <c r="B843" s="35" t="s">
        <v>1681</v>
      </c>
      <c r="C843" s="35" t="s">
        <v>1682</v>
      </c>
      <c r="D843" s="36">
        <v>108</v>
      </c>
      <c r="E843" s="36">
        <v>108</v>
      </c>
      <c r="F843" s="36">
        <v>0.749</v>
      </c>
      <c r="G843" s="36" t="str">
        <f>IFERROR(VLOOKUP(DATA_PESOS[[#This Row],[Codigo]],PESOS,4,FALSE)," ")</f>
        <v xml:space="preserve"> </v>
      </c>
      <c r="H843" s="37">
        <v>0.749</v>
      </c>
      <c r="I843" s="43" t="str">
        <f>IF(DATA_PESOS[[#This Row],[Peso de FLEX]]=DATA_PESOS[[#This Row],[ACTUALIZACION 2]],"Conforme","Revisar")</f>
        <v>Conforme</v>
      </c>
    </row>
    <row r="844" spans="1:9" hidden="1" x14ac:dyDescent="0.25">
      <c r="A844" s="42" t="s">
        <v>6</v>
      </c>
      <c r="B844" s="35" t="s">
        <v>1683</v>
      </c>
      <c r="C844" s="35" t="s">
        <v>1684</v>
      </c>
      <c r="D844" s="36">
        <v>176</v>
      </c>
      <c r="E844" s="36">
        <v>176</v>
      </c>
      <c r="F844" s="36">
        <v>0.41299999999999998</v>
      </c>
      <c r="G844" s="36" t="str">
        <f>IFERROR(VLOOKUP(DATA_PESOS[[#This Row],[Codigo]],PESOS,4,FALSE)," ")</f>
        <v xml:space="preserve"> </v>
      </c>
      <c r="H844" s="37">
        <v>0.41299999999999998</v>
      </c>
      <c r="I844" s="43" t="str">
        <f>IF(DATA_PESOS[[#This Row],[Peso de FLEX]]=DATA_PESOS[[#This Row],[ACTUALIZACION 2]],"Conforme","Revisar")</f>
        <v>Conforme</v>
      </c>
    </row>
    <row r="845" spans="1:9" hidden="1" x14ac:dyDescent="0.25">
      <c r="A845" s="42" t="s">
        <v>6</v>
      </c>
      <c r="B845" s="35" t="s">
        <v>1685</v>
      </c>
      <c r="C845" s="35" t="s">
        <v>1686</v>
      </c>
      <c r="D845" s="36">
        <v>20</v>
      </c>
      <c r="E845" s="36">
        <v>20</v>
      </c>
      <c r="F845" s="36">
        <v>0.183</v>
      </c>
      <c r="G845" s="36" t="str">
        <f>IFERROR(VLOOKUP(DATA_PESOS[[#This Row],[Codigo]],PESOS,4,FALSE)," ")</f>
        <v xml:space="preserve"> </v>
      </c>
      <c r="H845" s="37">
        <v>0.183</v>
      </c>
      <c r="I845" s="43" t="str">
        <f>IF(DATA_PESOS[[#This Row],[Peso de FLEX]]=DATA_PESOS[[#This Row],[ACTUALIZACION 2]],"Conforme","Revisar")</f>
        <v>Conforme</v>
      </c>
    </row>
    <row r="846" spans="1:9" hidden="1" x14ac:dyDescent="0.25">
      <c r="A846" s="42" t="s">
        <v>6</v>
      </c>
      <c r="B846" s="35" t="s">
        <v>1687</v>
      </c>
      <c r="C846" s="35" t="s">
        <v>1688</v>
      </c>
      <c r="D846" s="36">
        <v>3</v>
      </c>
      <c r="E846" s="36">
        <v>3</v>
      </c>
      <c r="F846" s="36">
        <v>0.437</v>
      </c>
      <c r="G846" s="36" t="str">
        <f>IFERROR(VLOOKUP(DATA_PESOS[[#This Row],[Codigo]],PESOS,4,FALSE)," ")</f>
        <v xml:space="preserve"> </v>
      </c>
      <c r="H846" s="37">
        <v>0.437</v>
      </c>
      <c r="I846" s="43" t="str">
        <f>IF(DATA_PESOS[[#This Row],[Peso de FLEX]]=DATA_PESOS[[#This Row],[ACTUALIZACION 2]],"Conforme","Revisar")</f>
        <v>Conforme</v>
      </c>
    </row>
    <row r="847" spans="1:9" hidden="1" x14ac:dyDescent="0.25">
      <c r="A847" s="42" t="s">
        <v>6</v>
      </c>
      <c r="B847" s="35" t="s">
        <v>1689</v>
      </c>
      <c r="C847" s="35" t="s">
        <v>1690</v>
      </c>
      <c r="D847" s="36">
        <v>12</v>
      </c>
      <c r="E847" s="36">
        <v>12</v>
      </c>
      <c r="F847" s="36">
        <v>0.72699999999999998</v>
      </c>
      <c r="G847" s="36" t="str">
        <f>IFERROR(VLOOKUP(DATA_PESOS[[#This Row],[Codigo]],PESOS,4,FALSE)," ")</f>
        <v xml:space="preserve"> </v>
      </c>
      <c r="H847" s="37">
        <v>0.72699999999999998</v>
      </c>
      <c r="I847" s="43" t="str">
        <f>IF(DATA_PESOS[[#This Row],[Peso de FLEX]]=DATA_PESOS[[#This Row],[ACTUALIZACION 2]],"Conforme","Revisar")</f>
        <v>Conforme</v>
      </c>
    </row>
    <row r="848" spans="1:9" hidden="1" x14ac:dyDescent="0.25">
      <c r="A848" s="42" t="s">
        <v>6</v>
      </c>
      <c r="B848" s="35" t="s">
        <v>1691</v>
      </c>
      <c r="C848" s="35" t="s">
        <v>1692</v>
      </c>
      <c r="D848" s="36">
        <v>4</v>
      </c>
      <c r="E848" s="36">
        <v>4</v>
      </c>
      <c r="F848" s="36">
        <v>0.378</v>
      </c>
      <c r="G848" s="36" t="str">
        <f>IFERROR(VLOOKUP(DATA_PESOS[[#This Row],[Codigo]],PESOS,4,FALSE)," ")</f>
        <v xml:space="preserve"> </v>
      </c>
      <c r="H848" s="37">
        <v>0.378</v>
      </c>
      <c r="I848" s="43" t="str">
        <f>IF(DATA_PESOS[[#This Row],[Peso de FLEX]]=DATA_PESOS[[#This Row],[ACTUALIZACION 2]],"Conforme","Revisar")</f>
        <v>Conforme</v>
      </c>
    </row>
    <row r="849" spans="1:9" hidden="1" x14ac:dyDescent="0.25">
      <c r="A849" s="42" t="s">
        <v>6</v>
      </c>
      <c r="B849" s="35" t="s">
        <v>1693</v>
      </c>
      <c r="C849" s="35" t="s">
        <v>1694</v>
      </c>
      <c r="D849" s="36">
        <v>8</v>
      </c>
      <c r="E849" s="36">
        <v>8</v>
      </c>
      <c r="F849" s="36">
        <v>0.34200000000000003</v>
      </c>
      <c r="G849" s="36" t="str">
        <f>IFERROR(VLOOKUP(DATA_PESOS[[#This Row],[Codigo]],PESOS,4,FALSE)," ")</f>
        <v xml:space="preserve"> </v>
      </c>
      <c r="H849" s="37">
        <v>0.34200000000000003</v>
      </c>
      <c r="I849" s="43" t="str">
        <f>IF(DATA_PESOS[[#This Row],[Peso de FLEX]]=DATA_PESOS[[#This Row],[ACTUALIZACION 2]],"Conforme","Revisar")</f>
        <v>Conforme</v>
      </c>
    </row>
    <row r="850" spans="1:9" hidden="1" x14ac:dyDescent="0.25">
      <c r="A850" s="42" t="s">
        <v>6</v>
      </c>
      <c r="B850" s="35" t="s">
        <v>1695</v>
      </c>
      <c r="C850" s="35" t="s">
        <v>1696</v>
      </c>
      <c r="D850" s="36">
        <v>32</v>
      </c>
      <c r="E850" s="36">
        <v>32</v>
      </c>
      <c r="F850" s="36">
        <v>0.254</v>
      </c>
      <c r="G850" s="36" t="str">
        <f>IFERROR(VLOOKUP(DATA_PESOS[[#This Row],[Codigo]],PESOS,4,FALSE)," ")</f>
        <v xml:space="preserve"> </v>
      </c>
      <c r="H850" s="37">
        <v>0.254</v>
      </c>
      <c r="I850" s="43" t="str">
        <f>IF(DATA_PESOS[[#This Row],[Peso de FLEX]]=DATA_PESOS[[#This Row],[ACTUALIZACION 2]],"Conforme","Revisar")</f>
        <v>Conforme</v>
      </c>
    </row>
    <row r="851" spans="1:9" hidden="1" x14ac:dyDescent="0.25">
      <c r="A851" s="42" t="s">
        <v>6</v>
      </c>
      <c r="B851" s="35" t="s">
        <v>1697</v>
      </c>
      <c r="C851" s="35" t="s">
        <v>1698</v>
      </c>
      <c r="D851" s="36">
        <v>32</v>
      </c>
      <c r="E851" s="36">
        <v>32</v>
      </c>
      <c r="F851" s="36">
        <v>0.438</v>
      </c>
      <c r="G851" s="36" t="str">
        <f>IFERROR(VLOOKUP(DATA_PESOS[[#This Row],[Codigo]],PESOS,4,FALSE)," ")</f>
        <v xml:space="preserve"> </v>
      </c>
      <c r="H851" s="37">
        <v>0.438</v>
      </c>
      <c r="I851" s="43" t="str">
        <f>IF(DATA_PESOS[[#This Row],[Peso de FLEX]]=DATA_PESOS[[#This Row],[ACTUALIZACION 2]],"Conforme","Revisar")</f>
        <v>Conforme</v>
      </c>
    </row>
    <row r="852" spans="1:9" hidden="1" x14ac:dyDescent="0.25">
      <c r="A852" s="42" t="s">
        <v>6</v>
      </c>
      <c r="B852" s="35" t="s">
        <v>1699</v>
      </c>
      <c r="C852" s="35" t="s">
        <v>1700</v>
      </c>
      <c r="D852" s="36">
        <v>56</v>
      </c>
      <c r="E852" s="36">
        <v>56</v>
      </c>
      <c r="F852" s="36">
        <v>0.29899999999999999</v>
      </c>
      <c r="G852" s="36" t="str">
        <f>IFERROR(VLOOKUP(DATA_PESOS[[#This Row],[Codigo]],PESOS,4,FALSE)," ")</f>
        <v xml:space="preserve"> </v>
      </c>
      <c r="H852" s="37">
        <v>0.29899999999999999</v>
      </c>
      <c r="I852" s="43" t="str">
        <f>IF(DATA_PESOS[[#This Row],[Peso de FLEX]]=DATA_PESOS[[#This Row],[ACTUALIZACION 2]],"Conforme","Revisar")</f>
        <v>Conforme</v>
      </c>
    </row>
    <row r="853" spans="1:9" hidden="1" x14ac:dyDescent="0.25">
      <c r="A853" s="42" t="s">
        <v>6</v>
      </c>
      <c r="B853" s="35" t="s">
        <v>1701</v>
      </c>
      <c r="C853" s="35" t="s">
        <v>1702</v>
      </c>
      <c r="D853" s="36">
        <v>208</v>
      </c>
      <c r="E853" s="36">
        <v>208</v>
      </c>
      <c r="F853" s="36">
        <v>0.30299999999999999</v>
      </c>
      <c r="G853" s="36" t="str">
        <f>IFERROR(VLOOKUP(DATA_PESOS[[#This Row],[Codigo]],PESOS,4,FALSE)," ")</f>
        <v xml:space="preserve"> </v>
      </c>
      <c r="H853" s="37">
        <v>0.30299999999999999</v>
      </c>
      <c r="I853" s="43" t="str">
        <f>IF(DATA_PESOS[[#This Row],[Peso de FLEX]]=DATA_PESOS[[#This Row],[ACTUALIZACION 2]],"Conforme","Revisar")</f>
        <v>Conforme</v>
      </c>
    </row>
    <row r="854" spans="1:9" hidden="1" x14ac:dyDescent="0.25">
      <c r="A854" s="42" t="s">
        <v>6</v>
      </c>
      <c r="B854" s="35" t="s">
        <v>1703</v>
      </c>
      <c r="C854" s="35" t="s">
        <v>1704</v>
      </c>
      <c r="D854" s="36">
        <v>4</v>
      </c>
      <c r="E854" s="36">
        <v>4</v>
      </c>
      <c r="F854" s="36">
        <v>0.54300000000000004</v>
      </c>
      <c r="G854" s="36" t="str">
        <f>IFERROR(VLOOKUP(DATA_PESOS[[#This Row],[Codigo]],PESOS,4,FALSE)," ")</f>
        <v xml:space="preserve"> </v>
      </c>
      <c r="H854" s="37">
        <v>0.54300000000000004</v>
      </c>
      <c r="I854" s="43" t="str">
        <f>IF(DATA_PESOS[[#This Row],[Peso de FLEX]]=DATA_PESOS[[#This Row],[ACTUALIZACION 2]],"Conforme","Revisar")</f>
        <v>Conforme</v>
      </c>
    </row>
    <row r="855" spans="1:9" hidden="1" x14ac:dyDescent="0.25">
      <c r="A855" s="42" t="s">
        <v>6</v>
      </c>
      <c r="B855" s="35" t="s">
        <v>1705</v>
      </c>
      <c r="C855" s="35" t="s">
        <v>1706</v>
      </c>
      <c r="D855" s="36">
        <v>36</v>
      </c>
      <c r="E855" s="36">
        <v>36</v>
      </c>
      <c r="F855" s="36">
        <v>0.22</v>
      </c>
      <c r="G855" s="36" t="str">
        <f>IFERROR(VLOOKUP(DATA_PESOS[[#This Row],[Codigo]],PESOS,4,FALSE)," ")</f>
        <v xml:space="preserve"> </v>
      </c>
      <c r="H855" s="37">
        <v>0.22</v>
      </c>
      <c r="I855" s="43" t="str">
        <f>IF(DATA_PESOS[[#This Row],[Peso de FLEX]]=DATA_PESOS[[#This Row],[ACTUALIZACION 2]],"Conforme","Revisar")</f>
        <v>Conforme</v>
      </c>
    </row>
    <row r="856" spans="1:9" hidden="1" x14ac:dyDescent="0.25">
      <c r="A856" s="42" t="s">
        <v>6</v>
      </c>
      <c r="B856" s="35" t="s">
        <v>1707</v>
      </c>
      <c r="C856" s="35" t="s">
        <v>1708</v>
      </c>
      <c r="D856" s="36">
        <v>24</v>
      </c>
      <c r="E856" s="36">
        <v>24</v>
      </c>
      <c r="F856" s="36">
        <v>0.432</v>
      </c>
      <c r="G856" s="36" t="str">
        <f>IFERROR(VLOOKUP(DATA_PESOS[[#This Row],[Codigo]],PESOS,4,FALSE)," ")</f>
        <v xml:space="preserve"> </v>
      </c>
      <c r="H856" s="37">
        <v>0.432</v>
      </c>
      <c r="I856" s="43" t="str">
        <f>IF(DATA_PESOS[[#This Row],[Peso de FLEX]]=DATA_PESOS[[#This Row],[ACTUALIZACION 2]],"Conforme","Revisar")</f>
        <v>Conforme</v>
      </c>
    </row>
    <row r="857" spans="1:9" hidden="1" x14ac:dyDescent="0.25">
      <c r="A857" s="42" t="s">
        <v>6</v>
      </c>
      <c r="B857" s="35" t="s">
        <v>1709</v>
      </c>
      <c r="C857" s="35" t="s">
        <v>1710</v>
      </c>
      <c r="D857" s="36">
        <v>2</v>
      </c>
      <c r="E857" s="36">
        <v>2</v>
      </c>
      <c r="F857" s="36">
        <v>0.42899999999999999</v>
      </c>
      <c r="G857" s="36" t="str">
        <f>IFERROR(VLOOKUP(DATA_PESOS[[#This Row],[Codigo]],PESOS,4,FALSE)," ")</f>
        <v xml:space="preserve"> </v>
      </c>
      <c r="H857" s="37">
        <v>0.42899999999999999</v>
      </c>
      <c r="I857" s="43" t="str">
        <f>IF(DATA_PESOS[[#This Row],[Peso de FLEX]]=DATA_PESOS[[#This Row],[ACTUALIZACION 2]],"Conforme","Revisar")</f>
        <v>Conforme</v>
      </c>
    </row>
    <row r="858" spans="1:9" hidden="1" x14ac:dyDescent="0.25">
      <c r="A858" s="42" t="s">
        <v>6</v>
      </c>
      <c r="B858" s="35" t="s">
        <v>1711</v>
      </c>
      <c r="C858" s="35" t="s">
        <v>1712</v>
      </c>
      <c r="D858" s="36">
        <v>32</v>
      </c>
      <c r="E858" s="36">
        <v>32</v>
      </c>
      <c r="F858" s="36">
        <v>0.372</v>
      </c>
      <c r="G858" s="36" t="str">
        <f>IFERROR(VLOOKUP(DATA_PESOS[[#This Row],[Codigo]],PESOS,4,FALSE)," ")</f>
        <v xml:space="preserve"> </v>
      </c>
      <c r="H858" s="37">
        <v>0.372</v>
      </c>
      <c r="I858" s="43" t="str">
        <f>IF(DATA_PESOS[[#This Row],[Peso de FLEX]]=DATA_PESOS[[#This Row],[ACTUALIZACION 2]],"Conforme","Revisar")</f>
        <v>Conforme</v>
      </c>
    </row>
    <row r="859" spans="1:9" hidden="1" x14ac:dyDescent="0.25">
      <c r="A859" s="42" t="s">
        <v>6</v>
      </c>
      <c r="B859" s="35" t="s">
        <v>1713</v>
      </c>
      <c r="C859" s="35" t="s">
        <v>1714</v>
      </c>
      <c r="D859" s="36">
        <v>168</v>
      </c>
      <c r="E859" s="36">
        <v>168</v>
      </c>
      <c r="F859" s="36">
        <v>0.26800000000000002</v>
      </c>
      <c r="G859" s="36" t="str">
        <f>IFERROR(VLOOKUP(DATA_PESOS[[#This Row],[Codigo]],PESOS,4,FALSE)," ")</f>
        <v xml:space="preserve"> </v>
      </c>
      <c r="H859" s="37">
        <v>0.26800000000000002</v>
      </c>
      <c r="I859" s="43" t="str">
        <f>IF(DATA_PESOS[[#This Row],[Peso de FLEX]]=DATA_PESOS[[#This Row],[ACTUALIZACION 2]],"Conforme","Revisar")</f>
        <v>Conforme</v>
      </c>
    </row>
    <row r="860" spans="1:9" hidden="1" x14ac:dyDescent="0.25">
      <c r="A860" s="42" t="s">
        <v>6</v>
      </c>
      <c r="B860" s="35" t="s">
        <v>1715</v>
      </c>
      <c r="C860" s="35" t="s">
        <v>1716</v>
      </c>
      <c r="D860" s="36">
        <v>624</v>
      </c>
      <c r="E860" s="36">
        <v>624</v>
      </c>
      <c r="F860" s="36">
        <v>0.27</v>
      </c>
      <c r="G860" s="36" t="str">
        <f>IFERROR(VLOOKUP(DATA_PESOS[[#This Row],[Codigo]],PESOS,4,FALSE)," ")</f>
        <v xml:space="preserve"> </v>
      </c>
      <c r="H860" s="37">
        <v>0.27</v>
      </c>
      <c r="I860" s="43" t="str">
        <f>IF(DATA_PESOS[[#This Row],[Peso de FLEX]]=DATA_PESOS[[#This Row],[ACTUALIZACION 2]],"Conforme","Revisar")</f>
        <v>Conforme</v>
      </c>
    </row>
    <row r="861" spans="1:9" hidden="1" x14ac:dyDescent="0.25">
      <c r="A861" s="42" t="s">
        <v>6</v>
      </c>
      <c r="B861" s="35" t="s">
        <v>1717</v>
      </c>
      <c r="C861" s="35" t="s">
        <v>1718</v>
      </c>
      <c r="D861" s="36">
        <v>48</v>
      </c>
      <c r="E861" s="36">
        <v>48</v>
      </c>
      <c r="F861" s="36">
        <v>0.54700000000000004</v>
      </c>
      <c r="G861" s="36" t="str">
        <f>IFERROR(VLOOKUP(DATA_PESOS[[#This Row],[Codigo]],PESOS,4,FALSE)," ")</f>
        <v xml:space="preserve"> </v>
      </c>
      <c r="H861" s="37">
        <v>0.54700000000000004</v>
      </c>
      <c r="I861" s="43" t="str">
        <f>IF(DATA_PESOS[[#This Row],[Peso de FLEX]]=DATA_PESOS[[#This Row],[ACTUALIZACION 2]],"Conforme","Revisar")</f>
        <v>Conforme</v>
      </c>
    </row>
    <row r="862" spans="1:9" hidden="1" x14ac:dyDescent="0.25">
      <c r="A862" s="42" t="s">
        <v>6</v>
      </c>
      <c r="B862" s="35" t="s">
        <v>1719</v>
      </c>
      <c r="C862" s="35" t="s">
        <v>1720</v>
      </c>
      <c r="D862" s="36">
        <v>216</v>
      </c>
      <c r="E862" s="36">
        <v>216</v>
      </c>
      <c r="F862" s="36">
        <v>0.54700000000000004</v>
      </c>
      <c r="G862" s="36" t="str">
        <f>IFERROR(VLOOKUP(DATA_PESOS[[#This Row],[Codigo]],PESOS,4,FALSE)," ")</f>
        <v xml:space="preserve"> </v>
      </c>
      <c r="H862" s="37">
        <v>0.54700000000000004</v>
      </c>
      <c r="I862" s="43" t="str">
        <f>IF(DATA_PESOS[[#This Row],[Peso de FLEX]]=DATA_PESOS[[#This Row],[ACTUALIZACION 2]],"Conforme","Revisar")</f>
        <v>Conforme</v>
      </c>
    </row>
    <row r="863" spans="1:9" hidden="1" x14ac:dyDescent="0.25">
      <c r="A863" s="42" t="s">
        <v>6</v>
      </c>
      <c r="B863" s="35" t="s">
        <v>1721</v>
      </c>
      <c r="C863" s="35" t="s">
        <v>1722</v>
      </c>
      <c r="D863" s="36">
        <v>160</v>
      </c>
      <c r="E863" s="36">
        <v>160</v>
      </c>
      <c r="F863" s="36">
        <v>0.34799999999999998</v>
      </c>
      <c r="G863" s="36" t="str">
        <f>IFERROR(VLOOKUP(DATA_PESOS[[#This Row],[Codigo]],PESOS,4,FALSE)," ")</f>
        <v xml:space="preserve"> </v>
      </c>
      <c r="H863" s="37">
        <v>0.34799999999999998</v>
      </c>
      <c r="I863" s="43" t="str">
        <f>IF(DATA_PESOS[[#This Row],[Peso de FLEX]]=DATA_PESOS[[#This Row],[ACTUALIZACION 2]],"Conforme","Revisar")</f>
        <v>Conforme</v>
      </c>
    </row>
    <row r="864" spans="1:9" hidden="1" x14ac:dyDescent="0.25">
      <c r="A864" s="42" t="s">
        <v>6</v>
      </c>
      <c r="B864" s="35" t="s">
        <v>1723</v>
      </c>
      <c r="C864" s="35" t="s">
        <v>1724</v>
      </c>
      <c r="D864" s="36">
        <v>20</v>
      </c>
      <c r="E864" s="36">
        <v>20</v>
      </c>
      <c r="F864" s="36">
        <v>0.371</v>
      </c>
      <c r="G864" s="36" t="str">
        <f>IFERROR(VLOOKUP(DATA_PESOS[[#This Row],[Codigo]],PESOS,4,FALSE)," ")</f>
        <v xml:space="preserve"> </v>
      </c>
      <c r="H864" s="37">
        <v>0.371</v>
      </c>
      <c r="I864" s="43" t="str">
        <f>IF(DATA_PESOS[[#This Row],[Peso de FLEX]]=DATA_PESOS[[#This Row],[ACTUALIZACION 2]],"Conforme","Revisar")</f>
        <v>Conforme</v>
      </c>
    </row>
    <row r="865" spans="1:9" hidden="1" x14ac:dyDescent="0.25">
      <c r="A865" s="42" t="s">
        <v>6</v>
      </c>
      <c r="B865" s="35" t="s">
        <v>1725</v>
      </c>
      <c r="C865" s="35" t="s">
        <v>1726</v>
      </c>
      <c r="D865" s="36">
        <v>40</v>
      </c>
      <c r="E865" s="36">
        <v>40</v>
      </c>
      <c r="F865" s="36">
        <v>0.36699999999999999</v>
      </c>
      <c r="G865" s="36" t="str">
        <f>IFERROR(VLOOKUP(DATA_PESOS[[#This Row],[Codigo]],PESOS,4,FALSE)," ")</f>
        <v xml:space="preserve"> </v>
      </c>
      <c r="H865" s="37">
        <v>0.36699999999999999</v>
      </c>
      <c r="I865" s="43" t="str">
        <f>IF(DATA_PESOS[[#This Row],[Peso de FLEX]]=DATA_PESOS[[#This Row],[ACTUALIZACION 2]],"Conforme","Revisar")</f>
        <v>Conforme</v>
      </c>
    </row>
    <row r="866" spans="1:9" hidden="1" x14ac:dyDescent="0.25">
      <c r="A866" s="42" t="s">
        <v>6</v>
      </c>
      <c r="B866" s="35" t="s">
        <v>1727</v>
      </c>
      <c r="C866" s="35" t="s">
        <v>1728</v>
      </c>
      <c r="D866" s="36">
        <v>88</v>
      </c>
      <c r="E866" s="36">
        <v>88</v>
      </c>
      <c r="F866" s="36">
        <v>0.49399999999999999</v>
      </c>
      <c r="G866" s="36" t="str">
        <f>IFERROR(VLOOKUP(DATA_PESOS[[#This Row],[Codigo]],PESOS,4,FALSE)," ")</f>
        <v xml:space="preserve"> </v>
      </c>
      <c r="H866" s="37">
        <v>0.49399999999999999</v>
      </c>
      <c r="I866" s="43" t="str">
        <f>IF(DATA_PESOS[[#This Row],[Peso de FLEX]]=DATA_PESOS[[#This Row],[ACTUALIZACION 2]],"Conforme","Revisar")</f>
        <v>Conforme</v>
      </c>
    </row>
    <row r="867" spans="1:9" hidden="1" x14ac:dyDescent="0.25">
      <c r="A867" s="42" t="s">
        <v>6</v>
      </c>
      <c r="B867" s="35" t="s">
        <v>1729</v>
      </c>
      <c r="C867" s="35" t="s">
        <v>1730</v>
      </c>
      <c r="D867" s="36">
        <v>208</v>
      </c>
      <c r="E867" s="36">
        <v>208</v>
      </c>
      <c r="F867" s="36">
        <v>0.42799999999999999</v>
      </c>
      <c r="G867" s="36" t="str">
        <f>IFERROR(VLOOKUP(DATA_PESOS[[#This Row],[Codigo]],PESOS,4,FALSE)," ")</f>
        <v xml:space="preserve"> </v>
      </c>
      <c r="H867" s="37">
        <v>0.42799999999999999</v>
      </c>
      <c r="I867" s="43" t="str">
        <f>IF(DATA_PESOS[[#This Row],[Peso de FLEX]]=DATA_PESOS[[#This Row],[ACTUALIZACION 2]],"Conforme","Revisar")</f>
        <v>Conforme</v>
      </c>
    </row>
    <row r="868" spans="1:9" hidden="1" x14ac:dyDescent="0.25">
      <c r="A868" s="42" t="s">
        <v>6</v>
      </c>
      <c r="B868" s="35" t="s">
        <v>1731</v>
      </c>
      <c r="C868" s="35" t="s">
        <v>1732</v>
      </c>
      <c r="D868" s="36">
        <v>40</v>
      </c>
      <c r="E868" s="36">
        <v>40</v>
      </c>
      <c r="F868" s="36">
        <v>0.51100000000000001</v>
      </c>
      <c r="G868" s="36" t="str">
        <f>IFERROR(VLOOKUP(DATA_PESOS[[#This Row],[Codigo]],PESOS,4,FALSE)," ")</f>
        <v xml:space="preserve"> </v>
      </c>
      <c r="H868" s="37">
        <v>0.51100000000000001</v>
      </c>
      <c r="I868" s="43" t="str">
        <f>IF(DATA_PESOS[[#This Row],[Peso de FLEX]]=DATA_PESOS[[#This Row],[ACTUALIZACION 2]],"Conforme","Revisar")</f>
        <v>Conforme</v>
      </c>
    </row>
    <row r="869" spans="1:9" hidden="1" x14ac:dyDescent="0.25">
      <c r="A869" s="42" t="s">
        <v>6</v>
      </c>
      <c r="B869" s="35" t="s">
        <v>1733</v>
      </c>
      <c r="C869" s="35" t="s">
        <v>1734</v>
      </c>
      <c r="D869" s="36">
        <v>72</v>
      </c>
      <c r="E869" s="36">
        <v>72</v>
      </c>
      <c r="F869" s="36">
        <v>0.28299999999999997</v>
      </c>
      <c r="G869" s="36" t="str">
        <f>IFERROR(VLOOKUP(DATA_PESOS[[#This Row],[Codigo]],PESOS,4,FALSE)," ")</f>
        <v xml:space="preserve"> </v>
      </c>
      <c r="H869" s="37">
        <v>0.28299999999999997</v>
      </c>
      <c r="I869" s="43" t="str">
        <f>IF(DATA_PESOS[[#This Row],[Peso de FLEX]]=DATA_PESOS[[#This Row],[ACTUALIZACION 2]],"Conforme","Revisar")</f>
        <v>Conforme</v>
      </c>
    </row>
    <row r="870" spans="1:9" hidden="1" x14ac:dyDescent="0.25">
      <c r="A870" s="42" t="s">
        <v>6</v>
      </c>
      <c r="B870" s="35" t="s">
        <v>1735</v>
      </c>
      <c r="C870" s="35" t="s">
        <v>1736</v>
      </c>
      <c r="D870" s="36">
        <v>44</v>
      </c>
      <c r="E870" s="36">
        <v>44</v>
      </c>
      <c r="F870" s="36">
        <v>0.28299999999999997</v>
      </c>
      <c r="G870" s="36" t="str">
        <f>IFERROR(VLOOKUP(DATA_PESOS[[#This Row],[Codigo]],PESOS,4,FALSE)," ")</f>
        <v xml:space="preserve"> </v>
      </c>
      <c r="H870" s="37">
        <v>0.28299999999999997</v>
      </c>
      <c r="I870" s="43" t="str">
        <f>IF(DATA_PESOS[[#This Row],[Peso de FLEX]]=DATA_PESOS[[#This Row],[ACTUALIZACION 2]],"Conforme","Revisar")</f>
        <v>Conforme</v>
      </c>
    </row>
    <row r="871" spans="1:9" hidden="1" x14ac:dyDescent="0.25">
      <c r="A871" s="42" t="s">
        <v>6</v>
      </c>
      <c r="B871" s="35" t="s">
        <v>1737</v>
      </c>
      <c r="C871" s="35" t="s">
        <v>1738</v>
      </c>
      <c r="D871" s="36">
        <v>144</v>
      </c>
      <c r="E871" s="36">
        <v>144</v>
      </c>
      <c r="F871" s="36">
        <v>0.35199999999999998</v>
      </c>
      <c r="G871" s="36" t="str">
        <f>IFERROR(VLOOKUP(DATA_PESOS[[#This Row],[Codigo]],PESOS,4,FALSE)," ")</f>
        <v xml:space="preserve"> </v>
      </c>
      <c r="H871" s="37">
        <v>0.35199999999999998</v>
      </c>
      <c r="I871" s="43" t="str">
        <f>IF(DATA_PESOS[[#This Row],[Peso de FLEX]]=DATA_PESOS[[#This Row],[ACTUALIZACION 2]],"Conforme","Revisar")</f>
        <v>Conforme</v>
      </c>
    </row>
    <row r="872" spans="1:9" hidden="1" x14ac:dyDescent="0.25">
      <c r="A872" s="42" t="s">
        <v>6</v>
      </c>
      <c r="B872" s="35" t="s">
        <v>1739</v>
      </c>
      <c r="C872" s="35" t="s">
        <v>1740</v>
      </c>
      <c r="D872" s="36">
        <v>228</v>
      </c>
      <c r="E872" s="36">
        <v>228</v>
      </c>
      <c r="F872" s="36">
        <v>1.234</v>
      </c>
      <c r="G872" s="36" t="str">
        <f>IFERROR(VLOOKUP(DATA_PESOS[[#This Row],[Codigo]],PESOS,4,FALSE)," ")</f>
        <v xml:space="preserve"> </v>
      </c>
      <c r="H872" s="37">
        <v>1.234</v>
      </c>
      <c r="I872" s="43" t="str">
        <f>IF(DATA_PESOS[[#This Row],[Peso de FLEX]]=DATA_PESOS[[#This Row],[ACTUALIZACION 2]],"Conforme","Revisar")</f>
        <v>Conforme</v>
      </c>
    </row>
    <row r="873" spans="1:9" hidden="1" x14ac:dyDescent="0.25">
      <c r="A873" s="42" t="s">
        <v>6</v>
      </c>
      <c r="B873" s="35" t="s">
        <v>1741</v>
      </c>
      <c r="C873" s="35" t="s">
        <v>1742</v>
      </c>
      <c r="D873" s="36">
        <v>6</v>
      </c>
      <c r="E873" s="36">
        <v>6</v>
      </c>
      <c r="F873" s="36">
        <v>0.70799999999999996</v>
      </c>
      <c r="G873" s="36" t="str">
        <f>IFERROR(VLOOKUP(DATA_PESOS[[#This Row],[Codigo]],PESOS,4,FALSE)," ")</f>
        <v xml:space="preserve"> </v>
      </c>
      <c r="H873" s="37">
        <v>0.70799999999999996</v>
      </c>
      <c r="I873" s="43" t="str">
        <f>IF(DATA_PESOS[[#This Row],[Peso de FLEX]]=DATA_PESOS[[#This Row],[ACTUALIZACION 2]],"Conforme","Revisar")</f>
        <v>Conforme</v>
      </c>
    </row>
    <row r="874" spans="1:9" hidden="1" x14ac:dyDescent="0.25">
      <c r="A874" s="42" t="s">
        <v>6</v>
      </c>
      <c r="B874" s="35" t="s">
        <v>1743</v>
      </c>
      <c r="C874" s="35" t="s">
        <v>1744</v>
      </c>
      <c r="D874" s="36">
        <v>24</v>
      </c>
      <c r="E874" s="36">
        <v>24</v>
      </c>
      <c r="F874" s="36">
        <v>0.70699999999999996</v>
      </c>
      <c r="G874" s="36" t="str">
        <f>IFERROR(VLOOKUP(DATA_PESOS[[#This Row],[Codigo]],PESOS,4,FALSE)," ")</f>
        <v xml:space="preserve"> </v>
      </c>
      <c r="H874" s="37">
        <v>0.70699999999999996</v>
      </c>
      <c r="I874" s="43" t="str">
        <f>IF(DATA_PESOS[[#This Row],[Peso de FLEX]]=DATA_PESOS[[#This Row],[ACTUALIZACION 2]],"Conforme","Revisar")</f>
        <v>Conforme</v>
      </c>
    </row>
    <row r="875" spans="1:9" hidden="1" x14ac:dyDescent="0.25">
      <c r="A875" s="42" t="s">
        <v>6</v>
      </c>
      <c r="B875" s="35" t="s">
        <v>1745</v>
      </c>
      <c r="C875" s="35" t="s">
        <v>1746</v>
      </c>
      <c r="D875" s="36">
        <v>96</v>
      </c>
      <c r="E875" s="36">
        <v>96</v>
      </c>
      <c r="F875" s="36">
        <v>0.35799999999999998</v>
      </c>
      <c r="G875" s="36" t="str">
        <f>IFERROR(VLOOKUP(DATA_PESOS[[#This Row],[Codigo]],PESOS,4,FALSE)," ")</f>
        <v xml:space="preserve"> </v>
      </c>
      <c r="H875" s="37">
        <v>0.35799999999999998</v>
      </c>
      <c r="I875" s="43" t="str">
        <f>IF(DATA_PESOS[[#This Row],[Peso de FLEX]]=DATA_PESOS[[#This Row],[ACTUALIZACION 2]],"Conforme","Revisar")</f>
        <v>Conforme</v>
      </c>
    </row>
    <row r="876" spans="1:9" hidden="1" x14ac:dyDescent="0.25">
      <c r="A876" s="42" t="s">
        <v>6</v>
      </c>
      <c r="B876" s="35" t="s">
        <v>1747</v>
      </c>
      <c r="C876" s="35" t="s">
        <v>1748</v>
      </c>
      <c r="D876" s="36">
        <v>8</v>
      </c>
      <c r="E876" s="36">
        <v>8</v>
      </c>
      <c r="F876" s="36">
        <v>0.221</v>
      </c>
      <c r="G876" s="36" t="str">
        <f>IFERROR(VLOOKUP(DATA_PESOS[[#This Row],[Codigo]],PESOS,4,FALSE)," ")</f>
        <v xml:space="preserve"> </v>
      </c>
      <c r="H876" s="37">
        <v>0.221</v>
      </c>
      <c r="I876" s="43" t="str">
        <f>IF(DATA_PESOS[[#This Row],[Peso de FLEX]]=DATA_PESOS[[#This Row],[ACTUALIZACION 2]],"Conforme","Revisar")</f>
        <v>Conforme</v>
      </c>
    </row>
    <row r="877" spans="1:9" hidden="1" x14ac:dyDescent="0.25">
      <c r="A877" s="42" t="s">
        <v>6</v>
      </c>
      <c r="B877" s="35" t="s">
        <v>1749</v>
      </c>
      <c r="C877" s="35" t="s">
        <v>1750</v>
      </c>
      <c r="D877" s="36">
        <v>6</v>
      </c>
      <c r="E877" s="36">
        <v>6</v>
      </c>
      <c r="F877" s="36">
        <v>0.32600000000000001</v>
      </c>
      <c r="G877" s="36" t="str">
        <f>IFERROR(VLOOKUP(DATA_PESOS[[#This Row],[Codigo]],PESOS,4,FALSE)," ")</f>
        <v xml:space="preserve"> </v>
      </c>
      <c r="H877" s="37">
        <v>0.32600000000000001</v>
      </c>
      <c r="I877" s="43" t="str">
        <f>IF(DATA_PESOS[[#This Row],[Peso de FLEX]]=DATA_PESOS[[#This Row],[ACTUALIZACION 2]],"Conforme","Revisar")</f>
        <v>Conforme</v>
      </c>
    </row>
    <row r="878" spans="1:9" hidden="1" x14ac:dyDescent="0.25">
      <c r="A878" s="42" t="s">
        <v>6</v>
      </c>
      <c r="B878" s="35" t="s">
        <v>1751</v>
      </c>
      <c r="C878" s="35" t="s">
        <v>1752</v>
      </c>
      <c r="D878" s="36">
        <v>4</v>
      </c>
      <c r="E878" s="36">
        <v>4</v>
      </c>
      <c r="F878" s="36">
        <v>0.39900000000000002</v>
      </c>
      <c r="G878" s="36" t="str">
        <f>IFERROR(VLOOKUP(DATA_PESOS[[#This Row],[Codigo]],PESOS,4,FALSE)," ")</f>
        <v xml:space="preserve"> </v>
      </c>
      <c r="H878" s="37">
        <v>0.39900000000000002</v>
      </c>
      <c r="I878" s="43" t="str">
        <f>IF(DATA_PESOS[[#This Row],[Peso de FLEX]]=DATA_PESOS[[#This Row],[ACTUALIZACION 2]],"Conforme","Revisar")</f>
        <v>Conforme</v>
      </c>
    </row>
    <row r="879" spans="1:9" hidden="1" x14ac:dyDescent="0.25">
      <c r="A879" s="42" t="s">
        <v>6</v>
      </c>
      <c r="B879" s="35" t="s">
        <v>1753</v>
      </c>
      <c r="C879" s="35" t="s">
        <v>1754</v>
      </c>
      <c r="D879" s="36">
        <v>28</v>
      </c>
      <c r="E879" s="36">
        <v>28</v>
      </c>
      <c r="F879" s="36">
        <v>0.41199999999999998</v>
      </c>
      <c r="G879" s="36" t="str">
        <f>IFERROR(VLOOKUP(DATA_PESOS[[#This Row],[Codigo]],PESOS,4,FALSE)," ")</f>
        <v xml:space="preserve"> </v>
      </c>
      <c r="H879" s="37">
        <v>0.41199999999999998</v>
      </c>
      <c r="I879" s="43" t="str">
        <f>IF(DATA_PESOS[[#This Row],[Peso de FLEX]]=DATA_PESOS[[#This Row],[ACTUALIZACION 2]],"Conforme","Revisar")</f>
        <v>Conforme</v>
      </c>
    </row>
    <row r="880" spans="1:9" hidden="1" x14ac:dyDescent="0.25">
      <c r="A880" s="42" t="s">
        <v>6</v>
      </c>
      <c r="B880" s="35" t="s">
        <v>1755</v>
      </c>
      <c r="C880" s="35" t="s">
        <v>1756</v>
      </c>
      <c r="D880" s="36">
        <v>28</v>
      </c>
      <c r="E880" s="36">
        <v>28</v>
      </c>
      <c r="F880" s="36">
        <v>0.376</v>
      </c>
      <c r="G880" s="36" t="str">
        <f>IFERROR(VLOOKUP(DATA_PESOS[[#This Row],[Codigo]],PESOS,4,FALSE)," ")</f>
        <v xml:space="preserve"> </v>
      </c>
      <c r="H880" s="37">
        <v>0.376</v>
      </c>
      <c r="I880" s="43" t="str">
        <f>IF(DATA_PESOS[[#This Row],[Peso de FLEX]]=DATA_PESOS[[#This Row],[ACTUALIZACION 2]],"Conforme","Revisar")</f>
        <v>Conforme</v>
      </c>
    </row>
    <row r="881" spans="1:9" hidden="1" x14ac:dyDescent="0.25">
      <c r="A881" s="42" t="s">
        <v>6</v>
      </c>
      <c r="B881" s="35" t="s">
        <v>1757</v>
      </c>
      <c r="C881" s="35" t="s">
        <v>1758</v>
      </c>
      <c r="D881" s="36">
        <v>24</v>
      </c>
      <c r="E881" s="36">
        <v>24</v>
      </c>
      <c r="F881" s="36">
        <v>0.55800000000000005</v>
      </c>
      <c r="G881" s="36" t="str">
        <f>IFERROR(VLOOKUP(DATA_PESOS[[#This Row],[Codigo]],PESOS,4,FALSE)," ")</f>
        <v xml:space="preserve"> </v>
      </c>
      <c r="H881" s="37">
        <v>0.55800000000000005</v>
      </c>
      <c r="I881" s="43" t="str">
        <f>IF(DATA_PESOS[[#This Row],[Peso de FLEX]]=DATA_PESOS[[#This Row],[ACTUALIZACION 2]],"Conforme","Revisar")</f>
        <v>Conforme</v>
      </c>
    </row>
    <row r="882" spans="1:9" hidden="1" x14ac:dyDescent="0.25">
      <c r="A882" s="42" t="s">
        <v>6</v>
      </c>
      <c r="B882" s="35" t="s">
        <v>1759</v>
      </c>
      <c r="C882" s="35" t="s">
        <v>1760</v>
      </c>
      <c r="D882" s="36">
        <v>124</v>
      </c>
      <c r="E882" s="36">
        <v>124</v>
      </c>
      <c r="F882" s="36">
        <v>0.441</v>
      </c>
      <c r="G882" s="36" t="str">
        <f>IFERROR(VLOOKUP(DATA_PESOS[[#This Row],[Codigo]],PESOS,4,FALSE)," ")</f>
        <v xml:space="preserve"> </v>
      </c>
      <c r="H882" s="37">
        <v>0.441</v>
      </c>
      <c r="I882" s="43" t="str">
        <f>IF(DATA_PESOS[[#This Row],[Peso de FLEX]]=DATA_PESOS[[#This Row],[ACTUALIZACION 2]],"Conforme","Revisar")</f>
        <v>Conforme</v>
      </c>
    </row>
    <row r="883" spans="1:9" hidden="1" x14ac:dyDescent="0.25">
      <c r="A883" s="42" t="s">
        <v>6</v>
      </c>
      <c r="B883" s="35" t="s">
        <v>1761</v>
      </c>
      <c r="C883" s="35" t="s">
        <v>1762</v>
      </c>
      <c r="D883" s="36">
        <v>96</v>
      </c>
      <c r="E883" s="36">
        <v>96</v>
      </c>
      <c r="F883" s="36">
        <v>0.44900000000000001</v>
      </c>
      <c r="G883" s="36" t="str">
        <f>IFERROR(VLOOKUP(DATA_PESOS[[#This Row],[Codigo]],PESOS,4,FALSE)," ")</f>
        <v xml:space="preserve"> </v>
      </c>
      <c r="H883" s="37">
        <v>0.44900000000000001</v>
      </c>
      <c r="I883" s="43" t="str">
        <f>IF(DATA_PESOS[[#This Row],[Peso de FLEX]]=DATA_PESOS[[#This Row],[ACTUALIZACION 2]],"Conforme","Revisar")</f>
        <v>Conforme</v>
      </c>
    </row>
    <row r="884" spans="1:9" hidden="1" x14ac:dyDescent="0.25">
      <c r="A884" s="42" t="s">
        <v>6</v>
      </c>
      <c r="B884" s="35" t="s">
        <v>1763</v>
      </c>
      <c r="C884" s="35" t="s">
        <v>1764</v>
      </c>
      <c r="D884" s="36">
        <v>176</v>
      </c>
      <c r="E884" s="36">
        <v>176</v>
      </c>
      <c r="F884" s="36">
        <v>0.32200000000000001</v>
      </c>
      <c r="G884" s="36" t="str">
        <f>IFERROR(VLOOKUP(DATA_PESOS[[#This Row],[Codigo]],PESOS,4,FALSE)," ")</f>
        <v xml:space="preserve"> </v>
      </c>
      <c r="H884" s="37">
        <v>0.32200000000000001</v>
      </c>
      <c r="I884" s="43" t="str">
        <f>IF(DATA_PESOS[[#This Row],[Peso de FLEX]]=DATA_PESOS[[#This Row],[ACTUALIZACION 2]],"Conforme","Revisar")</f>
        <v>Conforme</v>
      </c>
    </row>
    <row r="885" spans="1:9" x14ac:dyDescent="0.25">
      <c r="A885" s="42" t="s">
        <v>6</v>
      </c>
      <c r="B885" s="35" t="s">
        <v>1765</v>
      </c>
      <c r="C885" s="35" t="s">
        <v>1766</v>
      </c>
      <c r="D885" s="36">
        <v>2</v>
      </c>
      <c r="E885" s="36">
        <v>2</v>
      </c>
      <c r="F885" s="37">
        <v>0</v>
      </c>
      <c r="G885" s="36" t="str">
        <f>IFERROR(VLOOKUP(DATA_PESOS[[#This Row],[Codigo]],PESOS,4,FALSE)," ")</f>
        <v xml:space="preserve"> </v>
      </c>
      <c r="H885" s="52">
        <v>0.20599999999999999</v>
      </c>
      <c r="I885" s="36" t="str">
        <f>IF(DATA_PESOS[[#This Row],[Peso de FLEX]]=DATA_PESOS[[#This Row],[ACTUALIZACION 2]],"Conforme","Revisar")</f>
        <v>Revisar</v>
      </c>
    </row>
    <row r="886" spans="1:9" hidden="1" x14ac:dyDescent="0.25">
      <c r="A886" s="42" t="s">
        <v>6</v>
      </c>
      <c r="B886" s="35" t="s">
        <v>1767</v>
      </c>
      <c r="C886" s="35" t="s">
        <v>1768</v>
      </c>
      <c r="D886" s="36">
        <v>12</v>
      </c>
      <c r="E886" s="36">
        <v>12</v>
      </c>
      <c r="F886" s="36">
        <v>0.60399999999999998</v>
      </c>
      <c r="G886" s="36" t="str">
        <f>IFERROR(VLOOKUP(DATA_PESOS[[#This Row],[Codigo]],PESOS,4,FALSE)," ")</f>
        <v xml:space="preserve"> </v>
      </c>
      <c r="H886" s="37">
        <v>0.60399999999999998</v>
      </c>
      <c r="I886" s="48" t="str">
        <f>IF(DATA_PESOS[[#This Row],[Peso de FLEX]]=DATA_PESOS[[#This Row],[ACTUALIZACION 2]],"Conforme","Revisar")</f>
        <v>Conforme</v>
      </c>
    </row>
    <row r="887" spans="1:9" hidden="1" x14ac:dyDescent="0.25">
      <c r="A887" s="42" t="s">
        <v>6</v>
      </c>
      <c r="B887" s="35" t="s">
        <v>1769</v>
      </c>
      <c r="C887" s="35" t="s">
        <v>1770</v>
      </c>
      <c r="D887" s="36">
        <v>12</v>
      </c>
      <c r="E887" s="36">
        <v>12</v>
      </c>
      <c r="F887" s="36">
        <v>0.30399999999999999</v>
      </c>
      <c r="G887" s="36" t="str">
        <f>IFERROR(VLOOKUP(DATA_PESOS[[#This Row],[Codigo]],PESOS,4,FALSE)," ")</f>
        <v xml:space="preserve"> </v>
      </c>
      <c r="H887" s="37">
        <v>0.30399999999999999</v>
      </c>
      <c r="I887" s="43" t="str">
        <f>IF(DATA_PESOS[[#This Row],[Peso de FLEX]]=DATA_PESOS[[#This Row],[ACTUALIZACION 2]],"Conforme","Revisar")</f>
        <v>Conforme</v>
      </c>
    </row>
    <row r="888" spans="1:9" hidden="1" x14ac:dyDescent="0.25">
      <c r="A888" s="42" t="s">
        <v>6</v>
      </c>
      <c r="B888" s="35" t="s">
        <v>1771</v>
      </c>
      <c r="C888" s="35" t="s">
        <v>1772</v>
      </c>
      <c r="D888" s="36">
        <v>12</v>
      </c>
      <c r="E888" s="36">
        <v>12</v>
      </c>
      <c r="F888" s="36">
        <v>0.45100000000000001</v>
      </c>
      <c r="G888" s="36" t="str">
        <f>IFERROR(VLOOKUP(DATA_PESOS[[#This Row],[Codigo]],PESOS,4,FALSE)," ")</f>
        <v xml:space="preserve"> </v>
      </c>
      <c r="H888" s="37">
        <v>0.45100000000000001</v>
      </c>
      <c r="I888" s="43" t="str">
        <f>IF(DATA_PESOS[[#This Row],[Peso de FLEX]]=DATA_PESOS[[#This Row],[ACTUALIZACION 2]],"Conforme","Revisar")</f>
        <v>Conforme</v>
      </c>
    </row>
    <row r="889" spans="1:9" hidden="1" x14ac:dyDescent="0.25">
      <c r="A889" s="42" t="s">
        <v>6</v>
      </c>
      <c r="B889" s="35" t="s">
        <v>1773</v>
      </c>
      <c r="C889" s="35" t="s">
        <v>1774</v>
      </c>
      <c r="D889" s="36">
        <v>104</v>
      </c>
      <c r="E889" s="36">
        <v>104</v>
      </c>
      <c r="F889" s="36">
        <v>0.30099999999999999</v>
      </c>
      <c r="G889" s="36" t="str">
        <f>IFERROR(VLOOKUP(DATA_PESOS[[#This Row],[Codigo]],PESOS,4,FALSE)," ")</f>
        <v xml:space="preserve"> </v>
      </c>
      <c r="H889" s="37">
        <v>0.30099999999999999</v>
      </c>
      <c r="I889" s="43" t="str">
        <f>IF(DATA_PESOS[[#This Row],[Peso de FLEX]]=DATA_PESOS[[#This Row],[ACTUALIZACION 2]],"Conforme","Revisar")</f>
        <v>Conforme</v>
      </c>
    </row>
    <row r="890" spans="1:9" hidden="1" x14ac:dyDescent="0.25">
      <c r="A890" s="42" t="s">
        <v>6</v>
      </c>
      <c r="B890" s="35" t="s">
        <v>1775</v>
      </c>
      <c r="C890" s="35" t="s">
        <v>1776</v>
      </c>
      <c r="D890" s="36">
        <v>224</v>
      </c>
      <c r="E890" s="36">
        <v>224</v>
      </c>
      <c r="F890" s="36">
        <v>0.30099999999999999</v>
      </c>
      <c r="G890" s="36" t="str">
        <f>IFERROR(VLOOKUP(DATA_PESOS[[#This Row],[Codigo]],PESOS,4,FALSE)," ")</f>
        <v xml:space="preserve"> </v>
      </c>
      <c r="H890" s="37">
        <v>0.30099999999999999</v>
      </c>
      <c r="I890" s="43" t="str">
        <f>IF(DATA_PESOS[[#This Row],[Peso de FLEX]]=DATA_PESOS[[#This Row],[ACTUALIZACION 2]],"Conforme","Revisar")</f>
        <v>Conforme</v>
      </c>
    </row>
    <row r="891" spans="1:9" hidden="1" x14ac:dyDescent="0.25">
      <c r="A891" s="42" t="s">
        <v>6</v>
      </c>
      <c r="B891" s="35" t="s">
        <v>1777</v>
      </c>
      <c r="C891" s="35" t="s">
        <v>1778</v>
      </c>
      <c r="D891" s="36">
        <v>92</v>
      </c>
      <c r="E891" s="36">
        <v>92</v>
      </c>
      <c r="F891" s="36">
        <v>0.17599999999999999</v>
      </c>
      <c r="G891" s="36" t="str">
        <f>IFERROR(VLOOKUP(DATA_PESOS[[#This Row],[Codigo]],PESOS,4,FALSE)," ")</f>
        <v xml:space="preserve"> </v>
      </c>
      <c r="H891" s="37">
        <v>0.17599999999999999</v>
      </c>
      <c r="I891" s="43" t="str">
        <f>IF(DATA_PESOS[[#This Row],[Peso de FLEX]]=DATA_PESOS[[#This Row],[ACTUALIZACION 2]],"Conforme","Revisar")</f>
        <v>Conforme</v>
      </c>
    </row>
    <row r="892" spans="1:9" hidden="1" x14ac:dyDescent="0.25">
      <c r="A892" s="42" t="s">
        <v>6</v>
      </c>
      <c r="B892" s="35" t="s">
        <v>1779</v>
      </c>
      <c r="C892" s="35" t="s">
        <v>1780</v>
      </c>
      <c r="D892" s="36">
        <v>8</v>
      </c>
      <c r="E892" s="36">
        <v>8</v>
      </c>
      <c r="F892" s="36">
        <v>0.39100000000000001</v>
      </c>
      <c r="G892" s="36" t="str">
        <f>IFERROR(VLOOKUP(DATA_PESOS[[#This Row],[Codigo]],PESOS,4,FALSE)," ")</f>
        <v xml:space="preserve"> </v>
      </c>
      <c r="H892" s="37">
        <v>0.39100000000000001</v>
      </c>
      <c r="I892" s="43" t="str">
        <f>IF(DATA_PESOS[[#This Row],[Peso de FLEX]]=DATA_PESOS[[#This Row],[ACTUALIZACION 2]],"Conforme","Revisar")</f>
        <v>Conforme</v>
      </c>
    </row>
    <row r="893" spans="1:9" hidden="1" x14ac:dyDescent="0.25">
      <c r="A893" s="42" t="s">
        <v>6</v>
      </c>
      <c r="B893" s="35" t="s">
        <v>1781</v>
      </c>
      <c r="C893" s="35" t="s">
        <v>1782</v>
      </c>
      <c r="D893" s="36">
        <v>8</v>
      </c>
      <c r="E893" s="36">
        <v>8</v>
      </c>
      <c r="F893" s="36">
        <v>0.42599999999999999</v>
      </c>
      <c r="G893" s="36" t="str">
        <f>IFERROR(VLOOKUP(DATA_PESOS[[#This Row],[Codigo]],PESOS,4,FALSE)," ")</f>
        <v xml:space="preserve"> </v>
      </c>
      <c r="H893" s="37">
        <v>0.42599999999999999</v>
      </c>
      <c r="I893" s="43" t="str">
        <f>IF(DATA_PESOS[[#This Row],[Peso de FLEX]]=DATA_PESOS[[#This Row],[ACTUALIZACION 2]],"Conforme","Revisar")</f>
        <v>Conforme</v>
      </c>
    </row>
    <row r="894" spans="1:9" hidden="1" x14ac:dyDescent="0.25">
      <c r="A894" s="42" t="s">
        <v>6</v>
      </c>
      <c r="B894" s="35" t="s">
        <v>1783</v>
      </c>
      <c r="C894" s="35" t="s">
        <v>1784</v>
      </c>
      <c r="D894" s="36">
        <v>8</v>
      </c>
      <c r="E894" s="36">
        <v>8</v>
      </c>
      <c r="F894" s="36">
        <v>0.39800000000000002</v>
      </c>
      <c r="G894" s="36" t="str">
        <f>IFERROR(VLOOKUP(DATA_PESOS[[#This Row],[Codigo]],PESOS,4,FALSE)," ")</f>
        <v xml:space="preserve"> </v>
      </c>
      <c r="H894" s="37">
        <v>0.39800000000000002</v>
      </c>
      <c r="I894" s="43" t="str">
        <f>IF(DATA_PESOS[[#This Row],[Peso de FLEX]]=DATA_PESOS[[#This Row],[ACTUALIZACION 2]],"Conforme","Revisar")</f>
        <v>Conforme</v>
      </c>
    </row>
    <row r="895" spans="1:9" hidden="1" x14ac:dyDescent="0.25">
      <c r="A895" s="42" t="s">
        <v>6</v>
      </c>
      <c r="B895" s="35" t="s">
        <v>1785</v>
      </c>
      <c r="C895" s="35" t="s">
        <v>1786</v>
      </c>
      <c r="D895" s="36">
        <v>44</v>
      </c>
      <c r="E895" s="36">
        <v>44</v>
      </c>
      <c r="F895" s="36">
        <v>0.35699999999999998</v>
      </c>
      <c r="G895" s="36" t="str">
        <f>IFERROR(VLOOKUP(DATA_PESOS[[#This Row],[Codigo]],PESOS,4,FALSE)," ")</f>
        <v xml:space="preserve"> </v>
      </c>
      <c r="H895" s="37">
        <v>0.35699999999999998</v>
      </c>
      <c r="I895" s="43" t="str">
        <f>IF(DATA_PESOS[[#This Row],[Peso de FLEX]]=DATA_PESOS[[#This Row],[ACTUALIZACION 2]],"Conforme","Revisar")</f>
        <v>Conforme</v>
      </c>
    </row>
    <row r="896" spans="1:9" hidden="1" x14ac:dyDescent="0.25">
      <c r="A896" s="42" t="s">
        <v>6</v>
      </c>
      <c r="B896" s="35" t="s">
        <v>1787</v>
      </c>
      <c r="C896" s="35" t="s">
        <v>1788</v>
      </c>
      <c r="D896" s="36">
        <v>92</v>
      </c>
      <c r="E896" s="36">
        <v>92</v>
      </c>
      <c r="F896" s="36">
        <v>0.372</v>
      </c>
      <c r="G896" s="36" t="str">
        <f>IFERROR(VLOOKUP(DATA_PESOS[[#This Row],[Codigo]],PESOS,4,FALSE)," ")</f>
        <v xml:space="preserve"> </v>
      </c>
      <c r="H896" s="37">
        <v>0.372</v>
      </c>
      <c r="I896" s="43" t="str">
        <f>IF(DATA_PESOS[[#This Row],[Peso de FLEX]]=DATA_PESOS[[#This Row],[ACTUALIZACION 2]],"Conforme","Revisar")</f>
        <v>Conforme</v>
      </c>
    </row>
    <row r="897" spans="1:9" hidden="1" x14ac:dyDescent="0.25">
      <c r="A897" s="42" t="s">
        <v>6</v>
      </c>
      <c r="B897" s="35" t="s">
        <v>1789</v>
      </c>
      <c r="C897" s="35" t="s">
        <v>1790</v>
      </c>
      <c r="D897" s="36">
        <v>2</v>
      </c>
      <c r="E897" s="36">
        <v>2</v>
      </c>
      <c r="F897" s="36">
        <v>0.55400000000000005</v>
      </c>
      <c r="G897" s="36" t="str">
        <f>IFERROR(VLOOKUP(DATA_PESOS[[#This Row],[Codigo]],PESOS,4,FALSE)," ")</f>
        <v xml:space="preserve"> </v>
      </c>
      <c r="H897" s="37">
        <v>0.55400000000000005</v>
      </c>
      <c r="I897" s="43" t="str">
        <f>IF(DATA_PESOS[[#This Row],[Peso de FLEX]]=DATA_PESOS[[#This Row],[ACTUALIZACION 2]],"Conforme","Revisar")</f>
        <v>Conforme</v>
      </c>
    </row>
    <row r="898" spans="1:9" hidden="1" x14ac:dyDescent="0.25">
      <c r="A898" s="42" t="s">
        <v>6</v>
      </c>
      <c r="B898" s="35" t="s">
        <v>1791</v>
      </c>
      <c r="C898" s="35" t="s">
        <v>1792</v>
      </c>
      <c r="D898" s="36">
        <v>2</v>
      </c>
      <c r="E898" s="36">
        <v>2</v>
      </c>
      <c r="F898" s="36">
        <v>0.55700000000000005</v>
      </c>
      <c r="G898" s="36" t="str">
        <f>IFERROR(VLOOKUP(DATA_PESOS[[#This Row],[Codigo]],PESOS,4,FALSE)," ")</f>
        <v xml:space="preserve"> </v>
      </c>
      <c r="H898" s="37">
        <v>0.55700000000000005</v>
      </c>
      <c r="I898" s="43" t="str">
        <f>IF(DATA_PESOS[[#This Row],[Peso de FLEX]]=DATA_PESOS[[#This Row],[ACTUALIZACION 2]],"Conforme","Revisar")</f>
        <v>Conforme</v>
      </c>
    </row>
    <row r="899" spans="1:9" hidden="1" x14ac:dyDescent="0.25">
      <c r="A899" s="42" t="s">
        <v>6</v>
      </c>
      <c r="B899" s="35" t="s">
        <v>1793</v>
      </c>
      <c r="C899" s="35" t="s">
        <v>1794</v>
      </c>
      <c r="D899" s="36">
        <v>8</v>
      </c>
      <c r="E899" s="36">
        <v>8</v>
      </c>
      <c r="F899" s="36">
        <v>0.36299999999999999</v>
      </c>
      <c r="G899" s="36" t="str">
        <f>IFERROR(VLOOKUP(DATA_PESOS[[#This Row],[Codigo]],PESOS,4,FALSE)," ")</f>
        <v xml:space="preserve"> </v>
      </c>
      <c r="H899" s="37">
        <v>0.36299999999999999</v>
      </c>
      <c r="I899" s="43" t="str">
        <f>IF(DATA_PESOS[[#This Row],[Peso de FLEX]]=DATA_PESOS[[#This Row],[ACTUALIZACION 2]],"Conforme","Revisar")</f>
        <v>Conforme</v>
      </c>
    </row>
    <row r="900" spans="1:9" x14ac:dyDescent="0.25">
      <c r="A900" s="42" t="s">
        <v>6</v>
      </c>
      <c r="B900" s="35" t="s">
        <v>1795</v>
      </c>
      <c r="C900" s="35" t="s">
        <v>1796</v>
      </c>
      <c r="D900" s="36">
        <v>2</v>
      </c>
      <c r="E900" s="36">
        <v>2</v>
      </c>
      <c r="F900" s="37">
        <v>0</v>
      </c>
      <c r="G900" s="36" t="str">
        <f>IFERROR(VLOOKUP(DATA_PESOS[[#This Row],[Codigo]],PESOS,4,FALSE)," ")</f>
        <v xml:space="preserve"> </v>
      </c>
      <c r="H900" s="52">
        <v>0.32800000000000001</v>
      </c>
      <c r="I900" s="36" t="str">
        <f>IF(DATA_PESOS[[#This Row],[Peso de FLEX]]=DATA_PESOS[[#This Row],[ACTUALIZACION 2]],"Conforme","Revisar")</f>
        <v>Revisar</v>
      </c>
    </row>
    <row r="901" spans="1:9" hidden="1" x14ac:dyDescent="0.25">
      <c r="A901" s="42" t="s">
        <v>6</v>
      </c>
      <c r="B901" s="35" t="s">
        <v>1797</v>
      </c>
      <c r="C901" s="35" t="s">
        <v>1798</v>
      </c>
      <c r="D901" s="36">
        <v>8</v>
      </c>
      <c r="E901" s="36">
        <v>8</v>
      </c>
      <c r="F901" s="36">
        <v>0.443</v>
      </c>
      <c r="G901" s="36" t="str">
        <f>IFERROR(VLOOKUP(DATA_PESOS[[#This Row],[Codigo]],PESOS,4,FALSE)," ")</f>
        <v xml:space="preserve"> </v>
      </c>
      <c r="H901" s="37">
        <v>0.443</v>
      </c>
      <c r="I901" s="48" t="str">
        <f>IF(DATA_PESOS[[#This Row],[Peso de FLEX]]=DATA_PESOS[[#This Row],[ACTUALIZACION 2]],"Conforme","Revisar")</f>
        <v>Conforme</v>
      </c>
    </row>
    <row r="902" spans="1:9" hidden="1" x14ac:dyDescent="0.25">
      <c r="A902" s="42" t="s">
        <v>6</v>
      </c>
      <c r="B902" s="35" t="s">
        <v>1799</v>
      </c>
      <c r="C902" s="35" t="s">
        <v>1800</v>
      </c>
      <c r="D902" s="36">
        <v>124</v>
      </c>
      <c r="E902" s="36">
        <v>124</v>
      </c>
      <c r="F902" s="36">
        <v>0.40600000000000003</v>
      </c>
      <c r="G902" s="36" t="str">
        <f>IFERROR(VLOOKUP(DATA_PESOS[[#This Row],[Codigo]],PESOS,4,FALSE)," ")</f>
        <v xml:space="preserve"> </v>
      </c>
      <c r="H902" s="37">
        <v>0.40600000000000003</v>
      </c>
      <c r="I902" s="43" t="str">
        <f>IF(DATA_PESOS[[#This Row],[Peso de FLEX]]=DATA_PESOS[[#This Row],[ACTUALIZACION 2]],"Conforme","Revisar")</f>
        <v>Conforme</v>
      </c>
    </row>
    <row r="903" spans="1:9" x14ac:dyDescent="0.25">
      <c r="A903" s="42" t="s">
        <v>6</v>
      </c>
      <c r="B903" s="35" t="s">
        <v>1801</v>
      </c>
      <c r="C903" s="35" t="s">
        <v>1802</v>
      </c>
      <c r="D903" s="36">
        <v>4</v>
      </c>
      <c r="E903" s="36">
        <v>4</v>
      </c>
      <c r="F903" s="37">
        <v>0</v>
      </c>
      <c r="G903" s="36" t="str">
        <f>IFERROR(VLOOKUP(DATA_PESOS[[#This Row],[Codigo]],PESOS,4,FALSE)," ")</f>
        <v xml:space="preserve"> </v>
      </c>
      <c r="H903" s="52">
        <v>0.20200000000000001</v>
      </c>
      <c r="I903" s="36" t="str">
        <f>IF(DATA_PESOS[[#This Row],[Peso de FLEX]]=DATA_PESOS[[#This Row],[ACTUALIZACION 2]],"Conforme","Revisar")</f>
        <v>Revisar</v>
      </c>
    </row>
    <row r="904" spans="1:9" hidden="1" x14ac:dyDescent="0.25">
      <c r="A904" s="42" t="s">
        <v>6</v>
      </c>
      <c r="B904" s="35" t="s">
        <v>1803</v>
      </c>
      <c r="C904" s="35" t="s">
        <v>1804</v>
      </c>
      <c r="D904" s="36">
        <v>112</v>
      </c>
      <c r="E904" s="36">
        <v>112</v>
      </c>
      <c r="F904" s="36">
        <v>0.307</v>
      </c>
      <c r="G904" s="36" t="str">
        <f>IFERROR(VLOOKUP(DATA_PESOS[[#This Row],[Codigo]],PESOS,4,FALSE)," ")</f>
        <v xml:space="preserve"> </v>
      </c>
      <c r="H904" s="37">
        <v>0.307</v>
      </c>
      <c r="I904" s="48" t="str">
        <f>IF(DATA_PESOS[[#This Row],[Peso de FLEX]]=DATA_PESOS[[#This Row],[ACTUALIZACION 2]],"Conforme","Revisar")</f>
        <v>Conforme</v>
      </c>
    </row>
    <row r="905" spans="1:9" hidden="1" x14ac:dyDescent="0.25">
      <c r="A905" s="42" t="s">
        <v>6</v>
      </c>
      <c r="B905" s="35" t="s">
        <v>1805</v>
      </c>
      <c r="C905" s="35" t="s">
        <v>1806</v>
      </c>
      <c r="D905" s="36">
        <v>78</v>
      </c>
      <c r="E905" s="36">
        <v>78</v>
      </c>
      <c r="F905" s="36">
        <v>0.91500000000000004</v>
      </c>
      <c r="G905" s="36" t="str">
        <f>IFERROR(VLOOKUP(DATA_PESOS[[#This Row],[Codigo]],PESOS,4,FALSE)," ")</f>
        <v xml:space="preserve"> </v>
      </c>
      <c r="H905" s="37">
        <v>0.91500000000000004</v>
      </c>
      <c r="I905" s="43" t="str">
        <f>IF(DATA_PESOS[[#This Row],[Peso de FLEX]]=DATA_PESOS[[#This Row],[ACTUALIZACION 2]],"Conforme","Revisar")</f>
        <v>Conforme</v>
      </c>
    </row>
    <row r="906" spans="1:9" hidden="1" x14ac:dyDescent="0.25">
      <c r="A906" s="42" t="s">
        <v>6</v>
      </c>
      <c r="B906" s="35" t="s">
        <v>1807</v>
      </c>
      <c r="C906" s="35" t="s">
        <v>1808</v>
      </c>
      <c r="D906" s="36">
        <v>8</v>
      </c>
      <c r="E906" s="36">
        <v>8</v>
      </c>
      <c r="F906" s="36">
        <v>0.29699999999999999</v>
      </c>
      <c r="G906" s="36" t="str">
        <f>IFERROR(VLOOKUP(DATA_PESOS[[#This Row],[Codigo]],PESOS,4,FALSE)," ")</f>
        <v xml:space="preserve"> </v>
      </c>
      <c r="H906" s="37">
        <v>0.29699999999999999</v>
      </c>
      <c r="I906" s="43" t="str">
        <f>IF(DATA_PESOS[[#This Row],[Peso de FLEX]]=DATA_PESOS[[#This Row],[ACTUALIZACION 2]],"Conforme","Revisar")</f>
        <v>Conforme</v>
      </c>
    </row>
    <row r="907" spans="1:9" hidden="1" x14ac:dyDescent="0.25">
      <c r="A907" s="42" t="s">
        <v>6</v>
      </c>
      <c r="B907" s="35" t="s">
        <v>1809</v>
      </c>
      <c r="C907" s="35" t="s">
        <v>1810</v>
      </c>
      <c r="D907" s="36">
        <v>40</v>
      </c>
      <c r="E907" s="36">
        <v>40</v>
      </c>
      <c r="F907" s="36">
        <v>0.3</v>
      </c>
      <c r="G907" s="36" t="str">
        <f>IFERROR(VLOOKUP(DATA_PESOS[[#This Row],[Codigo]],PESOS,4,FALSE)," ")</f>
        <v xml:space="preserve"> </v>
      </c>
      <c r="H907" s="37">
        <v>0.3</v>
      </c>
      <c r="I907" s="43" t="str">
        <f>IF(DATA_PESOS[[#This Row],[Peso de FLEX]]=DATA_PESOS[[#This Row],[ACTUALIZACION 2]],"Conforme","Revisar")</f>
        <v>Conforme</v>
      </c>
    </row>
    <row r="908" spans="1:9" hidden="1" x14ac:dyDescent="0.25">
      <c r="A908" s="42" t="s">
        <v>6</v>
      </c>
      <c r="B908" s="35" t="s">
        <v>1811</v>
      </c>
      <c r="C908" s="35" t="s">
        <v>1812</v>
      </c>
      <c r="D908" s="36">
        <v>56</v>
      </c>
      <c r="E908" s="36">
        <v>56</v>
      </c>
      <c r="F908" s="36">
        <v>0.27</v>
      </c>
      <c r="G908" s="36" t="str">
        <f>IFERROR(VLOOKUP(DATA_PESOS[[#This Row],[Codigo]],PESOS,4,FALSE)," ")</f>
        <v xml:space="preserve"> </v>
      </c>
      <c r="H908" s="37">
        <v>0.27</v>
      </c>
      <c r="I908" s="43" t="str">
        <f>IF(DATA_PESOS[[#This Row],[Peso de FLEX]]=DATA_PESOS[[#This Row],[ACTUALIZACION 2]],"Conforme","Revisar")</f>
        <v>Conforme</v>
      </c>
    </row>
    <row r="909" spans="1:9" hidden="1" x14ac:dyDescent="0.25">
      <c r="A909" s="42" t="s">
        <v>6</v>
      </c>
      <c r="B909" s="35" t="s">
        <v>1813</v>
      </c>
      <c r="C909" s="35" t="s">
        <v>1814</v>
      </c>
      <c r="D909" s="36">
        <v>13</v>
      </c>
      <c r="E909" s="36">
        <v>13</v>
      </c>
      <c r="F909" s="36">
        <v>0.33700000000000002</v>
      </c>
      <c r="G909" s="36" t="str">
        <f>IFERROR(VLOOKUP(DATA_PESOS[[#This Row],[Codigo]],PESOS,4,FALSE)," ")</f>
        <v xml:space="preserve"> </v>
      </c>
      <c r="H909" s="37">
        <v>0.33700000000000002</v>
      </c>
      <c r="I909" s="43" t="str">
        <f>IF(DATA_PESOS[[#This Row],[Peso de FLEX]]=DATA_PESOS[[#This Row],[ACTUALIZACION 2]],"Conforme","Revisar")</f>
        <v>Conforme</v>
      </c>
    </row>
    <row r="910" spans="1:9" hidden="1" x14ac:dyDescent="0.25">
      <c r="A910" s="42" t="s">
        <v>6</v>
      </c>
      <c r="B910" s="35" t="s">
        <v>1815</v>
      </c>
      <c r="C910" s="35" t="s">
        <v>1816</v>
      </c>
      <c r="D910" s="36">
        <v>12</v>
      </c>
      <c r="E910" s="36">
        <v>12</v>
      </c>
      <c r="F910" s="36">
        <v>0.61699999999999999</v>
      </c>
      <c r="G910" s="36" t="str">
        <f>IFERROR(VLOOKUP(DATA_PESOS[[#This Row],[Codigo]],PESOS,4,FALSE)," ")</f>
        <v xml:space="preserve"> </v>
      </c>
      <c r="H910" s="37">
        <v>0.61699999999999999</v>
      </c>
      <c r="I910" s="43" t="str">
        <f>IF(DATA_PESOS[[#This Row],[Peso de FLEX]]=DATA_PESOS[[#This Row],[ACTUALIZACION 2]],"Conforme","Revisar")</f>
        <v>Conforme</v>
      </c>
    </row>
    <row r="911" spans="1:9" hidden="1" x14ac:dyDescent="0.25">
      <c r="A911" s="42" t="s">
        <v>6</v>
      </c>
      <c r="B911" s="35" t="s">
        <v>1817</v>
      </c>
      <c r="C911" s="35" t="s">
        <v>1818</v>
      </c>
      <c r="D911" s="36">
        <v>68</v>
      </c>
      <c r="E911" s="36">
        <v>68</v>
      </c>
      <c r="F911" s="36">
        <v>0.45200000000000001</v>
      </c>
      <c r="G911" s="36" t="str">
        <f>IFERROR(VLOOKUP(DATA_PESOS[[#This Row],[Codigo]],PESOS,4,FALSE)," ")</f>
        <v xml:space="preserve"> </v>
      </c>
      <c r="H911" s="37">
        <v>0.45200000000000001</v>
      </c>
      <c r="I911" s="43" t="str">
        <f>IF(DATA_PESOS[[#This Row],[Peso de FLEX]]=DATA_PESOS[[#This Row],[ACTUALIZACION 2]],"Conforme","Revisar")</f>
        <v>Conforme</v>
      </c>
    </row>
    <row r="912" spans="1:9" hidden="1" x14ac:dyDescent="0.25">
      <c r="A912" s="42" t="s">
        <v>6</v>
      </c>
      <c r="B912" s="35" t="s">
        <v>1819</v>
      </c>
      <c r="C912" s="35" t="s">
        <v>1820</v>
      </c>
      <c r="D912" s="36">
        <v>8</v>
      </c>
      <c r="E912" s="36">
        <v>8</v>
      </c>
      <c r="F912" s="36">
        <v>0.54600000000000004</v>
      </c>
      <c r="G912" s="36" t="str">
        <f>IFERROR(VLOOKUP(DATA_PESOS[[#This Row],[Codigo]],PESOS,4,FALSE)," ")</f>
        <v xml:space="preserve"> </v>
      </c>
      <c r="H912" s="37">
        <v>0.54600000000000004</v>
      </c>
      <c r="I912" s="43" t="str">
        <f>IF(DATA_PESOS[[#This Row],[Peso de FLEX]]=DATA_PESOS[[#This Row],[ACTUALIZACION 2]],"Conforme","Revisar")</f>
        <v>Conforme</v>
      </c>
    </row>
    <row r="913" spans="1:9" hidden="1" x14ac:dyDescent="0.25">
      <c r="A913" s="42" t="s">
        <v>6</v>
      </c>
      <c r="B913" s="35" t="s">
        <v>1821</v>
      </c>
      <c r="C913" s="35" t="s">
        <v>1822</v>
      </c>
      <c r="D913" s="36">
        <v>6</v>
      </c>
      <c r="E913" s="36">
        <v>6</v>
      </c>
      <c r="F913" s="36">
        <v>0.71599999999999997</v>
      </c>
      <c r="G913" s="36" t="str">
        <f>IFERROR(VLOOKUP(DATA_PESOS[[#This Row],[Codigo]],PESOS,4,FALSE)," ")</f>
        <v xml:space="preserve"> </v>
      </c>
      <c r="H913" s="37">
        <v>0.71599999999999997</v>
      </c>
      <c r="I913" s="43" t="str">
        <f>IF(DATA_PESOS[[#This Row],[Peso de FLEX]]=DATA_PESOS[[#This Row],[ACTUALIZACION 2]],"Conforme","Revisar")</f>
        <v>Conforme</v>
      </c>
    </row>
    <row r="914" spans="1:9" hidden="1" x14ac:dyDescent="0.25">
      <c r="A914" s="42" t="s">
        <v>6</v>
      </c>
      <c r="B914" s="35" t="s">
        <v>1823</v>
      </c>
      <c r="C914" s="35" t="s">
        <v>1824</v>
      </c>
      <c r="D914" s="36">
        <v>32</v>
      </c>
      <c r="E914" s="36">
        <v>32</v>
      </c>
      <c r="F914" s="36">
        <v>0.41699999999999998</v>
      </c>
      <c r="G914" s="36" t="str">
        <f>IFERROR(VLOOKUP(DATA_PESOS[[#This Row],[Codigo]],PESOS,4,FALSE)," ")</f>
        <v xml:space="preserve"> </v>
      </c>
      <c r="H914" s="37">
        <v>0.41699999999999998</v>
      </c>
      <c r="I914" s="43" t="str">
        <f>IF(DATA_PESOS[[#This Row],[Peso de FLEX]]=DATA_PESOS[[#This Row],[ACTUALIZACION 2]],"Conforme","Revisar")</f>
        <v>Conforme</v>
      </c>
    </row>
    <row r="915" spans="1:9" hidden="1" x14ac:dyDescent="0.25">
      <c r="A915" s="42" t="s">
        <v>6</v>
      </c>
      <c r="B915" s="35" t="s">
        <v>1825</v>
      </c>
      <c r="C915" s="35" t="s">
        <v>1826</v>
      </c>
      <c r="D915" s="36">
        <v>8</v>
      </c>
      <c r="E915" s="36">
        <v>8</v>
      </c>
      <c r="F915" s="36">
        <v>0.33600000000000002</v>
      </c>
      <c r="G915" s="36" t="str">
        <f>IFERROR(VLOOKUP(DATA_PESOS[[#This Row],[Codigo]],PESOS,4,FALSE)," ")</f>
        <v xml:space="preserve"> </v>
      </c>
      <c r="H915" s="37">
        <v>0.33600000000000002</v>
      </c>
      <c r="I915" s="43" t="str">
        <f>IF(DATA_PESOS[[#This Row],[Peso de FLEX]]=DATA_PESOS[[#This Row],[ACTUALIZACION 2]],"Conforme","Revisar")</f>
        <v>Conforme</v>
      </c>
    </row>
    <row r="916" spans="1:9" hidden="1" x14ac:dyDescent="0.25">
      <c r="A916" s="42" t="s">
        <v>6</v>
      </c>
      <c r="B916" s="35" t="s">
        <v>1827</v>
      </c>
      <c r="C916" s="35" t="s">
        <v>1828</v>
      </c>
      <c r="D916" s="36">
        <v>4</v>
      </c>
      <c r="E916" s="36">
        <v>4</v>
      </c>
      <c r="F916" s="36">
        <v>0.45</v>
      </c>
      <c r="G916" s="36" t="str">
        <f>IFERROR(VLOOKUP(DATA_PESOS[[#This Row],[Codigo]],PESOS,4,FALSE)," ")</f>
        <v xml:space="preserve"> </v>
      </c>
      <c r="H916" s="37">
        <v>0.45</v>
      </c>
      <c r="I916" s="43" t="str">
        <f>IF(DATA_PESOS[[#This Row],[Peso de FLEX]]=DATA_PESOS[[#This Row],[ACTUALIZACION 2]],"Conforme","Revisar")</f>
        <v>Conforme</v>
      </c>
    </row>
    <row r="917" spans="1:9" hidden="1" x14ac:dyDescent="0.25">
      <c r="A917" s="42" t="s">
        <v>6</v>
      </c>
      <c r="B917" s="35" t="s">
        <v>1829</v>
      </c>
      <c r="C917" s="35" t="s">
        <v>1830</v>
      </c>
      <c r="D917" s="36">
        <v>92</v>
      </c>
      <c r="E917" s="36">
        <v>92</v>
      </c>
      <c r="F917" s="36">
        <v>0.28699999999999998</v>
      </c>
      <c r="G917" s="36" t="str">
        <f>IFERROR(VLOOKUP(DATA_PESOS[[#This Row],[Codigo]],PESOS,4,FALSE)," ")</f>
        <v xml:space="preserve"> </v>
      </c>
      <c r="H917" s="37">
        <v>0.28699999999999998</v>
      </c>
      <c r="I917" s="43" t="str">
        <f>IF(DATA_PESOS[[#This Row],[Peso de FLEX]]=DATA_PESOS[[#This Row],[ACTUALIZACION 2]],"Conforme","Revisar")</f>
        <v>Conforme</v>
      </c>
    </row>
    <row r="918" spans="1:9" hidden="1" x14ac:dyDescent="0.25">
      <c r="A918" s="42" t="s">
        <v>6</v>
      </c>
      <c r="B918" s="35" t="s">
        <v>1831</v>
      </c>
      <c r="C918" s="35" t="s">
        <v>1832</v>
      </c>
      <c r="D918" s="36">
        <v>52</v>
      </c>
      <c r="E918" s="36">
        <v>52</v>
      </c>
      <c r="F918" s="36">
        <v>0.28899999999999998</v>
      </c>
      <c r="G918" s="36" t="str">
        <f>IFERROR(VLOOKUP(DATA_PESOS[[#This Row],[Codigo]],PESOS,4,FALSE)," ")</f>
        <v xml:space="preserve"> </v>
      </c>
      <c r="H918" s="37">
        <v>0.28899999999999998</v>
      </c>
      <c r="I918" s="43" t="str">
        <f>IF(DATA_PESOS[[#This Row],[Peso de FLEX]]=DATA_PESOS[[#This Row],[ACTUALIZACION 2]],"Conforme","Revisar")</f>
        <v>Conforme</v>
      </c>
    </row>
    <row r="919" spans="1:9" hidden="1" x14ac:dyDescent="0.25">
      <c r="A919" s="42" t="s">
        <v>6</v>
      </c>
      <c r="B919" s="35" t="s">
        <v>1833</v>
      </c>
      <c r="C919" s="35" t="s">
        <v>1834</v>
      </c>
      <c r="D919" s="36">
        <v>8</v>
      </c>
      <c r="E919" s="36">
        <v>8</v>
      </c>
      <c r="F919" s="36">
        <v>0.496</v>
      </c>
      <c r="G919" s="36" t="str">
        <f>IFERROR(VLOOKUP(DATA_PESOS[[#This Row],[Codigo]],PESOS,4,FALSE)," ")</f>
        <v xml:space="preserve"> </v>
      </c>
      <c r="H919" s="37">
        <v>0.496</v>
      </c>
      <c r="I919" s="43" t="str">
        <f>IF(DATA_PESOS[[#This Row],[Peso de FLEX]]=DATA_PESOS[[#This Row],[ACTUALIZACION 2]],"Conforme","Revisar")</f>
        <v>Conforme</v>
      </c>
    </row>
    <row r="920" spans="1:9" hidden="1" x14ac:dyDescent="0.25">
      <c r="A920" s="42" t="s">
        <v>6</v>
      </c>
      <c r="B920" s="35" t="s">
        <v>1835</v>
      </c>
      <c r="C920" s="35" t="s">
        <v>1836</v>
      </c>
      <c r="D920" s="36">
        <v>396</v>
      </c>
      <c r="E920" s="36">
        <v>396</v>
      </c>
      <c r="F920" s="36">
        <v>0.38</v>
      </c>
      <c r="G920" s="36" t="str">
        <f>IFERROR(VLOOKUP(DATA_PESOS[[#This Row],[Codigo]],PESOS,4,FALSE)," ")</f>
        <v xml:space="preserve"> </v>
      </c>
      <c r="H920" s="37">
        <v>0.38</v>
      </c>
      <c r="I920" s="43" t="str">
        <f>IF(DATA_PESOS[[#This Row],[Peso de FLEX]]=DATA_PESOS[[#This Row],[ACTUALIZACION 2]],"Conforme","Revisar")</f>
        <v>Conforme</v>
      </c>
    </row>
    <row r="921" spans="1:9" hidden="1" x14ac:dyDescent="0.25">
      <c r="A921" s="42" t="s">
        <v>6</v>
      </c>
      <c r="B921" s="35" t="s">
        <v>1837</v>
      </c>
      <c r="C921" s="35" t="s">
        <v>1838</v>
      </c>
      <c r="D921" s="36">
        <v>4</v>
      </c>
      <c r="E921" s="36">
        <v>4</v>
      </c>
      <c r="F921" s="36">
        <v>0.32200000000000001</v>
      </c>
      <c r="G921" s="36" t="str">
        <f>IFERROR(VLOOKUP(DATA_PESOS[[#This Row],[Codigo]],PESOS,4,FALSE)," ")</f>
        <v xml:space="preserve"> </v>
      </c>
      <c r="H921" s="37">
        <v>0.32200000000000001</v>
      </c>
      <c r="I921" s="43" t="str">
        <f>IF(DATA_PESOS[[#This Row],[Peso de FLEX]]=DATA_PESOS[[#This Row],[ACTUALIZACION 2]],"Conforme","Revisar")</f>
        <v>Conforme</v>
      </c>
    </row>
    <row r="922" spans="1:9" hidden="1" x14ac:dyDescent="0.25">
      <c r="A922" s="42" t="s">
        <v>6</v>
      </c>
      <c r="B922" s="35" t="s">
        <v>1839</v>
      </c>
      <c r="C922" s="35" t="s">
        <v>1840</v>
      </c>
      <c r="D922" s="36">
        <v>8</v>
      </c>
      <c r="E922" s="36">
        <v>8</v>
      </c>
      <c r="F922" s="36">
        <v>0.50800000000000001</v>
      </c>
      <c r="G922" s="36" t="str">
        <f>IFERROR(VLOOKUP(DATA_PESOS[[#This Row],[Codigo]],PESOS,4,FALSE)," ")</f>
        <v xml:space="preserve"> </v>
      </c>
      <c r="H922" s="37">
        <v>0.50800000000000001</v>
      </c>
      <c r="I922" s="43" t="str">
        <f>IF(DATA_PESOS[[#This Row],[Peso de FLEX]]=DATA_PESOS[[#This Row],[ACTUALIZACION 2]],"Conforme","Revisar")</f>
        <v>Conforme</v>
      </c>
    </row>
    <row r="923" spans="1:9" hidden="1" x14ac:dyDescent="0.25">
      <c r="A923" s="42" t="s">
        <v>6</v>
      </c>
      <c r="B923" s="35" t="s">
        <v>1841</v>
      </c>
      <c r="C923" s="35" t="s">
        <v>1842</v>
      </c>
      <c r="D923" s="36">
        <v>8</v>
      </c>
      <c r="E923" s="36">
        <v>8</v>
      </c>
      <c r="F923" s="36">
        <v>0.3</v>
      </c>
      <c r="G923" s="36" t="str">
        <f>IFERROR(VLOOKUP(DATA_PESOS[[#This Row],[Codigo]],PESOS,4,FALSE)," ")</f>
        <v xml:space="preserve"> </v>
      </c>
      <c r="H923" s="37">
        <v>0.3</v>
      </c>
      <c r="I923" s="43" t="str">
        <f>IF(DATA_PESOS[[#This Row],[Peso de FLEX]]=DATA_PESOS[[#This Row],[ACTUALIZACION 2]],"Conforme","Revisar")</f>
        <v>Conforme</v>
      </c>
    </row>
    <row r="924" spans="1:9" hidden="1" x14ac:dyDescent="0.25">
      <c r="A924" s="42" t="s">
        <v>6</v>
      </c>
      <c r="B924" s="35" t="s">
        <v>1843</v>
      </c>
      <c r="C924" s="35" t="s">
        <v>1844</v>
      </c>
      <c r="D924" s="36">
        <v>36</v>
      </c>
      <c r="E924" s="36">
        <v>36</v>
      </c>
      <c r="F924" s="36">
        <v>0.38400000000000001</v>
      </c>
      <c r="G924" s="36" t="str">
        <f>IFERROR(VLOOKUP(DATA_PESOS[[#This Row],[Codigo]],PESOS,4,FALSE)," ")</f>
        <v xml:space="preserve"> </v>
      </c>
      <c r="H924" s="37">
        <v>0.38400000000000001</v>
      </c>
      <c r="I924" s="43" t="str">
        <f>IF(DATA_PESOS[[#This Row],[Peso de FLEX]]=DATA_PESOS[[#This Row],[ACTUALIZACION 2]],"Conforme","Revisar")</f>
        <v>Conforme</v>
      </c>
    </row>
    <row r="925" spans="1:9" hidden="1" x14ac:dyDescent="0.25">
      <c r="A925" s="42" t="s">
        <v>6</v>
      </c>
      <c r="B925" s="35" t="s">
        <v>1845</v>
      </c>
      <c r="C925" s="35" t="s">
        <v>1846</v>
      </c>
      <c r="D925" s="36">
        <v>8</v>
      </c>
      <c r="E925" s="36">
        <v>8</v>
      </c>
      <c r="F925" s="36">
        <v>0.42499999999999999</v>
      </c>
      <c r="G925" s="36" t="str">
        <f>IFERROR(VLOOKUP(DATA_PESOS[[#This Row],[Codigo]],PESOS,4,FALSE)," ")</f>
        <v xml:space="preserve"> </v>
      </c>
      <c r="H925" s="37">
        <v>0.42499999999999999</v>
      </c>
      <c r="I925" s="43" t="str">
        <f>IF(DATA_PESOS[[#This Row],[Peso de FLEX]]=DATA_PESOS[[#This Row],[ACTUALIZACION 2]],"Conforme","Revisar")</f>
        <v>Conforme</v>
      </c>
    </row>
    <row r="926" spans="1:9" hidden="1" x14ac:dyDescent="0.25">
      <c r="A926" s="42" t="s">
        <v>6</v>
      </c>
      <c r="B926" s="35" t="s">
        <v>1847</v>
      </c>
      <c r="C926" s="35" t="s">
        <v>1848</v>
      </c>
      <c r="D926" s="36">
        <v>186</v>
      </c>
      <c r="E926" s="36">
        <v>186</v>
      </c>
      <c r="F926" s="36">
        <v>0.78800000000000003</v>
      </c>
      <c r="G926" s="36" t="str">
        <f>IFERROR(VLOOKUP(DATA_PESOS[[#This Row],[Codigo]],PESOS,4,FALSE)," ")</f>
        <v xml:space="preserve"> </v>
      </c>
      <c r="H926" s="37">
        <v>0.78800000000000003</v>
      </c>
      <c r="I926" s="43" t="str">
        <f>IF(DATA_PESOS[[#This Row],[Peso de FLEX]]=DATA_PESOS[[#This Row],[ACTUALIZACION 2]],"Conforme","Revisar")</f>
        <v>Conforme</v>
      </c>
    </row>
    <row r="927" spans="1:9" hidden="1" x14ac:dyDescent="0.25">
      <c r="A927" s="42" t="s">
        <v>6</v>
      </c>
      <c r="B927" s="35" t="s">
        <v>1849</v>
      </c>
      <c r="C927" s="35" t="s">
        <v>1850</v>
      </c>
      <c r="D927" s="36">
        <v>16</v>
      </c>
      <c r="E927" s="36">
        <v>16</v>
      </c>
      <c r="F927" s="36">
        <v>0.311</v>
      </c>
      <c r="G927" s="36" t="str">
        <f>IFERROR(VLOOKUP(DATA_PESOS[[#This Row],[Codigo]],PESOS,4,FALSE)," ")</f>
        <v xml:space="preserve"> </v>
      </c>
      <c r="H927" s="37">
        <v>0.311</v>
      </c>
      <c r="I927" s="43" t="str">
        <f>IF(DATA_PESOS[[#This Row],[Peso de FLEX]]=DATA_PESOS[[#This Row],[ACTUALIZACION 2]],"Conforme","Revisar")</f>
        <v>Conforme</v>
      </c>
    </row>
    <row r="928" spans="1:9" hidden="1" x14ac:dyDescent="0.25">
      <c r="A928" s="42" t="s">
        <v>6</v>
      </c>
      <c r="B928" s="35" t="s">
        <v>1851</v>
      </c>
      <c r="C928" s="35" t="s">
        <v>1852</v>
      </c>
      <c r="D928" s="36">
        <v>4</v>
      </c>
      <c r="E928" s="36">
        <v>4</v>
      </c>
      <c r="F928" s="36">
        <v>0.31900000000000001</v>
      </c>
      <c r="G928" s="36" t="str">
        <f>IFERROR(VLOOKUP(DATA_PESOS[[#This Row],[Codigo]],PESOS,4,FALSE)," ")</f>
        <v xml:space="preserve"> </v>
      </c>
      <c r="H928" s="37">
        <v>0.31900000000000001</v>
      </c>
      <c r="I928" s="43" t="str">
        <f>IF(DATA_PESOS[[#This Row],[Peso de FLEX]]=DATA_PESOS[[#This Row],[ACTUALIZACION 2]],"Conforme","Revisar")</f>
        <v>Conforme</v>
      </c>
    </row>
    <row r="929" spans="1:9" hidden="1" x14ac:dyDescent="0.25">
      <c r="A929" s="42" t="s">
        <v>6</v>
      </c>
      <c r="B929" s="35" t="s">
        <v>1853</v>
      </c>
      <c r="C929" s="35" t="s">
        <v>1854</v>
      </c>
      <c r="D929" s="36">
        <v>8</v>
      </c>
      <c r="E929" s="36">
        <v>8</v>
      </c>
      <c r="F929" s="36">
        <v>0.32600000000000001</v>
      </c>
      <c r="G929" s="36" t="str">
        <f>IFERROR(VLOOKUP(DATA_PESOS[[#This Row],[Codigo]],PESOS,4,FALSE)," ")</f>
        <v xml:space="preserve"> </v>
      </c>
      <c r="H929" s="37">
        <v>0.32600000000000001</v>
      </c>
      <c r="I929" s="43" t="str">
        <f>IF(DATA_PESOS[[#This Row],[Peso de FLEX]]=DATA_PESOS[[#This Row],[ACTUALIZACION 2]],"Conforme","Revisar")</f>
        <v>Conforme</v>
      </c>
    </row>
    <row r="930" spans="1:9" hidden="1" x14ac:dyDescent="0.25">
      <c r="A930" s="42" t="s">
        <v>6</v>
      </c>
      <c r="B930" s="35" t="s">
        <v>1855</v>
      </c>
      <c r="C930" s="35" t="s">
        <v>1856</v>
      </c>
      <c r="D930" s="36">
        <v>24</v>
      </c>
      <c r="E930" s="36">
        <v>24</v>
      </c>
      <c r="F930" s="36">
        <v>0.33100000000000002</v>
      </c>
      <c r="G930" s="36" t="str">
        <f>IFERROR(VLOOKUP(DATA_PESOS[[#This Row],[Codigo]],PESOS,4,FALSE)," ")</f>
        <v xml:space="preserve"> </v>
      </c>
      <c r="H930" s="37">
        <v>0.33100000000000002</v>
      </c>
      <c r="I930" s="43" t="str">
        <f>IF(DATA_PESOS[[#This Row],[Peso de FLEX]]=DATA_PESOS[[#This Row],[ACTUALIZACION 2]],"Conforme","Revisar")</f>
        <v>Conforme</v>
      </c>
    </row>
    <row r="931" spans="1:9" hidden="1" x14ac:dyDescent="0.25">
      <c r="A931" s="42" t="s">
        <v>6</v>
      </c>
      <c r="B931" s="35" t="s">
        <v>1857</v>
      </c>
      <c r="C931" s="35" t="s">
        <v>1858</v>
      </c>
      <c r="D931" s="36">
        <v>8</v>
      </c>
      <c r="E931" s="36">
        <v>8</v>
      </c>
      <c r="F931" s="36">
        <v>0.40799999999999997</v>
      </c>
      <c r="G931" s="36" t="str">
        <f>IFERROR(VLOOKUP(DATA_PESOS[[#This Row],[Codigo]],PESOS,4,FALSE)," ")</f>
        <v xml:space="preserve"> </v>
      </c>
      <c r="H931" s="37">
        <v>0.40799999999999997</v>
      </c>
      <c r="I931" s="43" t="str">
        <f>IF(DATA_PESOS[[#This Row],[Peso de FLEX]]=DATA_PESOS[[#This Row],[ACTUALIZACION 2]],"Conforme","Revisar")</f>
        <v>Conforme</v>
      </c>
    </row>
    <row r="932" spans="1:9" hidden="1" x14ac:dyDescent="0.25">
      <c r="A932" s="42" t="s">
        <v>6</v>
      </c>
      <c r="B932" s="35" t="s">
        <v>1859</v>
      </c>
      <c r="C932" s="35" t="s">
        <v>1860</v>
      </c>
      <c r="D932" s="36">
        <v>24</v>
      </c>
      <c r="E932" s="36">
        <v>24</v>
      </c>
      <c r="F932" s="36">
        <v>0.504</v>
      </c>
      <c r="G932" s="36" t="str">
        <f>IFERROR(VLOOKUP(DATA_PESOS[[#This Row],[Codigo]],PESOS,4,FALSE)," ")</f>
        <v xml:space="preserve"> </v>
      </c>
      <c r="H932" s="37">
        <v>0.504</v>
      </c>
      <c r="I932" s="43" t="str">
        <f>IF(DATA_PESOS[[#This Row],[Peso de FLEX]]=DATA_PESOS[[#This Row],[ACTUALIZACION 2]],"Conforme","Revisar")</f>
        <v>Conforme</v>
      </c>
    </row>
    <row r="933" spans="1:9" hidden="1" x14ac:dyDescent="0.25">
      <c r="A933" s="42" t="s">
        <v>6</v>
      </c>
      <c r="B933" s="35" t="s">
        <v>1861</v>
      </c>
      <c r="C933" s="35" t="s">
        <v>1862</v>
      </c>
      <c r="D933" s="36">
        <v>28</v>
      </c>
      <c r="E933" s="36">
        <v>28</v>
      </c>
      <c r="F933" s="36">
        <v>0.252</v>
      </c>
      <c r="G933" s="36" t="str">
        <f>IFERROR(VLOOKUP(DATA_PESOS[[#This Row],[Codigo]],PESOS,4,FALSE)," ")</f>
        <v xml:space="preserve"> </v>
      </c>
      <c r="H933" s="37">
        <v>0.252</v>
      </c>
      <c r="I933" s="43" t="str">
        <f>IF(DATA_PESOS[[#This Row],[Peso de FLEX]]=DATA_PESOS[[#This Row],[ACTUALIZACION 2]],"Conforme","Revisar")</f>
        <v>Conforme</v>
      </c>
    </row>
    <row r="934" spans="1:9" hidden="1" x14ac:dyDescent="0.25">
      <c r="A934" s="42" t="s">
        <v>6</v>
      </c>
      <c r="B934" s="35" t="s">
        <v>1863</v>
      </c>
      <c r="C934" s="35" t="s">
        <v>1864</v>
      </c>
      <c r="D934" s="36">
        <v>12</v>
      </c>
      <c r="E934" s="36">
        <v>12</v>
      </c>
      <c r="F934" s="36">
        <v>0.251</v>
      </c>
      <c r="G934" s="36" t="str">
        <f>IFERROR(VLOOKUP(DATA_PESOS[[#This Row],[Codigo]],PESOS,4,FALSE)," ")</f>
        <v xml:space="preserve"> </v>
      </c>
      <c r="H934" s="37">
        <v>0.251</v>
      </c>
      <c r="I934" s="43" t="str">
        <f>IF(DATA_PESOS[[#This Row],[Peso de FLEX]]=DATA_PESOS[[#This Row],[ACTUALIZACION 2]],"Conforme","Revisar")</f>
        <v>Conforme</v>
      </c>
    </row>
    <row r="935" spans="1:9" hidden="1" x14ac:dyDescent="0.25">
      <c r="A935" s="42" t="s">
        <v>6</v>
      </c>
      <c r="B935" s="35" t="s">
        <v>1865</v>
      </c>
      <c r="C935" s="35" t="s">
        <v>1866</v>
      </c>
      <c r="D935" s="36">
        <v>2</v>
      </c>
      <c r="E935" s="36">
        <v>2</v>
      </c>
      <c r="F935" s="36">
        <v>0.32800000000000001</v>
      </c>
      <c r="G935" s="36" t="str">
        <f>IFERROR(VLOOKUP(DATA_PESOS[[#This Row],[Codigo]],PESOS,4,FALSE)," ")</f>
        <v xml:space="preserve"> </v>
      </c>
      <c r="H935" s="37">
        <v>0.32800000000000001</v>
      </c>
      <c r="I935" s="43" t="str">
        <f>IF(DATA_PESOS[[#This Row],[Peso de FLEX]]=DATA_PESOS[[#This Row],[ACTUALIZACION 2]],"Conforme","Revisar")</f>
        <v>Conforme</v>
      </c>
    </row>
    <row r="936" spans="1:9" hidden="1" x14ac:dyDescent="0.25">
      <c r="A936" s="42" t="s">
        <v>6</v>
      </c>
      <c r="B936" s="35" t="s">
        <v>1867</v>
      </c>
      <c r="C936" s="35" t="s">
        <v>1868</v>
      </c>
      <c r="D936" s="36">
        <v>4</v>
      </c>
      <c r="E936" s="36">
        <v>4</v>
      </c>
      <c r="F936" s="36">
        <v>0.36</v>
      </c>
      <c r="G936" s="36" t="str">
        <f>IFERROR(VLOOKUP(DATA_PESOS[[#This Row],[Codigo]],PESOS,4,FALSE)," ")</f>
        <v xml:space="preserve"> </v>
      </c>
      <c r="H936" s="37">
        <v>0.36</v>
      </c>
      <c r="I936" s="43" t="str">
        <f>IF(DATA_PESOS[[#This Row],[Peso de FLEX]]=DATA_PESOS[[#This Row],[ACTUALIZACION 2]],"Conforme","Revisar")</f>
        <v>Conforme</v>
      </c>
    </row>
    <row r="937" spans="1:9" hidden="1" x14ac:dyDescent="0.25">
      <c r="A937" s="42" t="s">
        <v>6</v>
      </c>
      <c r="B937" s="35" t="s">
        <v>1869</v>
      </c>
      <c r="C937" s="35" t="s">
        <v>1870</v>
      </c>
      <c r="D937" s="36">
        <v>200</v>
      </c>
      <c r="E937" s="36">
        <v>200</v>
      </c>
      <c r="F937" s="36">
        <v>0.378</v>
      </c>
      <c r="G937" s="36" t="str">
        <f>IFERROR(VLOOKUP(DATA_PESOS[[#This Row],[Codigo]],PESOS,4,FALSE)," ")</f>
        <v xml:space="preserve"> </v>
      </c>
      <c r="H937" s="37">
        <v>0.378</v>
      </c>
      <c r="I937" s="43" t="str">
        <f>IF(DATA_PESOS[[#This Row],[Peso de FLEX]]=DATA_PESOS[[#This Row],[ACTUALIZACION 2]],"Conforme","Revisar")</f>
        <v>Conforme</v>
      </c>
    </row>
    <row r="938" spans="1:9" hidden="1" x14ac:dyDescent="0.25">
      <c r="A938" s="42" t="s">
        <v>6</v>
      </c>
      <c r="B938" s="35" t="s">
        <v>1871</v>
      </c>
      <c r="C938" s="35" t="s">
        <v>1872</v>
      </c>
      <c r="D938" s="36">
        <v>8</v>
      </c>
      <c r="E938" s="36">
        <v>8</v>
      </c>
      <c r="F938" s="36">
        <v>0.46700000000000003</v>
      </c>
      <c r="G938" s="36" t="str">
        <f>IFERROR(VLOOKUP(DATA_PESOS[[#This Row],[Codigo]],PESOS,4,FALSE)," ")</f>
        <v xml:space="preserve"> </v>
      </c>
      <c r="H938" s="37">
        <v>0.46700000000000003</v>
      </c>
      <c r="I938" s="43" t="str">
        <f>IF(DATA_PESOS[[#This Row],[Peso de FLEX]]=DATA_PESOS[[#This Row],[ACTUALIZACION 2]],"Conforme","Revisar")</f>
        <v>Conforme</v>
      </c>
    </row>
    <row r="939" spans="1:9" hidden="1" x14ac:dyDescent="0.25">
      <c r="A939" s="42" t="s">
        <v>6</v>
      </c>
      <c r="B939" s="35" t="s">
        <v>1873</v>
      </c>
      <c r="C939" s="35" t="s">
        <v>1874</v>
      </c>
      <c r="D939" s="36">
        <v>10</v>
      </c>
      <c r="E939" s="36">
        <v>10</v>
      </c>
      <c r="F939" s="36">
        <v>0.59399999999999997</v>
      </c>
      <c r="G939" s="36" t="str">
        <f>IFERROR(VLOOKUP(DATA_PESOS[[#This Row],[Codigo]],PESOS,4,FALSE)," ")</f>
        <v xml:space="preserve"> </v>
      </c>
      <c r="H939" s="37">
        <v>0.59399999999999997</v>
      </c>
      <c r="I939" s="43" t="str">
        <f>IF(DATA_PESOS[[#This Row],[Peso de FLEX]]=DATA_PESOS[[#This Row],[ACTUALIZACION 2]],"Conforme","Revisar")</f>
        <v>Conforme</v>
      </c>
    </row>
    <row r="940" spans="1:9" hidden="1" x14ac:dyDescent="0.25">
      <c r="A940" s="42" t="s">
        <v>6</v>
      </c>
      <c r="B940" s="35" t="s">
        <v>1875</v>
      </c>
      <c r="C940" s="35" t="s">
        <v>1876</v>
      </c>
      <c r="D940" s="36">
        <v>8</v>
      </c>
      <c r="E940" s="36">
        <v>8</v>
      </c>
      <c r="F940" s="36">
        <v>0.436</v>
      </c>
      <c r="G940" s="36" t="str">
        <f>IFERROR(VLOOKUP(DATA_PESOS[[#This Row],[Codigo]],PESOS,4,FALSE)," ")</f>
        <v xml:space="preserve"> </v>
      </c>
      <c r="H940" s="37">
        <v>0.436</v>
      </c>
      <c r="I940" s="43" t="str">
        <f>IF(DATA_PESOS[[#This Row],[Peso de FLEX]]=DATA_PESOS[[#This Row],[ACTUALIZACION 2]],"Conforme","Revisar")</f>
        <v>Conforme</v>
      </c>
    </row>
    <row r="941" spans="1:9" hidden="1" x14ac:dyDescent="0.25">
      <c r="A941" s="42" t="s">
        <v>6</v>
      </c>
      <c r="B941" s="35" t="s">
        <v>1877</v>
      </c>
      <c r="C941" s="35" t="s">
        <v>1878</v>
      </c>
      <c r="D941" s="36">
        <v>28</v>
      </c>
      <c r="E941" s="36">
        <v>28</v>
      </c>
      <c r="F941" s="36">
        <v>0.30299999999999999</v>
      </c>
      <c r="G941" s="36" t="str">
        <f>IFERROR(VLOOKUP(DATA_PESOS[[#This Row],[Codigo]],PESOS,4,FALSE)," ")</f>
        <v xml:space="preserve"> </v>
      </c>
      <c r="H941" s="37">
        <v>0.30299999999999999</v>
      </c>
      <c r="I941" s="43" t="str">
        <f>IF(DATA_PESOS[[#This Row],[Peso de FLEX]]=DATA_PESOS[[#This Row],[ACTUALIZACION 2]],"Conforme","Revisar")</f>
        <v>Conforme</v>
      </c>
    </row>
    <row r="942" spans="1:9" hidden="1" x14ac:dyDescent="0.25">
      <c r="A942" s="42" t="s">
        <v>6</v>
      </c>
      <c r="B942" s="35" t="s">
        <v>1879</v>
      </c>
      <c r="C942" s="35" t="s">
        <v>1880</v>
      </c>
      <c r="D942" s="36">
        <v>4</v>
      </c>
      <c r="E942" s="36">
        <v>4</v>
      </c>
      <c r="F942" s="36">
        <v>0.378</v>
      </c>
      <c r="G942" s="36" t="str">
        <f>IFERROR(VLOOKUP(DATA_PESOS[[#This Row],[Codigo]],PESOS,4,FALSE)," ")</f>
        <v xml:space="preserve"> </v>
      </c>
      <c r="H942" s="37">
        <v>0.378</v>
      </c>
      <c r="I942" s="43" t="str">
        <f>IF(DATA_PESOS[[#This Row],[Peso de FLEX]]=DATA_PESOS[[#This Row],[ACTUALIZACION 2]],"Conforme","Revisar")</f>
        <v>Conforme</v>
      </c>
    </row>
    <row r="943" spans="1:9" hidden="1" x14ac:dyDescent="0.25">
      <c r="A943" s="42" t="s">
        <v>6</v>
      </c>
      <c r="B943" s="35" t="s">
        <v>1881</v>
      </c>
      <c r="C943" s="35" t="s">
        <v>1882</v>
      </c>
      <c r="D943" s="36">
        <v>16</v>
      </c>
      <c r="E943" s="36">
        <v>16</v>
      </c>
      <c r="F943" s="36">
        <v>0.28000000000000003</v>
      </c>
      <c r="G943" s="36" t="str">
        <f>IFERROR(VLOOKUP(DATA_PESOS[[#This Row],[Codigo]],PESOS,4,FALSE)," ")</f>
        <v xml:space="preserve"> </v>
      </c>
      <c r="H943" s="37">
        <v>0.28000000000000003</v>
      </c>
      <c r="I943" s="43" t="str">
        <f>IF(DATA_PESOS[[#This Row],[Peso de FLEX]]=DATA_PESOS[[#This Row],[ACTUALIZACION 2]],"Conforme","Revisar")</f>
        <v>Conforme</v>
      </c>
    </row>
    <row r="944" spans="1:9" hidden="1" x14ac:dyDescent="0.25">
      <c r="A944" s="42" t="s">
        <v>6</v>
      </c>
      <c r="B944" s="35" t="s">
        <v>1883</v>
      </c>
      <c r="C944" s="35" t="s">
        <v>1884</v>
      </c>
      <c r="D944" s="36">
        <v>8</v>
      </c>
      <c r="E944" s="36">
        <v>8</v>
      </c>
      <c r="F944" s="36">
        <v>0.28100000000000003</v>
      </c>
      <c r="G944" s="36" t="str">
        <f>IFERROR(VLOOKUP(DATA_PESOS[[#This Row],[Codigo]],PESOS,4,FALSE)," ")</f>
        <v xml:space="preserve"> </v>
      </c>
      <c r="H944" s="37">
        <v>0.28100000000000003</v>
      </c>
      <c r="I944" s="43" t="str">
        <f>IF(DATA_PESOS[[#This Row],[Peso de FLEX]]=DATA_PESOS[[#This Row],[ACTUALIZACION 2]],"Conforme","Revisar")</f>
        <v>Conforme</v>
      </c>
    </row>
    <row r="945" spans="1:9" hidden="1" x14ac:dyDescent="0.25">
      <c r="A945" s="42" t="s">
        <v>6</v>
      </c>
      <c r="B945" s="35" t="s">
        <v>1885</v>
      </c>
      <c r="C945" s="35" t="s">
        <v>1886</v>
      </c>
      <c r="D945" s="36">
        <v>20</v>
      </c>
      <c r="E945" s="36">
        <v>20</v>
      </c>
      <c r="F945" s="36">
        <v>0.47099999999999997</v>
      </c>
      <c r="G945" s="36" t="str">
        <f>IFERROR(VLOOKUP(DATA_PESOS[[#This Row],[Codigo]],PESOS,4,FALSE)," ")</f>
        <v xml:space="preserve"> </v>
      </c>
      <c r="H945" s="37">
        <v>0.47099999999999997</v>
      </c>
      <c r="I945" s="43" t="str">
        <f>IF(DATA_PESOS[[#This Row],[Peso de FLEX]]=DATA_PESOS[[#This Row],[ACTUALIZACION 2]],"Conforme","Revisar")</f>
        <v>Conforme</v>
      </c>
    </row>
    <row r="946" spans="1:9" hidden="1" x14ac:dyDescent="0.25">
      <c r="A946" s="42" t="s">
        <v>6</v>
      </c>
      <c r="B946" s="35" t="s">
        <v>1887</v>
      </c>
      <c r="C946" s="35" t="s">
        <v>1888</v>
      </c>
      <c r="D946" s="36">
        <v>164</v>
      </c>
      <c r="E946" s="36">
        <v>164</v>
      </c>
      <c r="F946" s="36">
        <v>0.378</v>
      </c>
      <c r="G946" s="36" t="str">
        <f>IFERROR(VLOOKUP(DATA_PESOS[[#This Row],[Codigo]],PESOS,4,FALSE)," ")</f>
        <v xml:space="preserve"> </v>
      </c>
      <c r="H946" s="37">
        <v>0.378</v>
      </c>
      <c r="I946" s="43" t="str">
        <f>IF(DATA_PESOS[[#This Row],[Peso de FLEX]]=DATA_PESOS[[#This Row],[ACTUALIZACION 2]],"Conforme","Revisar")</f>
        <v>Conforme</v>
      </c>
    </row>
    <row r="947" spans="1:9" hidden="1" x14ac:dyDescent="0.25">
      <c r="A947" s="42" t="s">
        <v>6</v>
      </c>
      <c r="B947" s="35" t="s">
        <v>1889</v>
      </c>
      <c r="C947" s="35" t="s">
        <v>1890</v>
      </c>
      <c r="D947" s="36">
        <v>476</v>
      </c>
      <c r="E947" s="36">
        <v>476</v>
      </c>
      <c r="F947" s="36">
        <v>0.38100000000000001</v>
      </c>
      <c r="G947" s="36" t="str">
        <f>IFERROR(VLOOKUP(DATA_PESOS[[#This Row],[Codigo]],PESOS,4,FALSE)," ")</f>
        <v xml:space="preserve"> </v>
      </c>
      <c r="H947" s="37">
        <v>0.38100000000000001</v>
      </c>
      <c r="I947" s="43" t="str">
        <f>IF(DATA_PESOS[[#This Row],[Peso de FLEX]]=DATA_PESOS[[#This Row],[ACTUALIZACION 2]],"Conforme","Revisar")</f>
        <v>Conforme</v>
      </c>
    </row>
    <row r="948" spans="1:9" hidden="1" x14ac:dyDescent="0.25">
      <c r="A948" s="42" t="s">
        <v>6</v>
      </c>
      <c r="B948" s="35" t="s">
        <v>1891</v>
      </c>
      <c r="C948" s="35" t="s">
        <v>1892</v>
      </c>
      <c r="D948" s="36">
        <v>28</v>
      </c>
      <c r="E948" s="36">
        <v>28</v>
      </c>
      <c r="F948" s="36">
        <v>0.376</v>
      </c>
      <c r="G948" s="36" t="str">
        <f>IFERROR(VLOOKUP(DATA_PESOS[[#This Row],[Codigo]],PESOS,4,FALSE)," ")</f>
        <v xml:space="preserve"> </v>
      </c>
      <c r="H948" s="37">
        <v>0.376</v>
      </c>
      <c r="I948" s="43" t="str">
        <f>IF(DATA_PESOS[[#This Row],[Peso de FLEX]]=DATA_PESOS[[#This Row],[ACTUALIZACION 2]],"Conforme","Revisar")</f>
        <v>Conforme</v>
      </c>
    </row>
    <row r="949" spans="1:9" hidden="1" x14ac:dyDescent="0.25">
      <c r="A949" s="42" t="s">
        <v>6</v>
      </c>
      <c r="B949" s="35" t="s">
        <v>1893</v>
      </c>
      <c r="C949" s="35" t="s">
        <v>1894</v>
      </c>
      <c r="D949" s="36">
        <v>12</v>
      </c>
      <c r="E949" s="36">
        <v>12</v>
      </c>
      <c r="F949" s="36">
        <v>0.39400000000000002</v>
      </c>
      <c r="G949" s="36" t="str">
        <f>IFERROR(VLOOKUP(DATA_PESOS[[#This Row],[Codigo]],PESOS,4,FALSE)," ")</f>
        <v xml:space="preserve"> </v>
      </c>
      <c r="H949" s="37">
        <v>0.39400000000000002</v>
      </c>
      <c r="I949" s="43" t="str">
        <f>IF(DATA_PESOS[[#This Row],[Peso de FLEX]]=DATA_PESOS[[#This Row],[ACTUALIZACION 2]],"Conforme","Revisar")</f>
        <v>Conforme</v>
      </c>
    </row>
    <row r="950" spans="1:9" hidden="1" x14ac:dyDescent="0.25">
      <c r="A950" s="42" t="s">
        <v>6</v>
      </c>
      <c r="B950" s="35" t="s">
        <v>1895</v>
      </c>
      <c r="C950" s="35" t="s">
        <v>1896</v>
      </c>
      <c r="D950" s="36">
        <v>16</v>
      </c>
      <c r="E950" s="36">
        <v>16</v>
      </c>
      <c r="F950" s="36">
        <v>0.38800000000000001</v>
      </c>
      <c r="G950" s="36" t="str">
        <f>IFERROR(VLOOKUP(DATA_PESOS[[#This Row],[Codigo]],PESOS,4,FALSE)," ")</f>
        <v xml:space="preserve"> </v>
      </c>
      <c r="H950" s="37">
        <v>0.38800000000000001</v>
      </c>
      <c r="I950" s="43" t="str">
        <f>IF(DATA_PESOS[[#This Row],[Peso de FLEX]]=DATA_PESOS[[#This Row],[ACTUALIZACION 2]],"Conforme","Revisar")</f>
        <v>Conforme</v>
      </c>
    </row>
    <row r="951" spans="1:9" hidden="1" x14ac:dyDescent="0.25">
      <c r="A951" s="42" t="s">
        <v>6</v>
      </c>
      <c r="B951" s="35" t="s">
        <v>1897</v>
      </c>
      <c r="C951" s="35" t="s">
        <v>1898</v>
      </c>
      <c r="D951" s="36">
        <v>60</v>
      </c>
      <c r="E951" s="36">
        <v>60</v>
      </c>
      <c r="F951" s="36">
        <v>0.42599999999999999</v>
      </c>
      <c r="G951" s="36" t="str">
        <f>IFERROR(VLOOKUP(DATA_PESOS[[#This Row],[Codigo]],PESOS,4,FALSE)," ")</f>
        <v xml:space="preserve"> </v>
      </c>
      <c r="H951" s="37">
        <v>0.42599999999999999</v>
      </c>
      <c r="I951" s="43" t="str">
        <f>IF(DATA_PESOS[[#This Row],[Peso de FLEX]]=DATA_PESOS[[#This Row],[ACTUALIZACION 2]],"Conforme","Revisar")</f>
        <v>Conforme</v>
      </c>
    </row>
    <row r="952" spans="1:9" hidden="1" x14ac:dyDescent="0.25">
      <c r="A952" s="42" t="s">
        <v>6</v>
      </c>
      <c r="B952" s="35" t="s">
        <v>1899</v>
      </c>
      <c r="C952" s="35" t="s">
        <v>1900</v>
      </c>
      <c r="D952" s="36">
        <v>36</v>
      </c>
      <c r="E952" s="36">
        <v>36</v>
      </c>
      <c r="F952" s="36">
        <v>0.42299999999999999</v>
      </c>
      <c r="G952" s="36" t="str">
        <f>IFERROR(VLOOKUP(DATA_PESOS[[#This Row],[Codigo]],PESOS,4,FALSE)," ")</f>
        <v xml:space="preserve"> </v>
      </c>
      <c r="H952" s="37">
        <v>0.42299999999999999</v>
      </c>
      <c r="I952" s="43" t="str">
        <f>IF(DATA_PESOS[[#This Row],[Peso de FLEX]]=DATA_PESOS[[#This Row],[ACTUALIZACION 2]],"Conforme","Revisar")</f>
        <v>Conforme</v>
      </c>
    </row>
    <row r="953" spans="1:9" hidden="1" x14ac:dyDescent="0.25">
      <c r="A953" s="42" t="s">
        <v>6</v>
      </c>
      <c r="B953" s="35" t="s">
        <v>1901</v>
      </c>
      <c r="C953" s="35" t="s">
        <v>1902</v>
      </c>
      <c r="D953" s="36">
        <v>4</v>
      </c>
      <c r="E953" s="36">
        <v>4</v>
      </c>
      <c r="F953" s="36">
        <v>0.42</v>
      </c>
      <c r="G953" s="36" t="str">
        <f>IFERROR(VLOOKUP(DATA_PESOS[[#This Row],[Codigo]],PESOS,4,FALSE)," ")</f>
        <v xml:space="preserve"> </v>
      </c>
      <c r="H953" s="37">
        <v>0.42</v>
      </c>
      <c r="I953" s="43" t="str">
        <f>IF(DATA_PESOS[[#This Row],[Peso de FLEX]]=DATA_PESOS[[#This Row],[ACTUALIZACION 2]],"Conforme","Revisar")</f>
        <v>Conforme</v>
      </c>
    </row>
    <row r="954" spans="1:9" hidden="1" x14ac:dyDescent="0.25">
      <c r="A954" s="42" t="s">
        <v>6</v>
      </c>
      <c r="B954" s="35" t="s">
        <v>1903</v>
      </c>
      <c r="C954" s="35" t="s">
        <v>1904</v>
      </c>
      <c r="D954" s="36">
        <v>16</v>
      </c>
      <c r="E954" s="36">
        <v>16</v>
      </c>
      <c r="F954" s="36">
        <v>0.56000000000000005</v>
      </c>
      <c r="G954" s="36" t="str">
        <f>IFERROR(VLOOKUP(DATA_PESOS[[#This Row],[Codigo]],PESOS,4,FALSE)," ")</f>
        <v xml:space="preserve"> </v>
      </c>
      <c r="H954" s="37">
        <v>0.56000000000000005</v>
      </c>
      <c r="I954" s="43" t="str">
        <f>IF(DATA_PESOS[[#This Row],[Peso de FLEX]]=DATA_PESOS[[#This Row],[ACTUALIZACION 2]],"Conforme","Revisar")</f>
        <v>Conforme</v>
      </c>
    </row>
    <row r="955" spans="1:9" hidden="1" x14ac:dyDescent="0.25">
      <c r="A955" s="42" t="s">
        <v>6</v>
      </c>
      <c r="B955" s="35" t="s">
        <v>1905</v>
      </c>
      <c r="C955" s="35" t="s">
        <v>1906</v>
      </c>
      <c r="D955" s="36">
        <v>764</v>
      </c>
      <c r="E955" s="36">
        <v>764</v>
      </c>
      <c r="F955" s="36">
        <v>0.19600000000000001</v>
      </c>
      <c r="G955" s="36" t="str">
        <f>IFERROR(VLOOKUP(DATA_PESOS[[#This Row],[Codigo]],PESOS,4,FALSE)," ")</f>
        <v xml:space="preserve"> </v>
      </c>
      <c r="H955" s="37">
        <v>0.19600000000000001</v>
      </c>
      <c r="I955" s="43" t="str">
        <f>IF(DATA_PESOS[[#This Row],[Peso de FLEX]]=DATA_PESOS[[#This Row],[ACTUALIZACION 2]],"Conforme","Revisar")</f>
        <v>Conforme</v>
      </c>
    </row>
    <row r="956" spans="1:9" hidden="1" x14ac:dyDescent="0.25">
      <c r="A956" s="42" t="s">
        <v>6</v>
      </c>
      <c r="B956" s="35" t="s">
        <v>1907</v>
      </c>
      <c r="C956" s="35" t="s">
        <v>1908</v>
      </c>
      <c r="D956" s="36">
        <v>508</v>
      </c>
      <c r="E956" s="36">
        <v>508</v>
      </c>
      <c r="F956" s="36">
        <v>0.19600000000000001</v>
      </c>
      <c r="G956" s="36" t="str">
        <f>IFERROR(VLOOKUP(DATA_PESOS[[#This Row],[Codigo]],PESOS,4,FALSE)," ")</f>
        <v xml:space="preserve"> </v>
      </c>
      <c r="H956" s="37">
        <v>0.19600000000000001</v>
      </c>
      <c r="I956" s="43" t="str">
        <f>IF(DATA_PESOS[[#This Row],[Peso de FLEX]]=DATA_PESOS[[#This Row],[ACTUALIZACION 2]],"Conforme","Revisar")</f>
        <v>Conforme</v>
      </c>
    </row>
    <row r="957" spans="1:9" hidden="1" x14ac:dyDescent="0.25">
      <c r="A957" s="42" t="s">
        <v>6</v>
      </c>
      <c r="B957" s="35" t="s">
        <v>1909</v>
      </c>
      <c r="C957" s="35" t="s">
        <v>1910</v>
      </c>
      <c r="D957" s="36">
        <v>88</v>
      </c>
      <c r="E957" s="36">
        <v>88</v>
      </c>
      <c r="F957" s="36">
        <v>0.35299999999999998</v>
      </c>
      <c r="G957" s="36" t="str">
        <f>IFERROR(VLOOKUP(DATA_PESOS[[#This Row],[Codigo]],PESOS,4,FALSE)," ")</f>
        <v xml:space="preserve"> </v>
      </c>
      <c r="H957" s="37">
        <v>0.35299999999999998</v>
      </c>
      <c r="I957" s="43" t="str">
        <f>IF(DATA_PESOS[[#This Row],[Peso de FLEX]]=DATA_PESOS[[#This Row],[ACTUALIZACION 2]],"Conforme","Revisar")</f>
        <v>Conforme</v>
      </c>
    </row>
    <row r="958" spans="1:9" hidden="1" x14ac:dyDescent="0.25">
      <c r="A958" s="42" t="s">
        <v>6</v>
      </c>
      <c r="B958" s="35" t="s">
        <v>1911</v>
      </c>
      <c r="C958" s="35" t="s">
        <v>1912</v>
      </c>
      <c r="D958" s="36">
        <v>8</v>
      </c>
      <c r="E958" s="36">
        <v>8</v>
      </c>
      <c r="F958" s="36">
        <v>0.35299999999999998</v>
      </c>
      <c r="G958" s="36" t="str">
        <f>IFERROR(VLOOKUP(DATA_PESOS[[#This Row],[Codigo]],PESOS,4,FALSE)," ")</f>
        <v xml:space="preserve"> </v>
      </c>
      <c r="H958" s="37">
        <v>0.35299999999999998</v>
      </c>
      <c r="I958" s="43" t="str">
        <f>IF(DATA_PESOS[[#This Row],[Peso de FLEX]]=DATA_PESOS[[#This Row],[ACTUALIZACION 2]],"Conforme","Revisar")</f>
        <v>Conforme</v>
      </c>
    </row>
    <row r="959" spans="1:9" hidden="1" x14ac:dyDescent="0.25">
      <c r="A959" s="42" t="s">
        <v>6</v>
      </c>
      <c r="B959" s="35" t="s">
        <v>1913</v>
      </c>
      <c r="C959" s="35" t="s">
        <v>1914</v>
      </c>
      <c r="D959" s="36">
        <v>30</v>
      </c>
      <c r="E959" s="36">
        <v>30</v>
      </c>
      <c r="F959" s="36">
        <v>1.1339999999999999</v>
      </c>
      <c r="G959" s="36" t="str">
        <f>IFERROR(VLOOKUP(DATA_PESOS[[#This Row],[Codigo]],PESOS,4,FALSE)," ")</f>
        <v xml:space="preserve"> </v>
      </c>
      <c r="H959" s="37">
        <v>1.1339999999999999</v>
      </c>
      <c r="I959" s="43" t="str">
        <f>IF(DATA_PESOS[[#This Row],[Peso de FLEX]]=DATA_PESOS[[#This Row],[ACTUALIZACION 2]],"Conforme","Revisar")</f>
        <v>Conforme</v>
      </c>
    </row>
    <row r="960" spans="1:9" hidden="1" x14ac:dyDescent="0.25">
      <c r="A960" s="42" t="s">
        <v>6</v>
      </c>
      <c r="B960" s="35" t="s">
        <v>1915</v>
      </c>
      <c r="C960" s="35" t="s">
        <v>1916</v>
      </c>
      <c r="D960" s="36">
        <v>136</v>
      </c>
      <c r="E960" s="36">
        <v>136</v>
      </c>
      <c r="F960" s="36">
        <v>0.33700000000000002</v>
      </c>
      <c r="G960" s="36" t="str">
        <f>IFERROR(VLOOKUP(DATA_PESOS[[#This Row],[Codigo]],PESOS,4,FALSE)," ")</f>
        <v xml:space="preserve"> </v>
      </c>
      <c r="H960" s="37">
        <v>0.33700000000000002</v>
      </c>
      <c r="I960" s="43" t="str">
        <f>IF(DATA_PESOS[[#This Row],[Peso de FLEX]]=DATA_PESOS[[#This Row],[ACTUALIZACION 2]],"Conforme","Revisar")</f>
        <v>Conforme</v>
      </c>
    </row>
    <row r="961" spans="1:9" hidden="1" x14ac:dyDescent="0.25">
      <c r="A961" s="42" t="s">
        <v>6</v>
      </c>
      <c r="B961" s="35" t="s">
        <v>1917</v>
      </c>
      <c r="C961" s="35" t="s">
        <v>1918</v>
      </c>
      <c r="D961" s="36">
        <v>112</v>
      </c>
      <c r="E961" s="36">
        <v>112</v>
      </c>
      <c r="F961" s="36">
        <v>0.34100000000000003</v>
      </c>
      <c r="G961" s="36" t="str">
        <f>IFERROR(VLOOKUP(DATA_PESOS[[#This Row],[Codigo]],PESOS,4,FALSE)," ")</f>
        <v xml:space="preserve"> </v>
      </c>
      <c r="H961" s="37">
        <v>0.34100000000000003</v>
      </c>
      <c r="I961" s="43" t="str">
        <f>IF(DATA_PESOS[[#This Row],[Peso de FLEX]]=DATA_PESOS[[#This Row],[ACTUALIZACION 2]],"Conforme","Revisar")</f>
        <v>Conforme</v>
      </c>
    </row>
    <row r="962" spans="1:9" hidden="1" x14ac:dyDescent="0.25">
      <c r="A962" s="42" t="s">
        <v>6</v>
      </c>
      <c r="B962" s="35" t="s">
        <v>1919</v>
      </c>
      <c r="C962" s="35" t="s">
        <v>1920</v>
      </c>
      <c r="D962" s="36">
        <v>32</v>
      </c>
      <c r="E962" s="36">
        <v>32</v>
      </c>
      <c r="F962" s="36">
        <v>0.38100000000000001</v>
      </c>
      <c r="G962" s="36" t="str">
        <f>IFERROR(VLOOKUP(DATA_PESOS[[#This Row],[Codigo]],PESOS,4,FALSE)," ")</f>
        <v xml:space="preserve"> </v>
      </c>
      <c r="H962" s="37">
        <v>0.38100000000000001</v>
      </c>
      <c r="I962" s="43" t="str">
        <f>IF(DATA_PESOS[[#This Row],[Peso de FLEX]]=DATA_PESOS[[#This Row],[ACTUALIZACION 2]],"Conforme","Revisar")</f>
        <v>Conforme</v>
      </c>
    </row>
    <row r="963" spans="1:9" hidden="1" x14ac:dyDescent="0.25">
      <c r="A963" s="42" t="s">
        <v>6</v>
      </c>
      <c r="B963" s="35" t="s">
        <v>1921</v>
      </c>
      <c r="C963" s="35" t="s">
        <v>1922</v>
      </c>
      <c r="D963" s="36">
        <v>160</v>
      </c>
      <c r="E963" s="36">
        <v>160</v>
      </c>
      <c r="F963" s="36">
        <v>0.35599999999999998</v>
      </c>
      <c r="G963" s="36" t="str">
        <f>IFERROR(VLOOKUP(DATA_PESOS[[#This Row],[Codigo]],PESOS,4,FALSE)," ")</f>
        <v xml:space="preserve"> </v>
      </c>
      <c r="H963" s="37">
        <v>0.35599999999999998</v>
      </c>
      <c r="I963" s="43" t="str">
        <f>IF(DATA_PESOS[[#This Row],[Peso de FLEX]]=DATA_PESOS[[#This Row],[ACTUALIZACION 2]],"Conforme","Revisar")</f>
        <v>Conforme</v>
      </c>
    </row>
    <row r="964" spans="1:9" hidden="1" x14ac:dyDescent="0.25">
      <c r="A964" s="42" t="s">
        <v>6</v>
      </c>
      <c r="B964" s="35" t="s">
        <v>1923</v>
      </c>
      <c r="C964" s="35" t="s">
        <v>1924</v>
      </c>
      <c r="D964" s="36">
        <v>1328</v>
      </c>
      <c r="E964" s="36">
        <v>1328</v>
      </c>
      <c r="F964" s="36">
        <v>0.35399999999999998</v>
      </c>
      <c r="G964" s="36" t="str">
        <f>IFERROR(VLOOKUP(DATA_PESOS[[#This Row],[Codigo]],PESOS,4,FALSE)," ")</f>
        <v xml:space="preserve"> </v>
      </c>
      <c r="H964" s="37">
        <v>0.35399999999999998</v>
      </c>
      <c r="I964" s="43" t="str">
        <f>IF(DATA_PESOS[[#This Row],[Peso de FLEX]]=DATA_PESOS[[#This Row],[ACTUALIZACION 2]],"Conforme","Revisar")</f>
        <v>Conforme</v>
      </c>
    </row>
    <row r="965" spans="1:9" hidden="1" x14ac:dyDescent="0.25">
      <c r="A965" s="42" t="s">
        <v>6</v>
      </c>
      <c r="B965" s="35" t="s">
        <v>1925</v>
      </c>
      <c r="C965" s="35" t="s">
        <v>1926</v>
      </c>
      <c r="D965" s="36">
        <v>6</v>
      </c>
      <c r="E965" s="36">
        <v>6</v>
      </c>
      <c r="F965" s="36">
        <v>0.49299999999999999</v>
      </c>
      <c r="G965" s="36" t="str">
        <f>IFERROR(VLOOKUP(DATA_PESOS[[#This Row],[Codigo]],PESOS,4,FALSE)," ")</f>
        <v xml:space="preserve"> </v>
      </c>
      <c r="H965" s="37">
        <v>0.49299999999999999</v>
      </c>
      <c r="I965" s="43" t="str">
        <f>IF(DATA_PESOS[[#This Row],[Peso de FLEX]]=DATA_PESOS[[#This Row],[ACTUALIZACION 2]],"Conforme","Revisar")</f>
        <v>Conforme</v>
      </c>
    </row>
    <row r="966" spans="1:9" hidden="1" x14ac:dyDescent="0.25">
      <c r="A966" s="42" t="s">
        <v>6</v>
      </c>
      <c r="B966" s="35" t="s">
        <v>1927</v>
      </c>
      <c r="C966" s="35" t="s">
        <v>1928</v>
      </c>
      <c r="D966" s="36">
        <v>8</v>
      </c>
      <c r="E966" s="36">
        <v>8</v>
      </c>
      <c r="F966" s="36">
        <v>0.49</v>
      </c>
      <c r="G966" s="36" t="str">
        <f>IFERROR(VLOOKUP(DATA_PESOS[[#This Row],[Codigo]],PESOS,4,FALSE)," ")</f>
        <v xml:space="preserve"> </v>
      </c>
      <c r="H966" s="37">
        <v>0.49</v>
      </c>
      <c r="I966" s="43" t="str">
        <f>IF(DATA_PESOS[[#This Row],[Peso de FLEX]]=DATA_PESOS[[#This Row],[ACTUALIZACION 2]],"Conforme","Revisar")</f>
        <v>Conforme</v>
      </c>
    </row>
    <row r="967" spans="1:9" hidden="1" x14ac:dyDescent="0.25">
      <c r="A967" s="42" t="s">
        <v>6</v>
      </c>
      <c r="B967" s="35" t="s">
        <v>1929</v>
      </c>
      <c r="C967" s="35" t="s">
        <v>1930</v>
      </c>
      <c r="D967" s="36">
        <v>28</v>
      </c>
      <c r="E967" s="36">
        <v>28</v>
      </c>
      <c r="F967" s="36">
        <v>0.14399999999999999</v>
      </c>
      <c r="G967" s="36" t="str">
        <f>IFERROR(VLOOKUP(DATA_PESOS[[#This Row],[Codigo]],PESOS,4,FALSE)," ")</f>
        <v xml:space="preserve"> </v>
      </c>
      <c r="H967" s="37">
        <v>0.14399999999999999</v>
      </c>
      <c r="I967" s="43" t="str">
        <f>IF(DATA_PESOS[[#This Row],[Peso de FLEX]]=DATA_PESOS[[#This Row],[ACTUALIZACION 2]],"Conforme","Revisar")</f>
        <v>Conforme</v>
      </c>
    </row>
    <row r="968" spans="1:9" hidden="1" x14ac:dyDescent="0.25">
      <c r="A968" s="42" t="s">
        <v>6</v>
      </c>
      <c r="B968" s="35" t="s">
        <v>1931</v>
      </c>
      <c r="C968" s="35" t="s">
        <v>1932</v>
      </c>
      <c r="D968" s="36">
        <v>4</v>
      </c>
      <c r="E968" s="36">
        <v>4</v>
      </c>
      <c r="F968" s="36">
        <v>0.42199999999999999</v>
      </c>
      <c r="G968" s="36" t="str">
        <f>IFERROR(VLOOKUP(DATA_PESOS[[#This Row],[Codigo]],PESOS,4,FALSE)," ")</f>
        <v xml:space="preserve"> </v>
      </c>
      <c r="H968" s="37">
        <v>0.42199999999999999</v>
      </c>
      <c r="I968" s="43" t="str">
        <f>IF(DATA_PESOS[[#This Row],[Peso de FLEX]]=DATA_PESOS[[#This Row],[ACTUALIZACION 2]],"Conforme","Revisar")</f>
        <v>Conforme</v>
      </c>
    </row>
    <row r="969" spans="1:9" hidden="1" x14ac:dyDescent="0.25">
      <c r="A969" s="42" t="s">
        <v>6</v>
      </c>
      <c r="B969" s="35" t="s">
        <v>1933</v>
      </c>
      <c r="C969" s="35" t="s">
        <v>1934</v>
      </c>
      <c r="D969" s="36">
        <v>44</v>
      </c>
      <c r="E969" s="36">
        <v>44</v>
      </c>
      <c r="F969" s="36">
        <v>0.436</v>
      </c>
      <c r="G969" s="36" t="str">
        <f>IFERROR(VLOOKUP(DATA_PESOS[[#This Row],[Codigo]],PESOS,4,FALSE)," ")</f>
        <v xml:space="preserve"> </v>
      </c>
      <c r="H969" s="37">
        <v>0.436</v>
      </c>
      <c r="I969" s="43" t="str">
        <f>IF(DATA_PESOS[[#This Row],[Peso de FLEX]]=DATA_PESOS[[#This Row],[ACTUALIZACION 2]],"Conforme","Revisar")</f>
        <v>Conforme</v>
      </c>
    </row>
    <row r="970" spans="1:9" hidden="1" x14ac:dyDescent="0.25">
      <c r="A970" s="42" t="s">
        <v>6</v>
      </c>
      <c r="B970" s="35" t="s">
        <v>1935</v>
      </c>
      <c r="C970" s="35" t="s">
        <v>1936</v>
      </c>
      <c r="D970" s="36">
        <v>3</v>
      </c>
      <c r="E970" s="36">
        <v>3</v>
      </c>
      <c r="F970" s="36">
        <v>0.33300000000000002</v>
      </c>
      <c r="G970" s="36" t="str">
        <f>IFERROR(VLOOKUP(DATA_PESOS[[#This Row],[Codigo]],PESOS,4,FALSE)," ")</f>
        <v xml:space="preserve"> </v>
      </c>
      <c r="H970" s="37">
        <v>0.33300000000000002</v>
      </c>
      <c r="I970" s="43" t="str">
        <f>IF(DATA_PESOS[[#This Row],[Peso de FLEX]]=DATA_PESOS[[#This Row],[ACTUALIZACION 2]],"Conforme","Revisar")</f>
        <v>Conforme</v>
      </c>
    </row>
    <row r="971" spans="1:9" hidden="1" x14ac:dyDescent="0.25">
      <c r="A971" s="42" t="s">
        <v>6</v>
      </c>
      <c r="B971" s="35" t="s">
        <v>1937</v>
      </c>
      <c r="C971" s="35" t="s">
        <v>1938</v>
      </c>
      <c r="D971" s="36">
        <v>36</v>
      </c>
      <c r="E971" s="36">
        <v>36</v>
      </c>
      <c r="F971" s="36">
        <v>0.34300000000000003</v>
      </c>
      <c r="G971" s="36" t="str">
        <f>IFERROR(VLOOKUP(DATA_PESOS[[#This Row],[Codigo]],PESOS,4,FALSE)," ")</f>
        <v xml:space="preserve"> </v>
      </c>
      <c r="H971" s="37">
        <v>0.34300000000000003</v>
      </c>
      <c r="I971" s="43" t="str">
        <f>IF(DATA_PESOS[[#This Row],[Peso de FLEX]]=DATA_PESOS[[#This Row],[ACTUALIZACION 2]],"Conforme","Revisar")</f>
        <v>Conforme</v>
      </c>
    </row>
    <row r="972" spans="1:9" hidden="1" x14ac:dyDescent="0.25">
      <c r="A972" s="42" t="s">
        <v>6</v>
      </c>
      <c r="B972" s="35" t="s">
        <v>1939</v>
      </c>
      <c r="C972" s="35" t="s">
        <v>1940</v>
      </c>
      <c r="D972" s="36">
        <v>336</v>
      </c>
      <c r="E972" s="36">
        <v>336</v>
      </c>
      <c r="F972" s="36">
        <v>0.34200000000000003</v>
      </c>
      <c r="G972" s="36" t="str">
        <f>IFERROR(VLOOKUP(DATA_PESOS[[#This Row],[Codigo]],PESOS,4,FALSE)," ")</f>
        <v xml:space="preserve"> </v>
      </c>
      <c r="H972" s="37">
        <v>0.34200000000000003</v>
      </c>
      <c r="I972" s="43" t="str">
        <f>IF(DATA_PESOS[[#This Row],[Peso de FLEX]]=DATA_PESOS[[#This Row],[ACTUALIZACION 2]],"Conforme","Revisar")</f>
        <v>Conforme</v>
      </c>
    </row>
    <row r="973" spans="1:9" hidden="1" x14ac:dyDescent="0.25">
      <c r="A973" s="42" t="s">
        <v>6</v>
      </c>
      <c r="B973" s="35" t="s">
        <v>1941</v>
      </c>
      <c r="C973" s="35" t="s">
        <v>1942</v>
      </c>
      <c r="D973" s="36">
        <v>4</v>
      </c>
      <c r="E973" s="36">
        <v>4</v>
      </c>
      <c r="F973" s="36">
        <v>0.36799999999999999</v>
      </c>
      <c r="G973" s="36" t="str">
        <f>IFERROR(VLOOKUP(DATA_PESOS[[#This Row],[Codigo]],PESOS,4,FALSE)," ")</f>
        <v xml:space="preserve"> </v>
      </c>
      <c r="H973" s="37">
        <v>0.36799999999999999</v>
      </c>
      <c r="I973" s="43" t="str">
        <f>IF(DATA_PESOS[[#This Row],[Peso de FLEX]]=DATA_PESOS[[#This Row],[ACTUALIZACION 2]],"Conforme","Revisar")</f>
        <v>Conforme</v>
      </c>
    </row>
    <row r="974" spans="1:9" hidden="1" x14ac:dyDescent="0.25">
      <c r="A974" s="42" t="s">
        <v>6</v>
      </c>
      <c r="B974" s="35" t="s">
        <v>1943</v>
      </c>
      <c r="C974" s="35" t="s">
        <v>1944</v>
      </c>
      <c r="D974" s="36">
        <v>12</v>
      </c>
      <c r="E974" s="36">
        <v>12</v>
      </c>
      <c r="F974" s="36">
        <v>0.39400000000000002</v>
      </c>
      <c r="G974" s="36" t="str">
        <f>IFERROR(VLOOKUP(DATA_PESOS[[#This Row],[Codigo]],PESOS,4,FALSE)," ")</f>
        <v xml:space="preserve"> </v>
      </c>
      <c r="H974" s="37">
        <v>0.39400000000000002</v>
      </c>
      <c r="I974" s="43" t="str">
        <f>IF(DATA_PESOS[[#This Row],[Peso de FLEX]]=DATA_PESOS[[#This Row],[ACTUALIZACION 2]],"Conforme","Revisar")</f>
        <v>Conforme</v>
      </c>
    </row>
    <row r="975" spans="1:9" hidden="1" x14ac:dyDescent="0.25">
      <c r="A975" s="42" t="s">
        <v>6</v>
      </c>
      <c r="B975" s="35" t="s">
        <v>1945</v>
      </c>
      <c r="C975" s="35" t="s">
        <v>1946</v>
      </c>
      <c r="D975" s="36">
        <v>8</v>
      </c>
      <c r="E975" s="36">
        <v>8</v>
      </c>
      <c r="F975" s="36">
        <v>0.38800000000000001</v>
      </c>
      <c r="G975" s="36" t="str">
        <f>IFERROR(VLOOKUP(DATA_PESOS[[#This Row],[Codigo]],PESOS,4,FALSE)," ")</f>
        <v xml:space="preserve"> </v>
      </c>
      <c r="H975" s="37">
        <v>0.38800000000000001</v>
      </c>
      <c r="I975" s="43" t="str">
        <f>IF(DATA_PESOS[[#This Row],[Peso de FLEX]]=DATA_PESOS[[#This Row],[ACTUALIZACION 2]],"Conforme","Revisar")</f>
        <v>Conforme</v>
      </c>
    </row>
    <row r="976" spans="1:9" hidden="1" x14ac:dyDescent="0.25">
      <c r="A976" s="42" t="s">
        <v>6</v>
      </c>
      <c r="B976" s="35" t="s">
        <v>1947</v>
      </c>
      <c r="C976" s="35" t="s">
        <v>1948</v>
      </c>
      <c r="D976" s="36">
        <v>72</v>
      </c>
      <c r="E976" s="36">
        <v>72</v>
      </c>
      <c r="F976" s="36">
        <v>0.38700000000000001</v>
      </c>
      <c r="G976" s="36" t="str">
        <f>IFERROR(VLOOKUP(DATA_PESOS[[#This Row],[Codigo]],PESOS,4,FALSE)," ")</f>
        <v xml:space="preserve"> </v>
      </c>
      <c r="H976" s="37">
        <v>0.38700000000000001</v>
      </c>
      <c r="I976" s="43" t="str">
        <f>IF(DATA_PESOS[[#This Row],[Peso de FLEX]]=DATA_PESOS[[#This Row],[ACTUALIZACION 2]],"Conforme","Revisar")</f>
        <v>Conforme</v>
      </c>
    </row>
    <row r="977" spans="1:9" hidden="1" x14ac:dyDescent="0.25">
      <c r="A977" s="42" t="s">
        <v>6</v>
      </c>
      <c r="B977" s="35" t="s">
        <v>1949</v>
      </c>
      <c r="C977" s="35" t="s">
        <v>1950</v>
      </c>
      <c r="D977" s="36">
        <v>4</v>
      </c>
      <c r="E977" s="36">
        <v>4</v>
      </c>
      <c r="F977" s="36">
        <v>0.39900000000000002</v>
      </c>
      <c r="G977" s="36" t="str">
        <f>IFERROR(VLOOKUP(DATA_PESOS[[#This Row],[Codigo]],PESOS,4,FALSE)," ")</f>
        <v xml:space="preserve"> </v>
      </c>
      <c r="H977" s="37">
        <v>0.39900000000000002</v>
      </c>
      <c r="I977" s="43" t="str">
        <f>IF(DATA_PESOS[[#This Row],[Peso de FLEX]]=DATA_PESOS[[#This Row],[ACTUALIZACION 2]],"Conforme","Revisar")</f>
        <v>Conforme</v>
      </c>
    </row>
    <row r="978" spans="1:9" hidden="1" x14ac:dyDescent="0.25">
      <c r="A978" s="42" t="s">
        <v>6</v>
      </c>
      <c r="B978" s="35" t="s">
        <v>1951</v>
      </c>
      <c r="C978" s="35" t="s">
        <v>1952</v>
      </c>
      <c r="D978" s="36">
        <v>76</v>
      </c>
      <c r="E978" s="36">
        <v>76</v>
      </c>
      <c r="F978" s="36">
        <v>0.39500000000000002</v>
      </c>
      <c r="G978" s="36" t="str">
        <f>IFERROR(VLOOKUP(DATA_PESOS[[#This Row],[Codigo]],PESOS,4,FALSE)," ")</f>
        <v xml:space="preserve"> </v>
      </c>
      <c r="H978" s="37">
        <v>0.39500000000000002</v>
      </c>
      <c r="I978" s="43" t="str">
        <f>IF(DATA_PESOS[[#This Row],[Peso de FLEX]]=DATA_PESOS[[#This Row],[ACTUALIZACION 2]],"Conforme","Revisar")</f>
        <v>Conforme</v>
      </c>
    </row>
    <row r="979" spans="1:9" hidden="1" x14ac:dyDescent="0.25">
      <c r="A979" s="42" t="s">
        <v>6</v>
      </c>
      <c r="B979" s="35" t="s">
        <v>1953</v>
      </c>
      <c r="C979" s="35" t="s">
        <v>1954</v>
      </c>
      <c r="D979" s="36">
        <v>8</v>
      </c>
      <c r="E979" s="36">
        <v>8</v>
      </c>
      <c r="F979" s="36">
        <v>0.40400000000000003</v>
      </c>
      <c r="G979" s="36" t="str">
        <f>IFERROR(VLOOKUP(DATA_PESOS[[#This Row],[Codigo]],PESOS,4,FALSE)," ")</f>
        <v xml:space="preserve"> </v>
      </c>
      <c r="H979" s="37">
        <v>0.40400000000000003</v>
      </c>
      <c r="I979" s="43" t="str">
        <f>IF(DATA_PESOS[[#This Row],[Peso de FLEX]]=DATA_PESOS[[#This Row],[ACTUALIZACION 2]],"Conforme","Revisar")</f>
        <v>Conforme</v>
      </c>
    </row>
    <row r="980" spans="1:9" hidden="1" x14ac:dyDescent="0.25">
      <c r="A980" s="42" t="s">
        <v>6</v>
      </c>
      <c r="B980" s="35" t="s">
        <v>1955</v>
      </c>
      <c r="C980" s="35" t="s">
        <v>1956</v>
      </c>
      <c r="D980" s="36">
        <v>8</v>
      </c>
      <c r="E980" s="36">
        <v>8</v>
      </c>
      <c r="F980" s="36">
        <v>0.46400000000000002</v>
      </c>
      <c r="G980" s="36" t="str">
        <f>IFERROR(VLOOKUP(DATA_PESOS[[#This Row],[Codigo]],PESOS,4,FALSE)," ")</f>
        <v xml:space="preserve"> </v>
      </c>
      <c r="H980" s="37">
        <v>0.46400000000000002</v>
      </c>
      <c r="I980" s="43" t="str">
        <f>IF(DATA_PESOS[[#This Row],[Peso de FLEX]]=DATA_PESOS[[#This Row],[ACTUALIZACION 2]],"Conforme","Revisar")</f>
        <v>Conforme</v>
      </c>
    </row>
    <row r="981" spans="1:9" hidden="1" x14ac:dyDescent="0.25">
      <c r="A981" s="42" t="s">
        <v>6</v>
      </c>
      <c r="B981" s="35" t="s">
        <v>1957</v>
      </c>
      <c r="C981" s="35" t="s">
        <v>1958</v>
      </c>
      <c r="D981" s="36">
        <v>192</v>
      </c>
      <c r="E981" s="36">
        <v>192</v>
      </c>
      <c r="F981" s="36">
        <v>0.69799999999999995</v>
      </c>
      <c r="G981" s="36" t="str">
        <f>IFERROR(VLOOKUP(DATA_PESOS[[#This Row],[Codigo]],PESOS,4,FALSE)," ")</f>
        <v xml:space="preserve"> </v>
      </c>
      <c r="H981" s="37">
        <v>0.69799999999999995</v>
      </c>
      <c r="I981" s="43" t="str">
        <f>IF(DATA_PESOS[[#This Row],[Peso de FLEX]]=DATA_PESOS[[#This Row],[ACTUALIZACION 2]],"Conforme","Revisar")</f>
        <v>Conforme</v>
      </c>
    </row>
    <row r="982" spans="1:9" hidden="1" x14ac:dyDescent="0.25">
      <c r="A982" s="42" t="s">
        <v>6</v>
      </c>
      <c r="B982" s="35" t="s">
        <v>1959</v>
      </c>
      <c r="C982" s="35" t="s">
        <v>1960</v>
      </c>
      <c r="D982" s="36">
        <v>32</v>
      </c>
      <c r="E982" s="36">
        <v>32</v>
      </c>
      <c r="F982" s="36">
        <v>0.37</v>
      </c>
      <c r="G982" s="36" t="str">
        <f>IFERROR(VLOOKUP(DATA_PESOS[[#This Row],[Codigo]],PESOS,4,FALSE)," ")</f>
        <v xml:space="preserve"> </v>
      </c>
      <c r="H982" s="37">
        <v>0.37</v>
      </c>
      <c r="I982" s="43" t="str">
        <f>IF(DATA_PESOS[[#This Row],[Peso de FLEX]]=DATA_PESOS[[#This Row],[ACTUALIZACION 2]],"Conforme","Revisar")</f>
        <v>Conforme</v>
      </c>
    </row>
    <row r="983" spans="1:9" hidden="1" x14ac:dyDescent="0.25">
      <c r="A983" s="42" t="s">
        <v>6</v>
      </c>
      <c r="B983" s="35" t="s">
        <v>1961</v>
      </c>
      <c r="C983" s="35" t="s">
        <v>1962</v>
      </c>
      <c r="D983" s="36">
        <v>144</v>
      </c>
      <c r="E983" s="36">
        <v>144</v>
      </c>
      <c r="F983" s="36">
        <v>0.37</v>
      </c>
      <c r="G983" s="36" t="str">
        <f>IFERROR(VLOOKUP(DATA_PESOS[[#This Row],[Codigo]],PESOS,4,FALSE)," ")</f>
        <v xml:space="preserve"> </v>
      </c>
      <c r="H983" s="37">
        <v>0.37</v>
      </c>
      <c r="I983" s="43" t="str">
        <f>IF(DATA_PESOS[[#This Row],[Peso de FLEX]]=DATA_PESOS[[#This Row],[ACTUALIZACION 2]],"Conforme","Revisar")</f>
        <v>Conforme</v>
      </c>
    </row>
    <row r="984" spans="1:9" hidden="1" x14ac:dyDescent="0.25">
      <c r="A984" s="42" t="s">
        <v>6</v>
      </c>
      <c r="B984" s="35" t="s">
        <v>1963</v>
      </c>
      <c r="C984" s="35" t="s">
        <v>1964</v>
      </c>
      <c r="D984" s="36">
        <v>128</v>
      </c>
      <c r="E984" s="36">
        <v>128</v>
      </c>
      <c r="F984" s="36">
        <v>0.38900000000000001</v>
      </c>
      <c r="G984" s="36" t="str">
        <f>IFERROR(VLOOKUP(DATA_PESOS[[#This Row],[Codigo]],PESOS,4,FALSE)," ")</f>
        <v xml:space="preserve"> </v>
      </c>
      <c r="H984" s="37">
        <v>0.38900000000000001</v>
      </c>
      <c r="I984" s="43" t="str">
        <f>IF(DATA_PESOS[[#This Row],[Peso de FLEX]]=DATA_PESOS[[#This Row],[ACTUALIZACION 2]],"Conforme","Revisar")</f>
        <v>Conforme</v>
      </c>
    </row>
    <row r="985" spans="1:9" hidden="1" x14ac:dyDescent="0.25">
      <c r="A985" s="42" t="s">
        <v>6</v>
      </c>
      <c r="B985" s="35" t="s">
        <v>1965</v>
      </c>
      <c r="C985" s="35" t="s">
        <v>1966</v>
      </c>
      <c r="D985" s="36">
        <v>102</v>
      </c>
      <c r="E985" s="36">
        <v>102</v>
      </c>
      <c r="F985" s="36">
        <v>0.215</v>
      </c>
      <c r="G985" s="36" t="str">
        <f>IFERROR(VLOOKUP(DATA_PESOS[[#This Row],[Codigo]],PESOS,4,FALSE)," ")</f>
        <v xml:space="preserve"> </v>
      </c>
      <c r="H985" s="37">
        <v>0.215</v>
      </c>
      <c r="I985" s="43" t="str">
        <f>IF(DATA_PESOS[[#This Row],[Peso de FLEX]]=DATA_PESOS[[#This Row],[ACTUALIZACION 2]],"Conforme","Revisar")</f>
        <v>Conforme</v>
      </c>
    </row>
    <row r="986" spans="1:9" hidden="1" x14ac:dyDescent="0.25">
      <c r="A986" s="42" t="s">
        <v>6</v>
      </c>
      <c r="B986" s="35" t="s">
        <v>1967</v>
      </c>
      <c r="C986" s="35" t="s">
        <v>1968</v>
      </c>
      <c r="D986" s="36">
        <v>90</v>
      </c>
      <c r="E986" s="36">
        <v>90</v>
      </c>
      <c r="F986" s="36">
        <v>0.216</v>
      </c>
      <c r="G986" s="36" t="str">
        <f>IFERROR(VLOOKUP(DATA_PESOS[[#This Row],[Codigo]],PESOS,4,FALSE)," ")</f>
        <v xml:space="preserve"> </v>
      </c>
      <c r="H986" s="37">
        <v>0.216</v>
      </c>
      <c r="I986" s="43" t="str">
        <f>IF(DATA_PESOS[[#This Row],[Peso de FLEX]]=DATA_PESOS[[#This Row],[ACTUALIZACION 2]],"Conforme","Revisar")</f>
        <v>Conforme</v>
      </c>
    </row>
    <row r="987" spans="1:9" hidden="1" x14ac:dyDescent="0.25">
      <c r="A987" s="42" t="s">
        <v>6</v>
      </c>
      <c r="B987" s="35" t="s">
        <v>1969</v>
      </c>
      <c r="C987" s="35" t="s">
        <v>1970</v>
      </c>
      <c r="D987" s="36">
        <v>8</v>
      </c>
      <c r="E987" s="36">
        <v>8</v>
      </c>
      <c r="F987" s="36">
        <v>0.44400000000000001</v>
      </c>
      <c r="G987" s="36" t="str">
        <f>IFERROR(VLOOKUP(DATA_PESOS[[#This Row],[Codigo]],PESOS,4,FALSE)," ")</f>
        <v xml:space="preserve"> </v>
      </c>
      <c r="H987" s="37">
        <v>0.44400000000000001</v>
      </c>
      <c r="I987" s="43" t="str">
        <f>IF(DATA_PESOS[[#This Row],[Peso de FLEX]]=DATA_PESOS[[#This Row],[ACTUALIZACION 2]],"Conforme","Revisar")</f>
        <v>Conforme</v>
      </c>
    </row>
    <row r="988" spans="1:9" hidden="1" x14ac:dyDescent="0.25">
      <c r="A988" s="42" t="s">
        <v>6</v>
      </c>
      <c r="B988" s="35" t="s">
        <v>1971</v>
      </c>
      <c r="C988" s="35" t="s">
        <v>1972</v>
      </c>
      <c r="D988" s="36">
        <v>780</v>
      </c>
      <c r="E988" s="36">
        <v>780</v>
      </c>
      <c r="F988" s="36">
        <v>0.156</v>
      </c>
      <c r="G988" s="36" t="str">
        <f>IFERROR(VLOOKUP(DATA_PESOS[[#This Row],[Codigo]],PESOS,4,FALSE)," ")</f>
        <v xml:space="preserve"> </v>
      </c>
      <c r="H988" s="37">
        <v>0.156</v>
      </c>
      <c r="I988" s="43" t="str">
        <f>IF(DATA_PESOS[[#This Row],[Peso de FLEX]]=DATA_PESOS[[#This Row],[ACTUALIZACION 2]],"Conforme","Revisar")</f>
        <v>Conforme</v>
      </c>
    </row>
    <row r="989" spans="1:9" hidden="1" x14ac:dyDescent="0.25">
      <c r="A989" s="42" t="s">
        <v>6</v>
      </c>
      <c r="B989" s="35" t="s">
        <v>1973</v>
      </c>
      <c r="C989" s="35" t="s">
        <v>1974</v>
      </c>
      <c r="D989" s="36">
        <v>564</v>
      </c>
      <c r="E989" s="36">
        <v>564</v>
      </c>
      <c r="F989" s="36">
        <v>0.158</v>
      </c>
      <c r="G989" s="36" t="str">
        <f>IFERROR(VLOOKUP(DATA_PESOS[[#This Row],[Codigo]],PESOS,4,FALSE)," ")</f>
        <v xml:space="preserve"> </v>
      </c>
      <c r="H989" s="37">
        <v>0.158</v>
      </c>
      <c r="I989" s="43" t="str">
        <f>IF(DATA_PESOS[[#This Row],[Peso de FLEX]]=DATA_PESOS[[#This Row],[ACTUALIZACION 2]],"Conforme","Revisar")</f>
        <v>Conforme</v>
      </c>
    </row>
    <row r="990" spans="1:9" hidden="1" x14ac:dyDescent="0.25">
      <c r="A990" s="42" t="s">
        <v>6</v>
      </c>
      <c r="B990" s="35" t="s">
        <v>1975</v>
      </c>
      <c r="C990" s="35" t="s">
        <v>1976</v>
      </c>
      <c r="D990" s="36">
        <v>72</v>
      </c>
      <c r="E990" s="36">
        <v>72</v>
      </c>
      <c r="F990" s="36">
        <v>0.20699999999999999</v>
      </c>
      <c r="G990" s="36" t="str">
        <f>IFERROR(VLOOKUP(DATA_PESOS[[#This Row],[Codigo]],PESOS,4,FALSE)," ")</f>
        <v xml:space="preserve"> </v>
      </c>
      <c r="H990" s="37">
        <v>0.20699999999999999</v>
      </c>
      <c r="I990" s="43" t="str">
        <f>IF(DATA_PESOS[[#This Row],[Peso de FLEX]]=DATA_PESOS[[#This Row],[ACTUALIZACION 2]],"Conforme","Revisar")</f>
        <v>Conforme</v>
      </c>
    </row>
    <row r="991" spans="1:9" hidden="1" x14ac:dyDescent="0.25">
      <c r="A991" s="42" t="s">
        <v>6</v>
      </c>
      <c r="B991" s="35" t="s">
        <v>1977</v>
      </c>
      <c r="C991" s="35" t="s">
        <v>1978</v>
      </c>
      <c r="D991" s="36">
        <v>40</v>
      </c>
      <c r="E991" s="36">
        <v>40</v>
      </c>
      <c r="F991" s="36">
        <v>0.23</v>
      </c>
      <c r="G991" s="36" t="str">
        <f>IFERROR(VLOOKUP(DATA_PESOS[[#This Row],[Codigo]],PESOS,4,FALSE)," ")</f>
        <v xml:space="preserve"> </v>
      </c>
      <c r="H991" s="37">
        <v>0.23</v>
      </c>
      <c r="I991" s="43" t="str">
        <f>IF(DATA_PESOS[[#This Row],[Peso de FLEX]]=DATA_PESOS[[#This Row],[ACTUALIZACION 2]],"Conforme","Revisar")</f>
        <v>Conforme</v>
      </c>
    </row>
    <row r="992" spans="1:9" hidden="1" x14ac:dyDescent="0.25">
      <c r="A992" s="42" t="s">
        <v>6</v>
      </c>
      <c r="B992" s="35" t="s">
        <v>1979</v>
      </c>
      <c r="C992" s="35" t="s">
        <v>1980</v>
      </c>
      <c r="D992" s="36">
        <v>8</v>
      </c>
      <c r="E992" s="36">
        <v>8</v>
      </c>
      <c r="F992" s="36">
        <v>0.248</v>
      </c>
      <c r="G992" s="36" t="str">
        <f>IFERROR(VLOOKUP(DATA_PESOS[[#This Row],[Codigo]],PESOS,4,FALSE)," ")</f>
        <v xml:space="preserve"> </v>
      </c>
      <c r="H992" s="37">
        <v>0.248</v>
      </c>
      <c r="I992" s="43" t="str">
        <f>IF(DATA_PESOS[[#This Row],[Peso de FLEX]]=DATA_PESOS[[#This Row],[ACTUALIZACION 2]],"Conforme","Revisar")</f>
        <v>Conforme</v>
      </c>
    </row>
    <row r="993" spans="1:13" hidden="1" x14ac:dyDescent="0.25">
      <c r="A993" s="42" t="s">
        <v>6</v>
      </c>
      <c r="B993" s="35" t="s">
        <v>1981</v>
      </c>
      <c r="C993" s="35" t="s">
        <v>1982</v>
      </c>
      <c r="D993" s="36">
        <v>1224</v>
      </c>
      <c r="E993" s="36">
        <v>1224</v>
      </c>
      <c r="F993" s="36">
        <v>0.34499999999999997</v>
      </c>
      <c r="G993" s="36" t="str">
        <f>IFERROR(VLOOKUP(DATA_PESOS[[#This Row],[Codigo]],PESOS,4,FALSE)," ")</f>
        <v xml:space="preserve"> </v>
      </c>
      <c r="H993" s="37">
        <v>0.34499999999999997</v>
      </c>
      <c r="I993" s="43" t="str">
        <f>IF(DATA_PESOS[[#This Row],[Peso de FLEX]]=DATA_PESOS[[#This Row],[ACTUALIZACION 2]],"Conforme","Revisar")</f>
        <v>Conforme</v>
      </c>
    </row>
    <row r="994" spans="1:13" hidden="1" x14ac:dyDescent="0.25">
      <c r="A994" s="42" t="s">
        <v>6</v>
      </c>
      <c r="B994" s="35" t="s">
        <v>1983</v>
      </c>
      <c r="C994" s="35" t="s">
        <v>1984</v>
      </c>
      <c r="D994" s="36">
        <v>1224</v>
      </c>
      <c r="E994" s="36">
        <v>1224</v>
      </c>
      <c r="F994" s="36">
        <v>0.36</v>
      </c>
      <c r="G994" s="36" t="str">
        <f>IFERROR(VLOOKUP(DATA_PESOS[[#This Row],[Codigo]],PESOS,4,FALSE)," ")</f>
        <v xml:space="preserve"> </v>
      </c>
      <c r="H994" s="37">
        <v>0.36</v>
      </c>
      <c r="I994" s="43" t="str">
        <f>IF(DATA_PESOS[[#This Row],[Peso de FLEX]]=DATA_PESOS[[#This Row],[ACTUALIZACION 2]],"Conforme","Revisar")</f>
        <v>Conforme</v>
      </c>
    </row>
    <row r="995" spans="1:13" hidden="1" x14ac:dyDescent="0.25">
      <c r="A995" s="42" t="s">
        <v>6</v>
      </c>
      <c r="B995" s="35" t="s">
        <v>1985</v>
      </c>
      <c r="C995" s="35" t="s">
        <v>1986</v>
      </c>
      <c r="D995" s="36">
        <v>27</v>
      </c>
      <c r="E995" s="36">
        <v>27</v>
      </c>
      <c r="F995" s="36">
        <v>0.27</v>
      </c>
      <c r="G995" s="36" t="str">
        <f>IFERROR(VLOOKUP(DATA_PESOS[[#This Row],[Codigo]],PESOS,4,FALSE)," ")</f>
        <v xml:space="preserve"> </v>
      </c>
      <c r="H995" s="37">
        <v>0.27</v>
      </c>
      <c r="I995" s="43" t="str">
        <f>IF(DATA_PESOS[[#This Row],[Peso de FLEX]]=DATA_PESOS[[#This Row],[ACTUALIZACION 2]],"Conforme","Revisar")</f>
        <v>Conforme</v>
      </c>
    </row>
    <row r="996" spans="1:13" hidden="1" x14ac:dyDescent="0.25">
      <c r="A996" s="42" t="s">
        <v>6</v>
      </c>
      <c r="B996" s="35" t="s">
        <v>1987</v>
      </c>
      <c r="C996" s="35" t="s">
        <v>1988</v>
      </c>
      <c r="D996" s="36">
        <v>80</v>
      </c>
      <c r="E996" s="36">
        <v>80</v>
      </c>
      <c r="F996" s="36">
        <v>0.45800000000000002</v>
      </c>
      <c r="G996" s="36" t="str">
        <f>IFERROR(VLOOKUP(DATA_PESOS[[#This Row],[Codigo]],PESOS,4,FALSE)," ")</f>
        <v xml:space="preserve"> </v>
      </c>
      <c r="H996" s="37">
        <v>0.45800000000000002</v>
      </c>
      <c r="I996" s="43" t="str">
        <f>IF(DATA_PESOS[[#This Row],[Peso de FLEX]]=DATA_PESOS[[#This Row],[ACTUALIZACION 2]],"Conforme","Revisar")</f>
        <v>Conforme</v>
      </c>
    </row>
    <row r="997" spans="1:13" hidden="1" x14ac:dyDescent="0.25">
      <c r="A997" s="42" t="s">
        <v>6</v>
      </c>
      <c r="B997" s="35" t="s">
        <v>1989</v>
      </c>
      <c r="C997" s="35" t="s">
        <v>1990</v>
      </c>
      <c r="D997" s="36">
        <v>32</v>
      </c>
      <c r="E997" s="36">
        <v>32</v>
      </c>
      <c r="F997" s="36">
        <v>0.217</v>
      </c>
      <c r="G997" s="36" t="str">
        <f>IFERROR(VLOOKUP(DATA_PESOS[[#This Row],[Codigo]],PESOS,4,FALSE)," ")</f>
        <v xml:space="preserve"> </v>
      </c>
      <c r="H997" s="37">
        <v>0.217</v>
      </c>
      <c r="I997" s="43" t="str">
        <f>IF(DATA_PESOS[[#This Row],[Peso de FLEX]]=DATA_PESOS[[#This Row],[ACTUALIZACION 2]],"Conforme","Revisar")</f>
        <v>Conforme</v>
      </c>
    </row>
    <row r="998" spans="1:13" hidden="1" x14ac:dyDescent="0.25">
      <c r="A998" s="42" t="s">
        <v>6</v>
      </c>
      <c r="B998" s="35" t="s">
        <v>1991</v>
      </c>
      <c r="C998" s="35" t="s">
        <v>1992</v>
      </c>
      <c r="D998" s="36">
        <v>32</v>
      </c>
      <c r="E998" s="36">
        <v>32</v>
      </c>
      <c r="F998" s="36">
        <v>0.23699999999999999</v>
      </c>
      <c r="G998" s="36" t="str">
        <f>IFERROR(VLOOKUP(DATA_PESOS[[#This Row],[Codigo]],PESOS,4,FALSE)," ")</f>
        <v xml:space="preserve"> </v>
      </c>
      <c r="H998" s="37">
        <v>0.23699999999999999</v>
      </c>
      <c r="I998" s="43" t="str">
        <f>IF(DATA_PESOS[[#This Row],[Peso de FLEX]]=DATA_PESOS[[#This Row],[ACTUALIZACION 2]],"Conforme","Revisar")</f>
        <v>Conforme</v>
      </c>
    </row>
    <row r="999" spans="1:13" x14ac:dyDescent="0.25">
      <c r="A999" s="42" t="s">
        <v>6</v>
      </c>
      <c r="B999" s="35" t="s">
        <v>1993</v>
      </c>
      <c r="C999" s="35" t="s">
        <v>1994</v>
      </c>
      <c r="D999" s="36">
        <v>7</v>
      </c>
      <c r="E999" s="36">
        <v>7</v>
      </c>
      <c r="F999" s="37">
        <v>0.22800000000000001</v>
      </c>
      <c r="G999" s="36" t="str">
        <f>IFERROR(VLOOKUP(DATA_PESOS[[#This Row],[Codigo]],PESOS,4,FALSE)," ")</f>
        <v xml:space="preserve"> </v>
      </c>
      <c r="H999" s="52">
        <v>0.218</v>
      </c>
      <c r="I999" s="36" t="str">
        <f>IF(DATA_PESOS[[#This Row],[Peso de FLEX]]=DATA_PESOS[[#This Row],[ACTUALIZACION 2]],"Conforme","Revisar")</f>
        <v>Revisar</v>
      </c>
      <c r="M999" s="47"/>
    </row>
    <row r="1000" spans="1:13" hidden="1" x14ac:dyDescent="0.25">
      <c r="A1000" s="42" t="s">
        <v>6</v>
      </c>
      <c r="B1000" s="35" t="s">
        <v>1995</v>
      </c>
      <c r="C1000" s="35" t="s">
        <v>1996</v>
      </c>
      <c r="D1000" s="36">
        <v>24</v>
      </c>
      <c r="E1000" s="36">
        <v>24</v>
      </c>
      <c r="F1000" s="36">
        <v>0.20599999999999999</v>
      </c>
      <c r="G1000" s="36" t="str">
        <f>IFERROR(VLOOKUP(DATA_PESOS[[#This Row],[Codigo]],PESOS,4,FALSE)," ")</f>
        <v xml:space="preserve"> </v>
      </c>
      <c r="H1000" s="37">
        <v>0.20599999999999999</v>
      </c>
      <c r="I1000" s="48" t="str">
        <f>IF(DATA_PESOS[[#This Row],[Peso de FLEX]]=DATA_PESOS[[#This Row],[ACTUALIZACION 2]],"Conforme","Revisar")</f>
        <v>Conforme</v>
      </c>
    </row>
    <row r="1001" spans="1:13" x14ac:dyDescent="0.25">
      <c r="A1001" s="42" t="s">
        <v>6</v>
      </c>
      <c r="B1001" s="35" t="s">
        <v>1997</v>
      </c>
      <c r="C1001" s="35" t="s">
        <v>1998</v>
      </c>
      <c r="D1001" s="36">
        <v>134</v>
      </c>
      <c r="E1001" s="36">
        <v>134</v>
      </c>
      <c r="F1001" s="37">
        <v>0.435</v>
      </c>
      <c r="G1001" s="36" t="str">
        <f>IFERROR(VLOOKUP(DATA_PESOS[[#This Row],[Codigo]],PESOS,4,FALSE)," ")</f>
        <v xml:space="preserve"> </v>
      </c>
      <c r="H1001" s="52">
        <v>0.442</v>
      </c>
      <c r="I1001" s="36" t="str">
        <f>IF(DATA_PESOS[[#This Row],[Peso de FLEX]]=DATA_PESOS[[#This Row],[ACTUALIZACION 2]],"Conforme","Revisar")</f>
        <v>Revisar</v>
      </c>
    </row>
    <row r="1002" spans="1:13" x14ac:dyDescent="0.25">
      <c r="A1002" s="42" t="s">
        <v>6</v>
      </c>
      <c r="B1002" s="35" t="s">
        <v>1999</v>
      </c>
      <c r="C1002" s="35" t="s">
        <v>2000</v>
      </c>
      <c r="D1002" s="36">
        <v>20</v>
      </c>
      <c r="E1002" s="36">
        <v>20</v>
      </c>
      <c r="F1002" s="37">
        <v>0.35099999999999998</v>
      </c>
      <c r="G1002" s="36" t="str">
        <f>IFERROR(VLOOKUP(DATA_PESOS[[#This Row],[Codigo]],PESOS,4,FALSE)," ")</f>
        <v xml:space="preserve"> </v>
      </c>
      <c r="H1002" s="52">
        <v>0.35599999999999998</v>
      </c>
      <c r="I1002" s="36" t="str">
        <f>IF(DATA_PESOS[[#This Row],[Peso de FLEX]]=DATA_PESOS[[#This Row],[ACTUALIZACION 2]],"Conforme","Revisar")</f>
        <v>Revisar</v>
      </c>
    </row>
    <row r="1003" spans="1:13" hidden="1" x14ac:dyDescent="0.25">
      <c r="A1003" s="42" t="s">
        <v>6</v>
      </c>
      <c r="B1003" s="35" t="s">
        <v>2001</v>
      </c>
      <c r="C1003" s="35" t="s">
        <v>2002</v>
      </c>
      <c r="D1003" s="36">
        <v>23</v>
      </c>
      <c r="E1003" s="36">
        <v>23</v>
      </c>
      <c r="F1003" s="36">
        <v>0.27500000000000002</v>
      </c>
      <c r="G1003" s="36" t="str">
        <f>IFERROR(VLOOKUP(DATA_PESOS[[#This Row],[Codigo]],PESOS,4,FALSE)," ")</f>
        <v xml:space="preserve"> </v>
      </c>
      <c r="H1003" s="37">
        <v>0.27500000000000002</v>
      </c>
      <c r="I1003" s="48" t="str">
        <f>IF(DATA_PESOS[[#This Row],[Peso de FLEX]]=DATA_PESOS[[#This Row],[ACTUALIZACION 2]],"Conforme","Revisar")</f>
        <v>Conforme</v>
      </c>
    </row>
    <row r="1004" spans="1:13" hidden="1" x14ac:dyDescent="0.25">
      <c r="A1004" s="42" t="s">
        <v>6</v>
      </c>
      <c r="B1004" s="35" t="s">
        <v>2003</v>
      </c>
      <c r="C1004" s="35" t="s">
        <v>2004</v>
      </c>
      <c r="D1004" s="36">
        <v>235</v>
      </c>
      <c r="E1004" s="36">
        <v>235</v>
      </c>
      <c r="F1004" s="36">
        <v>0.14899999999999999</v>
      </c>
      <c r="G1004" s="36" t="str">
        <f>IFERROR(VLOOKUP(DATA_PESOS[[#This Row],[Codigo]],PESOS,4,FALSE)," ")</f>
        <v xml:space="preserve"> </v>
      </c>
      <c r="H1004" s="37">
        <v>0.14899999999999999</v>
      </c>
      <c r="I1004" s="43" t="str">
        <f>IF(DATA_PESOS[[#This Row],[Peso de FLEX]]=DATA_PESOS[[#This Row],[ACTUALIZACION 2]],"Conforme","Revisar")</f>
        <v>Conforme</v>
      </c>
    </row>
    <row r="1005" spans="1:13" hidden="1" x14ac:dyDescent="0.25">
      <c r="A1005" s="42" t="s">
        <v>6</v>
      </c>
      <c r="B1005" s="35" t="s">
        <v>2005</v>
      </c>
      <c r="C1005" s="35" t="s">
        <v>2006</v>
      </c>
      <c r="D1005" s="36">
        <v>1433</v>
      </c>
      <c r="E1005" s="36">
        <v>1433</v>
      </c>
      <c r="F1005" s="36">
        <v>0.29799999999999999</v>
      </c>
      <c r="G1005" s="36" t="str">
        <f>IFERROR(VLOOKUP(DATA_PESOS[[#This Row],[Codigo]],PESOS,4,FALSE)," ")</f>
        <v xml:space="preserve"> </v>
      </c>
      <c r="H1005" s="37">
        <v>0.29799999999999999</v>
      </c>
      <c r="I1005" s="43" t="str">
        <f>IF(DATA_PESOS[[#This Row],[Peso de FLEX]]=DATA_PESOS[[#This Row],[ACTUALIZACION 2]],"Conforme","Revisar")</f>
        <v>Conforme</v>
      </c>
    </row>
    <row r="1006" spans="1:13" hidden="1" x14ac:dyDescent="0.25">
      <c r="A1006" s="42" t="s">
        <v>6</v>
      </c>
      <c r="B1006" s="35" t="s">
        <v>2007</v>
      </c>
      <c r="C1006" s="35" t="s">
        <v>2008</v>
      </c>
      <c r="D1006" s="36">
        <v>1274</v>
      </c>
      <c r="E1006" s="36">
        <v>1274</v>
      </c>
      <c r="F1006" s="36">
        <v>5.1999999999999998E-2</v>
      </c>
      <c r="G1006" s="36" t="str">
        <f>IFERROR(VLOOKUP(DATA_PESOS[[#This Row],[Codigo]],PESOS,4,FALSE)," ")</f>
        <v xml:space="preserve"> </v>
      </c>
      <c r="H1006" s="37">
        <v>5.1999999999999998E-2</v>
      </c>
      <c r="I1006" s="43" t="str">
        <f>IF(DATA_PESOS[[#This Row],[Peso de FLEX]]=DATA_PESOS[[#This Row],[ACTUALIZACION 2]],"Conforme","Revisar")</f>
        <v>Conforme</v>
      </c>
    </row>
    <row r="1007" spans="1:13" hidden="1" x14ac:dyDescent="0.25">
      <c r="A1007" s="42" t="s">
        <v>6</v>
      </c>
      <c r="B1007" s="35" t="s">
        <v>2009</v>
      </c>
      <c r="C1007" s="35" t="s">
        <v>2010</v>
      </c>
      <c r="D1007" s="36">
        <v>347</v>
      </c>
      <c r="E1007" s="36">
        <v>347</v>
      </c>
      <c r="F1007" s="36">
        <v>0.05</v>
      </c>
      <c r="G1007" s="36" t="str">
        <f>IFERROR(VLOOKUP(DATA_PESOS[[#This Row],[Codigo]],PESOS,4,FALSE)," ")</f>
        <v xml:space="preserve"> </v>
      </c>
      <c r="H1007" s="37">
        <v>0.05</v>
      </c>
      <c r="I1007" s="43" t="str">
        <f>IF(DATA_PESOS[[#This Row],[Peso de FLEX]]=DATA_PESOS[[#This Row],[ACTUALIZACION 2]],"Conforme","Revisar")</f>
        <v>Conforme</v>
      </c>
    </row>
    <row r="1008" spans="1:13" hidden="1" x14ac:dyDescent="0.25">
      <c r="A1008" s="42" t="s">
        <v>6</v>
      </c>
      <c r="B1008" s="35" t="s">
        <v>2011</v>
      </c>
      <c r="C1008" s="35" t="s">
        <v>2012</v>
      </c>
      <c r="D1008" s="36">
        <v>2</v>
      </c>
      <c r="E1008" s="36">
        <v>2</v>
      </c>
      <c r="F1008" s="36">
        <v>0.441</v>
      </c>
      <c r="G1008" s="36" t="str">
        <f>IFERROR(VLOOKUP(DATA_PESOS[[#This Row],[Codigo]],PESOS,4,FALSE)," ")</f>
        <v xml:space="preserve"> </v>
      </c>
      <c r="H1008" s="37">
        <v>0.441</v>
      </c>
      <c r="I1008" s="43" t="str">
        <f>IF(DATA_PESOS[[#This Row],[Peso de FLEX]]=DATA_PESOS[[#This Row],[ACTUALIZACION 2]],"Conforme","Revisar")</f>
        <v>Conforme</v>
      </c>
    </row>
    <row r="1009" spans="1:9" hidden="1" x14ac:dyDescent="0.25">
      <c r="A1009" s="42" t="s">
        <v>6</v>
      </c>
      <c r="B1009" s="35" t="s">
        <v>2013</v>
      </c>
      <c r="C1009" s="35" t="s">
        <v>2014</v>
      </c>
      <c r="D1009" s="36">
        <v>2</v>
      </c>
      <c r="E1009" s="36">
        <v>2</v>
      </c>
      <c r="F1009" s="36">
        <v>0.249</v>
      </c>
      <c r="G1009" s="36" t="str">
        <f>IFERROR(VLOOKUP(DATA_PESOS[[#This Row],[Codigo]],PESOS,4,FALSE)," ")</f>
        <v xml:space="preserve"> </v>
      </c>
      <c r="H1009" s="37">
        <v>0.249</v>
      </c>
      <c r="I1009" s="43" t="str">
        <f>IF(DATA_PESOS[[#This Row],[Peso de FLEX]]=DATA_PESOS[[#This Row],[ACTUALIZACION 2]],"Conforme","Revisar")</f>
        <v>Conforme</v>
      </c>
    </row>
    <row r="1010" spans="1:9" hidden="1" x14ac:dyDescent="0.25">
      <c r="A1010" s="42" t="s">
        <v>6</v>
      </c>
      <c r="B1010" s="35" t="s">
        <v>2015</v>
      </c>
      <c r="C1010" s="35" t="s">
        <v>2016</v>
      </c>
      <c r="D1010" s="36">
        <v>2</v>
      </c>
      <c r="E1010" s="36">
        <v>2</v>
      </c>
      <c r="F1010" s="36">
        <v>1.7999999999999999E-2</v>
      </c>
      <c r="G1010" s="36" t="str">
        <f>IFERROR(VLOOKUP(DATA_PESOS[[#This Row],[Codigo]],PESOS,4,FALSE)," ")</f>
        <v xml:space="preserve"> </v>
      </c>
      <c r="H1010" s="37">
        <v>1.7999999999999999E-2</v>
      </c>
      <c r="I1010" s="43" t="str">
        <f>IF(DATA_PESOS[[#This Row],[Peso de FLEX]]=DATA_PESOS[[#This Row],[ACTUALIZACION 2]],"Conforme","Revisar")</f>
        <v>Conforme</v>
      </c>
    </row>
    <row r="1011" spans="1:9" hidden="1" x14ac:dyDescent="0.25">
      <c r="A1011" s="42" t="s">
        <v>6</v>
      </c>
      <c r="B1011" s="35" t="s">
        <v>2017</v>
      </c>
      <c r="C1011" s="35" t="s">
        <v>2018</v>
      </c>
      <c r="D1011" s="36">
        <v>4</v>
      </c>
      <c r="E1011" s="36">
        <v>4</v>
      </c>
      <c r="F1011" s="36">
        <v>9.0999999999999998E-2</v>
      </c>
      <c r="G1011" s="36" t="str">
        <f>IFERROR(VLOOKUP(DATA_PESOS[[#This Row],[Codigo]],PESOS,4,FALSE)," ")</f>
        <v xml:space="preserve"> </v>
      </c>
      <c r="H1011" s="37">
        <v>9.0999999999999998E-2</v>
      </c>
      <c r="I1011" s="43" t="str">
        <f>IF(DATA_PESOS[[#This Row],[Peso de FLEX]]=DATA_PESOS[[#This Row],[ACTUALIZACION 2]],"Conforme","Revisar")</f>
        <v>Conforme</v>
      </c>
    </row>
    <row r="1012" spans="1:9" hidden="1" x14ac:dyDescent="0.25">
      <c r="A1012" s="42" t="s">
        <v>6</v>
      </c>
      <c r="B1012" s="35" t="s">
        <v>2019</v>
      </c>
      <c r="C1012" s="35" t="s">
        <v>2020</v>
      </c>
      <c r="D1012" s="36">
        <v>164</v>
      </c>
      <c r="E1012" s="36">
        <v>164</v>
      </c>
      <c r="F1012" s="36">
        <v>8.8999999999999996E-2</v>
      </c>
      <c r="G1012" s="36" t="str">
        <f>IFERROR(VLOOKUP(DATA_PESOS[[#This Row],[Codigo]],PESOS,4,FALSE)," ")</f>
        <v xml:space="preserve"> </v>
      </c>
      <c r="H1012" s="37">
        <v>8.8999999999999996E-2</v>
      </c>
      <c r="I1012" s="43" t="str">
        <f>IF(DATA_PESOS[[#This Row],[Peso de FLEX]]=DATA_PESOS[[#This Row],[ACTUALIZACION 2]],"Conforme","Revisar")</f>
        <v>Conforme</v>
      </c>
    </row>
    <row r="1013" spans="1:9" hidden="1" x14ac:dyDescent="0.25">
      <c r="A1013" s="42" t="s">
        <v>6</v>
      </c>
      <c r="B1013" s="35" t="s">
        <v>2021</v>
      </c>
      <c r="C1013" s="35" t="s">
        <v>2022</v>
      </c>
      <c r="D1013" s="36">
        <v>500</v>
      </c>
      <c r="E1013" s="36">
        <v>500</v>
      </c>
      <c r="F1013" s="36">
        <v>7.3999999999999996E-2</v>
      </c>
      <c r="G1013" s="36" t="str">
        <f>IFERROR(VLOOKUP(DATA_PESOS[[#This Row],[Codigo]],PESOS,4,FALSE)," ")</f>
        <v xml:space="preserve"> </v>
      </c>
      <c r="H1013" s="37">
        <v>7.3999999999999996E-2</v>
      </c>
      <c r="I1013" s="43" t="str">
        <f>IF(DATA_PESOS[[#This Row],[Peso de FLEX]]=DATA_PESOS[[#This Row],[ACTUALIZACION 2]],"Conforme","Revisar")</f>
        <v>Conforme</v>
      </c>
    </row>
    <row r="1014" spans="1:9" hidden="1" x14ac:dyDescent="0.25">
      <c r="A1014" s="42" t="s">
        <v>6</v>
      </c>
      <c r="B1014" s="35" t="s">
        <v>2023</v>
      </c>
      <c r="C1014" s="35" t="s">
        <v>2024</v>
      </c>
      <c r="D1014" s="36">
        <v>1309</v>
      </c>
      <c r="E1014" s="36">
        <v>1309</v>
      </c>
      <c r="F1014" s="36">
        <v>8.2000000000000003E-2</v>
      </c>
      <c r="G1014" s="36" t="str">
        <f>IFERROR(VLOOKUP(DATA_PESOS[[#This Row],[Codigo]],PESOS,4,FALSE)," ")</f>
        <v xml:space="preserve"> </v>
      </c>
      <c r="H1014" s="37">
        <v>8.2000000000000003E-2</v>
      </c>
      <c r="I1014" s="43" t="str">
        <f>IF(DATA_PESOS[[#This Row],[Peso de FLEX]]=DATA_PESOS[[#This Row],[ACTUALIZACION 2]],"Conforme","Revisar")</f>
        <v>Conforme</v>
      </c>
    </row>
    <row r="1015" spans="1:9" hidden="1" x14ac:dyDescent="0.25">
      <c r="A1015" s="42" t="s">
        <v>6</v>
      </c>
      <c r="B1015" s="35" t="s">
        <v>2025</v>
      </c>
      <c r="C1015" s="35" t="s">
        <v>2026</v>
      </c>
      <c r="D1015" s="36">
        <v>4531</v>
      </c>
      <c r="E1015" s="36">
        <v>4531</v>
      </c>
      <c r="F1015" s="36">
        <v>0.05</v>
      </c>
      <c r="G1015" s="36" t="str">
        <f>IFERROR(VLOOKUP(DATA_PESOS[[#This Row],[Codigo]],PESOS,4,FALSE)," ")</f>
        <v xml:space="preserve"> </v>
      </c>
      <c r="H1015" s="37">
        <v>0.05</v>
      </c>
      <c r="I1015" s="43" t="str">
        <f>IF(DATA_PESOS[[#This Row],[Peso de FLEX]]=DATA_PESOS[[#This Row],[ACTUALIZACION 2]],"Conforme","Revisar")</f>
        <v>Conforme</v>
      </c>
    </row>
    <row r="1016" spans="1:9" hidden="1" x14ac:dyDescent="0.25">
      <c r="A1016" s="42" t="s">
        <v>6</v>
      </c>
      <c r="B1016" s="35" t="s">
        <v>2027</v>
      </c>
      <c r="C1016" s="35" t="s">
        <v>2028</v>
      </c>
      <c r="D1016" s="36">
        <v>3930</v>
      </c>
      <c r="E1016" s="36">
        <v>3930</v>
      </c>
      <c r="F1016" s="36">
        <v>0.04</v>
      </c>
      <c r="G1016" s="36" t="str">
        <f>IFERROR(VLOOKUP(DATA_PESOS[[#This Row],[Codigo]],PESOS,4,FALSE)," ")</f>
        <v xml:space="preserve"> </v>
      </c>
      <c r="H1016" s="37">
        <v>0.04</v>
      </c>
      <c r="I1016" s="43" t="str">
        <f>IF(DATA_PESOS[[#This Row],[Peso de FLEX]]=DATA_PESOS[[#This Row],[ACTUALIZACION 2]],"Conforme","Revisar")</f>
        <v>Conforme</v>
      </c>
    </row>
    <row r="1017" spans="1:9" hidden="1" x14ac:dyDescent="0.25">
      <c r="A1017" s="42" t="s">
        <v>6</v>
      </c>
      <c r="B1017" s="35" t="s">
        <v>2029</v>
      </c>
      <c r="C1017" s="35" t="s">
        <v>2030</v>
      </c>
      <c r="D1017" s="36">
        <v>2289</v>
      </c>
      <c r="E1017" s="36">
        <v>2289</v>
      </c>
      <c r="F1017" s="36">
        <v>0.04</v>
      </c>
      <c r="G1017" s="36" t="str">
        <f>IFERROR(VLOOKUP(DATA_PESOS[[#This Row],[Codigo]],PESOS,4,FALSE)," ")</f>
        <v xml:space="preserve"> </v>
      </c>
      <c r="H1017" s="37">
        <v>0.04</v>
      </c>
      <c r="I1017" s="43" t="str">
        <f>IF(DATA_PESOS[[#This Row],[Peso de FLEX]]=DATA_PESOS[[#This Row],[ACTUALIZACION 2]],"Conforme","Revisar")</f>
        <v>Conforme</v>
      </c>
    </row>
    <row r="1018" spans="1:9" x14ac:dyDescent="0.25">
      <c r="A1018" s="42" t="s">
        <v>6</v>
      </c>
      <c r="B1018" s="35" t="s">
        <v>2031</v>
      </c>
      <c r="C1018" s="35" t="s">
        <v>2032</v>
      </c>
      <c r="D1018" s="36">
        <v>668</v>
      </c>
      <c r="E1018" s="36">
        <v>668</v>
      </c>
      <c r="F1018" s="36">
        <v>0.54400000000000004</v>
      </c>
      <c r="G1018" s="36" t="str">
        <f>IFERROR(VLOOKUP(DATA_PESOS[[#This Row],[Codigo]],PESOS,4,FALSE)," ")</f>
        <v xml:space="preserve"> </v>
      </c>
      <c r="H1018" s="52">
        <v>0.05</v>
      </c>
      <c r="I1018" s="36" t="str">
        <f>IF(DATA_PESOS[[#This Row],[Peso de FLEX]]=DATA_PESOS[[#This Row],[ACTUALIZACION 2]],"Conforme","Revisar")</f>
        <v>Revisar</v>
      </c>
    </row>
    <row r="1019" spans="1:9" x14ac:dyDescent="0.25">
      <c r="A1019" s="42" t="s">
        <v>6</v>
      </c>
      <c r="B1019" s="35" t="s">
        <v>2033</v>
      </c>
      <c r="C1019" s="35" t="s">
        <v>2034</v>
      </c>
      <c r="D1019" s="36">
        <v>1648</v>
      </c>
      <c r="E1019" s="36">
        <v>1648</v>
      </c>
      <c r="F1019" s="36">
        <v>4.9000000000000002E-2</v>
      </c>
      <c r="G1019" s="36" t="str">
        <f>IFERROR(VLOOKUP(DATA_PESOS[[#This Row],[Codigo]],PESOS,4,FALSE)," ")</f>
        <v xml:space="preserve"> </v>
      </c>
      <c r="H1019" s="52">
        <v>0.05</v>
      </c>
      <c r="I1019" s="36" t="str">
        <f>IF(DATA_PESOS[[#This Row],[Peso de FLEX]]=DATA_PESOS[[#This Row],[ACTUALIZACION 2]],"Conforme","Revisar")</f>
        <v>Revisar</v>
      </c>
    </row>
    <row r="1020" spans="1:9" x14ac:dyDescent="0.25">
      <c r="A1020" s="42" t="s">
        <v>6</v>
      </c>
      <c r="B1020" s="35" t="s">
        <v>2035</v>
      </c>
      <c r="C1020" s="35" t="s">
        <v>2036</v>
      </c>
      <c r="D1020" s="36">
        <v>3</v>
      </c>
      <c r="E1020" s="36">
        <v>3</v>
      </c>
      <c r="F1020" s="36">
        <v>5.1999999999999998E-2</v>
      </c>
      <c r="G1020" s="36" t="str">
        <f>IFERROR(VLOOKUP(DATA_PESOS[[#This Row],[Codigo]],PESOS,4,FALSE)," ")</f>
        <v xml:space="preserve"> </v>
      </c>
      <c r="H1020" s="52">
        <v>0.05</v>
      </c>
      <c r="I1020" s="36" t="str">
        <f>IF(DATA_PESOS[[#This Row],[Peso de FLEX]]=DATA_PESOS[[#This Row],[ACTUALIZACION 2]],"Conforme","Revisar")</f>
        <v>Revisar</v>
      </c>
    </row>
    <row r="1021" spans="1:9" hidden="1" x14ac:dyDescent="0.25">
      <c r="A1021" s="42" t="s">
        <v>6</v>
      </c>
      <c r="B1021" s="35" t="s">
        <v>2037</v>
      </c>
      <c r="C1021" s="35" t="s">
        <v>2038</v>
      </c>
      <c r="D1021" s="36">
        <v>1212</v>
      </c>
      <c r="E1021" s="36">
        <v>1212</v>
      </c>
      <c r="F1021" s="36">
        <v>0.05</v>
      </c>
      <c r="G1021" s="36" t="str">
        <f>IFERROR(VLOOKUP(DATA_PESOS[[#This Row],[Codigo]],PESOS,4,FALSE)," ")</f>
        <v xml:space="preserve"> </v>
      </c>
      <c r="H1021" s="37">
        <v>0.05</v>
      </c>
      <c r="I1021" s="48" t="str">
        <f>IF(DATA_PESOS[[#This Row],[Peso de FLEX]]=DATA_PESOS[[#This Row],[ACTUALIZACION 2]],"Conforme","Revisar")</f>
        <v>Conforme</v>
      </c>
    </row>
    <row r="1022" spans="1:9" x14ac:dyDescent="0.25">
      <c r="A1022" s="42" t="s">
        <v>6</v>
      </c>
      <c r="B1022" s="35" t="s">
        <v>2039</v>
      </c>
      <c r="C1022" s="35" t="s">
        <v>2040</v>
      </c>
      <c r="D1022" s="36">
        <v>172</v>
      </c>
      <c r="E1022" s="36">
        <v>172</v>
      </c>
      <c r="F1022" s="36">
        <v>2.8000000000000001E-2</v>
      </c>
      <c r="G1022" s="36" t="str">
        <f>IFERROR(VLOOKUP(DATA_PESOS[[#This Row],[Codigo]],PESOS,4,FALSE)," ")</f>
        <v xml:space="preserve"> </v>
      </c>
      <c r="H1022" s="52">
        <v>0.03</v>
      </c>
      <c r="I1022" s="36" t="str">
        <f>IF(DATA_PESOS[[#This Row],[Peso de FLEX]]=DATA_PESOS[[#This Row],[ACTUALIZACION 2]],"Conforme","Revisar")</f>
        <v>Revisar</v>
      </c>
    </row>
    <row r="1023" spans="1:9" hidden="1" x14ac:dyDescent="0.25">
      <c r="A1023" s="42" t="s">
        <v>6</v>
      </c>
      <c r="B1023" s="35" t="s">
        <v>2041</v>
      </c>
      <c r="C1023" s="35" t="s">
        <v>2042</v>
      </c>
      <c r="D1023" s="36">
        <v>37</v>
      </c>
      <c r="E1023" s="36">
        <v>37</v>
      </c>
      <c r="F1023" s="36">
        <v>2.9000000000000001E-2</v>
      </c>
      <c r="G1023" s="36" t="str">
        <f>IFERROR(VLOOKUP(DATA_PESOS[[#This Row],[Codigo]],PESOS,4,FALSE)," ")</f>
        <v xml:space="preserve"> </v>
      </c>
      <c r="H1023" s="37">
        <v>2.9000000000000001E-2</v>
      </c>
      <c r="I1023" s="48" t="str">
        <f>IF(DATA_PESOS[[#This Row],[Peso de FLEX]]=DATA_PESOS[[#This Row],[ACTUALIZACION 2]],"Conforme","Revisar")</f>
        <v>Conforme</v>
      </c>
    </row>
    <row r="1024" spans="1:9" hidden="1" x14ac:dyDescent="0.25">
      <c r="A1024" s="42" t="s">
        <v>6</v>
      </c>
      <c r="B1024" s="35" t="s">
        <v>2043</v>
      </c>
      <c r="C1024" s="35" t="s">
        <v>2044</v>
      </c>
      <c r="D1024" s="36">
        <v>30</v>
      </c>
      <c r="E1024" s="36">
        <v>30</v>
      </c>
      <c r="F1024" s="36">
        <v>3.7999999999999999E-2</v>
      </c>
      <c r="G1024" s="36" t="str">
        <f>IFERROR(VLOOKUP(DATA_PESOS[[#This Row],[Codigo]],PESOS,4,FALSE)," ")</f>
        <v xml:space="preserve"> </v>
      </c>
      <c r="H1024" s="37">
        <v>3.7999999999999999E-2</v>
      </c>
      <c r="I1024" s="43" t="str">
        <f>IF(DATA_PESOS[[#This Row],[Peso de FLEX]]=DATA_PESOS[[#This Row],[ACTUALIZACION 2]],"Conforme","Revisar")</f>
        <v>Conforme</v>
      </c>
    </row>
    <row r="1025" spans="1:9" hidden="1" x14ac:dyDescent="0.25">
      <c r="A1025" s="42" t="s">
        <v>6</v>
      </c>
      <c r="B1025" s="35" t="s">
        <v>2045</v>
      </c>
      <c r="C1025" s="35" t="s">
        <v>2046</v>
      </c>
      <c r="D1025" s="36">
        <v>806</v>
      </c>
      <c r="E1025" s="36">
        <v>806</v>
      </c>
      <c r="F1025" s="36">
        <v>3.7999999999999999E-2</v>
      </c>
      <c r="G1025" s="36" t="str">
        <f>IFERROR(VLOOKUP(DATA_PESOS[[#This Row],[Codigo]],PESOS,4,FALSE)," ")</f>
        <v xml:space="preserve"> </v>
      </c>
      <c r="H1025" s="37">
        <v>3.7999999999999999E-2</v>
      </c>
      <c r="I1025" s="43" t="str">
        <f>IF(DATA_PESOS[[#This Row],[Peso de FLEX]]=DATA_PESOS[[#This Row],[ACTUALIZACION 2]],"Conforme","Revisar")</f>
        <v>Conforme</v>
      </c>
    </row>
    <row r="1026" spans="1:9" x14ac:dyDescent="0.25">
      <c r="A1026" s="42" t="s">
        <v>6</v>
      </c>
      <c r="B1026" s="35" t="s">
        <v>2047</v>
      </c>
      <c r="C1026" s="35" t="s">
        <v>2048</v>
      </c>
      <c r="D1026" s="36">
        <v>345</v>
      </c>
      <c r="E1026" s="36">
        <v>345</v>
      </c>
      <c r="F1026" s="36">
        <v>3.6999999999999998E-2</v>
      </c>
      <c r="G1026" s="36" t="str">
        <f>IFERROR(VLOOKUP(DATA_PESOS[[#This Row],[Codigo]],PESOS,4,FALSE)," ")</f>
        <v xml:space="preserve"> </v>
      </c>
      <c r="H1026" s="52">
        <v>3.7999999999999999E-2</v>
      </c>
      <c r="I1026" s="36" t="str">
        <f>IF(DATA_PESOS[[#This Row],[Peso de FLEX]]=DATA_PESOS[[#This Row],[ACTUALIZACION 2]],"Conforme","Revisar")</f>
        <v>Revisar</v>
      </c>
    </row>
    <row r="1027" spans="1:9" hidden="1" x14ac:dyDescent="0.25">
      <c r="A1027" s="42" t="s">
        <v>6</v>
      </c>
      <c r="B1027" s="35" t="s">
        <v>2049</v>
      </c>
      <c r="C1027" s="35" t="s">
        <v>2050</v>
      </c>
      <c r="D1027" s="36">
        <v>258</v>
      </c>
      <c r="E1027" s="36">
        <v>258</v>
      </c>
      <c r="F1027" s="36">
        <v>4.2999999999999997E-2</v>
      </c>
      <c r="G1027" s="36" t="str">
        <f>IFERROR(VLOOKUP(DATA_PESOS[[#This Row],[Codigo]],PESOS,4,FALSE)," ")</f>
        <v xml:space="preserve"> </v>
      </c>
      <c r="H1027" s="37">
        <v>4.2999999999999997E-2</v>
      </c>
      <c r="I1027" s="48" t="str">
        <f>IF(DATA_PESOS[[#This Row],[Peso de FLEX]]=DATA_PESOS[[#This Row],[ACTUALIZACION 2]],"Conforme","Revisar")</f>
        <v>Conforme</v>
      </c>
    </row>
    <row r="1028" spans="1:9" hidden="1" x14ac:dyDescent="0.25">
      <c r="A1028" s="42" t="s">
        <v>6</v>
      </c>
      <c r="B1028" s="35" t="s">
        <v>2051</v>
      </c>
      <c r="C1028" s="35" t="s">
        <v>2052</v>
      </c>
      <c r="D1028" s="36">
        <v>885</v>
      </c>
      <c r="E1028" s="36">
        <v>885</v>
      </c>
      <c r="F1028" s="36">
        <v>4.7E-2</v>
      </c>
      <c r="G1028" s="36" t="str">
        <f>IFERROR(VLOOKUP(DATA_PESOS[[#This Row],[Codigo]],PESOS,4,FALSE)," ")</f>
        <v xml:space="preserve"> </v>
      </c>
      <c r="H1028" s="37">
        <v>4.7E-2</v>
      </c>
      <c r="I1028" s="43" t="str">
        <f>IF(DATA_PESOS[[#This Row],[Peso de FLEX]]=DATA_PESOS[[#This Row],[ACTUALIZACION 2]],"Conforme","Revisar")</f>
        <v>Conforme</v>
      </c>
    </row>
    <row r="1029" spans="1:9" hidden="1" x14ac:dyDescent="0.25">
      <c r="A1029" s="42" t="s">
        <v>6</v>
      </c>
      <c r="B1029" s="35" t="s">
        <v>2053</v>
      </c>
      <c r="C1029" s="35" t="s">
        <v>2054</v>
      </c>
      <c r="D1029" s="36">
        <v>5013</v>
      </c>
      <c r="E1029" s="36">
        <v>5013</v>
      </c>
      <c r="F1029" s="36">
        <v>4.7E-2</v>
      </c>
      <c r="G1029" s="36" t="str">
        <f>IFERROR(VLOOKUP(DATA_PESOS[[#This Row],[Codigo]],PESOS,4,FALSE)," ")</f>
        <v xml:space="preserve"> </v>
      </c>
      <c r="H1029" s="37">
        <v>4.7E-2</v>
      </c>
      <c r="I1029" s="43" t="str">
        <f>IF(DATA_PESOS[[#This Row],[Peso de FLEX]]=DATA_PESOS[[#This Row],[ACTUALIZACION 2]],"Conforme","Revisar")</f>
        <v>Conforme</v>
      </c>
    </row>
    <row r="1030" spans="1:9" hidden="1" x14ac:dyDescent="0.25">
      <c r="A1030" s="42" t="s">
        <v>6</v>
      </c>
      <c r="B1030" s="35" t="s">
        <v>2055</v>
      </c>
      <c r="C1030" s="35" t="s">
        <v>2056</v>
      </c>
      <c r="D1030" s="36">
        <v>492</v>
      </c>
      <c r="E1030" s="36">
        <v>492</v>
      </c>
      <c r="F1030" s="36">
        <v>4.7E-2</v>
      </c>
      <c r="G1030" s="36" t="str">
        <f>IFERROR(VLOOKUP(DATA_PESOS[[#This Row],[Codigo]],PESOS,4,FALSE)," ")</f>
        <v xml:space="preserve"> </v>
      </c>
      <c r="H1030" s="37">
        <v>4.7E-2</v>
      </c>
      <c r="I1030" s="43" t="str">
        <f>IF(DATA_PESOS[[#This Row],[Peso de FLEX]]=DATA_PESOS[[#This Row],[ACTUALIZACION 2]],"Conforme","Revisar")</f>
        <v>Conforme</v>
      </c>
    </row>
    <row r="1031" spans="1:9" hidden="1" x14ac:dyDescent="0.25">
      <c r="A1031" s="42" t="s">
        <v>6</v>
      </c>
      <c r="B1031" s="35" t="s">
        <v>2057</v>
      </c>
      <c r="C1031" s="35" t="s">
        <v>2058</v>
      </c>
      <c r="D1031" s="36">
        <v>511</v>
      </c>
      <c r="E1031" s="36">
        <v>511</v>
      </c>
      <c r="F1031" s="36">
        <v>0.504</v>
      </c>
      <c r="G1031" s="36" t="str">
        <f>IFERROR(VLOOKUP(DATA_PESOS[[#This Row],[Codigo]],PESOS,4,FALSE)," ")</f>
        <v xml:space="preserve"> </v>
      </c>
      <c r="H1031" s="37">
        <v>0.504</v>
      </c>
      <c r="I1031" s="43" t="str">
        <f>IF(DATA_PESOS[[#This Row],[Peso de FLEX]]=DATA_PESOS[[#This Row],[ACTUALIZACION 2]],"Conforme","Revisar")</f>
        <v>Conforme</v>
      </c>
    </row>
    <row r="1032" spans="1:9" hidden="1" x14ac:dyDescent="0.25">
      <c r="A1032" s="42" t="s">
        <v>6</v>
      </c>
      <c r="B1032" s="35" t="s">
        <v>2059</v>
      </c>
      <c r="C1032" s="35" t="s">
        <v>2060</v>
      </c>
      <c r="D1032" s="36">
        <v>102</v>
      </c>
      <c r="E1032" s="36">
        <v>102</v>
      </c>
      <c r="F1032" s="36">
        <v>0.499</v>
      </c>
      <c r="G1032" s="36" t="str">
        <f>IFERROR(VLOOKUP(DATA_PESOS[[#This Row],[Codigo]],PESOS,4,FALSE)," ")</f>
        <v xml:space="preserve"> </v>
      </c>
      <c r="H1032" s="37">
        <v>0.499</v>
      </c>
      <c r="I1032" s="43" t="str">
        <f>IF(DATA_PESOS[[#This Row],[Peso de FLEX]]=DATA_PESOS[[#This Row],[ACTUALIZACION 2]],"Conforme","Revisar")</f>
        <v>Conforme</v>
      </c>
    </row>
    <row r="1033" spans="1:9" hidden="1" x14ac:dyDescent="0.25">
      <c r="A1033" s="42" t="s">
        <v>6</v>
      </c>
      <c r="B1033" s="35" t="s">
        <v>2061</v>
      </c>
      <c r="C1033" s="35" t="s">
        <v>2062</v>
      </c>
      <c r="D1033" s="36">
        <v>26</v>
      </c>
      <c r="E1033" s="36">
        <v>26</v>
      </c>
      <c r="F1033" s="36">
        <v>0.93899999999999995</v>
      </c>
      <c r="G1033" s="36" t="str">
        <f>IFERROR(VLOOKUP(DATA_PESOS[[#This Row],[Codigo]],PESOS,4,FALSE)," ")</f>
        <v xml:space="preserve"> </v>
      </c>
      <c r="H1033" s="37">
        <v>0.93899999999999995</v>
      </c>
      <c r="I1033" s="43" t="str">
        <f>IF(DATA_PESOS[[#This Row],[Peso de FLEX]]=DATA_PESOS[[#This Row],[ACTUALIZACION 2]],"Conforme","Revisar")</f>
        <v>Conforme</v>
      </c>
    </row>
    <row r="1034" spans="1:9" hidden="1" x14ac:dyDescent="0.25">
      <c r="A1034" s="42" t="s">
        <v>6</v>
      </c>
      <c r="B1034" s="35" t="s">
        <v>2063</v>
      </c>
      <c r="C1034" s="35" t="s">
        <v>2064</v>
      </c>
      <c r="D1034" s="36">
        <v>24</v>
      </c>
      <c r="E1034" s="36">
        <v>24</v>
      </c>
      <c r="F1034" s="36">
        <v>1.022</v>
      </c>
      <c r="G1034" s="36" t="str">
        <f>IFERROR(VLOOKUP(DATA_PESOS[[#This Row],[Codigo]],PESOS,4,FALSE)," ")</f>
        <v xml:space="preserve"> </v>
      </c>
      <c r="H1034" s="37">
        <v>1.022</v>
      </c>
      <c r="I1034" s="43" t="str">
        <f>IF(DATA_PESOS[[#This Row],[Peso de FLEX]]=DATA_PESOS[[#This Row],[ACTUALIZACION 2]],"Conforme","Revisar")</f>
        <v>Conforme</v>
      </c>
    </row>
    <row r="1035" spans="1:9" hidden="1" x14ac:dyDescent="0.25">
      <c r="A1035" s="42" t="s">
        <v>6</v>
      </c>
      <c r="B1035" s="35" t="s">
        <v>2065</v>
      </c>
      <c r="C1035" s="35" t="s">
        <v>2066</v>
      </c>
      <c r="D1035" s="36">
        <v>13</v>
      </c>
      <c r="E1035" s="36">
        <v>13</v>
      </c>
      <c r="F1035" s="36">
        <v>1.218</v>
      </c>
      <c r="G1035" s="36" t="str">
        <f>IFERROR(VLOOKUP(DATA_PESOS[[#This Row],[Codigo]],PESOS,4,FALSE)," ")</f>
        <v xml:space="preserve"> </v>
      </c>
      <c r="H1035" s="37">
        <v>1.218</v>
      </c>
      <c r="I1035" s="43" t="str">
        <f>IF(DATA_PESOS[[#This Row],[Peso de FLEX]]=DATA_PESOS[[#This Row],[ACTUALIZACION 2]],"Conforme","Revisar")</f>
        <v>Conforme</v>
      </c>
    </row>
    <row r="1036" spans="1:9" hidden="1" x14ac:dyDescent="0.25">
      <c r="A1036" s="42" t="s">
        <v>6</v>
      </c>
      <c r="B1036" s="35" t="s">
        <v>2067</v>
      </c>
      <c r="C1036" s="35" t="s">
        <v>2068</v>
      </c>
      <c r="D1036" s="36">
        <v>1</v>
      </c>
      <c r="E1036" s="36">
        <v>1</v>
      </c>
      <c r="F1036" s="36">
        <v>0.77700000000000002</v>
      </c>
      <c r="G1036" s="36" t="str">
        <f>IFERROR(VLOOKUP(DATA_PESOS[[#This Row],[Codigo]],PESOS,4,FALSE)," ")</f>
        <v xml:space="preserve"> </v>
      </c>
      <c r="H1036" s="37">
        <v>0.77700000000000002</v>
      </c>
      <c r="I1036" s="43" t="str">
        <f>IF(DATA_PESOS[[#This Row],[Peso de FLEX]]=DATA_PESOS[[#This Row],[ACTUALIZACION 2]],"Conforme","Revisar")</f>
        <v>Conforme</v>
      </c>
    </row>
    <row r="1037" spans="1:9" hidden="1" x14ac:dyDescent="0.25">
      <c r="A1037" s="42" t="s">
        <v>6</v>
      </c>
      <c r="B1037" s="35" t="s">
        <v>2069</v>
      </c>
      <c r="C1037" s="35" t="s">
        <v>2070</v>
      </c>
      <c r="D1037" s="36">
        <v>5</v>
      </c>
      <c r="E1037" s="36">
        <v>5</v>
      </c>
      <c r="F1037" s="36">
        <v>1.1100000000000001</v>
      </c>
      <c r="G1037" s="36" t="str">
        <f>IFERROR(VLOOKUP(DATA_PESOS[[#This Row],[Codigo]],PESOS,4,FALSE)," ")</f>
        <v xml:space="preserve"> </v>
      </c>
      <c r="H1037" s="37">
        <v>1.1100000000000001</v>
      </c>
      <c r="I1037" s="43" t="str">
        <f>IF(DATA_PESOS[[#This Row],[Peso de FLEX]]=DATA_PESOS[[#This Row],[ACTUALIZACION 2]],"Conforme","Revisar")</f>
        <v>Conforme</v>
      </c>
    </row>
    <row r="1038" spans="1:9" hidden="1" x14ac:dyDescent="0.25">
      <c r="A1038" s="42" t="s">
        <v>6</v>
      </c>
      <c r="B1038" s="35" t="s">
        <v>2071</v>
      </c>
      <c r="C1038" s="35" t="s">
        <v>2072</v>
      </c>
      <c r="D1038" s="36">
        <v>1</v>
      </c>
      <c r="E1038" s="36">
        <v>1</v>
      </c>
      <c r="F1038" s="36">
        <v>1.012</v>
      </c>
      <c r="G1038" s="36" t="str">
        <f>IFERROR(VLOOKUP(DATA_PESOS[[#This Row],[Codigo]],PESOS,4,FALSE)," ")</f>
        <v xml:space="preserve"> </v>
      </c>
      <c r="H1038" s="37">
        <v>1.012</v>
      </c>
      <c r="I1038" s="43" t="str">
        <f>IF(DATA_PESOS[[#This Row],[Peso de FLEX]]=DATA_PESOS[[#This Row],[ACTUALIZACION 2]],"Conforme","Revisar")</f>
        <v>Conforme</v>
      </c>
    </row>
    <row r="1039" spans="1:9" hidden="1" x14ac:dyDescent="0.25">
      <c r="A1039" s="42" t="s">
        <v>6</v>
      </c>
      <c r="B1039" s="35" t="s">
        <v>2073</v>
      </c>
      <c r="C1039" s="35" t="s">
        <v>2074</v>
      </c>
      <c r="D1039" s="36">
        <v>1</v>
      </c>
      <c r="E1039" s="36">
        <v>1</v>
      </c>
      <c r="F1039" s="36">
        <v>1.4470000000000001</v>
      </c>
      <c r="G1039" s="36" t="str">
        <f>IFERROR(VLOOKUP(DATA_PESOS[[#This Row],[Codigo]],PESOS,4,FALSE)," ")</f>
        <v xml:space="preserve"> </v>
      </c>
      <c r="H1039" s="37">
        <v>1.4470000000000001</v>
      </c>
      <c r="I1039" s="43" t="str">
        <f>IF(DATA_PESOS[[#This Row],[Peso de FLEX]]=DATA_PESOS[[#This Row],[ACTUALIZACION 2]],"Conforme","Revisar")</f>
        <v>Conforme</v>
      </c>
    </row>
    <row r="1040" spans="1:9" hidden="1" x14ac:dyDescent="0.25">
      <c r="A1040" s="42" t="s">
        <v>6</v>
      </c>
      <c r="B1040" s="35" t="s">
        <v>2075</v>
      </c>
      <c r="C1040" s="35" t="s">
        <v>2076</v>
      </c>
      <c r="D1040" s="36">
        <v>11</v>
      </c>
      <c r="E1040" s="36">
        <v>11</v>
      </c>
      <c r="F1040" s="36">
        <v>1.399</v>
      </c>
      <c r="G1040" s="36" t="str">
        <f>IFERROR(VLOOKUP(DATA_PESOS[[#This Row],[Codigo]],PESOS,4,FALSE)," ")</f>
        <v xml:space="preserve"> </v>
      </c>
      <c r="H1040" s="37">
        <v>1.399</v>
      </c>
      <c r="I1040" s="43" t="str">
        <f>IF(DATA_PESOS[[#This Row],[Peso de FLEX]]=DATA_PESOS[[#This Row],[ACTUALIZACION 2]],"Conforme","Revisar")</f>
        <v>Conforme</v>
      </c>
    </row>
    <row r="1041" spans="1:9" hidden="1" x14ac:dyDescent="0.25">
      <c r="A1041" s="42" t="s">
        <v>6</v>
      </c>
      <c r="B1041" s="35" t="s">
        <v>2077</v>
      </c>
      <c r="C1041" s="35" t="s">
        <v>2078</v>
      </c>
      <c r="D1041" s="36">
        <v>1</v>
      </c>
      <c r="E1041" s="36">
        <v>1</v>
      </c>
      <c r="F1041" s="36">
        <v>1.3919999999999999</v>
      </c>
      <c r="G1041" s="36" t="str">
        <f>IFERROR(VLOOKUP(DATA_PESOS[[#This Row],[Codigo]],PESOS,4,FALSE)," ")</f>
        <v xml:space="preserve"> </v>
      </c>
      <c r="H1041" s="37">
        <v>1.3919999999999999</v>
      </c>
      <c r="I1041" s="43" t="str">
        <f>IF(DATA_PESOS[[#This Row],[Peso de FLEX]]=DATA_PESOS[[#This Row],[ACTUALIZACION 2]],"Conforme","Revisar")</f>
        <v>Conforme</v>
      </c>
    </row>
    <row r="1042" spans="1:9" hidden="1" x14ac:dyDescent="0.25">
      <c r="A1042" s="42" t="s">
        <v>6</v>
      </c>
      <c r="B1042" s="35" t="s">
        <v>2079</v>
      </c>
      <c r="C1042" s="35" t="s">
        <v>2080</v>
      </c>
      <c r="D1042" s="36">
        <v>6</v>
      </c>
      <c r="E1042" s="36">
        <v>6</v>
      </c>
      <c r="F1042" s="36">
        <v>1.024</v>
      </c>
      <c r="G1042" s="36" t="str">
        <f>IFERROR(VLOOKUP(DATA_PESOS[[#This Row],[Codigo]],PESOS,4,FALSE)," ")</f>
        <v xml:space="preserve"> </v>
      </c>
      <c r="H1042" s="37">
        <v>1.024</v>
      </c>
      <c r="I1042" s="43" t="str">
        <f>IF(DATA_PESOS[[#This Row],[Peso de FLEX]]=DATA_PESOS[[#This Row],[ACTUALIZACION 2]],"Conforme","Revisar")</f>
        <v>Conforme</v>
      </c>
    </row>
    <row r="1043" spans="1:9" hidden="1" x14ac:dyDescent="0.25">
      <c r="A1043" s="42" t="s">
        <v>6</v>
      </c>
      <c r="B1043" s="35" t="s">
        <v>2081</v>
      </c>
      <c r="C1043" s="35" t="s">
        <v>2082</v>
      </c>
      <c r="D1043" s="36">
        <v>14</v>
      </c>
      <c r="E1043" s="36">
        <v>14</v>
      </c>
      <c r="F1043" s="36">
        <v>1.409</v>
      </c>
      <c r="G1043" s="36" t="str">
        <f>IFERROR(VLOOKUP(DATA_PESOS[[#This Row],[Codigo]],PESOS,4,FALSE)," ")</f>
        <v xml:space="preserve"> </v>
      </c>
      <c r="H1043" s="37">
        <v>1.409</v>
      </c>
      <c r="I1043" s="43" t="str">
        <f>IF(DATA_PESOS[[#This Row],[Peso de FLEX]]=DATA_PESOS[[#This Row],[ACTUALIZACION 2]],"Conforme","Revisar")</f>
        <v>Conforme</v>
      </c>
    </row>
    <row r="1044" spans="1:9" hidden="1" x14ac:dyDescent="0.25">
      <c r="A1044" s="42" t="s">
        <v>6</v>
      </c>
      <c r="B1044" s="35" t="s">
        <v>2083</v>
      </c>
      <c r="C1044" s="35" t="s">
        <v>2084</v>
      </c>
      <c r="D1044" s="36">
        <v>2</v>
      </c>
      <c r="E1044" s="36">
        <v>2</v>
      </c>
      <c r="F1044" s="36">
        <v>0.98799999999999999</v>
      </c>
      <c r="G1044" s="36" t="str">
        <f>IFERROR(VLOOKUP(DATA_PESOS[[#This Row],[Codigo]],PESOS,4,FALSE)," ")</f>
        <v xml:space="preserve"> </v>
      </c>
      <c r="H1044" s="37">
        <v>0.98799999999999999</v>
      </c>
      <c r="I1044" s="43" t="str">
        <f>IF(DATA_PESOS[[#This Row],[Peso de FLEX]]=DATA_PESOS[[#This Row],[ACTUALIZACION 2]],"Conforme","Revisar")</f>
        <v>Conforme</v>
      </c>
    </row>
    <row r="1045" spans="1:9" hidden="1" x14ac:dyDescent="0.25">
      <c r="A1045" s="42" t="s">
        <v>6</v>
      </c>
      <c r="B1045" s="35" t="s">
        <v>2085</v>
      </c>
      <c r="C1045" s="35" t="s">
        <v>2086</v>
      </c>
      <c r="D1045" s="36">
        <v>1</v>
      </c>
      <c r="E1045" s="36">
        <v>1</v>
      </c>
      <c r="F1045" s="36">
        <v>2.1589999999999998</v>
      </c>
      <c r="G1045" s="36" t="str">
        <f>IFERROR(VLOOKUP(DATA_PESOS[[#This Row],[Codigo]],PESOS,4,FALSE)," ")</f>
        <v xml:space="preserve"> </v>
      </c>
      <c r="H1045" s="37">
        <v>2.1589999999999998</v>
      </c>
      <c r="I1045" s="43" t="str">
        <f>IF(DATA_PESOS[[#This Row],[Peso de FLEX]]=DATA_PESOS[[#This Row],[ACTUALIZACION 2]],"Conforme","Revisar")</f>
        <v>Conforme</v>
      </c>
    </row>
    <row r="1046" spans="1:9" hidden="1" x14ac:dyDescent="0.25">
      <c r="A1046" s="42" t="s">
        <v>6</v>
      </c>
      <c r="B1046" s="35" t="s">
        <v>2087</v>
      </c>
      <c r="C1046" s="35" t="s">
        <v>2088</v>
      </c>
      <c r="D1046" s="36">
        <v>11</v>
      </c>
      <c r="E1046" s="36">
        <v>11</v>
      </c>
      <c r="F1046" s="36">
        <v>3.266</v>
      </c>
      <c r="G1046" s="36" t="str">
        <f>IFERROR(VLOOKUP(DATA_PESOS[[#This Row],[Codigo]],PESOS,4,FALSE)," ")</f>
        <v xml:space="preserve"> </v>
      </c>
      <c r="H1046" s="37">
        <v>3.266</v>
      </c>
      <c r="I1046" s="43" t="str">
        <f>IF(DATA_PESOS[[#This Row],[Peso de FLEX]]=DATA_PESOS[[#This Row],[ACTUALIZACION 2]],"Conforme","Revisar")</f>
        <v>Conforme</v>
      </c>
    </row>
    <row r="1047" spans="1:9" hidden="1" x14ac:dyDescent="0.25">
      <c r="A1047" s="42" t="s">
        <v>6</v>
      </c>
      <c r="B1047" s="35" t="s">
        <v>2089</v>
      </c>
      <c r="C1047" s="35" t="s">
        <v>2090</v>
      </c>
      <c r="D1047" s="36">
        <v>2</v>
      </c>
      <c r="E1047" s="36">
        <v>2</v>
      </c>
      <c r="F1047" s="36">
        <v>1.2589999999999999</v>
      </c>
      <c r="G1047" s="36" t="str">
        <f>IFERROR(VLOOKUP(DATA_PESOS[[#This Row],[Codigo]],PESOS,4,FALSE)," ")</f>
        <v xml:space="preserve"> </v>
      </c>
      <c r="H1047" s="37">
        <v>1.2589999999999999</v>
      </c>
      <c r="I1047" s="43" t="str">
        <f>IF(DATA_PESOS[[#This Row],[Peso de FLEX]]=DATA_PESOS[[#This Row],[ACTUALIZACION 2]],"Conforme","Revisar")</f>
        <v>Conforme</v>
      </c>
    </row>
    <row r="1048" spans="1:9" hidden="1" x14ac:dyDescent="0.25">
      <c r="A1048" s="42" t="s">
        <v>6</v>
      </c>
      <c r="B1048" s="35" t="s">
        <v>2091</v>
      </c>
      <c r="C1048" s="35" t="s">
        <v>2092</v>
      </c>
      <c r="D1048" s="36">
        <v>8</v>
      </c>
      <c r="E1048" s="36">
        <v>8</v>
      </c>
      <c r="F1048" s="36">
        <v>1.6559999999999999</v>
      </c>
      <c r="G1048" s="36" t="str">
        <f>IFERROR(VLOOKUP(DATA_PESOS[[#This Row],[Codigo]],PESOS,4,FALSE)," ")</f>
        <v xml:space="preserve"> </v>
      </c>
      <c r="H1048" s="37">
        <v>1.6559999999999999</v>
      </c>
      <c r="I1048" s="43" t="str">
        <f>IF(DATA_PESOS[[#This Row],[Peso de FLEX]]=DATA_PESOS[[#This Row],[ACTUALIZACION 2]],"Conforme","Revisar")</f>
        <v>Conforme</v>
      </c>
    </row>
    <row r="1049" spans="1:9" hidden="1" x14ac:dyDescent="0.25">
      <c r="A1049" s="42" t="s">
        <v>6</v>
      </c>
      <c r="B1049" s="35" t="s">
        <v>2093</v>
      </c>
      <c r="C1049" s="35" t="s">
        <v>2094</v>
      </c>
      <c r="D1049" s="36">
        <v>26</v>
      </c>
      <c r="E1049" s="36">
        <v>26</v>
      </c>
      <c r="F1049" s="36">
        <v>1.387</v>
      </c>
      <c r="G1049" s="36" t="str">
        <f>IFERROR(VLOOKUP(DATA_PESOS[[#This Row],[Codigo]],PESOS,4,FALSE)," ")</f>
        <v xml:space="preserve"> </v>
      </c>
      <c r="H1049" s="37">
        <v>1.387</v>
      </c>
      <c r="I1049" s="43" t="str">
        <f>IF(DATA_PESOS[[#This Row],[Peso de FLEX]]=DATA_PESOS[[#This Row],[ACTUALIZACION 2]],"Conforme","Revisar")</f>
        <v>Conforme</v>
      </c>
    </row>
    <row r="1050" spans="1:9" hidden="1" x14ac:dyDescent="0.25">
      <c r="A1050" s="42" t="s">
        <v>6</v>
      </c>
      <c r="B1050" s="35" t="s">
        <v>2095</v>
      </c>
      <c r="C1050" s="35" t="s">
        <v>2096</v>
      </c>
      <c r="D1050" s="36">
        <v>136</v>
      </c>
      <c r="E1050" s="36">
        <v>136</v>
      </c>
      <c r="F1050" s="36">
        <v>1.827</v>
      </c>
      <c r="G1050" s="36" t="str">
        <f>IFERROR(VLOOKUP(DATA_PESOS[[#This Row],[Codigo]],PESOS,4,FALSE)," ")</f>
        <v xml:space="preserve"> </v>
      </c>
      <c r="H1050" s="37">
        <v>1.827</v>
      </c>
      <c r="I1050" s="43" t="str">
        <f>IF(DATA_PESOS[[#This Row],[Peso de FLEX]]=DATA_PESOS[[#This Row],[ACTUALIZACION 2]],"Conforme","Revisar")</f>
        <v>Conforme</v>
      </c>
    </row>
    <row r="1051" spans="1:9" hidden="1" x14ac:dyDescent="0.25">
      <c r="A1051" s="42" t="s">
        <v>6</v>
      </c>
      <c r="B1051" s="35" t="s">
        <v>2097</v>
      </c>
      <c r="C1051" s="35" t="s">
        <v>2098</v>
      </c>
      <c r="D1051" s="36">
        <v>2</v>
      </c>
      <c r="E1051" s="36">
        <v>2</v>
      </c>
      <c r="F1051" s="36">
        <v>1.8360000000000001</v>
      </c>
      <c r="G1051" s="36" t="str">
        <f>IFERROR(VLOOKUP(DATA_PESOS[[#This Row],[Codigo]],PESOS,4,FALSE)," ")</f>
        <v xml:space="preserve"> </v>
      </c>
      <c r="H1051" s="37">
        <v>1.8360000000000001</v>
      </c>
      <c r="I1051" s="43" t="str">
        <f>IF(DATA_PESOS[[#This Row],[Peso de FLEX]]=DATA_PESOS[[#This Row],[ACTUALIZACION 2]],"Conforme","Revisar")</f>
        <v>Conforme</v>
      </c>
    </row>
    <row r="1052" spans="1:9" hidden="1" x14ac:dyDescent="0.25">
      <c r="A1052" s="42" t="s">
        <v>6</v>
      </c>
      <c r="B1052" s="35" t="s">
        <v>2099</v>
      </c>
      <c r="C1052" s="35" t="s">
        <v>2100</v>
      </c>
      <c r="D1052" s="36">
        <v>5</v>
      </c>
      <c r="E1052" s="36">
        <v>5</v>
      </c>
      <c r="F1052" s="36">
        <v>1.895</v>
      </c>
      <c r="G1052" s="36" t="str">
        <f>IFERROR(VLOOKUP(DATA_PESOS[[#This Row],[Codigo]],PESOS,4,FALSE)," ")</f>
        <v xml:space="preserve"> </v>
      </c>
      <c r="H1052" s="37">
        <v>1.895</v>
      </c>
      <c r="I1052" s="43" t="str">
        <f>IF(DATA_PESOS[[#This Row],[Peso de FLEX]]=DATA_PESOS[[#This Row],[ACTUALIZACION 2]],"Conforme","Revisar")</f>
        <v>Conforme</v>
      </c>
    </row>
    <row r="1053" spans="1:9" hidden="1" x14ac:dyDescent="0.25">
      <c r="A1053" s="42" t="s">
        <v>6</v>
      </c>
      <c r="B1053" s="35" t="s">
        <v>2101</v>
      </c>
      <c r="C1053" s="35" t="s">
        <v>2102</v>
      </c>
      <c r="D1053" s="36">
        <v>1</v>
      </c>
      <c r="E1053" s="36">
        <v>1</v>
      </c>
      <c r="F1053" s="36">
        <v>0.222</v>
      </c>
      <c r="G1053" s="36" t="str">
        <f>IFERROR(VLOOKUP(DATA_PESOS[[#This Row],[Codigo]],PESOS,4,FALSE)," ")</f>
        <v xml:space="preserve"> </v>
      </c>
      <c r="H1053" s="37">
        <v>0.222</v>
      </c>
      <c r="I1053" s="43" t="str">
        <f>IF(DATA_PESOS[[#This Row],[Peso de FLEX]]=DATA_PESOS[[#This Row],[ACTUALIZACION 2]],"Conforme","Revisar")</f>
        <v>Conforme</v>
      </c>
    </row>
    <row r="1054" spans="1:9" hidden="1" x14ac:dyDescent="0.25">
      <c r="A1054" s="42" t="s">
        <v>6</v>
      </c>
      <c r="B1054" s="35" t="s">
        <v>2103</v>
      </c>
      <c r="C1054" s="35" t="s">
        <v>2104</v>
      </c>
      <c r="D1054" s="36">
        <v>42</v>
      </c>
      <c r="E1054" s="36">
        <v>42</v>
      </c>
      <c r="F1054" s="36">
        <v>0.18</v>
      </c>
      <c r="G1054" s="36" t="str">
        <f>IFERROR(VLOOKUP(DATA_PESOS[[#This Row],[Codigo]],PESOS,4,FALSE)," ")</f>
        <v xml:space="preserve"> </v>
      </c>
      <c r="H1054" s="37">
        <v>0.18</v>
      </c>
      <c r="I1054" s="43" t="str">
        <f>IF(DATA_PESOS[[#This Row],[Peso de FLEX]]=DATA_PESOS[[#This Row],[ACTUALIZACION 2]],"Conforme","Revisar")</f>
        <v>Conforme</v>
      </c>
    </row>
    <row r="1055" spans="1:9" hidden="1" x14ac:dyDescent="0.25">
      <c r="A1055" s="42" t="s">
        <v>6</v>
      </c>
      <c r="B1055" s="35" t="s">
        <v>2105</v>
      </c>
      <c r="C1055" s="35" t="s">
        <v>2106</v>
      </c>
      <c r="D1055" s="36">
        <v>8</v>
      </c>
      <c r="E1055" s="36">
        <v>8</v>
      </c>
      <c r="F1055" s="36">
        <v>0.39500000000000002</v>
      </c>
      <c r="G1055" s="36" t="str">
        <f>IFERROR(VLOOKUP(DATA_PESOS[[#This Row],[Codigo]],PESOS,4,FALSE)," ")</f>
        <v xml:space="preserve"> </v>
      </c>
      <c r="H1055" s="37">
        <v>0.39500000000000002</v>
      </c>
      <c r="I1055" s="43" t="str">
        <f>IF(DATA_PESOS[[#This Row],[Peso de FLEX]]=DATA_PESOS[[#This Row],[ACTUALIZACION 2]],"Conforme","Revisar")</f>
        <v>Conforme</v>
      </c>
    </row>
    <row r="1056" spans="1:9" hidden="1" x14ac:dyDescent="0.25">
      <c r="A1056" s="42" t="s">
        <v>6</v>
      </c>
      <c r="B1056" s="35" t="s">
        <v>2107</v>
      </c>
      <c r="C1056" s="35" t="s">
        <v>2108</v>
      </c>
      <c r="D1056" s="36">
        <v>24</v>
      </c>
      <c r="E1056" s="36">
        <v>24</v>
      </c>
      <c r="F1056" s="36">
        <v>0.39100000000000001</v>
      </c>
      <c r="G1056" s="36" t="str">
        <f>IFERROR(VLOOKUP(DATA_PESOS[[#This Row],[Codigo]],PESOS,4,FALSE)," ")</f>
        <v xml:space="preserve"> </v>
      </c>
      <c r="H1056" s="37">
        <v>0.39100000000000001</v>
      </c>
      <c r="I1056" s="43" t="str">
        <f>IF(DATA_PESOS[[#This Row],[Peso de FLEX]]=DATA_PESOS[[#This Row],[ACTUALIZACION 2]],"Conforme","Revisar")</f>
        <v>Conforme</v>
      </c>
    </row>
    <row r="1057" spans="1:9" hidden="1" x14ac:dyDescent="0.25">
      <c r="A1057" s="42" t="s">
        <v>6</v>
      </c>
      <c r="B1057" s="35" t="s">
        <v>2109</v>
      </c>
      <c r="C1057" s="35" t="s">
        <v>2110</v>
      </c>
      <c r="D1057" s="36">
        <v>17</v>
      </c>
      <c r="E1057" s="36">
        <v>17</v>
      </c>
      <c r="F1057" s="36">
        <v>0.39900000000000002</v>
      </c>
      <c r="G1057" s="36" t="str">
        <f>IFERROR(VLOOKUP(DATA_PESOS[[#This Row],[Codigo]],PESOS,4,FALSE)," ")</f>
        <v xml:space="preserve"> </v>
      </c>
      <c r="H1057" s="37">
        <v>0.39900000000000002</v>
      </c>
      <c r="I1057" s="43" t="str">
        <f>IF(DATA_PESOS[[#This Row],[Peso de FLEX]]=DATA_PESOS[[#This Row],[ACTUALIZACION 2]],"Conforme","Revisar")</f>
        <v>Conforme</v>
      </c>
    </row>
    <row r="1058" spans="1:9" hidden="1" x14ac:dyDescent="0.25">
      <c r="A1058" s="42" t="s">
        <v>6</v>
      </c>
      <c r="B1058" s="35" t="s">
        <v>2111</v>
      </c>
      <c r="C1058" s="35" t="s">
        <v>2112</v>
      </c>
      <c r="D1058" s="36">
        <v>5</v>
      </c>
      <c r="E1058" s="36">
        <v>5</v>
      </c>
      <c r="F1058" s="36">
        <v>0.23499999999999999</v>
      </c>
      <c r="G1058" s="36" t="str">
        <f>IFERROR(VLOOKUP(DATA_PESOS[[#This Row],[Codigo]],PESOS,4,FALSE)," ")</f>
        <v xml:space="preserve"> </v>
      </c>
      <c r="H1058" s="37">
        <v>0.23499999999999999</v>
      </c>
      <c r="I1058" s="43" t="str">
        <f>IF(DATA_PESOS[[#This Row],[Peso de FLEX]]=DATA_PESOS[[#This Row],[ACTUALIZACION 2]],"Conforme","Revisar")</f>
        <v>Conforme</v>
      </c>
    </row>
    <row r="1059" spans="1:9" hidden="1" x14ac:dyDescent="0.25">
      <c r="A1059" s="42" t="s">
        <v>6</v>
      </c>
      <c r="B1059" s="35" t="s">
        <v>2113</v>
      </c>
      <c r="C1059" s="35" t="s">
        <v>2114</v>
      </c>
      <c r="D1059" s="36">
        <v>29</v>
      </c>
      <c r="E1059" s="36">
        <v>29</v>
      </c>
      <c r="F1059" s="36">
        <v>0.21099999999999999</v>
      </c>
      <c r="G1059" s="36" t="str">
        <f>IFERROR(VLOOKUP(DATA_PESOS[[#This Row],[Codigo]],PESOS,4,FALSE)," ")</f>
        <v xml:space="preserve"> </v>
      </c>
      <c r="H1059" s="37">
        <v>0.21099999999999999</v>
      </c>
      <c r="I1059" s="43" t="str">
        <f>IF(DATA_PESOS[[#This Row],[Peso de FLEX]]=DATA_PESOS[[#This Row],[ACTUALIZACION 2]],"Conforme","Revisar")</f>
        <v>Conforme</v>
      </c>
    </row>
    <row r="1060" spans="1:9" hidden="1" x14ac:dyDescent="0.25">
      <c r="A1060" s="42" t="s">
        <v>6</v>
      </c>
      <c r="B1060" s="35" t="s">
        <v>2115</v>
      </c>
      <c r="C1060" s="35" t="s">
        <v>2116</v>
      </c>
      <c r="D1060" s="36">
        <v>4</v>
      </c>
      <c r="E1060" s="36">
        <v>4</v>
      </c>
      <c r="F1060" s="36">
        <v>0.20399999999999999</v>
      </c>
      <c r="G1060" s="36" t="str">
        <f>IFERROR(VLOOKUP(DATA_PESOS[[#This Row],[Codigo]],PESOS,4,FALSE)," ")</f>
        <v xml:space="preserve"> </v>
      </c>
      <c r="H1060" s="37">
        <v>0.20399999999999999</v>
      </c>
      <c r="I1060" s="43" t="str">
        <f>IF(DATA_PESOS[[#This Row],[Peso de FLEX]]=DATA_PESOS[[#This Row],[ACTUALIZACION 2]],"Conforme","Revisar")</f>
        <v>Conforme</v>
      </c>
    </row>
    <row r="1061" spans="1:9" hidden="1" x14ac:dyDescent="0.25">
      <c r="A1061" s="42" t="s">
        <v>6</v>
      </c>
      <c r="B1061" s="35" t="s">
        <v>2117</v>
      </c>
      <c r="C1061" s="35" t="s">
        <v>2118</v>
      </c>
      <c r="D1061" s="36">
        <v>4</v>
      </c>
      <c r="E1061" s="36">
        <v>4</v>
      </c>
      <c r="F1061" s="36">
        <v>0.192</v>
      </c>
      <c r="G1061" s="36" t="str">
        <f>IFERROR(VLOOKUP(DATA_PESOS[[#This Row],[Codigo]],PESOS,4,FALSE)," ")</f>
        <v xml:space="preserve"> </v>
      </c>
      <c r="H1061" s="37">
        <v>0.192</v>
      </c>
      <c r="I1061" s="43" t="str">
        <f>IF(DATA_PESOS[[#This Row],[Peso de FLEX]]=DATA_PESOS[[#This Row],[ACTUALIZACION 2]],"Conforme","Revisar")</f>
        <v>Conforme</v>
      </c>
    </row>
    <row r="1062" spans="1:9" hidden="1" x14ac:dyDescent="0.25">
      <c r="A1062" s="42" t="s">
        <v>6</v>
      </c>
      <c r="B1062" s="35" t="s">
        <v>2119</v>
      </c>
      <c r="C1062" s="35" t="s">
        <v>2120</v>
      </c>
      <c r="D1062" s="36">
        <v>1</v>
      </c>
      <c r="E1062" s="36">
        <v>1</v>
      </c>
      <c r="F1062" s="36">
        <v>0.84699999999999998</v>
      </c>
      <c r="G1062" s="36" t="str">
        <f>IFERROR(VLOOKUP(DATA_PESOS[[#This Row],[Codigo]],PESOS,4,FALSE)," ")</f>
        <v xml:space="preserve"> </v>
      </c>
      <c r="H1062" s="37">
        <v>0.84699999999999998</v>
      </c>
      <c r="I1062" s="43" t="str">
        <f>IF(DATA_PESOS[[#This Row],[Peso de FLEX]]=DATA_PESOS[[#This Row],[ACTUALIZACION 2]],"Conforme","Revisar")</f>
        <v>Conforme</v>
      </c>
    </row>
    <row r="1063" spans="1:9" hidden="1" x14ac:dyDescent="0.25">
      <c r="A1063" s="42" t="s">
        <v>6</v>
      </c>
      <c r="B1063" s="35" t="s">
        <v>2121</v>
      </c>
      <c r="C1063" s="35" t="s">
        <v>2122</v>
      </c>
      <c r="D1063" s="36">
        <v>1</v>
      </c>
      <c r="E1063" s="36">
        <v>1</v>
      </c>
      <c r="F1063" s="36">
        <v>1.1100000000000001</v>
      </c>
      <c r="G1063" s="36" t="str">
        <f>IFERROR(VLOOKUP(DATA_PESOS[[#This Row],[Codigo]],PESOS,4,FALSE)," ")</f>
        <v xml:space="preserve"> </v>
      </c>
      <c r="H1063" s="37">
        <v>1.1100000000000001</v>
      </c>
      <c r="I1063" s="43" t="str">
        <f>IF(DATA_PESOS[[#This Row],[Peso de FLEX]]=DATA_PESOS[[#This Row],[ACTUALIZACION 2]],"Conforme","Revisar")</f>
        <v>Conforme</v>
      </c>
    </row>
    <row r="1064" spans="1:9" hidden="1" x14ac:dyDescent="0.25">
      <c r="A1064" s="42" t="s">
        <v>6</v>
      </c>
      <c r="B1064" s="35" t="s">
        <v>2123</v>
      </c>
      <c r="C1064" s="35" t="s">
        <v>2124</v>
      </c>
      <c r="D1064" s="36">
        <v>5</v>
      </c>
      <c r="E1064" s="36">
        <v>5</v>
      </c>
      <c r="F1064" s="36">
        <v>0.76400000000000001</v>
      </c>
      <c r="G1064" s="36" t="str">
        <f>IFERROR(VLOOKUP(DATA_PESOS[[#This Row],[Codigo]],PESOS,4,FALSE)," ")</f>
        <v xml:space="preserve"> </v>
      </c>
      <c r="H1064" s="37">
        <v>0.76400000000000001</v>
      </c>
      <c r="I1064" s="43" t="str">
        <f>IF(DATA_PESOS[[#This Row],[Peso de FLEX]]=DATA_PESOS[[#This Row],[ACTUALIZACION 2]],"Conforme","Revisar")</f>
        <v>Conforme</v>
      </c>
    </row>
    <row r="1065" spans="1:9" hidden="1" x14ac:dyDescent="0.25">
      <c r="A1065" s="42" t="s">
        <v>6</v>
      </c>
      <c r="B1065" s="35" t="s">
        <v>2125</v>
      </c>
      <c r="C1065" s="35" t="s">
        <v>2126</v>
      </c>
      <c r="D1065" s="36">
        <v>7</v>
      </c>
      <c r="E1065" s="36">
        <v>7</v>
      </c>
      <c r="F1065" s="36">
        <v>0.96399999999999997</v>
      </c>
      <c r="G1065" s="36" t="str">
        <f>IFERROR(VLOOKUP(DATA_PESOS[[#This Row],[Codigo]],PESOS,4,FALSE)," ")</f>
        <v xml:space="preserve"> </v>
      </c>
      <c r="H1065" s="37">
        <v>0.96399999999999997</v>
      </c>
      <c r="I1065" s="43" t="str">
        <f>IF(DATA_PESOS[[#This Row],[Peso de FLEX]]=DATA_PESOS[[#This Row],[ACTUALIZACION 2]],"Conforme","Revisar")</f>
        <v>Conforme</v>
      </c>
    </row>
    <row r="1066" spans="1:9" hidden="1" x14ac:dyDescent="0.25">
      <c r="A1066" s="42" t="s">
        <v>6</v>
      </c>
      <c r="B1066" s="35" t="s">
        <v>2127</v>
      </c>
      <c r="C1066" s="35" t="s">
        <v>2128</v>
      </c>
      <c r="D1066" s="36">
        <v>8</v>
      </c>
      <c r="E1066" s="36">
        <v>8</v>
      </c>
      <c r="F1066" s="36">
        <v>1</v>
      </c>
      <c r="G1066" s="36" t="str">
        <f>IFERROR(VLOOKUP(DATA_PESOS[[#This Row],[Codigo]],PESOS,4,FALSE)," ")</f>
        <v xml:space="preserve"> </v>
      </c>
      <c r="H1066" s="37">
        <v>1</v>
      </c>
      <c r="I1066" s="43" t="str">
        <f>IF(DATA_PESOS[[#This Row],[Peso de FLEX]]=DATA_PESOS[[#This Row],[ACTUALIZACION 2]],"Conforme","Revisar")</f>
        <v>Conforme</v>
      </c>
    </row>
    <row r="1067" spans="1:9" hidden="1" x14ac:dyDescent="0.25">
      <c r="A1067" s="42" t="s">
        <v>6</v>
      </c>
      <c r="B1067" s="35" t="s">
        <v>2129</v>
      </c>
      <c r="C1067" s="35" t="s">
        <v>2130</v>
      </c>
      <c r="D1067" s="36">
        <v>26</v>
      </c>
      <c r="E1067" s="36">
        <v>26</v>
      </c>
      <c r="F1067" s="36">
        <v>0.88800000000000001</v>
      </c>
      <c r="G1067" s="36" t="str">
        <f>IFERROR(VLOOKUP(DATA_PESOS[[#This Row],[Codigo]],PESOS,4,FALSE)," ")</f>
        <v xml:space="preserve"> </v>
      </c>
      <c r="H1067" s="37">
        <v>0.88800000000000001</v>
      </c>
      <c r="I1067" s="43" t="str">
        <f>IF(DATA_PESOS[[#This Row],[Peso de FLEX]]=DATA_PESOS[[#This Row],[ACTUALIZACION 2]],"Conforme","Revisar")</f>
        <v>Conforme</v>
      </c>
    </row>
    <row r="1068" spans="1:9" hidden="1" x14ac:dyDescent="0.25">
      <c r="A1068" s="42" t="s">
        <v>6</v>
      </c>
      <c r="B1068" s="35" t="s">
        <v>2131</v>
      </c>
      <c r="C1068" s="35" t="s">
        <v>2132</v>
      </c>
      <c r="D1068" s="36">
        <v>9</v>
      </c>
      <c r="E1068" s="36">
        <v>9</v>
      </c>
      <c r="F1068" s="36">
        <v>1.536</v>
      </c>
      <c r="G1068" s="36" t="str">
        <f>IFERROR(VLOOKUP(DATA_PESOS[[#This Row],[Codigo]],PESOS,4,FALSE)," ")</f>
        <v xml:space="preserve"> </v>
      </c>
      <c r="H1068" s="37">
        <v>1.536</v>
      </c>
      <c r="I1068" s="43" t="str">
        <f>IF(DATA_PESOS[[#This Row],[Peso de FLEX]]=DATA_PESOS[[#This Row],[ACTUALIZACION 2]],"Conforme","Revisar")</f>
        <v>Conforme</v>
      </c>
    </row>
    <row r="1069" spans="1:9" hidden="1" x14ac:dyDescent="0.25">
      <c r="A1069" s="42" t="s">
        <v>6</v>
      </c>
      <c r="B1069" s="35" t="s">
        <v>2133</v>
      </c>
      <c r="C1069" s="35" t="s">
        <v>2134</v>
      </c>
      <c r="D1069" s="36">
        <v>3</v>
      </c>
      <c r="E1069" s="36">
        <v>3</v>
      </c>
      <c r="F1069" s="36">
        <v>1.512</v>
      </c>
      <c r="G1069" s="36" t="str">
        <f>IFERROR(VLOOKUP(DATA_PESOS[[#This Row],[Codigo]],PESOS,4,FALSE)," ")</f>
        <v xml:space="preserve"> </v>
      </c>
      <c r="H1069" s="37">
        <v>1.512</v>
      </c>
      <c r="I1069" s="43" t="str">
        <f>IF(DATA_PESOS[[#This Row],[Peso de FLEX]]=DATA_PESOS[[#This Row],[ACTUALIZACION 2]],"Conforme","Revisar")</f>
        <v>Conforme</v>
      </c>
    </row>
    <row r="1070" spans="1:9" hidden="1" x14ac:dyDescent="0.25">
      <c r="A1070" s="42" t="s">
        <v>6</v>
      </c>
      <c r="B1070" s="35" t="s">
        <v>2135</v>
      </c>
      <c r="C1070" s="35" t="s">
        <v>2136</v>
      </c>
      <c r="D1070" s="36">
        <v>17</v>
      </c>
      <c r="E1070" s="36">
        <v>17</v>
      </c>
      <c r="F1070" s="36">
        <v>1.08</v>
      </c>
      <c r="G1070" s="36" t="str">
        <f>IFERROR(VLOOKUP(DATA_PESOS[[#This Row],[Codigo]],PESOS,4,FALSE)," ")</f>
        <v xml:space="preserve"> </v>
      </c>
      <c r="H1070" s="37">
        <v>1.08</v>
      </c>
      <c r="I1070" s="43" t="str">
        <f>IF(DATA_PESOS[[#This Row],[Peso de FLEX]]=DATA_PESOS[[#This Row],[ACTUALIZACION 2]],"Conforme","Revisar")</f>
        <v>Conforme</v>
      </c>
    </row>
    <row r="1071" spans="1:9" hidden="1" x14ac:dyDescent="0.25">
      <c r="A1071" s="42" t="s">
        <v>6</v>
      </c>
      <c r="B1071" s="35" t="s">
        <v>2137</v>
      </c>
      <c r="C1071" s="35" t="s">
        <v>2138</v>
      </c>
      <c r="D1071" s="36">
        <v>18</v>
      </c>
      <c r="E1071" s="36">
        <v>18</v>
      </c>
      <c r="F1071" s="36">
        <v>0.44800000000000001</v>
      </c>
      <c r="G1071" s="36" t="str">
        <f>IFERROR(VLOOKUP(DATA_PESOS[[#This Row],[Codigo]],PESOS,4,FALSE)," ")</f>
        <v xml:space="preserve"> </v>
      </c>
      <c r="H1071" s="37">
        <v>0.44800000000000001</v>
      </c>
      <c r="I1071" s="43" t="str">
        <f>IF(DATA_PESOS[[#This Row],[Peso de FLEX]]=DATA_PESOS[[#This Row],[ACTUALIZACION 2]],"Conforme","Revisar")</f>
        <v>Conforme</v>
      </c>
    </row>
    <row r="1072" spans="1:9" hidden="1" x14ac:dyDescent="0.25">
      <c r="A1072" s="42" t="s">
        <v>6</v>
      </c>
      <c r="B1072" s="35" t="s">
        <v>2139</v>
      </c>
      <c r="C1072" s="35" t="s">
        <v>2140</v>
      </c>
      <c r="D1072" s="36">
        <v>4</v>
      </c>
      <c r="E1072" s="36">
        <v>4</v>
      </c>
      <c r="F1072" s="36">
        <v>0.69</v>
      </c>
      <c r="G1072" s="36" t="str">
        <f>IFERROR(VLOOKUP(DATA_PESOS[[#This Row],[Codigo]],PESOS,4,FALSE)," ")</f>
        <v xml:space="preserve"> </v>
      </c>
      <c r="H1072" s="37">
        <v>0.69</v>
      </c>
      <c r="I1072" s="43" t="str">
        <f>IF(DATA_PESOS[[#This Row],[Peso de FLEX]]=DATA_PESOS[[#This Row],[ACTUALIZACION 2]],"Conforme","Revisar")</f>
        <v>Conforme</v>
      </c>
    </row>
    <row r="1073" spans="1:9" hidden="1" x14ac:dyDescent="0.25">
      <c r="A1073" s="42" t="s">
        <v>6</v>
      </c>
      <c r="B1073" s="35" t="s">
        <v>2141</v>
      </c>
      <c r="C1073" s="35" t="s">
        <v>2142</v>
      </c>
      <c r="D1073" s="36">
        <v>51</v>
      </c>
      <c r="E1073" s="36">
        <v>51</v>
      </c>
      <c r="F1073" s="36">
        <v>0.39300000000000002</v>
      </c>
      <c r="G1073" s="36" t="str">
        <f>IFERROR(VLOOKUP(DATA_PESOS[[#This Row],[Codigo]],PESOS,4,FALSE)," ")</f>
        <v xml:space="preserve"> </v>
      </c>
      <c r="H1073" s="37">
        <v>0.39300000000000002</v>
      </c>
      <c r="I1073" s="43" t="str">
        <f>IF(DATA_PESOS[[#This Row],[Peso de FLEX]]=DATA_PESOS[[#This Row],[ACTUALIZACION 2]],"Conforme","Revisar")</f>
        <v>Conforme</v>
      </c>
    </row>
    <row r="1074" spans="1:9" hidden="1" x14ac:dyDescent="0.25">
      <c r="A1074" s="42" t="s">
        <v>6</v>
      </c>
      <c r="B1074" s="35" t="s">
        <v>2143</v>
      </c>
      <c r="C1074" s="35" t="s">
        <v>2144</v>
      </c>
      <c r="D1074" s="36">
        <v>123</v>
      </c>
      <c r="E1074" s="36">
        <v>123</v>
      </c>
      <c r="F1074" s="36">
        <v>0.39400000000000002</v>
      </c>
      <c r="G1074" s="36" t="str">
        <f>IFERROR(VLOOKUP(DATA_PESOS[[#This Row],[Codigo]],PESOS,4,FALSE)," ")</f>
        <v xml:space="preserve"> </v>
      </c>
      <c r="H1074" s="37">
        <v>0.39400000000000002</v>
      </c>
      <c r="I1074" s="43" t="str">
        <f>IF(DATA_PESOS[[#This Row],[Peso de FLEX]]=DATA_PESOS[[#This Row],[ACTUALIZACION 2]],"Conforme","Revisar")</f>
        <v>Conforme</v>
      </c>
    </row>
    <row r="1075" spans="1:9" hidden="1" x14ac:dyDescent="0.25">
      <c r="A1075" s="42" t="s">
        <v>6</v>
      </c>
      <c r="B1075" s="35" t="s">
        <v>2145</v>
      </c>
      <c r="C1075" s="35" t="s">
        <v>2146</v>
      </c>
      <c r="D1075" s="36">
        <v>228</v>
      </c>
      <c r="E1075" s="36">
        <v>228</v>
      </c>
      <c r="F1075" s="36">
        <v>0.29099999999999998</v>
      </c>
      <c r="G1075" s="36" t="str">
        <f>IFERROR(VLOOKUP(DATA_PESOS[[#This Row],[Codigo]],PESOS,4,FALSE)," ")</f>
        <v xml:space="preserve"> </v>
      </c>
      <c r="H1075" s="37">
        <v>0.29099999999999998</v>
      </c>
      <c r="I1075" s="43" t="str">
        <f>IF(DATA_PESOS[[#This Row],[Peso de FLEX]]=DATA_PESOS[[#This Row],[ACTUALIZACION 2]],"Conforme","Revisar")</f>
        <v>Conforme</v>
      </c>
    </row>
    <row r="1076" spans="1:9" hidden="1" x14ac:dyDescent="0.25">
      <c r="A1076" s="42" t="s">
        <v>6</v>
      </c>
      <c r="B1076" s="35" t="s">
        <v>2147</v>
      </c>
      <c r="C1076" s="35" t="s">
        <v>2148</v>
      </c>
      <c r="D1076" s="36">
        <v>40</v>
      </c>
      <c r="E1076" s="36">
        <v>40</v>
      </c>
      <c r="F1076" s="36">
        <v>0.255</v>
      </c>
      <c r="G1076" s="36" t="str">
        <f>IFERROR(VLOOKUP(DATA_PESOS[[#This Row],[Codigo]],PESOS,4,FALSE)," ")</f>
        <v xml:space="preserve"> </v>
      </c>
      <c r="H1076" s="37">
        <v>0.255</v>
      </c>
      <c r="I1076" s="43" t="str">
        <f>IF(DATA_PESOS[[#This Row],[Peso de FLEX]]=DATA_PESOS[[#This Row],[ACTUALIZACION 2]],"Conforme","Revisar")</f>
        <v>Conforme</v>
      </c>
    </row>
    <row r="1077" spans="1:9" hidden="1" x14ac:dyDescent="0.25">
      <c r="A1077" s="42" t="s">
        <v>6</v>
      </c>
      <c r="B1077" s="35" t="s">
        <v>2149</v>
      </c>
      <c r="C1077" s="35" t="s">
        <v>2150</v>
      </c>
      <c r="D1077" s="36">
        <v>4</v>
      </c>
      <c r="E1077" s="36">
        <v>4</v>
      </c>
      <c r="F1077" s="36">
        <v>0.372</v>
      </c>
      <c r="G1077" s="36" t="str">
        <f>IFERROR(VLOOKUP(DATA_PESOS[[#This Row],[Codigo]],PESOS,4,FALSE)," ")</f>
        <v xml:space="preserve"> </v>
      </c>
      <c r="H1077" s="37">
        <v>0.372</v>
      </c>
      <c r="I1077" s="43" t="str">
        <f>IF(DATA_PESOS[[#This Row],[Peso de FLEX]]=DATA_PESOS[[#This Row],[ACTUALIZACION 2]],"Conforme","Revisar")</f>
        <v>Conforme</v>
      </c>
    </row>
    <row r="1078" spans="1:9" hidden="1" x14ac:dyDescent="0.25">
      <c r="A1078" s="42" t="s">
        <v>6</v>
      </c>
      <c r="B1078" s="35" t="s">
        <v>2151</v>
      </c>
      <c r="C1078" s="35" t="s">
        <v>2152</v>
      </c>
      <c r="D1078" s="36">
        <v>4</v>
      </c>
      <c r="E1078" s="36">
        <v>4</v>
      </c>
      <c r="F1078" s="36">
        <v>0.315</v>
      </c>
      <c r="G1078" s="36" t="str">
        <f>IFERROR(VLOOKUP(DATA_PESOS[[#This Row],[Codigo]],PESOS,4,FALSE)," ")</f>
        <v xml:space="preserve"> </v>
      </c>
      <c r="H1078" s="37">
        <v>0.315</v>
      </c>
      <c r="I1078" s="43" t="str">
        <f>IF(DATA_PESOS[[#This Row],[Peso de FLEX]]=DATA_PESOS[[#This Row],[ACTUALIZACION 2]],"Conforme","Revisar")</f>
        <v>Conforme</v>
      </c>
    </row>
    <row r="1079" spans="1:9" hidden="1" x14ac:dyDescent="0.25">
      <c r="A1079" s="42" t="s">
        <v>6</v>
      </c>
      <c r="B1079" s="35" t="s">
        <v>2153</v>
      </c>
      <c r="C1079" s="35" t="s">
        <v>2154</v>
      </c>
      <c r="D1079" s="36">
        <v>8</v>
      </c>
      <c r="E1079" s="36">
        <v>8</v>
      </c>
      <c r="F1079" s="36">
        <v>0.41499999999999998</v>
      </c>
      <c r="G1079" s="36" t="str">
        <f>IFERROR(VLOOKUP(DATA_PESOS[[#This Row],[Codigo]],PESOS,4,FALSE)," ")</f>
        <v xml:space="preserve"> </v>
      </c>
      <c r="H1079" s="37">
        <v>0.41499999999999998</v>
      </c>
      <c r="I1079" s="43" t="str">
        <f>IF(DATA_PESOS[[#This Row],[Peso de FLEX]]=DATA_PESOS[[#This Row],[ACTUALIZACION 2]],"Conforme","Revisar")</f>
        <v>Conforme</v>
      </c>
    </row>
    <row r="1080" spans="1:9" hidden="1" x14ac:dyDescent="0.25">
      <c r="A1080" s="42" t="s">
        <v>6</v>
      </c>
      <c r="B1080" s="35" t="s">
        <v>2155</v>
      </c>
      <c r="C1080" s="35" t="s">
        <v>2156</v>
      </c>
      <c r="D1080" s="36">
        <v>237</v>
      </c>
      <c r="E1080" s="36">
        <v>237</v>
      </c>
      <c r="F1080" s="36">
        <v>0.45400000000000001</v>
      </c>
      <c r="G1080" s="36" t="str">
        <f>IFERROR(VLOOKUP(DATA_PESOS[[#This Row],[Codigo]],PESOS,4,FALSE)," ")</f>
        <v xml:space="preserve"> </v>
      </c>
      <c r="H1080" s="37">
        <v>0.45400000000000001</v>
      </c>
      <c r="I1080" s="43" t="str">
        <f>IF(DATA_PESOS[[#This Row],[Peso de FLEX]]=DATA_PESOS[[#This Row],[ACTUALIZACION 2]],"Conforme","Revisar")</f>
        <v>Conforme</v>
      </c>
    </row>
    <row r="1081" spans="1:9" hidden="1" x14ac:dyDescent="0.25">
      <c r="A1081" s="42" t="s">
        <v>6</v>
      </c>
      <c r="B1081" s="35" t="s">
        <v>2157</v>
      </c>
      <c r="C1081" s="35" t="s">
        <v>2158</v>
      </c>
      <c r="D1081" s="36">
        <v>135</v>
      </c>
      <c r="E1081" s="36">
        <v>135</v>
      </c>
      <c r="F1081" s="36">
        <v>0.60699999999999998</v>
      </c>
      <c r="G1081" s="36" t="str">
        <f>IFERROR(VLOOKUP(DATA_PESOS[[#This Row],[Codigo]],PESOS,4,FALSE)," ")</f>
        <v xml:space="preserve"> </v>
      </c>
      <c r="H1081" s="37">
        <v>0.60699999999999998</v>
      </c>
      <c r="I1081" s="43" t="str">
        <f>IF(DATA_PESOS[[#This Row],[Peso de FLEX]]=DATA_PESOS[[#This Row],[ACTUALIZACION 2]],"Conforme","Revisar")</f>
        <v>Conforme</v>
      </c>
    </row>
    <row r="1082" spans="1:9" hidden="1" x14ac:dyDescent="0.25">
      <c r="A1082" s="42" t="s">
        <v>6</v>
      </c>
      <c r="B1082" s="35" t="s">
        <v>2159</v>
      </c>
      <c r="C1082" s="35" t="s">
        <v>2160</v>
      </c>
      <c r="D1082" s="36">
        <v>56</v>
      </c>
      <c r="E1082" s="36">
        <v>56</v>
      </c>
      <c r="F1082" s="36">
        <v>0.52</v>
      </c>
      <c r="G1082" s="36" t="str">
        <f>IFERROR(VLOOKUP(DATA_PESOS[[#This Row],[Codigo]],PESOS,4,FALSE)," ")</f>
        <v xml:space="preserve"> </v>
      </c>
      <c r="H1082" s="37">
        <v>0.52</v>
      </c>
      <c r="I1082" s="43" t="str">
        <f>IF(DATA_PESOS[[#This Row],[Peso de FLEX]]=DATA_PESOS[[#This Row],[ACTUALIZACION 2]],"Conforme","Revisar")</f>
        <v>Conforme</v>
      </c>
    </row>
    <row r="1083" spans="1:9" hidden="1" x14ac:dyDescent="0.25">
      <c r="A1083" s="42" t="s">
        <v>6</v>
      </c>
      <c r="B1083" s="35" t="s">
        <v>2161</v>
      </c>
      <c r="C1083" s="35" t="s">
        <v>2162</v>
      </c>
      <c r="D1083" s="36">
        <v>43</v>
      </c>
      <c r="E1083" s="36">
        <v>43</v>
      </c>
      <c r="F1083" s="36">
        <v>0.28100000000000003</v>
      </c>
      <c r="G1083" s="36" t="str">
        <f>IFERROR(VLOOKUP(DATA_PESOS[[#This Row],[Codigo]],PESOS,4,FALSE)," ")</f>
        <v xml:space="preserve"> </v>
      </c>
      <c r="H1083" s="37">
        <v>0.28100000000000003</v>
      </c>
      <c r="I1083" s="43" t="str">
        <f>IF(DATA_PESOS[[#This Row],[Peso de FLEX]]=DATA_PESOS[[#This Row],[ACTUALIZACION 2]],"Conforme","Revisar")</f>
        <v>Conforme</v>
      </c>
    </row>
    <row r="1084" spans="1:9" hidden="1" x14ac:dyDescent="0.25">
      <c r="A1084" s="42" t="s">
        <v>6</v>
      </c>
      <c r="B1084" s="35" t="s">
        <v>2163</v>
      </c>
      <c r="C1084" s="35" t="s">
        <v>2164</v>
      </c>
      <c r="D1084" s="36">
        <v>15</v>
      </c>
      <c r="E1084" s="36">
        <v>15</v>
      </c>
      <c r="F1084" s="36">
        <v>0.33800000000000002</v>
      </c>
      <c r="G1084" s="36" t="str">
        <f>IFERROR(VLOOKUP(DATA_PESOS[[#This Row],[Codigo]],PESOS,4,FALSE)," ")</f>
        <v xml:space="preserve"> </v>
      </c>
      <c r="H1084" s="37">
        <v>0.33800000000000002</v>
      </c>
      <c r="I1084" s="43" t="str">
        <f>IF(DATA_PESOS[[#This Row],[Peso de FLEX]]=DATA_PESOS[[#This Row],[ACTUALIZACION 2]],"Conforme","Revisar")</f>
        <v>Conforme</v>
      </c>
    </row>
    <row r="1085" spans="1:9" hidden="1" x14ac:dyDescent="0.25">
      <c r="A1085" s="42" t="s">
        <v>6</v>
      </c>
      <c r="B1085" s="35" t="s">
        <v>2165</v>
      </c>
      <c r="C1085" s="35" t="s">
        <v>2166</v>
      </c>
      <c r="D1085" s="36">
        <v>19</v>
      </c>
      <c r="E1085" s="36">
        <v>19</v>
      </c>
      <c r="F1085" s="36">
        <v>0.314</v>
      </c>
      <c r="G1085" s="36" t="str">
        <f>IFERROR(VLOOKUP(DATA_PESOS[[#This Row],[Codigo]],PESOS,4,FALSE)," ")</f>
        <v xml:space="preserve"> </v>
      </c>
      <c r="H1085" s="37">
        <v>0.314</v>
      </c>
      <c r="I1085" s="43" t="str">
        <f>IF(DATA_PESOS[[#This Row],[Peso de FLEX]]=DATA_PESOS[[#This Row],[ACTUALIZACION 2]],"Conforme","Revisar")</f>
        <v>Conforme</v>
      </c>
    </row>
    <row r="1086" spans="1:9" hidden="1" x14ac:dyDescent="0.25">
      <c r="A1086" s="42" t="s">
        <v>6</v>
      </c>
      <c r="B1086" s="35" t="s">
        <v>2167</v>
      </c>
      <c r="C1086" s="35" t="s">
        <v>2168</v>
      </c>
      <c r="D1086" s="36">
        <v>5</v>
      </c>
      <c r="E1086" s="36">
        <v>5</v>
      </c>
      <c r="F1086" s="36">
        <v>0.42899999999999999</v>
      </c>
      <c r="G1086" s="36" t="str">
        <f>IFERROR(VLOOKUP(DATA_PESOS[[#This Row],[Codigo]],PESOS,4,FALSE)," ")</f>
        <v xml:space="preserve"> </v>
      </c>
      <c r="H1086" s="37">
        <v>0.42899999999999999</v>
      </c>
      <c r="I1086" s="43" t="str">
        <f>IF(DATA_PESOS[[#This Row],[Peso de FLEX]]=DATA_PESOS[[#This Row],[ACTUALIZACION 2]],"Conforme","Revisar")</f>
        <v>Conforme</v>
      </c>
    </row>
    <row r="1087" spans="1:9" hidden="1" x14ac:dyDescent="0.25">
      <c r="A1087" s="42" t="s">
        <v>6</v>
      </c>
      <c r="B1087" s="35" t="s">
        <v>2169</v>
      </c>
      <c r="C1087" s="35" t="s">
        <v>2170</v>
      </c>
      <c r="D1087" s="36">
        <v>21</v>
      </c>
      <c r="E1087" s="36">
        <v>21</v>
      </c>
      <c r="F1087" s="36">
        <v>0.33100000000000002</v>
      </c>
      <c r="G1087" s="36" t="str">
        <f>IFERROR(VLOOKUP(DATA_PESOS[[#This Row],[Codigo]],PESOS,4,FALSE)," ")</f>
        <v xml:space="preserve"> </v>
      </c>
      <c r="H1087" s="37">
        <v>0.33100000000000002</v>
      </c>
      <c r="I1087" s="43" t="str">
        <f>IF(DATA_PESOS[[#This Row],[Peso de FLEX]]=DATA_PESOS[[#This Row],[ACTUALIZACION 2]],"Conforme","Revisar")</f>
        <v>Conforme</v>
      </c>
    </row>
    <row r="1088" spans="1:9" hidden="1" x14ac:dyDescent="0.25">
      <c r="A1088" s="42" t="s">
        <v>6</v>
      </c>
      <c r="B1088" s="35" t="s">
        <v>2171</v>
      </c>
      <c r="C1088" s="35" t="s">
        <v>2172</v>
      </c>
      <c r="D1088" s="36">
        <v>6</v>
      </c>
      <c r="E1088" s="36">
        <v>6</v>
      </c>
      <c r="F1088" s="36">
        <v>0.32700000000000001</v>
      </c>
      <c r="G1088" s="36" t="str">
        <f>IFERROR(VLOOKUP(DATA_PESOS[[#This Row],[Codigo]],PESOS,4,FALSE)," ")</f>
        <v xml:space="preserve"> </v>
      </c>
      <c r="H1088" s="37">
        <v>0.32700000000000001</v>
      </c>
      <c r="I1088" s="43" t="str">
        <f>IF(DATA_PESOS[[#This Row],[Peso de FLEX]]=DATA_PESOS[[#This Row],[ACTUALIZACION 2]],"Conforme","Revisar")</f>
        <v>Conforme</v>
      </c>
    </row>
    <row r="1089" spans="1:9" hidden="1" x14ac:dyDescent="0.25">
      <c r="A1089" s="42" t="s">
        <v>6</v>
      </c>
      <c r="B1089" s="35" t="s">
        <v>2173</v>
      </c>
      <c r="C1089" s="35" t="s">
        <v>2174</v>
      </c>
      <c r="D1089" s="36">
        <v>109</v>
      </c>
      <c r="E1089" s="36">
        <v>109</v>
      </c>
      <c r="F1089" s="36">
        <v>0.20200000000000001</v>
      </c>
      <c r="G1089" s="36" t="str">
        <f>IFERROR(VLOOKUP(DATA_PESOS[[#This Row],[Codigo]],PESOS,4,FALSE)," ")</f>
        <v xml:space="preserve"> </v>
      </c>
      <c r="H1089" s="37">
        <v>0.20200000000000001</v>
      </c>
      <c r="I1089" s="43" t="str">
        <f>IF(DATA_PESOS[[#This Row],[Peso de FLEX]]=DATA_PESOS[[#This Row],[ACTUALIZACION 2]],"Conforme","Revisar")</f>
        <v>Conforme</v>
      </c>
    </row>
    <row r="1090" spans="1:9" hidden="1" x14ac:dyDescent="0.25">
      <c r="A1090" s="42" t="s">
        <v>6</v>
      </c>
      <c r="B1090" s="35" t="s">
        <v>2175</v>
      </c>
      <c r="C1090" s="35" t="s">
        <v>2176</v>
      </c>
      <c r="D1090" s="36">
        <v>22</v>
      </c>
      <c r="E1090" s="36">
        <v>22</v>
      </c>
      <c r="F1090" s="36">
        <v>0.24299999999999999</v>
      </c>
      <c r="G1090" s="36" t="str">
        <f>IFERROR(VLOOKUP(DATA_PESOS[[#This Row],[Codigo]],PESOS,4,FALSE)," ")</f>
        <v xml:space="preserve"> </v>
      </c>
      <c r="H1090" s="37">
        <v>0.24299999999999999</v>
      </c>
      <c r="I1090" s="43" t="str">
        <f>IF(DATA_PESOS[[#This Row],[Peso de FLEX]]=DATA_PESOS[[#This Row],[ACTUALIZACION 2]],"Conforme","Revisar")</f>
        <v>Conforme</v>
      </c>
    </row>
    <row r="1091" spans="1:9" hidden="1" x14ac:dyDescent="0.25">
      <c r="A1091" s="42" t="s">
        <v>6</v>
      </c>
      <c r="B1091" s="35" t="s">
        <v>2177</v>
      </c>
      <c r="C1091" s="35" t="s">
        <v>2178</v>
      </c>
      <c r="D1091" s="36">
        <v>13</v>
      </c>
      <c r="E1091" s="36">
        <v>13</v>
      </c>
      <c r="F1091" s="36">
        <v>0.23200000000000001</v>
      </c>
      <c r="G1091" s="36" t="str">
        <f>IFERROR(VLOOKUP(DATA_PESOS[[#This Row],[Codigo]],PESOS,4,FALSE)," ")</f>
        <v xml:space="preserve"> </v>
      </c>
      <c r="H1091" s="37">
        <v>0.23200000000000001</v>
      </c>
      <c r="I1091" s="43" t="str">
        <f>IF(DATA_PESOS[[#This Row],[Peso de FLEX]]=DATA_PESOS[[#This Row],[ACTUALIZACION 2]],"Conforme","Revisar")</f>
        <v>Conforme</v>
      </c>
    </row>
    <row r="1092" spans="1:9" hidden="1" x14ac:dyDescent="0.25">
      <c r="A1092" s="42" t="s">
        <v>6</v>
      </c>
      <c r="B1092" s="35" t="s">
        <v>2179</v>
      </c>
      <c r="C1092" s="35" t="s">
        <v>2180</v>
      </c>
      <c r="D1092" s="36">
        <v>86</v>
      </c>
      <c r="E1092" s="36">
        <v>86</v>
      </c>
      <c r="F1092" s="36">
        <v>0.17299999999999999</v>
      </c>
      <c r="G1092" s="36" t="str">
        <f>IFERROR(VLOOKUP(DATA_PESOS[[#This Row],[Codigo]],PESOS,4,FALSE)," ")</f>
        <v xml:space="preserve"> </v>
      </c>
      <c r="H1092" s="37">
        <v>0.17299999999999999</v>
      </c>
      <c r="I1092" s="43" t="str">
        <f>IF(DATA_PESOS[[#This Row],[Peso de FLEX]]=DATA_PESOS[[#This Row],[ACTUALIZACION 2]],"Conforme","Revisar")</f>
        <v>Conforme</v>
      </c>
    </row>
    <row r="1093" spans="1:9" hidden="1" x14ac:dyDescent="0.25">
      <c r="A1093" s="42" t="s">
        <v>6</v>
      </c>
      <c r="B1093" s="35" t="s">
        <v>2181</v>
      </c>
      <c r="C1093" s="35" t="s">
        <v>2182</v>
      </c>
      <c r="D1093" s="36">
        <v>7</v>
      </c>
      <c r="E1093" s="36">
        <v>7</v>
      </c>
      <c r="F1093" s="36">
        <v>0.23200000000000001</v>
      </c>
      <c r="G1093" s="36" t="str">
        <f>IFERROR(VLOOKUP(DATA_PESOS[[#This Row],[Codigo]],PESOS,4,FALSE)," ")</f>
        <v xml:space="preserve"> </v>
      </c>
      <c r="H1093" s="37">
        <v>0.23200000000000001</v>
      </c>
      <c r="I1093" s="43" t="str">
        <f>IF(DATA_PESOS[[#This Row],[Peso de FLEX]]=DATA_PESOS[[#This Row],[ACTUALIZACION 2]],"Conforme","Revisar")</f>
        <v>Conforme</v>
      </c>
    </row>
    <row r="1094" spans="1:9" hidden="1" x14ac:dyDescent="0.25">
      <c r="A1094" s="42" t="s">
        <v>6</v>
      </c>
      <c r="B1094" s="35" t="s">
        <v>2183</v>
      </c>
      <c r="C1094" s="35" t="s">
        <v>2184</v>
      </c>
      <c r="D1094" s="36">
        <v>5</v>
      </c>
      <c r="E1094" s="36">
        <v>5</v>
      </c>
      <c r="F1094" s="36">
        <v>0.245</v>
      </c>
      <c r="G1094" s="36" t="str">
        <f>IFERROR(VLOOKUP(DATA_PESOS[[#This Row],[Codigo]],PESOS,4,FALSE)," ")</f>
        <v xml:space="preserve"> </v>
      </c>
      <c r="H1094" s="37">
        <v>0.245</v>
      </c>
      <c r="I1094" s="43" t="str">
        <f>IF(DATA_PESOS[[#This Row],[Peso de FLEX]]=DATA_PESOS[[#This Row],[ACTUALIZACION 2]],"Conforme","Revisar")</f>
        <v>Conforme</v>
      </c>
    </row>
    <row r="1095" spans="1:9" hidden="1" x14ac:dyDescent="0.25">
      <c r="A1095" s="42" t="s">
        <v>6</v>
      </c>
      <c r="B1095" s="35" t="s">
        <v>2185</v>
      </c>
      <c r="C1095" s="35" t="s">
        <v>2186</v>
      </c>
      <c r="D1095" s="36">
        <v>6</v>
      </c>
      <c r="E1095" s="36">
        <v>6</v>
      </c>
      <c r="F1095" s="36">
        <v>0.107</v>
      </c>
      <c r="G1095" s="36" t="str">
        <f>IFERROR(VLOOKUP(DATA_PESOS[[#This Row],[Codigo]],PESOS,4,FALSE)," ")</f>
        <v xml:space="preserve"> </v>
      </c>
      <c r="H1095" s="37">
        <v>0.107</v>
      </c>
      <c r="I1095" s="43" t="str">
        <f>IF(DATA_PESOS[[#This Row],[Peso de FLEX]]=DATA_PESOS[[#This Row],[ACTUALIZACION 2]],"Conforme","Revisar")</f>
        <v>Conforme</v>
      </c>
    </row>
    <row r="1096" spans="1:9" hidden="1" x14ac:dyDescent="0.25">
      <c r="A1096" s="42" t="s">
        <v>6</v>
      </c>
      <c r="B1096" s="35" t="s">
        <v>2187</v>
      </c>
      <c r="C1096" s="35" t="s">
        <v>2188</v>
      </c>
      <c r="D1096" s="36">
        <v>23</v>
      </c>
      <c r="E1096" s="36">
        <v>23</v>
      </c>
      <c r="F1096" s="36">
        <v>0.96099999999999997</v>
      </c>
      <c r="G1096" s="36" t="str">
        <f>IFERROR(VLOOKUP(DATA_PESOS[[#This Row],[Codigo]],PESOS,4,FALSE)," ")</f>
        <v xml:space="preserve"> </v>
      </c>
      <c r="H1096" s="37">
        <v>0.96099999999999997</v>
      </c>
      <c r="I1096" s="43" t="str">
        <f>IF(DATA_PESOS[[#This Row],[Peso de FLEX]]=DATA_PESOS[[#This Row],[ACTUALIZACION 2]],"Conforme","Revisar")</f>
        <v>Conforme</v>
      </c>
    </row>
    <row r="1097" spans="1:9" hidden="1" x14ac:dyDescent="0.25">
      <c r="A1097" s="42" t="s">
        <v>6</v>
      </c>
      <c r="B1097" s="35" t="s">
        <v>2189</v>
      </c>
      <c r="C1097" s="35" t="s">
        <v>2190</v>
      </c>
      <c r="D1097" s="36">
        <v>5</v>
      </c>
      <c r="E1097" s="36">
        <v>5</v>
      </c>
      <c r="F1097" s="36">
        <v>0.53200000000000003</v>
      </c>
      <c r="G1097" s="36" t="str">
        <f>IFERROR(VLOOKUP(DATA_PESOS[[#This Row],[Codigo]],PESOS,4,FALSE)," ")</f>
        <v xml:space="preserve"> </v>
      </c>
      <c r="H1097" s="37">
        <v>0.53200000000000003</v>
      </c>
      <c r="I1097" s="43" t="str">
        <f>IF(DATA_PESOS[[#This Row],[Peso de FLEX]]=DATA_PESOS[[#This Row],[ACTUALIZACION 2]],"Conforme","Revisar")</f>
        <v>Conforme</v>
      </c>
    </row>
    <row r="1098" spans="1:9" hidden="1" x14ac:dyDescent="0.25">
      <c r="A1098" s="42" t="s">
        <v>6</v>
      </c>
      <c r="B1098" s="35" t="s">
        <v>2191</v>
      </c>
      <c r="C1098" s="35" t="s">
        <v>2192</v>
      </c>
      <c r="D1098" s="36">
        <v>22</v>
      </c>
      <c r="E1098" s="36">
        <v>22</v>
      </c>
      <c r="F1098" s="36">
        <v>0.224</v>
      </c>
      <c r="G1098" s="36" t="str">
        <f>IFERROR(VLOOKUP(DATA_PESOS[[#This Row],[Codigo]],PESOS,4,FALSE)," ")</f>
        <v xml:space="preserve"> </v>
      </c>
      <c r="H1098" s="37">
        <v>0.224</v>
      </c>
      <c r="I1098" s="43" t="str">
        <f>IF(DATA_PESOS[[#This Row],[Peso de FLEX]]=DATA_PESOS[[#This Row],[ACTUALIZACION 2]],"Conforme","Revisar")</f>
        <v>Conforme</v>
      </c>
    </row>
    <row r="1099" spans="1:9" hidden="1" x14ac:dyDescent="0.25">
      <c r="A1099" s="42" t="s">
        <v>6</v>
      </c>
      <c r="B1099" s="35" t="s">
        <v>2193</v>
      </c>
      <c r="C1099" s="35" t="s">
        <v>2194</v>
      </c>
      <c r="D1099" s="36">
        <v>1</v>
      </c>
      <c r="E1099" s="36">
        <v>1</v>
      </c>
      <c r="F1099" s="36">
        <v>0.23899999999999999</v>
      </c>
      <c r="G1099" s="36" t="str">
        <f>IFERROR(VLOOKUP(DATA_PESOS[[#This Row],[Codigo]],PESOS,4,FALSE)," ")</f>
        <v xml:space="preserve"> </v>
      </c>
      <c r="H1099" s="37">
        <v>0.23899999999999999</v>
      </c>
      <c r="I1099" s="43" t="str">
        <f>IF(DATA_PESOS[[#This Row],[Peso de FLEX]]=DATA_PESOS[[#This Row],[ACTUALIZACION 2]],"Conforme","Revisar")</f>
        <v>Conforme</v>
      </c>
    </row>
    <row r="1100" spans="1:9" hidden="1" x14ac:dyDescent="0.25">
      <c r="A1100" s="42" t="s">
        <v>6</v>
      </c>
      <c r="B1100" s="35" t="s">
        <v>2195</v>
      </c>
      <c r="C1100" s="35" t="s">
        <v>2196</v>
      </c>
      <c r="D1100" s="36">
        <v>2</v>
      </c>
      <c r="E1100" s="36">
        <v>2</v>
      </c>
      <c r="F1100" s="36">
        <v>0.20899999999999999</v>
      </c>
      <c r="G1100" s="36" t="str">
        <f>IFERROR(VLOOKUP(DATA_PESOS[[#This Row],[Codigo]],PESOS,4,FALSE)," ")</f>
        <v xml:space="preserve"> </v>
      </c>
      <c r="H1100" s="37">
        <v>0.20899999999999999</v>
      </c>
      <c r="I1100" s="43" t="str">
        <f>IF(DATA_PESOS[[#This Row],[Peso de FLEX]]=DATA_PESOS[[#This Row],[ACTUALIZACION 2]],"Conforme","Revisar")</f>
        <v>Conforme</v>
      </c>
    </row>
    <row r="1101" spans="1:9" hidden="1" x14ac:dyDescent="0.25">
      <c r="A1101" s="42" t="s">
        <v>6</v>
      </c>
      <c r="B1101" s="35" t="s">
        <v>2197</v>
      </c>
      <c r="C1101" s="35" t="s">
        <v>2198</v>
      </c>
      <c r="D1101" s="36">
        <v>34</v>
      </c>
      <c r="E1101" s="36">
        <v>34</v>
      </c>
      <c r="F1101" s="36">
        <v>0.30099999999999999</v>
      </c>
      <c r="G1101" s="36" t="str">
        <f>IFERROR(VLOOKUP(DATA_PESOS[[#This Row],[Codigo]],PESOS,4,FALSE)," ")</f>
        <v xml:space="preserve"> </v>
      </c>
      <c r="H1101" s="37">
        <v>0.30099999999999999</v>
      </c>
      <c r="I1101" s="43" t="str">
        <f>IF(DATA_PESOS[[#This Row],[Peso de FLEX]]=DATA_PESOS[[#This Row],[ACTUALIZACION 2]],"Conforme","Revisar")</f>
        <v>Conforme</v>
      </c>
    </row>
    <row r="1102" spans="1:9" hidden="1" x14ac:dyDescent="0.25">
      <c r="A1102" s="42" t="s">
        <v>6</v>
      </c>
      <c r="B1102" s="35" t="s">
        <v>2199</v>
      </c>
      <c r="C1102" s="35" t="s">
        <v>2200</v>
      </c>
      <c r="D1102" s="36">
        <v>9</v>
      </c>
      <c r="E1102" s="36">
        <v>9</v>
      </c>
      <c r="F1102" s="36">
        <v>0.249</v>
      </c>
      <c r="G1102" s="36" t="str">
        <f>IFERROR(VLOOKUP(DATA_PESOS[[#This Row],[Codigo]],PESOS,4,FALSE)," ")</f>
        <v xml:space="preserve"> </v>
      </c>
      <c r="H1102" s="37">
        <v>0.249</v>
      </c>
      <c r="I1102" s="43" t="str">
        <f>IF(DATA_PESOS[[#This Row],[Peso de FLEX]]=DATA_PESOS[[#This Row],[ACTUALIZACION 2]],"Conforme","Revisar")</f>
        <v>Conforme</v>
      </c>
    </row>
    <row r="1103" spans="1:9" hidden="1" x14ac:dyDescent="0.25">
      <c r="A1103" s="42" t="s">
        <v>6</v>
      </c>
      <c r="B1103" s="35" t="s">
        <v>2201</v>
      </c>
      <c r="C1103" s="35" t="s">
        <v>2202</v>
      </c>
      <c r="D1103" s="36">
        <v>7</v>
      </c>
      <c r="E1103" s="36">
        <v>7</v>
      </c>
      <c r="F1103" s="36">
        <v>0.77600000000000002</v>
      </c>
      <c r="G1103" s="36" t="str">
        <f>IFERROR(VLOOKUP(DATA_PESOS[[#This Row],[Codigo]],PESOS,4,FALSE)," ")</f>
        <v xml:space="preserve"> </v>
      </c>
      <c r="H1103" s="37">
        <v>0.77600000000000002</v>
      </c>
      <c r="I1103" s="43" t="str">
        <f>IF(DATA_PESOS[[#This Row],[Peso de FLEX]]=DATA_PESOS[[#This Row],[ACTUALIZACION 2]],"Conforme","Revisar")</f>
        <v>Conforme</v>
      </c>
    </row>
    <row r="1104" spans="1:9" hidden="1" x14ac:dyDescent="0.25">
      <c r="A1104" s="42" t="s">
        <v>6</v>
      </c>
      <c r="B1104" s="35" t="s">
        <v>2203</v>
      </c>
      <c r="C1104" s="35" t="s">
        <v>2204</v>
      </c>
      <c r="D1104" s="36">
        <v>53</v>
      </c>
      <c r="E1104" s="36">
        <v>53</v>
      </c>
      <c r="F1104" s="36">
        <v>0.30599999999999999</v>
      </c>
      <c r="G1104" s="36" t="str">
        <f>IFERROR(VLOOKUP(DATA_PESOS[[#This Row],[Codigo]],PESOS,4,FALSE)," ")</f>
        <v xml:space="preserve"> </v>
      </c>
      <c r="H1104" s="37">
        <v>0.30599999999999999</v>
      </c>
      <c r="I1104" s="43" t="str">
        <f>IF(DATA_PESOS[[#This Row],[Peso de FLEX]]=DATA_PESOS[[#This Row],[ACTUALIZACION 2]],"Conforme","Revisar")</f>
        <v>Conforme</v>
      </c>
    </row>
    <row r="1105" spans="1:9" hidden="1" x14ac:dyDescent="0.25">
      <c r="A1105" s="42" t="s">
        <v>6</v>
      </c>
      <c r="B1105" s="35" t="s">
        <v>2205</v>
      </c>
      <c r="C1105" s="35" t="s">
        <v>2206</v>
      </c>
      <c r="D1105" s="36">
        <v>21</v>
      </c>
      <c r="E1105" s="36">
        <v>21</v>
      </c>
      <c r="F1105" s="36">
        <v>0.115</v>
      </c>
      <c r="G1105" s="36" t="str">
        <f>IFERROR(VLOOKUP(DATA_PESOS[[#This Row],[Codigo]],PESOS,4,FALSE)," ")</f>
        <v xml:space="preserve"> </v>
      </c>
      <c r="H1105" s="37">
        <v>0.115</v>
      </c>
      <c r="I1105" s="43" t="str">
        <f>IF(DATA_PESOS[[#This Row],[Peso de FLEX]]=DATA_PESOS[[#This Row],[ACTUALIZACION 2]],"Conforme","Revisar")</f>
        <v>Conforme</v>
      </c>
    </row>
    <row r="1106" spans="1:9" hidden="1" x14ac:dyDescent="0.25">
      <c r="A1106" s="42" t="s">
        <v>6</v>
      </c>
      <c r="B1106" s="35" t="s">
        <v>2207</v>
      </c>
      <c r="C1106" s="35" t="s">
        <v>2208</v>
      </c>
      <c r="D1106" s="36">
        <v>18</v>
      </c>
      <c r="E1106" s="36">
        <v>18</v>
      </c>
      <c r="F1106" s="36">
        <v>0.30199999999999999</v>
      </c>
      <c r="G1106" s="36" t="str">
        <f>IFERROR(VLOOKUP(DATA_PESOS[[#This Row],[Codigo]],PESOS,4,FALSE)," ")</f>
        <v xml:space="preserve"> </v>
      </c>
      <c r="H1106" s="37">
        <v>0.30199999999999999</v>
      </c>
      <c r="I1106" s="43" t="str">
        <f>IF(DATA_PESOS[[#This Row],[Peso de FLEX]]=DATA_PESOS[[#This Row],[ACTUALIZACION 2]],"Conforme","Revisar")</f>
        <v>Conforme</v>
      </c>
    </row>
    <row r="1107" spans="1:9" hidden="1" x14ac:dyDescent="0.25">
      <c r="A1107" s="42" t="s">
        <v>6</v>
      </c>
      <c r="B1107" s="35" t="s">
        <v>2209</v>
      </c>
      <c r="C1107" s="35" t="s">
        <v>2210</v>
      </c>
      <c r="D1107" s="36">
        <v>210</v>
      </c>
      <c r="E1107" s="36">
        <v>210</v>
      </c>
      <c r="F1107" s="36">
        <v>0.29099999999999998</v>
      </c>
      <c r="G1107" s="36" t="str">
        <f>IFERROR(VLOOKUP(DATA_PESOS[[#This Row],[Codigo]],PESOS,4,FALSE)," ")</f>
        <v xml:space="preserve"> </v>
      </c>
      <c r="H1107" s="37">
        <v>0.29099999999999998</v>
      </c>
      <c r="I1107" s="43" t="str">
        <f>IF(DATA_PESOS[[#This Row],[Peso de FLEX]]=DATA_PESOS[[#This Row],[ACTUALIZACION 2]],"Conforme","Revisar")</f>
        <v>Conforme</v>
      </c>
    </row>
    <row r="1108" spans="1:9" hidden="1" x14ac:dyDescent="0.25">
      <c r="A1108" s="42" t="s">
        <v>6</v>
      </c>
      <c r="B1108" s="35" t="s">
        <v>2211</v>
      </c>
      <c r="C1108" s="35" t="s">
        <v>2212</v>
      </c>
      <c r="D1108" s="36">
        <v>2</v>
      </c>
      <c r="E1108" s="36">
        <v>2</v>
      </c>
      <c r="F1108" s="36">
        <v>0.251</v>
      </c>
      <c r="G1108" s="36" t="str">
        <f>IFERROR(VLOOKUP(DATA_PESOS[[#This Row],[Codigo]],PESOS,4,FALSE)," ")</f>
        <v xml:space="preserve"> </v>
      </c>
      <c r="H1108" s="37">
        <v>0.251</v>
      </c>
      <c r="I1108" s="43" t="str">
        <f>IF(DATA_PESOS[[#This Row],[Peso de FLEX]]=DATA_PESOS[[#This Row],[ACTUALIZACION 2]],"Conforme","Revisar")</f>
        <v>Conforme</v>
      </c>
    </row>
    <row r="1109" spans="1:9" hidden="1" x14ac:dyDescent="0.25">
      <c r="A1109" s="42" t="s">
        <v>6</v>
      </c>
      <c r="B1109" s="35" t="s">
        <v>2213</v>
      </c>
      <c r="C1109" s="35" t="s">
        <v>2214</v>
      </c>
      <c r="D1109" s="36">
        <v>7</v>
      </c>
      <c r="E1109" s="36">
        <v>7</v>
      </c>
      <c r="F1109" s="36">
        <v>0.371</v>
      </c>
      <c r="G1109" s="36" t="str">
        <f>IFERROR(VLOOKUP(DATA_PESOS[[#This Row],[Codigo]],PESOS,4,FALSE)," ")</f>
        <v xml:space="preserve"> </v>
      </c>
      <c r="H1109" s="37">
        <v>0.371</v>
      </c>
      <c r="I1109" s="43" t="str">
        <f>IF(DATA_PESOS[[#This Row],[Peso de FLEX]]=DATA_PESOS[[#This Row],[ACTUALIZACION 2]],"Conforme","Revisar")</f>
        <v>Conforme</v>
      </c>
    </row>
    <row r="1110" spans="1:9" hidden="1" x14ac:dyDescent="0.25">
      <c r="A1110" s="42" t="s">
        <v>6</v>
      </c>
      <c r="B1110" s="35" t="s">
        <v>2215</v>
      </c>
      <c r="C1110" s="35" t="s">
        <v>2216</v>
      </c>
      <c r="D1110" s="36">
        <v>2</v>
      </c>
      <c r="E1110" s="36">
        <v>2</v>
      </c>
      <c r="F1110" s="36">
        <v>0.25800000000000001</v>
      </c>
      <c r="G1110" s="36" t="str">
        <f>IFERROR(VLOOKUP(DATA_PESOS[[#This Row],[Codigo]],PESOS,4,FALSE)," ")</f>
        <v xml:space="preserve"> </v>
      </c>
      <c r="H1110" s="37">
        <v>0.25800000000000001</v>
      </c>
      <c r="I1110" s="43" t="str">
        <f>IF(DATA_PESOS[[#This Row],[Peso de FLEX]]=DATA_PESOS[[#This Row],[ACTUALIZACION 2]],"Conforme","Revisar")</f>
        <v>Conforme</v>
      </c>
    </row>
    <row r="1111" spans="1:9" hidden="1" x14ac:dyDescent="0.25">
      <c r="A1111" s="42" t="s">
        <v>6</v>
      </c>
      <c r="B1111" s="35" t="s">
        <v>2217</v>
      </c>
      <c r="C1111" s="35" t="s">
        <v>2218</v>
      </c>
      <c r="D1111" s="36">
        <v>46</v>
      </c>
      <c r="E1111" s="36">
        <v>46</v>
      </c>
      <c r="F1111" s="36">
        <v>0.28699999999999998</v>
      </c>
      <c r="G1111" s="36" t="str">
        <f>IFERROR(VLOOKUP(DATA_PESOS[[#This Row],[Codigo]],PESOS,4,FALSE)," ")</f>
        <v xml:space="preserve"> </v>
      </c>
      <c r="H1111" s="37">
        <v>0.28699999999999998</v>
      </c>
      <c r="I1111" s="43" t="str">
        <f>IF(DATA_PESOS[[#This Row],[Peso de FLEX]]=DATA_PESOS[[#This Row],[ACTUALIZACION 2]],"Conforme","Revisar")</f>
        <v>Conforme</v>
      </c>
    </row>
    <row r="1112" spans="1:9" hidden="1" x14ac:dyDescent="0.25">
      <c r="A1112" s="42" t="s">
        <v>6</v>
      </c>
      <c r="B1112" s="35" t="s">
        <v>2219</v>
      </c>
      <c r="C1112" s="35" t="s">
        <v>2220</v>
      </c>
      <c r="D1112" s="36">
        <v>20</v>
      </c>
      <c r="E1112" s="36">
        <v>20</v>
      </c>
      <c r="F1112" s="36">
        <v>0.42699999999999999</v>
      </c>
      <c r="G1112" s="36" t="str">
        <f>IFERROR(VLOOKUP(DATA_PESOS[[#This Row],[Codigo]],PESOS,4,FALSE)," ")</f>
        <v xml:space="preserve"> </v>
      </c>
      <c r="H1112" s="37">
        <v>0.42699999999999999</v>
      </c>
      <c r="I1112" s="43" t="str">
        <f>IF(DATA_PESOS[[#This Row],[Peso de FLEX]]=DATA_PESOS[[#This Row],[ACTUALIZACION 2]],"Conforme","Revisar")</f>
        <v>Conforme</v>
      </c>
    </row>
    <row r="1113" spans="1:9" hidden="1" x14ac:dyDescent="0.25">
      <c r="A1113" s="42" t="s">
        <v>6</v>
      </c>
      <c r="B1113" s="35" t="s">
        <v>2221</v>
      </c>
      <c r="C1113" s="35" t="s">
        <v>2222</v>
      </c>
      <c r="D1113" s="36">
        <v>129</v>
      </c>
      <c r="E1113" s="36">
        <v>129</v>
      </c>
      <c r="F1113" s="36">
        <v>0.219</v>
      </c>
      <c r="G1113" s="36" t="str">
        <f>IFERROR(VLOOKUP(DATA_PESOS[[#This Row],[Codigo]],PESOS,4,FALSE)," ")</f>
        <v xml:space="preserve"> </v>
      </c>
      <c r="H1113" s="37">
        <v>0.219</v>
      </c>
      <c r="I1113" s="43" t="str">
        <f>IF(DATA_PESOS[[#This Row],[Peso de FLEX]]=DATA_PESOS[[#This Row],[ACTUALIZACION 2]],"Conforme","Revisar")</f>
        <v>Conforme</v>
      </c>
    </row>
    <row r="1114" spans="1:9" hidden="1" x14ac:dyDescent="0.25">
      <c r="A1114" s="42" t="s">
        <v>6</v>
      </c>
      <c r="B1114" s="35" t="s">
        <v>2223</v>
      </c>
      <c r="C1114" s="35" t="s">
        <v>2224</v>
      </c>
      <c r="D1114" s="36">
        <v>57</v>
      </c>
      <c r="E1114" s="36">
        <v>57</v>
      </c>
      <c r="F1114" s="36">
        <v>0.72599999999999998</v>
      </c>
      <c r="G1114" s="36" t="str">
        <f>IFERROR(VLOOKUP(DATA_PESOS[[#This Row],[Codigo]],PESOS,4,FALSE)," ")</f>
        <v xml:space="preserve"> </v>
      </c>
      <c r="H1114" s="37">
        <v>0.72599999999999998</v>
      </c>
      <c r="I1114" s="43" t="str">
        <f>IF(DATA_PESOS[[#This Row],[Peso de FLEX]]=DATA_PESOS[[#This Row],[ACTUALIZACION 2]],"Conforme","Revisar")</f>
        <v>Conforme</v>
      </c>
    </row>
    <row r="1115" spans="1:9" hidden="1" x14ac:dyDescent="0.25">
      <c r="A1115" s="42" t="s">
        <v>6</v>
      </c>
      <c r="B1115" s="35" t="s">
        <v>2225</v>
      </c>
      <c r="C1115" s="35" t="s">
        <v>2226</v>
      </c>
      <c r="D1115" s="36">
        <v>37</v>
      </c>
      <c r="E1115" s="36">
        <v>37</v>
      </c>
      <c r="F1115" s="36">
        <v>0.48199999999999998</v>
      </c>
      <c r="G1115" s="36" t="str">
        <f>IFERROR(VLOOKUP(DATA_PESOS[[#This Row],[Codigo]],PESOS,4,FALSE)," ")</f>
        <v xml:space="preserve"> </v>
      </c>
      <c r="H1115" s="37">
        <v>0.48199999999999998</v>
      </c>
      <c r="I1115" s="43" t="str">
        <f>IF(DATA_PESOS[[#This Row],[Peso de FLEX]]=DATA_PESOS[[#This Row],[ACTUALIZACION 2]],"Conforme","Revisar")</f>
        <v>Conforme</v>
      </c>
    </row>
    <row r="1116" spans="1:9" hidden="1" x14ac:dyDescent="0.25">
      <c r="A1116" s="42" t="s">
        <v>6</v>
      </c>
      <c r="B1116" s="35" t="s">
        <v>2227</v>
      </c>
      <c r="C1116" s="35" t="s">
        <v>2228</v>
      </c>
      <c r="D1116" s="36">
        <v>22</v>
      </c>
      <c r="E1116" s="36">
        <v>22</v>
      </c>
      <c r="F1116" s="36">
        <v>0.69099999999999995</v>
      </c>
      <c r="G1116" s="36" t="str">
        <f>IFERROR(VLOOKUP(DATA_PESOS[[#This Row],[Codigo]],PESOS,4,FALSE)," ")</f>
        <v xml:space="preserve"> </v>
      </c>
      <c r="H1116" s="37">
        <v>0.69099999999999995</v>
      </c>
      <c r="I1116" s="43" t="str">
        <f>IF(DATA_PESOS[[#This Row],[Peso de FLEX]]=DATA_PESOS[[#This Row],[ACTUALIZACION 2]],"Conforme","Revisar")</f>
        <v>Conforme</v>
      </c>
    </row>
    <row r="1117" spans="1:9" hidden="1" x14ac:dyDescent="0.25">
      <c r="A1117" s="42" t="s">
        <v>6</v>
      </c>
      <c r="B1117" s="35" t="s">
        <v>2229</v>
      </c>
      <c r="C1117" s="35" t="s">
        <v>2230</v>
      </c>
      <c r="D1117" s="36">
        <v>19</v>
      </c>
      <c r="E1117" s="36">
        <v>19</v>
      </c>
      <c r="F1117" s="36">
        <v>0.19600000000000001</v>
      </c>
      <c r="G1117" s="36" t="str">
        <f>IFERROR(VLOOKUP(DATA_PESOS[[#This Row],[Codigo]],PESOS,4,FALSE)," ")</f>
        <v xml:space="preserve"> </v>
      </c>
      <c r="H1117" s="37">
        <v>0.19600000000000001</v>
      </c>
      <c r="I1117" s="43" t="str">
        <f>IF(DATA_PESOS[[#This Row],[Peso de FLEX]]=DATA_PESOS[[#This Row],[ACTUALIZACION 2]],"Conforme","Revisar")</f>
        <v>Conforme</v>
      </c>
    </row>
    <row r="1118" spans="1:9" hidden="1" x14ac:dyDescent="0.25">
      <c r="A1118" s="42" t="s">
        <v>6</v>
      </c>
      <c r="B1118" s="35" t="s">
        <v>2231</v>
      </c>
      <c r="C1118" s="35" t="s">
        <v>2232</v>
      </c>
      <c r="D1118" s="36">
        <v>2</v>
      </c>
      <c r="E1118" s="36">
        <v>2</v>
      </c>
      <c r="F1118" s="36">
        <v>0.28299999999999997</v>
      </c>
      <c r="G1118" s="36" t="str">
        <f>IFERROR(VLOOKUP(DATA_PESOS[[#This Row],[Codigo]],PESOS,4,FALSE)," ")</f>
        <v xml:space="preserve"> </v>
      </c>
      <c r="H1118" s="37">
        <v>0.28299999999999997</v>
      </c>
      <c r="I1118" s="43" t="str">
        <f>IF(DATA_PESOS[[#This Row],[Peso de FLEX]]=DATA_PESOS[[#This Row],[ACTUALIZACION 2]],"Conforme","Revisar")</f>
        <v>Conforme</v>
      </c>
    </row>
    <row r="1119" spans="1:9" hidden="1" x14ac:dyDescent="0.25">
      <c r="A1119" s="42" t="s">
        <v>6</v>
      </c>
      <c r="B1119" s="35" t="s">
        <v>2233</v>
      </c>
      <c r="C1119" s="35" t="s">
        <v>2234</v>
      </c>
      <c r="D1119" s="36">
        <v>2</v>
      </c>
      <c r="E1119" s="36">
        <v>2</v>
      </c>
      <c r="F1119" s="36">
        <v>0.39</v>
      </c>
      <c r="G1119" s="36" t="str">
        <f>IFERROR(VLOOKUP(DATA_PESOS[[#This Row],[Codigo]],PESOS,4,FALSE)," ")</f>
        <v xml:space="preserve"> </v>
      </c>
      <c r="H1119" s="37">
        <v>0.39</v>
      </c>
      <c r="I1119" s="43" t="str">
        <f>IF(DATA_PESOS[[#This Row],[Peso de FLEX]]=DATA_PESOS[[#This Row],[ACTUALIZACION 2]],"Conforme","Revisar")</f>
        <v>Conforme</v>
      </c>
    </row>
    <row r="1120" spans="1:9" hidden="1" x14ac:dyDescent="0.25">
      <c r="A1120" s="42" t="s">
        <v>6</v>
      </c>
      <c r="B1120" s="35" t="s">
        <v>2235</v>
      </c>
      <c r="C1120" s="35" t="s">
        <v>2236</v>
      </c>
      <c r="D1120" s="36">
        <v>6</v>
      </c>
      <c r="E1120" s="36">
        <v>6</v>
      </c>
      <c r="F1120" s="36">
        <v>0.24099999999999999</v>
      </c>
      <c r="G1120" s="36" t="str">
        <f>IFERROR(VLOOKUP(DATA_PESOS[[#This Row],[Codigo]],PESOS,4,FALSE)," ")</f>
        <v xml:space="preserve"> </v>
      </c>
      <c r="H1120" s="37">
        <v>0.24099999999999999</v>
      </c>
      <c r="I1120" s="43" t="str">
        <f>IF(DATA_PESOS[[#This Row],[Peso de FLEX]]=DATA_PESOS[[#This Row],[ACTUALIZACION 2]],"Conforme","Revisar")</f>
        <v>Conforme</v>
      </c>
    </row>
    <row r="1121" spans="1:9" hidden="1" x14ac:dyDescent="0.25">
      <c r="A1121" s="42" t="s">
        <v>6</v>
      </c>
      <c r="B1121" s="35" t="s">
        <v>2237</v>
      </c>
      <c r="C1121" s="35" t="s">
        <v>2238</v>
      </c>
      <c r="D1121" s="36">
        <v>25</v>
      </c>
      <c r="E1121" s="36">
        <v>25</v>
      </c>
      <c r="F1121" s="36">
        <v>0.34699999999999998</v>
      </c>
      <c r="G1121" s="36" t="str">
        <f>IFERROR(VLOOKUP(DATA_PESOS[[#This Row],[Codigo]],PESOS,4,FALSE)," ")</f>
        <v xml:space="preserve"> </v>
      </c>
      <c r="H1121" s="37">
        <v>0.34699999999999998</v>
      </c>
      <c r="I1121" s="43" t="str">
        <f>IF(DATA_PESOS[[#This Row],[Peso de FLEX]]=DATA_PESOS[[#This Row],[ACTUALIZACION 2]],"Conforme","Revisar")</f>
        <v>Conforme</v>
      </c>
    </row>
    <row r="1122" spans="1:9" hidden="1" x14ac:dyDescent="0.25">
      <c r="A1122" s="42" t="s">
        <v>6</v>
      </c>
      <c r="B1122" s="35" t="s">
        <v>2239</v>
      </c>
      <c r="C1122" s="35" t="s">
        <v>2240</v>
      </c>
      <c r="D1122" s="36">
        <v>20</v>
      </c>
      <c r="E1122" s="36">
        <v>20</v>
      </c>
      <c r="F1122" s="36">
        <v>0.28699999999999998</v>
      </c>
      <c r="G1122" s="36" t="str">
        <f>IFERROR(VLOOKUP(DATA_PESOS[[#This Row],[Codigo]],PESOS,4,FALSE)," ")</f>
        <v xml:space="preserve"> </v>
      </c>
      <c r="H1122" s="37">
        <v>0.28699999999999998</v>
      </c>
      <c r="I1122" s="43" t="str">
        <f>IF(DATA_PESOS[[#This Row],[Peso de FLEX]]=DATA_PESOS[[#This Row],[ACTUALIZACION 2]],"Conforme","Revisar")</f>
        <v>Conforme</v>
      </c>
    </row>
    <row r="1123" spans="1:9" hidden="1" x14ac:dyDescent="0.25">
      <c r="A1123" s="42" t="s">
        <v>6</v>
      </c>
      <c r="B1123" s="35" t="s">
        <v>2241</v>
      </c>
      <c r="C1123" s="35" t="s">
        <v>2242</v>
      </c>
      <c r="D1123" s="36">
        <v>15</v>
      </c>
      <c r="E1123" s="36">
        <v>15</v>
      </c>
      <c r="F1123" s="36">
        <v>0.442</v>
      </c>
      <c r="G1123" s="36" t="str">
        <f>IFERROR(VLOOKUP(DATA_PESOS[[#This Row],[Codigo]],PESOS,4,FALSE)," ")</f>
        <v xml:space="preserve"> </v>
      </c>
      <c r="H1123" s="37">
        <v>0.442</v>
      </c>
      <c r="I1123" s="43" t="str">
        <f>IF(DATA_PESOS[[#This Row],[Peso de FLEX]]=DATA_PESOS[[#This Row],[ACTUALIZACION 2]],"Conforme","Revisar")</f>
        <v>Conforme</v>
      </c>
    </row>
    <row r="1124" spans="1:9" hidden="1" x14ac:dyDescent="0.25">
      <c r="A1124" s="42" t="s">
        <v>6</v>
      </c>
      <c r="B1124" s="35" t="s">
        <v>2243</v>
      </c>
      <c r="C1124" s="35" t="s">
        <v>2244</v>
      </c>
      <c r="D1124" s="36">
        <v>11</v>
      </c>
      <c r="E1124" s="36">
        <v>11</v>
      </c>
      <c r="F1124" s="36">
        <v>0.48499999999999999</v>
      </c>
      <c r="G1124" s="36" t="str">
        <f>IFERROR(VLOOKUP(DATA_PESOS[[#This Row],[Codigo]],PESOS,4,FALSE)," ")</f>
        <v xml:space="preserve"> </v>
      </c>
      <c r="H1124" s="37">
        <v>0.48499999999999999</v>
      </c>
      <c r="I1124" s="43" t="str">
        <f>IF(DATA_PESOS[[#This Row],[Peso de FLEX]]=DATA_PESOS[[#This Row],[ACTUALIZACION 2]],"Conforme","Revisar")</f>
        <v>Conforme</v>
      </c>
    </row>
    <row r="1125" spans="1:9" hidden="1" x14ac:dyDescent="0.25">
      <c r="A1125" s="42" t="s">
        <v>6</v>
      </c>
      <c r="B1125" s="35" t="s">
        <v>2245</v>
      </c>
      <c r="C1125" s="35" t="s">
        <v>2246</v>
      </c>
      <c r="D1125" s="36">
        <v>20</v>
      </c>
      <c r="E1125" s="36">
        <v>20</v>
      </c>
      <c r="F1125" s="36">
        <v>0.30599999999999999</v>
      </c>
      <c r="G1125" s="36" t="str">
        <f>IFERROR(VLOOKUP(DATA_PESOS[[#This Row],[Codigo]],PESOS,4,FALSE)," ")</f>
        <v xml:space="preserve"> </v>
      </c>
      <c r="H1125" s="37">
        <v>0.30599999999999999</v>
      </c>
      <c r="I1125" s="43" t="str">
        <f>IF(DATA_PESOS[[#This Row],[Peso de FLEX]]=DATA_PESOS[[#This Row],[ACTUALIZACION 2]],"Conforme","Revisar")</f>
        <v>Conforme</v>
      </c>
    </row>
    <row r="1126" spans="1:9" hidden="1" x14ac:dyDescent="0.25">
      <c r="A1126" s="42" t="s">
        <v>6</v>
      </c>
      <c r="B1126" s="35" t="s">
        <v>2247</v>
      </c>
      <c r="C1126" s="35" t="s">
        <v>2248</v>
      </c>
      <c r="D1126" s="36">
        <v>5</v>
      </c>
      <c r="E1126" s="36">
        <v>5</v>
      </c>
      <c r="F1126" s="36">
        <v>0.371</v>
      </c>
      <c r="G1126" s="36" t="str">
        <f>IFERROR(VLOOKUP(DATA_PESOS[[#This Row],[Codigo]],PESOS,4,FALSE)," ")</f>
        <v xml:space="preserve"> </v>
      </c>
      <c r="H1126" s="37">
        <v>0.371</v>
      </c>
      <c r="I1126" s="43" t="str">
        <f>IF(DATA_PESOS[[#This Row],[Peso de FLEX]]=DATA_PESOS[[#This Row],[ACTUALIZACION 2]],"Conforme","Revisar")</f>
        <v>Conforme</v>
      </c>
    </row>
    <row r="1127" spans="1:9" hidden="1" x14ac:dyDescent="0.25">
      <c r="A1127" s="42" t="s">
        <v>6</v>
      </c>
      <c r="B1127" s="35" t="s">
        <v>2249</v>
      </c>
      <c r="C1127" s="35" t="s">
        <v>2250</v>
      </c>
      <c r="D1127" s="36">
        <v>17</v>
      </c>
      <c r="E1127" s="36">
        <v>17</v>
      </c>
      <c r="F1127" s="36">
        <v>0.30599999999999999</v>
      </c>
      <c r="G1127" s="36" t="str">
        <f>IFERROR(VLOOKUP(DATA_PESOS[[#This Row],[Codigo]],PESOS,4,FALSE)," ")</f>
        <v xml:space="preserve"> </v>
      </c>
      <c r="H1127" s="37">
        <v>0.30599999999999999</v>
      </c>
      <c r="I1127" s="43" t="str">
        <f>IF(DATA_PESOS[[#This Row],[Peso de FLEX]]=DATA_PESOS[[#This Row],[ACTUALIZACION 2]],"Conforme","Revisar")</f>
        <v>Conforme</v>
      </c>
    </row>
    <row r="1128" spans="1:9" hidden="1" x14ac:dyDescent="0.25">
      <c r="A1128" s="42" t="s">
        <v>6</v>
      </c>
      <c r="B1128" s="35" t="s">
        <v>2251</v>
      </c>
      <c r="C1128" s="35" t="s">
        <v>2252</v>
      </c>
      <c r="D1128" s="36">
        <v>124</v>
      </c>
      <c r="E1128" s="36">
        <v>124</v>
      </c>
      <c r="F1128" s="36">
        <v>0.26600000000000001</v>
      </c>
      <c r="G1128" s="36" t="str">
        <f>IFERROR(VLOOKUP(DATA_PESOS[[#This Row],[Codigo]],PESOS,4,FALSE)," ")</f>
        <v xml:space="preserve"> </v>
      </c>
      <c r="H1128" s="37">
        <v>0.26600000000000001</v>
      </c>
      <c r="I1128" s="43" t="str">
        <f>IF(DATA_PESOS[[#This Row],[Peso de FLEX]]=DATA_PESOS[[#This Row],[ACTUALIZACION 2]],"Conforme","Revisar")</f>
        <v>Conforme</v>
      </c>
    </row>
    <row r="1129" spans="1:9" hidden="1" x14ac:dyDescent="0.25">
      <c r="A1129" s="42" t="s">
        <v>6</v>
      </c>
      <c r="B1129" s="35" t="s">
        <v>2253</v>
      </c>
      <c r="C1129" s="35" t="s">
        <v>2254</v>
      </c>
      <c r="D1129" s="36">
        <v>9</v>
      </c>
      <c r="E1129" s="36">
        <v>9</v>
      </c>
      <c r="F1129" s="36">
        <v>0.29099999999999998</v>
      </c>
      <c r="G1129" s="36" t="str">
        <f>IFERROR(VLOOKUP(DATA_PESOS[[#This Row],[Codigo]],PESOS,4,FALSE)," ")</f>
        <v xml:space="preserve"> </v>
      </c>
      <c r="H1129" s="37">
        <v>0.29099999999999998</v>
      </c>
      <c r="I1129" s="43" t="str">
        <f>IF(DATA_PESOS[[#This Row],[Peso de FLEX]]=DATA_PESOS[[#This Row],[ACTUALIZACION 2]],"Conforme","Revisar")</f>
        <v>Conforme</v>
      </c>
    </row>
    <row r="1130" spans="1:9" hidden="1" x14ac:dyDescent="0.25">
      <c r="A1130" s="42" t="s">
        <v>6</v>
      </c>
      <c r="B1130" s="35" t="s">
        <v>2255</v>
      </c>
      <c r="C1130" s="35" t="s">
        <v>2256</v>
      </c>
      <c r="D1130" s="36">
        <v>8</v>
      </c>
      <c r="E1130" s="36">
        <v>8</v>
      </c>
      <c r="F1130" s="36">
        <v>0.31</v>
      </c>
      <c r="G1130" s="36" t="str">
        <f>IFERROR(VLOOKUP(DATA_PESOS[[#This Row],[Codigo]],PESOS,4,FALSE)," ")</f>
        <v xml:space="preserve"> </v>
      </c>
      <c r="H1130" s="37">
        <v>0.31</v>
      </c>
      <c r="I1130" s="43" t="str">
        <f>IF(DATA_PESOS[[#This Row],[Peso de FLEX]]=DATA_PESOS[[#This Row],[ACTUALIZACION 2]],"Conforme","Revisar")</f>
        <v>Conforme</v>
      </c>
    </row>
    <row r="1131" spans="1:9" hidden="1" x14ac:dyDescent="0.25">
      <c r="A1131" s="42" t="s">
        <v>6</v>
      </c>
      <c r="B1131" s="35" t="s">
        <v>2257</v>
      </c>
      <c r="C1131" s="35" t="s">
        <v>2258</v>
      </c>
      <c r="D1131" s="36">
        <v>25</v>
      </c>
      <c r="E1131" s="36">
        <v>25</v>
      </c>
      <c r="F1131" s="36">
        <v>0.28799999999999998</v>
      </c>
      <c r="G1131" s="36" t="str">
        <f>IFERROR(VLOOKUP(DATA_PESOS[[#This Row],[Codigo]],PESOS,4,FALSE)," ")</f>
        <v xml:space="preserve"> </v>
      </c>
      <c r="H1131" s="37">
        <v>0.28799999999999998</v>
      </c>
      <c r="I1131" s="43" t="str">
        <f>IF(DATA_PESOS[[#This Row],[Peso de FLEX]]=DATA_PESOS[[#This Row],[ACTUALIZACION 2]],"Conforme","Revisar")</f>
        <v>Conforme</v>
      </c>
    </row>
    <row r="1132" spans="1:9" hidden="1" x14ac:dyDescent="0.25">
      <c r="A1132" s="42" t="s">
        <v>6</v>
      </c>
      <c r="B1132" s="35" t="s">
        <v>2259</v>
      </c>
      <c r="C1132" s="35" t="s">
        <v>2260</v>
      </c>
      <c r="D1132" s="36">
        <v>79</v>
      </c>
      <c r="E1132" s="36">
        <v>79</v>
      </c>
      <c r="F1132" s="36">
        <v>0.14699999999999999</v>
      </c>
      <c r="G1132" s="36" t="str">
        <f>IFERROR(VLOOKUP(DATA_PESOS[[#This Row],[Codigo]],PESOS,4,FALSE)," ")</f>
        <v xml:space="preserve"> </v>
      </c>
      <c r="H1132" s="37">
        <v>0.14699999999999999</v>
      </c>
      <c r="I1132" s="43" t="str">
        <f>IF(DATA_PESOS[[#This Row],[Peso de FLEX]]=DATA_PESOS[[#This Row],[ACTUALIZACION 2]],"Conforme","Revisar")</f>
        <v>Conforme</v>
      </c>
    </row>
    <row r="1133" spans="1:9" hidden="1" x14ac:dyDescent="0.25">
      <c r="A1133" s="42" t="s">
        <v>6</v>
      </c>
      <c r="B1133" s="35" t="s">
        <v>2261</v>
      </c>
      <c r="C1133" s="35" t="s">
        <v>2262</v>
      </c>
      <c r="D1133" s="36">
        <v>6</v>
      </c>
      <c r="E1133" s="36">
        <v>6</v>
      </c>
      <c r="F1133" s="36">
        <v>0.54800000000000004</v>
      </c>
      <c r="G1133" s="36" t="str">
        <f>IFERROR(VLOOKUP(DATA_PESOS[[#This Row],[Codigo]],PESOS,4,FALSE)," ")</f>
        <v xml:space="preserve"> </v>
      </c>
      <c r="H1133" s="37">
        <v>0.54800000000000004</v>
      </c>
      <c r="I1133" s="43" t="str">
        <f>IF(DATA_PESOS[[#This Row],[Peso de FLEX]]=DATA_PESOS[[#This Row],[ACTUALIZACION 2]],"Conforme","Revisar")</f>
        <v>Conforme</v>
      </c>
    </row>
    <row r="1134" spans="1:9" hidden="1" x14ac:dyDescent="0.25">
      <c r="A1134" s="42" t="s">
        <v>6</v>
      </c>
      <c r="B1134" s="35" t="s">
        <v>2263</v>
      </c>
      <c r="C1134" s="35" t="s">
        <v>2264</v>
      </c>
      <c r="D1134" s="36">
        <v>84</v>
      </c>
      <c r="E1134" s="36">
        <v>84</v>
      </c>
      <c r="F1134" s="36">
        <v>0.20799999999999999</v>
      </c>
      <c r="G1134" s="36" t="str">
        <f>IFERROR(VLOOKUP(DATA_PESOS[[#This Row],[Codigo]],PESOS,4,FALSE)," ")</f>
        <v xml:space="preserve"> </v>
      </c>
      <c r="H1134" s="37">
        <v>0.20799999999999999</v>
      </c>
      <c r="I1134" s="43" t="str">
        <f>IF(DATA_PESOS[[#This Row],[Peso de FLEX]]=DATA_PESOS[[#This Row],[ACTUALIZACION 2]],"Conforme","Revisar")</f>
        <v>Conforme</v>
      </c>
    </row>
    <row r="1135" spans="1:9" hidden="1" x14ac:dyDescent="0.25">
      <c r="A1135" s="42" t="s">
        <v>6</v>
      </c>
      <c r="B1135" s="35" t="s">
        <v>2265</v>
      </c>
      <c r="C1135" s="35" t="s">
        <v>2266</v>
      </c>
      <c r="D1135" s="36">
        <v>4</v>
      </c>
      <c r="E1135" s="36">
        <v>4</v>
      </c>
      <c r="F1135" s="36">
        <v>0.54900000000000004</v>
      </c>
      <c r="G1135" s="36" t="str">
        <f>IFERROR(VLOOKUP(DATA_PESOS[[#This Row],[Codigo]],PESOS,4,FALSE)," ")</f>
        <v xml:space="preserve"> </v>
      </c>
      <c r="H1135" s="37">
        <v>0.54900000000000004</v>
      </c>
      <c r="I1135" s="43" t="str">
        <f>IF(DATA_PESOS[[#This Row],[Peso de FLEX]]=DATA_PESOS[[#This Row],[ACTUALIZACION 2]],"Conforme","Revisar")</f>
        <v>Conforme</v>
      </c>
    </row>
    <row r="1136" spans="1:9" hidden="1" x14ac:dyDescent="0.25">
      <c r="A1136" s="42" t="s">
        <v>6</v>
      </c>
      <c r="B1136" s="35" t="s">
        <v>2267</v>
      </c>
      <c r="C1136" s="35" t="s">
        <v>2268</v>
      </c>
      <c r="D1136" s="36">
        <v>13</v>
      </c>
      <c r="E1136" s="36">
        <v>13</v>
      </c>
      <c r="F1136" s="36">
        <v>0.34399999999999997</v>
      </c>
      <c r="G1136" s="36" t="str">
        <f>IFERROR(VLOOKUP(DATA_PESOS[[#This Row],[Codigo]],PESOS,4,FALSE)," ")</f>
        <v xml:space="preserve"> </v>
      </c>
      <c r="H1136" s="37">
        <v>0.34399999999999997</v>
      </c>
      <c r="I1136" s="43" t="str">
        <f>IF(DATA_PESOS[[#This Row],[Peso de FLEX]]=DATA_PESOS[[#This Row],[ACTUALIZACION 2]],"Conforme","Revisar")</f>
        <v>Conforme</v>
      </c>
    </row>
    <row r="1137" spans="1:9" hidden="1" x14ac:dyDescent="0.25">
      <c r="A1137" s="42" t="s">
        <v>6</v>
      </c>
      <c r="B1137" s="35" t="s">
        <v>2269</v>
      </c>
      <c r="C1137" s="35" t="s">
        <v>2270</v>
      </c>
      <c r="D1137" s="36">
        <v>3</v>
      </c>
      <c r="E1137" s="36">
        <v>3</v>
      </c>
      <c r="F1137" s="36">
        <v>0.32400000000000001</v>
      </c>
      <c r="G1137" s="36" t="str">
        <f>IFERROR(VLOOKUP(DATA_PESOS[[#This Row],[Codigo]],PESOS,4,FALSE)," ")</f>
        <v xml:space="preserve"> </v>
      </c>
      <c r="H1137" s="37">
        <v>0.32400000000000001</v>
      </c>
      <c r="I1137" s="43" t="str">
        <f>IF(DATA_PESOS[[#This Row],[Peso de FLEX]]=DATA_PESOS[[#This Row],[ACTUALIZACION 2]],"Conforme","Revisar")</f>
        <v>Conforme</v>
      </c>
    </row>
    <row r="1138" spans="1:9" hidden="1" x14ac:dyDescent="0.25">
      <c r="A1138" s="42" t="s">
        <v>6</v>
      </c>
      <c r="B1138" s="35" t="s">
        <v>2271</v>
      </c>
      <c r="C1138" s="35" t="s">
        <v>2272</v>
      </c>
      <c r="D1138" s="36">
        <v>69</v>
      </c>
      <c r="E1138" s="36">
        <v>69</v>
      </c>
      <c r="F1138" s="36">
        <v>0.34899999999999998</v>
      </c>
      <c r="G1138" s="36" t="str">
        <f>IFERROR(VLOOKUP(DATA_PESOS[[#This Row],[Codigo]],PESOS,4,FALSE)," ")</f>
        <v xml:space="preserve"> </v>
      </c>
      <c r="H1138" s="37">
        <v>0.34899999999999998</v>
      </c>
      <c r="I1138" s="43" t="str">
        <f>IF(DATA_PESOS[[#This Row],[Peso de FLEX]]=DATA_PESOS[[#This Row],[ACTUALIZACION 2]],"Conforme","Revisar")</f>
        <v>Conforme</v>
      </c>
    </row>
    <row r="1139" spans="1:9" hidden="1" x14ac:dyDescent="0.25">
      <c r="A1139" s="42" t="s">
        <v>6</v>
      </c>
      <c r="B1139" s="35" t="s">
        <v>2273</v>
      </c>
      <c r="C1139" s="35" t="s">
        <v>2274</v>
      </c>
      <c r="D1139" s="36">
        <v>14</v>
      </c>
      <c r="E1139" s="36">
        <v>14</v>
      </c>
      <c r="F1139" s="36">
        <v>0.17699999999999999</v>
      </c>
      <c r="G1139" s="36" t="str">
        <f>IFERROR(VLOOKUP(DATA_PESOS[[#This Row],[Codigo]],PESOS,4,FALSE)," ")</f>
        <v xml:space="preserve"> </v>
      </c>
      <c r="H1139" s="37">
        <v>0.17699999999999999</v>
      </c>
      <c r="I1139" s="43" t="str">
        <f>IF(DATA_PESOS[[#This Row],[Peso de FLEX]]=DATA_PESOS[[#This Row],[ACTUALIZACION 2]],"Conforme","Revisar")</f>
        <v>Conforme</v>
      </c>
    </row>
    <row r="1140" spans="1:9" hidden="1" x14ac:dyDescent="0.25">
      <c r="A1140" s="42" t="s">
        <v>6</v>
      </c>
      <c r="B1140" s="35" t="s">
        <v>2275</v>
      </c>
      <c r="C1140" s="35" t="s">
        <v>2276</v>
      </c>
      <c r="D1140" s="36">
        <v>8</v>
      </c>
      <c r="E1140" s="36">
        <v>8</v>
      </c>
      <c r="F1140" s="36">
        <v>0.28399999999999997</v>
      </c>
      <c r="G1140" s="36" t="str">
        <f>IFERROR(VLOOKUP(DATA_PESOS[[#This Row],[Codigo]],PESOS,4,FALSE)," ")</f>
        <v xml:space="preserve"> </v>
      </c>
      <c r="H1140" s="37">
        <v>0.28399999999999997</v>
      </c>
      <c r="I1140" s="43" t="str">
        <f>IF(DATA_PESOS[[#This Row],[Peso de FLEX]]=DATA_PESOS[[#This Row],[ACTUALIZACION 2]],"Conforme","Revisar")</f>
        <v>Conforme</v>
      </c>
    </row>
    <row r="1141" spans="1:9" hidden="1" x14ac:dyDescent="0.25">
      <c r="A1141" s="42" t="s">
        <v>6</v>
      </c>
      <c r="B1141" s="35" t="s">
        <v>2277</v>
      </c>
      <c r="C1141" s="35" t="s">
        <v>2278</v>
      </c>
      <c r="D1141" s="36">
        <v>183</v>
      </c>
      <c r="E1141" s="36">
        <v>183</v>
      </c>
      <c r="F1141" s="36">
        <v>0.315</v>
      </c>
      <c r="G1141" s="36" t="str">
        <f>IFERROR(VLOOKUP(DATA_PESOS[[#This Row],[Codigo]],PESOS,4,FALSE)," ")</f>
        <v xml:space="preserve"> </v>
      </c>
      <c r="H1141" s="37">
        <v>0.315</v>
      </c>
      <c r="I1141" s="43" t="str">
        <f>IF(DATA_PESOS[[#This Row],[Peso de FLEX]]=DATA_PESOS[[#This Row],[ACTUALIZACION 2]],"Conforme","Revisar")</f>
        <v>Conforme</v>
      </c>
    </row>
    <row r="1142" spans="1:9" hidden="1" x14ac:dyDescent="0.25">
      <c r="A1142" s="42" t="s">
        <v>6</v>
      </c>
      <c r="B1142" s="35" t="s">
        <v>2279</v>
      </c>
      <c r="C1142" s="35" t="s">
        <v>2280</v>
      </c>
      <c r="D1142" s="36">
        <v>40</v>
      </c>
      <c r="E1142" s="36">
        <v>40</v>
      </c>
      <c r="F1142" s="36">
        <v>0.30099999999999999</v>
      </c>
      <c r="G1142" s="36" t="str">
        <f>IFERROR(VLOOKUP(DATA_PESOS[[#This Row],[Codigo]],PESOS,4,FALSE)," ")</f>
        <v xml:space="preserve"> </v>
      </c>
      <c r="H1142" s="37">
        <v>0.30099999999999999</v>
      </c>
      <c r="I1142" s="43" t="str">
        <f>IF(DATA_PESOS[[#This Row],[Peso de FLEX]]=DATA_PESOS[[#This Row],[ACTUALIZACION 2]],"Conforme","Revisar")</f>
        <v>Conforme</v>
      </c>
    </row>
    <row r="1143" spans="1:9" hidden="1" x14ac:dyDescent="0.25">
      <c r="A1143" s="42" t="s">
        <v>6</v>
      </c>
      <c r="B1143" s="35" t="s">
        <v>2281</v>
      </c>
      <c r="C1143" s="35" t="s">
        <v>2282</v>
      </c>
      <c r="D1143" s="36">
        <v>10</v>
      </c>
      <c r="E1143" s="36">
        <v>10</v>
      </c>
      <c r="F1143" s="36">
        <v>0.56799999999999995</v>
      </c>
      <c r="G1143" s="36" t="str">
        <f>IFERROR(VLOOKUP(DATA_PESOS[[#This Row],[Codigo]],PESOS,4,FALSE)," ")</f>
        <v xml:space="preserve"> </v>
      </c>
      <c r="H1143" s="37">
        <v>0.56799999999999995</v>
      </c>
      <c r="I1143" s="43" t="str">
        <f>IF(DATA_PESOS[[#This Row],[Peso de FLEX]]=DATA_PESOS[[#This Row],[ACTUALIZACION 2]],"Conforme","Revisar")</f>
        <v>Conforme</v>
      </c>
    </row>
    <row r="1144" spans="1:9" hidden="1" x14ac:dyDescent="0.25">
      <c r="A1144" s="42" t="s">
        <v>6</v>
      </c>
      <c r="B1144" s="35" t="s">
        <v>2283</v>
      </c>
      <c r="C1144" s="35" t="s">
        <v>2284</v>
      </c>
      <c r="D1144" s="36">
        <v>95</v>
      </c>
      <c r="E1144" s="36">
        <v>95</v>
      </c>
      <c r="F1144" s="36">
        <v>0.44700000000000001</v>
      </c>
      <c r="G1144" s="36" t="str">
        <f>IFERROR(VLOOKUP(DATA_PESOS[[#This Row],[Codigo]],PESOS,4,FALSE)," ")</f>
        <v xml:space="preserve"> </v>
      </c>
      <c r="H1144" s="37">
        <v>0.44700000000000001</v>
      </c>
      <c r="I1144" s="43" t="str">
        <f>IF(DATA_PESOS[[#This Row],[Peso de FLEX]]=DATA_PESOS[[#This Row],[ACTUALIZACION 2]],"Conforme","Revisar")</f>
        <v>Conforme</v>
      </c>
    </row>
    <row r="1145" spans="1:9" hidden="1" x14ac:dyDescent="0.25">
      <c r="A1145" s="42" t="s">
        <v>6</v>
      </c>
      <c r="B1145" s="35" t="s">
        <v>2285</v>
      </c>
      <c r="C1145" s="35" t="s">
        <v>2286</v>
      </c>
      <c r="D1145" s="36">
        <v>2</v>
      </c>
      <c r="E1145" s="36">
        <v>2</v>
      </c>
      <c r="F1145" s="36">
        <v>0.433</v>
      </c>
      <c r="G1145" s="36" t="str">
        <f>IFERROR(VLOOKUP(DATA_PESOS[[#This Row],[Codigo]],PESOS,4,FALSE)," ")</f>
        <v xml:space="preserve"> </v>
      </c>
      <c r="H1145" s="37">
        <v>0.433</v>
      </c>
      <c r="I1145" s="43" t="str">
        <f>IF(DATA_PESOS[[#This Row],[Peso de FLEX]]=DATA_PESOS[[#This Row],[ACTUALIZACION 2]],"Conforme","Revisar")</f>
        <v>Conforme</v>
      </c>
    </row>
    <row r="1146" spans="1:9" hidden="1" x14ac:dyDescent="0.25">
      <c r="A1146" s="42" t="s">
        <v>6</v>
      </c>
      <c r="B1146" s="35" t="s">
        <v>2287</v>
      </c>
      <c r="C1146" s="35" t="s">
        <v>2288</v>
      </c>
      <c r="D1146" s="36">
        <v>5</v>
      </c>
      <c r="E1146" s="36">
        <v>5</v>
      </c>
      <c r="F1146" s="36">
        <v>0.48399999999999999</v>
      </c>
      <c r="G1146" s="36" t="str">
        <f>IFERROR(VLOOKUP(DATA_PESOS[[#This Row],[Codigo]],PESOS,4,FALSE)," ")</f>
        <v xml:space="preserve"> </v>
      </c>
      <c r="H1146" s="37">
        <v>0.48399999999999999</v>
      </c>
      <c r="I1146" s="43" t="str">
        <f>IF(DATA_PESOS[[#This Row],[Peso de FLEX]]=DATA_PESOS[[#This Row],[ACTUALIZACION 2]],"Conforme","Revisar")</f>
        <v>Conforme</v>
      </c>
    </row>
    <row r="1147" spans="1:9" hidden="1" x14ac:dyDescent="0.25">
      <c r="A1147" s="42" t="s">
        <v>6</v>
      </c>
      <c r="B1147" s="35" t="s">
        <v>2289</v>
      </c>
      <c r="C1147" s="35" t="s">
        <v>2290</v>
      </c>
      <c r="D1147" s="36">
        <v>32</v>
      </c>
      <c r="E1147" s="36">
        <v>32</v>
      </c>
      <c r="F1147" s="36">
        <v>0.153</v>
      </c>
      <c r="G1147" s="36" t="str">
        <f>IFERROR(VLOOKUP(DATA_PESOS[[#This Row],[Codigo]],PESOS,4,FALSE)," ")</f>
        <v xml:space="preserve"> </v>
      </c>
      <c r="H1147" s="37">
        <v>0.153</v>
      </c>
      <c r="I1147" s="43" t="str">
        <f>IF(DATA_PESOS[[#This Row],[Peso de FLEX]]=DATA_PESOS[[#This Row],[ACTUALIZACION 2]],"Conforme","Revisar")</f>
        <v>Conforme</v>
      </c>
    </row>
    <row r="1148" spans="1:9" hidden="1" x14ac:dyDescent="0.25">
      <c r="A1148" s="42" t="s">
        <v>6</v>
      </c>
      <c r="B1148" s="35" t="s">
        <v>2291</v>
      </c>
      <c r="C1148" s="35" t="s">
        <v>2292</v>
      </c>
      <c r="D1148" s="36">
        <v>26</v>
      </c>
      <c r="E1148" s="36">
        <v>26</v>
      </c>
      <c r="F1148" s="36">
        <v>0.32500000000000001</v>
      </c>
      <c r="G1148" s="36" t="str">
        <f>IFERROR(VLOOKUP(DATA_PESOS[[#This Row],[Codigo]],PESOS,4,FALSE)," ")</f>
        <v xml:space="preserve"> </v>
      </c>
      <c r="H1148" s="37">
        <v>0.32500000000000001</v>
      </c>
      <c r="I1148" s="43" t="str">
        <f>IF(DATA_PESOS[[#This Row],[Peso de FLEX]]=DATA_PESOS[[#This Row],[ACTUALIZACION 2]],"Conforme","Revisar")</f>
        <v>Conforme</v>
      </c>
    </row>
    <row r="1149" spans="1:9" hidden="1" x14ac:dyDescent="0.25">
      <c r="A1149" s="42" t="s">
        <v>6</v>
      </c>
      <c r="B1149" s="35" t="s">
        <v>2293</v>
      </c>
      <c r="C1149" s="35" t="s">
        <v>2294</v>
      </c>
      <c r="D1149" s="36">
        <v>16</v>
      </c>
      <c r="E1149" s="36">
        <v>16</v>
      </c>
      <c r="F1149" s="36">
        <v>0.29899999999999999</v>
      </c>
      <c r="G1149" s="36" t="str">
        <f>IFERROR(VLOOKUP(DATA_PESOS[[#This Row],[Codigo]],PESOS,4,FALSE)," ")</f>
        <v xml:space="preserve"> </v>
      </c>
      <c r="H1149" s="37">
        <v>0.29899999999999999</v>
      </c>
      <c r="I1149" s="43" t="str">
        <f>IF(DATA_PESOS[[#This Row],[Peso de FLEX]]=DATA_PESOS[[#This Row],[ACTUALIZACION 2]],"Conforme","Revisar")</f>
        <v>Conforme</v>
      </c>
    </row>
    <row r="1150" spans="1:9" hidden="1" x14ac:dyDescent="0.25">
      <c r="A1150" s="42" t="s">
        <v>6</v>
      </c>
      <c r="B1150" s="35" t="s">
        <v>2295</v>
      </c>
      <c r="C1150" s="35" t="s">
        <v>2296</v>
      </c>
      <c r="D1150" s="36">
        <v>2</v>
      </c>
      <c r="E1150" s="36">
        <v>2</v>
      </c>
      <c r="F1150" s="36">
        <v>0.111</v>
      </c>
      <c r="G1150" s="36" t="str">
        <f>IFERROR(VLOOKUP(DATA_PESOS[[#This Row],[Codigo]],PESOS,4,FALSE)," ")</f>
        <v xml:space="preserve"> </v>
      </c>
      <c r="H1150" s="37">
        <v>0.111</v>
      </c>
      <c r="I1150" s="43" t="str">
        <f>IF(DATA_PESOS[[#This Row],[Peso de FLEX]]=DATA_PESOS[[#This Row],[ACTUALIZACION 2]],"Conforme","Revisar")</f>
        <v>Conforme</v>
      </c>
    </row>
    <row r="1151" spans="1:9" hidden="1" x14ac:dyDescent="0.25">
      <c r="A1151" s="42" t="s">
        <v>6</v>
      </c>
      <c r="B1151" s="35" t="s">
        <v>2297</v>
      </c>
      <c r="C1151" s="35" t="s">
        <v>2298</v>
      </c>
      <c r="D1151" s="36">
        <v>26</v>
      </c>
      <c r="E1151" s="36">
        <v>26</v>
      </c>
      <c r="F1151" s="36">
        <v>0.21099999999999999</v>
      </c>
      <c r="G1151" s="36" t="str">
        <f>IFERROR(VLOOKUP(DATA_PESOS[[#This Row],[Codigo]],PESOS,4,FALSE)," ")</f>
        <v xml:space="preserve"> </v>
      </c>
      <c r="H1151" s="37">
        <v>0.21099999999999999</v>
      </c>
      <c r="I1151" s="43" t="str">
        <f>IF(DATA_PESOS[[#This Row],[Peso de FLEX]]=DATA_PESOS[[#This Row],[ACTUALIZACION 2]],"Conforme","Revisar")</f>
        <v>Conforme</v>
      </c>
    </row>
    <row r="1152" spans="1:9" hidden="1" x14ac:dyDescent="0.25">
      <c r="A1152" s="42" t="s">
        <v>6</v>
      </c>
      <c r="B1152" s="35" t="s">
        <v>2299</v>
      </c>
      <c r="C1152" s="35" t="s">
        <v>2300</v>
      </c>
      <c r="D1152" s="36">
        <v>41</v>
      </c>
      <c r="E1152" s="36">
        <v>41</v>
      </c>
      <c r="F1152" s="36">
        <v>0.11600000000000001</v>
      </c>
      <c r="G1152" s="36" t="str">
        <f>IFERROR(VLOOKUP(DATA_PESOS[[#This Row],[Codigo]],PESOS,4,FALSE)," ")</f>
        <v xml:space="preserve"> </v>
      </c>
      <c r="H1152" s="37">
        <v>0.11600000000000001</v>
      </c>
      <c r="I1152" s="43" t="str">
        <f>IF(DATA_PESOS[[#This Row],[Peso de FLEX]]=DATA_PESOS[[#This Row],[ACTUALIZACION 2]],"Conforme","Revisar")</f>
        <v>Conforme</v>
      </c>
    </row>
    <row r="1153" spans="1:9" hidden="1" x14ac:dyDescent="0.25">
      <c r="A1153" s="42" t="s">
        <v>6</v>
      </c>
      <c r="B1153" s="35" t="s">
        <v>2301</v>
      </c>
      <c r="C1153" s="35" t="s">
        <v>2302</v>
      </c>
      <c r="D1153" s="36">
        <v>132</v>
      </c>
      <c r="E1153" s="36">
        <v>132</v>
      </c>
      <c r="F1153" s="36">
        <v>0.115</v>
      </c>
      <c r="G1153" s="36" t="str">
        <f>IFERROR(VLOOKUP(DATA_PESOS[[#This Row],[Codigo]],PESOS,4,FALSE)," ")</f>
        <v xml:space="preserve"> </v>
      </c>
      <c r="H1153" s="37">
        <v>0.115</v>
      </c>
      <c r="I1153" s="43" t="str">
        <f>IF(DATA_PESOS[[#This Row],[Peso de FLEX]]=DATA_PESOS[[#This Row],[ACTUALIZACION 2]],"Conforme","Revisar")</f>
        <v>Conforme</v>
      </c>
    </row>
    <row r="1154" spans="1:9" hidden="1" x14ac:dyDescent="0.25">
      <c r="A1154" s="42" t="s">
        <v>6</v>
      </c>
      <c r="B1154" s="35" t="s">
        <v>2303</v>
      </c>
      <c r="C1154" s="35" t="s">
        <v>2304</v>
      </c>
      <c r="D1154" s="36">
        <v>16</v>
      </c>
      <c r="E1154" s="36">
        <v>16</v>
      </c>
      <c r="F1154" s="36">
        <v>0.13</v>
      </c>
      <c r="G1154" s="36" t="str">
        <f>IFERROR(VLOOKUP(DATA_PESOS[[#This Row],[Codigo]],PESOS,4,FALSE)," ")</f>
        <v xml:space="preserve"> </v>
      </c>
      <c r="H1154" s="37">
        <v>0.13</v>
      </c>
      <c r="I1154" s="43" t="str">
        <f>IF(DATA_PESOS[[#This Row],[Peso de FLEX]]=DATA_PESOS[[#This Row],[ACTUALIZACION 2]],"Conforme","Revisar")</f>
        <v>Conforme</v>
      </c>
    </row>
    <row r="1155" spans="1:9" hidden="1" x14ac:dyDescent="0.25">
      <c r="A1155" s="42" t="s">
        <v>6</v>
      </c>
      <c r="B1155" s="35" t="s">
        <v>2305</v>
      </c>
      <c r="C1155" s="35" t="s">
        <v>2306</v>
      </c>
      <c r="D1155" s="36">
        <v>36</v>
      </c>
      <c r="E1155" s="36">
        <v>36</v>
      </c>
      <c r="F1155" s="36">
        <v>0.129</v>
      </c>
      <c r="G1155" s="36" t="str">
        <f>IFERROR(VLOOKUP(DATA_PESOS[[#This Row],[Codigo]],PESOS,4,FALSE)," ")</f>
        <v xml:space="preserve"> </v>
      </c>
      <c r="H1155" s="37">
        <v>0.129</v>
      </c>
      <c r="I1155" s="43" t="str">
        <f>IF(DATA_PESOS[[#This Row],[Peso de FLEX]]=DATA_PESOS[[#This Row],[ACTUALIZACION 2]],"Conforme","Revisar")</f>
        <v>Conforme</v>
      </c>
    </row>
    <row r="1156" spans="1:9" hidden="1" x14ac:dyDescent="0.25">
      <c r="A1156" s="42" t="s">
        <v>6</v>
      </c>
      <c r="B1156" s="35" t="s">
        <v>2307</v>
      </c>
      <c r="C1156" s="35" t="s">
        <v>2308</v>
      </c>
      <c r="D1156" s="36">
        <v>78</v>
      </c>
      <c r="E1156" s="36">
        <v>78</v>
      </c>
      <c r="F1156" s="36">
        <v>0.124</v>
      </c>
      <c r="G1156" s="36" t="str">
        <f>IFERROR(VLOOKUP(DATA_PESOS[[#This Row],[Codigo]],PESOS,4,FALSE)," ")</f>
        <v xml:space="preserve"> </v>
      </c>
      <c r="H1156" s="37">
        <v>0.124</v>
      </c>
      <c r="I1156" s="43" t="str">
        <f>IF(DATA_PESOS[[#This Row],[Peso de FLEX]]=DATA_PESOS[[#This Row],[ACTUALIZACION 2]],"Conforme","Revisar")</f>
        <v>Conforme</v>
      </c>
    </row>
    <row r="1157" spans="1:9" hidden="1" x14ac:dyDescent="0.25">
      <c r="A1157" s="42" t="s">
        <v>6</v>
      </c>
      <c r="B1157" s="35" t="s">
        <v>2309</v>
      </c>
      <c r="C1157" s="35" t="s">
        <v>2310</v>
      </c>
      <c r="D1157" s="36">
        <v>51</v>
      </c>
      <c r="E1157" s="36">
        <v>51</v>
      </c>
      <c r="F1157" s="36">
        <v>0.11799999999999999</v>
      </c>
      <c r="G1157" s="36" t="str">
        <f>IFERROR(VLOOKUP(DATA_PESOS[[#This Row],[Codigo]],PESOS,4,FALSE)," ")</f>
        <v xml:space="preserve"> </v>
      </c>
      <c r="H1157" s="37">
        <v>0.11799999999999999</v>
      </c>
      <c r="I1157" s="43" t="str">
        <f>IF(DATA_PESOS[[#This Row],[Peso de FLEX]]=DATA_PESOS[[#This Row],[ACTUALIZACION 2]],"Conforme","Revisar")</f>
        <v>Conforme</v>
      </c>
    </row>
    <row r="1158" spans="1:9" hidden="1" x14ac:dyDescent="0.25">
      <c r="A1158" s="42" t="s">
        <v>6</v>
      </c>
      <c r="B1158" s="35" t="s">
        <v>2311</v>
      </c>
      <c r="C1158" s="35" t="s">
        <v>2312</v>
      </c>
      <c r="D1158" s="36">
        <v>29</v>
      </c>
      <c r="E1158" s="36">
        <v>29</v>
      </c>
      <c r="F1158" s="36">
        <v>0.255</v>
      </c>
      <c r="G1158" s="36" t="str">
        <f>IFERROR(VLOOKUP(DATA_PESOS[[#This Row],[Codigo]],PESOS,4,FALSE)," ")</f>
        <v xml:space="preserve"> </v>
      </c>
      <c r="H1158" s="37">
        <v>0.255</v>
      </c>
      <c r="I1158" s="43" t="str">
        <f>IF(DATA_PESOS[[#This Row],[Peso de FLEX]]=DATA_PESOS[[#This Row],[ACTUALIZACION 2]],"Conforme","Revisar")</f>
        <v>Conforme</v>
      </c>
    </row>
    <row r="1159" spans="1:9" hidden="1" x14ac:dyDescent="0.25">
      <c r="A1159" s="42" t="s">
        <v>6</v>
      </c>
      <c r="B1159" s="35" t="s">
        <v>2313</v>
      </c>
      <c r="C1159" s="35" t="s">
        <v>2314</v>
      </c>
      <c r="D1159" s="36">
        <v>2</v>
      </c>
      <c r="E1159" s="36">
        <v>2</v>
      </c>
      <c r="F1159" s="36">
        <v>0.215</v>
      </c>
      <c r="G1159" s="36" t="str">
        <f>IFERROR(VLOOKUP(DATA_PESOS[[#This Row],[Codigo]],PESOS,4,FALSE)," ")</f>
        <v xml:space="preserve"> </v>
      </c>
      <c r="H1159" s="37">
        <v>0.215</v>
      </c>
      <c r="I1159" s="43" t="str">
        <f>IF(DATA_PESOS[[#This Row],[Peso de FLEX]]=DATA_PESOS[[#This Row],[ACTUALIZACION 2]],"Conforme","Revisar")</f>
        <v>Conforme</v>
      </c>
    </row>
    <row r="1160" spans="1:9" hidden="1" x14ac:dyDescent="0.25">
      <c r="A1160" s="42" t="s">
        <v>6</v>
      </c>
      <c r="B1160" s="35" t="s">
        <v>2315</v>
      </c>
      <c r="C1160" s="35" t="s">
        <v>2316</v>
      </c>
      <c r="D1160" s="36">
        <v>6</v>
      </c>
      <c r="E1160" s="36">
        <v>6</v>
      </c>
      <c r="F1160" s="36">
        <v>0.223</v>
      </c>
      <c r="G1160" s="36" t="str">
        <f>IFERROR(VLOOKUP(DATA_PESOS[[#This Row],[Codigo]],PESOS,4,FALSE)," ")</f>
        <v xml:space="preserve"> </v>
      </c>
      <c r="H1160" s="37">
        <v>0.223</v>
      </c>
      <c r="I1160" s="43" t="str">
        <f>IF(DATA_PESOS[[#This Row],[Peso de FLEX]]=DATA_PESOS[[#This Row],[ACTUALIZACION 2]],"Conforme","Revisar")</f>
        <v>Conforme</v>
      </c>
    </row>
    <row r="1161" spans="1:9" hidden="1" x14ac:dyDescent="0.25">
      <c r="A1161" s="42" t="s">
        <v>6</v>
      </c>
      <c r="B1161" s="35" t="s">
        <v>2317</v>
      </c>
      <c r="C1161" s="35" t="s">
        <v>2318</v>
      </c>
      <c r="D1161" s="36">
        <v>3</v>
      </c>
      <c r="E1161" s="36">
        <v>3</v>
      </c>
      <c r="F1161" s="36">
        <v>0.28999999999999998</v>
      </c>
      <c r="G1161" s="36" t="str">
        <f>IFERROR(VLOOKUP(DATA_PESOS[[#This Row],[Codigo]],PESOS,4,FALSE)," ")</f>
        <v xml:space="preserve"> </v>
      </c>
      <c r="H1161" s="37">
        <v>0.28999999999999998</v>
      </c>
      <c r="I1161" s="43" t="str">
        <f>IF(DATA_PESOS[[#This Row],[Peso de FLEX]]=DATA_PESOS[[#This Row],[ACTUALIZACION 2]],"Conforme","Revisar")</f>
        <v>Conforme</v>
      </c>
    </row>
    <row r="1162" spans="1:9" hidden="1" x14ac:dyDescent="0.25">
      <c r="A1162" s="42" t="s">
        <v>6</v>
      </c>
      <c r="B1162" s="35" t="s">
        <v>2319</v>
      </c>
      <c r="C1162" s="35" t="s">
        <v>2320</v>
      </c>
      <c r="D1162" s="36">
        <v>15</v>
      </c>
      <c r="E1162" s="36">
        <v>15</v>
      </c>
      <c r="F1162" s="36">
        <v>0.25800000000000001</v>
      </c>
      <c r="G1162" s="36" t="str">
        <f>IFERROR(VLOOKUP(DATA_PESOS[[#This Row],[Codigo]],PESOS,4,FALSE)," ")</f>
        <v xml:space="preserve"> </v>
      </c>
      <c r="H1162" s="37">
        <v>0.25800000000000001</v>
      </c>
      <c r="I1162" s="43" t="str">
        <f>IF(DATA_PESOS[[#This Row],[Peso de FLEX]]=DATA_PESOS[[#This Row],[ACTUALIZACION 2]],"Conforme","Revisar")</f>
        <v>Conforme</v>
      </c>
    </row>
    <row r="1163" spans="1:9" hidden="1" x14ac:dyDescent="0.25">
      <c r="A1163" s="42" t="s">
        <v>6</v>
      </c>
      <c r="B1163" s="35" t="s">
        <v>2321</v>
      </c>
      <c r="C1163" s="35" t="s">
        <v>2322</v>
      </c>
      <c r="D1163" s="36">
        <v>11</v>
      </c>
      <c r="E1163" s="36">
        <v>11</v>
      </c>
      <c r="F1163" s="36">
        <v>0.41399999999999998</v>
      </c>
      <c r="G1163" s="36" t="str">
        <f>IFERROR(VLOOKUP(DATA_PESOS[[#This Row],[Codigo]],PESOS,4,FALSE)," ")</f>
        <v xml:space="preserve"> </v>
      </c>
      <c r="H1163" s="37">
        <v>0.41399999999999998</v>
      </c>
      <c r="I1163" s="43" t="str">
        <f>IF(DATA_PESOS[[#This Row],[Peso de FLEX]]=DATA_PESOS[[#This Row],[ACTUALIZACION 2]],"Conforme","Revisar")</f>
        <v>Conforme</v>
      </c>
    </row>
    <row r="1164" spans="1:9" hidden="1" x14ac:dyDescent="0.25">
      <c r="A1164" s="42" t="s">
        <v>6</v>
      </c>
      <c r="B1164" s="35" t="s">
        <v>2323</v>
      </c>
      <c r="C1164" s="35" t="s">
        <v>2324</v>
      </c>
      <c r="D1164" s="36">
        <v>21</v>
      </c>
      <c r="E1164" s="36">
        <v>21</v>
      </c>
      <c r="F1164" s="36">
        <v>0.51200000000000001</v>
      </c>
      <c r="G1164" s="36" t="str">
        <f>IFERROR(VLOOKUP(DATA_PESOS[[#This Row],[Codigo]],PESOS,4,FALSE)," ")</f>
        <v xml:space="preserve"> </v>
      </c>
      <c r="H1164" s="37">
        <v>0.51200000000000001</v>
      </c>
      <c r="I1164" s="43" t="str">
        <f>IF(DATA_PESOS[[#This Row],[Peso de FLEX]]=DATA_PESOS[[#This Row],[ACTUALIZACION 2]],"Conforme","Revisar")</f>
        <v>Conforme</v>
      </c>
    </row>
    <row r="1165" spans="1:9" hidden="1" x14ac:dyDescent="0.25">
      <c r="A1165" s="42" t="s">
        <v>6</v>
      </c>
      <c r="B1165" s="35" t="s">
        <v>2325</v>
      </c>
      <c r="C1165" s="35" t="s">
        <v>2326</v>
      </c>
      <c r="D1165" s="36">
        <v>4</v>
      </c>
      <c r="E1165" s="36">
        <v>4</v>
      </c>
      <c r="F1165" s="36">
        <v>0.33400000000000002</v>
      </c>
      <c r="G1165" s="36" t="str">
        <f>IFERROR(VLOOKUP(DATA_PESOS[[#This Row],[Codigo]],PESOS,4,FALSE)," ")</f>
        <v xml:space="preserve"> </v>
      </c>
      <c r="H1165" s="37">
        <v>0.33400000000000002</v>
      </c>
      <c r="I1165" s="43" t="str">
        <f>IF(DATA_PESOS[[#This Row],[Peso de FLEX]]=DATA_PESOS[[#This Row],[ACTUALIZACION 2]],"Conforme","Revisar")</f>
        <v>Conforme</v>
      </c>
    </row>
    <row r="1166" spans="1:9" hidden="1" x14ac:dyDescent="0.25">
      <c r="A1166" s="42" t="s">
        <v>6</v>
      </c>
      <c r="B1166" s="35" t="s">
        <v>2327</v>
      </c>
      <c r="C1166" s="35" t="s">
        <v>2328</v>
      </c>
      <c r="D1166" s="36">
        <v>14</v>
      </c>
      <c r="E1166" s="36">
        <v>14</v>
      </c>
      <c r="F1166" s="36">
        <v>0.27900000000000003</v>
      </c>
      <c r="G1166" s="36" t="str">
        <f>IFERROR(VLOOKUP(DATA_PESOS[[#This Row],[Codigo]],PESOS,4,FALSE)," ")</f>
        <v xml:space="preserve"> </v>
      </c>
      <c r="H1166" s="37">
        <v>0.27900000000000003</v>
      </c>
      <c r="I1166" s="43" t="str">
        <f>IF(DATA_PESOS[[#This Row],[Peso de FLEX]]=DATA_PESOS[[#This Row],[ACTUALIZACION 2]],"Conforme","Revisar")</f>
        <v>Conforme</v>
      </c>
    </row>
    <row r="1167" spans="1:9" hidden="1" x14ac:dyDescent="0.25">
      <c r="A1167" s="42" t="s">
        <v>6</v>
      </c>
      <c r="B1167" s="35" t="s">
        <v>2329</v>
      </c>
      <c r="C1167" s="35" t="s">
        <v>2330</v>
      </c>
      <c r="D1167" s="36">
        <v>66</v>
      </c>
      <c r="E1167" s="36">
        <v>66</v>
      </c>
      <c r="F1167" s="36">
        <v>0.70399999999999996</v>
      </c>
      <c r="G1167" s="36" t="str">
        <f>IFERROR(VLOOKUP(DATA_PESOS[[#This Row],[Codigo]],PESOS,4,FALSE)," ")</f>
        <v xml:space="preserve"> </v>
      </c>
      <c r="H1167" s="37">
        <v>0.70399999999999996</v>
      </c>
      <c r="I1167" s="43" t="str">
        <f>IF(DATA_PESOS[[#This Row],[Peso de FLEX]]=DATA_PESOS[[#This Row],[ACTUALIZACION 2]],"Conforme","Revisar")</f>
        <v>Conforme</v>
      </c>
    </row>
    <row r="1168" spans="1:9" hidden="1" x14ac:dyDescent="0.25">
      <c r="A1168" s="42" t="s">
        <v>6</v>
      </c>
      <c r="B1168" s="35" t="s">
        <v>2331</v>
      </c>
      <c r="C1168" s="35" t="s">
        <v>2332</v>
      </c>
      <c r="D1168" s="36">
        <v>4</v>
      </c>
      <c r="E1168" s="36">
        <v>4</v>
      </c>
      <c r="F1168" s="36">
        <v>1.18</v>
      </c>
      <c r="G1168" s="36" t="str">
        <f>IFERROR(VLOOKUP(DATA_PESOS[[#This Row],[Codigo]],PESOS,4,FALSE)," ")</f>
        <v xml:space="preserve"> </v>
      </c>
      <c r="H1168" s="37">
        <v>1.18</v>
      </c>
      <c r="I1168" s="43" t="str">
        <f>IF(DATA_PESOS[[#This Row],[Peso de FLEX]]=DATA_PESOS[[#This Row],[ACTUALIZACION 2]],"Conforme","Revisar")</f>
        <v>Conforme</v>
      </c>
    </row>
    <row r="1169" spans="1:9" hidden="1" x14ac:dyDescent="0.25">
      <c r="A1169" s="42" t="s">
        <v>6</v>
      </c>
      <c r="B1169" s="35" t="s">
        <v>2333</v>
      </c>
      <c r="C1169" s="35" t="s">
        <v>2334</v>
      </c>
      <c r="D1169" s="36">
        <v>11</v>
      </c>
      <c r="E1169" s="36">
        <v>11</v>
      </c>
      <c r="F1169" s="36">
        <v>1.3129999999999999</v>
      </c>
      <c r="G1169" s="36" t="str">
        <f>IFERROR(VLOOKUP(DATA_PESOS[[#This Row],[Codigo]],PESOS,4,FALSE)," ")</f>
        <v xml:space="preserve"> </v>
      </c>
      <c r="H1169" s="37">
        <v>1.3129999999999999</v>
      </c>
      <c r="I1169" s="43" t="str">
        <f>IF(DATA_PESOS[[#This Row],[Peso de FLEX]]=DATA_PESOS[[#This Row],[ACTUALIZACION 2]],"Conforme","Revisar")</f>
        <v>Conforme</v>
      </c>
    </row>
    <row r="1170" spans="1:9" hidden="1" x14ac:dyDescent="0.25">
      <c r="A1170" s="42" t="s">
        <v>6</v>
      </c>
      <c r="B1170" s="35" t="s">
        <v>2335</v>
      </c>
      <c r="C1170" s="35" t="s">
        <v>2336</v>
      </c>
      <c r="D1170" s="36">
        <v>8</v>
      </c>
      <c r="E1170" s="36">
        <v>8</v>
      </c>
      <c r="F1170" s="36">
        <v>3.0419999999999998</v>
      </c>
      <c r="G1170" s="36" t="str">
        <f>IFERROR(VLOOKUP(DATA_PESOS[[#This Row],[Codigo]],PESOS,4,FALSE)," ")</f>
        <v xml:space="preserve"> </v>
      </c>
      <c r="H1170" s="37">
        <v>3.0419999999999998</v>
      </c>
      <c r="I1170" s="43" t="str">
        <f>IF(DATA_PESOS[[#This Row],[Peso de FLEX]]=DATA_PESOS[[#This Row],[ACTUALIZACION 2]],"Conforme","Revisar")</f>
        <v>Conforme</v>
      </c>
    </row>
    <row r="1171" spans="1:9" hidden="1" x14ac:dyDescent="0.25">
      <c r="A1171" s="42" t="s">
        <v>6</v>
      </c>
      <c r="B1171" s="35" t="s">
        <v>2337</v>
      </c>
      <c r="C1171" s="35" t="s">
        <v>2338</v>
      </c>
      <c r="D1171" s="36">
        <v>9</v>
      </c>
      <c r="E1171" s="36">
        <v>9</v>
      </c>
      <c r="F1171" s="36">
        <v>1.3839999999999999</v>
      </c>
      <c r="G1171" s="36" t="str">
        <f>IFERROR(VLOOKUP(DATA_PESOS[[#This Row],[Codigo]],PESOS,4,FALSE)," ")</f>
        <v xml:space="preserve"> </v>
      </c>
      <c r="H1171" s="37">
        <v>1.3839999999999999</v>
      </c>
      <c r="I1171" s="43" t="str">
        <f>IF(DATA_PESOS[[#This Row],[Peso de FLEX]]=DATA_PESOS[[#This Row],[ACTUALIZACION 2]],"Conforme","Revisar")</f>
        <v>Conforme</v>
      </c>
    </row>
    <row r="1172" spans="1:9" hidden="1" x14ac:dyDescent="0.25">
      <c r="A1172" s="42" t="s">
        <v>6</v>
      </c>
      <c r="B1172" s="35" t="s">
        <v>2339</v>
      </c>
      <c r="C1172" s="35" t="s">
        <v>2340</v>
      </c>
      <c r="D1172" s="36">
        <v>8</v>
      </c>
      <c r="E1172" s="36">
        <v>8</v>
      </c>
      <c r="F1172" s="36">
        <v>1.26</v>
      </c>
      <c r="G1172" s="36" t="str">
        <f>IFERROR(VLOOKUP(DATA_PESOS[[#This Row],[Codigo]],PESOS,4,FALSE)," ")</f>
        <v xml:space="preserve"> </v>
      </c>
      <c r="H1172" s="37">
        <v>1.26</v>
      </c>
      <c r="I1172" s="43" t="str">
        <f>IF(DATA_PESOS[[#This Row],[Peso de FLEX]]=DATA_PESOS[[#This Row],[ACTUALIZACION 2]],"Conforme","Revisar")</f>
        <v>Conforme</v>
      </c>
    </row>
    <row r="1173" spans="1:9" hidden="1" x14ac:dyDescent="0.25">
      <c r="A1173" s="42" t="s">
        <v>6</v>
      </c>
      <c r="B1173" s="35" t="s">
        <v>2341</v>
      </c>
      <c r="C1173" s="35" t="s">
        <v>2342</v>
      </c>
      <c r="D1173" s="36">
        <v>10</v>
      </c>
      <c r="E1173" s="36">
        <v>10</v>
      </c>
      <c r="F1173" s="36">
        <v>0.86599999999999999</v>
      </c>
      <c r="G1173" s="36" t="str">
        <f>IFERROR(VLOOKUP(DATA_PESOS[[#This Row],[Codigo]],PESOS,4,FALSE)," ")</f>
        <v xml:space="preserve"> </v>
      </c>
      <c r="H1173" s="37">
        <v>0.86599999999999999</v>
      </c>
      <c r="I1173" s="43" t="str">
        <f>IF(DATA_PESOS[[#This Row],[Peso de FLEX]]=DATA_PESOS[[#This Row],[ACTUALIZACION 2]],"Conforme","Revisar")</f>
        <v>Conforme</v>
      </c>
    </row>
    <row r="1174" spans="1:9" hidden="1" x14ac:dyDescent="0.25">
      <c r="A1174" s="42" t="s">
        <v>6</v>
      </c>
      <c r="B1174" s="35" t="s">
        <v>2343</v>
      </c>
      <c r="C1174" s="35" t="s">
        <v>2344</v>
      </c>
      <c r="D1174" s="36">
        <v>7</v>
      </c>
      <c r="E1174" s="36">
        <v>7</v>
      </c>
      <c r="F1174" s="36">
        <v>4.5060000000000002</v>
      </c>
      <c r="G1174" s="36" t="str">
        <f>IFERROR(VLOOKUP(DATA_PESOS[[#This Row],[Codigo]],PESOS,4,FALSE)," ")</f>
        <v xml:space="preserve"> </v>
      </c>
      <c r="H1174" s="37">
        <v>4.5060000000000002</v>
      </c>
      <c r="I1174" s="43" t="str">
        <f>IF(DATA_PESOS[[#This Row],[Peso de FLEX]]=DATA_PESOS[[#This Row],[ACTUALIZACION 2]],"Conforme","Revisar")</f>
        <v>Conforme</v>
      </c>
    </row>
    <row r="1175" spans="1:9" hidden="1" x14ac:dyDescent="0.25">
      <c r="A1175" s="42" t="s">
        <v>6</v>
      </c>
      <c r="B1175" s="35" t="s">
        <v>2345</v>
      </c>
      <c r="C1175" s="35" t="s">
        <v>2346</v>
      </c>
      <c r="D1175" s="36">
        <v>27</v>
      </c>
      <c r="E1175" s="36">
        <v>27</v>
      </c>
      <c r="F1175" s="36">
        <v>0.5</v>
      </c>
      <c r="G1175" s="36" t="str">
        <f>IFERROR(VLOOKUP(DATA_PESOS[[#This Row],[Codigo]],PESOS,4,FALSE)," ")</f>
        <v xml:space="preserve"> </v>
      </c>
      <c r="H1175" s="37">
        <v>0.5</v>
      </c>
      <c r="I1175" s="43" t="str">
        <f>IF(DATA_PESOS[[#This Row],[Peso de FLEX]]=DATA_PESOS[[#This Row],[ACTUALIZACION 2]],"Conforme","Revisar")</f>
        <v>Conforme</v>
      </c>
    </row>
    <row r="1176" spans="1:9" hidden="1" x14ac:dyDescent="0.25">
      <c r="A1176" s="42" t="s">
        <v>6</v>
      </c>
      <c r="B1176" s="35" t="s">
        <v>2347</v>
      </c>
      <c r="C1176" s="35" t="s">
        <v>2348</v>
      </c>
      <c r="D1176" s="36">
        <v>3</v>
      </c>
      <c r="E1176" s="36">
        <v>3</v>
      </c>
      <c r="F1176" s="36">
        <v>0.42399999999999999</v>
      </c>
      <c r="G1176" s="36" t="str">
        <f>IFERROR(VLOOKUP(DATA_PESOS[[#This Row],[Codigo]],PESOS,4,FALSE)," ")</f>
        <v xml:space="preserve"> </v>
      </c>
      <c r="H1176" s="37">
        <v>0.42399999999999999</v>
      </c>
      <c r="I1176" s="43" t="str">
        <f>IF(DATA_PESOS[[#This Row],[Peso de FLEX]]=DATA_PESOS[[#This Row],[ACTUALIZACION 2]],"Conforme","Revisar")</f>
        <v>Conforme</v>
      </c>
    </row>
    <row r="1177" spans="1:9" hidden="1" x14ac:dyDescent="0.25">
      <c r="A1177" s="42" t="s">
        <v>6</v>
      </c>
      <c r="B1177" s="35" t="s">
        <v>2349</v>
      </c>
      <c r="C1177" s="35" t="s">
        <v>2350</v>
      </c>
      <c r="D1177" s="36">
        <v>21</v>
      </c>
      <c r="E1177" s="36">
        <v>21</v>
      </c>
      <c r="F1177" s="36">
        <v>1.1639999999999999</v>
      </c>
      <c r="G1177" s="36" t="str">
        <f>IFERROR(VLOOKUP(DATA_PESOS[[#This Row],[Codigo]],PESOS,4,FALSE)," ")</f>
        <v xml:space="preserve"> </v>
      </c>
      <c r="H1177" s="37">
        <v>1.1639999999999999</v>
      </c>
      <c r="I1177" s="43" t="str">
        <f>IF(DATA_PESOS[[#This Row],[Peso de FLEX]]=DATA_PESOS[[#This Row],[ACTUALIZACION 2]],"Conforme","Revisar")</f>
        <v>Conforme</v>
      </c>
    </row>
    <row r="1178" spans="1:9" hidden="1" x14ac:dyDescent="0.25">
      <c r="A1178" s="42" t="s">
        <v>6</v>
      </c>
      <c r="B1178" s="35" t="s">
        <v>2351</v>
      </c>
      <c r="C1178" s="35" t="s">
        <v>2352</v>
      </c>
      <c r="D1178" s="36">
        <v>68</v>
      </c>
      <c r="E1178" s="36">
        <v>68</v>
      </c>
      <c r="F1178" s="36">
        <v>0.80500000000000005</v>
      </c>
      <c r="G1178" s="36" t="str">
        <f>IFERROR(VLOOKUP(DATA_PESOS[[#This Row],[Codigo]],PESOS,4,FALSE)," ")</f>
        <v xml:space="preserve"> </v>
      </c>
      <c r="H1178" s="37">
        <v>0.80500000000000005</v>
      </c>
      <c r="I1178" s="43" t="str">
        <f>IF(DATA_PESOS[[#This Row],[Peso de FLEX]]=DATA_PESOS[[#This Row],[ACTUALIZACION 2]],"Conforme","Revisar")</f>
        <v>Conforme</v>
      </c>
    </row>
    <row r="1179" spans="1:9" hidden="1" x14ac:dyDescent="0.25">
      <c r="A1179" s="42" t="s">
        <v>6</v>
      </c>
      <c r="B1179" s="35" t="s">
        <v>2353</v>
      </c>
      <c r="C1179" s="35" t="s">
        <v>2354</v>
      </c>
      <c r="D1179" s="36">
        <v>9</v>
      </c>
      <c r="E1179" s="36">
        <v>9</v>
      </c>
      <c r="F1179" s="36">
        <v>0.32900000000000001</v>
      </c>
      <c r="G1179" s="36" t="str">
        <f>IFERROR(VLOOKUP(DATA_PESOS[[#This Row],[Codigo]],PESOS,4,FALSE)," ")</f>
        <v xml:space="preserve"> </v>
      </c>
      <c r="H1179" s="37">
        <v>0.32900000000000001</v>
      </c>
      <c r="I1179" s="43" t="str">
        <f>IF(DATA_PESOS[[#This Row],[Peso de FLEX]]=DATA_PESOS[[#This Row],[ACTUALIZACION 2]],"Conforme","Revisar")</f>
        <v>Conforme</v>
      </c>
    </row>
    <row r="1180" spans="1:9" hidden="1" x14ac:dyDescent="0.25">
      <c r="A1180" s="42" t="s">
        <v>6</v>
      </c>
      <c r="B1180" s="35" t="s">
        <v>2355</v>
      </c>
      <c r="C1180" s="35" t="s">
        <v>2356</v>
      </c>
      <c r="D1180" s="36">
        <v>219</v>
      </c>
      <c r="E1180" s="36">
        <v>219</v>
      </c>
      <c r="F1180" s="36">
        <v>0.32100000000000001</v>
      </c>
      <c r="G1180" s="36" t="str">
        <f>IFERROR(VLOOKUP(DATA_PESOS[[#This Row],[Codigo]],PESOS,4,FALSE)," ")</f>
        <v xml:space="preserve"> </v>
      </c>
      <c r="H1180" s="37">
        <v>0.32100000000000001</v>
      </c>
      <c r="I1180" s="43" t="str">
        <f>IF(DATA_PESOS[[#This Row],[Peso de FLEX]]=DATA_PESOS[[#This Row],[ACTUALIZACION 2]],"Conforme","Revisar")</f>
        <v>Conforme</v>
      </c>
    </row>
    <row r="1181" spans="1:9" hidden="1" x14ac:dyDescent="0.25">
      <c r="A1181" s="42" t="s">
        <v>6</v>
      </c>
      <c r="B1181" s="35" t="s">
        <v>2357</v>
      </c>
      <c r="C1181" s="35" t="s">
        <v>2358</v>
      </c>
      <c r="D1181" s="36">
        <v>28</v>
      </c>
      <c r="E1181" s="36">
        <v>28</v>
      </c>
      <c r="F1181" s="36">
        <v>1.294</v>
      </c>
      <c r="G1181" s="36" t="str">
        <f>IFERROR(VLOOKUP(DATA_PESOS[[#This Row],[Codigo]],PESOS,4,FALSE)," ")</f>
        <v xml:space="preserve"> </v>
      </c>
      <c r="H1181" s="37">
        <v>1.294</v>
      </c>
      <c r="I1181" s="43" t="str">
        <f>IF(DATA_PESOS[[#This Row],[Peso de FLEX]]=DATA_PESOS[[#This Row],[ACTUALIZACION 2]],"Conforme","Revisar")</f>
        <v>Conforme</v>
      </c>
    </row>
    <row r="1182" spans="1:9" hidden="1" x14ac:dyDescent="0.25">
      <c r="A1182" s="42" t="s">
        <v>6</v>
      </c>
      <c r="B1182" s="35" t="s">
        <v>2359</v>
      </c>
      <c r="C1182" s="35" t="s">
        <v>2360</v>
      </c>
      <c r="D1182" s="36">
        <v>98</v>
      </c>
      <c r="E1182" s="36">
        <v>98</v>
      </c>
      <c r="F1182" s="36">
        <v>0.42599999999999999</v>
      </c>
      <c r="G1182" s="36" t="str">
        <f>IFERROR(VLOOKUP(DATA_PESOS[[#This Row],[Codigo]],PESOS,4,FALSE)," ")</f>
        <v xml:space="preserve"> </v>
      </c>
      <c r="H1182" s="37">
        <v>0.42599999999999999</v>
      </c>
      <c r="I1182" s="43" t="str">
        <f>IF(DATA_PESOS[[#This Row],[Peso de FLEX]]=DATA_PESOS[[#This Row],[ACTUALIZACION 2]],"Conforme","Revisar")</f>
        <v>Conforme</v>
      </c>
    </row>
    <row r="1183" spans="1:9" hidden="1" x14ac:dyDescent="0.25">
      <c r="A1183" s="42" t="s">
        <v>6</v>
      </c>
      <c r="B1183" s="35" t="s">
        <v>2361</v>
      </c>
      <c r="C1183" s="35" t="s">
        <v>2362</v>
      </c>
      <c r="D1183" s="36">
        <v>10</v>
      </c>
      <c r="E1183" s="36">
        <v>10</v>
      </c>
      <c r="F1183" s="36">
        <v>0.40600000000000003</v>
      </c>
      <c r="G1183" s="36" t="str">
        <f>IFERROR(VLOOKUP(DATA_PESOS[[#This Row],[Codigo]],PESOS,4,FALSE)," ")</f>
        <v xml:space="preserve"> </v>
      </c>
      <c r="H1183" s="37">
        <v>0.40600000000000003</v>
      </c>
      <c r="I1183" s="43" t="str">
        <f>IF(DATA_PESOS[[#This Row],[Peso de FLEX]]=DATA_PESOS[[#This Row],[ACTUALIZACION 2]],"Conforme","Revisar")</f>
        <v>Conforme</v>
      </c>
    </row>
    <row r="1184" spans="1:9" hidden="1" x14ac:dyDescent="0.25">
      <c r="A1184" s="42" t="s">
        <v>6</v>
      </c>
      <c r="B1184" s="35" t="s">
        <v>2363</v>
      </c>
      <c r="C1184" s="35" t="s">
        <v>2364</v>
      </c>
      <c r="D1184" s="36">
        <v>52</v>
      </c>
      <c r="E1184" s="36">
        <v>52</v>
      </c>
      <c r="F1184" s="36">
        <v>0.61</v>
      </c>
      <c r="G1184" s="36" t="str">
        <f>IFERROR(VLOOKUP(DATA_PESOS[[#This Row],[Codigo]],PESOS,4,FALSE)," ")</f>
        <v xml:space="preserve"> </v>
      </c>
      <c r="H1184" s="37">
        <v>0.61</v>
      </c>
      <c r="I1184" s="43" t="str">
        <f>IF(DATA_PESOS[[#This Row],[Peso de FLEX]]=DATA_PESOS[[#This Row],[ACTUALIZACION 2]],"Conforme","Revisar")</f>
        <v>Conforme</v>
      </c>
    </row>
    <row r="1185" spans="1:9" hidden="1" x14ac:dyDescent="0.25">
      <c r="A1185" s="42" t="s">
        <v>6</v>
      </c>
      <c r="B1185" s="35" t="s">
        <v>2365</v>
      </c>
      <c r="C1185" s="35" t="s">
        <v>2366</v>
      </c>
      <c r="D1185" s="36">
        <v>52</v>
      </c>
      <c r="E1185" s="36">
        <v>52</v>
      </c>
      <c r="F1185" s="36">
        <v>0.79200000000000004</v>
      </c>
      <c r="G1185" s="36" t="str">
        <f>IFERROR(VLOOKUP(DATA_PESOS[[#This Row],[Codigo]],PESOS,4,FALSE)," ")</f>
        <v xml:space="preserve"> </v>
      </c>
      <c r="H1185" s="37">
        <v>0.79200000000000004</v>
      </c>
      <c r="I1185" s="43" t="str">
        <f>IF(DATA_PESOS[[#This Row],[Peso de FLEX]]=DATA_PESOS[[#This Row],[ACTUALIZACION 2]],"Conforme","Revisar")</f>
        <v>Conforme</v>
      </c>
    </row>
    <row r="1186" spans="1:9" hidden="1" x14ac:dyDescent="0.25">
      <c r="A1186" s="42" t="s">
        <v>6</v>
      </c>
      <c r="B1186" s="35" t="s">
        <v>2367</v>
      </c>
      <c r="C1186" s="35" t="s">
        <v>2368</v>
      </c>
      <c r="D1186" s="36">
        <v>6</v>
      </c>
      <c r="E1186" s="36">
        <v>6</v>
      </c>
      <c r="F1186" s="36">
        <v>0.19</v>
      </c>
      <c r="G1186" s="36" t="str">
        <f>IFERROR(VLOOKUP(DATA_PESOS[[#This Row],[Codigo]],PESOS,4,FALSE)," ")</f>
        <v xml:space="preserve"> </v>
      </c>
      <c r="H1186" s="37">
        <v>0.19</v>
      </c>
      <c r="I1186" s="43" t="str">
        <f>IF(DATA_PESOS[[#This Row],[Peso de FLEX]]=DATA_PESOS[[#This Row],[ACTUALIZACION 2]],"Conforme","Revisar")</f>
        <v>Conforme</v>
      </c>
    </row>
    <row r="1187" spans="1:9" hidden="1" x14ac:dyDescent="0.25">
      <c r="A1187" s="42" t="s">
        <v>6</v>
      </c>
      <c r="B1187" s="35" t="s">
        <v>2369</v>
      </c>
      <c r="C1187" s="35" t="s">
        <v>2370</v>
      </c>
      <c r="D1187" s="36">
        <v>50</v>
      </c>
      <c r="E1187" s="36">
        <v>50</v>
      </c>
      <c r="F1187" s="36">
        <v>0.78600000000000003</v>
      </c>
      <c r="G1187" s="36" t="str">
        <f>IFERROR(VLOOKUP(DATA_PESOS[[#This Row],[Codigo]],PESOS,4,FALSE)," ")</f>
        <v xml:space="preserve"> </v>
      </c>
      <c r="H1187" s="37">
        <v>0.78600000000000003</v>
      </c>
      <c r="I1187" s="43" t="str">
        <f>IF(DATA_PESOS[[#This Row],[Peso de FLEX]]=DATA_PESOS[[#This Row],[ACTUALIZACION 2]],"Conforme","Revisar")</f>
        <v>Conforme</v>
      </c>
    </row>
    <row r="1188" spans="1:9" hidden="1" x14ac:dyDescent="0.25">
      <c r="A1188" s="42" t="s">
        <v>6</v>
      </c>
      <c r="B1188" s="35" t="s">
        <v>2371</v>
      </c>
      <c r="C1188" s="35" t="s">
        <v>2372</v>
      </c>
      <c r="D1188" s="36">
        <v>196</v>
      </c>
      <c r="E1188" s="36">
        <v>196</v>
      </c>
      <c r="F1188" s="36">
        <v>0.32200000000000001</v>
      </c>
      <c r="G1188" s="36" t="str">
        <f>IFERROR(VLOOKUP(DATA_PESOS[[#This Row],[Codigo]],PESOS,4,FALSE)," ")</f>
        <v xml:space="preserve"> </v>
      </c>
      <c r="H1188" s="37">
        <v>0.32200000000000001</v>
      </c>
      <c r="I1188" s="43" t="str">
        <f>IF(DATA_PESOS[[#This Row],[Peso de FLEX]]=DATA_PESOS[[#This Row],[ACTUALIZACION 2]],"Conforme","Revisar")</f>
        <v>Conforme</v>
      </c>
    </row>
    <row r="1189" spans="1:9" hidden="1" x14ac:dyDescent="0.25">
      <c r="A1189" s="42" t="s">
        <v>6</v>
      </c>
      <c r="B1189" s="35" t="s">
        <v>2373</v>
      </c>
      <c r="C1189" s="35" t="s">
        <v>2374</v>
      </c>
      <c r="D1189" s="36">
        <v>6</v>
      </c>
      <c r="E1189" s="36">
        <v>6</v>
      </c>
      <c r="F1189" s="36">
        <v>0.50900000000000001</v>
      </c>
      <c r="G1189" s="36" t="str">
        <f>IFERROR(VLOOKUP(DATA_PESOS[[#This Row],[Codigo]],PESOS,4,FALSE)," ")</f>
        <v xml:space="preserve"> </v>
      </c>
      <c r="H1189" s="37">
        <v>0.50900000000000001</v>
      </c>
      <c r="I1189" s="43" t="str">
        <f>IF(DATA_PESOS[[#This Row],[Peso de FLEX]]=DATA_PESOS[[#This Row],[ACTUALIZACION 2]],"Conforme","Revisar")</f>
        <v>Conforme</v>
      </c>
    </row>
    <row r="1190" spans="1:9" hidden="1" x14ac:dyDescent="0.25">
      <c r="A1190" s="42" t="s">
        <v>6</v>
      </c>
      <c r="B1190" s="35" t="s">
        <v>2375</v>
      </c>
      <c r="C1190" s="35" t="s">
        <v>2376</v>
      </c>
      <c r="D1190" s="36">
        <v>6</v>
      </c>
      <c r="E1190" s="36">
        <v>6</v>
      </c>
      <c r="F1190" s="36">
        <v>0.41799999999999998</v>
      </c>
      <c r="G1190" s="36" t="str">
        <f>IFERROR(VLOOKUP(DATA_PESOS[[#This Row],[Codigo]],PESOS,4,FALSE)," ")</f>
        <v xml:space="preserve"> </v>
      </c>
      <c r="H1190" s="37">
        <v>0.41799999999999998</v>
      </c>
      <c r="I1190" s="43" t="str">
        <f>IF(DATA_PESOS[[#This Row],[Peso de FLEX]]=DATA_PESOS[[#This Row],[ACTUALIZACION 2]],"Conforme","Revisar")</f>
        <v>Conforme</v>
      </c>
    </row>
    <row r="1191" spans="1:9" hidden="1" x14ac:dyDescent="0.25">
      <c r="A1191" s="42" t="s">
        <v>6</v>
      </c>
      <c r="B1191" s="35" t="s">
        <v>2377</v>
      </c>
      <c r="C1191" s="35" t="s">
        <v>2378</v>
      </c>
      <c r="D1191" s="36">
        <v>152</v>
      </c>
      <c r="E1191" s="36">
        <v>152</v>
      </c>
      <c r="F1191" s="36">
        <v>0.42599999999999999</v>
      </c>
      <c r="G1191" s="36" t="str">
        <f>IFERROR(VLOOKUP(DATA_PESOS[[#This Row],[Codigo]],PESOS,4,FALSE)," ")</f>
        <v xml:space="preserve"> </v>
      </c>
      <c r="H1191" s="37">
        <v>0.42599999999999999</v>
      </c>
      <c r="I1191" s="43" t="str">
        <f>IF(DATA_PESOS[[#This Row],[Peso de FLEX]]=DATA_PESOS[[#This Row],[ACTUALIZACION 2]],"Conforme","Revisar")</f>
        <v>Conforme</v>
      </c>
    </row>
    <row r="1192" spans="1:9" hidden="1" x14ac:dyDescent="0.25">
      <c r="A1192" s="42" t="s">
        <v>6</v>
      </c>
      <c r="B1192" s="35" t="s">
        <v>2379</v>
      </c>
      <c r="C1192" s="35" t="s">
        <v>2380</v>
      </c>
      <c r="D1192" s="36">
        <v>36</v>
      </c>
      <c r="E1192" s="36">
        <v>36</v>
      </c>
      <c r="F1192" s="36">
        <v>0.52100000000000002</v>
      </c>
      <c r="G1192" s="36" t="str">
        <f>IFERROR(VLOOKUP(DATA_PESOS[[#This Row],[Codigo]],PESOS,4,FALSE)," ")</f>
        <v xml:space="preserve"> </v>
      </c>
      <c r="H1192" s="37">
        <v>0.52100000000000002</v>
      </c>
      <c r="I1192" s="43" t="str">
        <f>IF(DATA_PESOS[[#This Row],[Peso de FLEX]]=DATA_PESOS[[#This Row],[ACTUALIZACION 2]],"Conforme","Revisar")</f>
        <v>Conforme</v>
      </c>
    </row>
    <row r="1193" spans="1:9" hidden="1" x14ac:dyDescent="0.25">
      <c r="A1193" s="42" t="s">
        <v>6</v>
      </c>
      <c r="B1193" s="35" t="s">
        <v>2381</v>
      </c>
      <c r="C1193" s="35" t="s">
        <v>2382</v>
      </c>
      <c r="D1193" s="36">
        <v>29</v>
      </c>
      <c r="E1193" s="36">
        <v>29</v>
      </c>
      <c r="F1193" s="36">
        <v>0.46500000000000002</v>
      </c>
      <c r="G1193" s="36" t="str">
        <f>IFERROR(VLOOKUP(DATA_PESOS[[#This Row],[Codigo]],PESOS,4,FALSE)," ")</f>
        <v xml:space="preserve"> </v>
      </c>
      <c r="H1193" s="37">
        <v>0.46500000000000002</v>
      </c>
      <c r="I1193" s="43" t="str">
        <f>IF(DATA_PESOS[[#This Row],[Peso de FLEX]]=DATA_PESOS[[#This Row],[ACTUALIZACION 2]],"Conforme","Revisar")</f>
        <v>Conforme</v>
      </c>
    </row>
    <row r="1194" spans="1:9" hidden="1" x14ac:dyDescent="0.25">
      <c r="A1194" s="42" t="s">
        <v>6</v>
      </c>
      <c r="B1194" s="35" t="s">
        <v>2383</v>
      </c>
      <c r="C1194" s="35" t="s">
        <v>2384</v>
      </c>
      <c r="D1194" s="36">
        <v>9</v>
      </c>
      <c r="E1194" s="36">
        <v>9</v>
      </c>
      <c r="F1194" s="36">
        <v>0.36599999999999999</v>
      </c>
      <c r="G1194" s="36" t="str">
        <f>IFERROR(VLOOKUP(DATA_PESOS[[#This Row],[Codigo]],PESOS,4,FALSE)," ")</f>
        <v xml:space="preserve"> </v>
      </c>
      <c r="H1194" s="37">
        <v>0.36599999999999999</v>
      </c>
      <c r="I1194" s="43" t="str">
        <f>IF(DATA_PESOS[[#This Row],[Peso de FLEX]]=DATA_PESOS[[#This Row],[ACTUALIZACION 2]],"Conforme","Revisar")</f>
        <v>Conforme</v>
      </c>
    </row>
    <row r="1195" spans="1:9" hidden="1" x14ac:dyDescent="0.25">
      <c r="A1195" s="42" t="s">
        <v>6</v>
      </c>
      <c r="B1195" s="35" t="s">
        <v>2385</v>
      </c>
      <c r="C1195" s="35" t="s">
        <v>2386</v>
      </c>
      <c r="D1195" s="36">
        <v>52</v>
      </c>
      <c r="E1195" s="36">
        <v>52</v>
      </c>
      <c r="F1195" s="36">
        <v>0.77900000000000003</v>
      </c>
      <c r="G1195" s="36" t="str">
        <f>IFERROR(VLOOKUP(DATA_PESOS[[#This Row],[Codigo]],PESOS,4,FALSE)," ")</f>
        <v xml:space="preserve"> </v>
      </c>
      <c r="H1195" s="37">
        <v>0.77900000000000003</v>
      </c>
      <c r="I1195" s="43" t="str">
        <f>IF(DATA_PESOS[[#This Row],[Peso de FLEX]]=DATA_PESOS[[#This Row],[ACTUALIZACION 2]],"Conforme","Revisar")</f>
        <v>Conforme</v>
      </c>
    </row>
    <row r="1196" spans="1:9" hidden="1" x14ac:dyDescent="0.25">
      <c r="A1196" s="42" t="s">
        <v>6</v>
      </c>
      <c r="B1196" s="35" t="s">
        <v>2387</v>
      </c>
      <c r="C1196" s="35" t="s">
        <v>2388</v>
      </c>
      <c r="D1196" s="36">
        <v>790</v>
      </c>
      <c r="E1196" s="36">
        <v>790</v>
      </c>
      <c r="F1196" s="36">
        <v>0.50800000000000001</v>
      </c>
      <c r="G1196" s="36" t="str">
        <f>IFERROR(VLOOKUP(DATA_PESOS[[#This Row],[Codigo]],PESOS,4,FALSE)," ")</f>
        <v xml:space="preserve"> </v>
      </c>
      <c r="H1196" s="37">
        <v>0.50800000000000001</v>
      </c>
      <c r="I1196" s="43" t="str">
        <f>IF(DATA_PESOS[[#This Row],[Peso de FLEX]]=DATA_PESOS[[#This Row],[ACTUALIZACION 2]],"Conforme","Revisar")</f>
        <v>Conforme</v>
      </c>
    </row>
    <row r="1197" spans="1:9" hidden="1" x14ac:dyDescent="0.25">
      <c r="A1197" s="42" t="s">
        <v>6</v>
      </c>
      <c r="B1197" s="35" t="s">
        <v>2389</v>
      </c>
      <c r="C1197" s="35" t="s">
        <v>2388</v>
      </c>
      <c r="D1197" s="36">
        <v>14</v>
      </c>
      <c r="E1197" s="36">
        <v>14</v>
      </c>
      <c r="F1197" s="36">
        <v>0.505</v>
      </c>
      <c r="G1197" s="36" t="str">
        <f>IFERROR(VLOOKUP(DATA_PESOS[[#This Row],[Codigo]],PESOS,4,FALSE)," ")</f>
        <v xml:space="preserve"> </v>
      </c>
      <c r="H1197" s="37">
        <v>0.505</v>
      </c>
      <c r="I1197" s="43" t="str">
        <f>IF(DATA_PESOS[[#This Row],[Peso de FLEX]]=DATA_PESOS[[#This Row],[ACTUALIZACION 2]],"Conforme","Revisar")</f>
        <v>Conforme</v>
      </c>
    </row>
    <row r="1198" spans="1:9" hidden="1" x14ac:dyDescent="0.25">
      <c r="A1198" s="42" t="s">
        <v>6</v>
      </c>
      <c r="B1198" s="35" t="s">
        <v>2390</v>
      </c>
      <c r="C1198" s="35" t="s">
        <v>2391</v>
      </c>
      <c r="D1198" s="36">
        <v>24</v>
      </c>
      <c r="E1198" s="36">
        <v>24</v>
      </c>
      <c r="F1198" s="36">
        <v>0.53</v>
      </c>
      <c r="G1198" s="36" t="str">
        <f>IFERROR(VLOOKUP(DATA_PESOS[[#This Row],[Codigo]],PESOS,4,FALSE)," ")</f>
        <v xml:space="preserve"> </v>
      </c>
      <c r="H1198" s="37">
        <v>0.53</v>
      </c>
      <c r="I1198" s="43" t="str">
        <f>IF(DATA_PESOS[[#This Row],[Peso de FLEX]]=DATA_PESOS[[#This Row],[ACTUALIZACION 2]],"Conforme","Revisar")</f>
        <v>Conforme</v>
      </c>
    </row>
    <row r="1199" spans="1:9" hidden="1" x14ac:dyDescent="0.25">
      <c r="A1199" s="42" t="s">
        <v>6</v>
      </c>
      <c r="B1199" s="35" t="s">
        <v>2392</v>
      </c>
      <c r="C1199" s="35" t="s">
        <v>2393</v>
      </c>
      <c r="D1199" s="36">
        <v>7</v>
      </c>
      <c r="E1199" s="36">
        <v>7</v>
      </c>
      <c r="F1199" s="36">
        <v>0.22900000000000001</v>
      </c>
      <c r="G1199" s="36" t="str">
        <f>IFERROR(VLOOKUP(DATA_PESOS[[#This Row],[Codigo]],PESOS,4,FALSE)," ")</f>
        <v xml:space="preserve"> </v>
      </c>
      <c r="H1199" s="37">
        <v>0.22900000000000001</v>
      </c>
      <c r="I1199" s="43" t="str">
        <f>IF(DATA_PESOS[[#This Row],[Peso de FLEX]]=DATA_PESOS[[#This Row],[ACTUALIZACION 2]],"Conforme","Revisar")</f>
        <v>Conforme</v>
      </c>
    </row>
    <row r="1200" spans="1:9" hidden="1" x14ac:dyDescent="0.25">
      <c r="A1200" s="42" t="s">
        <v>6</v>
      </c>
      <c r="B1200" s="35" t="s">
        <v>2394</v>
      </c>
      <c r="C1200" s="35" t="s">
        <v>2395</v>
      </c>
      <c r="D1200" s="36">
        <v>10</v>
      </c>
      <c r="E1200" s="36">
        <v>10</v>
      </c>
      <c r="F1200" s="36">
        <v>0.51700000000000002</v>
      </c>
      <c r="G1200" s="36" t="str">
        <f>IFERROR(VLOOKUP(DATA_PESOS[[#This Row],[Codigo]],PESOS,4,FALSE)," ")</f>
        <v xml:space="preserve"> </v>
      </c>
      <c r="H1200" s="37">
        <v>0.51700000000000002</v>
      </c>
      <c r="I1200" s="43" t="str">
        <f>IF(DATA_PESOS[[#This Row],[Peso de FLEX]]=DATA_PESOS[[#This Row],[ACTUALIZACION 2]],"Conforme","Revisar")</f>
        <v>Conforme</v>
      </c>
    </row>
    <row r="1201" spans="1:9" hidden="1" x14ac:dyDescent="0.25">
      <c r="A1201" s="42" t="s">
        <v>6</v>
      </c>
      <c r="B1201" s="35" t="s">
        <v>2396</v>
      </c>
      <c r="C1201" s="35" t="s">
        <v>2397</v>
      </c>
      <c r="D1201" s="36">
        <v>50</v>
      </c>
      <c r="E1201" s="36">
        <v>50</v>
      </c>
      <c r="F1201" s="36">
        <v>0.53800000000000003</v>
      </c>
      <c r="G1201" s="36" t="str">
        <f>IFERROR(VLOOKUP(DATA_PESOS[[#This Row],[Codigo]],PESOS,4,FALSE)," ")</f>
        <v xml:space="preserve"> </v>
      </c>
      <c r="H1201" s="37">
        <v>0.53800000000000003</v>
      </c>
      <c r="I1201" s="43" t="str">
        <f>IF(DATA_PESOS[[#This Row],[Peso de FLEX]]=DATA_PESOS[[#This Row],[ACTUALIZACION 2]],"Conforme","Revisar")</f>
        <v>Conforme</v>
      </c>
    </row>
    <row r="1202" spans="1:9" hidden="1" x14ac:dyDescent="0.25">
      <c r="A1202" s="42" t="s">
        <v>6</v>
      </c>
      <c r="B1202" s="35" t="s">
        <v>2398</v>
      </c>
      <c r="C1202" s="35" t="s">
        <v>2399</v>
      </c>
      <c r="D1202" s="36">
        <v>73</v>
      </c>
      <c r="E1202" s="36">
        <v>73</v>
      </c>
      <c r="F1202" s="36">
        <v>0.60699999999999998</v>
      </c>
      <c r="G1202" s="36" t="str">
        <f>IFERROR(VLOOKUP(DATA_PESOS[[#This Row],[Codigo]],PESOS,4,FALSE)," ")</f>
        <v xml:space="preserve"> </v>
      </c>
      <c r="H1202" s="37">
        <v>0.60699999999999998</v>
      </c>
      <c r="I1202" s="43" t="str">
        <f>IF(DATA_PESOS[[#This Row],[Peso de FLEX]]=DATA_PESOS[[#This Row],[ACTUALIZACION 2]],"Conforme","Revisar")</f>
        <v>Conforme</v>
      </c>
    </row>
    <row r="1203" spans="1:9" hidden="1" x14ac:dyDescent="0.25">
      <c r="A1203" s="42" t="s">
        <v>6</v>
      </c>
      <c r="B1203" s="35" t="s">
        <v>2400</v>
      </c>
      <c r="C1203" s="35" t="s">
        <v>2401</v>
      </c>
      <c r="D1203" s="36">
        <v>30</v>
      </c>
      <c r="E1203" s="36">
        <v>30</v>
      </c>
      <c r="F1203" s="36">
        <v>0.52700000000000002</v>
      </c>
      <c r="G1203" s="36" t="str">
        <f>IFERROR(VLOOKUP(DATA_PESOS[[#This Row],[Codigo]],PESOS,4,FALSE)," ")</f>
        <v xml:space="preserve"> </v>
      </c>
      <c r="H1203" s="37">
        <v>0.52700000000000002</v>
      </c>
      <c r="I1203" s="43" t="str">
        <f>IF(DATA_PESOS[[#This Row],[Peso de FLEX]]=DATA_PESOS[[#This Row],[ACTUALIZACION 2]],"Conforme","Revisar")</f>
        <v>Conforme</v>
      </c>
    </row>
    <row r="1204" spans="1:9" hidden="1" x14ac:dyDescent="0.25">
      <c r="A1204" s="42" t="s">
        <v>6</v>
      </c>
      <c r="B1204" s="35" t="s">
        <v>2402</v>
      </c>
      <c r="C1204" s="35" t="s">
        <v>2403</v>
      </c>
      <c r="D1204" s="36">
        <v>3</v>
      </c>
      <c r="E1204" s="36">
        <v>3</v>
      </c>
      <c r="F1204" s="36">
        <v>3.1840000000000002</v>
      </c>
      <c r="G1204" s="36" t="str">
        <f>IFERROR(VLOOKUP(DATA_PESOS[[#This Row],[Codigo]],PESOS,4,FALSE)," ")</f>
        <v xml:space="preserve"> </v>
      </c>
      <c r="H1204" s="37">
        <v>3.1840000000000002</v>
      </c>
      <c r="I1204" s="43" t="str">
        <f>IF(DATA_PESOS[[#This Row],[Peso de FLEX]]=DATA_PESOS[[#This Row],[ACTUALIZACION 2]],"Conforme","Revisar")</f>
        <v>Conforme</v>
      </c>
    </row>
    <row r="1205" spans="1:9" hidden="1" x14ac:dyDescent="0.25">
      <c r="A1205" s="42" t="s">
        <v>6</v>
      </c>
      <c r="B1205" s="35" t="s">
        <v>2404</v>
      </c>
      <c r="C1205" s="35" t="s">
        <v>2405</v>
      </c>
      <c r="D1205" s="36">
        <v>2</v>
      </c>
      <c r="E1205" s="36">
        <v>2</v>
      </c>
      <c r="F1205" s="36">
        <v>1.1020000000000001</v>
      </c>
      <c r="G1205" s="36" t="str">
        <f>IFERROR(VLOOKUP(DATA_PESOS[[#This Row],[Codigo]],PESOS,4,FALSE)," ")</f>
        <v xml:space="preserve"> </v>
      </c>
      <c r="H1205" s="37">
        <v>1.1020000000000001</v>
      </c>
      <c r="I1205" s="43" t="str">
        <f>IF(DATA_PESOS[[#This Row],[Peso de FLEX]]=DATA_PESOS[[#This Row],[ACTUALIZACION 2]],"Conforme","Revisar")</f>
        <v>Conforme</v>
      </c>
    </row>
    <row r="1206" spans="1:9" hidden="1" x14ac:dyDescent="0.25">
      <c r="A1206" s="42" t="s">
        <v>6</v>
      </c>
      <c r="B1206" s="35" t="s">
        <v>2406</v>
      </c>
      <c r="C1206" s="35" t="s">
        <v>2407</v>
      </c>
      <c r="D1206" s="36">
        <v>18</v>
      </c>
      <c r="E1206" s="36">
        <v>18</v>
      </c>
      <c r="F1206" s="36">
        <v>0.78300000000000003</v>
      </c>
      <c r="G1206" s="36" t="str">
        <f>IFERROR(VLOOKUP(DATA_PESOS[[#This Row],[Codigo]],PESOS,4,FALSE)," ")</f>
        <v xml:space="preserve"> </v>
      </c>
      <c r="H1206" s="37">
        <v>0.78300000000000003</v>
      </c>
      <c r="I1206" s="43" t="str">
        <f>IF(DATA_PESOS[[#This Row],[Peso de FLEX]]=DATA_PESOS[[#This Row],[ACTUALIZACION 2]],"Conforme","Revisar")</f>
        <v>Conforme</v>
      </c>
    </row>
    <row r="1207" spans="1:9" hidden="1" x14ac:dyDescent="0.25">
      <c r="A1207" s="42" t="s">
        <v>6</v>
      </c>
      <c r="B1207" s="35" t="s">
        <v>2408</v>
      </c>
      <c r="C1207" s="35" t="s">
        <v>2409</v>
      </c>
      <c r="D1207" s="36">
        <v>13</v>
      </c>
      <c r="E1207" s="36">
        <v>13</v>
      </c>
      <c r="F1207" s="36">
        <v>0.71499999999999997</v>
      </c>
      <c r="G1207" s="36" t="str">
        <f>IFERROR(VLOOKUP(DATA_PESOS[[#This Row],[Codigo]],PESOS,4,FALSE)," ")</f>
        <v xml:space="preserve"> </v>
      </c>
      <c r="H1207" s="37">
        <v>0.71499999999999997</v>
      </c>
      <c r="I1207" s="43" t="str">
        <f>IF(DATA_PESOS[[#This Row],[Peso de FLEX]]=DATA_PESOS[[#This Row],[ACTUALIZACION 2]],"Conforme","Revisar")</f>
        <v>Conforme</v>
      </c>
    </row>
    <row r="1208" spans="1:9" hidden="1" x14ac:dyDescent="0.25">
      <c r="A1208" s="42" t="s">
        <v>6</v>
      </c>
      <c r="B1208" s="35" t="s">
        <v>2410</v>
      </c>
      <c r="C1208" s="35" t="s">
        <v>2411</v>
      </c>
      <c r="D1208" s="36">
        <v>9</v>
      </c>
      <c r="E1208" s="36">
        <v>9</v>
      </c>
      <c r="F1208" s="36">
        <v>0.86899999999999999</v>
      </c>
      <c r="G1208" s="36" t="str">
        <f>IFERROR(VLOOKUP(DATA_PESOS[[#This Row],[Codigo]],PESOS,4,FALSE)," ")</f>
        <v xml:space="preserve"> </v>
      </c>
      <c r="H1208" s="37">
        <v>0.86899999999999999</v>
      </c>
      <c r="I1208" s="43" t="str">
        <f>IF(DATA_PESOS[[#This Row],[Peso de FLEX]]=DATA_PESOS[[#This Row],[ACTUALIZACION 2]],"Conforme","Revisar")</f>
        <v>Conforme</v>
      </c>
    </row>
    <row r="1209" spans="1:9" hidden="1" x14ac:dyDescent="0.25">
      <c r="A1209" s="42" t="s">
        <v>6</v>
      </c>
      <c r="B1209" s="35" t="s">
        <v>2412</v>
      </c>
      <c r="C1209" s="35" t="s">
        <v>2413</v>
      </c>
      <c r="D1209" s="36">
        <v>7</v>
      </c>
      <c r="E1209" s="36">
        <v>7</v>
      </c>
      <c r="F1209" s="36">
        <v>0.71399999999999997</v>
      </c>
      <c r="G1209" s="36" t="str">
        <f>IFERROR(VLOOKUP(DATA_PESOS[[#This Row],[Codigo]],PESOS,4,FALSE)," ")</f>
        <v xml:space="preserve"> </v>
      </c>
      <c r="H1209" s="37">
        <v>0.71399999999999997</v>
      </c>
      <c r="I1209" s="43" t="str">
        <f>IF(DATA_PESOS[[#This Row],[Peso de FLEX]]=DATA_PESOS[[#This Row],[ACTUALIZACION 2]],"Conforme","Revisar")</f>
        <v>Conforme</v>
      </c>
    </row>
    <row r="1210" spans="1:9" hidden="1" x14ac:dyDescent="0.25">
      <c r="A1210" s="42" t="s">
        <v>6</v>
      </c>
      <c r="B1210" s="35" t="s">
        <v>2414</v>
      </c>
      <c r="C1210" s="35" t="s">
        <v>2415</v>
      </c>
      <c r="D1210" s="36">
        <v>19</v>
      </c>
      <c r="E1210" s="36">
        <v>19</v>
      </c>
      <c r="F1210" s="36">
        <v>1.232</v>
      </c>
      <c r="G1210" s="36" t="str">
        <f>IFERROR(VLOOKUP(DATA_PESOS[[#This Row],[Codigo]],PESOS,4,FALSE)," ")</f>
        <v xml:space="preserve"> </v>
      </c>
      <c r="H1210" s="37">
        <v>1.232</v>
      </c>
      <c r="I1210" s="43" t="str">
        <f>IF(DATA_PESOS[[#This Row],[Peso de FLEX]]=DATA_PESOS[[#This Row],[ACTUALIZACION 2]],"Conforme","Revisar")</f>
        <v>Conforme</v>
      </c>
    </row>
    <row r="1211" spans="1:9" hidden="1" x14ac:dyDescent="0.25">
      <c r="A1211" s="42" t="s">
        <v>6</v>
      </c>
      <c r="B1211" s="35" t="s">
        <v>2416</v>
      </c>
      <c r="C1211" s="35" t="s">
        <v>2417</v>
      </c>
      <c r="D1211" s="36">
        <v>58</v>
      </c>
      <c r="E1211" s="36">
        <v>58</v>
      </c>
      <c r="F1211" s="36">
        <v>0.76200000000000001</v>
      </c>
      <c r="G1211" s="36" t="str">
        <f>IFERROR(VLOOKUP(DATA_PESOS[[#This Row],[Codigo]],PESOS,4,FALSE)," ")</f>
        <v xml:space="preserve"> </v>
      </c>
      <c r="H1211" s="37">
        <v>0.76200000000000001</v>
      </c>
      <c r="I1211" s="43" t="str">
        <f>IF(DATA_PESOS[[#This Row],[Peso de FLEX]]=DATA_PESOS[[#This Row],[ACTUALIZACION 2]],"Conforme","Revisar")</f>
        <v>Conforme</v>
      </c>
    </row>
    <row r="1212" spans="1:9" hidden="1" x14ac:dyDescent="0.25">
      <c r="A1212" s="42" t="s">
        <v>6</v>
      </c>
      <c r="B1212" s="35" t="s">
        <v>2418</v>
      </c>
      <c r="C1212" s="35" t="s">
        <v>2419</v>
      </c>
      <c r="D1212" s="36">
        <v>16</v>
      </c>
      <c r="E1212" s="36">
        <v>16</v>
      </c>
      <c r="F1212" s="36">
        <v>1.032</v>
      </c>
      <c r="G1212" s="36" t="str">
        <f>IFERROR(VLOOKUP(DATA_PESOS[[#This Row],[Codigo]],PESOS,4,FALSE)," ")</f>
        <v xml:space="preserve"> </v>
      </c>
      <c r="H1212" s="37">
        <v>1.032</v>
      </c>
      <c r="I1212" s="43" t="str">
        <f>IF(DATA_PESOS[[#This Row],[Peso de FLEX]]=DATA_PESOS[[#This Row],[ACTUALIZACION 2]],"Conforme","Revisar")</f>
        <v>Conforme</v>
      </c>
    </row>
    <row r="1213" spans="1:9" hidden="1" x14ac:dyDescent="0.25">
      <c r="A1213" s="42" t="s">
        <v>6</v>
      </c>
      <c r="B1213" s="35" t="s">
        <v>2420</v>
      </c>
      <c r="C1213" s="35" t="s">
        <v>2421</v>
      </c>
      <c r="D1213" s="36">
        <v>2</v>
      </c>
      <c r="E1213" s="36">
        <v>2</v>
      </c>
      <c r="F1213" s="36">
        <v>0.69299999999999995</v>
      </c>
      <c r="G1213" s="36" t="str">
        <f>IFERROR(VLOOKUP(DATA_PESOS[[#This Row],[Codigo]],PESOS,4,FALSE)," ")</f>
        <v xml:space="preserve"> </v>
      </c>
      <c r="H1213" s="37">
        <v>0.69299999999999995</v>
      </c>
      <c r="I1213" s="43" t="str">
        <f>IF(DATA_PESOS[[#This Row],[Peso de FLEX]]=DATA_PESOS[[#This Row],[ACTUALIZACION 2]],"Conforme","Revisar")</f>
        <v>Conforme</v>
      </c>
    </row>
    <row r="1214" spans="1:9" hidden="1" x14ac:dyDescent="0.25">
      <c r="A1214" s="42" t="s">
        <v>6</v>
      </c>
      <c r="B1214" s="35" t="s">
        <v>2422</v>
      </c>
      <c r="C1214" s="35" t="s">
        <v>2423</v>
      </c>
      <c r="D1214" s="36">
        <v>9</v>
      </c>
      <c r="E1214" s="36">
        <v>9</v>
      </c>
      <c r="F1214" s="36">
        <v>0.69899999999999995</v>
      </c>
      <c r="G1214" s="36" t="str">
        <f>IFERROR(VLOOKUP(DATA_PESOS[[#This Row],[Codigo]],PESOS,4,FALSE)," ")</f>
        <v xml:space="preserve"> </v>
      </c>
      <c r="H1214" s="37">
        <v>0.69899999999999995</v>
      </c>
      <c r="I1214" s="43" t="str">
        <f>IF(DATA_PESOS[[#This Row],[Peso de FLEX]]=DATA_PESOS[[#This Row],[ACTUALIZACION 2]],"Conforme","Revisar")</f>
        <v>Conforme</v>
      </c>
    </row>
    <row r="1215" spans="1:9" hidden="1" x14ac:dyDescent="0.25">
      <c r="A1215" s="42" t="s">
        <v>6</v>
      </c>
      <c r="B1215" s="35" t="s">
        <v>2424</v>
      </c>
      <c r="C1215" s="35" t="s">
        <v>2425</v>
      </c>
      <c r="D1215" s="36">
        <v>6</v>
      </c>
      <c r="E1215" s="36">
        <v>6</v>
      </c>
      <c r="F1215" s="36">
        <v>0.92200000000000004</v>
      </c>
      <c r="G1215" s="36" t="str">
        <f>IFERROR(VLOOKUP(DATA_PESOS[[#This Row],[Codigo]],PESOS,4,FALSE)," ")</f>
        <v xml:space="preserve"> </v>
      </c>
      <c r="H1215" s="37">
        <v>0.92200000000000004</v>
      </c>
      <c r="I1215" s="43" t="str">
        <f>IF(DATA_PESOS[[#This Row],[Peso de FLEX]]=DATA_PESOS[[#This Row],[ACTUALIZACION 2]],"Conforme","Revisar")</f>
        <v>Conforme</v>
      </c>
    </row>
    <row r="1216" spans="1:9" hidden="1" x14ac:dyDescent="0.25">
      <c r="A1216" s="42" t="s">
        <v>6</v>
      </c>
      <c r="B1216" s="35" t="s">
        <v>2426</v>
      </c>
      <c r="C1216" s="35" t="s">
        <v>2427</v>
      </c>
      <c r="D1216" s="36">
        <v>10</v>
      </c>
      <c r="E1216" s="36">
        <v>10</v>
      </c>
      <c r="F1216" s="36">
        <v>0.71899999999999997</v>
      </c>
      <c r="G1216" s="36" t="str">
        <f>IFERROR(VLOOKUP(DATA_PESOS[[#This Row],[Codigo]],PESOS,4,FALSE)," ")</f>
        <v xml:space="preserve"> </v>
      </c>
      <c r="H1216" s="37">
        <v>0.71899999999999997</v>
      </c>
      <c r="I1216" s="43" t="str">
        <f>IF(DATA_PESOS[[#This Row],[Peso de FLEX]]=DATA_PESOS[[#This Row],[ACTUALIZACION 2]],"Conforme","Revisar")</f>
        <v>Conforme</v>
      </c>
    </row>
    <row r="1217" spans="1:9" x14ac:dyDescent="0.25">
      <c r="A1217" s="42" t="s">
        <v>9801</v>
      </c>
      <c r="B1217" s="35" t="s">
        <v>9610</v>
      </c>
      <c r="C1217" s="35"/>
      <c r="D1217" s="36">
        <v>4</v>
      </c>
      <c r="E1217" s="36"/>
      <c r="F1217" s="36"/>
      <c r="G1217" s="36" t="str">
        <f>IFERROR(VLOOKUP(DATA_PESOS[[#This Row],[Codigo]],PESOS,4,FALSE)," ")</f>
        <v xml:space="preserve"> </v>
      </c>
      <c r="H1217" s="52">
        <v>1.1559999999999999</v>
      </c>
      <c r="I1217" s="36" t="str">
        <f>IF(DATA_PESOS[[#This Row],[Peso de FLEX]]=DATA_PESOS[[#This Row],[ACTUALIZACION 2]],"Conforme","Revisar")</f>
        <v>Revisar</v>
      </c>
    </row>
    <row r="1218" spans="1:9" hidden="1" x14ac:dyDescent="0.25">
      <c r="A1218" s="42" t="s">
        <v>6</v>
      </c>
      <c r="B1218" s="35" t="s">
        <v>2428</v>
      </c>
      <c r="C1218" s="35" t="s">
        <v>2429</v>
      </c>
      <c r="D1218" s="36">
        <v>4</v>
      </c>
      <c r="E1218" s="36">
        <v>4</v>
      </c>
      <c r="F1218" s="36">
        <v>1.2769999999999999</v>
      </c>
      <c r="G1218" s="36" t="str">
        <f>IFERROR(VLOOKUP(DATA_PESOS[[#This Row],[Codigo]],PESOS,4,FALSE)," ")</f>
        <v xml:space="preserve"> </v>
      </c>
      <c r="H1218" s="37">
        <v>1.2769999999999999</v>
      </c>
      <c r="I1218" s="48" t="str">
        <f>IF(DATA_PESOS[[#This Row],[Peso de FLEX]]=DATA_PESOS[[#This Row],[ACTUALIZACION 2]],"Conforme","Revisar")</f>
        <v>Conforme</v>
      </c>
    </row>
    <row r="1219" spans="1:9" hidden="1" x14ac:dyDescent="0.25">
      <c r="A1219" s="42" t="s">
        <v>6</v>
      </c>
      <c r="B1219" s="35" t="s">
        <v>2430</v>
      </c>
      <c r="C1219" s="35" t="s">
        <v>2431</v>
      </c>
      <c r="D1219" s="36">
        <v>10</v>
      </c>
      <c r="E1219" s="36">
        <v>10</v>
      </c>
      <c r="F1219" s="36">
        <v>0.85699999999999998</v>
      </c>
      <c r="G1219" s="36" t="str">
        <f>IFERROR(VLOOKUP(DATA_PESOS[[#This Row],[Codigo]],PESOS,4,FALSE)," ")</f>
        <v xml:space="preserve"> </v>
      </c>
      <c r="H1219" s="37">
        <v>0.85699999999999998</v>
      </c>
      <c r="I1219" s="43" t="str">
        <f>IF(DATA_PESOS[[#This Row],[Peso de FLEX]]=DATA_PESOS[[#This Row],[ACTUALIZACION 2]],"Conforme","Revisar")</f>
        <v>Conforme</v>
      </c>
    </row>
    <row r="1220" spans="1:9" hidden="1" x14ac:dyDescent="0.25">
      <c r="A1220" s="42" t="s">
        <v>6</v>
      </c>
      <c r="B1220" s="35" t="s">
        <v>2432</v>
      </c>
      <c r="C1220" s="35" t="s">
        <v>2433</v>
      </c>
      <c r="D1220" s="36">
        <v>3</v>
      </c>
      <c r="E1220" s="36">
        <v>3</v>
      </c>
      <c r="F1220" s="36">
        <v>2.2749999999999999</v>
      </c>
      <c r="G1220" s="36" t="str">
        <f>IFERROR(VLOOKUP(DATA_PESOS[[#This Row],[Codigo]],PESOS,4,FALSE)," ")</f>
        <v xml:space="preserve"> </v>
      </c>
      <c r="H1220" s="37">
        <v>2.2749999999999999</v>
      </c>
      <c r="I1220" s="43" t="str">
        <f>IF(DATA_PESOS[[#This Row],[Peso de FLEX]]=DATA_PESOS[[#This Row],[ACTUALIZACION 2]],"Conforme","Revisar")</f>
        <v>Conforme</v>
      </c>
    </row>
    <row r="1221" spans="1:9" hidden="1" x14ac:dyDescent="0.25">
      <c r="A1221" s="42" t="s">
        <v>6</v>
      </c>
      <c r="B1221" s="35" t="s">
        <v>2434</v>
      </c>
      <c r="C1221" s="35" t="s">
        <v>2435</v>
      </c>
      <c r="D1221" s="36">
        <v>2</v>
      </c>
      <c r="E1221" s="36">
        <v>2</v>
      </c>
      <c r="F1221" s="36">
        <v>1.095</v>
      </c>
      <c r="G1221" s="36" t="str">
        <f>IFERROR(VLOOKUP(DATA_PESOS[[#This Row],[Codigo]],PESOS,4,FALSE)," ")</f>
        <v xml:space="preserve"> </v>
      </c>
      <c r="H1221" s="37">
        <v>1.095</v>
      </c>
      <c r="I1221" s="43" t="str">
        <f>IF(DATA_PESOS[[#This Row],[Peso de FLEX]]=DATA_PESOS[[#This Row],[ACTUALIZACION 2]],"Conforme","Revisar")</f>
        <v>Conforme</v>
      </c>
    </row>
    <row r="1222" spans="1:9" hidden="1" x14ac:dyDescent="0.25">
      <c r="A1222" s="42" t="s">
        <v>6</v>
      </c>
      <c r="B1222" s="35" t="s">
        <v>2436</v>
      </c>
      <c r="C1222" s="35" t="s">
        <v>2437</v>
      </c>
      <c r="D1222" s="36">
        <v>20</v>
      </c>
      <c r="E1222" s="36">
        <v>20</v>
      </c>
      <c r="F1222" s="36">
        <v>0.71099999999999997</v>
      </c>
      <c r="G1222" s="36" t="str">
        <f>IFERROR(VLOOKUP(DATA_PESOS[[#This Row],[Codigo]],PESOS,4,FALSE)," ")</f>
        <v xml:space="preserve"> </v>
      </c>
      <c r="H1222" s="37">
        <v>0.71099999999999997</v>
      </c>
      <c r="I1222" s="43" t="str">
        <f>IF(DATA_PESOS[[#This Row],[Peso de FLEX]]=DATA_PESOS[[#This Row],[ACTUALIZACION 2]],"Conforme","Revisar")</f>
        <v>Conforme</v>
      </c>
    </row>
    <row r="1223" spans="1:9" hidden="1" x14ac:dyDescent="0.25">
      <c r="A1223" s="42" t="s">
        <v>6</v>
      </c>
      <c r="B1223" s="35" t="s">
        <v>2438</v>
      </c>
      <c r="C1223" s="35" t="s">
        <v>2439</v>
      </c>
      <c r="D1223" s="36">
        <v>12</v>
      </c>
      <c r="E1223" s="36">
        <v>12</v>
      </c>
      <c r="F1223" s="36">
        <v>1.206</v>
      </c>
      <c r="G1223" s="36" t="str">
        <f>IFERROR(VLOOKUP(DATA_PESOS[[#This Row],[Codigo]],PESOS,4,FALSE)," ")</f>
        <v xml:space="preserve"> </v>
      </c>
      <c r="H1223" s="37">
        <v>1.206</v>
      </c>
      <c r="I1223" s="43" t="str">
        <f>IF(DATA_PESOS[[#This Row],[Peso de FLEX]]=DATA_PESOS[[#This Row],[ACTUALIZACION 2]],"Conforme","Revisar")</f>
        <v>Conforme</v>
      </c>
    </row>
    <row r="1224" spans="1:9" hidden="1" x14ac:dyDescent="0.25">
      <c r="A1224" s="42" t="s">
        <v>6</v>
      </c>
      <c r="B1224" s="35" t="s">
        <v>2440</v>
      </c>
      <c r="C1224" s="35" t="s">
        <v>2441</v>
      </c>
      <c r="D1224" s="36">
        <v>22</v>
      </c>
      <c r="E1224" s="36">
        <v>22</v>
      </c>
      <c r="F1224" s="36">
        <v>0.90700000000000003</v>
      </c>
      <c r="G1224" s="36" t="str">
        <f>IFERROR(VLOOKUP(DATA_PESOS[[#This Row],[Codigo]],PESOS,4,FALSE)," ")</f>
        <v xml:space="preserve"> </v>
      </c>
      <c r="H1224" s="37">
        <v>0.90700000000000003</v>
      </c>
      <c r="I1224" s="43" t="str">
        <f>IF(DATA_PESOS[[#This Row],[Peso de FLEX]]=DATA_PESOS[[#This Row],[ACTUALIZACION 2]],"Conforme","Revisar")</f>
        <v>Conforme</v>
      </c>
    </row>
    <row r="1225" spans="1:9" hidden="1" x14ac:dyDescent="0.25">
      <c r="A1225" s="42" t="s">
        <v>6</v>
      </c>
      <c r="B1225" s="35" t="s">
        <v>2442</v>
      </c>
      <c r="C1225" s="35" t="s">
        <v>2443</v>
      </c>
      <c r="D1225" s="36">
        <v>1</v>
      </c>
      <c r="E1225" s="36">
        <v>1</v>
      </c>
      <c r="F1225" s="36">
        <v>0.72199999999999998</v>
      </c>
      <c r="G1225" s="36" t="str">
        <f>IFERROR(VLOOKUP(DATA_PESOS[[#This Row],[Codigo]],PESOS,4,FALSE)," ")</f>
        <v xml:space="preserve"> </v>
      </c>
      <c r="H1225" s="37">
        <v>0.72199999999999998</v>
      </c>
      <c r="I1225" s="43" t="str">
        <f>IF(DATA_PESOS[[#This Row],[Peso de FLEX]]=DATA_PESOS[[#This Row],[ACTUALIZACION 2]],"Conforme","Revisar")</f>
        <v>Conforme</v>
      </c>
    </row>
    <row r="1226" spans="1:9" hidden="1" x14ac:dyDescent="0.25">
      <c r="A1226" s="42" t="s">
        <v>6</v>
      </c>
      <c r="B1226" s="35" t="s">
        <v>2444</v>
      </c>
      <c r="C1226" s="35" t="s">
        <v>2445</v>
      </c>
      <c r="D1226" s="36">
        <v>3</v>
      </c>
      <c r="E1226" s="36">
        <v>3</v>
      </c>
      <c r="F1226" s="36">
        <v>1.6619999999999999</v>
      </c>
      <c r="G1226" s="36" t="str">
        <f>IFERROR(VLOOKUP(DATA_PESOS[[#This Row],[Codigo]],PESOS,4,FALSE)," ")</f>
        <v xml:space="preserve"> </v>
      </c>
      <c r="H1226" s="37">
        <v>1.6619999999999999</v>
      </c>
      <c r="I1226" s="43" t="str">
        <f>IF(DATA_PESOS[[#This Row],[Peso de FLEX]]=DATA_PESOS[[#This Row],[ACTUALIZACION 2]],"Conforme","Revisar")</f>
        <v>Conforme</v>
      </c>
    </row>
    <row r="1227" spans="1:9" hidden="1" x14ac:dyDescent="0.25">
      <c r="A1227" s="42" t="s">
        <v>6</v>
      </c>
      <c r="B1227" s="35" t="s">
        <v>2446</v>
      </c>
      <c r="C1227" s="35" t="s">
        <v>2447</v>
      </c>
      <c r="D1227" s="36">
        <v>28</v>
      </c>
      <c r="E1227" s="36">
        <v>28</v>
      </c>
      <c r="F1227" s="36">
        <v>0.82</v>
      </c>
      <c r="G1227" s="36" t="str">
        <f>IFERROR(VLOOKUP(DATA_PESOS[[#This Row],[Codigo]],PESOS,4,FALSE)," ")</f>
        <v xml:space="preserve"> </v>
      </c>
      <c r="H1227" s="37">
        <v>0.82</v>
      </c>
      <c r="I1227" s="43" t="str">
        <f>IF(DATA_PESOS[[#This Row],[Peso de FLEX]]=DATA_PESOS[[#This Row],[ACTUALIZACION 2]],"Conforme","Revisar")</f>
        <v>Conforme</v>
      </c>
    </row>
    <row r="1228" spans="1:9" hidden="1" x14ac:dyDescent="0.25">
      <c r="A1228" s="42" t="s">
        <v>6</v>
      </c>
      <c r="B1228" s="35" t="s">
        <v>2448</v>
      </c>
      <c r="C1228" s="35" t="s">
        <v>2449</v>
      </c>
      <c r="D1228" s="36">
        <v>23</v>
      </c>
      <c r="E1228" s="36">
        <v>23</v>
      </c>
      <c r="F1228" s="36">
        <v>0.72099999999999997</v>
      </c>
      <c r="G1228" s="36" t="str">
        <f>IFERROR(VLOOKUP(DATA_PESOS[[#This Row],[Codigo]],PESOS,4,FALSE)," ")</f>
        <v xml:space="preserve"> </v>
      </c>
      <c r="H1228" s="37">
        <v>0.72099999999999997</v>
      </c>
      <c r="I1228" s="43" t="str">
        <f>IF(DATA_PESOS[[#This Row],[Peso de FLEX]]=DATA_PESOS[[#This Row],[ACTUALIZACION 2]],"Conforme","Revisar")</f>
        <v>Conforme</v>
      </c>
    </row>
    <row r="1229" spans="1:9" hidden="1" x14ac:dyDescent="0.25">
      <c r="A1229" s="42" t="s">
        <v>6</v>
      </c>
      <c r="B1229" s="35" t="s">
        <v>2450</v>
      </c>
      <c r="C1229" s="35" t="s">
        <v>2451</v>
      </c>
      <c r="D1229" s="36">
        <v>4</v>
      </c>
      <c r="E1229" s="36">
        <v>4</v>
      </c>
      <c r="F1229" s="36">
        <v>0.998</v>
      </c>
      <c r="G1229" s="36" t="str">
        <f>IFERROR(VLOOKUP(DATA_PESOS[[#This Row],[Codigo]],PESOS,4,FALSE)," ")</f>
        <v xml:space="preserve"> </v>
      </c>
      <c r="H1229" s="37">
        <v>0.998</v>
      </c>
      <c r="I1229" s="43" t="str">
        <f>IF(DATA_PESOS[[#This Row],[Peso de FLEX]]=DATA_PESOS[[#This Row],[ACTUALIZACION 2]],"Conforme","Revisar")</f>
        <v>Conforme</v>
      </c>
    </row>
    <row r="1230" spans="1:9" hidden="1" x14ac:dyDescent="0.25">
      <c r="A1230" s="42" t="s">
        <v>6</v>
      </c>
      <c r="B1230" s="35" t="s">
        <v>2452</v>
      </c>
      <c r="C1230" s="35" t="s">
        <v>2453</v>
      </c>
      <c r="D1230" s="36">
        <v>11</v>
      </c>
      <c r="E1230" s="36">
        <v>11</v>
      </c>
      <c r="F1230" s="36">
        <v>1.575</v>
      </c>
      <c r="G1230" s="36" t="str">
        <f>IFERROR(VLOOKUP(DATA_PESOS[[#This Row],[Codigo]],PESOS,4,FALSE)," ")</f>
        <v xml:space="preserve"> </v>
      </c>
      <c r="H1230" s="37">
        <v>1.575</v>
      </c>
      <c r="I1230" s="43" t="str">
        <f>IF(DATA_PESOS[[#This Row],[Peso de FLEX]]=DATA_PESOS[[#This Row],[ACTUALIZACION 2]],"Conforme","Revisar")</f>
        <v>Conforme</v>
      </c>
    </row>
    <row r="1231" spans="1:9" hidden="1" x14ac:dyDescent="0.25">
      <c r="A1231" s="42" t="s">
        <v>6</v>
      </c>
      <c r="B1231" s="35" t="s">
        <v>2454</v>
      </c>
      <c r="C1231" s="35" t="s">
        <v>2455</v>
      </c>
      <c r="D1231" s="36">
        <v>12</v>
      </c>
      <c r="E1231" s="36">
        <v>12</v>
      </c>
      <c r="F1231" s="36">
        <v>1.4370000000000001</v>
      </c>
      <c r="G1231" s="36" t="str">
        <f>IFERROR(VLOOKUP(DATA_PESOS[[#This Row],[Codigo]],PESOS,4,FALSE)," ")</f>
        <v xml:space="preserve"> </v>
      </c>
      <c r="H1231" s="37">
        <v>1.4370000000000001</v>
      </c>
      <c r="I1231" s="43" t="str">
        <f>IF(DATA_PESOS[[#This Row],[Peso de FLEX]]=DATA_PESOS[[#This Row],[ACTUALIZACION 2]],"Conforme","Revisar")</f>
        <v>Conforme</v>
      </c>
    </row>
    <row r="1232" spans="1:9" hidden="1" x14ac:dyDescent="0.25">
      <c r="A1232" s="42" t="s">
        <v>6</v>
      </c>
      <c r="B1232" s="35" t="s">
        <v>2456</v>
      </c>
      <c r="C1232" s="35" t="s">
        <v>2457</v>
      </c>
      <c r="D1232" s="36">
        <v>1</v>
      </c>
      <c r="E1232" s="36">
        <v>1</v>
      </c>
      <c r="F1232" s="36">
        <v>6.6639999999999997</v>
      </c>
      <c r="G1232" s="36" t="str">
        <f>IFERROR(VLOOKUP(DATA_PESOS[[#This Row],[Codigo]],PESOS,4,FALSE)," ")</f>
        <v xml:space="preserve"> </v>
      </c>
      <c r="H1232" s="37">
        <v>6.6639999999999997</v>
      </c>
      <c r="I1232" s="43" t="str">
        <f>IF(DATA_PESOS[[#This Row],[Peso de FLEX]]=DATA_PESOS[[#This Row],[ACTUALIZACION 2]],"Conforme","Revisar")</f>
        <v>Conforme</v>
      </c>
    </row>
    <row r="1233" spans="1:9" hidden="1" x14ac:dyDescent="0.25">
      <c r="A1233" s="42" t="s">
        <v>6</v>
      </c>
      <c r="B1233" s="35" t="s">
        <v>2458</v>
      </c>
      <c r="C1233" s="35" t="s">
        <v>2459</v>
      </c>
      <c r="D1233" s="36">
        <v>1</v>
      </c>
      <c r="E1233" s="36">
        <v>1</v>
      </c>
      <c r="F1233" s="36">
        <v>2.1469999999999998</v>
      </c>
      <c r="G1233" s="36" t="str">
        <f>IFERROR(VLOOKUP(DATA_PESOS[[#This Row],[Codigo]],PESOS,4,FALSE)," ")</f>
        <v xml:space="preserve"> </v>
      </c>
      <c r="H1233" s="37">
        <v>2.1469999999999998</v>
      </c>
      <c r="I1233" s="43" t="str">
        <f>IF(DATA_PESOS[[#This Row],[Peso de FLEX]]=DATA_PESOS[[#This Row],[ACTUALIZACION 2]],"Conforme","Revisar")</f>
        <v>Conforme</v>
      </c>
    </row>
    <row r="1234" spans="1:9" hidden="1" x14ac:dyDescent="0.25">
      <c r="A1234" s="42" t="s">
        <v>6</v>
      </c>
      <c r="B1234" s="35" t="s">
        <v>2460</v>
      </c>
      <c r="C1234" s="35" t="s">
        <v>2461</v>
      </c>
      <c r="D1234" s="36">
        <v>20</v>
      </c>
      <c r="E1234" s="36">
        <v>20</v>
      </c>
      <c r="F1234" s="36">
        <v>1.2589999999999999</v>
      </c>
      <c r="G1234" s="36" t="str">
        <f>IFERROR(VLOOKUP(DATA_PESOS[[#This Row],[Codigo]],PESOS,4,FALSE)," ")</f>
        <v xml:space="preserve"> </v>
      </c>
      <c r="H1234" s="37">
        <v>1.2589999999999999</v>
      </c>
      <c r="I1234" s="43" t="str">
        <f>IF(DATA_PESOS[[#This Row],[Peso de FLEX]]=DATA_PESOS[[#This Row],[ACTUALIZACION 2]],"Conforme","Revisar")</f>
        <v>Conforme</v>
      </c>
    </row>
    <row r="1235" spans="1:9" hidden="1" x14ac:dyDescent="0.25">
      <c r="A1235" s="42" t="s">
        <v>6</v>
      </c>
      <c r="B1235" s="35" t="s">
        <v>2462</v>
      </c>
      <c r="C1235" s="35" t="s">
        <v>2463</v>
      </c>
      <c r="D1235" s="36">
        <v>1</v>
      </c>
      <c r="E1235" s="36">
        <v>1</v>
      </c>
      <c r="F1235" s="36">
        <v>1.1220000000000001</v>
      </c>
      <c r="G1235" s="36" t="str">
        <f>IFERROR(VLOOKUP(DATA_PESOS[[#This Row],[Codigo]],PESOS,4,FALSE)," ")</f>
        <v xml:space="preserve"> </v>
      </c>
      <c r="H1235" s="37">
        <v>1.1220000000000001</v>
      </c>
      <c r="I1235" s="43" t="str">
        <f>IF(DATA_PESOS[[#This Row],[Peso de FLEX]]=DATA_PESOS[[#This Row],[ACTUALIZACION 2]],"Conforme","Revisar")</f>
        <v>Conforme</v>
      </c>
    </row>
    <row r="1236" spans="1:9" hidden="1" x14ac:dyDescent="0.25">
      <c r="A1236" s="42" t="s">
        <v>6</v>
      </c>
      <c r="B1236" s="35" t="s">
        <v>2464</v>
      </c>
      <c r="C1236" s="35" t="s">
        <v>2465</v>
      </c>
      <c r="D1236" s="36">
        <v>1</v>
      </c>
      <c r="E1236" s="36">
        <v>1</v>
      </c>
      <c r="F1236" s="36">
        <v>1.2629999999999999</v>
      </c>
      <c r="G1236" s="36" t="str">
        <f>IFERROR(VLOOKUP(DATA_PESOS[[#This Row],[Codigo]],PESOS,4,FALSE)," ")</f>
        <v xml:space="preserve"> </v>
      </c>
      <c r="H1236" s="37">
        <v>1.2629999999999999</v>
      </c>
      <c r="I1236" s="43" t="str">
        <f>IF(DATA_PESOS[[#This Row],[Peso de FLEX]]=DATA_PESOS[[#This Row],[ACTUALIZACION 2]],"Conforme","Revisar")</f>
        <v>Conforme</v>
      </c>
    </row>
    <row r="1237" spans="1:9" hidden="1" x14ac:dyDescent="0.25">
      <c r="A1237" s="42" t="s">
        <v>6</v>
      </c>
      <c r="B1237" s="35" t="s">
        <v>2466</v>
      </c>
      <c r="C1237" s="35" t="s">
        <v>2467</v>
      </c>
      <c r="D1237" s="36">
        <v>18</v>
      </c>
      <c r="E1237" s="36">
        <v>18</v>
      </c>
      <c r="F1237" s="36">
        <v>2.2890000000000001</v>
      </c>
      <c r="G1237" s="36" t="str">
        <f>IFERROR(VLOOKUP(DATA_PESOS[[#This Row],[Codigo]],PESOS,4,FALSE)," ")</f>
        <v xml:space="preserve"> </v>
      </c>
      <c r="H1237" s="37">
        <v>2.2890000000000001</v>
      </c>
      <c r="I1237" s="43" t="str">
        <f>IF(DATA_PESOS[[#This Row],[Peso de FLEX]]=DATA_PESOS[[#This Row],[ACTUALIZACION 2]],"Conforme","Revisar")</f>
        <v>Conforme</v>
      </c>
    </row>
    <row r="1238" spans="1:9" hidden="1" x14ac:dyDescent="0.25">
      <c r="A1238" s="42" t="s">
        <v>6</v>
      </c>
      <c r="B1238" s="35" t="s">
        <v>2468</v>
      </c>
      <c r="C1238" s="35" t="s">
        <v>2469</v>
      </c>
      <c r="D1238" s="36">
        <v>16</v>
      </c>
      <c r="E1238" s="36">
        <v>16</v>
      </c>
      <c r="F1238" s="36">
        <v>1.5589999999999999</v>
      </c>
      <c r="G1238" s="36" t="str">
        <f>IFERROR(VLOOKUP(DATA_PESOS[[#This Row],[Codigo]],PESOS,4,FALSE)," ")</f>
        <v xml:space="preserve"> </v>
      </c>
      <c r="H1238" s="37">
        <v>1.5589999999999999</v>
      </c>
      <c r="I1238" s="43" t="str">
        <f>IF(DATA_PESOS[[#This Row],[Peso de FLEX]]=DATA_PESOS[[#This Row],[ACTUALIZACION 2]],"Conforme","Revisar")</f>
        <v>Conforme</v>
      </c>
    </row>
    <row r="1239" spans="1:9" hidden="1" x14ac:dyDescent="0.25">
      <c r="A1239" s="42" t="s">
        <v>6</v>
      </c>
      <c r="B1239" s="35" t="s">
        <v>2470</v>
      </c>
      <c r="C1239" s="35" t="s">
        <v>2471</v>
      </c>
      <c r="D1239" s="36">
        <v>4</v>
      </c>
      <c r="E1239" s="36">
        <v>4</v>
      </c>
      <c r="F1239" s="36">
        <v>2.0979999999999999</v>
      </c>
      <c r="G1239" s="36" t="str">
        <f>IFERROR(VLOOKUP(DATA_PESOS[[#This Row],[Codigo]],PESOS,4,FALSE)," ")</f>
        <v xml:space="preserve"> </v>
      </c>
      <c r="H1239" s="37">
        <v>2.0979999999999999</v>
      </c>
      <c r="I1239" s="43" t="str">
        <f>IF(DATA_PESOS[[#This Row],[Peso de FLEX]]=DATA_PESOS[[#This Row],[ACTUALIZACION 2]],"Conforme","Revisar")</f>
        <v>Conforme</v>
      </c>
    </row>
    <row r="1240" spans="1:9" hidden="1" x14ac:dyDescent="0.25">
      <c r="A1240" s="42" t="s">
        <v>6</v>
      </c>
      <c r="B1240" s="35" t="s">
        <v>2472</v>
      </c>
      <c r="C1240" s="35" t="s">
        <v>2473</v>
      </c>
      <c r="D1240" s="36">
        <v>9</v>
      </c>
      <c r="E1240" s="36">
        <v>9</v>
      </c>
      <c r="F1240" s="36">
        <v>0.97199999999999998</v>
      </c>
      <c r="G1240" s="36" t="str">
        <f>IFERROR(VLOOKUP(DATA_PESOS[[#This Row],[Codigo]],PESOS,4,FALSE)," ")</f>
        <v xml:space="preserve"> </v>
      </c>
      <c r="H1240" s="37">
        <v>0.97199999999999998</v>
      </c>
      <c r="I1240" s="43" t="str">
        <f>IF(DATA_PESOS[[#This Row],[Peso de FLEX]]=DATA_PESOS[[#This Row],[ACTUALIZACION 2]],"Conforme","Revisar")</f>
        <v>Conforme</v>
      </c>
    </row>
    <row r="1241" spans="1:9" hidden="1" x14ac:dyDescent="0.25">
      <c r="A1241" s="42" t="s">
        <v>6</v>
      </c>
      <c r="B1241" s="35" t="s">
        <v>2474</v>
      </c>
      <c r="C1241" s="35" t="s">
        <v>2475</v>
      </c>
      <c r="D1241" s="36">
        <v>6</v>
      </c>
      <c r="E1241" s="36">
        <v>6</v>
      </c>
      <c r="F1241" s="36">
        <v>2.6070000000000002</v>
      </c>
      <c r="G1241" s="36" t="str">
        <f>IFERROR(VLOOKUP(DATA_PESOS[[#This Row],[Codigo]],PESOS,4,FALSE)," ")</f>
        <v xml:space="preserve"> </v>
      </c>
      <c r="H1241" s="37">
        <v>2.6070000000000002</v>
      </c>
      <c r="I1241" s="43" t="str">
        <f>IF(DATA_PESOS[[#This Row],[Peso de FLEX]]=DATA_PESOS[[#This Row],[ACTUALIZACION 2]],"Conforme","Revisar")</f>
        <v>Conforme</v>
      </c>
    </row>
    <row r="1242" spans="1:9" hidden="1" x14ac:dyDescent="0.25">
      <c r="A1242" s="42" t="s">
        <v>6</v>
      </c>
      <c r="B1242" s="35" t="s">
        <v>2476</v>
      </c>
      <c r="C1242" s="35" t="s">
        <v>2477</v>
      </c>
      <c r="D1242" s="36">
        <v>73</v>
      </c>
      <c r="E1242" s="36">
        <v>73</v>
      </c>
      <c r="F1242" s="36">
        <v>1.016</v>
      </c>
      <c r="G1242" s="36" t="str">
        <f>IFERROR(VLOOKUP(DATA_PESOS[[#This Row],[Codigo]],PESOS,4,FALSE)," ")</f>
        <v xml:space="preserve"> </v>
      </c>
      <c r="H1242" s="37">
        <v>1.016</v>
      </c>
      <c r="I1242" s="43" t="str">
        <f>IF(DATA_PESOS[[#This Row],[Peso de FLEX]]=DATA_PESOS[[#This Row],[ACTUALIZACION 2]],"Conforme","Revisar")</f>
        <v>Conforme</v>
      </c>
    </row>
    <row r="1243" spans="1:9" hidden="1" x14ac:dyDescent="0.25">
      <c r="A1243" s="42" t="s">
        <v>6</v>
      </c>
      <c r="B1243" s="35" t="s">
        <v>2478</v>
      </c>
      <c r="C1243" s="35" t="s">
        <v>2479</v>
      </c>
      <c r="D1243" s="36">
        <v>9</v>
      </c>
      <c r="E1243" s="36">
        <v>9</v>
      </c>
      <c r="F1243" s="36">
        <v>2.2440000000000002</v>
      </c>
      <c r="G1243" s="36" t="str">
        <f>IFERROR(VLOOKUP(DATA_PESOS[[#This Row],[Codigo]],PESOS,4,FALSE)," ")</f>
        <v xml:space="preserve"> </v>
      </c>
      <c r="H1243" s="37">
        <v>2.2440000000000002</v>
      </c>
      <c r="I1243" s="43" t="str">
        <f>IF(DATA_PESOS[[#This Row],[Peso de FLEX]]=DATA_PESOS[[#This Row],[ACTUALIZACION 2]],"Conforme","Revisar")</f>
        <v>Conforme</v>
      </c>
    </row>
    <row r="1244" spans="1:9" hidden="1" x14ac:dyDescent="0.25">
      <c r="A1244" s="42" t="s">
        <v>6</v>
      </c>
      <c r="B1244" s="35" t="s">
        <v>2480</v>
      </c>
      <c r="C1244" s="35" t="s">
        <v>2481</v>
      </c>
      <c r="D1244" s="36">
        <v>11</v>
      </c>
      <c r="E1244" s="36">
        <v>11</v>
      </c>
      <c r="F1244" s="36">
        <v>2.2650000000000001</v>
      </c>
      <c r="G1244" s="36" t="str">
        <f>IFERROR(VLOOKUP(DATA_PESOS[[#This Row],[Codigo]],PESOS,4,FALSE)," ")</f>
        <v xml:space="preserve"> </v>
      </c>
      <c r="H1244" s="37">
        <v>2.2650000000000001</v>
      </c>
      <c r="I1244" s="43" t="str">
        <f>IF(DATA_PESOS[[#This Row],[Peso de FLEX]]=DATA_PESOS[[#This Row],[ACTUALIZACION 2]],"Conforme","Revisar")</f>
        <v>Conforme</v>
      </c>
    </row>
    <row r="1245" spans="1:9" hidden="1" x14ac:dyDescent="0.25">
      <c r="A1245" s="42" t="s">
        <v>6</v>
      </c>
      <c r="B1245" s="35" t="s">
        <v>2482</v>
      </c>
      <c r="C1245" s="35" t="s">
        <v>2483</v>
      </c>
      <c r="D1245" s="36">
        <v>2</v>
      </c>
      <c r="E1245" s="36">
        <v>2</v>
      </c>
      <c r="F1245" s="36">
        <v>1.282</v>
      </c>
      <c r="G1245" s="36" t="str">
        <f>IFERROR(VLOOKUP(DATA_PESOS[[#This Row],[Codigo]],PESOS,4,FALSE)," ")</f>
        <v xml:space="preserve"> </v>
      </c>
      <c r="H1245" s="37">
        <v>1.282</v>
      </c>
      <c r="I1245" s="43" t="str">
        <f>IF(DATA_PESOS[[#This Row],[Peso de FLEX]]=DATA_PESOS[[#This Row],[ACTUALIZACION 2]],"Conforme","Revisar")</f>
        <v>Conforme</v>
      </c>
    </row>
    <row r="1246" spans="1:9" hidden="1" x14ac:dyDescent="0.25">
      <c r="A1246" s="42" t="s">
        <v>6</v>
      </c>
      <c r="B1246" s="35" t="s">
        <v>2484</v>
      </c>
      <c r="C1246" s="35" t="s">
        <v>2485</v>
      </c>
      <c r="D1246" s="36">
        <v>4</v>
      </c>
      <c r="E1246" s="36">
        <v>4</v>
      </c>
      <c r="F1246" s="36">
        <v>0.93500000000000005</v>
      </c>
      <c r="G1246" s="36" t="str">
        <f>IFERROR(VLOOKUP(DATA_PESOS[[#This Row],[Codigo]],PESOS,4,FALSE)," ")</f>
        <v xml:space="preserve"> </v>
      </c>
      <c r="H1246" s="37">
        <v>0.93500000000000005</v>
      </c>
      <c r="I1246" s="43" t="str">
        <f>IF(DATA_PESOS[[#This Row],[Peso de FLEX]]=DATA_PESOS[[#This Row],[ACTUALIZACION 2]],"Conforme","Revisar")</f>
        <v>Conforme</v>
      </c>
    </row>
    <row r="1247" spans="1:9" hidden="1" x14ac:dyDescent="0.25">
      <c r="A1247" s="42" t="s">
        <v>6</v>
      </c>
      <c r="B1247" s="35" t="s">
        <v>2486</v>
      </c>
      <c r="C1247" s="35" t="s">
        <v>2487</v>
      </c>
      <c r="D1247" s="36">
        <v>70</v>
      </c>
      <c r="E1247" s="36">
        <v>70</v>
      </c>
      <c r="F1247" s="36">
        <v>1.9359999999999999</v>
      </c>
      <c r="G1247" s="36" t="str">
        <f>IFERROR(VLOOKUP(DATA_PESOS[[#This Row],[Codigo]],PESOS,4,FALSE)," ")</f>
        <v xml:space="preserve"> </v>
      </c>
      <c r="H1247" s="37">
        <v>1.9359999999999999</v>
      </c>
      <c r="I1247" s="43" t="str">
        <f>IF(DATA_PESOS[[#This Row],[Peso de FLEX]]=DATA_PESOS[[#This Row],[ACTUALIZACION 2]],"Conforme","Revisar")</f>
        <v>Conforme</v>
      </c>
    </row>
    <row r="1248" spans="1:9" hidden="1" x14ac:dyDescent="0.25">
      <c r="A1248" s="42" t="s">
        <v>6</v>
      </c>
      <c r="B1248" s="35" t="s">
        <v>2488</v>
      </c>
      <c r="C1248" s="35" t="s">
        <v>2489</v>
      </c>
      <c r="D1248" s="36">
        <v>17</v>
      </c>
      <c r="E1248" s="36">
        <v>17</v>
      </c>
      <c r="F1248" s="36">
        <v>2.7570000000000001</v>
      </c>
      <c r="G1248" s="36" t="str">
        <f>IFERROR(VLOOKUP(DATA_PESOS[[#This Row],[Codigo]],PESOS,4,FALSE)," ")</f>
        <v xml:space="preserve"> </v>
      </c>
      <c r="H1248" s="37">
        <v>2.7570000000000001</v>
      </c>
      <c r="I1248" s="43" t="str">
        <f>IF(DATA_PESOS[[#This Row],[Peso de FLEX]]=DATA_PESOS[[#This Row],[ACTUALIZACION 2]],"Conforme","Revisar")</f>
        <v>Conforme</v>
      </c>
    </row>
    <row r="1249" spans="1:9" hidden="1" x14ac:dyDescent="0.25">
      <c r="A1249" s="42" t="s">
        <v>6</v>
      </c>
      <c r="B1249" s="35" t="s">
        <v>2490</v>
      </c>
      <c r="C1249" s="35" t="s">
        <v>2491</v>
      </c>
      <c r="D1249" s="36">
        <v>10</v>
      </c>
      <c r="E1249" s="36">
        <v>10</v>
      </c>
      <c r="F1249" s="36">
        <v>1.0740000000000001</v>
      </c>
      <c r="G1249" s="36" t="str">
        <f>IFERROR(VLOOKUP(DATA_PESOS[[#This Row],[Codigo]],PESOS,4,FALSE)," ")</f>
        <v xml:space="preserve"> </v>
      </c>
      <c r="H1249" s="37">
        <v>1.0740000000000001</v>
      </c>
      <c r="I1249" s="43" t="str">
        <f>IF(DATA_PESOS[[#This Row],[Peso de FLEX]]=DATA_PESOS[[#This Row],[ACTUALIZACION 2]],"Conforme","Revisar")</f>
        <v>Conforme</v>
      </c>
    </row>
    <row r="1250" spans="1:9" hidden="1" x14ac:dyDescent="0.25">
      <c r="A1250" s="42" t="s">
        <v>6</v>
      </c>
      <c r="B1250" s="35" t="s">
        <v>2492</v>
      </c>
      <c r="C1250" s="35" t="s">
        <v>2493</v>
      </c>
      <c r="D1250" s="36">
        <v>1</v>
      </c>
      <c r="E1250" s="36">
        <v>1</v>
      </c>
      <c r="F1250" s="36">
        <v>1.0549999999999999</v>
      </c>
      <c r="G1250" s="36" t="str">
        <f>IFERROR(VLOOKUP(DATA_PESOS[[#This Row],[Codigo]],PESOS,4,FALSE)," ")</f>
        <v xml:space="preserve"> </v>
      </c>
      <c r="H1250" s="37">
        <v>1.0549999999999999</v>
      </c>
      <c r="I1250" s="43" t="str">
        <f>IF(DATA_PESOS[[#This Row],[Peso de FLEX]]=DATA_PESOS[[#This Row],[ACTUALIZACION 2]],"Conforme","Revisar")</f>
        <v>Conforme</v>
      </c>
    </row>
    <row r="1251" spans="1:9" hidden="1" x14ac:dyDescent="0.25">
      <c r="A1251" s="42" t="s">
        <v>6</v>
      </c>
      <c r="B1251" s="35" t="s">
        <v>2494</v>
      </c>
      <c r="C1251" s="35" t="s">
        <v>2495</v>
      </c>
      <c r="D1251" s="36">
        <v>1</v>
      </c>
      <c r="E1251" s="36">
        <v>1</v>
      </c>
      <c r="F1251" s="36">
        <v>6.282</v>
      </c>
      <c r="G1251" s="36" t="str">
        <f>IFERROR(VLOOKUP(DATA_PESOS[[#This Row],[Codigo]],PESOS,4,FALSE)," ")</f>
        <v xml:space="preserve"> </v>
      </c>
      <c r="H1251" s="37">
        <v>6.282</v>
      </c>
      <c r="I1251" s="43" t="str">
        <f>IF(DATA_PESOS[[#This Row],[Peso de FLEX]]=DATA_PESOS[[#This Row],[ACTUALIZACION 2]],"Conforme","Revisar")</f>
        <v>Conforme</v>
      </c>
    </row>
    <row r="1252" spans="1:9" hidden="1" x14ac:dyDescent="0.25">
      <c r="A1252" s="42" t="s">
        <v>6</v>
      </c>
      <c r="B1252" s="35" t="s">
        <v>2496</v>
      </c>
      <c r="C1252" s="35" t="s">
        <v>2497</v>
      </c>
      <c r="D1252" s="36">
        <v>7</v>
      </c>
      <c r="E1252" s="36">
        <v>7</v>
      </c>
      <c r="F1252" s="36">
        <v>6.4180000000000001</v>
      </c>
      <c r="G1252" s="36" t="str">
        <f>IFERROR(VLOOKUP(DATA_PESOS[[#This Row],[Codigo]],PESOS,4,FALSE)," ")</f>
        <v xml:space="preserve"> </v>
      </c>
      <c r="H1252" s="37">
        <v>6.4180000000000001</v>
      </c>
      <c r="I1252" s="43" t="str">
        <f>IF(DATA_PESOS[[#This Row],[Peso de FLEX]]=DATA_PESOS[[#This Row],[ACTUALIZACION 2]],"Conforme","Revisar")</f>
        <v>Conforme</v>
      </c>
    </row>
    <row r="1253" spans="1:9" hidden="1" x14ac:dyDescent="0.25">
      <c r="A1253" s="42" t="s">
        <v>6</v>
      </c>
      <c r="B1253" s="35" t="s">
        <v>2498</v>
      </c>
      <c r="C1253" s="35" t="s">
        <v>2499</v>
      </c>
      <c r="D1253" s="36">
        <v>6</v>
      </c>
      <c r="E1253" s="36">
        <v>6</v>
      </c>
      <c r="F1253" s="36">
        <v>1.5429999999999999</v>
      </c>
      <c r="G1253" s="36" t="str">
        <f>IFERROR(VLOOKUP(DATA_PESOS[[#This Row],[Codigo]],PESOS,4,FALSE)," ")</f>
        <v xml:space="preserve"> </v>
      </c>
      <c r="H1253" s="37">
        <v>1.5429999999999999</v>
      </c>
      <c r="I1253" s="43" t="str">
        <f>IF(DATA_PESOS[[#This Row],[Peso de FLEX]]=DATA_PESOS[[#This Row],[ACTUALIZACION 2]],"Conforme","Revisar")</f>
        <v>Conforme</v>
      </c>
    </row>
    <row r="1254" spans="1:9" hidden="1" x14ac:dyDescent="0.25">
      <c r="A1254" s="42" t="s">
        <v>6</v>
      </c>
      <c r="B1254" s="35" t="s">
        <v>2500</v>
      </c>
      <c r="C1254" s="35" t="s">
        <v>2501</v>
      </c>
      <c r="D1254" s="36">
        <v>2</v>
      </c>
      <c r="E1254" s="36">
        <v>2</v>
      </c>
      <c r="F1254" s="36">
        <v>7.218</v>
      </c>
      <c r="G1254" s="36" t="str">
        <f>IFERROR(VLOOKUP(DATA_PESOS[[#This Row],[Codigo]],PESOS,4,FALSE)," ")</f>
        <v xml:space="preserve"> </v>
      </c>
      <c r="H1254" s="37">
        <v>7.218</v>
      </c>
      <c r="I1254" s="43" t="str">
        <f>IF(DATA_PESOS[[#This Row],[Peso de FLEX]]=DATA_PESOS[[#This Row],[ACTUALIZACION 2]],"Conforme","Revisar")</f>
        <v>Conforme</v>
      </c>
    </row>
    <row r="1255" spans="1:9" hidden="1" x14ac:dyDescent="0.25">
      <c r="A1255" s="42" t="s">
        <v>6</v>
      </c>
      <c r="B1255" s="35" t="s">
        <v>2502</v>
      </c>
      <c r="C1255" s="35" t="s">
        <v>2503</v>
      </c>
      <c r="D1255" s="36">
        <v>13</v>
      </c>
      <c r="E1255" s="36">
        <v>13</v>
      </c>
      <c r="F1255" s="36">
        <v>1.125</v>
      </c>
      <c r="G1255" s="36" t="str">
        <f>IFERROR(VLOOKUP(DATA_PESOS[[#This Row],[Codigo]],PESOS,4,FALSE)," ")</f>
        <v xml:space="preserve"> </v>
      </c>
      <c r="H1255" s="37">
        <v>1.125</v>
      </c>
      <c r="I1255" s="43" t="str">
        <f>IF(DATA_PESOS[[#This Row],[Peso de FLEX]]=DATA_PESOS[[#This Row],[ACTUALIZACION 2]],"Conforme","Revisar")</f>
        <v>Conforme</v>
      </c>
    </row>
    <row r="1256" spans="1:9" hidden="1" x14ac:dyDescent="0.25">
      <c r="A1256" s="42" t="s">
        <v>6</v>
      </c>
      <c r="B1256" s="35" t="s">
        <v>2504</v>
      </c>
      <c r="C1256" s="35" t="s">
        <v>2505</v>
      </c>
      <c r="D1256" s="36">
        <v>1</v>
      </c>
      <c r="E1256" s="36">
        <v>1</v>
      </c>
      <c r="F1256" s="36">
        <v>2.2879999999999998</v>
      </c>
      <c r="G1256" s="36" t="str">
        <f>IFERROR(VLOOKUP(DATA_PESOS[[#This Row],[Codigo]],PESOS,4,FALSE)," ")</f>
        <v xml:space="preserve"> </v>
      </c>
      <c r="H1256" s="37">
        <v>2.2879999999999998</v>
      </c>
      <c r="I1256" s="43" t="str">
        <f>IF(DATA_PESOS[[#This Row],[Peso de FLEX]]=DATA_PESOS[[#This Row],[ACTUALIZACION 2]],"Conforme","Revisar")</f>
        <v>Conforme</v>
      </c>
    </row>
    <row r="1257" spans="1:9" hidden="1" x14ac:dyDescent="0.25">
      <c r="A1257" s="42" t="s">
        <v>6</v>
      </c>
      <c r="B1257" s="35" t="s">
        <v>2506</v>
      </c>
      <c r="C1257" s="35" t="s">
        <v>2507</v>
      </c>
      <c r="D1257" s="36">
        <v>1</v>
      </c>
      <c r="E1257" s="36">
        <v>1</v>
      </c>
      <c r="F1257" s="36">
        <v>1.1639999999999999</v>
      </c>
      <c r="G1257" s="36" t="str">
        <f>IFERROR(VLOOKUP(DATA_PESOS[[#This Row],[Codigo]],PESOS,4,FALSE)," ")</f>
        <v xml:space="preserve"> </v>
      </c>
      <c r="H1257" s="37">
        <v>1.1639999999999999</v>
      </c>
      <c r="I1257" s="43" t="str">
        <f>IF(DATA_PESOS[[#This Row],[Peso de FLEX]]=DATA_PESOS[[#This Row],[ACTUALIZACION 2]],"Conforme","Revisar")</f>
        <v>Conforme</v>
      </c>
    </row>
    <row r="1258" spans="1:9" hidden="1" x14ac:dyDescent="0.25">
      <c r="A1258" s="42" t="s">
        <v>6</v>
      </c>
      <c r="B1258" s="35" t="s">
        <v>2508</v>
      </c>
      <c r="C1258" s="35" t="s">
        <v>2509</v>
      </c>
      <c r="D1258" s="36">
        <v>4</v>
      </c>
      <c r="E1258" s="36">
        <v>4</v>
      </c>
      <c r="F1258" s="36">
        <v>0.64100000000000001</v>
      </c>
      <c r="G1258" s="36" t="str">
        <f>IFERROR(VLOOKUP(DATA_PESOS[[#This Row],[Codigo]],PESOS,4,FALSE)," ")</f>
        <v xml:space="preserve"> </v>
      </c>
      <c r="H1258" s="37">
        <v>0.64100000000000001</v>
      </c>
      <c r="I1258" s="43" t="str">
        <f>IF(DATA_PESOS[[#This Row],[Peso de FLEX]]=DATA_PESOS[[#This Row],[ACTUALIZACION 2]],"Conforme","Revisar")</f>
        <v>Conforme</v>
      </c>
    </row>
    <row r="1259" spans="1:9" hidden="1" x14ac:dyDescent="0.25">
      <c r="A1259" s="42" t="s">
        <v>6</v>
      </c>
      <c r="B1259" s="35" t="s">
        <v>2510</v>
      </c>
      <c r="C1259" s="35" t="s">
        <v>2511</v>
      </c>
      <c r="D1259" s="36">
        <v>192</v>
      </c>
      <c r="E1259" s="36">
        <v>192</v>
      </c>
      <c r="F1259" s="36">
        <v>1.0549999999999999</v>
      </c>
      <c r="G1259" s="36" t="str">
        <f>IFERROR(VLOOKUP(DATA_PESOS[[#This Row],[Codigo]],PESOS,4,FALSE)," ")</f>
        <v xml:space="preserve"> </v>
      </c>
      <c r="H1259" s="37">
        <v>1.0549999999999999</v>
      </c>
      <c r="I1259" s="43" t="str">
        <f>IF(DATA_PESOS[[#This Row],[Peso de FLEX]]=DATA_PESOS[[#This Row],[ACTUALIZACION 2]],"Conforme","Revisar")</f>
        <v>Conforme</v>
      </c>
    </row>
    <row r="1260" spans="1:9" hidden="1" x14ac:dyDescent="0.25">
      <c r="A1260" s="42" t="s">
        <v>6</v>
      </c>
      <c r="B1260" s="35" t="s">
        <v>2512</v>
      </c>
      <c r="C1260" s="35" t="s">
        <v>2513</v>
      </c>
      <c r="D1260" s="36">
        <v>22</v>
      </c>
      <c r="E1260" s="36">
        <v>22</v>
      </c>
      <c r="F1260" s="36">
        <v>0.82499999999999996</v>
      </c>
      <c r="G1260" s="36" t="str">
        <f>IFERROR(VLOOKUP(DATA_PESOS[[#This Row],[Codigo]],PESOS,4,FALSE)," ")</f>
        <v xml:space="preserve"> </v>
      </c>
      <c r="H1260" s="37">
        <v>0.82499999999999996</v>
      </c>
      <c r="I1260" s="43" t="str">
        <f>IF(DATA_PESOS[[#This Row],[Peso de FLEX]]=DATA_PESOS[[#This Row],[ACTUALIZACION 2]],"Conforme","Revisar")</f>
        <v>Conforme</v>
      </c>
    </row>
    <row r="1261" spans="1:9" hidden="1" x14ac:dyDescent="0.25">
      <c r="A1261" s="42" t="s">
        <v>6</v>
      </c>
      <c r="B1261" s="35" t="s">
        <v>2514</v>
      </c>
      <c r="C1261" s="35" t="s">
        <v>2515</v>
      </c>
      <c r="D1261" s="36">
        <v>26</v>
      </c>
      <c r="E1261" s="36">
        <v>26</v>
      </c>
      <c r="F1261" s="36">
        <v>0.99299999999999999</v>
      </c>
      <c r="G1261" s="36" t="str">
        <f>IFERROR(VLOOKUP(DATA_PESOS[[#This Row],[Codigo]],PESOS,4,FALSE)," ")</f>
        <v xml:space="preserve"> </v>
      </c>
      <c r="H1261" s="37">
        <v>0.99299999999999999</v>
      </c>
      <c r="I1261" s="43" t="str">
        <f>IF(DATA_PESOS[[#This Row],[Peso de FLEX]]=DATA_PESOS[[#This Row],[ACTUALIZACION 2]],"Conforme","Revisar")</f>
        <v>Conforme</v>
      </c>
    </row>
    <row r="1262" spans="1:9" hidden="1" x14ac:dyDescent="0.25">
      <c r="A1262" s="42" t="s">
        <v>6</v>
      </c>
      <c r="B1262" s="35" t="s">
        <v>2516</v>
      </c>
      <c r="C1262" s="35" t="s">
        <v>2517</v>
      </c>
      <c r="D1262" s="36">
        <v>15</v>
      </c>
      <c r="E1262" s="36">
        <v>15</v>
      </c>
      <c r="F1262" s="36">
        <v>1.9430000000000001</v>
      </c>
      <c r="G1262" s="36" t="str">
        <f>IFERROR(VLOOKUP(DATA_PESOS[[#This Row],[Codigo]],PESOS,4,FALSE)," ")</f>
        <v xml:space="preserve"> </v>
      </c>
      <c r="H1262" s="37">
        <v>1.9430000000000001</v>
      </c>
      <c r="I1262" s="43" t="str">
        <f>IF(DATA_PESOS[[#This Row],[Peso de FLEX]]=DATA_PESOS[[#This Row],[ACTUALIZACION 2]],"Conforme","Revisar")</f>
        <v>Conforme</v>
      </c>
    </row>
    <row r="1263" spans="1:9" hidden="1" x14ac:dyDescent="0.25">
      <c r="A1263" s="42" t="s">
        <v>6</v>
      </c>
      <c r="B1263" s="35" t="s">
        <v>2518</v>
      </c>
      <c r="C1263" s="35" t="s">
        <v>2519</v>
      </c>
      <c r="D1263" s="36">
        <v>1</v>
      </c>
      <c r="E1263" s="36">
        <v>1</v>
      </c>
      <c r="F1263" s="36">
        <v>1.0129999999999999</v>
      </c>
      <c r="G1263" s="36" t="str">
        <f>IFERROR(VLOOKUP(DATA_PESOS[[#This Row],[Codigo]],PESOS,4,FALSE)," ")</f>
        <v xml:space="preserve"> </v>
      </c>
      <c r="H1263" s="37">
        <v>1.0129999999999999</v>
      </c>
      <c r="I1263" s="43" t="str">
        <f>IF(DATA_PESOS[[#This Row],[Peso de FLEX]]=DATA_PESOS[[#This Row],[ACTUALIZACION 2]],"Conforme","Revisar")</f>
        <v>Conforme</v>
      </c>
    </row>
    <row r="1264" spans="1:9" hidden="1" x14ac:dyDescent="0.25">
      <c r="A1264" s="42" t="s">
        <v>6</v>
      </c>
      <c r="B1264" s="35" t="s">
        <v>2520</v>
      </c>
      <c r="C1264" s="35" t="s">
        <v>2521</v>
      </c>
      <c r="D1264" s="36">
        <v>3</v>
      </c>
      <c r="E1264" s="36">
        <v>3</v>
      </c>
      <c r="F1264" s="36">
        <v>6.4969999999999999</v>
      </c>
      <c r="G1264" s="36" t="str">
        <f>IFERROR(VLOOKUP(DATA_PESOS[[#This Row],[Codigo]],PESOS,4,FALSE)," ")</f>
        <v xml:space="preserve"> </v>
      </c>
      <c r="H1264" s="37">
        <v>6.4969999999999999</v>
      </c>
      <c r="I1264" s="43" t="str">
        <f>IF(DATA_PESOS[[#This Row],[Peso de FLEX]]=DATA_PESOS[[#This Row],[ACTUALIZACION 2]],"Conforme","Revisar")</f>
        <v>Conforme</v>
      </c>
    </row>
    <row r="1265" spans="1:9" hidden="1" x14ac:dyDescent="0.25">
      <c r="A1265" s="42" t="s">
        <v>6</v>
      </c>
      <c r="B1265" s="35" t="s">
        <v>2522</v>
      </c>
      <c r="C1265" s="35" t="s">
        <v>2523</v>
      </c>
      <c r="D1265" s="36">
        <v>5</v>
      </c>
      <c r="E1265" s="36">
        <v>5</v>
      </c>
      <c r="F1265" s="36">
        <v>6.2190000000000003</v>
      </c>
      <c r="G1265" s="36" t="str">
        <f>IFERROR(VLOOKUP(DATA_PESOS[[#This Row],[Codigo]],PESOS,4,FALSE)," ")</f>
        <v xml:space="preserve"> </v>
      </c>
      <c r="H1265" s="37">
        <v>6.2190000000000003</v>
      </c>
      <c r="I1265" s="43" t="str">
        <f>IF(DATA_PESOS[[#This Row],[Peso de FLEX]]=DATA_PESOS[[#This Row],[ACTUALIZACION 2]],"Conforme","Revisar")</f>
        <v>Conforme</v>
      </c>
    </row>
    <row r="1266" spans="1:9" hidden="1" x14ac:dyDescent="0.25">
      <c r="A1266" s="42" t="s">
        <v>6</v>
      </c>
      <c r="B1266" s="35" t="s">
        <v>2524</v>
      </c>
      <c r="C1266" s="35" t="s">
        <v>2525</v>
      </c>
      <c r="D1266" s="36">
        <v>9</v>
      </c>
      <c r="E1266" s="36">
        <v>9</v>
      </c>
      <c r="F1266" s="36">
        <v>1.869</v>
      </c>
      <c r="G1266" s="36" t="str">
        <f>IFERROR(VLOOKUP(DATA_PESOS[[#This Row],[Codigo]],PESOS,4,FALSE)," ")</f>
        <v xml:space="preserve"> </v>
      </c>
      <c r="H1266" s="37">
        <v>1.869</v>
      </c>
      <c r="I1266" s="43" t="str">
        <f>IF(DATA_PESOS[[#This Row],[Peso de FLEX]]=DATA_PESOS[[#This Row],[ACTUALIZACION 2]],"Conforme","Revisar")</f>
        <v>Conforme</v>
      </c>
    </row>
    <row r="1267" spans="1:9" hidden="1" x14ac:dyDescent="0.25">
      <c r="A1267" s="42" t="s">
        <v>6</v>
      </c>
      <c r="B1267" s="35" t="s">
        <v>2526</v>
      </c>
      <c r="C1267" s="35" t="s">
        <v>2527</v>
      </c>
      <c r="D1267" s="36">
        <v>73</v>
      </c>
      <c r="E1267" s="36">
        <v>73</v>
      </c>
      <c r="F1267" s="36">
        <v>0.61199999999999999</v>
      </c>
      <c r="G1267" s="36" t="str">
        <f>IFERROR(VLOOKUP(DATA_PESOS[[#This Row],[Codigo]],PESOS,4,FALSE)," ")</f>
        <v xml:space="preserve"> </v>
      </c>
      <c r="H1267" s="37">
        <v>0.61199999999999999</v>
      </c>
      <c r="I1267" s="43" t="str">
        <f>IF(DATA_PESOS[[#This Row],[Peso de FLEX]]=DATA_PESOS[[#This Row],[ACTUALIZACION 2]],"Conforme","Revisar")</f>
        <v>Conforme</v>
      </c>
    </row>
    <row r="1268" spans="1:9" hidden="1" x14ac:dyDescent="0.25">
      <c r="A1268" s="42" t="s">
        <v>6</v>
      </c>
      <c r="B1268" s="35" t="s">
        <v>2528</v>
      </c>
      <c r="C1268" s="35" t="s">
        <v>2529</v>
      </c>
      <c r="D1268" s="36">
        <v>25</v>
      </c>
      <c r="E1268" s="36">
        <v>25</v>
      </c>
      <c r="F1268" s="36">
        <v>3.8879999999999999</v>
      </c>
      <c r="G1268" s="36" t="str">
        <f>IFERROR(VLOOKUP(DATA_PESOS[[#This Row],[Codigo]],PESOS,4,FALSE)," ")</f>
        <v xml:space="preserve"> </v>
      </c>
      <c r="H1268" s="37">
        <v>3.8879999999999999</v>
      </c>
      <c r="I1268" s="43" t="str">
        <f>IF(DATA_PESOS[[#This Row],[Peso de FLEX]]=DATA_PESOS[[#This Row],[ACTUALIZACION 2]],"Conforme","Revisar")</f>
        <v>Conforme</v>
      </c>
    </row>
    <row r="1269" spans="1:9" hidden="1" x14ac:dyDescent="0.25">
      <c r="A1269" s="42" t="s">
        <v>6</v>
      </c>
      <c r="B1269" s="35" t="s">
        <v>2530</v>
      </c>
      <c r="C1269" s="35" t="s">
        <v>2531</v>
      </c>
      <c r="D1269" s="36">
        <v>17</v>
      </c>
      <c r="E1269" s="36">
        <v>17</v>
      </c>
      <c r="F1269" s="36">
        <v>0.65100000000000002</v>
      </c>
      <c r="G1269" s="36" t="str">
        <f>IFERROR(VLOOKUP(DATA_PESOS[[#This Row],[Codigo]],PESOS,4,FALSE)," ")</f>
        <v xml:space="preserve"> </v>
      </c>
      <c r="H1269" s="37">
        <v>0.65100000000000002</v>
      </c>
      <c r="I1269" s="43" t="str">
        <f>IF(DATA_PESOS[[#This Row],[Peso de FLEX]]=DATA_PESOS[[#This Row],[ACTUALIZACION 2]],"Conforme","Revisar")</f>
        <v>Conforme</v>
      </c>
    </row>
    <row r="1270" spans="1:9" hidden="1" x14ac:dyDescent="0.25">
      <c r="A1270" s="42" t="s">
        <v>6</v>
      </c>
      <c r="B1270" s="35" t="s">
        <v>2532</v>
      </c>
      <c r="C1270" s="35" t="s">
        <v>2533</v>
      </c>
      <c r="D1270" s="36">
        <v>27</v>
      </c>
      <c r="E1270" s="36">
        <v>27</v>
      </c>
      <c r="F1270" s="36">
        <v>1.022</v>
      </c>
      <c r="G1270" s="36" t="str">
        <f>IFERROR(VLOOKUP(DATA_PESOS[[#This Row],[Codigo]],PESOS,4,FALSE)," ")</f>
        <v xml:space="preserve"> </v>
      </c>
      <c r="H1270" s="37">
        <v>1.022</v>
      </c>
      <c r="I1270" s="43" t="str">
        <f>IF(DATA_PESOS[[#This Row],[Peso de FLEX]]=DATA_PESOS[[#This Row],[ACTUALIZACION 2]],"Conforme","Revisar")</f>
        <v>Conforme</v>
      </c>
    </row>
    <row r="1271" spans="1:9" hidden="1" x14ac:dyDescent="0.25">
      <c r="A1271" s="42" t="s">
        <v>6</v>
      </c>
      <c r="B1271" s="35" t="s">
        <v>2534</v>
      </c>
      <c r="C1271" s="35" t="s">
        <v>2535</v>
      </c>
      <c r="D1271" s="36">
        <v>355</v>
      </c>
      <c r="E1271" s="36">
        <v>355</v>
      </c>
      <c r="F1271" s="36">
        <v>0.65400000000000003</v>
      </c>
      <c r="G1271" s="36" t="str">
        <f>IFERROR(VLOOKUP(DATA_PESOS[[#This Row],[Codigo]],PESOS,4,FALSE)," ")</f>
        <v xml:space="preserve"> </v>
      </c>
      <c r="H1271" s="37">
        <v>0.65400000000000003</v>
      </c>
      <c r="I1271" s="43" t="str">
        <f>IF(DATA_PESOS[[#This Row],[Peso de FLEX]]=DATA_PESOS[[#This Row],[ACTUALIZACION 2]],"Conforme","Revisar")</f>
        <v>Conforme</v>
      </c>
    </row>
    <row r="1272" spans="1:9" hidden="1" x14ac:dyDescent="0.25">
      <c r="A1272" s="42" t="s">
        <v>6</v>
      </c>
      <c r="B1272" s="35" t="s">
        <v>2536</v>
      </c>
      <c r="C1272" s="35" t="s">
        <v>2537</v>
      </c>
      <c r="D1272" s="36">
        <v>1</v>
      </c>
      <c r="E1272" s="36">
        <v>1</v>
      </c>
      <c r="F1272" s="36">
        <v>3.9380000000000002</v>
      </c>
      <c r="G1272" s="36" t="str">
        <f>IFERROR(VLOOKUP(DATA_PESOS[[#This Row],[Codigo]],PESOS,4,FALSE)," ")</f>
        <v xml:space="preserve"> </v>
      </c>
      <c r="H1272" s="37">
        <v>3.9380000000000002</v>
      </c>
      <c r="I1272" s="43" t="str">
        <f>IF(DATA_PESOS[[#This Row],[Peso de FLEX]]=DATA_PESOS[[#This Row],[ACTUALIZACION 2]],"Conforme","Revisar")</f>
        <v>Conforme</v>
      </c>
    </row>
    <row r="1273" spans="1:9" hidden="1" x14ac:dyDescent="0.25">
      <c r="A1273" s="42" t="s">
        <v>6</v>
      </c>
      <c r="B1273" s="35" t="s">
        <v>2538</v>
      </c>
      <c r="C1273" s="35" t="s">
        <v>2539</v>
      </c>
      <c r="D1273" s="36">
        <v>24</v>
      </c>
      <c r="E1273" s="36">
        <v>24</v>
      </c>
      <c r="F1273" s="36">
        <v>3.968</v>
      </c>
      <c r="G1273" s="36" t="str">
        <f>IFERROR(VLOOKUP(DATA_PESOS[[#This Row],[Codigo]],PESOS,4,FALSE)," ")</f>
        <v xml:space="preserve"> </v>
      </c>
      <c r="H1273" s="37">
        <v>3.968</v>
      </c>
      <c r="I1273" s="43" t="str">
        <f>IF(DATA_PESOS[[#This Row],[Peso de FLEX]]=DATA_PESOS[[#This Row],[ACTUALIZACION 2]],"Conforme","Revisar")</f>
        <v>Conforme</v>
      </c>
    </row>
    <row r="1274" spans="1:9" hidden="1" x14ac:dyDescent="0.25">
      <c r="A1274" s="42" t="s">
        <v>6</v>
      </c>
      <c r="B1274" s="35" t="s">
        <v>2540</v>
      </c>
      <c r="C1274" s="35" t="s">
        <v>2541</v>
      </c>
      <c r="D1274" s="36">
        <v>6</v>
      </c>
      <c r="E1274" s="36">
        <v>6</v>
      </c>
      <c r="F1274" s="36">
        <v>0.71499999999999997</v>
      </c>
      <c r="G1274" s="36" t="str">
        <f>IFERROR(VLOOKUP(DATA_PESOS[[#This Row],[Codigo]],PESOS,4,FALSE)," ")</f>
        <v xml:space="preserve"> </v>
      </c>
      <c r="H1274" s="37">
        <v>0.71499999999999997</v>
      </c>
      <c r="I1274" s="43" t="str">
        <f>IF(DATA_PESOS[[#This Row],[Peso de FLEX]]=DATA_PESOS[[#This Row],[ACTUALIZACION 2]],"Conforme","Revisar")</f>
        <v>Conforme</v>
      </c>
    </row>
    <row r="1275" spans="1:9" hidden="1" x14ac:dyDescent="0.25">
      <c r="A1275" s="42" t="s">
        <v>6</v>
      </c>
      <c r="B1275" s="35" t="s">
        <v>2542</v>
      </c>
      <c r="C1275" s="35" t="s">
        <v>2543</v>
      </c>
      <c r="D1275" s="36">
        <v>46</v>
      </c>
      <c r="E1275" s="36">
        <v>46</v>
      </c>
      <c r="F1275" s="36">
        <v>0.70899999999999996</v>
      </c>
      <c r="G1275" s="36" t="str">
        <f>IFERROR(VLOOKUP(DATA_PESOS[[#This Row],[Codigo]],PESOS,4,FALSE)," ")</f>
        <v xml:space="preserve"> </v>
      </c>
      <c r="H1275" s="37">
        <v>0.70899999999999996</v>
      </c>
      <c r="I1275" s="43" t="str">
        <f>IF(DATA_PESOS[[#This Row],[Peso de FLEX]]=DATA_PESOS[[#This Row],[ACTUALIZACION 2]],"Conforme","Revisar")</f>
        <v>Conforme</v>
      </c>
    </row>
    <row r="1276" spans="1:9" hidden="1" x14ac:dyDescent="0.25">
      <c r="A1276" s="42" t="s">
        <v>6</v>
      </c>
      <c r="B1276" s="35" t="s">
        <v>2544</v>
      </c>
      <c r="C1276" s="35" t="s">
        <v>2545</v>
      </c>
      <c r="D1276" s="36">
        <v>3</v>
      </c>
      <c r="E1276" s="36">
        <v>3</v>
      </c>
      <c r="F1276" s="36">
        <v>0.92800000000000005</v>
      </c>
      <c r="G1276" s="36" t="str">
        <f>IFERROR(VLOOKUP(DATA_PESOS[[#This Row],[Codigo]],PESOS,4,FALSE)," ")</f>
        <v xml:space="preserve"> </v>
      </c>
      <c r="H1276" s="37">
        <v>0.92800000000000005</v>
      </c>
      <c r="I1276" s="43" t="str">
        <f>IF(DATA_PESOS[[#This Row],[Peso de FLEX]]=DATA_PESOS[[#This Row],[ACTUALIZACION 2]],"Conforme","Revisar")</f>
        <v>Conforme</v>
      </c>
    </row>
    <row r="1277" spans="1:9" hidden="1" x14ac:dyDescent="0.25">
      <c r="A1277" s="42" t="s">
        <v>6</v>
      </c>
      <c r="B1277" s="35" t="s">
        <v>2546</v>
      </c>
      <c r="C1277" s="35" t="s">
        <v>2547</v>
      </c>
      <c r="D1277" s="36">
        <v>17</v>
      </c>
      <c r="E1277" s="36">
        <v>17</v>
      </c>
      <c r="F1277" s="36">
        <v>0.82399999999999995</v>
      </c>
      <c r="G1277" s="36" t="str">
        <f>IFERROR(VLOOKUP(DATA_PESOS[[#This Row],[Codigo]],PESOS,4,FALSE)," ")</f>
        <v xml:space="preserve"> </v>
      </c>
      <c r="H1277" s="37">
        <v>0.82399999999999995</v>
      </c>
      <c r="I1277" s="43" t="str">
        <f>IF(DATA_PESOS[[#This Row],[Peso de FLEX]]=DATA_PESOS[[#This Row],[ACTUALIZACION 2]],"Conforme","Revisar")</f>
        <v>Conforme</v>
      </c>
    </row>
    <row r="1278" spans="1:9" hidden="1" x14ac:dyDescent="0.25">
      <c r="A1278" s="42" t="s">
        <v>6</v>
      </c>
      <c r="B1278" s="35" t="s">
        <v>2548</v>
      </c>
      <c r="C1278" s="35" t="s">
        <v>2549</v>
      </c>
      <c r="D1278" s="36">
        <v>22</v>
      </c>
      <c r="E1278" s="36">
        <v>22</v>
      </c>
      <c r="F1278" s="36">
        <v>0.86299999999999999</v>
      </c>
      <c r="G1278" s="36" t="str">
        <f>IFERROR(VLOOKUP(DATA_PESOS[[#This Row],[Codigo]],PESOS,4,FALSE)," ")</f>
        <v xml:space="preserve"> </v>
      </c>
      <c r="H1278" s="37">
        <v>0.86299999999999999</v>
      </c>
      <c r="I1278" s="43" t="str">
        <f>IF(DATA_PESOS[[#This Row],[Peso de FLEX]]=DATA_PESOS[[#This Row],[ACTUALIZACION 2]],"Conforme","Revisar")</f>
        <v>Conforme</v>
      </c>
    </row>
    <row r="1279" spans="1:9" hidden="1" x14ac:dyDescent="0.25">
      <c r="A1279" s="42" t="s">
        <v>6</v>
      </c>
      <c r="B1279" s="35" t="s">
        <v>2550</v>
      </c>
      <c r="C1279" s="35" t="s">
        <v>2551</v>
      </c>
      <c r="D1279" s="36">
        <v>102</v>
      </c>
      <c r="E1279" s="36">
        <v>102</v>
      </c>
      <c r="F1279" s="36">
        <v>0.81699999999999995</v>
      </c>
      <c r="G1279" s="36" t="str">
        <f>IFERROR(VLOOKUP(DATA_PESOS[[#This Row],[Codigo]],PESOS,4,FALSE)," ")</f>
        <v xml:space="preserve"> </v>
      </c>
      <c r="H1279" s="37">
        <v>0.81699999999999995</v>
      </c>
      <c r="I1279" s="43" t="str">
        <f>IF(DATA_PESOS[[#This Row],[Peso de FLEX]]=DATA_PESOS[[#This Row],[ACTUALIZACION 2]],"Conforme","Revisar")</f>
        <v>Conforme</v>
      </c>
    </row>
    <row r="1280" spans="1:9" hidden="1" x14ac:dyDescent="0.25">
      <c r="A1280" s="42" t="s">
        <v>6</v>
      </c>
      <c r="B1280" s="35" t="s">
        <v>2552</v>
      </c>
      <c r="C1280" s="35" t="s">
        <v>2553</v>
      </c>
      <c r="D1280" s="36">
        <v>63</v>
      </c>
      <c r="E1280" s="36">
        <v>63</v>
      </c>
      <c r="F1280" s="36">
        <v>1.6659999999999999</v>
      </c>
      <c r="G1280" s="36" t="str">
        <f>IFERROR(VLOOKUP(DATA_PESOS[[#This Row],[Codigo]],PESOS,4,FALSE)," ")</f>
        <v xml:space="preserve"> </v>
      </c>
      <c r="H1280" s="37">
        <v>1.6659999999999999</v>
      </c>
      <c r="I1280" s="43" t="str">
        <f>IF(DATA_PESOS[[#This Row],[Peso de FLEX]]=DATA_PESOS[[#This Row],[ACTUALIZACION 2]],"Conforme","Revisar")</f>
        <v>Conforme</v>
      </c>
    </row>
    <row r="1281" spans="1:9" hidden="1" x14ac:dyDescent="0.25">
      <c r="A1281" s="42" t="s">
        <v>6</v>
      </c>
      <c r="B1281" s="35" t="s">
        <v>2554</v>
      </c>
      <c r="C1281" s="35" t="s">
        <v>2555</v>
      </c>
      <c r="D1281" s="36">
        <v>4</v>
      </c>
      <c r="E1281" s="36">
        <v>4</v>
      </c>
      <c r="F1281" s="36">
        <v>0.86199999999999999</v>
      </c>
      <c r="G1281" s="36" t="str">
        <f>IFERROR(VLOOKUP(DATA_PESOS[[#This Row],[Codigo]],PESOS,4,FALSE)," ")</f>
        <v xml:space="preserve"> </v>
      </c>
      <c r="H1281" s="37">
        <v>0.86199999999999999</v>
      </c>
      <c r="I1281" s="43" t="str">
        <f>IF(DATA_PESOS[[#This Row],[Peso de FLEX]]=DATA_PESOS[[#This Row],[ACTUALIZACION 2]],"Conforme","Revisar")</f>
        <v>Conforme</v>
      </c>
    </row>
    <row r="1282" spans="1:9" hidden="1" x14ac:dyDescent="0.25">
      <c r="A1282" s="42" t="s">
        <v>6</v>
      </c>
      <c r="B1282" s="35" t="s">
        <v>2556</v>
      </c>
      <c r="C1282" s="35" t="s">
        <v>2557</v>
      </c>
      <c r="D1282" s="36">
        <v>2</v>
      </c>
      <c r="E1282" s="36">
        <v>2</v>
      </c>
      <c r="F1282" s="36">
        <v>0.61799999999999999</v>
      </c>
      <c r="G1282" s="36" t="str">
        <f>IFERROR(VLOOKUP(DATA_PESOS[[#This Row],[Codigo]],PESOS,4,FALSE)," ")</f>
        <v xml:space="preserve"> </v>
      </c>
      <c r="H1282" s="37">
        <v>0.61799999999999999</v>
      </c>
      <c r="I1282" s="43" t="str">
        <f>IF(DATA_PESOS[[#This Row],[Peso de FLEX]]=DATA_PESOS[[#This Row],[ACTUALIZACION 2]],"Conforme","Revisar")</f>
        <v>Conforme</v>
      </c>
    </row>
    <row r="1283" spans="1:9" hidden="1" x14ac:dyDescent="0.25">
      <c r="A1283" s="42" t="s">
        <v>6</v>
      </c>
      <c r="B1283" s="35" t="s">
        <v>2558</v>
      </c>
      <c r="C1283" s="35" t="s">
        <v>2559</v>
      </c>
      <c r="D1283" s="36">
        <v>5</v>
      </c>
      <c r="E1283" s="36">
        <v>5</v>
      </c>
      <c r="F1283" s="36">
        <v>0.57499999999999996</v>
      </c>
      <c r="G1283" s="36" t="str">
        <f>IFERROR(VLOOKUP(DATA_PESOS[[#This Row],[Codigo]],PESOS,4,FALSE)," ")</f>
        <v xml:space="preserve"> </v>
      </c>
      <c r="H1283" s="37">
        <v>0.57499999999999996</v>
      </c>
      <c r="I1283" s="43" t="str">
        <f>IF(DATA_PESOS[[#This Row],[Peso de FLEX]]=DATA_PESOS[[#This Row],[ACTUALIZACION 2]],"Conforme","Revisar")</f>
        <v>Conforme</v>
      </c>
    </row>
    <row r="1284" spans="1:9" hidden="1" x14ac:dyDescent="0.25">
      <c r="A1284" s="42" t="s">
        <v>6</v>
      </c>
      <c r="B1284" s="35" t="s">
        <v>2560</v>
      </c>
      <c r="C1284" s="35" t="s">
        <v>2561</v>
      </c>
      <c r="D1284" s="36">
        <v>3</v>
      </c>
      <c r="E1284" s="36">
        <v>3</v>
      </c>
      <c r="F1284" s="36">
        <v>0.60399999999999998</v>
      </c>
      <c r="G1284" s="36" t="str">
        <f>IFERROR(VLOOKUP(DATA_PESOS[[#This Row],[Codigo]],PESOS,4,FALSE)," ")</f>
        <v xml:space="preserve"> </v>
      </c>
      <c r="H1284" s="37">
        <v>0.60399999999999998</v>
      </c>
      <c r="I1284" s="43" t="str">
        <f>IF(DATA_PESOS[[#This Row],[Peso de FLEX]]=DATA_PESOS[[#This Row],[ACTUALIZACION 2]],"Conforme","Revisar")</f>
        <v>Conforme</v>
      </c>
    </row>
    <row r="1285" spans="1:9" hidden="1" x14ac:dyDescent="0.25">
      <c r="A1285" s="42" t="s">
        <v>6</v>
      </c>
      <c r="B1285" s="35" t="s">
        <v>2562</v>
      </c>
      <c r="C1285" s="35" t="s">
        <v>2563</v>
      </c>
      <c r="D1285" s="36">
        <v>8</v>
      </c>
      <c r="E1285" s="36">
        <v>8</v>
      </c>
      <c r="F1285" s="36">
        <v>0.85099999999999998</v>
      </c>
      <c r="G1285" s="36" t="str">
        <f>IFERROR(VLOOKUP(DATA_PESOS[[#This Row],[Codigo]],PESOS,4,FALSE)," ")</f>
        <v xml:space="preserve"> </v>
      </c>
      <c r="H1285" s="37">
        <v>0.85099999999999998</v>
      </c>
      <c r="I1285" s="43" t="str">
        <f>IF(DATA_PESOS[[#This Row],[Peso de FLEX]]=DATA_PESOS[[#This Row],[ACTUALIZACION 2]],"Conforme","Revisar")</f>
        <v>Conforme</v>
      </c>
    </row>
    <row r="1286" spans="1:9" hidden="1" x14ac:dyDescent="0.25">
      <c r="A1286" s="42" t="s">
        <v>6</v>
      </c>
      <c r="B1286" s="35" t="s">
        <v>2564</v>
      </c>
      <c r="C1286" s="35" t="s">
        <v>2565</v>
      </c>
      <c r="D1286" s="36">
        <v>1</v>
      </c>
      <c r="E1286" s="36">
        <v>1</v>
      </c>
      <c r="F1286" s="36">
        <v>1.052</v>
      </c>
      <c r="G1286" s="36" t="str">
        <f>IFERROR(VLOOKUP(DATA_PESOS[[#This Row],[Codigo]],PESOS,4,FALSE)," ")</f>
        <v xml:space="preserve"> </v>
      </c>
      <c r="H1286" s="37">
        <v>1.052</v>
      </c>
      <c r="I1286" s="43" t="str">
        <f>IF(DATA_PESOS[[#This Row],[Peso de FLEX]]=DATA_PESOS[[#This Row],[ACTUALIZACION 2]],"Conforme","Revisar")</f>
        <v>Conforme</v>
      </c>
    </row>
    <row r="1287" spans="1:9" hidden="1" x14ac:dyDescent="0.25">
      <c r="A1287" s="42" t="s">
        <v>6</v>
      </c>
      <c r="B1287" s="35" t="s">
        <v>2566</v>
      </c>
      <c r="C1287" s="35" t="s">
        <v>2567</v>
      </c>
      <c r="D1287" s="36">
        <v>1</v>
      </c>
      <c r="E1287" s="36">
        <v>1</v>
      </c>
      <c r="F1287" s="36">
        <v>0.80500000000000005</v>
      </c>
      <c r="G1287" s="36" t="str">
        <f>IFERROR(VLOOKUP(DATA_PESOS[[#This Row],[Codigo]],PESOS,4,FALSE)," ")</f>
        <v xml:space="preserve"> </v>
      </c>
      <c r="H1287" s="37">
        <v>0.80500000000000005</v>
      </c>
      <c r="I1287" s="43" t="str">
        <f>IF(DATA_PESOS[[#This Row],[Peso de FLEX]]=DATA_PESOS[[#This Row],[ACTUALIZACION 2]],"Conforme","Revisar")</f>
        <v>Conforme</v>
      </c>
    </row>
    <row r="1288" spans="1:9" hidden="1" x14ac:dyDescent="0.25">
      <c r="A1288" s="42" t="s">
        <v>6</v>
      </c>
      <c r="B1288" s="35" t="s">
        <v>2568</v>
      </c>
      <c r="C1288" s="35" t="s">
        <v>2569</v>
      </c>
      <c r="D1288" s="36">
        <v>5</v>
      </c>
      <c r="E1288" s="36">
        <v>5</v>
      </c>
      <c r="F1288" s="36">
        <v>0.85699999999999998</v>
      </c>
      <c r="G1288" s="36" t="str">
        <f>IFERROR(VLOOKUP(DATA_PESOS[[#This Row],[Codigo]],PESOS,4,FALSE)," ")</f>
        <v xml:space="preserve"> </v>
      </c>
      <c r="H1288" s="37">
        <v>0.85699999999999998</v>
      </c>
      <c r="I1288" s="43" t="str">
        <f>IF(DATA_PESOS[[#This Row],[Peso de FLEX]]=DATA_PESOS[[#This Row],[ACTUALIZACION 2]],"Conforme","Revisar")</f>
        <v>Conforme</v>
      </c>
    </row>
    <row r="1289" spans="1:9" hidden="1" x14ac:dyDescent="0.25">
      <c r="A1289" s="42" t="s">
        <v>6</v>
      </c>
      <c r="B1289" s="35" t="s">
        <v>2570</v>
      </c>
      <c r="C1289" s="35" t="s">
        <v>2571</v>
      </c>
      <c r="D1289" s="36">
        <v>5</v>
      </c>
      <c r="E1289" s="36">
        <v>5</v>
      </c>
      <c r="F1289" s="36">
        <v>0.97199999999999998</v>
      </c>
      <c r="G1289" s="36" t="str">
        <f>IFERROR(VLOOKUP(DATA_PESOS[[#This Row],[Codigo]],PESOS,4,FALSE)," ")</f>
        <v xml:space="preserve"> </v>
      </c>
      <c r="H1289" s="37">
        <v>0.97199999999999998</v>
      </c>
      <c r="I1289" s="43" t="str">
        <f>IF(DATA_PESOS[[#This Row],[Peso de FLEX]]=DATA_PESOS[[#This Row],[ACTUALIZACION 2]],"Conforme","Revisar")</f>
        <v>Conforme</v>
      </c>
    </row>
    <row r="1290" spans="1:9" hidden="1" x14ac:dyDescent="0.25">
      <c r="A1290" s="42" t="s">
        <v>6</v>
      </c>
      <c r="B1290" s="35" t="s">
        <v>2572</v>
      </c>
      <c r="C1290" s="35" t="s">
        <v>2573</v>
      </c>
      <c r="D1290" s="36">
        <v>27</v>
      </c>
      <c r="E1290" s="36">
        <v>27</v>
      </c>
      <c r="F1290" s="36">
        <v>0.86399999999999999</v>
      </c>
      <c r="G1290" s="36" t="str">
        <f>IFERROR(VLOOKUP(DATA_PESOS[[#This Row],[Codigo]],PESOS,4,FALSE)," ")</f>
        <v xml:space="preserve"> </v>
      </c>
      <c r="H1290" s="37">
        <v>0.86399999999999999</v>
      </c>
      <c r="I1290" s="43" t="str">
        <f>IF(DATA_PESOS[[#This Row],[Peso de FLEX]]=DATA_PESOS[[#This Row],[ACTUALIZACION 2]],"Conforme","Revisar")</f>
        <v>Conforme</v>
      </c>
    </row>
    <row r="1291" spans="1:9" hidden="1" x14ac:dyDescent="0.25">
      <c r="A1291" s="42" t="s">
        <v>6</v>
      </c>
      <c r="B1291" s="35" t="s">
        <v>2574</v>
      </c>
      <c r="C1291" s="35" t="s">
        <v>2575</v>
      </c>
      <c r="D1291" s="36">
        <v>3</v>
      </c>
      <c r="E1291" s="36">
        <v>3</v>
      </c>
      <c r="F1291" s="36">
        <v>0.72799999999999998</v>
      </c>
      <c r="G1291" s="36" t="str">
        <f>IFERROR(VLOOKUP(DATA_PESOS[[#This Row],[Codigo]],PESOS,4,FALSE)," ")</f>
        <v xml:space="preserve"> </v>
      </c>
      <c r="H1291" s="37">
        <v>0.72799999999999998</v>
      </c>
      <c r="I1291" s="43" t="str">
        <f>IF(DATA_PESOS[[#This Row],[Peso de FLEX]]=DATA_PESOS[[#This Row],[ACTUALIZACION 2]],"Conforme","Revisar")</f>
        <v>Conforme</v>
      </c>
    </row>
    <row r="1292" spans="1:9" hidden="1" x14ac:dyDescent="0.25">
      <c r="A1292" s="42" t="s">
        <v>6</v>
      </c>
      <c r="B1292" s="35" t="s">
        <v>2576</v>
      </c>
      <c r="C1292" s="35" t="s">
        <v>2577</v>
      </c>
      <c r="D1292" s="36">
        <v>11</v>
      </c>
      <c r="E1292" s="36">
        <v>11</v>
      </c>
      <c r="F1292" s="36">
        <v>0.83099999999999996</v>
      </c>
      <c r="G1292" s="36" t="str">
        <f>IFERROR(VLOOKUP(DATA_PESOS[[#This Row],[Codigo]],PESOS,4,FALSE)," ")</f>
        <v xml:space="preserve"> </v>
      </c>
      <c r="H1292" s="37">
        <v>0.83099999999999996</v>
      </c>
      <c r="I1292" s="43" t="str">
        <f>IF(DATA_PESOS[[#This Row],[Peso de FLEX]]=DATA_PESOS[[#This Row],[ACTUALIZACION 2]],"Conforme","Revisar")</f>
        <v>Conforme</v>
      </c>
    </row>
    <row r="1293" spans="1:9" hidden="1" x14ac:dyDescent="0.25">
      <c r="A1293" s="42" t="s">
        <v>6</v>
      </c>
      <c r="B1293" s="35" t="s">
        <v>2578</v>
      </c>
      <c r="C1293" s="35" t="s">
        <v>2579</v>
      </c>
      <c r="D1293" s="36">
        <v>11</v>
      </c>
      <c r="E1293" s="36">
        <v>11</v>
      </c>
      <c r="F1293" s="36">
        <v>0.68200000000000005</v>
      </c>
      <c r="G1293" s="36" t="str">
        <f>IFERROR(VLOOKUP(DATA_PESOS[[#This Row],[Codigo]],PESOS,4,FALSE)," ")</f>
        <v xml:space="preserve"> </v>
      </c>
      <c r="H1293" s="37">
        <v>0.68200000000000005</v>
      </c>
      <c r="I1293" s="43" t="str">
        <f>IF(DATA_PESOS[[#This Row],[Peso de FLEX]]=DATA_PESOS[[#This Row],[ACTUALIZACION 2]],"Conforme","Revisar")</f>
        <v>Conforme</v>
      </c>
    </row>
    <row r="1294" spans="1:9" hidden="1" x14ac:dyDescent="0.25">
      <c r="A1294" s="42" t="s">
        <v>6</v>
      </c>
      <c r="B1294" s="35" t="s">
        <v>2580</v>
      </c>
      <c r="C1294" s="35" t="s">
        <v>2581</v>
      </c>
      <c r="D1294" s="36">
        <v>18</v>
      </c>
      <c r="E1294" s="36">
        <v>18</v>
      </c>
      <c r="F1294" s="36">
        <v>0.76200000000000001</v>
      </c>
      <c r="G1294" s="36" t="str">
        <f>IFERROR(VLOOKUP(DATA_PESOS[[#This Row],[Codigo]],PESOS,4,FALSE)," ")</f>
        <v xml:space="preserve"> </v>
      </c>
      <c r="H1294" s="37">
        <v>0.76200000000000001</v>
      </c>
      <c r="I1294" s="43" t="str">
        <f>IF(DATA_PESOS[[#This Row],[Peso de FLEX]]=DATA_PESOS[[#This Row],[ACTUALIZACION 2]],"Conforme","Revisar")</f>
        <v>Conforme</v>
      </c>
    </row>
    <row r="1295" spans="1:9" hidden="1" x14ac:dyDescent="0.25">
      <c r="A1295" s="42" t="s">
        <v>6</v>
      </c>
      <c r="B1295" s="35" t="s">
        <v>2582</v>
      </c>
      <c r="C1295" s="35" t="s">
        <v>2583</v>
      </c>
      <c r="D1295" s="36">
        <v>30</v>
      </c>
      <c r="E1295" s="36">
        <v>30</v>
      </c>
      <c r="F1295" s="36">
        <v>0.68500000000000005</v>
      </c>
      <c r="G1295" s="36" t="str">
        <f>IFERROR(VLOOKUP(DATA_PESOS[[#This Row],[Codigo]],PESOS,4,FALSE)," ")</f>
        <v xml:space="preserve"> </v>
      </c>
      <c r="H1295" s="37">
        <v>0.68500000000000005</v>
      </c>
      <c r="I1295" s="43" t="str">
        <f>IF(DATA_PESOS[[#This Row],[Peso de FLEX]]=DATA_PESOS[[#This Row],[ACTUALIZACION 2]],"Conforme","Revisar")</f>
        <v>Conforme</v>
      </c>
    </row>
    <row r="1296" spans="1:9" hidden="1" x14ac:dyDescent="0.25">
      <c r="A1296" s="42" t="s">
        <v>6</v>
      </c>
      <c r="B1296" s="35" t="s">
        <v>2584</v>
      </c>
      <c r="C1296" s="35" t="s">
        <v>2585</v>
      </c>
      <c r="D1296" s="36">
        <v>3</v>
      </c>
      <c r="E1296" s="36">
        <v>3</v>
      </c>
      <c r="F1296" s="36">
        <v>0.60199999999999998</v>
      </c>
      <c r="G1296" s="36" t="str">
        <f>IFERROR(VLOOKUP(DATA_PESOS[[#This Row],[Codigo]],PESOS,4,FALSE)," ")</f>
        <v xml:space="preserve"> </v>
      </c>
      <c r="H1296" s="37">
        <v>0.60199999999999998</v>
      </c>
      <c r="I1296" s="43" t="str">
        <f>IF(DATA_PESOS[[#This Row],[Peso de FLEX]]=DATA_PESOS[[#This Row],[ACTUALIZACION 2]],"Conforme","Revisar")</f>
        <v>Conforme</v>
      </c>
    </row>
    <row r="1297" spans="1:9" x14ac:dyDescent="0.25">
      <c r="A1297" s="42" t="s">
        <v>6</v>
      </c>
      <c r="B1297" s="35" t="s">
        <v>9628</v>
      </c>
      <c r="C1297" s="35"/>
      <c r="D1297" s="36">
        <v>25</v>
      </c>
      <c r="E1297" s="36"/>
      <c r="F1297" s="36"/>
      <c r="G1297" s="36" t="str">
        <f>IFERROR(VLOOKUP(DATA_PESOS[[#This Row],[Codigo]],PESOS,4,FALSE)," ")</f>
        <v xml:space="preserve"> </v>
      </c>
      <c r="H1297" s="52">
        <v>1.698</v>
      </c>
      <c r="I1297" s="36" t="str">
        <f>IF(DATA_PESOS[[#This Row],[Peso de FLEX]]=DATA_PESOS[[#This Row],[ACTUALIZACION 2]],"Conforme","Revisar")</f>
        <v>Revisar</v>
      </c>
    </row>
    <row r="1298" spans="1:9" hidden="1" x14ac:dyDescent="0.25">
      <c r="A1298" s="42" t="s">
        <v>6</v>
      </c>
      <c r="B1298" s="35" t="s">
        <v>2586</v>
      </c>
      <c r="C1298" s="35" t="s">
        <v>2587</v>
      </c>
      <c r="D1298" s="36">
        <v>1</v>
      </c>
      <c r="E1298" s="36">
        <v>1</v>
      </c>
      <c r="F1298" s="36">
        <v>1.0960000000000001</v>
      </c>
      <c r="G1298" s="36" t="str">
        <f>IFERROR(VLOOKUP(DATA_PESOS[[#This Row],[Codigo]],PESOS,4,FALSE)," ")</f>
        <v xml:space="preserve"> </v>
      </c>
      <c r="H1298" s="37">
        <v>1.0960000000000001</v>
      </c>
      <c r="I1298" s="48" t="str">
        <f>IF(DATA_PESOS[[#This Row],[Peso de FLEX]]=DATA_PESOS[[#This Row],[ACTUALIZACION 2]],"Conforme","Revisar")</f>
        <v>Conforme</v>
      </c>
    </row>
    <row r="1299" spans="1:9" hidden="1" x14ac:dyDescent="0.25">
      <c r="A1299" s="42" t="s">
        <v>6</v>
      </c>
      <c r="B1299" s="35" t="s">
        <v>2588</v>
      </c>
      <c r="C1299" s="35" t="s">
        <v>2589</v>
      </c>
      <c r="D1299" s="36">
        <v>5</v>
      </c>
      <c r="E1299" s="36">
        <v>5</v>
      </c>
      <c r="F1299" s="36">
        <v>1.4339999999999999</v>
      </c>
      <c r="G1299" s="36" t="str">
        <f>IFERROR(VLOOKUP(DATA_PESOS[[#This Row],[Codigo]],PESOS,4,FALSE)," ")</f>
        <v xml:space="preserve"> </v>
      </c>
      <c r="H1299" s="37">
        <v>1.4339999999999999</v>
      </c>
      <c r="I1299" s="43" t="str">
        <f>IF(DATA_PESOS[[#This Row],[Peso de FLEX]]=DATA_PESOS[[#This Row],[ACTUALIZACION 2]],"Conforme","Revisar")</f>
        <v>Conforme</v>
      </c>
    </row>
    <row r="1300" spans="1:9" hidden="1" x14ac:dyDescent="0.25">
      <c r="A1300" s="42" t="s">
        <v>6</v>
      </c>
      <c r="B1300" s="35" t="s">
        <v>2590</v>
      </c>
      <c r="C1300" s="35" t="s">
        <v>2591</v>
      </c>
      <c r="D1300" s="36">
        <v>5</v>
      </c>
      <c r="E1300" s="36">
        <v>5</v>
      </c>
      <c r="F1300" s="36">
        <v>1.5349999999999999</v>
      </c>
      <c r="G1300" s="36" t="str">
        <f>IFERROR(VLOOKUP(DATA_PESOS[[#This Row],[Codigo]],PESOS,4,FALSE)," ")</f>
        <v xml:space="preserve"> </v>
      </c>
      <c r="H1300" s="37">
        <v>1.5349999999999999</v>
      </c>
      <c r="I1300" s="43" t="str">
        <f>IF(DATA_PESOS[[#This Row],[Peso de FLEX]]=DATA_PESOS[[#This Row],[ACTUALIZACION 2]],"Conforme","Revisar")</f>
        <v>Conforme</v>
      </c>
    </row>
    <row r="1301" spans="1:9" hidden="1" x14ac:dyDescent="0.25">
      <c r="A1301" s="42" t="s">
        <v>6</v>
      </c>
      <c r="B1301" s="35" t="s">
        <v>2592</v>
      </c>
      <c r="C1301" s="35" t="s">
        <v>2593</v>
      </c>
      <c r="D1301" s="36">
        <v>6</v>
      </c>
      <c r="E1301" s="36">
        <v>6</v>
      </c>
      <c r="F1301" s="36">
        <v>1.522</v>
      </c>
      <c r="G1301" s="36" t="str">
        <f>IFERROR(VLOOKUP(DATA_PESOS[[#This Row],[Codigo]],PESOS,4,FALSE)," ")</f>
        <v xml:space="preserve"> </v>
      </c>
      <c r="H1301" s="37">
        <v>1.522</v>
      </c>
      <c r="I1301" s="43" t="str">
        <f>IF(DATA_PESOS[[#This Row],[Peso de FLEX]]=DATA_PESOS[[#This Row],[ACTUALIZACION 2]],"Conforme","Revisar")</f>
        <v>Conforme</v>
      </c>
    </row>
    <row r="1302" spans="1:9" hidden="1" x14ac:dyDescent="0.25">
      <c r="A1302" s="42" t="s">
        <v>6</v>
      </c>
      <c r="B1302" s="35" t="s">
        <v>2594</v>
      </c>
      <c r="C1302" s="35" t="s">
        <v>2595</v>
      </c>
      <c r="D1302" s="36">
        <v>6</v>
      </c>
      <c r="E1302" s="36">
        <v>6</v>
      </c>
      <c r="F1302" s="36">
        <v>1.504</v>
      </c>
      <c r="G1302" s="36" t="str">
        <f>IFERROR(VLOOKUP(DATA_PESOS[[#This Row],[Codigo]],PESOS,4,FALSE)," ")</f>
        <v xml:space="preserve"> </v>
      </c>
      <c r="H1302" s="37">
        <v>1.504</v>
      </c>
      <c r="I1302" s="43" t="str">
        <f>IF(DATA_PESOS[[#This Row],[Peso de FLEX]]=DATA_PESOS[[#This Row],[ACTUALIZACION 2]],"Conforme","Revisar")</f>
        <v>Conforme</v>
      </c>
    </row>
    <row r="1303" spans="1:9" hidden="1" x14ac:dyDescent="0.25">
      <c r="A1303" s="42" t="s">
        <v>6</v>
      </c>
      <c r="B1303" s="35" t="s">
        <v>2596</v>
      </c>
      <c r="C1303" s="35" t="s">
        <v>2597</v>
      </c>
      <c r="D1303" s="36">
        <v>300</v>
      </c>
      <c r="E1303" s="36">
        <v>300</v>
      </c>
      <c r="F1303" s="36">
        <v>0.57299999999999995</v>
      </c>
      <c r="G1303" s="36" t="str">
        <f>IFERROR(VLOOKUP(DATA_PESOS[[#This Row],[Codigo]],PESOS,4,FALSE)," ")</f>
        <v xml:space="preserve"> </v>
      </c>
      <c r="H1303" s="37">
        <v>0.57299999999999995</v>
      </c>
      <c r="I1303" s="43" t="str">
        <f>IF(DATA_PESOS[[#This Row],[Peso de FLEX]]=DATA_PESOS[[#This Row],[ACTUALIZACION 2]],"Conforme","Revisar")</f>
        <v>Conforme</v>
      </c>
    </row>
    <row r="1304" spans="1:9" hidden="1" x14ac:dyDescent="0.25">
      <c r="A1304" s="42" t="s">
        <v>6</v>
      </c>
      <c r="B1304" s="35" t="s">
        <v>2598</v>
      </c>
      <c r="C1304" s="35" t="s">
        <v>2599</v>
      </c>
      <c r="D1304" s="36">
        <v>2</v>
      </c>
      <c r="E1304" s="36">
        <v>2</v>
      </c>
      <c r="F1304" s="36">
        <v>0.69299999999999995</v>
      </c>
      <c r="G1304" s="36" t="str">
        <f>IFERROR(VLOOKUP(DATA_PESOS[[#This Row],[Codigo]],PESOS,4,FALSE)," ")</f>
        <v xml:space="preserve"> </v>
      </c>
      <c r="H1304" s="37">
        <v>0.69299999999999995</v>
      </c>
      <c r="I1304" s="43" t="str">
        <f>IF(DATA_PESOS[[#This Row],[Peso de FLEX]]=DATA_PESOS[[#This Row],[ACTUALIZACION 2]],"Conforme","Revisar")</f>
        <v>Conforme</v>
      </c>
    </row>
    <row r="1305" spans="1:9" hidden="1" x14ac:dyDescent="0.25">
      <c r="A1305" s="42" t="s">
        <v>6</v>
      </c>
      <c r="B1305" s="35" t="s">
        <v>2600</v>
      </c>
      <c r="C1305" s="35" t="s">
        <v>2601</v>
      </c>
      <c r="D1305" s="36">
        <v>3</v>
      </c>
      <c r="E1305" s="36">
        <v>3</v>
      </c>
      <c r="F1305" s="36">
        <v>5.0030000000000001</v>
      </c>
      <c r="G1305" s="36" t="str">
        <f>IFERROR(VLOOKUP(DATA_PESOS[[#This Row],[Codigo]],PESOS,4,FALSE)," ")</f>
        <v xml:space="preserve"> </v>
      </c>
      <c r="H1305" s="37">
        <v>5.0030000000000001</v>
      </c>
      <c r="I1305" s="43" t="str">
        <f>IF(DATA_PESOS[[#This Row],[Peso de FLEX]]=DATA_PESOS[[#This Row],[ACTUALIZACION 2]],"Conforme","Revisar")</f>
        <v>Conforme</v>
      </c>
    </row>
    <row r="1306" spans="1:9" hidden="1" x14ac:dyDescent="0.25">
      <c r="A1306" s="42" t="s">
        <v>6</v>
      </c>
      <c r="B1306" s="35" t="s">
        <v>2602</v>
      </c>
      <c r="C1306" s="35" t="s">
        <v>2603</v>
      </c>
      <c r="D1306" s="36">
        <v>1</v>
      </c>
      <c r="E1306" s="36">
        <v>1</v>
      </c>
      <c r="F1306" s="36">
        <v>2.347</v>
      </c>
      <c r="G1306" s="36" t="str">
        <f>IFERROR(VLOOKUP(DATA_PESOS[[#This Row],[Codigo]],PESOS,4,FALSE)," ")</f>
        <v xml:space="preserve"> </v>
      </c>
      <c r="H1306" s="37">
        <v>2.347</v>
      </c>
      <c r="I1306" s="43" t="str">
        <f>IF(DATA_PESOS[[#This Row],[Peso de FLEX]]=DATA_PESOS[[#This Row],[ACTUALIZACION 2]],"Conforme","Revisar")</f>
        <v>Conforme</v>
      </c>
    </row>
    <row r="1307" spans="1:9" hidden="1" x14ac:dyDescent="0.25">
      <c r="A1307" s="42" t="s">
        <v>6</v>
      </c>
      <c r="B1307" s="35" t="s">
        <v>2604</v>
      </c>
      <c r="C1307" s="35" t="s">
        <v>2605</v>
      </c>
      <c r="D1307" s="36">
        <v>17</v>
      </c>
      <c r="E1307" s="36">
        <v>17</v>
      </c>
      <c r="F1307" s="36">
        <v>1.244</v>
      </c>
      <c r="G1307" s="36" t="str">
        <f>IFERROR(VLOOKUP(DATA_PESOS[[#This Row],[Codigo]],PESOS,4,FALSE)," ")</f>
        <v xml:space="preserve"> </v>
      </c>
      <c r="H1307" s="37">
        <v>1.244</v>
      </c>
      <c r="I1307" s="43" t="str">
        <f>IF(DATA_PESOS[[#This Row],[Peso de FLEX]]=DATA_PESOS[[#This Row],[ACTUALIZACION 2]],"Conforme","Revisar")</f>
        <v>Conforme</v>
      </c>
    </row>
    <row r="1308" spans="1:9" hidden="1" x14ac:dyDescent="0.25">
      <c r="A1308" s="42" t="s">
        <v>6</v>
      </c>
      <c r="B1308" s="35" t="s">
        <v>2606</v>
      </c>
      <c r="C1308" s="35" t="s">
        <v>2607</v>
      </c>
      <c r="D1308" s="36">
        <v>8</v>
      </c>
      <c r="E1308" s="36">
        <v>8</v>
      </c>
      <c r="F1308" s="36">
        <v>0.82799999999999996</v>
      </c>
      <c r="G1308" s="36" t="str">
        <f>IFERROR(VLOOKUP(DATA_PESOS[[#This Row],[Codigo]],PESOS,4,FALSE)," ")</f>
        <v xml:space="preserve"> </v>
      </c>
      <c r="H1308" s="37">
        <v>0.82799999999999996</v>
      </c>
      <c r="I1308" s="43" t="str">
        <f>IF(DATA_PESOS[[#This Row],[Peso de FLEX]]=DATA_PESOS[[#This Row],[ACTUALIZACION 2]],"Conforme","Revisar")</f>
        <v>Conforme</v>
      </c>
    </row>
    <row r="1309" spans="1:9" hidden="1" x14ac:dyDescent="0.25">
      <c r="A1309" s="42" t="s">
        <v>6</v>
      </c>
      <c r="B1309" s="35" t="s">
        <v>2608</v>
      </c>
      <c r="C1309" s="35" t="s">
        <v>2609</v>
      </c>
      <c r="D1309" s="36">
        <v>1</v>
      </c>
      <c r="E1309" s="36">
        <v>1</v>
      </c>
      <c r="F1309" s="36">
        <v>2.0569999999999999</v>
      </c>
      <c r="G1309" s="36" t="str">
        <f>IFERROR(VLOOKUP(DATA_PESOS[[#This Row],[Codigo]],PESOS,4,FALSE)," ")</f>
        <v xml:space="preserve"> </v>
      </c>
      <c r="H1309" s="37">
        <v>2.0569999999999999</v>
      </c>
      <c r="I1309" s="43" t="str">
        <f>IF(DATA_PESOS[[#This Row],[Peso de FLEX]]=DATA_PESOS[[#This Row],[ACTUALIZACION 2]],"Conforme","Revisar")</f>
        <v>Conforme</v>
      </c>
    </row>
    <row r="1310" spans="1:9" hidden="1" x14ac:dyDescent="0.25">
      <c r="A1310" s="42" t="s">
        <v>6</v>
      </c>
      <c r="B1310" s="35" t="s">
        <v>2610</v>
      </c>
      <c r="C1310" s="35" t="s">
        <v>2611</v>
      </c>
      <c r="D1310" s="36">
        <v>4</v>
      </c>
      <c r="E1310" s="36">
        <v>4</v>
      </c>
      <c r="F1310" s="36">
        <v>0.90500000000000003</v>
      </c>
      <c r="G1310" s="36" t="str">
        <f>IFERROR(VLOOKUP(DATA_PESOS[[#This Row],[Codigo]],PESOS,4,FALSE)," ")</f>
        <v xml:space="preserve"> </v>
      </c>
      <c r="H1310" s="37">
        <v>0.90500000000000003</v>
      </c>
      <c r="I1310" s="43" t="str">
        <f>IF(DATA_PESOS[[#This Row],[Peso de FLEX]]=DATA_PESOS[[#This Row],[ACTUALIZACION 2]],"Conforme","Revisar")</f>
        <v>Conforme</v>
      </c>
    </row>
    <row r="1311" spans="1:9" hidden="1" x14ac:dyDescent="0.25">
      <c r="A1311" s="42" t="s">
        <v>6</v>
      </c>
      <c r="B1311" s="35" t="s">
        <v>2612</v>
      </c>
      <c r="C1311" s="35" t="s">
        <v>2613</v>
      </c>
      <c r="D1311" s="36">
        <v>6</v>
      </c>
      <c r="E1311" s="36">
        <v>6</v>
      </c>
      <c r="F1311" s="36">
        <v>0.57599999999999996</v>
      </c>
      <c r="G1311" s="36" t="str">
        <f>IFERROR(VLOOKUP(DATA_PESOS[[#This Row],[Codigo]],PESOS,4,FALSE)," ")</f>
        <v xml:space="preserve"> </v>
      </c>
      <c r="H1311" s="37">
        <v>0.57599999999999996</v>
      </c>
      <c r="I1311" s="43" t="str">
        <f>IF(DATA_PESOS[[#This Row],[Peso de FLEX]]=DATA_PESOS[[#This Row],[ACTUALIZACION 2]],"Conforme","Revisar")</f>
        <v>Conforme</v>
      </c>
    </row>
    <row r="1312" spans="1:9" hidden="1" x14ac:dyDescent="0.25">
      <c r="A1312" s="42" t="s">
        <v>6</v>
      </c>
      <c r="B1312" s="35" t="s">
        <v>2614</v>
      </c>
      <c r="C1312" s="35" t="s">
        <v>2615</v>
      </c>
      <c r="D1312" s="36">
        <v>1</v>
      </c>
      <c r="E1312" s="36">
        <v>1</v>
      </c>
      <c r="F1312" s="36">
        <v>0.628</v>
      </c>
      <c r="G1312" s="36" t="str">
        <f>IFERROR(VLOOKUP(DATA_PESOS[[#This Row],[Codigo]],PESOS,4,FALSE)," ")</f>
        <v xml:space="preserve"> </v>
      </c>
      <c r="H1312" s="37">
        <v>0.628</v>
      </c>
      <c r="I1312" s="43" t="str">
        <f>IF(DATA_PESOS[[#This Row],[Peso de FLEX]]=DATA_PESOS[[#This Row],[ACTUALIZACION 2]],"Conforme","Revisar")</f>
        <v>Conforme</v>
      </c>
    </row>
    <row r="1313" spans="1:9" hidden="1" x14ac:dyDescent="0.25">
      <c r="A1313" s="42" t="s">
        <v>6</v>
      </c>
      <c r="B1313" s="35" t="s">
        <v>2616</v>
      </c>
      <c r="C1313" s="35" t="s">
        <v>2617</v>
      </c>
      <c r="D1313" s="36">
        <v>5</v>
      </c>
      <c r="E1313" s="36">
        <v>5</v>
      </c>
      <c r="F1313" s="36">
        <v>1.0680000000000001</v>
      </c>
      <c r="G1313" s="36" t="str">
        <f>IFERROR(VLOOKUP(DATA_PESOS[[#This Row],[Codigo]],PESOS,4,FALSE)," ")</f>
        <v xml:space="preserve"> </v>
      </c>
      <c r="H1313" s="37">
        <v>1.0680000000000001</v>
      </c>
      <c r="I1313" s="43" t="str">
        <f>IF(DATA_PESOS[[#This Row],[Peso de FLEX]]=DATA_PESOS[[#This Row],[ACTUALIZACION 2]],"Conforme","Revisar")</f>
        <v>Conforme</v>
      </c>
    </row>
    <row r="1314" spans="1:9" hidden="1" x14ac:dyDescent="0.25">
      <c r="A1314" s="42" t="s">
        <v>6</v>
      </c>
      <c r="B1314" s="35" t="s">
        <v>2618</v>
      </c>
      <c r="C1314" s="35" t="s">
        <v>2619</v>
      </c>
      <c r="D1314" s="36">
        <v>2</v>
      </c>
      <c r="E1314" s="36">
        <v>2</v>
      </c>
      <c r="F1314" s="36">
        <v>1.159</v>
      </c>
      <c r="G1314" s="36" t="str">
        <f>IFERROR(VLOOKUP(DATA_PESOS[[#This Row],[Codigo]],PESOS,4,FALSE)," ")</f>
        <v xml:space="preserve"> </v>
      </c>
      <c r="H1314" s="37">
        <v>1.159</v>
      </c>
      <c r="I1314" s="43" t="str">
        <f>IF(DATA_PESOS[[#This Row],[Peso de FLEX]]=DATA_PESOS[[#This Row],[ACTUALIZACION 2]],"Conforme","Revisar")</f>
        <v>Conforme</v>
      </c>
    </row>
    <row r="1315" spans="1:9" hidden="1" x14ac:dyDescent="0.25">
      <c r="A1315" s="42" t="s">
        <v>6</v>
      </c>
      <c r="B1315" s="35" t="s">
        <v>2620</v>
      </c>
      <c r="C1315" s="35" t="s">
        <v>2621</v>
      </c>
      <c r="D1315" s="36">
        <v>39</v>
      </c>
      <c r="E1315" s="36">
        <v>39</v>
      </c>
      <c r="F1315" s="36">
        <v>1.905</v>
      </c>
      <c r="G1315" s="36" t="str">
        <f>IFERROR(VLOOKUP(DATA_PESOS[[#This Row],[Codigo]],PESOS,4,FALSE)," ")</f>
        <v xml:space="preserve"> </v>
      </c>
      <c r="H1315" s="37">
        <v>1.905</v>
      </c>
      <c r="I1315" s="43" t="str">
        <f>IF(DATA_PESOS[[#This Row],[Peso de FLEX]]=DATA_PESOS[[#This Row],[ACTUALIZACION 2]],"Conforme","Revisar")</f>
        <v>Conforme</v>
      </c>
    </row>
    <row r="1316" spans="1:9" hidden="1" x14ac:dyDescent="0.25">
      <c r="A1316" s="42" t="s">
        <v>6</v>
      </c>
      <c r="B1316" s="35" t="s">
        <v>2622</v>
      </c>
      <c r="C1316" s="35" t="s">
        <v>2623</v>
      </c>
      <c r="D1316" s="36">
        <v>2</v>
      </c>
      <c r="E1316" s="36">
        <v>2</v>
      </c>
      <c r="F1316" s="36">
        <v>1.113</v>
      </c>
      <c r="G1316" s="36" t="str">
        <f>IFERROR(VLOOKUP(DATA_PESOS[[#This Row],[Codigo]],PESOS,4,FALSE)," ")</f>
        <v xml:space="preserve"> </v>
      </c>
      <c r="H1316" s="37">
        <v>1.113</v>
      </c>
      <c r="I1316" s="43" t="str">
        <f>IF(DATA_PESOS[[#This Row],[Peso de FLEX]]=DATA_PESOS[[#This Row],[ACTUALIZACION 2]],"Conforme","Revisar")</f>
        <v>Conforme</v>
      </c>
    </row>
    <row r="1317" spans="1:9" hidden="1" x14ac:dyDescent="0.25">
      <c r="A1317" s="42" t="s">
        <v>6</v>
      </c>
      <c r="B1317" s="35" t="s">
        <v>2624</v>
      </c>
      <c r="C1317" s="35" t="s">
        <v>2625</v>
      </c>
      <c r="D1317" s="36">
        <v>7</v>
      </c>
      <c r="E1317" s="36">
        <v>7</v>
      </c>
      <c r="F1317" s="36">
        <v>2.4129999999999998</v>
      </c>
      <c r="G1317" s="36" t="str">
        <f>IFERROR(VLOOKUP(DATA_PESOS[[#This Row],[Codigo]],PESOS,4,FALSE)," ")</f>
        <v xml:space="preserve"> </v>
      </c>
      <c r="H1317" s="37">
        <v>2.4129999999999998</v>
      </c>
      <c r="I1317" s="43" t="str">
        <f>IF(DATA_PESOS[[#This Row],[Peso de FLEX]]=DATA_PESOS[[#This Row],[ACTUALIZACION 2]],"Conforme","Revisar")</f>
        <v>Conforme</v>
      </c>
    </row>
    <row r="1318" spans="1:9" hidden="1" x14ac:dyDescent="0.25">
      <c r="A1318" s="42" t="s">
        <v>6</v>
      </c>
      <c r="B1318" s="35" t="s">
        <v>2626</v>
      </c>
      <c r="C1318" s="35" t="s">
        <v>2627</v>
      </c>
      <c r="D1318" s="36">
        <v>9</v>
      </c>
      <c r="E1318" s="36">
        <v>9</v>
      </c>
      <c r="F1318" s="36">
        <v>2.016</v>
      </c>
      <c r="G1318" s="36" t="str">
        <f>IFERROR(VLOOKUP(DATA_PESOS[[#This Row],[Codigo]],PESOS,4,FALSE)," ")</f>
        <v xml:space="preserve"> </v>
      </c>
      <c r="H1318" s="37">
        <v>2.016</v>
      </c>
      <c r="I1318" s="43" t="str">
        <f>IF(DATA_PESOS[[#This Row],[Peso de FLEX]]=DATA_PESOS[[#This Row],[ACTUALIZACION 2]],"Conforme","Revisar")</f>
        <v>Conforme</v>
      </c>
    </row>
    <row r="1319" spans="1:9" hidden="1" x14ac:dyDescent="0.25">
      <c r="A1319" s="42" t="s">
        <v>6</v>
      </c>
      <c r="B1319" s="35" t="s">
        <v>2628</v>
      </c>
      <c r="C1319" s="35" t="s">
        <v>2629</v>
      </c>
      <c r="D1319" s="36">
        <v>92</v>
      </c>
      <c r="E1319" s="36">
        <v>92</v>
      </c>
      <c r="F1319" s="36">
        <v>1.0880000000000001</v>
      </c>
      <c r="G1319" s="36" t="str">
        <f>IFERROR(VLOOKUP(DATA_PESOS[[#This Row],[Codigo]],PESOS,4,FALSE)," ")</f>
        <v xml:space="preserve"> </v>
      </c>
      <c r="H1319" s="37">
        <v>1.0880000000000001</v>
      </c>
      <c r="I1319" s="43" t="str">
        <f>IF(DATA_PESOS[[#This Row],[Peso de FLEX]]=DATA_PESOS[[#This Row],[ACTUALIZACION 2]],"Conforme","Revisar")</f>
        <v>Conforme</v>
      </c>
    </row>
    <row r="1320" spans="1:9" hidden="1" x14ac:dyDescent="0.25">
      <c r="A1320" s="42" t="s">
        <v>6</v>
      </c>
      <c r="B1320" s="35" t="s">
        <v>2630</v>
      </c>
      <c r="C1320" s="35" t="s">
        <v>2631</v>
      </c>
      <c r="D1320" s="36">
        <v>5</v>
      </c>
      <c r="E1320" s="36">
        <v>5</v>
      </c>
      <c r="F1320" s="36">
        <v>1.5920000000000001</v>
      </c>
      <c r="G1320" s="36" t="str">
        <f>IFERROR(VLOOKUP(DATA_PESOS[[#This Row],[Codigo]],PESOS,4,FALSE)," ")</f>
        <v xml:space="preserve"> </v>
      </c>
      <c r="H1320" s="37">
        <v>1.5920000000000001</v>
      </c>
      <c r="I1320" s="43" t="str">
        <f>IF(DATA_PESOS[[#This Row],[Peso de FLEX]]=DATA_PESOS[[#This Row],[ACTUALIZACION 2]],"Conforme","Revisar")</f>
        <v>Conforme</v>
      </c>
    </row>
    <row r="1321" spans="1:9" hidden="1" x14ac:dyDescent="0.25">
      <c r="A1321" s="42" t="s">
        <v>6</v>
      </c>
      <c r="B1321" s="35" t="s">
        <v>2632</v>
      </c>
      <c r="C1321" s="35" t="s">
        <v>2633</v>
      </c>
      <c r="D1321" s="36">
        <v>32</v>
      </c>
      <c r="E1321" s="36">
        <v>32</v>
      </c>
      <c r="F1321" s="36">
        <v>0.73599999999999999</v>
      </c>
      <c r="G1321" s="36" t="str">
        <f>IFERROR(VLOOKUP(DATA_PESOS[[#This Row],[Codigo]],PESOS,4,FALSE)," ")</f>
        <v xml:space="preserve"> </v>
      </c>
      <c r="H1321" s="37">
        <v>0.73599999999999999</v>
      </c>
      <c r="I1321" s="43" t="str">
        <f>IF(DATA_PESOS[[#This Row],[Peso de FLEX]]=DATA_PESOS[[#This Row],[ACTUALIZACION 2]],"Conforme","Revisar")</f>
        <v>Conforme</v>
      </c>
    </row>
    <row r="1322" spans="1:9" hidden="1" x14ac:dyDescent="0.25">
      <c r="A1322" s="42" t="s">
        <v>6</v>
      </c>
      <c r="B1322" s="35" t="s">
        <v>2634</v>
      </c>
      <c r="C1322" s="35" t="s">
        <v>2635</v>
      </c>
      <c r="D1322" s="36">
        <v>21</v>
      </c>
      <c r="E1322" s="36">
        <v>21</v>
      </c>
      <c r="F1322" s="36">
        <v>0.99299999999999999</v>
      </c>
      <c r="G1322" s="36" t="str">
        <f>IFERROR(VLOOKUP(DATA_PESOS[[#This Row],[Codigo]],PESOS,4,FALSE)," ")</f>
        <v xml:space="preserve"> </v>
      </c>
      <c r="H1322" s="37">
        <v>0.99299999999999999</v>
      </c>
      <c r="I1322" s="43" t="str">
        <f>IF(DATA_PESOS[[#This Row],[Peso de FLEX]]=DATA_PESOS[[#This Row],[ACTUALIZACION 2]],"Conforme","Revisar")</f>
        <v>Conforme</v>
      </c>
    </row>
    <row r="1323" spans="1:9" hidden="1" x14ac:dyDescent="0.25">
      <c r="A1323" s="42" t="s">
        <v>6</v>
      </c>
      <c r="B1323" s="35" t="s">
        <v>2636</v>
      </c>
      <c r="C1323" s="35" t="s">
        <v>2637</v>
      </c>
      <c r="D1323" s="36">
        <v>150</v>
      </c>
      <c r="E1323" s="36">
        <v>150</v>
      </c>
      <c r="F1323" s="36">
        <v>0.89500000000000002</v>
      </c>
      <c r="G1323" s="36" t="str">
        <f>IFERROR(VLOOKUP(DATA_PESOS[[#This Row],[Codigo]],PESOS,4,FALSE)," ")</f>
        <v xml:space="preserve"> </v>
      </c>
      <c r="H1323" s="37">
        <v>0.89500000000000002</v>
      </c>
      <c r="I1323" s="43" t="str">
        <f>IF(DATA_PESOS[[#This Row],[Peso de FLEX]]=DATA_PESOS[[#This Row],[ACTUALIZACION 2]],"Conforme","Revisar")</f>
        <v>Conforme</v>
      </c>
    </row>
    <row r="1324" spans="1:9" hidden="1" x14ac:dyDescent="0.25">
      <c r="A1324" s="42" t="s">
        <v>6</v>
      </c>
      <c r="B1324" s="35" t="s">
        <v>2638</v>
      </c>
      <c r="C1324" s="35" t="s">
        <v>2639</v>
      </c>
      <c r="D1324" s="36">
        <v>327</v>
      </c>
      <c r="E1324" s="36">
        <v>327</v>
      </c>
      <c r="F1324" s="36">
        <v>1.738</v>
      </c>
      <c r="G1324" s="36" t="str">
        <f>IFERROR(VLOOKUP(DATA_PESOS[[#This Row],[Codigo]],PESOS,4,FALSE)," ")</f>
        <v xml:space="preserve"> </v>
      </c>
      <c r="H1324" s="37">
        <v>1.738</v>
      </c>
      <c r="I1324" s="43" t="str">
        <f>IF(DATA_PESOS[[#This Row],[Peso de FLEX]]=DATA_PESOS[[#This Row],[ACTUALIZACION 2]],"Conforme","Revisar")</f>
        <v>Conforme</v>
      </c>
    </row>
    <row r="1325" spans="1:9" hidden="1" x14ac:dyDescent="0.25">
      <c r="A1325" s="42" t="s">
        <v>6</v>
      </c>
      <c r="B1325" s="35" t="s">
        <v>2640</v>
      </c>
      <c r="C1325" s="35" t="s">
        <v>2641</v>
      </c>
      <c r="D1325" s="36">
        <v>18</v>
      </c>
      <c r="E1325" s="36">
        <v>18</v>
      </c>
      <c r="F1325" s="36">
        <v>1.2589999999999999</v>
      </c>
      <c r="G1325" s="36" t="str">
        <f>IFERROR(VLOOKUP(DATA_PESOS[[#This Row],[Codigo]],PESOS,4,FALSE)," ")</f>
        <v xml:space="preserve"> </v>
      </c>
      <c r="H1325" s="37">
        <v>1.2589999999999999</v>
      </c>
      <c r="I1325" s="43" t="str">
        <f>IF(DATA_PESOS[[#This Row],[Peso de FLEX]]=DATA_PESOS[[#This Row],[ACTUALIZACION 2]],"Conforme","Revisar")</f>
        <v>Conforme</v>
      </c>
    </row>
    <row r="1326" spans="1:9" hidden="1" x14ac:dyDescent="0.25">
      <c r="A1326" s="42" t="s">
        <v>6</v>
      </c>
      <c r="B1326" s="35" t="s">
        <v>2642</v>
      </c>
      <c r="C1326" s="35" t="s">
        <v>2643</v>
      </c>
      <c r="D1326" s="36">
        <v>32</v>
      </c>
      <c r="E1326" s="36">
        <v>32</v>
      </c>
      <c r="F1326" s="36">
        <v>1.093</v>
      </c>
      <c r="G1326" s="36" t="str">
        <f>IFERROR(VLOOKUP(DATA_PESOS[[#This Row],[Codigo]],PESOS,4,FALSE)," ")</f>
        <v xml:space="preserve"> </v>
      </c>
      <c r="H1326" s="37">
        <v>1.093</v>
      </c>
      <c r="I1326" s="43" t="str">
        <f>IF(DATA_PESOS[[#This Row],[Peso de FLEX]]=DATA_PESOS[[#This Row],[ACTUALIZACION 2]],"Conforme","Revisar")</f>
        <v>Conforme</v>
      </c>
    </row>
    <row r="1327" spans="1:9" hidden="1" x14ac:dyDescent="0.25">
      <c r="A1327" s="42" t="s">
        <v>6</v>
      </c>
      <c r="B1327" s="35" t="s">
        <v>2644</v>
      </c>
      <c r="C1327" s="35" t="s">
        <v>2645</v>
      </c>
      <c r="D1327" s="36">
        <v>1</v>
      </c>
      <c r="E1327" s="36">
        <v>1</v>
      </c>
      <c r="F1327" s="36">
        <v>0.88800000000000001</v>
      </c>
      <c r="G1327" s="36" t="str">
        <f>IFERROR(VLOOKUP(DATA_PESOS[[#This Row],[Codigo]],PESOS,4,FALSE)," ")</f>
        <v xml:space="preserve"> </v>
      </c>
      <c r="H1327" s="37">
        <v>0.88800000000000001</v>
      </c>
      <c r="I1327" s="43" t="str">
        <f>IF(DATA_PESOS[[#This Row],[Peso de FLEX]]=DATA_PESOS[[#This Row],[ACTUALIZACION 2]],"Conforme","Revisar")</f>
        <v>Conforme</v>
      </c>
    </row>
    <row r="1328" spans="1:9" hidden="1" x14ac:dyDescent="0.25">
      <c r="A1328" s="42" t="s">
        <v>6</v>
      </c>
      <c r="B1328" s="35" t="s">
        <v>2646</v>
      </c>
      <c r="C1328" s="35" t="s">
        <v>2647</v>
      </c>
      <c r="D1328" s="36">
        <v>16</v>
      </c>
      <c r="E1328" s="36">
        <v>16</v>
      </c>
      <c r="F1328" s="36">
        <v>0.68899999999999995</v>
      </c>
      <c r="G1328" s="36" t="str">
        <f>IFERROR(VLOOKUP(DATA_PESOS[[#This Row],[Codigo]],PESOS,4,FALSE)," ")</f>
        <v xml:space="preserve"> </v>
      </c>
      <c r="H1328" s="37">
        <v>0.68899999999999995</v>
      </c>
      <c r="I1328" s="43" t="str">
        <f>IF(DATA_PESOS[[#This Row],[Peso de FLEX]]=DATA_PESOS[[#This Row],[ACTUALIZACION 2]],"Conforme","Revisar")</f>
        <v>Conforme</v>
      </c>
    </row>
    <row r="1329" spans="1:9" hidden="1" x14ac:dyDescent="0.25">
      <c r="A1329" s="42" t="s">
        <v>6</v>
      </c>
      <c r="B1329" s="35" t="s">
        <v>2648</v>
      </c>
      <c r="C1329" s="35" t="s">
        <v>2649</v>
      </c>
      <c r="D1329" s="36">
        <v>25</v>
      </c>
      <c r="E1329" s="36">
        <v>25</v>
      </c>
      <c r="F1329" s="36">
        <v>0.92400000000000004</v>
      </c>
      <c r="G1329" s="36" t="str">
        <f>IFERROR(VLOOKUP(DATA_PESOS[[#This Row],[Codigo]],PESOS,4,FALSE)," ")</f>
        <v xml:space="preserve"> </v>
      </c>
      <c r="H1329" s="37">
        <v>0.92400000000000004</v>
      </c>
      <c r="I1329" s="43" t="str">
        <f>IF(DATA_PESOS[[#This Row],[Peso de FLEX]]=DATA_PESOS[[#This Row],[ACTUALIZACION 2]],"Conforme","Revisar")</f>
        <v>Conforme</v>
      </c>
    </row>
    <row r="1330" spans="1:9" hidden="1" x14ac:dyDescent="0.25">
      <c r="A1330" s="42" t="s">
        <v>6</v>
      </c>
      <c r="B1330" s="35" t="s">
        <v>2650</v>
      </c>
      <c r="C1330" s="35" t="s">
        <v>2651</v>
      </c>
      <c r="D1330" s="36">
        <v>11</v>
      </c>
      <c r="E1330" s="36">
        <v>11</v>
      </c>
      <c r="F1330" s="36">
        <v>0.97599999999999998</v>
      </c>
      <c r="G1330" s="36" t="str">
        <f>IFERROR(VLOOKUP(DATA_PESOS[[#This Row],[Codigo]],PESOS,4,FALSE)," ")</f>
        <v xml:space="preserve"> </v>
      </c>
      <c r="H1330" s="37">
        <v>0.97599999999999998</v>
      </c>
      <c r="I1330" s="43" t="str">
        <f>IF(DATA_PESOS[[#This Row],[Peso de FLEX]]=DATA_PESOS[[#This Row],[ACTUALIZACION 2]],"Conforme","Revisar")</f>
        <v>Conforme</v>
      </c>
    </row>
    <row r="1331" spans="1:9" hidden="1" x14ac:dyDescent="0.25">
      <c r="A1331" s="42" t="s">
        <v>6</v>
      </c>
      <c r="B1331" s="35" t="s">
        <v>2652</v>
      </c>
      <c r="C1331" s="35" t="s">
        <v>2653</v>
      </c>
      <c r="D1331" s="36">
        <v>17</v>
      </c>
      <c r="E1331" s="36">
        <v>17</v>
      </c>
      <c r="F1331" s="36">
        <v>1.3779999999999999</v>
      </c>
      <c r="G1331" s="36" t="str">
        <f>IFERROR(VLOOKUP(DATA_PESOS[[#This Row],[Codigo]],PESOS,4,FALSE)," ")</f>
        <v xml:space="preserve"> </v>
      </c>
      <c r="H1331" s="37">
        <v>1.3779999999999999</v>
      </c>
      <c r="I1331" s="43" t="str">
        <f>IF(DATA_PESOS[[#This Row],[Peso de FLEX]]=DATA_PESOS[[#This Row],[ACTUALIZACION 2]],"Conforme","Revisar")</f>
        <v>Conforme</v>
      </c>
    </row>
    <row r="1332" spans="1:9" hidden="1" x14ac:dyDescent="0.25">
      <c r="A1332" s="42" t="s">
        <v>6</v>
      </c>
      <c r="B1332" s="35" t="s">
        <v>2654</v>
      </c>
      <c r="C1332" s="35" t="s">
        <v>2655</v>
      </c>
      <c r="D1332" s="36">
        <v>15</v>
      </c>
      <c r="E1332" s="36">
        <v>15</v>
      </c>
      <c r="F1332" s="36">
        <v>0.95799999999999996</v>
      </c>
      <c r="G1332" s="36" t="str">
        <f>IFERROR(VLOOKUP(DATA_PESOS[[#This Row],[Codigo]],PESOS,4,FALSE)," ")</f>
        <v xml:space="preserve"> </v>
      </c>
      <c r="H1332" s="37">
        <v>0.95799999999999996</v>
      </c>
      <c r="I1332" s="43" t="str">
        <f>IF(DATA_PESOS[[#This Row],[Peso de FLEX]]=DATA_PESOS[[#This Row],[ACTUALIZACION 2]],"Conforme","Revisar")</f>
        <v>Conforme</v>
      </c>
    </row>
    <row r="1333" spans="1:9" hidden="1" x14ac:dyDescent="0.25">
      <c r="A1333" s="42" t="s">
        <v>6</v>
      </c>
      <c r="B1333" s="35" t="s">
        <v>2656</v>
      </c>
      <c r="C1333" s="35" t="s">
        <v>2657</v>
      </c>
      <c r="D1333" s="36">
        <v>4</v>
      </c>
      <c r="E1333" s="36">
        <v>4</v>
      </c>
      <c r="F1333" s="36">
        <v>1.3149999999999999</v>
      </c>
      <c r="G1333" s="36" t="str">
        <f>IFERROR(VLOOKUP(DATA_PESOS[[#This Row],[Codigo]],PESOS,4,FALSE)," ")</f>
        <v xml:space="preserve"> </v>
      </c>
      <c r="H1333" s="37">
        <v>1.3149999999999999</v>
      </c>
      <c r="I1333" s="43" t="str">
        <f>IF(DATA_PESOS[[#This Row],[Peso de FLEX]]=DATA_PESOS[[#This Row],[ACTUALIZACION 2]],"Conforme","Revisar")</f>
        <v>Conforme</v>
      </c>
    </row>
    <row r="1334" spans="1:9" hidden="1" x14ac:dyDescent="0.25">
      <c r="A1334" s="42" t="s">
        <v>6</v>
      </c>
      <c r="B1334" s="35" t="s">
        <v>2658</v>
      </c>
      <c r="C1334" s="35" t="s">
        <v>2659</v>
      </c>
      <c r="D1334" s="36">
        <v>7</v>
      </c>
      <c r="E1334" s="36">
        <v>7</v>
      </c>
      <c r="F1334" s="36">
        <v>0.98299999999999998</v>
      </c>
      <c r="G1334" s="36" t="str">
        <f>IFERROR(VLOOKUP(DATA_PESOS[[#This Row],[Codigo]],PESOS,4,FALSE)," ")</f>
        <v xml:space="preserve"> </v>
      </c>
      <c r="H1334" s="37">
        <v>0.98299999999999998</v>
      </c>
      <c r="I1334" s="43" t="str">
        <f>IF(DATA_PESOS[[#This Row],[Peso de FLEX]]=DATA_PESOS[[#This Row],[ACTUALIZACION 2]],"Conforme","Revisar")</f>
        <v>Conforme</v>
      </c>
    </row>
    <row r="1335" spans="1:9" hidden="1" x14ac:dyDescent="0.25">
      <c r="A1335" s="42" t="s">
        <v>6</v>
      </c>
      <c r="B1335" s="35" t="s">
        <v>2660</v>
      </c>
      <c r="C1335" s="35" t="s">
        <v>2661</v>
      </c>
      <c r="D1335" s="36">
        <v>9</v>
      </c>
      <c r="E1335" s="36">
        <v>9</v>
      </c>
      <c r="F1335" s="36">
        <v>0.76200000000000001</v>
      </c>
      <c r="G1335" s="36" t="str">
        <f>IFERROR(VLOOKUP(DATA_PESOS[[#This Row],[Codigo]],PESOS,4,FALSE)," ")</f>
        <v xml:space="preserve"> </v>
      </c>
      <c r="H1335" s="37">
        <v>0.76200000000000001</v>
      </c>
      <c r="I1335" s="43" t="str">
        <f>IF(DATA_PESOS[[#This Row],[Peso de FLEX]]=DATA_PESOS[[#This Row],[ACTUALIZACION 2]],"Conforme","Revisar")</f>
        <v>Conforme</v>
      </c>
    </row>
    <row r="1336" spans="1:9" hidden="1" x14ac:dyDescent="0.25">
      <c r="A1336" s="42" t="s">
        <v>6</v>
      </c>
      <c r="B1336" s="35" t="s">
        <v>2662</v>
      </c>
      <c r="C1336" s="35" t="s">
        <v>2663</v>
      </c>
      <c r="D1336" s="36">
        <v>1</v>
      </c>
      <c r="E1336" s="36">
        <v>1</v>
      </c>
      <c r="F1336" s="36">
        <v>1.792</v>
      </c>
      <c r="G1336" s="36" t="str">
        <f>IFERROR(VLOOKUP(DATA_PESOS[[#This Row],[Codigo]],PESOS,4,FALSE)," ")</f>
        <v xml:space="preserve"> </v>
      </c>
      <c r="H1336" s="37">
        <v>1.792</v>
      </c>
      <c r="I1336" s="43" t="str">
        <f>IF(DATA_PESOS[[#This Row],[Peso de FLEX]]=DATA_PESOS[[#This Row],[ACTUALIZACION 2]],"Conforme","Revisar")</f>
        <v>Conforme</v>
      </c>
    </row>
    <row r="1337" spans="1:9" hidden="1" x14ac:dyDescent="0.25">
      <c r="A1337" s="42" t="s">
        <v>6</v>
      </c>
      <c r="B1337" s="35" t="s">
        <v>2664</v>
      </c>
      <c r="C1337" s="35" t="s">
        <v>2665</v>
      </c>
      <c r="D1337" s="36">
        <v>261</v>
      </c>
      <c r="E1337" s="36">
        <v>261</v>
      </c>
      <c r="F1337" s="36">
        <v>0.84499999999999997</v>
      </c>
      <c r="G1337" s="36" t="str">
        <f>IFERROR(VLOOKUP(DATA_PESOS[[#This Row],[Codigo]],PESOS,4,FALSE)," ")</f>
        <v xml:space="preserve"> </v>
      </c>
      <c r="H1337" s="37">
        <v>0.84499999999999997</v>
      </c>
      <c r="I1337" s="43" t="str">
        <f>IF(DATA_PESOS[[#This Row],[Peso de FLEX]]=DATA_PESOS[[#This Row],[ACTUALIZACION 2]],"Conforme","Revisar")</f>
        <v>Conforme</v>
      </c>
    </row>
    <row r="1338" spans="1:9" hidden="1" x14ac:dyDescent="0.25">
      <c r="A1338" s="42" t="s">
        <v>6</v>
      </c>
      <c r="B1338" s="35" t="s">
        <v>2666</v>
      </c>
      <c r="C1338" s="35" t="s">
        <v>2667</v>
      </c>
      <c r="D1338" s="36">
        <v>8</v>
      </c>
      <c r="E1338" s="36">
        <v>8</v>
      </c>
      <c r="F1338" s="36">
        <v>0.96399999999999997</v>
      </c>
      <c r="G1338" s="36" t="str">
        <f>IFERROR(VLOOKUP(DATA_PESOS[[#This Row],[Codigo]],PESOS,4,FALSE)," ")</f>
        <v xml:space="preserve"> </v>
      </c>
      <c r="H1338" s="37">
        <v>0.96399999999999997</v>
      </c>
      <c r="I1338" s="43" t="str">
        <f>IF(DATA_PESOS[[#This Row],[Peso de FLEX]]=DATA_PESOS[[#This Row],[ACTUALIZACION 2]],"Conforme","Revisar")</f>
        <v>Conforme</v>
      </c>
    </row>
    <row r="1339" spans="1:9" hidden="1" x14ac:dyDescent="0.25">
      <c r="A1339" s="42" t="s">
        <v>6</v>
      </c>
      <c r="B1339" s="35" t="s">
        <v>2668</v>
      </c>
      <c r="C1339" s="35" t="s">
        <v>2669</v>
      </c>
      <c r="D1339" s="36">
        <v>67</v>
      </c>
      <c r="E1339" s="36">
        <v>67</v>
      </c>
      <c r="F1339" s="36">
        <v>9.4E-2</v>
      </c>
      <c r="G1339" s="36" t="str">
        <f>IFERROR(VLOOKUP(DATA_PESOS[[#This Row],[Codigo]],PESOS,4,FALSE)," ")</f>
        <v xml:space="preserve"> </v>
      </c>
      <c r="H1339" s="37">
        <v>9.4E-2</v>
      </c>
      <c r="I1339" s="43" t="str">
        <f>IF(DATA_PESOS[[#This Row],[Peso de FLEX]]=DATA_PESOS[[#This Row],[ACTUALIZACION 2]],"Conforme","Revisar")</f>
        <v>Conforme</v>
      </c>
    </row>
    <row r="1340" spans="1:9" hidden="1" x14ac:dyDescent="0.25">
      <c r="A1340" s="42" t="s">
        <v>6</v>
      </c>
      <c r="B1340" s="35" t="s">
        <v>2670</v>
      </c>
      <c r="C1340" s="35" t="s">
        <v>2671</v>
      </c>
      <c r="D1340" s="36">
        <v>16</v>
      </c>
      <c r="E1340" s="36">
        <v>16</v>
      </c>
      <c r="F1340" s="36">
        <v>9.7000000000000003E-2</v>
      </c>
      <c r="G1340" s="36" t="str">
        <f>IFERROR(VLOOKUP(DATA_PESOS[[#This Row],[Codigo]],PESOS,4,FALSE)," ")</f>
        <v xml:space="preserve"> </v>
      </c>
      <c r="H1340" s="37">
        <v>9.7000000000000003E-2</v>
      </c>
      <c r="I1340" s="43" t="str">
        <f>IF(DATA_PESOS[[#This Row],[Peso de FLEX]]=DATA_PESOS[[#This Row],[ACTUALIZACION 2]],"Conforme","Revisar")</f>
        <v>Conforme</v>
      </c>
    </row>
    <row r="1341" spans="1:9" hidden="1" x14ac:dyDescent="0.25">
      <c r="A1341" s="42" t="s">
        <v>6</v>
      </c>
      <c r="B1341" s="35" t="s">
        <v>2672</v>
      </c>
      <c r="C1341" s="35" t="s">
        <v>2673</v>
      </c>
      <c r="D1341" s="36">
        <v>1</v>
      </c>
      <c r="E1341" s="36">
        <v>1</v>
      </c>
      <c r="F1341" s="36">
        <v>0.1</v>
      </c>
      <c r="G1341" s="36" t="str">
        <f>IFERROR(VLOOKUP(DATA_PESOS[[#This Row],[Codigo]],PESOS,4,FALSE)," ")</f>
        <v xml:space="preserve"> </v>
      </c>
      <c r="H1341" s="37">
        <v>0.1</v>
      </c>
      <c r="I1341" s="43" t="str">
        <f>IF(DATA_PESOS[[#This Row],[Peso de FLEX]]=DATA_PESOS[[#This Row],[ACTUALIZACION 2]],"Conforme","Revisar")</f>
        <v>Conforme</v>
      </c>
    </row>
    <row r="1342" spans="1:9" hidden="1" x14ac:dyDescent="0.25">
      <c r="A1342" s="42" t="s">
        <v>6</v>
      </c>
      <c r="B1342" s="35" t="s">
        <v>2674</v>
      </c>
      <c r="C1342" s="35" t="s">
        <v>2675</v>
      </c>
      <c r="D1342" s="36">
        <v>23</v>
      </c>
      <c r="E1342" s="36">
        <v>23</v>
      </c>
      <c r="F1342" s="36">
        <v>0.161</v>
      </c>
      <c r="G1342" s="36" t="str">
        <f>IFERROR(VLOOKUP(DATA_PESOS[[#This Row],[Codigo]],PESOS,4,FALSE)," ")</f>
        <v xml:space="preserve"> </v>
      </c>
      <c r="H1342" s="37">
        <v>0.161</v>
      </c>
      <c r="I1342" s="43" t="str">
        <f>IF(DATA_PESOS[[#This Row],[Peso de FLEX]]=DATA_PESOS[[#This Row],[ACTUALIZACION 2]],"Conforme","Revisar")</f>
        <v>Conforme</v>
      </c>
    </row>
    <row r="1343" spans="1:9" x14ac:dyDescent="0.25">
      <c r="A1343" s="42" t="s">
        <v>6</v>
      </c>
      <c r="B1343" s="35" t="s">
        <v>2676</v>
      </c>
      <c r="C1343" s="35" t="s">
        <v>2677</v>
      </c>
      <c r="D1343" s="36">
        <v>1</v>
      </c>
      <c r="E1343" s="36">
        <v>1</v>
      </c>
      <c r="F1343" s="44">
        <v>0</v>
      </c>
      <c r="G1343" s="36" t="str">
        <f>IFERROR(VLOOKUP(DATA_PESOS[[#This Row],[Codigo]],PESOS,4,FALSE)," ")</f>
        <v xml:space="preserve"> </v>
      </c>
      <c r="H1343" s="52">
        <v>2.0590000000000002</v>
      </c>
      <c r="I1343" s="36" t="str">
        <f>IF(DATA_PESOS[[#This Row],[Peso de FLEX]]=DATA_PESOS[[#This Row],[ACTUALIZACION 2]],"Conforme","Revisar")</f>
        <v>Revisar</v>
      </c>
    </row>
    <row r="1344" spans="1:9" x14ac:dyDescent="0.25">
      <c r="A1344" s="42" t="s">
        <v>6</v>
      </c>
      <c r="B1344" s="35" t="s">
        <v>2678</v>
      </c>
      <c r="C1344" s="35" t="s">
        <v>2679</v>
      </c>
      <c r="D1344" s="36">
        <v>1</v>
      </c>
      <c r="E1344" s="36">
        <v>1</v>
      </c>
      <c r="F1344" s="44">
        <v>0</v>
      </c>
      <c r="G1344" s="36" t="str">
        <f>IFERROR(VLOOKUP(DATA_PESOS[[#This Row],[Codigo]],PESOS,4,FALSE)," ")</f>
        <v xml:space="preserve"> </v>
      </c>
      <c r="H1344" s="52">
        <v>4.516</v>
      </c>
      <c r="I1344" s="36" t="str">
        <f>IF(DATA_PESOS[[#This Row],[Peso de FLEX]]=DATA_PESOS[[#This Row],[ACTUALIZACION 2]],"Conforme","Revisar")</f>
        <v>Revisar</v>
      </c>
    </row>
    <row r="1345" spans="1:9" hidden="1" x14ac:dyDescent="0.25">
      <c r="A1345" s="42" t="s">
        <v>6</v>
      </c>
      <c r="B1345" s="35" t="s">
        <v>2680</v>
      </c>
      <c r="C1345" s="35" t="s">
        <v>2681</v>
      </c>
      <c r="D1345" s="36">
        <v>2</v>
      </c>
      <c r="E1345" s="36">
        <v>2</v>
      </c>
      <c r="F1345" s="36">
        <v>0.155</v>
      </c>
      <c r="G1345" s="36" t="str">
        <f>IFERROR(VLOOKUP(DATA_PESOS[[#This Row],[Codigo]],PESOS,4,FALSE)," ")</f>
        <v xml:space="preserve"> </v>
      </c>
      <c r="H1345" s="37">
        <v>0.155</v>
      </c>
      <c r="I1345" s="48" t="str">
        <f>IF(DATA_PESOS[[#This Row],[Peso de FLEX]]=DATA_PESOS[[#This Row],[ACTUALIZACION 2]],"Conforme","Revisar")</f>
        <v>Conforme</v>
      </c>
    </row>
    <row r="1346" spans="1:9" x14ac:dyDescent="0.25">
      <c r="A1346" s="42" t="s">
        <v>6</v>
      </c>
      <c r="B1346" s="35" t="s">
        <v>2682</v>
      </c>
      <c r="C1346" s="35" t="s">
        <v>2683</v>
      </c>
      <c r="D1346" s="36">
        <v>2</v>
      </c>
      <c r="E1346" s="36">
        <v>2</v>
      </c>
      <c r="F1346" s="44">
        <v>0</v>
      </c>
      <c r="G1346" s="36" t="str">
        <f>IFERROR(VLOOKUP(DATA_PESOS[[#This Row],[Codigo]],PESOS,4,FALSE)," ")</f>
        <v xml:space="preserve"> </v>
      </c>
      <c r="H1346" s="52">
        <v>3.2000000000000001E-2</v>
      </c>
      <c r="I1346" s="36" t="str">
        <f>IF(DATA_PESOS[[#This Row],[Peso de FLEX]]=DATA_PESOS[[#This Row],[ACTUALIZACION 2]],"Conforme","Revisar")</f>
        <v>Revisar</v>
      </c>
    </row>
    <row r="1347" spans="1:9" hidden="1" x14ac:dyDescent="0.25">
      <c r="A1347" s="42" t="s">
        <v>6</v>
      </c>
      <c r="B1347" s="35" t="s">
        <v>2684</v>
      </c>
      <c r="C1347" s="35" t="s">
        <v>2685</v>
      </c>
      <c r="D1347" s="36">
        <v>1</v>
      </c>
      <c r="E1347" s="36">
        <v>1</v>
      </c>
      <c r="F1347" s="36">
        <v>0.50900000000000001</v>
      </c>
      <c r="G1347" s="36" t="str">
        <f>IFERROR(VLOOKUP(DATA_PESOS[[#This Row],[Codigo]],PESOS,4,FALSE)," ")</f>
        <v xml:space="preserve"> </v>
      </c>
      <c r="H1347" s="37">
        <v>0.50900000000000001</v>
      </c>
      <c r="I1347" s="48" t="str">
        <f>IF(DATA_PESOS[[#This Row],[Peso de FLEX]]=DATA_PESOS[[#This Row],[ACTUALIZACION 2]],"Conforme","Revisar")</f>
        <v>Conforme</v>
      </c>
    </row>
    <row r="1348" spans="1:9" x14ac:dyDescent="0.25">
      <c r="A1348" s="42" t="s">
        <v>6</v>
      </c>
      <c r="B1348" s="35" t="s">
        <v>2686</v>
      </c>
      <c r="C1348" s="35" t="s">
        <v>2687</v>
      </c>
      <c r="D1348" s="36">
        <v>1</v>
      </c>
      <c r="E1348" s="36">
        <v>1</v>
      </c>
      <c r="F1348" s="44">
        <v>0</v>
      </c>
      <c r="G1348" s="36" t="str">
        <f>IFERROR(VLOOKUP(DATA_PESOS[[#This Row],[Codigo]],PESOS,4,FALSE)," ")</f>
        <v xml:space="preserve"> </v>
      </c>
      <c r="H1348" s="52">
        <v>1.456</v>
      </c>
      <c r="I1348" s="36" t="str">
        <f>IF(DATA_PESOS[[#This Row],[Peso de FLEX]]=DATA_PESOS[[#This Row],[ACTUALIZACION 2]],"Conforme","Revisar")</f>
        <v>Revisar</v>
      </c>
    </row>
    <row r="1349" spans="1:9" x14ac:dyDescent="0.25">
      <c r="A1349" s="42" t="s">
        <v>6</v>
      </c>
      <c r="B1349" s="35" t="s">
        <v>2688</v>
      </c>
      <c r="C1349" s="35" t="s">
        <v>2689</v>
      </c>
      <c r="D1349" s="36">
        <v>1</v>
      </c>
      <c r="E1349" s="36">
        <v>1</v>
      </c>
      <c r="F1349" s="44">
        <v>0</v>
      </c>
      <c r="G1349" s="36" t="str">
        <f>IFERROR(VLOOKUP(DATA_PESOS[[#This Row],[Codigo]],PESOS,4,FALSE)," ")</f>
        <v xml:space="preserve"> </v>
      </c>
      <c r="H1349" s="52">
        <v>4.2000000000000003E-2</v>
      </c>
      <c r="I1349" s="36" t="str">
        <f>IF(DATA_PESOS[[#This Row],[Peso de FLEX]]=DATA_PESOS[[#This Row],[ACTUALIZACION 2]],"Conforme","Revisar")</f>
        <v>Revisar</v>
      </c>
    </row>
    <row r="1350" spans="1:9" hidden="1" x14ac:dyDescent="0.25">
      <c r="A1350" s="42" t="s">
        <v>6</v>
      </c>
      <c r="B1350" s="35" t="s">
        <v>2690</v>
      </c>
      <c r="C1350" s="35" t="s">
        <v>2691</v>
      </c>
      <c r="D1350" s="36">
        <v>1</v>
      </c>
      <c r="E1350" s="36">
        <v>1</v>
      </c>
      <c r="F1350" s="36">
        <v>4.4999999999999998E-2</v>
      </c>
      <c r="G1350" s="36" t="str">
        <f>IFERROR(VLOOKUP(DATA_PESOS[[#This Row],[Codigo]],PESOS,4,FALSE)," ")</f>
        <v xml:space="preserve"> </v>
      </c>
      <c r="H1350" s="37">
        <v>4.4999999999999998E-2</v>
      </c>
      <c r="I1350" s="48" t="str">
        <f>IF(DATA_PESOS[[#This Row],[Peso de FLEX]]=DATA_PESOS[[#This Row],[ACTUALIZACION 2]],"Conforme","Revisar")</f>
        <v>Conforme</v>
      </c>
    </row>
    <row r="1351" spans="1:9" x14ac:dyDescent="0.25">
      <c r="A1351" s="42" t="s">
        <v>6</v>
      </c>
      <c r="B1351" s="35" t="s">
        <v>2692</v>
      </c>
      <c r="C1351" s="35" t="s">
        <v>2693</v>
      </c>
      <c r="D1351" s="36">
        <v>1</v>
      </c>
      <c r="E1351" s="36">
        <v>1</v>
      </c>
      <c r="F1351" s="44">
        <v>0</v>
      </c>
      <c r="G1351" s="36" t="str">
        <f>IFERROR(VLOOKUP(DATA_PESOS[[#This Row],[Codigo]],PESOS,4,FALSE)," ")</f>
        <v xml:space="preserve"> </v>
      </c>
      <c r="H1351" s="52">
        <v>4.2999999999999997E-2</v>
      </c>
      <c r="I1351" s="36" t="str">
        <f>IF(DATA_PESOS[[#This Row],[Peso de FLEX]]=DATA_PESOS[[#This Row],[ACTUALIZACION 2]],"Conforme","Revisar")</f>
        <v>Revisar</v>
      </c>
    </row>
    <row r="1352" spans="1:9" hidden="1" x14ac:dyDescent="0.25">
      <c r="A1352" s="42" t="s">
        <v>6</v>
      </c>
      <c r="B1352" s="35" t="s">
        <v>2694</v>
      </c>
      <c r="C1352" s="35" t="s">
        <v>2695</v>
      </c>
      <c r="D1352" s="36">
        <v>4</v>
      </c>
      <c r="E1352" s="36">
        <v>4</v>
      </c>
      <c r="F1352" s="36">
        <v>3.5999999999999997E-2</v>
      </c>
      <c r="G1352" s="36" t="str">
        <f>IFERROR(VLOOKUP(DATA_PESOS[[#This Row],[Codigo]],PESOS,4,FALSE)," ")</f>
        <v xml:space="preserve"> </v>
      </c>
      <c r="H1352" s="37">
        <v>3.5999999999999997E-2</v>
      </c>
      <c r="I1352" s="48" t="str">
        <f>IF(DATA_PESOS[[#This Row],[Peso de FLEX]]=DATA_PESOS[[#This Row],[ACTUALIZACION 2]],"Conforme","Revisar")</f>
        <v>Conforme</v>
      </c>
    </row>
    <row r="1353" spans="1:9" hidden="1" x14ac:dyDescent="0.25">
      <c r="A1353" s="42" t="s">
        <v>6</v>
      </c>
      <c r="B1353" s="35" t="s">
        <v>2696</v>
      </c>
      <c r="C1353" s="35" t="s">
        <v>2697</v>
      </c>
      <c r="D1353" s="36">
        <v>1</v>
      </c>
      <c r="E1353" s="36">
        <v>1</v>
      </c>
      <c r="F1353" s="36">
        <v>2.1999999999999999E-2</v>
      </c>
      <c r="G1353" s="36" t="str">
        <f>IFERROR(VLOOKUP(DATA_PESOS[[#This Row],[Codigo]],PESOS,4,FALSE)," ")</f>
        <v xml:space="preserve"> </v>
      </c>
      <c r="H1353" s="37">
        <v>2.1999999999999999E-2</v>
      </c>
      <c r="I1353" s="43" t="str">
        <f>IF(DATA_PESOS[[#This Row],[Peso de FLEX]]=DATA_PESOS[[#This Row],[ACTUALIZACION 2]],"Conforme","Revisar")</f>
        <v>Conforme</v>
      </c>
    </row>
    <row r="1354" spans="1:9" hidden="1" x14ac:dyDescent="0.25">
      <c r="A1354" s="42" t="s">
        <v>6</v>
      </c>
      <c r="B1354" s="35" t="s">
        <v>2698</v>
      </c>
      <c r="C1354" s="35" t="s">
        <v>2699</v>
      </c>
      <c r="D1354" s="36">
        <v>1</v>
      </c>
      <c r="E1354" s="36">
        <v>1</v>
      </c>
      <c r="F1354" s="36">
        <v>1.9E-2</v>
      </c>
      <c r="G1354" s="36" t="str">
        <f>IFERROR(VLOOKUP(DATA_PESOS[[#This Row],[Codigo]],PESOS,4,FALSE)," ")</f>
        <v xml:space="preserve"> </v>
      </c>
      <c r="H1354" s="37">
        <v>1.9E-2</v>
      </c>
      <c r="I1354" s="43" t="str">
        <f>IF(DATA_PESOS[[#This Row],[Peso de FLEX]]=DATA_PESOS[[#This Row],[ACTUALIZACION 2]],"Conforme","Revisar")</f>
        <v>Conforme</v>
      </c>
    </row>
    <row r="1355" spans="1:9" hidden="1" x14ac:dyDescent="0.25">
      <c r="A1355" s="42" t="s">
        <v>6</v>
      </c>
      <c r="B1355" s="35" t="s">
        <v>2700</v>
      </c>
      <c r="C1355" s="35" t="s">
        <v>2701</v>
      </c>
      <c r="D1355" s="36">
        <v>6</v>
      </c>
      <c r="E1355" s="36">
        <v>6</v>
      </c>
      <c r="F1355" s="36">
        <v>0.08</v>
      </c>
      <c r="G1355" s="36" t="str">
        <f>IFERROR(VLOOKUP(DATA_PESOS[[#This Row],[Codigo]],PESOS,4,FALSE)," ")</f>
        <v xml:space="preserve"> </v>
      </c>
      <c r="H1355" s="37">
        <v>0.08</v>
      </c>
      <c r="I1355" s="43" t="str">
        <f>IF(DATA_PESOS[[#This Row],[Peso de FLEX]]=DATA_PESOS[[#This Row],[ACTUALIZACION 2]],"Conforme","Revisar")</f>
        <v>Conforme</v>
      </c>
    </row>
    <row r="1356" spans="1:9" hidden="1" x14ac:dyDescent="0.25">
      <c r="A1356" s="42" t="s">
        <v>6</v>
      </c>
      <c r="B1356" s="35" t="s">
        <v>2702</v>
      </c>
      <c r="C1356" s="35" t="s">
        <v>2703</v>
      </c>
      <c r="D1356" s="36">
        <v>2</v>
      </c>
      <c r="E1356" s="36">
        <v>2</v>
      </c>
      <c r="F1356" s="36">
        <v>1.5389999999999999</v>
      </c>
      <c r="G1356" s="36" t="str">
        <f>IFERROR(VLOOKUP(DATA_PESOS[[#This Row],[Codigo]],PESOS,4,FALSE)," ")</f>
        <v xml:space="preserve"> </v>
      </c>
      <c r="H1356" s="37">
        <v>1.5389999999999999</v>
      </c>
      <c r="I1356" s="43" t="str">
        <f>IF(DATA_PESOS[[#This Row],[Peso de FLEX]]=DATA_PESOS[[#This Row],[ACTUALIZACION 2]],"Conforme","Revisar")</f>
        <v>Conforme</v>
      </c>
    </row>
    <row r="1357" spans="1:9" x14ac:dyDescent="0.25">
      <c r="A1357" s="42" t="s">
        <v>6</v>
      </c>
      <c r="B1357" s="35" t="s">
        <v>2704</v>
      </c>
      <c r="C1357" s="35" t="s">
        <v>2705</v>
      </c>
      <c r="D1357" s="36">
        <v>5</v>
      </c>
      <c r="E1357" s="36">
        <v>5</v>
      </c>
      <c r="F1357" s="44">
        <v>0</v>
      </c>
      <c r="G1357" s="36" t="str">
        <f>IFERROR(VLOOKUP(DATA_PESOS[[#This Row],[Codigo]],PESOS,4,FALSE)," ")</f>
        <v xml:space="preserve"> </v>
      </c>
      <c r="H1357" s="52">
        <v>6.6000000000000003E-2</v>
      </c>
      <c r="I1357" s="36" t="str">
        <f>IF(DATA_PESOS[[#This Row],[Peso de FLEX]]=DATA_PESOS[[#This Row],[ACTUALIZACION 2]],"Conforme","Revisar")</f>
        <v>Revisar</v>
      </c>
    </row>
    <row r="1358" spans="1:9" hidden="1" x14ac:dyDescent="0.25">
      <c r="A1358" s="42" t="s">
        <v>6</v>
      </c>
      <c r="B1358" s="35" t="s">
        <v>2706</v>
      </c>
      <c r="C1358" s="35" t="s">
        <v>2707</v>
      </c>
      <c r="D1358" s="36">
        <v>1</v>
      </c>
      <c r="E1358" s="36">
        <v>1</v>
      </c>
      <c r="F1358" s="36">
        <v>1.2999999999999999E-2</v>
      </c>
      <c r="G1358" s="36" t="str">
        <f>IFERROR(VLOOKUP(DATA_PESOS[[#This Row],[Codigo]],PESOS,4,FALSE)," ")</f>
        <v xml:space="preserve"> </v>
      </c>
      <c r="H1358" s="37">
        <v>1.2999999999999999E-2</v>
      </c>
      <c r="I1358" s="48" t="str">
        <f>IF(DATA_PESOS[[#This Row],[Peso de FLEX]]=DATA_PESOS[[#This Row],[ACTUALIZACION 2]],"Conforme","Revisar")</f>
        <v>Conforme</v>
      </c>
    </row>
    <row r="1359" spans="1:9" hidden="1" x14ac:dyDescent="0.25">
      <c r="A1359" s="42" t="s">
        <v>6</v>
      </c>
      <c r="B1359" s="35" t="s">
        <v>2708</v>
      </c>
      <c r="C1359" s="35" t="s">
        <v>2709</v>
      </c>
      <c r="D1359" s="36">
        <v>2</v>
      </c>
      <c r="E1359" s="36">
        <v>2</v>
      </c>
      <c r="F1359" s="36">
        <v>8.5000000000000006E-2</v>
      </c>
      <c r="G1359" s="36" t="str">
        <f>IFERROR(VLOOKUP(DATA_PESOS[[#This Row],[Codigo]],PESOS,4,FALSE)," ")</f>
        <v xml:space="preserve"> </v>
      </c>
      <c r="H1359" s="37">
        <v>8.5000000000000006E-2</v>
      </c>
      <c r="I1359" s="43" t="str">
        <f>IF(DATA_PESOS[[#This Row],[Peso de FLEX]]=DATA_PESOS[[#This Row],[ACTUALIZACION 2]],"Conforme","Revisar")</f>
        <v>Conforme</v>
      </c>
    </row>
    <row r="1360" spans="1:9" hidden="1" x14ac:dyDescent="0.25">
      <c r="A1360" s="42" t="s">
        <v>6</v>
      </c>
      <c r="B1360" s="35" t="s">
        <v>2710</v>
      </c>
      <c r="C1360" s="35" t="s">
        <v>2711</v>
      </c>
      <c r="D1360" s="36">
        <v>16</v>
      </c>
      <c r="E1360" s="36">
        <v>16</v>
      </c>
      <c r="F1360" s="36">
        <v>4.4999999999999998E-2</v>
      </c>
      <c r="G1360" s="36" t="str">
        <f>IFERROR(VLOOKUP(DATA_PESOS[[#This Row],[Codigo]],PESOS,4,FALSE)," ")</f>
        <v xml:space="preserve"> </v>
      </c>
      <c r="H1360" s="37">
        <v>4.4999999999999998E-2</v>
      </c>
      <c r="I1360" s="43" t="str">
        <f>IF(DATA_PESOS[[#This Row],[Peso de FLEX]]=DATA_PESOS[[#This Row],[ACTUALIZACION 2]],"Conforme","Revisar")</f>
        <v>Conforme</v>
      </c>
    </row>
    <row r="1361" spans="1:9" x14ac:dyDescent="0.25">
      <c r="A1361" s="42" t="s">
        <v>6</v>
      </c>
      <c r="B1361" s="35" t="s">
        <v>2712</v>
      </c>
      <c r="C1361" s="35" t="s">
        <v>2713</v>
      </c>
      <c r="D1361" s="36">
        <v>3</v>
      </c>
      <c r="E1361" s="36">
        <v>3</v>
      </c>
      <c r="F1361" s="44">
        <v>0</v>
      </c>
      <c r="G1361" s="36" t="str">
        <f>IFERROR(VLOOKUP(DATA_PESOS[[#This Row],[Codigo]],PESOS,4,FALSE)," ")</f>
        <v xml:space="preserve"> </v>
      </c>
      <c r="H1361" s="52">
        <v>7.5999999999999998E-2</v>
      </c>
      <c r="I1361" s="36" t="str">
        <f>IF(DATA_PESOS[[#This Row],[Peso de FLEX]]=DATA_PESOS[[#This Row],[ACTUALIZACION 2]],"Conforme","Revisar")</f>
        <v>Revisar</v>
      </c>
    </row>
    <row r="1362" spans="1:9" x14ac:dyDescent="0.25">
      <c r="A1362" s="42" t="s">
        <v>6</v>
      </c>
      <c r="B1362" s="35" t="s">
        <v>2714</v>
      </c>
      <c r="C1362" s="35" t="s">
        <v>2715</v>
      </c>
      <c r="D1362" s="36">
        <v>1</v>
      </c>
      <c r="E1362" s="36">
        <v>1</v>
      </c>
      <c r="F1362" s="44">
        <v>0</v>
      </c>
      <c r="G1362" s="36" t="str">
        <f>IFERROR(VLOOKUP(DATA_PESOS[[#This Row],[Codigo]],PESOS,4,FALSE)," ")</f>
        <v xml:space="preserve"> </v>
      </c>
      <c r="H1362" s="52">
        <v>6.6000000000000003E-2</v>
      </c>
      <c r="I1362" s="36" t="str">
        <f>IF(DATA_PESOS[[#This Row],[Peso de FLEX]]=DATA_PESOS[[#This Row],[ACTUALIZACION 2]],"Conforme","Revisar")</f>
        <v>Revisar</v>
      </c>
    </row>
    <row r="1363" spans="1:9" x14ac:dyDescent="0.25">
      <c r="A1363" s="42" t="s">
        <v>6</v>
      </c>
      <c r="B1363" s="35" t="s">
        <v>2716</v>
      </c>
      <c r="C1363" s="35" t="s">
        <v>2717</v>
      </c>
      <c r="D1363" s="36">
        <v>9</v>
      </c>
      <c r="E1363" s="36">
        <v>9</v>
      </c>
      <c r="F1363" s="44">
        <v>0</v>
      </c>
      <c r="G1363" s="36" t="str">
        <f>IFERROR(VLOOKUP(DATA_PESOS[[#This Row],[Codigo]],PESOS,4,FALSE)," ")</f>
        <v xml:space="preserve"> </v>
      </c>
      <c r="H1363" s="52">
        <v>6.2E-2</v>
      </c>
      <c r="I1363" s="36" t="str">
        <f>IF(DATA_PESOS[[#This Row],[Peso de FLEX]]=DATA_PESOS[[#This Row],[ACTUALIZACION 2]],"Conforme","Revisar")</f>
        <v>Revisar</v>
      </c>
    </row>
    <row r="1364" spans="1:9" hidden="1" x14ac:dyDescent="0.25">
      <c r="A1364" s="42" t="s">
        <v>6</v>
      </c>
      <c r="B1364" s="35" t="s">
        <v>2718</v>
      </c>
      <c r="C1364" s="35" t="s">
        <v>2719</v>
      </c>
      <c r="D1364" s="36">
        <v>7</v>
      </c>
      <c r="E1364" s="36">
        <v>7</v>
      </c>
      <c r="F1364" s="36">
        <v>0.111</v>
      </c>
      <c r="G1364" s="36" t="str">
        <f>IFERROR(VLOOKUP(DATA_PESOS[[#This Row],[Codigo]],PESOS,4,FALSE)," ")</f>
        <v xml:space="preserve"> </v>
      </c>
      <c r="H1364" s="37">
        <v>0.111</v>
      </c>
      <c r="I1364" s="48" t="str">
        <f>IF(DATA_PESOS[[#This Row],[Peso de FLEX]]=DATA_PESOS[[#This Row],[ACTUALIZACION 2]],"Conforme","Revisar")</f>
        <v>Conforme</v>
      </c>
    </row>
    <row r="1365" spans="1:9" x14ac:dyDescent="0.25">
      <c r="A1365" s="42" t="s">
        <v>6</v>
      </c>
      <c r="B1365" s="35" t="s">
        <v>2720</v>
      </c>
      <c r="C1365" s="35" t="s">
        <v>2721</v>
      </c>
      <c r="D1365" s="36">
        <v>1</v>
      </c>
      <c r="E1365" s="36">
        <v>1</v>
      </c>
      <c r="F1365" s="44">
        <v>0</v>
      </c>
      <c r="G1365" s="36" t="str">
        <f>IFERROR(VLOOKUP(DATA_PESOS[[#This Row],[Codigo]],PESOS,4,FALSE)," ")</f>
        <v xml:space="preserve"> </v>
      </c>
      <c r="H1365" s="52">
        <v>0.02</v>
      </c>
      <c r="I1365" s="36" t="str">
        <f>IF(DATA_PESOS[[#This Row],[Peso de FLEX]]=DATA_PESOS[[#This Row],[ACTUALIZACION 2]],"Conforme","Revisar")</f>
        <v>Revisar</v>
      </c>
    </row>
    <row r="1366" spans="1:9" x14ac:dyDescent="0.25">
      <c r="A1366" s="42" t="s">
        <v>6</v>
      </c>
      <c r="B1366" s="35" t="s">
        <v>2722</v>
      </c>
      <c r="C1366" s="35" t="s">
        <v>2723</v>
      </c>
      <c r="D1366" s="36">
        <v>2</v>
      </c>
      <c r="E1366" s="36">
        <v>2</v>
      </c>
      <c r="F1366" s="44">
        <v>0</v>
      </c>
      <c r="G1366" s="36" t="str">
        <f>IFERROR(VLOOKUP(DATA_PESOS[[#This Row],[Codigo]],PESOS,4,FALSE)," ")</f>
        <v xml:space="preserve"> </v>
      </c>
      <c r="H1366" s="52">
        <v>9.1999999999999998E-2</v>
      </c>
      <c r="I1366" s="36" t="str">
        <f>IF(DATA_PESOS[[#This Row],[Peso de FLEX]]=DATA_PESOS[[#This Row],[ACTUALIZACION 2]],"Conforme","Revisar")</f>
        <v>Revisar</v>
      </c>
    </row>
    <row r="1367" spans="1:9" x14ac:dyDescent="0.25">
      <c r="A1367" s="42" t="s">
        <v>6</v>
      </c>
      <c r="B1367" s="35" t="s">
        <v>2724</v>
      </c>
      <c r="C1367" s="35" t="s">
        <v>2725</v>
      </c>
      <c r="D1367" s="36">
        <v>1</v>
      </c>
      <c r="E1367" s="36">
        <v>1</v>
      </c>
      <c r="F1367" s="44">
        <v>0</v>
      </c>
      <c r="G1367" s="36" t="str">
        <f>IFERROR(VLOOKUP(DATA_PESOS[[#This Row],[Codigo]],PESOS,4,FALSE)," ")</f>
        <v xml:space="preserve"> </v>
      </c>
      <c r="H1367" s="52">
        <v>0.748</v>
      </c>
      <c r="I1367" s="36" t="str">
        <f>IF(DATA_PESOS[[#This Row],[Peso de FLEX]]=DATA_PESOS[[#This Row],[ACTUALIZACION 2]],"Conforme","Revisar")</f>
        <v>Revisar</v>
      </c>
    </row>
    <row r="1368" spans="1:9" x14ac:dyDescent="0.25">
      <c r="A1368" s="42" t="s">
        <v>6</v>
      </c>
      <c r="B1368" s="35" t="s">
        <v>2726</v>
      </c>
      <c r="C1368" s="35" t="s">
        <v>2727</v>
      </c>
      <c r="D1368" s="36">
        <v>4</v>
      </c>
      <c r="E1368" s="36">
        <v>4</v>
      </c>
      <c r="F1368" s="44">
        <v>0</v>
      </c>
      <c r="G1368" s="36" t="str">
        <f>IFERROR(VLOOKUP(DATA_PESOS[[#This Row],[Codigo]],PESOS,4,FALSE)," ")</f>
        <v xml:space="preserve"> </v>
      </c>
      <c r="H1368" s="52">
        <v>1.6E-2</v>
      </c>
      <c r="I1368" s="36" t="str">
        <f>IF(DATA_PESOS[[#This Row],[Peso de FLEX]]=DATA_PESOS[[#This Row],[ACTUALIZACION 2]],"Conforme","Revisar")</f>
        <v>Revisar</v>
      </c>
    </row>
    <row r="1369" spans="1:9" x14ac:dyDescent="0.25">
      <c r="A1369" s="42" t="s">
        <v>6</v>
      </c>
      <c r="B1369" s="35" t="s">
        <v>2728</v>
      </c>
      <c r="C1369" s="35" t="s">
        <v>2729</v>
      </c>
      <c r="D1369" s="36">
        <v>1</v>
      </c>
      <c r="E1369" s="36">
        <v>1</v>
      </c>
      <c r="F1369" s="44">
        <v>0</v>
      </c>
      <c r="G1369" s="36" t="str">
        <f>IFERROR(VLOOKUP(DATA_PESOS[[#This Row],[Codigo]],PESOS,4,FALSE)," ")</f>
        <v xml:space="preserve"> </v>
      </c>
      <c r="H1369" s="52">
        <v>0.14799999999999999</v>
      </c>
      <c r="I1369" s="36" t="str">
        <f>IF(DATA_PESOS[[#This Row],[Peso de FLEX]]=DATA_PESOS[[#This Row],[ACTUALIZACION 2]],"Conforme","Revisar")</f>
        <v>Revisar</v>
      </c>
    </row>
    <row r="1370" spans="1:9" hidden="1" x14ac:dyDescent="0.25">
      <c r="A1370" s="42" t="s">
        <v>6</v>
      </c>
      <c r="B1370" s="35" t="s">
        <v>2730</v>
      </c>
      <c r="C1370" s="35" t="s">
        <v>2731</v>
      </c>
      <c r="D1370" s="36">
        <v>1</v>
      </c>
      <c r="E1370" s="36">
        <v>1</v>
      </c>
      <c r="F1370" s="36">
        <v>5.2999999999999999E-2</v>
      </c>
      <c r="G1370" s="36" t="str">
        <f>IFERROR(VLOOKUP(DATA_PESOS[[#This Row],[Codigo]],PESOS,4,FALSE)," ")</f>
        <v xml:space="preserve"> </v>
      </c>
      <c r="H1370" s="37">
        <v>5.2999999999999999E-2</v>
      </c>
      <c r="I1370" s="48" t="str">
        <f>IF(DATA_PESOS[[#This Row],[Peso de FLEX]]=DATA_PESOS[[#This Row],[ACTUALIZACION 2]],"Conforme","Revisar")</f>
        <v>Conforme</v>
      </c>
    </row>
    <row r="1371" spans="1:9" hidden="1" x14ac:dyDescent="0.25">
      <c r="A1371" s="42" t="s">
        <v>6</v>
      </c>
      <c r="B1371" s="35" t="s">
        <v>2732</v>
      </c>
      <c r="C1371" s="35" t="s">
        <v>2733</v>
      </c>
      <c r="D1371" s="36">
        <v>3</v>
      </c>
      <c r="E1371" s="36">
        <v>3</v>
      </c>
      <c r="F1371" s="36">
        <v>0.114</v>
      </c>
      <c r="G1371" s="36" t="str">
        <f>IFERROR(VLOOKUP(DATA_PESOS[[#This Row],[Codigo]],PESOS,4,FALSE)," ")</f>
        <v xml:space="preserve"> </v>
      </c>
      <c r="H1371" s="37">
        <v>0.114</v>
      </c>
      <c r="I1371" s="43" t="str">
        <f>IF(DATA_PESOS[[#This Row],[Peso de FLEX]]=DATA_PESOS[[#This Row],[ACTUALIZACION 2]],"Conforme","Revisar")</f>
        <v>Conforme</v>
      </c>
    </row>
    <row r="1372" spans="1:9" hidden="1" x14ac:dyDescent="0.25">
      <c r="A1372" s="42" t="s">
        <v>6</v>
      </c>
      <c r="B1372" s="35" t="s">
        <v>2734</v>
      </c>
      <c r="C1372" s="35" t="s">
        <v>2735</v>
      </c>
      <c r="D1372" s="36">
        <v>51</v>
      </c>
      <c r="E1372" s="36">
        <v>51</v>
      </c>
      <c r="F1372" s="36">
        <v>8.1000000000000003E-2</v>
      </c>
      <c r="G1372" s="36" t="str">
        <f>IFERROR(VLOOKUP(DATA_PESOS[[#This Row],[Codigo]],PESOS,4,FALSE)," ")</f>
        <v xml:space="preserve"> </v>
      </c>
      <c r="H1372" s="37">
        <v>8.1000000000000003E-2</v>
      </c>
      <c r="I1372" s="43" t="str">
        <f>IF(DATA_PESOS[[#This Row],[Peso de FLEX]]=DATA_PESOS[[#This Row],[ACTUALIZACION 2]],"Conforme","Revisar")</f>
        <v>Conforme</v>
      </c>
    </row>
    <row r="1373" spans="1:9" hidden="1" x14ac:dyDescent="0.25">
      <c r="A1373" s="42" t="s">
        <v>6</v>
      </c>
      <c r="B1373" s="35" t="s">
        <v>2736</v>
      </c>
      <c r="C1373" s="35" t="s">
        <v>2737</v>
      </c>
      <c r="D1373" s="36">
        <v>52</v>
      </c>
      <c r="E1373" s="36">
        <v>52</v>
      </c>
      <c r="F1373" s="36">
        <v>0.14599999999999999</v>
      </c>
      <c r="G1373" s="36" t="str">
        <f>IFERROR(VLOOKUP(DATA_PESOS[[#This Row],[Codigo]],PESOS,4,FALSE)," ")</f>
        <v xml:space="preserve"> </v>
      </c>
      <c r="H1373" s="37">
        <v>0.14599999999999999</v>
      </c>
      <c r="I1373" s="43" t="str">
        <f>IF(DATA_PESOS[[#This Row],[Peso de FLEX]]=DATA_PESOS[[#This Row],[ACTUALIZACION 2]],"Conforme","Revisar")</f>
        <v>Conforme</v>
      </c>
    </row>
    <row r="1374" spans="1:9" hidden="1" x14ac:dyDescent="0.25">
      <c r="A1374" s="42" t="s">
        <v>6</v>
      </c>
      <c r="B1374" s="35" t="s">
        <v>2738</v>
      </c>
      <c r="C1374" s="35" t="s">
        <v>2739</v>
      </c>
      <c r="D1374" s="36">
        <v>81</v>
      </c>
      <c r="E1374" s="36">
        <v>81</v>
      </c>
      <c r="F1374" s="36">
        <v>0.14899999999999999</v>
      </c>
      <c r="G1374" s="36" t="str">
        <f>IFERROR(VLOOKUP(DATA_PESOS[[#This Row],[Codigo]],PESOS,4,FALSE)," ")</f>
        <v xml:space="preserve"> </v>
      </c>
      <c r="H1374" s="37">
        <v>0.14899999999999999</v>
      </c>
      <c r="I1374" s="43" t="str">
        <f>IF(DATA_PESOS[[#This Row],[Peso de FLEX]]=DATA_PESOS[[#This Row],[ACTUALIZACION 2]],"Conforme","Revisar")</f>
        <v>Conforme</v>
      </c>
    </row>
    <row r="1375" spans="1:9" hidden="1" x14ac:dyDescent="0.25">
      <c r="A1375" s="42" t="s">
        <v>6</v>
      </c>
      <c r="B1375" s="35" t="s">
        <v>2740</v>
      </c>
      <c r="C1375" s="35" t="s">
        <v>2741</v>
      </c>
      <c r="D1375" s="36">
        <v>32</v>
      </c>
      <c r="E1375" s="36">
        <v>32</v>
      </c>
      <c r="F1375" s="36">
        <v>0.158</v>
      </c>
      <c r="G1375" s="36" t="str">
        <f>IFERROR(VLOOKUP(DATA_PESOS[[#This Row],[Codigo]],PESOS,4,FALSE)," ")</f>
        <v xml:space="preserve"> </v>
      </c>
      <c r="H1375" s="37">
        <v>0.158</v>
      </c>
      <c r="I1375" s="43" t="str">
        <f>IF(DATA_PESOS[[#This Row],[Peso de FLEX]]=DATA_PESOS[[#This Row],[ACTUALIZACION 2]],"Conforme","Revisar")</f>
        <v>Conforme</v>
      </c>
    </row>
    <row r="1376" spans="1:9" hidden="1" x14ac:dyDescent="0.25">
      <c r="A1376" s="42" t="s">
        <v>6</v>
      </c>
      <c r="B1376" s="35" t="s">
        <v>2742</v>
      </c>
      <c r="C1376" s="35" t="s">
        <v>2743</v>
      </c>
      <c r="D1376" s="36">
        <v>39</v>
      </c>
      <c r="E1376" s="36">
        <v>39</v>
      </c>
      <c r="F1376" s="36">
        <v>3.3000000000000002E-2</v>
      </c>
      <c r="G1376" s="36" t="str">
        <f>IFERROR(VLOOKUP(DATA_PESOS[[#This Row],[Codigo]],PESOS,4,FALSE)," ")</f>
        <v xml:space="preserve"> </v>
      </c>
      <c r="H1376" s="37">
        <v>3.3000000000000002E-2</v>
      </c>
      <c r="I1376" s="43" t="str">
        <f>IF(DATA_PESOS[[#This Row],[Peso de FLEX]]=DATA_PESOS[[#This Row],[ACTUALIZACION 2]],"Conforme","Revisar")</f>
        <v>Conforme</v>
      </c>
    </row>
    <row r="1377" spans="1:9" hidden="1" x14ac:dyDescent="0.25">
      <c r="A1377" s="42" t="s">
        <v>6</v>
      </c>
      <c r="B1377" s="35" t="s">
        <v>2744</v>
      </c>
      <c r="C1377" s="35" t="s">
        <v>2745</v>
      </c>
      <c r="D1377" s="36">
        <v>8</v>
      </c>
      <c r="E1377" s="36">
        <v>8</v>
      </c>
      <c r="F1377" s="36">
        <v>7.4999999999999997E-2</v>
      </c>
      <c r="G1377" s="36" t="str">
        <f>IFERROR(VLOOKUP(DATA_PESOS[[#This Row],[Codigo]],PESOS,4,FALSE)," ")</f>
        <v xml:space="preserve"> </v>
      </c>
      <c r="H1377" s="37">
        <v>7.4999999999999997E-2</v>
      </c>
      <c r="I1377" s="43" t="str">
        <f>IF(DATA_PESOS[[#This Row],[Peso de FLEX]]=DATA_PESOS[[#This Row],[ACTUALIZACION 2]],"Conforme","Revisar")</f>
        <v>Conforme</v>
      </c>
    </row>
    <row r="1378" spans="1:9" hidden="1" x14ac:dyDescent="0.25">
      <c r="A1378" s="42" t="s">
        <v>6</v>
      </c>
      <c r="B1378" s="35" t="s">
        <v>2746</v>
      </c>
      <c r="C1378" s="35" t="s">
        <v>2747</v>
      </c>
      <c r="D1378" s="36">
        <v>395</v>
      </c>
      <c r="E1378" s="36">
        <v>395</v>
      </c>
      <c r="F1378" s="36">
        <v>0.04</v>
      </c>
      <c r="G1378" s="36" t="str">
        <f>IFERROR(VLOOKUP(DATA_PESOS[[#This Row],[Codigo]],PESOS,4,FALSE)," ")</f>
        <v xml:space="preserve"> </v>
      </c>
      <c r="H1378" s="37">
        <v>0.04</v>
      </c>
      <c r="I1378" s="43" t="str">
        <f>IF(DATA_PESOS[[#This Row],[Peso de FLEX]]=DATA_PESOS[[#This Row],[ACTUALIZACION 2]],"Conforme","Revisar")</f>
        <v>Conforme</v>
      </c>
    </row>
    <row r="1379" spans="1:9" hidden="1" x14ac:dyDescent="0.25">
      <c r="A1379" s="42" t="s">
        <v>6</v>
      </c>
      <c r="B1379" s="35" t="s">
        <v>2748</v>
      </c>
      <c r="C1379" s="35" t="s">
        <v>2749</v>
      </c>
      <c r="D1379" s="36">
        <v>115</v>
      </c>
      <c r="E1379" s="36">
        <v>115</v>
      </c>
      <c r="F1379" s="36">
        <v>0.1</v>
      </c>
      <c r="G1379" s="36" t="str">
        <f>IFERROR(VLOOKUP(DATA_PESOS[[#This Row],[Codigo]],PESOS,4,FALSE)," ")</f>
        <v xml:space="preserve"> </v>
      </c>
      <c r="H1379" s="37">
        <v>0.1</v>
      </c>
      <c r="I1379" s="43" t="str">
        <f>IF(DATA_PESOS[[#This Row],[Peso de FLEX]]=DATA_PESOS[[#This Row],[ACTUALIZACION 2]],"Conforme","Revisar")</f>
        <v>Conforme</v>
      </c>
    </row>
    <row r="1380" spans="1:9" hidden="1" x14ac:dyDescent="0.25">
      <c r="A1380" s="42" t="s">
        <v>6</v>
      </c>
      <c r="B1380" s="35" t="s">
        <v>2750</v>
      </c>
      <c r="C1380" s="35" t="s">
        <v>2751</v>
      </c>
      <c r="D1380" s="36">
        <v>183</v>
      </c>
      <c r="E1380" s="36">
        <v>183</v>
      </c>
      <c r="F1380" s="36">
        <v>7.9000000000000001E-2</v>
      </c>
      <c r="G1380" s="36" t="str">
        <f>IFERROR(VLOOKUP(DATA_PESOS[[#This Row],[Codigo]],PESOS,4,FALSE)," ")</f>
        <v xml:space="preserve"> </v>
      </c>
      <c r="H1380" s="37">
        <v>7.9000000000000001E-2</v>
      </c>
      <c r="I1380" s="43" t="str">
        <f>IF(DATA_PESOS[[#This Row],[Peso de FLEX]]=DATA_PESOS[[#This Row],[ACTUALIZACION 2]],"Conforme","Revisar")</f>
        <v>Conforme</v>
      </c>
    </row>
    <row r="1381" spans="1:9" hidden="1" x14ac:dyDescent="0.25">
      <c r="A1381" s="42" t="s">
        <v>6</v>
      </c>
      <c r="B1381" s="35" t="s">
        <v>2752</v>
      </c>
      <c r="C1381" s="35" t="s">
        <v>2753</v>
      </c>
      <c r="D1381" s="36">
        <v>2</v>
      </c>
      <c r="E1381" s="36">
        <v>2</v>
      </c>
      <c r="F1381" s="36">
        <v>0.157</v>
      </c>
      <c r="G1381" s="36" t="str">
        <f>IFERROR(VLOOKUP(DATA_PESOS[[#This Row],[Codigo]],PESOS,4,FALSE)," ")</f>
        <v xml:space="preserve"> </v>
      </c>
      <c r="H1381" s="37">
        <v>0.157</v>
      </c>
      <c r="I1381" s="43" t="str">
        <f>IF(DATA_PESOS[[#This Row],[Peso de FLEX]]=DATA_PESOS[[#This Row],[ACTUALIZACION 2]],"Conforme","Revisar")</f>
        <v>Conforme</v>
      </c>
    </row>
    <row r="1382" spans="1:9" hidden="1" x14ac:dyDescent="0.25">
      <c r="A1382" s="42" t="s">
        <v>6</v>
      </c>
      <c r="B1382" s="35" t="s">
        <v>2754</v>
      </c>
      <c r="C1382" s="35" t="s">
        <v>2755</v>
      </c>
      <c r="D1382" s="36">
        <v>8</v>
      </c>
      <c r="E1382" s="36">
        <v>8</v>
      </c>
      <c r="F1382" s="36">
        <v>0.28499999999999998</v>
      </c>
      <c r="G1382" s="36" t="str">
        <f>IFERROR(VLOOKUP(DATA_PESOS[[#This Row],[Codigo]],PESOS,4,FALSE)," ")</f>
        <v xml:space="preserve"> </v>
      </c>
      <c r="H1382" s="37">
        <v>0.28499999999999998</v>
      </c>
      <c r="I1382" s="43" t="str">
        <f>IF(DATA_PESOS[[#This Row],[Peso de FLEX]]=DATA_PESOS[[#This Row],[ACTUALIZACION 2]],"Conforme","Revisar")</f>
        <v>Conforme</v>
      </c>
    </row>
    <row r="1383" spans="1:9" hidden="1" x14ac:dyDescent="0.25">
      <c r="A1383" s="42" t="s">
        <v>6</v>
      </c>
      <c r="B1383" s="35" t="s">
        <v>2756</v>
      </c>
      <c r="C1383" s="35" t="s">
        <v>2757</v>
      </c>
      <c r="D1383" s="36">
        <v>708</v>
      </c>
      <c r="E1383" s="36">
        <v>708</v>
      </c>
      <c r="F1383" s="36">
        <v>0.68400000000000005</v>
      </c>
      <c r="G1383" s="36" t="str">
        <f>IFERROR(VLOOKUP(DATA_PESOS[[#This Row],[Codigo]],PESOS,4,FALSE)," ")</f>
        <v xml:space="preserve"> </v>
      </c>
      <c r="H1383" s="37">
        <v>0.68400000000000005</v>
      </c>
      <c r="I1383" s="43" t="str">
        <f>IF(DATA_PESOS[[#This Row],[Peso de FLEX]]=DATA_PESOS[[#This Row],[ACTUALIZACION 2]],"Conforme","Revisar")</f>
        <v>Conforme</v>
      </c>
    </row>
    <row r="1384" spans="1:9" hidden="1" x14ac:dyDescent="0.25">
      <c r="A1384" s="42" t="s">
        <v>6</v>
      </c>
      <c r="B1384" s="35" t="s">
        <v>2758</v>
      </c>
      <c r="C1384" s="35" t="s">
        <v>2759</v>
      </c>
      <c r="D1384" s="36">
        <v>108</v>
      </c>
      <c r="E1384" s="36">
        <v>108</v>
      </c>
      <c r="F1384" s="36">
        <v>3.7999999999999999E-2</v>
      </c>
      <c r="G1384" s="36" t="str">
        <f>IFERROR(VLOOKUP(DATA_PESOS[[#This Row],[Codigo]],PESOS,4,FALSE)," ")</f>
        <v xml:space="preserve"> </v>
      </c>
      <c r="H1384" s="37">
        <v>3.7999999999999999E-2</v>
      </c>
      <c r="I1384" s="43" t="str">
        <f>IF(DATA_PESOS[[#This Row],[Peso de FLEX]]=DATA_PESOS[[#This Row],[ACTUALIZACION 2]],"Conforme","Revisar")</f>
        <v>Conforme</v>
      </c>
    </row>
    <row r="1385" spans="1:9" x14ac:dyDescent="0.25">
      <c r="A1385" s="42" t="s">
        <v>6</v>
      </c>
      <c r="B1385" s="35" t="s">
        <v>2760</v>
      </c>
      <c r="C1385" s="35" t="s">
        <v>2761</v>
      </c>
      <c r="D1385" s="36">
        <v>239</v>
      </c>
      <c r="E1385" s="36">
        <v>239</v>
      </c>
      <c r="F1385" s="44">
        <v>0</v>
      </c>
      <c r="G1385" s="36" t="str">
        <f>IFERROR(VLOOKUP(DATA_PESOS[[#This Row],[Codigo]],PESOS,4,FALSE)," ")</f>
        <v xml:space="preserve"> </v>
      </c>
      <c r="H1385" s="52">
        <v>2.1999999999999999E-2</v>
      </c>
      <c r="I1385" s="36" t="str">
        <f>IF(DATA_PESOS[[#This Row],[Peso de FLEX]]=DATA_PESOS[[#This Row],[ACTUALIZACION 2]],"Conforme","Revisar")</f>
        <v>Revisar</v>
      </c>
    </row>
    <row r="1386" spans="1:9" hidden="1" x14ac:dyDescent="0.25">
      <c r="A1386" s="42" t="s">
        <v>6</v>
      </c>
      <c r="B1386" s="35" t="s">
        <v>2762</v>
      </c>
      <c r="C1386" s="35" t="s">
        <v>2763</v>
      </c>
      <c r="D1386" s="36">
        <v>137</v>
      </c>
      <c r="E1386" s="36">
        <v>137</v>
      </c>
      <c r="F1386" s="36">
        <v>3.5000000000000003E-2</v>
      </c>
      <c r="G1386" s="36" t="str">
        <f>IFERROR(VLOOKUP(DATA_PESOS[[#This Row],[Codigo]],PESOS,4,FALSE)," ")</f>
        <v xml:space="preserve"> </v>
      </c>
      <c r="H1386" s="37">
        <v>3.5000000000000003E-2</v>
      </c>
      <c r="I1386" s="48" t="str">
        <f>IF(DATA_PESOS[[#This Row],[Peso de FLEX]]=DATA_PESOS[[#This Row],[ACTUALIZACION 2]],"Conforme","Revisar")</f>
        <v>Conforme</v>
      </c>
    </row>
    <row r="1387" spans="1:9" hidden="1" x14ac:dyDescent="0.25">
      <c r="A1387" s="42" t="s">
        <v>6</v>
      </c>
      <c r="B1387" s="35" t="s">
        <v>2764</v>
      </c>
      <c r="C1387" s="35" t="s">
        <v>2765</v>
      </c>
      <c r="D1387" s="36">
        <v>12</v>
      </c>
      <c r="E1387" s="36">
        <v>12</v>
      </c>
      <c r="F1387" s="36">
        <v>0.155</v>
      </c>
      <c r="G1387" s="36" t="str">
        <f>IFERROR(VLOOKUP(DATA_PESOS[[#This Row],[Codigo]],PESOS,4,FALSE)," ")</f>
        <v xml:space="preserve"> </v>
      </c>
      <c r="H1387" s="37">
        <v>0.155</v>
      </c>
      <c r="I1387" s="43" t="str">
        <f>IF(DATA_PESOS[[#This Row],[Peso de FLEX]]=DATA_PESOS[[#This Row],[ACTUALIZACION 2]],"Conforme","Revisar")</f>
        <v>Conforme</v>
      </c>
    </row>
    <row r="1388" spans="1:9" hidden="1" x14ac:dyDescent="0.25">
      <c r="A1388" s="42" t="s">
        <v>6</v>
      </c>
      <c r="B1388" s="35" t="s">
        <v>2766</v>
      </c>
      <c r="C1388" s="35" t="s">
        <v>2767</v>
      </c>
      <c r="D1388" s="36">
        <v>108</v>
      </c>
      <c r="E1388" s="36">
        <v>108</v>
      </c>
      <c r="F1388" s="36">
        <v>0.115</v>
      </c>
      <c r="G1388" s="36" t="str">
        <f>IFERROR(VLOOKUP(DATA_PESOS[[#This Row],[Codigo]],PESOS,4,FALSE)," ")</f>
        <v xml:space="preserve"> </v>
      </c>
      <c r="H1388" s="37">
        <v>0.115</v>
      </c>
      <c r="I1388" s="43" t="str">
        <f>IF(DATA_PESOS[[#This Row],[Peso de FLEX]]=DATA_PESOS[[#This Row],[ACTUALIZACION 2]],"Conforme","Revisar")</f>
        <v>Conforme</v>
      </c>
    </row>
    <row r="1389" spans="1:9" hidden="1" x14ac:dyDescent="0.25">
      <c r="A1389" s="42" t="s">
        <v>6</v>
      </c>
      <c r="B1389" s="35" t="s">
        <v>2768</v>
      </c>
      <c r="C1389" s="35" t="s">
        <v>2769</v>
      </c>
      <c r="D1389" s="36">
        <v>10</v>
      </c>
      <c r="E1389" s="36">
        <v>10</v>
      </c>
      <c r="F1389" s="36">
        <v>0.126</v>
      </c>
      <c r="G1389" s="36" t="str">
        <f>IFERROR(VLOOKUP(DATA_PESOS[[#This Row],[Codigo]],PESOS,4,FALSE)," ")</f>
        <v xml:space="preserve"> </v>
      </c>
      <c r="H1389" s="37">
        <v>0.126</v>
      </c>
      <c r="I1389" s="43" t="str">
        <f>IF(DATA_PESOS[[#This Row],[Peso de FLEX]]=DATA_PESOS[[#This Row],[ACTUALIZACION 2]],"Conforme","Revisar")</f>
        <v>Conforme</v>
      </c>
    </row>
    <row r="1390" spans="1:9" hidden="1" x14ac:dyDescent="0.25">
      <c r="A1390" s="42" t="s">
        <v>6</v>
      </c>
      <c r="B1390" s="35" t="s">
        <v>2770</v>
      </c>
      <c r="C1390" s="35" t="s">
        <v>2771</v>
      </c>
      <c r="D1390" s="36">
        <v>6</v>
      </c>
      <c r="E1390" s="36">
        <v>6</v>
      </c>
      <c r="F1390" s="36">
        <v>0.123</v>
      </c>
      <c r="G1390" s="36" t="str">
        <f>IFERROR(VLOOKUP(DATA_PESOS[[#This Row],[Codigo]],PESOS,4,FALSE)," ")</f>
        <v xml:space="preserve"> </v>
      </c>
      <c r="H1390" s="37">
        <v>0.123</v>
      </c>
      <c r="I1390" s="43" t="str">
        <f>IF(DATA_PESOS[[#This Row],[Peso de FLEX]]=DATA_PESOS[[#This Row],[ACTUALIZACION 2]],"Conforme","Revisar")</f>
        <v>Conforme</v>
      </c>
    </row>
    <row r="1391" spans="1:9" hidden="1" x14ac:dyDescent="0.25">
      <c r="A1391" s="42" t="s">
        <v>6</v>
      </c>
      <c r="B1391" s="35" t="s">
        <v>2772</v>
      </c>
      <c r="C1391" s="35" t="s">
        <v>2773</v>
      </c>
      <c r="D1391" s="36">
        <v>1</v>
      </c>
      <c r="E1391" s="36">
        <v>1</v>
      </c>
      <c r="F1391" s="36">
        <v>0.13200000000000001</v>
      </c>
      <c r="G1391" s="36" t="str">
        <f>IFERROR(VLOOKUP(DATA_PESOS[[#This Row],[Codigo]],PESOS,4,FALSE)," ")</f>
        <v xml:space="preserve"> </v>
      </c>
      <c r="H1391" s="37">
        <v>0.13200000000000001</v>
      </c>
      <c r="I1391" s="43" t="str">
        <f>IF(DATA_PESOS[[#This Row],[Peso de FLEX]]=DATA_PESOS[[#This Row],[ACTUALIZACION 2]],"Conforme","Revisar")</f>
        <v>Conforme</v>
      </c>
    </row>
    <row r="1392" spans="1:9" hidden="1" x14ac:dyDescent="0.25">
      <c r="A1392" s="42" t="s">
        <v>6</v>
      </c>
      <c r="B1392" s="35" t="s">
        <v>2774</v>
      </c>
      <c r="C1392" s="35" t="s">
        <v>2775</v>
      </c>
      <c r="D1392" s="36">
        <v>3</v>
      </c>
      <c r="E1392" s="36">
        <v>3</v>
      </c>
      <c r="F1392" s="36">
        <v>0.13200000000000001</v>
      </c>
      <c r="G1392" s="36" t="str">
        <f>IFERROR(VLOOKUP(DATA_PESOS[[#This Row],[Codigo]],PESOS,4,FALSE)," ")</f>
        <v xml:space="preserve"> </v>
      </c>
      <c r="H1392" s="37">
        <v>0.13200000000000001</v>
      </c>
      <c r="I1392" s="43" t="str">
        <f>IF(DATA_PESOS[[#This Row],[Peso de FLEX]]=DATA_PESOS[[#This Row],[ACTUALIZACION 2]],"Conforme","Revisar")</f>
        <v>Conforme</v>
      </c>
    </row>
    <row r="1393" spans="1:9" hidden="1" x14ac:dyDescent="0.25">
      <c r="A1393" s="42" t="s">
        <v>6</v>
      </c>
      <c r="B1393" s="35" t="s">
        <v>2776</v>
      </c>
      <c r="C1393" s="35" t="s">
        <v>2777</v>
      </c>
      <c r="D1393" s="36">
        <v>55</v>
      </c>
      <c r="E1393" s="36">
        <v>55</v>
      </c>
      <c r="F1393" s="36">
        <v>0.14099999999999999</v>
      </c>
      <c r="G1393" s="36" t="str">
        <f>IFERROR(VLOOKUP(DATA_PESOS[[#This Row],[Codigo]],PESOS,4,FALSE)," ")</f>
        <v xml:space="preserve"> </v>
      </c>
      <c r="H1393" s="37">
        <v>0.14099999999999999</v>
      </c>
      <c r="I1393" s="43" t="str">
        <f>IF(DATA_PESOS[[#This Row],[Peso de FLEX]]=DATA_PESOS[[#This Row],[ACTUALIZACION 2]],"Conforme","Revisar")</f>
        <v>Conforme</v>
      </c>
    </row>
    <row r="1394" spans="1:9" hidden="1" x14ac:dyDescent="0.25">
      <c r="A1394" s="42" t="s">
        <v>6</v>
      </c>
      <c r="B1394" s="35" t="s">
        <v>2778</v>
      </c>
      <c r="C1394" s="35" t="s">
        <v>2779</v>
      </c>
      <c r="D1394" s="36">
        <v>10</v>
      </c>
      <c r="E1394" s="36">
        <v>10</v>
      </c>
      <c r="F1394" s="36">
        <v>6.6000000000000003E-2</v>
      </c>
      <c r="G1394" s="36" t="str">
        <f>IFERROR(VLOOKUP(DATA_PESOS[[#This Row],[Codigo]],PESOS,4,FALSE)," ")</f>
        <v xml:space="preserve"> </v>
      </c>
      <c r="H1394" s="37">
        <v>6.6000000000000003E-2</v>
      </c>
      <c r="I1394" s="43" t="str">
        <f>IF(DATA_PESOS[[#This Row],[Peso de FLEX]]=DATA_PESOS[[#This Row],[ACTUALIZACION 2]],"Conforme","Revisar")</f>
        <v>Conforme</v>
      </c>
    </row>
    <row r="1395" spans="1:9" hidden="1" x14ac:dyDescent="0.25">
      <c r="A1395" s="42" t="s">
        <v>6</v>
      </c>
      <c r="B1395" s="35" t="s">
        <v>2780</v>
      </c>
      <c r="C1395" s="35" t="s">
        <v>2781</v>
      </c>
      <c r="D1395" s="36">
        <v>11</v>
      </c>
      <c r="E1395" s="36">
        <v>11</v>
      </c>
      <c r="F1395" s="36">
        <v>0.157</v>
      </c>
      <c r="G1395" s="36" t="str">
        <f>IFERROR(VLOOKUP(DATA_PESOS[[#This Row],[Codigo]],PESOS,4,FALSE)," ")</f>
        <v xml:space="preserve"> </v>
      </c>
      <c r="H1395" s="37">
        <v>0.157</v>
      </c>
      <c r="I1395" s="43" t="str">
        <f>IF(DATA_PESOS[[#This Row],[Peso de FLEX]]=DATA_PESOS[[#This Row],[ACTUALIZACION 2]],"Conforme","Revisar")</f>
        <v>Conforme</v>
      </c>
    </row>
    <row r="1396" spans="1:9" hidden="1" x14ac:dyDescent="0.25">
      <c r="A1396" s="42" t="s">
        <v>6</v>
      </c>
      <c r="B1396" s="35" t="s">
        <v>2782</v>
      </c>
      <c r="C1396" s="35" t="s">
        <v>2783</v>
      </c>
      <c r="D1396" s="36">
        <v>20</v>
      </c>
      <c r="E1396" s="36">
        <v>20</v>
      </c>
      <c r="F1396" s="36">
        <v>0.159</v>
      </c>
      <c r="G1396" s="36" t="str">
        <f>IFERROR(VLOOKUP(DATA_PESOS[[#This Row],[Codigo]],PESOS,4,FALSE)," ")</f>
        <v xml:space="preserve"> </v>
      </c>
      <c r="H1396" s="37">
        <v>0.159</v>
      </c>
      <c r="I1396" s="43" t="str">
        <f>IF(DATA_PESOS[[#This Row],[Peso de FLEX]]=DATA_PESOS[[#This Row],[ACTUALIZACION 2]],"Conforme","Revisar")</f>
        <v>Conforme</v>
      </c>
    </row>
    <row r="1397" spans="1:9" hidden="1" x14ac:dyDescent="0.25">
      <c r="A1397" s="42" t="s">
        <v>6</v>
      </c>
      <c r="B1397" s="35" t="s">
        <v>2784</v>
      </c>
      <c r="C1397" s="35" t="s">
        <v>2785</v>
      </c>
      <c r="D1397" s="36">
        <v>7</v>
      </c>
      <c r="E1397" s="36">
        <v>7</v>
      </c>
      <c r="F1397" s="36">
        <v>0.16500000000000001</v>
      </c>
      <c r="G1397" s="36" t="str">
        <f>IFERROR(VLOOKUP(DATA_PESOS[[#This Row],[Codigo]],PESOS,4,FALSE)," ")</f>
        <v xml:space="preserve"> </v>
      </c>
      <c r="H1397" s="37">
        <v>0.16500000000000001</v>
      </c>
      <c r="I1397" s="43" t="str">
        <f>IF(DATA_PESOS[[#This Row],[Peso de FLEX]]=DATA_PESOS[[#This Row],[ACTUALIZACION 2]],"Conforme","Revisar")</f>
        <v>Conforme</v>
      </c>
    </row>
    <row r="1398" spans="1:9" hidden="1" x14ac:dyDescent="0.25">
      <c r="A1398" s="42" t="s">
        <v>6</v>
      </c>
      <c r="B1398" s="35" t="s">
        <v>2786</v>
      </c>
      <c r="C1398" s="35" t="s">
        <v>2787</v>
      </c>
      <c r="D1398" s="36">
        <v>70</v>
      </c>
      <c r="E1398" s="36">
        <v>70</v>
      </c>
      <c r="F1398" s="36">
        <v>0.17599999999999999</v>
      </c>
      <c r="G1398" s="36" t="str">
        <f>IFERROR(VLOOKUP(DATA_PESOS[[#This Row],[Codigo]],PESOS,4,FALSE)," ")</f>
        <v xml:space="preserve"> </v>
      </c>
      <c r="H1398" s="37">
        <v>0.17599999999999999</v>
      </c>
      <c r="I1398" s="43" t="str">
        <f>IF(DATA_PESOS[[#This Row],[Peso de FLEX]]=DATA_PESOS[[#This Row],[ACTUALIZACION 2]],"Conforme","Revisar")</f>
        <v>Conforme</v>
      </c>
    </row>
    <row r="1399" spans="1:9" hidden="1" x14ac:dyDescent="0.25">
      <c r="A1399" s="42" t="s">
        <v>6</v>
      </c>
      <c r="B1399" s="35" t="s">
        <v>2788</v>
      </c>
      <c r="C1399" s="35" t="s">
        <v>2789</v>
      </c>
      <c r="D1399" s="36">
        <v>24</v>
      </c>
      <c r="E1399" s="36">
        <v>24</v>
      </c>
      <c r="F1399" s="36">
        <v>0.17899999999999999</v>
      </c>
      <c r="G1399" s="36" t="str">
        <f>IFERROR(VLOOKUP(DATA_PESOS[[#This Row],[Codigo]],PESOS,4,FALSE)," ")</f>
        <v xml:space="preserve"> </v>
      </c>
      <c r="H1399" s="37">
        <v>0.17899999999999999</v>
      </c>
      <c r="I1399" s="43" t="str">
        <f>IF(DATA_PESOS[[#This Row],[Peso de FLEX]]=DATA_PESOS[[#This Row],[ACTUALIZACION 2]],"Conforme","Revisar")</f>
        <v>Conforme</v>
      </c>
    </row>
    <row r="1400" spans="1:9" hidden="1" x14ac:dyDescent="0.25">
      <c r="A1400" s="42" t="s">
        <v>6</v>
      </c>
      <c r="B1400" s="35" t="s">
        <v>2790</v>
      </c>
      <c r="C1400" s="35" t="s">
        <v>2791</v>
      </c>
      <c r="D1400" s="36">
        <v>15</v>
      </c>
      <c r="E1400" s="36">
        <v>15</v>
      </c>
      <c r="F1400" s="36">
        <v>0.18099999999999999</v>
      </c>
      <c r="G1400" s="36" t="str">
        <f>IFERROR(VLOOKUP(DATA_PESOS[[#This Row],[Codigo]],PESOS,4,FALSE)," ")</f>
        <v xml:space="preserve"> </v>
      </c>
      <c r="H1400" s="37">
        <v>0.18099999999999999</v>
      </c>
      <c r="I1400" s="43" t="str">
        <f>IF(DATA_PESOS[[#This Row],[Peso de FLEX]]=DATA_PESOS[[#This Row],[ACTUALIZACION 2]],"Conforme","Revisar")</f>
        <v>Conforme</v>
      </c>
    </row>
    <row r="1401" spans="1:9" hidden="1" x14ac:dyDescent="0.25">
      <c r="A1401" s="42" t="s">
        <v>6</v>
      </c>
      <c r="B1401" s="35" t="s">
        <v>2792</v>
      </c>
      <c r="C1401" s="35" t="s">
        <v>2793</v>
      </c>
      <c r="D1401" s="36">
        <v>24</v>
      </c>
      <c r="E1401" s="36">
        <v>24</v>
      </c>
      <c r="F1401" s="36">
        <v>0.185</v>
      </c>
      <c r="G1401" s="36" t="str">
        <f>IFERROR(VLOOKUP(DATA_PESOS[[#This Row],[Codigo]],PESOS,4,FALSE)," ")</f>
        <v xml:space="preserve"> </v>
      </c>
      <c r="H1401" s="37">
        <v>0.185</v>
      </c>
      <c r="I1401" s="43" t="str">
        <f>IF(DATA_PESOS[[#This Row],[Peso de FLEX]]=DATA_PESOS[[#This Row],[ACTUALIZACION 2]],"Conforme","Revisar")</f>
        <v>Conforme</v>
      </c>
    </row>
    <row r="1402" spans="1:9" x14ac:dyDescent="0.25">
      <c r="A1402" s="42" t="s">
        <v>6</v>
      </c>
      <c r="B1402" s="35" t="s">
        <v>2794</v>
      </c>
      <c r="C1402" s="35" t="s">
        <v>2795</v>
      </c>
      <c r="D1402" s="36">
        <v>8</v>
      </c>
      <c r="E1402" s="36">
        <v>8</v>
      </c>
      <c r="F1402" s="44">
        <v>0</v>
      </c>
      <c r="G1402" s="36" t="str">
        <f>IFERROR(VLOOKUP(DATA_PESOS[[#This Row],[Codigo]],PESOS,4,FALSE)," ")</f>
        <v xml:space="preserve"> </v>
      </c>
      <c r="H1402" s="52">
        <v>8.7999999999999995E-2</v>
      </c>
      <c r="I1402" s="36" t="str">
        <f>IF(DATA_PESOS[[#This Row],[Peso de FLEX]]=DATA_PESOS[[#This Row],[ACTUALIZACION 2]],"Conforme","Revisar")</f>
        <v>Revisar</v>
      </c>
    </row>
    <row r="1403" spans="1:9" hidden="1" x14ac:dyDescent="0.25">
      <c r="A1403" s="42" t="s">
        <v>6</v>
      </c>
      <c r="B1403" s="35" t="s">
        <v>2796</v>
      </c>
      <c r="C1403" s="35" t="s">
        <v>2797</v>
      </c>
      <c r="D1403" s="36">
        <v>22</v>
      </c>
      <c r="E1403" s="36">
        <v>22</v>
      </c>
      <c r="F1403" s="36">
        <v>0.19400000000000001</v>
      </c>
      <c r="G1403" s="36" t="str">
        <f>IFERROR(VLOOKUP(DATA_PESOS[[#This Row],[Codigo]],PESOS,4,FALSE)," ")</f>
        <v xml:space="preserve"> </v>
      </c>
      <c r="H1403" s="37">
        <v>0.19400000000000001</v>
      </c>
      <c r="I1403" s="48" t="str">
        <f>IF(DATA_PESOS[[#This Row],[Peso de FLEX]]=DATA_PESOS[[#This Row],[ACTUALIZACION 2]],"Conforme","Revisar")</f>
        <v>Conforme</v>
      </c>
    </row>
    <row r="1404" spans="1:9" x14ac:dyDescent="0.25">
      <c r="A1404" s="42" t="s">
        <v>6</v>
      </c>
      <c r="B1404" s="35" t="s">
        <v>2798</v>
      </c>
      <c r="C1404" s="35" t="s">
        <v>2799</v>
      </c>
      <c r="D1404" s="36">
        <v>3</v>
      </c>
      <c r="E1404" s="36">
        <v>3</v>
      </c>
      <c r="F1404" s="36">
        <v>0.22500000000000001</v>
      </c>
      <c r="G1404" s="36" t="str">
        <f>IFERROR(VLOOKUP(DATA_PESOS[[#This Row],[Codigo]],PESOS,4,FALSE)," ")</f>
        <v xml:space="preserve"> </v>
      </c>
      <c r="H1404" s="52">
        <v>0.10199999999999999</v>
      </c>
      <c r="I1404" s="36" t="str">
        <f>IF(DATA_PESOS[[#This Row],[Peso de FLEX]]=DATA_PESOS[[#This Row],[ACTUALIZACION 2]],"Conforme","Revisar")</f>
        <v>Revisar</v>
      </c>
    </row>
    <row r="1405" spans="1:9" x14ac:dyDescent="0.25">
      <c r="A1405" s="42" t="s">
        <v>6</v>
      </c>
      <c r="B1405" s="35" t="s">
        <v>2800</v>
      </c>
      <c r="C1405" s="35" t="s">
        <v>2801</v>
      </c>
      <c r="D1405" s="36">
        <v>1</v>
      </c>
      <c r="E1405" s="36">
        <v>1</v>
      </c>
      <c r="F1405" s="36">
        <v>0.23400000000000001</v>
      </c>
      <c r="G1405" s="36" t="str">
        <f>IFERROR(VLOOKUP(DATA_PESOS[[#This Row],[Codigo]],PESOS,4,FALSE)," ")</f>
        <v xml:space="preserve"> </v>
      </c>
      <c r="H1405" s="52">
        <v>0.106</v>
      </c>
      <c r="I1405" s="36" t="str">
        <f>IF(DATA_PESOS[[#This Row],[Peso de FLEX]]=DATA_PESOS[[#This Row],[ACTUALIZACION 2]],"Conforme","Revisar")</f>
        <v>Revisar</v>
      </c>
    </row>
    <row r="1406" spans="1:9" hidden="1" x14ac:dyDescent="0.25">
      <c r="A1406" s="42" t="s">
        <v>6</v>
      </c>
      <c r="B1406" s="35" t="s">
        <v>2802</v>
      </c>
      <c r="C1406" s="35" t="s">
        <v>2803</v>
      </c>
      <c r="D1406" s="36">
        <v>5</v>
      </c>
      <c r="E1406" s="36">
        <v>5</v>
      </c>
      <c r="F1406" s="36">
        <v>0.23599999999999999</v>
      </c>
      <c r="G1406" s="36" t="str">
        <f>IFERROR(VLOOKUP(DATA_PESOS[[#This Row],[Codigo]],PESOS,4,FALSE)," ")</f>
        <v xml:space="preserve"> </v>
      </c>
      <c r="H1406" s="37">
        <v>0.23599999999999999</v>
      </c>
      <c r="I1406" s="48" t="str">
        <f>IF(DATA_PESOS[[#This Row],[Peso de FLEX]]=DATA_PESOS[[#This Row],[ACTUALIZACION 2]],"Conforme","Revisar")</f>
        <v>Conforme</v>
      </c>
    </row>
    <row r="1407" spans="1:9" x14ac:dyDescent="0.25">
      <c r="A1407" s="42" t="s">
        <v>6</v>
      </c>
      <c r="B1407" s="35" t="s">
        <v>2804</v>
      </c>
      <c r="C1407" s="35" t="s">
        <v>2805</v>
      </c>
      <c r="D1407" s="36">
        <v>12</v>
      </c>
      <c r="E1407" s="36">
        <v>12</v>
      </c>
      <c r="F1407" s="36">
        <v>0.23799999999999999</v>
      </c>
      <c r="G1407" s="36" t="str">
        <f>IFERROR(VLOOKUP(DATA_PESOS[[#This Row],[Codigo]],PESOS,4,FALSE)," ")</f>
        <v xml:space="preserve"> </v>
      </c>
      <c r="H1407" s="52">
        <v>0.108</v>
      </c>
      <c r="I1407" s="36" t="str">
        <f>IF(DATA_PESOS[[#This Row],[Peso de FLEX]]=DATA_PESOS[[#This Row],[ACTUALIZACION 2]],"Conforme","Revisar")</f>
        <v>Revisar</v>
      </c>
    </row>
    <row r="1408" spans="1:9" x14ac:dyDescent="0.25">
      <c r="A1408" s="42" t="s">
        <v>6</v>
      </c>
      <c r="B1408" s="35" t="s">
        <v>2806</v>
      </c>
      <c r="C1408" s="35" t="s">
        <v>2807</v>
      </c>
      <c r="D1408" s="36">
        <v>10</v>
      </c>
      <c r="E1408" s="36">
        <v>10</v>
      </c>
      <c r="F1408" s="36">
        <v>0.25600000000000001</v>
      </c>
      <c r="G1408" s="36" t="str">
        <f>IFERROR(VLOOKUP(DATA_PESOS[[#This Row],[Codigo]],PESOS,4,FALSE)," ")</f>
        <v xml:space="preserve"> </v>
      </c>
      <c r="H1408" s="52">
        <v>0.11799999999999999</v>
      </c>
      <c r="I1408" s="36" t="str">
        <f>IF(DATA_PESOS[[#This Row],[Peso de FLEX]]=DATA_PESOS[[#This Row],[ACTUALIZACION 2]],"Conforme","Revisar")</f>
        <v>Revisar</v>
      </c>
    </row>
    <row r="1409" spans="1:9" hidden="1" x14ac:dyDescent="0.25">
      <c r="A1409" s="42" t="s">
        <v>6</v>
      </c>
      <c r="B1409" s="35" t="s">
        <v>2808</v>
      </c>
      <c r="C1409" s="35" t="s">
        <v>2809</v>
      </c>
      <c r="D1409" s="36">
        <v>4</v>
      </c>
      <c r="E1409" s="36">
        <v>4</v>
      </c>
      <c r="F1409" s="36">
        <v>0.24</v>
      </c>
      <c r="G1409" s="36" t="str">
        <f>IFERROR(VLOOKUP(DATA_PESOS[[#This Row],[Codigo]],PESOS,4,FALSE)," ")</f>
        <v xml:space="preserve"> </v>
      </c>
      <c r="H1409" s="37">
        <v>0.24</v>
      </c>
      <c r="I1409" s="48" t="str">
        <f>IF(DATA_PESOS[[#This Row],[Peso de FLEX]]=DATA_PESOS[[#This Row],[ACTUALIZACION 2]],"Conforme","Revisar")</f>
        <v>Conforme</v>
      </c>
    </row>
    <row r="1410" spans="1:9" x14ac:dyDescent="0.25">
      <c r="A1410" s="42" t="s">
        <v>6</v>
      </c>
      <c r="B1410" s="35" t="s">
        <v>2810</v>
      </c>
      <c r="C1410" s="35" t="s">
        <v>2811</v>
      </c>
      <c r="D1410" s="36">
        <v>13</v>
      </c>
      <c r="E1410" s="36">
        <v>13</v>
      </c>
      <c r="F1410" s="36">
        <v>0.34399999999999997</v>
      </c>
      <c r="G1410" s="36" t="str">
        <f>IFERROR(VLOOKUP(DATA_PESOS[[#This Row],[Codigo]],PESOS,4,FALSE)," ")</f>
        <v xml:space="preserve"> </v>
      </c>
      <c r="H1410" s="52">
        <v>0.15</v>
      </c>
      <c r="I1410" s="36" t="str">
        <f>IF(DATA_PESOS[[#This Row],[Peso de FLEX]]=DATA_PESOS[[#This Row],[ACTUALIZACION 2]],"Conforme","Revisar")</f>
        <v>Revisar</v>
      </c>
    </row>
    <row r="1411" spans="1:9" hidden="1" x14ac:dyDescent="0.25">
      <c r="A1411" s="42" t="s">
        <v>6</v>
      </c>
      <c r="B1411" s="35" t="s">
        <v>2812</v>
      </c>
      <c r="C1411" s="35" t="s">
        <v>2813</v>
      </c>
      <c r="D1411" s="36">
        <v>36</v>
      </c>
      <c r="E1411" s="36">
        <v>36</v>
      </c>
      <c r="F1411" s="36">
        <v>0.19600000000000001</v>
      </c>
      <c r="G1411" s="36" t="str">
        <f>IFERROR(VLOOKUP(DATA_PESOS[[#This Row],[Codigo]],PESOS,4,FALSE)," ")</f>
        <v xml:space="preserve"> </v>
      </c>
      <c r="H1411" s="37">
        <v>0.19600000000000001</v>
      </c>
      <c r="I1411" s="48" t="str">
        <f>IF(DATA_PESOS[[#This Row],[Peso de FLEX]]=DATA_PESOS[[#This Row],[ACTUALIZACION 2]],"Conforme","Revisar")</f>
        <v>Conforme</v>
      </c>
    </row>
    <row r="1412" spans="1:9" hidden="1" x14ac:dyDescent="0.25">
      <c r="A1412" s="42" t="s">
        <v>6</v>
      </c>
      <c r="B1412" s="35" t="s">
        <v>2814</v>
      </c>
      <c r="C1412" s="35" t="s">
        <v>2815</v>
      </c>
      <c r="D1412" s="36">
        <v>17</v>
      </c>
      <c r="E1412" s="36">
        <v>17</v>
      </c>
      <c r="F1412" s="36">
        <v>0.19600000000000001</v>
      </c>
      <c r="G1412" s="36" t="str">
        <f>IFERROR(VLOOKUP(DATA_PESOS[[#This Row],[Codigo]],PESOS,4,FALSE)," ")</f>
        <v xml:space="preserve"> </v>
      </c>
      <c r="H1412" s="37">
        <v>0.19600000000000001</v>
      </c>
      <c r="I1412" s="43" t="str">
        <f>IF(DATA_PESOS[[#This Row],[Peso de FLEX]]=DATA_PESOS[[#This Row],[ACTUALIZACION 2]],"Conforme","Revisar")</f>
        <v>Conforme</v>
      </c>
    </row>
    <row r="1413" spans="1:9" x14ac:dyDescent="0.25">
      <c r="A1413" s="42" t="s">
        <v>6</v>
      </c>
      <c r="B1413" s="35" t="s">
        <v>2816</v>
      </c>
      <c r="C1413" s="35" t="s">
        <v>2817</v>
      </c>
      <c r="D1413" s="36">
        <v>10</v>
      </c>
      <c r="E1413" s="36">
        <v>10</v>
      </c>
      <c r="F1413" s="44">
        <v>0</v>
      </c>
      <c r="G1413" s="36" t="str">
        <f>IFERROR(VLOOKUP(DATA_PESOS[[#This Row],[Codigo]],PESOS,4,FALSE)," ")</f>
        <v xml:space="preserve"> </v>
      </c>
      <c r="H1413" s="52">
        <v>7.8E-2</v>
      </c>
      <c r="I1413" s="36" t="str">
        <f>IF(DATA_PESOS[[#This Row],[Peso de FLEX]]=DATA_PESOS[[#This Row],[ACTUALIZACION 2]],"Conforme","Revisar")</f>
        <v>Revisar</v>
      </c>
    </row>
    <row r="1414" spans="1:9" hidden="1" x14ac:dyDescent="0.25">
      <c r="A1414" s="42" t="s">
        <v>6</v>
      </c>
      <c r="B1414" s="35" t="s">
        <v>2818</v>
      </c>
      <c r="C1414" s="35" t="s">
        <v>2819</v>
      </c>
      <c r="D1414" s="36">
        <v>18</v>
      </c>
      <c r="E1414" s="36">
        <v>18</v>
      </c>
      <c r="F1414" s="36">
        <v>0.22</v>
      </c>
      <c r="G1414" s="36" t="str">
        <f>IFERROR(VLOOKUP(DATA_PESOS[[#This Row],[Codigo]],PESOS,4,FALSE)," ")</f>
        <v xml:space="preserve"> </v>
      </c>
      <c r="H1414" s="37">
        <v>0.22</v>
      </c>
      <c r="I1414" s="48" t="str">
        <f>IF(DATA_PESOS[[#This Row],[Peso de FLEX]]=DATA_PESOS[[#This Row],[ACTUALIZACION 2]],"Conforme","Revisar")</f>
        <v>Conforme</v>
      </c>
    </row>
    <row r="1415" spans="1:9" hidden="1" x14ac:dyDescent="0.25">
      <c r="A1415" s="42" t="s">
        <v>6</v>
      </c>
      <c r="B1415" s="35" t="s">
        <v>2820</v>
      </c>
      <c r="C1415" s="35" t="s">
        <v>2821</v>
      </c>
      <c r="D1415" s="36">
        <v>32</v>
      </c>
      <c r="E1415" s="36">
        <v>32</v>
      </c>
      <c r="F1415" s="36">
        <v>0.223</v>
      </c>
      <c r="G1415" s="36" t="str">
        <f>IFERROR(VLOOKUP(DATA_PESOS[[#This Row],[Codigo]],PESOS,4,FALSE)," ")</f>
        <v xml:space="preserve"> </v>
      </c>
      <c r="H1415" s="37">
        <v>0.223</v>
      </c>
      <c r="I1415" s="43" t="str">
        <f>IF(DATA_PESOS[[#This Row],[Peso de FLEX]]=DATA_PESOS[[#This Row],[ACTUALIZACION 2]],"Conforme","Revisar")</f>
        <v>Conforme</v>
      </c>
    </row>
    <row r="1416" spans="1:9" x14ac:dyDescent="0.25">
      <c r="A1416" s="42" t="s">
        <v>6</v>
      </c>
      <c r="B1416" s="35" t="s">
        <v>9803</v>
      </c>
      <c r="C1416" s="35"/>
      <c r="D1416" s="36">
        <v>10</v>
      </c>
      <c r="E1416" s="36"/>
      <c r="F1416" s="36">
        <v>0</v>
      </c>
      <c r="G1416" s="36" t="str">
        <f>IFERROR(VLOOKUP(DATA_PESOS[[#This Row],[Codigo]],PESOS,4,FALSE)," ")</f>
        <v xml:space="preserve"> </v>
      </c>
      <c r="H1416" s="52">
        <v>0.104</v>
      </c>
      <c r="I1416" s="36" t="str">
        <f>IF(DATA_PESOS[[#This Row],[Peso de FLEX]]=DATA_PESOS[[#This Row],[ACTUALIZACION 2]],"Conforme","Revisar")</f>
        <v>Revisar</v>
      </c>
    </row>
    <row r="1417" spans="1:9" hidden="1" x14ac:dyDescent="0.25">
      <c r="A1417" s="42" t="s">
        <v>6</v>
      </c>
      <c r="B1417" s="35" t="s">
        <v>2822</v>
      </c>
      <c r="C1417" s="35" t="s">
        <v>2823</v>
      </c>
      <c r="D1417" s="36">
        <v>3</v>
      </c>
      <c r="E1417" s="36">
        <v>3</v>
      </c>
      <c r="F1417" s="36">
        <v>0.108</v>
      </c>
      <c r="G1417" s="36" t="str">
        <f>IFERROR(VLOOKUP(DATA_PESOS[[#This Row],[Codigo]],PESOS,4,FALSE)," ")</f>
        <v xml:space="preserve"> </v>
      </c>
      <c r="H1417" s="37">
        <v>0.108</v>
      </c>
      <c r="I1417" s="48" t="str">
        <f>IF(DATA_PESOS[[#This Row],[Peso de FLEX]]=DATA_PESOS[[#This Row],[ACTUALIZACION 2]],"Conforme","Revisar")</f>
        <v>Conforme</v>
      </c>
    </row>
    <row r="1418" spans="1:9" hidden="1" x14ac:dyDescent="0.25">
      <c r="A1418" s="42" t="s">
        <v>6</v>
      </c>
      <c r="B1418" s="35" t="s">
        <v>2824</v>
      </c>
      <c r="C1418" s="35" t="s">
        <v>2825</v>
      </c>
      <c r="D1418" s="36">
        <v>13</v>
      </c>
      <c r="E1418" s="36">
        <v>13</v>
      </c>
      <c r="F1418" s="36">
        <v>0.254</v>
      </c>
      <c r="G1418" s="36" t="str">
        <f>IFERROR(VLOOKUP(DATA_PESOS[[#This Row],[Codigo]],PESOS,4,FALSE)," ")</f>
        <v xml:space="preserve"> </v>
      </c>
      <c r="H1418" s="37">
        <v>0.254</v>
      </c>
      <c r="I1418" s="43" t="str">
        <f>IF(DATA_PESOS[[#This Row],[Peso de FLEX]]=DATA_PESOS[[#This Row],[ACTUALIZACION 2]],"Conforme","Revisar")</f>
        <v>Conforme</v>
      </c>
    </row>
    <row r="1419" spans="1:9" hidden="1" x14ac:dyDescent="0.25">
      <c r="A1419" s="42" t="s">
        <v>6</v>
      </c>
      <c r="B1419" s="35" t="s">
        <v>2826</v>
      </c>
      <c r="C1419" s="35" t="s">
        <v>2827</v>
      </c>
      <c r="D1419" s="36">
        <v>26</v>
      </c>
      <c r="E1419" s="36">
        <v>26</v>
      </c>
      <c r="F1419" s="36">
        <v>0.24299999999999999</v>
      </c>
      <c r="G1419" s="36" t="str">
        <f>IFERROR(VLOOKUP(DATA_PESOS[[#This Row],[Codigo]],PESOS,4,FALSE)," ")</f>
        <v xml:space="preserve"> </v>
      </c>
      <c r="H1419" s="37">
        <v>0.24299999999999999</v>
      </c>
      <c r="I1419" s="43" t="str">
        <f>IF(DATA_PESOS[[#This Row],[Peso de FLEX]]=DATA_PESOS[[#This Row],[ACTUALIZACION 2]],"Conforme","Revisar")</f>
        <v>Conforme</v>
      </c>
    </row>
    <row r="1420" spans="1:9" x14ac:dyDescent="0.25">
      <c r="A1420" s="42" t="s">
        <v>6</v>
      </c>
      <c r="B1420" s="35" t="s">
        <v>2828</v>
      </c>
      <c r="C1420" s="35" t="s">
        <v>2827</v>
      </c>
      <c r="D1420" s="36">
        <v>15</v>
      </c>
      <c r="E1420" s="36">
        <v>15</v>
      </c>
      <c r="F1420" s="36">
        <v>0.249</v>
      </c>
      <c r="G1420" s="36" t="str">
        <f>IFERROR(VLOOKUP(DATA_PESOS[[#This Row],[Codigo]],PESOS,4,FALSE)," ")</f>
        <v xml:space="preserve"> </v>
      </c>
      <c r="H1420" s="52">
        <v>0.11600000000000001</v>
      </c>
      <c r="I1420" s="36" t="str">
        <f>IF(DATA_PESOS[[#This Row],[Peso de FLEX]]=DATA_PESOS[[#This Row],[ACTUALIZACION 2]],"Conforme","Revisar")</f>
        <v>Revisar</v>
      </c>
    </row>
    <row r="1421" spans="1:9" x14ac:dyDescent="0.25">
      <c r="A1421" s="42" t="s">
        <v>6</v>
      </c>
      <c r="B1421" s="35" t="s">
        <v>2829</v>
      </c>
      <c r="C1421" s="35" t="s">
        <v>2830</v>
      </c>
      <c r="D1421" s="36">
        <v>20</v>
      </c>
      <c r="E1421" s="36">
        <v>20</v>
      </c>
      <c r="F1421" s="36">
        <v>0.254</v>
      </c>
      <c r="G1421" s="36" t="str">
        <f>IFERROR(VLOOKUP(DATA_PESOS[[#This Row],[Codigo]],PESOS,4,FALSE)," ")</f>
        <v xml:space="preserve"> </v>
      </c>
      <c r="H1421" s="52">
        <v>0.11600000000000001</v>
      </c>
      <c r="I1421" s="36" t="str">
        <f>IF(DATA_PESOS[[#This Row],[Peso de FLEX]]=DATA_PESOS[[#This Row],[ACTUALIZACION 2]],"Conforme","Revisar")</f>
        <v>Revisar</v>
      </c>
    </row>
    <row r="1422" spans="1:9" x14ac:dyDescent="0.25">
      <c r="A1422" s="42" t="s">
        <v>6</v>
      </c>
      <c r="B1422" s="35" t="s">
        <v>2831</v>
      </c>
      <c r="C1422" s="35" t="s">
        <v>2832</v>
      </c>
      <c r="D1422" s="36">
        <v>20</v>
      </c>
      <c r="E1422" s="36">
        <v>20</v>
      </c>
      <c r="F1422" s="36">
        <v>0.115</v>
      </c>
      <c r="G1422" s="36" t="str">
        <f>IFERROR(VLOOKUP(DATA_PESOS[[#This Row],[Codigo]],PESOS,4,FALSE)," ")</f>
        <v xml:space="preserve"> </v>
      </c>
      <c r="H1422" s="52">
        <v>0.122</v>
      </c>
      <c r="I1422" s="36" t="str">
        <f>IF(DATA_PESOS[[#This Row],[Peso de FLEX]]=DATA_PESOS[[#This Row],[ACTUALIZACION 2]],"Conforme","Revisar")</f>
        <v>Revisar</v>
      </c>
    </row>
    <row r="1423" spans="1:9" x14ac:dyDescent="0.25">
      <c r="A1423" s="42" t="s">
        <v>6</v>
      </c>
      <c r="B1423" s="35" t="s">
        <v>2833</v>
      </c>
      <c r="C1423" s="35" t="s">
        <v>2834</v>
      </c>
      <c r="D1423" s="36">
        <v>9</v>
      </c>
      <c r="E1423" s="36">
        <v>9</v>
      </c>
      <c r="F1423" s="36">
        <v>0.26400000000000001</v>
      </c>
      <c r="G1423" s="36" t="str">
        <f>IFERROR(VLOOKUP(DATA_PESOS[[#This Row],[Codigo]],PESOS,4,FALSE)," ")</f>
        <v xml:space="preserve"> </v>
      </c>
      <c r="H1423" s="52">
        <v>0.124</v>
      </c>
      <c r="I1423" s="36" t="str">
        <f>IF(DATA_PESOS[[#This Row],[Peso de FLEX]]=DATA_PESOS[[#This Row],[ACTUALIZACION 2]],"Conforme","Revisar")</f>
        <v>Revisar</v>
      </c>
    </row>
    <row r="1424" spans="1:9" x14ac:dyDescent="0.25">
      <c r="A1424" s="42" t="s">
        <v>6</v>
      </c>
      <c r="B1424" s="35" t="s">
        <v>2835</v>
      </c>
      <c r="C1424" s="35" t="s">
        <v>2836</v>
      </c>
      <c r="D1424" s="36">
        <v>14</v>
      </c>
      <c r="E1424" s="36">
        <v>14</v>
      </c>
      <c r="F1424" s="36">
        <v>0.28199999999999997</v>
      </c>
      <c r="G1424" s="36" t="str">
        <f>IFERROR(VLOOKUP(DATA_PESOS[[#This Row],[Codigo]],PESOS,4,FALSE)," ")</f>
        <v xml:space="preserve"> </v>
      </c>
      <c r="H1424" s="52">
        <v>0.126</v>
      </c>
      <c r="I1424" s="36" t="str">
        <f>IF(DATA_PESOS[[#This Row],[Peso de FLEX]]=DATA_PESOS[[#This Row],[ACTUALIZACION 2]],"Conforme","Revisar")</f>
        <v>Revisar</v>
      </c>
    </row>
    <row r="1425" spans="1:9" x14ac:dyDescent="0.25">
      <c r="A1425" s="42" t="s">
        <v>6</v>
      </c>
      <c r="B1425" s="35" t="s">
        <v>2837</v>
      </c>
      <c r="C1425" s="35" t="s">
        <v>2838</v>
      </c>
      <c r="D1425" s="36">
        <v>12</v>
      </c>
      <c r="E1425" s="36">
        <v>12</v>
      </c>
      <c r="F1425" s="36">
        <v>0.29099999999999998</v>
      </c>
      <c r="G1425" s="36" t="str">
        <f>IFERROR(VLOOKUP(DATA_PESOS[[#This Row],[Codigo]],PESOS,4,FALSE)," ")</f>
        <v xml:space="preserve"> </v>
      </c>
      <c r="H1425" s="52">
        <v>0.13200000000000001</v>
      </c>
      <c r="I1425" s="36" t="str">
        <f>IF(DATA_PESOS[[#This Row],[Peso de FLEX]]=DATA_PESOS[[#This Row],[ACTUALIZACION 2]],"Conforme","Revisar")</f>
        <v>Revisar</v>
      </c>
    </row>
    <row r="1426" spans="1:9" hidden="1" x14ac:dyDescent="0.25">
      <c r="A1426" s="42" t="s">
        <v>6</v>
      </c>
      <c r="B1426" s="35" t="s">
        <v>2839</v>
      </c>
      <c r="C1426" s="35" t="s">
        <v>2840</v>
      </c>
      <c r="D1426" s="36">
        <v>10</v>
      </c>
      <c r="E1426" s="36">
        <v>10</v>
      </c>
      <c r="F1426" s="36">
        <v>0.13500000000000001</v>
      </c>
      <c r="G1426" s="36" t="str">
        <f>IFERROR(VLOOKUP(DATA_PESOS[[#This Row],[Codigo]],PESOS,4,FALSE)," ")</f>
        <v xml:space="preserve"> </v>
      </c>
      <c r="H1426" s="37">
        <v>0.13500000000000001</v>
      </c>
      <c r="I1426" s="48" t="str">
        <f>IF(DATA_PESOS[[#This Row],[Peso de FLEX]]=DATA_PESOS[[#This Row],[ACTUALIZACION 2]],"Conforme","Revisar")</f>
        <v>Conforme</v>
      </c>
    </row>
    <row r="1427" spans="1:9" hidden="1" x14ac:dyDescent="0.25">
      <c r="A1427" s="42" t="s">
        <v>6</v>
      </c>
      <c r="B1427" s="35" t="s">
        <v>2841</v>
      </c>
      <c r="C1427" s="35" t="s">
        <v>2842</v>
      </c>
      <c r="D1427" s="36">
        <v>14</v>
      </c>
      <c r="E1427" s="36">
        <v>14</v>
      </c>
      <c r="F1427" s="36">
        <v>0.13700000000000001</v>
      </c>
      <c r="G1427" s="36" t="str">
        <f>IFERROR(VLOOKUP(DATA_PESOS[[#This Row],[Codigo]],PESOS,4,FALSE)," ")</f>
        <v xml:space="preserve"> </v>
      </c>
      <c r="H1427" s="37">
        <v>0.13700000000000001</v>
      </c>
      <c r="I1427" s="43" t="str">
        <f>IF(DATA_PESOS[[#This Row],[Peso de FLEX]]=DATA_PESOS[[#This Row],[ACTUALIZACION 2]],"Conforme","Revisar")</f>
        <v>Conforme</v>
      </c>
    </row>
    <row r="1428" spans="1:9" x14ac:dyDescent="0.25">
      <c r="A1428" s="42" t="s">
        <v>6</v>
      </c>
      <c r="B1428" s="35" t="s">
        <v>2843</v>
      </c>
      <c r="C1428" s="35" t="s">
        <v>2844</v>
      </c>
      <c r="D1428" s="36">
        <v>10</v>
      </c>
      <c r="E1428" s="36">
        <v>10</v>
      </c>
      <c r="F1428" s="36">
        <v>0.29799999999999999</v>
      </c>
      <c r="G1428" s="36" t="str">
        <f>IFERROR(VLOOKUP(DATA_PESOS[[#This Row],[Codigo]],PESOS,4,FALSE)," ")</f>
        <v xml:space="preserve"> </v>
      </c>
      <c r="H1428" s="52">
        <v>0.14000000000000001</v>
      </c>
      <c r="I1428" s="36" t="str">
        <f>IF(DATA_PESOS[[#This Row],[Peso de FLEX]]=DATA_PESOS[[#This Row],[ACTUALIZACION 2]],"Conforme","Revisar")</f>
        <v>Revisar</v>
      </c>
    </row>
    <row r="1429" spans="1:9" x14ac:dyDescent="0.25">
      <c r="A1429" s="42" t="s">
        <v>6</v>
      </c>
      <c r="B1429" s="35" t="s">
        <v>2845</v>
      </c>
      <c r="C1429" s="35" t="s">
        <v>2846</v>
      </c>
      <c r="D1429" s="36">
        <v>9</v>
      </c>
      <c r="E1429" s="36">
        <v>9</v>
      </c>
      <c r="F1429" s="36">
        <v>0.3</v>
      </c>
      <c r="G1429" s="36" t="str">
        <f>IFERROR(VLOOKUP(DATA_PESOS[[#This Row],[Codigo]],PESOS,4,FALSE)," ")</f>
        <v xml:space="preserve"> </v>
      </c>
      <c r="H1429" s="52">
        <v>0.14599999999999999</v>
      </c>
      <c r="I1429" s="36" t="str">
        <f>IF(DATA_PESOS[[#This Row],[Peso de FLEX]]=DATA_PESOS[[#This Row],[ACTUALIZACION 2]],"Conforme","Revisar")</f>
        <v>Revisar</v>
      </c>
    </row>
    <row r="1430" spans="1:9" x14ac:dyDescent="0.25">
      <c r="A1430" s="42" t="s">
        <v>6</v>
      </c>
      <c r="B1430" s="35" t="s">
        <v>2847</v>
      </c>
      <c r="C1430" s="35" t="s">
        <v>2848</v>
      </c>
      <c r="D1430" s="36">
        <v>9</v>
      </c>
      <c r="E1430" s="36">
        <v>9</v>
      </c>
      <c r="F1430" s="36">
        <v>0.32400000000000001</v>
      </c>
      <c r="G1430" s="36" t="str">
        <f>IFERROR(VLOOKUP(DATA_PESOS[[#This Row],[Codigo]],PESOS,4,FALSE)," ")</f>
        <v xml:space="preserve"> </v>
      </c>
      <c r="H1430" s="52">
        <v>0.14199999999999999</v>
      </c>
      <c r="I1430" s="36" t="str">
        <f>IF(DATA_PESOS[[#This Row],[Peso de FLEX]]=DATA_PESOS[[#This Row],[ACTUALIZACION 2]],"Conforme","Revisar")</f>
        <v>Revisar</v>
      </c>
    </row>
    <row r="1431" spans="1:9" x14ac:dyDescent="0.25">
      <c r="A1431" s="42" t="s">
        <v>6</v>
      </c>
      <c r="B1431" s="35" t="s">
        <v>2849</v>
      </c>
      <c r="C1431" s="35" t="s">
        <v>2850</v>
      </c>
      <c r="D1431" s="36">
        <v>5</v>
      </c>
      <c r="E1431" s="36">
        <v>5</v>
      </c>
      <c r="F1431" s="36">
        <v>0.32</v>
      </c>
      <c r="G1431" s="36" t="str">
        <f>IFERROR(VLOOKUP(DATA_PESOS[[#This Row],[Codigo]],PESOS,4,FALSE)," ")</f>
        <v xml:space="preserve"> </v>
      </c>
      <c r="H1431" s="52">
        <v>0.14599999999999999</v>
      </c>
      <c r="I1431" s="36" t="str">
        <f>IF(DATA_PESOS[[#This Row],[Peso de FLEX]]=DATA_PESOS[[#This Row],[ACTUALIZACION 2]],"Conforme","Revisar")</f>
        <v>Revisar</v>
      </c>
    </row>
    <row r="1432" spans="1:9" x14ac:dyDescent="0.25">
      <c r="A1432" s="42" t="s">
        <v>6</v>
      </c>
      <c r="B1432" s="35" t="s">
        <v>2851</v>
      </c>
      <c r="C1432" s="35" t="s">
        <v>2852</v>
      </c>
      <c r="D1432" s="36">
        <v>6</v>
      </c>
      <c r="E1432" s="36">
        <v>6</v>
      </c>
      <c r="F1432" s="36">
        <v>0.32200000000000001</v>
      </c>
      <c r="G1432" s="36" t="str">
        <f>IFERROR(VLOOKUP(DATA_PESOS[[#This Row],[Codigo]],PESOS,4,FALSE)," ")</f>
        <v xml:space="preserve"> </v>
      </c>
      <c r="H1432" s="52">
        <v>0.14799999999999999</v>
      </c>
      <c r="I1432" s="36" t="str">
        <f>IF(DATA_PESOS[[#This Row],[Peso de FLEX]]=DATA_PESOS[[#This Row],[ACTUALIZACION 2]],"Conforme","Revisar")</f>
        <v>Revisar</v>
      </c>
    </row>
    <row r="1433" spans="1:9" x14ac:dyDescent="0.25">
      <c r="A1433" s="42" t="s">
        <v>6</v>
      </c>
      <c r="B1433" s="35" t="s">
        <v>2853</v>
      </c>
      <c r="C1433" s="35" t="s">
        <v>2854</v>
      </c>
      <c r="D1433" s="36">
        <v>15</v>
      </c>
      <c r="E1433" s="36">
        <v>15</v>
      </c>
      <c r="F1433" s="36">
        <v>0.34200000000000003</v>
      </c>
      <c r="G1433" s="36" t="str">
        <f>IFERROR(VLOOKUP(DATA_PESOS[[#This Row],[Codigo]],PESOS,4,FALSE)," ")</f>
        <v xml:space="preserve"> </v>
      </c>
      <c r="H1433" s="52">
        <v>0.158</v>
      </c>
      <c r="I1433" s="36" t="str">
        <f>IF(DATA_PESOS[[#This Row],[Peso de FLEX]]=DATA_PESOS[[#This Row],[ACTUALIZACION 2]],"Conforme","Revisar")</f>
        <v>Revisar</v>
      </c>
    </row>
    <row r="1434" spans="1:9" x14ac:dyDescent="0.25">
      <c r="A1434" s="42" t="s">
        <v>6</v>
      </c>
      <c r="B1434" s="35" t="s">
        <v>2855</v>
      </c>
      <c r="C1434" s="35" t="s">
        <v>2856</v>
      </c>
      <c r="D1434" s="36">
        <v>13</v>
      </c>
      <c r="E1434" s="36">
        <v>13</v>
      </c>
      <c r="F1434" s="36">
        <v>0.33700000000000002</v>
      </c>
      <c r="G1434" s="36" t="str">
        <f>IFERROR(VLOOKUP(DATA_PESOS[[#This Row],[Codigo]],PESOS,4,FALSE)," ")</f>
        <v xml:space="preserve"> </v>
      </c>
      <c r="H1434" s="52">
        <v>0.156</v>
      </c>
      <c r="I1434" s="36" t="str">
        <f>IF(DATA_PESOS[[#This Row],[Peso de FLEX]]=DATA_PESOS[[#This Row],[ACTUALIZACION 2]],"Conforme","Revisar")</f>
        <v>Revisar</v>
      </c>
    </row>
    <row r="1435" spans="1:9" x14ac:dyDescent="0.25">
      <c r="A1435" s="42" t="s">
        <v>6</v>
      </c>
      <c r="B1435" s="35" t="s">
        <v>2857</v>
      </c>
      <c r="C1435" s="35" t="s">
        <v>2858</v>
      </c>
      <c r="D1435" s="36">
        <v>10</v>
      </c>
      <c r="E1435" s="36">
        <v>10</v>
      </c>
      <c r="F1435" s="36">
        <v>0.33500000000000002</v>
      </c>
      <c r="G1435" s="36" t="str">
        <f>IFERROR(VLOOKUP(DATA_PESOS[[#This Row],[Codigo]],PESOS,4,FALSE)," ")</f>
        <v xml:space="preserve"> </v>
      </c>
      <c r="H1435" s="52">
        <v>0.158</v>
      </c>
      <c r="I1435" s="36" t="str">
        <f>IF(DATA_PESOS[[#This Row],[Peso de FLEX]]=DATA_PESOS[[#This Row],[ACTUALIZACION 2]],"Conforme","Revisar")</f>
        <v>Revisar</v>
      </c>
    </row>
    <row r="1436" spans="1:9" x14ac:dyDescent="0.25">
      <c r="A1436" s="42" t="s">
        <v>6</v>
      </c>
      <c r="B1436" s="35" t="s">
        <v>2859</v>
      </c>
      <c r="C1436" s="35" t="s">
        <v>2860</v>
      </c>
      <c r="D1436" s="36">
        <v>6</v>
      </c>
      <c r="E1436" s="36">
        <v>6</v>
      </c>
      <c r="F1436" s="36">
        <v>0.32800000000000001</v>
      </c>
      <c r="G1436" s="36" t="str">
        <f>IFERROR(VLOOKUP(DATA_PESOS[[#This Row],[Codigo]],PESOS,4,FALSE)," ")</f>
        <v xml:space="preserve"> </v>
      </c>
      <c r="H1436" s="52">
        <v>0.15</v>
      </c>
      <c r="I1436" s="36" t="str">
        <f>IF(DATA_PESOS[[#This Row],[Peso de FLEX]]=DATA_PESOS[[#This Row],[ACTUALIZACION 2]],"Conforme","Revisar")</f>
        <v>Revisar</v>
      </c>
    </row>
    <row r="1437" spans="1:9" x14ac:dyDescent="0.25">
      <c r="A1437" s="42" t="s">
        <v>6</v>
      </c>
      <c r="B1437" s="35" t="s">
        <v>2861</v>
      </c>
      <c r="C1437" s="35" t="s">
        <v>2862</v>
      </c>
      <c r="D1437" s="36">
        <v>10</v>
      </c>
      <c r="E1437" s="36">
        <v>10</v>
      </c>
      <c r="F1437" s="36">
        <v>0.34799999999999998</v>
      </c>
      <c r="G1437" s="36" t="str">
        <f>IFERROR(VLOOKUP(DATA_PESOS[[#This Row],[Codigo]],PESOS,4,FALSE)," ")</f>
        <v xml:space="preserve"> </v>
      </c>
      <c r="H1437" s="52">
        <v>0.16</v>
      </c>
      <c r="I1437" s="36" t="str">
        <f>IF(DATA_PESOS[[#This Row],[Peso de FLEX]]=DATA_PESOS[[#This Row],[ACTUALIZACION 2]],"Conforme","Revisar")</f>
        <v>Revisar</v>
      </c>
    </row>
    <row r="1438" spans="1:9" x14ac:dyDescent="0.25">
      <c r="A1438" s="42" t="s">
        <v>6</v>
      </c>
      <c r="B1438" s="35" t="s">
        <v>2863</v>
      </c>
      <c r="C1438" s="35" t="s">
        <v>2864</v>
      </c>
      <c r="D1438" s="36">
        <v>10</v>
      </c>
      <c r="E1438" s="36">
        <v>10</v>
      </c>
      <c r="F1438" s="36">
        <v>0.35299999999999998</v>
      </c>
      <c r="G1438" s="36" t="str">
        <f>IFERROR(VLOOKUP(DATA_PESOS[[#This Row],[Codigo]],PESOS,4,FALSE)," ")</f>
        <v xml:space="preserve"> </v>
      </c>
      <c r="H1438" s="52">
        <v>0.16200000000000001</v>
      </c>
      <c r="I1438" s="36" t="str">
        <f>IF(DATA_PESOS[[#This Row],[Peso de FLEX]]=DATA_PESOS[[#This Row],[ACTUALIZACION 2]],"Conforme","Revisar")</f>
        <v>Revisar</v>
      </c>
    </row>
    <row r="1439" spans="1:9" x14ac:dyDescent="0.25">
      <c r="A1439" s="42" t="s">
        <v>6</v>
      </c>
      <c r="B1439" s="35" t="s">
        <v>2865</v>
      </c>
      <c r="C1439" s="35" t="s">
        <v>2866</v>
      </c>
      <c r="D1439" s="36">
        <v>6</v>
      </c>
      <c r="E1439" s="36">
        <v>6</v>
      </c>
      <c r="F1439" s="36">
        <v>0.36599999999999999</v>
      </c>
      <c r="G1439" s="36" t="str">
        <f>IFERROR(VLOOKUP(DATA_PESOS[[#This Row],[Codigo]],PESOS,4,FALSE)," ")</f>
        <v xml:space="preserve"> </v>
      </c>
      <c r="H1439" s="52">
        <v>0.16600000000000001</v>
      </c>
      <c r="I1439" s="36" t="str">
        <f>IF(DATA_PESOS[[#This Row],[Peso de FLEX]]=DATA_PESOS[[#This Row],[ACTUALIZACION 2]],"Conforme","Revisar")</f>
        <v>Revisar</v>
      </c>
    </row>
    <row r="1440" spans="1:9" x14ac:dyDescent="0.25">
      <c r="A1440" s="42" t="s">
        <v>6</v>
      </c>
      <c r="B1440" s="35" t="s">
        <v>2867</v>
      </c>
      <c r="C1440" s="35" t="s">
        <v>2868</v>
      </c>
      <c r="D1440" s="36">
        <v>10</v>
      </c>
      <c r="E1440" s="36">
        <v>10</v>
      </c>
      <c r="F1440" s="36">
        <v>0.35899999999999999</v>
      </c>
      <c r="G1440" s="36" t="str">
        <f>IFERROR(VLOOKUP(DATA_PESOS[[#This Row],[Codigo]],PESOS,4,FALSE)," ")</f>
        <v xml:space="preserve"> </v>
      </c>
      <c r="H1440" s="52">
        <v>0.17</v>
      </c>
      <c r="I1440" s="36" t="str">
        <f>IF(DATA_PESOS[[#This Row],[Peso de FLEX]]=DATA_PESOS[[#This Row],[ACTUALIZACION 2]],"Conforme","Revisar")</f>
        <v>Revisar</v>
      </c>
    </row>
    <row r="1441" spans="1:9" x14ac:dyDescent="0.25">
      <c r="A1441" s="42" t="s">
        <v>6</v>
      </c>
      <c r="B1441" s="35" t="s">
        <v>2869</v>
      </c>
      <c r="C1441" s="35" t="s">
        <v>2870</v>
      </c>
      <c r="D1441" s="36">
        <v>10</v>
      </c>
      <c r="E1441" s="36">
        <v>10</v>
      </c>
      <c r="F1441" s="36">
        <v>0.375</v>
      </c>
      <c r="G1441" s="36" t="str">
        <f>IFERROR(VLOOKUP(DATA_PESOS[[#This Row],[Codigo]],PESOS,4,FALSE)," ")</f>
        <v xml:space="preserve"> </v>
      </c>
      <c r="H1441" s="52">
        <v>0.16200000000000001</v>
      </c>
      <c r="I1441" s="36" t="str">
        <f>IF(DATA_PESOS[[#This Row],[Peso de FLEX]]=DATA_PESOS[[#This Row],[ACTUALIZACION 2]],"Conforme","Revisar")</f>
        <v>Revisar</v>
      </c>
    </row>
    <row r="1442" spans="1:9" x14ac:dyDescent="0.25">
      <c r="A1442" s="42" t="s">
        <v>6</v>
      </c>
      <c r="B1442" s="35" t="s">
        <v>2871</v>
      </c>
      <c r="C1442" s="35" t="s">
        <v>2872</v>
      </c>
      <c r="D1442" s="36">
        <v>12</v>
      </c>
      <c r="E1442" s="36">
        <v>12</v>
      </c>
      <c r="F1442" s="36">
        <v>0.33700000000000002</v>
      </c>
      <c r="G1442" s="36" t="str">
        <f>IFERROR(VLOOKUP(DATA_PESOS[[#This Row],[Codigo]],PESOS,4,FALSE)," ")</f>
        <v xml:space="preserve"> </v>
      </c>
      <c r="H1442" s="52">
        <v>0.17199999999999999</v>
      </c>
      <c r="I1442" s="36" t="str">
        <f>IF(DATA_PESOS[[#This Row],[Peso de FLEX]]=DATA_PESOS[[#This Row],[ACTUALIZACION 2]],"Conforme","Revisar")</f>
        <v>Revisar</v>
      </c>
    </row>
    <row r="1443" spans="1:9" x14ac:dyDescent="0.25">
      <c r="A1443" s="42" t="s">
        <v>6</v>
      </c>
      <c r="B1443" s="35" t="s">
        <v>2873</v>
      </c>
      <c r="C1443" s="35" t="s">
        <v>2874</v>
      </c>
      <c r="D1443" s="36">
        <v>10</v>
      </c>
      <c r="E1443" s="36">
        <v>10</v>
      </c>
      <c r="F1443" s="36">
        <v>0.36799999999999999</v>
      </c>
      <c r="G1443" s="36" t="str">
        <f>IFERROR(VLOOKUP(DATA_PESOS[[#This Row],[Codigo]],PESOS,4,FALSE)," ")</f>
        <v xml:space="preserve"> </v>
      </c>
      <c r="H1443" s="52">
        <v>0.17599999999999999</v>
      </c>
      <c r="I1443" s="36" t="str">
        <f>IF(DATA_PESOS[[#This Row],[Peso de FLEX]]=DATA_PESOS[[#This Row],[ACTUALIZACION 2]],"Conforme","Revisar")</f>
        <v>Revisar</v>
      </c>
    </row>
    <row r="1444" spans="1:9" x14ac:dyDescent="0.25">
      <c r="A1444" s="42" t="s">
        <v>6</v>
      </c>
      <c r="B1444" s="35" t="s">
        <v>2875</v>
      </c>
      <c r="C1444" s="35" t="s">
        <v>2876</v>
      </c>
      <c r="D1444" s="36">
        <v>6</v>
      </c>
      <c r="E1444" s="36">
        <v>6</v>
      </c>
      <c r="F1444" s="36">
        <v>0.371</v>
      </c>
      <c r="G1444" s="36" t="str">
        <f>IFERROR(VLOOKUP(DATA_PESOS[[#This Row],[Codigo]],PESOS,4,FALSE)," ")</f>
        <v xml:space="preserve"> </v>
      </c>
      <c r="H1444" s="52">
        <v>0.18</v>
      </c>
      <c r="I1444" s="36" t="str">
        <f>IF(DATA_PESOS[[#This Row],[Peso de FLEX]]=DATA_PESOS[[#This Row],[ACTUALIZACION 2]],"Conforme","Revisar")</f>
        <v>Revisar</v>
      </c>
    </row>
    <row r="1445" spans="1:9" x14ac:dyDescent="0.25">
      <c r="A1445" s="42" t="s">
        <v>6</v>
      </c>
      <c r="B1445" s="35" t="s">
        <v>2877</v>
      </c>
      <c r="C1445" s="35" t="s">
        <v>2878</v>
      </c>
      <c r="D1445" s="36">
        <v>10</v>
      </c>
      <c r="E1445" s="36">
        <v>10</v>
      </c>
      <c r="F1445" s="36">
        <v>0.185</v>
      </c>
      <c r="G1445" s="36" t="str">
        <f>IFERROR(VLOOKUP(DATA_PESOS[[#This Row],[Codigo]],PESOS,4,FALSE)," ")</f>
        <v xml:space="preserve"> </v>
      </c>
      <c r="H1445" s="52">
        <v>0.14799999999999999</v>
      </c>
      <c r="I1445" s="36" t="str">
        <f>IF(DATA_PESOS[[#This Row],[Peso de FLEX]]=DATA_PESOS[[#This Row],[ACTUALIZACION 2]],"Conforme","Revisar")</f>
        <v>Revisar</v>
      </c>
    </row>
    <row r="1446" spans="1:9" hidden="1" x14ac:dyDescent="0.25">
      <c r="A1446" s="42" t="s">
        <v>6</v>
      </c>
      <c r="B1446" s="35" t="s">
        <v>2879</v>
      </c>
      <c r="C1446" s="35" t="s">
        <v>2880</v>
      </c>
      <c r="D1446" s="36">
        <v>10</v>
      </c>
      <c r="E1446" s="36">
        <v>10</v>
      </c>
      <c r="F1446" s="36">
        <v>0.184</v>
      </c>
      <c r="G1446" s="36" t="str">
        <f>IFERROR(VLOOKUP(DATA_PESOS[[#This Row],[Codigo]],PESOS,4,FALSE)," ")</f>
        <v xml:space="preserve"> </v>
      </c>
      <c r="H1446" s="37">
        <v>0.184</v>
      </c>
      <c r="I1446" s="48" t="str">
        <f>IF(DATA_PESOS[[#This Row],[Peso de FLEX]]=DATA_PESOS[[#This Row],[ACTUALIZACION 2]],"Conforme","Revisar")</f>
        <v>Conforme</v>
      </c>
    </row>
    <row r="1447" spans="1:9" hidden="1" x14ac:dyDescent="0.25">
      <c r="A1447" s="42" t="s">
        <v>6</v>
      </c>
      <c r="B1447" s="35" t="s">
        <v>2881</v>
      </c>
      <c r="C1447" s="35" t="s">
        <v>2882</v>
      </c>
      <c r="D1447" s="36">
        <v>9</v>
      </c>
      <c r="E1447" s="36">
        <v>9</v>
      </c>
      <c r="F1447" s="36">
        <v>0.18099999999999999</v>
      </c>
      <c r="G1447" s="36" t="str">
        <f>IFERROR(VLOOKUP(DATA_PESOS[[#This Row],[Codigo]],PESOS,4,FALSE)," ")</f>
        <v xml:space="preserve"> </v>
      </c>
      <c r="H1447" s="37">
        <v>0.18099999999999999</v>
      </c>
      <c r="I1447" s="43" t="str">
        <f>IF(DATA_PESOS[[#This Row],[Peso de FLEX]]=DATA_PESOS[[#This Row],[ACTUALIZACION 2]],"Conforme","Revisar")</f>
        <v>Conforme</v>
      </c>
    </row>
    <row r="1448" spans="1:9" hidden="1" x14ac:dyDescent="0.25">
      <c r="A1448" s="42" t="s">
        <v>6</v>
      </c>
      <c r="B1448" s="35" t="s">
        <v>2883</v>
      </c>
      <c r="C1448" s="35" t="s">
        <v>2884</v>
      </c>
      <c r="D1448" s="36">
        <v>9</v>
      </c>
      <c r="E1448" s="36">
        <v>9</v>
      </c>
      <c r="F1448" s="36">
        <v>0.186</v>
      </c>
      <c r="G1448" s="36" t="str">
        <f>IFERROR(VLOOKUP(DATA_PESOS[[#This Row],[Codigo]],PESOS,4,FALSE)," ")</f>
        <v xml:space="preserve"> </v>
      </c>
      <c r="H1448" s="37">
        <v>0.186</v>
      </c>
      <c r="I1448" s="43" t="str">
        <f>IF(DATA_PESOS[[#This Row],[Peso de FLEX]]=DATA_PESOS[[#This Row],[ACTUALIZACION 2]],"Conforme","Revisar")</f>
        <v>Conforme</v>
      </c>
    </row>
    <row r="1449" spans="1:9" hidden="1" x14ac:dyDescent="0.25">
      <c r="A1449" s="42" t="s">
        <v>6</v>
      </c>
      <c r="B1449" s="35" t="s">
        <v>2885</v>
      </c>
      <c r="C1449" s="35" t="s">
        <v>2886</v>
      </c>
      <c r="D1449" s="36">
        <v>14</v>
      </c>
      <c r="E1449" s="36">
        <v>14</v>
      </c>
      <c r="F1449" s="36">
        <v>0.187</v>
      </c>
      <c r="G1449" s="36" t="str">
        <f>IFERROR(VLOOKUP(DATA_PESOS[[#This Row],[Codigo]],PESOS,4,FALSE)," ")</f>
        <v xml:space="preserve"> </v>
      </c>
      <c r="H1449" s="37">
        <v>0.187</v>
      </c>
      <c r="I1449" s="43" t="str">
        <f>IF(DATA_PESOS[[#This Row],[Peso de FLEX]]=DATA_PESOS[[#This Row],[ACTUALIZACION 2]],"Conforme","Revisar")</f>
        <v>Conforme</v>
      </c>
    </row>
    <row r="1450" spans="1:9" hidden="1" x14ac:dyDescent="0.25">
      <c r="A1450" s="42" t="s">
        <v>6</v>
      </c>
      <c r="B1450" s="35" t="s">
        <v>2887</v>
      </c>
      <c r="C1450" s="35" t="s">
        <v>2888</v>
      </c>
      <c r="D1450" s="36">
        <v>12</v>
      </c>
      <c r="E1450" s="36">
        <v>12</v>
      </c>
      <c r="F1450" s="36">
        <v>0.19</v>
      </c>
      <c r="G1450" s="36" t="str">
        <f>IFERROR(VLOOKUP(DATA_PESOS[[#This Row],[Codigo]],PESOS,4,FALSE)," ")</f>
        <v xml:space="preserve"> </v>
      </c>
      <c r="H1450" s="37">
        <v>0.19</v>
      </c>
      <c r="I1450" s="43" t="str">
        <f>IF(DATA_PESOS[[#This Row],[Peso de FLEX]]=DATA_PESOS[[#This Row],[ACTUALIZACION 2]],"Conforme","Revisar")</f>
        <v>Conforme</v>
      </c>
    </row>
    <row r="1451" spans="1:9" hidden="1" x14ac:dyDescent="0.25">
      <c r="A1451" s="42" t="s">
        <v>6</v>
      </c>
      <c r="B1451" s="35" t="s">
        <v>2889</v>
      </c>
      <c r="C1451" s="35" t="s">
        <v>2890</v>
      </c>
      <c r="D1451" s="36">
        <v>19</v>
      </c>
      <c r="E1451" s="36">
        <v>19</v>
      </c>
      <c r="F1451" s="36">
        <v>0.19500000000000001</v>
      </c>
      <c r="G1451" s="36" t="str">
        <f>IFERROR(VLOOKUP(DATA_PESOS[[#This Row],[Codigo]],PESOS,4,FALSE)," ")</f>
        <v xml:space="preserve"> </v>
      </c>
      <c r="H1451" s="37">
        <v>0.19500000000000001</v>
      </c>
      <c r="I1451" s="43" t="str">
        <f>IF(DATA_PESOS[[#This Row],[Peso de FLEX]]=DATA_PESOS[[#This Row],[ACTUALIZACION 2]],"Conforme","Revisar")</f>
        <v>Conforme</v>
      </c>
    </row>
    <row r="1452" spans="1:9" hidden="1" x14ac:dyDescent="0.25">
      <c r="A1452" s="42" t="s">
        <v>6</v>
      </c>
      <c r="B1452" s="35" t="s">
        <v>2891</v>
      </c>
      <c r="C1452" s="35" t="s">
        <v>2892</v>
      </c>
      <c r="D1452" s="36">
        <v>3</v>
      </c>
      <c r="E1452" s="36">
        <v>3</v>
      </c>
      <c r="F1452" s="36">
        <v>0.18099999999999999</v>
      </c>
      <c r="G1452" s="36" t="str">
        <f>IFERROR(VLOOKUP(DATA_PESOS[[#This Row],[Codigo]],PESOS,4,FALSE)," ")</f>
        <v xml:space="preserve"> </v>
      </c>
      <c r="H1452" s="37">
        <v>0.18099999999999999</v>
      </c>
      <c r="I1452" s="43" t="str">
        <f>IF(DATA_PESOS[[#This Row],[Peso de FLEX]]=DATA_PESOS[[#This Row],[ACTUALIZACION 2]],"Conforme","Revisar")</f>
        <v>Conforme</v>
      </c>
    </row>
    <row r="1453" spans="1:9" x14ac:dyDescent="0.25">
      <c r="A1453" s="42" t="s">
        <v>6</v>
      </c>
      <c r="B1453" s="35" t="s">
        <v>2893</v>
      </c>
      <c r="C1453" s="35" t="s">
        <v>2894</v>
      </c>
      <c r="D1453" s="36">
        <v>8</v>
      </c>
      <c r="E1453" s="36">
        <v>8</v>
      </c>
      <c r="F1453" s="36">
        <v>0.439</v>
      </c>
      <c r="G1453" s="36" t="str">
        <f>IFERROR(VLOOKUP(DATA_PESOS[[#This Row],[Codigo]],PESOS,4,FALSE)," ")</f>
        <v xml:space="preserve"> </v>
      </c>
      <c r="H1453" s="52">
        <v>0.2</v>
      </c>
      <c r="I1453" s="36" t="str">
        <f>IF(DATA_PESOS[[#This Row],[Peso de FLEX]]=DATA_PESOS[[#This Row],[ACTUALIZACION 2]],"Conforme","Revisar")</f>
        <v>Revisar</v>
      </c>
    </row>
    <row r="1454" spans="1:9" x14ac:dyDescent="0.25">
      <c r="A1454" s="42" t="s">
        <v>6</v>
      </c>
      <c r="B1454" s="35" t="s">
        <v>2895</v>
      </c>
      <c r="C1454" s="35" t="s">
        <v>2896</v>
      </c>
      <c r="D1454" s="36">
        <v>4</v>
      </c>
      <c r="E1454" s="36">
        <v>4</v>
      </c>
      <c r="F1454" s="36">
        <v>1.129</v>
      </c>
      <c r="G1454" s="36" t="str">
        <f>IFERROR(VLOOKUP(DATA_PESOS[[#This Row],[Codigo]],PESOS,4,FALSE)," ")</f>
        <v xml:space="preserve"> </v>
      </c>
      <c r="H1454" s="52">
        <v>0.51600000000000001</v>
      </c>
      <c r="I1454" s="36" t="str">
        <f>IF(DATA_PESOS[[#This Row],[Peso de FLEX]]=DATA_PESOS[[#This Row],[ACTUALIZACION 2]],"Conforme","Revisar")</f>
        <v>Revisar</v>
      </c>
    </row>
    <row r="1455" spans="1:9" x14ac:dyDescent="0.25">
      <c r="A1455" s="42" t="s">
        <v>6</v>
      </c>
      <c r="B1455" s="35" t="s">
        <v>2897</v>
      </c>
      <c r="C1455" s="35" t="s">
        <v>2898</v>
      </c>
      <c r="D1455" s="36">
        <v>10</v>
      </c>
      <c r="E1455" s="36">
        <v>10</v>
      </c>
      <c r="F1455" s="36">
        <v>8.3000000000000004E-2</v>
      </c>
      <c r="G1455" s="36" t="str">
        <f>IFERROR(VLOOKUP(DATA_PESOS[[#This Row],[Codigo]],PESOS,4,FALSE)," ")</f>
        <v xml:space="preserve"> </v>
      </c>
      <c r="H1455" s="52">
        <v>0.31</v>
      </c>
      <c r="I1455" s="36" t="str">
        <f>IF(DATA_PESOS[[#This Row],[Peso de FLEX]]=DATA_PESOS[[#This Row],[ACTUALIZACION 2]],"Conforme","Revisar")</f>
        <v>Revisar</v>
      </c>
    </row>
    <row r="1456" spans="1:9" hidden="1" x14ac:dyDescent="0.25">
      <c r="A1456" s="42" t="s">
        <v>6</v>
      </c>
      <c r="B1456" s="35" t="s">
        <v>2899</v>
      </c>
      <c r="C1456" s="35" t="s">
        <v>2900</v>
      </c>
      <c r="D1456" s="36">
        <v>13</v>
      </c>
      <c r="E1456" s="36">
        <v>13</v>
      </c>
      <c r="F1456" s="36">
        <v>3.5999999999999997E-2</v>
      </c>
      <c r="G1456" s="36" t="str">
        <f>IFERROR(VLOOKUP(DATA_PESOS[[#This Row],[Codigo]],PESOS,4,FALSE)," ")</f>
        <v xml:space="preserve"> </v>
      </c>
      <c r="H1456" s="37">
        <v>3.5999999999999997E-2</v>
      </c>
      <c r="I1456" s="48" t="str">
        <f>IF(DATA_PESOS[[#This Row],[Peso de FLEX]]=DATA_PESOS[[#This Row],[ACTUALIZACION 2]],"Conforme","Revisar")</f>
        <v>Conforme</v>
      </c>
    </row>
    <row r="1457" spans="1:9" hidden="1" x14ac:dyDescent="0.25">
      <c r="A1457" s="42" t="s">
        <v>6</v>
      </c>
      <c r="B1457" s="35" t="s">
        <v>2901</v>
      </c>
      <c r="C1457" s="35" t="s">
        <v>2902</v>
      </c>
      <c r="D1457" s="36">
        <v>12</v>
      </c>
      <c r="E1457" s="36">
        <v>12</v>
      </c>
      <c r="F1457" s="36">
        <v>3.5000000000000003E-2</v>
      </c>
      <c r="G1457" s="36" t="str">
        <f>IFERROR(VLOOKUP(DATA_PESOS[[#This Row],[Codigo]],PESOS,4,FALSE)," ")</f>
        <v xml:space="preserve"> </v>
      </c>
      <c r="H1457" s="37">
        <v>3.5000000000000003E-2</v>
      </c>
      <c r="I1457" s="43" t="str">
        <f>IF(DATA_PESOS[[#This Row],[Peso de FLEX]]=DATA_PESOS[[#This Row],[ACTUALIZACION 2]],"Conforme","Revisar")</f>
        <v>Conforme</v>
      </c>
    </row>
    <row r="1458" spans="1:9" hidden="1" x14ac:dyDescent="0.25">
      <c r="A1458" s="42" t="s">
        <v>6</v>
      </c>
      <c r="B1458" s="35" t="s">
        <v>2903</v>
      </c>
      <c r="C1458" s="35" t="s">
        <v>2904</v>
      </c>
      <c r="D1458" s="36">
        <v>13</v>
      </c>
      <c r="E1458" s="36">
        <v>13</v>
      </c>
      <c r="F1458" s="36">
        <v>3.5000000000000003E-2</v>
      </c>
      <c r="G1458" s="36" t="str">
        <f>IFERROR(VLOOKUP(DATA_PESOS[[#This Row],[Codigo]],PESOS,4,FALSE)," ")</f>
        <v xml:space="preserve"> </v>
      </c>
      <c r="H1458" s="37">
        <v>3.5000000000000003E-2</v>
      </c>
      <c r="I1458" s="43" t="str">
        <f>IF(DATA_PESOS[[#This Row],[Peso de FLEX]]=DATA_PESOS[[#This Row],[ACTUALIZACION 2]],"Conforme","Revisar")</f>
        <v>Conforme</v>
      </c>
    </row>
    <row r="1459" spans="1:9" hidden="1" x14ac:dyDescent="0.25">
      <c r="A1459" s="42" t="s">
        <v>6</v>
      </c>
      <c r="B1459" s="35" t="s">
        <v>2905</v>
      </c>
      <c r="C1459" s="35" t="s">
        <v>2906</v>
      </c>
      <c r="D1459" s="36">
        <v>5</v>
      </c>
      <c r="E1459" s="36">
        <v>5</v>
      </c>
      <c r="F1459" s="36">
        <v>3.9E-2</v>
      </c>
      <c r="G1459" s="36" t="str">
        <f>IFERROR(VLOOKUP(DATA_PESOS[[#This Row],[Codigo]],PESOS,4,FALSE)," ")</f>
        <v xml:space="preserve"> </v>
      </c>
      <c r="H1459" s="37">
        <v>3.9E-2</v>
      </c>
      <c r="I1459" s="43" t="str">
        <f>IF(DATA_PESOS[[#This Row],[Peso de FLEX]]=DATA_PESOS[[#This Row],[ACTUALIZACION 2]],"Conforme","Revisar")</f>
        <v>Conforme</v>
      </c>
    </row>
    <row r="1460" spans="1:9" hidden="1" x14ac:dyDescent="0.25">
      <c r="A1460" s="42" t="s">
        <v>6</v>
      </c>
      <c r="B1460" s="35" t="s">
        <v>2907</v>
      </c>
      <c r="C1460" s="35" t="s">
        <v>2908</v>
      </c>
      <c r="D1460" s="36">
        <v>2</v>
      </c>
      <c r="E1460" s="36">
        <v>2</v>
      </c>
      <c r="F1460" s="36">
        <v>0.04</v>
      </c>
      <c r="G1460" s="36" t="str">
        <f>IFERROR(VLOOKUP(DATA_PESOS[[#This Row],[Codigo]],PESOS,4,FALSE)," ")</f>
        <v xml:space="preserve"> </v>
      </c>
      <c r="H1460" s="37">
        <v>0.04</v>
      </c>
      <c r="I1460" s="43" t="str">
        <f>IF(DATA_PESOS[[#This Row],[Peso de FLEX]]=DATA_PESOS[[#This Row],[ACTUALIZACION 2]],"Conforme","Revisar")</f>
        <v>Conforme</v>
      </c>
    </row>
    <row r="1461" spans="1:9" hidden="1" x14ac:dyDescent="0.25">
      <c r="A1461" s="42" t="s">
        <v>6</v>
      </c>
      <c r="B1461" s="35" t="s">
        <v>2909</v>
      </c>
      <c r="C1461" s="35" t="s">
        <v>2910</v>
      </c>
      <c r="D1461" s="36">
        <v>4</v>
      </c>
      <c r="E1461" s="36">
        <v>4</v>
      </c>
      <c r="F1461" s="36">
        <v>4.1000000000000002E-2</v>
      </c>
      <c r="G1461" s="36" t="str">
        <f>IFERROR(VLOOKUP(DATA_PESOS[[#This Row],[Codigo]],PESOS,4,FALSE)," ")</f>
        <v xml:space="preserve"> </v>
      </c>
      <c r="H1461" s="37">
        <v>4.1000000000000002E-2</v>
      </c>
      <c r="I1461" s="43" t="str">
        <f>IF(DATA_PESOS[[#This Row],[Peso de FLEX]]=DATA_PESOS[[#This Row],[ACTUALIZACION 2]],"Conforme","Revisar")</f>
        <v>Conforme</v>
      </c>
    </row>
    <row r="1462" spans="1:9" hidden="1" x14ac:dyDescent="0.25">
      <c r="A1462" s="42" t="s">
        <v>6</v>
      </c>
      <c r="B1462" s="35" t="s">
        <v>2911</v>
      </c>
      <c r="C1462" s="35" t="s">
        <v>2912</v>
      </c>
      <c r="D1462" s="36">
        <v>3</v>
      </c>
      <c r="E1462" s="36">
        <v>3</v>
      </c>
      <c r="F1462" s="36">
        <v>4.2999999999999997E-2</v>
      </c>
      <c r="G1462" s="36" t="str">
        <f>IFERROR(VLOOKUP(DATA_PESOS[[#This Row],[Codigo]],PESOS,4,FALSE)," ")</f>
        <v xml:space="preserve"> </v>
      </c>
      <c r="H1462" s="37">
        <v>4.2999999999999997E-2</v>
      </c>
      <c r="I1462" s="43" t="str">
        <f>IF(DATA_PESOS[[#This Row],[Peso de FLEX]]=DATA_PESOS[[#This Row],[ACTUALIZACION 2]],"Conforme","Revisar")</f>
        <v>Conforme</v>
      </c>
    </row>
    <row r="1463" spans="1:9" hidden="1" x14ac:dyDescent="0.25">
      <c r="A1463" s="42" t="s">
        <v>6</v>
      </c>
      <c r="B1463" s="35" t="s">
        <v>2913</v>
      </c>
      <c r="C1463" s="35" t="s">
        <v>2914</v>
      </c>
      <c r="D1463" s="36">
        <v>24</v>
      </c>
      <c r="E1463" s="36">
        <v>24</v>
      </c>
      <c r="F1463" s="36">
        <v>4.7E-2</v>
      </c>
      <c r="G1463" s="36" t="str">
        <f>IFERROR(VLOOKUP(DATA_PESOS[[#This Row],[Codigo]],PESOS,4,FALSE)," ")</f>
        <v xml:space="preserve"> </v>
      </c>
      <c r="H1463" s="37">
        <v>4.7E-2</v>
      </c>
      <c r="I1463" s="43" t="str">
        <f>IF(DATA_PESOS[[#This Row],[Peso de FLEX]]=DATA_PESOS[[#This Row],[ACTUALIZACION 2]],"Conforme","Revisar")</f>
        <v>Conforme</v>
      </c>
    </row>
    <row r="1464" spans="1:9" hidden="1" x14ac:dyDescent="0.25">
      <c r="A1464" s="42" t="s">
        <v>6</v>
      </c>
      <c r="B1464" s="35" t="s">
        <v>2915</v>
      </c>
      <c r="C1464" s="35" t="s">
        <v>2916</v>
      </c>
      <c r="D1464" s="36">
        <v>23</v>
      </c>
      <c r="E1464" s="36">
        <v>23</v>
      </c>
      <c r="F1464" s="36">
        <v>4.9000000000000002E-2</v>
      </c>
      <c r="G1464" s="36" t="str">
        <f>IFERROR(VLOOKUP(DATA_PESOS[[#This Row],[Codigo]],PESOS,4,FALSE)," ")</f>
        <v xml:space="preserve"> </v>
      </c>
      <c r="H1464" s="37">
        <v>4.9000000000000002E-2</v>
      </c>
      <c r="I1464" s="43" t="str">
        <f>IF(DATA_PESOS[[#This Row],[Peso de FLEX]]=DATA_PESOS[[#This Row],[ACTUALIZACION 2]],"Conforme","Revisar")</f>
        <v>Conforme</v>
      </c>
    </row>
    <row r="1465" spans="1:9" hidden="1" x14ac:dyDescent="0.25">
      <c r="A1465" s="42" t="s">
        <v>6</v>
      </c>
      <c r="B1465" s="35" t="s">
        <v>2917</v>
      </c>
      <c r="C1465" s="35" t="s">
        <v>2918</v>
      </c>
      <c r="D1465" s="36">
        <v>5</v>
      </c>
      <c r="E1465" s="36">
        <v>5</v>
      </c>
      <c r="F1465" s="36">
        <v>4.5999999999999999E-2</v>
      </c>
      <c r="G1465" s="36" t="str">
        <f>IFERROR(VLOOKUP(DATA_PESOS[[#This Row],[Codigo]],PESOS,4,FALSE)," ")</f>
        <v xml:space="preserve"> </v>
      </c>
      <c r="H1465" s="37">
        <v>4.5999999999999999E-2</v>
      </c>
      <c r="I1465" s="43" t="str">
        <f>IF(DATA_PESOS[[#This Row],[Peso de FLEX]]=DATA_PESOS[[#This Row],[ACTUALIZACION 2]],"Conforme","Revisar")</f>
        <v>Conforme</v>
      </c>
    </row>
    <row r="1466" spans="1:9" hidden="1" x14ac:dyDescent="0.25">
      <c r="A1466" s="42" t="s">
        <v>6</v>
      </c>
      <c r="B1466" s="35" t="s">
        <v>2919</v>
      </c>
      <c r="C1466" s="35" t="s">
        <v>2920</v>
      </c>
      <c r="D1466" s="36">
        <v>51</v>
      </c>
      <c r="E1466" s="36">
        <v>51</v>
      </c>
      <c r="F1466" s="36">
        <v>5.0999999999999997E-2</v>
      </c>
      <c r="G1466" s="36" t="str">
        <f>IFERROR(VLOOKUP(DATA_PESOS[[#This Row],[Codigo]],PESOS,4,FALSE)," ")</f>
        <v xml:space="preserve"> </v>
      </c>
      <c r="H1466" s="37">
        <v>5.0999999999999997E-2</v>
      </c>
      <c r="I1466" s="43" t="str">
        <f>IF(DATA_PESOS[[#This Row],[Peso de FLEX]]=DATA_PESOS[[#This Row],[ACTUALIZACION 2]],"Conforme","Revisar")</f>
        <v>Conforme</v>
      </c>
    </row>
    <row r="1467" spans="1:9" hidden="1" x14ac:dyDescent="0.25">
      <c r="A1467" s="42" t="s">
        <v>6</v>
      </c>
      <c r="B1467" s="35" t="s">
        <v>2921</v>
      </c>
      <c r="C1467" s="35" t="s">
        <v>2922</v>
      </c>
      <c r="D1467" s="36">
        <v>37</v>
      </c>
      <c r="E1467" s="36">
        <v>37</v>
      </c>
      <c r="F1467" s="36">
        <v>5.1999999999999998E-2</v>
      </c>
      <c r="G1467" s="36" t="str">
        <f>IFERROR(VLOOKUP(DATA_PESOS[[#This Row],[Codigo]],PESOS,4,FALSE)," ")</f>
        <v xml:space="preserve"> </v>
      </c>
      <c r="H1467" s="37">
        <v>5.1999999999999998E-2</v>
      </c>
      <c r="I1467" s="43" t="str">
        <f>IF(DATA_PESOS[[#This Row],[Peso de FLEX]]=DATA_PESOS[[#This Row],[ACTUALIZACION 2]],"Conforme","Revisar")</f>
        <v>Conforme</v>
      </c>
    </row>
    <row r="1468" spans="1:9" hidden="1" x14ac:dyDescent="0.25">
      <c r="A1468" s="42" t="s">
        <v>6</v>
      </c>
      <c r="B1468" s="35" t="s">
        <v>2923</v>
      </c>
      <c r="C1468" s="35" t="s">
        <v>2924</v>
      </c>
      <c r="D1468" s="36">
        <v>10</v>
      </c>
      <c r="E1468" s="36">
        <v>10</v>
      </c>
      <c r="F1468" s="36">
        <v>5.7000000000000002E-2</v>
      </c>
      <c r="G1468" s="36" t="str">
        <f>IFERROR(VLOOKUP(DATA_PESOS[[#This Row],[Codigo]],PESOS,4,FALSE)," ")</f>
        <v xml:space="preserve"> </v>
      </c>
      <c r="H1468" s="37">
        <v>5.7000000000000002E-2</v>
      </c>
      <c r="I1468" s="43" t="str">
        <f>IF(DATA_PESOS[[#This Row],[Peso de FLEX]]=DATA_PESOS[[#This Row],[ACTUALIZACION 2]],"Conforme","Revisar")</f>
        <v>Conforme</v>
      </c>
    </row>
    <row r="1469" spans="1:9" hidden="1" x14ac:dyDescent="0.25">
      <c r="A1469" s="42" t="s">
        <v>6</v>
      </c>
      <c r="B1469" s="35" t="s">
        <v>2925</v>
      </c>
      <c r="C1469" s="35" t="s">
        <v>2926</v>
      </c>
      <c r="D1469" s="36">
        <v>7</v>
      </c>
      <c r="E1469" s="36">
        <v>7</v>
      </c>
      <c r="F1469" s="36">
        <v>5.8000000000000003E-2</v>
      </c>
      <c r="G1469" s="36" t="str">
        <f>IFERROR(VLOOKUP(DATA_PESOS[[#This Row],[Codigo]],PESOS,4,FALSE)," ")</f>
        <v xml:space="preserve"> </v>
      </c>
      <c r="H1469" s="37">
        <v>5.8000000000000003E-2</v>
      </c>
      <c r="I1469" s="43" t="str">
        <f>IF(DATA_PESOS[[#This Row],[Peso de FLEX]]=DATA_PESOS[[#This Row],[ACTUALIZACION 2]],"Conforme","Revisar")</f>
        <v>Conforme</v>
      </c>
    </row>
    <row r="1470" spans="1:9" hidden="1" x14ac:dyDescent="0.25">
      <c r="A1470" s="42" t="s">
        <v>6</v>
      </c>
      <c r="B1470" s="35" t="s">
        <v>2927</v>
      </c>
      <c r="C1470" s="35" t="s">
        <v>2928</v>
      </c>
      <c r="D1470" s="36">
        <v>26</v>
      </c>
      <c r="E1470" s="36">
        <v>26</v>
      </c>
      <c r="F1470" s="36">
        <v>5.7000000000000002E-2</v>
      </c>
      <c r="G1470" s="36" t="str">
        <f>IFERROR(VLOOKUP(DATA_PESOS[[#This Row],[Codigo]],PESOS,4,FALSE)," ")</f>
        <v xml:space="preserve"> </v>
      </c>
      <c r="H1470" s="37">
        <v>5.7000000000000002E-2</v>
      </c>
      <c r="I1470" s="43" t="str">
        <f>IF(DATA_PESOS[[#This Row],[Peso de FLEX]]=DATA_PESOS[[#This Row],[ACTUALIZACION 2]],"Conforme","Revisar")</f>
        <v>Conforme</v>
      </c>
    </row>
    <row r="1471" spans="1:9" hidden="1" x14ac:dyDescent="0.25">
      <c r="A1471" s="42" t="s">
        <v>6</v>
      </c>
      <c r="B1471" s="35" t="s">
        <v>2929</v>
      </c>
      <c r="C1471" s="35" t="s">
        <v>2930</v>
      </c>
      <c r="D1471" s="36">
        <v>16</v>
      </c>
      <c r="E1471" s="36">
        <v>16</v>
      </c>
      <c r="F1471" s="36">
        <v>5.8999999999999997E-2</v>
      </c>
      <c r="G1471" s="36" t="str">
        <f>IFERROR(VLOOKUP(DATA_PESOS[[#This Row],[Codigo]],PESOS,4,FALSE)," ")</f>
        <v xml:space="preserve"> </v>
      </c>
      <c r="H1471" s="37">
        <v>5.8999999999999997E-2</v>
      </c>
      <c r="I1471" s="43" t="str">
        <f>IF(DATA_PESOS[[#This Row],[Peso de FLEX]]=DATA_PESOS[[#This Row],[ACTUALIZACION 2]],"Conforme","Revisar")</f>
        <v>Conforme</v>
      </c>
    </row>
    <row r="1472" spans="1:9" x14ac:dyDescent="0.25">
      <c r="A1472" s="42" t="s">
        <v>6</v>
      </c>
      <c r="B1472" s="35" t="s">
        <v>2931</v>
      </c>
      <c r="C1472" s="35" t="s">
        <v>2932</v>
      </c>
      <c r="D1472" s="36">
        <v>6</v>
      </c>
      <c r="E1472" s="36">
        <v>6</v>
      </c>
      <c r="F1472" s="44">
        <v>0</v>
      </c>
      <c r="G1472" s="36" t="str">
        <f>IFERROR(VLOOKUP(DATA_PESOS[[#This Row],[Codigo]],PESOS,4,FALSE)," ")</f>
        <v xml:space="preserve"> </v>
      </c>
      <c r="H1472" s="52">
        <v>0.06</v>
      </c>
      <c r="I1472" s="36" t="str">
        <f>IF(DATA_PESOS[[#This Row],[Peso de FLEX]]=DATA_PESOS[[#This Row],[ACTUALIZACION 2]],"Conforme","Revisar")</f>
        <v>Revisar</v>
      </c>
    </row>
    <row r="1473" spans="1:9" hidden="1" x14ac:dyDescent="0.25">
      <c r="A1473" s="42" t="s">
        <v>6</v>
      </c>
      <c r="B1473" s="35" t="s">
        <v>2933</v>
      </c>
      <c r="C1473" s="35" t="s">
        <v>2934</v>
      </c>
      <c r="D1473" s="36">
        <v>15</v>
      </c>
      <c r="E1473" s="36">
        <v>15</v>
      </c>
      <c r="F1473" s="36">
        <v>6.2E-2</v>
      </c>
      <c r="G1473" s="36" t="str">
        <f>IFERROR(VLOOKUP(DATA_PESOS[[#This Row],[Codigo]],PESOS,4,FALSE)," ")</f>
        <v xml:space="preserve"> </v>
      </c>
      <c r="H1473" s="37">
        <v>6.2E-2</v>
      </c>
      <c r="I1473" s="48" t="str">
        <f>IF(DATA_PESOS[[#This Row],[Peso de FLEX]]=DATA_PESOS[[#This Row],[ACTUALIZACION 2]],"Conforme","Revisar")</f>
        <v>Conforme</v>
      </c>
    </row>
    <row r="1474" spans="1:9" hidden="1" x14ac:dyDescent="0.25">
      <c r="A1474" s="42" t="s">
        <v>6</v>
      </c>
      <c r="B1474" s="35" t="s">
        <v>2935</v>
      </c>
      <c r="C1474" s="35" t="s">
        <v>2936</v>
      </c>
      <c r="D1474" s="36">
        <v>1</v>
      </c>
      <c r="E1474" s="36">
        <v>1</v>
      </c>
      <c r="F1474" s="36">
        <v>7.0000000000000007E-2</v>
      </c>
      <c r="G1474" s="36" t="str">
        <f>IFERROR(VLOOKUP(DATA_PESOS[[#This Row],[Codigo]],PESOS,4,FALSE)," ")</f>
        <v xml:space="preserve"> </v>
      </c>
      <c r="H1474" s="37">
        <v>7.0000000000000007E-2</v>
      </c>
      <c r="I1474" s="43" t="str">
        <f>IF(DATA_PESOS[[#This Row],[Peso de FLEX]]=DATA_PESOS[[#This Row],[ACTUALIZACION 2]],"Conforme","Revisar")</f>
        <v>Conforme</v>
      </c>
    </row>
    <row r="1475" spans="1:9" x14ac:dyDescent="0.25">
      <c r="A1475" s="42" t="s">
        <v>6</v>
      </c>
      <c r="B1475" s="35" t="s">
        <v>2937</v>
      </c>
      <c r="C1475" s="35" t="s">
        <v>2938</v>
      </c>
      <c r="D1475" s="36">
        <v>5</v>
      </c>
      <c r="E1475" s="36">
        <v>5</v>
      </c>
      <c r="F1475" s="44">
        <v>0</v>
      </c>
      <c r="G1475" s="36" t="str">
        <f>IFERROR(VLOOKUP(DATA_PESOS[[#This Row],[Codigo]],PESOS,4,FALSE)," ")</f>
        <v xml:space="preserve"> </v>
      </c>
      <c r="H1475" s="52">
        <v>0.06</v>
      </c>
      <c r="I1475" s="36" t="str">
        <f>IF(DATA_PESOS[[#This Row],[Peso de FLEX]]=DATA_PESOS[[#This Row],[ACTUALIZACION 2]],"Conforme","Revisar")</f>
        <v>Revisar</v>
      </c>
    </row>
    <row r="1476" spans="1:9" x14ac:dyDescent="0.25">
      <c r="A1476" s="42" t="s">
        <v>6</v>
      </c>
      <c r="B1476" s="35" t="s">
        <v>2939</v>
      </c>
      <c r="C1476" s="35" t="s">
        <v>2940</v>
      </c>
      <c r="D1476" s="36">
        <v>1</v>
      </c>
      <c r="E1476" s="36">
        <v>1</v>
      </c>
      <c r="F1476" s="36">
        <v>0.06</v>
      </c>
      <c r="G1476" s="36" t="str">
        <f>IFERROR(VLOOKUP(DATA_PESOS[[#This Row],[Codigo]],PESOS,4,FALSE)," ")</f>
        <v xml:space="preserve"> </v>
      </c>
      <c r="H1476" s="52">
        <v>6.2E-2</v>
      </c>
      <c r="I1476" s="36" t="str">
        <f>IF(DATA_PESOS[[#This Row],[Peso de FLEX]]=DATA_PESOS[[#This Row],[ACTUALIZACION 2]],"Conforme","Revisar")</f>
        <v>Revisar</v>
      </c>
    </row>
    <row r="1477" spans="1:9" hidden="1" x14ac:dyDescent="0.25">
      <c r="A1477" s="42" t="s">
        <v>6</v>
      </c>
      <c r="B1477" s="35" t="s">
        <v>2941</v>
      </c>
      <c r="C1477" s="35" t="s">
        <v>2942</v>
      </c>
      <c r="D1477" s="36">
        <v>20</v>
      </c>
      <c r="E1477" s="36">
        <v>20</v>
      </c>
      <c r="F1477" s="36">
        <v>6.9000000000000006E-2</v>
      </c>
      <c r="G1477" s="36" t="str">
        <f>IFERROR(VLOOKUP(DATA_PESOS[[#This Row],[Codigo]],PESOS,4,FALSE)," ")</f>
        <v xml:space="preserve"> </v>
      </c>
      <c r="H1477" s="37">
        <v>6.9000000000000006E-2</v>
      </c>
      <c r="I1477" s="48" t="str">
        <f>IF(DATA_PESOS[[#This Row],[Peso de FLEX]]=DATA_PESOS[[#This Row],[ACTUALIZACION 2]],"Conforme","Revisar")</f>
        <v>Conforme</v>
      </c>
    </row>
    <row r="1478" spans="1:9" hidden="1" x14ac:dyDescent="0.25">
      <c r="A1478" s="42" t="s">
        <v>6</v>
      </c>
      <c r="B1478" s="35" t="s">
        <v>2943</v>
      </c>
      <c r="C1478" s="35" t="s">
        <v>2944</v>
      </c>
      <c r="D1478" s="36">
        <v>14</v>
      </c>
      <c r="E1478" s="36">
        <v>14</v>
      </c>
      <c r="F1478" s="36">
        <v>7.6999999999999999E-2</v>
      </c>
      <c r="G1478" s="36" t="str">
        <f>IFERROR(VLOOKUP(DATA_PESOS[[#This Row],[Codigo]],PESOS,4,FALSE)," ")</f>
        <v xml:space="preserve"> </v>
      </c>
      <c r="H1478" s="37">
        <v>7.6999999999999999E-2</v>
      </c>
      <c r="I1478" s="43" t="str">
        <f>IF(DATA_PESOS[[#This Row],[Peso de FLEX]]=DATA_PESOS[[#This Row],[ACTUALIZACION 2]],"Conforme","Revisar")</f>
        <v>Conforme</v>
      </c>
    </row>
    <row r="1479" spans="1:9" hidden="1" x14ac:dyDescent="0.25">
      <c r="A1479" s="42" t="s">
        <v>6</v>
      </c>
      <c r="B1479" s="35" t="s">
        <v>2945</v>
      </c>
      <c r="C1479" s="35" t="s">
        <v>2946</v>
      </c>
      <c r="D1479" s="36">
        <v>6</v>
      </c>
      <c r="E1479" s="36">
        <v>6</v>
      </c>
      <c r="F1479" s="36">
        <v>7.5999999999999998E-2</v>
      </c>
      <c r="G1479" s="36" t="str">
        <f>IFERROR(VLOOKUP(DATA_PESOS[[#This Row],[Codigo]],PESOS,4,FALSE)," ")</f>
        <v xml:space="preserve"> </v>
      </c>
      <c r="H1479" s="37">
        <v>7.5999999999999998E-2</v>
      </c>
      <c r="I1479" s="43" t="str">
        <f>IF(DATA_PESOS[[#This Row],[Peso de FLEX]]=DATA_PESOS[[#This Row],[ACTUALIZACION 2]],"Conforme","Revisar")</f>
        <v>Conforme</v>
      </c>
    </row>
    <row r="1480" spans="1:9" hidden="1" x14ac:dyDescent="0.25">
      <c r="A1480" s="42" t="s">
        <v>6</v>
      </c>
      <c r="B1480" s="35" t="s">
        <v>2947</v>
      </c>
      <c r="C1480" s="35" t="s">
        <v>2948</v>
      </c>
      <c r="D1480" s="36">
        <v>12</v>
      </c>
      <c r="E1480" s="36">
        <v>12</v>
      </c>
      <c r="F1480" s="36">
        <v>8.1000000000000003E-2</v>
      </c>
      <c r="G1480" s="36" t="str">
        <f>IFERROR(VLOOKUP(DATA_PESOS[[#This Row],[Codigo]],PESOS,4,FALSE)," ")</f>
        <v xml:space="preserve"> </v>
      </c>
      <c r="H1480" s="37">
        <v>8.1000000000000003E-2</v>
      </c>
      <c r="I1480" s="43" t="str">
        <f>IF(DATA_PESOS[[#This Row],[Peso de FLEX]]=DATA_PESOS[[#This Row],[ACTUALIZACION 2]],"Conforme","Revisar")</f>
        <v>Conforme</v>
      </c>
    </row>
    <row r="1481" spans="1:9" hidden="1" x14ac:dyDescent="0.25">
      <c r="A1481" s="42" t="s">
        <v>6</v>
      </c>
      <c r="B1481" s="35" t="s">
        <v>2949</v>
      </c>
      <c r="C1481" s="35" t="s">
        <v>2950</v>
      </c>
      <c r="D1481" s="36">
        <v>17</v>
      </c>
      <c r="E1481" s="36">
        <v>17</v>
      </c>
      <c r="F1481" s="36">
        <v>8.2000000000000003E-2</v>
      </c>
      <c r="G1481" s="36" t="str">
        <f>IFERROR(VLOOKUP(DATA_PESOS[[#This Row],[Codigo]],PESOS,4,FALSE)," ")</f>
        <v xml:space="preserve"> </v>
      </c>
      <c r="H1481" s="37">
        <v>8.2000000000000003E-2</v>
      </c>
      <c r="I1481" s="43" t="str">
        <f>IF(DATA_PESOS[[#This Row],[Peso de FLEX]]=DATA_PESOS[[#This Row],[ACTUALIZACION 2]],"Conforme","Revisar")</f>
        <v>Conforme</v>
      </c>
    </row>
    <row r="1482" spans="1:9" hidden="1" x14ac:dyDescent="0.25">
      <c r="A1482" s="42" t="s">
        <v>6</v>
      </c>
      <c r="B1482" s="35" t="s">
        <v>2951</v>
      </c>
      <c r="C1482" s="35" t="s">
        <v>2952</v>
      </c>
      <c r="D1482" s="36">
        <v>3</v>
      </c>
      <c r="E1482" s="36">
        <v>3</v>
      </c>
      <c r="F1482" s="36">
        <v>9.5000000000000001E-2</v>
      </c>
      <c r="G1482" s="36" t="str">
        <f>IFERROR(VLOOKUP(DATA_PESOS[[#This Row],[Codigo]],PESOS,4,FALSE)," ")</f>
        <v xml:space="preserve"> </v>
      </c>
      <c r="H1482" s="37">
        <v>9.5000000000000001E-2</v>
      </c>
      <c r="I1482" s="43" t="str">
        <f>IF(DATA_PESOS[[#This Row],[Peso de FLEX]]=DATA_PESOS[[#This Row],[ACTUALIZACION 2]],"Conforme","Revisar")</f>
        <v>Conforme</v>
      </c>
    </row>
    <row r="1483" spans="1:9" hidden="1" x14ac:dyDescent="0.25">
      <c r="A1483" s="42" t="s">
        <v>6</v>
      </c>
      <c r="B1483" s="35" t="s">
        <v>2953</v>
      </c>
      <c r="C1483" s="35" t="s">
        <v>2954</v>
      </c>
      <c r="D1483" s="36">
        <v>1</v>
      </c>
      <c r="E1483" s="36">
        <v>1</v>
      </c>
      <c r="F1483" s="36">
        <v>0.112</v>
      </c>
      <c r="G1483" s="36" t="str">
        <f>IFERROR(VLOOKUP(DATA_PESOS[[#This Row],[Codigo]],PESOS,4,FALSE)," ")</f>
        <v xml:space="preserve"> </v>
      </c>
      <c r="H1483" s="37">
        <v>0.112</v>
      </c>
      <c r="I1483" s="43" t="str">
        <f>IF(DATA_PESOS[[#This Row],[Peso de FLEX]]=DATA_PESOS[[#This Row],[ACTUALIZACION 2]],"Conforme","Revisar")</f>
        <v>Conforme</v>
      </c>
    </row>
    <row r="1484" spans="1:9" x14ac:dyDescent="0.25">
      <c r="A1484" s="42" t="s">
        <v>6</v>
      </c>
      <c r="B1484" s="35" t="s">
        <v>2955</v>
      </c>
      <c r="C1484" s="35" t="s">
        <v>2956</v>
      </c>
      <c r="D1484" s="36">
        <v>1</v>
      </c>
      <c r="E1484" s="36">
        <v>1</v>
      </c>
      <c r="F1484" s="36">
        <v>0.48</v>
      </c>
      <c r="G1484" s="36" t="str">
        <f>IFERROR(VLOOKUP(DATA_PESOS[[#This Row],[Codigo]],PESOS,4,FALSE)," ")</f>
        <v xml:space="preserve"> </v>
      </c>
      <c r="H1484" s="52">
        <v>4.8000000000000001E-2</v>
      </c>
      <c r="I1484" s="36" t="str">
        <f>IF(DATA_PESOS[[#This Row],[Peso de FLEX]]=DATA_PESOS[[#This Row],[ACTUALIZACION 2]],"Conforme","Revisar")</f>
        <v>Revisar</v>
      </c>
    </row>
    <row r="1485" spans="1:9" hidden="1" x14ac:dyDescent="0.25">
      <c r="A1485" s="42" t="s">
        <v>6</v>
      </c>
      <c r="B1485" s="35" t="s">
        <v>2957</v>
      </c>
      <c r="C1485" s="35" t="s">
        <v>2958</v>
      </c>
      <c r="D1485" s="36">
        <v>16</v>
      </c>
      <c r="E1485" s="36">
        <v>16</v>
      </c>
      <c r="F1485" s="36">
        <v>6.7000000000000004E-2</v>
      </c>
      <c r="G1485" s="36" t="str">
        <f>IFERROR(VLOOKUP(DATA_PESOS[[#This Row],[Codigo]],PESOS,4,FALSE)," ")</f>
        <v xml:space="preserve"> </v>
      </c>
      <c r="H1485" s="37">
        <v>6.7000000000000004E-2</v>
      </c>
      <c r="I1485" s="48" t="str">
        <f>IF(DATA_PESOS[[#This Row],[Peso de FLEX]]=DATA_PESOS[[#This Row],[ACTUALIZACION 2]],"Conforme","Revisar")</f>
        <v>Conforme</v>
      </c>
    </row>
    <row r="1486" spans="1:9" x14ac:dyDescent="0.25">
      <c r="A1486" s="42" t="s">
        <v>6</v>
      </c>
      <c r="B1486" s="35" t="s">
        <v>2959</v>
      </c>
      <c r="C1486" s="35" t="s">
        <v>2960</v>
      </c>
      <c r="D1486" s="36">
        <v>6</v>
      </c>
      <c r="E1486" s="36">
        <v>6</v>
      </c>
      <c r="F1486" s="36">
        <v>0.76</v>
      </c>
      <c r="G1486" s="36" t="str">
        <f>IFERROR(VLOOKUP(DATA_PESOS[[#This Row],[Codigo]],PESOS,4,FALSE)," ")</f>
        <v xml:space="preserve"> </v>
      </c>
      <c r="H1486" s="52">
        <v>7.3999999999999996E-2</v>
      </c>
      <c r="I1486" s="36" t="str">
        <f>IF(DATA_PESOS[[#This Row],[Peso de FLEX]]=DATA_PESOS[[#This Row],[ACTUALIZACION 2]],"Conforme","Revisar")</f>
        <v>Revisar</v>
      </c>
    </row>
    <row r="1487" spans="1:9" x14ac:dyDescent="0.25">
      <c r="A1487" s="42" t="s">
        <v>6</v>
      </c>
      <c r="B1487" s="35" t="s">
        <v>2961</v>
      </c>
      <c r="C1487" s="35" t="s">
        <v>2962</v>
      </c>
      <c r="D1487" s="36">
        <v>10</v>
      </c>
      <c r="E1487" s="36">
        <v>10</v>
      </c>
      <c r="F1487" s="36">
        <v>0.78</v>
      </c>
      <c r="G1487" s="36" t="str">
        <f>IFERROR(VLOOKUP(DATA_PESOS[[#This Row],[Codigo]],PESOS,4,FALSE)," ")</f>
        <v xml:space="preserve"> </v>
      </c>
      <c r="H1487" s="52">
        <v>7.5999999999999998E-2</v>
      </c>
      <c r="I1487" s="36" t="str">
        <f>IF(DATA_PESOS[[#This Row],[Peso de FLEX]]=DATA_PESOS[[#This Row],[ACTUALIZACION 2]],"Conforme","Revisar")</f>
        <v>Revisar</v>
      </c>
    </row>
    <row r="1488" spans="1:9" x14ac:dyDescent="0.25">
      <c r="A1488" s="42" t="s">
        <v>6</v>
      </c>
      <c r="B1488" s="35" t="s">
        <v>2963</v>
      </c>
      <c r="C1488" s="35" t="s">
        <v>2964</v>
      </c>
      <c r="D1488" s="36">
        <v>4</v>
      </c>
      <c r="E1488" s="36">
        <v>4</v>
      </c>
      <c r="F1488" s="44">
        <v>0</v>
      </c>
      <c r="G1488" s="36" t="str">
        <f>IFERROR(VLOOKUP(DATA_PESOS[[#This Row],[Codigo]],PESOS,4,FALSE)," ")</f>
        <v xml:space="preserve"> </v>
      </c>
      <c r="H1488" s="52">
        <v>7.0000000000000007E-2</v>
      </c>
      <c r="I1488" s="36" t="str">
        <f>IF(DATA_PESOS[[#This Row],[Peso de FLEX]]=DATA_PESOS[[#This Row],[ACTUALIZACION 2]],"Conforme","Revisar")</f>
        <v>Revisar</v>
      </c>
    </row>
    <row r="1489" spans="1:9" hidden="1" x14ac:dyDescent="0.25">
      <c r="A1489" s="42" t="s">
        <v>6</v>
      </c>
      <c r="B1489" s="35" t="s">
        <v>2965</v>
      </c>
      <c r="C1489" s="35" t="s">
        <v>2966</v>
      </c>
      <c r="D1489" s="36">
        <v>15</v>
      </c>
      <c r="E1489" s="36">
        <v>15</v>
      </c>
      <c r="F1489" s="36">
        <v>7.8E-2</v>
      </c>
      <c r="G1489" s="36" t="str">
        <f>IFERROR(VLOOKUP(DATA_PESOS[[#This Row],[Codigo]],PESOS,4,FALSE)," ")</f>
        <v xml:space="preserve"> </v>
      </c>
      <c r="H1489" s="37">
        <v>7.8E-2</v>
      </c>
      <c r="I1489" s="48" t="str">
        <f>IF(DATA_PESOS[[#This Row],[Peso de FLEX]]=DATA_PESOS[[#This Row],[ACTUALIZACION 2]],"Conforme","Revisar")</f>
        <v>Conforme</v>
      </c>
    </row>
    <row r="1490" spans="1:9" x14ac:dyDescent="0.25">
      <c r="A1490" s="42" t="s">
        <v>6</v>
      </c>
      <c r="B1490" s="35" t="s">
        <v>2967</v>
      </c>
      <c r="C1490" s="35" t="s">
        <v>2968</v>
      </c>
      <c r="D1490" s="36">
        <v>4</v>
      </c>
      <c r="E1490" s="36">
        <v>4</v>
      </c>
      <c r="F1490" s="36">
        <v>0.95</v>
      </c>
      <c r="G1490" s="36" t="str">
        <f>IFERROR(VLOOKUP(DATA_PESOS[[#This Row],[Codigo]],PESOS,4,FALSE)," ")</f>
        <v xml:space="preserve"> </v>
      </c>
      <c r="H1490" s="52">
        <v>9.8000000000000004E-2</v>
      </c>
      <c r="I1490" s="36" t="str">
        <f>IF(DATA_PESOS[[#This Row],[Peso de FLEX]]=DATA_PESOS[[#This Row],[ACTUALIZACION 2]],"Conforme","Revisar")</f>
        <v>Revisar</v>
      </c>
    </row>
    <row r="1491" spans="1:9" x14ac:dyDescent="0.25">
      <c r="A1491" s="42" t="s">
        <v>6</v>
      </c>
      <c r="B1491" s="35" t="s">
        <v>2969</v>
      </c>
      <c r="C1491" s="35" t="s">
        <v>2970</v>
      </c>
      <c r="D1491" s="36">
        <v>4</v>
      </c>
      <c r="E1491" s="36">
        <v>4</v>
      </c>
      <c r="F1491" s="36">
        <v>0.93</v>
      </c>
      <c r="G1491" s="36" t="str">
        <f>IFERROR(VLOOKUP(DATA_PESOS[[#This Row],[Codigo]],PESOS,4,FALSE)," ")</f>
        <v xml:space="preserve"> </v>
      </c>
      <c r="H1491" s="52">
        <v>9.4E-2</v>
      </c>
      <c r="I1491" s="36" t="str">
        <f>IF(DATA_PESOS[[#This Row],[Peso de FLEX]]=DATA_PESOS[[#This Row],[ACTUALIZACION 2]],"Conforme","Revisar")</f>
        <v>Revisar</v>
      </c>
    </row>
    <row r="1492" spans="1:9" x14ac:dyDescent="0.25">
      <c r="A1492" s="42" t="s">
        <v>6</v>
      </c>
      <c r="B1492" s="35" t="s">
        <v>2971</v>
      </c>
      <c r="C1492" s="35" t="s">
        <v>2972</v>
      </c>
      <c r="D1492" s="36">
        <v>3</v>
      </c>
      <c r="E1492" s="36">
        <v>3</v>
      </c>
      <c r="F1492" s="36">
        <v>0.93</v>
      </c>
      <c r="G1492" s="36" t="str">
        <f>IFERROR(VLOOKUP(DATA_PESOS[[#This Row],[Codigo]],PESOS,4,FALSE)," ")</f>
        <v xml:space="preserve"> </v>
      </c>
      <c r="H1492" s="52">
        <v>9.4E-2</v>
      </c>
      <c r="I1492" s="36" t="str">
        <f>IF(DATA_PESOS[[#This Row],[Peso de FLEX]]=DATA_PESOS[[#This Row],[ACTUALIZACION 2]],"Conforme","Revisar")</f>
        <v>Revisar</v>
      </c>
    </row>
    <row r="1493" spans="1:9" hidden="1" x14ac:dyDescent="0.25">
      <c r="A1493" s="42" t="s">
        <v>6</v>
      </c>
      <c r="B1493" s="35" t="s">
        <v>2973</v>
      </c>
      <c r="C1493" s="35" t="s">
        <v>2974</v>
      </c>
      <c r="D1493" s="36">
        <v>6</v>
      </c>
      <c r="E1493" s="36">
        <v>6</v>
      </c>
      <c r="F1493" s="36">
        <v>9.6000000000000002E-2</v>
      </c>
      <c r="G1493" s="36" t="str">
        <f>IFERROR(VLOOKUP(DATA_PESOS[[#This Row],[Codigo]],PESOS,4,FALSE)," ")</f>
        <v xml:space="preserve"> </v>
      </c>
      <c r="H1493" s="37">
        <v>9.6000000000000002E-2</v>
      </c>
      <c r="I1493" s="48" t="str">
        <f>IF(DATA_PESOS[[#This Row],[Peso de FLEX]]=DATA_PESOS[[#This Row],[ACTUALIZACION 2]],"Conforme","Revisar")</f>
        <v>Conforme</v>
      </c>
    </row>
    <row r="1494" spans="1:9" hidden="1" x14ac:dyDescent="0.25">
      <c r="A1494" s="42" t="s">
        <v>6</v>
      </c>
      <c r="B1494" s="35" t="s">
        <v>2975</v>
      </c>
      <c r="C1494" s="35" t="s">
        <v>2976</v>
      </c>
      <c r="D1494" s="36">
        <v>8</v>
      </c>
      <c r="E1494" s="36">
        <v>8</v>
      </c>
      <c r="F1494" s="36">
        <v>8.8999999999999996E-2</v>
      </c>
      <c r="G1494" s="36" t="str">
        <f>IFERROR(VLOOKUP(DATA_PESOS[[#This Row],[Codigo]],PESOS,4,FALSE)," ")</f>
        <v xml:space="preserve"> </v>
      </c>
      <c r="H1494" s="37">
        <v>8.8999999999999996E-2</v>
      </c>
      <c r="I1494" s="43" t="str">
        <f>IF(DATA_PESOS[[#This Row],[Peso de FLEX]]=DATA_PESOS[[#This Row],[ACTUALIZACION 2]],"Conforme","Revisar")</f>
        <v>Conforme</v>
      </c>
    </row>
    <row r="1495" spans="1:9" hidden="1" x14ac:dyDescent="0.25">
      <c r="A1495" s="42" t="s">
        <v>6</v>
      </c>
      <c r="B1495" s="35" t="s">
        <v>2977</v>
      </c>
      <c r="C1495" s="35" t="s">
        <v>2978</v>
      </c>
      <c r="D1495" s="36">
        <v>19</v>
      </c>
      <c r="E1495" s="36">
        <v>19</v>
      </c>
      <c r="F1495" s="36">
        <v>9.2999999999999999E-2</v>
      </c>
      <c r="G1495" s="36" t="str">
        <f>IFERROR(VLOOKUP(DATA_PESOS[[#This Row],[Codigo]],PESOS,4,FALSE)," ")</f>
        <v xml:space="preserve"> </v>
      </c>
      <c r="H1495" s="37">
        <v>9.2999999999999999E-2</v>
      </c>
      <c r="I1495" s="43" t="str">
        <f>IF(DATA_PESOS[[#This Row],[Peso de FLEX]]=DATA_PESOS[[#This Row],[ACTUALIZACION 2]],"Conforme","Revisar")</f>
        <v>Conforme</v>
      </c>
    </row>
    <row r="1496" spans="1:9" hidden="1" x14ac:dyDescent="0.25">
      <c r="A1496" s="42" t="s">
        <v>6</v>
      </c>
      <c r="B1496" s="35" t="s">
        <v>2979</v>
      </c>
      <c r="C1496" s="35" t="s">
        <v>2980</v>
      </c>
      <c r="D1496" s="36">
        <v>5</v>
      </c>
      <c r="E1496" s="36">
        <v>5</v>
      </c>
      <c r="F1496" s="36">
        <v>9.4E-2</v>
      </c>
      <c r="G1496" s="36" t="str">
        <f>IFERROR(VLOOKUP(DATA_PESOS[[#This Row],[Codigo]],PESOS,4,FALSE)," ")</f>
        <v xml:space="preserve"> </v>
      </c>
      <c r="H1496" s="37">
        <v>9.4E-2</v>
      </c>
      <c r="I1496" s="43" t="str">
        <f>IF(DATA_PESOS[[#This Row],[Peso de FLEX]]=DATA_PESOS[[#This Row],[ACTUALIZACION 2]],"Conforme","Revisar")</f>
        <v>Conforme</v>
      </c>
    </row>
    <row r="1497" spans="1:9" hidden="1" x14ac:dyDescent="0.25">
      <c r="A1497" s="42" t="s">
        <v>6</v>
      </c>
      <c r="B1497" s="35" t="s">
        <v>2981</v>
      </c>
      <c r="C1497" s="35" t="s">
        <v>2982</v>
      </c>
      <c r="D1497" s="36">
        <v>2</v>
      </c>
      <c r="E1497" s="36">
        <v>2</v>
      </c>
      <c r="F1497" s="36">
        <v>9.2999999999999999E-2</v>
      </c>
      <c r="G1497" s="36" t="str">
        <f>IFERROR(VLOOKUP(DATA_PESOS[[#This Row],[Codigo]],PESOS,4,FALSE)," ")</f>
        <v xml:space="preserve"> </v>
      </c>
      <c r="H1497" s="37">
        <v>9.2999999999999999E-2</v>
      </c>
      <c r="I1497" s="43" t="str">
        <f>IF(DATA_PESOS[[#This Row],[Peso de FLEX]]=DATA_PESOS[[#This Row],[ACTUALIZACION 2]],"Conforme","Revisar")</f>
        <v>Conforme</v>
      </c>
    </row>
    <row r="1498" spans="1:9" hidden="1" x14ac:dyDescent="0.25">
      <c r="A1498" s="42" t="s">
        <v>6</v>
      </c>
      <c r="B1498" s="35" t="s">
        <v>2983</v>
      </c>
      <c r="C1498" s="35" t="s">
        <v>2984</v>
      </c>
      <c r="D1498" s="36">
        <v>3</v>
      </c>
      <c r="E1498" s="36">
        <v>3</v>
      </c>
      <c r="F1498" s="36">
        <v>9.8000000000000004E-2</v>
      </c>
      <c r="G1498" s="36" t="str">
        <f>IFERROR(VLOOKUP(DATA_PESOS[[#This Row],[Codigo]],PESOS,4,FALSE)," ")</f>
        <v xml:space="preserve"> </v>
      </c>
      <c r="H1498" s="37">
        <v>9.8000000000000004E-2</v>
      </c>
      <c r="I1498" s="43" t="str">
        <f>IF(DATA_PESOS[[#This Row],[Peso de FLEX]]=DATA_PESOS[[#This Row],[ACTUALIZACION 2]],"Conforme","Revisar")</f>
        <v>Conforme</v>
      </c>
    </row>
    <row r="1499" spans="1:9" hidden="1" x14ac:dyDescent="0.25">
      <c r="A1499" s="42" t="s">
        <v>6</v>
      </c>
      <c r="B1499" s="35" t="s">
        <v>2985</v>
      </c>
      <c r="C1499" s="35" t="s">
        <v>2986</v>
      </c>
      <c r="D1499" s="36">
        <v>9</v>
      </c>
      <c r="E1499" s="36">
        <v>9</v>
      </c>
      <c r="F1499" s="36">
        <v>0.112</v>
      </c>
      <c r="G1499" s="36" t="str">
        <f>IFERROR(VLOOKUP(DATA_PESOS[[#This Row],[Codigo]],PESOS,4,FALSE)," ")</f>
        <v xml:space="preserve"> </v>
      </c>
      <c r="H1499" s="37">
        <v>0.112</v>
      </c>
      <c r="I1499" s="43" t="str">
        <f>IF(DATA_PESOS[[#This Row],[Peso de FLEX]]=DATA_PESOS[[#This Row],[ACTUALIZACION 2]],"Conforme","Revisar")</f>
        <v>Conforme</v>
      </c>
    </row>
    <row r="1500" spans="1:9" hidden="1" x14ac:dyDescent="0.25">
      <c r="A1500" s="42" t="s">
        <v>6</v>
      </c>
      <c r="B1500" s="35" t="s">
        <v>2987</v>
      </c>
      <c r="C1500" s="35" t="s">
        <v>2988</v>
      </c>
      <c r="D1500" s="36">
        <v>15</v>
      </c>
      <c r="E1500" s="36">
        <v>15</v>
      </c>
      <c r="F1500" s="36">
        <v>0.124</v>
      </c>
      <c r="G1500" s="36" t="str">
        <f>IFERROR(VLOOKUP(DATA_PESOS[[#This Row],[Codigo]],PESOS,4,FALSE)," ")</f>
        <v xml:space="preserve"> </v>
      </c>
      <c r="H1500" s="37">
        <v>0.124</v>
      </c>
      <c r="I1500" s="43" t="str">
        <f>IF(DATA_PESOS[[#This Row],[Peso de FLEX]]=DATA_PESOS[[#This Row],[ACTUALIZACION 2]],"Conforme","Revisar")</f>
        <v>Conforme</v>
      </c>
    </row>
    <row r="1501" spans="1:9" x14ac:dyDescent="0.25">
      <c r="A1501" s="42" t="s">
        <v>6</v>
      </c>
      <c r="B1501" s="35" t="s">
        <v>2989</v>
      </c>
      <c r="C1501" s="35" t="s">
        <v>2990</v>
      </c>
      <c r="D1501" s="36">
        <v>5</v>
      </c>
      <c r="E1501" s="36">
        <v>5</v>
      </c>
      <c r="F1501" s="44">
        <v>0</v>
      </c>
      <c r="G1501" s="36" t="str">
        <f>IFERROR(VLOOKUP(DATA_PESOS[[#This Row],[Codigo]],PESOS,4,FALSE)," ")</f>
        <v xml:space="preserve"> </v>
      </c>
      <c r="H1501" s="52">
        <v>0.13200000000000001</v>
      </c>
      <c r="I1501" s="36" t="str">
        <f>IF(DATA_PESOS[[#This Row],[Peso de FLEX]]=DATA_PESOS[[#This Row],[ACTUALIZACION 2]],"Conforme","Revisar")</f>
        <v>Revisar</v>
      </c>
    </row>
    <row r="1502" spans="1:9" hidden="1" x14ac:dyDescent="0.25">
      <c r="A1502" s="42" t="s">
        <v>6</v>
      </c>
      <c r="B1502" s="35" t="s">
        <v>2991</v>
      </c>
      <c r="C1502" s="35" t="s">
        <v>2992</v>
      </c>
      <c r="D1502" s="36">
        <v>3</v>
      </c>
      <c r="E1502" s="36">
        <v>3</v>
      </c>
      <c r="F1502" s="36">
        <v>0.14699999999999999</v>
      </c>
      <c r="G1502" s="36" t="str">
        <f>IFERROR(VLOOKUP(DATA_PESOS[[#This Row],[Codigo]],PESOS,4,FALSE)," ")</f>
        <v xml:space="preserve"> </v>
      </c>
      <c r="H1502" s="37">
        <v>0.14699999999999999</v>
      </c>
      <c r="I1502" s="48" t="str">
        <f>IF(DATA_PESOS[[#This Row],[Peso de FLEX]]=DATA_PESOS[[#This Row],[ACTUALIZACION 2]],"Conforme","Revisar")</f>
        <v>Conforme</v>
      </c>
    </row>
    <row r="1503" spans="1:9" x14ac:dyDescent="0.25">
      <c r="A1503" s="42" t="s">
        <v>6</v>
      </c>
      <c r="B1503" s="35" t="s">
        <v>2993</v>
      </c>
      <c r="C1503" s="35" t="s">
        <v>2994</v>
      </c>
      <c r="D1503" s="36">
        <v>1</v>
      </c>
      <c r="E1503" s="36">
        <v>1</v>
      </c>
      <c r="F1503" s="44">
        <v>0</v>
      </c>
      <c r="G1503" s="36" t="str">
        <f>IFERROR(VLOOKUP(DATA_PESOS[[#This Row],[Codigo]],PESOS,4,FALSE)," ")</f>
        <v xml:space="preserve"> </v>
      </c>
      <c r="H1503" s="52">
        <v>0.05</v>
      </c>
      <c r="I1503" s="36" t="str">
        <f>IF(DATA_PESOS[[#This Row],[Peso de FLEX]]=DATA_PESOS[[#This Row],[ACTUALIZACION 2]],"Conforme","Revisar")</f>
        <v>Revisar</v>
      </c>
    </row>
    <row r="1504" spans="1:9" hidden="1" x14ac:dyDescent="0.25">
      <c r="A1504" s="42" t="s">
        <v>6</v>
      </c>
      <c r="B1504" s="35" t="s">
        <v>2995</v>
      </c>
      <c r="C1504" s="35" t="s">
        <v>2996</v>
      </c>
      <c r="D1504" s="36">
        <v>21</v>
      </c>
      <c r="E1504" s="36">
        <v>21</v>
      </c>
      <c r="F1504" s="36">
        <v>0.154</v>
      </c>
      <c r="G1504" s="36" t="str">
        <f>IFERROR(VLOOKUP(DATA_PESOS[[#This Row],[Codigo]],PESOS,4,FALSE)," ")</f>
        <v xml:space="preserve"> </v>
      </c>
      <c r="H1504" s="37">
        <v>0.154</v>
      </c>
      <c r="I1504" s="48" t="str">
        <f>IF(DATA_PESOS[[#This Row],[Peso de FLEX]]=DATA_PESOS[[#This Row],[ACTUALIZACION 2]],"Conforme","Revisar")</f>
        <v>Conforme</v>
      </c>
    </row>
    <row r="1505" spans="1:9" hidden="1" x14ac:dyDescent="0.25">
      <c r="A1505" s="42" t="s">
        <v>6</v>
      </c>
      <c r="B1505" s="35" t="s">
        <v>2997</v>
      </c>
      <c r="C1505" s="35" t="s">
        <v>2998</v>
      </c>
      <c r="D1505" s="36">
        <v>6</v>
      </c>
      <c r="E1505" s="36">
        <v>6</v>
      </c>
      <c r="F1505" s="36">
        <v>0.17</v>
      </c>
      <c r="G1505" s="36" t="str">
        <f>IFERROR(VLOOKUP(DATA_PESOS[[#This Row],[Codigo]],PESOS,4,FALSE)," ")</f>
        <v xml:space="preserve"> </v>
      </c>
      <c r="H1505" s="37">
        <v>0.17</v>
      </c>
      <c r="I1505" s="43" t="str">
        <f>IF(DATA_PESOS[[#This Row],[Peso de FLEX]]=DATA_PESOS[[#This Row],[ACTUALIZACION 2]],"Conforme","Revisar")</f>
        <v>Conforme</v>
      </c>
    </row>
    <row r="1506" spans="1:9" hidden="1" x14ac:dyDescent="0.25">
      <c r="A1506" s="42" t="s">
        <v>6</v>
      </c>
      <c r="B1506" s="35" t="s">
        <v>2999</v>
      </c>
      <c r="C1506" s="35" t="s">
        <v>3000</v>
      </c>
      <c r="D1506" s="36">
        <v>2</v>
      </c>
      <c r="E1506" s="36">
        <v>2</v>
      </c>
      <c r="F1506" s="36">
        <v>0.17100000000000001</v>
      </c>
      <c r="G1506" s="36" t="str">
        <f>IFERROR(VLOOKUP(DATA_PESOS[[#This Row],[Codigo]],PESOS,4,FALSE)," ")</f>
        <v xml:space="preserve"> </v>
      </c>
      <c r="H1506" s="37">
        <v>0.17100000000000001</v>
      </c>
      <c r="I1506" s="43" t="str">
        <f>IF(DATA_PESOS[[#This Row],[Peso de FLEX]]=DATA_PESOS[[#This Row],[ACTUALIZACION 2]],"Conforme","Revisar")</f>
        <v>Conforme</v>
      </c>
    </row>
    <row r="1507" spans="1:9" x14ac:dyDescent="0.25">
      <c r="A1507" s="42" t="s">
        <v>6</v>
      </c>
      <c r="B1507" s="35" t="s">
        <v>3001</v>
      </c>
      <c r="C1507" s="35" t="s">
        <v>3002</v>
      </c>
      <c r="D1507" s="36">
        <v>21</v>
      </c>
      <c r="E1507" s="36">
        <v>21</v>
      </c>
      <c r="F1507" s="36">
        <v>0.41399999999999998</v>
      </c>
      <c r="G1507" s="36" t="str">
        <f>IFERROR(VLOOKUP(DATA_PESOS[[#This Row],[Codigo]],PESOS,4,FALSE)," ")</f>
        <v xml:space="preserve"> </v>
      </c>
      <c r="H1507" s="52">
        <v>0.192</v>
      </c>
      <c r="I1507" s="36" t="str">
        <f>IF(DATA_PESOS[[#This Row],[Peso de FLEX]]=DATA_PESOS[[#This Row],[ACTUALIZACION 2]],"Conforme","Revisar")</f>
        <v>Revisar</v>
      </c>
    </row>
    <row r="1508" spans="1:9" hidden="1" x14ac:dyDescent="0.25">
      <c r="A1508" s="42" t="s">
        <v>6</v>
      </c>
      <c r="B1508" s="35" t="s">
        <v>3003</v>
      </c>
      <c r="C1508" s="35" t="s">
        <v>3004</v>
      </c>
      <c r="D1508" s="36">
        <v>13</v>
      </c>
      <c r="E1508" s="36">
        <v>13</v>
      </c>
      <c r="F1508" s="36">
        <v>0.16700000000000001</v>
      </c>
      <c r="G1508" s="36" t="str">
        <f>IFERROR(VLOOKUP(DATA_PESOS[[#This Row],[Codigo]],PESOS,4,FALSE)," ")</f>
        <v xml:space="preserve"> </v>
      </c>
      <c r="H1508" s="37">
        <v>0.16700000000000001</v>
      </c>
      <c r="I1508" s="48" t="str">
        <f>IF(DATA_PESOS[[#This Row],[Peso de FLEX]]=DATA_PESOS[[#This Row],[ACTUALIZACION 2]],"Conforme","Revisar")</f>
        <v>Conforme</v>
      </c>
    </row>
    <row r="1509" spans="1:9" x14ac:dyDescent="0.25">
      <c r="A1509" s="42" t="s">
        <v>6</v>
      </c>
      <c r="B1509" s="35" t="s">
        <v>3005</v>
      </c>
      <c r="C1509" s="35" t="s">
        <v>3006</v>
      </c>
      <c r="D1509" s="36">
        <v>9</v>
      </c>
      <c r="E1509" s="36">
        <v>9</v>
      </c>
      <c r="F1509" s="36">
        <v>0.40600000000000003</v>
      </c>
      <c r="G1509" s="36" t="str">
        <f>IFERROR(VLOOKUP(DATA_PESOS[[#This Row],[Codigo]],PESOS,4,FALSE)," ")</f>
        <v xml:space="preserve"> </v>
      </c>
      <c r="H1509" s="52">
        <v>0.186</v>
      </c>
      <c r="I1509" s="36" t="str">
        <f>IF(DATA_PESOS[[#This Row],[Peso de FLEX]]=DATA_PESOS[[#This Row],[ACTUALIZACION 2]],"Conforme","Revisar")</f>
        <v>Revisar</v>
      </c>
    </row>
    <row r="1510" spans="1:9" hidden="1" x14ac:dyDescent="0.25">
      <c r="A1510" s="42" t="s">
        <v>6</v>
      </c>
      <c r="B1510" s="35" t="s">
        <v>3007</v>
      </c>
      <c r="C1510" s="35" t="s">
        <v>3008</v>
      </c>
      <c r="D1510" s="36">
        <v>12</v>
      </c>
      <c r="E1510" s="36">
        <v>12</v>
      </c>
      <c r="F1510" s="36">
        <v>0.19500000000000001</v>
      </c>
      <c r="G1510" s="36" t="str">
        <f>IFERROR(VLOOKUP(DATA_PESOS[[#This Row],[Codigo]],PESOS,4,FALSE)," ")</f>
        <v xml:space="preserve"> </v>
      </c>
      <c r="H1510" s="37">
        <v>0.19500000000000001</v>
      </c>
      <c r="I1510" s="48" t="str">
        <f>IF(DATA_PESOS[[#This Row],[Peso de FLEX]]=DATA_PESOS[[#This Row],[ACTUALIZACION 2]],"Conforme","Revisar")</f>
        <v>Conforme</v>
      </c>
    </row>
    <row r="1511" spans="1:9" x14ac:dyDescent="0.25">
      <c r="A1511" s="42" t="s">
        <v>6</v>
      </c>
      <c r="B1511" s="35" t="s">
        <v>3009</v>
      </c>
      <c r="C1511" s="35" t="s">
        <v>3010</v>
      </c>
      <c r="D1511" s="36">
        <v>10</v>
      </c>
      <c r="E1511" s="36">
        <v>10</v>
      </c>
      <c r="F1511" s="36">
        <v>0.48299999999999998</v>
      </c>
      <c r="G1511" s="36" t="str">
        <f>IFERROR(VLOOKUP(DATA_PESOS[[#This Row],[Codigo]],PESOS,4,FALSE)," ")</f>
        <v xml:space="preserve"> </v>
      </c>
      <c r="H1511" s="52">
        <v>0.21199999999999999</v>
      </c>
      <c r="I1511" s="36" t="str">
        <f>IF(DATA_PESOS[[#This Row],[Peso de FLEX]]=DATA_PESOS[[#This Row],[ACTUALIZACION 2]],"Conforme","Revisar")</f>
        <v>Revisar</v>
      </c>
    </row>
    <row r="1512" spans="1:9" x14ac:dyDescent="0.25">
      <c r="A1512" s="42" t="s">
        <v>6</v>
      </c>
      <c r="B1512" s="35" t="s">
        <v>3011</v>
      </c>
      <c r="C1512" s="35" t="s">
        <v>3012</v>
      </c>
      <c r="D1512" s="36">
        <v>7</v>
      </c>
      <c r="E1512" s="36">
        <v>7</v>
      </c>
      <c r="F1512" s="36">
        <v>0.45200000000000001</v>
      </c>
      <c r="G1512" s="36" t="str">
        <f>IFERROR(VLOOKUP(DATA_PESOS[[#This Row],[Codigo]],PESOS,4,FALSE)," ")</f>
        <v xml:space="preserve"> </v>
      </c>
      <c r="H1512" s="52">
        <v>0.20799999999999999</v>
      </c>
      <c r="I1512" s="36" t="str">
        <f>IF(DATA_PESOS[[#This Row],[Peso de FLEX]]=DATA_PESOS[[#This Row],[ACTUALIZACION 2]],"Conforme","Revisar")</f>
        <v>Revisar</v>
      </c>
    </row>
    <row r="1513" spans="1:9" hidden="1" x14ac:dyDescent="0.25">
      <c r="A1513" s="42" t="s">
        <v>6</v>
      </c>
      <c r="B1513" s="35" t="s">
        <v>3013</v>
      </c>
      <c r="C1513" s="35" t="s">
        <v>3014</v>
      </c>
      <c r="D1513" s="36">
        <v>8</v>
      </c>
      <c r="E1513" s="36">
        <v>8</v>
      </c>
      <c r="F1513" s="36">
        <v>0.20499999999999999</v>
      </c>
      <c r="G1513" s="36" t="str">
        <f>IFERROR(VLOOKUP(DATA_PESOS[[#This Row],[Codigo]],PESOS,4,FALSE)," ")</f>
        <v xml:space="preserve"> </v>
      </c>
      <c r="H1513" s="37">
        <v>0.20499999999999999</v>
      </c>
      <c r="I1513" s="48" t="str">
        <f>IF(DATA_PESOS[[#This Row],[Peso de FLEX]]=DATA_PESOS[[#This Row],[ACTUALIZACION 2]],"Conforme","Revisar")</f>
        <v>Conforme</v>
      </c>
    </row>
    <row r="1514" spans="1:9" hidden="1" x14ac:dyDescent="0.25">
      <c r="A1514" s="42" t="s">
        <v>6</v>
      </c>
      <c r="B1514" s="35" t="s">
        <v>3015</v>
      </c>
      <c r="C1514" s="35" t="s">
        <v>3016</v>
      </c>
      <c r="D1514" s="36">
        <v>11</v>
      </c>
      <c r="E1514" s="36">
        <v>11</v>
      </c>
      <c r="F1514" s="36">
        <v>0.24</v>
      </c>
      <c r="G1514" s="36" t="str">
        <f>IFERROR(VLOOKUP(DATA_PESOS[[#This Row],[Codigo]],PESOS,4,FALSE)," ")</f>
        <v xml:space="preserve"> </v>
      </c>
      <c r="H1514" s="37">
        <v>0.24</v>
      </c>
      <c r="I1514" s="43" t="str">
        <f>IF(DATA_PESOS[[#This Row],[Peso de FLEX]]=DATA_PESOS[[#This Row],[ACTUALIZACION 2]],"Conforme","Revisar")</f>
        <v>Conforme</v>
      </c>
    </row>
    <row r="1515" spans="1:9" hidden="1" x14ac:dyDescent="0.25">
      <c r="A1515" s="42" t="s">
        <v>6</v>
      </c>
      <c r="B1515" s="35" t="s">
        <v>3017</v>
      </c>
      <c r="C1515" s="35" t="s">
        <v>3018</v>
      </c>
      <c r="D1515" s="36">
        <v>10</v>
      </c>
      <c r="E1515" s="36">
        <v>10</v>
      </c>
      <c r="F1515" s="36">
        <v>0.26400000000000001</v>
      </c>
      <c r="G1515" s="36" t="str">
        <f>IFERROR(VLOOKUP(DATA_PESOS[[#This Row],[Codigo]],PESOS,4,FALSE)," ")</f>
        <v xml:space="preserve"> </v>
      </c>
      <c r="H1515" s="37">
        <v>0.26400000000000001</v>
      </c>
      <c r="I1515" s="43" t="str">
        <f>IF(DATA_PESOS[[#This Row],[Peso de FLEX]]=DATA_PESOS[[#This Row],[ACTUALIZACION 2]],"Conforme","Revisar")</f>
        <v>Conforme</v>
      </c>
    </row>
    <row r="1516" spans="1:9" hidden="1" x14ac:dyDescent="0.25">
      <c r="A1516" s="42" t="s">
        <v>6</v>
      </c>
      <c r="B1516" s="35" t="s">
        <v>3019</v>
      </c>
      <c r="C1516" s="35" t="s">
        <v>3020</v>
      </c>
      <c r="D1516" s="36">
        <v>1</v>
      </c>
      <c r="E1516" s="36">
        <v>1</v>
      </c>
      <c r="F1516" s="36">
        <v>0.28399999999999997</v>
      </c>
      <c r="G1516" s="36" t="str">
        <f>IFERROR(VLOOKUP(DATA_PESOS[[#This Row],[Codigo]],PESOS,4,FALSE)," ")</f>
        <v xml:space="preserve"> </v>
      </c>
      <c r="H1516" s="37">
        <v>0.28399999999999997</v>
      </c>
      <c r="I1516" s="43" t="str">
        <f>IF(DATA_PESOS[[#This Row],[Peso de FLEX]]=DATA_PESOS[[#This Row],[ACTUALIZACION 2]],"Conforme","Revisar")</f>
        <v>Conforme</v>
      </c>
    </row>
    <row r="1517" spans="1:9" hidden="1" x14ac:dyDescent="0.25">
      <c r="A1517" s="42" t="s">
        <v>6</v>
      </c>
      <c r="B1517" s="35" t="s">
        <v>3021</v>
      </c>
      <c r="C1517" s="35" t="s">
        <v>3022</v>
      </c>
      <c r="D1517" s="36">
        <v>29</v>
      </c>
      <c r="E1517" s="36">
        <v>29</v>
      </c>
      <c r="F1517" s="36">
        <v>0.127</v>
      </c>
      <c r="G1517" s="36" t="str">
        <f>IFERROR(VLOOKUP(DATA_PESOS[[#This Row],[Codigo]],PESOS,4,FALSE)," ")</f>
        <v xml:space="preserve"> </v>
      </c>
      <c r="H1517" s="37">
        <v>0.127</v>
      </c>
      <c r="I1517" s="43" t="str">
        <f>IF(DATA_PESOS[[#This Row],[Peso de FLEX]]=DATA_PESOS[[#This Row],[ACTUALIZACION 2]],"Conforme","Revisar")</f>
        <v>Conforme</v>
      </c>
    </row>
    <row r="1518" spans="1:9" x14ac:dyDescent="0.25">
      <c r="A1518" s="42" t="s">
        <v>6</v>
      </c>
      <c r="B1518" s="35" t="s">
        <v>3023</v>
      </c>
      <c r="C1518" s="35" t="s">
        <v>3024</v>
      </c>
      <c r="D1518" s="36">
        <v>14</v>
      </c>
      <c r="E1518" s="36">
        <v>14</v>
      </c>
      <c r="F1518" s="36">
        <v>0.13100000000000001</v>
      </c>
      <c r="G1518" s="36" t="str">
        <f>IFERROR(VLOOKUP(DATA_PESOS[[#This Row],[Codigo]],PESOS,4,FALSE)," ")</f>
        <v xml:space="preserve"> </v>
      </c>
      <c r="H1518" s="52">
        <v>0.14199999999999999</v>
      </c>
      <c r="I1518" s="36" t="str">
        <f>IF(DATA_PESOS[[#This Row],[Peso de FLEX]]=DATA_PESOS[[#This Row],[ACTUALIZACION 2]],"Conforme","Revisar")</f>
        <v>Revisar</v>
      </c>
    </row>
    <row r="1519" spans="1:9" hidden="1" x14ac:dyDescent="0.25">
      <c r="A1519" s="42" t="s">
        <v>6</v>
      </c>
      <c r="B1519" s="35" t="s">
        <v>3025</v>
      </c>
      <c r="C1519" s="35" t="s">
        <v>3026</v>
      </c>
      <c r="D1519" s="36">
        <v>8</v>
      </c>
      <c r="E1519" s="36">
        <v>8</v>
      </c>
      <c r="F1519" s="36">
        <v>0.16800000000000001</v>
      </c>
      <c r="G1519" s="36" t="str">
        <f>IFERROR(VLOOKUP(DATA_PESOS[[#This Row],[Codigo]],PESOS,4,FALSE)," ")</f>
        <v xml:space="preserve"> </v>
      </c>
      <c r="H1519" s="37">
        <v>0.16800000000000001</v>
      </c>
      <c r="I1519" s="48" t="str">
        <f>IF(DATA_PESOS[[#This Row],[Peso de FLEX]]=DATA_PESOS[[#This Row],[ACTUALIZACION 2]],"Conforme","Revisar")</f>
        <v>Conforme</v>
      </c>
    </row>
    <row r="1520" spans="1:9" hidden="1" x14ac:dyDescent="0.25">
      <c r="A1520" s="42" t="s">
        <v>6</v>
      </c>
      <c r="B1520" s="35" t="s">
        <v>3027</v>
      </c>
      <c r="C1520" s="35" t="s">
        <v>3028</v>
      </c>
      <c r="D1520" s="36">
        <v>10</v>
      </c>
      <c r="E1520" s="36">
        <v>10</v>
      </c>
      <c r="F1520" s="36">
        <v>0.375</v>
      </c>
      <c r="G1520" s="36" t="str">
        <f>IFERROR(VLOOKUP(DATA_PESOS[[#This Row],[Codigo]],PESOS,4,FALSE)," ")</f>
        <v xml:space="preserve"> </v>
      </c>
      <c r="H1520" s="37">
        <v>0.375</v>
      </c>
      <c r="I1520" s="43" t="str">
        <f>IF(DATA_PESOS[[#This Row],[Peso de FLEX]]=DATA_PESOS[[#This Row],[ACTUALIZACION 2]],"Conforme","Revisar")</f>
        <v>Conforme</v>
      </c>
    </row>
    <row r="1521" spans="1:9" hidden="1" x14ac:dyDescent="0.25">
      <c r="A1521" s="42" t="s">
        <v>6</v>
      </c>
      <c r="B1521" s="35" t="s">
        <v>3029</v>
      </c>
      <c r="C1521" s="35" t="s">
        <v>3030</v>
      </c>
      <c r="D1521" s="36">
        <v>6</v>
      </c>
      <c r="E1521" s="36">
        <v>6</v>
      </c>
      <c r="F1521" s="36">
        <v>0.186</v>
      </c>
      <c r="G1521" s="36" t="str">
        <f>IFERROR(VLOOKUP(DATA_PESOS[[#This Row],[Codigo]],PESOS,4,FALSE)," ")</f>
        <v xml:space="preserve"> </v>
      </c>
      <c r="H1521" s="37">
        <v>0.186</v>
      </c>
      <c r="I1521" s="43" t="str">
        <f>IF(DATA_PESOS[[#This Row],[Peso de FLEX]]=DATA_PESOS[[#This Row],[ACTUALIZACION 2]],"Conforme","Revisar")</f>
        <v>Conforme</v>
      </c>
    </row>
    <row r="1522" spans="1:9" hidden="1" x14ac:dyDescent="0.25">
      <c r="A1522" s="42" t="s">
        <v>6</v>
      </c>
      <c r="B1522" s="35" t="s">
        <v>3031</v>
      </c>
      <c r="C1522" s="35" t="s">
        <v>3032</v>
      </c>
      <c r="D1522" s="36">
        <v>27</v>
      </c>
      <c r="E1522" s="36">
        <v>27</v>
      </c>
      <c r="F1522" s="36">
        <v>0.19500000000000001</v>
      </c>
      <c r="G1522" s="36" t="str">
        <f>IFERROR(VLOOKUP(DATA_PESOS[[#This Row],[Codigo]],PESOS,4,FALSE)," ")</f>
        <v xml:space="preserve"> </v>
      </c>
      <c r="H1522" s="37">
        <v>0.19500000000000001</v>
      </c>
      <c r="I1522" s="43" t="str">
        <f>IF(DATA_PESOS[[#This Row],[Peso de FLEX]]=DATA_PESOS[[#This Row],[ACTUALIZACION 2]],"Conforme","Revisar")</f>
        <v>Conforme</v>
      </c>
    </row>
    <row r="1523" spans="1:9" x14ac:dyDescent="0.25">
      <c r="A1523" s="42" t="s">
        <v>6</v>
      </c>
      <c r="B1523" s="35" t="s">
        <v>3033</v>
      </c>
      <c r="C1523" s="35" t="s">
        <v>3034</v>
      </c>
      <c r="D1523" s="36">
        <v>7</v>
      </c>
      <c r="E1523" s="36">
        <v>7</v>
      </c>
      <c r="F1523" s="36">
        <v>0.439</v>
      </c>
      <c r="G1523" s="36" t="str">
        <f>IFERROR(VLOOKUP(DATA_PESOS[[#This Row],[Codigo]],PESOS,4,FALSE)," ")</f>
        <v xml:space="preserve"> </v>
      </c>
      <c r="H1523" s="52">
        <v>0.2</v>
      </c>
      <c r="I1523" s="36" t="str">
        <f>IF(DATA_PESOS[[#This Row],[Peso de FLEX]]=DATA_PESOS[[#This Row],[ACTUALIZACION 2]],"Conforme","Revisar")</f>
        <v>Revisar</v>
      </c>
    </row>
    <row r="1524" spans="1:9" x14ac:dyDescent="0.25">
      <c r="A1524" s="42" t="s">
        <v>6</v>
      </c>
      <c r="B1524" s="35" t="s">
        <v>3035</v>
      </c>
      <c r="C1524" s="35" t="s">
        <v>3036</v>
      </c>
      <c r="D1524" s="36">
        <v>12</v>
      </c>
      <c r="E1524" s="36">
        <v>12</v>
      </c>
      <c r="F1524" s="36">
        <v>0.439</v>
      </c>
      <c r="G1524" s="36" t="str">
        <f>IFERROR(VLOOKUP(DATA_PESOS[[#This Row],[Codigo]],PESOS,4,FALSE)," ")</f>
        <v xml:space="preserve"> </v>
      </c>
      <c r="H1524" s="52">
        <v>0.20399999999999999</v>
      </c>
      <c r="I1524" s="36" t="str">
        <f>IF(DATA_PESOS[[#This Row],[Peso de FLEX]]=DATA_PESOS[[#This Row],[ACTUALIZACION 2]],"Conforme","Revisar")</f>
        <v>Revisar</v>
      </c>
    </row>
    <row r="1525" spans="1:9" hidden="1" x14ac:dyDescent="0.25">
      <c r="A1525" s="42" t="s">
        <v>6</v>
      </c>
      <c r="B1525" s="35" t="s">
        <v>3037</v>
      </c>
      <c r="C1525" s="35" t="s">
        <v>3038</v>
      </c>
      <c r="D1525" s="36">
        <v>9</v>
      </c>
      <c r="E1525" s="36">
        <v>9</v>
      </c>
      <c r="F1525" s="36">
        <v>0.218</v>
      </c>
      <c r="G1525" s="36" t="str">
        <f>IFERROR(VLOOKUP(DATA_PESOS[[#This Row],[Codigo]],PESOS,4,FALSE)," ")</f>
        <v xml:space="preserve"> </v>
      </c>
      <c r="H1525" s="37">
        <v>0.218</v>
      </c>
      <c r="I1525" s="48" t="str">
        <f>IF(DATA_PESOS[[#This Row],[Peso de FLEX]]=DATA_PESOS[[#This Row],[ACTUALIZACION 2]],"Conforme","Revisar")</f>
        <v>Conforme</v>
      </c>
    </row>
    <row r="1526" spans="1:9" hidden="1" x14ac:dyDescent="0.25">
      <c r="A1526" s="42" t="s">
        <v>6</v>
      </c>
      <c r="B1526" s="35" t="s">
        <v>3039</v>
      </c>
      <c r="C1526" s="35" t="s">
        <v>3040</v>
      </c>
      <c r="D1526" s="36">
        <v>4</v>
      </c>
      <c r="E1526" s="36">
        <v>4</v>
      </c>
      <c r="F1526" s="36">
        <v>0.224</v>
      </c>
      <c r="G1526" s="36" t="str">
        <f>IFERROR(VLOOKUP(DATA_PESOS[[#This Row],[Codigo]],PESOS,4,FALSE)," ")</f>
        <v xml:space="preserve"> </v>
      </c>
      <c r="H1526" s="37">
        <v>0.224</v>
      </c>
      <c r="I1526" s="43" t="str">
        <f>IF(DATA_PESOS[[#This Row],[Peso de FLEX]]=DATA_PESOS[[#This Row],[ACTUALIZACION 2]],"Conforme","Revisar")</f>
        <v>Conforme</v>
      </c>
    </row>
    <row r="1527" spans="1:9" hidden="1" x14ac:dyDescent="0.25">
      <c r="A1527" s="42" t="s">
        <v>6</v>
      </c>
      <c r="B1527" s="35" t="s">
        <v>3041</v>
      </c>
      <c r="C1527" s="35" t="s">
        <v>3042</v>
      </c>
      <c r="D1527" s="36">
        <v>7</v>
      </c>
      <c r="E1527" s="36">
        <v>7</v>
      </c>
      <c r="F1527" s="36">
        <v>0.22500000000000001</v>
      </c>
      <c r="G1527" s="36" t="str">
        <f>IFERROR(VLOOKUP(DATA_PESOS[[#This Row],[Codigo]],PESOS,4,FALSE)," ")</f>
        <v xml:space="preserve"> </v>
      </c>
      <c r="H1527" s="37">
        <v>0.22500000000000001</v>
      </c>
      <c r="I1527" s="43" t="str">
        <f>IF(DATA_PESOS[[#This Row],[Peso de FLEX]]=DATA_PESOS[[#This Row],[ACTUALIZACION 2]],"Conforme","Revisar")</f>
        <v>Conforme</v>
      </c>
    </row>
    <row r="1528" spans="1:9" x14ac:dyDescent="0.25">
      <c r="A1528" s="42" t="s">
        <v>6</v>
      </c>
      <c r="B1528" s="35" t="s">
        <v>3043</v>
      </c>
      <c r="C1528" s="35" t="s">
        <v>3044</v>
      </c>
      <c r="D1528" s="36">
        <v>10</v>
      </c>
      <c r="E1528" s="36">
        <v>10</v>
      </c>
      <c r="F1528" s="36">
        <v>0.49399999999999999</v>
      </c>
      <c r="G1528" s="36" t="str">
        <f>IFERROR(VLOOKUP(DATA_PESOS[[#This Row],[Codigo]],PESOS,4,FALSE)," ")</f>
        <v xml:space="preserve"> </v>
      </c>
      <c r="H1528" s="52">
        <v>0.218</v>
      </c>
      <c r="I1528" s="36" t="str">
        <f>IF(DATA_PESOS[[#This Row],[Peso de FLEX]]=DATA_PESOS[[#This Row],[ACTUALIZACION 2]],"Conforme","Revisar")</f>
        <v>Revisar</v>
      </c>
    </row>
    <row r="1529" spans="1:9" x14ac:dyDescent="0.25">
      <c r="A1529" s="42" t="s">
        <v>6</v>
      </c>
      <c r="B1529" s="35" t="s">
        <v>3045</v>
      </c>
      <c r="C1529" s="35" t="s">
        <v>3046</v>
      </c>
      <c r="D1529" s="36">
        <v>5</v>
      </c>
      <c r="E1529" s="36">
        <v>5</v>
      </c>
      <c r="F1529" s="36">
        <v>0.42499999999999999</v>
      </c>
      <c r="G1529" s="36" t="str">
        <f>IFERROR(VLOOKUP(DATA_PESOS[[#This Row],[Codigo]],PESOS,4,FALSE)," ")</f>
        <v xml:space="preserve"> </v>
      </c>
      <c r="H1529" s="52">
        <v>0.19400000000000001</v>
      </c>
      <c r="I1529" s="36" t="str">
        <f>IF(DATA_PESOS[[#This Row],[Peso de FLEX]]=DATA_PESOS[[#This Row],[ACTUALIZACION 2]],"Conforme","Revisar")</f>
        <v>Revisar</v>
      </c>
    </row>
    <row r="1530" spans="1:9" x14ac:dyDescent="0.25">
      <c r="A1530" s="42" t="s">
        <v>6</v>
      </c>
      <c r="B1530" s="35" t="s">
        <v>3047</v>
      </c>
      <c r="C1530" s="35" t="s">
        <v>3048</v>
      </c>
      <c r="D1530" s="36">
        <v>2</v>
      </c>
      <c r="E1530" s="36">
        <v>2</v>
      </c>
      <c r="F1530" s="36">
        <v>0.42299999999999999</v>
      </c>
      <c r="G1530" s="36" t="str">
        <f>IFERROR(VLOOKUP(DATA_PESOS[[#This Row],[Codigo]],PESOS,4,FALSE)," ")</f>
        <v xml:space="preserve"> </v>
      </c>
      <c r="H1530" s="52">
        <v>0.19800000000000001</v>
      </c>
      <c r="I1530" s="36" t="str">
        <f>IF(DATA_PESOS[[#This Row],[Peso de FLEX]]=DATA_PESOS[[#This Row],[ACTUALIZACION 2]],"Conforme","Revisar")</f>
        <v>Revisar</v>
      </c>
    </row>
    <row r="1531" spans="1:9" x14ac:dyDescent="0.25">
      <c r="A1531" s="42" t="s">
        <v>6</v>
      </c>
      <c r="B1531" s="35" t="s">
        <v>3049</v>
      </c>
      <c r="C1531" s="35" t="s">
        <v>3050</v>
      </c>
      <c r="D1531" s="36">
        <v>7</v>
      </c>
      <c r="E1531" s="36">
        <v>7</v>
      </c>
      <c r="F1531" s="36">
        <v>0.434</v>
      </c>
      <c r="G1531" s="36" t="str">
        <f>IFERROR(VLOOKUP(DATA_PESOS[[#This Row],[Codigo]],PESOS,4,FALSE)," ")</f>
        <v xml:space="preserve"> </v>
      </c>
      <c r="H1531" s="52">
        <v>0.20399999999999999</v>
      </c>
      <c r="I1531" s="36" t="str">
        <f>IF(DATA_PESOS[[#This Row],[Peso de FLEX]]=DATA_PESOS[[#This Row],[ACTUALIZACION 2]],"Conforme","Revisar")</f>
        <v>Revisar</v>
      </c>
    </row>
    <row r="1532" spans="1:9" x14ac:dyDescent="0.25">
      <c r="A1532" s="42" t="s">
        <v>6</v>
      </c>
      <c r="B1532" s="35" t="s">
        <v>3051</v>
      </c>
      <c r="C1532" s="35" t="s">
        <v>3052</v>
      </c>
      <c r="D1532" s="36">
        <v>5</v>
      </c>
      <c r="E1532" s="36">
        <v>5</v>
      </c>
      <c r="F1532" s="36">
        <v>0.434</v>
      </c>
      <c r="G1532" s="36" t="str">
        <f>IFERROR(VLOOKUP(DATA_PESOS[[#This Row],[Codigo]],PESOS,4,FALSE)," ")</f>
        <v xml:space="preserve"> </v>
      </c>
      <c r="H1532" s="52">
        <v>0.19800000000000001</v>
      </c>
      <c r="I1532" s="36" t="str">
        <f>IF(DATA_PESOS[[#This Row],[Peso de FLEX]]=DATA_PESOS[[#This Row],[ACTUALIZACION 2]],"Conforme","Revisar")</f>
        <v>Revisar</v>
      </c>
    </row>
    <row r="1533" spans="1:9" x14ac:dyDescent="0.25">
      <c r="A1533" s="42" t="s">
        <v>6</v>
      </c>
      <c r="B1533" s="35" t="s">
        <v>3053</v>
      </c>
      <c r="C1533" s="35" t="s">
        <v>3054</v>
      </c>
      <c r="D1533" s="36">
        <v>5</v>
      </c>
      <c r="E1533" s="36">
        <v>5</v>
      </c>
      <c r="F1533" s="36">
        <v>0.44800000000000001</v>
      </c>
      <c r="G1533" s="36" t="str">
        <f>IFERROR(VLOOKUP(DATA_PESOS[[#This Row],[Codigo]],PESOS,4,FALSE)," ")</f>
        <v xml:space="preserve"> </v>
      </c>
      <c r="H1533" s="52">
        <v>0.20399999999999999</v>
      </c>
      <c r="I1533" s="36" t="str">
        <f>IF(DATA_PESOS[[#This Row],[Peso de FLEX]]=DATA_PESOS[[#This Row],[ACTUALIZACION 2]],"Conforme","Revisar")</f>
        <v>Revisar</v>
      </c>
    </row>
    <row r="1534" spans="1:9" hidden="1" x14ac:dyDescent="0.25">
      <c r="A1534" s="42" t="s">
        <v>6</v>
      </c>
      <c r="B1534" s="35" t="s">
        <v>3055</v>
      </c>
      <c r="C1534" s="35" t="s">
        <v>3056</v>
      </c>
      <c r="D1534" s="36">
        <v>11</v>
      </c>
      <c r="E1534" s="36">
        <v>11</v>
      </c>
      <c r="F1534" s="36">
        <v>0.20399999999999999</v>
      </c>
      <c r="G1534" s="36" t="str">
        <f>IFERROR(VLOOKUP(DATA_PESOS[[#This Row],[Codigo]],PESOS,4,FALSE)," ")</f>
        <v xml:space="preserve"> </v>
      </c>
      <c r="H1534" s="37">
        <v>0.20399999999999999</v>
      </c>
      <c r="I1534" s="48" t="str">
        <f>IF(DATA_PESOS[[#This Row],[Peso de FLEX]]=DATA_PESOS[[#This Row],[ACTUALIZACION 2]],"Conforme","Revisar")</f>
        <v>Conforme</v>
      </c>
    </row>
    <row r="1535" spans="1:9" x14ac:dyDescent="0.25">
      <c r="A1535" s="42" t="s">
        <v>6</v>
      </c>
      <c r="B1535" s="35" t="s">
        <v>3057</v>
      </c>
      <c r="C1535" s="35" t="s">
        <v>3058</v>
      </c>
      <c r="D1535" s="36">
        <v>10</v>
      </c>
      <c r="E1535" s="36">
        <v>10</v>
      </c>
      <c r="F1535" s="36">
        <v>0.49199999999999999</v>
      </c>
      <c r="G1535" s="36" t="str">
        <f>IFERROR(VLOOKUP(DATA_PESOS[[#This Row],[Codigo]],PESOS,4,FALSE)," ")</f>
        <v xml:space="preserve"> </v>
      </c>
      <c r="H1535" s="52">
        <v>0.218</v>
      </c>
      <c r="I1535" s="36" t="str">
        <f>IF(DATA_PESOS[[#This Row],[Peso de FLEX]]=DATA_PESOS[[#This Row],[ACTUALIZACION 2]],"Conforme","Revisar")</f>
        <v>Revisar</v>
      </c>
    </row>
    <row r="1536" spans="1:9" x14ac:dyDescent="0.25">
      <c r="A1536" s="42" t="s">
        <v>6</v>
      </c>
      <c r="B1536" s="35" t="s">
        <v>3059</v>
      </c>
      <c r="C1536" s="35" t="s">
        <v>3060</v>
      </c>
      <c r="D1536" s="36">
        <v>3</v>
      </c>
      <c r="E1536" s="36">
        <v>3</v>
      </c>
      <c r="F1536" s="36">
        <v>0.255</v>
      </c>
      <c r="G1536" s="36" t="str">
        <f>IFERROR(VLOOKUP(DATA_PESOS[[#This Row],[Codigo]],PESOS,4,FALSE)," ")</f>
        <v xml:space="preserve"> </v>
      </c>
      <c r="H1536" s="52">
        <v>0.23</v>
      </c>
      <c r="I1536" s="36" t="str">
        <f>IF(DATA_PESOS[[#This Row],[Peso de FLEX]]=DATA_PESOS[[#This Row],[ACTUALIZACION 2]],"Conforme","Revisar")</f>
        <v>Revisar</v>
      </c>
    </row>
    <row r="1537" spans="1:9" x14ac:dyDescent="0.25">
      <c r="A1537" s="42" t="s">
        <v>6</v>
      </c>
      <c r="B1537" s="35" t="s">
        <v>3061</v>
      </c>
      <c r="C1537" s="35" t="s">
        <v>3062</v>
      </c>
      <c r="D1537" s="36">
        <v>13</v>
      </c>
      <c r="E1537" s="36">
        <v>13</v>
      </c>
      <c r="F1537" s="36">
        <v>0.54700000000000004</v>
      </c>
      <c r="G1537" s="36" t="str">
        <f>IFERROR(VLOOKUP(DATA_PESOS[[#This Row],[Codigo]],PESOS,4,FALSE)," ")</f>
        <v xml:space="preserve"> </v>
      </c>
      <c r="H1537" s="52">
        <v>0.217</v>
      </c>
      <c r="I1537" s="36" t="str">
        <f>IF(DATA_PESOS[[#This Row],[Peso de FLEX]]=DATA_PESOS[[#This Row],[ACTUALIZACION 2]],"Conforme","Revisar")</f>
        <v>Revisar</v>
      </c>
    </row>
    <row r="1538" spans="1:9" x14ac:dyDescent="0.25">
      <c r="A1538" s="42" t="s">
        <v>6</v>
      </c>
      <c r="B1538" s="35" t="s">
        <v>3063</v>
      </c>
      <c r="C1538" s="35" t="s">
        <v>3064</v>
      </c>
      <c r="D1538" s="36">
        <v>3</v>
      </c>
      <c r="E1538" s="36">
        <v>3</v>
      </c>
      <c r="F1538" s="36">
        <v>0.55100000000000005</v>
      </c>
      <c r="G1538" s="36" t="str">
        <f>IFERROR(VLOOKUP(DATA_PESOS[[#This Row],[Codigo]],PESOS,4,FALSE)," ")</f>
        <v xml:space="preserve"> </v>
      </c>
      <c r="H1538" s="52">
        <v>0.254</v>
      </c>
      <c r="I1538" s="36" t="str">
        <f>IF(DATA_PESOS[[#This Row],[Peso de FLEX]]=DATA_PESOS[[#This Row],[ACTUALIZACION 2]],"Conforme","Revisar")</f>
        <v>Revisar</v>
      </c>
    </row>
    <row r="1539" spans="1:9" x14ac:dyDescent="0.25">
      <c r="A1539" s="42" t="s">
        <v>6</v>
      </c>
      <c r="B1539" s="35" t="s">
        <v>3065</v>
      </c>
      <c r="C1539" s="35" t="s">
        <v>3066</v>
      </c>
      <c r="D1539" s="36">
        <v>10</v>
      </c>
      <c r="E1539" s="36">
        <v>10</v>
      </c>
      <c r="F1539" s="36">
        <v>0.255</v>
      </c>
      <c r="G1539" s="36" t="str">
        <f>IFERROR(VLOOKUP(DATA_PESOS[[#This Row],[Codigo]],PESOS,4,FALSE)," ")</f>
        <v xml:space="preserve"> </v>
      </c>
      <c r="H1539" s="52">
        <v>0.25600000000000001</v>
      </c>
      <c r="I1539" s="36" t="str">
        <f>IF(DATA_PESOS[[#This Row],[Peso de FLEX]]=DATA_PESOS[[#This Row],[ACTUALIZACION 2]],"Conforme","Revisar")</f>
        <v>Revisar</v>
      </c>
    </row>
    <row r="1540" spans="1:9" x14ac:dyDescent="0.25">
      <c r="A1540" s="42" t="s">
        <v>6</v>
      </c>
      <c r="B1540" s="35" t="s">
        <v>3067</v>
      </c>
      <c r="C1540" s="35" t="s">
        <v>3068</v>
      </c>
      <c r="D1540" s="36">
        <v>3</v>
      </c>
      <c r="E1540" s="36">
        <v>3</v>
      </c>
      <c r="F1540" s="36">
        <v>0.54700000000000004</v>
      </c>
      <c r="G1540" s="36" t="str">
        <f>IFERROR(VLOOKUP(DATA_PESOS[[#This Row],[Codigo]],PESOS,4,FALSE)," ")</f>
        <v xml:space="preserve"> </v>
      </c>
      <c r="H1540" s="52">
        <v>0.25</v>
      </c>
      <c r="I1540" s="36" t="str">
        <f>IF(DATA_PESOS[[#This Row],[Peso de FLEX]]=DATA_PESOS[[#This Row],[ACTUALIZACION 2]],"Conforme","Revisar")</f>
        <v>Revisar</v>
      </c>
    </row>
    <row r="1541" spans="1:9" hidden="1" x14ac:dyDescent="0.25">
      <c r="A1541" s="42" t="s">
        <v>6</v>
      </c>
      <c r="B1541" s="35" t="s">
        <v>3069</v>
      </c>
      <c r="C1541" s="35" t="s">
        <v>3070</v>
      </c>
      <c r="D1541" s="36">
        <v>13</v>
      </c>
      <c r="E1541" s="36">
        <v>13</v>
      </c>
      <c r="F1541" s="36">
        <v>0.22700000000000001</v>
      </c>
      <c r="G1541" s="36" t="str">
        <f>IFERROR(VLOOKUP(DATA_PESOS[[#This Row],[Codigo]],PESOS,4,FALSE)," ")</f>
        <v xml:space="preserve"> </v>
      </c>
      <c r="H1541" s="37">
        <v>0.22700000000000001</v>
      </c>
      <c r="I1541" s="48" t="str">
        <f>IF(DATA_PESOS[[#This Row],[Peso de FLEX]]=DATA_PESOS[[#This Row],[ACTUALIZACION 2]],"Conforme","Revisar")</f>
        <v>Conforme</v>
      </c>
    </row>
    <row r="1542" spans="1:9" x14ac:dyDescent="0.25">
      <c r="A1542" s="42" t="s">
        <v>6</v>
      </c>
      <c r="B1542" s="35" t="s">
        <v>3071</v>
      </c>
      <c r="C1542" s="35" t="s">
        <v>3072</v>
      </c>
      <c r="D1542" s="36">
        <v>3</v>
      </c>
      <c r="E1542" s="36">
        <v>3</v>
      </c>
      <c r="F1542" s="44">
        <v>0</v>
      </c>
      <c r="G1542" s="36" t="str">
        <f>IFERROR(VLOOKUP(DATA_PESOS[[#This Row],[Codigo]],PESOS,4,FALSE)," ")</f>
        <v xml:space="preserve"> </v>
      </c>
      <c r="H1542" s="52">
        <v>0.22800000000000001</v>
      </c>
      <c r="I1542" s="36" t="str">
        <f>IF(DATA_PESOS[[#This Row],[Peso de FLEX]]=DATA_PESOS[[#This Row],[ACTUALIZACION 2]],"Conforme","Revisar")</f>
        <v>Revisar</v>
      </c>
    </row>
    <row r="1543" spans="1:9" hidden="1" x14ac:dyDescent="0.25">
      <c r="A1543" s="42" t="s">
        <v>6</v>
      </c>
      <c r="B1543" s="35" t="s">
        <v>3073</v>
      </c>
      <c r="C1543" s="35" t="s">
        <v>3074</v>
      </c>
      <c r="D1543" s="36">
        <v>7</v>
      </c>
      <c r="E1543" s="36">
        <v>7</v>
      </c>
      <c r="F1543" s="36">
        <v>0.25800000000000001</v>
      </c>
      <c r="G1543" s="36" t="str">
        <f>IFERROR(VLOOKUP(DATA_PESOS[[#This Row],[Codigo]],PESOS,4,FALSE)," ")</f>
        <v xml:space="preserve"> </v>
      </c>
      <c r="H1543" s="37">
        <v>0.25800000000000001</v>
      </c>
      <c r="I1543" s="48" t="str">
        <f>IF(DATA_PESOS[[#This Row],[Peso de FLEX]]=DATA_PESOS[[#This Row],[ACTUALIZACION 2]],"Conforme","Revisar")</f>
        <v>Conforme</v>
      </c>
    </row>
    <row r="1544" spans="1:9" hidden="1" x14ac:dyDescent="0.25">
      <c r="A1544" s="42" t="s">
        <v>6</v>
      </c>
      <c r="B1544" s="35" t="s">
        <v>3075</v>
      </c>
      <c r="C1544" s="35" t="s">
        <v>3076</v>
      </c>
      <c r="D1544" s="36">
        <v>13</v>
      </c>
      <c r="E1544" s="36">
        <v>13</v>
      </c>
      <c r="F1544" s="36">
        <v>0.13100000000000001</v>
      </c>
      <c r="G1544" s="36" t="str">
        <f>IFERROR(VLOOKUP(DATA_PESOS[[#This Row],[Codigo]],PESOS,4,FALSE)," ")</f>
        <v xml:space="preserve"> </v>
      </c>
      <c r="H1544" s="37">
        <v>0.13100000000000001</v>
      </c>
      <c r="I1544" s="43" t="str">
        <f>IF(DATA_PESOS[[#This Row],[Peso de FLEX]]=DATA_PESOS[[#This Row],[ACTUALIZACION 2]],"Conforme","Revisar")</f>
        <v>Conforme</v>
      </c>
    </row>
    <row r="1545" spans="1:9" hidden="1" x14ac:dyDescent="0.25">
      <c r="A1545" s="42" t="s">
        <v>6</v>
      </c>
      <c r="B1545" s="35" t="s">
        <v>3077</v>
      </c>
      <c r="C1545" s="35" t="s">
        <v>3078</v>
      </c>
      <c r="D1545" s="36">
        <v>5</v>
      </c>
      <c r="E1545" s="36">
        <v>5</v>
      </c>
      <c r="F1545" s="36">
        <v>0.13700000000000001</v>
      </c>
      <c r="G1545" s="36" t="str">
        <f>IFERROR(VLOOKUP(DATA_PESOS[[#This Row],[Codigo]],PESOS,4,FALSE)," ")</f>
        <v xml:space="preserve"> </v>
      </c>
      <c r="H1545" s="37">
        <v>0.13700000000000001</v>
      </c>
      <c r="I1545" s="43" t="str">
        <f>IF(DATA_PESOS[[#This Row],[Peso de FLEX]]=DATA_PESOS[[#This Row],[ACTUALIZACION 2]],"Conforme","Revisar")</f>
        <v>Conforme</v>
      </c>
    </row>
    <row r="1546" spans="1:9" hidden="1" x14ac:dyDescent="0.25">
      <c r="A1546" s="42" t="s">
        <v>6</v>
      </c>
      <c r="B1546" s="35" t="s">
        <v>3079</v>
      </c>
      <c r="C1546" s="35" t="s">
        <v>3080</v>
      </c>
      <c r="D1546" s="36">
        <v>19</v>
      </c>
      <c r="E1546" s="36">
        <v>19</v>
      </c>
      <c r="F1546" s="36">
        <v>0.111</v>
      </c>
      <c r="G1546" s="36" t="str">
        <f>IFERROR(VLOOKUP(DATA_PESOS[[#This Row],[Codigo]],PESOS,4,FALSE)," ")</f>
        <v xml:space="preserve"> </v>
      </c>
      <c r="H1546" s="37">
        <v>0.111</v>
      </c>
      <c r="I1546" s="43" t="str">
        <f>IF(DATA_PESOS[[#This Row],[Peso de FLEX]]=DATA_PESOS[[#This Row],[ACTUALIZACION 2]],"Conforme","Revisar")</f>
        <v>Conforme</v>
      </c>
    </row>
    <row r="1547" spans="1:9" hidden="1" x14ac:dyDescent="0.25">
      <c r="A1547" s="42" t="s">
        <v>6</v>
      </c>
      <c r="B1547" s="35" t="s">
        <v>3081</v>
      </c>
      <c r="C1547" s="35" t="s">
        <v>3082</v>
      </c>
      <c r="D1547" s="36">
        <v>12</v>
      </c>
      <c r="E1547" s="36">
        <v>12</v>
      </c>
      <c r="F1547" s="36">
        <v>0.13600000000000001</v>
      </c>
      <c r="G1547" s="36" t="str">
        <f>IFERROR(VLOOKUP(DATA_PESOS[[#This Row],[Codigo]],PESOS,4,FALSE)," ")</f>
        <v xml:space="preserve"> </v>
      </c>
      <c r="H1547" s="37">
        <v>0.13600000000000001</v>
      </c>
      <c r="I1547" s="43" t="str">
        <f>IF(DATA_PESOS[[#This Row],[Peso de FLEX]]=DATA_PESOS[[#This Row],[ACTUALIZACION 2]],"Conforme","Revisar")</f>
        <v>Conforme</v>
      </c>
    </row>
    <row r="1548" spans="1:9" hidden="1" x14ac:dyDescent="0.25">
      <c r="A1548" s="42" t="s">
        <v>6</v>
      </c>
      <c r="B1548" s="35" t="s">
        <v>3083</v>
      </c>
      <c r="C1548" s="35" t="s">
        <v>3084</v>
      </c>
      <c r="D1548" s="36">
        <v>4</v>
      </c>
      <c r="E1548" s="36">
        <v>4</v>
      </c>
      <c r="F1548" s="36">
        <v>0.13700000000000001</v>
      </c>
      <c r="G1548" s="36" t="str">
        <f>IFERROR(VLOOKUP(DATA_PESOS[[#This Row],[Codigo]],PESOS,4,FALSE)," ")</f>
        <v xml:space="preserve"> </v>
      </c>
      <c r="H1548" s="37">
        <v>0.13700000000000001</v>
      </c>
      <c r="I1548" s="43" t="str">
        <f>IF(DATA_PESOS[[#This Row],[Peso de FLEX]]=DATA_PESOS[[#This Row],[ACTUALIZACION 2]],"Conforme","Revisar")</f>
        <v>Conforme</v>
      </c>
    </row>
    <row r="1549" spans="1:9" hidden="1" x14ac:dyDescent="0.25">
      <c r="A1549" s="42" t="s">
        <v>6</v>
      </c>
      <c r="B1549" s="35" t="s">
        <v>3085</v>
      </c>
      <c r="C1549" s="35" t="s">
        <v>3086</v>
      </c>
      <c r="D1549" s="36">
        <v>5</v>
      </c>
      <c r="E1549" s="36">
        <v>5</v>
      </c>
      <c r="F1549" s="36">
        <v>0.14899999999999999</v>
      </c>
      <c r="G1549" s="36" t="str">
        <f>IFERROR(VLOOKUP(DATA_PESOS[[#This Row],[Codigo]],PESOS,4,FALSE)," ")</f>
        <v xml:space="preserve"> </v>
      </c>
      <c r="H1549" s="37">
        <v>0.14899999999999999</v>
      </c>
      <c r="I1549" s="43" t="str">
        <f>IF(DATA_PESOS[[#This Row],[Peso de FLEX]]=DATA_PESOS[[#This Row],[ACTUALIZACION 2]],"Conforme","Revisar")</f>
        <v>Conforme</v>
      </c>
    </row>
    <row r="1550" spans="1:9" x14ac:dyDescent="0.25">
      <c r="A1550" s="42" t="s">
        <v>6</v>
      </c>
      <c r="B1550" s="35" t="s">
        <v>3087</v>
      </c>
      <c r="C1550" s="35" t="s">
        <v>3088</v>
      </c>
      <c r="D1550" s="36">
        <v>11</v>
      </c>
      <c r="E1550" s="36">
        <v>11</v>
      </c>
      <c r="F1550" s="36">
        <v>0.24</v>
      </c>
      <c r="G1550" s="36" t="str">
        <f>IFERROR(VLOOKUP(DATA_PESOS[[#This Row],[Codigo]],PESOS,4,FALSE)," ")</f>
        <v xml:space="preserve"> </v>
      </c>
      <c r="H1550" s="52">
        <v>0.23200000000000001</v>
      </c>
      <c r="I1550" s="36" t="str">
        <f>IF(DATA_PESOS[[#This Row],[Peso de FLEX]]=DATA_PESOS[[#This Row],[ACTUALIZACION 2]],"Conforme","Revisar")</f>
        <v>Revisar</v>
      </c>
    </row>
    <row r="1551" spans="1:9" hidden="1" x14ac:dyDescent="0.25">
      <c r="A1551" s="42" t="s">
        <v>6</v>
      </c>
      <c r="B1551" s="35" t="s">
        <v>3089</v>
      </c>
      <c r="C1551" s="35" t="s">
        <v>3090</v>
      </c>
      <c r="D1551" s="36">
        <v>1</v>
      </c>
      <c r="E1551" s="36">
        <v>1</v>
      </c>
      <c r="F1551" s="36">
        <v>0.18099999999999999</v>
      </c>
      <c r="G1551" s="36" t="str">
        <f>IFERROR(VLOOKUP(DATA_PESOS[[#This Row],[Codigo]],PESOS,4,FALSE)," ")</f>
        <v xml:space="preserve"> </v>
      </c>
      <c r="H1551" s="37">
        <v>0.18099999999999999</v>
      </c>
      <c r="I1551" s="48" t="str">
        <f>IF(DATA_PESOS[[#This Row],[Peso de FLEX]]=DATA_PESOS[[#This Row],[ACTUALIZACION 2]],"Conforme","Revisar")</f>
        <v>Conforme</v>
      </c>
    </row>
    <row r="1552" spans="1:9" x14ac:dyDescent="0.25">
      <c r="A1552" s="42" t="s">
        <v>6</v>
      </c>
      <c r="B1552" s="35" t="s">
        <v>3091</v>
      </c>
      <c r="C1552" s="35" t="s">
        <v>3092</v>
      </c>
      <c r="D1552" s="36">
        <v>22</v>
      </c>
      <c r="E1552" s="36">
        <v>22</v>
      </c>
      <c r="F1552" s="36">
        <v>0.28799999999999998</v>
      </c>
      <c r="G1552" s="36" t="str">
        <f>IFERROR(VLOOKUP(DATA_PESOS[[#This Row],[Codigo]],PESOS,4,FALSE)," ")</f>
        <v xml:space="preserve"> </v>
      </c>
      <c r="H1552" s="52">
        <v>0.28999999999999998</v>
      </c>
      <c r="I1552" s="36" t="str">
        <f>IF(DATA_PESOS[[#This Row],[Peso de FLEX]]=DATA_PESOS[[#This Row],[ACTUALIZACION 2]],"Conforme","Revisar")</f>
        <v>Revisar</v>
      </c>
    </row>
    <row r="1553" spans="1:9" hidden="1" x14ac:dyDescent="0.25">
      <c r="A1553" s="42" t="s">
        <v>6</v>
      </c>
      <c r="B1553" s="35" t="s">
        <v>3093</v>
      </c>
      <c r="C1553" s="35" t="s">
        <v>3094</v>
      </c>
      <c r="D1553" s="36">
        <v>6</v>
      </c>
      <c r="E1553" s="36">
        <v>6</v>
      </c>
      <c r="F1553" s="36">
        <v>0.17499999999999999</v>
      </c>
      <c r="G1553" s="36" t="str">
        <f>IFERROR(VLOOKUP(DATA_PESOS[[#This Row],[Codigo]],PESOS,4,FALSE)," ")</f>
        <v xml:space="preserve"> </v>
      </c>
      <c r="H1553" s="37">
        <v>0.17499999999999999</v>
      </c>
      <c r="I1553" s="48" t="str">
        <f>IF(DATA_PESOS[[#This Row],[Peso de FLEX]]=DATA_PESOS[[#This Row],[ACTUALIZACION 2]],"Conforme","Revisar")</f>
        <v>Conforme</v>
      </c>
    </row>
    <row r="1554" spans="1:9" hidden="1" x14ac:dyDescent="0.25">
      <c r="A1554" s="42" t="s">
        <v>6</v>
      </c>
      <c r="B1554" s="35" t="s">
        <v>3095</v>
      </c>
      <c r="C1554" s="35" t="s">
        <v>3096</v>
      </c>
      <c r="D1554" s="36">
        <v>16</v>
      </c>
      <c r="E1554" s="36">
        <v>16</v>
      </c>
      <c r="F1554" s="36">
        <v>0.19500000000000001</v>
      </c>
      <c r="G1554" s="36" t="str">
        <f>IFERROR(VLOOKUP(DATA_PESOS[[#This Row],[Codigo]],PESOS,4,FALSE)," ")</f>
        <v xml:space="preserve"> </v>
      </c>
      <c r="H1554" s="37">
        <v>0.19500000000000001</v>
      </c>
      <c r="I1554" s="43" t="str">
        <f>IF(DATA_PESOS[[#This Row],[Peso de FLEX]]=DATA_PESOS[[#This Row],[ACTUALIZACION 2]],"Conforme","Revisar")</f>
        <v>Conforme</v>
      </c>
    </row>
    <row r="1555" spans="1:9" x14ac:dyDescent="0.25">
      <c r="A1555" s="42" t="s">
        <v>6</v>
      </c>
      <c r="B1555" s="35" t="s">
        <v>3097</v>
      </c>
      <c r="C1555" s="35" t="s">
        <v>3098</v>
      </c>
      <c r="D1555" s="36">
        <v>212</v>
      </c>
      <c r="E1555" s="36">
        <v>212</v>
      </c>
      <c r="F1555" s="36">
        <v>0.25600000000000001</v>
      </c>
      <c r="G1555" s="36" t="str">
        <f>IFERROR(VLOOKUP(DATA_PESOS[[#This Row],[Codigo]],PESOS,4,FALSE)," ")</f>
        <v xml:space="preserve"> </v>
      </c>
      <c r="H1555" s="52">
        <v>0.28999999999999998</v>
      </c>
      <c r="I1555" s="36" t="str">
        <f>IF(DATA_PESOS[[#This Row],[Peso de FLEX]]=DATA_PESOS[[#This Row],[ACTUALIZACION 2]],"Conforme","Revisar")</f>
        <v>Revisar</v>
      </c>
    </row>
    <row r="1556" spans="1:9" hidden="1" x14ac:dyDescent="0.25">
      <c r="A1556" s="42" t="s">
        <v>6</v>
      </c>
      <c r="B1556" s="35" t="s">
        <v>3099</v>
      </c>
      <c r="C1556" s="35" t="s">
        <v>3100</v>
      </c>
      <c r="D1556" s="36">
        <v>24</v>
      </c>
      <c r="E1556" s="36">
        <v>24</v>
      </c>
      <c r="F1556" s="36">
        <v>0.14699999999999999</v>
      </c>
      <c r="G1556" s="36" t="str">
        <f>IFERROR(VLOOKUP(DATA_PESOS[[#This Row],[Codigo]],PESOS,4,FALSE)," ")</f>
        <v xml:space="preserve"> </v>
      </c>
      <c r="H1556" s="37">
        <v>0.14699999999999999</v>
      </c>
      <c r="I1556" s="48" t="str">
        <f>IF(DATA_PESOS[[#This Row],[Peso de FLEX]]=DATA_PESOS[[#This Row],[ACTUALIZACION 2]],"Conforme","Revisar")</f>
        <v>Conforme</v>
      </c>
    </row>
    <row r="1557" spans="1:9" hidden="1" x14ac:dyDescent="0.25">
      <c r="A1557" s="42" t="s">
        <v>6</v>
      </c>
      <c r="B1557" s="35" t="s">
        <v>3101</v>
      </c>
      <c r="C1557" s="35" t="s">
        <v>3102</v>
      </c>
      <c r="D1557" s="36">
        <v>6</v>
      </c>
      <c r="E1557" s="36">
        <v>6</v>
      </c>
      <c r="F1557" s="36">
        <v>0.112</v>
      </c>
      <c r="G1557" s="36" t="str">
        <f>IFERROR(VLOOKUP(DATA_PESOS[[#This Row],[Codigo]],PESOS,4,FALSE)," ")</f>
        <v xml:space="preserve"> </v>
      </c>
      <c r="H1557" s="37">
        <v>0.112</v>
      </c>
      <c r="I1557" s="43" t="str">
        <f>IF(DATA_PESOS[[#This Row],[Peso de FLEX]]=DATA_PESOS[[#This Row],[ACTUALIZACION 2]],"Conforme","Revisar")</f>
        <v>Conforme</v>
      </c>
    </row>
    <row r="1558" spans="1:9" hidden="1" x14ac:dyDescent="0.25">
      <c r="A1558" s="42" t="s">
        <v>6</v>
      </c>
      <c r="B1558" s="35" t="s">
        <v>3103</v>
      </c>
      <c r="C1558" s="35" t="s">
        <v>3104</v>
      </c>
      <c r="D1558" s="36">
        <v>7</v>
      </c>
      <c r="E1558" s="36">
        <v>7</v>
      </c>
      <c r="F1558" s="36">
        <v>0.156</v>
      </c>
      <c r="G1558" s="36" t="str">
        <f>IFERROR(VLOOKUP(DATA_PESOS[[#This Row],[Codigo]],PESOS,4,FALSE)," ")</f>
        <v xml:space="preserve"> </v>
      </c>
      <c r="H1558" s="37">
        <v>0.156</v>
      </c>
      <c r="I1558" s="43" t="str">
        <f>IF(DATA_PESOS[[#This Row],[Peso de FLEX]]=DATA_PESOS[[#This Row],[ACTUALIZACION 2]],"Conforme","Revisar")</f>
        <v>Conforme</v>
      </c>
    </row>
    <row r="1559" spans="1:9" hidden="1" x14ac:dyDescent="0.25">
      <c r="A1559" s="42" t="s">
        <v>6</v>
      </c>
      <c r="B1559" s="35" t="s">
        <v>3105</v>
      </c>
      <c r="C1559" s="35" t="s">
        <v>3106</v>
      </c>
      <c r="D1559" s="36">
        <v>17</v>
      </c>
      <c r="E1559" s="36">
        <v>17</v>
      </c>
      <c r="F1559" s="36">
        <v>0.156</v>
      </c>
      <c r="G1559" s="36" t="str">
        <f>IFERROR(VLOOKUP(DATA_PESOS[[#This Row],[Codigo]],PESOS,4,FALSE)," ")</f>
        <v xml:space="preserve"> </v>
      </c>
      <c r="H1559" s="37">
        <v>0.156</v>
      </c>
      <c r="I1559" s="43" t="str">
        <f>IF(DATA_PESOS[[#This Row],[Peso de FLEX]]=DATA_PESOS[[#This Row],[ACTUALIZACION 2]],"Conforme","Revisar")</f>
        <v>Conforme</v>
      </c>
    </row>
    <row r="1560" spans="1:9" hidden="1" x14ac:dyDescent="0.25">
      <c r="A1560" s="42" t="s">
        <v>6</v>
      </c>
      <c r="B1560" s="35" t="s">
        <v>3107</v>
      </c>
      <c r="C1560" s="35" t="s">
        <v>3108</v>
      </c>
      <c r="D1560" s="36">
        <v>36</v>
      </c>
      <c r="E1560" s="36">
        <v>36</v>
      </c>
      <c r="F1560" s="36">
        <v>0.11600000000000001</v>
      </c>
      <c r="G1560" s="36" t="str">
        <f>IFERROR(VLOOKUP(DATA_PESOS[[#This Row],[Codigo]],PESOS,4,FALSE)," ")</f>
        <v xml:space="preserve"> </v>
      </c>
      <c r="H1560" s="37">
        <v>0.11600000000000001</v>
      </c>
      <c r="I1560" s="43" t="str">
        <f>IF(DATA_PESOS[[#This Row],[Peso de FLEX]]=DATA_PESOS[[#This Row],[ACTUALIZACION 2]],"Conforme","Revisar")</f>
        <v>Conforme</v>
      </c>
    </row>
    <row r="1561" spans="1:9" hidden="1" x14ac:dyDescent="0.25">
      <c r="A1561" s="42" t="s">
        <v>6</v>
      </c>
      <c r="B1561" s="35" t="s">
        <v>3109</v>
      </c>
      <c r="C1561" s="35" t="s">
        <v>3110</v>
      </c>
      <c r="D1561" s="36">
        <v>3</v>
      </c>
      <c r="E1561" s="36">
        <v>3</v>
      </c>
      <c r="F1561" s="36">
        <v>0.151</v>
      </c>
      <c r="G1561" s="36" t="str">
        <f>IFERROR(VLOOKUP(DATA_PESOS[[#This Row],[Codigo]],PESOS,4,FALSE)," ")</f>
        <v xml:space="preserve"> </v>
      </c>
      <c r="H1561" s="37">
        <v>0.151</v>
      </c>
      <c r="I1561" s="43" t="str">
        <f>IF(DATA_PESOS[[#This Row],[Peso de FLEX]]=DATA_PESOS[[#This Row],[ACTUALIZACION 2]],"Conforme","Revisar")</f>
        <v>Conforme</v>
      </c>
    </row>
    <row r="1562" spans="1:9" hidden="1" x14ac:dyDescent="0.25">
      <c r="A1562" s="42" t="s">
        <v>6</v>
      </c>
      <c r="B1562" s="35" t="s">
        <v>3111</v>
      </c>
      <c r="C1562" s="35" t="s">
        <v>3112</v>
      </c>
      <c r="D1562" s="36">
        <v>7</v>
      </c>
      <c r="E1562" s="36">
        <v>7</v>
      </c>
      <c r="F1562" s="36">
        <v>0.248</v>
      </c>
      <c r="G1562" s="36" t="str">
        <f>IFERROR(VLOOKUP(DATA_PESOS[[#This Row],[Codigo]],PESOS,4,FALSE)," ")</f>
        <v xml:space="preserve"> </v>
      </c>
      <c r="H1562" s="37">
        <v>0.248</v>
      </c>
      <c r="I1562" s="43" t="str">
        <f>IF(DATA_PESOS[[#This Row],[Peso de FLEX]]=DATA_PESOS[[#This Row],[ACTUALIZACION 2]],"Conforme","Revisar")</f>
        <v>Conforme</v>
      </c>
    </row>
    <row r="1563" spans="1:9" hidden="1" x14ac:dyDescent="0.25">
      <c r="A1563" s="42" t="s">
        <v>6</v>
      </c>
      <c r="B1563" s="35" t="s">
        <v>3113</v>
      </c>
      <c r="C1563" s="35" t="s">
        <v>3114</v>
      </c>
      <c r="D1563" s="36">
        <v>4</v>
      </c>
      <c r="E1563" s="36">
        <v>4</v>
      </c>
      <c r="F1563" s="36">
        <v>0.223</v>
      </c>
      <c r="G1563" s="36" t="str">
        <f>IFERROR(VLOOKUP(DATA_PESOS[[#This Row],[Codigo]],PESOS,4,FALSE)," ")</f>
        <v xml:space="preserve"> </v>
      </c>
      <c r="H1563" s="37">
        <v>0.223</v>
      </c>
      <c r="I1563" s="43" t="str">
        <f>IF(DATA_PESOS[[#This Row],[Peso de FLEX]]=DATA_PESOS[[#This Row],[ACTUALIZACION 2]],"Conforme","Revisar")</f>
        <v>Conforme</v>
      </c>
    </row>
    <row r="1564" spans="1:9" hidden="1" x14ac:dyDescent="0.25">
      <c r="A1564" s="42" t="s">
        <v>6</v>
      </c>
      <c r="B1564" s="35" t="s">
        <v>3115</v>
      </c>
      <c r="C1564" s="35" t="s">
        <v>3116</v>
      </c>
      <c r="D1564" s="36">
        <v>22</v>
      </c>
      <c r="E1564" s="36">
        <v>22</v>
      </c>
      <c r="F1564" s="36">
        <v>0.13300000000000001</v>
      </c>
      <c r="G1564" s="36" t="str">
        <f>IFERROR(VLOOKUP(DATA_PESOS[[#This Row],[Codigo]],PESOS,4,FALSE)," ")</f>
        <v xml:space="preserve"> </v>
      </c>
      <c r="H1564" s="37">
        <v>0.13300000000000001</v>
      </c>
      <c r="I1564" s="43" t="str">
        <f>IF(DATA_PESOS[[#This Row],[Peso de FLEX]]=DATA_PESOS[[#This Row],[ACTUALIZACION 2]],"Conforme","Revisar")</f>
        <v>Conforme</v>
      </c>
    </row>
    <row r="1565" spans="1:9" x14ac:dyDescent="0.25">
      <c r="A1565" s="42" t="s">
        <v>6</v>
      </c>
      <c r="B1565" s="35" t="s">
        <v>3117</v>
      </c>
      <c r="C1565" s="35" t="s">
        <v>3118</v>
      </c>
      <c r="D1565" s="36">
        <v>4</v>
      </c>
      <c r="E1565" s="36">
        <v>4</v>
      </c>
      <c r="F1565" s="36">
        <v>0.27600000000000002</v>
      </c>
      <c r="G1565" s="36" t="str">
        <f>IFERROR(VLOOKUP(DATA_PESOS[[#This Row],[Codigo]],PESOS,4,FALSE)," ")</f>
        <v xml:space="preserve"> </v>
      </c>
      <c r="H1565" s="52">
        <v>0.28199999999999997</v>
      </c>
      <c r="I1565" s="36" t="str">
        <f>IF(DATA_PESOS[[#This Row],[Peso de FLEX]]=DATA_PESOS[[#This Row],[ACTUALIZACION 2]],"Conforme","Revisar")</f>
        <v>Revisar</v>
      </c>
    </row>
    <row r="1566" spans="1:9" hidden="1" x14ac:dyDescent="0.25">
      <c r="A1566" s="42" t="s">
        <v>6</v>
      </c>
      <c r="B1566" s="35" t="s">
        <v>3119</v>
      </c>
      <c r="C1566" s="35" t="s">
        <v>3120</v>
      </c>
      <c r="D1566" s="36">
        <v>29</v>
      </c>
      <c r="E1566" s="36">
        <v>29</v>
      </c>
      <c r="F1566" s="36">
        <v>0.20499999999999999</v>
      </c>
      <c r="G1566" s="36" t="str">
        <f>IFERROR(VLOOKUP(DATA_PESOS[[#This Row],[Codigo]],PESOS,4,FALSE)," ")</f>
        <v xml:space="preserve"> </v>
      </c>
      <c r="H1566" s="37">
        <v>0.20499999999999999</v>
      </c>
      <c r="I1566" s="48" t="str">
        <f>IF(DATA_PESOS[[#This Row],[Peso de FLEX]]=DATA_PESOS[[#This Row],[ACTUALIZACION 2]],"Conforme","Revisar")</f>
        <v>Conforme</v>
      </c>
    </row>
    <row r="1567" spans="1:9" hidden="1" x14ac:dyDescent="0.25">
      <c r="A1567" s="42" t="s">
        <v>6</v>
      </c>
      <c r="B1567" s="35" t="s">
        <v>3121</v>
      </c>
      <c r="C1567" s="35" t="s">
        <v>3122</v>
      </c>
      <c r="D1567" s="36">
        <v>44</v>
      </c>
      <c r="E1567" s="36">
        <v>44</v>
      </c>
      <c r="F1567" s="36">
        <v>0.153</v>
      </c>
      <c r="G1567" s="36" t="str">
        <f>IFERROR(VLOOKUP(DATA_PESOS[[#This Row],[Codigo]],PESOS,4,FALSE)," ")</f>
        <v xml:space="preserve"> </v>
      </c>
      <c r="H1567" s="37">
        <v>0.153</v>
      </c>
      <c r="I1567" s="43" t="str">
        <f>IF(DATA_PESOS[[#This Row],[Peso de FLEX]]=DATA_PESOS[[#This Row],[ACTUALIZACION 2]],"Conforme","Revisar")</f>
        <v>Conforme</v>
      </c>
    </row>
    <row r="1568" spans="1:9" hidden="1" x14ac:dyDescent="0.25">
      <c r="A1568" s="42" t="s">
        <v>6</v>
      </c>
      <c r="B1568" s="35" t="s">
        <v>3123</v>
      </c>
      <c r="C1568" s="35" t="s">
        <v>3124</v>
      </c>
      <c r="D1568" s="36">
        <v>6</v>
      </c>
      <c r="E1568" s="36">
        <v>6</v>
      </c>
      <c r="F1568" s="36">
        <v>0.16500000000000001</v>
      </c>
      <c r="G1568" s="36" t="str">
        <f>IFERROR(VLOOKUP(DATA_PESOS[[#This Row],[Codigo]],PESOS,4,FALSE)," ")</f>
        <v xml:space="preserve"> </v>
      </c>
      <c r="H1568" s="37">
        <v>0.16500000000000001</v>
      </c>
      <c r="I1568" s="43" t="str">
        <f>IF(DATA_PESOS[[#This Row],[Peso de FLEX]]=DATA_PESOS[[#This Row],[ACTUALIZACION 2]],"Conforme","Revisar")</f>
        <v>Conforme</v>
      </c>
    </row>
    <row r="1569" spans="1:9" hidden="1" x14ac:dyDescent="0.25">
      <c r="A1569" s="42" t="s">
        <v>6</v>
      </c>
      <c r="B1569" s="35" t="s">
        <v>3125</v>
      </c>
      <c r="C1569" s="35" t="s">
        <v>3126</v>
      </c>
      <c r="D1569" s="36">
        <v>16</v>
      </c>
      <c r="E1569" s="36">
        <v>16</v>
      </c>
      <c r="F1569" s="36">
        <v>0.253</v>
      </c>
      <c r="G1569" s="36" t="str">
        <f>IFERROR(VLOOKUP(DATA_PESOS[[#This Row],[Codigo]],PESOS,4,FALSE)," ")</f>
        <v xml:space="preserve"> </v>
      </c>
      <c r="H1569" s="37">
        <v>0.253</v>
      </c>
      <c r="I1569" s="43" t="str">
        <f>IF(DATA_PESOS[[#This Row],[Peso de FLEX]]=DATA_PESOS[[#This Row],[ACTUALIZACION 2]],"Conforme","Revisar")</f>
        <v>Conforme</v>
      </c>
    </row>
    <row r="1570" spans="1:9" hidden="1" x14ac:dyDescent="0.25">
      <c r="A1570" s="42" t="s">
        <v>6</v>
      </c>
      <c r="B1570" s="35" t="s">
        <v>3127</v>
      </c>
      <c r="C1570" s="35" t="s">
        <v>3128</v>
      </c>
      <c r="D1570" s="36">
        <v>35</v>
      </c>
      <c r="E1570" s="36">
        <v>35</v>
      </c>
      <c r="F1570" s="36">
        <v>0.14799999999999999</v>
      </c>
      <c r="G1570" s="36" t="str">
        <f>IFERROR(VLOOKUP(DATA_PESOS[[#This Row],[Codigo]],PESOS,4,FALSE)," ")</f>
        <v xml:space="preserve"> </v>
      </c>
      <c r="H1570" s="37">
        <v>0.14799999999999999</v>
      </c>
      <c r="I1570" s="43" t="str">
        <f>IF(DATA_PESOS[[#This Row],[Peso de FLEX]]=DATA_PESOS[[#This Row],[ACTUALIZACION 2]],"Conforme","Revisar")</f>
        <v>Conforme</v>
      </c>
    </row>
    <row r="1571" spans="1:9" hidden="1" x14ac:dyDescent="0.25">
      <c r="A1571" s="42" t="s">
        <v>6</v>
      </c>
      <c r="B1571" s="35" t="s">
        <v>3129</v>
      </c>
      <c r="C1571" s="35" t="s">
        <v>3130</v>
      </c>
      <c r="D1571" s="36">
        <v>16</v>
      </c>
      <c r="E1571" s="36">
        <v>16</v>
      </c>
      <c r="F1571" s="36">
        <v>0.13600000000000001</v>
      </c>
      <c r="G1571" s="36" t="str">
        <f>IFERROR(VLOOKUP(DATA_PESOS[[#This Row],[Codigo]],PESOS,4,FALSE)," ")</f>
        <v xml:space="preserve"> </v>
      </c>
      <c r="H1571" s="37">
        <v>0.13600000000000001</v>
      </c>
      <c r="I1571" s="43" t="str">
        <f>IF(DATA_PESOS[[#This Row],[Peso de FLEX]]=DATA_PESOS[[#This Row],[ACTUALIZACION 2]],"Conforme","Revisar")</f>
        <v>Conforme</v>
      </c>
    </row>
    <row r="1572" spans="1:9" x14ac:dyDescent="0.25">
      <c r="A1572" s="42" t="s">
        <v>6</v>
      </c>
      <c r="B1572" s="35" t="s">
        <v>3131</v>
      </c>
      <c r="C1572" s="35" t="s">
        <v>3132</v>
      </c>
      <c r="D1572" s="36">
        <v>38</v>
      </c>
      <c r="E1572" s="36">
        <v>38</v>
      </c>
      <c r="F1572" s="36">
        <v>0.246</v>
      </c>
      <c r="G1572" s="36" t="str">
        <f>IFERROR(VLOOKUP(DATA_PESOS[[#This Row],[Codigo]],PESOS,4,FALSE)," ")</f>
        <v xml:space="preserve"> </v>
      </c>
      <c r="H1572" s="52">
        <v>0.252</v>
      </c>
      <c r="I1572" s="36" t="str">
        <f>IF(DATA_PESOS[[#This Row],[Peso de FLEX]]=DATA_PESOS[[#This Row],[ACTUALIZACION 2]],"Conforme","Revisar")</f>
        <v>Revisar</v>
      </c>
    </row>
    <row r="1573" spans="1:9" hidden="1" x14ac:dyDescent="0.25">
      <c r="A1573" s="42" t="s">
        <v>6</v>
      </c>
      <c r="B1573" s="35" t="s">
        <v>3133</v>
      </c>
      <c r="C1573" s="35" t="s">
        <v>3134</v>
      </c>
      <c r="D1573" s="36">
        <v>20</v>
      </c>
      <c r="E1573" s="36">
        <v>20</v>
      </c>
      <c r="F1573" s="36">
        <v>0.23300000000000001</v>
      </c>
      <c r="G1573" s="36" t="str">
        <f>IFERROR(VLOOKUP(DATA_PESOS[[#This Row],[Codigo]],PESOS,4,FALSE)," ")</f>
        <v xml:space="preserve"> </v>
      </c>
      <c r="H1573" s="37">
        <v>0.23300000000000001</v>
      </c>
      <c r="I1573" s="48" t="str">
        <f>IF(DATA_PESOS[[#This Row],[Peso de FLEX]]=DATA_PESOS[[#This Row],[ACTUALIZACION 2]],"Conforme","Revisar")</f>
        <v>Conforme</v>
      </c>
    </row>
    <row r="1574" spans="1:9" hidden="1" x14ac:dyDescent="0.25">
      <c r="A1574" s="42" t="s">
        <v>6</v>
      </c>
      <c r="B1574" s="35" t="s">
        <v>3135</v>
      </c>
      <c r="C1574" s="35" t="s">
        <v>3136</v>
      </c>
      <c r="D1574" s="36">
        <v>8</v>
      </c>
      <c r="E1574" s="36">
        <v>8</v>
      </c>
      <c r="F1574" s="36">
        <v>0.219</v>
      </c>
      <c r="G1574" s="36" t="str">
        <f>IFERROR(VLOOKUP(DATA_PESOS[[#This Row],[Codigo]],PESOS,4,FALSE)," ")</f>
        <v xml:space="preserve"> </v>
      </c>
      <c r="H1574" s="37">
        <v>0.219</v>
      </c>
      <c r="I1574" s="43" t="str">
        <f>IF(DATA_PESOS[[#This Row],[Peso de FLEX]]=DATA_PESOS[[#This Row],[ACTUALIZACION 2]],"Conforme","Revisar")</f>
        <v>Conforme</v>
      </c>
    </row>
    <row r="1575" spans="1:9" hidden="1" x14ac:dyDescent="0.25">
      <c r="A1575" s="42" t="s">
        <v>6</v>
      </c>
      <c r="B1575" s="35" t="s">
        <v>3137</v>
      </c>
      <c r="C1575" s="35" t="s">
        <v>3138</v>
      </c>
      <c r="D1575" s="36">
        <v>41</v>
      </c>
      <c r="E1575" s="36">
        <v>41</v>
      </c>
      <c r="F1575" s="36">
        <v>0.158</v>
      </c>
      <c r="G1575" s="36" t="str">
        <f>IFERROR(VLOOKUP(DATA_PESOS[[#This Row],[Codigo]],PESOS,4,FALSE)," ")</f>
        <v xml:space="preserve"> </v>
      </c>
      <c r="H1575" s="37">
        <v>0.158</v>
      </c>
      <c r="I1575" s="43" t="str">
        <f>IF(DATA_PESOS[[#This Row],[Peso de FLEX]]=DATA_PESOS[[#This Row],[ACTUALIZACION 2]],"Conforme","Revisar")</f>
        <v>Conforme</v>
      </c>
    </row>
    <row r="1576" spans="1:9" hidden="1" x14ac:dyDescent="0.25">
      <c r="A1576" s="42" t="s">
        <v>6</v>
      </c>
      <c r="B1576" s="35" t="s">
        <v>3139</v>
      </c>
      <c r="C1576" s="35" t="s">
        <v>3140</v>
      </c>
      <c r="D1576" s="36">
        <v>18</v>
      </c>
      <c r="E1576" s="36">
        <v>18</v>
      </c>
      <c r="F1576" s="36">
        <v>0.20699999999999999</v>
      </c>
      <c r="G1576" s="36" t="str">
        <f>IFERROR(VLOOKUP(DATA_PESOS[[#This Row],[Codigo]],PESOS,4,FALSE)," ")</f>
        <v xml:space="preserve"> </v>
      </c>
      <c r="H1576" s="37">
        <v>0.20699999999999999</v>
      </c>
      <c r="I1576" s="43" t="str">
        <f>IF(DATA_PESOS[[#This Row],[Peso de FLEX]]=DATA_PESOS[[#This Row],[ACTUALIZACION 2]],"Conforme","Revisar")</f>
        <v>Conforme</v>
      </c>
    </row>
    <row r="1577" spans="1:9" x14ac:dyDescent="0.25">
      <c r="A1577" s="42" t="s">
        <v>6</v>
      </c>
      <c r="B1577" s="35" t="s">
        <v>3141</v>
      </c>
      <c r="C1577" s="35" t="s">
        <v>3142</v>
      </c>
      <c r="D1577" s="36">
        <v>10</v>
      </c>
      <c r="E1577" s="36">
        <v>10</v>
      </c>
      <c r="F1577" s="44">
        <v>0</v>
      </c>
      <c r="G1577" s="36" t="str">
        <f>IFERROR(VLOOKUP(DATA_PESOS[[#This Row],[Codigo]],PESOS,4,FALSE)," ")</f>
        <v xml:space="preserve"> </v>
      </c>
      <c r="H1577" s="52">
        <v>0.214</v>
      </c>
      <c r="I1577" s="36" t="str">
        <f>IF(DATA_PESOS[[#This Row],[Peso de FLEX]]=DATA_PESOS[[#This Row],[ACTUALIZACION 2]],"Conforme","Revisar")</f>
        <v>Revisar</v>
      </c>
    </row>
    <row r="1578" spans="1:9" hidden="1" x14ac:dyDescent="0.25">
      <c r="A1578" s="42" t="s">
        <v>6</v>
      </c>
      <c r="B1578" s="35" t="s">
        <v>3143</v>
      </c>
      <c r="C1578" s="35" t="s">
        <v>3144</v>
      </c>
      <c r="D1578" s="36">
        <v>53</v>
      </c>
      <c r="E1578" s="36">
        <v>53</v>
      </c>
      <c r="F1578" s="36">
        <v>0.23100000000000001</v>
      </c>
      <c r="G1578" s="36" t="str">
        <f>IFERROR(VLOOKUP(DATA_PESOS[[#This Row],[Codigo]],PESOS,4,FALSE)," ")</f>
        <v xml:space="preserve"> </v>
      </c>
      <c r="H1578" s="37">
        <v>0.23100000000000001</v>
      </c>
      <c r="I1578" s="48" t="str">
        <f>IF(DATA_PESOS[[#This Row],[Peso de FLEX]]=DATA_PESOS[[#This Row],[ACTUALIZACION 2]],"Conforme","Revisar")</f>
        <v>Conforme</v>
      </c>
    </row>
    <row r="1579" spans="1:9" hidden="1" x14ac:dyDescent="0.25">
      <c r="A1579" s="42" t="s">
        <v>6</v>
      </c>
      <c r="B1579" s="35" t="s">
        <v>3145</v>
      </c>
      <c r="C1579" s="35" t="s">
        <v>3146</v>
      </c>
      <c r="D1579" s="36">
        <v>10</v>
      </c>
      <c r="E1579" s="36">
        <v>10</v>
      </c>
      <c r="F1579" s="36">
        <v>0.19500000000000001</v>
      </c>
      <c r="G1579" s="36" t="str">
        <f>IFERROR(VLOOKUP(DATA_PESOS[[#This Row],[Codigo]],PESOS,4,FALSE)," ")</f>
        <v xml:space="preserve"> </v>
      </c>
      <c r="H1579" s="37">
        <v>0.19500000000000001</v>
      </c>
      <c r="I1579" s="43" t="str">
        <f>IF(DATA_PESOS[[#This Row],[Peso de FLEX]]=DATA_PESOS[[#This Row],[ACTUALIZACION 2]],"Conforme","Revisar")</f>
        <v>Conforme</v>
      </c>
    </row>
    <row r="1580" spans="1:9" hidden="1" x14ac:dyDescent="0.25">
      <c r="A1580" s="42" t="s">
        <v>6</v>
      </c>
      <c r="B1580" s="35" t="s">
        <v>3147</v>
      </c>
      <c r="C1580" s="35" t="s">
        <v>3148</v>
      </c>
      <c r="D1580" s="36">
        <v>9</v>
      </c>
      <c r="E1580" s="36">
        <v>9</v>
      </c>
      <c r="F1580" s="36">
        <v>0.16500000000000001</v>
      </c>
      <c r="G1580" s="36" t="str">
        <f>IFERROR(VLOOKUP(DATA_PESOS[[#This Row],[Codigo]],PESOS,4,FALSE)," ")</f>
        <v xml:space="preserve"> </v>
      </c>
      <c r="H1580" s="37">
        <v>0.16500000000000001</v>
      </c>
      <c r="I1580" s="43" t="str">
        <f>IF(DATA_PESOS[[#This Row],[Peso de FLEX]]=DATA_PESOS[[#This Row],[ACTUALIZACION 2]],"Conforme","Revisar")</f>
        <v>Conforme</v>
      </c>
    </row>
    <row r="1581" spans="1:9" hidden="1" x14ac:dyDescent="0.25">
      <c r="A1581" s="42" t="s">
        <v>6</v>
      </c>
      <c r="B1581" s="35" t="s">
        <v>3149</v>
      </c>
      <c r="C1581" s="35" t="s">
        <v>3150</v>
      </c>
      <c r="D1581" s="36">
        <v>45</v>
      </c>
      <c r="E1581" s="36">
        <v>45</v>
      </c>
      <c r="F1581" s="36">
        <v>0.20599999999999999</v>
      </c>
      <c r="G1581" s="36" t="str">
        <f>IFERROR(VLOOKUP(DATA_PESOS[[#This Row],[Codigo]],PESOS,4,FALSE)," ")</f>
        <v xml:space="preserve"> </v>
      </c>
      <c r="H1581" s="37">
        <v>0.20599999999999999</v>
      </c>
      <c r="I1581" s="43" t="str">
        <f>IF(DATA_PESOS[[#This Row],[Peso de FLEX]]=DATA_PESOS[[#This Row],[ACTUALIZACION 2]],"Conforme","Revisar")</f>
        <v>Conforme</v>
      </c>
    </row>
    <row r="1582" spans="1:9" x14ac:dyDescent="0.25">
      <c r="A1582" s="42" t="s">
        <v>6</v>
      </c>
      <c r="B1582" s="35" t="s">
        <v>3151</v>
      </c>
      <c r="C1582" s="35" t="s">
        <v>3152</v>
      </c>
      <c r="D1582" s="36">
        <v>38</v>
      </c>
      <c r="E1582" s="36">
        <v>38</v>
      </c>
      <c r="F1582" s="36">
        <v>0.1</v>
      </c>
      <c r="G1582" s="36" t="str">
        <f>IFERROR(VLOOKUP(DATA_PESOS[[#This Row],[Codigo]],PESOS,4,FALSE)," ")</f>
        <v xml:space="preserve"> </v>
      </c>
      <c r="H1582" s="52">
        <v>9.8000000000000004E-2</v>
      </c>
      <c r="I1582" s="36" t="str">
        <f>IF(DATA_PESOS[[#This Row],[Peso de FLEX]]=DATA_PESOS[[#This Row],[ACTUALIZACION 2]],"Conforme","Revisar")</f>
        <v>Revisar</v>
      </c>
    </row>
    <row r="1583" spans="1:9" x14ac:dyDescent="0.25">
      <c r="A1583" s="42" t="s">
        <v>6</v>
      </c>
      <c r="B1583" s="35" t="s">
        <v>3153</v>
      </c>
      <c r="C1583" s="35" t="s">
        <v>3154</v>
      </c>
      <c r="D1583" s="36">
        <v>18</v>
      </c>
      <c r="E1583" s="36">
        <v>18</v>
      </c>
      <c r="F1583" s="36">
        <v>0.33300000000000002</v>
      </c>
      <c r="G1583" s="36" t="str">
        <f>IFERROR(VLOOKUP(DATA_PESOS[[#This Row],[Codigo]],PESOS,4,FALSE)," ")</f>
        <v xml:space="preserve"> </v>
      </c>
      <c r="H1583" s="52">
        <v>0.35599999999999998</v>
      </c>
      <c r="I1583" s="36" t="str">
        <f>IF(DATA_PESOS[[#This Row],[Peso de FLEX]]=DATA_PESOS[[#This Row],[ACTUALIZACION 2]],"Conforme","Revisar")</f>
        <v>Revisar</v>
      </c>
    </row>
    <row r="1584" spans="1:9" x14ac:dyDescent="0.25">
      <c r="A1584" s="42" t="s">
        <v>6</v>
      </c>
      <c r="B1584" s="35" t="s">
        <v>3155</v>
      </c>
      <c r="C1584" s="35" t="s">
        <v>3156</v>
      </c>
      <c r="D1584" s="36">
        <v>1</v>
      </c>
      <c r="E1584" s="36">
        <v>1</v>
      </c>
      <c r="F1584" s="36">
        <v>0.376</v>
      </c>
      <c r="G1584" s="36" t="str">
        <f>IFERROR(VLOOKUP(DATA_PESOS[[#This Row],[Codigo]],PESOS,4,FALSE)," ")</f>
        <v xml:space="preserve"> </v>
      </c>
      <c r="H1584" s="52">
        <v>0.38</v>
      </c>
      <c r="I1584" s="36" t="str">
        <f>IF(DATA_PESOS[[#This Row],[Peso de FLEX]]=DATA_PESOS[[#This Row],[ACTUALIZACION 2]],"Conforme","Revisar")</f>
        <v>Revisar</v>
      </c>
    </row>
    <row r="1585" spans="1:9" hidden="1" x14ac:dyDescent="0.25">
      <c r="A1585" s="42" t="s">
        <v>6</v>
      </c>
      <c r="B1585" s="35" t="s">
        <v>3157</v>
      </c>
      <c r="C1585" s="35" t="s">
        <v>3158</v>
      </c>
      <c r="D1585" s="36">
        <v>4</v>
      </c>
      <c r="E1585" s="36">
        <v>4</v>
      </c>
      <c r="F1585" s="36">
        <v>0.157</v>
      </c>
      <c r="G1585" s="36" t="str">
        <f>IFERROR(VLOOKUP(DATA_PESOS[[#This Row],[Codigo]],PESOS,4,FALSE)," ")</f>
        <v xml:space="preserve"> </v>
      </c>
      <c r="H1585" s="37">
        <v>0.157</v>
      </c>
      <c r="I1585" s="48" t="str">
        <f>IF(DATA_PESOS[[#This Row],[Peso de FLEX]]=DATA_PESOS[[#This Row],[ACTUALIZACION 2]],"Conforme","Revisar")</f>
        <v>Conforme</v>
      </c>
    </row>
    <row r="1586" spans="1:9" x14ac:dyDescent="0.25">
      <c r="A1586" s="42" t="s">
        <v>6</v>
      </c>
      <c r="B1586" s="35" t="s">
        <v>3159</v>
      </c>
      <c r="C1586" s="35" t="s">
        <v>3160</v>
      </c>
      <c r="D1586" s="36">
        <v>22</v>
      </c>
      <c r="E1586" s="36">
        <v>22</v>
      </c>
      <c r="F1586" s="36">
        <v>0.114</v>
      </c>
      <c r="G1586" s="36" t="str">
        <f>IFERROR(VLOOKUP(DATA_PESOS[[#This Row],[Codigo]],PESOS,4,FALSE)," ")</f>
        <v xml:space="preserve"> </v>
      </c>
      <c r="H1586" s="52">
        <v>0.16800000000000001</v>
      </c>
      <c r="I1586" s="36" t="str">
        <f>IF(DATA_PESOS[[#This Row],[Peso de FLEX]]=DATA_PESOS[[#This Row],[ACTUALIZACION 2]],"Conforme","Revisar")</f>
        <v>Revisar</v>
      </c>
    </row>
    <row r="1587" spans="1:9" hidden="1" x14ac:dyDescent="0.25">
      <c r="A1587" s="42" t="s">
        <v>6</v>
      </c>
      <c r="B1587" s="35" t="s">
        <v>3161</v>
      </c>
      <c r="C1587" s="35" t="s">
        <v>3162</v>
      </c>
      <c r="D1587" s="36">
        <v>25</v>
      </c>
      <c r="E1587" s="36">
        <v>25</v>
      </c>
      <c r="F1587" s="36">
        <v>0.16500000000000001</v>
      </c>
      <c r="G1587" s="36" t="str">
        <f>IFERROR(VLOOKUP(DATA_PESOS[[#This Row],[Codigo]],PESOS,4,FALSE)," ")</f>
        <v xml:space="preserve"> </v>
      </c>
      <c r="H1587" s="37">
        <v>0.16500000000000001</v>
      </c>
      <c r="I1587" s="48" t="str">
        <f>IF(DATA_PESOS[[#This Row],[Peso de FLEX]]=DATA_PESOS[[#This Row],[ACTUALIZACION 2]],"Conforme","Revisar")</f>
        <v>Conforme</v>
      </c>
    </row>
    <row r="1588" spans="1:9" hidden="1" x14ac:dyDescent="0.25">
      <c r="A1588" s="42" t="s">
        <v>6</v>
      </c>
      <c r="B1588" s="35" t="s">
        <v>3163</v>
      </c>
      <c r="C1588" s="35" t="s">
        <v>3164</v>
      </c>
      <c r="D1588" s="36">
        <v>68</v>
      </c>
      <c r="E1588" s="36">
        <v>68</v>
      </c>
      <c r="F1588" s="36">
        <v>0.156</v>
      </c>
      <c r="G1588" s="36" t="str">
        <f>IFERROR(VLOOKUP(DATA_PESOS[[#This Row],[Codigo]],PESOS,4,FALSE)," ")</f>
        <v xml:space="preserve"> </v>
      </c>
      <c r="H1588" s="37">
        <v>0.156</v>
      </c>
      <c r="I1588" s="43" t="str">
        <f>IF(DATA_PESOS[[#This Row],[Peso de FLEX]]=DATA_PESOS[[#This Row],[ACTUALIZACION 2]],"Conforme","Revisar")</f>
        <v>Conforme</v>
      </c>
    </row>
    <row r="1589" spans="1:9" x14ac:dyDescent="0.25">
      <c r="A1589" s="42" t="s">
        <v>6</v>
      </c>
      <c r="B1589" s="35" t="s">
        <v>3165</v>
      </c>
      <c r="C1589" s="35" t="s">
        <v>3166</v>
      </c>
      <c r="D1589" s="36">
        <v>44</v>
      </c>
      <c r="E1589" s="36">
        <v>44</v>
      </c>
      <c r="F1589" s="36">
        <v>0.18</v>
      </c>
      <c r="G1589" s="36" t="str">
        <f>IFERROR(VLOOKUP(DATA_PESOS[[#This Row],[Codigo]],PESOS,4,FALSE)," ")</f>
        <v xml:space="preserve"> </v>
      </c>
      <c r="H1589" s="52">
        <v>0.184</v>
      </c>
      <c r="I1589" s="36" t="str">
        <f>IF(DATA_PESOS[[#This Row],[Peso de FLEX]]=DATA_PESOS[[#This Row],[ACTUALIZACION 2]],"Conforme","Revisar")</f>
        <v>Revisar</v>
      </c>
    </row>
    <row r="1590" spans="1:9" x14ac:dyDescent="0.25">
      <c r="A1590" s="42" t="s">
        <v>6</v>
      </c>
      <c r="B1590" s="35" t="s">
        <v>3167</v>
      </c>
      <c r="C1590" s="35" t="s">
        <v>3168</v>
      </c>
      <c r="D1590" s="36">
        <v>25</v>
      </c>
      <c r="E1590" s="36">
        <v>25</v>
      </c>
      <c r="F1590" s="36">
        <v>0.17</v>
      </c>
      <c r="G1590" s="36" t="str">
        <f>IFERROR(VLOOKUP(DATA_PESOS[[#This Row],[Codigo]],PESOS,4,FALSE)," ")</f>
        <v xml:space="preserve"> </v>
      </c>
      <c r="H1590" s="52">
        <v>0.17399999999999999</v>
      </c>
      <c r="I1590" s="36" t="str">
        <f>IF(DATA_PESOS[[#This Row],[Peso de FLEX]]=DATA_PESOS[[#This Row],[ACTUALIZACION 2]],"Conforme","Revisar")</f>
        <v>Revisar</v>
      </c>
    </row>
    <row r="1591" spans="1:9" hidden="1" x14ac:dyDescent="0.25">
      <c r="A1591" s="42" t="s">
        <v>6</v>
      </c>
      <c r="B1591" s="35" t="s">
        <v>3169</v>
      </c>
      <c r="C1591" s="35" t="s">
        <v>3170</v>
      </c>
      <c r="D1591" s="36">
        <v>11</v>
      </c>
      <c r="E1591" s="36">
        <v>11</v>
      </c>
      <c r="F1591" s="36">
        <v>0.16400000000000001</v>
      </c>
      <c r="G1591" s="36" t="str">
        <f>IFERROR(VLOOKUP(DATA_PESOS[[#This Row],[Codigo]],PESOS,4,FALSE)," ")</f>
        <v xml:space="preserve"> </v>
      </c>
      <c r="H1591" s="37">
        <v>0.16400000000000001</v>
      </c>
      <c r="I1591" s="48" t="str">
        <f>IF(DATA_PESOS[[#This Row],[Peso de FLEX]]=DATA_PESOS[[#This Row],[ACTUALIZACION 2]],"Conforme","Revisar")</f>
        <v>Conforme</v>
      </c>
    </row>
    <row r="1592" spans="1:9" hidden="1" x14ac:dyDescent="0.25">
      <c r="A1592" s="42" t="s">
        <v>6</v>
      </c>
      <c r="B1592" s="35" t="s">
        <v>3171</v>
      </c>
      <c r="C1592" s="35" t="s">
        <v>3172</v>
      </c>
      <c r="D1592" s="36">
        <v>10</v>
      </c>
      <c r="E1592" s="36">
        <v>10</v>
      </c>
      <c r="F1592" s="36">
        <v>0.16900000000000001</v>
      </c>
      <c r="G1592" s="36" t="str">
        <f>IFERROR(VLOOKUP(DATA_PESOS[[#This Row],[Codigo]],PESOS,4,FALSE)," ")</f>
        <v xml:space="preserve"> </v>
      </c>
      <c r="H1592" s="37">
        <v>0.16900000000000001</v>
      </c>
      <c r="I1592" s="43" t="str">
        <f>IF(DATA_PESOS[[#This Row],[Peso de FLEX]]=DATA_PESOS[[#This Row],[ACTUALIZACION 2]],"Conforme","Revisar")</f>
        <v>Conforme</v>
      </c>
    </row>
    <row r="1593" spans="1:9" hidden="1" x14ac:dyDescent="0.25">
      <c r="A1593" s="42" t="s">
        <v>6</v>
      </c>
      <c r="B1593" s="35" t="s">
        <v>3173</v>
      </c>
      <c r="C1593" s="35" t="s">
        <v>3174</v>
      </c>
      <c r="D1593" s="36">
        <v>2</v>
      </c>
      <c r="E1593" s="36">
        <v>2</v>
      </c>
      <c r="F1593" s="36">
        <v>0.188</v>
      </c>
      <c r="G1593" s="36" t="str">
        <f>IFERROR(VLOOKUP(DATA_PESOS[[#This Row],[Codigo]],PESOS,4,FALSE)," ")</f>
        <v xml:space="preserve"> </v>
      </c>
      <c r="H1593" s="37">
        <v>0.188</v>
      </c>
      <c r="I1593" s="43" t="str">
        <f>IF(DATA_PESOS[[#This Row],[Peso de FLEX]]=DATA_PESOS[[#This Row],[ACTUALIZACION 2]],"Conforme","Revisar")</f>
        <v>Conforme</v>
      </c>
    </row>
    <row r="1594" spans="1:9" hidden="1" x14ac:dyDescent="0.25">
      <c r="A1594" s="42" t="s">
        <v>6</v>
      </c>
      <c r="B1594" s="35" t="s">
        <v>3175</v>
      </c>
      <c r="C1594" s="35" t="s">
        <v>3176</v>
      </c>
      <c r="D1594" s="36">
        <v>6</v>
      </c>
      <c r="E1594" s="36">
        <v>6</v>
      </c>
      <c r="F1594" s="36">
        <v>0.215</v>
      </c>
      <c r="G1594" s="36" t="str">
        <f>IFERROR(VLOOKUP(DATA_PESOS[[#This Row],[Codigo]],PESOS,4,FALSE)," ")</f>
        <v xml:space="preserve"> </v>
      </c>
      <c r="H1594" s="37">
        <v>0.215</v>
      </c>
      <c r="I1594" s="43" t="str">
        <f>IF(DATA_PESOS[[#This Row],[Peso de FLEX]]=DATA_PESOS[[#This Row],[ACTUALIZACION 2]],"Conforme","Revisar")</f>
        <v>Conforme</v>
      </c>
    </row>
    <row r="1595" spans="1:9" hidden="1" x14ac:dyDescent="0.25">
      <c r="A1595" s="42" t="s">
        <v>6</v>
      </c>
      <c r="B1595" s="35" t="s">
        <v>3177</v>
      </c>
      <c r="C1595" s="35" t="s">
        <v>3178</v>
      </c>
      <c r="D1595" s="36">
        <v>16</v>
      </c>
      <c r="E1595" s="36">
        <v>16</v>
      </c>
      <c r="F1595" s="36">
        <v>0.17299999999999999</v>
      </c>
      <c r="G1595" s="36" t="str">
        <f>IFERROR(VLOOKUP(DATA_PESOS[[#This Row],[Codigo]],PESOS,4,FALSE)," ")</f>
        <v xml:space="preserve"> </v>
      </c>
      <c r="H1595" s="37">
        <v>0.17299999999999999</v>
      </c>
      <c r="I1595" s="43" t="str">
        <f>IF(DATA_PESOS[[#This Row],[Peso de FLEX]]=DATA_PESOS[[#This Row],[ACTUALIZACION 2]],"Conforme","Revisar")</f>
        <v>Conforme</v>
      </c>
    </row>
    <row r="1596" spans="1:9" hidden="1" x14ac:dyDescent="0.25">
      <c r="A1596" s="42" t="s">
        <v>6</v>
      </c>
      <c r="B1596" s="35" t="s">
        <v>3179</v>
      </c>
      <c r="C1596" s="35" t="s">
        <v>3180</v>
      </c>
      <c r="D1596" s="36">
        <v>20</v>
      </c>
      <c r="E1596" s="36">
        <v>20</v>
      </c>
      <c r="F1596" s="36">
        <v>0.156</v>
      </c>
      <c r="G1596" s="36" t="str">
        <f>IFERROR(VLOOKUP(DATA_PESOS[[#This Row],[Codigo]],PESOS,4,FALSE)," ")</f>
        <v xml:space="preserve"> </v>
      </c>
      <c r="H1596" s="37">
        <v>0.156</v>
      </c>
      <c r="I1596" s="43" t="str">
        <f>IF(DATA_PESOS[[#This Row],[Peso de FLEX]]=DATA_PESOS[[#This Row],[ACTUALIZACION 2]],"Conforme","Revisar")</f>
        <v>Conforme</v>
      </c>
    </row>
    <row r="1597" spans="1:9" hidden="1" x14ac:dyDescent="0.25">
      <c r="A1597" s="42" t="s">
        <v>6</v>
      </c>
      <c r="B1597" s="35" t="s">
        <v>3181</v>
      </c>
      <c r="C1597" s="35" t="s">
        <v>3182</v>
      </c>
      <c r="D1597" s="36">
        <v>7</v>
      </c>
      <c r="E1597" s="36">
        <v>7</v>
      </c>
      <c r="F1597" s="36">
        <v>0.185</v>
      </c>
      <c r="G1597" s="36" t="str">
        <f>IFERROR(VLOOKUP(DATA_PESOS[[#This Row],[Codigo]],PESOS,4,FALSE)," ")</f>
        <v xml:space="preserve"> </v>
      </c>
      <c r="H1597" s="37">
        <v>0.185</v>
      </c>
      <c r="I1597" s="43" t="str">
        <f>IF(DATA_PESOS[[#This Row],[Peso de FLEX]]=DATA_PESOS[[#This Row],[ACTUALIZACION 2]],"Conforme","Revisar")</f>
        <v>Conforme</v>
      </c>
    </row>
    <row r="1598" spans="1:9" hidden="1" x14ac:dyDescent="0.25">
      <c r="A1598" s="42" t="s">
        <v>6</v>
      </c>
      <c r="B1598" s="35" t="s">
        <v>3183</v>
      </c>
      <c r="C1598" s="35" t="s">
        <v>3184</v>
      </c>
      <c r="D1598" s="36">
        <v>5</v>
      </c>
      <c r="E1598" s="36">
        <v>5</v>
      </c>
      <c r="F1598" s="36">
        <v>0.20899999999999999</v>
      </c>
      <c r="G1598" s="36" t="str">
        <f>IFERROR(VLOOKUP(DATA_PESOS[[#This Row],[Codigo]],PESOS,4,FALSE)," ")</f>
        <v xml:space="preserve"> </v>
      </c>
      <c r="H1598" s="37">
        <v>0.20899999999999999</v>
      </c>
      <c r="I1598" s="43" t="str">
        <f>IF(DATA_PESOS[[#This Row],[Peso de FLEX]]=DATA_PESOS[[#This Row],[ACTUALIZACION 2]],"Conforme","Revisar")</f>
        <v>Conforme</v>
      </c>
    </row>
    <row r="1599" spans="1:9" x14ac:dyDescent="0.25">
      <c r="A1599" s="42" t="s">
        <v>6</v>
      </c>
      <c r="B1599" s="35" t="s">
        <v>3185</v>
      </c>
      <c r="C1599" s="35" t="s">
        <v>3186</v>
      </c>
      <c r="D1599" s="36">
        <v>13</v>
      </c>
      <c r="E1599" s="36">
        <v>13</v>
      </c>
      <c r="F1599" s="44">
        <v>0</v>
      </c>
      <c r="G1599" s="36" t="str">
        <f>IFERROR(VLOOKUP(DATA_PESOS[[#This Row],[Codigo]],PESOS,4,FALSE)," ")</f>
        <v xml:space="preserve"> </v>
      </c>
      <c r="H1599" s="52">
        <v>0.27200000000000002</v>
      </c>
      <c r="I1599" s="36" t="str">
        <f>IF(DATA_PESOS[[#This Row],[Peso de FLEX]]=DATA_PESOS[[#This Row],[ACTUALIZACION 2]],"Conforme","Revisar")</f>
        <v>Revisar</v>
      </c>
    </row>
    <row r="1600" spans="1:9" x14ac:dyDescent="0.25">
      <c r="A1600" s="42" t="s">
        <v>6</v>
      </c>
      <c r="B1600" s="35" t="s">
        <v>3187</v>
      </c>
      <c r="C1600" s="35" t="s">
        <v>3188</v>
      </c>
      <c r="D1600" s="36">
        <v>1</v>
      </c>
      <c r="E1600" s="36">
        <v>1</v>
      </c>
      <c r="F1600" s="44">
        <v>0</v>
      </c>
      <c r="G1600" s="36" t="str">
        <f>IFERROR(VLOOKUP(DATA_PESOS[[#This Row],[Codigo]],PESOS,4,FALSE)," ")</f>
        <v xml:space="preserve"> </v>
      </c>
      <c r="H1600" s="52">
        <v>0.13400000000000001</v>
      </c>
      <c r="I1600" s="36" t="str">
        <f>IF(DATA_PESOS[[#This Row],[Peso de FLEX]]=DATA_PESOS[[#This Row],[ACTUALIZACION 2]],"Conforme","Revisar")</f>
        <v>Revisar</v>
      </c>
    </row>
    <row r="1601" spans="1:9" hidden="1" x14ac:dyDescent="0.25">
      <c r="A1601" s="42" t="s">
        <v>6</v>
      </c>
      <c r="B1601" s="35" t="s">
        <v>3189</v>
      </c>
      <c r="C1601" s="35" t="s">
        <v>3190</v>
      </c>
      <c r="D1601" s="36">
        <v>2</v>
      </c>
      <c r="E1601" s="36">
        <v>2</v>
      </c>
      <c r="F1601" s="36">
        <v>0.23100000000000001</v>
      </c>
      <c r="G1601" s="36" t="str">
        <f>IFERROR(VLOOKUP(DATA_PESOS[[#This Row],[Codigo]],PESOS,4,FALSE)," ")</f>
        <v xml:space="preserve"> </v>
      </c>
      <c r="H1601" s="37">
        <v>0.23100000000000001</v>
      </c>
      <c r="I1601" s="48" t="str">
        <f>IF(DATA_PESOS[[#This Row],[Peso de FLEX]]=DATA_PESOS[[#This Row],[ACTUALIZACION 2]],"Conforme","Revisar")</f>
        <v>Conforme</v>
      </c>
    </row>
    <row r="1602" spans="1:9" hidden="1" x14ac:dyDescent="0.25">
      <c r="A1602" s="42" t="s">
        <v>6</v>
      </c>
      <c r="B1602" s="35" t="s">
        <v>3191</v>
      </c>
      <c r="C1602" s="35" t="s">
        <v>3192</v>
      </c>
      <c r="D1602" s="36">
        <v>33</v>
      </c>
      <c r="E1602" s="36">
        <v>33</v>
      </c>
      <c r="F1602" s="36">
        <v>0.161</v>
      </c>
      <c r="G1602" s="36" t="str">
        <f>IFERROR(VLOOKUP(DATA_PESOS[[#This Row],[Codigo]],PESOS,4,FALSE)," ")</f>
        <v xml:space="preserve"> </v>
      </c>
      <c r="H1602" s="37">
        <v>0.161</v>
      </c>
      <c r="I1602" s="43" t="str">
        <f>IF(DATA_PESOS[[#This Row],[Peso de FLEX]]=DATA_PESOS[[#This Row],[ACTUALIZACION 2]],"Conforme","Revisar")</f>
        <v>Conforme</v>
      </c>
    </row>
    <row r="1603" spans="1:9" hidden="1" x14ac:dyDescent="0.25">
      <c r="A1603" s="42" t="s">
        <v>6</v>
      </c>
      <c r="B1603" s="35" t="s">
        <v>3193</v>
      </c>
      <c r="C1603" s="35" t="s">
        <v>3194</v>
      </c>
      <c r="D1603" s="36">
        <v>61</v>
      </c>
      <c r="E1603" s="36">
        <v>61</v>
      </c>
      <c r="F1603" s="36">
        <v>0.192</v>
      </c>
      <c r="G1603" s="36" t="str">
        <f>IFERROR(VLOOKUP(DATA_PESOS[[#This Row],[Codigo]],PESOS,4,FALSE)," ")</f>
        <v xml:space="preserve"> </v>
      </c>
      <c r="H1603" s="37">
        <v>0.192</v>
      </c>
      <c r="I1603" s="43" t="str">
        <f>IF(DATA_PESOS[[#This Row],[Peso de FLEX]]=DATA_PESOS[[#This Row],[ACTUALIZACION 2]],"Conforme","Revisar")</f>
        <v>Conforme</v>
      </c>
    </row>
    <row r="1604" spans="1:9" x14ac:dyDescent="0.25">
      <c r="A1604" s="42" t="s">
        <v>6</v>
      </c>
      <c r="B1604" s="35" t="s">
        <v>3195</v>
      </c>
      <c r="C1604" s="35" t="s">
        <v>3196</v>
      </c>
      <c r="D1604" s="36">
        <v>16</v>
      </c>
      <c r="E1604" s="36">
        <v>16</v>
      </c>
      <c r="F1604" s="36">
        <v>0.28000000000000003</v>
      </c>
      <c r="G1604" s="36" t="str">
        <f>IFERROR(VLOOKUP(DATA_PESOS[[#This Row],[Codigo]],PESOS,4,FALSE)," ")</f>
        <v xml:space="preserve"> </v>
      </c>
      <c r="H1604" s="52">
        <v>0.28199999999999997</v>
      </c>
      <c r="I1604" s="36" t="str">
        <f>IF(DATA_PESOS[[#This Row],[Peso de FLEX]]=DATA_PESOS[[#This Row],[ACTUALIZACION 2]],"Conforme","Revisar")</f>
        <v>Revisar</v>
      </c>
    </row>
    <row r="1605" spans="1:9" hidden="1" x14ac:dyDescent="0.25">
      <c r="A1605" s="42" t="s">
        <v>6</v>
      </c>
      <c r="B1605" s="35" t="s">
        <v>3197</v>
      </c>
      <c r="C1605" s="35" t="s">
        <v>3198</v>
      </c>
      <c r="D1605" s="36">
        <v>20</v>
      </c>
      <c r="E1605" s="36">
        <v>20</v>
      </c>
      <c r="F1605" s="36">
        <v>0.16600000000000001</v>
      </c>
      <c r="G1605" s="36" t="str">
        <f>IFERROR(VLOOKUP(DATA_PESOS[[#This Row],[Codigo]],PESOS,4,FALSE)," ")</f>
        <v xml:space="preserve"> </v>
      </c>
      <c r="H1605" s="37">
        <v>0.16600000000000001</v>
      </c>
      <c r="I1605" s="48" t="str">
        <f>IF(DATA_PESOS[[#This Row],[Peso de FLEX]]=DATA_PESOS[[#This Row],[ACTUALIZACION 2]],"Conforme","Revisar")</f>
        <v>Conforme</v>
      </c>
    </row>
    <row r="1606" spans="1:9" x14ac:dyDescent="0.25">
      <c r="A1606" s="42" t="s">
        <v>6</v>
      </c>
      <c r="B1606" s="35" t="s">
        <v>3199</v>
      </c>
      <c r="C1606" s="35" t="s">
        <v>3200</v>
      </c>
      <c r="D1606" s="36">
        <v>3</v>
      </c>
      <c r="E1606" s="36">
        <v>3</v>
      </c>
      <c r="F1606" s="44">
        <v>0</v>
      </c>
      <c r="G1606" s="36" t="str">
        <f>IFERROR(VLOOKUP(DATA_PESOS[[#This Row],[Codigo]],PESOS,4,FALSE)," ")</f>
        <v xml:space="preserve"> </v>
      </c>
      <c r="H1606" s="52">
        <v>0.17599999999999999</v>
      </c>
      <c r="I1606" s="36" t="str">
        <f>IF(DATA_PESOS[[#This Row],[Peso de FLEX]]=DATA_PESOS[[#This Row],[ACTUALIZACION 2]],"Conforme","Revisar")</f>
        <v>Revisar</v>
      </c>
    </row>
    <row r="1607" spans="1:9" hidden="1" x14ac:dyDescent="0.25">
      <c r="A1607" s="42" t="s">
        <v>6</v>
      </c>
      <c r="B1607" s="35" t="s">
        <v>3201</v>
      </c>
      <c r="C1607" s="35" t="s">
        <v>3202</v>
      </c>
      <c r="D1607" s="36">
        <v>7</v>
      </c>
      <c r="E1607" s="36">
        <v>7</v>
      </c>
      <c r="F1607" s="36">
        <v>0.14399999999999999</v>
      </c>
      <c r="G1607" s="36" t="str">
        <f>IFERROR(VLOOKUP(DATA_PESOS[[#This Row],[Codigo]],PESOS,4,FALSE)," ")</f>
        <v xml:space="preserve"> </v>
      </c>
      <c r="H1607" s="37">
        <v>0.14399999999999999</v>
      </c>
      <c r="I1607" s="48" t="str">
        <f>IF(DATA_PESOS[[#This Row],[Peso de FLEX]]=DATA_PESOS[[#This Row],[ACTUALIZACION 2]],"Conforme","Revisar")</f>
        <v>Conforme</v>
      </c>
    </row>
    <row r="1608" spans="1:9" x14ac:dyDescent="0.25">
      <c r="A1608" s="42" t="s">
        <v>6</v>
      </c>
      <c r="B1608" s="35" t="s">
        <v>3203</v>
      </c>
      <c r="C1608" s="35" t="s">
        <v>3204</v>
      </c>
      <c r="D1608" s="36">
        <v>15</v>
      </c>
      <c r="E1608" s="36">
        <v>15</v>
      </c>
      <c r="F1608" s="36">
        <v>0.312</v>
      </c>
      <c r="G1608" s="36" t="str">
        <f>IFERROR(VLOOKUP(DATA_PESOS[[#This Row],[Codigo]],PESOS,4,FALSE)," ")</f>
        <v xml:space="preserve"> </v>
      </c>
      <c r="H1608" s="52">
        <v>0.30399999999999999</v>
      </c>
      <c r="I1608" s="36" t="str">
        <f>IF(DATA_PESOS[[#This Row],[Peso de FLEX]]=DATA_PESOS[[#This Row],[ACTUALIZACION 2]],"Conforme","Revisar")</f>
        <v>Revisar</v>
      </c>
    </row>
    <row r="1609" spans="1:9" hidden="1" x14ac:dyDescent="0.25">
      <c r="A1609" s="42" t="s">
        <v>6</v>
      </c>
      <c r="B1609" s="35" t="s">
        <v>3205</v>
      </c>
      <c r="C1609" s="35" t="s">
        <v>3206</v>
      </c>
      <c r="D1609" s="36">
        <v>6</v>
      </c>
      <c r="E1609" s="36">
        <v>6</v>
      </c>
      <c r="F1609" s="36">
        <v>0.19400000000000001</v>
      </c>
      <c r="G1609" s="36" t="str">
        <f>IFERROR(VLOOKUP(DATA_PESOS[[#This Row],[Codigo]],PESOS,4,FALSE)," ")</f>
        <v xml:space="preserve"> </v>
      </c>
      <c r="H1609" s="37">
        <v>0.19400000000000001</v>
      </c>
      <c r="I1609" s="48" t="str">
        <f>IF(DATA_PESOS[[#This Row],[Peso de FLEX]]=DATA_PESOS[[#This Row],[ACTUALIZACION 2]],"Conforme","Revisar")</f>
        <v>Conforme</v>
      </c>
    </row>
    <row r="1610" spans="1:9" x14ac:dyDescent="0.25">
      <c r="A1610" s="42" t="s">
        <v>6</v>
      </c>
      <c r="B1610" s="35" t="s">
        <v>3207</v>
      </c>
      <c r="C1610" s="35" t="s">
        <v>3208</v>
      </c>
      <c r="D1610" s="36">
        <v>24</v>
      </c>
      <c r="E1610" s="36">
        <v>24</v>
      </c>
      <c r="F1610" s="36">
        <v>0.30199999999999999</v>
      </c>
      <c r="G1610" s="36" t="str">
        <f>IFERROR(VLOOKUP(DATA_PESOS[[#This Row],[Codigo]],PESOS,4,FALSE)," ")</f>
        <v xml:space="preserve"> </v>
      </c>
      <c r="H1610" s="52">
        <v>0.29199999999999998</v>
      </c>
      <c r="I1610" s="36" t="str">
        <f>IF(DATA_PESOS[[#This Row],[Peso de FLEX]]=DATA_PESOS[[#This Row],[ACTUALIZACION 2]],"Conforme","Revisar")</f>
        <v>Revisar</v>
      </c>
    </row>
    <row r="1611" spans="1:9" hidden="1" x14ac:dyDescent="0.25">
      <c r="A1611" s="42" t="s">
        <v>6</v>
      </c>
      <c r="B1611" s="35" t="s">
        <v>3209</v>
      </c>
      <c r="C1611" s="35" t="s">
        <v>3210</v>
      </c>
      <c r="D1611" s="36">
        <v>21</v>
      </c>
      <c r="E1611" s="36">
        <v>21</v>
      </c>
      <c r="F1611" s="36">
        <v>0.16600000000000001</v>
      </c>
      <c r="G1611" s="36" t="str">
        <f>IFERROR(VLOOKUP(DATA_PESOS[[#This Row],[Codigo]],PESOS,4,FALSE)," ")</f>
        <v xml:space="preserve"> </v>
      </c>
      <c r="H1611" s="37">
        <v>0.16600000000000001</v>
      </c>
      <c r="I1611" s="48" t="str">
        <f>IF(DATA_PESOS[[#This Row],[Peso de FLEX]]=DATA_PESOS[[#This Row],[ACTUALIZACION 2]],"Conforme","Revisar")</f>
        <v>Conforme</v>
      </c>
    </row>
    <row r="1612" spans="1:9" x14ac:dyDescent="0.25">
      <c r="A1612" s="42" t="s">
        <v>6</v>
      </c>
      <c r="B1612" s="35" t="s">
        <v>3211</v>
      </c>
      <c r="C1612" s="35" t="s">
        <v>3212</v>
      </c>
      <c r="D1612" s="36">
        <v>46</v>
      </c>
      <c r="E1612" s="36">
        <v>46</v>
      </c>
      <c r="F1612" s="36">
        <v>0.23899999999999999</v>
      </c>
      <c r="G1612" s="36" t="str">
        <f>IFERROR(VLOOKUP(DATA_PESOS[[#This Row],[Codigo]],PESOS,4,FALSE)," ")</f>
        <v xml:space="preserve"> </v>
      </c>
      <c r="H1612" s="52">
        <v>0.25</v>
      </c>
      <c r="I1612" s="36" t="str">
        <f>IF(DATA_PESOS[[#This Row],[Peso de FLEX]]=DATA_PESOS[[#This Row],[ACTUALIZACION 2]],"Conforme","Revisar")</f>
        <v>Revisar</v>
      </c>
    </row>
    <row r="1613" spans="1:9" hidden="1" x14ac:dyDescent="0.25">
      <c r="A1613" s="42" t="s">
        <v>6</v>
      </c>
      <c r="B1613" s="35" t="s">
        <v>3213</v>
      </c>
      <c r="C1613" s="35" t="s">
        <v>3214</v>
      </c>
      <c r="D1613" s="36">
        <v>13</v>
      </c>
      <c r="E1613" s="36">
        <v>13</v>
      </c>
      <c r="F1613" s="36">
        <v>8.5999999999999993E-2</v>
      </c>
      <c r="G1613" s="36" t="str">
        <f>IFERROR(VLOOKUP(DATA_PESOS[[#This Row],[Codigo]],PESOS,4,FALSE)," ")</f>
        <v xml:space="preserve"> </v>
      </c>
      <c r="H1613" s="37">
        <v>8.5999999999999993E-2</v>
      </c>
      <c r="I1613" s="48" t="str">
        <f>IF(DATA_PESOS[[#This Row],[Peso de FLEX]]=DATA_PESOS[[#This Row],[ACTUALIZACION 2]],"Conforme","Revisar")</f>
        <v>Conforme</v>
      </c>
    </row>
    <row r="1614" spans="1:9" x14ac:dyDescent="0.25">
      <c r="A1614" s="42" t="s">
        <v>6</v>
      </c>
      <c r="B1614" s="35" t="s">
        <v>3215</v>
      </c>
      <c r="C1614" s="35" t="s">
        <v>3216</v>
      </c>
      <c r="D1614" s="36">
        <v>3</v>
      </c>
      <c r="E1614" s="36">
        <v>3</v>
      </c>
      <c r="F1614" s="36">
        <v>0.32400000000000001</v>
      </c>
      <c r="G1614" s="36" t="str">
        <f>IFERROR(VLOOKUP(DATA_PESOS[[#This Row],[Codigo]],PESOS,4,FALSE)," ")</f>
        <v xml:space="preserve"> </v>
      </c>
      <c r="H1614" s="52">
        <v>0.33400000000000002</v>
      </c>
      <c r="I1614" s="36" t="str">
        <f>IF(DATA_PESOS[[#This Row],[Peso de FLEX]]=DATA_PESOS[[#This Row],[ACTUALIZACION 2]],"Conforme","Revisar")</f>
        <v>Revisar</v>
      </c>
    </row>
    <row r="1615" spans="1:9" hidden="1" x14ac:dyDescent="0.25">
      <c r="A1615" s="42" t="s">
        <v>6</v>
      </c>
      <c r="B1615" s="35" t="s">
        <v>3217</v>
      </c>
      <c r="C1615" s="35" t="s">
        <v>3218</v>
      </c>
      <c r="D1615" s="36">
        <v>2</v>
      </c>
      <c r="E1615" s="36">
        <v>2</v>
      </c>
      <c r="F1615" s="36">
        <v>0.218</v>
      </c>
      <c r="G1615" s="36" t="str">
        <f>IFERROR(VLOOKUP(DATA_PESOS[[#This Row],[Codigo]],PESOS,4,FALSE)," ")</f>
        <v xml:space="preserve"> </v>
      </c>
      <c r="H1615" s="37">
        <v>0.218</v>
      </c>
      <c r="I1615" s="48" t="str">
        <f>IF(DATA_PESOS[[#This Row],[Peso de FLEX]]=DATA_PESOS[[#This Row],[ACTUALIZACION 2]],"Conforme","Revisar")</f>
        <v>Conforme</v>
      </c>
    </row>
    <row r="1616" spans="1:9" x14ac:dyDescent="0.25">
      <c r="A1616" s="42" t="s">
        <v>6</v>
      </c>
      <c r="B1616" s="35" t="s">
        <v>3219</v>
      </c>
      <c r="C1616" s="35" t="s">
        <v>3220</v>
      </c>
      <c r="D1616" s="36">
        <v>120</v>
      </c>
      <c r="E1616" s="36">
        <v>120</v>
      </c>
      <c r="F1616" s="36">
        <v>0.2</v>
      </c>
      <c r="G1616" s="36" t="str">
        <f>IFERROR(VLOOKUP(DATA_PESOS[[#This Row],[Codigo]],PESOS,4,FALSE)," ")</f>
        <v xml:space="preserve"> </v>
      </c>
      <c r="H1616" s="52">
        <v>0.20799999999999999</v>
      </c>
      <c r="I1616" s="36" t="str">
        <f>IF(DATA_PESOS[[#This Row],[Peso de FLEX]]=DATA_PESOS[[#This Row],[ACTUALIZACION 2]],"Conforme","Revisar")</f>
        <v>Revisar</v>
      </c>
    </row>
    <row r="1617" spans="1:9" hidden="1" x14ac:dyDescent="0.25">
      <c r="A1617" s="42" t="s">
        <v>6</v>
      </c>
      <c r="B1617" s="35" t="s">
        <v>3221</v>
      </c>
      <c r="C1617" s="35" t="s">
        <v>3222</v>
      </c>
      <c r="D1617" s="36">
        <v>15</v>
      </c>
      <c r="E1617" s="36">
        <v>15</v>
      </c>
      <c r="F1617" s="36">
        <v>0.16700000000000001</v>
      </c>
      <c r="G1617" s="36" t="str">
        <f>IFERROR(VLOOKUP(DATA_PESOS[[#This Row],[Codigo]],PESOS,4,FALSE)," ")</f>
        <v xml:space="preserve"> </v>
      </c>
      <c r="H1617" s="37">
        <v>0.16700000000000001</v>
      </c>
      <c r="I1617" s="48" t="str">
        <f>IF(DATA_PESOS[[#This Row],[Peso de FLEX]]=DATA_PESOS[[#This Row],[ACTUALIZACION 2]],"Conforme","Revisar")</f>
        <v>Conforme</v>
      </c>
    </row>
    <row r="1618" spans="1:9" hidden="1" x14ac:dyDescent="0.25">
      <c r="A1618" s="42" t="s">
        <v>6</v>
      </c>
      <c r="B1618" s="35" t="s">
        <v>3223</v>
      </c>
      <c r="C1618" s="35" t="s">
        <v>3224</v>
      </c>
      <c r="D1618" s="36">
        <v>15</v>
      </c>
      <c r="E1618" s="36">
        <v>15</v>
      </c>
      <c r="F1618" s="36">
        <v>0.24299999999999999</v>
      </c>
      <c r="G1618" s="36" t="str">
        <f>IFERROR(VLOOKUP(DATA_PESOS[[#This Row],[Codigo]],PESOS,4,FALSE)," ")</f>
        <v xml:space="preserve"> </v>
      </c>
      <c r="H1618" s="37">
        <v>0.24299999999999999</v>
      </c>
      <c r="I1618" s="43" t="str">
        <f>IF(DATA_PESOS[[#This Row],[Peso de FLEX]]=DATA_PESOS[[#This Row],[ACTUALIZACION 2]],"Conforme","Revisar")</f>
        <v>Conforme</v>
      </c>
    </row>
    <row r="1619" spans="1:9" hidden="1" x14ac:dyDescent="0.25">
      <c r="A1619" s="42" t="s">
        <v>6</v>
      </c>
      <c r="B1619" s="35" t="s">
        <v>3225</v>
      </c>
      <c r="C1619" s="35" t="s">
        <v>3226</v>
      </c>
      <c r="D1619" s="36">
        <v>27</v>
      </c>
      <c r="E1619" s="36">
        <v>27</v>
      </c>
      <c r="F1619" s="36">
        <v>0.247</v>
      </c>
      <c r="G1619" s="36" t="str">
        <f>IFERROR(VLOOKUP(DATA_PESOS[[#This Row],[Codigo]],PESOS,4,FALSE)," ")</f>
        <v xml:space="preserve"> </v>
      </c>
      <c r="H1619" s="37">
        <v>0.247</v>
      </c>
      <c r="I1619" s="43" t="str">
        <f>IF(DATA_PESOS[[#This Row],[Peso de FLEX]]=DATA_PESOS[[#This Row],[ACTUALIZACION 2]],"Conforme","Revisar")</f>
        <v>Conforme</v>
      </c>
    </row>
    <row r="1620" spans="1:9" hidden="1" x14ac:dyDescent="0.25">
      <c r="A1620" s="42" t="s">
        <v>6</v>
      </c>
      <c r="B1620" s="35" t="s">
        <v>3227</v>
      </c>
      <c r="C1620" s="35" t="s">
        <v>3228</v>
      </c>
      <c r="D1620" s="36">
        <v>8</v>
      </c>
      <c r="E1620" s="36">
        <v>8</v>
      </c>
      <c r="F1620" s="36">
        <v>0.20899999999999999</v>
      </c>
      <c r="G1620" s="36" t="str">
        <f>IFERROR(VLOOKUP(DATA_PESOS[[#This Row],[Codigo]],PESOS,4,FALSE)," ")</f>
        <v xml:space="preserve"> </v>
      </c>
      <c r="H1620" s="37">
        <v>0.20899999999999999</v>
      </c>
      <c r="I1620" s="43" t="str">
        <f>IF(DATA_PESOS[[#This Row],[Peso de FLEX]]=DATA_PESOS[[#This Row],[ACTUALIZACION 2]],"Conforme","Revisar")</f>
        <v>Conforme</v>
      </c>
    </row>
    <row r="1621" spans="1:9" hidden="1" x14ac:dyDescent="0.25">
      <c r="A1621" s="42" t="s">
        <v>6</v>
      </c>
      <c r="B1621" s="35" t="s">
        <v>3229</v>
      </c>
      <c r="C1621" s="35" t="s">
        <v>3230</v>
      </c>
      <c r="D1621" s="36">
        <v>79</v>
      </c>
      <c r="E1621" s="36">
        <v>79</v>
      </c>
      <c r="F1621" s="36">
        <v>0.13500000000000001</v>
      </c>
      <c r="G1621" s="36" t="str">
        <f>IFERROR(VLOOKUP(DATA_PESOS[[#This Row],[Codigo]],PESOS,4,FALSE)," ")</f>
        <v xml:space="preserve"> </v>
      </c>
      <c r="H1621" s="37">
        <v>0.13500000000000001</v>
      </c>
      <c r="I1621" s="43" t="str">
        <f>IF(DATA_PESOS[[#This Row],[Peso de FLEX]]=DATA_PESOS[[#This Row],[ACTUALIZACION 2]],"Conforme","Revisar")</f>
        <v>Conforme</v>
      </c>
    </row>
    <row r="1622" spans="1:9" hidden="1" x14ac:dyDescent="0.25">
      <c r="A1622" s="42" t="s">
        <v>6</v>
      </c>
      <c r="B1622" s="35" t="s">
        <v>3231</v>
      </c>
      <c r="C1622" s="35" t="s">
        <v>3232</v>
      </c>
      <c r="D1622" s="36">
        <v>6</v>
      </c>
      <c r="E1622" s="36">
        <v>6</v>
      </c>
      <c r="F1622" s="36">
        <v>0.193</v>
      </c>
      <c r="G1622" s="36" t="str">
        <f>IFERROR(VLOOKUP(DATA_PESOS[[#This Row],[Codigo]],PESOS,4,FALSE)," ")</f>
        <v xml:space="preserve"> </v>
      </c>
      <c r="H1622" s="37">
        <v>0.193</v>
      </c>
      <c r="I1622" s="43" t="str">
        <f>IF(DATA_PESOS[[#This Row],[Peso de FLEX]]=DATA_PESOS[[#This Row],[ACTUALIZACION 2]],"Conforme","Revisar")</f>
        <v>Conforme</v>
      </c>
    </row>
    <row r="1623" spans="1:9" hidden="1" x14ac:dyDescent="0.25">
      <c r="A1623" s="42" t="s">
        <v>6</v>
      </c>
      <c r="B1623" s="35" t="s">
        <v>3233</v>
      </c>
      <c r="C1623" s="35" t="s">
        <v>3234</v>
      </c>
      <c r="D1623" s="36">
        <v>5</v>
      </c>
      <c r="E1623" s="36">
        <v>5</v>
      </c>
      <c r="F1623" s="36">
        <v>0.21199999999999999</v>
      </c>
      <c r="G1623" s="36" t="str">
        <f>IFERROR(VLOOKUP(DATA_PESOS[[#This Row],[Codigo]],PESOS,4,FALSE)," ")</f>
        <v xml:space="preserve"> </v>
      </c>
      <c r="H1623" s="37">
        <v>0.21199999999999999</v>
      </c>
      <c r="I1623" s="43" t="str">
        <f>IF(DATA_PESOS[[#This Row],[Peso de FLEX]]=DATA_PESOS[[#This Row],[ACTUALIZACION 2]],"Conforme","Revisar")</f>
        <v>Conforme</v>
      </c>
    </row>
    <row r="1624" spans="1:9" hidden="1" x14ac:dyDescent="0.25">
      <c r="A1624" s="42" t="s">
        <v>6</v>
      </c>
      <c r="B1624" s="35" t="s">
        <v>3235</v>
      </c>
      <c r="C1624" s="35" t="s">
        <v>3236</v>
      </c>
      <c r="D1624" s="36">
        <v>91</v>
      </c>
      <c r="E1624" s="36">
        <v>91</v>
      </c>
      <c r="F1624" s="36">
        <v>0.13700000000000001</v>
      </c>
      <c r="G1624" s="36" t="str">
        <f>IFERROR(VLOOKUP(DATA_PESOS[[#This Row],[Codigo]],PESOS,4,FALSE)," ")</f>
        <v xml:space="preserve"> </v>
      </c>
      <c r="H1624" s="37">
        <v>0.13700000000000001</v>
      </c>
      <c r="I1624" s="43" t="str">
        <f>IF(DATA_PESOS[[#This Row],[Peso de FLEX]]=DATA_PESOS[[#This Row],[ACTUALIZACION 2]],"Conforme","Revisar")</f>
        <v>Conforme</v>
      </c>
    </row>
    <row r="1625" spans="1:9" hidden="1" x14ac:dyDescent="0.25">
      <c r="A1625" s="42" t="s">
        <v>6</v>
      </c>
      <c r="B1625" s="35" t="s">
        <v>3237</v>
      </c>
      <c r="C1625" s="35" t="s">
        <v>3238</v>
      </c>
      <c r="D1625" s="36">
        <v>48</v>
      </c>
      <c r="E1625" s="36">
        <v>48</v>
      </c>
      <c r="F1625" s="36">
        <v>0.185</v>
      </c>
      <c r="G1625" s="36" t="str">
        <f>IFERROR(VLOOKUP(DATA_PESOS[[#This Row],[Codigo]],PESOS,4,FALSE)," ")</f>
        <v xml:space="preserve"> </v>
      </c>
      <c r="H1625" s="37">
        <v>0.185</v>
      </c>
      <c r="I1625" s="43" t="str">
        <f>IF(DATA_PESOS[[#This Row],[Peso de FLEX]]=DATA_PESOS[[#This Row],[ACTUALIZACION 2]],"Conforme","Revisar")</f>
        <v>Conforme</v>
      </c>
    </row>
    <row r="1626" spans="1:9" hidden="1" x14ac:dyDescent="0.25">
      <c r="A1626" s="42" t="s">
        <v>6</v>
      </c>
      <c r="B1626" s="35" t="s">
        <v>3239</v>
      </c>
      <c r="C1626" s="35" t="s">
        <v>3240</v>
      </c>
      <c r="D1626" s="36">
        <v>22</v>
      </c>
      <c r="E1626" s="36">
        <v>22</v>
      </c>
      <c r="F1626" s="36">
        <v>0.23799999999999999</v>
      </c>
      <c r="G1626" s="36" t="str">
        <f>IFERROR(VLOOKUP(DATA_PESOS[[#This Row],[Codigo]],PESOS,4,FALSE)," ")</f>
        <v xml:space="preserve"> </v>
      </c>
      <c r="H1626" s="37">
        <v>0.23799999999999999</v>
      </c>
      <c r="I1626" s="43" t="str">
        <f>IF(DATA_PESOS[[#This Row],[Peso de FLEX]]=DATA_PESOS[[#This Row],[ACTUALIZACION 2]],"Conforme","Revisar")</f>
        <v>Conforme</v>
      </c>
    </row>
    <row r="1627" spans="1:9" hidden="1" x14ac:dyDescent="0.25">
      <c r="A1627" s="42" t="s">
        <v>6</v>
      </c>
      <c r="B1627" s="35" t="s">
        <v>3241</v>
      </c>
      <c r="C1627" s="35" t="s">
        <v>3242</v>
      </c>
      <c r="D1627" s="36">
        <v>4</v>
      </c>
      <c r="E1627" s="36">
        <v>4</v>
      </c>
      <c r="F1627" s="36">
        <v>0.224</v>
      </c>
      <c r="G1627" s="36" t="str">
        <f>IFERROR(VLOOKUP(DATA_PESOS[[#This Row],[Codigo]],PESOS,4,FALSE)," ")</f>
        <v xml:space="preserve"> </v>
      </c>
      <c r="H1627" s="37">
        <v>0.224</v>
      </c>
      <c r="I1627" s="43" t="str">
        <f>IF(DATA_PESOS[[#This Row],[Peso de FLEX]]=DATA_PESOS[[#This Row],[ACTUALIZACION 2]],"Conforme","Revisar")</f>
        <v>Conforme</v>
      </c>
    </row>
    <row r="1628" spans="1:9" hidden="1" x14ac:dyDescent="0.25">
      <c r="A1628" s="42" t="s">
        <v>6</v>
      </c>
      <c r="B1628" s="35" t="s">
        <v>3243</v>
      </c>
      <c r="C1628" s="35" t="s">
        <v>3244</v>
      </c>
      <c r="D1628" s="36">
        <v>11</v>
      </c>
      <c r="E1628" s="36">
        <v>11</v>
      </c>
      <c r="F1628" s="36">
        <v>0.24199999999999999</v>
      </c>
      <c r="G1628" s="36" t="str">
        <f>IFERROR(VLOOKUP(DATA_PESOS[[#This Row],[Codigo]],PESOS,4,FALSE)," ")</f>
        <v xml:space="preserve"> </v>
      </c>
      <c r="H1628" s="37">
        <v>0.24199999999999999</v>
      </c>
      <c r="I1628" s="43" t="str">
        <f>IF(DATA_PESOS[[#This Row],[Peso de FLEX]]=DATA_PESOS[[#This Row],[ACTUALIZACION 2]],"Conforme","Revisar")</f>
        <v>Conforme</v>
      </c>
    </row>
    <row r="1629" spans="1:9" hidden="1" x14ac:dyDescent="0.25">
      <c r="A1629" s="42" t="s">
        <v>6</v>
      </c>
      <c r="B1629" s="35" t="s">
        <v>3245</v>
      </c>
      <c r="C1629" s="35" t="s">
        <v>3246</v>
      </c>
      <c r="D1629" s="36">
        <v>157</v>
      </c>
      <c r="E1629" s="36">
        <v>157</v>
      </c>
      <c r="F1629" s="36">
        <v>0.183</v>
      </c>
      <c r="G1629" s="36" t="str">
        <f>IFERROR(VLOOKUP(DATA_PESOS[[#This Row],[Codigo]],PESOS,4,FALSE)," ")</f>
        <v xml:space="preserve"> </v>
      </c>
      <c r="H1629" s="37">
        <v>0.183</v>
      </c>
      <c r="I1629" s="43" t="str">
        <f>IF(DATA_PESOS[[#This Row],[Peso de FLEX]]=DATA_PESOS[[#This Row],[ACTUALIZACION 2]],"Conforme","Revisar")</f>
        <v>Conforme</v>
      </c>
    </row>
    <row r="1630" spans="1:9" hidden="1" x14ac:dyDescent="0.25">
      <c r="A1630" s="42" t="s">
        <v>6</v>
      </c>
      <c r="B1630" s="35" t="s">
        <v>3247</v>
      </c>
      <c r="C1630" s="35" t="s">
        <v>3248</v>
      </c>
      <c r="D1630" s="36">
        <v>11</v>
      </c>
      <c r="E1630" s="36">
        <v>11</v>
      </c>
      <c r="F1630" s="36">
        <v>0.14199999999999999</v>
      </c>
      <c r="G1630" s="36" t="str">
        <f>IFERROR(VLOOKUP(DATA_PESOS[[#This Row],[Codigo]],PESOS,4,FALSE)," ")</f>
        <v xml:space="preserve"> </v>
      </c>
      <c r="H1630" s="37">
        <v>0.14199999999999999</v>
      </c>
      <c r="I1630" s="43" t="str">
        <f>IF(DATA_PESOS[[#This Row],[Peso de FLEX]]=DATA_PESOS[[#This Row],[ACTUALIZACION 2]],"Conforme","Revisar")</f>
        <v>Conforme</v>
      </c>
    </row>
    <row r="1631" spans="1:9" hidden="1" x14ac:dyDescent="0.25">
      <c r="A1631" s="42" t="s">
        <v>6</v>
      </c>
      <c r="B1631" s="35" t="s">
        <v>3249</v>
      </c>
      <c r="C1631" s="35" t="s">
        <v>3250</v>
      </c>
      <c r="D1631" s="36">
        <v>12</v>
      </c>
      <c r="E1631" s="36">
        <v>12</v>
      </c>
      <c r="F1631" s="36">
        <v>0.19800000000000001</v>
      </c>
      <c r="G1631" s="36" t="str">
        <f>IFERROR(VLOOKUP(DATA_PESOS[[#This Row],[Codigo]],PESOS,4,FALSE)," ")</f>
        <v xml:space="preserve"> </v>
      </c>
      <c r="H1631" s="37">
        <v>0.19800000000000001</v>
      </c>
      <c r="I1631" s="43" t="str">
        <f>IF(DATA_PESOS[[#This Row],[Peso de FLEX]]=DATA_PESOS[[#This Row],[ACTUALIZACION 2]],"Conforme","Revisar")</f>
        <v>Conforme</v>
      </c>
    </row>
    <row r="1632" spans="1:9" hidden="1" x14ac:dyDescent="0.25">
      <c r="A1632" s="42" t="s">
        <v>6</v>
      </c>
      <c r="B1632" s="35" t="s">
        <v>3251</v>
      </c>
      <c r="C1632" s="35" t="s">
        <v>3252</v>
      </c>
      <c r="D1632" s="36">
        <v>7</v>
      </c>
      <c r="E1632" s="36">
        <v>7</v>
      </c>
      <c r="F1632" s="36">
        <v>0.154</v>
      </c>
      <c r="G1632" s="36" t="str">
        <f>IFERROR(VLOOKUP(DATA_PESOS[[#This Row],[Codigo]],PESOS,4,FALSE)," ")</f>
        <v xml:space="preserve"> </v>
      </c>
      <c r="H1632" s="37">
        <v>0.154</v>
      </c>
      <c r="I1632" s="43" t="str">
        <f>IF(DATA_PESOS[[#This Row],[Peso de FLEX]]=DATA_PESOS[[#This Row],[ACTUALIZACION 2]],"Conforme","Revisar")</f>
        <v>Conforme</v>
      </c>
    </row>
    <row r="1633" spans="1:9" hidden="1" x14ac:dyDescent="0.25">
      <c r="A1633" s="42" t="s">
        <v>6</v>
      </c>
      <c r="B1633" s="35" t="s">
        <v>3253</v>
      </c>
      <c r="C1633" s="35" t="s">
        <v>3254</v>
      </c>
      <c r="D1633" s="36">
        <v>80</v>
      </c>
      <c r="E1633" s="36">
        <v>80</v>
      </c>
      <c r="F1633" s="36">
        <v>0.26500000000000001</v>
      </c>
      <c r="G1633" s="36" t="str">
        <f>IFERROR(VLOOKUP(DATA_PESOS[[#This Row],[Codigo]],PESOS,4,FALSE)," ")</f>
        <v xml:space="preserve"> </v>
      </c>
      <c r="H1633" s="37">
        <v>0.26500000000000001</v>
      </c>
      <c r="I1633" s="43" t="str">
        <f>IF(DATA_PESOS[[#This Row],[Peso de FLEX]]=DATA_PESOS[[#This Row],[ACTUALIZACION 2]],"Conforme","Revisar")</f>
        <v>Conforme</v>
      </c>
    </row>
    <row r="1634" spans="1:9" hidden="1" x14ac:dyDescent="0.25">
      <c r="A1634" s="42" t="s">
        <v>6</v>
      </c>
      <c r="B1634" s="35" t="s">
        <v>3255</v>
      </c>
      <c r="C1634" s="35" t="s">
        <v>3256</v>
      </c>
      <c r="D1634" s="36">
        <v>4</v>
      </c>
      <c r="E1634" s="36">
        <v>4</v>
      </c>
      <c r="F1634" s="36">
        <v>0.13400000000000001</v>
      </c>
      <c r="G1634" s="36" t="str">
        <f>IFERROR(VLOOKUP(DATA_PESOS[[#This Row],[Codigo]],PESOS,4,FALSE)," ")</f>
        <v xml:space="preserve"> </v>
      </c>
      <c r="H1634" s="37">
        <v>0.13400000000000001</v>
      </c>
      <c r="I1634" s="43" t="str">
        <f>IF(DATA_PESOS[[#This Row],[Peso de FLEX]]=DATA_PESOS[[#This Row],[ACTUALIZACION 2]],"Conforme","Revisar")</f>
        <v>Conforme</v>
      </c>
    </row>
    <row r="1635" spans="1:9" hidden="1" x14ac:dyDescent="0.25">
      <c r="A1635" s="42" t="s">
        <v>6</v>
      </c>
      <c r="B1635" s="35" t="s">
        <v>3257</v>
      </c>
      <c r="C1635" s="35" t="s">
        <v>3258</v>
      </c>
      <c r="D1635" s="36">
        <v>3</v>
      </c>
      <c r="E1635" s="36">
        <v>3</v>
      </c>
      <c r="F1635" s="36">
        <v>0.16900000000000001</v>
      </c>
      <c r="G1635" s="36" t="str">
        <f>IFERROR(VLOOKUP(DATA_PESOS[[#This Row],[Codigo]],PESOS,4,FALSE)," ")</f>
        <v xml:space="preserve"> </v>
      </c>
      <c r="H1635" s="37">
        <v>0.16900000000000001</v>
      </c>
      <c r="I1635" s="43" t="str">
        <f>IF(DATA_PESOS[[#This Row],[Peso de FLEX]]=DATA_PESOS[[#This Row],[ACTUALIZACION 2]],"Conforme","Revisar")</f>
        <v>Conforme</v>
      </c>
    </row>
    <row r="1636" spans="1:9" hidden="1" x14ac:dyDescent="0.25">
      <c r="A1636" s="42" t="s">
        <v>6</v>
      </c>
      <c r="B1636" s="35" t="s">
        <v>3259</v>
      </c>
      <c r="C1636" s="35" t="s">
        <v>3260</v>
      </c>
      <c r="D1636" s="36">
        <v>15</v>
      </c>
      <c r="E1636" s="36">
        <v>15</v>
      </c>
      <c r="F1636" s="36">
        <v>0.19700000000000001</v>
      </c>
      <c r="G1636" s="36" t="str">
        <f>IFERROR(VLOOKUP(DATA_PESOS[[#This Row],[Codigo]],PESOS,4,FALSE)," ")</f>
        <v xml:space="preserve"> </v>
      </c>
      <c r="H1636" s="37">
        <v>0.19700000000000001</v>
      </c>
      <c r="I1636" s="43" t="str">
        <f>IF(DATA_PESOS[[#This Row],[Peso de FLEX]]=DATA_PESOS[[#This Row],[ACTUALIZACION 2]],"Conforme","Revisar")</f>
        <v>Conforme</v>
      </c>
    </row>
    <row r="1637" spans="1:9" x14ac:dyDescent="0.25">
      <c r="A1637" s="42" t="s">
        <v>6</v>
      </c>
      <c r="B1637" s="35" t="s">
        <v>3261</v>
      </c>
      <c r="C1637" s="35" t="s">
        <v>3262</v>
      </c>
      <c r="D1637" s="36">
        <v>1</v>
      </c>
      <c r="E1637" s="36">
        <v>1</v>
      </c>
      <c r="F1637" s="44">
        <v>0</v>
      </c>
      <c r="G1637" s="36" t="str">
        <f>IFERROR(VLOOKUP(DATA_PESOS[[#This Row],[Codigo]],PESOS,4,FALSE)," ")</f>
        <v xml:space="preserve"> </v>
      </c>
      <c r="H1637" s="52">
        <v>0.58599999999999997</v>
      </c>
      <c r="I1637" s="36" t="str">
        <f>IF(DATA_PESOS[[#This Row],[Peso de FLEX]]=DATA_PESOS[[#This Row],[ACTUALIZACION 2]],"Conforme","Revisar")</f>
        <v>Revisar</v>
      </c>
    </row>
    <row r="1638" spans="1:9" x14ac:dyDescent="0.25">
      <c r="A1638" s="42" t="s">
        <v>6</v>
      </c>
      <c r="B1638" s="35" t="s">
        <v>3263</v>
      </c>
      <c r="C1638" s="35" t="s">
        <v>3264</v>
      </c>
      <c r="D1638" s="36">
        <v>2</v>
      </c>
      <c r="E1638" s="36">
        <v>2</v>
      </c>
      <c r="F1638" s="36">
        <v>0.49299999999999999</v>
      </c>
      <c r="G1638" s="36" t="str">
        <f>IFERROR(VLOOKUP(DATA_PESOS[[#This Row],[Codigo]],PESOS,4,FALSE)," ")</f>
        <v xml:space="preserve"> </v>
      </c>
      <c r="H1638" s="52">
        <v>0.21199999999999999</v>
      </c>
      <c r="I1638" s="36" t="str">
        <f>IF(DATA_PESOS[[#This Row],[Peso de FLEX]]=DATA_PESOS[[#This Row],[ACTUALIZACION 2]],"Conforme","Revisar")</f>
        <v>Revisar</v>
      </c>
    </row>
    <row r="1639" spans="1:9" hidden="1" x14ac:dyDescent="0.25">
      <c r="A1639" s="42" t="s">
        <v>6</v>
      </c>
      <c r="B1639" s="35" t="s">
        <v>3265</v>
      </c>
      <c r="C1639" s="35" t="s">
        <v>3266</v>
      </c>
      <c r="D1639" s="36">
        <v>1</v>
      </c>
      <c r="E1639" s="36">
        <v>1</v>
      </c>
      <c r="F1639" s="36">
        <v>0.53600000000000003</v>
      </c>
      <c r="G1639" s="36" t="str">
        <f>IFERROR(VLOOKUP(DATA_PESOS[[#This Row],[Codigo]],PESOS,4,FALSE)," ")</f>
        <v xml:space="preserve"> </v>
      </c>
      <c r="H1639" s="37">
        <v>0.53600000000000003</v>
      </c>
      <c r="I1639" s="48" t="str">
        <f>IF(DATA_PESOS[[#This Row],[Peso de FLEX]]=DATA_PESOS[[#This Row],[ACTUALIZACION 2]],"Conforme","Revisar")</f>
        <v>Conforme</v>
      </c>
    </row>
    <row r="1640" spans="1:9" x14ac:dyDescent="0.25">
      <c r="A1640" s="42" t="s">
        <v>6</v>
      </c>
      <c r="B1640" s="35" t="s">
        <v>3267</v>
      </c>
      <c r="C1640" s="35" t="s">
        <v>3268</v>
      </c>
      <c r="D1640" s="36">
        <v>2</v>
      </c>
      <c r="E1640" s="36">
        <v>2</v>
      </c>
      <c r="F1640" s="44">
        <v>0</v>
      </c>
      <c r="G1640" s="36" t="str">
        <f>IFERROR(VLOOKUP(DATA_PESOS[[#This Row],[Codigo]],PESOS,4,FALSE)," ")</f>
        <v xml:space="preserve"> </v>
      </c>
      <c r="H1640" s="52">
        <v>0.25800000000000001</v>
      </c>
      <c r="I1640" s="36" t="str">
        <f>IF(DATA_PESOS[[#This Row],[Peso de FLEX]]=DATA_PESOS[[#This Row],[ACTUALIZACION 2]],"Conforme","Revisar")</f>
        <v>Revisar</v>
      </c>
    </row>
    <row r="1641" spans="1:9" x14ac:dyDescent="0.25">
      <c r="A1641" s="42" t="s">
        <v>6</v>
      </c>
      <c r="B1641" s="35" t="s">
        <v>3269</v>
      </c>
      <c r="C1641" s="35" t="s">
        <v>3270</v>
      </c>
      <c r="D1641" s="36">
        <v>3</v>
      </c>
      <c r="E1641" s="36">
        <v>3</v>
      </c>
      <c r="F1641" s="36">
        <v>0.59499999999999997</v>
      </c>
      <c r="G1641" s="36" t="str">
        <f>IFERROR(VLOOKUP(DATA_PESOS[[#This Row],[Codigo]],PESOS,4,FALSE)," ")</f>
        <v xml:space="preserve"> </v>
      </c>
      <c r="H1641" s="52">
        <v>0.27600000000000002</v>
      </c>
      <c r="I1641" s="36" t="str">
        <f>IF(DATA_PESOS[[#This Row],[Peso de FLEX]]=DATA_PESOS[[#This Row],[ACTUALIZACION 2]],"Conforme","Revisar")</f>
        <v>Revisar</v>
      </c>
    </row>
    <row r="1642" spans="1:9" x14ac:dyDescent="0.25">
      <c r="A1642" s="42" t="s">
        <v>6</v>
      </c>
      <c r="B1642" s="35" t="s">
        <v>3271</v>
      </c>
      <c r="C1642" s="35" t="s">
        <v>3272</v>
      </c>
      <c r="D1642" s="36">
        <v>10</v>
      </c>
      <c r="E1642" s="36">
        <v>10</v>
      </c>
      <c r="F1642" s="44">
        <v>0</v>
      </c>
      <c r="G1642" s="36" t="str">
        <f>IFERROR(VLOOKUP(DATA_PESOS[[#This Row],[Codigo]],PESOS,4,FALSE)," ")</f>
        <v xml:space="preserve"> </v>
      </c>
      <c r="H1642" s="52">
        <v>0.70199999999999996</v>
      </c>
      <c r="I1642" s="36" t="str">
        <f>IF(DATA_PESOS[[#This Row],[Peso de FLEX]]=DATA_PESOS[[#This Row],[ACTUALIZACION 2]],"Conforme","Revisar")</f>
        <v>Revisar</v>
      </c>
    </row>
    <row r="1643" spans="1:9" x14ac:dyDescent="0.25">
      <c r="A1643" s="42" t="s">
        <v>6</v>
      </c>
      <c r="B1643" s="35" t="s">
        <v>3273</v>
      </c>
      <c r="C1643" s="35" t="s">
        <v>3274</v>
      </c>
      <c r="D1643" s="36">
        <v>2</v>
      </c>
      <c r="E1643" s="36">
        <v>2</v>
      </c>
      <c r="F1643" s="44">
        <v>0</v>
      </c>
      <c r="G1643" s="36" t="str">
        <f>IFERROR(VLOOKUP(DATA_PESOS[[#This Row],[Codigo]],PESOS,4,FALSE)," ")</f>
        <v xml:space="preserve"> </v>
      </c>
      <c r="H1643" s="52">
        <v>9.6000000000000002E-2</v>
      </c>
      <c r="I1643" s="36" t="str">
        <f>IF(DATA_PESOS[[#This Row],[Peso de FLEX]]=DATA_PESOS[[#This Row],[ACTUALIZACION 2]],"Conforme","Revisar")</f>
        <v>Revisar</v>
      </c>
    </row>
    <row r="1644" spans="1:9" x14ac:dyDescent="0.25">
      <c r="A1644" s="42" t="s">
        <v>6</v>
      </c>
      <c r="B1644" s="35" t="s">
        <v>3275</v>
      </c>
      <c r="C1644" s="35" t="s">
        <v>3276</v>
      </c>
      <c r="D1644" s="36">
        <v>6</v>
      </c>
      <c r="E1644" s="36">
        <v>6</v>
      </c>
      <c r="F1644" s="44">
        <v>0</v>
      </c>
      <c r="G1644" s="36" t="str">
        <f>IFERROR(VLOOKUP(DATA_PESOS[[#This Row],[Codigo]],PESOS,4,FALSE)," ")</f>
        <v xml:space="preserve"> </v>
      </c>
      <c r="H1644" s="52">
        <v>9.6000000000000002E-2</v>
      </c>
      <c r="I1644" s="36" t="str">
        <f>IF(DATA_PESOS[[#This Row],[Peso de FLEX]]=DATA_PESOS[[#This Row],[ACTUALIZACION 2]],"Conforme","Revisar")</f>
        <v>Revisar</v>
      </c>
    </row>
    <row r="1645" spans="1:9" hidden="1" x14ac:dyDescent="0.25">
      <c r="A1645" s="42" t="s">
        <v>6</v>
      </c>
      <c r="B1645" s="35" t="s">
        <v>3277</v>
      </c>
      <c r="C1645" s="35" t="s">
        <v>3278</v>
      </c>
      <c r="D1645" s="36">
        <v>8</v>
      </c>
      <c r="E1645" s="36">
        <v>8</v>
      </c>
      <c r="F1645" s="36">
        <v>0.183</v>
      </c>
      <c r="G1645" s="36" t="str">
        <f>IFERROR(VLOOKUP(DATA_PESOS[[#This Row],[Codigo]],PESOS,4,FALSE)," ")</f>
        <v xml:space="preserve"> </v>
      </c>
      <c r="H1645" s="37">
        <v>0.183</v>
      </c>
      <c r="I1645" s="48" t="str">
        <f>IF(DATA_PESOS[[#This Row],[Peso de FLEX]]=DATA_PESOS[[#This Row],[ACTUALIZACION 2]],"Conforme","Revisar")</f>
        <v>Conforme</v>
      </c>
    </row>
    <row r="1646" spans="1:9" hidden="1" x14ac:dyDescent="0.25">
      <c r="A1646" s="42" t="s">
        <v>6</v>
      </c>
      <c r="B1646" s="35" t="s">
        <v>3279</v>
      </c>
      <c r="C1646" s="35" t="s">
        <v>3280</v>
      </c>
      <c r="D1646" s="36">
        <v>3</v>
      </c>
      <c r="E1646" s="36">
        <v>3</v>
      </c>
      <c r="F1646" s="36">
        <v>0.22700000000000001</v>
      </c>
      <c r="G1646" s="36" t="str">
        <f>IFERROR(VLOOKUP(DATA_PESOS[[#This Row],[Codigo]],PESOS,4,FALSE)," ")</f>
        <v xml:space="preserve"> </v>
      </c>
      <c r="H1646" s="37">
        <v>0.22700000000000001</v>
      </c>
      <c r="I1646" s="43" t="str">
        <f>IF(DATA_PESOS[[#This Row],[Peso de FLEX]]=DATA_PESOS[[#This Row],[ACTUALIZACION 2]],"Conforme","Revisar")</f>
        <v>Conforme</v>
      </c>
    </row>
    <row r="1647" spans="1:9" hidden="1" x14ac:dyDescent="0.25">
      <c r="A1647" s="42" t="s">
        <v>6</v>
      </c>
      <c r="B1647" s="35" t="s">
        <v>3281</v>
      </c>
      <c r="C1647" s="35" t="s">
        <v>3282</v>
      </c>
      <c r="D1647" s="36">
        <v>25</v>
      </c>
      <c r="E1647" s="36">
        <v>25</v>
      </c>
      <c r="F1647" s="36">
        <v>0.52500000000000002</v>
      </c>
      <c r="G1647" s="36" t="str">
        <f>IFERROR(VLOOKUP(DATA_PESOS[[#This Row],[Codigo]],PESOS,4,FALSE)," ")</f>
        <v xml:space="preserve"> </v>
      </c>
      <c r="H1647" s="37">
        <v>0.52500000000000002</v>
      </c>
      <c r="I1647" s="43" t="str">
        <f>IF(DATA_PESOS[[#This Row],[Peso de FLEX]]=DATA_PESOS[[#This Row],[ACTUALIZACION 2]],"Conforme","Revisar")</f>
        <v>Conforme</v>
      </c>
    </row>
    <row r="1648" spans="1:9" hidden="1" x14ac:dyDescent="0.25">
      <c r="A1648" s="42" t="s">
        <v>6</v>
      </c>
      <c r="B1648" s="35" t="s">
        <v>3283</v>
      </c>
      <c r="C1648" s="35" t="s">
        <v>3284</v>
      </c>
      <c r="D1648" s="36">
        <v>3</v>
      </c>
      <c r="E1648" s="36">
        <v>3</v>
      </c>
      <c r="F1648" s="36">
        <v>0.52700000000000002</v>
      </c>
      <c r="G1648" s="36" t="str">
        <f>IFERROR(VLOOKUP(DATA_PESOS[[#This Row],[Codigo]],PESOS,4,FALSE)," ")</f>
        <v xml:space="preserve"> </v>
      </c>
      <c r="H1648" s="37">
        <v>0.52700000000000002</v>
      </c>
      <c r="I1648" s="43" t="str">
        <f>IF(DATA_PESOS[[#This Row],[Peso de FLEX]]=DATA_PESOS[[#This Row],[ACTUALIZACION 2]],"Conforme","Revisar")</f>
        <v>Conforme</v>
      </c>
    </row>
    <row r="1649" spans="1:9" hidden="1" x14ac:dyDescent="0.25">
      <c r="A1649" s="42" t="s">
        <v>6</v>
      </c>
      <c r="B1649" s="35" t="s">
        <v>3285</v>
      </c>
      <c r="C1649" s="35" t="s">
        <v>3286</v>
      </c>
      <c r="D1649" s="36">
        <v>17</v>
      </c>
      <c r="E1649" s="36">
        <v>17</v>
      </c>
      <c r="F1649" s="36">
        <v>0.52600000000000002</v>
      </c>
      <c r="G1649" s="36" t="str">
        <f>IFERROR(VLOOKUP(DATA_PESOS[[#This Row],[Codigo]],PESOS,4,FALSE)," ")</f>
        <v xml:space="preserve"> </v>
      </c>
      <c r="H1649" s="37">
        <v>0.52600000000000002</v>
      </c>
      <c r="I1649" s="43" t="str">
        <f>IF(DATA_PESOS[[#This Row],[Peso de FLEX]]=DATA_PESOS[[#This Row],[ACTUALIZACION 2]],"Conforme","Revisar")</f>
        <v>Conforme</v>
      </c>
    </row>
    <row r="1650" spans="1:9" x14ac:dyDescent="0.25">
      <c r="A1650" s="42" t="s">
        <v>6</v>
      </c>
      <c r="B1650" s="35" t="s">
        <v>3287</v>
      </c>
      <c r="C1650" s="35" t="s">
        <v>3288</v>
      </c>
      <c r="D1650" s="36">
        <v>1</v>
      </c>
      <c r="E1650" s="36">
        <v>1</v>
      </c>
      <c r="F1650" s="44">
        <v>0</v>
      </c>
      <c r="G1650" s="36" t="str">
        <f>IFERROR(VLOOKUP(DATA_PESOS[[#This Row],[Codigo]],PESOS,4,FALSE)," ")</f>
        <v xml:space="preserve"> </v>
      </c>
      <c r="H1650" s="52">
        <v>0.27600000000000002</v>
      </c>
      <c r="I1650" s="36" t="str">
        <f>IF(DATA_PESOS[[#This Row],[Peso de FLEX]]=DATA_PESOS[[#This Row],[ACTUALIZACION 2]],"Conforme","Revisar")</f>
        <v>Revisar</v>
      </c>
    </row>
    <row r="1651" spans="1:9" hidden="1" x14ac:dyDescent="0.25">
      <c r="A1651" s="42" t="s">
        <v>6</v>
      </c>
      <c r="B1651" s="35" t="s">
        <v>3289</v>
      </c>
      <c r="C1651" s="35" t="s">
        <v>3290</v>
      </c>
      <c r="D1651" s="36">
        <v>3</v>
      </c>
      <c r="E1651" s="36">
        <v>3</v>
      </c>
      <c r="F1651" s="36">
        <v>0.43</v>
      </c>
      <c r="G1651" s="36" t="str">
        <f>IFERROR(VLOOKUP(DATA_PESOS[[#This Row],[Codigo]],PESOS,4,FALSE)," ")</f>
        <v xml:space="preserve"> </v>
      </c>
      <c r="H1651" s="37">
        <v>0.43</v>
      </c>
      <c r="I1651" s="48" t="str">
        <f>IF(DATA_PESOS[[#This Row],[Peso de FLEX]]=DATA_PESOS[[#This Row],[ACTUALIZACION 2]],"Conforme","Revisar")</f>
        <v>Conforme</v>
      </c>
    </row>
    <row r="1652" spans="1:9" x14ac:dyDescent="0.25">
      <c r="A1652" s="42" t="s">
        <v>6</v>
      </c>
      <c r="B1652" s="35" t="s">
        <v>3291</v>
      </c>
      <c r="C1652" s="35" t="s">
        <v>3292</v>
      </c>
      <c r="D1652" s="36">
        <v>1</v>
      </c>
      <c r="E1652" s="36">
        <v>1</v>
      </c>
      <c r="F1652" s="44">
        <v>0</v>
      </c>
      <c r="G1652" s="36" t="str">
        <f>IFERROR(VLOOKUP(DATA_PESOS[[#This Row],[Codigo]],PESOS,4,FALSE)," ")</f>
        <v xml:space="preserve"> </v>
      </c>
      <c r="H1652" s="52">
        <v>4.2000000000000003E-2</v>
      </c>
      <c r="I1652" s="36" t="str">
        <f>IF(DATA_PESOS[[#This Row],[Peso de FLEX]]=DATA_PESOS[[#This Row],[ACTUALIZACION 2]],"Conforme","Revisar")</f>
        <v>Revisar</v>
      </c>
    </row>
    <row r="1653" spans="1:9" x14ac:dyDescent="0.25">
      <c r="A1653" s="42" t="s">
        <v>6</v>
      </c>
      <c r="B1653" s="35" t="s">
        <v>3293</v>
      </c>
      <c r="C1653" s="35" t="s">
        <v>3294</v>
      </c>
      <c r="D1653" s="36">
        <v>1</v>
      </c>
      <c r="E1653" s="36">
        <v>1</v>
      </c>
      <c r="F1653" s="44">
        <v>0</v>
      </c>
      <c r="G1653" s="36" t="str">
        <f>IFERROR(VLOOKUP(DATA_PESOS[[#This Row],[Codigo]],PESOS,4,FALSE)," ")</f>
        <v xml:space="preserve"> </v>
      </c>
      <c r="H1653" s="52">
        <v>5.6000000000000001E-2</v>
      </c>
      <c r="I1653" s="36" t="str">
        <f>IF(DATA_PESOS[[#This Row],[Peso de FLEX]]=DATA_PESOS[[#This Row],[ACTUALIZACION 2]],"Conforme","Revisar")</f>
        <v>Revisar</v>
      </c>
    </row>
    <row r="1654" spans="1:9" hidden="1" x14ac:dyDescent="0.25">
      <c r="A1654" s="42" t="s">
        <v>6</v>
      </c>
      <c r="B1654" s="35" t="s">
        <v>3295</v>
      </c>
      <c r="C1654" s="35" t="s">
        <v>3296</v>
      </c>
      <c r="D1654" s="36">
        <v>3</v>
      </c>
      <c r="E1654" s="36">
        <v>3</v>
      </c>
      <c r="F1654" s="36">
        <v>0.42</v>
      </c>
      <c r="G1654" s="36" t="str">
        <f>IFERROR(VLOOKUP(DATA_PESOS[[#This Row],[Codigo]],PESOS,4,FALSE)," ")</f>
        <v xml:space="preserve"> </v>
      </c>
      <c r="H1654" s="37">
        <v>0.42</v>
      </c>
      <c r="I1654" s="48" t="str">
        <f>IF(DATA_PESOS[[#This Row],[Peso de FLEX]]=DATA_PESOS[[#This Row],[ACTUALIZACION 2]],"Conforme","Revisar")</f>
        <v>Conforme</v>
      </c>
    </row>
    <row r="1655" spans="1:9" hidden="1" x14ac:dyDescent="0.25">
      <c r="A1655" s="42" t="s">
        <v>6</v>
      </c>
      <c r="B1655" s="35" t="s">
        <v>3297</v>
      </c>
      <c r="C1655" s="35" t="s">
        <v>3298</v>
      </c>
      <c r="D1655" s="36">
        <v>2</v>
      </c>
      <c r="E1655" s="36">
        <v>2</v>
      </c>
      <c r="F1655" s="36">
        <v>4.2000000000000003E-2</v>
      </c>
      <c r="G1655" s="36" t="str">
        <f>IFERROR(VLOOKUP(DATA_PESOS[[#This Row],[Codigo]],PESOS,4,FALSE)," ")</f>
        <v xml:space="preserve"> </v>
      </c>
      <c r="H1655" s="37">
        <v>4.2000000000000003E-2</v>
      </c>
      <c r="I1655" s="43" t="str">
        <f>IF(DATA_PESOS[[#This Row],[Peso de FLEX]]=DATA_PESOS[[#This Row],[ACTUALIZACION 2]],"Conforme","Revisar")</f>
        <v>Conforme</v>
      </c>
    </row>
    <row r="1656" spans="1:9" hidden="1" x14ac:dyDescent="0.25">
      <c r="A1656" s="42" t="s">
        <v>6</v>
      </c>
      <c r="B1656" s="35" t="s">
        <v>3299</v>
      </c>
      <c r="C1656" s="35" t="s">
        <v>3300</v>
      </c>
      <c r="D1656" s="36">
        <v>1</v>
      </c>
      <c r="E1656" s="36">
        <v>1</v>
      </c>
      <c r="F1656" s="36">
        <v>0.15</v>
      </c>
      <c r="G1656" s="36" t="str">
        <f>IFERROR(VLOOKUP(DATA_PESOS[[#This Row],[Codigo]],PESOS,4,FALSE)," ")</f>
        <v xml:space="preserve"> </v>
      </c>
      <c r="H1656" s="37">
        <v>0.15</v>
      </c>
      <c r="I1656" s="43" t="str">
        <f>IF(DATA_PESOS[[#This Row],[Peso de FLEX]]=DATA_PESOS[[#This Row],[ACTUALIZACION 2]],"Conforme","Revisar")</f>
        <v>Conforme</v>
      </c>
    </row>
    <row r="1657" spans="1:9" x14ac:dyDescent="0.25">
      <c r="A1657" s="42" t="s">
        <v>6</v>
      </c>
      <c r="B1657" s="35" t="s">
        <v>3301</v>
      </c>
      <c r="C1657" s="35" t="s">
        <v>3302</v>
      </c>
      <c r="D1657" s="36">
        <v>2</v>
      </c>
      <c r="E1657" s="36">
        <v>2</v>
      </c>
      <c r="F1657" s="44">
        <v>0</v>
      </c>
      <c r="G1657" s="36" t="str">
        <f>IFERROR(VLOOKUP(DATA_PESOS[[#This Row],[Codigo]],PESOS,4,FALSE)," ")</f>
        <v xml:space="preserve"> </v>
      </c>
      <c r="H1657" s="52">
        <v>8.4000000000000005E-2</v>
      </c>
      <c r="I1657" s="36" t="str">
        <f>IF(DATA_PESOS[[#This Row],[Peso de FLEX]]=DATA_PESOS[[#This Row],[ACTUALIZACION 2]],"Conforme","Revisar")</f>
        <v>Revisar</v>
      </c>
    </row>
    <row r="1658" spans="1:9" hidden="1" x14ac:dyDescent="0.25">
      <c r="A1658" s="42" t="s">
        <v>6</v>
      </c>
      <c r="B1658" s="35" t="s">
        <v>3303</v>
      </c>
      <c r="C1658" s="35" t="s">
        <v>3304</v>
      </c>
      <c r="D1658" s="36">
        <v>5</v>
      </c>
      <c r="E1658" s="36">
        <v>5</v>
      </c>
      <c r="F1658" s="36">
        <v>0.11899999999999999</v>
      </c>
      <c r="G1658" s="36" t="str">
        <f>IFERROR(VLOOKUP(DATA_PESOS[[#This Row],[Codigo]],PESOS,4,FALSE)," ")</f>
        <v xml:space="preserve"> </v>
      </c>
      <c r="H1658" s="37">
        <v>0.11899999999999999</v>
      </c>
      <c r="I1658" s="48" t="str">
        <f>IF(DATA_PESOS[[#This Row],[Peso de FLEX]]=DATA_PESOS[[#This Row],[ACTUALIZACION 2]],"Conforme","Revisar")</f>
        <v>Conforme</v>
      </c>
    </row>
    <row r="1659" spans="1:9" hidden="1" x14ac:dyDescent="0.25">
      <c r="A1659" s="42" t="s">
        <v>6</v>
      </c>
      <c r="B1659" s="35" t="s">
        <v>3305</v>
      </c>
      <c r="C1659" s="35" t="s">
        <v>3306</v>
      </c>
      <c r="D1659" s="36">
        <v>1</v>
      </c>
      <c r="E1659" s="36">
        <v>1</v>
      </c>
      <c r="F1659" s="36">
        <v>9.5000000000000001E-2</v>
      </c>
      <c r="G1659" s="36" t="str">
        <f>IFERROR(VLOOKUP(DATA_PESOS[[#This Row],[Codigo]],PESOS,4,FALSE)," ")</f>
        <v xml:space="preserve"> </v>
      </c>
      <c r="H1659" s="37">
        <v>9.5000000000000001E-2</v>
      </c>
      <c r="I1659" s="43" t="str">
        <f>IF(DATA_PESOS[[#This Row],[Peso de FLEX]]=DATA_PESOS[[#This Row],[ACTUALIZACION 2]],"Conforme","Revisar")</f>
        <v>Conforme</v>
      </c>
    </row>
    <row r="1660" spans="1:9" hidden="1" x14ac:dyDescent="0.25">
      <c r="A1660" s="42" t="s">
        <v>6</v>
      </c>
      <c r="B1660" s="35" t="s">
        <v>3307</v>
      </c>
      <c r="C1660" s="35" t="s">
        <v>3308</v>
      </c>
      <c r="D1660" s="36">
        <v>5</v>
      </c>
      <c r="E1660" s="36">
        <v>5</v>
      </c>
      <c r="F1660" s="36">
        <v>3.1E-2</v>
      </c>
      <c r="G1660" s="36" t="str">
        <f>IFERROR(VLOOKUP(DATA_PESOS[[#This Row],[Codigo]],PESOS,4,FALSE)," ")</f>
        <v xml:space="preserve"> </v>
      </c>
      <c r="H1660" s="37">
        <v>3.1E-2</v>
      </c>
      <c r="I1660" s="43" t="str">
        <f>IF(DATA_PESOS[[#This Row],[Peso de FLEX]]=DATA_PESOS[[#This Row],[ACTUALIZACION 2]],"Conforme","Revisar")</f>
        <v>Conforme</v>
      </c>
    </row>
    <row r="1661" spans="1:9" hidden="1" x14ac:dyDescent="0.25">
      <c r="A1661" s="42" t="s">
        <v>6</v>
      </c>
      <c r="B1661" s="35" t="s">
        <v>3309</v>
      </c>
      <c r="C1661" s="35" t="s">
        <v>3310</v>
      </c>
      <c r="D1661" s="36">
        <v>5</v>
      </c>
      <c r="E1661" s="36">
        <v>5</v>
      </c>
      <c r="F1661" s="36">
        <v>3.3000000000000002E-2</v>
      </c>
      <c r="G1661" s="36" t="str">
        <f>IFERROR(VLOOKUP(DATA_PESOS[[#This Row],[Codigo]],PESOS,4,FALSE)," ")</f>
        <v xml:space="preserve"> </v>
      </c>
      <c r="H1661" s="37">
        <v>3.3000000000000002E-2</v>
      </c>
      <c r="I1661" s="43" t="str">
        <f>IF(DATA_PESOS[[#This Row],[Peso de FLEX]]=DATA_PESOS[[#This Row],[ACTUALIZACION 2]],"Conforme","Revisar")</f>
        <v>Conforme</v>
      </c>
    </row>
    <row r="1662" spans="1:9" hidden="1" x14ac:dyDescent="0.25">
      <c r="A1662" s="42" t="s">
        <v>6</v>
      </c>
      <c r="B1662" s="35" t="s">
        <v>3311</v>
      </c>
      <c r="C1662" s="35" t="s">
        <v>3312</v>
      </c>
      <c r="D1662" s="36">
        <v>13</v>
      </c>
      <c r="E1662" s="36">
        <v>13</v>
      </c>
      <c r="F1662" s="36">
        <v>2.3E-2</v>
      </c>
      <c r="G1662" s="36" t="str">
        <f>IFERROR(VLOOKUP(DATA_PESOS[[#This Row],[Codigo]],PESOS,4,FALSE)," ")</f>
        <v xml:space="preserve"> </v>
      </c>
      <c r="H1662" s="37">
        <v>2.3E-2</v>
      </c>
      <c r="I1662" s="43" t="str">
        <f>IF(DATA_PESOS[[#This Row],[Peso de FLEX]]=DATA_PESOS[[#This Row],[ACTUALIZACION 2]],"Conforme","Revisar")</f>
        <v>Conforme</v>
      </c>
    </row>
    <row r="1663" spans="1:9" hidden="1" x14ac:dyDescent="0.25">
      <c r="A1663" s="42" t="s">
        <v>6</v>
      </c>
      <c r="B1663" s="35" t="s">
        <v>3313</v>
      </c>
      <c r="C1663" s="35" t="s">
        <v>3314</v>
      </c>
      <c r="D1663" s="36">
        <v>5</v>
      </c>
      <c r="E1663" s="36">
        <v>5</v>
      </c>
      <c r="F1663" s="36">
        <v>2.9000000000000001E-2</v>
      </c>
      <c r="G1663" s="36" t="str">
        <f>IFERROR(VLOOKUP(DATA_PESOS[[#This Row],[Codigo]],PESOS,4,FALSE)," ")</f>
        <v xml:space="preserve"> </v>
      </c>
      <c r="H1663" s="37">
        <v>2.9000000000000001E-2</v>
      </c>
      <c r="I1663" s="43" t="str">
        <f>IF(DATA_PESOS[[#This Row],[Peso de FLEX]]=DATA_PESOS[[#This Row],[ACTUALIZACION 2]],"Conforme","Revisar")</f>
        <v>Conforme</v>
      </c>
    </row>
    <row r="1664" spans="1:9" hidden="1" x14ac:dyDescent="0.25">
      <c r="A1664" s="42" t="s">
        <v>6</v>
      </c>
      <c r="B1664" s="35" t="s">
        <v>3315</v>
      </c>
      <c r="C1664" s="35" t="s">
        <v>3316</v>
      </c>
      <c r="D1664" s="36">
        <v>5</v>
      </c>
      <c r="E1664" s="36">
        <v>5</v>
      </c>
      <c r="F1664" s="36">
        <v>7.2999999999999995E-2</v>
      </c>
      <c r="G1664" s="36" t="str">
        <f>IFERROR(VLOOKUP(DATA_PESOS[[#This Row],[Codigo]],PESOS,4,FALSE)," ")</f>
        <v xml:space="preserve"> </v>
      </c>
      <c r="H1664" s="37">
        <v>7.2999999999999995E-2</v>
      </c>
      <c r="I1664" s="43" t="str">
        <f>IF(DATA_PESOS[[#This Row],[Peso de FLEX]]=DATA_PESOS[[#This Row],[ACTUALIZACION 2]],"Conforme","Revisar")</f>
        <v>Conforme</v>
      </c>
    </row>
    <row r="1665" spans="1:9" hidden="1" x14ac:dyDescent="0.25">
      <c r="A1665" s="42" t="s">
        <v>6</v>
      </c>
      <c r="B1665" s="35" t="s">
        <v>3317</v>
      </c>
      <c r="C1665" s="35" t="s">
        <v>3318</v>
      </c>
      <c r="D1665" s="36">
        <v>32</v>
      </c>
      <c r="E1665" s="36">
        <v>32</v>
      </c>
      <c r="F1665" s="36">
        <v>6.6000000000000003E-2</v>
      </c>
      <c r="G1665" s="36" t="str">
        <f>IFERROR(VLOOKUP(DATA_PESOS[[#This Row],[Codigo]],PESOS,4,FALSE)," ")</f>
        <v xml:space="preserve"> </v>
      </c>
      <c r="H1665" s="37">
        <v>6.6000000000000003E-2</v>
      </c>
      <c r="I1665" s="43" t="str">
        <f>IF(DATA_PESOS[[#This Row],[Peso de FLEX]]=DATA_PESOS[[#This Row],[ACTUALIZACION 2]],"Conforme","Revisar")</f>
        <v>Conforme</v>
      </c>
    </row>
    <row r="1666" spans="1:9" x14ac:dyDescent="0.25">
      <c r="A1666" s="42" t="s">
        <v>6</v>
      </c>
      <c r="B1666" s="35" t="s">
        <v>3319</v>
      </c>
      <c r="C1666" s="35" t="s">
        <v>3320</v>
      </c>
      <c r="D1666" s="36">
        <v>1</v>
      </c>
      <c r="E1666" s="36">
        <v>1</v>
      </c>
      <c r="F1666" s="44">
        <v>0</v>
      </c>
      <c r="G1666" s="36" t="str">
        <f>IFERROR(VLOOKUP(DATA_PESOS[[#This Row],[Codigo]],PESOS,4,FALSE)," ")</f>
        <v xml:space="preserve"> </v>
      </c>
      <c r="H1666" s="52">
        <v>8.7999999999999995E-2</v>
      </c>
      <c r="I1666" s="36" t="str">
        <f>IF(DATA_PESOS[[#This Row],[Peso de FLEX]]=DATA_PESOS[[#This Row],[ACTUALIZACION 2]],"Conforme","Revisar")</f>
        <v>Revisar</v>
      </c>
    </row>
    <row r="1667" spans="1:9" hidden="1" x14ac:dyDescent="0.25">
      <c r="A1667" s="42" t="s">
        <v>6</v>
      </c>
      <c r="B1667" s="35" t="s">
        <v>3321</v>
      </c>
      <c r="C1667" s="35" t="s">
        <v>3322</v>
      </c>
      <c r="D1667" s="36">
        <v>1</v>
      </c>
      <c r="E1667" s="36">
        <v>1</v>
      </c>
      <c r="F1667" s="36">
        <v>8.7999999999999995E-2</v>
      </c>
      <c r="G1667" s="36" t="str">
        <f>IFERROR(VLOOKUP(DATA_PESOS[[#This Row],[Codigo]],PESOS,4,FALSE)," ")</f>
        <v xml:space="preserve"> </v>
      </c>
      <c r="H1667" s="37">
        <v>8.7999999999999995E-2</v>
      </c>
      <c r="I1667" s="48" t="str">
        <f>IF(DATA_PESOS[[#This Row],[Peso de FLEX]]=DATA_PESOS[[#This Row],[ACTUALIZACION 2]],"Conforme","Revisar")</f>
        <v>Conforme</v>
      </c>
    </row>
    <row r="1668" spans="1:9" hidden="1" x14ac:dyDescent="0.25">
      <c r="A1668" s="42" t="s">
        <v>6</v>
      </c>
      <c r="B1668" s="35" t="s">
        <v>3323</v>
      </c>
      <c r="C1668" s="35" t="s">
        <v>3324</v>
      </c>
      <c r="D1668" s="36">
        <v>7</v>
      </c>
      <c r="E1668" s="36">
        <v>7</v>
      </c>
      <c r="F1668" s="36">
        <v>3.3000000000000002E-2</v>
      </c>
      <c r="G1668" s="36" t="str">
        <f>IFERROR(VLOOKUP(DATA_PESOS[[#This Row],[Codigo]],PESOS,4,FALSE)," ")</f>
        <v xml:space="preserve"> </v>
      </c>
      <c r="H1668" s="37">
        <v>3.3000000000000002E-2</v>
      </c>
      <c r="I1668" s="43" t="str">
        <f>IF(DATA_PESOS[[#This Row],[Peso de FLEX]]=DATA_PESOS[[#This Row],[ACTUALIZACION 2]],"Conforme","Revisar")</f>
        <v>Conforme</v>
      </c>
    </row>
    <row r="1669" spans="1:9" hidden="1" x14ac:dyDescent="0.25">
      <c r="A1669" s="42" t="s">
        <v>6</v>
      </c>
      <c r="B1669" s="35" t="s">
        <v>3325</v>
      </c>
      <c r="C1669" s="35" t="s">
        <v>3326</v>
      </c>
      <c r="D1669" s="36">
        <v>1</v>
      </c>
      <c r="E1669" s="36">
        <v>1</v>
      </c>
      <c r="F1669" s="36">
        <v>6.8000000000000005E-2</v>
      </c>
      <c r="G1669" s="36" t="str">
        <f>IFERROR(VLOOKUP(DATA_PESOS[[#This Row],[Codigo]],PESOS,4,FALSE)," ")</f>
        <v xml:space="preserve"> </v>
      </c>
      <c r="H1669" s="37">
        <v>6.8000000000000005E-2</v>
      </c>
      <c r="I1669" s="43" t="str">
        <f>IF(DATA_PESOS[[#This Row],[Peso de FLEX]]=DATA_PESOS[[#This Row],[ACTUALIZACION 2]],"Conforme","Revisar")</f>
        <v>Conforme</v>
      </c>
    </row>
    <row r="1670" spans="1:9" x14ac:dyDescent="0.25">
      <c r="A1670" s="42" t="s">
        <v>6</v>
      </c>
      <c r="B1670" s="35" t="s">
        <v>3327</v>
      </c>
      <c r="C1670" s="35" t="s">
        <v>3328</v>
      </c>
      <c r="D1670" s="36">
        <v>1</v>
      </c>
      <c r="E1670" s="36">
        <v>1</v>
      </c>
      <c r="F1670" s="44">
        <v>0</v>
      </c>
      <c r="G1670" s="36" t="str">
        <f>IFERROR(VLOOKUP(DATA_PESOS[[#This Row],[Codigo]],PESOS,4,FALSE)," ")</f>
        <v xml:space="preserve"> </v>
      </c>
      <c r="H1670" s="52">
        <v>0.02</v>
      </c>
      <c r="I1670" s="36" t="str">
        <f>IF(DATA_PESOS[[#This Row],[Peso de FLEX]]=DATA_PESOS[[#This Row],[ACTUALIZACION 2]],"Conforme","Revisar")</f>
        <v>Revisar</v>
      </c>
    </row>
    <row r="1671" spans="1:9" hidden="1" x14ac:dyDescent="0.25">
      <c r="A1671" s="42" t="s">
        <v>6</v>
      </c>
      <c r="B1671" s="35" t="s">
        <v>3329</v>
      </c>
      <c r="C1671" s="35" t="s">
        <v>3330</v>
      </c>
      <c r="D1671" s="36">
        <v>9</v>
      </c>
      <c r="E1671" s="36">
        <v>9</v>
      </c>
      <c r="F1671" s="36">
        <v>5.5E-2</v>
      </c>
      <c r="G1671" s="36" t="str">
        <f>IFERROR(VLOOKUP(DATA_PESOS[[#This Row],[Codigo]],PESOS,4,FALSE)," ")</f>
        <v xml:space="preserve"> </v>
      </c>
      <c r="H1671" s="37">
        <v>5.5E-2</v>
      </c>
      <c r="I1671" s="48" t="str">
        <f>IF(DATA_PESOS[[#This Row],[Peso de FLEX]]=DATA_PESOS[[#This Row],[ACTUALIZACION 2]],"Conforme","Revisar")</f>
        <v>Conforme</v>
      </c>
    </row>
    <row r="1672" spans="1:9" hidden="1" x14ac:dyDescent="0.25">
      <c r="A1672" s="42" t="s">
        <v>6</v>
      </c>
      <c r="B1672" s="35" t="s">
        <v>3331</v>
      </c>
      <c r="C1672" s="35" t="s">
        <v>3332</v>
      </c>
      <c r="D1672" s="36">
        <v>5</v>
      </c>
      <c r="E1672" s="36">
        <v>5</v>
      </c>
      <c r="F1672" s="36">
        <v>1.5389999999999999</v>
      </c>
      <c r="G1672" s="36" t="str">
        <f>IFERROR(VLOOKUP(DATA_PESOS[[#This Row],[Codigo]],PESOS,4,FALSE)," ")</f>
        <v xml:space="preserve"> </v>
      </c>
      <c r="H1672" s="37">
        <v>1.5389999999999999</v>
      </c>
      <c r="I1672" s="43" t="str">
        <f>IF(DATA_PESOS[[#This Row],[Peso de FLEX]]=DATA_PESOS[[#This Row],[ACTUALIZACION 2]],"Conforme","Revisar")</f>
        <v>Conforme</v>
      </c>
    </row>
    <row r="1673" spans="1:9" hidden="1" x14ac:dyDescent="0.25">
      <c r="A1673" s="42" t="s">
        <v>6</v>
      </c>
      <c r="B1673" s="35" t="s">
        <v>3333</v>
      </c>
      <c r="C1673" s="35" t="s">
        <v>3334</v>
      </c>
      <c r="D1673" s="36">
        <v>34</v>
      </c>
      <c r="E1673" s="36">
        <v>34</v>
      </c>
      <c r="F1673" s="36">
        <v>0.19</v>
      </c>
      <c r="G1673" s="36" t="str">
        <f>IFERROR(VLOOKUP(DATA_PESOS[[#This Row],[Codigo]],PESOS,4,FALSE)," ")</f>
        <v xml:space="preserve"> </v>
      </c>
      <c r="H1673" s="37">
        <v>0.19</v>
      </c>
      <c r="I1673" s="43" t="str">
        <f>IF(DATA_PESOS[[#This Row],[Peso de FLEX]]=DATA_PESOS[[#This Row],[ACTUALIZACION 2]],"Conforme","Revisar")</f>
        <v>Conforme</v>
      </c>
    </row>
    <row r="1674" spans="1:9" hidden="1" x14ac:dyDescent="0.25">
      <c r="A1674" s="42" t="s">
        <v>6</v>
      </c>
      <c r="B1674" s="35" t="s">
        <v>3335</v>
      </c>
      <c r="C1674" s="35" t="s">
        <v>3336</v>
      </c>
      <c r="D1674" s="36">
        <v>8</v>
      </c>
      <c r="E1674" s="36">
        <v>8</v>
      </c>
      <c r="F1674" s="36">
        <v>0.26900000000000002</v>
      </c>
      <c r="G1674" s="36" t="str">
        <f>IFERROR(VLOOKUP(DATA_PESOS[[#This Row],[Codigo]],PESOS,4,FALSE)," ")</f>
        <v xml:space="preserve"> </v>
      </c>
      <c r="H1674" s="37">
        <v>0.26900000000000002</v>
      </c>
      <c r="I1674" s="43" t="str">
        <f>IF(DATA_PESOS[[#This Row],[Peso de FLEX]]=DATA_PESOS[[#This Row],[ACTUALIZACION 2]],"Conforme","Revisar")</f>
        <v>Conforme</v>
      </c>
    </row>
    <row r="1675" spans="1:9" hidden="1" x14ac:dyDescent="0.25">
      <c r="A1675" s="42" t="s">
        <v>6</v>
      </c>
      <c r="B1675" s="35" t="s">
        <v>3337</v>
      </c>
      <c r="C1675" s="35" t="s">
        <v>3338</v>
      </c>
      <c r="D1675" s="36">
        <v>7</v>
      </c>
      <c r="E1675" s="36">
        <v>7</v>
      </c>
      <c r="F1675" s="36">
        <v>0.22500000000000001</v>
      </c>
      <c r="G1675" s="36" t="str">
        <f>IFERROR(VLOOKUP(DATA_PESOS[[#This Row],[Codigo]],PESOS,4,FALSE)," ")</f>
        <v xml:space="preserve"> </v>
      </c>
      <c r="H1675" s="37">
        <v>0.22500000000000001</v>
      </c>
      <c r="I1675" s="43" t="str">
        <f>IF(DATA_PESOS[[#This Row],[Peso de FLEX]]=DATA_PESOS[[#This Row],[ACTUALIZACION 2]],"Conforme","Revisar")</f>
        <v>Conforme</v>
      </c>
    </row>
    <row r="1676" spans="1:9" hidden="1" x14ac:dyDescent="0.25">
      <c r="A1676" s="42" t="s">
        <v>6</v>
      </c>
      <c r="B1676" s="35" t="s">
        <v>3339</v>
      </c>
      <c r="C1676" s="35" t="s">
        <v>3340</v>
      </c>
      <c r="D1676" s="36">
        <v>18</v>
      </c>
      <c r="E1676" s="36">
        <v>18</v>
      </c>
      <c r="F1676" s="36">
        <v>0.23100000000000001</v>
      </c>
      <c r="G1676" s="36" t="str">
        <f>IFERROR(VLOOKUP(DATA_PESOS[[#This Row],[Codigo]],PESOS,4,FALSE)," ")</f>
        <v xml:space="preserve"> </v>
      </c>
      <c r="H1676" s="37">
        <v>0.23100000000000001</v>
      </c>
      <c r="I1676" s="43" t="str">
        <f>IF(DATA_PESOS[[#This Row],[Peso de FLEX]]=DATA_PESOS[[#This Row],[ACTUALIZACION 2]],"Conforme","Revisar")</f>
        <v>Conforme</v>
      </c>
    </row>
    <row r="1677" spans="1:9" hidden="1" x14ac:dyDescent="0.25">
      <c r="A1677" s="42" t="s">
        <v>6</v>
      </c>
      <c r="B1677" s="35" t="s">
        <v>3341</v>
      </c>
      <c r="C1677" s="35" t="s">
        <v>3342</v>
      </c>
      <c r="D1677" s="36">
        <v>1</v>
      </c>
      <c r="E1677" s="36">
        <v>1</v>
      </c>
      <c r="F1677" s="36">
        <v>0.67</v>
      </c>
      <c r="G1677" s="36" t="str">
        <f>IFERROR(VLOOKUP(DATA_PESOS[[#This Row],[Codigo]],PESOS,4,FALSE)," ")</f>
        <v xml:space="preserve"> </v>
      </c>
      <c r="H1677" s="37">
        <v>0.67</v>
      </c>
      <c r="I1677" s="43" t="str">
        <f>IF(DATA_PESOS[[#This Row],[Peso de FLEX]]=DATA_PESOS[[#This Row],[ACTUALIZACION 2]],"Conforme","Revisar")</f>
        <v>Conforme</v>
      </c>
    </row>
    <row r="1678" spans="1:9" hidden="1" x14ac:dyDescent="0.25">
      <c r="A1678" s="42" t="s">
        <v>6</v>
      </c>
      <c r="B1678" s="35" t="s">
        <v>3343</v>
      </c>
      <c r="C1678" s="35" t="s">
        <v>3344</v>
      </c>
      <c r="D1678" s="36">
        <v>17</v>
      </c>
      <c r="E1678" s="36">
        <v>17</v>
      </c>
      <c r="F1678" s="36">
        <v>0.245</v>
      </c>
      <c r="G1678" s="36" t="str">
        <f>IFERROR(VLOOKUP(DATA_PESOS[[#This Row],[Codigo]],PESOS,4,FALSE)," ")</f>
        <v xml:space="preserve"> </v>
      </c>
      <c r="H1678" s="37">
        <v>0.245</v>
      </c>
      <c r="I1678" s="43" t="str">
        <f>IF(DATA_PESOS[[#This Row],[Peso de FLEX]]=DATA_PESOS[[#This Row],[ACTUALIZACION 2]],"Conforme","Revisar")</f>
        <v>Conforme</v>
      </c>
    </row>
    <row r="1679" spans="1:9" hidden="1" x14ac:dyDescent="0.25">
      <c r="A1679" s="42" t="s">
        <v>6</v>
      </c>
      <c r="B1679" s="35" t="s">
        <v>3345</v>
      </c>
      <c r="C1679" s="35" t="s">
        <v>3346</v>
      </c>
      <c r="D1679" s="36">
        <v>2</v>
      </c>
      <c r="E1679" s="36">
        <v>2</v>
      </c>
      <c r="F1679" s="36">
        <v>3.294</v>
      </c>
      <c r="G1679" s="36" t="str">
        <f>IFERROR(VLOOKUP(DATA_PESOS[[#This Row],[Codigo]],PESOS,4,FALSE)," ")</f>
        <v xml:space="preserve"> </v>
      </c>
      <c r="H1679" s="37">
        <v>3.294</v>
      </c>
      <c r="I1679" s="43" t="str">
        <f>IF(DATA_PESOS[[#This Row],[Peso de FLEX]]=DATA_PESOS[[#This Row],[ACTUALIZACION 2]],"Conforme","Revisar")</f>
        <v>Conforme</v>
      </c>
    </row>
    <row r="1680" spans="1:9" hidden="1" x14ac:dyDescent="0.25">
      <c r="A1680" s="42" t="s">
        <v>6</v>
      </c>
      <c r="B1680" s="35" t="s">
        <v>3347</v>
      </c>
      <c r="C1680" s="35" t="s">
        <v>3348</v>
      </c>
      <c r="D1680" s="36">
        <v>11</v>
      </c>
      <c r="E1680" s="36">
        <v>11</v>
      </c>
      <c r="F1680" s="36">
        <v>6.202</v>
      </c>
      <c r="G1680" s="36" t="str">
        <f>IFERROR(VLOOKUP(DATA_PESOS[[#This Row],[Codigo]],PESOS,4,FALSE)," ")</f>
        <v xml:space="preserve"> </v>
      </c>
      <c r="H1680" s="37">
        <v>6.202</v>
      </c>
      <c r="I1680" s="43" t="str">
        <f>IF(DATA_PESOS[[#This Row],[Peso de FLEX]]=DATA_PESOS[[#This Row],[ACTUALIZACION 2]],"Conforme","Revisar")</f>
        <v>Conforme</v>
      </c>
    </row>
    <row r="1681" spans="1:9" hidden="1" x14ac:dyDescent="0.25">
      <c r="A1681" s="42" t="s">
        <v>6</v>
      </c>
      <c r="B1681" s="35" t="s">
        <v>3349</v>
      </c>
      <c r="C1681" s="35" t="s">
        <v>3350</v>
      </c>
      <c r="D1681" s="36">
        <v>1</v>
      </c>
      <c r="E1681" s="36">
        <v>1</v>
      </c>
      <c r="F1681" s="36">
        <v>0.14599999999999999</v>
      </c>
      <c r="G1681" s="36" t="str">
        <f>IFERROR(VLOOKUP(DATA_PESOS[[#This Row],[Codigo]],PESOS,4,FALSE)," ")</f>
        <v xml:space="preserve"> </v>
      </c>
      <c r="H1681" s="37">
        <v>0.14599999999999999</v>
      </c>
      <c r="I1681" s="43" t="str">
        <f>IF(DATA_PESOS[[#This Row],[Peso de FLEX]]=DATA_PESOS[[#This Row],[ACTUALIZACION 2]],"Conforme","Revisar")</f>
        <v>Conforme</v>
      </c>
    </row>
    <row r="1682" spans="1:9" hidden="1" x14ac:dyDescent="0.25">
      <c r="A1682" s="42" t="s">
        <v>6</v>
      </c>
      <c r="B1682" s="35" t="s">
        <v>3351</v>
      </c>
      <c r="C1682" s="35" t="s">
        <v>3352</v>
      </c>
      <c r="D1682" s="36">
        <v>6</v>
      </c>
      <c r="E1682" s="36">
        <v>6</v>
      </c>
      <c r="F1682" s="36">
        <v>6.6000000000000003E-2</v>
      </c>
      <c r="G1682" s="36" t="str">
        <f>IFERROR(VLOOKUP(DATA_PESOS[[#This Row],[Codigo]],PESOS,4,FALSE)," ")</f>
        <v xml:space="preserve"> </v>
      </c>
      <c r="H1682" s="37">
        <v>6.6000000000000003E-2</v>
      </c>
      <c r="I1682" s="43" t="str">
        <f>IF(DATA_PESOS[[#This Row],[Peso de FLEX]]=DATA_PESOS[[#This Row],[ACTUALIZACION 2]],"Conforme","Revisar")</f>
        <v>Conforme</v>
      </c>
    </row>
    <row r="1683" spans="1:9" hidden="1" x14ac:dyDescent="0.25">
      <c r="A1683" s="42" t="s">
        <v>6</v>
      </c>
      <c r="B1683" s="35" t="s">
        <v>3353</v>
      </c>
      <c r="C1683" s="35" t="s">
        <v>3354</v>
      </c>
      <c r="D1683" s="36">
        <v>1</v>
      </c>
      <c r="E1683" s="36">
        <v>1</v>
      </c>
      <c r="F1683" s="37">
        <v>1E-3</v>
      </c>
      <c r="G1683" s="36" t="str">
        <f>IFERROR(VLOOKUP(DATA_PESOS[[#This Row],[Codigo]],PESOS,4,FALSE)," ")</f>
        <v xml:space="preserve"> </v>
      </c>
      <c r="H1683" s="37">
        <v>1E-3</v>
      </c>
      <c r="I1683" s="43" t="str">
        <f>IF(DATA_PESOS[[#This Row],[Peso de FLEX]]=DATA_PESOS[[#This Row],[ACTUALIZACION 2]],"Conforme","Revisar")</f>
        <v>Conforme</v>
      </c>
    </row>
    <row r="1684" spans="1:9" hidden="1" x14ac:dyDescent="0.25">
      <c r="A1684" s="42" t="s">
        <v>6</v>
      </c>
      <c r="B1684" s="35" t="s">
        <v>3355</v>
      </c>
      <c r="C1684" s="35" t="s">
        <v>3356</v>
      </c>
      <c r="D1684" s="36">
        <v>7</v>
      </c>
      <c r="E1684" s="36">
        <v>7</v>
      </c>
      <c r="F1684" s="36">
        <v>1E-3</v>
      </c>
      <c r="G1684" s="36" t="str">
        <f>IFERROR(VLOOKUP(DATA_PESOS[[#This Row],[Codigo]],PESOS,4,FALSE)," ")</f>
        <v xml:space="preserve"> </v>
      </c>
      <c r="H1684" s="37">
        <v>1E-3</v>
      </c>
      <c r="I1684" s="43" t="str">
        <f>IF(DATA_PESOS[[#This Row],[Peso de FLEX]]=DATA_PESOS[[#This Row],[ACTUALIZACION 2]],"Conforme","Revisar")</f>
        <v>Conforme</v>
      </c>
    </row>
    <row r="1685" spans="1:9" hidden="1" x14ac:dyDescent="0.25">
      <c r="A1685" s="42" t="s">
        <v>6</v>
      </c>
      <c r="B1685" s="35" t="s">
        <v>3357</v>
      </c>
      <c r="C1685" s="35" t="s">
        <v>3358</v>
      </c>
      <c r="D1685" s="36">
        <v>1</v>
      </c>
      <c r="E1685" s="36">
        <v>1</v>
      </c>
      <c r="F1685" s="36">
        <v>12.542999999999999</v>
      </c>
      <c r="G1685" s="36" t="str">
        <f>IFERROR(VLOOKUP(DATA_PESOS[[#This Row],[Codigo]],PESOS,4,FALSE)," ")</f>
        <v xml:space="preserve"> </v>
      </c>
      <c r="H1685" s="37">
        <v>12.542999999999999</v>
      </c>
      <c r="I1685" s="43" t="str">
        <f>IF(DATA_PESOS[[#This Row],[Peso de FLEX]]=DATA_PESOS[[#This Row],[ACTUALIZACION 2]],"Conforme","Revisar")</f>
        <v>Conforme</v>
      </c>
    </row>
    <row r="1686" spans="1:9" hidden="1" x14ac:dyDescent="0.25">
      <c r="A1686" s="42" t="s">
        <v>6</v>
      </c>
      <c r="B1686" s="35" t="s">
        <v>3359</v>
      </c>
      <c r="C1686" s="35" t="s">
        <v>3360</v>
      </c>
      <c r="D1686" s="36">
        <v>11</v>
      </c>
      <c r="E1686" s="36">
        <v>11</v>
      </c>
      <c r="F1686" s="36">
        <v>7.0999999999999994E-2</v>
      </c>
      <c r="G1686" s="36" t="str">
        <f>IFERROR(VLOOKUP(DATA_PESOS[[#This Row],[Codigo]],PESOS,4,FALSE)," ")</f>
        <v xml:space="preserve"> </v>
      </c>
      <c r="H1686" s="37">
        <v>7.0999999999999994E-2</v>
      </c>
      <c r="I1686" s="43" t="str">
        <f>IF(DATA_PESOS[[#This Row],[Peso de FLEX]]=DATA_PESOS[[#This Row],[ACTUALIZACION 2]],"Conforme","Revisar")</f>
        <v>Conforme</v>
      </c>
    </row>
    <row r="1687" spans="1:9" hidden="1" x14ac:dyDescent="0.25">
      <c r="A1687" s="42" t="s">
        <v>6</v>
      </c>
      <c r="B1687" s="35" t="s">
        <v>3361</v>
      </c>
      <c r="C1687" s="35" t="s">
        <v>3362</v>
      </c>
      <c r="D1687" s="36">
        <v>20</v>
      </c>
      <c r="E1687" s="36">
        <v>20</v>
      </c>
      <c r="F1687" s="36">
        <v>7.2999999999999995E-2</v>
      </c>
      <c r="G1687" s="36" t="str">
        <f>IFERROR(VLOOKUP(DATA_PESOS[[#This Row],[Codigo]],PESOS,4,FALSE)," ")</f>
        <v xml:space="preserve"> </v>
      </c>
      <c r="H1687" s="37">
        <v>7.2999999999999995E-2</v>
      </c>
      <c r="I1687" s="43" t="str">
        <f>IF(DATA_PESOS[[#This Row],[Peso de FLEX]]=DATA_PESOS[[#This Row],[ACTUALIZACION 2]],"Conforme","Revisar")</f>
        <v>Conforme</v>
      </c>
    </row>
    <row r="1688" spans="1:9" hidden="1" x14ac:dyDescent="0.25">
      <c r="A1688" s="42" t="s">
        <v>6</v>
      </c>
      <c r="B1688" s="35" t="s">
        <v>3363</v>
      </c>
      <c r="C1688" s="35" t="s">
        <v>3364</v>
      </c>
      <c r="D1688" s="36">
        <v>2</v>
      </c>
      <c r="E1688" s="36">
        <v>2</v>
      </c>
      <c r="F1688" s="36">
        <v>3.9489999999999998</v>
      </c>
      <c r="G1688" s="36" t="str">
        <f>IFERROR(VLOOKUP(DATA_PESOS[[#This Row],[Codigo]],PESOS,4,FALSE)," ")</f>
        <v xml:space="preserve"> </v>
      </c>
      <c r="H1688" s="37">
        <v>3.9489999999999998</v>
      </c>
      <c r="I1688" s="43" t="str">
        <f>IF(DATA_PESOS[[#This Row],[Peso de FLEX]]=DATA_PESOS[[#This Row],[ACTUALIZACION 2]],"Conforme","Revisar")</f>
        <v>Conforme</v>
      </c>
    </row>
    <row r="1689" spans="1:9" x14ac:dyDescent="0.25">
      <c r="A1689" s="42" t="s">
        <v>6</v>
      </c>
      <c r="B1689" s="35" t="s">
        <v>3365</v>
      </c>
      <c r="C1689" s="35" t="s">
        <v>3366</v>
      </c>
      <c r="D1689" s="36">
        <v>5</v>
      </c>
      <c r="E1689" s="36">
        <v>5</v>
      </c>
      <c r="F1689" s="44">
        <v>0</v>
      </c>
      <c r="G1689" s="36" t="str">
        <f>IFERROR(VLOOKUP(DATA_PESOS[[#This Row],[Codigo]],PESOS,4,FALSE)," ")</f>
        <v xml:space="preserve"> </v>
      </c>
      <c r="H1689" s="52">
        <v>0.53</v>
      </c>
      <c r="I1689" s="36" t="str">
        <f>IF(DATA_PESOS[[#This Row],[Peso de FLEX]]=DATA_PESOS[[#This Row],[ACTUALIZACION 2]],"Conforme","Revisar")</f>
        <v>Revisar</v>
      </c>
    </row>
    <row r="1690" spans="1:9" hidden="1" x14ac:dyDescent="0.25">
      <c r="A1690" s="42" t="s">
        <v>6</v>
      </c>
      <c r="B1690" s="35" t="s">
        <v>3367</v>
      </c>
      <c r="C1690" s="35" t="s">
        <v>3368</v>
      </c>
      <c r="D1690" s="36">
        <v>3</v>
      </c>
      <c r="E1690" s="36">
        <v>3</v>
      </c>
      <c r="F1690" s="36">
        <v>0.47499999999999998</v>
      </c>
      <c r="G1690" s="36" t="str">
        <f>IFERROR(VLOOKUP(DATA_PESOS[[#This Row],[Codigo]],PESOS,4,FALSE)," ")</f>
        <v xml:space="preserve"> </v>
      </c>
      <c r="H1690" s="37">
        <v>0.47499999999999998</v>
      </c>
      <c r="I1690" s="48" t="str">
        <f>IF(DATA_PESOS[[#This Row],[Peso de FLEX]]=DATA_PESOS[[#This Row],[ACTUALIZACION 2]],"Conforme","Revisar")</f>
        <v>Conforme</v>
      </c>
    </row>
    <row r="1691" spans="1:9" hidden="1" x14ac:dyDescent="0.25">
      <c r="A1691" s="42" t="s">
        <v>6</v>
      </c>
      <c r="B1691" s="35" t="s">
        <v>3369</v>
      </c>
      <c r="C1691" s="35" t="s">
        <v>3370</v>
      </c>
      <c r="D1691" s="36">
        <v>4</v>
      </c>
      <c r="E1691" s="36">
        <v>4</v>
      </c>
      <c r="F1691" s="36">
        <v>0.60799999999999998</v>
      </c>
      <c r="G1691" s="36" t="str">
        <f>IFERROR(VLOOKUP(DATA_PESOS[[#This Row],[Codigo]],PESOS,4,FALSE)," ")</f>
        <v xml:space="preserve"> </v>
      </c>
      <c r="H1691" s="37">
        <v>0.60799999999999998</v>
      </c>
      <c r="I1691" s="43" t="str">
        <f>IF(DATA_PESOS[[#This Row],[Peso de FLEX]]=DATA_PESOS[[#This Row],[ACTUALIZACION 2]],"Conforme","Revisar")</f>
        <v>Conforme</v>
      </c>
    </row>
    <row r="1692" spans="1:9" hidden="1" x14ac:dyDescent="0.25">
      <c r="A1692" s="42" t="s">
        <v>6</v>
      </c>
      <c r="B1692" s="35" t="s">
        <v>3371</v>
      </c>
      <c r="C1692" s="35" t="s">
        <v>3372</v>
      </c>
      <c r="D1692" s="36">
        <v>14</v>
      </c>
      <c r="E1692" s="36">
        <v>14</v>
      </c>
      <c r="F1692" s="36">
        <v>0.20899999999999999</v>
      </c>
      <c r="G1692" s="36" t="str">
        <f>IFERROR(VLOOKUP(DATA_PESOS[[#This Row],[Codigo]],PESOS,4,FALSE)," ")</f>
        <v xml:space="preserve"> </v>
      </c>
      <c r="H1692" s="37">
        <v>0.20899999999999999</v>
      </c>
      <c r="I1692" s="43" t="str">
        <f>IF(DATA_PESOS[[#This Row],[Peso de FLEX]]=DATA_PESOS[[#This Row],[ACTUALIZACION 2]],"Conforme","Revisar")</f>
        <v>Conforme</v>
      </c>
    </row>
    <row r="1693" spans="1:9" hidden="1" x14ac:dyDescent="0.25">
      <c r="A1693" s="42" t="s">
        <v>6</v>
      </c>
      <c r="B1693" s="35" t="s">
        <v>3373</v>
      </c>
      <c r="C1693" s="35" t="s">
        <v>3374</v>
      </c>
      <c r="D1693" s="36">
        <v>1</v>
      </c>
      <c r="E1693" s="36">
        <v>1</v>
      </c>
      <c r="F1693" s="36">
        <v>0.24299999999999999</v>
      </c>
      <c r="G1693" s="36" t="str">
        <f>IFERROR(VLOOKUP(DATA_PESOS[[#This Row],[Codigo]],PESOS,4,FALSE)," ")</f>
        <v xml:space="preserve"> </v>
      </c>
      <c r="H1693" s="37">
        <v>0.24299999999999999</v>
      </c>
      <c r="I1693" s="43" t="str">
        <f>IF(DATA_PESOS[[#This Row],[Peso de FLEX]]=DATA_PESOS[[#This Row],[ACTUALIZACION 2]],"Conforme","Revisar")</f>
        <v>Conforme</v>
      </c>
    </row>
    <row r="1694" spans="1:9" hidden="1" x14ac:dyDescent="0.25">
      <c r="A1694" s="42" t="s">
        <v>6</v>
      </c>
      <c r="B1694" s="35" t="s">
        <v>3375</v>
      </c>
      <c r="C1694" s="35" t="s">
        <v>3376</v>
      </c>
      <c r="D1694" s="36">
        <v>20</v>
      </c>
      <c r="E1694" s="36">
        <v>20</v>
      </c>
      <c r="F1694" s="36">
        <v>0.44600000000000001</v>
      </c>
      <c r="G1694" s="36" t="str">
        <f>IFERROR(VLOOKUP(DATA_PESOS[[#This Row],[Codigo]],PESOS,4,FALSE)," ")</f>
        <v xml:space="preserve"> </v>
      </c>
      <c r="H1694" s="37">
        <v>0.44600000000000001</v>
      </c>
      <c r="I1694" s="43" t="str">
        <f>IF(DATA_PESOS[[#This Row],[Peso de FLEX]]=DATA_PESOS[[#This Row],[ACTUALIZACION 2]],"Conforme","Revisar")</f>
        <v>Conforme</v>
      </c>
    </row>
    <row r="1695" spans="1:9" hidden="1" x14ac:dyDescent="0.25">
      <c r="A1695" s="42" t="s">
        <v>6</v>
      </c>
      <c r="B1695" s="35" t="s">
        <v>3377</v>
      </c>
      <c r="C1695" s="35" t="s">
        <v>3378</v>
      </c>
      <c r="D1695" s="36">
        <v>4</v>
      </c>
      <c r="E1695" s="36">
        <v>4</v>
      </c>
      <c r="F1695" s="36">
        <v>6.3E-2</v>
      </c>
      <c r="G1695" s="36" t="str">
        <f>IFERROR(VLOOKUP(DATA_PESOS[[#This Row],[Codigo]],PESOS,4,FALSE)," ")</f>
        <v xml:space="preserve"> </v>
      </c>
      <c r="H1695" s="37">
        <v>6.3E-2</v>
      </c>
      <c r="I1695" s="43" t="str">
        <f>IF(DATA_PESOS[[#This Row],[Peso de FLEX]]=DATA_PESOS[[#This Row],[ACTUALIZACION 2]],"Conforme","Revisar")</f>
        <v>Conforme</v>
      </c>
    </row>
    <row r="1696" spans="1:9" hidden="1" x14ac:dyDescent="0.25">
      <c r="A1696" s="42" t="s">
        <v>6</v>
      </c>
      <c r="B1696" s="35" t="s">
        <v>3379</v>
      </c>
      <c r="C1696" s="35" t="s">
        <v>3380</v>
      </c>
      <c r="D1696" s="36">
        <v>2</v>
      </c>
      <c r="E1696" s="36">
        <v>2</v>
      </c>
      <c r="F1696" s="36">
        <v>3.3000000000000002E-2</v>
      </c>
      <c r="G1696" s="36" t="str">
        <f>IFERROR(VLOOKUP(DATA_PESOS[[#This Row],[Codigo]],PESOS,4,FALSE)," ")</f>
        <v xml:space="preserve"> </v>
      </c>
      <c r="H1696" s="37">
        <v>3.3000000000000002E-2</v>
      </c>
      <c r="I1696" s="43" t="str">
        <f>IF(DATA_PESOS[[#This Row],[Peso de FLEX]]=DATA_PESOS[[#This Row],[ACTUALIZACION 2]],"Conforme","Revisar")</f>
        <v>Conforme</v>
      </c>
    </row>
    <row r="1697" spans="1:9" hidden="1" x14ac:dyDescent="0.25">
      <c r="A1697" s="42" t="s">
        <v>6</v>
      </c>
      <c r="B1697" s="35" t="s">
        <v>3381</v>
      </c>
      <c r="C1697" s="35" t="s">
        <v>3382</v>
      </c>
      <c r="D1697" s="36">
        <v>10</v>
      </c>
      <c r="E1697" s="36">
        <v>10</v>
      </c>
      <c r="F1697" s="36">
        <v>0.16700000000000001</v>
      </c>
      <c r="G1697" s="36" t="str">
        <f>IFERROR(VLOOKUP(DATA_PESOS[[#This Row],[Codigo]],PESOS,4,FALSE)," ")</f>
        <v xml:space="preserve"> </v>
      </c>
      <c r="H1697" s="37">
        <v>0.16700000000000001</v>
      </c>
      <c r="I1697" s="43" t="str">
        <f>IF(DATA_PESOS[[#This Row],[Peso de FLEX]]=DATA_PESOS[[#This Row],[ACTUALIZACION 2]],"Conforme","Revisar")</f>
        <v>Conforme</v>
      </c>
    </row>
    <row r="1698" spans="1:9" hidden="1" x14ac:dyDescent="0.25">
      <c r="A1698" s="42" t="s">
        <v>6</v>
      </c>
      <c r="B1698" s="35" t="s">
        <v>3383</v>
      </c>
      <c r="C1698" s="35" t="s">
        <v>3384</v>
      </c>
      <c r="D1698" s="36">
        <v>1</v>
      </c>
      <c r="E1698" s="36">
        <v>1</v>
      </c>
      <c r="F1698" s="36">
        <v>0.17399999999999999</v>
      </c>
      <c r="G1698" s="36" t="str">
        <f>IFERROR(VLOOKUP(DATA_PESOS[[#This Row],[Codigo]],PESOS,4,FALSE)," ")</f>
        <v xml:space="preserve"> </v>
      </c>
      <c r="H1698" s="37">
        <v>0.17399999999999999</v>
      </c>
      <c r="I1698" s="43" t="str">
        <f>IF(DATA_PESOS[[#This Row],[Peso de FLEX]]=DATA_PESOS[[#This Row],[ACTUALIZACION 2]],"Conforme","Revisar")</f>
        <v>Conforme</v>
      </c>
    </row>
    <row r="1699" spans="1:9" hidden="1" x14ac:dyDescent="0.25">
      <c r="A1699" s="42" t="s">
        <v>6</v>
      </c>
      <c r="B1699" s="35" t="s">
        <v>3385</v>
      </c>
      <c r="C1699" s="35" t="s">
        <v>3386</v>
      </c>
      <c r="D1699" s="36">
        <v>5</v>
      </c>
      <c r="E1699" s="36">
        <v>5</v>
      </c>
      <c r="F1699" s="36">
        <v>0.23499999999999999</v>
      </c>
      <c r="G1699" s="36" t="str">
        <f>IFERROR(VLOOKUP(DATA_PESOS[[#This Row],[Codigo]],PESOS,4,FALSE)," ")</f>
        <v xml:space="preserve"> </v>
      </c>
      <c r="H1699" s="37">
        <v>0.23499999999999999</v>
      </c>
      <c r="I1699" s="43" t="str">
        <f>IF(DATA_PESOS[[#This Row],[Peso de FLEX]]=DATA_PESOS[[#This Row],[ACTUALIZACION 2]],"Conforme","Revisar")</f>
        <v>Conforme</v>
      </c>
    </row>
    <row r="1700" spans="1:9" hidden="1" x14ac:dyDescent="0.25">
      <c r="A1700" s="42" t="s">
        <v>6</v>
      </c>
      <c r="B1700" s="35" t="s">
        <v>3387</v>
      </c>
      <c r="C1700" s="35" t="s">
        <v>3388</v>
      </c>
      <c r="D1700" s="36">
        <v>7</v>
      </c>
      <c r="E1700" s="36">
        <v>7</v>
      </c>
      <c r="F1700" s="36">
        <v>0.45300000000000001</v>
      </c>
      <c r="G1700" s="36" t="str">
        <f>IFERROR(VLOOKUP(DATA_PESOS[[#This Row],[Codigo]],PESOS,4,FALSE)," ")</f>
        <v xml:space="preserve"> </v>
      </c>
      <c r="H1700" s="37">
        <v>0.45300000000000001</v>
      </c>
      <c r="I1700" s="43" t="str">
        <f>IF(DATA_PESOS[[#This Row],[Peso de FLEX]]=DATA_PESOS[[#This Row],[ACTUALIZACION 2]],"Conforme","Revisar")</f>
        <v>Conforme</v>
      </c>
    </row>
    <row r="1701" spans="1:9" hidden="1" x14ac:dyDescent="0.25">
      <c r="A1701" s="42" t="s">
        <v>6</v>
      </c>
      <c r="B1701" s="35" t="s">
        <v>3389</v>
      </c>
      <c r="C1701" s="35" t="s">
        <v>3390</v>
      </c>
      <c r="D1701" s="36">
        <v>2</v>
      </c>
      <c r="E1701" s="36">
        <v>2</v>
      </c>
      <c r="F1701" s="36">
        <v>0.38900000000000001</v>
      </c>
      <c r="G1701" s="36" t="str">
        <f>IFERROR(VLOOKUP(DATA_PESOS[[#This Row],[Codigo]],PESOS,4,FALSE)," ")</f>
        <v xml:space="preserve"> </v>
      </c>
      <c r="H1701" s="37">
        <v>0.38900000000000001</v>
      </c>
      <c r="I1701" s="43" t="str">
        <f>IF(DATA_PESOS[[#This Row],[Peso de FLEX]]=DATA_PESOS[[#This Row],[ACTUALIZACION 2]],"Conforme","Revisar")</f>
        <v>Conforme</v>
      </c>
    </row>
    <row r="1702" spans="1:9" x14ac:dyDescent="0.25">
      <c r="A1702" s="42" t="s">
        <v>6</v>
      </c>
      <c r="B1702" s="35" t="s">
        <v>3391</v>
      </c>
      <c r="C1702" s="35" t="s">
        <v>3392</v>
      </c>
      <c r="D1702" s="36">
        <v>8</v>
      </c>
      <c r="E1702" s="36">
        <v>8</v>
      </c>
      <c r="F1702" s="44">
        <v>0</v>
      </c>
      <c r="G1702" s="36" t="str">
        <f>IFERROR(VLOOKUP(DATA_PESOS[[#This Row],[Codigo]],PESOS,4,FALSE)," ")</f>
        <v xml:space="preserve"> </v>
      </c>
      <c r="H1702" s="52">
        <v>0.436</v>
      </c>
      <c r="I1702" s="36" t="str">
        <f>IF(DATA_PESOS[[#This Row],[Peso de FLEX]]=DATA_PESOS[[#This Row],[ACTUALIZACION 2]],"Conforme","Revisar")</f>
        <v>Revisar</v>
      </c>
    </row>
    <row r="1703" spans="1:9" hidden="1" x14ac:dyDescent="0.25">
      <c r="A1703" s="42" t="s">
        <v>6</v>
      </c>
      <c r="B1703" s="35" t="s">
        <v>3393</v>
      </c>
      <c r="C1703" s="35" t="s">
        <v>3394</v>
      </c>
      <c r="D1703" s="36">
        <v>7</v>
      </c>
      <c r="E1703" s="36">
        <v>7</v>
      </c>
      <c r="F1703" s="36">
        <v>0.19400000000000001</v>
      </c>
      <c r="G1703" s="36" t="str">
        <f>IFERROR(VLOOKUP(DATA_PESOS[[#This Row],[Codigo]],PESOS,4,FALSE)," ")</f>
        <v xml:space="preserve"> </v>
      </c>
      <c r="H1703" s="37">
        <v>0.19400000000000001</v>
      </c>
      <c r="I1703" s="48" t="str">
        <f>IF(DATA_PESOS[[#This Row],[Peso de FLEX]]=DATA_PESOS[[#This Row],[ACTUALIZACION 2]],"Conforme","Revisar")</f>
        <v>Conforme</v>
      </c>
    </row>
    <row r="1704" spans="1:9" hidden="1" x14ac:dyDescent="0.25">
      <c r="A1704" s="42" t="s">
        <v>6</v>
      </c>
      <c r="B1704" s="35" t="s">
        <v>3395</v>
      </c>
      <c r="C1704" s="35" t="s">
        <v>3396</v>
      </c>
      <c r="D1704" s="36">
        <v>25</v>
      </c>
      <c r="E1704" s="36">
        <v>25</v>
      </c>
      <c r="F1704" s="36">
        <v>0.436</v>
      </c>
      <c r="G1704" s="36" t="str">
        <f>IFERROR(VLOOKUP(DATA_PESOS[[#This Row],[Codigo]],PESOS,4,FALSE)," ")</f>
        <v xml:space="preserve"> </v>
      </c>
      <c r="H1704" s="37">
        <v>0.436</v>
      </c>
      <c r="I1704" s="43" t="str">
        <f>IF(DATA_PESOS[[#This Row],[Peso de FLEX]]=DATA_PESOS[[#This Row],[ACTUALIZACION 2]],"Conforme","Revisar")</f>
        <v>Conforme</v>
      </c>
    </row>
    <row r="1705" spans="1:9" hidden="1" x14ac:dyDescent="0.25">
      <c r="A1705" s="42" t="s">
        <v>6</v>
      </c>
      <c r="B1705" s="35" t="s">
        <v>3397</v>
      </c>
      <c r="C1705" s="35" t="s">
        <v>3398</v>
      </c>
      <c r="D1705" s="36">
        <v>2</v>
      </c>
      <c r="E1705" s="36">
        <v>2</v>
      </c>
      <c r="F1705" s="36">
        <v>0.39500000000000002</v>
      </c>
      <c r="G1705" s="36" t="str">
        <f>IFERROR(VLOOKUP(DATA_PESOS[[#This Row],[Codigo]],PESOS,4,FALSE)," ")</f>
        <v xml:space="preserve"> </v>
      </c>
      <c r="H1705" s="37">
        <v>0.39500000000000002</v>
      </c>
      <c r="I1705" s="43" t="str">
        <f>IF(DATA_PESOS[[#This Row],[Peso de FLEX]]=DATA_PESOS[[#This Row],[ACTUALIZACION 2]],"Conforme","Revisar")</f>
        <v>Conforme</v>
      </c>
    </row>
    <row r="1706" spans="1:9" x14ac:dyDescent="0.25">
      <c r="A1706" s="42" t="s">
        <v>6</v>
      </c>
      <c r="B1706" s="35" t="s">
        <v>3399</v>
      </c>
      <c r="C1706" s="35" t="s">
        <v>3400</v>
      </c>
      <c r="D1706" s="36">
        <v>7</v>
      </c>
      <c r="E1706" s="36">
        <v>7</v>
      </c>
      <c r="F1706" s="44">
        <v>0</v>
      </c>
      <c r="G1706" s="36" t="str">
        <f>IFERROR(VLOOKUP(DATA_PESOS[[#This Row],[Codigo]],PESOS,4,FALSE)," ")</f>
        <v xml:space="preserve"> </v>
      </c>
      <c r="H1706" s="52">
        <v>0.503</v>
      </c>
      <c r="I1706" s="36" t="str">
        <f>IF(DATA_PESOS[[#This Row],[Peso de FLEX]]=DATA_PESOS[[#This Row],[ACTUALIZACION 2]],"Conforme","Revisar")</f>
        <v>Revisar</v>
      </c>
    </row>
    <row r="1707" spans="1:9" hidden="1" x14ac:dyDescent="0.25">
      <c r="A1707" s="42" t="s">
        <v>6</v>
      </c>
      <c r="B1707" s="35" t="s">
        <v>3401</v>
      </c>
      <c r="C1707" s="35" t="s">
        <v>3402</v>
      </c>
      <c r="D1707" s="36">
        <v>106</v>
      </c>
      <c r="E1707" s="36">
        <v>106</v>
      </c>
      <c r="F1707" s="36">
        <v>0.318</v>
      </c>
      <c r="G1707" s="36" t="str">
        <f>IFERROR(VLOOKUP(DATA_PESOS[[#This Row],[Codigo]],PESOS,4,FALSE)," ")</f>
        <v xml:space="preserve"> </v>
      </c>
      <c r="H1707" s="37">
        <v>0.318</v>
      </c>
      <c r="I1707" s="48" t="str">
        <f>IF(DATA_PESOS[[#This Row],[Peso de FLEX]]=DATA_PESOS[[#This Row],[ACTUALIZACION 2]],"Conforme","Revisar")</f>
        <v>Conforme</v>
      </c>
    </row>
    <row r="1708" spans="1:9" hidden="1" x14ac:dyDescent="0.25">
      <c r="A1708" s="42" t="s">
        <v>6</v>
      </c>
      <c r="B1708" s="35" t="s">
        <v>3403</v>
      </c>
      <c r="C1708" s="35" t="s">
        <v>3404</v>
      </c>
      <c r="D1708" s="36">
        <v>63</v>
      </c>
      <c r="E1708" s="36">
        <v>63</v>
      </c>
      <c r="F1708" s="36">
        <v>0.23499999999999999</v>
      </c>
      <c r="G1708" s="36" t="str">
        <f>IFERROR(VLOOKUP(DATA_PESOS[[#This Row],[Codigo]],PESOS,4,FALSE)," ")</f>
        <v xml:space="preserve"> </v>
      </c>
      <c r="H1708" s="37">
        <v>0.23499999999999999</v>
      </c>
      <c r="I1708" s="43" t="str">
        <f>IF(DATA_PESOS[[#This Row],[Peso de FLEX]]=DATA_PESOS[[#This Row],[ACTUALIZACION 2]],"Conforme","Revisar")</f>
        <v>Conforme</v>
      </c>
    </row>
    <row r="1709" spans="1:9" x14ac:dyDescent="0.25">
      <c r="A1709" s="42" t="s">
        <v>6</v>
      </c>
      <c r="B1709" s="35" t="s">
        <v>3405</v>
      </c>
      <c r="C1709" s="35" t="s">
        <v>3406</v>
      </c>
      <c r="D1709" s="36">
        <v>12</v>
      </c>
      <c r="E1709" s="36">
        <v>12</v>
      </c>
      <c r="F1709" s="44">
        <v>0</v>
      </c>
      <c r="G1709" s="36" t="str">
        <f>IFERROR(VLOOKUP(DATA_PESOS[[#This Row],[Codigo]],PESOS,4,FALSE)," ")</f>
        <v xml:space="preserve"> </v>
      </c>
      <c r="H1709" s="52">
        <v>0.22</v>
      </c>
      <c r="I1709" s="36" t="str">
        <f>IF(DATA_PESOS[[#This Row],[Peso de FLEX]]=DATA_PESOS[[#This Row],[ACTUALIZACION 2]],"Conforme","Revisar")</f>
        <v>Revisar</v>
      </c>
    </row>
    <row r="1710" spans="1:9" x14ac:dyDescent="0.25">
      <c r="A1710" s="42" t="s">
        <v>6</v>
      </c>
      <c r="B1710" s="35" t="s">
        <v>3407</v>
      </c>
      <c r="C1710" s="35" t="s">
        <v>3408</v>
      </c>
      <c r="D1710" s="36">
        <v>18</v>
      </c>
      <c r="E1710" s="36">
        <v>18</v>
      </c>
      <c r="F1710" s="44">
        <v>0</v>
      </c>
      <c r="G1710" s="36" t="str">
        <f>IFERROR(VLOOKUP(DATA_PESOS[[#This Row],[Codigo]],PESOS,4,FALSE)," ")</f>
        <v xml:space="preserve"> </v>
      </c>
      <c r="H1710" s="52">
        <v>0.58599999999999997</v>
      </c>
      <c r="I1710" s="36" t="str">
        <f>IF(DATA_PESOS[[#This Row],[Peso de FLEX]]=DATA_PESOS[[#This Row],[ACTUALIZACION 2]],"Conforme","Revisar")</f>
        <v>Revisar</v>
      </c>
    </row>
    <row r="1711" spans="1:9" x14ac:dyDescent="0.25">
      <c r="A1711" s="42" t="s">
        <v>6</v>
      </c>
      <c r="B1711" s="35" t="s">
        <v>3409</v>
      </c>
      <c r="C1711" s="35" t="s">
        <v>3410</v>
      </c>
      <c r="D1711" s="36">
        <v>9</v>
      </c>
      <c r="E1711" s="36">
        <v>9</v>
      </c>
      <c r="F1711" s="44">
        <v>0</v>
      </c>
      <c r="G1711" s="36" t="str">
        <f>IFERROR(VLOOKUP(DATA_PESOS[[#This Row],[Codigo]],PESOS,4,FALSE)," ")</f>
        <v xml:space="preserve"> </v>
      </c>
      <c r="H1711" s="52">
        <v>0.41</v>
      </c>
      <c r="I1711" s="36" t="str">
        <f>IF(DATA_PESOS[[#This Row],[Peso de FLEX]]=DATA_PESOS[[#This Row],[ACTUALIZACION 2]],"Conforme","Revisar")</f>
        <v>Revisar</v>
      </c>
    </row>
    <row r="1712" spans="1:9" hidden="1" x14ac:dyDescent="0.25">
      <c r="A1712" s="42" t="s">
        <v>6</v>
      </c>
      <c r="B1712" s="35" t="s">
        <v>3411</v>
      </c>
      <c r="C1712" s="35" t="s">
        <v>3412</v>
      </c>
      <c r="D1712" s="36">
        <v>11</v>
      </c>
      <c r="E1712" s="36">
        <v>11</v>
      </c>
      <c r="F1712" s="36">
        <v>0.188</v>
      </c>
      <c r="G1712" s="36" t="str">
        <f>IFERROR(VLOOKUP(DATA_PESOS[[#This Row],[Codigo]],PESOS,4,FALSE)," ")</f>
        <v xml:space="preserve"> </v>
      </c>
      <c r="H1712" s="37">
        <v>0.188</v>
      </c>
      <c r="I1712" s="48" t="str">
        <f>IF(DATA_PESOS[[#This Row],[Peso de FLEX]]=DATA_PESOS[[#This Row],[ACTUALIZACION 2]],"Conforme","Revisar")</f>
        <v>Conforme</v>
      </c>
    </row>
    <row r="1713" spans="1:9" hidden="1" x14ac:dyDescent="0.25">
      <c r="A1713" s="42" t="s">
        <v>6</v>
      </c>
      <c r="B1713" s="35" t="s">
        <v>3413</v>
      </c>
      <c r="C1713" s="35" t="s">
        <v>3414</v>
      </c>
      <c r="D1713" s="36">
        <v>1</v>
      </c>
      <c r="E1713" s="36">
        <v>1</v>
      </c>
      <c r="F1713" s="36">
        <v>0.753</v>
      </c>
      <c r="G1713" s="36" t="str">
        <f>IFERROR(VLOOKUP(DATA_PESOS[[#This Row],[Codigo]],PESOS,4,FALSE)," ")</f>
        <v xml:space="preserve"> </v>
      </c>
      <c r="H1713" s="37">
        <v>0.753</v>
      </c>
      <c r="I1713" s="43" t="str">
        <f>IF(DATA_PESOS[[#This Row],[Peso de FLEX]]=DATA_PESOS[[#This Row],[ACTUALIZACION 2]],"Conforme","Revisar")</f>
        <v>Conforme</v>
      </c>
    </row>
    <row r="1714" spans="1:9" hidden="1" x14ac:dyDescent="0.25">
      <c r="A1714" s="42" t="s">
        <v>6</v>
      </c>
      <c r="B1714" s="35" t="s">
        <v>3415</v>
      </c>
      <c r="C1714" s="35" t="s">
        <v>3416</v>
      </c>
      <c r="D1714" s="36">
        <v>2</v>
      </c>
      <c r="E1714" s="36">
        <v>2</v>
      </c>
      <c r="F1714" s="36">
        <v>0.20300000000000001</v>
      </c>
      <c r="G1714" s="36" t="str">
        <f>IFERROR(VLOOKUP(DATA_PESOS[[#This Row],[Codigo]],PESOS,4,FALSE)," ")</f>
        <v xml:space="preserve"> </v>
      </c>
      <c r="H1714" s="37">
        <v>0.20300000000000001</v>
      </c>
      <c r="I1714" s="43" t="str">
        <f>IF(DATA_PESOS[[#This Row],[Peso de FLEX]]=DATA_PESOS[[#This Row],[ACTUALIZACION 2]],"Conforme","Revisar")</f>
        <v>Conforme</v>
      </c>
    </row>
    <row r="1715" spans="1:9" hidden="1" x14ac:dyDescent="0.25">
      <c r="A1715" s="42" t="s">
        <v>6</v>
      </c>
      <c r="B1715" s="35" t="s">
        <v>3417</v>
      </c>
      <c r="C1715" s="35" t="s">
        <v>3418</v>
      </c>
      <c r="D1715" s="36">
        <v>15</v>
      </c>
      <c r="E1715" s="36">
        <v>15</v>
      </c>
      <c r="F1715" s="36">
        <v>0.23100000000000001</v>
      </c>
      <c r="G1715" s="36" t="str">
        <f>IFERROR(VLOOKUP(DATA_PESOS[[#This Row],[Codigo]],PESOS,4,FALSE)," ")</f>
        <v xml:space="preserve"> </v>
      </c>
      <c r="H1715" s="37">
        <v>0.23100000000000001</v>
      </c>
      <c r="I1715" s="43" t="str">
        <f>IF(DATA_PESOS[[#This Row],[Peso de FLEX]]=DATA_PESOS[[#This Row],[ACTUALIZACION 2]],"Conforme","Revisar")</f>
        <v>Conforme</v>
      </c>
    </row>
    <row r="1716" spans="1:9" hidden="1" x14ac:dyDescent="0.25">
      <c r="A1716" s="42" t="s">
        <v>6</v>
      </c>
      <c r="B1716" s="35" t="s">
        <v>3419</v>
      </c>
      <c r="C1716" s="35" t="s">
        <v>3420</v>
      </c>
      <c r="D1716" s="36">
        <v>16</v>
      </c>
      <c r="E1716" s="36">
        <v>16</v>
      </c>
      <c r="F1716" s="36">
        <v>0.39300000000000002</v>
      </c>
      <c r="G1716" s="36" t="str">
        <f>IFERROR(VLOOKUP(DATA_PESOS[[#This Row],[Codigo]],PESOS,4,FALSE)," ")</f>
        <v xml:space="preserve"> </v>
      </c>
      <c r="H1716" s="37">
        <v>0.39300000000000002</v>
      </c>
      <c r="I1716" s="43" t="str">
        <f>IF(DATA_PESOS[[#This Row],[Peso de FLEX]]=DATA_PESOS[[#This Row],[ACTUALIZACION 2]],"Conforme","Revisar")</f>
        <v>Conforme</v>
      </c>
    </row>
    <row r="1717" spans="1:9" hidden="1" x14ac:dyDescent="0.25">
      <c r="A1717" s="42" t="s">
        <v>6</v>
      </c>
      <c r="B1717" s="35" t="s">
        <v>3421</v>
      </c>
      <c r="C1717" s="35" t="s">
        <v>3422</v>
      </c>
      <c r="D1717" s="36">
        <v>49</v>
      </c>
      <c r="E1717" s="36">
        <v>49</v>
      </c>
      <c r="F1717" s="36">
        <v>0.21299999999999999</v>
      </c>
      <c r="G1717" s="36" t="str">
        <f>IFERROR(VLOOKUP(DATA_PESOS[[#This Row],[Codigo]],PESOS,4,FALSE)," ")</f>
        <v xml:space="preserve"> </v>
      </c>
      <c r="H1717" s="37">
        <v>0.21299999999999999</v>
      </c>
      <c r="I1717" s="43" t="str">
        <f>IF(DATA_PESOS[[#This Row],[Peso de FLEX]]=DATA_PESOS[[#This Row],[ACTUALIZACION 2]],"Conforme","Revisar")</f>
        <v>Conforme</v>
      </c>
    </row>
    <row r="1718" spans="1:9" x14ac:dyDescent="0.25">
      <c r="A1718" s="42" t="s">
        <v>6</v>
      </c>
      <c r="B1718" s="35" t="s">
        <v>3423</v>
      </c>
      <c r="C1718" s="35" t="s">
        <v>3424</v>
      </c>
      <c r="D1718" s="36">
        <v>9</v>
      </c>
      <c r="E1718" s="36">
        <v>9</v>
      </c>
      <c r="F1718" s="36">
        <v>0.3</v>
      </c>
      <c r="G1718" s="36" t="str">
        <f>IFERROR(VLOOKUP(DATA_PESOS[[#This Row],[Codigo]],PESOS,4,FALSE)," ")</f>
        <v xml:space="preserve"> </v>
      </c>
      <c r="H1718" s="52">
        <v>0.29599999999999999</v>
      </c>
      <c r="I1718" s="36" t="str">
        <f>IF(DATA_PESOS[[#This Row],[Peso de FLEX]]=DATA_PESOS[[#This Row],[ACTUALIZACION 2]],"Conforme","Revisar")</f>
        <v>Revisar</v>
      </c>
    </row>
    <row r="1719" spans="1:9" hidden="1" x14ac:dyDescent="0.25">
      <c r="A1719" s="42" t="s">
        <v>6</v>
      </c>
      <c r="B1719" s="35" t="s">
        <v>3425</v>
      </c>
      <c r="C1719" s="35" t="s">
        <v>3426</v>
      </c>
      <c r="D1719" s="36">
        <v>10</v>
      </c>
      <c r="E1719" s="36">
        <v>10</v>
      </c>
      <c r="F1719" s="36">
        <v>0.374</v>
      </c>
      <c r="G1719" s="36" t="str">
        <f>IFERROR(VLOOKUP(DATA_PESOS[[#This Row],[Codigo]],PESOS,4,FALSE)," ")</f>
        <v xml:space="preserve"> </v>
      </c>
      <c r="H1719" s="37">
        <v>0.374</v>
      </c>
      <c r="I1719" s="48" t="str">
        <f>IF(DATA_PESOS[[#This Row],[Peso de FLEX]]=DATA_PESOS[[#This Row],[ACTUALIZACION 2]],"Conforme","Revisar")</f>
        <v>Conforme</v>
      </c>
    </row>
    <row r="1720" spans="1:9" hidden="1" x14ac:dyDescent="0.25">
      <c r="A1720" s="42" t="s">
        <v>6</v>
      </c>
      <c r="B1720" s="35" t="s">
        <v>3427</v>
      </c>
      <c r="C1720" s="35" t="s">
        <v>3428</v>
      </c>
      <c r="D1720" s="36">
        <v>9</v>
      </c>
      <c r="E1720" s="36">
        <v>9</v>
      </c>
      <c r="F1720" s="36">
        <v>0.161</v>
      </c>
      <c r="G1720" s="36" t="str">
        <f>IFERROR(VLOOKUP(DATA_PESOS[[#This Row],[Codigo]],PESOS,4,FALSE)," ")</f>
        <v xml:space="preserve"> </v>
      </c>
      <c r="H1720" s="37">
        <v>0.161</v>
      </c>
      <c r="I1720" s="43" t="str">
        <f>IF(DATA_PESOS[[#This Row],[Peso de FLEX]]=DATA_PESOS[[#This Row],[ACTUALIZACION 2]],"Conforme","Revisar")</f>
        <v>Conforme</v>
      </c>
    </row>
    <row r="1721" spans="1:9" hidden="1" x14ac:dyDescent="0.25">
      <c r="A1721" s="42" t="s">
        <v>6</v>
      </c>
      <c r="B1721" s="35" t="s">
        <v>3429</v>
      </c>
      <c r="C1721" s="35" t="s">
        <v>3430</v>
      </c>
      <c r="D1721" s="36">
        <v>1</v>
      </c>
      <c r="E1721" s="36">
        <v>1</v>
      </c>
      <c r="F1721" s="36">
        <v>0.254</v>
      </c>
      <c r="G1721" s="36" t="str">
        <f>IFERROR(VLOOKUP(DATA_PESOS[[#This Row],[Codigo]],PESOS,4,FALSE)," ")</f>
        <v xml:space="preserve"> </v>
      </c>
      <c r="H1721" s="37">
        <v>0.254</v>
      </c>
      <c r="I1721" s="43" t="str">
        <f>IF(DATA_PESOS[[#This Row],[Peso de FLEX]]=DATA_PESOS[[#This Row],[ACTUALIZACION 2]],"Conforme","Revisar")</f>
        <v>Conforme</v>
      </c>
    </row>
    <row r="1722" spans="1:9" hidden="1" x14ac:dyDescent="0.25">
      <c r="A1722" s="42" t="s">
        <v>6</v>
      </c>
      <c r="B1722" s="35" t="s">
        <v>3431</v>
      </c>
      <c r="C1722" s="35" t="s">
        <v>3432</v>
      </c>
      <c r="D1722" s="36">
        <v>44</v>
      </c>
      <c r="E1722" s="36">
        <v>44</v>
      </c>
      <c r="F1722" s="36">
        <v>0.20599999999999999</v>
      </c>
      <c r="G1722" s="36" t="str">
        <f>IFERROR(VLOOKUP(DATA_PESOS[[#This Row],[Codigo]],PESOS,4,FALSE)," ")</f>
        <v xml:space="preserve"> </v>
      </c>
      <c r="H1722" s="37">
        <v>0.20599999999999999</v>
      </c>
      <c r="I1722" s="43" t="str">
        <f>IF(DATA_PESOS[[#This Row],[Peso de FLEX]]=DATA_PESOS[[#This Row],[ACTUALIZACION 2]],"Conforme","Revisar")</f>
        <v>Conforme</v>
      </c>
    </row>
    <row r="1723" spans="1:9" hidden="1" x14ac:dyDescent="0.25">
      <c r="A1723" s="42" t="s">
        <v>6</v>
      </c>
      <c r="B1723" s="35" t="s">
        <v>3433</v>
      </c>
      <c r="C1723" s="35" t="s">
        <v>3434</v>
      </c>
      <c r="D1723" s="36">
        <v>1</v>
      </c>
      <c r="E1723" s="36">
        <v>1</v>
      </c>
      <c r="F1723" s="36">
        <v>0.157</v>
      </c>
      <c r="G1723" s="36" t="str">
        <f>IFERROR(VLOOKUP(DATA_PESOS[[#This Row],[Codigo]],PESOS,4,FALSE)," ")</f>
        <v xml:space="preserve"> </v>
      </c>
      <c r="H1723" s="37">
        <v>0.157</v>
      </c>
      <c r="I1723" s="43" t="str">
        <f>IF(DATA_PESOS[[#This Row],[Peso de FLEX]]=DATA_PESOS[[#This Row],[ACTUALIZACION 2]],"Conforme","Revisar")</f>
        <v>Conforme</v>
      </c>
    </row>
    <row r="1724" spans="1:9" hidden="1" x14ac:dyDescent="0.25">
      <c r="A1724" s="42" t="s">
        <v>6</v>
      </c>
      <c r="B1724" s="35" t="s">
        <v>3435</v>
      </c>
      <c r="C1724" s="35" t="s">
        <v>3436</v>
      </c>
      <c r="D1724" s="36">
        <v>2</v>
      </c>
      <c r="E1724" s="36">
        <v>2</v>
      </c>
      <c r="F1724" s="36">
        <v>0.114</v>
      </c>
      <c r="G1724" s="36" t="str">
        <f>IFERROR(VLOOKUP(DATA_PESOS[[#This Row],[Codigo]],PESOS,4,FALSE)," ")</f>
        <v xml:space="preserve"> </v>
      </c>
      <c r="H1724" s="37">
        <v>0.114</v>
      </c>
      <c r="I1724" s="43" t="str">
        <f>IF(DATA_PESOS[[#This Row],[Peso de FLEX]]=DATA_PESOS[[#This Row],[ACTUALIZACION 2]],"Conforme","Revisar")</f>
        <v>Conforme</v>
      </c>
    </row>
    <row r="1725" spans="1:9" x14ac:dyDescent="0.25">
      <c r="A1725" s="42" t="s">
        <v>6</v>
      </c>
      <c r="B1725" s="35" t="s">
        <v>3437</v>
      </c>
      <c r="C1725" s="35" t="s">
        <v>3438</v>
      </c>
      <c r="D1725" s="36">
        <v>20</v>
      </c>
      <c r="E1725" s="36">
        <v>20</v>
      </c>
      <c r="F1725" s="44">
        <v>0</v>
      </c>
      <c r="G1725" s="36" t="str">
        <f>IFERROR(VLOOKUP(DATA_PESOS[[#This Row],[Codigo]],PESOS,4,FALSE)," ")</f>
        <v xml:space="preserve"> </v>
      </c>
      <c r="H1725" s="52">
        <v>0.32600000000000001</v>
      </c>
      <c r="I1725" s="36" t="str">
        <f>IF(DATA_PESOS[[#This Row],[Peso de FLEX]]=DATA_PESOS[[#This Row],[ACTUALIZACION 2]],"Conforme","Revisar")</f>
        <v>Revisar</v>
      </c>
    </row>
    <row r="1726" spans="1:9" x14ac:dyDescent="0.25">
      <c r="A1726" s="42" t="s">
        <v>6</v>
      </c>
      <c r="B1726" s="35" t="s">
        <v>3439</v>
      </c>
      <c r="C1726" s="35" t="s">
        <v>3440</v>
      </c>
      <c r="D1726" s="36">
        <v>16</v>
      </c>
      <c r="E1726" s="36">
        <v>16</v>
      </c>
      <c r="F1726" s="44">
        <v>0</v>
      </c>
      <c r="G1726" s="36" t="str">
        <f>IFERROR(VLOOKUP(DATA_PESOS[[#This Row],[Codigo]],PESOS,4,FALSE)," ")</f>
        <v xml:space="preserve"> </v>
      </c>
      <c r="H1726" s="52">
        <v>0.24199999999999999</v>
      </c>
      <c r="I1726" s="36" t="str">
        <f>IF(DATA_PESOS[[#This Row],[Peso de FLEX]]=DATA_PESOS[[#This Row],[ACTUALIZACION 2]],"Conforme","Revisar")</f>
        <v>Revisar</v>
      </c>
    </row>
    <row r="1727" spans="1:9" hidden="1" x14ac:dyDescent="0.25">
      <c r="A1727" s="42" t="s">
        <v>6</v>
      </c>
      <c r="B1727" s="35" t="s">
        <v>3441</v>
      </c>
      <c r="C1727" s="35" t="s">
        <v>3442</v>
      </c>
      <c r="D1727" s="36">
        <v>10</v>
      </c>
      <c r="E1727" s="36">
        <v>10</v>
      </c>
      <c r="F1727" s="36">
        <v>2.9000000000000001E-2</v>
      </c>
      <c r="G1727" s="36" t="str">
        <f>IFERROR(VLOOKUP(DATA_PESOS[[#This Row],[Codigo]],PESOS,4,FALSE)," ")</f>
        <v xml:space="preserve"> </v>
      </c>
      <c r="H1727" s="37">
        <v>2.9000000000000001E-2</v>
      </c>
      <c r="I1727" s="48" t="str">
        <f>IF(DATA_PESOS[[#This Row],[Peso de FLEX]]=DATA_PESOS[[#This Row],[ACTUALIZACION 2]],"Conforme","Revisar")</f>
        <v>Conforme</v>
      </c>
    </row>
    <row r="1728" spans="1:9" hidden="1" x14ac:dyDescent="0.25">
      <c r="A1728" s="42" t="s">
        <v>6</v>
      </c>
      <c r="B1728" s="35" t="s">
        <v>3443</v>
      </c>
      <c r="C1728" s="35" t="s">
        <v>3444</v>
      </c>
      <c r="D1728" s="36">
        <v>21</v>
      </c>
      <c r="E1728" s="36">
        <v>21</v>
      </c>
      <c r="F1728" s="36">
        <v>0.219</v>
      </c>
      <c r="G1728" s="36" t="str">
        <f>IFERROR(VLOOKUP(DATA_PESOS[[#This Row],[Codigo]],PESOS,4,FALSE)," ")</f>
        <v xml:space="preserve"> </v>
      </c>
      <c r="H1728" s="37">
        <v>0.219</v>
      </c>
      <c r="I1728" s="43" t="str">
        <f>IF(DATA_PESOS[[#This Row],[Peso de FLEX]]=DATA_PESOS[[#This Row],[ACTUALIZACION 2]],"Conforme","Revisar")</f>
        <v>Conforme</v>
      </c>
    </row>
    <row r="1729" spans="1:9" hidden="1" x14ac:dyDescent="0.25">
      <c r="A1729" s="42" t="s">
        <v>6</v>
      </c>
      <c r="B1729" s="35" t="s">
        <v>3445</v>
      </c>
      <c r="C1729" s="35" t="s">
        <v>3446</v>
      </c>
      <c r="D1729" s="36">
        <v>22</v>
      </c>
      <c r="E1729" s="36">
        <v>22</v>
      </c>
      <c r="F1729" s="36">
        <v>0.22</v>
      </c>
      <c r="G1729" s="36" t="str">
        <f>IFERROR(VLOOKUP(DATA_PESOS[[#This Row],[Codigo]],PESOS,4,FALSE)," ")</f>
        <v xml:space="preserve"> </v>
      </c>
      <c r="H1729" s="37">
        <v>0.22</v>
      </c>
      <c r="I1729" s="43" t="str">
        <f>IF(DATA_PESOS[[#This Row],[Peso de FLEX]]=DATA_PESOS[[#This Row],[ACTUALIZACION 2]],"Conforme","Revisar")</f>
        <v>Conforme</v>
      </c>
    </row>
    <row r="1730" spans="1:9" x14ac:dyDescent="0.25">
      <c r="A1730" s="42" t="s">
        <v>6</v>
      </c>
      <c r="B1730" s="35" t="s">
        <v>3447</v>
      </c>
      <c r="C1730" s="35" t="s">
        <v>3448</v>
      </c>
      <c r="D1730" s="36">
        <v>26</v>
      </c>
      <c r="E1730" s="36">
        <v>26</v>
      </c>
      <c r="F1730" s="44">
        <v>0</v>
      </c>
      <c r="G1730" s="36" t="str">
        <f>IFERROR(VLOOKUP(DATA_PESOS[[#This Row],[Codigo]],PESOS,4,FALSE)," ")</f>
        <v xml:space="preserve"> </v>
      </c>
      <c r="H1730" s="52">
        <v>0.19800000000000001</v>
      </c>
      <c r="I1730" s="36" t="str">
        <f>IF(DATA_PESOS[[#This Row],[Peso de FLEX]]=DATA_PESOS[[#This Row],[ACTUALIZACION 2]],"Conforme","Revisar")</f>
        <v>Revisar</v>
      </c>
    </row>
    <row r="1731" spans="1:9" hidden="1" x14ac:dyDescent="0.25">
      <c r="A1731" s="42" t="s">
        <v>6</v>
      </c>
      <c r="B1731" s="35" t="s">
        <v>3449</v>
      </c>
      <c r="C1731" s="35" t="s">
        <v>3450</v>
      </c>
      <c r="D1731" s="36">
        <v>37</v>
      </c>
      <c r="E1731" s="36">
        <v>37</v>
      </c>
      <c r="F1731" s="36">
        <v>6.0999999999999999E-2</v>
      </c>
      <c r="G1731" s="36" t="str">
        <f>IFERROR(VLOOKUP(DATA_PESOS[[#This Row],[Codigo]],PESOS,4,FALSE)," ")</f>
        <v xml:space="preserve"> </v>
      </c>
      <c r="H1731" s="37">
        <v>6.0999999999999999E-2</v>
      </c>
      <c r="I1731" s="48" t="str">
        <f>IF(DATA_PESOS[[#This Row],[Peso de FLEX]]=DATA_PESOS[[#This Row],[ACTUALIZACION 2]],"Conforme","Revisar")</f>
        <v>Conforme</v>
      </c>
    </row>
    <row r="1732" spans="1:9" x14ac:dyDescent="0.25">
      <c r="A1732" s="42" t="s">
        <v>6</v>
      </c>
      <c r="B1732" s="35" t="s">
        <v>3451</v>
      </c>
      <c r="C1732" s="35" t="s">
        <v>3452</v>
      </c>
      <c r="D1732" s="36">
        <v>12</v>
      </c>
      <c r="E1732" s="36">
        <v>12</v>
      </c>
      <c r="F1732" s="44">
        <v>0</v>
      </c>
      <c r="G1732" s="36" t="str">
        <f>IFERROR(VLOOKUP(DATA_PESOS[[#This Row],[Codigo]],PESOS,4,FALSE)," ")</f>
        <v xml:space="preserve"> </v>
      </c>
      <c r="H1732" s="52">
        <v>0.16800000000000001</v>
      </c>
      <c r="I1732" s="36" t="str">
        <f>IF(DATA_PESOS[[#This Row],[Peso de FLEX]]=DATA_PESOS[[#This Row],[ACTUALIZACION 2]],"Conforme","Revisar")</f>
        <v>Revisar</v>
      </c>
    </row>
    <row r="1733" spans="1:9" hidden="1" x14ac:dyDescent="0.25">
      <c r="A1733" s="42" t="s">
        <v>6</v>
      </c>
      <c r="B1733" s="35" t="s">
        <v>3453</v>
      </c>
      <c r="C1733" s="35" t="s">
        <v>3454</v>
      </c>
      <c r="D1733" s="36">
        <v>2</v>
      </c>
      <c r="E1733" s="36">
        <v>2</v>
      </c>
      <c r="F1733" s="36">
        <v>0.155</v>
      </c>
      <c r="G1733" s="36" t="str">
        <f>IFERROR(VLOOKUP(DATA_PESOS[[#This Row],[Codigo]],PESOS,4,FALSE)," ")</f>
        <v xml:space="preserve"> </v>
      </c>
      <c r="H1733" s="37">
        <v>0.155</v>
      </c>
      <c r="I1733" s="48" t="str">
        <f>IF(DATA_PESOS[[#This Row],[Peso de FLEX]]=DATA_PESOS[[#This Row],[ACTUALIZACION 2]],"Conforme","Revisar")</f>
        <v>Conforme</v>
      </c>
    </row>
    <row r="1734" spans="1:9" hidden="1" x14ac:dyDescent="0.25">
      <c r="A1734" s="42" t="s">
        <v>6</v>
      </c>
      <c r="B1734" s="35" t="s">
        <v>3455</v>
      </c>
      <c r="C1734" s="35" t="s">
        <v>3456</v>
      </c>
      <c r="D1734" s="36">
        <v>16</v>
      </c>
      <c r="E1734" s="36">
        <v>16</v>
      </c>
      <c r="F1734" s="36">
        <v>0.20699999999999999</v>
      </c>
      <c r="G1734" s="36" t="str">
        <f>IFERROR(VLOOKUP(DATA_PESOS[[#This Row],[Codigo]],PESOS,4,FALSE)," ")</f>
        <v xml:space="preserve"> </v>
      </c>
      <c r="H1734" s="37">
        <v>0.20699999999999999</v>
      </c>
      <c r="I1734" s="43" t="str">
        <f>IF(DATA_PESOS[[#This Row],[Peso de FLEX]]=DATA_PESOS[[#This Row],[ACTUALIZACION 2]],"Conforme","Revisar")</f>
        <v>Conforme</v>
      </c>
    </row>
    <row r="1735" spans="1:9" hidden="1" x14ac:dyDescent="0.25">
      <c r="A1735" s="42" t="s">
        <v>6</v>
      </c>
      <c r="B1735" s="35" t="s">
        <v>3457</v>
      </c>
      <c r="C1735" s="35" t="s">
        <v>3458</v>
      </c>
      <c r="D1735" s="36">
        <v>5</v>
      </c>
      <c r="E1735" s="36">
        <v>5</v>
      </c>
      <c r="F1735" s="36">
        <v>0.219</v>
      </c>
      <c r="G1735" s="36" t="str">
        <f>IFERROR(VLOOKUP(DATA_PESOS[[#This Row],[Codigo]],PESOS,4,FALSE)," ")</f>
        <v xml:space="preserve"> </v>
      </c>
      <c r="H1735" s="37">
        <v>0.219</v>
      </c>
      <c r="I1735" s="43" t="str">
        <f>IF(DATA_PESOS[[#This Row],[Peso de FLEX]]=DATA_PESOS[[#This Row],[ACTUALIZACION 2]],"Conforme","Revisar")</f>
        <v>Conforme</v>
      </c>
    </row>
    <row r="1736" spans="1:9" hidden="1" x14ac:dyDescent="0.25">
      <c r="A1736" s="42" t="s">
        <v>6</v>
      </c>
      <c r="B1736" s="35" t="s">
        <v>3459</v>
      </c>
      <c r="C1736" s="35" t="s">
        <v>3460</v>
      </c>
      <c r="D1736" s="36">
        <v>41</v>
      </c>
      <c r="E1736" s="36">
        <v>41</v>
      </c>
      <c r="F1736" s="36">
        <v>0.27200000000000002</v>
      </c>
      <c r="G1736" s="36" t="str">
        <f>IFERROR(VLOOKUP(DATA_PESOS[[#This Row],[Codigo]],PESOS,4,FALSE)," ")</f>
        <v xml:space="preserve"> </v>
      </c>
      <c r="H1736" s="37">
        <v>0.27200000000000002</v>
      </c>
      <c r="I1736" s="43" t="str">
        <f>IF(DATA_PESOS[[#This Row],[Peso de FLEX]]=DATA_PESOS[[#This Row],[ACTUALIZACION 2]],"Conforme","Revisar")</f>
        <v>Conforme</v>
      </c>
    </row>
    <row r="1737" spans="1:9" hidden="1" x14ac:dyDescent="0.25">
      <c r="A1737" s="42" t="s">
        <v>6</v>
      </c>
      <c r="B1737" s="35" t="s">
        <v>3461</v>
      </c>
      <c r="C1737" s="35" t="s">
        <v>3462</v>
      </c>
      <c r="D1737" s="36">
        <v>13</v>
      </c>
      <c r="E1737" s="36">
        <v>13</v>
      </c>
      <c r="F1737" s="36">
        <v>0.17399999999999999</v>
      </c>
      <c r="G1737" s="36" t="str">
        <f>IFERROR(VLOOKUP(DATA_PESOS[[#This Row],[Codigo]],PESOS,4,FALSE)," ")</f>
        <v xml:space="preserve"> </v>
      </c>
      <c r="H1737" s="37">
        <v>0.17399999999999999</v>
      </c>
      <c r="I1737" s="43" t="str">
        <f>IF(DATA_PESOS[[#This Row],[Peso de FLEX]]=DATA_PESOS[[#This Row],[ACTUALIZACION 2]],"Conforme","Revisar")</f>
        <v>Conforme</v>
      </c>
    </row>
    <row r="1738" spans="1:9" hidden="1" x14ac:dyDescent="0.25">
      <c r="A1738" s="42" t="s">
        <v>6</v>
      </c>
      <c r="B1738" s="35" t="s">
        <v>3463</v>
      </c>
      <c r="C1738" s="35" t="s">
        <v>3464</v>
      </c>
      <c r="D1738" s="36">
        <v>73</v>
      </c>
      <c r="E1738" s="36">
        <v>73</v>
      </c>
      <c r="F1738" s="36">
        <v>0.17899999999999999</v>
      </c>
      <c r="G1738" s="36" t="str">
        <f>IFERROR(VLOOKUP(DATA_PESOS[[#This Row],[Codigo]],PESOS,4,FALSE)," ")</f>
        <v xml:space="preserve"> </v>
      </c>
      <c r="H1738" s="37">
        <v>0.17899999999999999</v>
      </c>
      <c r="I1738" s="43" t="str">
        <f>IF(DATA_PESOS[[#This Row],[Peso de FLEX]]=DATA_PESOS[[#This Row],[ACTUALIZACION 2]],"Conforme","Revisar")</f>
        <v>Conforme</v>
      </c>
    </row>
    <row r="1739" spans="1:9" hidden="1" x14ac:dyDescent="0.25">
      <c r="A1739" s="42" t="s">
        <v>6</v>
      </c>
      <c r="B1739" s="35" t="s">
        <v>3465</v>
      </c>
      <c r="C1739" s="35" t="s">
        <v>3466</v>
      </c>
      <c r="D1739" s="36">
        <v>20</v>
      </c>
      <c r="E1739" s="36">
        <v>20</v>
      </c>
      <c r="F1739" s="36">
        <v>0.16600000000000001</v>
      </c>
      <c r="G1739" s="36" t="str">
        <f>IFERROR(VLOOKUP(DATA_PESOS[[#This Row],[Codigo]],PESOS,4,FALSE)," ")</f>
        <v xml:space="preserve"> </v>
      </c>
      <c r="H1739" s="37">
        <v>0.16600000000000001</v>
      </c>
      <c r="I1739" s="43" t="str">
        <f>IF(DATA_PESOS[[#This Row],[Peso de FLEX]]=DATA_PESOS[[#This Row],[ACTUALIZACION 2]],"Conforme","Revisar")</f>
        <v>Conforme</v>
      </c>
    </row>
    <row r="1740" spans="1:9" hidden="1" x14ac:dyDescent="0.25">
      <c r="A1740" s="42" t="s">
        <v>6</v>
      </c>
      <c r="B1740" s="35" t="s">
        <v>3467</v>
      </c>
      <c r="C1740" s="35" t="s">
        <v>3468</v>
      </c>
      <c r="D1740" s="36">
        <v>17</v>
      </c>
      <c r="E1740" s="36">
        <v>17</v>
      </c>
      <c r="F1740" s="36">
        <v>0.16600000000000001</v>
      </c>
      <c r="G1740" s="36" t="str">
        <f>IFERROR(VLOOKUP(DATA_PESOS[[#This Row],[Codigo]],PESOS,4,FALSE)," ")</f>
        <v xml:space="preserve"> </v>
      </c>
      <c r="H1740" s="37">
        <v>0.16600000000000001</v>
      </c>
      <c r="I1740" s="43" t="str">
        <f>IF(DATA_PESOS[[#This Row],[Peso de FLEX]]=DATA_PESOS[[#This Row],[ACTUALIZACION 2]],"Conforme","Revisar")</f>
        <v>Conforme</v>
      </c>
    </row>
    <row r="1741" spans="1:9" x14ac:dyDescent="0.25">
      <c r="A1741" s="42" t="s">
        <v>6</v>
      </c>
      <c r="B1741" s="35" t="s">
        <v>3469</v>
      </c>
      <c r="C1741" s="35" t="s">
        <v>3470</v>
      </c>
      <c r="D1741" s="36">
        <v>4</v>
      </c>
      <c r="E1741" s="36">
        <v>4</v>
      </c>
      <c r="F1741" s="44">
        <v>0</v>
      </c>
      <c r="G1741" s="36" t="str">
        <f>IFERROR(VLOOKUP(DATA_PESOS[[#This Row],[Codigo]],PESOS,4,FALSE)," ")</f>
        <v xml:space="preserve"> </v>
      </c>
      <c r="H1741" s="52">
        <v>0.41</v>
      </c>
      <c r="I1741" s="36" t="str">
        <f>IF(DATA_PESOS[[#This Row],[Peso de FLEX]]=DATA_PESOS[[#This Row],[ACTUALIZACION 2]],"Conforme","Revisar")</f>
        <v>Revisar</v>
      </c>
    </row>
    <row r="1742" spans="1:9" hidden="1" x14ac:dyDescent="0.25">
      <c r="A1742" s="42" t="s">
        <v>6</v>
      </c>
      <c r="B1742" s="35" t="s">
        <v>3471</v>
      </c>
      <c r="C1742" s="35" t="s">
        <v>3472</v>
      </c>
      <c r="D1742" s="36">
        <v>541</v>
      </c>
      <c r="E1742" s="36">
        <v>541</v>
      </c>
      <c r="F1742" s="36">
        <v>0.44600000000000001</v>
      </c>
      <c r="G1742" s="36" t="str">
        <f>IFERROR(VLOOKUP(DATA_PESOS[[#This Row],[Codigo]],PESOS,4,FALSE)," ")</f>
        <v xml:space="preserve"> </v>
      </c>
      <c r="H1742" s="37">
        <v>0.44600000000000001</v>
      </c>
      <c r="I1742" s="48" t="str">
        <f>IF(DATA_PESOS[[#This Row],[Peso de FLEX]]=DATA_PESOS[[#This Row],[ACTUALIZACION 2]],"Conforme","Revisar")</f>
        <v>Conforme</v>
      </c>
    </row>
    <row r="1743" spans="1:9" hidden="1" x14ac:dyDescent="0.25">
      <c r="A1743" s="42" t="s">
        <v>6</v>
      </c>
      <c r="B1743" s="35" t="s">
        <v>3473</v>
      </c>
      <c r="C1743" s="35" t="s">
        <v>3474</v>
      </c>
      <c r="D1743" s="36">
        <v>39</v>
      </c>
      <c r="E1743" s="36">
        <v>39</v>
      </c>
      <c r="F1743" s="36">
        <v>0.55400000000000005</v>
      </c>
      <c r="G1743" s="36" t="str">
        <f>IFERROR(VLOOKUP(DATA_PESOS[[#This Row],[Codigo]],PESOS,4,FALSE)," ")</f>
        <v xml:space="preserve"> </v>
      </c>
      <c r="H1743" s="37">
        <v>0.55400000000000005</v>
      </c>
      <c r="I1743" s="43" t="str">
        <f>IF(DATA_PESOS[[#This Row],[Peso de FLEX]]=DATA_PESOS[[#This Row],[ACTUALIZACION 2]],"Conforme","Revisar")</f>
        <v>Conforme</v>
      </c>
    </row>
    <row r="1744" spans="1:9" hidden="1" x14ac:dyDescent="0.25">
      <c r="A1744" s="42" t="s">
        <v>6</v>
      </c>
      <c r="B1744" s="35" t="s">
        <v>3475</v>
      </c>
      <c r="C1744" s="35" t="s">
        <v>3476</v>
      </c>
      <c r="D1744" s="36">
        <v>6</v>
      </c>
      <c r="E1744" s="36">
        <v>6</v>
      </c>
      <c r="F1744" s="36">
        <v>0.38900000000000001</v>
      </c>
      <c r="G1744" s="36" t="str">
        <f>IFERROR(VLOOKUP(DATA_PESOS[[#This Row],[Codigo]],PESOS,4,FALSE)," ")</f>
        <v xml:space="preserve"> </v>
      </c>
      <c r="H1744" s="37">
        <v>0.38900000000000001</v>
      </c>
      <c r="I1744" s="43" t="str">
        <f>IF(DATA_PESOS[[#This Row],[Peso de FLEX]]=DATA_PESOS[[#This Row],[ACTUALIZACION 2]],"Conforme","Revisar")</f>
        <v>Conforme</v>
      </c>
    </row>
    <row r="1745" spans="1:9" hidden="1" x14ac:dyDescent="0.25">
      <c r="A1745" s="42" t="s">
        <v>6</v>
      </c>
      <c r="B1745" s="35" t="s">
        <v>3477</v>
      </c>
      <c r="C1745" s="35" t="s">
        <v>3478</v>
      </c>
      <c r="D1745" s="36">
        <v>6</v>
      </c>
      <c r="E1745" s="36">
        <v>6</v>
      </c>
      <c r="F1745" s="36">
        <v>0.38100000000000001</v>
      </c>
      <c r="G1745" s="36" t="str">
        <f>IFERROR(VLOOKUP(DATA_PESOS[[#This Row],[Codigo]],PESOS,4,FALSE)," ")</f>
        <v xml:space="preserve"> </v>
      </c>
      <c r="H1745" s="37">
        <v>0.38100000000000001</v>
      </c>
      <c r="I1745" s="43" t="str">
        <f>IF(DATA_PESOS[[#This Row],[Peso de FLEX]]=DATA_PESOS[[#This Row],[ACTUALIZACION 2]],"Conforme","Revisar")</f>
        <v>Conforme</v>
      </c>
    </row>
    <row r="1746" spans="1:9" hidden="1" x14ac:dyDescent="0.25">
      <c r="A1746" s="42" t="s">
        <v>6</v>
      </c>
      <c r="B1746" s="35" t="s">
        <v>3479</v>
      </c>
      <c r="C1746" s="35" t="s">
        <v>3480</v>
      </c>
      <c r="D1746" s="36">
        <v>7</v>
      </c>
      <c r="E1746" s="36">
        <v>7</v>
      </c>
      <c r="F1746" s="36">
        <v>0.435</v>
      </c>
      <c r="G1746" s="36" t="str">
        <f>IFERROR(VLOOKUP(DATA_PESOS[[#This Row],[Codigo]],PESOS,4,FALSE)," ")</f>
        <v xml:space="preserve"> </v>
      </c>
      <c r="H1746" s="37">
        <v>0.435</v>
      </c>
      <c r="I1746" s="43" t="str">
        <f>IF(DATA_PESOS[[#This Row],[Peso de FLEX]]=DATA_PESOS[[#This Row],[ACTUALIZACION 2]],"Conforme","Revisar")</f>
        <v>Conforme</v>
      </c>
    </row>
    <row r="1747" spans="1:9" x14ac:dyDescent="0.25">
      <c r="A1747" s="42" t="s">
        <v>6</v>
      </c>
      <c r="B1747" s="35" t="s">
        <v>3481</v>
      </c>
      <c r="C1747" s="35" t="s">
        <v>3482</v>
      </c>
      <c r="D1747" s="36">
        <v>4</v>
      </c>
      <c r="E1747" s="36">
        <v>4</v>
      </c>
      <c r="F1747" s="44">
        <v>0</v>
      </c>
      <c r="G1747" s="36" t="str">
        <f>IFERROR(VLOOKUP(DATA_PESOS[[#This Row],[Codigo]],PESOS,4,FALSE)," ")</f>
        <v xml:space="preserve"> </v>
      </c>
      <c r="H1747" s="52">
        <v>8.7999999999999995E-2</v>
      </c>
      <c r="I1747" s="36" t="str">
        <f>IF(DATA_PESOS[[#This Row],[Peso de FLEX]]=DATA_PESOS[[#This Row],[ACTUALIZACION 2]],"Conforme","Revisar")</f>
        <v>Revisar</v>
      </c>
    </row>
    <row r="1748" spans="1:9" hidden="1" x14ac:dyDescent="0.25">
      <c r="A1748" s="42" t="s">
        <v>6</v>
      </c>
      <c r="B1748" s="35" t="s">
        <v>3483</v>
      </c>
      <c r="C1748" s="35" t="s">
        <v>3484</v>
      </c>
      <c r="D1748" s="36">
        <v>113</v>
      </c>
      <c r="E1748" s="36">
        <v>113</v>
      </c>
      <c r="F1748" s="36">
        <v>0.26800000000000002</v>
      </c>
      <c r="G1748" s="36" t="str">
        <f>IFERROR(VLOOKUP(DATA_PESOS[[#This Row],[Codigo]],PESOS,4,FALSE)," ")</f>
        <v xml:space="preserve"> </v>
      </c>
      <c r="H1748" s="37">
        <v>0.26800000000000002</v>
      </c>
      <c r="I1748" s="48" t="str">
        <f>IF(DATA_PESOS[[#This Row],[Peso de FLEX]]=DATA_PESOS[[#This Row],[ACTUALIZACION 2]],"Conforme","Revisar")</f>
        <v>Conforme</v>
      </c>
    </row>
    <row r="1749" spans="1:9" x14ac:dyDescent="0.25">
      <c r="A1749" s="42" t="s">
        <v>6</v>
      </c>
      <c r="B1749" s="35" t="s">
        <v>3485</v>
      </c>
      <c r="C1749" s="35" t="s">
        <v>3486</v>
      </c>
      <c r="D1749" s="36">
        <v>58</v>
      </c>
      <c r="E1749" s="36">
        <v>58</v>
      </c>
      <c r="F1749" s="44">
        <v>0</v>
      </c>
      <c r="G1749" s="36" t="str">
        <f>IFERROR(VLOOKUP(DATA_PESOS[[#This Row],[Codigo]],PESOS,4,FALSE)," ")</f>
        <v xml:space="preserve"> </v>
      </c>
      <c r="H1749" s="52">
        <v>0.23200000000000001</v>
      </c>
      <c r="I1749" s="36" t="str">
        <f>IF(DATA_PESOS[[#This Row],[Peso de FLEX]]=DATA_PESOS[[#This Row],[ACTUALIZACION 2]],"Conforme","Revisar")</f>
        <v>Revisar</v>
      </c>
    </row>
    <row r="1750" spans="1:9" hidden="1" x14ac:dyDescent="0.25">
      <c r="A1750" s="42" t="s">
        <v>6</v>
      </c>
      <c r="B1750" s="35" t="s">
        <v>3487</v>
      </c>
      <c r="C1750" s="35" t="s">
        <v>3488</v>
      </c>
      <c r="D1750" s="36">
        <v>141</v>
      </c>
      <c r="E1750" s="36">
        <v>141</v>
      </c>
      <c r="F1750" s="36">
        <v>0.252</v>
      </c>
      <c r="G1750" s="36" t="str">
        <f>IFERROR(VLOOKUP(DATA_PESOS[[#This Row],[Codigo]],PESOS,4,FALSE)," ")</f>
        <v xml:space="preserve"> </v>
      </c>
      <c r="H1750" s="37">
        <v>0.252</v>
      </c>
      <c r="I1750" s="48" t="str">
        <f>IF(DATA_PESOS[[#This Row],[Peso de FLEX]]=DATA_PESOS[[#This Row],[ACTUALIZACION 2]],"Conforme","Revisar")</f>
        <v>Conforme</v>
      </c>
    </row>
    <row r="1751" spans="1:9" hidden="1" x14ac:dyDescent="0.25">
      <c r="A1751" s="42" t="s">
        <v>6</v>
      </c>
      <c r="B1751" s="35" t="s">
        <v>3489</v>
      </c>
      <c r="C1751" s="35" t="s">
        <v>3490</v>
      </c>
      <c r="D1751" s="36">
        <v>6</v>
      </c>
      <c r="E1751" s="36">
        <v>6</v>
      </c>
      <c r="F1751" s="36">
        <v>0.28100000000000003</v>
      </c>
      <c r="G1751" s="36" t="str">
        <f>IFERROR(VLOOKUP(DATA_PESOS[[#This Row],[Codigo]],PESOS,4,FALSE)," ")</f>
        <v xml:space="preserve"> </v>
      </c>
      <c r="H1751" s="37">
        <v>0.28100000000000003</v>
      </c>
      <c r="I1751" s="43" t="str">
        <f>IF(DATA_PESOS[[#This Row],[Peso de FLEX]]=DATA_PESOS[[#This Row],[ACTUALIZACION 2]],"Conforme","Revisar")</f>
        <v>Conforme</v>
      </c>
    </row>
    <row r="1752" spans="1:9" x14ac:dyDescent="0.25">
      <c r="A1752" s="42" t="s">
        <v>6</v>
      </c>
      <c r="B1752" s="35" t="s">
        <v>3491</v>
      </c>
      <c r="C1752" s="35" t="s">
        <v>3492</v>
      </c>
      <c r="D1752" s="36">
        <v>9</v>
      </c>
      <c r="E1752" s="36">
        <v>9</v>
      </c>
      <c r="F1752" s="44">
        <v>0</v>
      </c>
      <c r="G1752" s="36" t="str">
        <f>IFERROR(VLOOKUP(DATA_PESOS[[#This Row],[Codigo]],PESOS,4,FALSE)," ")</f>
        <v xml:space="preserve"> </v>
      </c>
      <c r="H1752" s="52">
        <v>0.252</v>
      </c>
      <c r="I1752" s="36" t="str">
        <f>IF(DATA_PESOS[[#This Row],[Peso de FLEX]]=DATA_PESOS[[#This Row],[ACTUALIZACION 2]],"Conforme","Revisar")</f>
        <v>Revisar</v>
      </c>
    </row>
    <row r="1753" spans="1:9" x14ac:dyDescent="0.25">
      <c r="A1753" s="42" t="s">
        <v>6</v>
      </c>
      <c r="B1753" s="35" t="s">
        <v>3493</v>
      </c>
      <c r="C1753" s="35" t="s">
        <v>3494</v>
      </c>
      <c r="D1753" s="36">
        <v>34</v>
      </c>
      <c r="E1753" s="36">
        <v>34</v>
      </c>
      <c r="F1753" s="44">
        <v>0</v>
      </c>
      <c r="G1753" s="36" t="str">
        <f>IFERROR(VLOOKUP(DATA_PESOS[[#This Row],[Codigo]],PESOS,4,FALSE)," ")</f>
        <v xml:space="preserve"> </v>
      </c>
      <c r="H1753" s="52">
        <v>0.20799999999999999</v>
      </c>
      <c r="I1753" s="36" t="str">
        <f>IF(DATA_PESOS[[#This Row],[Peso de FLEX]]=DATA_PESOS[[#This Row],[ACTUALIZACION 2]],"Conforme","Revisar")</f>
        <v>Revisar</v>
      </c>
    </row>
    <row r="1754" spans="1:9" x14ac:dyDescent="0.25">
      <c r="A1754" s="42" t="s">
        <v>6</v>
      </c>
      <c r="B1754" s="35" t="s">
        <v>3495</v>
      </c>
      <c r="C1754" s="35" t="s">
        <v>3496</v>
      </c>
      <c r="D1754" s="36">
        <v>6</v>
      </c>
      <c r="E1754" s="36">
        <v>6</v>
      </c>
      <c r="F1754" s="44">
        <v>0</v>
      </c>
      <c r="G1754" s="36" t="str">
        <f>IFERROR(VLOOKUP(DATA_PESOS[[#This Row],[Codigo]],PESOS,4,FALSE)," ")</f>
        <v xml:space="preserve"> </v>
      </c>
      <c r="H1754" s="52">
        <v>0.114</v>
      </c>
      <c r="I1754" s="36" t="str">
        <f>IF(DATA_PESOS[[#This Row],[Peso de FLEX]]=DATA_PESOS[[#This Row],[ACTUALIZACION 2]],"Conforme","Revisar")</f>
        <v>Revisar</v>
      </c>
    </row>
    <row r="1755" spans="1:9" hidden="1" x14ac:dyDescent="0.25">
      <c r="A1755" s="42" t="s">
        <v>6</v>
      </c>
      <c r="B1755" s="35" t="s">
        <v>3497</v>
      </c>
      <c r="C1755" s="35" t="s">
        <v>3498</v>
      </c>
      <c r="D1755" s="36">
        <v>8</v>
      </c>
      <c r="E1755" s="36">
        <v>8</v>
      </c>
      <c r="F1755" s="36">
        <v>0.16500000000000001</v>
      </c>
      <c r="G1755" s="36" t="str">
        <f>IFERROR(VLOOKUP(DATA_PESOS[[#This Row],[Codigo]],PESOS,4,FALSE)," ")</f>
        <v xml:space="preserve"> </v>
      </c>
      <c r="H1755" s="37">
        <v>0.16500000000000001</v>
      </c>
      <c r="I1755" s="48" t="str">
        <f>IF(DATA_PESOS[[#This Row],[Peso de FLEX]]=DATA_PESOS[[#This Row],[ACTUALIZACION 2]],"Conforme","Revisar")</f>
        <v>Conforme</v>
      </c>
    </row>
    <row r="1756" spans="1:9" hidden="1" x14ac:dyDescent="0.25">
      <c r="A1756" s="42" t="s">
        <v>6</v>
      </c>
      <c r="B1756" s="35" t="s">
        <v>3499</v>
      </c>
      <c r="C1756" s="35" t="s">
        <v>3500</v>
      </c>
      <c r="D1756" s="36">
        <v>9</v>
      </c>
      <c r="E1756" s="36">
        <v>9</v>
      </c>
      <c r="F1756" s="36">
        <v>0.10100000000000001</v>
      </c>
      <c r="G1756" s="36" t="str">
        <f>IFERROR(VLOOKUP(DATA_PESOS[[#This Row],[Codigo]],PESOS,4,FALSE)," ")</f>
        <v xml:space="preserve"> </v>
      </c>
      <c r="H1756" s="37">
        <v>0.10100000000000001</v>
      </c>
      <c r="I1756" s="43" t="str">
        <f>IF(DATA_PESOS[[#This Row],[Peso de FLEX]]=DATA_PESOS[[#This Row],[ACTUALIZACION 2]],"Conforme","Revisar")</f>
        <v>Conforme</v>
      </c>
    </row>
    <row r="1757" spans="1:9" hidden="1" x14ac:dyDescent="0.25">
      <c r="A1757" s="42" t="s">
        <v>6</v>
      </c>
      <c r="B1757" s="35" t="s">
        <v>3501</v>
      </c>
      <c r="C1757" s="35" t="s">
        <v>3502</v>
      </c>
      <c r="D1757" s="36">
        <v>5</v>
      </c>
      <c r="E1757" s="36">
        <v>5</v>
      </c>
      <c r="F1757" s="36">
        <v>0.20100000000000001</v>
      </c>
      <c r="G1757" s="36" t="str">
        <f>IFERROR(VLOOKUP(DATA_PESOS[[#This Row],[Codigo]],PESOS,4,FALSE)," ")</f>
        <v xml:space="preserve"> </v>
      </c>
      <c r="H1757" s="37">
        <v>0.20100000000000001</v>
      </c>
      <c r="I1757" s="43" t="str">
        <f>IF(DATA_PESOS[[#This Row],[Peso de FLEX]]=DATA_PESOS[[#This Row],[ACTUALIZACION 2]],"Conforme","Revisar")</f>
        <v>Conforme</v>
      </c>
    </row>
    <row r="1758" spans="1:9" hidden="1" x14ac:dyDescent="0.25">
      <c r="A1758" s="42" t="s">
        <v>6</v>
      </c>
      <c r="B1758" s="35" t="s">
        <v>3503</v>
      </c>
      <c r="C1758" s="35" t="s">
        <v>3504</v>
      </c>
      <c r="D1758" s="36">
        <v>11</v>
      </c>
      <c r="E1758" s="36">
        <v>11</v>
      </c>
      <c r="F1758" s="36">
        <v>0.155</v>
      </c>
      <c r="G1758" s="36" t="str">
        <f>IFERROR(VLOOKUP(DATA_PESOS[[#This Row],[Codigo]],PESOS,4,FALSE)," ")</f>
        <v xml:space="preserve"> </v>
      </c>
      <c r="H1758" s="37">
        <v>0.155</v>
      </c>
      <c r="I1758" s="43" t="str">
        <f>IF(DATA_PESOS[[#This Row],[Peso de FLEX]]=DATA_PESOS[[#This Row],[ACTUALIZACION 2]],"Conforme","Revisar")</f>
        <v>Conforme</v>
      </c>
    </row>
    <row r="1759" spans="1:9" hidden="1" x14ac:dyDescent="0.25">
      <c r="A1759" s="42" t="s">
        <v>6</v>
      </c>
      <c r="B1759" s="35" t="s">
        <v>3505</v>
      </c>
      <c r="C1759" s="35" t="s">
        <v>3506</v>
      </c>
      <c r="D1759" s="36">
        <v>1</v>
      </c>
      <c r="E1759" s="36">
        <v>1</v>
      </c>
      <c r="F1759" s="36">
        <v>0.35899999999999999</v>
      </c>
      <c r="G1759" s="36" t="str">
        <f>IFERROR(VLOOKUP(DATA_PESOS[[#This Row],[Codigo]],PESOS,4,FALSE)," ")</f>
        <v xml:space="preserve"> </v>
      </c>
      <c r="H1759" s="37">
        <v>0.35899999999999999</v>
      </c>
      <c r="I1759" s="43" t="str">
        <f>IF(DATA_PESOS[[#This Row],[Peso de FLEX]]=DATA_PESOS[[#This Row],[ACTUALIZACION 2]],"Conforme","Revisar")</f>
        <v>Conforme</v>
      </c>
    </row>
    <row r="1760" spans="1:9" hidden="1" x14ac:dyDescent="0.25">
      <c r="A1760" s="42" t="s">
        <v>6</v>
      </c>
      <c r="B1760" s="35" t="s">
        <v>3507</v>
      </c>
      <c r="C1760" s="35" t="s">
        <v>3508</v>
      </c>
      <c r="D1760" s="36">
        <v>38</v>
      </c>
      <c r="E1760" s="36">
        <v>38</v>
      </c>
      <c r="F1760" s="36">
        <v>0.15</v>
      </c>
      <c r="G1760" s="36" t="str">
        <f>IFERROR(VLOOKUP(DATA_PESOS[[#This Row],[Codigo]],PESOS,4,FALSE)," ")</f>
        <v xml:space="preserve"> </v>
      </c>
      <c r="H1760" s="37">
        <v>0.15</v>
      </c>
      <c r="I1760" s="43" t="str">
        <f>IF(DATA_PESOS[[#This Row],[Peso de FLEX]]=DATA_PESOS[[#This Row],[ACTUALIZACION 2]],"Conforme","Revisar")</f>
        <v>Conforme</v>
      </c>
    </row>
    <row r="1761" spans="1:9" hidden="1" x14ac:dyDescent="0.25">
      <c r="A1761" s="42" t="s">
        <v>6</v>
      </c>
      <c r="B1761" s="35" t="s">
        <v>3509</v>
      </c>
      <c r="C1761" s="35" t="s">
        <v>3510</v>
      </c>
      <c r="D1761" s="36">
        <v>7</v>
      </c>
      <c r="E1761" s="36">
        <v>7</v>
      </c>
      <c r="F1761" s="36">
        <v>8.4000000000000005E-2</v>
      </c>
      <c r="G1761" s="36" t="str">
        <f>IFERROR(VLOOKUP(DATA_PESOS[[#This Row],[Codigo]],PESOS,4,FALSE)," ")</f>
        <v xml:space="preserve"> </v>
      </c>
      <c r="H1761" s="37">
        <v>8.4000000000000005E-2</v>
      </c>
      <c r="I1761" s="43" t="str">
        <f>IF(DATA_PESOS[[#This Row],[Peso de FLEX]]=DATA_PESOS[[#This Row],[ACTUALIZACION 2]],"Conforme","Revisar")</f>
        <v>Conforme</v>
      </c>
    </row>
    <row r="1762" spans="1:9" x14ac:dyDescent="0.25">
      <c r="A1762" s="42" t="s">
        <v>6</v>
      </c>
      <c r="B1762" s="35" t="s">
        <v>3511</v>
      </c>
      <c r="C1762" s="35" t="s">
        <v>3512</v>
      </c>
      <c r="D1762" s="36">
        <v>2</v>
      </c>
      <c r="E1762" s="36">
        <v>2</v>
      </c>
      <c r="F1762" s="37">
        <v>9.6000000000000002E-2</v>
      </c>
      <c r="G1762" s="36" t="str">
        <f>IFERROR(VLOOKUP(DATA_PESOS[[#This Row],[Codigo]],PESOS,4,FALSE)," ")</f>
        <v xml:space="preserve"> </v>
      </c>
      <c r="H1762" s="52">
        <v>9.7000000000000003E-2</v>
      </c>
      <c r="I1762" s="36" t="str">
        <f>IF(DATA_PESOS[[#This Row],[Peso de FLEX]]=DATA_PESOS[[#This Row],[ACTUALIZACION 2]],"Conforme","Revisar")</f>
        <v>Revisar</v>
      </c>
    </row>
    <row r="1763" spans="1:9" hidden="1" x14ac:dyDescent="0.25">
      <c r="A1763" s="42" t="s">
        <v>6</v>
      </c>
      <c r="B1763" s="35" t="s">
        <v>3513</v>
      </c>
      <c r="C1763" s="35" t="s">
        <v>3514</v>
      </c>
      <c r="D1763" s="36">
        <v>63</v>
      </c>
      <c r="E1763" s="36">
        <v>63</v>
      </c>
      <c r="F1763" s="36">
        <v>0.111</v>
      </c>
      <c r="G1763" s="36" t="str">
        <f>IFERROR(VLOOKUP(DATA_PESOS[[#This Row],[Codigo]],PESOS,4,FALSE)," ")</f>
        <v xml:space="preserve"> </v>
      </c>
      <c r="H1763" s="37">
        <v>0.111</v>
      </c>
      <c r="I1763" s="48" t="str">
        <f>IF(DATA_PESOS[[#This Row],[Peso de FLEX]]=DATA_PESOS[[#This Row],[ACTUALIZACION 2]],"Conforme","Revisar")</f>
        <v>Conforme</v>
      </c>
    </row>
    <row r="1764" spans="1:9" hidden="1" x14ac:dyDescent="0.25">
      <c r="A1764" s="42" t="s">
        <v>6</v>
      </c>
      <c r="B1764" s="35" t="s">
        <v>3515</v>
      </c>
      <c r="C1764" s="35" t="s">
        <v>3516</v>
      </c>
      <c r="D1764" s="36">
        <v>117</v>
      </c>
      <c r="E1764" s="36">
        <v>117</v>
      </c>
      <c r="F1764" s="36">
        <v>7.0999999999999994E-2</v>
      </c>
      <c r="G1764" s="36" t="str">
        <f>IFERROR(VLOOKUP(DATA_PESOS[[#This Row],[Codigo]],PESOS,4,FALSE)," ")</f>
        <v xml:space="preserve"> </v>
      </c>
      <c r="H1764" s="37">
        <v>7.0999999999999994E-2</v>
      </c>
      <c r="I1764" s="43" t="str">
        <f>IF(DATA_PESOS[[#This Row],[Peso de FLEX]]=DATA_PESOS[[#This Row],[ACTUALIZACION 2]],"Conforme","Revisar")</f>
        <v>Conforme</v>
      </c>
    </row>
    <row r="1765" spans="1:9" hidden="1" x14ac:dyDescent="0.25">
      <c r="A1765" s="42" t="s">
        <v>6</v>
      </c>
      <c r="B1765" s="35" t="s">
        <v>3517</v>
      </c>
      <c r="C1765" s="35" t="s">
        <v>3518</v>
      </c>
      <c r="D1765" s="36">
        <v>5</v>
      </c>
      <c r="E1765" s="36">
        <v>5</v>
      </c>
      <c r="F1765" s="36">
        <v>0.11799999999999999</v>
      </c>
      <c r="G1765" s="36" t="str">
        <f>IFERROR(VLOOKUP(DATA_PESOS[[#This Row],[Codigo]],PESOS,4,FALSE)," ")</f>
        <v xml:space="preserve"> </v>
      </c>
      <c r="H1765" s="37">
        <v>0.11799999999999999</v>
      </c>
      <c r="I1765" s="43" t="str">
        <f>IF(DATA_PESOS[[#This Row],[Peso de FLEX]]=DATA_PESOS[[#This Row],[ACTUALIZACION 2]],"Conforme","Revisar")</f>
        <v>Conforme</v>
      </c>
    </row>
    <row r="1766" spans="1:9" hidden="1" x14ac:dyDescent="0.25">
      <c r="A1766" s="42" t="s">
        <v>6</v>
      </c>
      <c r="B1766" s="35" t="s">
        <v>3519</v>
      </c>
      <c r="C1766" s="35" t="s">
        <v>3520</v>
      </c>
      <c r="D1766" s="36">
        <v>136</v>
      </c>
      <c r="E1766" s="36">
        <v>136</v>
      </c>
      <c r="F1766" s="36">
        <v>5.6000000000000001E-2</v>
      </c>
      <c r="G1766" s="36" t="str">
        <f>IFERROR(VLOOKUP(DATA_PESOS[[#This Row],[Codigo]],PESOS,4,FALSE)," ")</f>
        <v xml:space="preserve"> </v>
      </c>
      <c r="H1766" s="37">
        <v>5.6000000000000001E-2</v>
      </c>
      <c r="I1766" s="43" t="str">
        <f>IF(DATA_PESOS[[#This Row],[Peso de FLEX]]=DATA_PESOS[[#This Row],[ACTUALIZACION 2]],"Conforme","Revisar")</f>
        <v>Conforme</v>
      </c>
    </row>
    <row r="1767" spans="1:9" hidden="1" x14ac:dyDescent="0.25">
      <c r="A1767" s="42" t="s">
        <v>6</v>
      </c>
      <c r="B1767" s="35" t="s">
        <v>3521</v>
      </c>
      <c r="C1767" s="35" t="s">
        <v>3522</v>
      </c>
      <c r="D1767" s="36">
        <v>22</v>
      </c>
      <c r="E1767" s="36">
        <v>22</v>
      </c>
      <c r="F1767" s="36">
        <v>7.3999999999999996E-2</v>
      </c>
      <c r="G1767" s="36" t="str">
        <f>IFERROR(VLOOKUP(DATA_PESOS[[#This Row],[Codigo]],PESOS,4,FALSE)," ")</f>
        <v xml:space="preserve"> </v>
      </c>
      <c r="H1767" s="37">
        <v>7.3999999999999996E-2</v>
      </c>
      <c r="I1767" s="43" t="str">
        <f>IF(DATA_PESOS[[#This Row],[Peso de FLEX]]=DATA_PESOS[[#This Row],[ACTUALIZACION 2]],"Conforme","Revisar")</f>
        <v>Conforme</v>
      </c>
    </row>
    <row r="1768" spans="1:9" hidden="1" x14ac:dyDescent="0.25">
      <c r="A1768" s="42" t="s">
        <v>6</v>
      </c>
      <c r="B1768" s="35" t="s">
        <v>3523</v>
      </c>
      <c r="C1768" s="35" t="s">
        <v>3524</v>
      </c>
      <c r="D1768" s="36">
        <v>8</v>
      </c>
      <c r="E1768" s="36">
        <v>8</v>
      </c>
      <c r="F1768" s="36">
        <v>0.42699999999999999</v>
      </c>
      <c r="G1768" s="36" t="str">
        <f>IFERROR(VLOOKUP(DATA_PESOS[[#This Row],[Codigo]],PESOS,4,FALSE)," ")</f>
        <v xml:space="preserve"> </v>
      </c>
      <c r="H1768" s="37">
        <v>0.42699999999999999</v>
      </c>
      <c r="I1768" s="43" t="str">
        <f>IF(DATA_PESOS[[#This Row],[Peso de FLEX]]=DATA_PESOS[[#This Row],[ACTUALIZACION 2]],"Conforme","Revisar")</f>
        <v>Conforme</v>
      </c>
    </row>
    <row r="1769" spans="1:9" hidden="1" x14ac:dyDescent="0.25">
      <c r="A1769" s="42" t="s">
        <v>6</v>
      </c>
      <c r="B1769" s="35" t="s">
        <v>3525</v>
      </c>
      <c r="C1769" s="35" t="s">
        <v>3526</v>
      </c>
      <c r="D1769" s="36">
        <v>2</v>
      </c>
      <c r="E1769" s="36">
        <v>2</v>
      </c>
      <c r="F1769" s="36">
        <v>0.442</v>
      </c>
      <c r="G1769" s="36" t="str">
        <f>IFERROR(VLOOKUP(DATA_PESOS[[#This Row],[Codigo]],PESOS,4,FALSE)," ")</f>
        <v xml:space="preserve"> </v>
      </c>
      <c r="H1769" s="37">
        <v>0.442</v>
      </c>
      <c r="I1769" s="43" t="str">
        <f>IF(DATA_PESOS[[#This Row],[Peso de FLEX]]=DATA_PESOS[[#This Row],[ACTUALIZACION 2]],"Conforme","Revisar")</f>
        <v>Conforme</v>
      </c>
    </row>
    <row r="1770" spans="1:9" hidden="1" x14ac:dyDescent="0.25">
      <c r="A1770" s="42" t="s">
        <v>6</v>
      </c>
      <c r="B1770" s="35" t="s">
        <v>3527</v>
      </c>
      <c r="C1770" s="35" t="s">
        <v>3528</v>
      </c>
      <c r="D1770" s="36">
        <v>11</v>
      </c>
      <c r="E1770" s="36">
        <v>11</v>
      </c>
      <c r="F1770" s="36">
        <v>0.28599999999999998</v>
      </c>
      <c r="G1770" s="36" t="str">
        <f>IFERROR(VLOOKUP(DATA_PESOS[[#This Row],[Codigo]],PESOS,4,FALSE)," ")</f>
        <v xml:space="preserve"> </v>
      </c>
      <c r="H1770" s="37">
        <v>0.28599999999999998</v>
      </c>
      <c r="I1770" s="43" t="str">
        <f>IF(DATA_PESOS[[#This Row],[Peso de FLEX]]=DATA_PESOS[[#This Row],[ACTUALIZACION 2]],"Conforme","Revisar")</f>
        <v>Conforme</v>
      </c>
    </row>
    <row r="1771" spans="1:9" x14ac:dyDescent="0.25">
      <c r="A1771" s="42" t="s">
        <v>6</v>
      </c>
      <c r="B1771" s="35" t="s">
        <v>3529</v>
      </c>
      <c r="C1771" s="35" t="s">
        <v>3530</v>
      </c>
      <c r="D1771" s="36">
        <v>10</v>
      </c>
      <c r="E1771" s="36">
        <v>10</v>
      </c>
      <c r="F1771" s="44">
        <v>0</v>
      </c>
      <c r="G1771" s="36" t="str">
        <f>IFERROR(VLOOKUP(DATA_PESOS[[#This Row],[Codigo]],PESOS,4,FALSE)," ")</f>
        <v xml:space="preserve"> </v>
      </c>
      <c r="H1771" s="52">
        <v>0.19800000000000001</v>
      </c>
      <c r="I1771" s="36" t="str">
        <f>IF(DATA_PESOS[[#This Row],[Peso de FLEX]]=DATA_PESOS[[#This Row],[ACTUALIZACION 2]],"Conforme","Revisar")</f>
        <v>Revisar</v>
      </c>
    </row>
    <row r="1772" spans="1:9" hidden="1" x14ac:dyDescent="0.25">
      <c r="A1772" s="42" t="s">
        <v>6</v>
      </c>
      <c r="B1772" s="35" t="s">
        <v>3531</v>
      </c>
      <c r="C1772" s="35" t="s">
        <v>3532</v>
      </c>
      <c r="D1772" s="36">
        <v>14</v>
      </c>
      <c r="E1772" s="36">
        <v>14</v>
      </c>
      <c r="F1772" s="36">
        <v>0.17899999999999999</v>
      </c>
      <c r="G1772" s="36" t="str">
        <f>IFERROR(VLOOKUP(DATA_PESOS[[#This Row],[Codigo]],PESOS,4,FALSE)," ")</f>
        <v xml:space="preserve"> </v>
      </c>
      <c r="H1772" s="37">
        <v>0.17899999999999999</v>
      </c>
      <c r="I1772" s="48" t="str">
        <f>IF(DATA_PESOS[[#This Row],[Peso de FLEX]]=DATA_PESOS[[#This Row],[ACTUALIZACION 2]],"Conforme","Revisar")</f>
        <v>Conforme</v>
      </c>
    </row>
    <row r="1773" spans="1:9" hidden="1" x14ac:dyDescent="0.25">
      <c r="A1773" s="42" t="s">
        <v>6</v>
      </c>
      <c r="B1773" s="35" t="s">
        <v>3533</v>
      </c>
      <c r="C1773" s="35" t="s">
        <v>3534</v>
      </c>
      <c r="D1773" s="36">
        <v>7</v>
      </c>
      <c r="E1773" s="36">
        <v>7</v>
      </c>
      <c r="F1773" s="36">
        <v>0.13300000000000001</v>
      </c>
      <c r="G1773" s="36" t="str">
        <f>IFERROR(VLOOKUP(DATA_PESOS[[#This Row],[Codigo]],PESOS,4,FALSE)," ")</f>
        <v xml:space="preserve"> </v>
      </c>
      <c r="H1773" s="37">
        <v>0.13300000000000001</v>
      </c>
      <c r="I1773" s="43" t="str">
        <f>IF(DATA_PESOS[[#This Row],[Peso de FLEX]]=DATA_PESOS[[#This Row],[ACTUALIZACION 2]],"Conforme","Revisar")</f>
        <v>Conforme</v>
      </c>
    </row>
    <row r="1774" spans="1:9" hidden="1" x14ac:dyDescent="0.25">
      <c r="A1774" s="42" t="s">
        <v>6</v>
      </c>
      <c r="B1774" s="35" t="s">
        <v>3535</v>
      </c>
      <c r="C1774" s="35" t="s">
        <v>3536</v>
      </c>
      <c r="D1774" s="36">
        <v>1</v>
      </c>
      <c r="E1774" s="36">
        <v>1</v>
      </c>
      <c r="F1774" s="36">
        <v>0.152</v>
      </c>
      <c r="G1774" s="36" t="str">
        <f>IFERROR(VLOOKUP(DATA_PESOS[[#This Row],[Codigo]],PESOS,4,FALSE)," ")</f>
        <v xml:space="preserve"> </v>
      </c>
      <c r="H1774" s="37">
        <v>0.152</v>
      </c>
      <c r="I1774" s="43" t="str">
        <f>IF(DATA_PESOS[[#This Row],[Peso de FLEX]]=DATA_PESOS[[#This Row],[ACTUALIZACION 2]],"Conforme","Revisar")</f>
        <v>Conforme</v>
      </c>
    </row>
    <row r="1775" spans="1:9" hidden="1" x14ac:dyDescent="0.25">
      <c r="A1775" s="42" t="s">
        <v>6</v>
      </c>
      <c r="B1775" s="35" t="s">
        <v>3537</v>
      </c>
      <c r="C1775" s="35" t="s">
        <v>3538</v>
      </c>
      <c r="D1775" s="36">
        <v>7</v>
      </c>
      <c r="E1775" s="36">
        <v>7</v>
      </c>
      <c r="F1775" s="36">
        <v>0.315</v>
      </c>
      <c r="G1775" s="36" t="str">
        <f>IFERROR(VLOOKUP(DATA_PESOS[[#This Row],[Codigo]],PESOS,4,FALSE)," ")</f>
        <v xml:space="preserve"> </v>
      </c>
      <c r="H1775" s="37">
        <v>0.315</v>
      </c>
      <c r="I1775" s="43" t="str">
        <f>IF(DATA_PESOS[[#This Row],[Peso de FLEX]]=DATA_PESOS[[#This Row],[ACTUALIZACION 2]],"Conforme","Revisar")</f>
        <v>Conforme</v>
      </c>
    </row>
    <row r="1776" spans="1:9" hidden="1" x14ac:dyDescent="0.25">
      <c r="A1776" s="42" t="s">
        <v>6</v>
      </c>
      <c r="B1776" s="35" t="s">
        <v>3539</v>
      </c>
      <c r="C1776" s="35" t="s">
        <v>3540</v>
      </c>
      <c r="D1776" s="36">
        <v>2</v>
      </c>
      <c r="E1776" s="36">
        <v>2</v>
      </c>
      <c r="F1776" s="36">
        <v>0.71</v>
      </c>
      <c r="G1776" s="36" t="str">
        <f>IFERROR(VLOOKUP(DATA_PESOS[[#This Row],[Codigo]],PESOS,4,FALSE)," ")</f>
        <v xml:space="preserve"> </v>
      </c>
      <c r="H1776" s="37">
        <v>0.71</v>
      </c>
      <c r="I1776" s="43" t="str">
        <f>IF(DATA_PESOS[[#This Row],[Peso de FLEX]]=DATA_PESOS[[#This Row],[ACTUALIZACION 2]],"Conforme","Revisar")</f>
        <v>Conforme</v>
      </c>
    </row>
    <row r="1777" spans="1:9" hidden="1" x14ac:dyDescent="0.25">
      <c r="A1777" s="42" t="s">
        <v>6</v>
      </c>
      <c r="B1777" s="35" t="s">
        <v>3541</v>
      </c>
      <c r="C1777" s="35" t="s">
        <v>3542</v>
      </c>
      <c r="D1777" s="36">
        <v>1</v>
      </c>
      <c r="E1777" s="36">
        <v>1</v>
      </c>
      <c r="F1777" s="36">
        <v>8.8999999999999996E-2</v>
      </c>
      <c r="G1777" s="36" t="str">
        <f>IFERROR(VLOOKUP(DATA_PESOS[[#This Row],[Codigo]],PESOS,4,FALSE)," ")</f>
        <v xml:space="preserve"> </v>
      </c>
      <c r="H1777" s="37">
        <v>8.8999999999999996E-2</v>
      </c>
      <c r="I1777" s="43" t="str">
        <f>IF(DATA_PESOS[[#This Row],[Peso de FLEX]]=DATA_PESOS[[#This Row],[ACTUALIZACION 2]],"Conforme","Revisar")</f>
        <v>Conforme</v>
      </c>
    </row>
    <row r="1778" spans="1:9" x14ac:dyDescent="0.25">
      <c r="A1778" s="42" t="s">
        <v>6</v>
      </c>
      <c r="B1778" s="35" t="s">
        <v>3543</v>
      </c>
      <c r="C1778" s="35" t="s">
        <v>3544</v>
      </c>
      <c r="D1778" s="36">
        <v>18</v>
      </c>
      <c r="E1778" s="36">
        <v>18</v>
      </c>
      <c r="F1778" s="36">
        <v>0.69199999999999995</v>
      </c>
      <c r="G1778" s="36" t="str">
        <f>IFERROR(VLOOKUP(DATA_PESOS[[#This Row],[Codigo]],PESOS,4,FALSE)," ")</f>
        <v xml:space="preserve"> </v>
      </c>
      <c r="H1778" s="52">
        <v>1.1080000000000001</v>
      </c>
      <c r="I1778" s="36" t="str">
        <f>IF(DATA_PESOS[[#This Row],[Peso de FLEX]]=DATA_PESOS[[#This Row],[ACTUALIZACION 2]],"Conforme","Revisar")</f>
        <v>Revisar</v>
      </c>
    </row>
    <row r="1779" spans="1:9" x14ac:dyDescent="0.25">
      <c r="A1779" s="42" t="s">
        <v>6</v>
      </c>
      <c r="B1779" s="35" t="s">
        <v>3545</v>
      </c>
      <c r="C1779" s="35" t="s">
        <v>3546</v>
      </c>
      <c r="D1779" s="36">
        <v>47</v>
      </c>
      <c r="E1779" s="36">
        <v>47</v>
      </c>
      <c r="F1779" s="36">
        <v>0.81599999999999995</v>
      </c>
      <c r="G1779" s="36" t="str">
        <f>IFERROR(VLOOKUP(DATA_PESOS[[#This Row],[Codigo]],PESOS,4,FALSE)," ")</f>
        <v xml:space="preserve"> </v>
      </c>
      <c r="H1779" s="52">
        <v>0.372</v>
      </c>
      <c r="I1779" s="36" t="str">
        <f>IF(DATA_PESOS[[#This Row],[Peso de FLEX]]=DATA_PESOS[[#This Row],[ACTUALIZACION 2]],"Conforme","Revisar")</f>
        <v>Revisar</v>
      </c>
    </row>
    <row r="1780" spans="1:9" x14ac:dyDescent="0.25">
      <c r="A1780" s="42" t="s">
        <v>6</v>
      </c>
      <c r="B1780" s="35" t="s">
        <v>3547</v>
      </c>
      <c r="C1780" s="35" t="s">
        <v>3548</v>
      </c>
      <c r="D1780" s="36">
        <v>142</v>
      </c>
      <c r="E1780" s="36">
        <v>142</v>
      </c>
      <c r="F1780" s="36">
        <v>0.84399999999999997</v>
      </c>
      <c r="G1780" s="36" t="str">
        <f>IFERROR(VLOOKUP(DATA_PESOS[[#This Row],[Codigo]],PESOS,4,FALSE)," ")</f>
        <v xml:space="preserve"> </v>
      </c>
      <c r="H1780" s="52">
        <v>0.38600000000000001</v>
      </c>
      <c r="I1780" s="36" t="str">
        <f>IF(DATA_PESOS[[#This Row],[Peso de FLEX]]=DATA_PESOS[[#This Row],[ACTUALIZACION 2]],"Conforme","Revisar")</f>
        <v>Revisar</v>
      </c>
    </row>
    <row r="1781" spans="1:9" x14ac:dyDescent="0.25">
      <c r="A1781" s="42" t="s">
        <v>6</v>
      </c>
      <c r="B1781" s="35" t="s">
        <v>3549</v>
      </c>
      <c r="C1781" s="35" t="s">
        <v>3550</v>
      </c>
      <c r="D1781" s="36">
        <v>1</v>
      </c>
      <c r="E1781" s="36">
        <v>1</v>
      </c>
      <c r="F1781" s="36">
        <v>0.88</v>
      </c>
      <c r="G1781" s="36" t="str">
        <f>IFERROR(VLOOKUP(DATA_PESOS[[#This Row],[Codigo]],PESOS,4,FALSE)," ")</f>
        <v xml:space="preserve"> </v>
      </c>
      <c r="H1781" s="52">
        <v>0.40200000000000002</v>
      </c>
      <c r="I1781" s="36" t="str">
        <f>IF(DATA_PESOS[[#This Row],[Peso de FLEX]]=DATA_PESOS[[#This Row],[ACTUALIZACION 2]],"Conforme","Revisar")</f>
        <v>Revisar</v>
      </c>
    </row>
    <row r="1782" spans="1:9" x14ac:dyDescent="0.25">
      <c r="A1782" s="42" t="s">
        <v>6</v>
      </c>
      <c r="B1782" s="35" t="s">
        <v>3551</v>
      </c>
      <c r="C1782" s="35" t="s">
        <v>3552</v>
      </c>
      <c r="D1782" s="36">
        <v>3</v>
      </c>
      <c r="E1782" s="36">
        <v>3</v>
      </c>
      <c r="F1782" s="36">
        <v>0.91100000000000003</v>
      </c>
      <c r="G1782" s="36" t="str">
        <f>IFERROR(VLOOKUP(DATA_PESOS[[#This Row],[Codigo]],PESOS,4,FALSE)," ")</f>
        <v xml:space="preserve"> </v>
      </c>
      <c r="H1782" s="52">
        <v>0.41399999999999998</v>
      </c>
      <c r="I1782" s="36" t="str">
        <f>IF(DATA_PESOS[[#This Row],[Peso de FLEX]]=DATA_PESOS[[#This Row],[ACTUALIZACION 2]],"Conforme","Revisar")</f>
        <v>Revisar</v>
      </c>
    </row>
    <row r="1783" spans="1:9" x14ac:dyDescent="0.25">
      <c r="A1783" s="42" t="s">
        <v>6</v>
      </c>
      <c r="B1783" s="35" t="s">
        <v>3553</v>
      </c>
      <c r="C1783" s="35" t="s">
        <v>3554</v>
      </c>
      <c r="D1783" s="36">
        <v>25</v>
      </c>
      <c r="E1783" s="36">
        <v>25</v>
      </c>
      <c r="F1783" s="36">
        <v>0.94599999999999995</v>
      </c>
      <c r="G1783" s="36" t="str">
        <f>IFERROR(VLOOKUP(DATA_PESOS[[#This Row],[Codigo]],PESOS,4,FALSE)," ")</f>
        <v xml:space="preserve"> </v>
      </c>
      <c r="H1783" s="52">
        <v>0.432</v>
      </c>
      <c r="I1783" s="36" t="str">
        <f>IF(DATA_PESOS[[#This Row],[Peso de FLEX]]=DATA_PESOS[[#This Row],[ACTUALIZACION 2]],"Conforme","Revisar")</f>
        <v>Revisar</v>
      </c>
    </row>
    <row r="1784" spans="1:9" x14ac:dyDescent="0.25">
      <c r="A1784" s="42" t="s">
        <v>6</v>
      </c>
      <c r="B1784" s="35" t="s">
        <v>3555</v>
      </c>
      <c r="C1784" s="35" t="s">
        <v>3556</v>
      </c>
      <c r="D1784" s="36">
        <v>20</v>
      </c>
      <c r="E1784" s="36">
        <v>20</v>
      </c>
      <c r="F1784" s="36">
        <v>0.96099999999999997</v>
      </c>
      <c r="G1784" s="36" t="str">
        <f>IFERROR(VLOOKUP(DATA_PESOS[[#This Row],[Codigo]],PESOS,4,FALSE)," ")</f>
        <v xml:space="preserve"> </v>
      </c>
      <c r="H1784" s="52">
        <v>0.44</v>
      </c>
      <c r="I1784" s="36" t="str">
        <f>IF(DATA_PESOS[[#This Row],[Peso de FLEX]]=DATA_PESOS[[#This Row],[ACTUALIZACION 2]],"Conforme","Revisar")</f>
        <v>Revisar</v>
      </c>
    </row>
    <row r="1785" spans="1:9" x14ac:dyDescent="0.25">
      <c r="A1785" s="42" t="s">
        <v>6</v>
      </c>
      <c r="B1785" s="35" t="s">
        <v>3557</v>
      </c>
      <c r="C1785" s="35" t="s">
        <v>3558</v>
      </c>
      <c r="D1785" s="36">
        <v>10</v>
      </c>
      <c r="E1785" s="36">
        <v>10</v>
      </c>
      <c r="F1785" s="36">
        <v>0.56200000000000006</v>
      </c>
      <c r="G1785" s="36" t="str">
        <f>IFERROR(VLOOKUP(DATA_PESOS[[#This Row],[Codigo]],PESOS,4,FALSE)," ")</f>
        <v xml:space="preserve"> </v>
      </c>
      <c r="H1785" s="52">
        <v>0.25600000000000001</v>
      </c>
      <c r="I1785" s="36" t="str">
        <f>IF(DATA_PESOS[[#This Row],[Peso de FLEX]]=DATA_PESOS[[#This Row],[ACTUALIZACION 2]],"Conforme","Revisar")</f>
        <v>Revisar</v>
      </c>
    </row>
    <row r="1786" spans="1:9" x14ac:dyDescent="0.25">
      <c r="A1786" s="42" t="s">
        <v>6</v>
      </c>
      <c r="B1786" s="35" t="s">
        <v>3559</v>
      </c>
      <c r="C1786" s="35" t="s">
        <v>3560</v>
      </c>
      <c r="D1786" s="36">
        <v>4</v>
      </c>
      <c r="E1786" s="36">
        <v>4</v>
      </c>
      <c r="F1786" s="36">
        <v>0.66600000000000004</v>
      </c>
      <c r="G1786" s="36" t="str">
        <f>IFERROR(VLOOKUP(DATA_PESOS[[#This Row],[Codigo]],PESOS,4,FALSE)," ")</f>
        <v xml:space="preserve"> </v>
      </c>
      <c r="H1786" s="52">
        <v>0.30399999999999999</v>
      </c>
      <c r="I1786" s="36" t="str">
        <f>IF(DATA_PESOS[[#This Row],[Peso de FLEX]]=DATA_PESOS[[#This Row],[ACTUALIZACION 2]],"Conforme","Revisar")</f>
        <v>Revisar</v>
      </c>
    </row>
    <row r="1787" spans="1:9" x14ac:dyDescent="0.25">
      <c r="A1787" s="42" t="s">
        <v>6</v>
      </c>
      <c r="B1787" s="35" t="s">
        <v>3561</v>
      </c>
      <c r="C1787" s="35" t="s">
        <v>3562</v>
      </c>
      <c r="D1787" s="36">
        <v>40</v>
      </c>
      <c r="E1787" s="36">
        <v>40</v>
      </c>
      <c r="F1787" s="36">
        <v>0.89900000000000002</v>
      </c>
      <c r="G1787" s="36" t="str">
        <f>IFERROR(VLOOKUP(DATA_PESOS[[#This Row],[Codigo]],PESOS,4,FALSE)," ")</f>
        <v xml:space="preserve"> </v>
      </c>
      <c r="H1787" s="52">
        <v>0.41</v>
      </c>
      <c r="I1787" s="36" t="str">
        <f>IF(DATA_PESOS[[#This Row],[Peso de FLEX]]=DATA_PESOS[[#This Row],[ACTUALIZACION 2]],"Conforme","Revisar")</f>
        <v>Revisar</v>
      </c>
    </row>
    <row r="1788" spans="1:9" x14ac:dyDescent="0.25">
      <c r="A1788" s="42" t="s">
        <v>6</v>
      </c>
      <c r="B1788" s="35" t="s">
        <v>3563</v>
      </c>
      <c r="C1788" s="35" t="s">
        <v>3564</v>
      </c>
      <c r="D1788" s="36">
        <v>7</v>
      </c>
      <c r="E1788" s="36">
        <v>7</v>
      </c>
      <c r="F1788" s="36">
        <v>0.93700000000000006</v>
      </c>
      <c r="G1788" s="36" t="str">
        <f>IFERROR(VLOOKUP(DATA_PESOS[[#This Row],[Codigo]],PESOS,4,FALSE)," ")</f>
        <v xml:space="preserve"> </v>
      </c>
      <c r="H1788" s="52">
        <v>0.42799999999999999</v>
      </c>
      <c r="I1788" s="36" t="str">
        <f>IF(DATA_PESOS[[#This Row],[Peso de FLEX]]=DATA_PESOS[[#This Row],[ACTUALIZACION 2]],"Conforme","Revisar")</f>
        <v>Revisar</v>
      </c>
    </row>
    <row r="1789" spans="1:9" x14ac:dyDescent="0.25">
      <c r="A1789" s="42" t="s">
        <v>6</v>
      </c>
      <c r="B1789" s="35" t="s">
        <v>3565</v>
      </c>
      <c r="C1789" s="35" t="s">
        <v>3566</v>
      </c>
      <c r="D1789" s="36">
        <v>2</v>
      </c>
      <c r="E1789" s="36">
        <v>2</v>
      </c>
      <c r="F1789" s="36">
        <v>1.0980000000000001</v>
      </c>
      <c r="G1789" s="36" t="str">
        <f>IFERROR(VLOOKUP(DATA_PESOS[[#This Row],[Codigo]],PESOS,4,FALSE)," ")</f>
        <v xml:space="preserve"> </v>
      </c>
      <c r="H1789" s="52">
        <v>0.502</v>
      </c>
      <c r="I1789" s="36" t="str">
        <f>IF(DATA_PESOS[[#This Row],[Peso de FLEX]]=DATA_PESOS[[#This Row],[ACTUALIZACION 2]],"Conforme","Revisar")</f>
        <v>Revisar</v>
      </c>
    </row>
    <row r="1790" spans="1:9" x14ac:dyDescent="0.25">
      <c r="A1790" s="42" t="s">
        <v>6</v>
      </c>
      <c r="B1790" s="35" t="s">
        <v>3567</v>
      </c>
      <c r="C1790" s="35" t="s">
        <v>3568</v>
      </c>
      <c r="D1790" s="36">
        <v>15</v>
      </c>
      <c r="E1790" s="36">
        <v>15</v>
      </c>
      <c r="F1790" s="36">
        <v>0.432</v>
      </c>
      <c r="G1790" s="36" t="str">
        <f>IFERROR(VLOOKUP(DATA_PESOS[[#This Row],[Codigo]],PESOS,4,FALSE)," ")</f>
        <v xml:space="preserve"> </v>
      </c>
      <c r="H1790" s="52">
        <v>0.19600000000000001</v>
      </c>
      <c r="I1790" s="36" t="str">
        <f>IF(DATA_PESOS[[#This Row],[Peso de FLEX]]=DATA_PESOS[[#This Row],[ACTUALIZACION 2]],"Conforme","Revisar")</f>
        <v>Revisar</v>
      </c>
    </row>
    <row r="1791" spans="1:9" x14ac:dyDescent="0.25">
      <c r="A1791" s="42" t="s">
        <v>6</v>
      </c>
      <c r="B1791" s="35" t="s">
        <v>3569</v>
      </c>
      <c r="C1791" s="35" t="s">
        <v>3570</v>
      </c>
      <c r="D1791" s="36">
        <v>25</v>
      </c>
      <c r="E1791" s="36">
        <v>25</v>
      </c>
      <c r="F1791" s="36">
        <v>0.48299999999999998</v>
      </c>
      <c r="G1791" s="36" t="str">
        <f>IFERROR(VLOOKUP(DATA_PESOS[[#This Row],[Codigo]],PESOS,4,FALSE)," ")</f>
        <v xml:space="preserve"> </v>
      </c>
      <c r="H1791" s="52">
        <v>0.22</v>
      </c>
      <c r="I1791" s="36" t="str">
        <f>IF(DATA_PESOS[[#This Row],[Peso de FLEX]]=DATA_PESOS[[#This Row],[ACTUALIZACION 2]],"Conforme","Revisar")</f>
        <v>Revisar</v>
      </c>
    </row>
    <row r="1792" spans="1:9" x14ac:dyDescent="0.25">
      <c r="A1792" s="42" t="s">
        <v>6</v>
      </c>
      <c r="B1792" s="35" t="s">
        <v>3571</v>
      </c>
      <c r="C1792" s="35" t="s">
        <v>3572</v>
      </c>
      <c r="D1792" s="36">
        <v>107</v>
      </c>
      <c r="E1792" s="36">
        <v>107</v>
      </c>
      <c r="F1792" s="36">
        <v>0.71</v>
      </c>
      <c r="G1792" s="36" t="str">
        <f>IFERROR(VLOOKUP(DATA_PESOS[[#This Row],[Codigo]],PESOS,4,FALSE)," ")</f>
        <v xml:space="preserve"> </v>
      </c>
      <c r="H1792" s="52">
        <v>0.32400000000000001</v>
      </c>
      <c r="I1792" s="36" t="str">
        <f>IF(DATA_PESOS[[#This Row],[Peso de FLEX]]=DATA_PESOS[[#This Row],[ACTUALIZACION 2]],"Conforme","Revisar")</f>
        <v>Revisar</v>
      </c>
    </row>
    <row r="1793" spans="1:9" x14ac:dyDescent="0.25">
      <c r="A1793" s="42" t="s">
        <v>6</v>
      </c>
      <c r="B1793" s="35" t="s">
        <v>3573</v>
      </c>
      <c r="C1793" s="35" t="s">
        <v>3574</v>
      </c>
      <c r="D1793" s="36">
        <v>370</v>
      </c>
      <c r="E1793" s="36">
        <v>370</v>
      </c>
      <c r="F1793" s="36">
        <v>0.79800000000000004</v>
      </c>
      <c r="G1793" s="36" t="str">
        <f>IFERROR(VLOOKUP(DATA_PESOS[[#This Row],[Codigo]],PESOS,4,FALSE)," ")</f>
        <v xml:space="preserve"> </v>
      </c>
      <c r="H1793" s="52">
        <v>0.36399999999999999</v>
      </c>
      <c r="I1793" s="36" t="str">
        <f>IF(DATA_PESOS[[#This Row],[Peso de FLEX]]=DATA_PESOS[[#This Row],[ACTUALIZACION 2]],"Conforme","Revisar")</f>
        <v>Revisar</v>
      </c>
    </row>
    <row r="1794" spans="1:9" x14ac:dyDescent="0.25">
      <c r="A1794" s="42" t="s">
        <v>6</v>
      </c>
      <c r="B1794" s="35" t="s">
        <v>3575</v>
      </c>
      <c r="C1794" s="35" t="s">
        <v>3576</v>
      </c>
      <c r="D1794" s="36">
        <v>26</v>
      </c>
      <c r="E1794" s="36">
        <v>26</v>
      </c>
      <c r="F1794" s="36">
        <v>0.81399999999999995</v>
      </c>
      <c r="G1794" s="36" t="str">
        <f>IFERROR(VLOOKUP(DATA_PESOS[[#This Row],[Codigo]],PESOS,4,FALSE)," ")</f>
        <v xml:space="preserve"> </v>
      </c>
      <c r="H1794" s="52">
        <v>0.372</v>
      </c>
      <c r="I1794" s="36" t="str">
        <f>IF(DATA_PESOS[[#This Row],[Peso de FLEX]]=DATA_PESOS[[#This Row],[ACTUALIZACION 2]],"Conforme","Revisar")</f>
        <v>Revisar</v>
      </c>
    </row>
    <row r="1795" spans="1:9" x14ac:dyDescent="0.25">
      <c r="A1795" s="42" t="s">
        <v>6</v>
      </c>
      <c r="B1795" s="35" t="s">
        <v>3577</v>
      </c>
      <c r="C1795" s="35" t="s">
        <v>3578</v>
      </c>
      <c r="D1795" s="36">
        <v>166</v>
      </c>
      <c r="E1795" s="36">
        <v>166</v>
      </c>
      <c r="F1795" s="36">
        <v>0.82199999999999995</v>
      </c>
      <c r="G1795" s="36" t="str">
        <f>IFERROR(VLOOKUP(DATA_PESOS[[#This Row],[Codigo]],PESOS,4,FALSE)," ")</f>
        <v xml:space="preserve"> </v>
      </c>
      <c r="H1795" s="52">
        <v>0.376</v>
      </c>
      <c r="I1795" s="36" t="str">
        <f>IF(DATA_PESOS[[#This Row],[Peso de FLEX]]=DATA_PESOS[[#This Row],[ACTUALIZACION 2]],"Conforme","Revisar")</f>
        <v>Revisar</v>
      </c>
    </row>
    <row r="1796" spans="1:9" x14ac:dyDescent="0.25">
      <c r="A1796" s="42" t="s">
        <v>6</v>
      </c>
      <c r="B1796" s="35" t="s">
        <v>3579</v>
      </c>
      <c r="C1796" s="35" t="s">
        <v>3580</v>
      </c>
      <c r="D1796" s="36">
        <v>11</v>
      </c>
      <c r="E1796" s="36">
        <v>11</v>
      </c>
      <c r="F1796" s="36">
        <v>0.88200000000000001</v>
      </c>
      <c r="G1796" s="36" t="str">
        <f>IFERROR(VLOOKUP(DATA_PESOS[[#This Row],[Codigo]],PESOS,4,FALSE)," ")</f>
        <v xml:space="preserve"> </v>
      </c>
      <c r="H1796" s="52">
        <v>0.40200000000000002</v>
      </c>
      <c r="I1796" s="36" t="str">
        <f>IF(DATA_PESOS[[#This Row],[Peso de FLEX]]=DATA_PESOS[[#This Row],[ACTUALIZACION 2]],"Conforme","Revisar")</f>
        <v>Revisar</v>
      </c>
    </row>
    <row r="1797" spans="1:9" x14ac:dyDescent="0.25">
      <c r="A1797" s="42" t="s">
        <v>6</v>
      </c>
      <c r="B1797" s="35" t="s">
        <v>3581</v>
      </c>
      <c r="C1797" s="35" t="s">
        <v>3582</v>
      </c>
      <c r="D1797" s="36">
        <v>243</v>
      </c>
      <c r="E1797" s="36">
        <v>243</v>
      </c>
      <c r="F1797" s="36">
        <v>0.94399999999999995</v>
      </c>
      <c r="G1797" s="36" t="str">
        <f>IFERROR(VLOOKUP(DATA_PESOS[[#This Row],[Codigo]],PESOS,4,FALSE)," ")</f>
        <v xml:space="preserve"> </v>
      </c>
      <c r="H1797" s="52">
        <v>0.432</v>
      </c>
      <c r="I1797" s="36" t="str">
        <f>IF(DATA_PESOS[[#This Row],[Peso de FLEX]]=DATA_PESOS[[#This Row],[ACTUALIZACION 2]],"Conforme","Revisar")</f>
        <v>Revisar</v>
      </c>
    </row>
    <row r="1798" spans="1:9" x14ac:dyDescent="0.25">
      <c r="A1798" s="42" t="s">
        <v>6</v>
      </c>
      <c r="B1798" s="35" t="s">
        <v>3583</v>
      </c>
      <c r="C1798" s="35" t="s">
        <v>3584</v>
      </c>
      <c r="D1798" s="36">
        <v>285</v>
      </c>
      <c r="E1798" s="36">
        <v>285</v>
      </c>
      <c r="F1798" s="36">
        <v>0.97199999999999998</v>
      </c>
      <c r="G1798" s="36" t="str">
        <f>IFERROR(VLOOKUP(DATA_PESOS[[#This Row],[Codigo]],PESOS,4,FALSE)," ")</f>
        <v xml:space="preserve"> </v>
      </c>
      <c r="H1798" s="52">
        <v>0.44400000000000001</v>
      </c>
      <c r="I1798" s="36" t="str">
        <f>IF(DATA_PESOS[[#This Row],[Peso de FLEX]]=DATA_PESOS[[#This Row],[ACTUALIZACION 2]],"Conforme","Revisar")</f>
        <v>Revisar</v>
      </c>
    </row>
    <row r="1799" spans="1:9" hidden="1" x14ac:dyDescent="0.25">
      <c r="A1799" s="42" t="s">
        <v>6</v>
      </c>
      <c r="B1799" s="35" t="s">
        <v>3585</v>
      </c>
      <c r="C1799" s="35" t="s">
        <v>3586</v>
      </c>
      <c r="D1799" s="36">
        <v>5</v>
      </c>
      <c r="E1799" s="36">
        <v>5</v>
      </c>
      <c r="F1799" s="36">
        <v>8.5000000000000006E-2</v>
      </c>
      <c r="G1799" s="36" t="str">
        <f>IFERROR(VLOOKUP(DATA_PESOS[[#This Row],[Codigo]],PESOS,4,FALSE)," ")</f>
        <v xml:space="preserve"> </v>
      </c>
      <c r="H1799" s="37">
        <v>8.5000000000000006E-2</v>
      </c>
      <c r="I1799" s="48" t="str">
        <f>IF(DATA_PESOS[[#This Row],[Peso de FLEX]]=DATA_PESOS[[#This Row],[ACTUALIZACION 2]],"Conforme","Revisar")</f>
        <v>Conforme</v>
      </c>
    </row>
    <row r="1800" spans="1:9" hidden="1" x14ac:dyDescent="0.25">
      <c r="A1800" s="42" t="s">
        <v>6</v>
      </c>
      <c r="B1800" s="35" t="s">
        <v>3587</v>
      </c>
      <c r="C1800" s="35" t="s">
        <v>3588</v>
      </c>
      <c r="D1800" s="36">
        <v>33</v>
      </c>
      <c r="E1800" s="36">
        <v>33</v>
      </c>
      <c r="F1800" s="36">
        <v>0.03</v>
      </c>
      <c r="G1800" s="36" t="str">
        <f>IFERROR(VLOOKUP(DATA_PESOS[[#This Row],[Codigo]],PESOS,4,FALSE)," ")</f>
        <v xml:space="preserve"> </v>
      </c>
      <c r="H1800" s="37">
        <v>0.03</v>
      </c>
      <c r="I1800" s="43" t="str">
        <f>IF(DATA_PESOS[[#This Row],[Peso de FLEX]]=DATA_PESOS[[#This Row],[ACTUALIZACION 2]],"Conforme","Revisar")</f>
        <v>Conforme</v>
      </c>
    </row>
    <row r="1801" spans="1:9" hidden="1" x14ac:dyDescent="0.25">
      <c r="A1801" s="42" t="s">
        <v>6</v>
      </c>
      <c r="B1801" s="35" t="s">
        <v>3589</v>
      </c>
      <c r="C1801" s="35" t="s">
        <v>3590</v>
      </c>
      <c r="D1801" s="36">
        <v>9</v>
      </c>
      <c r="E1801" s="36">
        <v>9</v>
      </c>
      <c r="F1801" s="36">
        <v>0.03</v>
      </c>
      <c r="G1801" s="36" t="str">
        <f>IFERROR(VLOOKUP(DATA_PESOS[[#This Row],[Codigo]],PESOS,4,FALSE)," ")</f>
        <v xml:space="preserve"> </v>
      </c>
      <c r="H1801" s="37">
        <v>0.03</v>
      </c>
      <c r="I1801" s="43" t="str">
        <f>IF(DATA_PESOS[[#This Row],[Peso de FLEX]]=DATA_PESOS[[#This Row],[ACTUALIZACION 2]],"Conforme","Revisar")</f>
        <v>Conforme</v>
      </c>
    </row>
    <row r="1802" spans="1:9" hidden="1" x14ac:dyDescent="0.25">
      <c r="A1802" s="42" t="s">
        <v>6</v>
      </c>
      <c r="B1802" s="35" t="s">
        <v>3591</v>
      </c>
      <c r="C1802" s="35" t="s">
        <v>3592</v>
      </c>
      <c r="D1802" s="36">
        <v>5</v>
      </c>
      <c r="E1802" s="36">
        <v>5</v>
      </c>
      <c r="F1802" s="36">
        <v>4.8000000000000001E-2</v>
      </c>
      <c r="G1802" s="36" t="str">
        <f>IFERROR(VLOOKUP(DATA_PESOS[[#This Row],[Codigo]],PESOS,4,FALSE)," ")</f>
        <v xml:space="preserve"> </v>
      </c>
      <c r="H1802" s="37">
        <v>4.8000000000000001E-2</v>
      </c>
      <c r="I1802" s="43" t="str">
        <f>IF(DATA_PESOS[[#This Row],[Peso de FLEX]]=DATA_PESOS[[#This Row],[ACTUALIZACION 2]],"Conforme","Revisar")</f>
        <v>Conforme</v>
      </c>
    </row>
    <row r="1803" spans="1:9" hidden="1" x14ac:dyDescent="0.25">
      <c r="A1803" s="42" t="s">
        <v>6</v>
      </c>
      <c r="B1803" s="35" t="s">
        <v>3593</v>
      </c>
      <c r="C1803" s="35" t="s">
        <v>3594</v>
      </c>
      <c r="D1803" s="36">
        <v>254</v>
      </c>
      <c r="E1803" s="36">
        <v>254</v>
      </c>
      <c r="F1803" s="36">
        <v>0.06</v>
      </c>
      <c r="G1803" s="36" t="str">
        <f>IFERROR(VLOOKUP(DATA_PESOS[[#This Row],[Codigo]],PESOS,4,FALSE)," ")</f>
        <v xml:space="preserve"> </v>
      </c>
      <c r="H1803" s="37">
        <v>0.06</v>
      </c>
      <c r="I1803" s="43" t="str">
        <f>IF(DATA_PESOS[[#This Row],[Peso de FLEX]]=DATA_PESOS[[#This Row],[ACTUALIZACION 2]],"Conforme","Revisar")</f>
        <v>Conforme</v>
      </c>
    </row>
    <row r="1804" spans="1:9" hidden="1" x14ac:dyDescent="0.25">
      <c r="A1804" s="42" t="s">
        <v>6</v>
      </c>
      <c r="B1804" s="35" t="s">
        <v>3595</v>
      </c>
      <c r="C1804" s="35" t="s">
        <v>3596</v>
      </c>
      <c r="D1804" s="36">
        <v>3</v>
      </c>
      <c r="E1804" s="36">
        <v>3</v>
      </c>
      <c r="F1804" s="37">
        <v>3.5999999999999997E-2</v>
      </c>
      <c r="G1804" s="36" t="str">
        <f>IFERROR(VLOOKUP(DATA_PESOS[[#This Row],[Codigo]],PESOS,4,FALSE)," ")</f>
        <v xml:space="preserve"> </v>
      </c>
      <c r="H1804" s="37">
        <v>3.5999999999999997E-2</v>
      </c>
      <c r="I1804" s="43" t="str">
        <f>IF(DATA_PESOS[[#This Row],[Peso de FLEX]]=DATA_PESOS[[#This Row],[ACTUALIZACION 2]],"Conforme","Revisar")</f>
        <v>Conforme</v>
      </c>
    </row>
    <row r="1805" spans="1:9" hidden="1" x14ac:dyDescent="0.25">
      <c r="A1805" s="42" t="s">
        <v>6</v>
      </c>
      <c r="B1805" s="35" t="s">
        <v>3597</v>
      </c>
      <c r="C1805" s="35" t="s">
        <v>3598</v>
      </c>
      <c r="D1805" s="36">
        <v>90</v>
      </c>
      <c r="E1805" s="36">
        <v>90</v>
      </c>
      <c r="F1805" s="36">
        <v>7.0000000000000007E-2</v>
      </c>
      <c r="G1805" s="36" t="str">
        <f>IFERROR(VLOOKUP(DATA_PESOS[[#This Row],[Codigo]],PESOS,4,FALSE)," ")</f>
        <v xml:space="preserve"> </v>
      </c>
      <c r="H1805" s="37">
        <v>7.0000000000000007E-2</v>
      </c>
      <c r="I1805" s="43" t="str">
        <f>IF(DATA_PESOS[[#This Row],[Peso de FLEX]]=DATA_PESOS[[#This Row],[ACTUALIZACION 2]],"Conforme","Revisar")</f>
        <v>Conforme</v>
      </c>
    </row>
    <row r="1806" spans="1:9" hidden="1" x14ac:dyDescent="0.25">
      <c r="A1806" s="42" t="s">
        <v>6</v>
      </c>
      <c r="B1806" s="35" t="s">
        <v>3599</v>
      </c>
      <c r="C1806" s="35" t="s">
        <v>3600</v>
      </c>
      <c r="D1806" s="36">
        <v>20</v>
      </c>
      <c r="E1806" s="36">
        <v>20</v>
      </c>
      <c r="F1806" s="36">
        <v>2.8000000000000001E-2</v>
      </c>
      <c r="G1806" s="36" t="str">
        <f>IFERROR(VLOOKUP(DATA_PESOS[[#This Row],[Codigo]],PESOS,4,FALSE)," ")</f>
        <v xml:space="preserve"> </v>
      </c>
      <c r="H1806" s="37">
        <v>2.8000000000000001E-2</v>
      </c>
      <c r="I1806" s="43" t="str">
        <f>IF(DATA_PESOS[[#This Row],[Peso de FLEX]]=DATA_PESOS[[#This Row],[ACTUALIZACION 2]],"Conforme","Revisar")</f>
        <v>Conforme</v>
      </c>
    </row>
    <row r="1807" spans="1:9" hidden="1" x14ac:dyDescent="0.25">
      <c r="A1807" s="42" t="s">
        <v>6</v>
      </c>
      <c r="B1807" s="35" t="s">
        <v>3601</v>
      </c>
      <c r="C1807" s="35" t="s">
        <v>3602</v>
      </c>
      <c r="D1807" s="36">
        <v>40</v>
      </c>
      <c r="E1807" s="36">
        <v>40</v>
      </c>
      <c r="F1807" s="36">
        <v>0.05</v>
      </c>
      <c r="G1807" s="36" t="str">
        <f>IFERROR(VLOOKUP(DATA_PESOS[[#This Row],[Codigo]],PESOS,4,FALSE)," ")</f>
        <v xml:space="preserve"> </v>
      </c>
      <c r="H1807" s="37">
        <v>0.05</v>
      </c>
      <c r="I1807" s="43" t="str">
        <f>IF(DATA_PESOS[[#This Row],[Peso de FLEX]]=DATA_PESOS[[#This Row],[ACTUALIZACION 2]],"Conforme","Revisar")</f>
        <v>Conforme</v>
      </c>
    </row>
    <row r="1808" spans="1:9" hidden="1" x14ac:dyDescent="0.25">
      <c r="A1808" s="42" t="s">
        <v>6</v>
      </c>
      <c r="B1808" s="35" t="s">
        <v>3603</v>
      </c>
      <c r="C1808" s="35" t="s">
        <v>3604</v>
      </c>
      <c r="D1808" s="36">
        <v>58</v>
      </c>
      <c r="E1808" s="36">
        <v>58</v>
      </c>
      <c r="F1808" s="36">
        <v>3.1E-2</v>
      </c>
      <c r="G1808" s="36" t="str">
        <f>IFERROR(VLOOKUP(DATA_PESOS[[#This Row],[Codigo]],PESOS,4,FALSE)," ")</f>
        <v xml:space="preserve"> </v>
      </c>
      <c r="H1808" s="37">
        <v>3.1E-2</v>
      </c>
      <c r="I1808" s="43" t="str">
        <f>IF(DATA_PESOS[[#This Row],[Peso de FLEX]]=DATA_PESOS[[#This Row],[ACTUALIZACION 2]],"Conforme","Revisar")</f>
        <v>Conforme</v>
      </c>
    </row>
    <row r="1809" spans="1:9" hidden="1" x14ac:dyDescent="0.25">
      <c r="A1809" s="42" t="s">
        <v>6</v>
      </c>
      <c r="B1809" s="35" t="s">
        <v>3605</v>
      </c>
      <c r="C1809" s="35" t="s">
        <v>3606</v>
      </c>
      <c r="D1809" s="36">
        <v>40</v>
      </c>
      <c r="E1809" s="36">
        <v>40</v>
      </c>
      <c r="F1809" s="36">
        <v>8.2000000000000003E-2</v>
      </c>
      <c r="G1809" s="36" t="str">
        <f>IFERROR(VLOOKUP(DATA_PESOS[[#This Row],[Codigo]],PESOS,4,FALSE)," ")</f>
        <v xml:space="preserve"> </v>
      </c>
      <c r="H1809" s="37">
        <v>8.2000000000000003E-2</v>
      </c>
      <c r="I1809" s="43" t="str">
        <f>IF(DATA_PESOS[[#This Row],[Peso de FLEX]]=DATA_PESOS[[#This Row],[ACTUALIZACION 2]],"Conforme","Revisar")</f>
        <v>Conforme</v>
      </c>
    </row>
    <row r="1810" spans="1:9" hidden="1" x14ac:dyDescent="0.25">
      <c r="A1810" s="42" t="s">
        <v>6</v>
      </c>
      <c r="B1810" s="35" t="s">
        <v>3607</v>
      </c>
      <c r="C1810" s="35" t="s">
        <v>3608</v>
      </c>
      <c r="D1810" s="36">
        <v>30</v>
      </c>
      <c r="E1810" s="36">
        <v>30</v>
      </c>
      <c r="F1810" s="36">
        <v>0.10100000000000001</v>
      </c>
      <c r="G1810" s="36" t="str">
        <f>IFERROR(VLOOKUP(DATA_PESOS[[#This Row],[Codigo]],PESOS,4,FALSE)," ")</f>
        <v xml:space="preserve"> </v>
      </c>
      <c r="H1810" s="37">
        <v>0.10100000000000001</v>
      </c>
      <c r="I1810" s="43" t="str">
        <f>IF(DATA_PESOS[[#This Row],[Peso de FLEX]]=DATA_PESOS[[#This Row],[ACTUALIZACION 2]],"Conforme","Revisar")</f>
        <v>Conforme</v>
      </c>
    </row>
    <row r="1811" spans="1:9" hidden="1" x14ac:dyDescent="0.25">
      <c r="A1811" s="42" t="s">
        <v>6</v>
      </c>
      <c r="B1811" s="35" t="s">
        <v>3609</v>
      </c>
      <c r="C1811" s="35" t="s">
        <v>3610</v>
      </c>
      <c r="D1811" s="36">
        <v>332</v>
      </c>
      <c r="E1811" s="36">
        <v>332</v>
      </c>
      <c r="F1811" s="36">
        <v>5.8999999999999997E-2</v>
      </c>
      <c r="G1811" s="36" t="str">
        <f>IFERROR(VLOOKUP(DATA_PESOS[[#This Row],[Codigo]],PESOS,4,FALSE)," ")</f>
        <v xml:space="preserve"> </v>
      </c>
      <c r="H1811" s="37">
        <v>5.8999999999999997E-2</v>
      </c>
      <c r="I1811" s="43" t="str">
        <f>IF(DATA_PESOS[[#This Row],[Peso de FLEX]]=DATA_PESOS[[#This Row],[ACTUALIZACION 2]],"Conforme","Revisar")</f>
        <v>Conforme</v>
      </c>
    </row>
    <row r="1812" spans="1:9" hidden="1" x14ac:dyDescent="0.25">
      <c r="A1812" s="42" t="s">
        <v>6</v>
      </c>
      <c r="B1812" s="35" t="s">
        <v>3611</v>
      </c>
      <c r="C1812" s="35" t="s">
        <v>3612</v>
      </c>
      <c r="D1812" s="36">
        <v>322</v>
      </c>
      <c r="E1812" s="36">
        <v>322</v>
      </c>
      <c r="F1812" s="36">
        <v>3.3000000000000002E-2</v>
      </c>
      <c r="G1812" s="36" t="str">
        <f>IFERROR(VLOOKUP(DATA_PESOS[[#This Row],[Codigo]],PESOS,4,FALSE)," ")</f>
        <v xml:space="preserve"> </v>
      </c>
      <c r="H1812" s="37">
        <v>3.3000000000000002E-2</v>
      </c>
      <c r="I1812" s="43" t="str">
        <f>IF(DATA_PESOS[[#This Row],[Peso de FLEX]]=DATA_PESOS[[#This Row],[ACTUALIZACION 2]],"Conforme","Revisar")</f>
        <v>Conforme</v>
      </c>
    </row>
    <row r="1813" spans="1:9" hidden="1" x14ac:dyDescent="0.25">
      <c r="A1813" s="42" t="s">
        <v>6</v>
      </c>
      <c r="B1813" s="35" t="s">
        <v>3613</v>
      </c>
      <c r="C1813" s="35" t="s">
        <v>3614</v>
      </c>
      <c r="D1813" s="36">
        <v>160</v>
      </c>
      <c r="E1813" s="36">
        <v>160</v>
      </c>
      <c r="F1813" s="36">
        <v>0.03</v>
      </c>
      <c r="G1813" s="36" t="str">
        <f>IFERROR(VLOOKUP(DATA_PESOS[[#This Row],[Codigo]],PESOS,4,FALSE)," ")</f>
        <v xml:space="preserve"> </v>
      </c>
      <c r="H1813" s="37">
        <v>0.03</v>
      </c>
      <c r="I1813" s="43" t="str">
        <f>IF(DATA_PESOS[[#This Row],[Peso de FLEX]]=DATA_PESOS[[#This Row],[ACTUALIZACION 2]],"Conforme","Revisar")</f>
        <v>Conforme</v>
      </c>
    </row>
    <row r="1814" spans="1:9" hidden="1" x14ac:dyDescent="0.25">
      <c r="A1814" s="42" t="s">
        <v>6</v>
      </c>
      <c r="B1814" s="35" t="s">
        <v>3615</v>
      </c>
      <c r="C1814" s="35" t="s">
        <v>3616</v>
      </c>
      <c r="D1814" s="36">
        <v>85</v>
      </c>
      <c r="E1814" s="36">
        <v>85</v>
      </c>
      <c r="F1814" s="36">
        <v>3.5000000000000003E-2</v>
      </c>
      <c r="G1814" s="36" t="str">
        <f>IFERROR(VLOOKUP(DATA_PESOS[[#This Row],[Codigo]],PESOS,4,FALSE)," ")</f>
        <v xml:space="preserve"> </v>
      </c>
      <c r="H1814" s="37">
        <v>3.5000000000000003E-2</v>
      </c>
      <c r="I1814" s="43" t="str">
        <f>IF(DATA_PESOS[[#This Row],[Peso de FLEX]]=DATA_PESOS[[#This Row],[ACTUALIZACION 2]],"Conforme","Revisar")</f>
        <v>Conforme</v>
      </c>
    </row>
    <row r="1815" spans="1:9" x14ac:dyDescent="0.25">
      <c r="A1815" s="42" t="s">
        <v>6</v>
      </c>
      <c r="B1815" s="35" t="s">
        <v>3617</v>
      </c>
      <c r="C1815" s="35" t="s">
        <v>3618</v>
      </c>
      <c r="D1815" s="36">
        <v>136</v>
      </c>
      <c r="E1815" s="36">
        <v>136</v>
      </c>
      <c r="F1815" s="44">
        <v>0</v>
      </c>
      <c r="G1815" s="36" t="str">
        <f>IFERROR(VLOOKUP(DATA_PESOS[[#This Row],[Codigo]],PESOS,4,FALSE)," ")</f>
        <v xml:space="preserve"> </v>
      </c>
      <c r="H1815" s="52">
        <v>3.5999999999999997E-2</v>
      </c>
      <c r="I1815" s="36" t="str">
        <f>IF(DATA_PESOS[[#This Row],[Peso de FLEX]]=DATA_PESOS[[#This Row],[ACTUALIZACION 2]],"Conforme","Revisar")</f>
        <v>Revisar</v>
      </c>
    </row>
    <row r="1816" spans="1:9" hidden="1" x14ac:dyDescent="0.25">
      <c r="A1816" s="42" t="s">
        <v>6</v>
      </c>
      <c r="B1816" s="35" t="s">
        <v>3619</v>
      </c>
      <c r="C1816" s="35" t="s">
        <v>3620</v>
      </c>
      <c r="D1816" s="36">
        <v>66</v>
      </c>
      <c r="E1816" s="36">
        <v>66</v>
      </c>
      <c r="F1816" s="36">
        <v>3.1E-2</v>
      </c>
      <c r="G1816" s="36" t="str">
        <f>IFERROR(VLOOKUP(DATA_PESOS[[#This Row],[Codigo]],PESOS,4,FALSE)," ")</f>
        <v xml:space="preserve"> </v>
      </c>
      <c r="H1816" s="37">
        <v>3.1E-2</v>
      </c>
      <c r="I1816" s="48" t="str">
        <f>IF(DATA_PESOS[[#This Row],[Peso de FLEX]]=DATA_PESOS[[#This Row],[ACTUALIZACION 2]],"Conforme","Revisar")</f>
        <v>Conforme</v>
      </c>
    </row>
    <row r="1817" spans="1:9" hidden="1" x14ac:dyDescent="0.25">
      <c r="A1817" s="42" t="s">
        <v>6</v>
      </c>
      <c r="B1817" s="35" t="s">
        <v>3621</v>
      </c>
      <c r="C1817" s="35" t="s">
        <v>3622</v>
      </c>
      <c r="D1817" s="36">
        <v>66</v>
      </c>
      <c r="E1817" s="36">
        <v>66</v>
      </c>
      <c r="F1817" s="36">
        <v>3.9E-2</v>
      </c>
      <c r="G1817" s="36" t="str">
        <f>IFERROR(VLOOKUP(DATA_PESOS[[#This Row],[Codigo]],PESOS,4,FALSE)," ")</f>
        <v xml:space="preserve"> </v>
      </c>
      <c r="H1817" s="37">
        <v>3.9E-2</v>
      </c>
      <c r="I1817" s="43" t="str">
        <f>IF(DATA_PESOS[[#This Row],[Peso de FLEX]]=DATA_PESOS[[#This Row],[ACTUALIZACION 2]],"Conforme","Revisar")</f>
        <v>Conforme</v>
      </c>
    </row>
    <row r="1818" spans="1:9" x14ac:dyDescent="0.25">
      <c r="A1818" s="42" t="s">
        <v>6</v>
      </c>
      <c r="B1818" s="35" t="s">
        <v>3623</v>
      </c>
      <c r="C1818" s="35" t="s">
        <v>3624</v>
      </c>
      <c r="D1818" s="36">
        <v>2</v>
      </c>
      <c r="E1818" s="36">
        <v>2</v>
      </c>
      <c r="F1818" s="44">
        <v>0</v>
      </c>
      <c r="G1818" s="36" t="str">
        <f>IFERROR(VLOOKUP(DATA_PESOS[[#This Row],[Codigo]],PESOS,4,FALSE)," ")</f>
        <v xml:space="preserve"> </v>
      </c>
      <c r="H1818" s="52">
        <v>7.0000000000000007E-2</v>
      </c>
      <c r="I1818" s="36" t="str">
        <f>IF(DATA_PESOS[[#This Row],[Peso de FLEX]]=DATA_PESOS[[#This Row],[ACTUALIZACION 2]],"Conforme","Revisar")</f>
        <v>Revisar</v>
      </c>
    </row>
    <row r="1819" spans="1:9" hidden="1" x14ac:dyDescent="0.25">
      <c r="A1819" s="42" t="s">
        <v>6</v>
      </c>
      <c r="B1819" s="35" t="s">
        <v>3625</v>
      </c>
      <c r="C1819" s="35" t="s">
        <v>3626</v>
      </c>
      <c r="D1819" s="36">
        <v>4</v>
      </c>
      <c r="E1819" s="36">
        <v>4</v>
      </c>
      <c r="F1819" s="36">
        <v>2.8000000000000001E-2</v>
      </c>
      <c r="G1819" s="36" t="str">
        <f>IFERROR(VLOOKUP(DATA_PESOS[[#This Row],[Codigo]],PESOS,4,FALSE)," ")</f>
        <v xml:space="preserve"> </v>
      </c>
      <c r="H1819" s="37">
        <v>2.8000000000000001E-2</v>
      </c>
      <c r="I1819" s="48" t="str">
        <f>IF(DATA_PESOS[[#This Row],[Peso de FLEX]]=DATA_PESOS[[#This Row],[ACTUALIZACION 2]],"Conforme","Revisar")</f>
        <v>Conforme</v>
      </c>
    </row>
    <row r="1820" spans="1:9" hidden="1" x14ac:dyDescent="0.25">
      <c r="A1820" s="42" t="s">
        <v>6</v>
      </c>
      <c r="B1820" s="35" t="s">
        <v>3627</v>
      </c>
      <c r="C1820" s="35" t="s">
        <v>3628</v>
      </c>
      <c r="D1820" s="36">
        <v>6</v>
      </c>
      <c r="E1820" s="36">
        <v>6</v>
      </c>
      <c r="F1820" s="36">
        <v>0.47299999999999998</v>
      </c>
      <c r="G1820" s="36" t="str">
        <f>IFERROR(VLOOKUP(DATA_PESOS[[#This Row],[Codigo]],PESOS,4,FALSE)," ")</f>
        <v xml:space="preserve"> </v>
      </c>
      <c r="H1820" s="37">
        <v>0.47299999999999998</v>
      </c>
      <c r="I1820" s="43" t="str">
        <f>IF(DATA_PESOS[[#This Row],[Peso de FLEX]]=DATA_PESOS[[#This Row],[ACTUALIZACION 2]],"Conforme","Revisar")</f>
        <v>Conforme</v>
      </c>
    </row>
    <row r="1821" spans="1:9" x14ac:dyDescent="0.25">
      <c r="A1821" s="42" t="s">
        <v>6</v>
      </c>
      <c r="B1821" s="35" t="s">
        <v>3629</v>
      </c>
      <c r="C1821" s="35" t="s">
        <v>3630</v>
      </c>
      <c r="D1821" s="36">
        <v>2</v>
      </c>
      <c r="E1821" s="36">
        <v>2</v>
      </c>
      <c r="F1821" s="44">
        <v>0</v>
      </c>
      <c r="G1821" s="36" t="str">
        <f>IFERROR(VLOOKUP(DATA_PESOS[[#This Row],[Codigo]],PESOS,4,FALSE)," ")</f>
        <v xml:space="preserve"> </v>
      </c>
      <c r="H1821" s="52">
        <v>2.1019999999999999</v>
      </c>
      <c r="I1821" s="36" t="str">
        <f>IF(DATA_PESOS[[#This Row],[Peso de FLEX]]=DATA_PESOS[[#This Row],[ACTUALIZACION 2]],"Conforme","Revisar")</f>
        <v>Revisar</v>
      </c>
    </row>
    <row r="1822" spans="1:9" x14ac:dyDescent="0.25">
      <c r="A1822" s="42" t="s">
        <v>6</v>
      </c>
      <c r="B1822" s="35" t="s">
        <v>3631</v>
      </c>
      <c r="C1822" s="35" t="s">
        <v>3632</v>
      </c>
      <c r="D1822" s="36">
        <v>2</v>
      </c>
      <c r="E1822" s="36">
        <v>2</v>
      </c>
      <c r="F1822" s="44">
        <v>0</v>
      </c>
      <c r="G1822" s="36" t="str">
        <f>IFERROR(VLOOKUP(DATA_PESOS[[#This Row],[Codigo]],PESOS,4,FALSE)," ")</f>
        <v xml:space="preserve"> </v>
      </c>
      <c r="H1822" s="52">
        <v>8.4000000000000005E-2</v>
      </c>
      <c r="I1822" s="36" t="str">
        <f>IF(DATA_PESOS[[#This Row],[Peso de FLEX]]=DATA_PESOS[[#This Row],[ACTUALIZACION 2]],"Conforme","Revisar")</f>
        <v>Revisar</v>
      </c>
    </row>
    <row r="1823" spans="1:9" x14ac:dyDescent="0.25">
      <c r="A1823" s="42" t="s">
        <v>6</v>
      </c>
      <c r="B1823" s="35" t="s">
        <v>3633</v>
      </c>
      <c r="C1823" s="35" t="s">
        <v>3634</v>
      </c>
      <c r="D1823" s="36">
        <v>2</v>
      </c>
      <c r="E1823" s="36">
        <v>2</v>
      </c>
      <c r="F1823" s="44">
        <v>0</v>
      </c>
      <c r="G1823" s="36" t="str">
        <f>IFERROR(VLOOKUP(DATA_PESOS[[#This Row],[Codigo]],PESOS,4,FALSE)," ")</f>
        <v xml:space="preserve"> </v>
      </c>
      <c r="H1823" s="52">
        <v>5.1760000000000002</v>
      </c>
      <c r="I1823" s="36" t="str">
        <f>IF(DATA_PESOS[[#This Row],[Peso de FLEX]]=DATA_PESOS[[#This Row],[ACTUALIZACION 2]],"Conforme","Revisar")</f>
        <v>Revisar</v>
      </c>
    </row>
    <row r="1824" spans="1:9" x14ac:dyDescent="0.25">
      <c r="A1824" s="42" t="s">
        <v>6</v>
      </c>
      <c r="B1824" s="35" t="s">
        <v>3635</v>
      </c>
      <c r="C1824" s="35" t="s">
        <v>3636</v>
      </c>
      <c r="D1824" s="36">
        <v>1</v>
      </c>
      <c r="E1824" s="36">
        <v>1</v>
      </c>
      <c r="F1824" s="44">
        <v>0</v>
      </c>
      <c r="G1824" s="36" t="str">
        <f>IFERROR(VLOOKUP(DATA_PESOS[[#This Row],[Codigo]],PESOS,4,FALSE)," ")</f>
        <v xml:space="preserve"> </v>
      </c>
      <c r="H1824" s="52">
        <v>3.2000000000000001E-2</v>
      </c>
      <c r="I1824" s="36" t="str">
        <f>IF(DATA_PESOS[[#This Row],[Peso de FLEX]]=DATA_PESOS[[#This Row],[ACTUALIZACION 2]],"Conforme","Revisar")</f>
        <v>Revisar</v>
      </c>
    </row>
    <row r="1825" spans="1:9" x14ac:dyDescent="0.25">
      <c r="A1825" s="42" t="s">
        <v>6</v>
      </c>
      <c r="B1825" s="35" t="s">
        <v>3637</v>
      </c>
      <c r="C1825" s="35" t="s">
        <v>3638</v>
      </c>
      <c r="D1825" s="36">
        <v>9</v>
      </c>
      <c r="E1825" s="36">
        <v>9</v>
      </c>
      <c r="F1825" s="44">
        <v>0</v>
      </c>
      <c r="G1825" s="36" t="str">
        <f>IFERROR(VLOOKUP(DATA_PESOS[[#This Row],[Codigo]],PESOS,4,FALSE)," ")</f>
        <v xml:space="preserve"> </v>
      </c>
      <c r="H1825" s="52">
        <v>0.03</v>
      </c>
      <c r="I1825" s="36" t="str">
        <f>IF(DATA_PESOS[[#This Row],[Peso de FLEX]]=DATA_PESOS[[#This Row],[ACTUALIZACION 2]],"Conforme","Revisar")</f>
        <v>Revisar</v>
      </c>
    </row>
    <row r="1826" spans="1:9" hidden="1" x14ac:dyDescent="0.25">
      <c r="A1826" s="42" t="s">
        <v>6</v>
      </c>
      <c r="B1826" s="35" t="s">
        <v>3639</v>
      </c>
      <c r="C1826" s="35" t="s">
        <v>3640</v>
      </c>
      <c r="D1826" s="36">
        <v>12</v>
      </c>
      <c r="E1826" s="36">
        <v>12</v>
      </c>
      <c r="F1826" s="36">
        <v>0.82</v>
      </c>
      <c r="G1826" s="36" t="str">
        <f>IFERROR(VLOOKUP(DATA_PESOS[[#This Row],[Codigo]],PESOS,4,FALSE)," ")</f>
        <v xml:space="preserve"> </v>
      </c>
      <c r="H1826" s="37">
        <v>0.82</v>
      </c>
      <c r="I1826" s="48" t="str">
        <f>IF(DATA_PESOS[[#This Row],[Peso de FLEX]]=DATA_PESOS[[#This Row],[ACTUALIZACION 2]],"Conforme","Revisar")</f>
        <v>Conforme</v>
      </c>
    </row>
    <row r="1827" spans="1:9" x14ac:dyDescent="0.25">
      <c r="A1827" s="42" t="s">
        <v>6</v>
      </c>
      <c r="B1827" s="35" t="s">
        <v>3641</v>
      </c>
      <c r="C1827" s="35" t="s">
        <v>3642</v>
      </c>
      <c r="D1827" s="36">
        <v>2</v>
      </c>
      <c r="E1827" s="36">
        <v>2</v>
      </c>
      <c r="F1827" s="44">
        <v>0</v>
      </c>
      <c r="G1827" s="36" t="str">
        <f>IFERROR(VLOOKUP(DATA_PESOS[[#This Row],[Codigo]],PESOS,4,FALSE)," ")</f>
        <v xml:space="preserve"> </v>
      </c>
      <c r="H1827" s="52">
        <v>0.182</v>
      </c>
      <c r="I1827" s="36" t="str">
        <f>IF(DATA_PESOS[[#This Row],[Peso de FLEX]]=DATA_PESOS[[#This Row],[ACTUALIZACION 2]],"Conforme","Revisar")</f>
        <v>Revisar</v>
      </c>
    </row>
    <row r="1828" spans="1:9" x14ac:dyDescent="0.25">
      <c r="A1828" s="42" t="s">
        <v>6</v>
      </c>
      <c r="B1828" s="35" t="s">
        <v>3643</v>
      </c>
      <c r="C1828" s="35" t="s">
        <v>3644</v>
      </c>
      <c r="D1828" s="36">
        <v>19</v>
      </c>
      <c r="E1828" s="36">
        <v>19</v>
      </c>
      <c r="F1828" s="44">
        <v>0</v>
      </c>
      <c r="G1828" s="36" t="str">
        <f>IFERROR(VLOOKUP(DATA_PESOS[[#This Row],[Codigo]],PESOS,4,FALSE)," ")</f>
        <v xml:space="preserve"> </v>
      </c>
      <c r="H1828" s="52">
        <v>0.106</v>
      </c>
      <c r="I1828" s="36" t="str">
        <f>IF(DATA_PESOS[[#This Row],[Peso de FLEX]]=DATA_PESOS[[#This Row],[ACTUALIZACION 2]],"Conforme","Revisar")</f>
        <v>Revisar</v>
      </c>
    </row>
    <row r="1829" spans="1:9" x14ac:dyDescent="0.25">
      <c r="A1829" s="42" t="s">
        <v>6</v>
      </c>
      <c r="B1829" s="35" t="s">
        <v>3645</v>
      </c>
      <c r="C1829" s="35" t="s">
        <v>3646</v>
      </c>
      <c r="D1829" s="36">
        <v>5</v>
      </c>
      <c r="E1829" s="36">
        <v>5</v>
      </c>
      <c r="F1829" s="44">
        <v>0</v>
      </c>
      <c r="G1829" s="36" t="str">
        <f>IFERROR(VLOOKUP(DATA_PESOS[[#This Row],[Codigo]],PESOS,4,FALSE)," ")</f>
        <v xml:space="preserve"> </v>
      </c>
      <c r="H1829" s="52">
        <v>0.745</v>
      </c>
      <c r="I1829" s="36" t="str">
        <f>IF(DATA_PESOS[[#This Row],[Peso de FLEX]]=DATA_PESOS[[#This Row],[ACTUALIZACION 2]],"Conforme","Revisar")</f>
        <v>Revisar</v>
      </c>
    </row>
    <row r="1830" spans="1:9" hidden="1" x14ac:dyDescent="0.25">
      <c r="A1830" s="42" t="s">
        <v>6</v>
      </c>
      <c r="B1830" s="35" t="s">
        <v>3647</v>
      </c>
      <c r="C1830" s="35" t="s">
        <v>3648</v>
      </c>
      <c r="D1830" s="36">
        <v>5</v>
      </c>
      <c r="E1830" s="36">
        <v>5</v>
      </c>
      <c r="F1830" s="36">
        <v>0.24099999999999999</v>
      </c>
      <c r="G1830" s="36" t="str">
        <f>IFERROR(VLOOKUP(DATA_PESOS[[#This Row],[Codigo]],PESOS,4,FALSE)," ")</f>
        <v xml:space="preserve"> </v>
      </c>
      <c r="H1830" s="37">
        <v>0.24099999999999999</v>
      </c>
      <c r="I1830" s="48" t="str">
        <f>IF(DATA_PESOS[[#This Row],[Peso de FLEX]]=DATA_PESOS[[#This Row],[ACTUALIZACION 2]],"Conforme","Revisar")</f>
        <v>Conforme</v>
      </c>
    </row>
    <row r="1831" spans="1:9" hidden="1" x14ac:dyDescent="0.25">
      <c r="A1831" s="42" t="s">
        <v>6</v>
      </c>
      <c r="B1831" s="35" t="s">
        <v>3649</v>
      </c>
      <c r="C1831" s="35" t="s">
        <v>3650</v>
      </c>
      <c r="D1831" s="36">
        <v>1</v>
      </c>
      <c r="E1831" s="36">
        <v>1</v>
      </c>
      <c r="F1831" s="36">
        <v>0.54200000000000004</v>
      </c>
      <c r="G1831" s="36" t="str">
        <f>IFERROR(VLOOKUP(DATA_PESOS[[#This Row],[Codigo]],PESOS,4,FALSE)," ")</f>
        <v xml:space="preserve"> </v>
      </c>
      <c r="H1831" s="37">
        <v>0.54200000000000004</v>
      </c>
      <c r="I1831" s="43" t="str">
        <f>IF(DATA_PESOS[[#This Row],[Peso de FLEX]]=DATA_PESOS[[#This Row],[ACTUALIZACION 2]],"Conforme","Revisar")</f>
        <v>Conforme</v>
      </c>
    </row>
    <row r="1832" spans="1:9" x14ac:dyDescent="0.25">
      <c r="A1832" s="42" t="s">
        <v>6</v>
      </c>
      <c r="B1832" s="35" t="s">
        <v>3651</v>
      </c>
      <c r="C1832" s="35" t="s">
        <v>3652</v>
      </c>
      <c r="D1832" s="36">
        <v>1</v>
      </c>
      <c r="E1832" s="36">
        <v>1</v>
      </c>
      <c r="F1832" s="44">
        <v>0</v>
      </c>
      <c r="G1832" s="36" t="str">
        <f>IFERROR(VLOOKUP(DATA_PESOS[[#This Row],[Codigo]],PESOS,4,FALSE)," ")</f>
        <v xml:space="preserve"> </v>
      </c>
      <c r="H1832" s="52">
        <v>1.242</v>
      </c>
      <c r="I1832" s="36" t="str">
        <f>IF(DATA_PESOS[[#This Row],[Peso de FLEX]]=DATA_PESOS[[#This Row],[ACTUALIZACION 2]],"Conforme","Revisar")</f>
        <v>Revisar</v>
      </c>
    </row>
    <row r="1833" spans="1:9" x14ac:dyDescent="0.25">
      <c r="A1833" s="42" t="s">
        <v>6</v>
      </c>
      <c r="B1833" s="35" t="s">
        <v>3653</v>
      </c>
      <c r="C1833" s="35" t="s">
        <v>3654</v>
      </c>
      <c r="D1833" s="36">
        <v>2</v>
      </c>
      <c r="E1833" s="36">
        <v>2</v>
      </c>
      <c r="F1833" s="44">
        <v>0</v>
      </c>
      <c r="G1833" s="36" t="str">
        <f>IFERROR(VLOOKUP(DATA_PESOS[[#This Row],[Codigo]],PESOS,4,FALSE)," ")</f>
        <v xml:space="preserve"> </v>
      </c>
      <c r="H1833" s="52">
        <v>0.19</v>
      </c>
      <c r="I1833" s="36" t="str">
        <f>IF(DATA_PESOS[[#This Row],[Peso de FLEX]]=DATA_PESOS[[#This Row],[ACTUALIZACION 2]],"Conforme","Revisar")</f>
        <v>Revisar</v>
      </c>
    </row>
    <row r="1834" spans="1:9" x14ac:dyDescent="0.25">
      <c r="A1834" s="42" t="s">
        <v>6</v>
      </c>
      <c r="B1834" s="35" t="s">
        <v>3655</v>
      </c>
      <c r="C1834" s="35" t="s">
        <v>3656</v>
      </c>
      <c r="D1834" s="36">
        <v>1</v>
      </c>
      <c r="E1834" s="36">
        <v>1</v>
      </c>
      <c r="F1834" s="44">
        <v>0</v>
      </c>
      <c r="G1834" s="36" t="str">
        <f>IFERROR(VLOOKUP(DATA_PESOS[[#This Row],[Codigo]],PESOS,4,FALSE)," ")</f>
        <v xml:space="preserve"> </v>
      </c>
      <c r="H1834" s="52">
        <v>0.22600000000000001</v>
      </c>
      <c r="I1834" s="36" t="str">
        <f>IF(DATA_PESOS[[#This Row],[Peso de FLEX]]=DATA_PESOS[[#This Row],[ACTUALIZACION 2]],"Conforme","Revisar")</f>
        <v>Revisar</v>
      </c>
    </row>
    <row r="1835" spans="1:9" x14ac:dyDescent="0.25">
      <c r="A1835" s="42" t="s">
        <v>6</v>
      </c>
      <c r="B1835" s="35" t="s">
        <v>3657</v>
      </c>
      <c r="C1835" s="35" t="s">
        <v>3658</v>
      </c>
      <c r="D1835" s="36">
        <v>3</v>
      </c>
      <c r="E1835" s="36">
        <v>3</v>
      </c>
      <c r="F1835" s="44">
        <v>0</v>
      </c>
      <c r="G1835" s="36" t="str">
        <f>IFERROR(VLOOKUP(DATA_PESOS[[#This Row],[Codigo]],PESOS,4,FALSE)," ")</f>
        <v xml:space="preserve"> </v>
      </c>
      <c r="H1835" s="52">
        <v>8.2000000000000003E-2</v>
      </c>
      <c r="I1835" s="36" t="str">
        <f>IF(DATA_PESOS[[#This Row],[Peso de FLEX]]=DATA_PESOS[[#This Row],[ACTUALIZACION 2]],"Conforme","Revisar")</f>
        <v>Revisar</v>
      </c>
    </row>
    <row r="1836" spans="1:9" hidden="1" x14ac:dyDescent="0.25">
      <c r="A1836" s="42" t="s">
        <v>6</v>
      </c>
      <c r="B1836" s="35" t="s">
        <v>3659</v>
      </c>
      <c r="C1836" s="35" t="s">
        <v>3660</v>
      </c>
      <c r="D1836" s="36">
        <v>14</v>
      </c>
      <c r="E1836" s="36">
        <v>14</v>
      </c>
      <c r="F1836" s="36">
        <v>0.09</v>
      </c>
      <c r="G1836" s="36" t="str">
        <f>IFERROR(VLOOKUP(DATA_PESOS[[#This Row],[Codigo]],PESOS,4,FALSE)," ")</f>
        <v xml:space="preserve"> </v>
      </c>
      <c r="H1836" s="37">
        <v>0.09</v>
      </c>
      <c r="I1836" s="48" t="str">
        <f>IF(DATA_PESOS[[#This Row],[Peso de FLEX]]=DATA_PESOS[[#This Row],[ACTUALIZACION 2]],"Conforme","Revisar")</f>
        <v>Conforme</v>
      </c>
    </row>
    <row r="1837" spans="1:9" x14ac:dyDescent="0.25">
      <c r="A1837" s="42" t="s">
        <v>6</v>
      </c>
      <c r="B1837" s="35" t="s">
        <v>3661</v>
      </c>
      <c r="C1837" s="35" t="s">
        <v>3662</v>
      </c>
      <c r="D1837" s="36">
        <v>1</v>
      </c>
      <c r="E1837" s="36">
        <v>1</v>
      </c>
      <c r="F1837" s="44">
        <v>0</v>
      </c>
      <c r="G1837" s="36" t="str">
        <f>IFERROR(VLOOKUP(DATA_PESOS[[#This Row],[Codigo]],PESOS,4,FALSE)," ")</f>
        <v xml:space="preserve"> </v>
      </c>
      <c r="H1837" s="52">
        <v>2.8159999999999998</v>
      </c>
      <c r="I1837" s="36" t="str">
        <f>IF(DATA_PESOS[[#This Row],[Peso de FLEX]]=DATA_PESOS[[#This Row],[ACTUALIZACION 2]],"Conforme","Revisar")</f>
        <v>Revisar</v>
      </c>
    </row>
    <row r="1838" spans="1:9" x14ac:dyDescent="0.25">
      <c r="A1838" s="42" t="s">
        <v>6</v>
      </c>
      <c r="B1838" s="35" t="s">
        <v>3663</v>
      </c>
      <c r="C1838" s="35" t="s">
        <v>3664</v>
      </c>
      <c r="D1838" s="36">
        <v>1</v>
      </c>
      <c r="E1838" s="36">
        <v>1</v>
      </c>
      <c r="F1838" s="44">
        <v>0</v>
      </c>
      <c r="G1838" s="36" t="str">
        <f>IFERROR(VLOOKUP(DATA_PESOS[[#This Row],[Codigo]],PESOS,4,FALSE)," ")</f>
        <v xml:space="preserve"> </v>
      </c>
      <c r="H1838" s="52">
        <v>6.9459999999999997</v>
      </c>
      <c r="I1838" s="36" t="str">
        <f>IF(DATA_PESOS[[#This Row],[Peso de FLEX]]=DATA_PESOS[[#This Row],[ACTUALIZACION 2]],"Conforme","Revisar")</f>
        <v>Revisar</v>
      </c>
    </row>
    <row r="1839" spans="1:9" hidden="1" x14ac:dyDescent="0.25">
      <c r="A1839" s="42" t="s">
        <v>6</v>
      </c>
      <c r="B1839" s="35" t="s">
        <v>3665</v>
      </c>
      <c r="C1839" s="35" t="s">
        <v>3666</v>
      </c>
      <c r="D1839" s="36">
        <v>23</v>
      </c>
      <c r="E1839" s="36">
        <v>23</v>
      </c>
      <c r="F1839" s="36">
        <v>5.5E-2</v>
      </c>
      <c r="G1839" s="36" t="str">
        <f>IFERROR(VLOOKUP(DATA_PESOS[[#This Row],[Codigo]],PESOS,4,FALSE)," ")</f>
        <v xml:space="preserve"> </v>
      </c>
      <c r="H1839" s="37">
        <v>5.5E-2</v>
      </c>
      <c r="I1839" s="48" t="str">
        <f>IF(DATA_PESOS[[#This Row],[Peso de FLEX]]=DATA_PESOS[[#This Row],[ACTUALIZACION 2]],"Conforme","Revisar")</f>
        <v>Conforme</v>
      </c>
    </row>
    <row r="1840" spans="1:9" x14ac:dyDescent="0.25">
      <c r="A1840" s="42" t="s">
        <v>6</v>
      </c>
      <c r="B1840" s="35" t="s">
        <v>3667</v>
      </c>
      <c r="C1840" s="35" t="s">
        <v>3668</v>
      </c>
      <c r="D1840" s="36">
        <v>1</v>
      </c>
      <c r="E1840" s="36">
        <v>1</v>
      </c>
      <c r="F1840" s="44">
        <v>0</v>
      </c>
      <c r="G1840" s="36" t="str">
        <f>IFERROR(VLOOKUP(DATA_PESOS[[#This Row],[Codigo]],PESOS,4,FALSE)," ")</f>
        <v xml:space="preserve"> </v>
      </c>
      <c r="H1840" s="52">
        <v>6.2E-2</v>
      </c>
      <c r="I1840" s="36" t="str">
        <f>IF(DATA_PESOS[[#This Row],[Peso de FLEX]]=DATA_PESOS[[#This Row],[ACTUALIZACION 2]],"Conforme","Revisar")</f>
        <v>Revisar</v>
      </c>
    </row>
    <row r="1841" spans="1:9" x14ac:dyDescent="0.25">
      <c r="A1841" s="42" t="s">
        <v>6</v>
      </c>
      <c r="B1841" s="35" t="s">
        <v>3669</v>
      </c>
      <c r="C1841" s="35" t="s">
        <v>3670</v>
      </c>
      <c r="D1841" s="36">
        <v>1</v>
      </c>
      <c r="E1841" s="36">
        <v>1</v>
      </c>
      <c r="F1841" s="44">
        <v>0</v>
      </c>
      <c r="G1841" s="36" t="str">
        <f>IFERROR(VLOOKUP(DATA_PESOS[[#This Row],[Codigo]],PESOS,4,FALSE)," ")</f>
        <v xml:space="preserve"> </v>
      </c>
      <c r="H1841" s="52">
        <v>2.8000000000000001E-2</v>
      </c>
      <c r="I1841" s="36" t="str">
        <f>IF(DATA_PESOS[[#This Row],[Peso de FLEX]]=DATA_PESOS[[#This Row],[ACTUALIZACION 2]],"Conforme","Revisar")</f>
        <v>Revisar</v>
      </c>
    </row>
    <row r="1842" spans="1:9" x14ac:dyDescent="0.25">
      <c r="A1842" s="42" t="s">
        <v>6</v>
      </c>
      <c r="B1842" s="35" t="s">
        <v>3671</v>
      </c>
      <c r="C1842" s="35" t="s">
        <v>3672</v>
      </c>
      <c r="D1842" s="36">
        <v>1</v>
      </c>
      <c r="E1842" s="36">
        <v>1</v>
      </c>
      <c r="F1842" s="44">
        <v>0</v>
      </c>
      <c r="G1842" s="36" t="str">
        <f>IFERROR(VLOOKUP(DATA_PESOS[[#This Row],[Codigo]],PESOS,4,FALSE)," ")</f>
        <v xml:space="preserve"> </v>
      </c>
      <c r="H1842" s="52">
        <v>7.0000000000000007E-2</v>
      </c>
      <c r="I1842" s="36" t="str">
        <f>IF(DATA_PESOS[[#This Row],[Peso de FLEX]]=DATA_PESOS[[#This Row],[ACTUALIZACION 2]],"Conforme","Revisar")</f>
        <v>Revisar</v>
      </c>
    </row>
    <row r="1843" spans="1:9" x14ac:dyDescent="0.25">
      <c r="A1843" s="42" t="s">
        <v>6</v>
      </c>
      <c r="B1843" s="35" t="s">
        <v>3673</v>
      </c>
      <c r="C1843" s="35" t="s">
        <v>3674</v>
      </c>
      <c r="D1843" s="36">
        <v>3</v>
      </c>
      <c r="E1843" s="36">
        <v>3</v>
      </c>
      <c r="F1843" s="44">
        <v>0</v>
      </c>
      <c r="G1843" s="36" t="str">
        <f>IFERROR(VLOOKUP(DATA_PESOS[[#This Row],[Codigo]],PESOS,4,FALSE)," ")</f>
        <v xml:space="preserve"> </v>
      </c>
      <c r="H1843" s="52">
        <v>5.6000000000000001E-2</v>
      </c>
      <c r="I1843" s="36" t="str">
        <f>IF(DATA_PESOS[[#This Row],[Peso de FLEX]]=DATA_PESOS[[#This Row],[ACTUALIZACION 2]],"Conforme","Revisar")</f>
        <v>Revisar</v>
      </c>
    </row>
    <row r="1844" spans="1:9" x14ac:dyDescent="0.25">
      <c r="A1844" s="42" t="s">
        <v>6</v>
      </c>
      <c r="B1844" s="35" t="s">
        <v>3675</v>
      </c>
      <c r="C1844" s="35" t="s">
        <v>3676</v>
      </c>
      <c r="D1844" s="36">
        <v>1</v>
      </c>
      <c r="E1844" s="36">
        <v>1</v>
      </c>
      <c r="F1844" s="44">
        <v>0</v>
      </c>
      <c r="G1844" s="36" t="str">
        <f>IFERROR(VLOOKUP(DATA_PESOS[[#This Row],[Codigo]],PESOS,4,FALSE)," ")</f>
        <v xml:space="preserve"> </v>
      </c>
      <c r="H1844" s="52">
        <v>2.8000000000000001E-2</v>
      </c>
      <c r="I1844" s="36" t="str">
        <f>IF(DATA_PESOS[[#This Row],[Peso de FLEX]]=DATA_PESOS[[#This Row],[ACTUALIZACION 2]],"Conforme","Revisar")</f>
        <v>Revisar</v>
      </c>
    </row>
    <row r="1845" spans="1:9" x14ac:dyDescent="0.25">
      <c r="A1845" s="42" t="s">
        <v>6</v>
      </c>
      <c r="B1845" s="35" t="s">
        <v>3677</v>
      </c>
      <c r="C1845" s="35" t="s">
        <v>3678</v>
      </c>
      <c r="D1845" s="36">
        <v>1</v>
      </c>
      <c r="E1845" s="36">
        <v>1</v>
      </c>
      <c r="F1845" s="44">
        <v>0</v>
      </c>
      <c r="G1845" s="36" t="str">
        <f>IFERROR(VLOOKUP(DATA_PESOS[[#This Row],[Codigo]],PESOS,4,FALSE)," ")</f>
        <v xml:space="preserve"> </v>
      </c>
      <c r="H1845" s="52">
        <v>3.2000000000000001E-2</v>
      </c>
      <c r="I1845" s="36" t="str">
        <f>IF(DATA_PESOS[[#This Row],[Peso de FLEX]]=DATA_PESOS[[#This Row],[ACTUALIZACION 2]],"Conforme","Revisar")</f>
        <v>Revisar</v>
      </c>
    </row>
    <row r="1846" spans="1:9" x14ac:dyDescent="0.25">
      <c r="A1846" s="42" t="s">
        <v>6</v>
      </c>
      <c r="B1846" s="35" t="s">
        <v>3679</v>
      </c>
      <c r="C1846" s="35" t="s">
        <v>3680</v>
      </c>
      <c r="D1846" s="36">
        <v>3</v>
      </c>
      <c r="E1846" s="36">
        <v>3</v>
      </c>
      <c r="F1846" s="44">
        <v>0</v>
      </c>
      <c r="G1846" s="36" t="str">
        <f>IFERROR(VLOOKUP(DATA_PESOS[[#This Row],[Codigo]],PESOS,4,FALSE)," ")</f>
        <v xml:space="preserve"> </v>
      </c>
      <c r="H1846" s="52">
        <v>0.30399999999999999</v>
      </c>
      <c r="I1846" s="36" t="str">
        <f>IF(DATA_PESOS[[#This Row],[Peso de FLEX]]=DATA_PESOS[[#This Row],[ACTUALIZACION 2]],"Conforme","Revisar")</f>
        <v>Revisar</v>
      </c>
    </row>
    <row r="1847" spans="1:9" x14ac:dyDescent="0.25">
      <c r="A1847" s="42" t="s">
        <v>6</v>
      </c>
      <c r="B1847" s="35" t="s">
        <v>3681</v>
      </c>
      <c r="C1847" s="35" t="s">
        <v>3682</v>
      </c>
      <c r="D1847" s="36">
        <v>5</v>
      </c>
      <c r="E1847" s="36">
        <v>5</v>
      </c>
      <c r="F1847" s="44">
        <v>0</v>
      </c>
      <c r="G1847" s="36" t="str">
        <f>IFERROR(VLOOKUP(DATA_PESOS[[#This Row],[Codigo]],PESOS,4,FALSE)," ")</f>
        <v xml:space="preserve"> </v>
      </c>
      <c r="H1847" s="52">
        <v>0.85099999999999998</v>
      </c>
      <c r="I1847" s="36" t="str">
        <f>IF(DATA_PESOS[[#This Row],[Peso de FLEX]]=DATA_PESOS[[#This Row],[ACTUALIZACION 2]],"Conforme","Revisar")</f>
        <v>Revisar</v>
      </c>
    </row>
    <row r="1848" spans="1:9" x14ac:dyDescent="0.25">
      <c r="A1848" s="42" t="s">
        <v>6</v>
      </c>
      <c r="B1848" s="35" t="s">
        <v>3683</v>
      </c>
      <c r="C1848" s="35" t="s">
        <v>3684</v>
      </c>
      <c r="D1848" s="36">
        <v>5</v>
      </c>
      <c r="E1848" s="36">
        <v>5</v>
      </c>
      <c r="F1848" s="44">
        <v>0</v>
      </c>
      <c r="G1848" s="36" t="str">
        <f>IFERROR(VLOOKUP(DATA_PESOS[[#This Row],[Codigo]],PESOS,4,FALSE)," ")</f>
        <v xml:space="preserve"> </v>
      </c>
      <c r="H1848" s="52">
        <v>1.0349999999999999</v>
      </c>
      <c r="I1848" s="36" t="str">
        <f>IF(DATA_PESOS[[#This Row],[Peso de FLEX]]=DATA_PESOS[[#This Row],[ACTUALIZACION 2]],"Conforme","Revisar")</f>
        <v>Revisar</v>
      </c>
    </row>
    <row r="1849" spans="1:9" x14ac:dyDescent="0.25">
      <c r="A1849" s="42" t="s">
        <v>6</v>
      </c>
      <c r="B1849" s="35" t="s">
        <v>3685</v>
      </c>
      <c r="C1849" s="35" t="s">
        <v>3686</v>
      </c>
      <c r="D1849" s="36">
        <v>10</v>
      </c>
      <c r="E1849" s="36">
        <v>10</v>
      </c>
      <c r="F1849" s="44">
        <v>0</v>
      </c>
      <c r="G1849" s="36" t="str">
        <f>IFERROR(VLOOKUP(DATA_PESOS[[#This Row],[Codigo]],PESOS,4,FALSE)," ")</f>
        <v xml:space="preserve"> </v>
      </c>
      <c r="H1849" s="52">
        <v>1.62</v>
      </c>
      <c r="I1849" s="36" t="str">
        <f>IF(DATA_PESOS[[#This Row],[Peso de FLEX]]=DATA_PESOS[[#This Row],[ACTUALIZACION 2]],"Conforme","Revisar")</f>
        <v>Revisar</v>
      </c>
    </row>
    <row r="1850" spans="1:9" x14ac:dyDescent="0.25">
      <c r="A1850" s="42" t="s">
        <v>6</v>
      </c>
      <c r="B1850" s="35" t="s">
        <v>3687</v>
      </c>
      <c r="C1850" s="35" t="s">
        <v>3688</v>
      </c>
      <c r="D1850" s="36">
        <v>1</v>
      </c>
      <c r="E1850" s="36">
        <v>1</v>
      </c>
      <c r="F1850" s="44">
        <v>0</v>
      </c>
      <c r="G1850" s="36" t="str">
        <f>IFERROR(VLOOKUP(DATA_PESOS[[#This Row],[Codigo]],PESOS,4,FALSE)," ")</f>
        <v xml:space="preserve"> </v>
      </c>
      <c r="H1850" s="52">
        <v>7.0000000000000007E-2</v>
      </c>
      <c r="I1850" s="36" t="str">
        <f>IF(DATA_PESOS[[#This Row],[Peso de FLEX]]=DATA_PESOS[[#This Row],[ACTUALIZACION 2]],"Conforme","Revisar")</f>
        <v>Revisar</v>
      </c>
    </row>
    <row r="1851" spans="1:9" x14ac:dyDescent="0.25">
      <c r="A1851" s="42" t="s">
        <v>6</v>
      </c>
      <c r="B1851" s="35" t="s">
        <v>3689</v>
      </c>
      <c r="C1851" s="35" t="s">
        <v>3690</v>
      </c>
      <c r="D1851" s="36">
        <v>20</v>
      </c>
      <c r="E1851" s="36">
        <v>20</v>
      </c>
      <c r="F1851" s="44">
        <v>0</v>
      </c>
      <c r="G1851" s="36" t="str">
        <f>IFERROR(VLOOKUP(DATA_PESOS[[#This Row],[Codigo]],PESOS,4,FALSE)," ")</f>
        <v xml:space="preserve"> </v>
      </c>
      <c r="H1851" s="52">
        <v>5.6000000000000001E-2</v>
      </c>
      <c r="I1851" s="36" t="str">
        <f>IF(DATA_PESOS[[#This Row],[Peso de FLEX]]=DATA_PESOS[[#This Row],[ACTUALIZACION 2]],"Conforme","Revisar")</f>
        <v>Revisar</v>
      </c>
    </row>
    <row r="1852" spans="1:9" hidden="1" x14ac:dyDescent="0.25">
      <c r="A1852" s="42" t="s">
        <v>6</v>
      </c>
      <c r="B1852" s="35" t="s">
        <v>3691</v>
      </c>
      <c r="C1852" s="35" t="s">
        <v>3692</v>
      </c>
      <c r="D1852" s="36">
        <v>5</v>
      </c>
      <c r="E1852" s="36">
        <v>5</v>
      </c>
      <c r="F1852" s="36">
        <v>0.02</v>
      </c>
      <c r="G1852" s="36" t="str">
        <f>IFERROR(VLOOKUP(DATA_PESOS[[#This Row],[Codigo]],PESOS,4,FALSE)," ")</f>
        <v xml:space="preserve"> </v>
      </c>
      <c r="H1852" s="37">
        <v>0.02</v>
      </c>
      <c r="I1852" s="48" t="str">
        <f>IF(DATA_PESOS[[#This Row],[Peso de FLEX]]=DATA_PESOS[[#This Row],[ACTUALIZACION 2]],"Conforme","Revisar")</f>
        <v>Conforme</v>
      </c>
    </row>
    <row r="1853" spans="1:9" hidden="1" x14ac:dyDescent="0.25">
      <c r="A1853" s="42" t="s">
        <v>6</v>
      </c>
      <c r="B1853" s="35" t="s">
        <v>3693</v>
      </c>
      <c r="C1853" s="35" t="s">
        <v>3694</v>
      </c>
      <c r="D1853" s="36">
        <v>3</v>
      </c>
      <c r="E1853" s="36">
        <v>3</v>
      </c>
      <c r="F1853" s="36">
        <v>1.2999999999999999E-2</v>
      </c>
      <c r="G1853" s="36" t="str">
        <f>IFERROR(VLOOKUP(DATA_PESOS[[#This Row],[Codigo]],PESOS,4,FALSE)," ")</f>
        <v xml:space="preserve"> </v>
      </c>
      <c r="H1853" s="37">
        <v>1.2999999999999999E-2</v>
      </c>
      <c r="I1853" s="43" t="str">
        <f>IF(DATA_PESOS[[#This Row],[Peso de FLEX]]=DATA_PESOS[[#This Row],[ACTUALIZACION 2]],"Conforme","Revisar")</f>
        <v>Conforme</v>
      </c>
    </row>
    <row r="1854" spans="1:9" x14ac:dyDescent="0.25">
      <c r="A1854" s="42" t="s">
        <v>6</v>
      </c>
      <c r="B1854" s="35" t="s">
        <v>3695</v>
      </c>
      <c r="C1854" s="35" t="s">
        <v>3696</v>
      </c>
      <c r="D1854" s="36">
        <v>1</v>
      </c>
      <c r="E1854" s="36">
        <v>1</v>
      </c>
      <c r="F1854" s="44">
        <v>0</v>
      </c>
      <c r="G1854" s="36" t="str">
        <f>IFERROR(VLOOKUP(DATA_PESOS[[#This Row],[Codigo]],PESOS,4,FALSE)," ")</f>
        <v xml:space="preserve"> </v>
      </c>
      <c r="H1854" s="52">
        <v>2.1659999999999999</v>
      </c>
      <c r="I1854" s="36" t="str">
        <f>IF(DATA_PESOS[[#This Row],[Peso de FLEX]]=DATA_PESOS[[#This Row],[ACTUALIZACION 2]],"Conforme","Revisar")</f>
        <v>Revisar</v>
      </c>
    </row>
    <row r="1855" spans="1:9" x14ac:dyDescent="0.25">
      <c r="A1855" s="42" t="s">
        <v>6</v>
      </c>
      <c r="B1855" s="35" t="s">
        <v>3697</v>
      </c>
      <c r="C1855" s="35" t="s">
        <v>3698</v>
      </c>
      <c r="D1855" s="36">
        <v>2</v>
      </c>
      <c r="E1855" s="36">
        <v>2</v>
      </c>
      <c r="F1855" s="44">
        <v>0</v>
      </c>
      <c r="G1855" s="36" t="str">
        <f>IFERROR(VLOOKUP(DATA_PESOS[[#This Row],[Codigo]],PESOS,4,FALSE)," ")</f>
        <v xml:space="preserve"> </v>
      </c>
      <c r="H1855" s="52">
        <v>2.73</v>
      </c>
      <c r="I1855" s="36" t="str">
        <f>IF(DATA_PESOS[[#This Row],[Peso de FLEX]]=DATA_PESOS[[#This Row],[ACTUALIZACION 2]],"Conforme","Revisar")</f>
        <v>Revisar</v>
      </c>
    </row>
    <row r="1856" spans="1:9" x14ac:dyDescent="0.25">
      <c r="A1856" s="42" t="s">
        <v>6</v>
      </c>
      <c r="B1856" s="35" t="s">
        <v>3699</v>
      </c>
      <c r="C1856" s="35" t="s">
        <v>3700</v>
      </c>
      <c r="D1856" s="36">
        <v>3</v>
      </c>
      <c r="E1856" s="36">
        <v>3</v>
      </c>
      <c r="F1856" s="44">
        <v>0</v>
      </c>
      <c r="G1856" s="36" t="str">
        <f>IFERROR(VLOOKUP(DATA_PESOS[[#This Row],[Codigo]],PESOS,4,FALSE)," ")</f>
        <v xml:space="preserve"> </v>
      </c>
      <c r="H1856" s="52">
        <v>2.1960000000000002</v>
      </c>
      <c r="I1856" s="36" t="str">
        <f>IF(DATA_PESOS[[#This Row],[Peso de FLEX]]=DATA_PESOS[[#This Row],[ACTUALIZACION 2]],"Conforme","Revisar")</f>
        <v>Revisar</v>
      </c>
    </row>
    <row r="1857" spans="1:9" x14ac:dyDescent="0.25">
      <c r="A1857" s="42" t="s">
        <v>6</v>
      </c>
      <c r="B1857" s="35" t="s">
        <v>3701</v>
      </c>
      <c r="C1857" s="35" t="s">
        <v>3702</v>
      </c>
      <c r="D1857" s="36">
        <v>10</v>
      </c>
      <c r="E1857" s="36">
        <v>10</v>
      </c>
      <c r="F1857" s="44">
        <v>0</v>
      </c>
      <c r="G1857" s="36" t="str">
        <f>IFERROR(VLOOKUP(DATA_PESOS[[#This Row],[Codigo]],PESOS,4,FALSE)," ")</f>
        <v xml:space="preserve"> </v>
      </c>
      <c r="H1857" s="52">
        <v>2.702</v>
      </c>
      <c r="I1857" s="36" t="str">
        <f>IF(DATA_PESOS[[#This Row],[Peso de FLEX]]=DATA_PESOS[[#This Row],[ACTUALIZACION 2]],"Conforme","Revisar")</f>
        <v>Revisar</v>
      </c>
    </row>
    <row r="1858" spans="1:9" x14ac:dyDescent="0.25">
      <c r="A1858" s="42" t="s">
        <v>6</v>
      </c>
      <c r="B1858" s="35" t="s">
        <v>3703</v>
      </c>
      <c r="C1858" s="35" t="s">
        <v>3704</v>
      </c>
      <c r="D1858" s="36">
        <v>11</v>
      </c>
      <c r="E1858" s="36">
        <v>11</v>
      </c>
      <c r="F1858" s="44">
        <v>0</v>
      </c>
      <c r="G1858" s="36" t="str">
        <f>IFERROR(VLOOKUP(DATA_PESOS[[#This Row],[Codigo]],PESOS,4,FALSE)," ")</f>
        <v xml:space="preserve"> </v>
      </c>
      <c r="H1858" s="52">
        <v>2.4359999999999999</v>
      </c>
      <c r="I1858" s="36" t="str">
        <f>IF(DATA_PESOS[[#This Row],[Peso de FLEX]]=DATA_PESOS[[#This Row],[ACTUALIZACION 2]],"Conforme","Revisar")</f>
        <v>Revisar</v>
      </c>
    </row>
    <row r="1859" spans="1:9" x14ac:dyDescent="0.25">
      <c r="A1859" s="42" t="s">
        <v>6</v>
      </c>
      <c r="B1859" s="35" t="s">
        <v>3705</v>
      </c>
      <c r="C1859" s="35" t="s">
        <v>3706</v>
      </c>
      <c r="D1859" s="36">
        <v>5</v>
      </c>
      <c r="E1859" s="36">
        <v>5</v>
      </c>
      <c r="F1859" s="44">
        <v>0</v>
      </c>
      <c r="G1859" s="36" t="str">
        <f>IFERROR(VLOOKUP(DATA_PESOS[[#This Row],[Codigo]],PESOS,4,FALSE)," ")</f>
        <v xml:space="preserve"> </v>
      </c>
      <c r="H1859" s="52">
        <v>0.73399999999999999</v>
      </c>
      <c r="I1859" s="36" t="str">
        <f>IF(DATA_PESOS[[#This Row],[Peso de FLEX]]=DATA_PESOS[[#This Row],[ACTUALIZACION 2]],"Conforme","Revisar")</f>
        <v>Revisar</v>
      </c>
    </row>
    <row r="1860" spans="1:9" x14ac:dyDescent="0.25">
      <c r="A1860" s="42" t="s">
        <v>6</v>
      </c>
      <c r="B1860" s="35" t="s">
        <v>3707</v>
      </c>
      <c r="C1860" s="35" t="s">
        <v>3708</v>
      </c>
      <c r="D1860" s="36">
        <v>5</v>
      </c>
      <c r="E1860" s="36">
        <v>5</v>
      </c>
      <c r="F1860" s="44">
        <v>0</v>
      </c>
      <c r="G1860" s="36" t="str">
        <f>IFERROR(VLOOKUP(DATA_PESOS[[#This Row],[Codigo]],PESOS,4,FALSE)," ")</f>
        <v xml:space="preserve"> </v>
      </c>
      <c r="H1860" s="52">
        <v>0.96399999999999997</v>
      </c>
      <c r="I1860" s="36" t="str">
        <f>IF(DATA_PESOS[[#This Row],[Peso de FLEX]]=DATA_PESOS[[#This Row],[ACTUALIZACION 2]],"Conforme","Revisar")</f>
        <v>Revisar</v>
      </c>
    </row>
    <row r="1861" spans="1:9" hidden="1" x14ac:dyDescent="0.25">
      <c r="A1861" s="42" t="s">
        <v>6</v>
      </c>
      <c r="B1861" s="35" t="s">
        <v>3709</v>
      </c>
      <c r="C1861" s="35" t="s">
        <v>3710</v>
      </c>
      <c r="D1861" s="36">
        <v>9</v>
      </c>
      <c r="E1861" s="36">
        <v>9</v>
      </c>
      <c r="F1861" s="36">
        <v>3.5000000000000003E-2</v>
      </c>
      <c r="G1861" s="36" t="str">
        <f>IFERROR(VLOOKUP(DATA_PESOS[[#This Row],[Codigo]],PESOS,4,FALSE)," ")</f>
        <v xml:space="preserve"> </v>
      </c>
      <c r="H1861" s="37">
        <v>3.5000000000000003E-2</v>
      </c>
      <c r="I1861" s="48" t="str">
        <f>IF(DATA_PESOS[[#This Row],[Peso de FLEX]]=DATA_PESOS[[#This Row],[ACTUALIZACION 2]],"Conforme","Revisar")</f>
        <v>Conforme</v>
      </c>
    </row>
    <row r="1862" spans="1:9" hidden="1" x14ac:dyDescent="0.25">
      <c r="A1862" s="42" t="s">
        <v>6</v>
      </c>
      <c r="B1862" s="35" t="s">
        <v>3711</v>
      </c>
      <c r="C1862" s="35" t="s">
        <v>3712</v>
      </c>
      <c r="D1862" s="36">
        <v>3</v>
      </c>
      <c r="E1862" s="36">
        <v>3</v>
      </c>
      <c r="F1862" s="36">
        <v>0.10199999999999999</v>
      </c>
      <c r="G1862" s="36" t="str">
        <f>IFERROR(VLOOKUP(DATA_PESOS[[#This Row],[Codigo]],PESOS,4,FALSE)," ")</f>
        <v xml:space="preserve"> </v>
      </c>
      <c r="H1862" s="37">
        <v>0.10199999999999999</v>
      </c>
      <c r="I1862" s="43" t="str">
        <f>IF(DATA_PESOS[[#This Row],[Peso de FLEX]]=DATA_PESOS[[#This Row],[ACTUALIZACION 2]],"Conforme","Revisar")</f>
        <v>Conforme</v>
      </c>
    </row>
    <row r="1863" spans="1:9" x14ac:dyDescent="0.25">
      <c r="A1863" s="42" t="s">
        <v>6</v>
      </c>
      <c r="B1863" s="35" t="s">
        <v>3713</v>
      </c>
      <c r="C1863" s="35" t="s">
        <v>3714</v>
      </c>
      <c r="D1863" s="36">
        <v>1</v>
      </c>
      <c r="E1863" s="36">
        <v>1</v>
      </c>
      <c r="F1863" s="44">
        <v>0</v>
      </c>
      <c r="G1863" s="36" t="str">
        <f>IFERROR(VLOOKUP(DATA_PESOS[[#This Row],[Codigo]],PESOS,4,FALSE)," ")</f>
        <v xml:space="preserve"> </v>
      </c>
      <c r="H1863" s="52">
        <v>0.02</v>
      </c>
      <c r="I1863" s="36" t="str">
        <f>IF(DATA_PESOS[[#This Row],[Peso de FLEX]]=DATA_PESOS[[#This Row],[ACTUALIZACION 2]],"Conforme","Revisar")</f>
        <v>Revisar</v>
      </c>
    </row>
    <row r="1864" spans="1:9" hidden="1" x14ac:dyDescent="0.25">
      <c r="A1864" s="42" t="s">
        <v>6</v>
      </c>
      <c r="B1864" s="35" t="s">
        <v>3715</v>
      </c>
      <c r="C1864" s="35" t="s">
        <v>3716</v>
      </c>
      <c r="D1864" s="36">
        <v>9</v>
      </c>
      <c r="E1864" s="36">
        <v>9</v>
      </c>
      <c r="F1864" s="36">
        <v>0.01</v>
      </c>
      <c r="G1864" s="36" t="str">
        <f>IFERROR(VLOOKUP(DATA_PESOS[[#This Row],[Codigo]],PESOS,4,FALSE)," ")</f>
        <v xml:space="preserve"> </v>
      </c>
      <c r="H1864" s="37">
        <v>0.01</v>
      </c>
      <c r="I1864" s="48" t="str">
        <f>IF(DATA_PESOS[[#This Row],[Peso de FLEX]]=DATA_PESOS[[#This Row],[ACTUALIZACION 2]],"Conforme","Revisar")</f>
        <v>Conforme</v>
      </c>
    </row>
    <row r="1865" spans="1:9" hidden="1" x14ac:dyDescent="0.25">
      <c r="A1865" s="42" t="s">
        <v>6</v>
      </c>
      <c r="B1865" s="35" t="s">
        <v>3717</v>
      </c>
      <c r="C1865" s="35" t="s">
        <v>3718</v>
      </c>
      <c r="D1865" s="36">
        <v>2</v>
      </c>
      <c r="E1865" s="36">
        <v>2</v>
      </c>
      <c r="F1865" s="36">
        <v>9.4E-2</v>
      </c>
      <c r="G1865" s="36" t="str">
        <f>IFERROR(VLOOKUP(DATA_PESOS[[#This Row],[Codigo]],PESOS,4,FALSE)," ")</f>
        <v xml:space="preserve"> </v>
      </c>
      <c r="H1865" s="37">
        <v>9.4E-2</v>
      </c>
      <c r="I1865" s="43" t="str">
        <f>IF(DATA_PESOS[[#This Row],[Peso de FLEX]]=DATA_PESOS[[#This Row],[ACTUALIZACION 2]],"Conforme","Revisar")</f>
        <v>Conforme</v>
      </c>
    </row>
    <row r="1866" spans="1:9" x14ac:dyDescent="0.25">
      <c r="A1866" s="42" t="s">
        <v>6</v>
      </c>
      <c r="B1866" s="35" t="s">
        <v>3719</v>
      </c>
      <c r="C1866" s="35" t="s">
        <v>3720</v>
      </c>
      <c r="D1866" s="36">
        <v>4</v>
      </c>
      <c r="E1866" s="36">
        <v>4</v>
      </c>
      <c r="F1866" s="44">
        <v>0</v>
      </c>
      <c r="G1866" s="36" t="str">
        <f>IFERROR(VLOOKUP(DATA_PESOS[[#This Row],[Codigo]],PESOS,4,FALSE)," ")</f>
        <v xml:space="preserve"> </v>
      </c>
      <c r="H1866" s="52">
        <v>7.8E-2</v>
      </c>
      <c r="I1866" s="36" t="str">
        <f>IF(DATA_PESOS[[#This Row],[Peso de FLEX]]=DATA_PESOS[[#This Row],[ACTUALIZACION 2]],"Conforme","Revisar")</f>
        <v>Revisar</v>
      </c>
    </row>
    <row r="1867" spans="1:9" hidden="1" x14ac:dyDescent="0.25">
      <c r="A1867" s="42" t="s">
        <v>6</v>
      </c>
      <c r="B1867" s="35" t="s">
        <v>3721</v>
      </c>
      <c r="C1867" s="35" t="s">
        <v>3722</v>
      </c>
      <c r="D1867" s="36">
        <v>24</v>
      </c>
      <c r="E1867" s="36">
        <v>24</v>
      </c>
      <c r="F1867" s="36">
        <v>0.186</v>
      </c>
      <c r="G1867" s="36" t="str">
        <f>IFERROR(VLOOKUP(DATA_PESOS[[#This Row],[Codigo]],PESOS,4,FALSE)," ")</f>
        <v xml:space="preserve"> </v>
      </c>
      <c r="H1867" s="37">
        <v>0.186</v>
      </c>
      <c r="I1867" s="48" t="str">
        <f>IF(DATA_PESOS[[#This Row],[Peso de FLEX]]=DATA_PESOS[[#This Row],[ACTUALIZACION 2]],"Conforme","Revisar")</f>
        <v>Conforme</v>
      </c>
    </row>
    <row r="1868" spans="1:9" x14ac:dyDescent="0.25">
      <c r="A1868" s="42" t="s">
        <v>6</v>
      </c>
      <c r="B1868" s="35" t="s">
        <v>3723</v>
      </c>
      <c r="C1868" s="35" t="s">
        <v>3724</v>
      </c>
      <c r="D1868" s="36">
        <v>3</v>
      </c>
      <c r="E1868" s="36">
        <v>3</v>
      </c>
      <c r="F1868" s="44">
        <v>0</v>
      </c>
      <c r="G1868" s="36" t="str">
        <f>IFERROR(VLOOKUP(DATA_PESOS[[#This Row],[Codigo]],PESOS,4,FALSE)," ")</f>
        <v xml:space="preserve"> </v>
      </c>
      <c r="H1868" s="52">
        <v>7.8E-2</v>
      </c>
      <c r="I1868" s="36" t="str">
        <f>IF(DATA_PESOS[[#This Row],[Peso de FLEX]]=DATA_PESOS[[#This Row],[ACTUALIZACION 2]],"Conforme","Revisar")</f>
        <v>Revisar</v>
      </c>
    </row>
    <row r="1869" spans="1:9" x14ac:dyDescent="0.25">
      <c r="A1869" s="42" t="s">
        <v>6</v>
      </c>
      <c r="B1869" s="35" t="s">
        <v>3725</v>
      </c>
      <c r="C1869" s="35" t="s">
        <v>3726</v>
      </c>
      <c r="D1869" s="36">
        <v>1</v>
      </c>
      <c r="E1869" s="36">
        <v>1</v>
      </c>
      <c r="F1869" s="44">
        <v>0</v>
      </c>
      <c r="G1869" s="36" t="str">
        <f>IFERROR(VLOOKUP(DATA_PESOS[[#This Row],[Codigo]],PESOS,4,FALSE)," ")</f>
        <v xml:space="preserve"> </v>
      </c>
      <c r="H1869" s="52">
        <v>5.6000000000000001E-2</v>
      </c>
      <c r="I1869" s="36" t="str">
        <f>IF(DATA_PESOS[[#This Row],[Peso de FLEX]]=DATA_PESOS[[#This Row],[ACTUALIZACION 2]],"Conforme","Revisar")</f>
        <v>Revisar</v>
      </c>
    </row>
    <row r="1870" spans="1:9" x14ac:dyDescent="0.25">
      <c r="A1870" s="42" t="s">
        <v>6</v>
      </c>
      <c r="B1870" s="35" t="s">
        <v>3727</v>
      </c>
      <c r="C1870" s="35" t="s">
        <v>3728</v>
      </c>
      <c r="D1870" s="36">
        <v>2</v>
      </c>
      <c r="E1870" s="36">
        <v>2</v>
      </c>
      <c r="F1870" s="44">
        <v>0</v>
      </c>
      <c r="G1870" s="36" t="str">
        <f>IFERROR(VLOOKUP(DATA_PESOS[[#This Row],[Codigo]],PESOS,4,FALSE)," ")</f>
        <v xml:space="preserve"> </v>
      </c>
      <c r="H1870" s="52">
        <v>2.8000000000000001E-2</v>
      </c>
      <c r="I1870" s="36" t="str">
        <f>IF(DATA_PESOS[[#This Row],[Peso de FLEX]]=DATA_PESOS[[#This Row],[ACTUALIZACION 2]],"Conforme","Revisar")</f>
        <v>Revisar</v>
      </c>
    </row>
    <row r="1871" spans="1:9" hidden="1" x14ac:dyDescent="0.25">
      <c r="A1871" s="42" t="s">
        <v>6</v>
      </c>
      <c r="B1871" s="35" t="s">
        <v>3729</v>
      </c>
      <c r="C1871" s="35" t="s">
        <v>3730</v>
      </c>
      <c r="D1871" s="36">
        <v>6</v>
      </c>
      <c r="E1871" s="36">
        <v>6</v>
      </c>
      <c r="F1871" s="36">
        <v>5.3999999999999999E-2</v>
      </c>
      <c r="G1871" s="36" t="str">
        <f>IFERROR(VLOOKUP(DATA_PESOS[[#This Row],[Codigo]],PESOS,4,FALSE)," ")</f>
        <v xml:space="preserve"> </v>
      </c>
      <c r="H1871" s="37">
        <v>5.3999999999999999E-2</v>
      </c>
      <c r="I1871" s="48" t="str">
        <f>IF(DATA_PESOS[[#This Row],[Peso de FLEX]]=DATA_PESOS[[#This Row],[ACTUALIZACION 2]],"Conforme","Revisar")</f>
        <v>Conforme</v>
      </c>
    </row>
    <row r="1872" spans="1:9" hidden="1" x14ac:dyDescent="0.25">
      <c r="A1872" s="42" t="s">
        <v>6</v>
      </c>
      <c r="B1872" s="35" t="s">
        <v>3731</v>
      </c>
      <c r="C1872" s="35" t="s">
        <v>3732</v>
      </c>
      <c r="D1872" s="36">
        <v>5</v>
      </c>
      <c r="E1872" s="36">
        <v>5</v>
      </c>
      <c r="F1872" s="36">
        <v>0.17100000000000001</v>
      </c>
      <c r="G1872" s="36" t="str">
        <f>IFERROR(VLOOKUP(DATA_PESOS[[#This Row],[Codigo]],PESOS,4,FALSE)," ")</f>
        <v xml:space="preserve"> </v>
      </c>
      <c r="H1872" s="37">
        <v>0.17100000000000001</v>
      </c>
      <c r="I1872" s="43" t="str">
        <f>IF(DATA_PESOS[[#This Row],[Peso de FLEX]]=DATA_PESOS[[#This Row],[ACTUALIZACION 2]],"Conforme","Revisar")</f>
        <v>Conforme</v>
      </c>
    </row>
    <row r="1873" spans="1:9" hidden="1" x14ac:dyDescent="0.25">
      <c r="A1873" s="42" t="s">
        <v>6</v>
      </c>
      <c r="B1873" s="35" t="s">
        <v>3733</v>
      </c>
      <c r="C1873" s="35" t="s">
        <v>3734</v>
      </c>
      <c r="D1873" s="36">
        <v>6</v>
      </c>
      <c r="E1873" s="36">
        <v>6</v>
      </c>
      <c r="F1873" s="36">
        <v>9.7000000000000003E-2</v>
      </c>
      <c r="G1873" s="36" t="str">
        <f>IFERROR(VLOOKUP(DATA_PESOS[[#This Row],[Codigo]],PESOS,4,FALSE)," ")</f>
        <v xml:space="preserve"> </v>
      </c>
      <c r="H1873" s="37">
        <v>9.7000000000000003E-2</v>
      </c>
      <c r="I1873" s="43" t="str">
        <f>IF(DATA_PESOS[[#This Row],[Peso de FLEX]]=DATA_PESOS[[#This Row],[ACTUALIZACION 2]],"Conforme","Revisar")</f>
        <v>Conforme</v>
      </c>
    </row>
    <row r="1874" spans="1:9" x14ac:dyDescent="0.25">
      <c r="A1874" s="42" t="s">
        <v>6</v>
      </c>
      <c r="B1874" s="35" t="s">
        <v>3735</v>
      </c>
      <c r="C1874" s="35" t="s">
        <v>3736</v>
      </c>
      <c r="D1874" s="36">
        <v>1</v>
      </c>
      <c r="E1874" s="36">
        <v>1</v>
      </c>
      <c r="F1874" s="44">
        <v>0</v>
      </c>
      <c r="G1874" s="36" t="str">
        <f>IFERROR(VLOOKUP(DATA_PESOS[[#This Row],[Codigo]],PESOS,4,FALSE)," ")</f>
        <v xml:space="preserve"> </v>
      </c>
      <c r="H1874" s="52">
        <v>0.378</v>
      </c>
      <c r="I1874" s="36" t="str">
        <f>IF(DATA_PESOS[[#This Row],[Peso de FLEX]]=DATA_PESOS[[#This Row],[ACTUALIZACION 2]],"Conforme","Revisar")</f>
        <v>Revisar</v>
      </c>
    </row>
    <row r="1875" spans="1:9" hidden="1" x14ac:dyDescent="0.25">
      <c r="A1875" s="42" t="s">
        <v>6</v>
      </c>
      <c r="B1875" s="35" t="s">
        <v>3737</v>
      </c>
      <c r="C1875" s="35" t="s">
        <v>3738</v>
      </c>
      <c r="D1875" s="36">
        <v>56</v>
      </c>
      <c r="E1875" s="36">
        <v>56</v>
      </c>
      <c r="F1875" s="36">
        <v>0.80700000000000005</v>
      </c>
      <c r="G1875" s="36" t="str">
        <f>IFERROR(VLOOKUP(DATA_PESOS[[#This Row],[Codigo]],PESOS,4,FALSE)," ")</f>
        <v xml:space="preserve"> </v>
      </c>
      <c r="H1875" s="37">
        <v>0.80700000000000005</v>
      </c>
      <c r="I1875" s="48" t="str">
        <f>IF(DATA_PESOS[[#This Row],[Peso de FLEX]]=DATA_PESOS[[#This Row],[ACTUALIZACION 2]],"Conforme","Revisar")</f>
        <v>Conforme</v>
      </c>
    </row>
    <row r="1876" spans="1:9" hidden="1" x14ac:dyDescent="0.25">
      <c r="A1876" s="42" t="s">
        <v>6</v>
      </c>
      <c r="B1876" s="35" t="s">
        <v>3739</v>
      </c>
      <c r="C1876" s="35" t="s">
        <v>3740</v>
      </c>
      <c r="D1876" s="36">
        <v>54</v>
      </c>
      <c r="E1876" s="36">
        <v>54</v>
      </c>
      <c r="F1876" s="36">
        <v>1.0960000000000001</v>
      </c>
      <c r="G1876" s="36" t="str">
        <f>IFERROR(VLOOKUP(DATA_PESOS[[#This Row],[Codigo]],PESOS,4,FALSE)," ")</f>
        <v xml:space="preserve"> </v>
      </c>
      <c r="H1876" s="37">
        <v>1.0960000000000001</v>
      </c>
      <c r="I1876" s="43" t="str">
        <f>IF(DATA_PESOS[[#This Row],[Peso de FLEX]]=DATA_PESOS[[#This Row],[ACTUALIZACION 2]],"Conforme","Revisar")</f>
        <v>Conforme</v>
      </c>
    </row>
    <row r="1877" spans="1:9" hidden="1" x14ac:dyDescent="0.25">
      <c r="A1877" s="42" t="s">
        <v>6</v>
      </c>
      <c r="B1877" s="35" t="s">
        <v>3741</v>
      </c>
      <c r="C1877" s="35" t="s">
        <v>3742</v>
      </c>
      <c r="D1877" s="36">
        <v>128</v>
      </c>
      <c r="E1877" s="36">
        <v>128</v>
      </c>
      <c r="F1877" s="36">
        <v>1.2410000000000001</v>
      </c>
      <c r="G1877" s="36" t="str">
        <f>IFERROR(VLOOKUP(DATA_PESOS[[#This Row],[Codigo]],PESOS,4,FALSE)," ")</f>
        <v xml:space="preserve"> </v>
      </c>
      <c r="H1877" s="37">
        <v>1.2410000000000001</v>
      </c>
      <c r="I1877" s="43" t="str">
        <f>IF(DATA_PESOS[[#This Row],[Peso de FLEX]]=DATA_PESOS[[#This Row],[ACTUALIZACION 2]],"Conforme","Revisar")</f>
        <v>Conforme</v>
      </c>
    </row>
    <row r="1878" spans="1:9" hidden="1" x14ac:dyDescent="0.25">
      <c r="A1878" s="42" t="s">
        <v>6</v>
      </c>
      <c r="B1878" s="35" t="s">
        <v>3743</v>
      </c>
      <c r="C1878" s="35" t="s">
        <v>3744</v>
      </c>
      <c r="D1878" s="36">
        <v>81</v>
      </c>
      <c r="E1878" s="36">
        <v>81</v>
      </c>
      <c r="F1878" s="36">
        <v>0.438</v>
      </c>
      <c r="G1878" s="36" t="str">
        <f>IFERROR(VLOOKUP(DATA_PESOS[[#This Row],[Codigo]],PESOS,4,FALSE)," ")</f>
        <v xml:space="preserve"> </v>
      </c>
      <c r="H1878" s="37">
        <v>0.438</v>
      </c>
      <c r="I1878" s="43" t="str">
        <f>IF(DATA_PESOS[[#This Row],[Peso de FLEX]]=DATA_PESOS[[#This Row],[ACTUALIZACION 2]],"Conforme","Revisar")</f>
        <v>Conforme</v>
      </c>
    </row>
    <row r="1879" spans="1:9" hidden="1" x14ac:dyDescent="0.25">
      <c r="A1879" s="42" t="s">
        <v>6</v>
      </c>
      <c r="B1879" s="35" t="s">
        <v>3745</v>
      </c>
      <c r="C1879" s="35" t="s">
        <v>3746</v>
      </c>
      <c r="D1879" s="36">
        <v>175</v>
      </c>
      <c r="E1879" s="36">
        <v>175</v>
      </c>
      <c r="F1879" s="36">
        <v>1.1180000000000001</v>
      </c>
      <c r="G1879" s="36" t="str">
        <f>IFERROR(VLOOKUP(DATA_PESOS[[#This Row],[Codigo]],PESOS,4,FALSE)," ")</f>
        <v xml:space="preserve"> </v>
      </c>
      <c r="H1879" s="37">
        <v>1.1180000000000001</v>
      </c>
      <c r="I1879" s="43" t="str">
        <f>IF(DATA_PESOS[[#This Row],[Peso de FLEX]]=DATA_PESOS[[#This Row],[ACTUALIZACION 2]],"Conforme","Revisar")</f>
        <v>Conforme</v>
      </c>
    </row>
    <row r="1880" spans="1:9" x14ac:dyDescent="0.25">
      <c r="A1880" s="42" t="s">
        <v>6</v>
      </c>
      <c r="B1880" s="35" t="s">
        <v>3747</v>
      </c>
      <c r="C1880" s="35" t="s">
        <v>3748</v>
      </c>
      <c r="D1880" s="36">
        <v>2</v>
      </c>
      <c r="E1880" s="36">
        <v>2</v>
      </c>
      <c r="F1880" s="44">
        <v>0</v>
      </c>
      <c r="G1880" s="36" t="str">
        <f>IFERROR(VLOOKUP(DATA_PESOS[[#This Row],[Codigo]],PESOS,4,FALSE)," ")</f>
        <v xml:space="preserve"> </v>
      </c>
      <c r="H1880" s="52">
        <v>0.49</v>
      </c>
      <c r="I1880" s="36" t="str">
        <f>IF(DATA_PESOS[[#This Row],[Peso de FLEX]]=DATA_PESOS[[#This Row],[ACTUALIZACION 2]],"Conforme","Revisar")</f>
        <v>Revisar</v>
      </c>
    </row>
    <row r="1881" spans="1:9" x14ac:dyDescent="0.25">
      <c r="A1881" s="42" t="s">
        <v>6</v>
      </c>
      <c r="B1881" s="35" t="s">
        <v>3749</v>
      </c>
      <c r="C1881" s="35" t="s">
        <v>3750</v>
      </c>
      <c r="D1881" s="36">
        <v>5</v>
      </c>
      <c r="E1881" s="36">
        <v>5</v>
      </c>
      <c r="F1881" s="44">
        <v>0</v>
      </c>
      <c r="G1881" s="36" t="str">
        <f>IFERROR(VLOOKUP(DATA_PESOS[[#This Row],[Codigo]],PESOS,4,FALSE)," ")</f>
        <v xml:space="preserve"> </v>
      </c>
      <c r="H1881" s="52">
        <v>0.59799999999999998</v>
      </c>
      <c r="I1881" s="36" t="str">
        <f>IF(DATA_PESOS[[#This Row],[Peso de FLEX]]=DATA_PESOS[[#This Row],[ACTUALIZACION 2]],"Conforme","Revisar")</f>
        <v>Revisar</v>
      </c>
    </row>
    <row r="1882" spans="1:9" x14ac:dyDescent="0.25">
      <c r="A1882" s="42" t="s">
        <v>6</v>
      </c>
      <c r="B1882" s="35" t="s">
        <v>3751</v>
      </c>
      <c r="C1882" s="35" t="s">
        <v>3752</v>
      </c>
      <c r="D1882" s="36">
        <v>5</v>
      </c>
      <c r="E1882" s="36">
        <v>5</v>
      </c>
      <c r="F1882" s="44">
        <v>0</v>
      </c>
      <c r="G1882" s="36" t="str">
        <f>IFERROR(VLOOKUP(DATA_PESOS[[#This Row],[Codigo]],PESOS,4,FALSE)," ")</f>
        <v xml:space="preserve"> </v>
      </c>
      <c r="H1882" s="52">
        <v>0.19</v>
      </c>
      <c r="I1882" s="36" t="str">
        <f>IF(DATA_PESOS[[#This Row],[Peso de FLEX]]=DATA_PESOS[[#This Row],[ACTUALIZACION 2]],"Conforme","Revisar")</f>
        <v>Revisar</v>
      </c>
    </row>
    <row r="1883" spans="1:9" x14ac:dyDescent="0.25">
      <c r="A1883" s="42" t="s">
        <v>6</v>
      </c>
      <c r="B1883" s="35" t="s">
        <v>3753</v>
      </c>
      <c r="C1883" s="35" t="s">
        <v>3754</v>
      </c>
      <c r="D1883" s="36">
        <v>3</v>
      </c>
      <c r="E1883" s="36">
        <v>3</v>
      </c>
      <c r="F1883" s="44">
        <v>0</v>
      </c>
      <c r="G1883" s="36" t="str">
        <f>IFERROR(VLOOKUP(DATA_PESOS[[#This Row],[Codigo]],PESOS,4,FALSE)," ")</f>
        <v xml:space="preserve"> </v>
      </c>
      <c r="H1883" s="52">
        <v>7.0000000000000007E-2</v>
      </c>
      <c r="I1883" s="36" t="str">
        <f>IF(DATA_PESOS[[#This Row],[Peso de FLEX]]=DATA_PESOS[[#This Row],[ACTUALIZACION 2]],"Conforme","Revisar")</f>
        <v>Revisar</v>
      </c>
    </row>
    <row r="1884" spans="1:9" x14ac:dyDescent="0.25">
      <c r="A1884" s="42" t="s">
        <v>6</v>
      </c>
      <c r="B1884" s="35" t="s">
        <v>3755</v>
      </c>
      <c r="C1884" s="35" t="s">
        <v>3756</v>
      </c>
      <c r="D1884" s="36">
        <v>5</v>
      </c>
      <c r="E1884" s="36">
        <v>5</v>
      </c>
      <c r="F1884" s="44">
        <v>0</v>
      </c>
      <c r="G1884" s="36" t="str">
        <f>IFERROR(VLOOKUP(DATA_PESOS[[#This Row],[Codigo]],PESOS,4,FALSE)," ")</f>
        <v xml:space="preserve"> </v>
      </c>
      <c r="H1884" s="52">
        <v>7.0000000000000007E-2</v>
      </c>
      <c r="I1884" s="36" t="str">
        <f>IF(DATA_PESOS[[#This Row],[Peso de FLEX]]=DATA_PESOS[[#This Row],[ACTUALIZACION 2]],"Conforme","Revisar")</f>
        <v>Revisar</v>
      </c>
    </row>
    <row r="1885" spans="1:9" x14ac:dyDescent="0.25">
      <c r="A1885" s="42" t="s">
        <v>6</v>
      </c>
      <c r="B1885" s="35" t="s">
        <v>3757</v>
      </c>
      <c r="C1885" s="35" t="s">
        <v>3758</v>
      </c>
      <c r="D1885" s="36">
        <v>5</v>
      </c>
      <c r="E1885" s="36">
        <v>5</v>
      </c>
      <c r="F1885" s="44">
        <v>0</v>
      </c>
      <c r="G1885" s="36" t="str">
        <f>IFERROR(VLOOKUP(DATA_PESOS[[#This Row],[Codigo]],PESOS,4,FALSE)," ")</f>
        <v xml:space="preserve"> </v>
      </c>
      <c r="H1885" s="52">
        <v>0.14599999999999999</v>
      </c>
      <c r="I1885" s="36" t="str">
        <f>IF(DATA_PESOS[[#This Row],[Peso de FLEX]]=DATA_PESOS[[#This Row],[ACTUALIZACION 2]],"Conforme","Revisar")</f>
        <v>Revisar</v>
      </c>
    </row>
    <row r="1886" spans="1:9" hidden="1" x14ac:dyDescent="0.25">
      <c r="A1886" s="42" t="s">
        <v>6</v>
      </c>
      <c r="B1886" s="35" t="s">
        <v>3759</v>
      </c>
      <c r="C1886" s="35" t="s">
        <v>3760</v>
      </c>
      <c r="D1886" s="36">
        <v>35</v>
      </c>
      <c r="E1886" s="36">
        <v>35</v>
      </c>
      <c r="F1886" s="36">
        <v>3.9E-2</v>
      </c>
      <c r="G1886" s="36" t="str">
        <f>IFERROR(VLOOKUP(DATA_PESOS[[#This Row],[Codigo]],PESOS,4,FALSE)," ")</f>
        <v xml:space="preserve"> </v>
      </c>
      <c r="H1886" s="37">
        <v>3.9E-2</v>
      </c>
      <c r="I1886" s="48" t="str">
        <f>IF(DATA_PESOS[[#This Row],[Peso de FLEX]]=DATA_PESOS[[#This Row],[ACTUALIZACION 2]],"Conforme","Revisar")</f>
        <v>Conforme</v>
      </c>
    </row>
    <row r="1887" spans="1:9" hidden="1" x14ac:dyDescent="0.25">
      <c r="A1887" s="42" t="s">
        <v>6</v>
      </c>
      <c r="B1887" s="35" t="s">
        <v>3761</v>
      </c>
      <c r="C1887" s="35" t="s">
        <v>3762</v>
      </c>
      <c r="D1887" s="36">
        <v>8</v>
      </c>
      <c r="E1887" s="36">
        <v>8</v>
      </c>
      <c r="F1887" s="36">
        <v>0.04</v>
      </c>
      <c r="G1887" s="36" t="str">
        <f>IFERROR(VLOOKUP(DATA_PESOS[[#This Row],[Codigo]],PESOS,4,FALSE)," ")</f>
        <v xml:space="preserve"> </v>
      </c>
      <c r="H1887" s="37">
        <v>0.04</v>
      </c>
      <c r="I1887" s="43" t="str">
        <f>IF(DATA_PESOS[[#This Row],[Peso de FLEX]]=DATA_PESOS[[#This Row],[ACTUALIZACION 2]],"Conforme","Revisar")</f>
        <v>Conforme</v>
      </c>
    </row>
    <row r="1888" spans="1:9" hidden="1" x14ac:dyDescent="0.25">
      <c r="A1888" s="42" t="s">
        <v>6</v>
      </c>
      <c r="B1888" s="35" t="s">
        <v>3763</v>
      </c>
      <c r="C1888" s="35" t="s">
        <v>3764</v>
      </c>
      <c r="D1888" s="36">
        <v>3</v>
      </c>
      <c r="E1888" s="36">
        <v>3</v>
      </c>
      <c r="F1888" s="36">
        <v>3.5000000000000003E-2</v>
      </c>
      <c r="G1888" s="36" t="str">
        <f>IFERROR(VLOOKUP(DATA_PESOS[[#This Row],[Codigo]],PESOS,4,FALSE)," ")</f>
        <v xml:space="preserve"> </v>
      </c>
      <c r="H1888" s="37">
        <v>3.5000000000000003E-2</v>
      </c>
      <c r="I1888" s="43" t="str">
        <f>IF(DATA_PESOS[[#This Row],[Peso de FLEX]]=DATA_PESOS[[#This Row],[ACTUALIZACION 2]],"Conforme","Revisar")</f>
        <v>Conforme</v>
      </c>
    </row>
    <row r="1889" spans="1:9" hidden="1" x14ac:dyDescent="0.25">
      <c r="A1889" s="42" t="s">
        <v>6</v>
      </c>
      <c r="B1889" s="35" t="s">
        <v>3765</v>
      </c>
      <c r="C1889" s="35" t="s">
        <v>3766</v>
      </c>
      <c r="D1889" s="36">
        <v>2</v>
      </c>
      <c r="E1889" s="36">
        <v>2</v>
      </c>
      <c r="F1889" s="36">
        <v>3.5999999999999997E-2</v>
      </c>
      <c r="G1889" s="36" t="str">
        <f>IFERROR(VLOOKUP(DATA_PESOS[[#This Row],[Codigo]],PESOS,4,FALSE)," ")</f>
        <v xml:space="preserve"> </v>
      </c>
      <c r="H1889" s="37">
        <v>3.5999999999999997E-2</v>
      </c>
      <c r="I1889" s="43" t="str">
        <f>IF(DATA_PESOS[[#This Row],[Peso de FLEX]]=DATA_PESOS[[#This Row],[ACTUALIZACION 2]],"Conforme","Revisar")</f>
        <v>Conforme</v>
      </c>
    </row>
    <row r="1890" spans="1:9" x14ac:dyDescent="0.25">
      <c r="A1890" s="42" t="s">
        <v>6</v>
      </c>
      <c r="B1890" s="35" t="s">
        <v>3767</v>
      </c>
      <c r="C1890" s="35" t="s">
        <v>3768</v>
      </c>
      <c r="D1890" s="36">
        <v>2</v>
      </c>
      <c r="E1890" s="36">
        <v>2</v>
      </c>
      <c r="F1890" s="44">
        <v>0</v>
      </c>
      <c r="G1890" s="36" t="str">
        <f>IFERROR(VLOOKUP(DATA_PESOS[[#This Row],[Codigo]],PESOS,4,FALSE)," ")</f>
        <v xml:space="preserve"> </v>
      </c>
      <c r="H1890" s="52">
        <v>0.06</v>
      </c>
      <c r="I1890" s="36" t="str">
        <f>IF(DATA_PESOS[[#This Row],[Peso de FLEX]]=DATA_PESOS[[#This Row],[ACTUALIZACION 2]],"Conforme","Revisar")</f>
        <v>Revisar</v>
      </c>
    </row>
    <row r="1891" spans="1:9" hidden="1" x14ac:dyDescent="0.25">
      <c r="A1891" s="42" t="s">
        <v>6</v>
      </c>
      <c r="B1891" s="35" t="s">
        <v>3769</v>
      </c>
      <c r="C1891" s="35" t="s">
        <v>3770</v>
      </c>
      <c r="D1891" s="36">
        <v>41</v>
      </c>
      <c r="E1891" s="36">
        <v>41</v>
      </c>
      <c r="F1891" s="36">
        <v>5.1999999999999998E-2</v>
      </c>
      <c r="G1891" s="36" t="str">
        <f>IFERROR(VLOOKUP(DATA_PESOS[[#This Row],[Codigo]],PESOS,4,FALSE)," ")</f>
        <v xml:space="preserve"> </v>
      </c>
      <c r="H1891" s="37">
        <v>5.1999999999999998E-2</v>
      </c>
      <c r="I1891" s="48" t="str">
        <f>IF(DATA_PESOS[[#This Row],[Peso de FLEX]]=DATA_PESOS[[#This Row],[ACTUALIZACION 2]],"Conforme","Revisar")</f>
        <v>Conforme</v>
      </c>
    </row>
    <row r="1892" spans="1:9" hidden="1" x14ac:dyDescent="0.25">
      <c r="A1892" s="42" t="s">
        <v>6</v>
      </c>
      <c r="B1892" s="35" t="s">
        <v>3771</v>
      </c>
      <c r="C1892" s="35" t="s">
        <v>3772</v>
      </c>
      <c r="D1892" s="36">
        <v>41</v>
      </c>
      <c r="E1892" s="36">
        <v>41</v>
      </c>
      <c r="F1892" s="36">
        <v>3.4000000000000002E-2</v>
      </c>
      <c r="G1892" s="36" t="str">
        <f>IFERROR(VLOOKUP(DATA_PESOS[[#This Row],[Codigo]],PESOS,4,FALSE)," ")</f>
        <v xml:space="preserve"> </v>
      </c>
      <c r="H1892" s="37">
        <v>3.4000000000000002E-2</v>
      </c>
      <c r="I1892" s="43" t="str">
        <f>IF(DATA_PESOS[[#This Row],[Peso de FLEX]]=DATA_PESOS[[#This Row],[ACTUALIZACION 2]],"Conforme","Revisar")</f>
        <v>Conforme</v>
      </c>
    </row>
    <row r="1893" spans="1:9" x14ac:dyDescent="0.25">
      <c r="A1893" s="42" t="s">
        <v>6</v>
      </c>
      <c r="B1893" s="35" t="s">
        <v>3773</v>
      </c>
      <c r="C1893" s="35" t="s">
        <v>3774</v>
      </c>
      <c r="D1893" s="36">
        <v>9</v>
      </c>
      <c r="E1893" s="36">
        <v>9</v>
      </c>
      <c r="F1893" s="36">
        <v>3.5000000000000003E-2</v>
      </c>
      <c r="G1893" s="36" t="str">
        <f>IFERROR(VLOOKUP(DATA_PESOS[[#This Row],[Codigo]],PESOS,4,FALSE)," ")</f>
        <v xml:space="preserve"> </v>
      </c>
      <c r="H1893" s="52">
        <v>3.6999999999999998E-2</v>
      </c>
      <c r="I1893" s="36" t="str">
        <f>IF(DATA_PESOS[[#This Row],[Peso de FLEX]]=DATA_PESOS[[#This Row],[ACTUALIZACION 2]],"Conforme","Revisar")</f>
        <v>Revisar</v>
      </c>
    </row>
    <row r="1894" spans="1:9" hidden="1" x14ac:dyDescent="0.25">
      <c r="A1894" s="42" t="s">
        <v>6</v>
      </c>
      <c r="B1894" s="35" t="s">
        <v>3775</v>
      </c>
      <c r="C1894" s="35" t="s">
        <v>3776</v>
      </c>
      <c r="D1894" s="36">
        <v>15</v>
      </c>
      <c r="E1894" s="36">
        <v>15</v>
      </c>
      <c r="F1894" s="36">
        <v>3.9E-2</v>
      </c>
      <c r="G1894" s="36" t="str">
        <f>IFERROR(VLOOKUP(DATA_PESOS[[#This Row],[Codigo]],PESOS,4,FALSE)," ")</f>
        <v xml:space="preserve"> </v>
      </c>
      <c r="H1894" s="37">
        <v>3.9E-2</v>
      </c>
      <c r="I1894" s="48" t="str">
        <f>IF(DATA_PESOS[[#This Row],[Peso de FLEX]]=DATA_PESOS[[#This Row],[ACTUALIZACION 2]],"Conforme","Revisar")</f>
        <v>Conforme</v>
      </c>
    </row>
    <row r="1895" spans="1:9" hidden="1" x14ac:dyDescent="0.25">
      <c r="A1895" s="42" t="s">
        <v>6</v>
      </c>
      <c r="B1895" s="35" t="s">
        <v>3777</v>
      </c>
      <c r="C1895" s="35" t="s">
        <v>3778</v>
      </c>
      <c r="D1895" s="36">
        <v>4</v>
      </c>
      <c r="E1895" s="36">
        <v>4</v>
      </c>
      <c r="F1895" s="36">
        <v>7.5999999999999998E-2</v>
      </c>
      <c r="G1895" s="36" t="str">
        <f>IFERROR(VLOOKUP(DATA_PESOS[[#This Row],[Codigo]],PESOS,4,FALSE)," ")</f>
        <v xml:space="preserve"> </v>
      </c>
      <c r="H1895" s="37">
        <v>7.5999999999999998E-2</v>
      </c>
      <c r="I1895" s="43" t="str">
        <f>IF(DATA_PESOS[[#This Row],[Peso de FLEX]]=DATA_PESOS[[#This Row],[ACTUALIZACION 2]],"Conforme","Revisar")</f>
        <v>Conforme</v>
      </c>
    </row>
    <row r="1896" spans="1:9" hidden="1" x14ac:dyDescent="0.25">
      <c r="A1896" s="42" t="s">
        <v>6</v>
      </c>
      <c r="B1896" s="35" t="s">
        <v>3779</v>
      </c>
      <c r="C1896" s="35" t="s">
        <v>3780</v>
      </c>
      <c r="D1896" s="36">
        <v>6</v>
      </c>
      <c r="E1896" s="36">
        <v>6</v>
      </c>
      <c r="F1896" s="36">
        <v>7.0000000000000007E-2</v>
      </c>
      <c r="G1896" s="36" t="str">
        <f>IFERROR(VLOOKUP(DATA_PESOS[[#This Row],[Codigo]],PESOS,4,FALSE)," ")</f>
        <v xml:space="preserve"> </v>
      </c>
      <c r="H1896" s="37">
        <v>7.0000000000000007E-2</v>
      </c>
      <c r="I1896" s="43" t="str">
        <f>IF(DATA_PESOS[[#This Row],[Peso de FLEX]]=DATA_PESOS[[#This Row],[ACTUALIZACION 2]],"Conforme","Revisar")</f>
        <v>Conforme</v>
      </c>
    </row>
    <row r="1897" spans="1:9" hidden="1" x14ac:dyDescent="0.25">
      <c r="A1897" s="42" t="s">
        <v>6</v>
      </c>
      <c r="B1897" s="35" t="s">
        <v>3781</v>
      </c>
      <c r="C1897" s="35" t="s">
        <v>3782</v>
      </c>
      <c r="D1897" s="36">
        <v>6</v>
      </c>
      <c r="E1897" s="36">
        <v>6</v>
      </c>
      <c r="F1897" s="36">
        <v>6.3E-2</v>
      </c>
      <c r="G1897" s="36" t="str">
        <f>IFERROR(VLOOKUP(DATA_PESOS[[#This Row],[Codigo]],PESOS,4,FALSE)," ")</f>
        <v xml:space="preserve"> </v>
      </c>
      <c r="H1897" s="37">
        <v>6.3E-2</v>
      </c>
      <c r="I1897" s="43" t="str">
        <f>IF(DATA_PESOS[[#This Row],[Peso de FLEX]]=DATA_PESOS[[#This Row],[ACTUALIZACION 2]],"Conforme","Revisar")</f>
        <v>Conforme</v>
      </c>
    </row>
    <row r="1898" spans="1:9" hidden="1" x14ac:dyDescent="0.25">
      <c r="A1898" s="42" t="s">
        <v>6</v>
      </c>
      <c r="B1898" s="35" t="s">
        <v>3783</v>
      </c>
      <c r="C1898" s="35" t="s">
        <v>3784</v>
      </c>
      <c r="D1898" s="36">
        <v>5</v>
      </c>
      <c r="E1898" s="36">
        <v>5</v>
      </c>
      <c r="F1898" s="36">
        <v>0.06</v>
      </c>
      <c r="G1898" s="36" t="str">
        <f>IFERROR(VLOOKUP(DATA_PESOS[[#This Row],[Codigo]],PESOS,4,FALSE)," ")</f>
        <v xml:space="preserve"> </v>
      </c>
      <c r="H1898" s="37">
        <v>0.06</v>
      </c>
      <c r="I1898" s="43" t="str">
        <f>IF(DATA_PESOS[[#This Row],[Peso de FLEX]]=DATA_PESOS[[#This Row],[ACTUALIZACION 2]],"Conforme","Revisar")</f>
        <v>Conforme</v>
      </c>
    </row>
    <row r="1899" spans="1:9" hidden="1" x14ac:dyDescent="0.25">
      <c r="A1899" s="42" t="s">
        <v>6</v>
      </c>
      <c r="B1899" s="35" t="s">
        <v>3785</v>
      </c>
      <c r="C1899" s="35" t="s">
        <v>3786</v>
      </c>
      <c r="D1899" s="36">
        <v>6</v>
      </c>
      <c r="E1899" s="36">
        <v>6</v>
      </c>
      <c r="F1899" s="36">
        <v>4.1000000000000002E-2</v>
      </c>
      <c r="G1899" s="36" t="str">
        <f>IFERROR(VLOOKUP(DATA_PESOS[[#This Row],[Codigo]],PESOS,4,FALSE)," ")</f>
        <v xml:space="preserve"> </v>
      </c>
      <c r="H1899" s="37">
        <v>4.1000000000000002E-2</v>
      </c>
      <c r="I1899" s="43" t="str">
        <f>IF(DATA_PESOS[[#This Row],[Peso de FLEX]]=DATA_PESOS[[#This Row],[ACTUALIZACION 2]],"Conforme","Revisar")</f>
        <v>Conforme</v>
      </c>
    </row>
    <row r="1900" spans="1:9" hidden="1" x14ac:dyDescent="0.25">
      <c r="A1900" s="42" t="s">
        <v>6</v>
      </c>
      <c r="B1900" s="35" t="s">
        <v>3787</v>
      </c>
      <c r="C1900" s="35" t="s">
        <v>3788</v>
      </c>
      <c r="D1900" s="36">
        <v>5</v>
      </c>
      <c r="E1900" s="36">
        <v>5</v>
      </c>
      <c r="F1900" s="36">
        <v>4.1000000000000002E-2</v>
      </c>
      <c r="G1900" s="36" t="str">
        <f>IFERROR(VLOOKUP(DATA_PESOS[[#This Row],[Codigo]],PESOS,4,FALSE)," ")</f>
        <v xml:space="preserve"> </v>
      </c>
      <c r="H1900" s="37">
        <v>4.1000000000000002E-2</v>
      </c>
      <c r="I1900" s="43" t="str">
        <f>IF(DATA_PESOS[[#This Row],[Peso de FLEX]]=DATA_PESOS[[#This Row],[ACTUALIZACION 2]],"Conforme","Revisar")</f>
        <v>Conforme</v>
      </c>
    </row>
    <row r="1901" spans="1:9" hidden="1" x14ac:dyDescent="0.25">
      <c r="A1901" s="42" t="s">
        <v>6</v>
      </c>
      <c r="B1901" s="35" t="s">
        <v>3789</v>
      </c>
      <c r="C1901" s="35" t="s">
        <v>3790</v>
      </c>
      <c r="D1901" s="36">
        <v>29</v>
      </c>
      <c r="E1901" s="36">
        <v>29</v>
      </c>
      <c r="F1901" s="36">
        <v>3.6999999999999998E-2</v>
      </c>
      <c r="G1901" s="36" t="str">
        <f>IFERROR(VLOOKUP(DATA_PESOS[[#This Row],[Codigo]],PESOS,4,FALSE)," ")</f>
        <v xml:space="preserve"> </v>
      </c>
      <c r="H1901" s="37">
        <v>3.6999999999999998E-2</v>
      </c>
      <c r="I1901" s="43" t="str">
        <f>IF(DATA_PESOS[[#This Row],[Peso de FLEX]]=DATA_PESOS[[#This Row],[ACTUALIZACION 2]],"Conforme","Revisar")</f>
        <v>Conforme</v>
      </c>
    </row>
    <row r="1902" spans="1:9" hidden="1" x14ac:dyDescent="0.25">
      <c r="A1902" s="42" t="s">
        <v>6</v>
      </c>
      <c r="B1902" s="35" t="s">
        <v>3791</v>
      </c>
      <c r="C1902" s="35" t="s">
        <v>3792</v>
      </c>
      <c r="D1902" s="36">
        <v>14</v>
      </c>
      <c r="E1902" s="36">
        <v>14</v>
      </c>
      <c r="F1902" s="36">
        <v>3.6999999999999998E-2</v>
      </c>
      <c r="G1902" s="36" t="str">
        <f>IFERROR(VLOOKUP(DATA_PESOS[[#This Row],[Codigo]],PESOS,4,FALSE)," ")</f>
        <v xml:space="preserve"> </v>
      </c>
      <c r="H1902" s="37">
        <v>3.6999999999999998E-2</v>
      </c>
      <c r="I1902" s="43" t="str">
        <f>IF(DATA_PESOS[[#This Row],[Peso de FLEX]]=DATA_PESOS[[#This Row],[ACTUALIZACION 2]],"Conforme","Revisar")</f>
        <v>Conforme</v>
      </c>
    </row>
    <row r="1903" spans="1:9" hidden="1" x14ac:dyDescent="0.25">
      <c r="A1903" s="42" t="s">
        <v>6</v>
      </c>
      <c r="B1903" s="35" t="s">
        <v>3793</v>
      </c>
      <c r="C1903" s="35" t="s">
        <v>3794</v>
      </c>
      <c r="D1903" s="36">
        <v>6</v>
      </c>
      <c r="E1903" s="36">
        <v>6</v>
      </c>
      <c r="F1903" s="36">
        <v>4.3999999999999997E-2</v>
      </c>
      <c r="G1903" s="36" t="str">
        <f>IFERROR(VLOOKUP(DATA_PESOS[[#This Row],[Codigo]],PESOS,4,FALSE)," ")</f>
        <v xml:space="preserve"> </v>
      </c>
      <c r="H1903" s="37">
        <v>4.3999999999999997E-2</v>
      </c>
      <c r="I1903" s="43" t="str">
        <f>IF(DATA_PESOS[[#This Row],[Peso de FLEX]]=DATA_PESOS[[#This Row],[ACTUALIZACION 2]],"Conforme","Revisar")</f>
        <v>Conforme</v>
      </c>
    </row>
    <row r="1904" spans="1:9" hidden="1" x14ac:dyDescent="0.25">
      <c r="A1904" s="42" t="s">
        <v>6</v>
      </c>
      <c r="B1904" s="35" t="s">
        <v>3795</v>
      </c>
      <c r="C1904" s="35" t="s">
        <v>3796</v>
      </c>
      <c r="D1904" s="36">
        <v>10</v>
      </c>
      <c r="E1904" s="36">
        <v>10</v>
      </c>
      <c r="F1904" s="36">
        <v>3.3000000000000002E-2</v>
      </c>
      <c r="G1904" s="36" t="str">
        <f>IFERROR(VLOOKUP(DATA_PESOS[[#This Row],[Codigo]],PESOS,4,FALSE)," ")</f>
        <v xml:space="preserve"> </v>
      </c>
      <c r="H1904" s="37">
        <v>3.3000000000000002E-2</v>
      </c>
      <c r="I1904" s="43" t="str">
        <f>IF(DATA_PESOS[[#This Row],[Peso de FLEX]]=DATA_PESOS[[#This Row],[ACTUALIZACION 2]],"Conforme","Revisar")</f>
        <v>Conforme</v>
      </c>
    </row>
    <row r="1905" spans="1:9" hidden="1" x14ac:dyDescent="0.25">
      <c r="A1905" s="42" t="s">
        <v>6</v>
      </c>
      <c r="B1905" s="35" t="s">
        <v>3797</v>
      </c>
      <c r="C1905" s="35" t="s">
        <v>3798</v>
      </c>
      <c r="D1905" s="36">
        <v>23</v>
      </c>
      <c r="E1905" s="36">
        <v>23</v>
      </c>
      <c r="F1905" s="36">
        <v>3.7999999999999999E-2</v>
      </c>
      <c r="G1905" s="36" t="str">
        <f>IFERROR(VLOOKUP(DATA_PESOS[[#This Row],[Codigo]],PESOS,4,FALSE)," ")</f>
        <v xml:space="preserve"> </v>
      </c>
      <c r="H1905" s="37">
        <v>3.7999999999999999E-2</v>
      </c>
      <c r="I1905" s="43" t="str">
        <f>IF(DATA_PESOS[[#This Row],[Peso de FLEX]]=DATA_PESOS[[#This Row],[ACTUALIZACION 2]],"Conforme","Revisar")</f>
        <v>Conforme</v>
      </c>
    </row>
    <row r="1906" spans="1:9" hidden="1" x14ac:dyDescent="0.25">
      <c r="A1906" s="42" t="s">
        <v>6</v>
      </c>
      <c r="B1906" s="35" t="s">
        <v>3799</v>
      </c>
      <c r="C1906" s="35" t="s">
        <v>3800</v>
      </c>
      <c r="D1906" s="36">
        <v>12</v>
      </c>
      <c r="E1906" s="36">
        <v>12</v>
      </c>
      <c r="F1906" s="36">
        <v>0.04</v>
      </c>
      <c r="G1906" s="36" t="str">
        <f>IFERROR(VLOOKUP(DATA_PESOS[[#This Row],[Codigo]],PESOS,4,FALSE)," ")</f>
        <v xml:space="preserve"> </v>
      </c>
      <c r="H1906" s="37">
        <v>0.04</v>
      </c>
      <c r="I1906" s="43" t="str">
        <f>IF(DATA_PESOS[[#This Row],[Peso de FLEX]]=DATA_PESOS[[#This Row],[ACTUALIZACION 2]],"Conforme","Revisar")</f>
        <v>Conforme</v>
      </c>
    </row>
    <row r="1907" spans="1:9" hidden="1" x14ac:dyDescent="0.25">
      <c r="A1907" s="42" t="s">
        <v>6</v>
      </c>
      <c r="B1907" s="35" t="s">
        <v>3801</v>
      </c>
      <c r="C1907" s="35" t="s">
        <v>3802</v>
      </c>
      <c r="D1907" s="36">
        <v>17</v>
      </c>
      <c r="E1907" s="36">
        <v>17</v>
      </c>
      <c r="F1907" s="36">
        <v>0.04</v>
      </c>
      <c r="G1907" s="36" t="str">
        <f>IFERROR(VLOOKUP(DATA_PESOS[[#This Row],[Codigo]],PESOS,4,FALSE)," ")</f>
        <v xml:space="preserve"> </v>
      </c>
      <c r="H1907" s="37">
        <v>0.04</v>
      </c>
      <c r="I1907" s="43" t="str">
        <f>IF(DATA_PESOS[[#This Row],[Peso de FLEX]]=DATA_PESOS[[#This Row],[ACTUALIZACION 2]],"Conforme","Revisar")</f>
        <v>Conforme</v>
      </c>
    </row>
    <row r="1908" spans="1:9" hidden="1" x14ac:dyDescent="0.25">
      <c r="A1908" s="42" t="s">
        <v>6</v>
      </c>
      <c r="B1908" s="35" t="s">
        <v>3803</v>
      </c>
      <c r="C1908" s="35" t="s">
        <v>3804</v>
      </c>
      <c r="D1908" s="36">
        <v>1</v>
      </c>
      <c r="E1908" s="36">
        <v>1</v>
      </c>
      <c r="F1908" s="36">
        <v>4.1000000000000002E-2</v>
      </c>
      <c r="G1908" s="36" t="str">
        <f>IFERROR(VLOOKUP(DATA_PESOS[[#This Row],[Codigo]],PESOS,4,FALSE)," ")</f>
        <v xml:space="preserve"> </v>
      </c>
      <c r="H1908" s="37">
        <v>4.1000000000000002E-2</v>
      </c>
      <c r="I1908" s="43" t="str">
        <f>IF(DATA_PESOS[[#This Row],[Peso de FLEX]]=DATA_PESOS[[#This Row],[ACTUALIZACION 2]],"Conforme","Revisar")</f>
        <v>Conforme</v>
      </c>
    </row>
    <row r="1909" spans="1:9" hidden="1" x14ac:dyDescent="0.25">
      <c r="A1909" s="42" t="s">
        <v>6</v>
      </c>
      <c r="B1909" s="35" t="s">
        <v>3805</v>
      </c>
      <c r="C1909" s="35" t="s">
        <v>3806</v>
      </c>
      <c r="D1909" s="36">
        <v>13</v>
      </c>
      <c r="E1909" s="36">
        <v>13</v>
      </c>
      <c r="F1909" s="36">
        <v>3.3000000000000002E-2</v>
      </c>
      <c r="G1909" s="36" t="str">
        <f>IFERROR(VLOOKUP(DATA_PESOS[[#This Row],[Codigo]],PESOS,4,FALSE)," ")</f>
        <v xml:space="preserve"> </v>
      </c>
      <c r="H1909" s="37">
        <v>3.3000000000000002E-2</v>
      </c>
      <c r="I1909" s="43" t="str">
        <f>IF(DATA_PESOS[[#This Row],[Peso de FLEX]]=DATA_PESOS[[#This Row],[ACTUALIZACION 2]],"Conforme","Revisar")</f>
        <v>Conforme</v>
      </c>
    </row>
    <row r="1910" spans="1:9" hidden="1" x14ac:dyDescent="0.25">
      <c r="A1910" s="42" t="s">
        <v>6</v>
      </c>
      <c r="B1910" s="35" t="s">
        <v>3807</v>
      </c>
      <c r="C1910" s="35" t="s">
        <v>3808</v>
      </c>
      <c r="D1910" s="36">
        <v>1</v>
      </c>
      <c r="E1910" s="36">
        <v>1</v>
      </c>
      <c r="F1910" s="36">
        <v>3.7999999999999999E-2</v>
      </c>
      <c r="G1910" s="36" t="str">
        <f>IFERROR(VLOOKUP(DATA_PESOS[[#This Row],[Codigo]],PESOS,4,FALSE)," ")</f>
        <v xml:space="preserve"> </v>
      </c>
      <c r="H1910" s="37">
        <v>3.7999999999999999E-2</v>
      </c>
      <c r="I1910" s="43" t="str">
        <f>IF(DATA_PESOS[[#This Row],[Peso de FLEX]]=DATA_PESOS[[#This Row],[ACTUALIZACION 2]],"Conforme","Revisar")</f>
        <v>Conforme</v>
      </c>
    </row>
    <row r="1911" spans="1:9" hidden="1" x14ac:dyDescent="0.25">
      <c r="A1911" s="42" t="s">
        <v>6</v>
      </c>
      <c r="B1911" s="35" t="s">
        <v>3809</v>
      </c>
      <c r="C1911" s="35" t="s">
        <v>3810</v>
      </c>
      <c r="D1911" s="36">
        <v>8</v>
      </c>
      <c r="E1911" s="36">
        <v>8</v>
      </c>
      <c r="F1911" s="36">
        <v>3.7999999999999999E-2</v>
      </c>
      <c r="G1911" s="36" t="str">
        <f>IFERROR(VLOOKUP(DATA_PESOS[[#This Row],[Codigo]],PESOS,4,FALSE)," ")</f>
        <v xml:space="preserve"> </v>
      </c>
      <c r="H1911" s="37">
        <v>3.7999999999999999E-2</v>
      </c>
      <c r="I1911" s="43" t="str">
        <f>IF(DATA_PESOS[[#This Row],[Peso de FLEX]]=DATA_PESOS[[#This Row],[ACTUALIZACION 2]],"Conforme","Revisar")</f>
        <v>Conforme</v>
      </c>
    </row>
    <row r="1912" spans="1:9" hidden="1" x14ac:dyDescent="0.25">
      <c r="A1912" s="42" t="s">
        <v>6</v>
      </c>
      <c r="B1912" s="35" t="s">
        <v>3811</v>
      </c>
      <c r="C1912" s="35" t="s">
        <v>3812</v>
      </c>
      <c r="D1912" s="36">
        <v>1</v>
      </c>
      <c r="E1912" s="36">
        <v>1</v>
      </c>
      <c r="F1912" s="36">
        <v>3.7999999999999999E-2</v>
      </c>
      <c r="G1912" s="36" t="str">
        <f>IFERROR(VLOOKUP(DATA_PESOS[[#This Row],[Codigo]],PESOS,4,FALSE)," ")</f>
        <v xml:space="preserve"> </v>
      </c>
      <c r="H1912" s="37">
        <v>3.7999999999999999E-2</v>
      </c>
      <c r="I1912" s="43" t="str">
        <f>IF(DATA_PESOS[[#This Row],[Peso de FLEX]]=DATA_PESOS[[#This Row],[ACTUALIZACION 2]],"Conforme","Revisar")</f>
        <v>Conforme</v>
      </c>
    </row>
    <row r="1913" spans="1:9" hidden="1" x14ac:dyDescent="0.25">
      <c r="A1913" s="42" t="s">
        <v>6</v>
      </c>
      <c r="B1913" s="35" t="s">
        <v>3813</v>
      </c>
      <c r="C1913" s="35" t="s">
        <v>3814</v>
      </c>
      <c r="D1913" s="36">
        <v>1</v>
      </c>
      <c r="E1913" s="36">
        <v>1</v>
      </c>
      <c r="F1913" s="36">
        <v>5.6050000000000004</v>
      </c>
      <c r="G1913" s="36" t="str">
        <f>IFERROR(VLOOKUP(DATA_PESOS[[#This Row],[Codigo]],PESOS,4,FALSE)," ")</f>
        <v xml:space="preserve"> </v>
      </c>
      <c r="H1913" s="37">
        <v>5.6050000000000004</v>
      </c>
      <c r="I1913" s="43" t="str">
        <f>IF(DATA_PESOS[[#This Row],[Peso de FLEX]]=DATA_PESOS[[#This Row],[ACTUALIZACION 2]],"Conforme","Revisar")</f>
        <v>Conforme</v>
      </c>
    </row>
    <row r="1914" spans="1:9" x14ac:dyDescent="0.25">
      <c r="A1914" s="42" t="s">
        <v>6</v>
      </c>
      <c r="B1914" s="35" t="s">
        <v>3815</v>
      </c>
      <c r="C1914" s="35" t="s">
        <v>3816</v>
      </c>
      <c r="D1914" s="36">
        <v>2</v>
      </c>
      <c r="E1914" s="36">
        <v>2</v>
      </c>
      <c r="F1914" s="44">
        <v>0</v>
      </c>
      <c r="G1914" s="36" t="str">
        <f>IFERROR(VLOOKUP(DATA_PESOS[[#This Row],[Codigo]],PESOS,4,FALSE)," ")</f>
        <v xml:space="preserve"> </v>
      </c>
      <c r="H1914" s="52">
        <v>6.97</v>
      </c>
      <c r="I1914" s="36" t="str">
        <f>IF(DATA_PESOS[[#This Row],[Peso de FLEX]]=DATA_PESOS[[#This Row],[ACTUALIZACION 2]],"Conforme","Revisar")</f>
        <v>Revisar</v>
      </c>
    </row>
    <row r="1915" spans="1:9" hidden="1" x14ac:dyDescent="0.25">
      <c r="A1915" s="42" t="s">
        <v>6</v>
      </c>
      <c r="B1915" s="35" t="s">
        <v>3817</v>
      </c>
      <c r="C1915" s="35" t="s">
        <v>3818</v>
      </c>
      <c r="D1915" s="36">
        <v>1</v>
      </c>
      <c r="E1915" s="36">
        <v>1</v>
      </c>
      <c r="F1915" s="36">
        <v>8.8119999999999994</v>
      </c>
      <c r="G1915" s="36" t="str">
        <f>IFERROR(VLOOKUP(DATA_PESOS[[#This Row],[Codigo]],PESOS,4,FALSE)," ")</f>
        <v xml:space="preserve"> </v>
      </c>
      <c r="H1915" s="37">
        <v>8.8119999999999994</v>
      </c>
      <c r="I1915" s="48" t="str">
        <f>IF(DATA_PESOS[[#This Row],[Peso de FLEX]]=DATA_PESOS[[#This Row],[ACTUALIZACION 2]],"Conforme","Revisar")</f>
        <v>Conforme</v>
      </c>
    </row>
    <row r="1916" spans="1:9" x14ac:dyDescent="0.25">
      <c r="A1916" s="42" t="s">
        <v>6</v>
      </c>
      <c r="B1916" s="35" t="s">
        <v>3819</v>
      </c>
      <c r="C1916" s="35" t="s">
        <v>3820</v>
      </c>
      <c r="D1916" s="36">
        <v>1</v>
      </c>
      <c r="E1916" s="36">
        <v>1</v>
      </c>
      <c r="F1916" s="44">
        <v>0</v>
      </c>
      <c r="G1916" s="36" t="str">
        <f>IFERROR(VLOOKUP(DATA_PESOS[[#This Row],[Codigo]],PESOS,4,FALSE)," ")</f>
        <v xml:space="preserve"> </v>
      </c>
      <c r="H1916" s="52">
        <v>1.1759999999999999</v>
      </c>
      <c r="I1916" s="36" t="str">
        <f>IF(DATA_PESOS[[#This Row],[Peso de FLEX]]=DATA_PESOS[[#This Row],[ACTUALIZACION 2]],"Conforme","Revisar")</f>
        <v>Revisar</v>
      </c>
    </row>
    <row r="1917" spans="1:9" hidden="1" x14ac:dyDescent="0.25">
      <c r="A1917" s="42" t="s">
        <v>6</v>
      </c>
      <c r="B1917" s="35" t="s">
        <v>3821</v>
      </c>
      <c r="C1917" s="35" t="s">
        <v>3822</v>
      </c>
      <c r="D1917" s="36">
        <v>40</v>
      </c>
      <c r="E1917" s="36">
        <v>40</v>
      </c>
      <c r="F1917" s="36">
        <v>0.60799999999999998</v>
      </c>
      <c r="G1917" s="36" t="str">
        <f>IFERROR(VLOOKUP(DATA_PESOS[[#This Row],[Codigo]],PESOS,4,FALSE)," ")</f>
        <v xml:space="preserve"> </v>
      </c>
      <c r="H1917" s="37">
        <v>0.60799999999999998</v>
      </c>
      <c r="I1917" s="48" t="str">
        <f>IF(DATA_PESOS[[#This Row],[Peso de FLEX]]=DATA_PESOS[[#This Row],[ACTUALIZACION 2]],"Conforme","Revisar")</f>
        <v>Conforme</v>
      </c>
    </row>
    <row r="1918" spans="1:9" x14ac:dyDescent="0.25">
      <c r="A1918" s="42" t="s">
        <v>6</v>
      </c>
      <c r="B1918" s="35" t="s">
        <v>3823</v>
      </c>
      <c r="C1918" s="35" t="s">
        <v>3824</v>
      </c>
      <c r="D1918" s="36">
        <v>2</v>
      </c>
      <c r="E1918" s="36">
        <v>2</v>
      </c>
      <c r="F1918" s="44">
        <v>0</v>
      </c>
      <c r="G1918" s="36" t="str">
        <f>IFERROR(VLOOKUP(DATA_PESOS[[#This Row],[Codigo]],PESOS,4,FALSE)," ")</f>
        <v xml:space="preserve"> </v>
      </c>
      <c r="H1918" s="52">
        <v>7.8E-2</v>
      </c>
      <c r="I1918" s="36" t="str">
        <f>IF(DATA_PESOS[[#This Row],[Peso de FLEX]]=DATA_PESOS[[#This Row],[ACTUALIZACION 2]],"Conforme","Revisar")</f>
        <v>Revisar</v>
      </c>
    </row>
    <row r="1919" spans="1:9" x14ac:dyDescent="0.25">
      <c r="A1919" s="42" t="s">
        <v>6</v>
      </c>
      <c r="B1919" s="35" t="s">
        <v>3825</v>
      </c>
      <c r="C1919" s="35" t="s">
        <v>3826</v>
      </c>
      <c r="D1919" s="36">
        <v>2</v>
      </c>
      <c r="E1919" s="36">
        <v>2</v>
      </c>
      <c r="F1919" s="44">
        <v>0</v>
      </c>
      <c r="G1919" s="36" t="str">
        <f>IFERROR(VLOOKUP(DATA_PESOS[[#This Row],[Codigo]],PESOS,4,FALSE)," ")</f>
        <v xml:space="preserve"> </v>
      </c>
      <c r="H1919" s="52">
        <v>0.122</v>
      </c>
      <c r="I1919" s="36" t="str">
        <f>IF(DATA_PESOS[[#This Row],[Peso de FLEX]]=DATA_PESOS[[#This Row],[ACTUALIZACION 2]],"Conforme","Revisar")</f>
        <v>Revisar</v>
      </c>
    </row>
    <row r="1920" spans="1:9" x14ac:dyDescent="0.25">
      <c r="A1920" s="42" t="s">
        <v>6</v>
      </c>
      <c r="B1920" s="35" t="s">
        <v>3827</v>
      </c>
      <c r="C1920" s="35" t="s">
        <v>3828</v>
      </c>
      <c r="D1920" s="36">
        <v>2</v>
      </c>
      <c r="E1920" s="36">
        <v>2</v>
      </c>
      <c r="F1920" s="44">
        <v>0</v>
      </c>
      <c r="G1920" s="36" t="str">
        <f>IFERROR(VLOOKUP(DATA_PESOS[[#This Row],[Codigo]],PESOS,4,FALSE)," ")</f>
        <v xml:space="preserve"> </v>
      </c>
      <c r="H1920" s="52">
        <v>0.24399999999999999</v>
      </c>
      <c r="I1920" s="36" t="str">
        <f>IF(DATA_PESOS[[#This Row],[Peso de FLEX]]=DATA_PESOS[[#This Row],[ACTUALIZACION 2]],"Conforme","Revisar")</f>
        <v>Revisar</v>
      </c>
    </row>
    <row r="1921" spans="1:9" hidden="1" x14ac:dyDescent="0.25">
      <c r="A1921" s="42" t="s">
        <v>6</v>
      </c>
      <c r="B1921" s="35" t="s">
        <v>3829</v>
      </c>
      <c r="C1921" s="35" t="s">
        <v>3830</v>
      </c>
      <c r="D1921" s="36">
        <v>5</v>
      </c>
      <c r="E1921" s="36">
        <v>5</v>
      </c>
      <c r="F1921" s="36">
        <v>0.314</v>
      </c>
      <c r="G1921" s="36" t="str">
        <f>IFERROR(VLOOKUP(DATA_PESOS[[#This Row],[Codigo]],PESOS,4,FALSE)," ")</f>
        <v xml:space="preserve"> </v>
      </c>
      <c r="H1921" s="37">
        <v>0.314</v>
      </c>
      <c r="I1921" s="48" t="str">
        <f>IF(DATA_PESOS[[#This Row],[Peso de FLEX]]=DATA_PESOS[[#This Row],[ACTUALIZACION 2]],"Conforme","Revisar")</f>
        <v>Conforme</v>
      </c>
    </row>
    <row r="1922" spans="1:9" hidden="1" x14ac:dyDescent="0.25">
      <c r="A1922" s="42" t="s">
        <v>6</v>
      </c>
      <c r="B1922" s="35" t="s">
        <v>3831</v>
      </c>
      <c r="C1922" s="35" t="s">
        <v>3832</v>
      </c>
      <c r="D1922" s="36">
        <v>136</v>
      </c>
      <c r="E1922" s="36">
        <v>136</v>
      </c>
      <c r="F1922" s="36">
        <v>0.26200000000000001</v>
      </c>
      <c r="G1922" s="36" t="str">
        <f>IFERROR(VLOOKUP(DATA_PESOS[[#This Row],[Codigo]],PESOS,4,FALSE)," ")</f>
        <v xml:space="preserve"> </v>
      </c>
      <c r="H1922" s="37">
        <v>0.26200000000000001</v>
      </c>
      <c r="I1922" s="43" t="str">
        <f>IF(DATA_PESOS[[#This Row],[Peso de FLEX]]=DATA_PESOS[[#This Row],[ACTUALIZACION 2]],"Conforme","Revisar")</f>
        <v>Conforme</v>
      </c>
    </row>
    <row r="1923" spans="1:9" hidden="1" x14ac:dyDescent="0.25">
      <c r="A1923" s="42" t="s">
        <v>6</v>
      </c>
      <c r="B1923" s="35" t="s">
        <v>3833</v>
      </c>
      <c r="C1923" s="35" t="s">
        <v>3834</v>
      </c>
      <c r="D1923" s="36">
        <v>376</v>
      </c>
      <c r="E1923" s="36">
        <v>376</v>
      </c>
      <c r="F1923" s="36">
        <v>0.318</v>
      </c>
      <c r="G1923" s="36" t="str">
        <f>IFERROR(VLOOKUP(DATA_PESOS[[#This Row],[Codigo]],PESOS,4,FALSE)," ")</f>
        <v xml:space="preserve"> </v>
      </c>
      <c r="H1923" s="37">
        <v>0.318</v>
      </c>
      <c r="I1923" s="43" t="str">
        <f>IF(DATA_PESOS[[#This Row],[Peso de FLEX]]=DATA_PESOS[[#This Row],[ACTUALIZACION 2]],"Conforme","Revisar")</f>
        <v>Conforme</v>
      </c>
    </row>
    <row r="1924" spans="1:9" hidden="1" x14ac:dyDescent="0.25">
      <c r="A1924" s="42" t="s">
        <v>6</v>
      </c>
      <c r="B1924" s="35" t="s">
        <v>3835</v>
      </c>
      <c r="C1924" s="35" t="s">
        <v>3836</v>
      </c>
      <c r="D1924" s="36">
        <v>376</v>
      </c>
      <c r="E1924" s="36">
        <v>376</v>
      </c>
      <c r="F1924" s="36">
        <v>0.33200000000000002</v>
      </c>
      <c r="G1924" s="36" t="str">
        <f>IFERROR(VLOOKUP(DATA_PESOS[[#This Row],[Codigo]],PESOS,4,FALSE)," ")</f>
        <v xml:space="preserve"> </v>
      </c>
      <c r="H1924" s="37">
        <v>0.33200000000000002</v>
      </c>
      <c r="I1924" s="43" t="str">
        <f>IF(DATA_PESOS[[#This Row],[Peso de FLEX]]=DATA_PESOS[[#This Row],[ACTUALIZACION 2]],"Conforme","Revisar")</f>
        <v>Conforme</v>
      </c>
    </row>
    <row r="1925" spans="1:9" hidden="1" x14ac:dyDescent="0.25">
      <c r="A1925" s="42" t="s">
        <v>6</v>
      </c>
      <c r="B1925" s="35" t="s">
        <v>3837</v>
      </c>
      <c r="C1925" s="35" t="s">
        <v>3838</v>
      </c>
      <c r="D1925" s="36">
        <v>320</v>
      </c>
      <c r="E1925" s="36">
        <v>320</v>
      </c>
      <c r="F1925" s="36">
        <v>0.19</v>
      </c>
      <c r="G1925" s="36" t="str">
        <f>IFERROR(VLOOKUP(DATA_PESOS[[#This Row],[Codigo]],PESOS,4,FALSE)," ")</f>
        <v xml:space="preserve"> </v>
      </c>
      <c r="H1925" s="37">
        <v>0.19</v>
      </c>
      <c r="I1925" s="43" t="str">
        <f>IF(DATA_PESOS[[#This Row],[Peso de FLEX]]=DATA_PESOS[[#This Row],[ACTUALIZACION 2]],"Conforme","Revisar")</f>
        <v>Conforme</v>
      </c>
    </row>
    <row r="1926" spans="1:9" hidden="1" x14ac:dyDescent="0.25">
      <c r="A1926" s="42" t="s">
        <v>6</v>
      </c>
      <c r="B1926" s="35" t="s">
        <v>3839</v>
      </c>
      <c r="C1926" s="35" t="s">
        <v>3840</v>
      </c>
      <c r="D1926" s="36">
        <v>320</v>
      </c>
      <c r="E1926" s="36">
        <v>320</v>
      </c>
      <c r="F1926" s="36">
        <v>0.17100000000000001</v>
      </c>
      <c r="G1926" s="36" t="str">
        <f>IFERROR(VLOOKUP(DATA_PESOS[[#This Row],[Codigo]],PESOS,4,FALSE)," ")</f>
        <v xml:space="preserve"> </v>
      </c>
      <c r="H1926" s="37">
        <v>0.17100000000000001</v>
      </c>
      <c r="I1926" s="43" t="str">
        <f>IF(DATA_PESOS[[#This Row],[Peso de FLEX]]=DATA_PESOS[[#This Row],[ACTUALIZACION 2]],"Conforme","Revisar")</f>
        <v>Conforme</v>
      </c>
    </row>
    <row r="1927" spans="1:9" hidden="1" x14ac:dyDescent="0.25">
      <c r="A1927" s="42" t="s">
        <v>6</v>
      </c>
      <c r="B1927" s="35" t="s">
        <v>3841</v>
      </c>
      <c r="C1927" s="35" t="s">
        <v>3842</v>
      </c>
      <c r="D1927" s="36">
        <v>352</v>
      </c>
      <c r="E1927" s="36">
        <v>352</v>
      </c>
      <c r="F1927" s="36">
        <v>0.38800000000000001</v>
      </c>
      <c r="G1927" s="36" t="str">
        <f>IFERROR(VLOOKUP(DATA_PESOS[[#This Row],[Codigo]],PESOS,4,FALSE)," ")</f>
        <v xml:space="preserve"> </v>
      </c>
      <c r="H1927" s="37">
        <v>0.38800000000000001</v>
      </c>
      <c r="I1927" s="43" t="str">
        <f>IF(DATA_PESOS[[#This Row],[Peso de FLEX]]=DATA_PESOS[[#This Row],[ACTUALIZACION 2]],"Conforme","Revisar")</f>
        <v>Conforme</v>
      </c>
    </row>
    <row r="1928" spans="1:9" hidden="1" x14ac:dyDescent="0.25">
      <c r="A1928" s="42" t="s">
        <v>6</v>
      </c>
      <c r="B1928" s="35" t="s">
        <v>3843</v>
      </c>
      <c r="C1928" s="35" t="s">
        <v>3844</v>
      </c>
      <c r="D1928" s="36">
        <v>352</v>
      </c>
      <c r="E1928" s="36">
        <v>352</v>
      </c>
      <c r="F1928" s="36">
        <v>0.42199999999999999</v>
      </c>
      <c r="G1928" s="36" t="str">
        <f>IFERROR(VLOOKUP(DATA_PESOS[[#This Row],[Codigo]],PESOS,4,FALSE)," ")</f>
        <v xml:space="preserve"> </v>
      </c>
      <c r="H1928" s="37">
        <v>0.42199999999999999</v>
      </c>
      <c r="I1928" s="43" t="str">
        <f>IF(DATA_PESOS[[#This Row],[Peso de FLEX]]=DATA_PESOS[[#This Row],[ACTUALIZACION 2]],"Conforme","Revisar")</f>
        <v>Conforme</v>
      </c>
    </row>
    <row r="1929" spans="1:9" hidden="1" x14ac:dyDescent="0.25">
      <c r="A1929" s="42" t="s">
        <v>6</v>
      </c>
      <c r="B1929" s="35" t="s">
        <v>3845</v>
      </c>
      <c r="C1929" s="35" t="s">
        <v>3846</v>
      </c>
      <c r="D1929" s="36">
        <v>560</v>
      </c>
      <c r="E1929" s="36">
        <v>560</v>
      </c>
      <c r="F1929" s="36">
        <v>0.18</v>
      </c>
      <c r="G1929" s="36" t="str">
        <f>IFERROR(VLOOKUP(DATA_PESOS[[#This Row],[Codigo]],PESOS,4,FALSE)," ")</f>
        <v xml:space="preserve"> </v>
      </c>
      <c r="H1929" s="37">
        <v>0.18</v>
      </c>
      <c r="I1929" s="43" t="str">
        <f>IF(DATA_PESOS[[#This Row],[Peso de FLEX]]=DATA_PESOS[[#This Row],[ACTUALIZACION 2]],"Conforme","Revisar")</f>
        <v>Conforme</v>
      </c>
    </row>
    <row r="1930" spans="1:9" hidden="1" x14ac:dyDescent="0.25">
      <c r="A1930" s="42" t="s">
        <v>6</v>
      </c>
      <c r="B1930" s="35" t="s">
        <v>3847</v>
      </c>
      <c r="C1930" s="35" t="s">
        <v>3848</v>
      </c>
      <c r="D1930" s="36">
        <v>560</v>
      </c>
      <c r="E1930" s="36">
        <v>560</v>
      </c>
      <c r="F1930" s="36">
        <v>0.16900000000000001</v>
      </c>
      <c r="G1930" s="36" t="str">
        <f>IFERROR(VLOOKUP(DATA_PESOS[[#This Row],[Codigo]],PESOS,4,FALSE)," ")</f>
        <v xml:space="preserve"> </v>
      </c>
      <c r="H1930" s="37">
        <v>0.16900000000000001</v>
      </c>
      <c r="I1930" s="43" t="str">
        <f>IF(DATA_PESOS[[#This Row],[Peso de FLEX]]=DATA_PESOS[[#This Row],[ACTUALIZACION 2]],"Conforme","Revisar")</f>
        <v>Conforme</v>
      </c>
    </row>
    <row r="1931" spans="1:9" hidden="1" x14ac:dyDescent="0.25">
      <c r="A1931" s="42" t="s">
        <v>6</v>
      </c>
      <c r="B1931" s="35" t="s">
        <v>3849</v>
      </c>
      <c r="C1931" s="35" t="s">
        <v>3850</v>
      </c>
      <c r="D1931" s="36">
        <v>472</v>
      </c>
      <c r="E1931" s="36">
        <v>472</v>
      </c>
      <c r="F1931" s="36">
        <v>0.16800000000000001</v>
      </c>
      <c r="G1931" s="36" t="str">
        <f>IFERROR(VLOOKUP(DATA_PESOS[[#This Row],[Codigo]],PESOS,4,FALSE)," ")</f>
        <v xml:space="preserve"> </v>
      </c>
      <c r="H1931" s="37">
        <v>0.16800000000000001</v>
      </c>
      <c r="I1931" s="43" t="str">
        <f>IF(DATA_PESOS[[#This Row],[Peso de FLEX]]=DATA_PESOS[[#This Row],[ACTUALIZACION 2]],"Conforme","Revisar")</f>
        <v>Conforme</v>
      </c>
    </row>
    <row r="1932" spans="1:9" hidden="1" x14ac:dyDescent="0.25">
      <c r="A1932" s="42" t="s">
        <v>6</v>
      </c>
      <c r="B1932" s="35" t="s">
        <v>3851</v>
      </c>
      <c r="C1932" s="35" t="s">
        <v>3852</v>
      </c>
      <c r="D1932" s="36">
        <v>472</v>
      </c>
      <c r="E1932" s="36">
        <v>472</v>
      </c>
      <c r="F1932" s="36">
        <v>0.126</v>
      </c>
      <c r="G1932" s="36" t="str">
        <f>IFERROR(VLOOKUP(DATA_PESOS[[#This Row],[Codigo]],PESOS,4,FALSE)," ")</f>
        <v xml:space="preserve"> </v>
      </c>
      <c r="H1932" s="37">
        <v>0.126</v>
      </c>
      <c r="I1932" s="43" t="str">
        <f>IF(DATA_PESOS[[#This Row],[Peso de FLEX]]=DATA_PESOS[[#This Row],[ACTUALIZACION 2]],"Conforme","Revisar")</f>
        <v>Conforme</v>
      </c>
    </row>
    <row r="1933" spans="1:9" hidden="1" x14ac:dyDescent="0.25">
      <c r="A1933" s="42" t="s">
        <v>6</v>
      </c>
      <c r="B1933" s="35" t="s">
        <v>3853</v>
      </c>
      <c r="C1933" s="35" t="s">
        <v>3854</v>
      </c>
      <c r="D1933" s="36">
        <v>208</v>
      </c>
      <c r="E1933" s="36">
        <v>208</v>
      </c>
      <c r="F1933" s="36">
        <v>0.13900000000000001</v>
      </c>
      <c r="G1933" s="36" t="str">
        <f>IFERROR(VLOOKUP(DATA_PESOS[[#This Row],[Codigo]],PESOS,4,FALSE)," ")</f>
        <v xml:space="preserve"> </v>
      </c>
      <c r="H1933" s="37">
        <v>0.13900000000000001</v>
      </c>
      <c r="I1933" s="43" t="str">
        <f>IF(DATA_PESOS[[#This Row],[Peso de FLEX]]=DATA_PESOS[[#This Row],[ACTUALIZACION 2]],"Conforme","Revisar")</f>
        <v>Conforme</v>
      </c>
    </row>
    <row r="1934" spans="1:9" hidden="1" x14ac:dyDescent="0.25">
      <c r="A1934" s="42" t="s">
        <v>6</v>
      </c>
      <c r="B1934" s="35" t="s">
        <v>3855</v>
      </c>
      <c r="C1934" s="35" t="s">
        <v>3856</v>
      </c>
      <c r="D1934" s="36">
        <v>208</v>
      </c>
      <c r="E1934" s="36">
        <v>208</v>
      </c>
      <c r="F1934" s="36">
        <v>0.14299999999999999</v>
      </c>
      <c r="G1934" s="36" t="str">
        <f>IFERROR(VLOOKUP(DATA_PESOS[[#This Row],[Codigo]],PESOS,4,FALSE)," ")</f>
        <v xml:space="preserve"> </v>
      </c>
      <c r="H1934" s="37">
        <v>0.14299999999999999</v>
      </c>
      <c r="I1934" s="43" t="str">
        <f>IF(DATA_PESOS[[#This Row],[Peso de FLEX]]=DATA_PESOS[[#This Row],[ACTUALIZACION 2]],"Conforme","Revisar")</f>
        <v>Conforme</v>
      </c>
    </row>
    <row r="1935" spans="1:9" hidden="1" x14ac:dyDescent="0.25">
      <c r="A1935" s="42" t="s">
        <v>6</v>
      </c>
      <c r="B1935" s="35" t="s">
        <v>3857</v>
      </c>
      <c r="C1935" s="35" t="s">
        <v>3858</v>
      </c>
      <c r="D1935" s="36">
        <v>400</v>
      </c>
      <c r="E1935" s="36">
        <v>400</v>
      </c>
      <c r="F1935" s="36">
        <v>0.13100000000000001</v>
      </c>
      <c r="G1935" s="36" t="str">
        <f>IFERROR(VLOOKUP(DATA_PESOS[[#This Row],[Codigo]],PESOS,4,FALSE)," ")</f>
        <v xml:space="preserve"> </v>
      </c>
      <c r="H1935" s="37">
        <v>0.13100000000000001</v>
      </c>
      <c r="I1935" s="43" t="str">
        <f>IF(DATA_PESOS[[#This Row],[Peso de FLEX]]=DATA_PESOS[[#This Row],[ACTUALIZACION 2]],"Conforme","Revisar")</f>
        <v>Conforme</v>
      </c>
    </row>
    <row r="1936" spans="1:9" hidden="1" x14ac:dyDescent="0.25">
      <c r="A1936" s="42" t="s">
        <v>6</v>
      </c>
      <c r="B1936" s="35" t="s">
        <v>3859</v>
      </c>
      <c r="C1936" s="35" t="s">
        <v>3860</v>
      </c>
      <c r="D1936" s="36">
        <v>896</v>
      </c>
      <c r="E1936" s="36">
        <v>896</v>
      </c>
      <c r="F1936" s="36">
        <v>0.223</v>
      </c>
      <c r="G1936" s="36" t="str">
        <f>IFERROR(VLOOKUP(DATA_PESOS[[#This Row],[Codigo]],PESOS,4,FALSE)," ")</f>
        <v xml:space="preserve"> </v>
      </c>
      <c r="H1936" s="37">
        <v>0.223</v>
      </c>
      <c r="I1936" s="43" t="str">
        <f>IF(DATA_PESOS[[#This Row],[Peso de FLEX]]=DATA_PESOS[[#This Row],[ACTUALIZACION 2]],"Conforme","Revisar")</f>
        <v>Conforme</v>
      </c>
    </row>
    <row r="1937" spans="1:9" hidden="1" x14ac:dyDescent="0.25">
      <c r="A1937" s="42" t="s">
        <v>6</v>
      </c>
      <c r="B1937" s="35" t="s">
        <v>3861</v>
      </c>
      <c r="C1937" s="35" t="s">
        <v>3862</v>
      </c>
      <c r="D1937" s="36">
        <v>1280</v>
      </c>
      <c r="E1937" s="36">
        <v>1280</v>
      </c>
      <c r="F1937" s="36">
        <v>0.14399999999999999</v>
      </c>
      <c r="G1937" s="36" t="str">
        <f>IFERROR(VLOOKUP(DATA_PESOS[[#This Row],[Codigo]],PESOS,4,FALSE)," ")</f>
        <v xml:space="preserve"> </v>
      </c>
      <c r="H1937" s="37">
        <v>0.14399999999999999</v>
      </c>
      <c r="I1937" s="43" t="str">
        <f>IF(DATA_PESOS[[#This Row],[Peso de FLEX]]=DATA_PESOS[[#This Row],[ACTUALIZACION 2]],"Conforme","Revisar")</f>
        <v>Conforme</v>
      </c>
    </row>
    <row r="1938" spans="1:9" hidden="1" x14ac:dyDescent="0.25">
      <c r="A1938" s="42" t="s">
        <v>6</v>
      </c>
      <c r="B1938" s="35" t="s">
        <v>3863</v>
      </c>
      <c r="C1938" s="35" t="s">
        <v>3864</v>
      </c>
      <c r="D1938" s="36">
        <v>264</v>
      </c>
      <c r="E1938" s="36">
        <v>264</v>
      </c>
      <c r="F1938" s="36">
        <v>0.22800000000000001</v>
      </c>
      <c r="G1938" s="36" t="str">
        <f>IFERROR(VLOOKUP(DATA_PESOS[[#This Row],[Codigo]],PESOS,4,FALSE)," ")</f>
        <v xml:space="preserve"> </v>
      </c>
      <c r="H1938" s="37">
        <v>0.22800000000000001</v>
      </c>
      <c r="I1938" s="43" t="str">
        <f>IF(DATA_PESOS[[#This Row],[Peso de FLEX]]=DATA_PESOS[[#This Row],[ACTUALIZACION 2]],"Conforme","Revisar")</f>
        <v>Conforme</v>
      </c>
    </row>
    <row r="1939" spans="1:9" hidden="1" x14ac:dyDescent="0.25">
      <c r="A1939" s="42" t="s">
        <v>6</v>
      </c>
      <c r="B1939" s="35" t="s">
        <v>3865</v>
      </c>
      <c r="C1939" s="35" t="s">
        <v>3866</v>
      </c>
      <c r="D1939" s="36">
        <v>264</v>
      </c>
      <c r="E1939" s="36">
        <v>264</v>
      </c>
      <c r="F1939" s="36">
        <v>0.23499999999999999</v>
      </c>
      <c r="G1939" s="36" t="str">
        <f>IFERROR(VLOOKUP(DATA_PESOS[[#This Row],[Codigo]],PESOS,4,FALSE)," ")</f>
        <v xml:space="preserve"> </v>
      </c>
      <c r="H1939" s="37">
        <v>0.23499999999999999</v>
      </c>
      <c r="I1939" s="43" t="str">
        <f>IF(DATA_PESOS[[#This Row],[Peso de FLEX]]=DATA_PESOS[[#This Row],[ACTUALIZACION 2]],"Conforme","Revisar")</f>
        <v>Conforme</v>
      </c>
    </row>
    <row r="1940" spans="1:9" hidden="1" x14ac:dyDescent="0.25">
      <c r="A1940" s="42" t="s">
        <v>6</v>
      </c>
      <c r="B1940" s="35" t="s">
        <v>3867</v>
      </c>
      <c r="C1940" s="35" t="s">
        <v>3868</v>
      </c>
      <c r="D1940" s="36">
        <v>1216</v>
      </c>
      <c r="E1940" s="36">
        <v>1216</v>
      </c>
      <c r="F1940" s="36">
        <v>0.15</v>
      </c>
      <c r="G1940" s="36" t="str">
        <f>IFERROR(VLOOKUP(DATA_PESOS[[#This Row],[Codigo]],PESOS,4,FALSE)," ")</f>
        <v xml:space="preserve"> </v>
      </c>
      <c r="H1940" s="37">
        <v>0.15</v>
      </c>
      <c r="I1940" s="43" t="str">
        <f>IF(DATA_PESOS[[#This Row],[Peso de FLEX]]=DATA_PESOS[[#This Row],[ACTUALIZACION 2]],"Conforme","Revisar")</f>
        <v>Conforme</v>
      </c>
    </row>
    <row r="1941" spans="1:9" hidden="1" x14ac:dyDescent="0.25">
      <c r="A1941" s="42" t="s">
        <v>6</v>
      </c>
      <c r="B1941" s="35" t="s">
        <v>3869</v>
      </c>
      <c r="C1941" s="35" t="s">
        <v>3870</v>
      </c>
      <c r="D1941" s="36">
        <v>320</v>
      </c>
      <c r="E1941" s="36">
        <v>320</v>
      </c>
      <c r="F1941" s="36">
        <v>0.27400000000000002</v>
      </c>
      <c r="G1941" s="36" t="str">
        <f>IFERROR(VLOOKUP(DATA_PESOS[[#This Row],[Codigo]],PESOS,4,FALSE)," ")</f>
        <v xml:space="preserve"> </v>
      </c>
      <c r="H1941" s="37">
        <v>0.27400000000000002</v>
      </c>
      <c r="I1941" s="43" t="str">
        <f>IF(DATA_PESOS[[#This Row],[Peso de FLEX]]=DATA_PESOS[[#This Row],[ACTUALIZACION 2]],"Conforme","Revisar")</f>
        <v>Conforme</v>
      </c>
    </row>
    <row r="1942" spans="1:9" hidden="1" x14ac:dyDescent="0.25">
      <c r="A1942" s="42" t="s">
        <v>6</v>
      </c>
      <c r="B1942" s="35" t="s">
        <v>3871</v>
      </c>
      <c r="C1942" s="35" t="s">
        <v>3872</v>
      </c>
      <c r="D1942" s="36">
        <v>320</v>
      </c>
      <c r="E1942" s="36">
        <v>320</v>
      </c>
      <c r="F1942" s="36">
        <v>0.30199999999999999</v>
      </c>
      <c r="G1942" s="36" t="str">
        <f>IFERROR(VLOOKUP(DATA_PESOS[[#This Row],[Codigo]],PESOS,4,FALSE)," ")</f>
        <v xml:space="preserve"> </v>
      </c>
      <c r="H1942" s="37">
        <v>0.30199999999999999</v>
      </c>
      <c r="I1942" s="43" t="str">
        <f>IF(DATA_PESOS[[#This Row],[Peso de FLEX]]=DATA_PESOS[[#This Row],[ACTUALIZACION 2]],"Conforme","Revisar")</f>
        <v>Conforme</v>
      </c>
    </row>
    <row r="1943" spans="1:9" hidden="1" x14ac:dyDescent="0.25">
      <c r="A1943" s="42" t="s">
        <v>6</v>
      </c>
      <c r="B1943" s="35" t="s">
        <v>3873</v>
      </c>
      <c r="C1943" s="35" t="s">
        <v>3874</v>
      </c>
      <c r="D1943" s="36">
        <v>712</v>
      </c>
      <c r="E1943" s="36">
        <v>712</v>
      </c>
      <c r="F1943" s="36">
        <v>0.187</v>
      </c>
      <c r="G1943" s="36" t="str">
        <f>IFERROR(VLOOKUP(DATA_PESOS[[#This Row],[Codigo]],PESOS,4,FALSE)," ")</f>
        <v xml:space="preserve"> </v>
      </c>
      <c r="H1943" s="37">
        <v>0.187</v>
      </c>
      <c r="I1943" s="43" t="str">
        <f>IF(DATA_PESOS[[#This Row],[Peso de FLEX]]=DATA_PESOS[[#This Row],[ACTUALIZACION 2]],"Conforme","Revisar")</f>
        <v>Conforme</v>
      </c>
    </row>
    <row r="1944" spans="1:9" hidden="1" x14ac:dyDescent="0.25">
      <c r="A1944" s="42" t="s">
        <v>6</v>
      </c>
      <c r="B1944" s="35" t="s">
        <v>3875</v>
      </c>
      <c r="C1944" s="35" t="s">
        <v>3876</v>
      </c>
      <c r="D1944" s="36">
        <v>864</v>
      </c>
      <c r="E1944" s="36">
        <v>864</v>
      </c>
      <c r="F1944" s="36">
        <v>0.20699999999999999</v>
      </c>
      <c r="G1944" s="36" t="str">
        <f>IFERROR(VLOOKUP(DATA_PESOS[[#This Row],[Codigo]],PESOS,4,FALSE)," ")</f>
        <v xml:space="preserve"> </v>
      </c>
      <c r="H1944" s="37">
        <v>0.20699999999999999</v>
      </c>
      <c r="I1944" s="43" t="str">
        <f>IF(DATA_PESOS[[#This Row],[Peso de FLEX]]=DATA_PESOS[[#This Row],[ACTUALIZACION 2]],"Conforme","Revisar")</f>
        <v>Conforme</v>
      </c>
    </row>
    <row r="1945" spans="1:9" hidden="1" x14ac:dyDescent="0.25">
      <c r="A1945" s="42" t="s">
        <v>6</v>
      </c>
      <c r="B1945" s="35" t="s">
        <v>3877</v>
      </c>
      <c r="C1945" s="35" t="s">
        <v>3878</v>
      </c>
      <c r="D1945" s="36">
        <v>896</v>
      </c>
      <c r="E1945" s="36">
        <v>896</v>
      </c>
      <c r="F1945" s="36">
        <v>0.22800000000000001</v>
      </c>
      <c r="G1945" s="36" t="str">
        <f>IFERROR(VLOOKUP(DATA_PESOS[[#This Row],[Codigo]],PESOS,4,FALSE)," ")</f>
        <v xml:space="preserve"> </v>
      </c>
      <c r="H1945" s="37">
        <v>0.22800000000000001</v>
      </c>
      <c r="I1945" s="43" t="str">
        <f>IF(DATA_PESOS[[#This Row],[Peso de FLEX]]=DATA_PESOS[[#This Row],[ACTUALIZACION 2]],"Conforme","Revisar")</f>
        <v>Conforme</v>
      </c>
    </row>
    <row r="1946" spans="1:9" hidden="1" x14ac:dyDescent="0.25">
      <c r="A1946" s="42" t="s">
        <v>6</v>
      </c>
      <c r="B1946" s="35" t="s">
        <v>3879</v>
      </c>
      <c r="C1946" s="35" t="s">
        <v>3880</v>
      </c>
      <c r="D1946" s="36">
        <v>2</v>
      </c>
      <c r="E1946" s="36">
        <v>2</v>
      </c>
      <c r="F1946" s="36">
        <v>3.2000000000000001E-2</v>
      </c>
      <c r="G1946" s="36" t="str">
        <f>IFERROR(VLOOKUP(DATA_PESOS[[#This Row],[Codigo]],PESOS,4,FALSE)," ")</f>
        <v xml:space="preserve"> </v>
      </c>
      <c r="H1946" s="37">
        <v>3.2000000000000001E-2</v>
      </c>
      <c r="I1946" s="43" t="str">
        <f>IF(DATA_PESOS[[#This Row],[Peso de FLEX]]=DATA_PESOS[[#This Row],[ACTUALIZACION 2]],"Conforme","Revisar")</f>
        <v>Conforme</v>
      </c>
    </row>
    <row r="1947" spans="1:9" x14ac:dyDescent="0.25">
      <c r="A1947" s="42" t="s">
        <v>6</v>
      </c>
      <c r="B1947" s="35" t="s">
        <v>3881</v>
      </c>
      <c r="C1947" s="35" t="s">
        <v>3882</v>
      </c>
      <c r="D1947" s="36">
        <v>22</v>
      </c>
      <c r="E1947" s="36">
        <v>22</v>
      </c>
      <c r="F1947" s="44">
        <v>0</v>
      </c>
      <c r="G1947" s="36" t="str">
        <f>IFERROR(VLOOKUP(DATA_PESOS[[#This Row],[Codigo]],PESOS,4,FALSE)," ")</f>
        <v xml:space="preserve"> </v>
      </c>
      <c r="H1947" s="52">
        <v>3.4000000000000002E-2</v>
      </c>
      <c r="I1947" s="36" t="str">
        <f>IF(DATA_PESOS[[#This Row],[Peso de FLEX]]=DATA_PESOS[[#This Row],[ACTUALIZACION 2]],"Conforme","Revisar")</f>
        <v>Revisar</v>
      </c>
    </row>
    <row r="1948" spans="1:9" hidden="1" x14ac:dyDescent="0.25">
      <c r="A1948" s="42" t="s">
        <v>6</v>
      </c>
      <c r="B1948" s="35" t="s">
        <v>3883</v>
      </c>
      <c r="C1948" s="35" t="s">
        <v>3884</v>
      </c>
      <c r="D1948" s="36">
        <v>3</v>
      </c>
      <c r="E1948" s="36">
        <v>3</v>
      </c>
      <c r="F1948" s="36">
        <v>5.5E-2</v>
      </c>
      <c r="G1948" s="36" t="str">
        <f>IFERROR(VLOOKUP(DATA_PESOS[[#This Row],[Codigo]],PESOS,4,FALSE)," ")</f>
        <v xml:space="preserve"> </v>
      </c>
      <c r="H1948" s="37">
        <v>5.5E-2</v>
      </c>
      <c r="I1948" s="48" t="str">
        <f>IF(DATA_PESOS[[#This Row],[Peso de FLEX]]=DATA_PESOS[[#This Row],[ACTUALIZACION 2]],"Conforme","Revisar")</f>
        <v>Conforme</v>
      </c>
    </row>
    <row r="1949" spans="1:9" x14ac:dyDescent="0.25">
      <c r="A1949" s="42" t="s">
        <v>6</v>
      </c>
      <c r="B1949" s="35" t="s">
        <v>3885</v>
      </c>
      <c r="C1949" s="35" t="s">
        <v>3886</v>
      </c>
      <c r="D1949" s="36">
        <v>1</v>
      </c>
      <c r="E1949" s="36">
        <v>1</v>
      </c>
      <c r="F1949" s="44">
        <v>0</v>
      </c>
      <c r="G1949" s="36" t="str">
        <f>IFERROR(VLOOKUP(DATA_PESOS[[#This Row],[Codigo]],PESOS,4,FALSE)," ")</f>
        <v xml:space="preserve"> </v>
      </c>
      <c r="H1949" s="52">
        <v>3.4000000000000002E-2</v>
      </c>
      <c r="I1949" s="36" t="str">
        <f>IF(DATA_PESOS[[#This Row],[Peso de FLEX]]=DATA_PESOS[[#This Row],[ACTUALIZACION 2]],"Conforme","Revisar")</f>
        <v>Revisar</v>
      </c>
    </row>
    <row r="1950" spans="1:9" hidden="1" x14ac:dyDescent="0.25">
      <c r="A1950" s="42" t="s">
        <v>6</v>
      </c>
      <c r="B1950" s="35" t="s">
        <v>3887</v>
      </c>
      <c r="C1950" s="35" t="s">
        <v>3888</v>
      </c>
      <c r="D1950" s="36">
        <v>5</v>
      </c>
      <c r="E1950" s="36">
        <v>5</v>
      </c>
      <c r="F1950" s="36">
        <v>0.11600000000000001</v>
      </c>
      <c r="G1950" s="36" t="str">
        <f>IFERROR(VLOOKUP(DATA_PESOS[[#This Row],[Codigo]],PESOS,4,FALSE)," ")</f>
        <v xml:space="preserve"> </v>
      </c>
      <c r="H1950" s="37">
        <v>0.11600000000000001</v>
      </c>
      <c r="I1950" s="48" t="str">
        <f>IF(DATA_PESOS[[#This Row],[Peso de FLEX]]=DATA_PESOS[[#This Row],[ACTUALIZACION 2]],"Conforme","Revisar")</f>
        <v>Conforme</v>
      </c>
    </row>
    <row r="1951" spans="1:9" x14ac:dyDescent="0.25">
      <c r="A1951" s="42" t="s">
        <v>6</v>
      </c>
      <c r="B1951" s="35" t="s">
        <v>3889</v>
      </c>
      <c r="C1951" s="35" t="s">
        <v>3890</v>
      </c>
      <c r="D1951" s="36">
        <v>8</v>
      </c>
      <c r="E1951" s="36">
        <v>8</v>
      </c>
      <c r="F1951" s="44">
        <v>0</v>
      </c>
      <c r="G1951" s="36" t="str">
        <f>IFERROR(VLOOKUP(DATA_PESOS[[#This Row],[Codigo]],PESOS,4,FALSE)," ")</f>
        <v xml:space="preserve"> </v>
      </c>
      <c r="H1951" s="52">
        <v>3.4000000000000002E-2</v>
      </c>
      <c r="I1951" s="36" t="str">
        <f>IF(DATA_PESOS[[#This Row],[Peso de FLEX]]=DATA_PESOS[[#This Row],[ACTUALIZACION 2]],"Conforme","Revisar")</f>
        <v>Revisar</v>
      </c>
    </row>
    <row r="1952" spans="1:9" hidden="1" x14ac:dyDescent="0.25">
      <c r="A1952" s="42" t="s">
        <v>6</v>
      </c>
      <c r="B1952" s="35" t="s">
        <v>3891</v>
      </c>
      <c r="C1952" s="35" t="s">
        <v>3892</v>
      </c>
      <c r="D1952" s="36">
        <v>3</v>
      </c>
      <c r="E1952" s="36">
        <v>3</v>
      </c>
      <c r="F1952" s="36">
        <v>0.871</v>
      </c>
      <c r="G1952" s="36" t="str">
        <f>IFERROR(VLOOKUP(DATA_PESOS[[#This Row],[Codigo]],PESOS,4,FALSE)," ")</f>
        <v xml:space="preserve"> </v>
      </c>
      <c r="H1952" s="37">
        <v>0.871</v>
      </c>
      <c r="I1952" s="48" t="str">
        <f>IF(DATA_PESOS[[#This Row],[Peso de FLEX]]=DATA_PESOS[[#This Row],[ACTUALIZACION 2]],"Conforme","Revisar")</f>
        <v>Conforme</v>
      </c>
    </row>
    <row r="1953" spans="1:9" hidden="1" x14ac:dyDescent="0.25">
      <c r="A1953" s="42" t="s">
        <v>6</v>
      </c>
      <c r="B1953" s="35" t="s">
        <v>3893</v>
      </c>
      <c r="C1953" s="35" t="s">
        <v>3894</v>
      </c>
      <c r="D1953" s="36">
        <v>1</v>
      </c>
      <c r="E1953" s="36">
        <v>1</v>
      </c>
      <c r="F1953" s="36">
        <v>0.123</v>
      </c>
      <c r="G1953" s="36" t="str">
        <f>IFERROR(VLOOKUP(DATA_PESOS[[#This Row],[Codigo]],PESOS,4,FALSE)," ")</f>
        <v xml:space="preserve"> </v>
      </c>
      <c r="H1953" s="37">
        <v>0.123</v>
      </c>
      <c r="I1953" s="43" t="str">
        <f>IF(DATA_PESOS[[#This Row],[Peso de FLEX]]=DATA_PESOS[[#This Row],[ACTUALIZACION 2]],"Conforme","Revisar")</f>
        <v>Conforme</v>
      </c>
    </row>
    <row r="1954" spans="1:9" x14ac:dyDescent="0.25">
      <c r="A1954" s="42" t="s">
        <v>6</v>
      </c>
      <c r="B1954" s="35" t="s">
        <v>3895</v>
      </c>
      <c r="C1954" s="35" t="s">
        <v>3896</v>
      </c>
      <c r="D1954" s="36">
        <v>16</v>
      </c>
      <c r="E1954" s="36">
        <v>16</v>
      </c>
      <c r="F1954" s="44">
        <v>0</v>
      </c>
      <c r="G1954" s="36" t="str">
        <f>IFERROR(VLOOKUP(DATA_PESOS[[#This Row],[Codigo]],PESOS,4,FALSE)," ")</f>
        <v xml:space="preserve"> </v>
      </c>
      <c r="H1954" s="52">
        <v>0.02</v>
      </c>
      <c r="I1954" s="36" t="str">
        <f>IF(DATA_PESOS[[#This Row],[Peso de FLEX]]=DATA_PESOS[[#This Row],[ACTUALIZACION 2]],"Conforme","Revisar")</f>
        <v>Revisar</v>
      </c>
    </row>
    <row r="1955" spans="1:9" hidden="1" x14ac:dyDescent="0.25">
      <c r="A1955" s="42" t="s">
        <v>6</v>
      </c>
      <c r="B1955" s="35" t="s">
        <v>3897</v>
      </c>
      <c r="C1955" s="35" t="s">
        <v>3898</v>
      </c>
      <c r="D1955" s="36">
        <v>16</v>
      </c>
      <c r="E1955" s="36">
        <v>16</v>
      </c>
      <c r="F1955" s="36">
        <v>5.8000000000000003E-2</v>
      </c>
      <c r="G1955" s="36" t="str">
        <f>IFERROR(VLOOKUP(DATA_PESOS[[#This Row],[Codigo]],PESOS,4,FALSE)," ")</f>
        <v xml:space="preserve"> </v>
      </c>
      <c r="H1955" s="37">
        <v>5.8000000000000003E-2</v>
      </c>
      <c r="I1955" s="48" t="str">
        <f>IF(DATA_PESOS[[#This Row],[Peso de FLEX]]=DATA_PESOS[[#This Row],[ACTUALIZACION 2]],"Conforme","Revisar")</f>
        <v>Conforme</v>
      </c>
    </row>
    <row r="1956" spans="1:9" x14ac:dyDescent="0.25">
      <c r="A1956" s="42" t="s">
        <v>6</v>
      </c>
      <c r="B1956" s="35" t="s">
        <v>3899</v>
      </c>
      <c r="C1956" s="35" t="s">
        <v>3900</v>
      </c>
      <c r="D1956" s="36">
        <v>14</v>
      </c>
      <c r="E1956" s="36">
        <v>14</v>
      </c>
      <c r="F1956" s="44">
        <v>0</v>
      </c>
      <c r="G1956" s="36" t="str">
        <f>IFERROR(VLOOKUP(DATA_PESOS[[#This Row],[Codigo]],PESOS,4,FALSE)," ")</f>
        <v xml:space="preserve"> </v>
      </c>
      <c r="H1956" s="52">
        <v>0.13</v>
      </c>
      <c r="I1956" s="36" t="str">
        <f>IF(DATA_PESOS[[#This Row],[Peso de FLEX]]=DATA_PESOS[[#This Row],[ACTUALIZACION 2]],"Conforme","Revisar")</f>
        <v>Revisar</v>
      </c>
    </row>
    <row r="1957" spans="1:9" hidden="1" x14ac:dyDescent="0.25">
      <c r="A1957" s="42" t="s">
        <v>6</v>
      </c>
      <c r="B1957" s="35" t="s">
        <v>3901</v>
      </c>
      <c r="C1957" s="35" t="s">
        <v>3902</v>
      </c>
      <c r="D1957" s="36">
        <v>1</v>
      </c>
      <c r="E1957" s="36">
        <v>1</v>
      </c>
      <c r="F1957" s="36">
        <v>3.7</v>
      </c>
      <c r="G1957" s="36" t="str">
        <f>IFERROR(VLOOKUP(DATA_PESOS[[#This Row],[Codigo]],PESOS,4,FALSE)," ")</f>
        <v xml:space="preserve"> </v>
      </c>
      <c r="H1957" s="37">
        <v>3.7</v>
      </c>
      <c r="I1957" s="48" t="str">
        <f>IF(DATA_PESOS[[#This Row],[Peso de FLEX]]=DATA_PESOS[[#This Row],[ACTUALIZACION 2]],"Conforme","Revisar")</f>
        <v>Conforme</v>
      </c>
    </row>
    <row r="1958" spans="1:9" x14ac:dyDescent="0.25">
      <c r="A1958" s="42" t="s">
        <v>6</v>
      </c>
      <c r="B1958" s="35" t="s">
        <v>3903</v>
      </c>
      <c r="C1958" s="35" t="s">
        <v>3904</v>
      </c>
      <c r="D1958" s="36">
        <v>5</v>
      </c>
      <c r="E1958" s="36">
        <v>5</v>
      </c>
      <c r="F1958" s="44">
        <v>0</v>
      </c>
      <c r="G1958" s="36" t="str">
        <f>IFERROR(VLOOKUP(DATA_PESOS[[#This Row],[Codigo]],PESOS,4,FALSE)," ")</f>
        <v xml:space="preserve"> </v>
      </c>
      <c r="H1958" s="52">
        <v>0.29399999999999998</v>
      </c>
      <c r="I1958" s="36" t="str">
        <f>IF(DATA_PESOS[[#This Row],[Peso de FLEX]]=DATA_PESOS[[#This Row],[ACTUALIZACION 2]],"Conforme","Revisar")</f>
        <v>Revisar</v>
      </c>
    </row>
    <row r="1959" spans="1:9" x14ac:dyDescent="0.25">
      <c r="A1959" s="42" t="s">
        <v>6</v>
      </c>
      <c r="B1959" s="35" t="s">
        <v>3905</v>
      </c>
      <c r="C1959" s="35" t="s">
        <v>3906</v>
      </c>
      <c r="D1959" s="36">
        <v>5</v>
      </c>
      <c r="E1959" s="36">
        <v>5</v>
      </c>
      <c r="F1959" s="44">
        <v>0</v>
      </c>
      <c r="G1959" s="36" t="str">
        <f>IFERROR(VLOOKUP(DATA_PESOS[[#This Row],[Codigo]],PESOS,4,FALSE)," ")</f>
        <v xml:space="preserve"> </v>
      </c>
      <c r="H1959" s="52">
        <v>0.21</v>
      </c>
      <c r="I1959" s="36" t="str">
        <f>IF(DATA_PESOS[[#This Row],[Peso de FLEX]]=DATA_PESOS[[#This Row],[ACTUALIZACION 2]],"Conforme","Revisar")</f>
        <v>Revisar</v>
      </c>
    </row>
    <row r="1960" spans="1:9" hidden="1" x14ac:dyDescent="0.25">
      <c r="A1960" s="42" t="s">
        <v>6</v>
      </c>
      <c r="B1960" s="35" t="s">
        <v>3907</v>
      </c>
      <c r="C1960" s="35" t="s">
        <v>3908</v>
      </c>
      <c r="D1960" s="36">
        <v>48</v>
      </c>
      <c r="E1960" s="36">
        <v>48</v>
      </c>
      <c r="F1960" s="36">
        <v>0.25900000000000001</v>
      </c>
      <c r="G1960" s="36" t="str">
        <f>IFERROR(VLOOKUP(DATA_PESOS[[#This Row],[Codigo]],PESOS,4,FALSE)," ")</f>
        <v xml:space="preserve"> </v>
      </c>
      <c r="H1960" s="37">
        <v>0.25900000000000001</v>
      </c>
      <c r="I1960" s="48" t="str">
        <f>IF(DATA_PESOS[[#This Row],[Peso de FLEX]]=DATA_PESOS[[#This Row],[ACTUALIZACION 2]],"Conforme","Revisar")</f>
        <v>Conforme</v>
      </c>
    </row>
    <row r="1961" spans="1:9" hidden="1" x14ac:dyDescent="0.25">
      <c r="A1961" s="42" t="s">
        <v>6</v>
      </c>
      <c r="B1961" s="35" t="s">
        <v>3909</v>
      </c>
      <c r="C1961" s="35" t="s">
        <v>3910</v>
      </c>
      <c r="D1961" s="36">
        <v>59</v>
      </c>
      <c r="E1961" s="36">
        <v>59</v>
      </c>
      <c r="F1961" s="36">
        <v>0.219</v>
      </c>
      <c r="G1961" s="36" t="str">
        <f>IFERROR(VLOOKUP(DATA_PESOS[[#This Row],[Codigo]],PESOS,4,FALSE)," ")</f>
        <v xml:space="preserve"> </v>
      </c>
      <c r="H1961" s="37">
        <v>0.219</v>
      </c>
      <c r="I1961" s="43" t="str">
        <f>IF(DATA_PESOS[[#This Row],[Peso de FLEX]]=DATA_PESOS[[#This Row],[ACTUALIZACION 2]],"Conforme","Revisar")</f>
        <v>Conforme</v>
      </c>
    </row>
    <row r="1962" spans="1:9" x14ac:dyDescent="0.25">
      <c r="A1962" s="42" t="s">
        <v>6</v>
      </c>
      <c r="B1962" s="35" t="s">
        <v>3911</v>
      </c>
      <c r="C1962" s="35" t="s">
        <v>3912</v>
      </c>
      <c r="D1962" s="36">
        <v>6</v>
      </c>
      <c r="E1962" s="36">
        <v>6</v>
      </c>
      <c r="F1962" s="44">
        <v>0</v>
      </c>
      <c r="G1962" s="36" t="str">
        <f>IFERROR(VLOOKUP(DATA_PESOS[[#This Row],[Codigo]],PESOS,4,FALSE)," ")</f>
        <v xml:space="preserve"> </v>
      </c>
      <c r="H1962" s="52">
        <v>0.214</v>
      </c>
      <c r="I1962" s="36" t="str">
        <f>IF(DATA_PESOS[[#This Row],[Peso de FLEX]]=DATA_PESOS[[#This Row],[ACTUALIZACION 2]],"Conforme","Revisar")</f>
        <v>Revisar</v>
      </c>
    </row>
    <row r="1963" spans="1:9" hidden="1" x14ac:dyDescent="0.25">
      <c r="A1963" s="42" t="s">
        <v>6</v>
      </c>
      <c r="B1963" s="35" t="s">
        <v>3913</v>
      </c>
      <c r="C1963" s="35" t="s">
        <v>3914</v>
      </c>
      <c r="D1963" s="36">
        <v>27</v>
      </c>
      <c r="E1963" s="36">
        <v>27</v>
      </c>
      <c r="F1963" s="36">
        <v>0.23</v>
      </c>
      <c r="G1963" s="36" t="str">
        <f>IFERROR(VLOOKUP(DATA_PESOS[[#This Row],[Codigo]],PESOS,4,FALSE)," ")</f>
        <v xml:space="preserve"> </v>
      </c>
      <c r="H1963" s="37">
        <v>0.23</v>
      </c>
      <c r="I1963" s="48" t="str">
        <f>IF(DATA_PESOS[[#This Row],[Peso de FLEX]]=DATA_PESOS[[#This Row],[ACTUALIZACION 2]],"Conforme","Revisar")</f>
        <v>Conforme</v>
      </c>
    </row>
    <row r="1964" spans="1:9" x14ac:dyDescent="0.25">
      <c r="A1964" s="42" t="s">
        <v>6</v>
      </c>
      <c r="B1964" s="35" t="s">
        <v>3915</v>
      </c>
      <c r="C1964" s="35" t="s">
        <v>3916</v>
      </c>
      <c r="D1964" s="36">
        <v>4</v>
      </c>
      <c r="E1964" s="36">
        <v>4</v>
      </c>
      <c r="F1964" s="44">
        <v>0</v>
      </c>
      <c r="G1964" s="36" t="str">
        <f>IFERROR(VLOOKUP(DATA_PESOS[[#This Row],[Codigo]],PESOS,4,FALSE)," ")</f>
        <v xml:space="preserve"> </v>
      </c>
      <c r="H1964" s="52">
        <v>0.216</v>
      </c>
      <c r="I1964" s="36" t="str">
        <f>IF(DATA_PESOS[[#This Row],[Peso de FLEX]]=DATA_PESOS[[#This Row],[ACTUALIZACION 2]],"Conforme","Revisar")</f>
        <v>Revisar</v>
      </c>
    </row>
    <row r="1965" spans="1:9" x14ac:dyDescent="0.25">
      <c r="A1965" s="42" t="s">
        <v>6</v>
      </c>
      <c r="B1965" s="35" t="s">
        <v>3917</v>
      </c>
      <c r="C1965" s="35" t="s">
        <v>3918</v>
      </c>
      <c r="D1965" s="36">
        <v>1</v>
      </c>
      <c r="E1965" s="36">
        <v>1</v>
      </c>
      <c r="F1965" s="44">
        <v>0</v>
      </c>
      <c r="G1965" s="36" t="str">
        <f>IFERROR(VLOOKUP(DATA_PESOS[[#This Row],[Codigo]],PESOS,4,FALSE)," ")</f>
        <v xml:space="preserve"> </v>
      </c>
      <c r="H1965" s="52">
        <v>6.4000000000000001E-2</v>
      </c>
      <c r="I1965" s="36" t="str">
        <f>IF(DATA_PESOS[[#This Row],[Peso de FLEX]]=DATA_PESOS[[#This Row],[ACTUALIZACION 2]],"Conforme","Revisar")</f>
        <v>Revisar</v>
      </c>
    </row>
    <row r="1966" spans="1:9" x14ac:dyDescent="0.25">
      <c r="A1966" s="42" t="s">
        <v>6</v>
      </c>
      <c r="B1966" s="35" t="s">
        <v>3919</v>
      </c>
      <c r="C1966" s="35" t="s">
        <v>3920</v>
      </c>
      <c r="D1966" s="36">
        <v>3</v>
      </c>
      <c r="E1966" s="36">
        <v>3</v>
      </c>
      <c r="F1966" s="44">
        <v>0</v>
      </c>
      <c r="G1966" s="36" t="str">
        <f>IFERROR(VLOOKUP(DATA_PESOS[[#This Row],[Codigo]],PESOS,4,FALSE)," ")</f>
        <v xml:space="preserve"> </v>
      </c>
      <c r="H1966" s="52">
        <v>0.1</v>
      </c>
      <c r="I1966" s="36" t="str">
        <f>IF(DATA_PESOS[[#This Row],[Peso de FLEX]]=DATA_PESOS[[#This Row],[ACTUALIZACION 2]],"Conforme","Revisar")</f>
        <v>Revisar</v>
      </c>
    </row>
    <row r="1967" spans="1:9" hidden="1" x14ac:dyDescent="0.25">
      <c r="A1967" s="42" t="s">
        <v>6</v>
      </c>
      <c r="B1967" s="35" t="s">
        <v>3921</v>
      </c>
      <c r="C1967" s="35" t="s">
        <v>3922</v>
      </c>
      <c r="D1967" s="36">
        <v>4</v>
      </c>
      <c r="E1967" s="36">
        <v>4</v>
      </c>
      <c r="F1967" s="36">
        <v>2.1999999999999999E-2</v>
      </c>
      <c r="G1967" s="36" t="str">
        <f>IFERROR(VLOOKUP(DATA_PESOS[[#This Row],[Codigo]],PESOS,4,FALSE)," ")</f>
        <v xml:space="preserve"> </v>
      </c>
      <c r="H1967" s="37">
        <v>2.1999999999999999E-2</v>
      </c>
      <c r="I1967" s="48" t="str">
        <f>IF(DATA_PESOS[[#This Row],[Peso de FLEX]]=DATA_PESOS[[#This Row],[ACTUALIZACION 2]],"Conforme","Revisar")</f>
        <v>Conforme</v>
      </c>
    </row>
    <row r="1968" spans="1:9" hidden="1" x14ac:dyDescent="0.25">
      <c r="A1968" s="42" t="s">
        <v>6</v>
      </c>
      <c r="B1968" s="35" t="s">
        <v>3923</v>
      </c>
      <c r="C1968" s="35" t="s">
        <v>3924</v>
      </c>
      <c r="D1968" s="36">
        <v>2</v>
      </c>
      <c r="E1968" s="36">
        <v>2</v>
      </c>
      <c r="F1968" s="36">
        <v>6.4000000000000001E-2</v>
      </c>
      <c r="G1968" s="36" t="str">
        <f>IFERROR(VLOOKUP(DATA_PESOS[[#This Row],[Codigo]],PESOS,4,FALSE)," ")</f>
        <v xml:space="preserve"> </v>
      </c>
      <c r="H1968" s="37">
        <v>6.4000000000000001E-2</v>
      </c>
      <c r="I1968" s="43" t="str">
        <f>IF(DATA_PESOS[[#This Row],[Peso de FLEX]]=DATA_PESOS[[#This Row],[ACTUALIZACION 2]],"Conforme","Revisar")</f>
        <v>Conforme</v>
      </c>
    </row>
    <row r="1969" spans="1:9" x14ac:dyDescent="0.25">
      <c r="A1969" s="42" t="s">
        <v>6</v>
      </c>
      <c r="B1969" s="35" t="s">
        <v>3925</v>
      </c>
      <c r="C1969" s="35" t="s">
        <v>3926</v>
      </c>
      <c r="D1969" s="36">
        <v>4</v>
      </c>
      <c r="E1969" s="36">
        <v>4</v>
      </c>
      <c r="F1969" s="44">
        <v>0</v>
      </c>
      <c r="G1969" s="36" t="str">
        <f>IFERROR(VLOOKUP(DATA_PESOS[[#This Row],[Codigo]],PESOS,4,FALSE)," ")</f>
        <v xml:space="preserve"> </v>
      </c>
      <c r="H1969" s="52">
        <v>0.04</v>
      </c>
      <c r="I1969" s="36" t="str">
        <f>IF(DATA_PESOS[[#This Row],[Peso de FLEX]]=DATA_PESOS[[#This Row],[ACTUALIZACION 2]],"Conforme","Revisar")</f>
        <v>Revisar</v>
      </c>
    </row>
    <row r="1970" spans="1:9" hidden="1" x14ac:dyDescent="0.25">
      <c r="A1970" s="42" t="s">
        <v>6</v>
      </c>
      <c r="B1970" s="35" t="s">
        <v>3927</v>
      </c>
      <c r="C1970" s="35" t="s">
        <v>3928</v>
      </c>
      <c r="D1970" s="36">
        <v>1</v>
      </c>
      <c r="E1970" s="36">
        <v>1</v>
      </c>
      <c r="F1970" s="36">
        <v>4.5999999999999999E-2</v>
      </c>
      <c r="G1970" s="36" t="str">
        <f>IFERROR(VLOOKUP(DATA_PESOS[[#This Row],[Codigo]],PESOS,4,FALSE)," ")</f>
        <v xml:space="preserve"> </v>
      </c>
      <c r="H1970" s="37">
        <v>4.5999999999999999E-2</v>
      </c>
      <c r="I1970" s="48" t="str">
        <f>IF(DATA_PESOS[[#This Row],[Peso de FLEX]]=DATA_PESOS[[#This Row],[ACTUALIZACION 2]],"Conforme","Revisar")</f>
        <v>Conforme</v>
      </c>
    </row>
    <row r="1971" spans="1:9" x14ac:dyDescent="0.25">
      <c r="A1971" s="42" t="s">
        <v>6</v>
      </c>
      <c r="B1971" s="35" t="s">
        <v>3929</v>
      </c>
      <c r="C1971" s="35" t="s">
        <v>3930</v>
      </c>
      <c r="D1971" s="36">
        <v>1</v>
      </c>
      <c r="E1971" s="36">
        <v>1</v>
      </c>
      <c r="F1971" s="44">
        <v>0</v>
      </c>
      <c r="G1971" s="36" t="str">
        <f>IFERROR(VLOOKUP(DATA_PESOS[[#This Row],[Codigo]],PESOS,4,FALSE)," ")</f>
        <v xml:space="preserve"> </v>
      </c>
      <c r="H1971" s="52">
        <v>7.1999999999999995E-2</v>
      </c>
      <c r="I1971" s="36" t="str">
        <f>IF(DATA_PESOS[[#This Row],[Peso de FLEX]]=DATA_PESOS[[#This Row],[ACTUALIZACION 2]],"Conforme","Revisar")</f>
        <v>Revisar</v>
      </c>
    </row>
    <row r="1972" spans="1:9" hidden="1" x14ac:dyDescent="0.25">
      <c r="A1972" s="42" t="s">
        <v>6</v>
      </c>
      <c r="B1972" s="35" t="s">
        <v>3931</v>
      </c>
      <c r="C1972" s="35" t="s">
        <v>3932</v>
      </c>
      <c r="D1972" s="36">
        <v>3</v>
      </c>
      <c r="E1972" s="36">
        <v>3</v>
      </c>
      <c r="F1972" s="36">
        <v>6.2E-2</v>
      </c>
      <c r="G1972" s="36" t="str">
        <f>IFERROR(VLOOKUP(DATA_PESOS[[#This Row],[Codigo]],PESOS,4,FALSE)," ")</f>
        <v xml:space="preserve"> </v>
      </c>
      <c r="H1972" s="37">
        <v>6.2E-2</v>
      </c>
      <c r="I1972" s="48" t="str">
        <f>IF(DATA_PESOS[[#This Row],[Peso de FLEX]]=DATA_PESOS[[#This Row],[ACTUALIZACION 2]],"Conforme","Revisar")</f>
        <v>Conforme</v>
      </c>
    </row>
    <row r="1973" spans="1:9" x14ac:dyDescent="0.25">
      <c r="A1973" s="42" t="s">
        <v>6</v>
      </c>
      <c r="B1973" s="35" t="s">
        <v>3933</v>
      </c>
      <c r="C1973" s="35" t="s">
        <v>3934</v>
      </c>
      <c r="D1973" s="36">
        <v>1</v>
      </c>
      <c r="E1973" s="36">
        <v>1</v>
      </c>
      <c r="F1973" s="44">
        <v>0</v>
      </c>
      <c r="G1973" s="36" t="str">
        <f>IFERROR(VLOOKUP(DATA_PESOS[[#This Row],[Codigo]],PESOS,4,FALSE)," ")</f>
        <v xml:space="preserve"> </v>
      </c>
      <c r="H1973" s="52">
        <v>5.8000000000000003E-2</v>
      </c>
      <c r="I1973" s="36" t="str">
        <f>IF(DATA_PESOS[[#This Row],[Peso de FLEX]]=DATA_PESOS[[#This Row],[ACTUALIZACION 2]],"Conforme","Revisar")</f>
        <v>Revisar</v>
      </c>
    </row>
    <row r="1974" spans="1:9" hidden="1" x14ac:dyDescent="0.25">
      <c r="A1974" s="42" t="s">
        <v>6</v>
      </c>
      <c r="B1974" s="35" t="s">
        <v>3935</v>
      </c>
      <c r="C1974" s="35" t="s">
        <v>3936</v>
      </c>
      <c r="D1974" s="36">
        <v>30</v>
      </c>
      <c r="E1974" s="36">
        <v>30</v>
      </c>
      <c r="F1974" s="36">
        <v>5.2999999999999999E-2</v>
      </c>
      <c r="G1974" s="36" t="str">
        <f>IFERROR(VLOOKUP(DATA_PESOS[[#This Row],[Codigo]],PESOS,4,FALSE)," ")</f>
        <v xml:space="preserve"> </v>
      </c>
      <c r="H1974" s="37">
        <v>5.2999999999999999E-2</v>
      </c>
      <c r="I1974" s="48" t="str">
        <f>IF(DATA_PESOS[[#This Row],[Peso de FLEX]]=DATA_PESOS[[#This Row],[ACTUALIZACION 2]],"Conforme","Revisar")</f>
        <v>Conforme</v>
      </c>
    </row>
    <row r="1975" spans="1:9" x14ac:dyDescent="0.25">
      <c r="A1975" s="42" t="s">
        <v>6</v>
      </c>
      <c r="B1975" s="35" t="s">
        <v>3937</v>
      </c>
      <c r="C1975" s="35" t="s">
        <v>3938</v>
      </c>
      <c r="D1975" s="36">
        <v>2</v>
      </c>
      <c r="E1975" s="36">
        <v>2</v>
      </c>
      <c r="F1975" s="44">
        <v>0</v>
      </c>
      <c r="G1975" s="36" t="str">
        <f>IFERROR(VLOOKUP(DATA_PESOS[[#This Row],[Codigo]],PESOS,4,FALSE)," ")</f>
        <v xml:space="preserve"> </v>
      </c>
      <c r="H1975" s="52">
        <v>5.6000000000000001E-2</v>
      </c>
      <c r="I1975" s="36" t="str">
        <f>IF(DATA_PESOS[[#This Row],[Peso de FLEX]]=DATA_PESOS[[#This Row],[ACTUALIZACION 2]],"Conforme","Revisar")</f>
        <v>Revisar</v>
      </c>
    </row>
    <row r="1976" spans="1:9" x14ac:dyDescent="0.25">
      <c r="A1976" s="42" t="s">
        <v>6</v>
      </c>
      <c r="B1976" s="35" t="s">
        <v>3939</v>
      </c>
      <c r="C1976" s="35" t="s">
        <v>3940</v>
      </c>
      <c r="D1976" s="36">
        <v>2</v>
      </c>
      <c r="E1976" s="36">
        <v>2</v>
      </c>
      <c r="F1976" s="44">
        <v>0</v>
      </c>
      <c r="G1976" s="36" t="str">
        <f>IFERROR(VLOOKUP(DATA_PESOS[[#This Row],[Codigo]],PESOS,4,FALSE)," ")</f>
        <v xml:space="preserve"> </v>
      </c>
      <c r="H1976" s="52">
        <v>1.4E-2</v>
      </c>
      <c r="I1976" s="36" t="str">
        <f>IF(DATA_PESOS[[#This Row],[Peso de FLEX]]=DATA_PESOS[[#This Row],[ACTUALIZACION 2]],"Conforme","Revisar")</f>
        <v>Revisar</v>
      </c>
    </row>
    <row r="1977" spans="1:9" hidden="1" x14ac:dyDescent="0.25">
      <c r="A1977" s="42" t="s">
        <v>6</v>
      </c>
      <c r="B1977" s="35" t="s">
        <v>3941</v>
      </c>
      <c r="C1977" s="35" t="s">
        <v>3942</v>
      </c>
      <c r="D1977" s="36">
        <v>23</v>
      </c>
      <c r="E1977" s="36">
        <v>23</v>
      </c>
      <c r="F1977" s="36">
        <v>6.2E-2</v>
      </c>
      <c r="G1977" s="36" t="str">
        <f>IFERROR(VLOOKUP(DATA_PESOS[[#This Row],[Codigo]],PESOS,4,FALSE)," ")</f>
        <v xml:space="preserve"> </v>
      </c>
      <c r="H1977" s="37">
        <v>6.2E-2</v>
      </c>
      <c r="I1977" s="48" t="str">
        <f>IF(DATA_PESOS[[#This Row],[Peso de FLEX]]=DATA_PESOS[[#This Row],[ACTUALIZACION 2]],"Conforme","Revisar")</f>
        <v>Conforme</v>
      </c>
    </row>
    <row r="1978" spans="1:9" hidden="1" x14ac:dyDescent="0.25">
      <c r="A1978" s="42" t="s">
        <v>6</v>
      </c>
      <c r="B1978" s="35" t="s">
        <v>3943</v>
      </c>
      <c r="C1978" s="35" t="s">
        <v>3944</v>
      </c>
      <c r="D1978" s="36">
        <v>8</v>
      </c>
      <c r="E1978" s="36">
        <v>8</v>
      </c>
      <c r="F1978" s="36">
        <v>0.03</v>
      </c>
      <c r="G1978" s="36" t="str">
        <f>IFERROR(VLOOKUP(DATA_PESOS[[#This Row],[Codigo]],PESOS,4,FALSE)," ")</f>
        <v xml:space="preserve"> </v>
      </c>
      <c r="H1978" s="37">
        <v>0.03</v>
      </c>
      <c r="I1978" s="43" t="str">
        <f>IF(DATA_PESOS[[#This Row],[Peso de FLEX]]=DATA_PESOS[[#This Row],[ACTUALIZACION 2]],"Conforme","Revisar")</f>
        <v>Conforme</v>
      </c>
    </row>
    <row r="1979" spans="1:9" x14ac:dyDescent="0.25">
      <c r="A1979" s="42" t="s">
        <v>6</v>
      </c>
      <c r="B1979" s="35" t="s">
        <v>3945</v>
      </c>
      <c r="C1979" s="35" t="s">
        <v>3946</v>
      </c>
      <c r="D1979" s="36">
        <v>1</v>
      </c>
      <c r="E1979" s="36">
        <v>1</v>
      </c>
      <c r="F1979" s="44">
        <v>0</v>
      </c>
      <c r="G1979" s="36" t="str">
        <f>IFERROR(VLOOKUP(DATA_PESOS[[#This Row],[Codigo]],PESOS,4,FALSE)," ")</f>
        <v xml:space="preserve"> </v>
      </c>
      <c r="H1979" s="52">
        <v>6.6000000000000003E-2</v>
      </c>
      <c r="I1979" s="36" t="str">
        <f>IF(DATA_PESOS[[#This Row],[Peso de FLEX]]=DATA_PESOS[[#This Row],[ACTUALIZACION 2]],"Conforme","Revisar")</f>
        <v>Revisar</v>
      </c>
    </row>
    <row r="1980" spans="1:9" x14ac:dyDescent="0.25">
      <c r="A1980" s="42" t="s">
        <v>6</v>
      </c>
      <c r="B1980" s="35" t="s">
        <v>3947</v>
      </c>
      <c r="C1980" s="35" t="s">
        <v>3948</v>
      </c>
      <c r="D1980" s="36">
        <v>6</v>
      </c>
      <c r="E1980" s="36">
        <v>6</v>
      </c>
      <c r="F1980" s="44">
        <v>0</v>
      </c>
      <c r="G1980" s="36" t="str">
        <f>IFERROR(VLOOKUP(DATA_PESOS[[#This Row],[Codigo]],PESOS,4,FALSE)," ")</f>
        <v xml:space="preserve"> </v>
      </c>
      <c r="H1980" s="52">
        <v>0.52200000000000002</v>
      </c>
      <c r="I1980" s="36" t="str">
        <f>IF(DATA_PESOS[[#This Row],[Peso de FLEX]]=DATA_PESOS[[#This Row],[ACTUALIZACION 2]],"Conforme","Revisar")</f>
        <v>Revisar</v>
      </c>
    </row>
    <row r="1981" spans="1:9" x14ac:dyDescent="0.25">
      <c r="A1981" s="42" t="s">
        <v>6</v>
      </c>
      <c r="B1981" s="35" t="s">
        <v>3949</v>
      </c>
      <c r="C1981" s="35" t="s">
        <v>3950</v>
      </c>
      <c r="D1981" s="36">
        <v>10</v>
      </c>
      <c r="E1981" s="36">
        <v>10</v>
      </c>
      <c r="F1981" s="44">
        <v>0</v>
      </c>
      <c r="G1981" s="36" t="str">
        <f>IFERROR(VLOOKUP(DATA_PESOS[[#This Row],[Codigo]],PESOS,4,FALSE)," ")</f>
        <v xml:space="preserve"> </v>
      </c>
      <c r="H1981" s="52">
        <v>0.34599999999999997</v>
      </c>
      <c r="I1981" s="36" t="str">
        <f>IF(DATA_PESOS[[#This Row],[Peso de FLEX]]=DATA_PESOS[[#This Row],[ACTUALIZACION 2]],"Conforme","Revisar")</f>
        <v>Revisar</v>
      </c>
    </row>
    <row r="1982" spans="1:9" x14ac:dyDescent="0.25">
      <c r="A1982" s="42" t="s">
        <v>6</v>
      </c>
      <c r="B1982" s="35" t="s">
        <v>3951</v>
      </c>
      <c r="C1982" s="35" t="s">
        <v>3952</v>
      </c>
      <c r="D1982" s="36">
        <v>4</v>
      </c>
      <c r="E1982" s="36">
        <v>4</v>
      </c>
      <c r="F1982" s="44">
        <v>0</v>
      </c>
      <c r="G1982" s="36" t="str">
        <f>IFERROR(VLOOKUP(DATA_PESOS[[#This Row],[Codigo]],PESOS,4,FALSE)," ")</f>
        <v xml:space="preserve"> </v>
      </c>
      <c r="H1982" s="52">
        <v>1.4E-2</v>
      </c>
      <c r="I1982" s="36" t="str">
        <f>IF(DATA_PESOS[[#This Row],[Peso de FLEX]]=DATA_PESOS[[#This Row],[ACTUALIZACION 2]],"Conforme","Revisar")</f>
        <v>Revisar</v>
      </c>
    </row>
    <row r="1983" spans="1:9" hidden="1" x14ac:dyDescent="0.25">
      <c r="A1983" s="42" t="s">
        <v>6</v>
      </c>
      <c r="B1983" s="35" t="s">
        <v>3953</v>
      </c>
      <c r="C1983" s="35" t="s">
        <v>3954</v>
      </c>
      <c r="D1983" s="36">
        <v>1</v>
      </c>
      <c r="E1983" s="36">
        <v>1</v>
      </c>
      <c r="F1983" s="36">
        <v>0.21099999999999999</v>
      </c>
      <c r="G1983" s="36" t="str">
        <f>IFERROR(VLOOKUP(DATA_PESOS[[#This Row],[Codigo]],PESOS,4,FALSE)," ")</f>
        <v xml:space="preserve"> </v>
      </c>
      <c r="H1983" s="37">
        <v>0.21099999999999999</v>
      </c>
      <c r="I1983" s="48" t="str">
        <f>IF(DATA_PESOS[[#This Row],[Peso de FLEX]]=DATA_PESOS[[#This Row],[ACTUALIZACION 2]],"Conforme","Revisar")</f>
        <v>Conforme</v>
      </c>
    </row>
    <row r="1984" spans="1:9" x14ac:dyDescent="0.25">
      <c r="A1984" s="42" t="s">
        <v>6</v>
      </c>
      <c r="B1984" s="35" t="s">
        <v>3955</v>
      </c>
      <c r="C1984" s="35" t="s">
        <v>3956</v>
      </c>
      <c r="D1984" s="36">
        <v>50</v>
      </c>
      <c r="E1984" s="36">
        <v>50</v>
      </c>
      <c r="F1984" s="44">
        <v>0</v>
      </c>
      <c r="G1984" s="36" t="str">
        <f>IFERROR(VLOOKUP(DATA_PESOS[[#This Row],[Codigo]],PESOS,4,FALSE)," ")</f>
        <v xml:space="preserve"> </v>
      </c>
      <c r="H1984" s="52">
        <v>3.7999999999999999E-2</v>
      </c>
      <c r="I1984" s="36" t="str">
        <f>IF(DATA_PESOS[[#This Row],[Peso de FLEX]]=DATA_PESOS[[#This Row],[ACTUALIZACION 2]],"Conforme","Revisar")</f>
        <v>Revisar</v>
      </c>
    </row>
    <row r="1985" spans="1:9" x14ac:dyDescent="0.25">
      <c r="A1985" s="42" t="s">
        <v>6</v>
      </c>
      <c r="B1985" s="35" t="s">
        <v>3957</v>
      </c>
      <c r="C1985" s="35" t="s">
        <v>3958</v>
      </c>
      <c r="D1985" s="36">
        <v>12</v>
      </c>
      <c r="E1985" s="36">
        <v>12</v>
      </c>
      <c r="F1985" s="44">
        <v>0</v>
      </c>
      <c r="G1985" s="36" t="str">
        <f>IFERROR(VLOOKUP(DATA_PESOS[[#This Row],[Codigo]],PESOS,4,FALSE)," ")</f>
        <v xml:space="preserve"> </v>
      </c>
      <c r="H1985" s="52">
        <v>1.742</v>
      </c>
      <c r="I1985" s="36" t="str">
        <f>IF(DATA_PESOS[[#This Row],[Peso de FLEX]]=DATA_PESOS[[#This Row],[ACTUALIZACION 2]],"Conforme","Revisar")</f>
        <v>Revisar</v>
      </c>
    </row>
    <row r="1986" spans="1:9" x14ac:dyDescent="0.25">
      <c r="A1986" s="42" t="s">
        <v>6</v>
      </c>
      <c r="B1986" s="35" t="s">
        <v>3959</v>
      </c>
      <c r="C1986" s="35" t="s">
        <v>3960</v>
      </c>
      <c r="D1986" s="36">
        <v>2</v>
      </c>
      <c r="E1986" s="36">
        <v>2</v>
      </c>
      <c r="F1986" s="44">
        <v>0</v>
      </c>
      <c r="G1986" s="36" t="str">
        <f>IFERROR(VLOOKUP(DATA_PESOS[[#This Row],[Codigo]],PESOS,4,FALSE)," ")</f>
        <v xml:space="preserve"> </v>
      </c>
      <c r="H1986" s="52">
        <v>4.0919999999999996</v>
      </c>
      <c r="I1986" s="36" t="str">
        <f>IF(DATA_PESOS[[#This Row],[Peso de FLEX]]=DATA_PESOS[[#This Row],[ACTUALIZACION 2]],"Conforme","Revisar")</f>
        <v>Revisar</v>
      </c>
    </row>
    <row r="1987" spans="1:9" x14ac:dyDescent="0.25">
      <c r="A1987" s="42" t="s">
        <v>6</v>
      </c>
      <c r="B1987" s="35" t="s">
        <v>3961</v>
      </c>
      <c r="C1987" s="35" t="s">
        <v>3962</v>
      </c>
      <c r="D1987" s="36">
        <v>2</v>
      </c>
      <c r="E1987" s="36">
        <v>2</v>
      </c>
      <c r="F1987" s="44">
        <v>0</v>
      </c>
      <c r="G1987" s="36" t="str">
        <f>IFERROR(VLOOKUP(DATA_PESOS[[#This Row],[Codigo]],PESOS,4,FALSE)," ")</f>
        <v xml:space="preserve"> </v>
      </c>
      <c r="H1987" s="52">
        <v>4.0739999999999998</v>
      </c>
      <c r="I1987" s="36" t="str">
        <f>IF(DATA_PESOS[[#This Row],[Peso de FLEX]]=DATA_PESOS[[#This Row],[ACTUALIZACION 2]],"Conforme","Revisar")</f>
        <v>Revisar</v>
      </c>
    </row>
    <row r="1988" spans="1:9" x14ac:dyDescent="0.25">
      <c r="A1988" s="42" t="s">
        <v>6</v>
      </c>
      <c r="B1988" s="35" t="s">
        <v>3963</v>
      </c>
      <c r="C1988" s="35" t="s">
        <v>3964</v>
      </c>
      <c r="D1988" s="36">
        <v>12</v>
      </c>
      <c r="E1988" s="36">
        <v>12</v>
      </c>
      <c r="F1988" s="44">
        <v>0</v>
      </c>
      <c r="G1988" s="36" t="str">
        <f>IFERROR(VLOOKUP(DATA_PESOS[[#This Row],[Codigo]],PESOS,4,FALSE)," ")</f>
        <v xml:space="preserve"> </v>
      </c>
      <c r="H1988" s="52">
        <v>1.554</v>
      </c>
      <c r="I1988" s="36" t="str">
        <f>IF(DATA_PESOS[[#This Row],[Peso de FLEX]]=DATA_PESOS[[#This Row],[ACTUALIZACION 2]],"Conforme","Revisar")</f>
        <v>Revisar</v>
      </c>
    </row>
    <row r="1989" spans="1:9" x14ac:dyDescent="0.25">
      <c r="A1989" s="42" t="s">
        <v>6</v>
      </c>
      <c r="B1989" s="35" t="s">
        <v>3965</v>
      </c>
      <c r="C1989" s="35" t="s">
        <v>3966</v>
      </c>
      <c r="D1989" s="36">
        <v>10</v>
      </c>
      <c r="E1989" s="36">
        <v>10</v>
      </c>
      <c r="F1989" s="44">
        <v>0</v>
      </c>
      <c r="G1989" s="36" t="str">
        <f>IFERROR(VLOOKUP(DATA_PESOS[[#This Row],[Codigo]],PESOS,4,FALSE)," ")</f>
        <v xml:space="preserve"> </v>
      </c>
      <c r="H1989" s="52">
        <v>0.36799999999999999</v>
      </c>
      <c r="I1989" s="36" t="str">
        <f>IF(DATA_PESOS[[#This Row],[Peso de FLEX]]=DATA_PESOS[[#This Row],[ACTUALIZACION 2]],"Conforme","Revisar")</f>
        <v>Revisar</v>
      </c>
    </row>
    <row r="1990" spans="1:9" x14ac:dyDescent="0.25">
      <c r="A1990" s="42" t="s">
        <v>6</v>
      </c>
      <c r="B1990" s="35" t="s">
        <v>3967</v>
      </c>
      <c r="C1990" s="35" t="s">
        <v>3968</v>
      </c>
      <c r="D1990" s="36">
        <v>5</v>
      </c>
      <c r="E1990" s="36">
        <v>5</v>
      </c>
      <c r="F1990" s="44">
        <v>0</v>
      </c>
      <c r="G1990" s="36" t="str">
        <f>IFERROR(VLOOKUP(DATA_PESOS[[#This Row],[Codigo]],PESOS,4,FALSE)," ")</f>
        <v xml:space="preserve"> </v>
      </c>
      <c r="H1990" s="52">
        <v>1.8959999999999999</v>
      </c>
      <c r="I1990" s="36" t="str">
        <f>IF(DATA_PESOS[[#This Row],[Peso de FLEX]]=DATA_PESOS[[#This Row],[ACTUALIZACION 2]],"Conforme","Revisar")</f>
        <v>Revisar</v>
      </c>
    </row>
    <row r="1991" spans="1:9" hidden="1" x14ac:dyDescent="0.25">
      <c r="A1991" s="42" t="s">
        <v>6</v>
      </c>
      <c r="B1991" s="35" t="s">
        <v>3969</v>
      </c>
      <c r="C1991" s="35" t="s">
        <v>3970</v>
      </c>
      <c r="D1991" s="36">
        <v>1</v>
      </c>
      <c r="E1991" s="36">
        <v>1</v>
      </c>
      <c r="F1991" s="36">
        <v>1.736</v>
      </c>
      <c r="G1991" s="36" t="str">
        <f>IFERROR(VLOOKUP(DATA_PESOS[[#This Row],[Codigo]],PESOS,4,FALSE)," ")</f>
        <v xml:space="preserve"> </v>
      </c>
      <c r="H1991" s="37">
        <v>1.736</v>
      </c>
      <c r="I1991" s="48" t="str">
        <f>IF(DATA_PESOS[[#This Row],[Peso de FLEX]]=DATA_PESOS[[#This Row],[ACTUALIZACION 2]],"Conforme","Revisar")</f>
        <v>Conforme</v>
      </c>
    </row>
    <row r="1992" spans="1:9" x14ac:dyDescent="0.25">
      <c r="A1992" s="42" t="s">
        <v>6</v>
      </c>
      <c r="B1992" s="35" t="s">
        <v>3971</v>
      </c>
      <c r="C1992" s="35" t="s">
        <v>3972</v>
      </c>
      <c r="D1992" s="36">
        <v>5</v>
      </c>
      <c r="E1992" s="36">
        <v>5</v>
      </c>
      <c r="F1992" s="44">
        <v>0</v>
      </c>
      <c r="G1992" s="36" t="str">
        <f>IFERROR(VLOOKUP(DATA_PESOS[[#This Row],[Codigo]],PESOS,4,FALSE)," ")</f>
        <v xml:space="preserve"> </v>
      </c>
      <c r="H1992" s="52">
        <v>0.41799999999999998</v>
      </c>
      <c r="I1992" s="36" t="str">
        <f>IF(DATA_PESOS[[#This Row],[Peso de FLEX]]=DATA_PESOS[[#This Row],[ACTUALIZACION 2]],"Conforme","Revisar")</f>
        <v>Revisar</v>
      </c>
    </row>
    <row r="1993" spans="1:9" x14ac:dyDescent="0.25">
      <c r="A1993" s="42" t="s">
        <v>6</v>
      </c>
      <c r="B1993" s="35" t="s">
        <v>3973</v>
      </c>
      <c r="C1993" s="35" t="s">
        <v>3974</v>
      </c>
      <c r="D1993" s="36">
        <v>5</v>
      </c>
      <c r="E1993" s="36">
        <v>5</v>
      </c>
      <c r="F1993" s="44">
        <v>0</v>
      </c>
      <c r="G1993" s="36" t="str">
        <f>IFERROR(VLOOKUP(DATA_PESOS[[#This Row],[Codigo]],PESOS,4,FALSE)," ")</f>
        <v xml:space="preserve"> </v>
      </c>
      <c r="H1993" s="52">
        <v>0.41599999999999998</v>
      </c>
      <c r="I1993" s="36" t="str">
        <f>IF(DATA_PESOS[[#This Row],[Peso de FLEX]]=DATA_PESOS[[#This Row],[ACTUALIZACION 2]],"Conforme","Revisar")</f>
        <v>Revisar</v>
      </c>
    </row>
    <row r="1994" spans="1:9" x14ac:dyDescent="0.25">
      <c r="A1994" s="42" t="s">
        <v>6</v>
      </c>
      <c r="B1994" s="35" t="s">
        <v>3975</v>
      </c>
      <c r="C1994" s="35" t="s">
        <v>3976</v>
      </c>
      <c r="D1994" s="36">
        <v>4</v>
      </c>
      <c r="E1994" s="36">
        <v>4</v>
      </c>
      <c r="F1994" s="44">
        <v>0</v>
      </c>
      <c r="G1994" s="36" t="str">
        <f>IFERROR(VLOOKUP(DATA_PESOS[[#This Row],[Codigo]],PESOS,4,FALSE)," ")</f>
        <v xml:space="preserve"> </v>
      </c>
      <c r="H1994" s="52">
        <v>4.2679999999999998</v>
      </c>
      <c r="I1994" s="36" t="str">
        <f>IF(DATA_PESOS[[#This Row],[Peso de FLEX]]=DATA_PESOS[[#This Row],[ACTUALIZACION 2]],"Conforme","Revisar")</f>
        <v>Revisar</v>
      </c>
    </row>
    <row r="1995" spans="1:9" x14ac:dyDescent="0.25">
      <c r="A1995" s="42" t="s">
        <v>6</v>
      </c>
      <c r="B1995" s="35" t="s">
        <v>3977</v>
      </c>
      <c r="C1995" s="35" t="s">
        <v>3978</v>
      </c>
      <c r="D1995" s="36">
        <v>15</v>
      </c>
      <c r="E1995" s="36">
        <v>15</v>
      </c>
      <c r="F1995" s="44">
        <v>0</v>
      </c>
      <c r="G1995" s="36" t="str">
        <f>IFERROR(VLOOKUP(DATA_PESOS[[#This Row],[Codigo]],PESOS,4,FALSE)," ")</f>
        <v xml:space="preserve"> </v>
      </c>
      <c r="H1995" s="52">
        <v>3.0739999999999998</v>
      </c>
      <c r="I1995" s="36" t="str">
        <f>IF(DATA_PESOS[[#This Row],[Peso de FLEX]]=DATA_PESOS[[#This Row],[ACTUALIZACION 2]],"Conforme","Revisar")</f>
        <v>Revisar</v>
      </c>
    </row>
    <row r="1996" spans="1:9" x14ac:dyDescent="0.25">
      <c r="A1996" s="42" t="s">
        <v>6</v>
      </c>
      <c r="B1996" s="35" t="s">
        <v>3979</v>
      </c>
      <c r="C1996" s="35" t="s">
        <v>3980</v>
      </c>
      <c r="D1996" s="36">
        <v>4</v>
      </c>
      <c r="E1996" s="36">
        <v>4</v>
      </c>
      <c r="F1996" s="44">
        <v>0</v>
      </c>
      <c r="G1996" s="36" t="str">
        <f>IFERROR(VLOOKUP(DATA_PESOS[[#This Row],[Codigo]],PESOS,4,FALSE)," ")</f>
        <v xml:space="preserve"> </v>
      </c>
      <c r="H1996" s="52">
        <v>1.1359999999999999</v>
      </c>
      <c r="I1996" s="36" t="str">
        <f>IF(DATA_PESOS[[#This Row],[Peso de FLEX]]=DATA_PESOS[[#This Row],[ACTUALIZACION 2]],"Conforme","Revisar")</f>
        <v>Revisar</v>
      </c>
    </row>
    <row r="1997" spans="1:9" x14ac:dyDescent="0.25">
      <c r="A1997" s="42" t="s">
        <v>6</v>
      </c>
      <c r="B1997" s="35" t="s">
        <v>3981</v>
      </c>
      <c r="C1997" s="35" t="s">
        <v>3982</v>
      </c>
      <c r="D1997" s="36">
        <v>5</v>
      </c>
      <c r="E1997" s="36">
        <v>5</v>
      </c>
      <c r="F1997" s="44">
        <v>0</v>
      </c>
      <c r="G1997" s="36" t="str">
        <f>IFERROR(VLOOKUP(DATA_PESOS[[#This Row],[Codigo]],PESOS,4,FALSE)," ")</f>
        <v xml:space="preserve"> </v>
      </c>
      <c r="H1997" s="52">
        <v>0.62</v>
      </c>
      <c r="I1997" s="36" t="str">
        <f>IF(DATA_PESOS[[#This Row],[Peso de FLEX]]=DATA_PESOS[[#This Row],[ACTUALIZACION 2]],"Conforme","Revisar")</f>
        <v>Revisar</v>
      </c>
    </row>
    <row r="1998" spans="1:9" hidden="1" x14ac:dyDescent="0.25">
      <c r="A1998" s="42" t="s">
        <v>6</v>
      </c>
      <c r="B1998" s="35" t="s">
        <v>3983</v>
      </c>
      <c r="C1998" s="35" t="s">
        <v>3984</v>
      </c>
      <c r="D1998" s="36">
        <v>2</v>
      </c>
      <c r="E1998" s="36">
        <v>2</v>
      </c>
      <c r="F1998" s="36">
        <v>0.48399999999999999</v>
      </c>
      <c r="G1998" s="36" t="str">
        <f>IFERROR(VLOOKUP(DATA_PESOS[[#This Row],[Codigo]],PESOS,4,FALSE)," ")</f>
        <v xml:space="preserve"> </v>
      </c>
      <c r="H1998" s="37">
        <v>0.48399999999999999</v>
      </c>
      <c r="I1998" s="48" t="str">
        <f>IF(DATA_PESOS[[#This Row],[Peso de FLEX]]=DATA_PESOS[[#This Row],[ACTUALIZACION 2]],"Conforme","Revisar")</f>
        <v>Conforme</v>
      </c>
    </row>
    <row r="1999" spans="1:9" x14ac:dyDescent="0.25">
      <c r="A1999" s="42" t="s">
        <v>6</v>
      </c>
      <c r="B1999" s="35" t="s">
        <v>3985</v>
      </c>
      <c r="C1999" s="35" t="s">
        <v>3986</v>
      </c>
      <c r="D1999" s="36">
        <v>3</v>
      </c>
      <c r="E1999" s="36">
        <v>3</v>
      </c>
      <c r="F1999" s="44">
        <v>0</v>
      </c>
      <c r="G1999" s="36" t="str">
        <f>IFERROR(VLOOKUP(DATA_PESOS[[#This Row],[Codigo]],PESOS,4,FALSE)," ")</f>
        <v xml:space="preserve"> </v>
      </c>
      <c r="H1999" s="52">
        <v>0.124</v>
      </c>
      <c r="I1999" s="36" t="str">
        <f>IF(DATA_PESOS[[#This Row],[Peso de FLEX]]=DATA_PESOS[[#This Row],[ACTUALIZACION 2]],"Conforme","Revisar")</f>
        <v>Revisar</v>
      </c>
    </row>
    <row r="2000" spans="1:9" x14ac:dyDescent="0.25">
      <c r="A2000" s="42" t="s">
        <v>6</v>
      </c>
      <c r="B2000" s="35" t="s">
        <v>3987</v>
      </c>
      <c r="C2000" s="35" t="s">
        <v>3988</v>
      </c>
      <c r="D2000" s="36">
        <v>3</v>
      </c>
      <c r="E2000" s="36">
        <v>3</v>
      </c>
      <c r="F2000" s="44">
        <v>0</v>
      </c>
      <c r="G2000" s="36" t="str">
        <f>IFERROR(VLOOKUP(DATA_PESOS[[#This Row],[Codigo]],PESOS,4,FALSE)," ")</f>
        <v xml:space="preserve"> </v>
      </c>
      <c r="H2000" s="52">
        <v>0.124</v>
      </c>
      <c r="I2000" s="36" t="str">
        <f>IF(DATA_PESOS[[#This Row],[Peso de FLEX]]=DATA_PESOS[[#This Row],[ACTUALIZACION 2]],"Conforme","Revisar")</f>
        <v>Revisar</v>
      </c>
    </row>
    <row r="2001" spans="1:9" x14ac:dyDescent="0.25">
      <c r="A2001" s="42" t="s">
        <v>6</v>
      </c>
      <c r="B2001" s="35" t="s">
        <v>3989</v>
      </c>
      <c r="C2001" s="35" t="s">
        <v>3990</v>
      </c>
      <c r="D2001" s="36">
        <v>5</v>
      </c>
      <c r="E2001" s="36">
        <v>5</v>
      </c>
      <c r="F2001" s="44">
        <v>0</v>
      </c>
      <c r="G2001" s="36" t="str">
        <f>IFERROR(VLOOKUP(DATA_PESOS[[#This Row],[Codigo]],PESOS,4,FALSE)," ")</f>
        <v xml:space="preserve"> </v>
      </c>
      <c r="H2001" s="52">
        <v>0.158</v>
      </c>
      <c r="I2001" s="36" t="str">
        <f>IF(DATA_PESOS[[#This Row],[Peso de FLEX]]=DATA_PESOS[[#This Row],[ACTUALIZACION 2]],"Conforme","Revisar")</f>
        <v>Revisar</v>
      </c>
    </row>
    <row r="2002" spans="1:9" x14ac:dyDescent="0.25">
      <c r="A2002" s="42" t="s">
        <v>6</v>
      </c>
      <c r="B2002" s="35" t="s">
        <v>3991</v>
      </c>
      <c r="C2002" s="35" t="s">
        <v>3992</v>
      </c>
      <c r="D2002" s="36">
        <v>5</v>
      </c>
      <c r="E2002" s="36">
        <v>5</v>
      </c>
      <c r="F2002" s="44">
        <v>0</v>
      </c>
      <c r="G2002" s="36" t="str">
        <f>IFERROR(VLOOKUP(DATA_PESOS[[#This Row],[Codigo]],PESOS,4,FALSE)," ")</f>
        <v xml:space="preserve"> </v>
      </c>
      <c r="H2002" s="52">
        <v>0.25600000000000001</v>
      </c>
      <c r="I2002" s="36" t="str">
        <f>IF(DATA_PESOS[[#This Row],[Peso de FLEX]]=DATA_PESOS[[#This Row],[ACTUALIZACION 2]],"Conforme","Revisar")</f>
        <v>Revisar</v>
      </c>
    </row>
    <row r="2003" spans="1:9" x14ac:dyDescent="0.25">
      <c r="A2003" s="42" t="s">
        <v>6</v>
      </c>
      <c r="B2003" s="35" t="s">
        <v>3993</v>
      </c>
      <c r="C2003" s="35" t="s">
        <v>3994</v>
      </c>
      <c r="D2003" s="36">
        <v>5</v>
      </c>
      <c r="E2003" s="36">
        <v>5</v>
      </c>
      <c r="F2003" s="44">
        <v>0</v>
      </c>
      <c r="G2003" s="36" t="str">
        <f>IFERROR(VLOOKUP(DATA_PESOS[[#This Row],[Codigo]],PESOS,4,FALSE)," ")</f>
        <v xml:space="preserve"> </v>
      </c>
      <c r="H2003" s="52">
        <v>0.26600000000000001</v>
      </c>
      <c r="I2003" s="36" t="str">
        <f>IF(DATA_PESOS[[#This Row],[Peso de FLEX]]=DATA_PESOS[[#This Row],[ACTUALIZACION 2]],"Conforme","Revisar")</f>
        <v>Revisar</v>
      </c>
    </row>
    <row r="2004" spans="1:9" hidden="1" x14ac:dyDescent="0.25">
      <c r="A2004" s="42" t="s">
        <v>6</v>
      </c>
      <c r="B2004" s="35" t="s">
        <v>3995</v>
      </c>
      <c r="C2004" s="35" t="s">
        <v>3996</v>
      </c>
      <c r="D2004" s="36">
        <v>4</v>
      </c>
      <c r="E2004" s="36">
        <v>4</v>
      </c>
      <c r="F2004" s="36">
        <v>5.8000000000000003E-2</v>
      </c>
      <c r="G2004" s="36" t="str">
        <f>IFERROR(VLOOKUP(DATA_PESOS[[#This Row],[Codigo]],PESOS,4,FALSE)," ")</f>
        <v xml:space="preserve"> </v>
      </c>
      <c r="H2004" s="37">
        <v>5.8000000000000003E-2</v>
      </c>
      <c r="I2004" s="48" t="str">
        <f>IF(DATA_PESOS[[#This Row],[Peso de FLEX]]=DATA_PESOS[[#This Row],[ACTUALIZACION 2]],"Conforme","Revisar")</f>
        <v>Conforme</v>
      </c>
    </row>
    <row r="2005" spans="1:9" hidden="1" x14ac:dyDescent="0.25">
      <c r="A2005" s="42" t="s">
        <v>6</v>
      </c>
      <c r="B2005" s="35" t="s">
        <v>3997</v>
      </c>
      <c r="C2005" s="35" t="s">
        <v>3998</v>
      </c>
      <c r="D2005" s="36">
        <v>5</v>
      </c>
      <c r="E2005" s="36">
        <v>5</v>
      </c>
      <c r="F2005" s="36">
        <v>0.32</v>
      </c>
      <c r="G2005" s="36" t="str">
        <f>IFERROR(VLOOKUP(DATA_PESOS[[#This Row],[Codigo]],PESOS,4,FALSE)," ")</f>
        <v xml:space="preserve"> </v>
      </c>
      <c r="H2005" s="37">
        <v>0.32</v>
      </c>
      <c r="I2005" s="43" t="str">
        <f>IF(DATA_PESOS[[#This Row],[Peso de FLEX]]=DATA_PESOS[[#This Row],[ACTUALIZACION 2]],"Conforme","Revisar")</f>
        <v>Conforme</v>
      </c>
    </row>
    <row r="2006" spans="1:9" x14ac:dyDescent="0.25">
      <c r="A2006" s="42" t="s">
        <v>6</v>
      </c>
      <c r="B2006" s="35" t="s">
        <v>3999</v>
      </c>
      <c r="C2006" s="35" t="s">
        <v>4000</v>
      </c>
      <c r="D2006" s="36">
        <v>1</v>
      </c>
      <c r="E2006" s="36">
        <v>1</v>
      </c>
      <c r="F2006" s="44">
        <v>0</v>
      </c>
      <c r="G2006" s="36" t="str">
        <f>IFERROR(VLOOKUP(DATA_PESOS[[#This Row],[Codigo]],PESOS,4,FALSE)," ")</f>
        <v xml:space="preserve"> </v>
      </c>
      <c r="H2006" s="52">
        <v>8.7999999999999995E-2</v>
      </c>
      <c r="I2006" s="36" t="str">
        <f>IF(DATA_PESOS[[#This Row],[Peso de FLEX]]=DATA_PESOS[[#This Row],[ACTUALIZACION 2]],"Conforme","Revisar")</f>
        <v>Revisar</v>
      </c>
    </row>
    <row r="2007" spans="1:9" hidden="1" x14ac:dyDescent="0.25">
      <c r="A2007" s="42" t="s">
        <v>6</v>
      </c>
      <c r="B2007" s="35" t="s">
        <v>4001</v>
      </c>
      <c r="C2007" s="35" t="s">
        <v>4002</v>
      </c>
      <c r="D2007" s="36">
        <v>3</v>
      </c>
      <c r="E2007" s="36">
        <v>3</v>
      </c>
      <c r="F2007" s="36">
        <v>9.6000000000000002E-2</v>
      </c>
      <c r="G2007" s="36" t="str">
        <f>IFERROR(VLOOKUP(DATA_PESOS[[#This Row],[Codigo]],PESOS,4,FALSE)," ")</f>
        <v xml:space="preserve"> </v>
      </c>
      <c r="H2007" s="37">
        <v>9.6000000000000002E-2</v>
      </c>
      <c r="I2007" s="48" t="str">
        <f>IF(DATA_PESOS[[#This Row],[Peso de FLEX]]=DATA_PESOS[[#This Row],[ACTUALIZACION 2]],"Conforme","Revisar")</f>
        <v>Conforme</v>
      </c>
    </row>
    <row r="2008" spans="1:9" hidden="1" x14ac:dyDescent="0.25">
      <c r="A2008" s="42" t="s">
        <v>6</v>
      </c>
      <c r="B2008" s="35" t="s">
        <v>4003</v>
      </c>
      <c r="C2008" s="35" t="s">
        <v>4004</v>
      </c>
      <c r="D2008" s="36">
        <v>1</v>
      </c>
      <c r="E2008" s="36">
        <v>1</v>
      </c>
      <c r="F2008" s="36">
        <v>0.16800000000000001</v>
      </c>
      <c r="G2008" s="36" t="str">
        <f>IFERROR(VLOOKUP(DATA_PESOS[[#This Row],[Codigo]],PESOS,4,FALSE)," ")</f>
        <v xml:space="preserve"> </v>
      </c>
      <c r="H2008" s="37">
        <v>0.16800000000000001</v>
      </c>
      <c r="I2008" s="43" t="str">
        <f>IF(DATA_PESOS[[#This Row],[Peso de FLEX]]=DATA_PESOS[[#This Row],[ACTUALIZACION 2]],"Conforme","Revisar")</f>
        <v>Conforme</v>
      </c>
    </row>
    <row r="2009" spans="1:9" hidden="1" x14ac:dyDescent="0.25">
      <c r="A2009" s="42" t="s">
        <v>6</v>
      </c>
      <c r="B2009" s="35" t="s">
        <v>4005</v>
      </c>
      <c r="C2009" s="35" t="s">
        <v>4006</v>
      </c>
      <c r="D2009" s="36">
        <v>2</v>
      </c>
      <c r="E2009" s="36">
        <v>2</v>
      </c>
      <c r="F2009" s="36">
        <v>0.16700000000000001</v>
      </c>
      <c r="G2009" s="36" t="str">
        <f>IFERROR(VLOOKUP(DATA_PESOS[[#This Row],[Codigo]],PESOS,4,FALSE)," ")</f>
        <v xml:space="preserve"> </v>
      </c>
      <c r="H2009" s="37">
        <v>0.16700000000000001</v>
      </c>
      <c r="I2009" s="43" t="str">
        <f>IF(DATA_PESOS[[#This Row],[Peso de FLEX]]=DATA_PESOS[[#This Row],[ACTUALIZACION 2]],"Conforme","Revisar")</f>
        <v>Conforme</v>
      </c>
    </row>
    <row r="2010" spans="1:9" hidden="1" x14ac:dyDescent="0.25">
      <c r="A2010" s="42" t="s">
        <v>6</v>
      </c>
      <c r="B2010" s="35" t="s">
        <v>4007</v>
      </c>
      <c r="C2010" s="35" t="s">
        <v>4008</v>
      </c>
      <c r="D2010" s="36">
        <v>4</v>
      </c>
      <c r="E2010" s="36">
        <v>4</v>
      </c>
      <c r="F2010" s="36">
        <v>0.77800000000000002</v>
      </c>
      <c r="G2010" s="36" t="str">
        <f>IFERROR(VLOOKUP(DATA_PESOS[[#This Row],[Codigo]],PESOS,4,FALSE)," ")</f>
        <v xml:space="preserve"> </v>
      </c>
      <c r="H2010" s="37">
        <v>0.77800000000000002</v>
      </c>
      <c r="I2010" s="43" t="str">
        <f>IF(DATA_PESOS[[#This Row],[Peso de FLEX]]=DATA_PESOS[[#This Row],[ACTUALIZACION 2]],"Conforme","Revisar")</f>
        <v>Conforme</v>
      </c>
    </row>
    <row r="2011" spans="1:9" hidden="1" x14ac:dyDescent="0.25">
      <c r="A2011" s="42" t="s">
        <v>6</v>
      </c>
      <c r="B2011" s="35" t="s">
        <v>4009</v>
      </c>
      <c r="C2011" s="35" t="s">
        <v>4010</v>
      </c>
      <c r="D2011" s="36">
        <v>2</v>
      </c>
      <c r="E2011" s="36">
        <v>2</v>
      </c>
      <c r="F2011" s="36">
        <v>0.377</v>
      </c>
      <c r="G2011" s="36" t="str">
        <f>IFERROR(VLOOKUP(DATA_PESOS[[#This Row],[Codigo]],PESOS,4,FALSE)," ")</f>
        <v xml:space="preserve"> </v>
      </c>
      <c r="H2011" s="37">
        <v>0.377</v>
      </c>
      <c r="I2011" s="43" t="str">
        <f>IF(DATA_PESOS[[#This Row],[Peso de FLEX]]=DATA_PESOS[[#This Row],[ACTUALIZACION 2]],"Conforme","Revisar")</f>
        <v>Conforme</v>
      </c>
    </row>
    <row r="2012" spans="1:9" hidden="1" x14ac:dyDescent="0.25">
      <c r="A2012" s="42" t="s">
        <v>6</v>
      </c>
      <c r="B2012" s="35" t="s">
        <v>4011</v>
      </c>
      <c r="C2012" s="35" t="s">
        <v>4012</v>
      </c>
      <c r="D2012" s="36">
        <v>9</v>
      </c>
      <c r="E2012" s="36">
        <v>9</v>
      </c>
      <c r="F2012" s="36">
        <v>7.4999999999999997E-2</v>
      </c>
      <c r="G2012" s="36" t="str">
        <f>IFERROR(VLOOKUP(DATA_PESOS[[#This Row],[Codigo]],PESOS,4,FALSE)," ")</f>
        <v xml:space="preserve"> </v>
      </c>
      <c r="H2012" s="37">
        <v>7.4999999999999997E-2</v>
      </c>
      <c r="I2012" s="43" t="str">
        <f>IF(DATA_PESOS[[#This Row],[Peso de FLEX]]=DATA_PESOS[[#This Row],[ACTUALIZACION 2]],"Conforme","Revisar")</f>
        <v>Conforme</v>
      </c>
    </row>
    <row r="2013" spans="1:9" hidden="1" x14ac:dyDescent="0.25">
      <c r="A2013" s="42" t="s">
        <v>6</v>
      </c>
      <c r="B2013" s="35" t="s">
        <v>4013</v>
      </c>
      <c r="C2013" s="35" t="s">
        <v>4014</v>
      </c>
      <c r="D2013" s="36">
        <v>2</v>
      </c>
      <c r="E2013" s="36">
        <v>2</v>
      </c>
      <c r="F2013" s="36">
        <v>0.32</v>
      </c>
      <c r="G2013" s="36" t="str">
        <f>IFERROR(VLOOKUP(DATA_PESOS[[#This Row],[Codigo]],PESOS,4,FALSE)," ")</f>
        <v xml:space="preserve"> </v>
      </c>
      <c r="H2013" s="37">
        <v>0.32</v>
      </c>
      <c r="I2013" s="43" t="str">
        <f>IF(DATA_PESOS[[#This Row],[Peso de FLEX]]=DATA_PESOS[[#This Row],[ACTUALIZACION 2]],"Conforme","Revisar")</f>
        <v>Conforme</v>
      </c>
    </row>
    <row r="2014" spans="1:9" hidden="1" x14ac:dyDescent="0.25">
      <c r="A2014" s="42" t="s">
        <v>6</v>
      </c>
      <c r="B2014" s="35" t="s">
        <v>4015</v>
      </c>
      <c r="C2014" s="35" t="s">
        <v>4016</v>
      </c>
      <c r="D2014" s="36">
        <v>8</v>
      </c>
      <c r="E2014" s="36">
        <v>8</v>
      </c>
      <c r="F2014" s="36">
        <v>2.5999999999999999E-2</v>
      </c>
      <c r="G2014" s="36" t="str">
        <f>IFERROR(VLOOKUP(DATA_PESOS[[#This Row],[Codigo]],PESOS,4,FALSE)," ")</f>
        <v xml:space="preserve"> </v>
      </c>
      <c r="H2014" s="37">
        <v>2.5999999999999999E-2</v>
      </c>
      <c r="I2014" s="43" t="str">
        <f>IF(DATA_PESOS[[#This Row],[Peso de FLEX]]=DATA_PESOS[[#This Row],[ACTUALIZACION 2]],"Conforme","Revisar")</f>
        <v>Conforme</v>
      </c>
    </row>
    <row r="2015" spans="1:9" x14ac:dyDescent="0.25">
      <c r="A2015" s="42" t="s">
        <v>6</v>
      </c>
      <c r="B2015" s="35" t="s">
        <v>4017</v>
      </c>
      <c r="C2015" s="35" t="s">
        <v>4018</v>
      </c>
      <c r="D2015" s="36">
        <v>79</v>
      </c>
      <c r="E2015" s="36">
        <v>79</v>
      </c>
      <c r="F2015" s="36">
        <v>0.03</v>
      </c>
      <c r="G2015" s="36" t="str">
        <f>IFERROR(VLOOKUP(DATA_PESOS[[#This Row],[Codigo]],PESOS,4,FALSE)," ")</f>
        <v xml:space="preserve"> </v>
      </c>
      <c r="H2015" s="52">
        <v>1.4E-2</v>
      </c>
      <c r="I2015" s="36" t="str">
        <f>IF(DATA_PESOS[[#This Row],[Peso de FLEX]]=DATA_PESOS[[#This Row],[ACTUALIZACION 2]],"Conforme","Revisar")</f>
        <v>Revisar</v>
      </c>
    </row>
    <row r="2016" spans="1:9" hidden="1" x14ac:dyDescent="0.25">
      <c r="A2016" s="42" t="s">
        <v>6</v>
      </c>
      <c r="B2016" s="35" t="s">
        <v>4019</v>
      </c>
      <c r="C2016" s="35" t="s">
        <v>4020</v>
      </c>
      <c r="D2016" s="36">
        <v>7</v>
      </c>
      <c r="E2016" s="36">
        <v>7</v>
      </c>
      <c r="F2016" s="36">
        <v>2.1999999999999999E-2</v>
      </c>
      <c r="G2016" s="36" t="str">
        <f>IFERROR(VLOOKUP(DATA_PESOS[[#This Row],[Codigo]],PESOS,4,FALSE)," ")</f>
        <v xml:space="preserve"> </v>
      </c>
      <c r="H2016" s="37">
        <v>2.1999999999999999E-2</v>
      </c>
      <c r="I2016" s="48" t="str">
        <f>IF(DATA_PESOS[[#This Row],[Peso de FLEX]]=DATA_PESOS[[#This Row],[ACTUALIZACION 2]],"Conforme","Revisar")</f>
        <v>Conforme</v>
      </c>
    </row>
    <row r="2017" spans="1:9" x14ac:dyDescent="0.25">
      <c r="A2017" s="42" t="s">
        <v>6</v>
      </c>
      <c r="B2017" s="35" t="s">
        <v>4021</v>
      </c>
      <c r="C2017" s="35" t="s">
        <v>4022</v>
      </c>
      <c r="D2017" s="36">
        <v>4</v>
      </c>
      <c r="E2017" s="36">
        <v>4</v>
      </c>
      <c r="F2017" s="36">
        <v>0.39</v>
      </c>
      <c r="G2017" s="36" t="str">
        <f>IFERROR(VLOOKUP(DATA_PESOS[[#This Row],[Codigo]],PESOS,4,FALSE)," ")</f>
        <v xml:space="preserve"> </v>
      </c>
      <c r="H2017" s="52">
        <v>0.39200000000000002</v>
      </c>
      <c r="I2017" s="36" t="str">
        <f>IF(DATA_PESOS[[#This Row],[Peso de FLEX]]=DATA_PESOS[[#This Row],[ACTUALIZACION 2]],"Conforme","Revisar")</f>
        <v>Revisar</v>
      </c>
    </row>
    <row r="2018" spans="1:9" hidden="1" x14ac:dyDescent="0.25">
      <c r="A2018" s="42" t="s">
        <v>6</v>
      </c>
      <c r="B2018" s="35" t="s">
        <v>4023</v>
      </c>
      <c r="C2018" s="35" t="s">
        <v>4024</v>
      </c>
      <c r="D2018" s="36">
        <v>2</v>
      </c>
      <c r="E2018" s="36">
        <v>2</v>
      </c>
      <c r="F2018" s="36">
        <v>0.22600000000000001</v>
      </c>
      <c r="G2018" s="36" t="str">
        <f>IFERROR(VLOOKUP(DATA_PESOS[[#This Row],[Codigo]],PESOS,4,FALSE)," ")</f>
        <v xml:space="preserve"> </v>
      </c>
      <c r="H2018" s="37">
        <v>0.22600000000000001</v>
      </c>
      <c r="I2018" s="48" t="str">
        <f>IF(DATA_PESOS[[#This Row],[Peso de FLEX]]=DATA_PESOS[[#This Row],[ACTUALIZACION 2]],"Conforme","Revisar")</f>
        <v>Conforme</v>
      </c>
    </row>
    <row r="2019" spans="1:9" hidden="1" x14ac:dyDescent="0.25">
      <c r="A2019" s="42" t="s">
        <v>6</v>
      </c>
      <c r="B2019" s="35" t="s">
        <v>4025</v>
      </c>
      <c r="C2019" s="35" t="s">
        <v>4026</v>
      </c>
      <c r="D2019" s="36">
        <v>250</v>
      </c>
      <c r="E2019" s="36">
        <v>250</v>
      </c>
      <c r="F2019" s="36">
        <v>0.42699999999999999</v>
      </c>
      <c r="G2019" s="36" t="str">
        <f>IFERROR(VLOOKUP(DATA_PESOS[[#This Row],[Codigo]],PESOS,4,FALSE)," ")</f>
        <v xml:space="preserve"> </v>
      </c>
      <c r="H2019" s="37">
        <v>0.42699999999999999</v>
      </c>
      <c r="I2019" s="43" t="str">
        <f>IF(DATA_PESOS[[#This Row],[Peso de FLEX]]=DATA_PESOS[[#This Row],[ACTUALIZACION 2]],"Conforme","Revisar")</f>
        <v>Conforme</v>
      </c>
    </row>
    <row r="2020" spans="1:9" x14ac:dyDescent="0.25">
      <c r="A2020" s="42" t="s">
        <v>6</v>
      </c>
      <c r="B2020" s="35" t="s">
        <v>4027</v>
      </c>
      <c r="C2020" s="35" t="s">
        <v>4028</v>
      </c>
      <c r="D2020" s="36">
        <v>27</v>
      </c>
      <c r="E2020" s="36">
        <v>27</v>
      </c>
      <c r="F2020" s="36">
        <v>0.4</v>
      </c>
      <c r="G2020" s="36" t="str">
        <f>IFERROR(VLOOKUP(DATA_PESOS[[#This Row],[Codigo]],PESOS,4,FALSE)," ")</f>
        <v xml:space="preserve"> </v>
      </c>
      <c r="H2020" s="52">
        <v>0.40400000000000003</v>
      </c>
      <c r="I2020" s="36" t="str">
        <f>IF(DATA_PESOS[[#This Row],[Peso de FLEX]]=DATA_PESOS[[#This Row],[ACTUALIZACION 2]],"Conforme","Revisar")</f>
        <v>Revisar</v>
      </c>
    </row>
    <row r="2021" spans="1:9" x14ac:dyDescent="0.25">
      <c r="A2021" s="42" t="s">
        <v>6</v>
      </c>
      <c r="B2021" s="35" t="s">
        <v>4029</v>
      </c>
      <c r="C2021" s="35" t="s">
        <v>4030</v>
      </c>
      <c r="D2021" s="36">
        <v>20</v>
      </c>
      <c r="E2021" s="36">
        <v>20</v>
      </c>
      <c r="F2021" s="37">
        <v>0.41199999999999998</v>
      </c>
      <c r="G2021" s="36" t="str">
        <f>IFERROR(VLOOKUP(DATA_PESOS[[#This Row],[Codigo]],PESOS,4,FALSE)," ")</f>
        <v xml:space="preserve"> </v>
      </c>
      <c r="H2021" s="52">
        <v>0.41399999999999998</v>
      </c>
      <c r="I2021" s="36" t="str">
        <f>IF(DATA_PESOS[[#This Row],[Peso de FLEX]]=DATA_PESOS[[#This Row],[ACTUALIZACION 2]],"Conforme","Revisar")</f>
        <v>Revisar</v>
      </c>
    </row>
    <row r="2022" spans="1:9" hidden="1" x14ac:dyDescent="0.25">
      <c r="A2022" s="42" t="s">
        <v>6</v>
      </c>
      <c r="B2022" s="35" t="s">
        <v>4031</v>
      </c>
      <c r="C2022" s="35" t="s">
        <v>4032</v>
      </c>
      <c r="D2022" s="36">
        <v>20</v>
      </c>
      <c r="E2022" s="36">
        <v>20</v>
      </c>
      <c r="F2022" s="36">
        <v>0.89600000000000002</v>
      </c>
      <c r="G2022" s="36" t="str">
        <f>IFERROR(VLOOKUP(DATA_PESOS[[#This Row],[Codigo]],PESOS,4,FALSE)," ")</f>
        <v xml:space="preserve"> </v>
      </c>
      <c r="H2022" s="37">
        <v>0.89600000000000002</v>
      </c>
      <c r="I2022" s="48" t="str">
        <f>IF(DATA_PESOS[[#This Row],[Peso de FLEX]]=DATA_PESOS[[#This Row],[ACTUALIZACION 2]],"Conforme","Revisar")</f>
        <v>Conforme</v>
      </c>
    </row>
    <row r="2023" spans="1:9" hidden="1" x14ac:dyDescent="0.25">
      <c r="A2023" s="42" t="s">
        <v>6</v>
      </c>
      <c r="B2023" s="35" t="s">
        <v>4033</v>
      </c>
      <c r="C2023" s="35" t="s">
        <v>4034</v>
      </c>
      <c r="D2023" s="36">
        <v>7</v>
      </c>
      <c r="E2023" s="36">
        <v>7</v>
      </c>
      <c r="F2023" s="36">
        <v>0.439</v>
      </c>
      <c r="G2023" s="36" t="str">
        <f>IFERROR(VLOOKUP(DATA_PESOS[[#This Row],[Codigo]],PESOS,4,FALSE)," ")</f>
        <v xml:space="preserve"> </v>
      </c>
      <c r="H2023" s="37">
        <v>0.439</v>
      </c>
      <c r="I2023" s="43" t="str">
        <f>IF(DATA_PESOS[[#This Row],[Peso de FLEX]]=DATA_PESOS[[#This Row],[ACTUALIZACION 2]],"Conforme","Revisar")</f>
        <v>Conforme</v>
      </c>
    </row>
    <row r="2024" spans="1:9" hidden="1" x14ac:dyDescent="0.25">
      <c r="A2024" s="42" t="s">
        <v>6</v>
      </c>
      <c r="B2024" s="35" t="s">
        <v>4035</v>
      </c>
      <c r="C2024" s="35" t="s">
        <v>4036</v>
      </c>
      <c r="D2024" s="36">
        <v>17</v>
      </c>
      <c r="E2024" s="36">
        <v>17</v>
      </c>
      <c r="F2024" s="36">
        <v>0.22900000000000001</v>
      </c>
      <c r="G2024" s="36" t="str">
        <f>IFERROR(VLOOKUP(DATA_PESOS[[#This Row],[Codigo]],PESOS,4,FALSE)," ")</f>
        <v xml:space="preserve"> </v>
      </c>
      <c r="H2024" s="37">
        <v>0.22900000000000001</v>
      </c>
      <c r="I2024" s="43" t="str">
        <f>IF(DATA_PESOS[[#This Row],[Peso de FLEX]]=DATA_PESOS[[#This Row],[ACTUALIZACION 2]],"Conforme","Revisar")</f>
        <v>Conforme</v>
      </c>
    </row>
    <row r="2025" spans="1:9" hidden="1" x14ac:dyDescent="0.25">
      <c r="A2025" s="42" t="s">
        <v>6</v>
      </c>
      <c r="B2025" s="35" t="s">
        <v>4037</v>
      </c>
      <c r="C2025" s="35" t="s">
        <v>4038</v>
      </c>
      <c r="D2025" s="36">
        <v>33</v>
      </c>
      <c r="E2025" s="36">
        <v>33</v>
      </c>
      <c r="F2025" s="36">
        <v>0.27700000000000002</v>
      </c>
      <c r="G2025" s="36" t="str">
        <f>IFERROR(VLOOKUP(DATA_PESOS[[#This Row],[Codigo]],PESOS,4,FALSE)," ")</f>
        <v xml:space="preserve"> </v>
      </c>
      <c r="H2025" s="37">
        <v>0.27700000000000002</v>
      </c>
      <c r="I2025" s="43" t="str">
        <f>IF(DATA_PESOS[[#This Row],[Peso de FLEX]]=DATA_PESOS[[#This Row],[ACTUALIZACION 2]],"Conforme","Revisar")</f>
        <v>Conforme</v>
      </c>
    </row>
    <row r="2026" spans="1:9" hidden="1" x14ac:dyDescent="0.25">
      <c r="A2026" s="42" t="s">
        <v>6</v>
      </c>
      <c r="B2026" s="35" t="s">
        <v>4039</v>
      </c>
      <c r="C2026" s="35" t="s">
        <v>4040</v>
      </c>
      <c r="D2026" s="36">
        <v>54</v>
      </c>
      <c r="E2026" s="36">
        <v>54</v>
      </c>
      <c r="F2026" s="36">
        <v>0.20200000000000001</v>
      </c>
      <c r="G2026" s="36" t="str">
        <f>IFERROR(VLOOKUP(DATA_PESOS[[#This Row],[Codigo]],PESOS,4,FALSE)," ")</f>
        <v xml:space="preserve"> </v>
      </c>
      <c r="H2026" s="37">
        <v>0.20200000000000001</v>
      </c>
      <c r="I2026" s="43" t="str">
        <f>IF(DATA_PESOS[[#This Row],[Peso de FLEX]]=DATA_PESOS[[#This Row],[ACTUALIZACION 2]],"Conforme","Revisar")</f>
        <v>Conforme</v>
      </c>
    </row>
    <row r="2027" spans="1:9" hidden="1" x14ac:dyDescent="0.25">
      <c r="A2027" s="42" t="s">
        <v>6</v>
      </c>
      <c r="B2027" s="35" t="s">
        <v>4041</v>
      </c>
      <c r="C2027" s="35" t="s">
        <v>4042</v>
      </c>
      <c r="D2027" s="36">
        <v>3</v>
      </c>
      <c r="E2027" s="36">
        <v>3</v>
      </c>
      <c r="F2027" s="36">
        <v>4.2999999999999997E-2</v>
      </c>
      <c r="G2027" s="36" t="str">
        <f>IFERROR(VLOOKUP(DATA_PESOS[[#This Row],[Codigo]],PESOS,4,FALSE)," ")</f>
        <v xml:space="preserve"> </v>
      </c>
      <c r="H2027" s="37">
        <v>4.2999999999999997E-2</v>
      </c>
      <c r="I2027" s="43" t="str">
        <f>IF(DATA_PESOS[[#This Row],[Peso de FLEX]]=DATA_PESOS[[#This Row],[ACTUALIZACION 2]],"Conforme","Revisar")</f>
        <v>Conforme</v>
      </c>
    </row>
    <row r="2028" spans="1:9" hidden="1" x14ac:dyDescent="0.25">
      <c r="A2028" s="42" t="s">
        <v>6</v>
      </c>
      <c r="B2028" s="35" t="s">
        <v>4043</v>
      </c>
      <c r="C2028" s="35" t="s">
        <v>4044</v>
      </c>
      <c r="D2028" s="36">
        <v>2</v>
      </c>
      <c r="E2028" s="36">
        <v>2</v>
      </c>
      <c r="F2028" s="36">
        <v>0.121</v>
      </c>
      <c r="G2028" s="36" t="str">
        <f>IFERROR(VLOOKUP(DATA_PESOS[[#This Row],[Codigo]],PESOS,4,FALSE)," ")</f>
        <v xml:space="preserve"> </v>
      </c>
      <c r="H2028" s="37">
        <v>0.121</v>
      </c>
      <c r="I2028" s="43" t="str">
        <f>IF(DATA_PESOS[[#This Row],[Peso de FLEX]]=DATA_PESOS[[#This Row],[ACTUALIZACION 2]],"Conforme","Revisar")</f>
        <v>Conforme</v>
      </c>
    </row>
    <row r="2029" spans="1:9" hidden="1" x14ac:dyDescent="0.25">
      <c r="A2029" s="42" t="s">
        <v>6</v>
      </c>
      <c r="B2029" s="35" t="s">
        <v>4045</v>
      </c>
      <c r="C2029" s="35" t="s">
        <v>4046</v>
      </c>
      <c r="D2029" s="36">
        <v>12</v>
      </c>
      <c r="E2029" s="36">
        <v>12</v>
      </c>
      <c r="F2029" s="36">
        <v>0.126</v>
      </c>
      <c r="G2029" s="36" t="str">
        <f>IFERROR(VLOOKUP(DATA_PESOS[[#This Row],[Codigo]],PESOS,4,FALSE)," ")</f>
        <v xml:space="preserve"> </v>
      </c>
      <c r="H2029" s="37">
        <v>0.126</v>
      </c>
      <c r="I2029" s="43" t="str">
        <f>IF(DATA_PESOS[[#This Row],[Peso de FLEX]]=DATA_PESOS[[#This Row],[ACTUALIZACION 2]],"Conforme","Revisar")</f>
        <v>Conforme</v>
      </c>
    </row>
    <row r="2030" spans="1:9" hidden="1" x14ac:dyDescent="0.25">
      <c r="A2030" s="42" t="s">
        <v>6</v>
      </c>
      <c r="B2030" s="35" t="s">
        <v>4047</v>
      </c>
      <c r="C2030" s="35" t="s">
        <v>4048</v>
      </c>
      <c r="D2030" s="36">
        <v>1</v>
      </c>
      <c r="E2030" s="36">
        <v>1</v>
      </c>
      <c r="F2030" s="36">
        <v>3.2000000000000001E-2</v>
      </c>
      <c r="G2030" s="36" t="str">
        <f>IFERROR(VLOOKUP(DATA_PESOS[[#This Row],[Codigo]],PESOS,4,FALSE)," ")</f>
        <v xml:space="preserve"> </v>
      </c>
      <c r="H2030" s="37">
        <v>3.2000000000000001E-2</v>
      </c>
      <c r="I2030" s="43" t="str">
        <f>IF(DATA_PESOS[[#This Row],[Peso de FLEX]]=DATA_PESOS[[#This Row],[ACTUALIZACION 2]],"Conforme","Revisar")</f>
        <v>Conforme</v>
      </c>
    </row>
    <row r="2031" spans="1:9" hidden="1" x14ac:dyDescent="0.25">
      <c r="A2031" s="42" t="s">
        <v>6</v>
      </c>
      <c r="B2031" s="35" t="s">
        <v>4049</v>
      </c>
      <c r="C2031" s="35" t="s">
        <v>4050</v>
      </c>
      <c r="D2031" s="36">
        <v>6</v>
      </c>
      <c r="E2031" s="36">
        <v>6</v>
      </c>
      <c r="F2031" s="36">
        <v>3.7999999999999999E-2</v>
      </c>
      <c r="G2031" s="36" t="str">
        <f>IFERROR(VLOOKUP(DATA_PESOS[[#This Row],[Codigo]],PESOS,4,FALSE)," ")</f>
        <v xml:space="preserve"> </v>
      </c>
      <c r="H2031" s="37">
        <v>3.7999999999999999E-2</v>
      </c>
      <c r="I2031" s="43" t="str">
        <f>IF(DATA_PESOS[[#This Row],[Peso de FLEX]]=DATA_PESOS[[#This Row],[ACTUALIZACION 2]],"Conforme","Revisar")</f>
        <v>Conforme</v>
      </c>
    </row>
    <row r="2032" spans="1:9" hidden="1" x14ac:dyDescent="0.25">
      <c r="A2032" s="42" t="s">
        <v>6</v>
      </c>
      <c r="B2032" s="35" t="s">
        <v>4051</v>
      </c>
      <c r="C2032" s="35" t="s">
        <v>4052</v>
      </c>
      <c r="D2032" s="36">
        <v>3</v>
      </c>
      <c r="E2032" s="36">
        <v>3</v>
      </c>
      <c r="F2032" s="36">
        <v>0.106</v>
      </c>
      <c r="G2032" s="36" t="str">
        <f>IFERROR(VLOOKUP(DATA_PESOS[[#This Row],[Codigo]],PESOS,4,FALSE)," ")</f>
        <v xml:space="preserve"> </v>
      </c>
      <c r="H2032" s="37">
        <v>0.106</v>
      </c>
      <c r="I2032" s="43" t="str">
        <f>IF(DATA_PESOS[[#This Row],[Peso de FLEX]]=DATA_PESOS[[#This Row],[ACTUALIZACION 2]],"Conforme","Revisar")</f>
        <v>Conforme</v>
      </c>
    </row>
    <row r="2033" spans="1:9" hidden="1" x14ac:dyDescent="0.25">
      <c r="A2033" s="42" t="s">
        <v>6</v>
      </c>
      <c r="B2033" s="35" t="s">
        <v>4053</v>
      </c>
      <c r="C2033" s="35" t="s">
        <v>4054</v>
      </c>
      <c r="D2033" s="36">
        <v>15</v>
      </c>
      <c r="E2033" s="36">
        <v>15</v>
      </c>
      <c r="F2033" s="36">
        <v>0.10199999999999999</v>
      </c>
      <c r="G2033" s="36" t="str">
        <f>IFERROR(VLOOKUP(DATA_PESOS[[#This Row],[Codigo]],PESOS,4,FALSE)," ")</f>
        <v xml:space="preserve"> </v>
      </c>
      <c r="H2033" s="37">
        <v>0.10199999999999999</v>
      </c>
      <c r="I2033" s="43" t="str">
        <f>IF(DATA_PESOS[[#This Row],[Peso de FLEX]]=DATA_PESOS[[#This Row],[ACTUALIZACION 2]],"Conforme","Revisar")</f>
        <v>Conforme</v>
      </c>
    </row>
    <row r="2034" spans="1:9" hidden="1" x14ac:dyDescent="0.25">
      <c r="A2034" s="42" t="s">
        <v>6</v>
      </c>
      <c r="B2034" s="35" t="s">
        <v>4055</v>
      </c>
      <c r="C2034" s="35" t="s">
        <v>4056</v>
      </c>
      <c r="D2034" s="36">
        <v>5</v>
      </c>
      <c r="E2034" s="36">
        <v>5</v>
      </c>
      <c r="F2034" s="36">
        <v>4.2999999999999997E-2</v>
      </c>
      <c r="G2034" s="36" t="str">
        <f>IFERROR(VLOOKUP(DATA_PESOS[[#This Row],[Codigo]],PESOS,4,FALSE)," ")</f>
        <v xml:space="preserve"> </v>
      </c>
      <c r="H2034" s="37">
        <v>4.2999999999999997E-2</v>
      </c>
      <c r="I2034" s="43" t="str">
        <f>IF(DATA_PESOS[[#This Row],[Peso de FLEX]]=DATA_PESOS[[#This Row],[ACTUALIZACION 2]],"Conforme","Revisar")</f>
        <v>Conforme</v>
      </c>
    </row>
    <row r="2035" spans="1:9" hidden="1" x14ac:dyDescent="0.25">
      <c r="A2035" s="42" t="s">
        <v>6</v>
      </c>
      <c r="B2035" s="35" t="s">
        <v>4057</v>
      </c>
      <c r="C2035" s="35" t="s">
        <v>4058</v>
      </c>
      <c r="D2035" s="36">
        <v>27</v>
      </c>
      <c r="E2035" s="36">
        <v>27</v>
      </c>
      <c r="F2035" s="36">
        <v>8.6999999999999994E-2</v>
      </c>
      <c r="G2035" s="36" t="str">
        <f>IFERROR(VLOOKUP(DATA_PESOS[[#This Row],[Codigo]],PESOS,4,FALSE)," ")</f>
        <v xml:space="preserve"> </v>
      </c>
      <c r="H2035" s="37">
        <v>8.6999999999999994E-2</v>
      </c>
      <c r="I2035" s="43" t="str">
        <f>IF(DATA_PESOS[[#This Row],[Peso de FLEX]]=DATA_PESOS[[#This Row],[ACTUALIZACION 2]],"Conforme","Revisar")</f>
        <v>Conforme</v>
      </c>
    </row>
    <row r="2036" spans="1:9" hidden="1" x14ac:dyDescent="0.25">
      <c r="A2036" s="42" t="s">
        <v>6</v>
      </c>
      <c r="B2036" s="35" t="s">
        <v>4059</v>
      </c>
      <c r="C2036" s="35" t="s">
        <v>4060</v>
      </c>
      <c r="D2036" s="36">
        <v>381</v>
      </c>
      <c r="E2036" s="36">
        <v>381</v>
      </c>
      <c r="F2036" s="36">
        <v>0.125</v>
      </c>
      <c r="G2036" s="36" t="str">
        <f>IFERROR(VLOOKUP(DATA_PESOS[[#This Row],[Codigo]],PESOS,4,FALSE)," ")</f>
        <v xml:space="preserve"> </v>
      </c>
      <c r="H2036" s="37">
        <v>0.125</v>
      </c>
      <c r="I2036" s="43" t="str">
        <f>IF(DATA_PESOS[[#This Row],[Peso de FLEX]]=DATA_PESOS[[#This Row],[ACTUALIZACION 2]],"Conforme","Revisar")</f>
        <v>Conforme</v>
      </c>
    </row>
    <row r="2037" spans="1:9" x14ac:dyDescent="0.25">
      <c r="A2037" s="42" t="s">
        <v>6</v>
      </c>
      <c r="B2037" s="35" t="s">
        <v>4061</v>
      </c>
      <c r="C2037" s="35" t="s">
        <v>4062</v>
      </c>
      <c r="D2037" s="36">
        <v>13</v>
      </c>
      <c r="E2037" s="36">
        <v>13</v>
      </c>
      <c r="F2037" s="44">
        <v>0</v>
      </c>
      <c r="G2037" s="36" t="str">
        <f>IFERROR(VLOOKUP(DATA_PESOS[[#This Row],[Codigo]],PESOS,4,FALSE)," ")</f>
        <v xml:space="preserve"> </v>
      </c>
      <c r="H2037" s="52">
        <v>0.10199999999999999</v>
      </c>
      <c r="I2037" s="36" t="str">
        <f>IF(DATA_PESOS[[#This Row],[Peso de FLEX]]=DATA_PESOS[[#This Row],[ACTUALIZACION 2]],"Conforme","Revisar")</f>
        <v>Revisar</v>
      </c>
    </row>
    <row r="2038" spans="1:9" hidden="1" x14ac:dyDescent="0.25">
      <c r="A2038" s="42" t="s">
        <v>6</v>
      </c>
      <c r="B2038" s="35" t="s">
        <v>4063</v>
      </c>
      <c r="C2038" s="35" t="s">
        <v>4064</v>
      </c>
      <c r="D2038" s="36">
        <v>92</v>
      </c>
      <c r="E2038" s="36">
        <v>92</v>
      </c>
      <c r="F2038" s="36">
        <v>8.5000000000000006E-2</v>
      </c>
      <c r="G2038" s="36" t="str">
        <f>IFERROR(VLOOKUP(DATA_PESOS[[#This Row],[Codigo]],PESOS,4,FALSE)," ")</f>
        <v xml:space="preserve"> </v>
      </c>
      <c r="H2038" s="37">
        <v>8.5000000000000006E-2</v>
      </c>
      <c r="I2038" s="48" t="str">
        <f>IF(DATA_PESOS[[#This Row],[Peso de FLEX]]=DATA_PESOS[[#This Row],[ACTUALIZACION 2]],"Conforme","Revisar")</f>
        <v>Conforme</v>
      </c>
    </row>
    <row r="2039" spans="1:9" hidden="1" x14ac:dyDescent="0.25">
      <c r="A2039" s="42" t="s">
        <v>6</v>
      </c>
      <c r="B2039" s="35" t="s">
        <v>4065</v>
      </c>
      <c r="C2039" s="35" t="s">
        <v>4066</v>
      </c>
      <c r="D2039" s="36">
        <v>20</v>
      </c>
      <c r="E2039" s="36">
        <v>20</v>
      </c>
      <c r="F2039" s="36">
        <v>9.9000000000000005E-2</v>
      </c>
      <c r="G2039" s="36" t="str">
        <f>IFERROR(VLOOKUP(DATA_PESOS[[#This Row],[Codigo]],PESOS,4,FALSE)," ")</f>
        <v xml:space="preserve"> </v>
      </c>
      <c r="H2039" s="37">
        <v>9.9000000000000005E-2</v>
      </c>
      <c r="I2039" s="43" t="str">
        <f>IF(DATA_PESOS[[#This Row],[Peso de FLEX]]=DATA_PESOS[[#This Row],[ACTUALIZACION 2]],"Conforme","Revisar")</f>
        <v>Conforme</v>
      </c>
    </row>
    <row r="2040" spans="1:9" hidden="1" x14ac:dyDescent="0.25">
      <c r="A2040" s="42" t="s">
        <v>6</v>
      </c>
      <c r="B2040" s="35" t="s">
        <v>4067</v>
      </c>
      <c r="C2040" s="35" t="s">
        <v>4068</v>
      </c>
      <c r="D2040" s="36">
        <v>12</v>
      </c>
      <c r="E2040" s="36">
        <v>12</v>
      </c>
      <c r="F2040" s="36">
        <v>9.8000000000000004E-2</v>
      </c>
      <c r="G2040" s="36" t="str">
        <f>IFERROR(VLOOKUP(DATA_PESOS[[#This Row],[Codigo]],PESOS,4,FALSE)," ")</f>
        <v xml:space="preserve"> </v>
      </c>
      <c r="H2040" s="37">
        <v>9.8000000000000004E-2</v>
      </c>
      <c r="I2040" s="43" t="str">
        <f>IF(DATA_PESOS[[#This Row],[Peso de FLEX]]=DATA_PESOS[[#This Row],[ACTUALIZACION 2]],"Conforme","Revisar")</f>
        <v>Conforme</v>
      </c>
    </row>
    <row r="2041" spans="1:9" hidden="1" x14ac:dyDescent="0.25">
      <c r="A2041" s="42" t="s">
        <v>6</v>
      </c>
      <c r="B2041" s="35" t="s">
        <v>4069</v>
      </c>
      <c r="C2041" s="35" t="s">
        <v>4070</v>
      </c>
      <c r="D2041" s="36">
        <v>1</v>
      </c>
      <c r="E2041" s="36">
        <v>1</v>
      </c>
      <c r="F2041" s="36">
        <v>0.10299999999999999</v>
      </c>
      <c r="G2041" s="36" t="str">
        <f>IFERROR(VLOOKUP(DATA_PESOS[[#This Row],[Codigo]],PESOS,4,FALSE)," ")</f>
        <v xml:space="preserve"> </v>
      </c>
      <c r="H2041" s="37">
        <v>0.10299999999999999</v>
      </c>
      <c r="I2041" s="43" t="str">
        <f>IF(DATA_PESOS[[#This Row],[Peso de FLEX]]=DATA_PESOS[[#This Row],[ACTUALIZACION 2]],"Conforme","Revisar")</f>
        <v>Conforme</v>
      </c>
    </row>
    <row r="2042" spans="1:9" hidden="1" x14ac:dyDescent="0.25">
      <c r="A2042" s="42" t="s">
        <v>6</v>
      </c>
      <c r="B2042" s="35" t="s">
        <v>4071</v>
      </c>
      <c r="C2042" s="35" t="s">
        <v>4072</v>
      </c>
      <c r="D2042" s="36">
        <v>9</v>
      </c>
      <c r="E2042" s="36">
        <v>9</v>
      </c>
      <c r="F2042" s="36">
        <v>0.107</v>
      </c>
      <c r="G2042" s="36" t="str">
        <f>IFERROR(VLOOKUP(DATA_PESOS[[#This Row],[Codigo]],PESOS,4,FALSE)," ")</f>
        <v xml:space="preserve"> </v>
      </c>
      <c r="H2042" s="37">
        <v>0.107</v>
      </c>
      <c r="I2042" s="43" t="str">
        <f>IF(DATA_PESOS[[#This Row],[Peso de FLEX]]=DATA_PESOS[[#This Row],[ACTUALIZACION 2]],"Conforme","Revisar")</f>
        <v>Conforme</v>
      </c>
    </row>
    <row r="2043" spans="1:9" x14ac:dyDescent="0.25">
      <c r="A2043" s="42" t="s">
        <v>6</v>
      </c>
      <c r="B2043" s="35" t="s">
        <v>4073</v>
      </c>
      <c r="C2043" s="35" t="s">
        <v>4074</v>
      </c>
      <c r="D2043" s="36">
        <v>2</v>
      </c>
      <c r="E2043" s="36">
        <v>2</v>
      </c>
      <c r="F2043" s="44">
        <v>0</v>
      </c>
      <c r="G2043" s="36" t="str">
        <f>IFERROR(VLOOKUP(DATA_PESOS[[#This Row],[Codigo]],PESOS,4,FALSE)," ")</f>
        <v xml:space="preserve"> </v>
      </c>
      <c r="H2043" s="52">
        <v>0.112</v>
      </c>
      <c r="I2043" s="36" t="str">
        <f>IF(DATA_PESOS[[#This Row],[Peso de FLEX]]=DATA_PESOS[[#This Row],[ACTUALIZACION 2]],"Conforme","Revisar")</f>
        <v>Revisar</v>
      </c>
    </row>
    <row r="2044" spans="1:9" hidden="1" x14ac:dyDescent="0.25">
      <c r="A2044" s="42" t="s">
        <v>6</v>
      </c>
      <c r="B2044" s="35" t="s">
        <v>4075</v>
      </c>
      <c r="C2044" s="35" t="s">
        <v>4076</v>
      </c>
      <c r="D2044" s="36">
        <v>16</v>
      </c>
      <c r="E2044" s="36">
        <v>16</v>
      </c>
      <c r="F2044" s="36">
        <v>8.4000000000000005E-2</v>
      </c>
      <c r="G2044" s="36" t="str">
        <f>IFERROR(VLOOKUP(DATA_PESOS[[#This Row],[Codigo]],PESOS,4,FALSE)," ")</f>
        <v xml:space="preserve"> </v>
      </c>
      <c r="H2044" s="37">
        <v>8.4000000000000005E-2</v>
      </c>
      <c r="I2044" s="48" t="str">
        <f>IF(DATA_PESOS[[#This Row],[Peso de FLEX]]=DATA_PESOS[[#This Row],[ACTUALIZACION 2]],"Conforme","Revisar")</f>
        <v>Conforme</v>
      </c>
    </row>
    <row r="2045" spans="1:9" x14ac:dyDescent="0.25">
      <c r="A2045" s="42" t="s">
        <v>6</v>
      </c>
      <c r="B2045" s="35" t="s">
        <v>4077</v>
      </c>
      <c r="C2045" s="35" t="s">
        <v>4078</v>
      </c>
      <c r="D2045" s="36">
        <v>33</v>
      </c>
      <c r="E2045" s="36">
        <v>33</v>
      </c>
      <c r="F2045" s="36">
        <v>0.08</v>
      </c>
      <c r="G2045" s="36" t="str">
        <f>IFERROR(VLOOKUP(DATA_PESOS[[#This Row],[Codigo]],PESOS,4,FALSE)," ")</f>
        <v xml:space="preserve"> </v>
      </c>
      <c r="H2045" s="52">
        <v>8.4000000000000005E-2</v>
      </c>
      <c r="I2045" s="36" t="str">
        <f>IF(DATA_PESOS[[#This Row],[Peso de FLEX]]=DATA_PESOS[[#This Row],[ACTUALIZACION 2]],"Conforme","Revisar")</f>
        <v>Revisar</v>
      </c>
    </row>
    <row r="2046" spans="1:9" hidden="1" x14ac:dyDescent="0.25">
      <c r="A2046" s="42" t="s">
        <v>6</v>
      </c>
      <c r="B2046" s="35" t="s">
        <v>4079</v>
      </c>
      <c r="C2046" s="35" t="s">
        <v>4080</v>
      </c>
      <c r="D2046" s="36">
        <v>3</v>
      </c>
      <c r="E2046" s="36">
        <v>3</v>
      </c>
      <c r="F2046" s="36">
        <v>8.3000000000000004E-2</v>
      </c>
      <c r="G2046" s="36" t="str">
        <f>IFERROR(VLOOKUP(DATA_PESOS[[#This Row],[Codigo]],PESOS,4,FALSE)," ")</f>
        <v xml:space="preserve"> </v>
      </c>
      <c r="H2046" s="37">
        <v>8.3000000000000004E-2</v>
      </c>
      <c r="I2046" s="48" t="str">
        <f>IF(DATA_PESOS[[#This Row],[Peso de FLEX]]=DATA_PESOS[[#This Row],[ACTUALIZACION 2]],"Conforme","Revisar")</f>
        <v>Conforme</v>
      </c>
    </row>
    <row r="2047" spans="1:9" hidden="1" x14ac:dyDescent="0.25">
      <c r="A2047" s="42" t="s">
        <v>6</v>
      </c>
      <c r="B2047" s="35" t="s">
        <v>4081</v>
      </c>
      <c r="C2047" s="35" t="s">
        <v>4082</v>
      </c>
      <c r="D2047" s="36">
        <v>3</v>
      </c>
      <c r="E2047" s="36">
        <v>3</v>
      </c>
      <c r="F2047" s="36">
        <v>8.1000000000000003E-2</v>
      </c>
      <c r="G2047" s="36" t="str">
        <f>IFERROR(VLOOKUP(DATA_PESOS[[#This Row],[Codigo]],PESOS,4,FALSE)," ")</f>
        <v xml:space="preserve"> </v>
      </c>
      <c r="H2047" s="37">
        <v>8.1000000000000003E-2</v>
      </c>
      <c r="I2047" s="43" t="str">
        <f>IF(DATA_PESOS[[#This Row],[Peso de FLEX]]=DATA_PESOS[[#This Row],[ACTUALIZACION 2]],"Conforme","Revisar")</f>
        <v>Conforme</v>
      </c>
    </row>
    <row r="2048" spans="1:9" hidden="1" x14ac:dyDescent="0.25">
      <c r="A2048" s="42" t="s">
        <v>6</v>
      </c>
      <c r="B2048" s="35" t="s">
        <v>4083</v>
      </c>
      <c r="C2048" s="35" t="s">
        <v>4084</v>
      </c>
      <c r="D2048" s="36">
        <v>3</v>
      </c>
      <c r="E2048" s="36">
        <v>3</v>
      </c>
      <c r="F2048" s="36">
        <v>8.3000000000000004E-2</v>
      </c>
      <c r="G2048" s="36" t="str">
        <f>IFERROR(VLOOKUP(DATA_PESOS[[#This Row],[Codigo]],PESOS,4,FALSE)," ")</f>
        <v xml:space="preserve"> </v>
      </c>
      <c r="H2048" s="37">
        <v>8.3000000000000004E-2</v>
      </c>
      <c r="I2048" s="43" t="str">
        <f>IF(DATA_PESOS[[#This Row],[Peso de FLEX]]=DATA_PESOS[[#This Row],[ACTUALIZACION 2]],"Conforme","Revisar")</f>
        <v>Conforme</v>
      </c>
    </row>
    <row r="2049" spans="1:9" hidden="1" x14ac:dyDescent="0.25">
      <c r="A2049" s="42" t="s">
        <v>6</v>
      </c>
      <c r="B2049" s="35" t="s">
        <v>4085</v>
      </c>
      <c r="C2049" s="35" t="s">
        <v>4086</v>
      </c>
      <c r="D2049" s="36">
        <v>10</v>
      </c>
      <c r="E2049" s="36">
        <v>10</v>
      </c>
      <c r="F2049" s="36">
        <v>0.08</v>
      </c>
      <c r="G2049" s="36" t="str">
        <f>IFERROR(VLOOKUP(DATA_PESOS[[#This Row],[Codigo]],PESOS,4,FALSE)," ")</f>
        <v xml:space="preserve"> </v>
      </c>
      <c r="H2049" s="37">
        <v>0.08</v>
      </c>
      <c r="I2049" s="43" t="str">
        <f>IF(DATA_PESOS[[#This Row],[Peso de FLEX]]=DATA_PESOS[[#This Row],[ACTUALIZACION 2]],"Conforme","Revisar")</f>
        <v>Conforme</v>
      </c>
    </row>
    <row r="2050" spans="1:9" hidden="1" x14ac:dyDescent="0.25">
      <c r="A2050" s="42" t="s">
        <v>6</v>
      </c>
      <c r="B2050" s="35" t="s">
        <v>4087</v>
      </c>
      <c r="C2050" s="35" t="s">
        <v>4088</v>
      </c>
      <c r="D2050" s="36">
        <v>5</v>
      </c>
      <c r="E2050" s="36">
        <v>5</v>
      </c>
      <c r="F2050" s="36">
        <v>8.5999999999999993E-2</v>
      </c>
      <c r="G2050" s="36" t="str">
        <f>IFERROR(VLOOKUP(DATA_PESOS[[#This Row],[Codigo]],PESOS,4,FALSE)," ")</f>
        <v xml:space="preserve"> </v>
      </c>
      <c r="H2050" s="37">
        <v>8.5999999999999993E-2</v>
      </c>
      <c r="I2050" s="43" t="str">
        <f>IF(DATA_PESOS[[#This Row],[Peso de FLEX]]=DATA_PESOS[[#This Row],[ACTUALIZACION 2]],"Conforme","Revisar")</f>
        <v>Conforme</v>
      </c>
    </row>
    <row r="2051" spans="1:9" hidden="1" x14ac:dyDescent="0.25">
      <c r="A2051" s="42" t="s">
        <v>6</v>
      </c>
      <c r="B2051" s="35" t="s">
        <v>4089</v>
      </c>
      <c r="C2051" s="35" t="s">
        <v>4090</v>
      </c>
      <c r="D2051" s="36">
        <v>36</v>
      </c>
      <c r="E2051" s="36">
        <v>36</v>
      </c>
      <c r="F2051" s="36">
        <v>8.4000000000000005E-2</v>
      </c>
      <c r="G2051" s="36" t="str">
        <f>IFERROR(VLOOKUP(DATA_PESOS[[#This Row],[Codigo]],PESOS,4,FALSE)," ")</f>
        <v xml:space="preserve"> </v>
      </c>
      <c r="H2051" s="37">
        <v>8.4000000000000005E-2</v>
      </c>
      <c r="I2051" s="43" t="str">
        <f>IF(DATA_PESOS[[#This Row],[Peso de FLEX]]=DATA_PESOS[[#This Row],[ACTUALIZACION 2]],"Conforme","Revisar")</f>
        <v>Conforme</v>
      </c>
    </row>
    <row r="2052" spans="1:9" hidden="1" x14ac:dyDescent="0.25">
      <c r="A2052" s="42" t="s">
        <v>6</v>
      </c>
      <c r="B2052" s="35" t="s">
        <v>4091</v>
      </c>
      <c r="C2052" s="35" t="s">
        <v>4092</v>
      </c>
      <c r="D2052" s="36">
        <v>9</v>
      </c>
      <c r="E2052" s="36">
        <v>9</v>
      </c>
      <c r="F2052" s="36">
        <v>4.4999999999999998E-2</v>
      </c>
      <c r="G2052" s="36" t="str">
        <f>IFERROR(VLOOKUP(DATA_PESOS[[#This Row],[Codigo]],PESOS,4,FALSE)," ")</f>
        <v xml:space="preserve"> </v>
      </c>
      <c r="H2052" s="37">
        <v>4.4999999999999998E-2</v>
      </c>
      <c r="I2052" s="43" t="str">
        <f>IF(DATA_PESOS[[#This Row],[Peso de FLEX]]=DATA_PESOS[[#This Row],[ACTUALIZACION 2]],"Conforme","Revisar")</f>
        <v>Conforme</v>
      </c>
    </row>
    <row r="2053" spans="1:9" hidden="1" x14ac:dyDescent="0.25">
      <c r="A2053" s="42" t="s">
        <v>6</v>
      </c>
      <c r="B2053" s="35" t="s">
        <v>4093</v>
      </c>
      <c r="C2053" s="35" t="s">
        <v>4094</v>
      </c>
      <c r="D2053" s="36">
        <v>1</v>
      </c>
      <c r="E2053" s="36">
        <v>1</v>
      </c>
      <c r="F2053" s="36">
        <v>4.5999999999999999E-2</v>
      </c>
      <c r="G2053" s="36" t="str">
        <f>IFERROR(VLOOKUP(DATA_PESOS[[#This Row],[Codigo]],PESOS,4,FALSE)," ")</f>
        <v xml:space="preserve"> </v>
      </c>
      <c r="H2053" s="37">
        <v>4.5999999999999999E-2</v>
      </c>
      <c r="I2053" s="43" t="str">
        <f>IF(DATA_PESOS[[#This Row],[Peso de FLEX]]=DATA_PESOS[[#This Row],[ACTUALIZACION 2]],"Conforme","Revisar")</f>
        <v>Conforme</v>
      </c>
    </row>
    <row r="2054" spans="1:9" hidden="1" x14ac:dyDescent="0.25">
      <c r="A2054" s="42" t="s">
        <v>6</v>
      </c>
      <c r="B2054" s="35" t="s">
        <v>4095</v>
      </c>
      <c r="C2054" s="35" t="s">
        <v>4096</v>
      </c>
      <c r="D2054" s="36">
        <v>1</v>
      </c>
      <c r="E2054" s="36">
        <v>1</v>
      </c>
      <c r="F2054" s="36">
        <v>4.1000000000000002E-2</v>
      </c>
      <c r="G2054" s="36" t="str">
        <f>IFERROR(VLOOKUP(DATA_PESOS[[#This Row],[Codigo]],PESOS,4,FALSE)," ")</f>
        <v xml:space="preserve"> </v>
      </c>
      <c r="H2054" s="37">
        <v>4.1000000000000002E-2</v>
      </c>
      <c r="I2054" s="43" t="str">
        <f>IF(DATA_PESOS[[#This Row],[Peso de FLEX]]=DATA_PESOS[[#This Row],[ACTUALIZACION 2]],"Conforme","Revisar")</f>
        <v>Conforme</v>
      </c>
    </row>
    <row r="2055" spans="1:9" hidden="1" x14ac:dyDescent="0.25">
      <c r="A2055" s="42" t="s">
        <v>6</v>
      </c>
      <c r="B2055" s="35" t="s">
        <v>4097</v>
      </c>
      <c r="C2055" s="35" t="s">
        <v>4098</v>
      </c>
      <c r="D2055" s="36">
        <v>36</v>
      </c>
      <c r="E2055" s="36">
        <v>36</v>
      </c>
      <c r="F2055" s="36">
        <v>8.6999999999999994E-2</v>
      </c>
      <c r="G2055" s="36" t="str">
        <f>IFERROR(VLOOKUP(DATA_PESOS[[#This Row],[Codigo]],PESOS,4,FALSE)," ")</f>
        <v xml:space="preserve"> </v>
      </c>
      <c r="H2055" s="37">
        <v>8.6999999999999994E-2</v>
      </c>
      <c r="I2055" s="43" t="str">
        <f>IF(DATA_PESOS[[#This Row],[Peso de FLEX]]=DATA_PESOS[[#This Row],[ACTUALIZACION 2]],"Conforme","Revisar")</f>
        <v>Conforme</v>
      </c>
    </row>
    <row r="2056" spans="1:9" hidden="1" x14ac:dyDescent="0.25">
      <c r="A2056" s="42" t="s">
        <v>6</v>
      </c>
      <c r="B2056" s="35" t="s">
        <v>4099</v>
      </c>
      <c r="C2056" s="35" t="s">
        <v>4100</v>
      </c>
      <c r="D2056" s="36">
        <v>42</v>
      </c>
      <c r="E2056" s="36">
        <v>42</v>
      </c>
      <c r="F2056" s="36">
        <v>8.4000000000000005E-2</v>
      </c>
      <c r="G2056" s="36" t="str">
        <f>IFERROR(VLOOKUP(DATA_PESOS[[#This Row],[Codigo]],PESOS,4,FALSE)," ")</f>
        <v xml:space="preserve"> </v>
      </c>
      <c r="H2056" s="37">
        <v>8.4000000000000005E-2</v>
      </c>
      <c r="I2056" s="43" t="str">
        <f>IF(DATA_PESOS[[#This Row],[Peso de FLEX]]=DATA_PESOS[[#This Row],[ACTUALIZACION 2]],"Conforme","Revisar")</f>
        <v>Conforme</v>
      </c>
    </row>
    <row r="2057" spans="1:9" x14ac:dyDescent="0.25">
      <c r="A2057" s="42" t="s">
        <v>6</v>
      </c>
      <c r="B2057" s="35" t="s">
        <v>4101</v>
      </c>
      <c r="C2057" s="35" t="s">
        <v>4102</v>
      </c>
      <c r="D2057" s="36">
        <v>18</v>
      </c>
      <c r="E2057" s="36">
        <v>18</v>
      </c>
      <c r="F2057" s="44">
        <v>0</v>
      </c>
      <c r="G2057" s="36" t="str">
        <f>IFERROR(VLOOKUP(DATA_PESOS[[#This Row],[Codigo]],PESOS,4,FALSE)," ")</f>
        <v xml:space="preserve"> </v>
      </c>
      <c r="H2057" s="52">
        <v>8.5999999999999993E-2</v>
      </c>
      <c r="I2057" s="36" t="str">
        <f>IF(DATA_PESOS[[#This Row],[Peso de FLEX]]=DATA_PESOS[[#This Row],[ACTUALIZACION 2]],"Conforme","Revisar")</f>
        <v>Revisar</v>
      </c>
    </row>
    <row r="2058" spans="1:9" hidden="1" x14ac:dyDescent="0.25">
      <c r="A2058" s="42" t="s">
        <v>6</v>
      </c>
      <c r="B2058" s="35" t="s">
        <v>4103</v>
      </c>
      <c r="C2058" s="35" t="s">
        <v>4104</v>
      </c>
      <c r="D2058" s="36">
        <v>7</v>
      </c>
      <c r="E2058" s="36">
        <v>7</v>
      </c>
      <c r="F2058" s="36">
        <v>2.1999999999999999E-2</v>
      </c>
      <c r="G2058" s="36" t="str">
        <f>IFERROR(VLOOKUP(DATA_PESOS[[#This Row],[Codigo]],PESOS,4,FALSE)," ")</f>
        <v xml:space="preserve"> </v>
      </c>
      <c r="H2058" s="37">
        <v>2.1999999999999999E-2</v>
      </c>
      <c r="I2058" s="48" t="str">
        <f>IF(DATA_PESOS[[#This Row],[Peso de FLEX]]=DATA_PESOS[[#This Row],[ACTUALIZACION 2]],"Conforme","Revisar")</f>
        <v>Conforme</v>
      </c>
    </row>
    <row r="2059" spans="1:9" hidden="1" x14ac:dyDescent="0.25">
      <c r="A2059" s="42" t="s">
        <v>6</v>
      </c>
      <c r="B2059" s="35" t="s">
        <v>4105</v>
      </c>
      <c r="C2059" s="35" t="s">
        <v>4106</v>
      </c>
      <c r="D2059" s="36">
        <v>1</v>
      </c>
      <c r="E2059" s="36">
        <v>1</v>
      </c>
      <c r="F2059" s="36">
        <v>9.7000000000000003E-2</v>
      </c>
      <c r="G2059" s="36" t="str">
        <f>IFERROR(VLOOKUP(DATA_PESOS[[#This Row],[Codigo]],PESOS,4,FALSE)," ")</f>
        <v xml:space="preserve"> </v>
      </c>
      <c r="H2059" s="37">
        <v>9.7000000000000003E-2</v>
      </c>
      <c r="I2059" s="43" t="str">
        <f>IF(DATA_PESOS[[#This Row],[Peso de FLEX]]=DATA_PESOS[[#This Row],[ACTUALIZACION 2]],"Conforme","Revisar")</f>
        <v>Conforme</v>
      </c>
    </row>
    <row r="2060" spans="1:9" x14ac:dyDescent="0.25">
      <c r="A2060" s="42" t="s">
        <v>6</v>
      </c>
      <c r="B2060" s="35" t="s">
        <v>4107</v>
      </c>
      <c r="C2060" s="35" t="s">
        <v>4108</v>
      </c>
      <c r="D2060" s="36">
        <v>1</v>
      </c>
      <c r="E2060" s="36">
        <v>1</v>
      </c>
      <c r="F2060" s="44">
        <v>0</v>
      </c>
      <c r="G2060" s="36" t="str">
        <f>IFERROR(VLOOKUP(DATA_PESOS[[#This Row],[Codigo]],PESOS,4,FALSE)," ")</f>
        <v xml:space="preserve"> </v>
      </c>
      <c r="H2060" s="52">
        <v>0.1</v>
      </c>
      <c r="I2060" s="36" t="str">
        <f>IF(DATA_PESOS[[#This Row],[Peso de FLEX]]=DATA_PESOS[[#This Row],[ACTUALIZACION 2]],"Conforme","Revisar")</f>
        <v>Revisar</v>
      </c>
    </row>
    <row r="2061" spans="1:9" hidden="1" x14ac:dyDescent="0.25">
      <c r="A2061" s="42" t="s">
        <v>6</v>
      </c>
      <c r="B2061" s="35" t="s">
        <v>4109</v>
      </c>
      <c r="C2061" s="35" t="s">
        <v>4110</v>
      </c>
      <c r="D2061" s="36">
        <v>45</v>
      </c>
      <c r="E2061" s="36">
        <v>45</v>
      </c>
      <c r="F2061" s="36">
        <v>7.5999999999999998E-2</v>
      </c>
      <c r="G2061" s="36" t="str">
        <f>IFERROR(VLOOKUP(DATA_PESOS[[#This Row],[Codigo]],PESOS,4,FALSE)," ")</f>
        <v xml:space="preserve"> </v>
      </c>
      <c r="H2061" s="37">
        <v>7.5999999999999998E-2</v>
      </c>
      <c r="I2061" s="48" t="str">
        <f>IF(DATA_PESOS[[#This Row],[Peso de FLEX]]=DATA_PESOS[[#This Row],[ACTUALIZACION 2]],"Conforme","Revisar")</f>
        <v>Conforme</v>
      </c>
    </row>
    <row r="2062" spans="1:9" hidden="1" x14ac:dyDescent="0.25">
      <c r="A2062" s="42" t="s">
        <v>6</v>
      </c>
      <c r="B2062" s="35" t="s">
        <v>4111</v>
      </c>
      <c r="C2062" s="35" t="s">
        <v>4112</v>
      </c>
      <c r="D2062" s="36">
        <v>13</v>
      </c>
      <c r="E2062" s="36">
        <v>13</v>
      </c>
      <c r="F2062" s="36">
        <v>0.122</v>
      </c>
      <c r="G2062" s="36" t="str">
        <f>IFERROR(VLOOKUP(DATA_PESOS[[#This Row],[Codigo]],PESOS,4,FALSE)," ")</f>
        <v xml:space="preserve"> </v>
      </c>
      <c r="H2062" s="37">
        <v>0.122</v>
      </c>
      <c r="I2062" s="43" t="str">
        <f>IF(DATA_PESOS[[#This Row],[Peso de FLEX]]=DATA_PESOS[[#This Row],[ACTUALIZACION 2]],"Conforme","Revisar")</f>
        <v>Conforme</v>
      </c>
    </row>
    <row r="2063" spans="1:9" x14ac:dyDescent="0.25">
      <c r="A2063" s="42" t="s">
        <v>6</v>
      </c>
      <c r="B2063" s="35" t="s">
        <v>4113</v>
      </c>
      <c r="C2063" s="35" t="s">
        <v>4114</v>
      </c>
      <c r="D2063" s="36">
        <v>6</v>
      </c>
      <c r="E2063" s="36">
        <v>6</v>
      </c>
      <c r="F2063" s="44">
        <v>0</v>
      </c>
      <c r="G2063" s="36" t="str">
        <f>IFERROR(VLOOKUP(DATA_PESOS[[#This Row],[Codigo]],PESOS,4,FALSE)," ")</f>
        <v xml:space="preserve"> </v>
      </c>
      <c r="H2063" s="52">
        <v>0.11799999999999999</v>
      </c>
      <c r="I2063" s="36" t="str">
        <f>IF(DATA_PESOS[[#This Row],[Peso de FLEX]]=DATA_PESOS[[#This Row],[ACTUALIZACION 2]],"Conforme","Revisar")</f>
        <v>Revisar</v>
      </c>
    </row>
    <row r="2064" spans="1:9" hidden="1" x14ac:dyDescent="0.25">
      <c r="A2064" s="42" t="s">
        <v>6</v>
      </c>
      <c r="B2064" s="35" t="s">
        <v>4115</v>
      </c>
      <c r="C2064" s="35" t="s">
        <v>4116</v>
      </c>
      <c r="D2064" s="36">
        <v>2</v>
      </c>
      <c r="E2064" s="36">
        <v>2</v>
      </c>
      <c r="F2064" s="36">
        <v>0.126</v>
      </c>
      <c r="G2064" s="36" t="str">
        <f>IFERROR(VLOOKUP(DATA_PESOS[[#This Row],[Codigo]],PESOS,4,FALSE)," ")</f>
        <v xml:space="preserve"> </v>
      </c>
      <c r="H2064" s="37">
        <v>0.126</v>
      </c>
      <c r="I2064" s="48" t="str">
        <f>IF(DATA_PESOS[[#This Row],[Peso de FLEX]]=DATA_PESOS[[#This Row],[ACTUALIZACION 2]],"Conforme","Revisar")</f>
        <v>Conforme</v>
      </c>
    </row>
    <row r="2065" spans="1:9" hidden="1" x14ac:dyDescent="0.25">
      <c r="A2065" s="42" t="s">
        <v>6</v>
      </c>
      <c r="B2065" s="35" t="s">
        <v>4117</v>
      </c>
      <c r="C2065" s="35" t="s">
        <v>4118</v>
      </c>
      <c r="D2065" s="36">
        <v>1</v>
      </c>
      <c r="E2065" s="36">
        <v>1</v>
      </c>
      <c r="F2065" s="36">
        <v>9.2999999999999999E-2</v>
      </c>
      <c r="G2065" s="36" t="str">
        <f>IFERROR(VLOOKUP(DATA_PESOS[[#This Row],[Codigo]],PESOS,4,FALSE)," ")</f>
        <v xml:space="preserve"> </v>
      </c>
      <c r="H2065" s="37">
        <v>9.2999999999999999E-2</v>
      </c>
      <c r="I2065" s="43" t="str">
        <f>IF(DATA_PESOS[[#This Row],[Peso de FLEX]]=DATA_PESOS[[#This Row],[ACTUALIZACION 2]],"Conforme","Revisar")</f>
        <v>Conforme</v>
      </c>
    </row>
    <row r="2066" spans="1:9" hidden="1" x14ac:dyDescent="0.25">
      <c r="A2066" s="42" t="s">
        <v>6</v>
      </c>
      <c r="B2066" s="35" t="s">
        <v>4119</v>
      </c>
      <c r="C2066" s="35" t="s">
        <v>4120</v>
      </c>
      <c r="D2066" s="36">
        <v>29</v>
      </c>
      <c r="E2066" s="36">
        <v>29</v>
      </c>
      <c r="F2066" s="36">
        <v>6.7000000000000004E-2</v>
      </c>
      <c r="G2066" s="36" t="str">
        <f>IFERROR(VLOOKUP(DATA_PESOS[[#This Row],[Codigo]],PESOS,4,FALSE)," ")</f>
        <v xml:space="preserve"> </v>
      </c>
      <c r="H2066" s="37">
        <v>6.7000000000000004E-2</v>
      </c>
      <c r="I2066" s="43" t="str">
        <f>IF(DATA_PESOS[[#This Row],[Peso de FLEX]]=DATA_PESOS[[#This Row],[ACTUALIZACION 2]],"Conforme","Revisar")</f>
        <v>Conforme</v>
      </c>
    </row>
    <row r="2067" spans="1:9" hidden="1" x14ac:dyDescent="0.25">
      <c r="A2067" s="42" t="s">
        <v>6</v>
      </c>
      <c r="B2067" s="35" t="s">
        <v>4121</v>
      </c>
      <c r="C2067" s="35" t="s">
        <v>4122</v>
      </c>
      <c r="D2067" s="36">
        <v>4</v>
      </c>
      <c r="E2067" s="36">
        <v>4</v>
      </c>
      <c r="F2067" s="36">
        <v>9.5000000000000001E-2</v>
      </c>
      <c r="G2067" s="36" t="str">
        <f>IFERROR(VLOOKUP(DATA_PESOS[[#This Row],[Codigo]],PESOS,4,FALSE)," ")</f>
        <v xml:space="preserve"> </v>
      </c>
      <c r="H2067" s="37">
        <v>9.5000000000000001E-2</v>
      </c>
      <c r="I2067" s="43" t="str">
        <f>IF(DATA_PESOS[[#This Row],[Peso de FLEX]]=DATA_PESOS[[#This Row],[ACTUALIZACION 2]],"Conforme","Revisar")</f>
        <v>Conforme</v>
      </c>
    </row>
    <row r="2068" spans="1:9" hidden="1" x14ac:dyDescent="0.25">
      <c r="A2068" s="42" t="s">
        <v>6</v>
      </c>
      <c r="B2068" s="35" t="s">
        <v>4123</v>
      </c>
      <c r="C2068" s="35" t="s">
        <v>4124</v>
      </c>
      <c r="D2068" s="36">
        <v>1</v>
      </c>
      <c r="E2068" s="36">
        <v>1</v>
      </c>
      <c r="F2068" s="36">
        <v>0.122</v>
      </c>
      <c r="G2068" s="36" t="str">
        <f>IFERROR(VLOOKUP(DATA_PESOS[[#This Row],[Codigo]],PESOS,4,FALSE)," ")</f>
        <v xml:space="preserve"> </v>
      </c>
      <c r="H2068" s="37">
        <v>0.122</v>
      </c>
      <c r="I2068" s="43" t="str">
        <f>IF(DATA_PESOS[[#This Row],[Peso de FLEX]]=DATA_PESOS[[#This Row],[ACTUALIZACION 2]],"Conforme","Revisar")</f>
        <v>Conforme</v>
      </c>
    </row>
    <row r="2069" spans="1:9" hidden="1" x14ac:dyDescent="0.25">
      <c r="A2069" s="42" t="s">
        <v>6</v>
      </c>
      <c r="B2069" s="35" t="s">
        <v>4125</v>
      </c>
      <c r="C2069" s="35" t="s">
        <v>4126</v>
      </c>
      <c r="D2069" s="36">
        <v>27</v>
      </c>
      <c r="E2069" s="36">
        <v>27</v>
      </c>
      <c r="F2069" s="36">
        <v>0.124</v>
      </c>
      <c r="G2069" s="36" t="str">
        <f>IFERROR(VLOOKUP(DATA_PESOS[[#This Row],[Codigo]],PESOS,4,FALSE)," ")</f>
        <v xml:space="preserve"> </v>
      </c>
      <c r="H2069" s="37">
        <v>0.124</v>
      </c>
      <c r="I2069" s="43" t="str">
        <f>IF(DATA_PESOS[[#This Row],[Peso de FLEX]]=DATA_PESOS[[#This Row],[ACTUALIZACION 2]],"Conforme","Revisar")</f>
        <v>Conforme</v>
      </c>
    </row>
    <row r="2070" spans="1:9" x14ac:dyDescent="0.25">
      <c r="A2070" s="42" t="s">
        <v>6</v>
      </c>
      <c r="B2070" s="35" t="s">
        <v>4127</v>
      </c>
      <c r="C2070" s="35" t="s">
        <v>4128</v>
      </c>
      <c r="D2070" s="36">
        <v>10</v>
      </c>
      <c r="E2070" s="36">
        <v>10</v>
      </c>
      <c r="F2070" s="44">
        <v>0</v>
      </c>
      <c r="G2070" s="36" t="str">
        <f>IFERROR(VLOOKUP(DATA_PESOS[[#This Row],[Codigo]],PESOS,4,FALSE)," ")</f>
        <v xml:space="preserve"> </v>
      </c>
      <c r="H2070" s="52">
        <v>0.13800000000000001</v>
      </c>
      <c r="I2070" s="36" t="str">
        <f>IF(DATA_PESOS[[#This Row],[Peso de FLEX]]=DATA_PESOS[[#This Row],[ACTUALIZACION 2]],"Conforme","Revisar")</f>
        <v>Revisar</v>
      </c>
    </row>
    <row r="2071" spans="1:9" hidden="1" x14ac:dyDescent="0.25">
      <c r="A2071" s="42" t="s">
        <v>6</v>
      </c>
      <c r="B2071" s="35" t="s">
        <v>4129</v>
      </c>
      <c r="C2071" s="35" t="s">
        <v>4130</v>
      </c>
      <c r="D2071" s="36">
        <v>28</v>
      </c>
      <c r="E2071" s="36">
        <v>28</v>
      </c>
      <c r="F2071" s="36">
        <v>7.6999999999999999E-2</v>
      </c>
      <c r="G2071" s="36" t="str">
        <f>IFERROR(VLOOKUP(DATA_PESOS[[#This Row],[Codigo]],PESOS,4,FALSE)," ")</f>
        <v xml:space="preserve"> </v>
      </c>
      <c r="H2071" s="37">
        <v>7.6999999999999999E-2</v>
      </c>
      <c r="I2071" s="48" t="str">
        <f>IF(DATA_PESOS[[#This Row],[Peso de FLEX]]=DATA_PESOS[[#This Row],[ACTUALIZACION 2]],"Conforme","Revisar")</f>
        <v>Conforme</v>
      </c>
    </row>
    <row r="2072" spans="1:9" hidden="1" x14ac:dyDescent="0.25">
      <c r="A2072" s="42" t="s">
        <v>6</v>
      </c>
      <c r="B2072" s="35" t="s">
        <v>4131</v>
      </c>
      <c r="C2072" s="35" t="s">
        <v>4132</v>
      </c>
      <c r="D2072" s="36">
        <v>1</v>
      </c>
      <c r="E2072" s="36">
        <v>1</v>
      </c>
      <c r="F2072" s="36">
        <v>7.3999999999999996E-2</v>
      </c>
      <c r="G2072" s="36" t="str">
        <f>IFERROR(VLOOKUP(DATA_PESOS[[#This Row],[Codigo]],PESOS,4,FALSE)," ")</f>
        <v xml:space="preserve"> </v>
      </c>
      <c r="H2072" s="37">
        <v>7.3999999999999996E-2</v>
      </c>
      <c r="I2072" s="43" t="str">
        <f>IF(DATA_PESOS[[#This Row],[Peso de FLEX]]=DATA_PESOS[[#This Row],[ACTUALIZACION 2]],"Conforme","Revisar")</f>
        <v>Conforme</v>
      </c>
    </row>
    <row r="2073" spans="1:9" hidden="1" x14ac:dyDescent="0.25">
      <c r="A2073" s="42" t="s">
        <v>6</v>
      </c>
      <c r="B2073" s="35" t="s">
        <v>4133</v>
      </c>
      <c r="C2073" s="35" t="s">
        <v>4134</v>
      </c>
      <c r="D2073" s="36">
        <v>2100</v>
      </c>
      <c r="E2073" s="36">
        <v>2100</v>
      </c>
      <c r="F2073" s="36">
        <v>0.747</v>
      </c>
      <c r="G2073" s="36" t="str">
        <f>IFERROR(VLOOKUP(DATA_PESOS[[#This Row],[Codigo]],PESOS,4,FALSE)," ")</f>
        <v xml:space="preserve"> </v>
      </c>
      <c r="H2073" s="37">
        <v>0.747</v>
      </c>
      <c r="I2073" s="43" t="str">
        <f>IF(DATA_PESOS[[#This Row],[Peso de FLEX]]=DATA_PESOS[[#This Row],[ACTUALIZACION 2]],"Conforme","Revisar")</f>
        <v>Conforme</v>
      </c>
    </row>
    <row r="2074" spans="1:9" hidden="1" x14ac:dyDescent="0.25">
      <c r="A2074" s="42" t="s">
        <v>6</v>
      </c>
      <c r="B2074" s="35" t="s">
        <v>4135</v>
      </c>
      <c r="C2074" s="35" t="s">
        <v>4136</v>
      </c>
      <c r="D2074" s="36">
        <v>367</v>
      </c>
      <c r="E2074" s="36">
        <v>367</v>
      </c>
      <c r="F2074" s="36">
        <v>0.61199999999999999</v>
      </c>
      <c r="G2074" s="36" t="str">
        <f>IFERROR(VLOOKUP(DATA_PESOS[[#This Row],[Codigo]],PESOS,4,FALSE)," ")</f>
        <v xml:space="preserve"> </v>
      </c>
      <c r="H2074" s="37">
        <v>0.61199999999999999</v>
      </c>
      <c r="I2074" s="43" t="str">
        <f>IF(DATA_PESOS[[#This Row],[Peso de FLEX]]=DATA_PESOS[[#This Row],[ACTUALIZACION 2]],"Conforme","Revisar")</f>
        <v>Conforme</v>
      </c>
    </row>
    <row r="2075" spans="1:9" hidden="1" x14ac:dyDescent="0.25">
      <c r="A2075" s="42" t="s">
        <v>6</v>
      </c>
      <c r="B2075" s="35" t="s">
        <v>4137</v>
      </c>
      <c r="C2075" s="35" t="s">
        <v>4138</v>
      </c>
      <c r="D2075" s="36">
        <v>40</v>
      </c>
      <c r="E2075" s="36">
        <v>40</v>
      </c>
      <c r="F2075" s="36">
        <v>0.57399999999999995</v>
      </c>
      <c r="G2075" s="36" t="str">
        <f>IFERROR(VLOOKUP(DATA_PESOS[[#This Row],[Codigo]],PESOS,4,FALSE)," ")</f>
        <v xml:space="preserve"> </v>
      </c>
      <c r="H2075" s="37">
        <v>0.57399999999999995</v>
      </c>
      <c r="I2075" s="43" t="str">
        <f>IF(DATA_PESOS[[#This Row],[Peso de FLEX]]=DATA_PESOS[[#This Row],[ACTUALIZACION 2]],"Conforme","Revisar")</f>
        <v>Conforme</v>
      </c>
    </row>
    <row r="2076" spans="1:9" hidden="1" x14ac:dyDescent="0.25">
      <c r="A2076" s="42" t="s">
        <v>6</v>
      </c>
      <c r="B2076" s="35" t="s">
        <v>4139</v>
      </c>
      <c r="C2076" s="35" t="s">
        <v>4140</v>
      </c>
      <c r="D2076" s="36">
        <v>21</v>
      </c>
      <c r="E2076" s="36">
        <v>21</v>
      </c>
      <c r="F2076" s="36">
        <v>0.46300000000000002</v>
      </c>
      <c r="G2076" s="36" t="str">
        <f>IFERROR(VLOOKUP(DATA_PESOS[[#This Row],[Codigo]],PESOS,4,FALSE)," ")</f>
        <v xml:space="preserve"> </v>
      </c>
      <c r="H2076" s="37">
        <v>0.46300000000000002</v>
      </c>
      <c r="I2076" s="43" t="str">
        <f>IF(DATA_PESOS[[#This Row],[Peso de FLEX]]=DATA_PESOS[[#This Row],[ACTUALIZACION 2]],"Conforme","Revisar")</f>
        <v>Conforme</v>
      </c>
    </row>
    <row r="2077" spans="1:9" hidden="1" x14ac:dyDescent="0.25">
      <c r="A2077" s="42" t="s">
        <v>6</v>
      </c>
      <c r="B2077" s="35" t="s">
        <v>4141</v>
      </c>
      <c r="C2077" s="35" t="s">
        <v>4142</v>
      </c>
      <c r="D2077" s="36">
        <v>227</v>
      </c>
      <c r="E2077" s="36">
        <v>227</v>
      </c>
      <c r="F2077" s="36">
        <v>0.442</v>
      </c>
      <c r="G2077" s="36" t="str">
        <f>IFERROR(VLOOKUP(DATA_PESOS[[#This Row],[Codigo]],PESOS,4,FALSE)," ")</f>
        <v xml:space="preserve"> </v>
      </c>
      <c r="H2077" s="37">
        <v>0.442</v>
      </c>
      <c r="I2077" s="43" t="str">
        <f>IF(DATA_PESOS[[#This Row],[Peso de FLEX]]=DATA_PESOS[[#This Row],[ACTUALIZACION 2]],"Conforme","Revisar")</f>
        <v>Conforme</v>
      </c>
    </row>
    <row r="2078" spans="1:9" hidden="1" x14ac:dyDescent="0.25">
      <c r="A2078" s="42" t="s">
        <v>6</v>
      </c>
      <c r="B2078" s="35" t="s">
        <v>4143</v>
      </c>
      <c r="C2078" s="35" t="s">
        <v>4144</v>
      </c>
      <c r="D2078" s="36">
        <v>56</v>
      </c>
      <c r="E2078" s="36">
        <v>56</v>
      </c>
      <c r="F2078" s="36">
        <v>0.44800000000000001</v>
      </c>
      <c r="G2078" s="36" t="str">
        <f>IFERROR(VLOOKUP(DATA_PESOS[[#This Row],[Codigo]],PESOS,4,FALSE)," ")</f>
        <v xml:space="preserve"> </v>
      </c>
      <c r="H2078" s="37">
        <v>0.44800000000000001</v>
      </c>
      <c r="I2078" s="43" t="str">
        <f>IF(DATA_PESOS[[#This Row],[Peso de FLEX]]=DATA_PESOS[[#This Row],[ACTUALIZACION 2]],"Conforme","Revisar")</f>
        <v>Conforme</v>
      </c>
    </row>
    <row r="2079" spans="1:9" x14ac:dyDescent="0.25">
      <c r="A2079" s="42" t="s">
        <v>6</v>
      </c>
      <c r="B2079" s="35" t="s">
        <v>4145</v>
      </c>
      <c r="C2079" s="35" t="s">
        <v>4146</v>
      </c>
      <c r="D2079" s="36">
        <v>4</v>
      </c>
      <c r="E2079" s="36">
        <v>4</v>
      </c>
      <c r="F2079" s="44">
        <v>0</v>
      </c>
      <c r="G2079" s="36" t="str">
        <f>IFERROR(VLOOKUP(DATA_PESOS[[#This Row],[Codigo]],PESOS,4,FALSE)," ")</f>
        <v xml:space="preserve"> </v>
      </c>
      <c r="H2079" s="52">
        <v>0.46200000000000002</v>
      </c>
      <c r="I2079" s="36" t="str">
        <f>IF(DATA_PESOS[[#This Row],[Peso de FLEX]]=DATA_PESOS[[#This Row],[ACTUALIZACION 2]],"Conforme","Revisar")</f>
        <v>Revisar</v>
      </c>
    </row>
    <row r="2080" spans="1:9" x14ac:dyDescent="0.25">
      <c r="A2080" s="42" t="s">
        <v>6</v>
      </c>
      <c r="B2080" s="35" t="s">
        <v>4147</v>
      </c>
      <c r="C2080" s="35" t="s">
        <v>4148</v>
      </c>
      <c r="D2080" s="36">
        <v>8</v>
      </c>
      <c r="E2080" s="36">
        <v>8</v>
      </c>
      <c r="F2080" s="37">
        <v>0.41</v>
      </c>
      <c r="G2080" s="36" t="str">
        <f>IFERROR(VLOOKUP(DATA_PESOS[[#This Row],[Codigo]],PESOS,4,FALSE)," ")</f>
        <v xml:space="preserve"> </v>
      </c>
      <c r="H2080" s="52">
        <v>0.91</v>
      </c>
      <c r="I2080" s="36" t="str">
        <f>IF(DATA_PESOS[[#This Row],[Peso de FLEX]]=DATA_PESOS[[#This Row],[ACTUALIZACION 2]],"Conforme","Revisar")</f>
        <v>Revisar</v>
      </c>
    </row>
    <row r="2081" spans="1:9" hidden="1" x14ac:dyDescent="0.25">
      <c r="A2081" s="42" t="s">
        <v>6</v>
      </c>
      <c r="B2081" s="35" t="s">
        <v>4149</v>
      </c>
      <c r="C2081" s="35" t="s">
        <v>4150</v>
      </c>
      <c r="D2081" s="36">
        <v>1</v>
      </c>
      <c r="E2081" s="36">
        <v>1</v>
      </c>
      <c r="F2081" s="36">
        <v>3.1E-2</v>
      </c>
      <c r="G2081" s="36" t="str">
        <f>IFERROR(VLOOKUP(DATA_PESOS[[#This Row],[Codigo]],PESOS,4,FALSE)," ")</f>
        <v xml:space="preserve"> </v>
      </c>
      <c r="H2081" s="37">
        <v>3.1E-2</v>
      </c>
      <c r="I2081" s="48" t="str">
        <f>IF(DATA_PESOS[[#This Row],[Peso de FLEX]]=DATA_PESOS[[#This Row],[ACTUALIZACION 2]],"Conforme","Revisar")</f>
        <v>Conforme</v>
      </c>
    </row>
    <row r="2082" spans="1:9" x14ac:dyDescent="0.25">
      <c r="A2082" s="42" t="s">
        <v>6</v>
      </c>
      <c r="B2082" s="35" t="s">
        <v>4151</v>
      </c>
      <c r="C2082" s="35" t="s">
        <v>4152</v>
      </c>
      <c r="D2082" s="36">
        <v>1</v>
      </c>
      <c r="E2082" s="36">
        <v>1</v>
      </c>
      <c r="F2082" s="36">
        <v>1.0900000000000001</v>
      </c>
      <c r="G2082" s="36" t="str">
        <f>IFERROR(VLOOKUP(DATA_PESOS[[#This Row],[Codigo]],PESOS,4,FALSE)," ")</f>
        <v xml:space="preserve"> </v>
      </c>
      <c r="H2082" s="52">
        <v>1.1020000000000001</v>
      </c>
      <c r="I2082" s="36" t="str">
        <f>IF(DATA_PESOS[[#This Row],[Peso de FLEX]]=DATA_PESOS[[#This Row],[ACTUALIZACION 2]],"Conforme","Revisar")</f>
        <v>Revisar</v>
      </c>
    </row>
    <row r="2083" spans="1:9" hidden="1" x14ac:dyDescent="0.25">
      <c r="A2083" s="42" t="s">
        <v>6</v>
      </c>
      <c r="B2083" s="35" t="s">
        <v>4153</v>
      </c>
      <c r="C2083" s="35" t="s">
        <v>4154</v>
      </c>
      <c r="D2083" s="36">
        <v>15</v>
      </c>
      <c r="E2083" s="36">
        <v>15</v>
      </c>
      <c r="F2083" s="36">
        <v>0.46200000000000002</v>
      </c>
      <c r="G2083" s="36" t="str">
        <f>IFERROR(VLOOKUP(DATA_PESOS[[#This Row],[Codigo]],PESOS,4,FALSE)," ")</f>
        <v xml:space="preserve"> </v>
      </c>
      <c r="H2083" s="37">
        <v>0.46200000000000002</v>
      </c>
      <c r="I2083" s="48" t="str">
        <f>IF(DATA_PESOS[[#This Row],[Peso de FLEX]]=DATA_PESOS[[#This Row],[ACTUALIZACION 2]],"Conforme","Revisar")</f>
        <v>Conforme</v>
      </c>
    </row>
    <row r="2084" spans="1:9" x14ac:dyDescent="0.25">
      <c r="A2084" s="42" t="s">
        <v>6</v>
      </c>
      <c r="B2084" s="35" t="s">
        <v>4155</v>
      </c>
      <c r="C2084" s="35" t="s">
        <v>4156</v>
      </c>
      <c r="D2084" s="36">
        <v>19</v>
      </c>
      <c r="E2084" s="36">
        <v>19</v>
      </c>
      <c r="F2084" s="36">
        <v>0.24</v>
      </c>
      <c r="G2084" s="36" t="str">
        <f>IFERROR(VLOOKUP(DATA_PESOS[[#This Row],[Codigo]],PESOS,4,FALSE)," ")</f>
        <v xml:space="preserve"> </v>
      </c>
      <c r="H2084" s="52">
        <v>0.24199999999999999</v>
      </c>
      <c r="I2084" s="36" t="str">
        <f>IF(DATA_PESOS[[#This Row],[Peso de FLEX]]=DATA_PESOS[[#This Row],[ACTUALIZACION 2]],"Conforme","Revisar")</f>
        <v>Revisar</v>
      </c>
    </row>
    <row r="2085" spans="1:9" hidden="1" x14ac:dyDescent="0.25">
      <c r="A2085" s="42" t="s">
        <v>6</v>
      </c>
      <c r="B2085" s="35" t="s">
        <v>4157</v>
      </c>
      <c r="C2085" s="35" t="s">
        <v>4158</v>
      </c>
      <c r="D2085" s="36">
        <v>10</v>
      </c>
      <c r="E2085" s="36">
        <v>10</v>
      </c>
      <c r="F2085" s="36">
        <v>0.29599999999999999</v>
      </c>
      <c r="G2085" s="36" t="str">
        <f>IFERROR(VLOOKUP(DATA_PESOS[[#This Row],[Codigo]],PESOS,4,FALSE)," ")</f>
        <v xml:space="preserve"> </v>
      </c>
      <c r="H2085" s="37">
        <v>0.29599999999999999</v>
      </c>
      <c r="I2085" s="48" t="str">
        <f>IF(DATA_PESOS[[#This Row],[Peso de FLEX]]=DATA_PESOS[[#This Row],[ACTUALIZACION 2]],"Conforme","Revisar")</f>
        <v>Conforme</v>
      </c>
    </row>
    <row r="2086" spans="1:9" hidden="1" x14ac:dyDescent="0.25">
      <c r="A2086" s="42" t="s">
        <v>6</v>
      </c>
      <c r="B2086" s="35" t="s">
        <v>4159</v>
      </c>
      <c r="C2086" s="35" t="s">
        <v>4160</v>
      </c>
      <c r="D2086" s="36">
        <v>60</v>
      </c>
      <c r="E2086" s="36">
        <v>60</v>
      </c>
      <c r="F2086" s="36">
        <v>0.27200000000000002</v>
      </c>
      <c r="G2086" s="36" t="str">
        <f>IFERROR(VLOOKUP(DATA_PESOS[[#This Row],[Codigo]],PESOS,4,FALSE)," ")</f>
        <v xml:space="preserve"> </v>
      </c>
      <c r="H2086" s="37">
        <v>0.27200000000000002</v>
      </c>
      <c r="I2086" s="43" t="str">
        <f>IF(DATA_PESOS[[#This Row],[Peso de FLEX]]=DATA_PESOS[[#This Row],[ACTUALIZACION 2]],"Conforme","Revisar")</f>
        <v>Conforme</v>
      </c>
    </row>
    <row r="2087" spans="1:9" hidden="1" x14ac:dyDescent="0.25">
      <c r="A2087" s="42" t="s">
        <v>6</v>
      </c>
      <c r="B2087" s="35" t="s">
        <v>4161</v>
      </c>
      <c r="C2087" s="35" t="s">
        <v>4162</v>
      </c>
      <c r="D2087" s="36">
        <v>69</v>
      </c>
      <c r="E2087" s="36">
        <v>69</v>
      </c>
      <c r="F2087" s="36">
        <v>0.25800000000000001</v>
      </c>
      <c r="G2087" s="36" t="str">
        <f>IFERROR(VLOOKUP(DATA_PESOS[[#This Row],[Codigo]],PESOS,4,FALSE)," ")</f>
        <v xml:space="preserve"> </v>
      </c>
      <c r="H2087" s="37">
        <v>0.25800000000000001</v>
      </c>
      <c r="I2087" s="43" t="str">
        <f>IF(DATA_PESOS[[#This Row],[Peso de FLEX]]=DATA_PESOS[[#This Row],[ACTUALIZACION 2]],"Conforme","Revisar")</f>
        <v>Conforme</v>
      </c>
    </row>
    <row r="2088" spans="1:9" hidden="1" x14ac:dyDescent="0.25">
      <c r="A2088" s="42" t="s">
        <v>6</v>
      </c>
      <c r="B2088" s="35" t="s">
        <v>4163</v>
      </c>
      <c r="C2088" s="35" t="s">
        <v>4164</v>
      </c>
      <c r="D2088" s="36">
        <v>30</v>
      </c>
      <c r="E2088" s="36">
        <v>30</v>
      </c>
      <c r="F2088" s="37">
        <v>0.25800000000000001</v>
      </c>
      <c r="G2088" s="36" t="str">
        <f>IFERROR(VLOOKUP(DATA_PESOS[[#This Row],[Codigo]],PESOS,4,FALSE)," ")</f>
        <v xml:space="preserve"> </v>
      </c>
      <c r="H2088" s="37">
        <v>0.25800000000000001</v>
      </c>
      <c r="I2088" s="43" t="str">
        <f>IF(DATA_PESOS[[#This Row],[Peso de FLEX]]=DATA_PESOS[[#This Row],[ACTUALIZACION 2]],"Conforme","Revisar")</f>
        <v>Conforme</v>
      </c>
    </row>
    <row r="2089" spans="1:9" hidden="1" x14ac:dyDescent="0.25">
      <c r="A2089" s="42" t="s">
        <v>6</v>
      </c>
      <c r="B2089" s="35" t="s">
        <v>4165</v>
      </c>
      <c r="C2089" s="35" t="s">
        <v>4166</v>
      </c>
      <c r="D2089" s="36">
        <v>46</v>
      </c>
      <c r="E2089" s="36">
        <v>46</v>
      </c>
      <c r="F2089" s="36">
        <v>0.35299999999999998</v>
      </c>
      <c r="G2089" s="36" t="str">
        <f>IFERROR(VLOOKUP(DATA_PESOS[[#This Row],[Codigo]],PESOS,4,FALSE)," ")</f>
        <v xml:space="preserve"> </v>
      </c>
      <c r="H2089" s="37">
        <v>0.35299999999999998</v>
      </c>
      <c r="I2089" s="43" t="str">
        <f>IF(DATA_PESOS[[#This Row],[Peso de FLEX]]=DATA_PESOS[[#This Row],[ACTUALIZACION 2]],"Conforme","Revisar")</f>
        <v>Conforme</v>
      </c>
    </row>
    <row r="2090" spans="1:9" x14ac:dyDescent="0.25">
      <c r="A2090" s="42" t="s">
        <v>6</v>
      </c>
      <c r="B2090" s="35" t="s">
        <v>4167</v>
      </c>
      <c r="C2090" s="35" t="s">
        <v>4168</v>
      </c>
      <c r="D2090" s="36">
        <v>20</v>
      </c>
      <c r="E2090" s="36">
        <v>20</v>
      </c>
      <c r="F2090" s="37">
        <v>0.20300000000000001</v>
      </c>
      <c r="G2090" s="36" t="str">
        <f>IFERROR(VLOOKUP(DATA_PESOS[[#This Row],[Codigo]],PESOS,4,FALSE)," ")</f>
        <v xml:space="preserve"> </v>
      </c>
      <c r="H2090" s="52">
        <v>0.20799999999999999</v>
      </c>
      <c r="I2090" s="36" t="str">
        <f>IF(DATA_PESOS[[#This Row],[Peso de FLEX]]=DATA_PESOS[[#This Row],[ACTUALIZACION 2]],"Conforme","Revisar")</f>
        <v>Revisar</v>
      </c>
    </row>
    <row r="2091" spans="1:9" x14ac:dyDescent="0.25">
      <c r="A2091" s="42" t="s">
        <v>6</v>
      </c>
      <c r="B2091" s="35" t="s">
        <v>4169</v>
      </c>
      <c r="C2091" s="35" t="s">
        <v>4170</v>
      </c>
      <c r="D2091" s="36">
        <v>69</v>
      </c>
      <c r="E2091" s="36">
        <v>69</v>
      </c>
      <c r="F2091" s="36">
        <v>0.21</v>
      </c>
      <c r="G2091" s="36" t="str">
        <f>IFERROR(VLOOKUP(DATA_PESOS[[#This Row],[Codigo]],PESOS,4,FALSE)," ")</f>
        <v xml:space="preserve"> </v>
      </c>
      <c r="H2091" s="52">
        <v>0.21199999999999999</v>
      </c>
      <c r="I2091" s="36" t="str">
        <f>IF(DATA_PESOS[[#This Row],[Peso de FLEX]]=DATA_PESOS[[#This Row],[ACTUALIZACION 2]],"Conforme","Revisar")</f>
        <v>Revisar</v>
      </c>
    </row>
    <row r="2092" spans="1:9" hidden="1" x14ac:dyDescent="0.25">
      <c r="A2092" s="42" t="s">
        <v>6</v>
      </c>
      <c r="B2092" s="35" t="s">
        <v>4171</v>
      </c>
      <c r="C2092" s="35" t="s">
        <v>4172</v>
      </c>
      <c r="D2092" s="36">
        <v>35</v>
      </c>
      <c r="E2092" s="36">
        <v>35</v>
      </c>
      <c r="F2092" s="36">
        <v>0.373</v>
      </c>
      <c r="G2092" s="36" t="str">
        <f>IFERROR(VLOOKUP(DATA_PESOS[[#This Row],[Codigo]],PESOS,4,FALSE)," ")</f>
        <v xml:space="preserve"> </v>
      </c>
      <c r="H2092" s="37">
        <v>0.373</v>
      </c>
      <c r="I2092" s="48" t="str">
        <f>IF(DATA_PESOS[[#This Row],[Peso de FLEX]]=DATA_PESOS[[#This Row],[ACTUALIZACION 2]],"Conforme","Revisar")</f>
        <v>Conforme</v>
      </c>
    </row>
    <row r="2093" spans="1:9" x14ac:dyDescent="0.25">
      <c r="A2093" s="42" t="s">
        <v>6</v>
      </c>
      <c r="B2093" s="35" t="s">
        <v>4173</v>
      </c>
      <c r="C2093" s="35" t="s">
        <v>4174</v>
      </c>
      <c r="D2093" s="36">
        <v>72</v>
      </c>
      <c r="E2093" s="36">
        <v>72</v>
      </c>
      <c r="F2093" s="37">
        <v>0.27200000000000002</v>
      </c>
      <c r="G2093" s="36" t="str">
        <f>IFERROR(VLOOKUP(DATA_PESOS[[#This Row],[Codigo]],PESOS,4,FALSE)," ")</f>
        <v xml:space="preserve"> </v>
      </c>
      <c r="H2093" s="52">
        <v>0.27600000000000002</v>
      </c>
      <c r="I2093" s="36" t="str">
        <f>IF(DATA_PESOS[[#This Row],[Peso de FLEX]]=DATA_PESOS[[#This Row],[ACTUALIZACION 2]],"Conforme","Revisar")</f>
        <v>Revisar</v>
      </c>
    </row>
    <row r="2094" spans="1:9" hidden="1" x14ac:dyDescent="0.25">
      <c r="A2094" s="42" t="s">
        <v>6</v>
      </c>
      <c r="B2094" s="35" t="s">
        <v>4175</v>
      </c>
      <c r="C2094" s="35" t="s">
        <v>4176</v>
      </c>
      <c r="D2094" s="36">
        <v>71</v>
      </c>
      <c r="E2094" s="36">
        <v>71</v>
      </c>
      <c r="F2094" s="36">
        <v>0.27400000000000002</v>
      </c>
      <c r="G2094" s="36" t="str">
        <f>IFERROR(VLOOKUP(DATA_PESOS[[#This Row],[Codigo]],PESOS,4,FALSE)," ")</f>
        <v xml:space="preserve"> </v>
      </c>
      <c r="H2094" s="37">
        <v>0.27400000000000002</v>
      </c>
      <c r="I2094" s="48" t="str">
        <f>IF(DATA_PESOS[[#This Row],[Peso de FLEX]]=DATA_PESOS[[#This Row],[ACTUALIZACION 2]],"Conforme","Revisar")</f>
        <v>Conforme</v>
      </c>
    </row>
    <row r="2095" spans="1:9" hidden="1" x14ac:dyDescent="0.25">
      <c r="A2095" s="42" t="s">
        <v>6</v>
      </c>
      <c r="B2095" s="35" t="s">
        <v>4177</v>
      </c>
      <c r="C2095" s="35" t="s">
        <v>4178</v>
      </c>
      <c r="D2095" s="36">
        <v>77</v>
      </c>
      <c r="E2095" s="36">
        <v>77</v>
      </c>
      <c r="F2095" s="36">
        <v>0.27100000000000002</v>
      </c>
      <c r="G2095" s="36" t="str">
        <f>IFERROR(VLOOKUP(DATA_PESOS[[#This Row],[Codigo]],PESOS,4,FALSE)," ")</f>
        <v xml:space="preserve"> </v>
      </c>
      <c r="H2095" s="37">
        <v>0.27100000000000002</v>
      </c>
      <c r="I2095" s="43" t="str">
        <f>IF(DATA_PESOS[[#This Row],[Peso de FLEX]]=DATA_PESOS[[#This Row],[ACTUALIZACION 2]],"Conforme","Revisar")</f>
        <v>Conforme</v>
      </c>
    </row>
    <row r="2096" spans="1:9" hidden="1" x14ac:dyDescent="0.25">
      <c r="A2096" s="42" t="s">
        <v>6</v>
      </c>
      <c r="B2096" s="35" t="s">
        <v>4179</v>
      </c>
      <c r="C2096" s="35" t="s">
        <v>4180</v>
      </c>
      <c r="D2096" s="36">
        <v>10</v>
      </c>
      <c r="E2096" s="36">
        <v>10</v>
      </c>
      <c r="F2096" s="36">
        <v>0.27700000000000002</v>
      </c>
      <c r="G2096" s="36" t="str">
        <f>IFERROR(VLOOKUP(DATA_PESOS[[#This Row],[Codigo]],PESOS,4,FALSE)," ")</f>
        <v xml:space="preserve"> </v>
      </c>
      <c r="H2096" s="37">
        <v>0.27700000000000002</v>
      </c>
      <c r="I2096" s="43" t="str">
        <f>IF(DATA_PESOS[[#This Row],[Peso de FLEX]]=DATA_PESOS[[#This Row],[ACTUALIZACION 2]],"Conforme","Revisar")</f>
        <v>Conforme</v>
      </c>
    </row>
    <row r="2097" spans="1:9" hidden="1" x14ac:dyDescent="0.25">
      <c r="A2097" s="42" t="s">
        <v>6</v>
      </c>
      <c r="B2097" s="35" t="s">
        <v>4181</v>
      </c>
      <c r="C2097" s="35" t="s">
        <v>4182</v>
      </c>
      <c r="D2097" s="36">
        <v>9</v>
      </c>
      <c r="E2097" s="36">
        <v>9</v>
      </c>
      <c r="F2097" s="36">
        <v>0.27300000000000002</v>
      </c>
      <c r="G2097" s="36" t="str">
        <f>IFERROR(VLOOKUP(DATA_PESOS[[#This Row],[Codigo]],PESOS,4,FALSE)," ")</f>
        <v xml:space="preserve"> </v>
      </c>
      <c r="H2097" s="37">
        <v>0.27300000000000002</v>
      </c>
      <c r="I2097" s="43" t="str">
        <f>IF(DATA_PESOS[[#This Row],[Peso de FLEX]]=DATA_PESOS[[#This Row],[ACTUALIZACION 2]],"Conforme","Revisar")</f>
        <v>Conforme</v>
      </c>
    </row>
    <row r="2098" spans="1:9" hidden="1" x14ac:dyDescent="0.25">
      <c r="A2098" s="42" t="s">
        <v>6</v>
      </c>
      <c r="B2098" s="35" t="s">
        <v>4183</v>
      </c>
      <c r="C2098" s="35" t="s">
        <v>4184</v>
      </c>
      <c r="D2098" s="36">
        <v>4</v>
      </c>
      <c r="E2098" s="36">
        <v>4</v>
      </c>
      <c r="F2098" s="36">
        <v>0.23699999999999999</v>
      </c>
      <c r="G2098" s="36" t="str">
        <f>IFERROR(VLOOKUP(DATA_PESOS[[#This Row],[Codigo]],PESOS,4,FALSE)," ")</f>
        <v xml:space="preserve"> </v>
      </c>
      <c r="H2098" s="37">
        <v>0.23699999999999999</v>
      </c>
      <c r="I2098" s="43" t="str">
        <f>IF(DATA_PESOS[[#This Row],[Peso de FLEX]]=DATA_PESOS[[#This Row],[ACTUALIZACION 2]],"Conforme","Revisar")</f>
        <v>Conforme</v>
      </c>
    </row>
    <row r="2099" spans="1:9" x14ac:dyDescent="0.25">
      <c r="A2099" s="42" t="s">
        <v>6</v>
      </c>
      <c r="B2099" s="35" t="s">
        <v>4185</v>
      </c>
      <c r="C2099" s="35" t="s">
        <v>4186</v>
      </c>
      <c r="D2099" s="36">
        <v>11</v>
      </c>
      <c r="E2099" s="36">
        <v>11</v>
      </c>
      <c r="F2099" s="44">
        <v>0</v>
      </c>
      <c r="G2099" s="36" t="str">
        <f>IFERROR(VLOOKUP(DATA_PESOS[[#This Row],[Codigo]],PESOS,4,FALSE)," ")</f>
        <v xml:space="preserve"> </v>
      </c>
      <c r="H2099" s="52">
        <v>0.27</v>
      </c>
      <c r="I2099" s="36" t="str">
        <f>IF(DATA_PESOS[[#This Row],[Peso de FLEX]]=DATA_PESOS[[#This Row],[ACTUALIZACION 2]],"Conforme","Revisar")</f>
        <v>Revisar</v>
      </c>
    </row>
    <row r="2100" spans="1:9" hidden="1" x14ac:dyDescent="0.25">
      <c r="A2100" s="42" t="s">
        <v>6</v>
      </c>
      <c r="B2100" s="35" t="s">
        <v>4187</v>
      </c>
      <c r="C2100" s="35" t="s">
        <v>4188</v>
      </c>
      <c r="D2100" s="36">
        <v>5</v>
      </c>
      <c r="E2100" s="36">
        <v>5</v>
      </c>
      <c r="F2100" s="36">
        <v>0.36399999999999999</v>
      </c>
      <c r="G2100" s="36" t="str">
        <f>IFERROR(VLOOKUP(DATA_PESOS[[#This Row],[Codigo]],PESOS,4,FALSE)," ")</f>
        <v xml:space="preserve"> </v>
      </c>
      <c r="H2100" s="37">
        <v>0.36399999999999999</v>
      </c>
      <c r="I2100" s="48" t="str">
        <f>IF(DATA_PESOS[[#This Row],[Peso de FLEX]]=DATA_PESOS[[#This Row],[ACTUALIZACION 2]],"Conforme","Revisar")</f>
        <v>Conforme</v>
      </c>
    </row>
    <row r="2101" spans="1:9" x14ac:dyDescent="0.25">
      <c r="A2101" s="42" t="s">
        <v>6</v>
      </c>
      <c r="B2101" s="35" t="s">
        <v>4189</v>
      </c>
      <c r="C2101" s="35" t="s">
        <v>4190</v>
      </c>
      <c r="D2101" s="36">
        <v>2</v>
      </c>
      <c r="E2101" s="36">
        <v>2</v>
      </c>
      <c r="F2101" s="44">
        <v>0</v>
      </c>
      <c r="G2101" s="36" t="str">
        <f>IFERROR(VLOOKUP(DATA_PESOS[[#This Row],[Codigo]],PESOS,4,FALSE)," ")</f>
        <v xml:space="preserve"> </v>
      </c>
      <c r="H2101" s="52">
        <v>0.27</v>
      </c>
      <c r="I2101" s="36" t="str">
        <f>IF(DATA_PESOS[[#This Row],[Peso de FLEX]]=DATA_PESOS[[#This Row],[ACTUALIZACION 2]],"Conforme","Revisar")</f>
        <v>Revisar</v>
      </c>
    </row>
    <row r="2102" spans="1:9" hidden="1" x14ac:dyDescent="0.25">
      <c r="A2102" s="42" t="s">
        <v>6</v>
      </c>
      <c r="B2102" s="35" t="s">
        <v>4191</v>
      </c>
      <c r="C2102" s="35" t="s">
        <v>4192</v>
      </c>
      <c r="D2102" s="36">
        <v>34</v>
      </c>
      <c r="E2102" s="36">
        <v>34</v>
      </c>
      <c r="F2102" s="36">
        <v>0.254</v>
      </c>
      <c r="G2102" s="36" t="str">
        <f>IFERROR(VLOOKUP(DATA_PESOS[[#This Row],[Codigo]],PESOS,4,FALSE)," ")</f>
        <v xml:space="preserve"> </v>
      </c>
      <c r="H2102" s="37">
        <v>0.254</v>
      </c>
      <c r="I2102" s="48" t="str">
        <f>IF(DATA_PESOS[[#This Row],[Peso de FLEX]]=DATA_PESOS[[#This Row],[ACTUALIZACION 2]],"Conforme","Revisar")</f>
        <v>Conforme</v>
      </c>
    </row>
    <row r="2103" spans="1:9" x14ac:dyDescent="0.25">
      <c r="A2103" s="42" t="s">
        <v>6</v>
      </c>
      <c r="B2103" s="35" t="s">
        <v>4193</v>
      </c>
      <c r="C2103" s="35" t="s">
        <v>4194</v>
      </c>
      <c r="D2103" s="36">
        <v>17</v>
      </c>
      <c r="E2103" s="36">
        <v>17</v>
      </c>
      <c r="F2103" s="36">
        <v>0.24</v>
      </c>
      <c r="G2103" s="36" t="str">
        <f>IFERROR(VLOOKUP(DATA_PESOS[[#This Row],[Codigo]],PESOS,4,FALSE)," ")</f>
        <v xml:space="preserve"> </v>
      </c>
      <c r="H2103" s="52">
        <v>0.24199999999999999</v>
      </c>
      <c r="I2103" s="36" t="str">
        <f>IF(DATA_PESOS[[#This Row],[Peso de FLEX]]=DATA_PESOS[[#This Row],[ACTUALIZACION 2]],"Conforme","Revisar")</f>
        <v>Revisar</v>
      </c>
    </row>
    <row r="2104" spans="1:9" hidden="1" x14ac:dyDescent="0.25">
      <c r="A2104" s="42" t="s">
        <v>6</v>
      </c>
      <c r="B2104" s="35" t="s">
        <v>4195</v>
      </c>
      <c r="C2104" s="35" t="s">
        <v>4196</v>
      </c>
      <c r="D2104" s="36">
        <v>37</v>
      </c>
      <c r="E2104" s="36">
        <v>37</v>
      </c>
      <c r="F2104" s="36">
        <v>0.23200000000000001</v>
      </c>
      <c r="G2104" s="36" t="str">
        <f>IFERROR(VLOOKUP(DATA_PESOS[[#This Row],[Codigo]],PESOS,4,FALSE)," ")</f>
        <v xml:space="preserve"> </v>
      </c>
      <c r="H2104" s="37">
        <v>0.23200000000000001</v>
      </c>
      <c r="I2104" s="48" t="str">
        <f>IF(DATA_PESOS[[#This Row],[Peso de FLEX]]=DATA_PESOS[[#This Row],[ACTUALIZACION 2]],"Conforme","Revisar")</f>
        <v>Conforme</v>
      </c>
    </row>
    <row r="2105" spans="1:9" hidden="1" x14ac:dyDescent="0.25">
      <c r="A2105" s="42" t="s">
        <v>6</v>
      </c>
      <c r="B2105" s="35" t="s">
        <v>4197</v>
      </c>
      <c r="C2105" s="35" t="s">
        <v>4198</v>
      </c>
      <c r="D2105" s="36">
        <v>22</v>
      </c>
      <c r="E2105" s="36">
        <v>22</v>
      </c>
      <c r="F2105" s="36">
        <v>0.23599999999999999</v>
      </c>
      <c r="G2105" s="36" t="str">
        <f>IFERROR(VLOOKUP(DATA_PESOS[[#This Row],[Codigo]],PESOS,4,FALSE)," ")</f>
        <v xml:space="preserve"> </v>
      </c>
      <c r="H2105" s="37">
        <v>0.23599999999999999</v>
      </c>
      <c r="I2105" s="43" t="str">
        <f>IF(DATA_PESOS[[#This Row],[Peso de FLEX]]=DATA_PESOS[[#This Row],[ACTUALIZACION 2]],"Conforme","Revisar")</f>
        <v>Conforme</v>
      </c>
    </row>
    <row r="2106" spans="1:9" hidden="1" x14ac:dyDescent="0.25">
      <c r="A2106" s="42" t="s">
        <v>6</v>
      </c>
      <c r="B2106" s="35" t="s">
        <v>4199</v>
      </c>
      <c r="C2106" s="35" t="s">
        <v>4200</v>
      </c>
      <c r="D2106" s="36">
        <v>8</v>
      </c>
      <c r="E2106" s="36">
        <v>8</v>
      </c>
      <c r="F2106" s="36">
        <v>0.04</v>
      </c>
      <c r="G2106" s="36" t="str">
        <f>IFERROR(VLOOKUP(DATA_PESOS[[#This Row],[Codigo]],PESOS,4,FALSE)," ")</f>
        <v xml:space="preserve"> </v>
      </c>
      <c r="H2106" s="37">
        <v>0.04</v>
      </c>
      <c r="I2106" s="43" t="str">
        <f>IF(DATA_PESOS[[#This Row],[Peso de FLEX]]=DATA_PESOS[[#This Row],[ACTUALIZACION 2]],"Conforme","Revisar")</f>
        <v>Conforme</v>
      </c>
    </row>
    <row r="2107" spans="1:9" hidden="1" x14ac:dyDescent="0.25">
      <c r="A2107" s="42" t="s">
        <v>6</v>
      </c>
      <c r="B2107" s="35" t="s">
        <v>4201</v>
      </c>
      <c r="C2107" s="35" t="s">
        <v>4202</v>
      </c>
      <c r="D2107" s="36">
        <v>14</v>
      </c>
      <c r="E2107" s="36">
        <v>14</v>
      </c>
      <c r="F2107" s="36">
        <v>6.8000000000000005E-2</v>
      </c>
      <c r="G2107" s="36" t="str">
        <f>IFERROR(VLOOKUP(DATA_PESOS[[#This Row],[Codigo]],PESOS,4,FALSE)," ")</f>
        <v xml:space="preserve"> </v>
      </c>
      <c r="H2107" s="37">
        <v>6.8000000000000005E-2</v>
      </c>
      <c r="I2107" s="43" t="str">
        <f>IF(DATA_PESOS[[#This Row],[Peso de FLEX]]=DATA_PESOS[[#This Row],[ACTUALIZACION 2]],"Conforme","Revisar")</f>
        <v>Conforme</v>
      </c>
    </row>
    <row r="2108" spans="1:9" hidden="1" x14ac:dyDescent="0.25">
      <c r="A2108" s="42" t="s">
        <v>6</v>
      </c>
      <c r="B2108" s="35" t="s">
        <v>4203</v>
      </c>
      <c r="C2108" s="35" t="s">
        <v>4204</v>
      </c>
      <c r="D2108" s="36">
        <v>6</v>
      </c>
      <c r="E2108" s="36">
        <v>6</v>
      </c>
      <c r="F2108" s="36">
        <v>0.112</v>
      </c>
      <c r="G2108" s="36" t="str">
        <f>IFERROR(VLOOKUP(DATA_PESOS[[#This Row],[Codigo]],PESOS,4,FALSE)," ")</f>
        <v xml:space="preserve"> </v>
      </c>
      <c r="H2108" s="37">
        <v>0.112</v>
      </c>
      <c r="I2108" s="43" t="str">
        <f>IF(DATA_PESOS[[#This Row],[Peso de FLEX]]=DATA_PESOS[[#This Row],[ACTUALIZACION 2]],"Conforme","Revisar")</f>
        <v>Conforme</v>
      </c>
    </row>
    <row r="2109" spans="1:9" hidden="1" x14ac:dyDescent="0.25">
      <c r="A2109" s="42" t="s">
        <v>6</v>
      </c>
      <c r="B2109" s="35" t="s">
        <v>4205</v>
      </c>
      <c r="C2109" s="35" t="s">
        <v>4206</v>
      </c>
      <c r="D2109" s="36">
        <v>6</v>
      </c>
      <c r="E2109" s="36">
        <v>6</v>
      </c>
      <c r="F2109" s="36">
        <v>0.03</v>
      </c>
      <c r="G2109" s="36" t="str">
        <f>IFERROR(VLOOKUP(DATA_PESOS[[#This Row],[Codigo]],PESOS,4,FALSE)," ")</f>
        <v xml:space="preserve"> </v>
      </c>
      <c r="H2109" s="37">
        <v>0.03</v>
      </c>
      <c r="I2109" s="43" t="str">
        <f>IF(DATA_PESOS[[#This Row],[Peso de FLEX]]=DATA_PESOS[[#This Row],[ACTUALIZACION 2]],"Conforme","Revisar")</f>
        <v>Conforme</v>
      </c>
    </row>
    <row r="2110" spans="1:9" x14ac:dyDescent="0.25">
      <c r="A2110" s="42" t="s">
        <v>6</v>
      </c>
      <c r="B2110" s="35" t="s">
        <v>4207</v>
      </c>
      <c r="C2110" s="35" t="s">
        <v>4208</v>
      </c>
      <c r="D2110" s="36">
        <v>8</v>
      </c>
      <c r="E2110" s="36">
        <v>8</v>
      </c>
      <c r="F2110" s="44">
        <v>0</v>
      </c>
      <c r="G2110" s="36" t="str">
        <f>IFERROR(VLOOKUP(DATA_PESOS[[#This Row],[Codigo]],PESOS,4,FALSE)," ")</f>
        <v xml:space="preserve"> </v>
      </c>
      <c r="H2110" s="52">
        <v>3.5999999999999997E-2</v>
      </c>
      <c r="I2110" s="36" t="str">
        <f>IF(DATA_PESOS[[#This Row],[Peso de FLEX]]=DATA_PESOS[[#This Row],[ACTUALIZACION 2]],"Conforme","Revisar")</f>
        <v>Revisar</v>
      </c>
    </row>
    <row r="2111" spans="1:9" hidden="1" x14ac:dyDescent="0.25">
      <c r="A2111" s="42" t="s">
        <v>6</v>
      </c>
      <c r="B2111" s="35" t="s">
        <v>4209</v>
      </c>
      <c r="C2111" s="35" t="s">
        <v>4210</v>
      </c>
      <c r="D2111" s="36">
        <v>5</v>
      </c>
      <c r="E2111" s="36">
        <v>5</v>
      </c>
      <c r="F2111" s="36">
        <v>3.3000000000000002E-2</v>
      </c>
      <c r="G2111" s="36" t="str">
        <f>IFERROR(VLOOKUP(DATA_PESOS[[#This Row],[Codigo]],PESOS,4,FALSE)," ")</f>
        <v xml:space="preserve"> </v>
      </c>
      <c r="H2111" s="37">
        <v>3.3000000000000002E-2</v>
      </c>
      <c r="I2111" s="48" t="str">
        <f>IF(DATA_PESOS[[#This Row],[Peso de FLEX]]=DATA_PESOS[[#This Row],[ACTUALIZACION 2]],"Conforme","Revisar")</f>
        <v>Conforme</v>
      </c>
    </row>
    <row r="2112" spans="1:9" hidden="1" x14ac:dyDescent="0.25">
      <c r="A2112" s="42" t="s">
        <v>6</v>
      </c>
      <c r="B2112" s="35" t="s">
        <v>4211</v>
      </c>
      <c r="C2112" s="35" t="s">
        <v>4212</v>
      </c>
      <c r="D2112" s="36">
        <v>10</v>
      </c>
      <c r="E2112" s="36">
        <v>10</v>
      </c>
      <c r="F2112" s="36">
        <v>3.5999999999999997E-2</v>
      </c>
      <c r="G2112" s="36" t="str">
        <f>IFERROR(VLOOKUP(DATA_PESOS[[#This Row],[Codigo]],PESOS,4,FALSE)," ")</f>
        <v xml:space="preserve"> </v>
      </c>
      <c r="H2112" s="37">
        <v>3.5999999999999997E-2</v>
      </c>
      <c r="I2112" s="43" t="str">
        <f>IF(DATA_PESOS[[#This Row],[Peso de FLEX]]=DATA_PESOS[[#This Row],[ACTUALIZACION 2]],"Conforme","Revisar")</f>
        <v>Conforme</v>
      </c>
    </row>
    <row r="2113" spans="1:9" hidden="1" x14ac:dyDescent="0.25">
      <c r="A2113" s="42" t="s">
        <v>6</v>
      </c>
      <c r="B2113" s="35" t="s">
        <v>4213</v>
      </c>
      <c r="C2113" s="35" t="s">
        <v>4214</v>
      </c>
      <c r="D2113" s="36">
        <v>10</v>
      </c>
      <c r="E2113" s="36">
        <v>10</v>
      </c>
      <c r="F2113" s="36">
        <v>3.4000000000000002E-2</v>
      </c>
      <c r="G2113" s="36" t="str">
        <f>IFERROR(VLOOKUP(DATA_PESOS[[#This Row],[Codigo]],PESOS,4,FALSE)," ")</f>
        <v xml:space="preserve"> </v>
      </c>
      <c r="H2113" s="37">
        <v>3.4000000000000002E-2</v>
      </c>
      <c r="I2113" s="43" t="str">
        <f>IF(DATA_PESOS[[#This Row],[Peso de FLEX]]=DATA_PESOS[[#This Row],[ACTUALIZACION 2]],"Conforme","Revisar")</f>
        <v>Conforme</v>
      </c>
    </row>
    <row r="2114" spans="1:9" hidden="1" x14ac:dyDescent="0.25">
      <c r="A2114" s="42" t="s">
        <v>6</v>
      </c>
      <c r="B2114" s="35" t="s">
        <v>4215</v>
      </c>
      <c r="C2114" s="35" t="s">
        <v>4216</v>
      </c>
      <c r="D2114" s="36">
        <v>5</v>
      </c>
      <c r="E2114" s="36">
        <v>5</v>
      </c>
      <c r="F2114" s="36">
        <v>2.5999999999999999E-2</v>
      </c>
      <c r="G2114" s="36" t="str">
        <f>IFERROR(VLOOKUP(DATA_PESOS[[#This Row],[Codigo]],PESOS,4,FALSE)," ")</f>
        <v xml:space="preserve"> </v>
      </c>
      <c r="H2114" s="37">
        <v>2.5999999999999999E-2</v>
      </c>
      <c r="I2114" s="43" t="str">
        <f>IF(DATA_PESOS[[#This Row],[Peso de FLEX]]=DATA_PESOS[[#This Row],[ACTUALIZACION 2]],"Conforme","Revisar")</f>
        <v>Conforme</v>
      </c>
    </row>
    <row r="2115" spans="1:9" hidden="1" x14ac:dyDescent="0.25">
      <c r="A2115" s="42" t="s">
        <v>6</v>
      </c>
      <c r="B2115" s="35" t="s">
        <v>4217</v>
      </c>
      <c r="C2115" s="35" t="s">
        <v>4218</v>
      </c>
      <c r="D2115" s="36">
        <v>17</v>
      </c>
      <c r="E2115" s="36">
        <v>17</v>
      </c>
      <c r="F2115" s="36">
        <v>2.5999999999999999E-2</v>
      </c>
      <c r="G2115" s="36" t="str">
        <f>IFERROR(VLOOKUP(DATA_PESOS[[#This Row],[Codigo]],PESOS,4,FALSE)," ")</f>
        <v xml:space="preserve"> </v>
      </c>
      <c r="H2115" s="37">
        <v>2.5999999999999999E-2</v>
      </c>
      <c r="I2115" s="43" t="str">
        <f>IF(DATA_PESOS[[#This Row],[Peso de FLEX]]=DATA_PESOS[[#This Row],[ACTUALIZACION 2]],"Conforme","Revisar")</f>
        <v>Conforme</v>
      </c>
    </row>
    <row r="2116" spans="1:9" hidden="1" x14ac:dyDescent="0.25">
      <c r="A2116" s="42" t="s">
        <v>6</v>
      </c>
      <c r="B2116" s="35" t="s">
        <v>4219</v>
      </c>
      <c r="C2116" s="35" t="s">
        <v>4220</v>
      </c>
      <c r="D2116" s="36">
        <v>2</v>
      </c>
      <c r="E2116" s="36">
        <v>2</v>
      </c>
      <c r="F2116" s="36">
        <v>4.5999999999999999E-2</v>
      </c>
      <c r="G2116" s="36" t="str">
        <f>IFERROR(VLOOKUP(DATA_PESOS[[#This Row],[Codigo]],PESOS,4,FALSE)," ")</f>
        <v xml:space="preserve"> </v>
      </c>
      <c r="H2116" s="37">
        <v>4.5999999999999999E-2</v>
      </c>
      <c r="I2116" s="43" t="str">
        <f>IF(DATA_PESOS[[#This Row],[Peso de FLEX]]=DATA_PESOS[[#This Row],[ACTUALIZACION 2]],"Conforme","Revisar")</f>
        <v>Conforme</v>
      </c>
    </row>
    <row r="2117" spans="1:9" hidden="1" x14ac:dyDescent="0.25">
      <c r="A2117" s="42" t="s">
        <v>6</v>
      </c>
      <c r="B2117" s="35" t="s">
        <v>4221</v>
      </c>
      <c r="C2117" s="35" t="s">
        <v>4222</v>
      </c>
      <c r="D2117" s="36">
        <v>20</v>
      </c>
      <c r="E2117" s="36">
        <v>20</v>
      </c>
      <c r="F2117" s="36">
        <v>9.9000000000000005E-2</v>
      </c>
      <c r="G2117" s="36" t="str">
        <f>IFERROR(VLOOKUP(DATA_PESOS[[#This Row],[Codigo]],PESOS,4,FALSE)," ")</f>
        <v xml:space="preserve"> </v>
      </c>
      <c r="H2117" s="37">
        <v>9.9000000000000005E-2</v>
      </c>
      <c r="I2117" s="43" t="str">
        <f>IF(DATA_PESOS[[#This Row],[Peso de FLEX]]=DATA_PESOS[[#This Row],[ACTUALIZACION 2]],"Conforme","Revisar")</f>
        <v>Conforme</v>
      </c>
    </row>
    <row r="2118" spans="1:9" hidden="1" x14ac:dyDescent="0.25">
      <c r="A2118" s="42" t="s">
        <v>6</v>
      </c>
      <c r="B2118" s="35" t="s">
        <v>4223</v>
      </c>
      <c r="C2118" s="35" t="s">
        <v>4224</v>
      </c>
      <c r="D2118" s="36">
        <v>11</v>
      </c>
      <c r="E2118" s="36">
        <v>11</v>
      </c>
      <c r="F2118" s="36">
        <v>5.0999999999999997E-2</v>
      </c>
      <c r="G2118" s="36" t="str">
        <f>IFERROR(VLOOKUP(DATA_PESOS[[#This Row],[Codigo]],PESOS,4,FALSE)," ")</f>
        <v xml:space="preserve"> </v>
      </c>
      <c r="H2118" s="37">
        <v>5.0999999999999997E-2</v>
      </c>
      <c r="I2118" s="43" t="str">
        <f>IF(DATA_PESOS[[#This Row],[Peso de FLEX]]=DATA_PESOS[[#This Row],[ACTUALIZACION 2]],"Conforme","Revisar")</f>
        <v>Conforme</v>
      </c>
    </row>
    <row r="2119" spans="1:9" x14ac:dyDescent="0.25">
      <c r="A2119" s="42" t="s">
        <v>6</v>
      </c>
      <c r="B2119" s="35" t="s">
        <v>4225</v>
      </c>
      <c r="C2119" s="35" t="s">
        <v>4226</v>
      </c>
      <c r="D2119" s="36">
        <v>19</v>
      </c>
      <c r="E2119" s="36">
        <v>19</v>
      </c>
      <c r="F2119" s="44">
        <v>0</v>
      </c>
      <c r="G2119" s="36" t="str">
        <f>IFERROR(VLOOKUP(DATA_PESOS[[#This Row],[Codigo]],PESOS,4,FALSE)," ")</f>
        <v xml:space="preserve"> </v>
      </c>
      <c r="H2119" s="52">
        <v>8.7999999999999995E-2</v>
      </c>
      <c r="I2119" s="36" t="str">
        <f>IF(DATA_PESOS[[#This Row],[Peso de FLEX]]=DATA_PESOS[[#This Row],[ACTUALIZACION 2]],"Conforme","Revisar")</f>
        <v>Revisar</v>
      </c>
    </row>
    <row r="2120" spans="1:9" hidden="1" x14ac:dyDescent="0.25">
      <c r="A2120" s="42" t="s">
        <v>6</v>
      </c>
      <c r="B2120" s="35" t="s">
        <v>4227</v>
      </c>
      <c r="C2120" s="35" t="s">
        <v>4228</v>
      </c>
      <c r="D2120" s="36">
        <v>10</v>
      </c>
      <c r="E2120" s="36">
        <v>10</v>
      </c>
      <c r="F2120" s="37">
        <v>5.1999999999999998E-2</v>
      </c>
      <c r="G2120" s="36" t="str">
        <f>IFERROR(VLOOKUP(DATA_PESOS[[#This Row],[Codigo]],PESOS,4,FALSE)," ")</f>
        <v xml:space="preserve"> </v>
      </c>
      <c r="H2120" s="37">
        <v>5.1999999999999998E-2</v>
      </c>
      <c r="I2120" s="48" t="str">
        <f>IF(DATA_PESOS[[#This Row],[Peso de FLEX]]=DATA_PESOS[[#This Row],[ACTUALIZACION 2]],"Conforme","Revisar")</f>
        <v>Conforme</v>
      </c>
    </row>
    <row r="2121" spans="1:9" hidden="1" x14ac:dyDescent="0.25">
      <c r="A2121" s="42" t="s">
        <v>6</v>
      </c>
      <c r="B2121" s="35" t="s">
        <v>4229</v>
      </c>
      <c r="C2121" s="35" t="s">
        <v>4230</v>
      </c>
      <c r="D2121" s="36">
        <v>7</v>
      </c>
      <c r="E2121" s="36">
        <v>7</v>
      </c>
      <c r="F2121" s="36">
        <v>0.109</v>
      </c>
      <c r="G2121" s="36" t="str">
        <f>IFERROR(VLOOKUP(DATA_PESOS[[#This Row],[Codigo]],PESOS,4,FALSE)," ")</f>
        <v xml:space="preserve"> </v>
      </c>
      <c r="H2121" s="37">
        <v>0.109</v>
      </c>
      <c r="I2121" s="43" t="str">
        <f>IF(DATA_PESOS[[#This Row],[Peso de FLEX]]=DATA_PESOS[[#This Row],[ACTUALIZACION 2]],"Conforme","Revisar")</f>
        <v>Conforme</v>
      </c>
    </row>
    <row r="2122" spans="1:9" hidden="1" x14ac:dyDescent="0.25">
      <c r="A2122" s="42" t="s">
        <v>6</v>
      </c>
      <c r="B2122" s="35" t="s">
        <v>4231</v>
      </c>
      <c r="C2122" s="35" t="s">
        <v>4232</v>
      </c>
      <c r="D2122" s="36">
        <v>22</v>
      </c>
      <c r="E2122" s="36">
        <v>22</v>
      </c>
      <c r="F2122" s="36">
        <v>4.4999999999999998E-2</v>
      </c>
      <c r="G2122" s="36" t="str">
        <f>IFERROR(VLOOKUP(DATA_PESOS[[#This Row],[Codigo]],PESOS,4,FALSE)," ")</f>
        <v xml:space="preserve"> </v>
      </c>
      <c r="H2122" s="37">
        <v>4.4999999999999998E-2</v>
      </c>
      <c r="I2122" s="43" t="str">
        <f>IF(DATA_PESOS[[#This Row],[Peso de FLEX]]=DATA_PESOS[[#This Row],[ACTUALIZACION 2]],"Conforme","Revisar")</f>
        <v>Conforme</v>
      </c>
    </row>
    <row r="2123" spans="1:9" hidden="1" x14ac:dyDescent="0.25">
      <c r="A2123" s="42" t="s">
        <v>6</v>
      </c>
      <c r="B2123" s="35" t="s">
        <v>4233</v>
      </c>
      <c r="C2123" s="35" t="s">
        <v>4234</v>
      </c>
      <c r="D2123" s="36">
        <v>8</v>
      </c>
      <c r="E2123" s="36">
        <v>8</v>
      </c>
      <c r="F2123" s="36">
        <v>3.4000000000000002E-2</v>
      </c>
      <c r="G2123" s="36" t="str">
        <f>IFERROR(VLOOKUP(DATA_PESOS[[#This Row],[Codigo]],PESOS,4,FALSE)," ")</f>
        <v xml:space="preserve"> </v>
      </c>
      <c r="H2123" s="37">
        <v>3.4000000000000002E-2</v>
      </c>
      <c r="I2123" s="43" t="str">
        <f>IF(DATA_PESOS[[#This Row],[Peso de FLEX]]=DATA_PESOS[[#This Row],[ACTUALIZACION 2]],"Conforme","Revisar")</f>
        <v>Conforme</v>
      </c>
    </row>
    <row r="2124" spans="1:9" x14ac:dyDescent="0.25">
      <c r="A2124" s="42" t="s">
        <v>6</v>
      </c>
      <c r="B2124" s="35" t="s">
        <v>4235</v>
      </c>
      <c r="C2124" s="35" t="s">
        <v>4236</v>
      </c>
      <c r="D2124" s="36">
        <v>30</v>
      </c>
      <c r="E2124" s="36">
        <v>30</v>
      </c>
      <c r="F2124" s="44">
        <v>0</v>
      </c>
      <c r="G2124" s="36" t="str">
        <f>IFERROR(VLOOKUP(DATA_PESOS[[#This Row],[Codigo]],PESOS,4,FALSE)," ")</f>
        <v xml:space="preserve"> </v>
      </c>
      <c r="H2124" s="52">
        <v>0.30199999999999999</v>
      </c>
      <c r="I2124" s="36" t="str">
        <f>IF(DATA_PESOS[[#This Row],[Peso de FLEX]]=DATA_PESOS[[#This Row],[ACTUALIZACION 2]],"Conforme","Revisar")</f>
        <v>Revisar</v>
      </c>
    </row>
    <row r="2125" spans="1:9" x14ac:dyDescent="0.25">
      <c r="A2125" s="42" t="s">
        <v>6</v>
      </c>
      <c r="B2125" s="35" t="s">
        <v>4237</v>
      </c>
      <c r="C2125" s="35" t="s">
        <v>4238</v>
      </c>
      <c r="D2125" s="36">
        <v>290</v>
      </c>
      <c r="E2125" s="36">
        <v>290</v>
      </c>
      <c r="F2125" s="36">
        <v>0.42</v>
      </c>
      <c r="G2125" s="36" t="str">
        <f>IFERROR(VLOOKUP(DATA_PESOS[[#This Row],[Codigo]],PESOS,4,FALSE)," ")</f>
        <v xml:space="preserve"> </v>
      </c>
      <c r="H2125" s="52">
        <v>0.38400000000000001</v>
      </c>
      <c r="I2125" s="36" t="str">
        <f>IF(DATA_PESOS[[#This Row],[Peso de FLEX]]=DATA_PESOS[[#This Row],[ACTUALIZACION 2]],"Conforme","Revisar")</f>
        <v>Revisar</v>
      </c>
    </row>
    <row r="2126" spans="1:9" hidden="1" x14ac:dyDescent="0.25">
      <c r="A2126" s="42" t="s">
        <v>6</v>
      </c>
      <c r="B2126" s="35" t="s">
        <v>4239</v>
      </c>
      <c r="C2126" s="35" t="s">
        <v>4240</v>
      </c>
      <c r="D2126" s="36">
        <v>41</v>
      </c>
      <c r="E2126" s="36">
        <v>41</v>
      </c>
      <c r="F2126" s="36">
        <v>0.628</v>
      </c>
      <c r="G2126" s="36" t="str">
        <f>IFERROR(VLOOKUP(DATA_PESOS[[#This Row],[Codigo]],PESOS,4,FALSE)," ")</f>
        <v xml:space="preserve"> </v>
      </c>
      <c r="H2126" s="37">
        <v>0.628</v>
      </c>
      <c r="I2126" s="48" t="str">
        <f>IF(DATA_PESOS[[#This Row],[Peso de FLEX]]=DATA_PESOS[[#This Row],[ACTUALIZACION 2]],"Conforme","Revisar")</f>
        <v>Conforme</v>
      </c>
    </row>
    <row r="2127" spans="1:9" hidden="1" x14ac:dyDescent="0.25">
      <c r="A2127" s="42" t="s">
        <v>6</v>
      </c>
      <c r="B2127" s="35" t="s">
        <v>4241</v>
      </c>
      <c r="C2127" s="35" t="s">
        <v>4242</v>
      </c>
      <c r="D2127" s="36">
        <v>9</v>
      </c>
      <c r="E2127" s="36">
        <v>9</v>
      </c>
      <c r="F2127" s="36">
        <v>0.30099999999999999</v>
      </c>
      <c r="G2127" s="36" t="str">
        <f>IFERROR(VLOOKUP(DATA_PESOS[[#This Row],[Codigo]],PESOS,4,FALSE)," ")</f>
        <v xml:space="preserve"> </v>
      </c>
      <c r="H2127" s="37">
        <v>0.30099999999999999</v>
      </c>
      <c r="I2127" s="43" t="str">
        <f>IF(DATA_PESOS[[#This Row],[Peso de FLEX]]=DATA_PESOS[[#This Row],[ACTUALIZACION 2]],"Conforme","Revisar")</f>
        <v>Conforme</v>
      </c>
    </row>
    <row r="2128" spans="1:9" hidden="1" x14ac:dyDescent="0.25">
      <c r="A2128" s="42" t="s">
        <v>6</v>
      </c>
      <c r="B2128" s="35" t="s">
        <v>4243</v>
      </c>
      <c r="C2128" s="35" t="s">
        <v>4244</v>
      </c>
      <c r="D2128" s="36">
        <v>78</v>
      </c>
      <c r="E2128" s="36">
        <v>78</v>
      </c>
      <c r="F2128" s="36">
        <v>0.191</v>
      </c>
      <c r="G2128" s="36" t="str">
        <f>IFERROR(VLOOKUP(DATA_PESOS[[#This Row],[Codigo]],PESOS,4,FALSE)," ")</f>
        <v xml:space="preserve"> </v>
      </c>
      <c r="H2128" s="37">
        <v>0.191</v>
      </c>
      <c r="I2128" s="43" t="str">
        <f>IF(DATA_PESOS[[#This Row],[Peso de FLEX]]=DATA_PESOS[[#This Row],[ACTUALIZACION 2]],"Conforme","Revisar")</f>
        <v>Conforme</v>
      </c>
    </row>
    <row r="2129" spans="1:9" hidden="1" x14ac:dyDescent="0.25">
      <c r="A2129" s="42" t="s">
        <v>6</v>
      </c>
      <c r="B2129" s="35" t="s">
        <v>4245</v>
      </c>
      <c r="C2129" s="35" t="s">
        <v>4246</v>
      </c>
      <c r="D2129" s="36">
        <v>2</v>
      </c>
      <c r="E2129" s="36">
        <v>2</v>
      </c>
      <c r="F2129" s="36">
        <v>0.154</v>
      </c>
      <c r="G2129" s="36" t="str">
        <f>IFERROR(VLOOKUP(DATA_PESOS[[#This Row],[Codigo]],PESOS,4,FALSE)," ")</f>
        <v xml:space="preserve"> </v>
      </c>
      <c r="H2129" s="37">
        <v>0.154</v>
      </c>
      <c r="I2129" s="43" t="str">
        <f>IF(DATA_PESOS[[#This Row],[Peso de FLEX]]=DATA_PESOS[[#This Row],[ACTUALIZACION 2]],"Conforme","Revisar")</f>
        <v>Conforme</v>
      </c>
    </row>
    <row r="2130" spans="1:9" hidden="1" x14ac:dyDescent="0.25">
      <c r="A2130" s="42" t="s">
        <v>6</v>
      </c>
      <c r="B2130" s="35" t="s">
        <v>4247</v>
      </c>
      <c r="C2130" s="35" t="s">
        <v>4248</v>
      </c>
      <c r="D2130" s="36">
        <v>10</v>
      </c>
      <c r="E2130" s="36">
        <v>10</v>
      </c>
      <c r="F2130" s="36">
        <v>0.186</v>
      </c>
      <c r="G2130" s="36" t="str">
        <f>IFERROR(VLOOKUP(DATA_PESOS[[#This Row],[Codigo]],PESOS,4,FALSE)," ")</f>
        <v xml:space="preserve"> </v>
      </c>
      <c r="H2130" s="37">
        <v>0.186</v>
      </c>
      <c r="I2130" s="43" t="str">
        <f>IF(DATA_PESOS[[#This Row],[Peso de FLEX]]=DATA_PESOS[[#This Row],[ACTUALIZACION 2]],"Conforme","Revisar")</f>
        <v>Conforme</v>
      </c>
    </row>
    <row r="2131" spans="1:9" hidden="1" x14ac:dyDescent="0.25">
      <c r="A2131" s="42" t="s">
        <v>6</v>
      </c>
      <c r="B2131" s="35" t="s">
        <v>4249</v>
      </c>
      <c r="C2131" s="35" t="s">
        <v>4250</v>
      </c>
      <c r="D2131" s="36">
        <v>2</v>
      </c>
      <c r="E2131" s="36">
        <v>2</v>
      </c>
      <c r="F2131" s="36">
        <v>0.10199999999999999</v>
      </c>
      <c r="G2131" s="36" t="str">
        <f>IFERROR(VLOOKUP(DATA_PESOS[[#This Row],[Codigo]],PESOS,4,FALSE)," ")</f>
        <v xml:space="preserve"> </v>
      </c>
      <c r="H2131" s="37">
        <v>0.10199999999999999</v>
      </c>
      <c r="I2131" s="43" t="str">
        <f>IF(DATA_PESOS[[#This Row],[Peso de FLEX]]=DATA_PESOS[[#This Row],[ACTUALIZACION 2]],"Conforme","Revisar")</f>
        <v>Conforme</v>
      </c>
    </row>
    <row r="2132" spans="1:9" hidden="1" x14ac:dyDescent="0.25">
      <c r="A2132" s="42" t="s">
        <v>6</v>
      </c>
      <c r="B2132" s="35" t="s">
        <v>4251</v>
      </c>
      <c r="C2132" s="35" t="s">
        <v>4252</v>
      </c>
      <c r="D2132" s="36">
        <v>8</v>
      </c>
      <c r="E2132" s="36">
        <v>8</v>
      </c>
      <c r="F2132" s="36">
        <v>0.106</v>
      </c>
      <c r="G2132" s="36" t="str">
        <f>IFERROR(VLOOKUP(DATA_PESOS[[#This Row],[Codigo]],PESOS,4,FALSE)," ")</f>
        <v xml:space="preserve"> </v>
      </c>
      <c r="H2132" s="37">
        <v>0.106</v>
      </c>
      <c r="I2132" s="43" t="str">
        <f>IF(DATA_PESOS[[#This Row],[Peso de FLEX]]=DATA_PESOS[[#This Row],[ACTUALIZACION 2]],"Conforme","Revisar")</f>
        <v>Conforme</v>
      </c>
    </row>
    <row r="2133" spans="1:9" hidden="1" x14ac:dyDescent="0.25">
      <c r="A2133" s="42" t="s">
        <v>6</v>
      </c>
      <c r="B2133" s="35" t="s">
        <v>4253</v>
      </c>
      <c r="C2133" s="35" t="s">
        <v>4254</v>
      </c>
      <c r="D2133" s="36">
        <v>45</v>
      </c>
      <c r="E2133" s="36">
        <v>45</v>
      </c>
      <c r="F2133" s="36">
        <v>3.6999999999999998E-2</v>
      </c>
      <c r="G2133" s="36" t="str">
        <f>IFERROR(VLOOKUP(DATA_PESOS[[#This Row],[Codigo]],PESOS,4,FALSE)," ")</f>
        <v xml:space="preserve"> </v>
      </c>
      <c r="H2133" s="37">
        <v>3.6999999999999998E-2</v>
      </c>
      <c r="I2133" s="43" t="str">
        <f>IF(DATA_PESOS[[#This Row],[Peso de FLEX]]=DATA_PESOS[[#This Row],[ACTUALIZACION 2]],"Conforme","Revisar")</f>
        <v>Conforme</v>
      </c>
    </row>
    <row r="2134" spans="1:9" x14ac:dyDescent="0.25">
      <c r="A2134" s="42" t="s">
        <v>6</v>
      </c>
      <c r="B2134" s="35" t="s">
        <v>4255</v>
      </c>
      <c r="C2134" s="35" t="s">
        <v>4256</v>
      </c>
      <c r="D2134" s="36">
        <v>8</v>
      </c>
      <c r="E2134" s="36">
        <v>8</v>
      </c>
      <c r="F2134" s="36">
        <v>3.6999999999999998E-2</v>
      </c>
      <c r="G2134" s="36" t="str">
        <f>IFERROR(VLOOKUP(DATA_PESOS[[#This Row],[Codigo]],PESOS,4,FALSE)," ")</f>
        <v xml:space="preserve"> </v>
      </c>
      <c r="H2134" s="52">
        <v>3.7999999999999999E-2</v>
      </c>
      <c r="I2134" s="36" t="str">
        <f>IF(DATA_PESOS[[#This Row],[Peso de FLEX]]=DATA_PESOS[[#This Row],[ACTUALIZACION 2]],"Conforme","Revisar")</f>
        <v>Revisar</v>
      </c>
    </row>
    <row r="2135" spans="1:9" hidden="1" x14ac:dyDescent="0.25">
      <c r="A2135" s="42" t="s">
        <v>6</v>
      </c>
      <c r="B2135" s="35" t="s">
        <v>4257</v>
      </c>
      <c r="C2135" s="35" t="s">
        <v>4258</v>
      </c>
      <c r="D2135" s="36">
        <v>5</v>
      </c>
      <c r="E2135" s="36">
        <v>5</v>
      </c>
      <c r="F2135" s="36">
        <v>4.3999999999999997E-2</v>
      </c>
      <c r="G2135" s="36" t="str">
        <f>IFERROR(VLOOKUP(DATA_PESOS[[#This Row],[Codigo]],PESOS,4,FALSE)," ")</f>
        <v xml:space="preserve"> </v>
      </c>
      <c r="H2135" s="37">
        <v>4.3999999999999997E-2</v>
      </c>
      <c r="I2135" s="48" t="str">
        <f>IF(DATA_PESOS[[#This Row],[Peso de FLEX]]=DATA_PESOS[[#This Row],[ACTUALIZACION 2]],"Conforme","Revisar")</f>
        <v>Conforme</v>
      </c>
    </row>
    <row r="2136" spans="1:9" hidden="1" x14ac:dyDescent="0.25">
      <c r="A2136" s="42" t="s">
        <v>6</v>
      </c>
      <c r="B2136" s="35" t="s">
        <v>4259</v>
      </c>
      <c r="C2136" s="35" t="s">
        <v>4260</v>
      </c>
      <c r="D2136" s="36">
        <v>20</v>
      </c>
      <c r="E2136" s="36">
        <v>20</v>
      </c>
      <c r="F2136" s="36">
        <v>2.5000000000000001E-2</v>
      </c>
      <c r="G2136" s="36" t="str">
        <f>IFERROR(VLOOKUP(DATA_PESOS[[#This Row],[Codigo]],PESOS,4,FALSE)," ")</f>
        <v xml:space="preserve"> </v>
      </c>
      <c r="H2136" s="37">
        <v>2.5000000000000001E-2</v>
      </c>
      <c r="I2136" s="43" t="str">
        <f>IF(DATA_PESOS[[#This Row],[Peso de FLEX]]=DATA_PESOS[[#This Row],[ACTUALIZACION 2]],"Conforme","Revisar")</f>
        <v>Conforme</v>
      </c>
    </row>
    <row r="2137" spans="1:9" hidden="1" x14ac:dyDescent="0.25">
      <c r="A2137" s="42" t="s">
        <v>6</v>
      </c>
      <c r="B2137" s="35" t="s">
        <v>4261</v>
      </c>
      <c r="C2137" s="35" t="s">
        <v>4262</v>
      </c>
      <c r="D2137" s="36">
        <v>175</v>
      </c>
      <c r="E2137" s="36">
        <v>175</v>
      </c>
      <c r="F2137" s="36">
        <v>2.8000000000000001E-2</v>
      </c>
      <c r="G2137" s="36" t="str">
        <f>IFERROR(VLOOKUP(DATA_PESOS[[#This Row],[Codigo]],PESOS,4,FALSE)," ")</f>
        <v xml:space="preserve"> </v>
      </c>
      <c r="H2137" s="37">
        <v>2.8000000000000001E-2</v>
      </c>
      <c r="I2137" s="43" t="str">
        <f>IF(DATA_PESOS[[#This Row],[Peso de FLEX]]=DATA_PESOS[[#This Row],[ACTUALIZACION 2]],"Conforme","Revisar")</f>
        <v>Conforme</v>
      </c>
    </row>
    <row r="2138" spans="1:9" hidden="1" x14ac:dyDescent="0.25">
      <c r="A2138" s="42" t="s">
        <v>6</v>
      </c>
      <c r="B2138" s="35" t="s">
        <v>4263</v>
      </c>
      <c r="C2138" s="35" t="s">
        <v>4264</v>
      </c>
      <c r="D2138" s="36">
        <v>7</v>
      </c>
      <c r="E2138" s="36">
        <v>7</v>
      </c>
      <c r="F2138" s="36">
        <v>2.7E-2</v>
      </c>
      <c r="G2138" s="36" t="str">
        <f>IFERROR(VLOOKUP(DATA_PESOS[[#This Row],[Codigo]],PESOS,4,FALSE)," ")</f>
        <v xml:space="preserve"> </v>
      </c>
      <c r="H2138" s="37">
        <v>2.7E-2</v>
      </c>
      <c r="I2138" s="43" t="str">
        <f>IF(DATA_PESOS[[#This Row],[Peso de FLEX]]=DATA_PESOS[[#This Row],[ACTUALIZACION 2]],"Conforme","Revisar")</f>
        <v>Conforme</v>
      </c>
    </row>
    <row r="2139" spans="1:9" hidden="1" x14ac:dyDescent="0.25">
      <c r="A2139" s="42" t="s">
        <v>6</v>
      </c>
      <c r="B2139" s="35" t="s">
        <v>4265</v>
      </c>
      <c r="C2139" s="35" t="s">
        <v>4266</v>
      </c>
      <c r="D2139" s="36">
        <v>90</v>
      </c>
      <c r="E2139" s="36">
        <v>90</v>
      </c>
      <c r="F2139" s="36">
        <v>2.7E-2</v>
      </c>
      <c r="G2139" s="36" t="str">
        <f>IFERROR(VLOOKUP(DATA_PESOS[[#This Row],[Codigo]],PESOS,4,FALSE)," ")</f>
        <v xml:space="preserve"> </v>
      </c>
      <c r="H2139" s="37">
        <v>2.7E-2</v>
      </c>
      <c r="I2139" s="43" t="str">
        <f>IF(DATA_PESOS[[#This Row],[Peso de FLEX]]=DATA_PESOS[[#This Row],[ACTUALIZACION 2]],"Conforme","Revisar")</f>
        <v>Conforme</v>
      </c>
    </row>
    <row r="2140" spans="1:9" hidden="1" x14ac:dyDescent="0.25">
      <c r="A2140" s="42" t="s">
        <v>6</v>
      </c>
      <c r="B2140" s="35" t="s">
        <v>4267</v>
      </c>
      <c r="C2140" s="35" t="s">
        <v>4268</v>
      </c>
      <c r="D2140" s="36">
        <v>17</v>
      </c>
      <c r="E2140" s="36">
        <v>17</v>
      </c>
      <c r="F2140" s="36">
        <v>2.9000000000000001E-2</v>
      </c>
      <c r="G2140" s="36" t="str">
        <f>IFERROR(VLOOKUP(DATA_PESOS[[#This Row],[Codigo]],PESOS,4,FALSE)," ")</f>
        <v xml:space="preserve"> </v>
      </c>
      <c r="H2140" s="37">
        <v>2.9000000000000001E-2</v>
      </c>
      <c r="I2140" s="43" t="str">
        <f>IF(DATA_PESOS[[#This Row],[Peso de FLEX]]=DATA_PESOS[[#This Row],[ACTUALIZACION 2]],"Conforme","Revisar")</f>
        <v>Conforme</v>
      </c>
    </row>
    <row r="2141" spans="1:9" x14ac:dyDescent="0.25">
      <c r="A2141" s="42" t="s">
        <v>6</v>
      </c>
      <c r="B2141" s="35" t="s">
        <v>4269</v>
      </c>
      <c r="C2141" s="35" t="s">
        <v>4270</v>
      </c>
      <c r="D2141" s="36">
        <v>28</v>
      </c>
      <c r="E2141" s="36">
        <v>28</v>
      </c>
      <c r="F2141" s="36">
        <v>0.39</v>
      </c>
      <c r="G2141" s="36" t="str">
        <f>IFERROR(VLOOKUP(DATA_PESOS[[#This Row],[Codigo]],PESOS,4,FALSE)," ")</f>
        <v xml:space="preserve"> </v>
      </c>
      <c r="H2141" s="52">
        <v>0.39200000000000002</v>
      </c>
      <c r="I2141" s="36" t="str">
        <f>IF(DATA_PESOS[[#This Row],[Peso de FLEX]]=DATA_PESOS[[#This Row],[ACTUALIZACION 2]],"Conforme","Revisar")</f>
        <v>Revisar</v>
      </c>
    </row>
    <row r="2142" spans="1:9" hidden="1" x14ac:dyDescent="0.25">
      <c r="A2142" s="42" t="s">
        <v>6</v>
      </c>
      <c r="B2142" s="35" t="s">
        <v>4271</v>
      </c>
      <c r="C2142" s="35" t="s">
        <v>4272</v>
      </c>
      <c r="D2142" s="36">
        <v>66</v>
      </c>
      <c r="E2142" s="36">
        <v>66</v>
      </c>
      <c r="F2142" s="36">
        <v>0.746</v>
      </c>
      <c r="G2142" s="36" t="str">
        <f>IFERROR(VLOOKUP(DATA_PESOS[[#This Row],[Codigo]],PESOS,4,FALSE)," ")</f>
        <v xml:space="preserve"> </v>
      </c>
      <c r="H2142" s="37">
        <v>0.746</v>
      </c>
      <c r="I2142" s="48" t="str">
        <f>IF(DATA_PESOS[[#This Row],[Peso de FLEX]]=DATA_PESOS[[#This Row],[ACTUALIZACION 2]],"Conforme","Revisar")</f>
        <v>Conforme</v>
      </c>
    </row>
    <row r="2143" spans="1:9" hidden="1" x14ac:dyDescent="0.25">
      <c r="A2143" s="42" t="s">
        <v>6</v>
      </c>
      <c r="B2143" s="35" t="s">
        <v>4273</v>
      </c>
      <c r="C2143" s="35" t="s">
        <v>4274</v>
      </c>
      <c r="D2143" s="36">
        <v>116</v>
      </c>
      <c r="E2143" s="36">
        <v>116</v>
      </c>
      <c r="F2143" s="36">
        <v>0.63200000000000001</v>
      </c>
      <c r="G2143" s="36" t="str">
        <f>IFERROR(VLOOKUP(DATA_PESOS[[#This Row],[Codigo]],PESOS,4,FALSE)," ")</f>
        <v xml:space="preserve"> </v>
      </c>
      <c r="H2143" s="37">
        <v>0.63200000000000001</v>
      </c>
      <c r="I2143" s="43" t="str">
        <f>IF(DATA_PESOS[[#This Row],[Peso de FLEX]]=DATA_PESOS[[#This Row],[ACTUALIZACION 2]],"Conforme","Revisar")</f>
        <v>Conforme</v>
      </c>
    </row>
    <row r="2144" spans="1:9" hidden="1" x14ac:dyDescent="0.25">
      <c r="A2144" s="42" t="s">
        <v>6</v>
      </c>
      <c r="B2144" s="35" t="s">
        <v>4275</v>
      </c>
      <c r="C2144" s="35" t="s">
        <v>4276</v>
      </c>
      <c r="D2144" s="36">
        <v>291</v>
      </c>
      <c r="E2144" s="36">
        <v>291</v>
      </c>
      <c r="F2144" s="36">
        <v>0.77400000000000002</v>
      </c>
      <c r="G2144" s="36" t="str">
        <f>IFERROR(VLOOKUP(DATA_PESOS[[#This Row],[Codigo]],PESOS,4,FALSE)," ")</f>
        <v xml:space="preserve"> </v>
      </c>
      <c r="H2144" s="37">
        <v>0.77400000000000002</v>
      </c>
      <c r="I2144" s="43" t="str">
        <f>IF(DATA_PESOS[[#This Row],[Peso de FLEX]]=DATA_PESOS[[#This Row],[ACTUALIZACION 2]],"Conforme","Revisar")</f>
        <v>Conforme</v>
      </c>
    </row>
    <row r="2145" spans="1:9" hidden="1" x14ac:dyDescent="0.25">
      <c r="A2145" s="42" t="s">
        <v>6</v>
      </c>
      <c r="B2145" s="35" t="s">
        <v>4277</v>
      </c>
      <c r="C2145" s="35" t="s">
        <v>4278</v>
      </c>
      <c r="D2145" s="36">
        <v>83</v>
      </c>
      <c r="E2145" s="36">
        <v>83</v>
      </c>
      <c r="F2145" s="36">
        <v>1.1339999999999999</v>
      </c>
      <c r="G2145" s="36" t="str">
        <f>IFERROR(VLOOKUP(DATA_PESOS[[#This Row],[Codigo]],PESOS,4,FALSE)," ")</f>
        <v xml:space="preserve"> </v>
      </c>
      <c r="H2145" s="37">
        <v>1.1339999999999999</v>
      </c>
      <c r="I2145" s="43" t="str">
        <f>IF(DATA_PESOS[[#This Row],[Peso de FLEX]]=DATA_PESOS[[#This Row],[ACTUALIZACION 2]],"Conforme","Revisar")</f>
        <v>Conforme</v>
      </c>
    </row>
    <row r="2146" spans="1:9" hidden="1" x14ac:dyDescent="0.25">
      <c r="A2146" s="42" t="s">
        <v>6</v>
      </c>
      <c r="B2146" s="35" t="s">
        <v>4279</v>
      </c>
      <c r="C2146" s="35" t="s">
        <v>4280</v>
      </c>
      <c r="D2146" s="36">
        <v>3</v>
      </c>
      <c r="E2146" s="36">
        <v>3</v>
      </c>
      <c r="F2146" s="36">
        <v>1.129</v>
      </c>
      <c r="G2146" s="36" t="str">
        <f>IFERROR(VLOOKUP(DATA_PESOS[[#This Row],[Codigo]],PESOS,4,FALSE)," ")</f>
        <v xml:space="preserve"> </v>
      </c>
      <c r="H2146" s="37">
        <v>1.129</v>
      </c>
      <c r="I2146" s="43" t="str">
        <f>IF(DATA_PESOS[[#This Row],[Peso de FLEX]]=DATA_PESOS[[#This Row],[ACTUALIZACION 2]],"Conforme","Revisar")</f>
        <v>Conforme</v>
      </c>
    </row>
    <row r="2147" spans="1:9" hidden="1" x14ac:dyDescent="0.25">
      <c r="A2147" s="42" t="s">
        <v>6</v>
      </c>
      <c r="B2147" s="35" t="s">
        <v>4281</v>
      </c>
      <c r="C2147" s="35" t="s">
        <v>4282</v>
      </c>
      <c r="D2147" s="36">
        <v>2</v>
      </c>
      <c r="E2147" s="36">
        <v>2</v>
      </c>
      <c r="F2147" s="36">
        <v>1.115</v>
      </c>
      <c r="G2147" s="36" t="str">
        <f>IFERROR(VLOOKUP(DATA_PESOS[[#This Row],[Codigo]],PESOS,4,FALSE)," ")</f>
        <v xml:space="preserve"> </v>
      </c>
      <c r="H2147" s="37">
        <v>1.115</v>
      </c>
      <c r="I2147" s="43" t="str">
        <f>IF(DATA_PESOS[[#This Row],[Peso de FLEX]]=DATA_PESOS[[#This Row],[ACTUALIZACION 2]],"Conforme","Revisar")</f>
        <v>Conforme</v>
      </c>
    </row>
    <row r="2148" spans="1:9" hidden="1" x14ac:dyDescent="0.25">
      <c r="A2148" s="42" t="s">
        <v>6</v>
      </c>
      <c r="B2148" s="35" t="s">
        <v>4283</v>
      </c>
      <c r="C2148" s="35" t="s">
        <v>4284</v>
      </c>
      <c r="D2148" s="36">
        <v>55</v>
      </c>
      <c r="E2148" s="36">
        <v>55</v>
      </c>
      <c r="F2148" s="36">
        <v>1.244</v>
      </c>
      <c r="G2148" s="36" t="str">
        <f>IFERROR(VLOOKUP(DATA_PESOS[[#This Row],[Codigo]],PESOS,4,FALSE)," ")</f>
        <v xml:space="preserve"> </v>
      </c>
      <c r="H2148" s="37">
        <v>1.244</v>
      </c>
      <c r="I2148" s="43" t="str">
        <f>IF(DATA_PESOS[[#This Row],[Peso de FLEX]]=DATA_PESOS[[#This Row],[ACTUALIZACION 2]],"Conforme","Revisar")</f>
        <v>Conforme</v>
      </c>
    </row>
    <row r="2149" spans="1:9" hidden="1" x14ac:dyDescent="0.25">
      <c r="A2149" s="42" t="s">
        <v>6</v>
      </c>
      <c r="B2149" s="35" t="s">
        <v>4285</v>
      </c>
      <c r="C2149" s="35" t="s">
        <v>4286</v>
      </c>
      <c r="D2149" s="36">
        <v>15</v>
      </c>
      <c r="E2149" s="36">
        <v>15</v>
      </c>
      <c r="F2149" s="36">
        <v>1.2390000000000001</v>
      </c>
      <c r="G2149" s="36" t="str">
        <f>IFERROR(VLOOKUP(DATA_PESOS[[#This Row],[Codigo]],PESOS,4,FALSE)," ")</f>
        <v xml:space="preserve"> </v>
      </c>
      <c r="H2149" s="37">
        <v>1.2390000000000001</v>
      </c>
      <c r="I2149" s="43" t="str">
        <f>IF(DATA_PESOS[[#This Row],[Peso de FLEX]]=DATA_PESOS[[#This Row],[ACTUALIZACION 2]],"Conforme","Revisar")</f>
        <v>Conforme</v>
      </c>
    </row>
    <row r="2150" spans="1:9" hidden="1" x14ac:dyDescent="0.25">
      <c r="A2150" s="42" t="s">
        <v>6</v>
      </c>
      <c r="B2150" s="35" t="s">
        <v>4287</v>
      </c>
      <c r="C2150" s="35" t="s">
        <v>4288</v>
      </c>
      <c r="D2150" s="36">
        <v>2</v>
      </c>
      <c r="E2150" s="36">
        <v>2</v>
      </c>
      <c r="F2150" s="36">
        <v>1.2070000000000001</v>
      </c>
      <c r="G2150" s="36" t="str">
        <f>IFERROR(VLOOKUP(DATA_PESOS[[#This Row],[Codigo]],PESOS,4,FALSE)," ")</f>
        <v xml:space="preserve"> </v>
      </c>
      <c r="H2150" s="37">
        <v>1.2070000000000001</v>
      </c>
      <c r="I2150" s="43" t="str">
        <f>IF(DATA_PESOS[[#This Row],[Peso de FLEX]]=DATA_PESOS[[#This Row],[ACTUALIZACION 2]],"Conforme","Revisar")</f>
        <v>Conforme</v>
      </c>
    </row>
    <row r="2151" spans="1:9" hidden="1" x14ac:dyDescent="0.25">
      <c r="A2151" s="42" t="s">
        <v>6</v>
      </c>
      <c r="B2151" s="35" t="s">
        <v>4289</v>
      </c>
      <c r="C2151" s="35" t="s">
        <v>4290</v>
      </c>
      <c r="D2151" s="36">
        <v>138</v>
      </c>
      <c r="E2151" s="36">
        <v>138</v>
      </c>
      <c r="F2151" s="36">
        <v>0.71699999999999997</v>
      </c>
      <c r="G2151" s="36" t="str">
        <f>IFERROR(VLOOKUP(DATA_PESOS[[#This Row],[Codigo]],PESOS,4,FALSE)," ")</f>
        <v xml:space="preserve"> </v>
      </c>
      <c r="H2151" s="37">
        <v>0.71699999999999997</v>
      </c>
      <c r="I2151" s="43" t="str">
        <f>IF(DATA_PESOS[[#This Row],[Peso de FLEX]]=DATA_PESOS[[#This Row],[ACTUALIZACION 2]],"Conforme","Revisar")</f>
        <v>Conforme</v>
      </c>
    </row>
    <row r="2152" spans="1:9" hidden="1" x14ac:dyDescent="0.25">
      <c r="A2152" s="42" t="s">
        <v>6</v>
      </c>
      <c r="B2152" s="35" t="s">
        <v>4291</v>
      </c>
      <c r="C2152" s="35" t="s">
        <v>4292</v>
      </c>
      <c r="D2152" s="36">
        <v>1</v>
      </c>
      <c r="E2152" s="36">
        <v>1</v>
      </c>
      <c r="F2152" s="36">
        <v>0.70099999999999996</v>
      </c>
      <c r="G2152" s="36" t="str">
        <f>IFERROR(VLOOKUP(DATA_PESOS[[#This Row],[Codigo]],PESOS,4,FALSE)," ")</f>
        <v xml:space="preserve"> </v>
      </c>
      <c r="H2152" s="37">
        <v>0.70099999999999996</v>
      </c>
      <c r="I2152" s="43" t="str">
        <f>IF(DATA_PESOS[[#This Row],[Peso de FLEX]]=DATA_PESOS[[#This Row],[ACTUALIZACION 2]],"Conforme","Revisar")</f>
        <v>Conforme</v>
      </c>
    </row>
    <row r="2153" spans="1:9" hidden="1" x14ac:dyDescent="0.25">
      <c r="A2153" s="42" t="s">
        <v>6</v>
      </c>
      <c r="B2153" s="35" t="s">
        <v>4293</v>
      </c>
      <c r="C2153" s="35" t="s">
        <v>4294</v>
      </c>
      <c r="D2153" s="36">
        <v>79</v>
      </c>
      <c r="E2153" s="36">
        <v>79</v>
      </c>
      <c r="F2153" s="36">
        <v>0.66100000000000003</v>
      </c>
      <c r="G2153" s="36" t="str">
        <f>IFERROR(VLOOKUP(DATA_PESOS[[#This Row],[Codigo]],PESOS,4,FALSE)," ")</f>
        <v xml:space="preserve"> </v>
      </c>
      <c r="H2153" s="37">
        <v>0.66100000000000003</v>
      </c>
      <c r="I2153" s="43" t="str">
        <f>IF(DATA_PESOS[[#This Row],[Peso de FLEX]]=DATA_PESOS[[#This Row],[ACTUALIZACION 2]],"Conforme","Revisar")</f>
        <v>Conforme</v>
      </c>
    </row>
    <row r="2154" spans="1:9" hidden="1" x14ac:dyDescent="0.25">
      <c r="A2154" s="42" t="s">
        <v>6</v>
      </c>
      <c r="B2154" s="35" t="s">
        <v>4295</v>
      </c>
      <c r="C2154" s="35" t="s">
        <v>4296</v>
      </c>
      <c r="D2154" s="36">
        <v>2</v>
      </c>
      <c r="E2154" s="36">
        <v>2</v>
      </c>
      <c r="F2154" s="36">
        <v>0.61699999999999999</v>
      </c>
      <c r="G2154" s="36" t="str">
        <f>IFERROR(VLOOKUP(DATA_PESOS[[#This Row],[Codigo]],PESOS,4,FALSE)," ")</f>
        <v xml:space="preserve"> </v>
      </c>
      <c r="H2154" s="37">
        <v>0.61699999999999999</v>
      </c>
      <c r="I2154" s="43" t="str">
        <f>IF(DATA_PESOS[[#This Row],[Peso de FLEX]]=DATA_PESOS[[#This Row],[ACTUALIZACION 2]],"Conforme","Revisar")</f>
        <v>Conforme</v>
      </c>
    </row>
    <row r="2155" spans="1:9" x14ac:dyDescent="0.25">
      <c r="A2155" s="42" t="s">
        <v>6</v>
      </c>
      <c r="B2155" s="35" t="s">
        <v>4297</v>
      </c>
      <c r="C2155" s="35" t="s">
        <v>4298</v>
      </c>
      <c r="D2155" s="36">
        <v>6</v>
      </c>
      <c r="E2155" s="36">
        <v>6</v>
      </c>
      <c r="F2155" s="36">
        <v>0.61</v>
      </c>
      <c r="G2155" s="36" t="str">
        <f>IFERROR(VLOOKUP(DATA_PESOS[[#This Row],[Codigo]],PESOS,4,FALSE)," ")</f>
        <v xml:space="preserve"> </v>
      </c>
      <c r="H2155" s="52">
        <v>0.61399999999999999</v>
      </c>
      <c r="I2155" s="36" t="str">
        <f>IF(DATA_PESOS[[#This Row],[Peso de FLEX]]=DATA_PESOS[[#This Row],[ACTUALIZACION 2]],"Conforme","Revisar")</f>
        <v>Revisar</v>
      </c>
    </row>
    <row r="2156" spans="1:9" hidden="1" x14ac:dyDescent="0.25">
      <c r="A2156" s="42" t="s">
        <v>6</v>
      </c>
      <c r="B2156" s="35" t="s">
        <v>4299</v>
      </c>
      <c r="C2156" s="35" t="s">
        <v>4300</v>
      </c>
      <c r="D2156" s="36">
        <v>4</v>
      </c>
      <c r="E2156" s="36">
        <v>4</v>
      </c>
      <c r="F2156" s="36">
        <v>0.58799999999999997</v>
      </c>
      <c r="G2156" s="36" t="str">
        <f>IFERROR(VLOOKUP(DATA_PESOS[[#This Row],[Codigo]],PESOS,4,FALSE)," ")</f>
        <v xml:space="preserve"> </v>
      </c>
      <c r="H2156" s="37">
        <v>0.58799999999999997</v>
      </c>
      <c r="I2156" s="48" t="str">
        <f>IF(DATA_PESOS[[#This Row],[Peso de FLEX]]=DATA_PESOS[[#This Row],[ACTUALIZACION 2]],"Conforme","Revisar")</f>
        <v>Conforme</v>
      </c>
    </row>
    <row r="2157" spans="1:9" hidden="1" x14ac:dyDescent="0.25">
      <c r="A2157" s="42" t="s">
        <v>6</v>
      </c>
      <c r="B2157" s="35" t="s">
        <v>4301</v>
      </c>
      <c r="C2157" s="35" t="s">
        <v>4302</v>
      </c>
      <c r="D2157" s="36">
        <v>80</v>
      </c>
      <c r="E2157" s="36">
        <v>80</v>
      </c>
      <c r="F2157" s="36">
        <v>0.58099999999999996</v>
      </c>
      <c r="G2157" s="36" t="str">
        <f>IFERROR(VLOOKUP(DATA_PESOS[[#This Row],[Codigo]],PESOS,4,FALSE)," ")</f>
        <v xml:space="preserve"> </v>
      </c>
      <c r="H2157" s="37">
        <v>0.58099999999999996</v>
      </c>
      <c r="I2157" s="43" t="str">
        <f>IF(DATA_PESOS[[#This Row],[Peso de FLEX]]=DATA_PESOS[[#This Row],[ACTUALIZACION 2]],"Conforme","Revisar")</f>
        <v>Conforme</v>
      </c>
    </row>
    <row r="2158" spans="1:9" x14ac:dyDescent="0.25">
      <c r="A2158" s="42" t="s">
        <v>6</v>
      </c>
      <c r="B2158" s="35" t="s">
        <v>4303</v>
      </c>
      <c r="C2158" s="35" t="s">
        <v>4304</v>
      </c>
      <c r="D2158" s="36">
        <v>23</v>
      </c>
      <c r="E2158" s="36">
        <v>23</v>
      </c>
      <c r="F2158" s="36">
        <v>0.59</v>
      </c>
      <c r="G2158" s="36" t="str">
        <f>IFERROR(VLOOKUP(DATA_PESOS[[#This Row],[Codigo]],PESOS,4,FALSE)," ")</f>
        <v xml:space="preserve"> </v>
      </c>
      <c r="H2158" s="52">
        <v>0.59399999999999997</v>
      </c>
      <c r="I2158" s="36" t="str">
        <f>IF(DATA_PESOS[[#This Row],[Peso de FLEX]]=DATA_PESOS[[#This Row],[ACTUALIZACION 2]],"Conforme","Revisar")</f>
        <v>Revisar</v>
      </c>
    </row>
    <row r="2159" spans="1:9" x14ac:dyDescent="0.25">
      <c r="A2159" s="42" t="s">
        <v>6</v>
      </c>
      <c r="B2159" s="35" t="s">
        <v>4305</v>
      </c>
      <c r="C2159" s="35" t="s">
        <v>4306</v>
      </c>
      <c r="D2159" s="36">
        <v>2</v>
      </c>
      <c r="E2159" s="36">
        <v>2</v>
      </c>
      <c r="F2159" s="36">
        <v>0.63</v>
      </c>
      <c r="G2159" s="36" t="str">
        <f>IFERROR(VLOOKUP(DATA_PESOS[[#This Row],[Codigo]],PESOS,4,FALSE)," ")</f>
        <v xml:space="preserve"> </v>
      </c>
      <c r="H2159" s="52">
        <v>0.63400000000000001</v>
      </c>
      <c r="I2159" s="36" t="str">
        <f>IF(DATA_PESOS[[#This Row],[Peso de FLEX]]=DATA_PESOS[[#This Row],[ACTUALIZACION 2]],"Conforme","Revisar")</f>
        <v>Revisar</v>
      </c>
    </row>
    <row r="2160" spans="1:9" hidden="1" x14ac:dyDescent="0.25">
      <c r="A2160" s="42" t="s">
        <v>6</v>
      </c>
      <c r="B2160" s="35" t="s">
        <v>4307</v>
      </c>
      <c r="C2160" s="35" t="s">
        <v>4308</v>
      </c>
      <c r="D2160" s="36">
        <v>1</v>
      </c>
      <c r="E2160" s="36">
        <v>1</v>
      </c>
      <c r="F2160" s="36">
        <v>0.624</v>
      </c>
      <c r="G2160" s="36" t="str">
        <f>IFERROR(VLOOKUP(DATA_PESOS[[#This Row],[Codigo]],PESOS,4,FALSE)," ")</f>
        <v xml:space="preserve"> </v>
      </c>
      <c r="H2160" s="37">
        <v>0.624</v>
      </c>
      <c r="I2160" s="48" t="str">
        <f>IF(DATA_PESOS[[#This Row],[Peso de FLEX]]=DATA_PESOS[[#This Row],[ACTUALIZACION 2]],"Conforme","Revisar")</f>
        <v>Conforme</v>
      </c>
    </row>
    <row r="2161" spans="1:9" hidden="1" x14ac:dyDescent="0.25">
      <c r="A2161" s="42" t="s">
        <v>6</v>
      </c>
      <c r="B2161" s="35" t="s">
        <v>4309</v>
      </c>
      <c r="C2161" s="35" t="s">
        <v>4310</v>
      </c>
      <c r="D2161" s="36">
        <v>10</v>
      </c>
      <c r="E2161" s="36">
        <v>10</v>
      </c>
      <c r="F2161" s="36">
        <v>1.7230000000000001</v>
      </c>
      <c r="G2161" s="36" t="str">
        <f>IFERROR(VLOOKUP(DATA_PESOS[[#This Row],[Codigo]],PESOS,4,FALSE)," ")</f>
        <v xml:space="preserve"> </v>
      </c>
      <c r="H2161" s="37">
        <v>1.7230000000000001</v>
      </c>
      <c r="I2161" s="43" t="str">
        <f>IF(DATA_PESOS[[#This Row],[Peso de FLEX]]=DATA_PESOS[[#This Row],[ACTUALIZACION 2]],"Conforme","Revisar")</f>
        <v>Conforme</v>
      </c>
    </row>
    <row r="2162" spans="1:9" hidden="1" x14ac:dyDescent="0.25">
      <c r="A2162" s="42" t="s">
        <v>6</v>
      </c>
      <c r="B2162" s="35" t="s">
        <v>4311</v>
      </c>
      <c r="C2162" s="35" t="s">
        <v>4312</v>
      </c>
      <c r="D2162" s="36">
        <v>26</v>
      </c>
      <c r="E2162" s="36">
        <v>26</v>
      </c>
      <c r="F2162" s="36">
        <v>1.833</v>
      </c>
      <c r="G2162" s="36" t="str">
        <f>IFERROR(VLOOKUP(DATA_PESOS[[#This Row],[Codigo]],PESOS,4,FALSE)," ")</f>
        <v xml:space="preserve"> </v>
      </c>
      <c r="H2162" s="37">
        <v>1.833</v>
      </c>
      <c r="I2162" s="43" t="str">
        <f>IF(DATA_PESOS[[#This Row],[Peso de FLEX]]=DATA_PESOS[[#This Row],[ACTUALIZACION 2]],"Conforme","Revisar")</f>
        <v>Conforme</v>
      </c>
    </row>
    <row r="2163" spans="1:9" hidden="1" x14ac:dyDescent="0.25">
      <c r="A2163" s="42" t="s">
        <v>6</v>
      </c>
      <c r="B2163" s="35" t="s">
        <v>4313</v>
      </c>
      <c r="C2163" s="35" t="s">
        <v>4314</v>
      </c>
      <c r="D2163" s="36">
        <v>4</v>
      </c>
      <c r="E2163" s="36">
        <v>4</v>
      </c>
      <c r="F2163" s="36">
        <v>1.107</v>
      </c>
      <c r="G2163" s="36" t="str">
        <f>IFERROR(VLOOKUP(DATA_PESOS[[#This Row],[Codigo]],PESOS,4,FALSE)," ")</f>
        <v xml:space="preserve"> </v>
      </c>
      <c r="H2163" s="37">
        <v>1.107</v>
      </c>
      <c r="I2163" s="43" t="str">
        <f>IF(DATA_PESOS[[#This Row],[Peso de FLEX]]=DATA_PESOS[[#This Row],[ACTUALIZACION 2]],"Conforme","Revisar")</f>
        <v>Conforme</v>
      </c>
    </row>
    <row r="2164" spans="1:9" hidden="1" x14ac:dyDescent="0.25">
      <c r="A2164" s="42" t="s">
        <v>6</v>
      </c>
      <c r="B2164" s="35" t="s">
        <v>4315</v>
      </c>
      <c r="C2164" s="35" t="s">
        <v>4316</v>
      </c>
      <c r="D2164" s="36">
        <v>1</v>
      </c>
      <c r="E2164" s="36">
        <v>1</v>
      </c>
      <c r="F2164" s="36">
        <v>1.7090000000000001</v>
      </c>
      <c r="G2164" s="36" t="str">
        <f>IFERROR(VLOOKUP(DATA_PESOS[[#This Row],[Codigo]],PESOS,4,FALSE)," ")</f>
        <v xml:space="preserve"> </v>
      </c>
      <c r="H2164" s="37">
        <v>1.7090000000000001</v>
      </c>
      <c r="I2164" s="43" t="str">
        <f>IF(DATA_PESOS[[#This Row],[Peso de FLEX]]=DATA_PESOS[[#This Row],[ACTUALIZACION 2]],"Conforme","Revisar")</f>
        <v>Conforme</v>
      </c>
    </row>
    <row r="2165" spans="1:9" hidden="1" x14ac:dyDescent="0.25">
      <c r="A2165" s="42" t="s">
        <v>6</v>
      </c>
      <c r="B2165" s="35" t="s">
        <v>4317</v>
      </c>
      <c r="C2165" s="35" t="s">
        <v>4318</v>
      </c>
      <c r="D2165" s="36">
        <v>82</v>
      </c>
      <c r="E2165" s="36">
        <v>82</v>
      </c>
      <c r="F2165" s="36">
        <v>1.0960000000000001</v>
      </c>
      <c r="G2165" s="36" t="str">
        <f>IFERROR(VLOOKUP(DATA_PESOS[[#This Row],[Codigo]],PESOS,4,FALSE)," ")</f>
        <v xml:space="preserve"> </v>
      </c>
      <c r="H2165" s="37">
        <v>1.0960000000000001</v>
      </c>
      <c r="I2165" s="43" t="str">
        <f>IF(DATA_PESOS[[#This Row],[Peso de FLEX]]=DATA_PESOS[[#This Row],[ACTUALIZACION 2]],"Conforme","Revisar")</f>
        <v>Conforme</v>
      </c>
    </row>
    <row r="2166" spans="1:9" hidden="1" x14ac:dyDescent="0.25">
      <c r="A2166" s="42" t="s">
        <v>6</v>
      </c>
      <c r="B2166" s="35" t="s">
        <v>4319</v>
      </c>
      <c r="C2166" s="35" t="s">
        <v>4320</v>
      </c>
      <c r="D2166" s="36">
        <v>1</v>
      </c>
      <c r="E2166" s="36">
        <v>1</v>
      </c>
      <c r="F2166" s="36">
        <v>0.248</v>
      </c>
      <c r="G2166" s="36" t="str">
        <f>IFERROR(VLOOKUP(DATA_PESOS[[#This Row],[Codigo]],PESOS,4,FALSE)," ")</f>
        <v xml:space="preserve"> </v>
      </c>
      <c r="H2166" s="37">
        <v>0.248</v>
      </c>
      <c r="I2166" s="43" t="str">
        <f>IF(DATA_PESOS[[#This Row],[Peso de FLEX]]=DATA_PESOS[[#This Row],[ACTUALIZACION 2]],"Conforme","Revisar")</f>
        <v>Conforme</v>
      </c>
    </row>
    <row r="2167" spans="1:9" x14ac:dyDescent="0.25">
      <c r="A2167" s="42" t="s">
        <v>6</v>
      </c>
      <c r="B2167" s="35" t="s">
        <v>4321</v>
      </c>
      <c r="C2167" s="35" t="s">
        <v>4322</v>
      </c>
      <c r="D2167" s="36">
        <v>1</v>
      </c>
      <c r="E2167" s="36">
        <v>1</v>
      </c>
      <c r="F2167" s="36">
        <v>0.04</v>
      </c>
      <c r="G2167" s="36" t="str">
        <f>IFERROR(VLOOKUP(DATA_PESOS[[#This Row],[Codigo]],PESOS,4,FALSE)," ")</f>
        <v xml:space="preserve"> </v>
      </c>
      <c r="H2167" s="52">
        <v>4.2000000000000003E-2</v>
      </c>
      <c r="I2167" s="36" t="str">
        <f>IF(DATA_PESOS[[#This Row],[Peso de FLEX]]=DATA_PESOS[[#This Row],[ACTUALIZACION 2]],"Conforme","Revisar")</f>
        <v>Revisar</v>
      </c>
    </row>
    <row r="2168" spans="1:9" hidden="1" x14ac:dyDescent="0.25">
      <c r="A2168" s="42" t="s">
        <v>6</v>
      </c>
      <c r="B2168" s="35" t="s">
        <v>4327</v>
      </c>
      <c r="C2168" s="35" t="s">
        <v>4328</v>
      </c>
      <c r="D2168" s="36">
        <v>13</v>
      </c>
      <c r="E2168" s="36">
        <v>13</v>
      </c>
      <c r="F2168" s="36">
        <v>0.107</v>
      </c>
      <c r="G2168" s="36" t="str">
        <f>IFERROR(VLOOKUP(DATA_PESOS[[#This Row],[Codigo]],PESOS,4,FALSE)," ")</f>
        <v xml:space="preserve"> </v>
      </c>
      <c r="H2168" s="37">
        <v>0.107</v>
      </c>
      <c r="I2168" s="48" t="str">
        <f>IF(DATA_PESOS[[#This Row],[Peso de FLEX]]=DATA_PESOS[[#This Row],[ACTUALIZACION 2]],"Conforme","Revisar")</f>
        <v>Conforme</v>
      </c>
    </row>
    <row r="2169" spans="1:9" hidden="1" x14ac:dyDescent="0.25">
      <c r="A2169" s="42" t="s">
        <v>6</v>
      </c>
      <c r="B2169" s="35" t="s">
        <v>4329</v>
      </c>
      <c r="C2169" s="35" t="s">
        <v>4330</v>
      </c>
      <c r="D2169" s="36">
        <v>33</v>
      </c>
      <c r="E2169" s="36">
        <v>33</v>
      </c>
      <c r="F2169" s="36">
        <v>0.15</v>
      </c>
      <c r="G2169" s="36" t="str">
        <f>IFERROR(VLOOKUP(DATA_PESOS[[#This Row],[Codigo]],PESOS,4,FALSE)," ")</f>
        <v xml:space="preserve"> </v>
      </c>
      <c r="H2169" s="37">
        <v>0.15</v>
      </c>
      <c r="I2169" s="43" t="str">
        <f>IF(DATA_PESOS[[#This Row],[Peso de FLEX]]=DATA_PESOS[[#This Row],[ACTUALIZACION 2]],"Conforme","Revisar")</f>
        <v>Conforme</v>
      </c>
    </row>
    <row r="2170" spans="1:9" hidden="1" x14ac:dyDescent="0.25">
      <c r="A2170" s="42" t="s">
        <v>6</v>
      </c>
      <c r="B2170" s="35" t="s">
        <v>4331</v>
      </c>
      <c r="C2170" s="35" t="s">
        <v>4332</v>
      </c>
      <c r="D2170" s="36">
        <v>33</v>
      </c>
      <c r="E2170" s="36">
        <v>33</v>
      </c>
      <c r="F2170" s="36">
        <v>0.156</v>
      </c>
      <c r="G2170" s="36" t="str">
        <f>IFERROR(VLOOKUP(DATA_PESOS[[#This Row],[Codigo]],PESOS,4,FALSE)," ")</f>
        <v xml:space="preserve"> </v>
      </c>
      <c r="H2170" s="37">
        <v>0.156</v>
      </c>
      <c r="I2170" s="43" t="str">
        <f>IF(DATA_PESOS[[#This Row],[Peso de FLEX]]=DATA_PESOS[[#This Row],[ACTUALIZACION 2]],"Conforme","Revisar")</f>
        <v>Conforme</v>
      </c>
    </row>
    <row r="2171" spans="1:9" hidden="1" x14ac:dyDescent="0.25">
      <c r="A2171" s="42" t="s">
        <v>6</v>
      </c>
      <c r="B2171" s="35" t="s">
        <v>4333</v>
      </c>
      <c r="C2171" s="35" t="s">
        <v>4334</v>
      </c>
      <c r="D2171" s="36">
        <v>13</v>
      </c>
      <c r="E2171" s="36">
        <v>13</v>
      </c>
      <c r="F2171" s="36">
        <v>1.4999999999999999E-2</v>
      </c>
      <c r="G2171" s="36" t="str">
        <f>IFERROR(VLOOKUP(DATA_PESOS[[#This Row],[Codigo]],PESOS,4,FALSE)," ")</f>
        <v xml:space="preserve"> </v>
      </c>
      <c r="H2171" s="37">
        <v>1.4999999999999999E-2</v>
      </c>
      <c r="I2171" s="43" t="str">
        <f>IF(DATA_PESOS[[#This Row],[Peso de FLEX]]=DATA_PESOS[[#This Row],[ACTUALIZACION 2]],"Conforme","Revisar")</f>
        <v>Conforme</v>
      </c>
    </row>
    <row r="2172" spans="1:9" x14ac:dyDescent="0.25">
      <c r="A2172" s="42" t="s">
        <v>6</v>
      </c>
      <c r="B2172" s="35" t="s">
        <v>4335</v>
      </c>
      <c r="C2172" s="35" t="s">
        <v>4336</v>
      </c>
      <c r="D2172" s="36">
        <v>96</v>
      </c>
      <c r="E2172" s="36">
        <v>96</v>
      </c>
      <c r="F2172" s="44">
        <v>0</v>
      </c>
      <c r="G2172" s="36" t="str">
        <f>IFERROR(VLOOKUP(DATA_PESOS[[#This Row],[Codigo]],PESOS,4,FALSE)," ")</f>
        <v xml:space="preserve"> </v>
      </c>
      <c r="H2172" s="52">
        <v>1.7999999999999999E-2</v>
      </c>
      <c r="I2172" s="36" t="str">
        <f>IF(DATA_PESOS[[#This Row],[Peso de FLEX]]=DATA_PESOS[[#This Row],[ACTUALIZACION 2]],"Conforme","Revisar")</f>
        <v>Revisar</v>
      </c>
    </row>
    <row r="2173" spans="1:9" hidden="1" x14ac:dyDescent="0.25">
      <c r="A2173" s="42" t="s">
        <v>6</v>
      </c>
      <c r="B2173" s="35" t="s">
        <v>4337</v>
      </c>
      <c r="C2173" s="35" t="s">
        <v>4338</v>
      </c>
      <c r="D2173" s="36">
        <v>2704</v>
      </c>
      <c r="E2173" s="36">
        <v>2704</v>
      </c>
      <c r="F2173" s="36">
        <v>8.1000000000000003E-2</v>
      </c>
      <c r="G2173" s="36" t="str">
        <f>IFERROR(VLOOKUP(DATA_PESOS[[#This Row],[Codigo]],PESOS,4,FALSE)," ")</f>
        <v xml:space="preserve"> </v>
      </c>
      <c r="H2173" s="37">
        <v>8.1000000000000003E-2</v>
      </c>
      <c r="I2173" s="48" t="str">
        <f>IF(DATA_PESOS[[#This Row],[Peso de FLEX]]=DATA_PESOS[[#This Row],[ACTUALIZACION 2]],"Conforme","Revisar")</f>
        <v>Conforme</v>
      </c>
    </row>
    <row r="2174" spans="1:9" hidden="1" x14ac:dyDescent="0.25">
      <c r="A2174" s="42" t="s">
        <v>6</v>
      </c>
      <c r="B2174" s="35" t="s">
        <v>4339</v>
      </c>
      <c r="C2174" s="35" t="s">
        <v>4340</v>
      </c>
      <c r="D2174" s="36">
        <v>1</v>
      </c>
      <c r="E2174" s="36">
        <v>1</v>
      </c>
      <c r="F2174" s="36">
        <v>2.5000000000000001E-2</v>
      </c>
      <c r="G2174" s="36" t="str">
        <f>IFERROR(VLOOKUP(DATA_PESOS[[#This Row],[Codigo]],PESOS,4,FALSE)," ")</f>
        <v xml:space="preserve"> </v>
      </c>
      <c r="H2174" s="37">
        <v>2.5000000000000001E-2</v>
      </c>
      <c r="I2174" s="43" t="str">
        <f>IF(DATA_PESOS[[#This Row],[Peso de FLEX]]=DATA_PESOS[[#This Row],[ACTUALIZACION 2]],"Conforme","Revisar")</f>
        <v>Conforme</v>
      </c>
    </row>
    <row r="2175" spans="1:9" hidden="1" x14ac:dyDescent="0.25">
      <c r="A2175" s="42" t="s">
        <v>6</v>
      </c>
      <c r="B2175" s="35" t="s">
        <v>4341</v>
      </c>
      <c r="C2175" s="35" t="s">
        <v>4342</v>
      </c>
      <c r="D2175" s="36">
        <v>8</v>
      </c>
      <c r="E2175" s="36">
        <v>8</v>
      </c>
      <c r="F2175" s="36">
        <v>20.015999999999998</v>
      </c>
      <c r="G2175" s="36" t="str">
        <f>IFERROR(VLOOKUP(DATA_PESOS[[#This Row],[Codigo]],PESOS,4,FALSE)," ")</f>
        <v xml:space="preserve"> </v>
      </c>
      <c r="H2175" s="37">
        <v>20.015999999999998</v>
      </c>
      <c r="I2175" s="43" t="str">
        <f>IF(DATA_PESOS[[#This Row],[Peso de FLEX]]=DATA_PESOS[[#This Row],[ACTUALIZACION 2]],"Conforme","Revisar")</f>
        <v>Conforme</v>
      </c>
    </row>
    <row r="2176" spans="1:9" hidden="1" x14ac:dyDescent="0.25">
      <c r="A2176" s="42" t="s">
        <v>6</v>
      </c>
      <c r="B2176" s="35" t="s">
        <v>4343</v>
      </c>
      <c r="C2176" s="35" t="s">
        <v>4344</v>
      </c>
      <c r="D2176" s="36">
        <v>50</v>
      </c>
      <c r="E2176" s="36">
        <v>50</v>
      </c>
      <c r="F2176" s="36">
        <v>0.27300000000000002</v>
      </c>
      <c r="G2176" s="36" t="str">
        <f>IFERROR(VLOOKUP(DATA_PESOS[[#This Row],[Codigo]],PESOS,4,FALSE)," ")</f>
        <v xml:space="preserve"> </v>
      </c>
      <c r="H2176" s="37">
        <v>0.27300000000000002</v>
      </c>
      <c r="I2176" s="43" t="str">
        <f>IF(DATA_PESOS[[#This Row],[Peso de FLEX]]=DATA_PESOS[[#This Row],[ACTUALIZACION 2]],"Conforme","Revisar")</f>
        <v>Conforme</v>
      </c>
    </row>
    <row r="2177" spans="1:9" hidden="1" x14ac:dyDescent="0.25">
      <c r="A2177" s="42" t="s">
        <v>6</v>
      </c>
      <c r="B2177" s="35" t="s">
        <v>4345</v>
      </c>
      <c r="C2177" s="35" t="s">
        <v>4346</v>
      </c>
      <c r="D2177" s="36">
        <v>146</v>
      </c>
      <c r="E2177" s="36">
        <v>146</v>
      </c>
      <c r="F2177" s="36">
        <v>1.7999999999999999E-2</v>
      </c>
      <c r="G2177" s="36" t="str">
        <f>IFERROR(VLOOKUP(DATA_PESOS[[#This Row],[Codigo]],PESOS,4,FALSE)," ")</f>
        <v xml:space="preserve"> </v>
      </c>
      <c r="H2177" s="37">
        <v>1.7999999999999999E-2</v>
      </c>
      <c r="I2177" s="43" t="str">
        <f>IF(DATA_PESOS[[#This Row],[Peso de FLEX]]=DATA_PESOS[[#This Row],[ACTUALIZACION 2]],"Conforme","Revisar")</f>
        <v>Conforme</v>
      </c>
    </row>
    <row r="2178" spans="1:9" hidden="1" x14ac:dyDescent="0.25">
      <c r="A2178" s="42" t="s">
        <v>6</v>
      </c>
      <c r="B2178" s="35" t="s">
        <v>4347</v>
      </c>
      <c r="C2178" s="35" t="s">
        <v>4348</v>
      </c>
      <c r="D2178" s="36">
        <v>60</v>
      </c>
      <c r="E2178" s="36">
        <v>60</v>
      </c>
      <c r="F2178" s="36">
        <v>0.114</v>
      </c>
      <c r="G2178" s="36" t="str">
        <f>IFERROR(VLOOKUP(DATA_PESOS[[#This Row],[Codigo]],PESOS,4,FALSE)," ")</f>
        <v xml:space="preserve"> </v>
      </c>
      <c r="H2178" s="37">
        <v>0.114</v>
      </c>
      <c r="I2178" s="43" t="str">
        <f>IF(DATA_PESOS[[#This Row],[Peso de FLEX]]=DATA_PESOS[[#This Row],[ACTUALIZACION 2]],"Conforme","Revisar")</f>
        <v>Conforme</v>
      </c>
    </row>
    <row r="2179" spans="1:9" x14ac:dyDescent="0.25">
      <c r="A2179" s="42" t="s">
        <v>6</v>
      </c>
      <c r="B2179" s="35" t="s">
        <v>4349</v>
      </c>
      <c r="C2179" s="35" t="s">
        <v>4350</v>
      </c>
      <c r="D2179" s="36">
        <v>50</v>
      </c>
      <c r="E2179" s="36">
        <v>50</v>
      </c>
      <c r="F2179" s="44">
        <v>0</v>
      </c>
      <c r="G2179" s="36" t="str">
        <f>IFERROR(VLOOKUP(DATA_PESOS[[#This Row],[Codigo]],PESOS,4,FALSE)," ")</f>
        <v xml:space="preserve"> </v>
      </c>
      <c r="H2179" s="52">
        <v>0.158</v>
      </c>
      <c r="I2179" s="36" t="str">
        <f>IF(DATA_PESOS[[#This Row],[Peso de FLEX]]=DATA_PESOS[[#This Row],[ACTUALIZACION 2]],"Conforme","Revisar")</f>
        <v>Revisar</v>
      </c>
    </row>
    <row r="2180" spans="1:9" x14ac:dyDescent="0.25">
      <c r="A2180" s="42" t="s">
        <v>6</v>
      </c>
      <c r="B2180" s="35" t="s">
        <v>4351</v>
      </c>
      <c r="C2180" s="35" t="s">
        <v>4352</v>
      </c>
      <c r="D2180" s="36">
        <v>84</v>
      </c>
      <c r="E2180" s="36">
        <v>84</v>
      </c>
      <c r="F2180" s="44">
        <v>0</v>
      </c>
      <c r="G2180" s="36" t="str">
        <f>IFERROR(VLOOKUP(DATA_PESOS[[#This Row],[Codigo]],PESOS,4,FALSE)," ")</f>
        <v xml:space="preserve"> </v>
      </c>
      <c r="H2180" s="52">
        <v>6.4000000000000001E-2</v>
      </c>
      <c r="I2180" s="36" t="str">
        <f>IF(DATA_PESOS[[#This Row],[Peso de FLEX]]=DATA_PESOS[[#This Row],[ACTUALIZACION 2]],"Conforme","Revisar")</f>
        <v>Revisar</v>
      </c>
    </row>
    <row r="2181" spans="1:9" hidden="1" x14ac:dyDescent="0.25">
      <c r="A2181" s="42" t="s">
        <v>6</v>
      </c>
      <c r="B2181" s="35" t="s">
        <v>4353</v>
      </c>
      <c r="C2181" s="35" t="s">
        <v>4354</v>
      </c>
      <c r="D2181" s="36">
        <v>96</v>
      </c>
      <c r="E2181" s="36">
        <v>96</v>
      </c>
      <c r="F2181" s="36">
        <v>0.42699999999999999</v>
      </c>
      <c r="G2181" s="36" t="str">
        <f>IFERROR(VLOOKUP(DATA_PESOS[[#This Row],[Codigo]],PESOS,4,FALSE)," ")</f>
        <v xml:space="preserve"> </v>
      </c>
      <c r="H2181" s="37">
        <v>0.42699999999999999</v>
      </c>
      <c r="I2181" s="48" t="str">
        <f>IF(DATA_PESOS[[#This Row],[Peso de FLEX]]=DATA_PESOS[[#This Row],[ACTUALIZACION 2]],"Conforme","Revisar")</f>
        <v>Conforme</v>
      </c>
    </row>
    <row r="2182" spans="1:9" hidden="1" x14ac:dyDescent="0.25">
      <c r="A2182" s="42" t="s">
        <v>6</v>
      </c>
      <c r="B2182" s="35" t="s">
        <v>4355</v>
      </c>
      <c r="C2182" s="35" t="s">
        <v>4356</v>
      </c>
      <c r="D2182" s="36">
        <v>6</v>
      </c>
      <c r="E2182" s="36">
        <v>6</v>
      </c>
      <c r="F2182" s="36">
        <v>0.39200000000000002</v>
      </c>
      <c r="G2182" s="36" t="str">
        <f>IFERROR(VLOOKUP(DATA_PESOS[[#This Row],[Codigo]],PESOS,4,FALSE)," ")</f>
        <v xml:space="preserve"> </v>
      </c>
      <c r="H2182" s="37">
        <v>0.39200000000000002</v>
      </c>
      <c r="I2182" s="43" t="str">
        <f>IF(DATA_PESOS[[#This Row],[Peso de FLEX]]=DATA_PESOS[[#This Row],[ACTUALIZACION 2]],"Conforme","Revisar")</f>
        <v>Conforme</v>
      </c>
    </row>
    <row r="2183" spans="1:9" hidden="1" x14ac:dyDescent="0.25">
      <c r="A2183" s="42" t="s">
        <v>6</v>
      </c>
      <c r="B2183" s="35" t="s">
        <v>4357</v>
      </c>
      <c r="C2183" s="35" t="s">
        <v>4358</v>
      </c>
      <c r="D2183" s="36">
        <v>20</v>
      </c>
      <c r="E2183" s="36">
        <v>20</v>
      </c>
      <c r="F2183" s="36">
        <v>0.22600000000000001</v>
      </c>
      <c r="G2183" s="36" t="str">
        <f>IFERROR(VLOOKUP(DATA_PESOS[[#This Row],[Codigo]],PESOS,4,FALSE)," ")</f>
        <v xml:space="preserve"> </v>
      </c>
      <c r="H2183" s="37">
        <v>0.22600000000000001</v>
      </c>
      <c r="I2183" s="43" t="str">
        <f>IF(DATA_PESOS[[#This Row],[Peso de FLEX]]=DATA_PESOS[[#This Row],[ACTUALIZACION 2]],"Conforme","Revisar")</f>
        <v>Conforme</v>
      </c>
    </row>
    <row r="2184" spans="1:9" hidden="1" x14ac:dyDescent="0.25">
      <c r="A2184" s="42" t="s">
        <v>6</v>
      </c>
      <c r="B2184" s="35" t="s">
        <v>4359</v>
      </c>
      <c r="C2184" s="35" t="s">
        <v>4360</v>
      </c>
      <c r="D2184" s="36">
        <v>170</v>
      </c>
      <c r="E2184" s="36">
        <v>170</v>
      </c>
      <c r="F2184" s="36">
        <v>0.433</v>
      </c>
      <c r="G2184" s="36" t="str">
        <f>IFERROR(VLOOKUP(DATA_PESOS[[#This Row],[Codigo]],PESOS,4,FALSE)," ")</f>
        <v xml:space="preserve"> </v>
      </c>
      <c r="H2184" s="37">
        <v>0.433</v>
      </c>
      <c r="I2184" s="43" t="str">
        <f>IF(DATA_PESOS[[#This Row],[Peso de FLEX]]=DATA_PESOS[[#This Row],[ACTUALIZACION 2]],"Conforme","Revisar")</f>
        <v>Conforme</v>
      </c>
    </row>
    <row r="2185" spans="1:9" hidden="1" x14ac:dyDescent="0.25">
      <c r="A2185" s="42" t="s">
        <v>6</v>
      </c>
      <c r="B2185" s="35" t="s">
        <v>4361</v>
      </c>
      <c r="C2185" s="35" t="s">
        <v>4362</v>
      </c>
      <c r="D2185" s="36">
        <v>1367</v>
      </c>
      <c r="E2185" s="36">
        <v>1367</v>
      </c>
      <c r="F2185" s="36">
        <v>0.34899999999999998</v>
      </c>
      <c r="G2185" s="36" t="str">
        <f>IFERROR(VLOOKUP(DATA_PESOS[[#This Row],[Codigo]],PESOS,4,FALSE)," ")</f>
        <v xml:space="preserve"> </v>
      </c>
      <c r="H2185" s="37">
        <v>0.34899999999999998</v>
      </c>
      <c r="I2185" s="43" t="str">
        <f>IF(DATA_PESOS[[#This Row],[Peso de FLEX]]=DATA_PESOS[[#This Row],[ACTUALIZACION 2]],"Conforme","Revisar")</f>
        <v>Conforme</v>
      </c>
    </row>
    <row r="2186" spans="1:9" x14ac:dyDescent="0.25">
      <c r="A2186" s="42" t="s">
        <v>6</v>
      </c>
      <c r="B2186" s="35" t="s">
        <v>4363</v>
      </c>
      <c r="C2186" s="35" t="s">
        <v>4364</v>
      </c>
      <c r="D2186" s="36">
        <v>294</v>
      </c>
      <c r="E2186" s="36">
        <v>294</v>
      </c>
      <c r="F2186" s="36">
        <v>0.02</v>
      </c>
      <c r="G2186" s="36" t="str">
        <f>IFERROR(VLOOKUP(DATA_PESOS[[#This Row],[Codigo]],PESOS,4,FALSE)," ")</f>
        <v xml:space="preserve"> </v>
      </c>
      <c r="H2186" s="52">
        <v>0.20399999999999999</v>
      </c>
      <c r="I2186" s="36" t="str">
        <f>IF(DATA_PESOS[[#This Row],[Peso de FLEX]]=DATA_PESOS[[#This Row],[ACTUALIZACION 2]],"Conforme","Revisar")</f>
        <v>Revisar</v>
      </c>
    </row>
    <row r="2187" spans="1:9" x14ac:dyDescent="0.25">
      <c r="A2187" s="42" t="s">
        <v>6</v>
      </c>
      <c r="B2187" s="35" t="s">
        <v>4365</v>
      </c>
      <c r="C2187" s="35" t="s">
        <v>4366</v>
      </c>
      <c r="D2187" s="36">
        <v>204</v>
      </c>
      <c r="E2187" s="36">
        <v>204</v>
      </c>
      <c r="F2187" s="44">
        <v>0</v>
      </c>
      <c r="G2187" s="36" t="str">
        <f>IFERROR(VLOOKUP(DATA_PESOS[[#This Row],[Codigo]],PESOS,4,FALSE)," ")</f>
        <v xml:space="preserve"> </v>
      </c>
      <c r="H2187" s="52">
        <v>0.112</v>
      </c>
      <c r="I2187" s="36" t="str">
        <f>IF(DATA_PESOS[[#This Row],[Peso de FLEX]]=DATA_PESOS[[#This Row],[ACTUALIZACION 2]],"Conforme","Revisar")</f>
        <v>Revisar</v>
      </c>
    </row>
    <row r="2188" spans="1:9" hidden="1" x14ac:dyDescent="0.25">
      <c r="A2188" s="42" t="s">
        <v>6</v>
      </c>
      <c r="B2188" s="35" t="s">
        <v>4367</v>
      </c>
      <c r="C2188" s="35" t="s">
        <v>4368</v>
      </c>
      <c r="D2188" s="36">
        <v>132</v>
      </c>
      <c r="E2188" s="36">
        <v>132</v>
      </c>
      <c r="F2188" s="36">
        <v>1.7999999999999999E-2</v>
      </c>
      <c r="G2188" s="36" t="str">
        <f>IFERROR(VLOOKUP(DATA_PESOS[[#This Row],[Codigo]],PESOS,4,FALSE)," ")</f>
        <v xml:space="preserve"> </v>
      </c>
      <c r="H2188" s="37">
        <v>1.7999999999999999E-2</v>
      </c>
      <c r="I2188" s="48" t="str">
        <f>IF(DATA_PESOS[[#This Row],[Peso de FLEX]]=DATA_PESOS[[#This Row],[ACTUALIZACION 2]],"Conforme","Revisar")</f>
        <v>Conforme</v>
      </c>
    </row>
    <row r="2189" spans="1:9" hidden="1" x14ac:dyDescent="0.25">
      <c r="A2189" s="42" t="s">
        <v>6</v>
      </c>
      <c r="B2189" s="35" t="s">
        <v>4369</v>
      </c>
      <c r="C2189" s="35" t="s">
        <v>4370</v>
      </c>
      <c r="D2189" s="36">
        <v>6</v>
      </c>
      <c r="E2189" s="36">
        <v>6</v>
      </c>
      <c r="F2189" s="36">
        <v>0.50800000000000001</v>
      </c>
      <c r="G2189" s="36" t="str">
        <f>IFERROR(VLOOKUP(DATA_PESOS[[#This Row],[Codigo]],PESOS,4,FALSE)," ")</f>
        <v xml:space="preserve"> </v>
      </c>
      <c r="H2189" s="37">
        <v>0.50800000000000001</v>
      </c>
      <c r="I2189" s="43" t="str">
        <f>IF(DATA_PESOS[[#This Row],[Peso de FLEX]]=DATA_PESOS[[#This Row],[ACTUALIZACION 2]],"Conforme","Revisar")</f>
        <v>Conforme</v>
      </c>
    </row>
    <row r="2190" spans="1:9" hidden="1" x14ac:dyDescent="0.25">
      <c r="A2190" s="42" t="s">
        <v>6</v>
      </c>
      <c r="B2190" s="35" t="s">
        <v>4371</v>
      </c>
      <c r="C2190" s="35" t="s">
        <v>4372</v>
      </c>
      <c r="D2190" s="36">
        <v>2696</v>
      </c>
      <c r="E2190" s="36">
        <v>2696</v>
      </c>
      <c r="F2190" s="36">
        <v>0.121</v>
      </c>
      <c r="G2190" s="36" t="str">
        <f>IFERROR(VLOOKUP(DATA_PESOS[[#This Row],[Codigo]],PESOS,4,FALSE)," ")</f>
        <v xml:space="preserve"> </v>
      </c>
      <c r="H2190" s="37">
        <v>0.121</v>
      </c>
      <c r="I2190" s="43" t="str">
        <f>IF(DATA_PESOS[[#This Row],[Peso de FLEX]]=DATA_PESOS[[#This Row],[ACTUALIZACION 2]],"Conforme","Revisar")</f>
        <v>Conforme</v>
      </c>
    </row>
    <row r="2191" spans="1:9" x14ac:dyDescent="0.25">
      <c r="A2191" s="42" t="s">
        <v>6</v>
      </c>
      <c r="B2191" s="35" t="s">
        <v>4373</v>
      </c>
      <c r="C2191" s="35" t="s">
        <v>4374</v>
      </c>
      <c r="D2191" s="36">
        <v>4</v>
      </c>
      <c r="E2191" s="36">
        <v>4</v>
      </c>
      <c r="F2191" s="36">
        <v>7.5999999999999998E-2</v>
      </c>
      <c r="G2191" s="36" t="str">
        <f>IFERROR(VLOOKUP(DATA_PESOS[[#This Row],[Codigo]],PESOS,4,FALSE)," ")</f>
        <v xml:space="preserve"> </v>
      </c>
      <c r="H2191" s="52">
        <v>1.9E-2</v>
      </c>
      <c r="I2191" s="36" t="str">
        <f>IF(DATA_PESOS[[#This Row],[Peso de FLEX]]=DATA_PESOS[[#This Row],[ACTUALIZACION 2]],"Conforme","Revisar")</f>
        <v>Revisar</v>
      </c>
    </row>
    <row r="2192" spans="1:9" x14ac:dyDescent="0.25">
      <c r="A2192" s="42" t="s">
        <v>6</v>
      </c>
      <c r="B2192" s="35" t="s">
        <v>4375</v>
      </c>
      <c r="C2192" s="35" t="s">
        <v>4376</v>
      </c>
      <c r="D2192" s="36">
        <v>30</v>
      </c>
      <c r="E2192" s="36">
        <v>30</v>
      </c>
      <c r="F2192" s="44">
        <v>0</v>
      </c>
      <c r="G2192" s="36" t="str">
        <f>IFERROR(VLOOKUP(DATA_PESOS[[#This Row],[Codigo]],PESOS,4,FALSE)," ")</f>
        <v xml:space="preserve"> </v>
      </c>
      <c r="H2192" s="52">
        <v>0.66</v>
      </c>
      <c r="I2192" s="36" t="str">
        <f>IF(DATA_PESOS[[#This Row],[Peso de FLEX]]=DATA_PESOS[[#This Row],[ACTUALIZACION 2]],"Conforme","Revisar")</f>
        <v>Revisar</v>
      </c>
    </row>
    <row r="2193" spans="1:9" x14ac:dyDescent="0.25">
      <c r="A2193" s="42" t="s">
        <v>6</v>
      </c>
      <c r="B2193" s="35" t="s">
        <v>4377</v>
      </c>
      <c r="C2193" s="35" t="s">
        <v>4378</v>
      </c>
      <c r="D2193" s="36">
        <v>3</v>
      </c>
      <c r="E2193" s="36">
        <v>3</v>
      </c>
      <c r="F2193" s="36">
        <v>0.19800000000000001</v>
      </c>
      <c r="G2193" s="36" t="str">
        <f>IFERROR(VLOOKUP(DATA_PESOS[[#This Row],[Codigo]],PESOS,4,FALSE)," ")</f>
        <v xml:space="preserve"> </v>
      </c>
      <c r="H2193" s="52">
        <v>6.6000000000000003E-2</v>
      </c>
      <c r="I2193" s="36" t="str">
        <f>IF(DATA_PESOS[[#This Row],[Peso de FLEX]]=DATA_PESOS[[#This Row],[ACTUALIZACION 2]],"Conforme","Revisar")</f>
        <v>Revisar</v>
      </c>
    </row>
    <row r="2194" spans="1:9" x14ac:dyDescent="0.25">
      <c r="A2194" s="42" t="s">
        <v>6</v>
      </c>
      <c r="B2194" s="35" t="s">
        <v>4379</v>
      </c>
      <c r="C2194" s="35" t="s">
        <v>4380</v>
      </c>
      <c r="D2194" s="36">
        <v>6</v>
      </c>
      <c r="E2194" s="36">
        <v>6</v>
      </c>
      <c r="F2194" s="36">
        <v>0.19500000000000001</v>
      </c>
      <c r="G2194" s="36" t="str">
        <f>IFERROR(VLOOKUP(DATA_PESOS[[#This Row],[Codigo]],PESOS,4,FALSE)," ")</f>
        <v xml:space="preserve"> </v>
      </c>
      <c r="H2194" s="52">
        <v>6.5000000000000002E-2</v>
      </c>
      <c r="I2194" s="36" t="str">
        <f>IF(DATA_PESOS[[#This Row],[Peso de FLEX]]=DATA_PESOS[[#This Row],[ACTUALIZACION 2]],"Conforme","Revisar")</f>
        <v>Revisar</v>
      </c>
    </row>
    <row r="2195" spans="1:9" x14ac:dyDescent="0.25">
      <c r="A2195" s="42" t="s">
        <v>6</v>
      </c>
      <c r="B2195" s="35" t="s">
        <v>4381</v>
      </c>
      <c r="C2195" s="35" t="s">
        <v>4382</v>
      </c>
      <c r="D2195" s="36">
        <v>90</v>
      </c>
      <c r="E2195" s="36">
        <v>90</v>
      </c>
      <c r="F2195" s="36">
        <v>0.20399999999999999</v>
      </c>
      <c r="G2195" s="36" t="str">
        <f>IFERROR(VLOOKUP(DATA_PESOS[[#This Row],[Codigo]],PESOS,4,FALSE)," ")</f>
        <v xml:space="preserve"> </v>
      </c>
      <c r="H2195" s="52">
        <v>6.8000000000000005E-2</v>
      </c>
      <c r="I2195" s="36" t="str">
        <f>IF(DATA_PESOS[[#This Row],[Peso de FLEX]]=DATA_PESOS[[#This Row],[ACTUALIZACION 2]],"Conforme","Revisar")</f>
        <v>Revisar</v>
      </c>
    </row>
    <row r="2196" spans="1:9" x14ac:dyDescent="0.25">
      <c r="A2196" s="42" t="s">
        <v>6</v>
      </c>
      <c r="B2196" s="35" t="s">
        <v>4383</v>
      </c>
      <c r="C2196" s="35" t="s">
        <v>4384</v>
      </c>
      <c r="D2196" s="36">
        <v>28</v>
      </c>
      <c r="E2196" s="36">
        <v>28</v>
      </c>
      <c r="F2196" s="36">
        <v>0.29199999999999998</v>
      </c>
      <c r="G2196" s="36" t="str">
        <f>IFERROR(VLOOKUP(DATA_PESOS[[#This Row],[Codigo]],PESOS,4,FALSE)," ")</f>
        <v xml:space="preserve"> </v>
      </c>
      <c r="H2196" s="52">
        <v>7.2999999999999995E-2</v>
      </c>
      <c r="I2196" s="36" t="str">
        <f>IF(DATA_PESOS[[#This Row],[Peso de FLEX]]=DATA_PESOS[[#This Row],[ACTUALIZACION 2]],"Conforme","Revisar")</f>
        <v>Revisar</v>
      </c>
    </row>
    <row r="2197" spans="1:9" x14ac:dyDescent="0.25">
      <c r="A2197" s="42" t="s">
        <v>6</v>
      </c>
      <c r="B2197" s="35" t="s">
        <v>4385</v>
      </c>
      <c r="C2197" s="35" t="s">
        <v>4386</v>
      </c>
      <c r="D2197" s="36">
        <v>24</v>
      </c>
      <c r="E2197" s="36">
        <v>24</v>
      </c>
      <c r="F2197" s="36">
        <v>0.28799999999999998</v>
      </c>
      <c r="G2197" s="36" t="str">
        <f>IFERROR(VLOOKUP(DATA_PESOS[[#This Row],[Codigo]],PESOS,4,FALSE)," ")</f>
        <v xml:space="preserve"> </v>
      </c>
      <c r="H2197" s="52">
        <v>7.1999999999999995E-2</v>
      </c>
      <c r="I2197" s="36" t="str">
        <f>IF(DATA_PESOS[[#This Row],[Peso de FLEX]]=DATA_PESOS[[#This Row],[ACTUALIZACION 2]],"Conforme","Revisar")</f>
        <v>Revisar</v>
      </c>
    </row>
    <row r="2198" spans="1:9" x14ac:dyDescent="0.25">
      <c r="A2198" s="42" t="s">
        <v>6</v>
      </c>
      <c r="B2198" s="35" t="s">
        <v>4387</v>
      </c>
      <c r="C2198" s="35" t="s">
        <v>4388</v>
      </c>
      <c r="D2198" s="36">
        <v>18</v>
      </c>
      <c r="E2198" s="36">
        <v>18</v>
      </c>
      <c r="F2198" s="36">
        <v>0.255</v>
      </c>
      <c r="G2198" s="36" t="str">
        <f>IFERROR(VLOOKUP(DATA_PESOS[[#This Row],[Codigo]],PESOS,4,FALSE)," ")</f>
        <v xml:space="preserve"> </v>
      </c>
      <c r="H2198" s="52" t="s">
        <v>9799</v>
      </c>
      <c r="I2198" s="36" t="str">
        <f>IF(DATA_PESOS[[#This Row],[Peso de FLEX]]=DATA_PESOS[[#This Row],[ACTUALIZACION 2]],"Conforme","Revisar")</f>
        <v>Revisar</v>
      </c>
    </row>
    <row r="2199" spans="1:9" x14ac:dyDescent="0.25">
      <c r="A2199" s="42" t="s">
        <v>6</v>
      </c>
      <c r="B2199" s="35" t="s">
        <v>4389</v>
      </c>
      <c r="C2199" s="35" t="s">
        <v>4390</v>
      </c>
      <c r="D2199" s="36">
        <v>21</v>
      </c>
      <c r="E2199" s="36">
        <v>21</v>
      </c>
      <c r="F2199" s="36">
        <v>0.255</v>
      </c>
      <c r="G2199" s="36" t="str">
        <f>IFERROR(VLOOKUP(DATA_PESOS[[#This Row],[Codigo]],PESOS,4,FALSE)," ")</f>
        <v xml:space="preserve"> </v>
      </c>
      <c r="H2199" s="52" t="s">
        <v>9799</v>
      </c>
      <c r="I2199" s="36" t="str">
        <f>IF(DATA_PESOS[[#This Row],[Peso de FLEX]]=DATA_PESOS[[#This Row],[ACTUALIZACION 2]],"Conforme","Revisar")</f>
        <v>Revisar</v>
      </c>
    </row>
    <row r="2200" spans="1:9" x14ac:dyDescent="0.25">
      <c r="A2200" s="42" t="s">
        <v>6</v>
      </c>
      <c r="B2200" s="35" t="s">
        <v>4391</v>
      </c>
      <c r="C2200" s="35" t="s">
        <v>4392</v>
      </c>
      <c r="D2200" s="36">
        <v>4</v>
      </c>
      <c r="E2200" s="36">
        <v>4</v>
      </c>
      <c r="F2200" s="36">
        <v>0.54</v>
      </c>
      <c r="G2200" s="36" t="str">
        <f>IFERROR(VLOOKUP(DATA_PESOS[[#This Row],[Codigo]],PESOS,4,FALSE)," ")</f>
        <v xml:space="preserve"> </v>
      </c>
      <c r="H2200" s="52">
        <v>0.13500000000000001</v>
      </c>
      <c r="I2200" s="36" t="str">
        <f>IF(DATA_PESOS[[#This Row],[Peso de FLEX]]=DATA_PESOS[[#This Row],[ACTUALIZACION 2]],"Conforme","Revisar")</f>
        <v>Revisar</v>
      </c>
    </row>
    <row r="2201" spans="1:9" x14ac:dyDescent="0.25">
      <c r="A2201" s="42" t="s">
        <v>6</v>
      </c>
      <c r="B2201" s="35" t="s">
        <v>4393</v>
      </c>
      <c r="C2201" s="35" t="s">
        <v>4394</v>
      </c>
      <c r="D2201" s="36">
        <v>20</v>
      </c>
      <c r="E2201" s="36">
        <v>20</v>
      </c>
      <c r="F2201" s="36">
        <v>0.624</v>
      </c>
      <c r="G2201" s="36" t="str">
        <f>IFERROR(VLOOKUP(DATA_PESOS[[#This Row],[Codigo]],PESOS,4,FALSE)," ")</f>
        <v xml:space="preserve"> </v>
      </c>
      <c r="H2201" s="52">
        <v>0.156</v>
      </c>
      <c r="I2201" s="36" t="str">
        <f>IF(DATA_PESOS[[#This Row],[Peso de FLEX]]=DATA_PESOS[[#This Row],[ACTUALIZACION 2]],"Conforme","Revisar")</f>
        <v>Revisar</v>
      </c>
    </row>
    <row r="2202" spans="1:9" x14ac:dyDescent="0.25">
      <c r="A2202" s="42" t="s">
        <v>6</v>
      </c>
      <c r="B2202" s="35" t="s">
        <v>4395</v>
      </c>
      <c r="C2202" s="35" t="s">
        <v>4396</v>
      </c>
      <c r="D2202" s="36">
        <v>24</v>
      </c>
      <c r="E2202" s="36">
        <v>24</v>
      </c>
      <c r="F2202" s="36">
        <v>0.55200000000000005</v>
      </c>
      <c r="G2202" s="36" t="str">
        <f>IFERROR(VLOOKUP(DATA_PESOS[[#This Row],[Codigo]],PESOS,4,FALSE)," ")</f>
        <v xml:space="preserve"> </v>
      </c>
      <c r="H2202" s="52">
        <v>0.13800000000000001</v>
      </c>
      <c r="I2202" s="36" t="str">
        <f>IF(DATA_PESOS[[#This Row],[Peso de FLEX]]=DATA_PESOS[[#This Row],[ACTUALIZACION 2]],"Conforme","Revisar")</f>
        <v>Revisar</v>
      </c>
    </row>
    <row r="2203" spans="1:9" x14ac:dyDescent="0.25">
      <c r="A2203" s="42" t="s">
        <v>6</v>
      </c>
      <c r="B2203" s="35" t="s">
        <v>4397</v>
      </c>
      <c r="C2203" s="35" t="s">
        <v>4398</v>
      </c>
      <c r="D2203" s="36">
        <v>4</v>
      </c>
      <c r="E2203" s="36">
        <v>4</v>
      </c>
      <c r="F2203" s="36">
        <v>0.624</v>
      </c>
      <c r="G2203" s="36" t="str">
        <f>IFERROR(VLOOKUP(DATA_PESOS[[#This Row],[Codigo]],PESOS,4,FALSE)," ")</f>
        <v xml:space="preserve"> </v>
      </c>
      <c r="H2203" s="52">
        <v>0.156</v>
      </c>
      <c r="I2203" s="36" t="str">
        <f>IF(DATA_PESOS[[#This Row],[Peso de FLEX]]=DATA_PESOS[[#This Row],[ACTUALIZACION 2]],"Conforme","Revisar")</f>
        <v>Revisar</v>
      </c>
    </row>
    <row r="2204" spans="1:9" x14ac:dyDescent="0.25">
      <c r="A2204" s="42" t="s">
        <v>6</v>
      </c>
      <c r="B2204" s="35" t="s">
        <v>4399</v>
      </c>
      <c r="C2204" s="35" t="s">
        <v>4400</v>
      </c>
      <c r="D2204" s="36">
        <v>4</v>
      </c>
      <c r="E2204" s="36">
        <v>4</v>
      </c>
      <c r="F2204" s="36">
        <v>0.67200000000000004</v>
      </c>
      <c r="G2204" s="36" t="str">
        <f>IFERROR(VLOOKUP(DATA_PESOS[[#This Row],[Codigo]],PESOS,4,FALSE)," ")</f>
        <v xml:space="preserve"> </v>
      </c>
      <c r="H2204" s="52">
        <v>0.16800000000000001</v>
      </c>
      <c r="I2204" s="36" t="str">
        <f>IF(DATA_PESOS[[#This Row],[Peso de FLEX]]=DATA_PESOS[[#This Row],[ACTUALIZACION 2]],"Conforme","Revisar")</f>
        <v>Revisar</v>
      </c>
    </row>
    <row r="2205" spans="1:9" x14ac:dyDescent="0.25">
      <c r="A2205" s="42" t="s">
        <v>6</v>
      </c>
      <c r="B2205" s="35" t="s">
        <v>4401</v>
      </c>
      <c r="C2205" s="35" t="s">
        <v>4402</v>
      </c>
      <c r="D2205" s="36">
        <v>24</v>
      </c>
      <c r="E2205" s="36">
        <v>24</v>
      </c>
      <c r="F2205" s="36">
        <v>2.8559999999999999</v>
      </c>
      <c r="G2205" s="36" t="str">
        <f>IFERROR(VLOOKUP(DATA_PESOS[[#This Row],[Codigo]],PESOS,4,FALSE)," ")</f>
        <v xml:space="preserve"> </v>
      </c>
      <c r="H2205" s="52">
        <v>0.47599999999999998</v>
      </c>
      <c r="I2205" s="36" t="str">
        <f>IF(DATA_PESOS[[#This Row],[Peso de FLEX]]=DATA_PESOS[[#This Row],[ACTUALIZACION 2]],"Conforme","Revisar")</f>
        <v>Revisar</v>
      </c>
    </row>
    <row r="2206" spans="1:9" x14ac:dyDescent="0.25">
      <c r="A2206" s="42" t="s">
        <v>6</v>
      </c>
      <c r="B2206" s="35" t="s">
        <v>4403</v>
      </c>
      <c r="C2206" s="35" t="s">
        <v>4404</v>
      </c>
      <c r="D2206" s="36">
        <v>24</v>
      </c>
      <c r="E2206" s="36">
        <v>24</v>
      </c>
      <c r="F2206" s="36">
        <v>2.8559999999999999</v>
      </c>
      <c r="G2206" s="36" t="str">
        <f>IFERROR(VLOOKUP(DATA_PESOS[[#This Row],[Codigo]],PESOS,4,FALSE)," ")</f>
        <v xml:space="preserve"> </v>
      </c>
      <c r="H2206" s="52">
        <v>0.47599999999999998</v>
      </c>
      <c r="I2206" s="36" t="str">
        <f>IF(DATA_PESOS[[#This Row],[Peso de FLEX]]=DATA_PESOS[[#This Row],[ACTUALIZACION 2]],"Conforme","Revisar")</f>
        <v>Revisar</v>
      </c>
    </row>
    <row r="2207" spans="1:9" x14ac:dyDescent="0.25">
      <c r="A2207" s="42" t="s">
        <v>6</v>
      </c>
      <c r="B2207" s="35" t="s">
        <v>4405</v>
      </c>
      <c r="C2207" s="35" t="s">
        <v>4406</v>
      </c>
      <c r="D2207" s="36">
        <v>4</v>
      </c>
      <c r="E2207" s="36">
        <v>4</v>
      </c>
      <c r="F2207" s="36">
        <v>0.44</v>
      </c>
      <c r="G2207" s="36" t="str">
        <f>IFERROR(VLOOKUP(DATA_PESOS[[#This Row],[Codigo]],PESOS,4,FALSE)," ")</f>
        <v xml:space="preserve"> </v>
      </c>
      <c r="H2207" s="52">
        <v>0.11</v>
      </c>
      <c r="I2207" s="36" t="str">
        <f>IF(DATA_PESOS[[#This Row],[Peso de FLEX]]=DATA_PESOS[[#This Row],[ACTUALIZACION 2]],"Conforme","Revisar")</f>
        <v>Revisar</v>
      </c>
    </row>
    <row r="2208" spans="1:9" x14ac:dyDescent="0.25">
      <c r="A2208" s="42" t="s">
        <v>6</v>
      </c>
      <c r="B2208" s="35" t="s">
        <v>4407</v>
      </c>
      <c r="C2208" s="35" t="s">
        <v>4408</v>
      </c>
      <c r="D2208" s="36">
        <v>20</v>
      </c>
      <c r="E2208" s="36">
        <v>20</v>
      </c>
      <c r="F2208" s="36">
        <v>0.44</v>
      </c>
      <c r="G2208" s="36" t="str">
        <f>IFERROR(VLOOKUP(DATA_PESOS[[#This Row],[Codigo]],PESOS,4,FALSE)," ")</f>
        <v xml:space="preserve"> </v>
      </c>
      <c r="H2208" s="52">
        <v>0.11</v>
      </c>
      <c r="I2208" s="36" t="str">
        <f>IF(DATA_PESOS[[#This Row],[Peso de FLEX]]=DATA_PESOS[[#This Row],[ACTUALIZACION 2]],"Conforme","Revisar")</f>
        <v>Revisar</v>
      </c>
    </row>
    <row r="2209" spans="1:9" x14ac:dyDescent="0.25">
      <c r="A2209" s="42" t="s">
        <v>6</v>
      </c>
      <c r="B2209" s="35" t="s">
        <v>4409</v>
      </c>
      <c r="C2209" s="35" t="s">
        <v>4410</v>
      </c>
      <c r="D2209" s="36">
        <v>16</v>
      </c>
      <c r="E2209" s="36">
        <v>16</v>
      </c>
      <c r="F2209" s="36">
        <v>0.36399999999999999</v>
      </c>
      <c r="G2209" s="36" t="str">
        <f>IFERROR(VLOOKUP(DATA_PESOS[[#This Row],[Codigo]],PESOS,4,FALSE)," ")</f>
        <v xml:space="preserve"> </v>
      </c>
      <c r="H2209" s="52">
        <v>9.0999999999999998E-2</v>
      </c>
      <c r="I2209" s="36" t="str">
        <f>IF(DATA_PESOS[[#This Row],[Peso de FLEX]]=DATA_PESOS[[#This Row],[ACTUALIZACION 2]],"Conforme","Revisar")</f>
        <v>Revisar</v>
      </c>
    </row>
    <row r="2210" spans="1:9" x14ac:dyDescent="0.25">
      <c r="A2210" s="42" t="s">
        <v>6</v>
      </c>
      <c r="B2210" s="35" t="s">
        <v>4411</v>
      </c>
      <c r="C2210" s="35" t="s">
        <v>4412</v>
      </c>
      <c r="D2210" s="36">
        <v>60</v>
      </c>
      <c r="E2210" s="36">
        <v>60</v>
      </c>
      <c r="F2210" s="36">
        <v>0.47199999999999998</v>
      </c>
      <c r="G2210" s="36" t="str">
        <f>IFERROR(VLOOKUP(DATA_PESOS[[#This Row],[Codigo]],PESOS,4,FALSE)," ")</f>
        <v xml:space="preserve"> </v>
      </c>
      <c r="H2210" s="52">
        <v>0.11799999999999999</v>
      </c>
      <c r="I2210" s="36" t="str">
        <f>IF(DATA_PESOS[[#This Row],[Peso de FLEX]]=DATA_PESOS[[#This Row],[ACTUALIZACION 2]],"Conforme","Revisar")</f>
        <v>Revisar</v>
      </c>
    </row>
    <row r="2211" spans="1:9" x14ac:dyDescent="0.25">
      <c r="A2211" s="42" t="s">
        <v>6</v>
      </c>
      <c r="B2211" s="35" t="s">
        <v>4413</v>
      </c>
      <c r="C2211" s="35" t="s">
        <v>4414</v>
      </c>
      <c r="D2211" s="36">
        <v>30</v>
      </c>
      <c r="E2211" s="36">
        <v>30</v>
      </c>
      <c r="F2211" s="36">
        <v>0.46800000000000003</v>
      </c>
      <c r="G2211" s="36" t="str">
        <f>IFERROR(VLOOKUP(DATA_PESOS[[#This Row],[Codigo]],PESOS,4,FALSE)," ")</f>
        <v xml:space="preserve"> </v>
      </c>
      <c r="H2211" s="52">
        <v>0.11700000000000001</v>
      </c>
      <c r="I2211" s="36" t="str">
        <f>IF(DATA_PESOS[[#This Row],[Peso de FLEX]]=DATA_PESOS[[#This Row],[ACTUALIZACION 2]],"Conforme","Revisar")</f>
        <v>Revisar</v>
      </c>
    </row>
    <row r="2212" spans="1:9" x14ac:dyDescent="0.25">
      <c r="A2212" s="42" t="s">
        <v>6</v>
      </c>
      <c r="B2212" s="35" t="s">
        <v>4415</v>
      </c>
      <c r="C2212" s="35" t="s">
        <v>4416</v>
      </c>
      <c r="D2212" s="36">
        <v>20</v>
      </c>
      <c r="E2212" s="36">
        <v>20</v>
      </c>
      <c r="F2212" s="36">
        <v>0.46800000000000003</v>
      </c>
      <c r="G2212" s="36" t="str">
        <f>IFERROR(VLOOKUP(DATA_PESOS[[#This Row],[Codigo]],PESOS,4,FALSE)," ")</f>
        <v xml:space="preserve"> </v>
      </c>
      <c r="H2212" s="52">
        <v>0.11700000000000001</v>
      </c>
      <c r="I2212" s="36" t="str">
        <f>IF(DATA_PESOS[[#This Row],[Peso de FLEX]]=DATA_PESOS[[#This Row],[ACTUALIZACION 2]],"Conforme","Revisar")</f>
        <v>Revisar</v>
      </c>
    </row>
    <row r="2213" spans="1:9" x14ac:dyDescent="0.25">
      <c r="A2213" s="42" t="s">
        <v>6</v>
      </c>
      <c r="B2213" s="35" t="s">
        <v>4417</v>
      </c>
      <c r="C2213" s="35" t="s">
        <v>4418</v>
      </c>
      <c r="D2213" s="36">
        <v>20</v>
      </c>
      <c r="E2213" s="36">
        <v>20</v>
      </c>
      <c r="F2213" s="36">
        <v>0.51600000000000001</v>
      </c>
      <c r="G2213" s="36" t="str">
        <f>IFERROR(VLOOKUP(DATA_PESOS[[#This Row],[Codigo]],PESOS,4,FALSE)," ")</f>
        <v xml:space="preserve"> </v>
      </c>
      <c r="H2213" s="52">
        <v>0.129</v>
      </c>
      <c r="I2213" s="36" t="str">
        <f>IF(DATA_PESOS[[#This Row],[Peso de FLEX]]=DATA_PESOS[[#This Row],[ACTUALIZACION 2]],"Conforme","Revisar")</f>
        <v>Revisar</v>
      </c>
    </row>
    <row r="2214" spans="1:9" x14ac:dyDescent="0.25">
      <c r="A2214" s="42" t="s">
        <v>6</v>
      </c>
      <c r="B2214" s="35" t="s">
        <v>4419</v>
      </c>
      <c r="C2214" s="35" t="s">
        <v>4420</v>
      </c>
      <c r="D2214" s="36">
        <v>52</v>
      </c>
      <c r="E2214" s="36">
        <v>52</v>
      </c>
      <c r="F2214" s="36">
        <v>0.51600000000000001</v>
      </c>
      <c r="G2214" s="36" t="str">
        <f>IFERROR(VLOOKUP(DATA_PESOS[[#This Row],[Codigo]],PESOS,4,FALSE)," ")</f>
        <v xml:space="preserve"> </v>
      </c>
      <c r="H2214" s="52">
        <v>0.129</v>
      </c>
      <c r="I2214" s="36" t="str">
        <f>IF(DATA_PESOS[[#This Row],[Peso de FLEX]]=DATA_PESOS[[#This Row],[ACTUALIZACION 2]],"Conforme","Revisar")</f>
        <v>Revisar</v>
      </c>
    </row>
    <row r="2215" spans="1:9" x14ac:dyDescent="0.25">
      <c r="A2215" s="42" t="s">
        <v>6</v>
      </c>
      <c r="B2215" s="35" t="s">
        <v>4421</v>
      </c>
      <c r="C2215" s="35" t="s">
        <v>4422</v>
      </c>
      <c r="D2215" s="36">
        <v>4</v>
      </c>
      <c r="E2215" s="36">
        <v>4</v>
      </c>
      <c r="F2215" s="36">
        <v>0.47199999999999998</v>
      </c>
      <c r="G2215" s="36" t="str">
        <f>IFERROR(VLOOKUP(DATA_PESOS[[#This Row],[Codigo]],PESOS,4,FALSE)," ")</f>
        <v xml:space="preserve"> </v>
      </c>
      <c r="H2215" s="52">
        <v>0.11799999999999999</v>
      </c>
      <c r="I2215" s="36" t="str">
        <f>IF(DATA_PESOS[[#This Row],[Peso de FLEX]]=DATA_PESOS[[#This Row],[ACTUALIZACION 2]],"Conforme","Revisar")</f>
        <v>Revisar</v>
      </c>
    </row>
    <row r="2216" spans="1:9" x14ac:dyDescent="0.25">
      <c r="A2216" s="42" t="s">
        <v>6</v>
      </c>
      <c r="B2216" s="35" t="s">
        <v>4423</v>
      </c>
      <c r="C2216" s="35" t="s">
        <v>4424</v>
      </c>
      <c r="D2216" s="36">
        <v>8</v>
      </c>
      <c r="E2216" s="36">
        <v>8</v>
      </c>
      <c r="F2216" s="36">
        <v>0.46</v>
      </c>
      <c r="G2216" s="36" t="str">
        <f>IFERROR(VLOOKUP(DATA_PESOS[[#This Row],[Codigo]],PESOS,4,FALSE)," ")</f>
        <v xml:space="preserve"> </v>
      </c>
      <c r="H2216" s="52">
        <v>0.115</v>
      </c>
      <c r="I2216" s="36" t="str">
        <f>IF(DATA_PESOS[[#This Row],[Peso de FLEX]]=DATA_PESOS[[#This Row],[ACTUALIZACION 2]],"Conforme","Revisar")</f>
        <v>Revisar</v>
      </c>
    </row>
    <row r="2217" spans="1:9" x14ac:dyDescent="0.25">
      <c r="A2217" s="42" t="s">
        <v>6</v>
      </c>
      <c r="B2217" s="35" t="s">
        <v>4425</v>
      </c>
      <c r="C2217" s="35" t="s">
        <v>4426</v>
      </c>
      <c r="D2217" s="36">
        <v>66</v>
      </c>
      <c r="E2217" s="36">
        <v>66</v>
      </c>
      <c r="F2217" s="36">
        <v>1.05</v>
      </c>
      <c r="G2217" s="36" t="str">
        <f>IFERROR(VLOOKUP(DATA_PESOS[[#This Row],[Codigo]],PESOS,4,FALSE)," ")</f>
        <v xml:space="preserve"> </v>
      </c>
      <c r="H2217" s="52">
        <v>0.17499999999999999</v>
      </c>
      <c r="I2217" s="36" t="str">
        <f>IF(DATA_PESOS[[#This Row],[Peso de FLEX]]=DATA_PESOS[[#This Row],[ACTUALIZACION 2]],"Conforme","Revisar")</f>
        <v>Revisar</v>
      </c>
    </row>
    <row r="2218" spans="1:9" x14ac:dyDescent="0.25">
      <c r="A2218" s="42" t="s">
        <v>6</v>
      </c>
      <c r="B2218" s="35" t="s">
        <v>4427</v>
      </c>
      <c r="C2218" s="35" t="s">
        <v>4428</v>
      </c>
      <c r="D2218" s="36">
        <v>90</v>
      </c>
      <c r="E2218" s="36">
        <v>90</v>
      </c>
      <c r="F2218" s="36">
        <v>1.05</v>
      </c>
      <c r="G2218" s="36" t="str">
        <f>IFERROR(VLOOKUP(DATA_PESOS[[#This Row],[Codigo]],PESOS,4,FALSE)," ")</f>
        <v xml:space="preserve"> </v>
      </c>
      <c r="H2218" s="52">
        <v>0.17499999999999999</v>
      </c>
      <c r="I2218" s="36" t="str">
        <f>IF(DATA_PESOS[[#This Row],[Peso de FLEX]]=DATA_PESOS[[#This Row],[ACTUALIZACION 2]],"Conforme","Revisar")</f>
        <v>Revisar</v>
      </c>
    </row>
    <row r="2219" spans="1:9" x14ac:dyDescent="0.25">
      <c r="A2219" s="42" t="s">
        <v>6</v>
      </c>
      <c r="B2219" s="35" t="s">
        <v>4429</v>
      </c>
      <c r="C2219" s="35" t="s">
        <v>4430</v>
      </c>
      <c r="D2219" s="36">
        <v>4</v>
      </c>
      <c r="E2219" s="36">
        <v>4</v>
      </c>
      <c r="F2219" s="36">
        <v>0.3</v>
      </c>
      <c r="G2219" s="36" t="str">
        <f>IFERROR(VLOOKUP(DATA_PESOS[[#This Row],[Codigo]],PESOS,4,FALSE)," ")</f>
        <v xml:space="preserve"> </v>
      </c>
      <c r="H2219" s="52">
        <v>7.4999999999999997E-2</v>
      </c>
      <c r="I2219" s="36" t="str">
        <f>IF(DATA_PESOS[[#This Row],[Peso de FLEX]]=DATA_PESOS[[#This Row],[ACTUALIZACION 2]],"Conforme","Revisar")</f>
        <v>Revisar</v>
      </c>
    </row>
    <row r="2220" spans="1:9" x14ac:dyDescent="0.25">
      <c r="A2220" s="42" t="s">
        <v>6</v>
      </c>
      <c r="B2220" s="35" t="s">
        <v>4431</v>
      </c>
      <c r="C2220" s="35" t="s">
        <v>4432</v>
      </c>
      <c r="D2220" s="36">
        <v>72</v>
      </c>
      <c r="E2220" s="36">
        <v>72</v>
      </c>
      <c r="F2220" s="36">
        <v>0.3</v>
      </c>
      <c r="G2220" s="36" t="str">
        <f>IFERROR(VLOOKUP(DATA_PESOS[[#This Row],[Codigo]],PESOS,4,FALSE)," ")</f>
        <v xml:space="preserve"> </v>
      </c>
      <c r="H2220" s="52">
        <v>7.4999999999999997E-2</v>
      </c>
      <c r="I2220" s="36" t="str">
        <f>IF(DATA_PESOS[[#This Row],[Peso de FLEX]]=DATA_PESOS[[#This Row],[ACTUALIZACION 2]],"Conforme","Revisar")</f>
        <v>Revisar</v>
      </c>
    </row>
    <row r="2221" spans="1:9" x14ac:dyDescent="0.25">
      <c r="A2221" s="42" t="s">
        <v>6</v>
      </c>
      <c r="B2221" s="35" t="s">
        <v>4433</v>
      </c>
      <c r="C2221" s="35" t="s">
        <v>4434</v>
      </c>
      <c r="D2221" s="36">
        <v>12</v>
      </c>
      <c r="E2221" s="36">
        <v>12</v>
      </c>
      <c r="F2221" s="36">
        <v>0.48</v>
      </c>
      <c r="G2221" s="36" t="str">
        <f>IFERROR(VLOOKUP(DATA_PESOS[[#This Row],[Codigo]],PESOS,4,FALSE)," ")</f>
        <v xml:space="preserve"> </v>
      </c>
      <c r="H2221" s="52">
        <v>0.12</v>
      </c>
      <c r="I2221" s="36" t="str">
        <f>IF(DATA_PESOS[[#This Row],[Peso de FLEX]]=DATA_PESOS[[#This Row],[ACTUALIZACION 2]],"Conforme","Revisar")</f>
        <v>Revisar</v>
      </c>
    </row>
    <row r="2222" spans="1:9" x14ac:dyDescent="0.25">
      <c r="A2222" s="42" t="s">
        <v>6</v>
      </c>
      <c r="B2222" s="35" t="s">
        <v>4435</v>
      </c>
      <c r="C2222" s="35" t="s">
        <v>4436</v>
      </c>
      <c r="D2222" s="36">
        <v>4</v>
      </c>
      <c r="E2222" s="36">
        <v>4</v>
      </c>
      <c r="F2222" s="36">
        <v>0.28399999999999997</v>
      </c>
      <c r="G2222" s="36" t="str">
        <f>IFERROR(VLOOKUP(DATA_PESOS[[#This Row],[Codigo]],PESOS,4,FALSE)," ")</f>
        <v xml:space="preserve"> </v>
      </c>
      <c r="H2222" s="52">
        <v>7.0999999999999994E-2</v>
      </c>
      <c r="I2222" s="36" t="str">
        <f>IF(DATA_PESOS[[#This Row],[Peso de FLEX]]=DATA_PESOS[[#This Row],[ACTUALIZACION 2]],"Conforme","Revisar")</f>
        <v>Revisar</v>
      </c>
    </row>
    <row r="2223" spans="1:9" x14ac:dyDescent="0.25">
      <c r="A2223" s="42" t="s">
        <v>6</v>
      </c>
      <c r="B2223" s="35" t="s">
        <v>4437</v>
      </c>
      <c r="C2223" s="35" t="s">
        <v>4438</v>
      </c>
      <c r="D2223" s="36">
        <v>20</v>
      </c>
      <c r="E2223" s="36">
        <v>20</v>
      </c>
      <c r="F2223" s="36">
        <v>0.39200000000000002</v>
      </c>
      <c r="G2223" s="36" t="str">
        <f>IFERROR(VLOOKUP(DATA_PESOS[[#This Row],[Codigo]],PESOS,4,FALSE)," ")</f>
        <v xml:space="preserve"> </v>
      </c>
      <c r="H2223" s="52">
        <v>9.8000000000000004E-2</v>
      </c>
      <c r="I2223" s="36" t="str">
        <f>IF(DATA_PESOS[[#This Row],[Peso de FLEX]]=DATA_PESOS[[#This Row],[ACTUALIZACION 2]],"Conforme","Revisar")</f>
        <v>Revisar</v>
      </c>
    </row>
    <row r="2224" spans="1:9" x14ac:dyDescent="0.25">
      <c r="A2224" s="42" t="s">
        <v>6</v>
      </c>
      <c r="B2224" s="35" t="s">
        <v>4439</v>
      </c>
      <c r="C2224" s="35" t="s">
        <v>4440</v>
      </c>
      <c r="D2224" s="36">
        <v>16</v>
      </c>
      <c r="E2224" s="36">
        <v>16</v>
      </c>
      <c r="F2224" s="36">
        <v>0.39200000000000002</v>
      </c>
      <c r="G2224" s="36" t="str">
        <f>IFERROR(VLOOKUP(DATA_PESOS[[#This Row],[Codigo]],PESOS,4,FALSE)," ")</f>
        <v xml:space="preserve"> </v>
      </c>
      <c r="H2224" s="52">
        <v>9.8000000000000004E-2</v>
      </c>
      <c r="I2224" s="36" t="str">
        <f>IF(DATA_PESOS[[#This Row],[Peso de FLEX]]=DATA_PESOS[[#This Row],[ACTUALIZACION 2]],"Conforme","Revisar")</f>
        <v>Revisar</v>
      </c>
    </row>
    <row r="2225" spans="1:9" x14ac:dyDescent="0.25">
      <c r="A2225" s="42" t="s">
        <v>6</v>
      </c>
      <c r="B2225" s="35" t="s">
        <v>4441</v>
      </c>
      <c r="C2225" s="35" t="s">
        <v>4442</v>
      </c>
      <c r="D2225" s="36">
        <v>24</v>
      </c>
      <c r="E2225" s="36">
        <v>24</v>
      </c>
      <c r="F2225" s="36">
        <v>0.38800000000000001</v>
      </c>
      <c r="G2225" s="36" t="str">
        <f>IFERROR(VLOOKUP(DATA_PESOS[[#This Row],[Codigo]],PESOS,4,FALSE)," ")</f>
        <v xml:space="preserve"> </v>
      </c>
      <c r="H2225" s="52">
        <v>9.7000000000000003E-2</v>
      </c>
      <c r="I2225" s="36" t="str">
        <f>IF(DATA_PESOS[[#This Row],[Peso de FLEX]]=DATA_PESOS[[#This Row],[ACTUALIZACION 2]],"Conforme","Revisar")</f>
        <v>Revisar</v>
      </c>
    </row>
    <row r="2226" spans="1:9" x14ac:dyDescent="0.25">
      <c r="A2226" s="42" t="s">
        <v>6</v>
      </c>
      <c r="B2226" s="35" t="s">
        <v>4443</v>
      </c>
      <c r="C2226" s="35" t="s">
        <v>4444</v>
      </c>
      <c r="D2226" s="36">
        <v>44</v>
      </c>
      <c r="E2226" s="36">
        <v>44</v>
      </c>
      <c r="F2226" s="36">
        <v>0.34799999999999998</v>
      </c>
      <c r="G2226" s="36" t="str">
        <f>IFERROR(VLOOKUP(DATA_PESOS[[#This Row],[Codigo]],PESOS,4,FALSE)," ")</f>
        <v xml:space="preserve"> </v>
      </c>
      <c r="H2226" s="52">
        <v>8.6999999999999994E-2</v>
      </c>
      <c r="I2226" s="36" t="str">
        <f>IF(DATA_PESOS[[#This Row],[Peso de FLEX]]=DATA_PESOS[[#This Row],[ACTUALIZACION 2]],"Conforme","Revisar")</f>
        <v>Revisar</v>
      </c>
    </row>
    <row r="2227" spans="1:9" x14ac:dyDescent="0.25">
      <c r="A2227" s="42" t="s">
        <v>6</v>
      </c>
      <c r="B2227" s="35" t="s">
        <v>4445</v>
      </c>
      <c r="C2227" s="35" t="s">
        <v>4446</v>
      </c>
      <c r="D2227" s="36">
        <v>12</v>
      </c>
      <c r="E2227" s="36">
        <v>12</v>
      </c>
      <c r="F2227" s="36">
        <v>0.35199999999999998</v>
      </c>
      <c r="G2227" s="36" t="str">
        <f>IFERROR(VLOOKUP(DATA_PESOS[[#This Row],[Codigo]],PESOS,4,FALSE)," ")</f>
        <v xml:space="preserve"> </v>
      </c>
      <c r="H2227" s="52">
        <v>8.7999999999999995E-2</v>
      </c>
      <c r="I2227" s="36" t="str">
        <f>IF(DATA_PESOS[[#This Row],[Peso de FLEX]]=DATA_PESOS[[#This Row],[ACTUALIZACION 2]],"Conforme","Revisar")</f>
        <v>Revisar</v>
      </c>
    </row>
    <row r="2228" spans="1:9" x14ac:dyDescent="0.25">
      <c r="A2228" s="42" t="s">
        <v>6</v>
      </c>
      <c r="B2228" s="35" t="s">
        <v>4447</v>
      </c>
      <c r="C2228" s="35" t="s">
        <v>4448</v>
      </c>
      <c r="D2228" s="36">
        <v>208</v>
      </c>
      <c r="E2228" s="36">
        <v>208</v>
      </c>
      <c r="F2228" s="36">
        <v>0.39200000000000002</v>
      </c>
      <c r="G2228" s="36" t="str">
        <f>IFERROR(VLOOKUP(DATA_PESOS[[#This Row],[Codigo]],PESOS,4,FALSE)," ")</f>
        <v xml:space="preserve"> </v>
      </c>
      <c r="H2228" s="52">
        <v>9.8000000000000004E-2</v>
      </c>
      <c r="I2228" s="36" t="str">
        <f>IF(DATA_PESOS[[#This Row],[Peso de FLEX]]=DATA_PESOS[[#This Row],[ACTUALIZACION 2]],"Conforme","Revisar")</f>
        <v>Revisar</v>
      </c>
    </row>
    <row r="2229" spans="1:9" x14ac:dyDescent="0.25">
      <c r="A2229" s="42" t="s">
        <v>6</v>
      </c>
      <c r="B2229" s="35" t="s">
        <v>4449</v>
      </c>
      <c r="C2229" s="35" t="s">
        <v>4450</v>
      </c>
      <c r="D2229" s="36">
        <v>84</v>
      </c>
      <c r="E2229" s="36">
        <v>84</v>
      </c>
      <c r="F2229" s="36">
        <v>0.39200000000000002</v>
      </c>
      <c r="G2229" s="36" t="str">
        <f>IFERROR(VLOOKUP(DATA_PESOS[[#This Row],[Codigo]],PESOS,4,FALSE)," ")</f>
        <v xml:space="preserve"> </v>
      </c>
      <c r="H2229" s="52">
        <v>9.8000000000000004E-2</v>
      </c>
      <c r="I2229" s="36" t="str">
        <f>IF(DATA_PESOS[[#This Row],[Peso de FLEX]]=DATA_PESOS[[#This Row],[ACTUALIZACION 2]],"Conforme","Revisar")</f>
        <v>Revisar</v>
      </c>
    </row>
    <row r="2230" spans="1:9" x14ac:dyDescent="0.25">
      <c r="A2230" s="42" t="s">
        <v>6</v>
      </c>
      <c r="B2230" s="35" t="s">
        <v>4451</v>
      </c>
      <c r="C2230" s="35" t="s">
        <v>4452</v>
      </c>
      <c r="D2230" s="36">
        <v>24</v>
      </c>
      <c r="E2230" s="36">
        <v>24</v>
      </c>
      <c r="F2230" s="36">
        <v>0.38800000000000001</v>
      </c>
      <c r="G2230" s="36" t="str">
        <f>IFERROR(VLOOKUP(DATA_PESOS[[#This Row],[Codigo]],PESOS,4,FALSE)," ")</f>
        <v xml:space="preserve"> </v>
      </c>
      <c r="H2230" s="52">
        <v>9.7000000000000003E-2</v>
      </c>
      <c r="I2230" s="36" t="str">
        <f>IF(DATA_PESOS[[#This Row],[Peso de FLEX]]=DATA_PESOS[[#This Row],[ACTUALIZACION 2]],"Conforme","Revisar")</f>
        <v>Revisar</v>
      </c>
    </row>
    <row r="2231" spans="1:9" x14ac:dyDescent="0.25">
      <c r="A2231" s="42" t="s">
        <v>6</v>
      </c>
      <c r="B2231" s="35" t="s">
        <v>4453</v>
      </c>
      <c r="C2231" s="35" t="s">
        <v>4454</v>
      </c>
      <c r="D2231" s="36">
        <v>292</v>
      </c>
      <c r="E2231" s="36">
        <v>292</v>
      </c>
      <c r="F2231" s="36">
        <v>0.38800000000000001</v>
      </c>
      <c r="G2231" s="36" t="str">
        <f>IFERROR(VLOOKUP(DATA_PESOS[[#This Row],[Codigo]],PESOS,4,FALSE)," ")</f>
        <v xml:space="preserve"> </v>
      </c>
      <c r="H2231" s="52">
        <v>9.7000000000000003E-2</v>
      </c>
      <c r="I2231" s="36" t="str">
        <f>IF(DATA_PESOS[[#This Row],[Peso de FLEX]]=DATA_PESOS[[#This Row],[ACTUALIZACION 2]],"Conforme","Revisar")</f>
        <v>Revisar</v>
      </c>
    </row>
    <row r="2232" spans="1:9" x14ac:dyDescent="0.25">
      <c r="A2232" s="42" t="s">
        <v>6</v>
      </c>
      <c r="B2232" s="35" t="s">
        <v>4455</v>
      </c>
      <c r="C2232" s="35" t="s">
        <v>4456</v>
      </c>
      <c r="D2232" s="36">
        <v>4</v>
      </c>
      <c r="E2232" s="36">
        <v>4</v>
      </c>
      <c r="F2232" s="36">
        <v>0.44</v>
      </c>
      <c r="G2232" s="36" t="str">
        <f>IFERROR(VLOOKUP(DATA_PESOS[[#This Row],[Codigo]],PESOS,4,FALSE)," ")</f>
        <v xml:space="preserve"> </v>
      </c>
      <c r="H2232" s="52">
        <v>0.11</v>
      </c>
      <c r="I2232" s="36" t="str">
        <f>IF(DATA_PESOS[[#This Row],[Peso de FLEX]]=DATA_PESOS[[#This Row],[ACTUALIZACION 2]],"Conforme","Revisar")</f>
        <v>Revisar</v>
      </c>
    </row>
    <row r="2233" spans="1:9" x14ac:dyDescent="0.25">
      <c r="A2233" s="42" t="s">
        <v>6</v>
      </c>
      <c r="B2233" s="35" t="s">
        <v>4457</v>
      </c>
      <c r="C2233" s="35" t="s">
        <v>4458</v>
      </c>
      <c r="D2233" s="36">
        <v>4</v>
      </c>
      <c r="E2233" s="36">
        <v>4</v>
      </c>
      <c r="F2233" s="36">
        <v>0.436</v>
      </c>
      <c r="G2233" s="36" t="str">
        <f>IFERROR(VLOOKUP(DATA_PESOS[[#This Row],[Codigo]],PESOS,4,FALSE)," ")</f>
        <v xml:space="preserve"> </v>
      </c>
      <c r="H2233" s="52">
        <v>0.109</v>
      </c>
      <c r="I2233" s="36" t="str">
        <f>IF(DATA_PESOS[[#This Row],[Peso de FLEX]]=DATA_PESOS[[#This Row],[ACTUALIZACION 2]],"Conforme","Revisar")</f>
        <v>Revisar</v>
      </c>
    </row>
    <row r="2234" spans="1:9" x14ac:dyDescent="0.25">
      <c r="A2234" s="42" t="s">
        <v>6</v>
      </c>
      <c r="B2234" s="35" t="s">
        <v>4459</v>
      </c>
      <c r="C2234" s="35" t="s">
        <v>4460</v>
      </c>
      <c r="D2234" s="36">
        <v>16</v>
      </c>
      <c r="E2234" s="36">
        <v>16</v>
      </c>
      <c r="F2234" s="36">
        <v>0.32</v>
      </c>
      <c r="G2234" s="36" t="str">
        <f>IFERROR(VLOOKUP(DATA_PESOS[[#This Row],[Codigo]],PESOS,4,FALSE)," ")</f>
        <v xml:space="preserve"> </v>
      </c>
      <c r="H2234" s="52">
        <v>0.08</v>
      </c>
      <c r="I2234" s="36" t="str">
        <f>IF(DATA_PESOS[[#This Row],[Peso de FLEX]]=DATA_PESOS[[#This Row],[ACTUALIZACION 2]],"Conforme","Revisar")</f>
        <v>Revisar</v>
      </c>
    </row>
    <row r="2235" spans="1:9" x14ac:dyDescent="0.25">
      <c r="A2235" s="42" t="s">
        <v>6</v>
      </c>
      <c r="B2235" s="35" t="s">
        <v>4461</v>
      </c>
      <c r="C2235" s="35" t="s">
        <v>4462</v>
      </c>
      <c r="D2235" s="36">
        <v>32</v>
      </c>
      <c r="E2235" s="36">
        <v>32</v>
      </c>
      <c r="F2235" s="36">
        <v>0.316</v>
      </c>
      <c r="G2235" s="36" t="str">
        <f>IFERROR(VLOOKUP(DATA_PESOS[[#This Row],[Codigo]],PESOS,4,FALSE)," ")</f>
        <v xml:space="preserve"> </v>
      </c>
      <c r="H2235" s="52">
        <v>7.9000000000000001E-2</v>
      </c>
      <c r="I2235" s="36" t="str">
        <f>IF(DATA_PESOS[[#This Row],[Peso de FLEX]]=DATA_PESOS[[#This Row],[ACTUALIZACION 2]],"Conforme","Revisar")</f>
        <v>Revisar</v>
      </c>
    </row>
    <row r="2236" spans="1:9" x14ac:dyDescent="0.25">
      <c r="A2236" s="42" t="s">
        <v>6</v>
      </c>
      <c r="B2236" s="35" t="s">
        <v>4463</v>
      </c>
      <c r="C2236" s="35" t="s">
        <v>4464</v>
      </c>
      <c r="D2236" s="36">
        <v>4</v>
      </c>
      <c r="E2236" s="36">
        <v>4</v>
      </c>
      <c r="F2236" s="36">
        <v>0.28000000000000003</v>
      </c>
      <c r="G2236" s="36" t="str">
        <f>IFERROR(VLOOKUP(DATA_PESOS[[#This Row],[Codigo]],PESOS,4,FALSE)," ")</f>
        <v xml:space="preserve"> </v>
      </c>
      <c r="H2236" s="52">
        <v>7.0000000000000007E-2</v>
      </c>
      <c r="I2236" s="36" t="str">
        <f>IF(DATA_PESOS[[#This Row],[Peso de FLEX]]=DATA_PESOS[[#This Row],[ACTUALIZACION 2]],"Conforme","Revisar")</f>
        <v>Revisar</v>
      </c>
    </row>
    <row r="2237" spans="1:9" x14ac:dyDescent="0.25">
      <c r="A2237" s="42" t="s">
        <v>6</v>
      </c>
      <c r="B2237" s="35" t="s">
        <v>4465</v>
      </c>
      <c r="C2237" s="35" t="s">
        <v>4466</v>
      </c>
      <c r="D2237" s="36">
        <v>56</v>
      </c>
      <c r="E2237" s="36">
        <v>56</v>
      </c>
      <c r="F2237" s="36">
        <v>0.28399999999999997</v>
      </c>
      <c r="G2237" s="36" t="str">
        <f>IFERROR(VLOOKUP(DATA_PESOS[[#This Row],[Codigo]],PESOS,4,FALSE)," ")</f>
        <v xml:space="preserve"> </v>
      </c>
      <c r="H2237" s="52">
        <v>7.0999999999999994E-2</v>
      </c>
      <c r="I2237" s="36" t="str">
        <f>IF(DATA_PESOS[[#This Row],[Peso de FLEX]]=DATA_PESOS[[#This Row],[ACTUALIZACION 2]],"Conforme","Revisar")</f>
        <v>Revisar</v>
      </c>
    </row>
    <row r="2238" spans="1:9" x14ac:dyDescent="0.25">
      <c r="A2238" s="42" t="s">
        <v>6</v>
      </c>
      <c r="B2238" s="35" t="s">
        <v>4467</v>
      </c>
      <c r="C2238" s="35" t="s">
        <v>4468</v>
      </c>
      <c r="D2238" s="36">
        <v>4</v>
      </c>
      <c r="E2238" s="36">
        <v>4</v>
      </c>
      <c r="F2238" s="36">
        <v>0.28000000000000003</v>
      </c>
      <c r="G2238" s="36" t="str">
        <f>IFERROR(VLOOKUP(DATA_PESOS[[#This Row],[Codigo]],PESOS,4,FALSE)," ")</f>
        <v xml:space="preserve"> </v>
      </c>
      <c r="H2238" s="52">
        <v>7.0000000000000007E-2</v>
      </c>
      <c r="I2238" s="36" t="str">
        <f>IF(DATA_PESOS[[#This Row],[Peso de FLEX]]=DATA_PESOS[[#This Row],[ACTUALIZACION 2]],"Conforme","Revisar")</f>
        <v>Revisar</v>
      </c>
    </row>
    <row r="2239" spans="1:9" x14ac:dyDescent="0.25">
      <c r="A2239" s="42" t="s">
        <v>6</v>
      </c>
      <c r="B2239" s="35" t="s">
        <v>4469</v>
      </c>
      <c r="C2239" s="35" t="s">
        <v>4470</v>
      </c>
      <c r="D2239" s="36">
        <v>16</v>
      </c>
      <c r="E2239" s="36">
        <v>16</v>
      </c>
      <c r="F2239" s="36">
        <v>1.4039999999999999</v>
      </c>
      <c r="G2239" s="36" t="str">
        <f>IFERROR(VLOOKUP(DATA_PESOS[[#This Row],[Codigo]],PESOS,4,FALSE)," ")</f>
        <v xml:space="preserve"> </v>
      </c>
      <c r="H2239" s="52">
        <v>0.35099999999999998</v>
      </c>
      <c r="I2239" s="36" t="str">
        <f>IF(DATA_PESOS[[#This Row],[Peso de FLEX]]=DATA_PESOS[[#This Row],[ACTUALIZACION 2]],"Conforme","Revisar")</f>
        <v>Revisar</v>
      </c>
    </row>
    <row r="2240" spans="1:9" x14ac:dyDescent="0.25">
      <c r="A2240" s="42" t="s">
        <v>6</v>
      </c>
      <c r="B2240" s="35" t="s">
        <v>4471</v>
      </c>
      <c r="C2240" s="35" t="s">
        <v>4472</v>
      </c>
      <c r="D2240" s="36">
        <v>4</v>
      </c>
      <c r="E2240" s="36">
        <v>4</v>
      </c>
      <c r="F2240" s="36">
        <v>0.95199999999999996</v>
      </c>
      <c r="G2240" s="36" t="str">
        <f>IFERROR(VLOOKUP(DATA_PESOS[[#This Row],[Codigo]],PESOS,4,FALSE)," ")</f>
        <v xml:space="preserve"> </v>
      </c>
      <c r="H2240" s="52">
        <v>0.23799999999999999</v>
      </c>
      <c r="I2240" s="36" t="str">
        <f>IF(DATA_PESOS[[#This Row],[Peso de FLEX]]=DATA_PESOS[[#This Row],[ACTUALIZACION 2]],"Conforme","Revisar")</f>
        <v>Revisar</v>
      </c>
    </row>
    <row r="2241" spans="1:9" x14ac:dyDescent="0.25">
      <c r="A2241" s="42" t="s">
        <v>6</v>
      </c>
      <c r="B2241" s="35" t="s">
        <v>4473</v>
      </c>
      <c r="C2241" s="35" t="s">
        <v>4474</v>
      </c>
      <c r="D2241" s="36">
        <v>4</v>
      </c>
      <c r="E2241" s="36">
        <v>4</v>
      </c>
      <c r="F2241" s="36">
        <v>0.872</v>
      </c>
      <c r="G2241" s="36" t="str">
        <f>IFERROR(VLOOKUP(DATA_PESOS[[#This Row],[Codigo]],PESOS,4,FALSE)," ")</f>
        <v xml:space="preserve"> </v>
      </c>
      <c r="H2241" s="52">
        <v>0.218</v>
      </c>
      <c r="I2241" s="36" t="str">
        <f>IF(DATA_PESOS[[#This Row],[Peso de FLEX]]=DATA_PESOS[[#This Row],[ACTUALIZACION 2]],"Conforme","Revisar")</f>
        <v>Revisar</v>
      </c>
    </row>
    <row r="2242" spans="1:9" x14ac:dyDescent="0.25">
      <c r="A2242" s="42" t="s">
        <v>6</v>
      </c>
      <c r="B2242" s="35" t="s">
        <v>4475</v>
      </c>
      <c r="C2242" s="35" t="s">
        <v>4476</v>
      </c>
      <c r="D2242" s="36">
        <v>8</v>
      </c>
      <c r="E2242" s="36">
        <v>8</v>
      </c>
      <c r="F2242" s="36">
        <v>0.876</v>
      </c>
      <c r="G2242" s="36" t="str">
        <f>IFERROR(VLOOKUP(DATA_PESOS[[#This Row],[Codigo]],PESOS,4,FALSE)," ")</f>
        <v xml:space="preserve"> </v>
      </c>
      <c r="H2242" s="52">
        <v>0.219</v>
      </c>
      <c r="I2242" s="36" t="str">
        <f>IF(DATA_PESOS[[#This Row],[Peso de FLEX]]=DATA_PESOS[[#This Row],[ACTUALIZACION 2]],"Conforme","Revisar")</f>
        <v>Revisar</v>
      </c>
    </row>
    <row r="2243" spans="1:9" x14ac:dyDescent="0.25">
      <c r="A2243" s="42" t="s">
        <v>6</v>
      </c>
      <c r="B2243" s="35" t="s">
        <v>4477</v>
      </c>
      <c r="C2243" s="35" t="s">
        <v>4478</v>
      </c>
      <c r="D2243" s="36">
        <v>20</v>
      </c>
      <c r="E2243" s="36">
        <v>20</v>
      </c>
      <c r="F2243" s="36">
        <v>0.60799999999999998</v>
      </c>
      <c r="G2243" s="36" t="str">
        <f>IFERROR(VLOOKUP(DATA_PESOS[[#This Row],[Codigo]],PESOS,4,FALSE)," ")</f>
        <v xml:space="preserve"> </v>
      </c>
      <c r="H2243" s="52">
        <v>0.152</v>
      </c>
      <c r="I2243" s="36" t="str">
        <f>IF(DATA_PESOS[[#This Row],[Peso de FLEX]]=DATA_PESOS[[#This Row],[ACTUALIZACION 2]],"Conforme","Revisar")</f>
        <v>Revisar</v>
      </c>
    </row>
    <row r="2244" spans="1:9" x14ac:dyDescent="0.25">
      <c r="A2244" s="42" t="s">
        <v>6</v>
      </c>
      <c r="B2244" s="35" t="s">
        <v>4479</v>
      </c>
      <c r="C2244" s="35" t="s">
        <v>4480</v>
      </c>
      <c r="D2244" s="36">
        <v>16</v>
      </c>
      <c r="E2244" s="36">
        <v>16</v>
      </c>
      <c r="F2244" s="44">
        <v>0</v>
      </c>
      <c r="G2244" s="36" t="str">
        <f>IFERROR(VLOOKUP(DATA_PESOS[[#This Row],[Codigo]],PESOS,4,FALSE)," ")</f>
        <v xml:space="preserve"> </v>
      </c>
      <c r="H2244" s="52">
        <v>0.156</v>
      </c>
      <c r="I2244" s="36" t="str">
        <f>IF(DATA_PESOS[[#This Row],[Peso de FLEX]]=DATA_PESOS[[#This Row],[ACTUALIZACION 2]],"Conforme","Revisar")</f>
        <v>Revisar</v>
      </c>
    </row>
    <row r="2245" spans="1:9" x14ac:dyDescent="0.25">
      <c r="A2245" s="42" t="s">
        <v>6</v>
      </c>
      <c r="B2245" s="35" t="s">
        <v>4481</v>
      </c>
      <c r="C2245" s="35" t="s">
        <v>4482</v>
      </c>
      <c r="D2245" s="36">
        <v>16</v>
      </c>
      <c r="E2245" s="36">
        <v>16</v>
      </c>
      <c r="F2245" s="36">
        <v>1.4119999999999999</v>
      </c>
      <c r="G2245" s="36" t="str">
        <f>IFERROR(VLOOKUP(DATA_PESOS[[#This Row],[Codigo]],PESOS,4,FALSE)," ")</f>
        <v xml:space="preserve"> </v>
      </c>
      <c r="H2245" s="52">
        <v>0.35299999999999998</v>
      </c>
      <c r="I2245" s="36" t="str">
        <f>IF(DATA_PESOS[[#This Row],[Peso de FLEX]]=DATA_PESOS[[#This Row],[ACTUALIZACION 2]],"Conforme","Revisar")</f>
        <v>Revisar</v>
      </c>
    </row>
    <row r="2246" spans="1:9" x14ac:dyDescent="0.25">
      <c r="A2246" s="42" t="s">
        <v>6</v>
      </c>
      <c r="B2246" s="35" t="s">
        <v>4483</v>
      </c>
      <c r="C2246" s="35" t="s">
        <v>4484</v>
      </c>
      <c r="D2246" s="36">
        <v>36</v>
      </c>
      <c r="E2246" s="36">
        <v>36</v>
      </c>
      <c r="F2246" s="36">
        <v>0.372</v>
      </c>
      <c r="G2246" s="36" t="str">
        <f>IFERROR(VLOOKUP(DATA_PESOS[[#This Row],[Codigo]],PESOS,4,FALSE)," ")</f>
        <v xml:space="preserve"> </v>
      </c>
      <c r="H2246" s="52">
        <v>9.2999999999999999E-2</v>
      </c>
      <c r="I2246" s="36" t="str">
        <f>IF(DATA_PESOS[[#This Row],[Peso de FLEX]]=DATA_PESOS[[#This Row],[ACTUALIZACION 2]],"Conforme","Revisar")</f>
        <v>Revisar</v>
      </c>
    </row>
    <row r="2247" spans="1:9" x14ac:dyDescent="0.25">
      <c r="A2247" s="42" t="s">
        <v>6</v>
      </c>
      <c r="B2247" s="35" t="s">
        <v>4485</v>
      </c>
      <c r="C2247" s="35" t="s">
        <v>4486</v>
      </c>
      <c r="D2247" s="36">
        <v>64</v>
      </c>
      <c r="E2247" s="36">
        <v>64</v>
      </c>
      <c r="F2247" s="36">
        <v>0.376</v>
      </c>
      <c r="G2247" s="36" t="str">
        <f>IFERROR(VLOOKUP(DATA_PESOS[[#This Row],[Codigo]],PESOS,4,FALSE)," ")</f>
        <v xml:space="preserve"> </v>
      </c>
      <c r="H2247" s="52">
        <v>9.4E-2</v>
      </c>
      <c r="I2247" s="36" t="str">
        <f>IF(DATA_PESOS[[#This Row],[Peso de FLEX]]=DATA_PESOS[[#This Row],[ACTUALIZACION 2]],"Conforme","Revisar")</f>
        <v>Revisar</v>
      </c>
    </row>
    <row r="2248" spans="1:9" x14ac:dyDescent="0.25">
      <c r="A2248" s="42" t="s">
        <v>6</v>
      </c>
      <c r="B2248" s="35" t="s">
        <v>4487</v>
      </c>
      <c r="C2248" s="35" t="s">
        <v>4488</v>
      </c>
      <c r="D2248" s="36">
        <v>52</v>
      </c>
      <c r="E2248" s="36">
        <v>52</v>
      </c>
      <c r="F2248" s="36">
        <v>0.372</v>
      </c>
      <c r="G2248" s="36" t="str">
        <f>IFERROR(VLOOKUP(DATA_PESOS[[#This Row],[Codigo]],PESOS,4,FALSE)," ")</f>
        <v xml:space="preserve"> </v>
      </c>
      <c r="H2248" s="52">
        <v>9.2999999999999999E-2</v>
      </c>
      <c r="I2248" s="36" t="str">
        <f>IF(DATA_PESOS[[#This Row],[Peso de FLEX]]=DATA_PESOS[[#This Row],[ACTUALIZACION 2]],"Conforme","Revisar")</f>
        <v>Revisar</v>
      </c>
    </row>
    <row r="2249" spans="1:9" x14ac:dyDescent="0.25">
      <c r="A2249" s="42" t="s">
        <v>6</v>
      </c>
      <c r="B2249" s="35" t="s">
        <v>4489</v>
      </c>
      <c r="C2249" s="35" t="s">
        <v>4490</v>
      </c>
      <c r="D2249" s="36">
        <v>72</v>
      </c>
      <c r="E2249" s="36">
        <v>72</v>
      </c>
      <c r="F2249" s="36">
        <v>1.38</v>
      </c>
      <c r="G2249" s="36" t="str">
        <f>IFERROR(VLOOKUP(DATA_PESOS[[#This Row],[Codigo]],PESOS,4,FALSE)," ")</f>
        <v xml:space="preserve"> </v>
      </c>
      <c r="H2249" s="52">
        <v>0.23</v>
      </c>
      <c r="I2249" s="36" t="str">
        <f>IF(DATA_PESOS[[#This Row],[Peso de FLEX]]=DATA_PESOS[[#This Row],[ACTUALIZACION 2]],"Conforme","Revisar")</f>
        <v>Revisar</v>
      </c>
    </row>
    <row r="2250" spans="1:9" x14ac:dyDescent="0.25">
      <c r="A2250" s="42" t="s">
        <v>6</v>
      </c>
      <c r="B2250" s="35" t="s">
        <v>4491</v>
      </c>
      <c r="C2250" s="35" t="s">
        <v>4492</v>
      </c>
      <c r="D2250" s="36">
        <v>36</v>
      </c>
      <c r="E2250" s="36">
        <v>36</v>
      </c>
      <c r="F2250" s="36">
        <v>0.35599999999999998</v>
      </c>
      <c r="G2250" s="36" t="str">
        <f>IFERROR(VLOOKUP(DATA_PESOS[[#This Row],[Codigo]],PESOS,4,FALSE)," ")</f>
        <v xml:space="preserve"> </v>
      </c>
      <c r="H2250" s="52">
        <v>8.8999999999999996E-2</v>
      </c>
      <c r="I2250" s="36" t="str">
        <f>IF(DATA_PESOS[[#This Row],[Peso de FLEX]]=DATA_PESOS[[#This Row],[ACTUALIZACION 2]],"Conforme","Revisar")</f>
        <v>Revisar</v>
      </c>
    </row>
    <row r="2251" spans="1:9" x14ac:dyDescent="0.25">
      <c r="A2251" s="42" t="s">
        <v>6</v>
      </c>
      <c r="B2251" s="35" t="s">
        <v>4493</v>
      </c>
      <c r="C2251" s="35" t="s">
        <v>4494</v>
      </c>
      <c r="D2251" s="36">
        <v>52</v>
      </c>
      <c r="E2251" s="36">
        <v>52</v>
      </c>
      <c r="F2251" s="36">
        <v>0.34799999999999998</v>
      </c>
      <c r="G2251" s="36" t="str">
        <f>IFERROR(VLOOKUP(DATA_PESOS[[#This Row],[Codigo]],PESOS,4,FALSE)," ")</f>
        <v xml:space="preserve"> </v>
      </c>
      <c r="H2251" s="52">
        <v>8.6999999999999994E-2</v>
      </c>
      <c r="I2251" s="36" t="str">
        <f>IF(DATA_PESOS[[#This Row],[Peso de FLEX]]=DATA_PESOS[[#This Row],[ACTUALIZACION 2]],"Conforme","Revisar")</f>
        <v>Revisar</v>
      </c>
    </row>
    <row r="2252" spans="1:9" x14ac:dyDescent="0.25">
      <c r="A2252" s="42" t="s">
        <v>6</v>
      </c>
      <c r="B2252" s="35" t="s">
        <v>4495</v>
      </c>
      <c r="C2252" s="35" t="s">
        <v>4496</v>
      </c>
      <c r="D2252" s="36">
        <v>12</v>
      </c>
      <c r="E2252" s="36">
        <v>12</v>
      </c>
      <c r="F2252" s="36">
        <v>1.22</v>
      </c>
      <c r="G2252" s="36" t="str">
        <f>IFERROR(VLOOKUP(DATA_PESOS[[#This Row],[Codigo]],PESOS,4,FALSE)," ")</f>
        <v xml:space="preserve"> </v>
      </c>
      <c r="H2252" s="52">
        <v>0.30499999999999999</v>
      </c>
      <c r="I2252" s="36" t="str">
        <f>IF(DATA_PESOS[[#This Row],[Peso de FLEX]]=DATA_PESOS[[#This Row],[ACTUALIZACION 2]],"Conforme","Revisar")</f>
        <v>Revisar</v>
      </c>
    </row>
    <row r="2253" spans="1:9" x14ac:dyDescent="0.25">
      <c r="A2253" s="42" t="s">
        <v>6</v>
      </c>
      <c r="B2253" s="35" t="s">
        <v>4497</v>
      </c>
      <c r="C2253" s="35" t="s">
        <v>4498</v>
      </c>
      <c r="D2253" s="36">
        <v>12</v>
      </c>
      <c r="E2253" s="36">
        <v>12</v>
      </c>
      <c r="F2253" s="36">
        <v>1.216</v>
      </c>
      <c r="G2253" s="36" t="str">
        <f>IFERROR(VLOOKUP(DATA_PESOS[[#This Row],[Codigo]],PESOS,4,FALSE)," ")</f>
        <v xml:space="preserve"> </v>
      </c>
      <c r="H2253" s="52">
        <v>0.30399999999999999</v>
      </c>
      <c r="I2253" s="36" t="str">
        <f>IF(DATA_PESOS[[#This Row],[Peso de FLEX]]=DATA_PESOS[[#This Row],[ACTUALIZACION 2]],"Conforme","Revisar")</f>
        <v>Revisar</v>
      </c>
    </row>
    <row r="2254" spans="1:9" x14ac:dyDescent="0.25">
      <c r="A2254" s="42" t="s">
        <v>6</v>
      </c>
      <c r="B2254" s="35" t="s">
        <v>4499</v>
      </c>
      <c r="C2254" s="35" t="s">
        <v>4500</v>
      </c>
      <c r="D2254" s="36">
        <v>64</v>
      </c>
      <c r="E2254" s="36">
        <v>64</v>
      </c>
      <c r="F2254" s="36">
        <v>1.204</v>
      </c>
      <c r="G2254" s="36" t="str">
        <f>IFERROR(VLOOKUP(DATA_PESOS[[#This Row],[Codigo]],PESOS,4,FALSE)," ")</f>
        <v xml:space="preserve"> </v>
      </c>
      <c r="H2254" s="52">
        <v>0.30099999999999999</v>
      </c>
      <c r="I2254" s="36" t="str">
        <f>IF(DATA_PESOS[[#This Row],[Peso de FLEX]]=DATA_PESOS[[#This Row],[ACTUALIZACION 2]],"Conforme","Revisar")</f>
        <v>Revisar</v>
      </c>
    </row>
    <row r="2255" spans="1:9" x14ac:dyDescent="0.25">
      <c r="A2255" s="42" t="s">
        <v>6</v>
      </c>
      <c r="B2255" s="35" t="s">
        <v>4501</v>
      </c>
      <c r="C2255" s="35" t="s">
        <v>4502</v>
      </c>
      <c r="D2255" s="36">
        <v>388</v>
      </c>
      <c r="E2255" s="36">
        <v>388</v>
      </c>
      <c r="F2255" s="36">
        <v>1.292</v>
      </c>
      <c r="G2255" s="36" t="str">
        <f>IFERROR(VLOOKUP(DATA_PESOS[[#This Row],[Codigo]],PESOS,4,FALSE)," ")</f>
        <v xml:space="preserve"> </v>
      </c>
      <c r="H2255" s="52">
        <v>0.32300000000000001</v>
      </c>
      <c r="I2255" s="36" t="str">
        <f>IF(DATA_PESOS[[#This Row],[Peso de FLEX]]=DATA_PESOS[[#This Row],[ACTUALIZACION 2]],"Conforme","Revisar")</f>
        <v>Revisar</v>
      </c>
    </row>
    <row r="2256" spans="1:9" x14ac:dyDescent="0.25">
      <c r="A2256" s="42" t="s">
        <v>6</v>
      </c>
      <c r="B2256" s="35" t="s">
        <v>4503</v>
      </c>
      <c r="C2256" s="35" t="s">
        <v>4504</v>
      </c>
      <c r="D2256" s="36">
        <v>28</v>
      </c>
      <c r="E2256" s="36">
        <v>28</v>
      </c>
      <c r="F2256" s="36">
        <v>1.252</v>
      </c>
      <c r="G2256" s="36" t="str">
        <f>IFERROR(VLOOKUP(DATA_PESOS[[#This Row],[Codigo]],PESOS,4,FALSE)," ")</f>
        <v xml:space="preserve"> </v>
      </c>
      <c r="H2256" s="52">
        <v>0.313</v>
      </c>
      <c r="I2256" s="36" t="str">
        <f>IF(DATA_PESOS[[#This Row],[Peso de FLEX]]=DATA_PESOS[[#This Row],[ACTUALIZACION 2]],"Conforme","Revisar")</f>
        <v>Revisar</v>
      </c>
    </row>
    <row r="2257" spans="1:9" x14ac:dyDescent="0.25">
      <c r="A2257" s="42" t="s">
        <v>6</v>
      </c>
      <c r="B2257" s="35" t="s">
        <v>4505</v>
      </c>
      <c r="C2257" s="35" t="s">
        <v>4506</v>
      </c>
      <c r="D2257" s="36">
        <v>240</v>
      </c>
      <c r="E2257" s="36">
        <v>240</v>
      </c>
      <c r="F2257" s="36">
        <v>1.24</v>
      </c>
      <c r="G2257" s="36" t="str">
        <f>IFERROR(VLOOKUP(DATA_PESOS[[#This Row],[Codigo]],PESOS,4,FALSE)," ")</f>
        <v xml:space="preserve"> </v>
      </c>
      <c r="H2257" s="52">
        <v>0.31</v>
      </c>
      <c r="I2257" s="36" t="str">
        <f>IF(DATA_PESOS[[#This Row],[Peso de FLEX]]=DATA_PESOS[[#This Row],[ACTUALIZACION 2]],"Conforme","Revisar")</f>
        <v>Revisar</v>
      </c>
    </row>
    <row r="2258" spans="1:9" x14ac:dyDescent="0.25">
      <c r="A2258" s="42" t="s">
        <v>6</v>
      </c>
      <c r="B2258" s="35" t="s">
        <v>4507</v>
      </c>
      <c r="C2258" s="35" t="s">
        <v>4508</v>
      </c>
      <c r="D2258" s="36">
        <v>102</v>
      </c>
      <c r="E2258" s="36">
        <v>102</v>
      </c>
      <c r="F2258" s="36">
        <v>3.3479999999999999</v>
      </c>
      <c r="G2258" s="36" t="str">
        <f>IFERROR(VLOOKUP(DATA_PESOS[[#This Row],[Codigo]],PESOS,4,FALSE)," ")</f>
        <v xml:space="preserve"> </v>
      </c>
      <c r="H2258" s="52">
        <v>0.55800000000000005</v>
      </c>
      <c r="I2258" s="36" t="str">
        <f>IF(DATA_PESOS[[#This Row],[Peso de FLEX]]=DATA_PESOS[[#This Row],[ACTUALIZACION 2]],"Conforme","Revisar")</f>
        <v>Revisar</v>
      </c>
    </row>
    <row r="2259" spans="1:9" x14ac:dyDescent="0.25">
      <c r="A2259" s="42" t="s">
        <v>6</v>
      </c>
      <c r="B2259" s="35" t="s">
        <v>4509</v>
      </c>
      <c r="C2259" s="35" t="s">
        <v>4510</v>
      </c>
      <c r="D2259" s="36">
        <v>30</v>
      </c>
      <c r="E2259" s="36">
        <v>30</v>
      </c>
      <c r="F2259" s="36">
        <v>5.2619999999999996</v>
      </c>
      <c r="G2259" s="36" t="str">
        <f>IFERROR(VLOOKUP(DATA_PESOS[[#This Row],[Codigo]],PESOS,4,FALSE)," ")</f>
        <v xml:space="preserve"> </v>
      </c>
      <c r="H2259" s="52">
        <v>0.877</v>
      </c>
      <c r="I2259" s="36" t="str">
        <f>IF(DATA_PESOS[[#This Row],[Peso de FLEX]]=DATA_PESOS[[#This Row],[ACTUALIZACION 2]],"Conforme","Revisar")</f>
        <v>Revisar</v>
      </c>
    </row>
    <row r="2260" spans="1:9" x14ac:dyDescent="0.25">
      <c r="A2260" s="42" t="s">
        <v>6</v>
      </c>
      <c r="B2260" s="35" t="s">
        <v>4511</v>
      </c>
      <c r="C2260" s="35" t="s">
        <v>4512</v>
      </c>
      <c r="D2260" s="36">
        <v>4</v>
      </c>
      <c r="E2260" s="36">
        <v>4</v>
      </c>
      <c r="F2260" s="36">
        <v>0.39200000000000002</v>
      </c>
      <c r="G2260" s="36" t="str">
        <f>IFERROR(VLOOKUP(DATA_PESOS[[#This Row],[Codigo]],PESOS,4,FALSE)," ")</f>
        <v xml:space="preserve"> </v>
      </c>
      <c r="H2260" s="52">
        <v>9.8000000000000004E-2</v>
      </c>
      <c r="I2260" s="36" t="str">
        <f>IF(DATA_PESOS[[#This Row],[Peso de FLEX]]=DATA_PESOS[[#This Row],[ACTUALIZACION 2]],"Conforme","Revisar")</f>
        <v>Revisar</v>
      </c>
    </row>
    <row r="2261" spans="1:9" x14ac:dyDescent="0.25">
      <c r="A2261" s="42" t="s">
        <v>6</v>
      </c>
      <c r="B2261" s="35" t="s">
        <v>4513</v>
      </c>
      <c r="C2261" s="35" t="s">
        <v>4514</v>
      </c>
      <c r="D2261" s="36">
        <v>4</v>
      </c>
      <c r="E2261" s="36">
        <v>4</v>
      </c>
      <c r="F2261" s="36">
        <v>0.38800000000000001</v>
      </c>
      <c r="G2261" s="36" t="str">
        <f>IFERROR(VLOOKUP(DATA_PESOS[[#This Row],[Codigo]],PESOS,4,FALSE)," ")</f>
        <v xml:space="preserve"> </v>
      </c>
      <c r="H2261" s="52">
        <v>9.7000000000000003E-2</v>
      </c>
      <c r="I2261" s="36" t="str">
        <f>IF(DATA_PESOS[[#This Row],[Peso de FLEX]]=DATA_PESOS[[#This Row],[ACTUALIZACION 2]],"Conforme","Revisar")</f>
        <v>Revisar</v>
      </c>
    </row>
    <row r="2262" spans="1:9" x14ac:dyDescent="0.25">
      <c r="A2262" s="42" t="s">
        <v>6</v>
      </c>
      <c r="B2262" s="35" t="s">
        <v>4515</v>
      </c>
      <c r="C2262" s="35" t="s">
        <v>4516</v>
      </c>
      <c r="D2262" s="36">
        <v>56</v>
      </c>
      <c r="E2262" s="36">
        <v>56</v>
      </c>
      <c r="F2262" s="36">
        <v>0.27200000000000002</v>
      </c>
      <c r="G2262" s="36" t="str">
        <f>IFERROR(VLOOKUP(DATA_PESOS[[#This Row],[Codigo]],PESOS,4,FALSE)," ")</f>
        <v xml:space="preserve"> </v>
      </c>
      <c r="H2262" s="52">
        <v>6.8000000000000005E-2</v>
      </c>
      <c r="I2262" s="36" t="str">
        <f>IF(DATA_PESOS[[#This Row],[Peso de FLEX]]=DATA_PESOS[[#This Row],[ACTUALIZACION 2]],"Conforme","Revisar")</f>
        <v>Revisar</v>
      </c>
    </row>
    <row r="2263" spans="1:9" x14ac:dyDescent="0.25">
      <c r="A2263" s="42" t="s">
        <v>6</v>
      </c>
      <c r="B2263" s="35" t="s">
        <v>4517</v>
      </c>
      <c r="C2263" s="35" t="s">
        <v>4518</v>
      </c>
      <c r="D2263" s="36">
        <v>92</v>
      </c>
      <c r="E2263" s="36">
        <v>92</v>
      </c>
      <c r="F2263" s="36">
        <v>0.27200000000000002</v>
      </c>
      <c r="G2263" s="36" t="str">
        <f>IFERROR(VLOOKUP(DATA_PESOS[[#This Row],[Codigo]],PESOS,4,FALSE)," ")</f>
        <v xml:space="preserve"> </v>
      </c>
      <c r="H2263" s="52">
        <v>6.8000000000000005E-2</v>
      </c>
      <c r="I2263" s="36" t="str">
        <f>IF(DATA_PESOS[[#This Row],[Peso de FLEX]]=DATA_PESOS[[#This Row],[ACTUALIZACION 2]],"Conforme","Revisar")</f>
        <v>Revisar</v>
      </c>
    </row>
    <row r="2264" spans="1:9" x14ac:dyDescent="0.25">
      <c r="A2264" s="42" t="s">
        <v>6</v>
      </c>
      <c r="B2264" s="35" t="s">
        <v>4519</v>
      </c>
      <c r="C2264" s="35" t="s">
        <v>4520</v>
      </c>
      <c r="D2264" s="36">
        <v>28</v>
      </c>
      <c r="E2264" s="36">
        <v>28</v>
      </c>
      <c r="F2264" s="36">
        <v>0.26400000000000001</v>
      </c>
      <c r="G2264" s="36" t="str">
        <f>IFERROR(VLOOKUP(DATA_PESOS[[#This Row],[Codigo]],PESOS,4,FALSE)," ")</f>
        <v xml:space="preserve"> </v>
      </c>
      <c r="H2264" s="52">
        <v>6.6000000000000003E-2</v>
      </c>
      <c r="I2264" s="36" t="str">
        <f>IF(DATA_PESOS[[#This Row],[Peso de FLEX]]=DATA_PESOS[[#This Row],[ACTUALIZACION 2]],"Conforme","Revisar")</f>
        <v>Revisar</v>
      </c>
    </row>
    <row r="2265" spans="1:9" x14ac:dyDescent="0.25">
      <c r="A2265" s="42" t="s">
        <v>6</v>
      </c>
      <c r="B2265" s="35" t="s">
        <v>4521</v>
      </c>
      <c r="C2265" s="35" t="s">
        <v>4522</v>
      </c>
      <c r="D2265" s="36">
        <v>116</v>
      </c>
      <c r="E2265" s="36">
        <v>116</v>
      </c>
      <c r="F2265" s="36">
        <v>0.42799999999999999</v>
      </c>
      <c r="G2265" s="36" t="str">
        <f>IFERROR(VLOOKUP(DATA_PESOS[[#This Row],[Codigo]],PESOS,4,FALSE)," ")</f>
        <v xml:space="preserve"> </v>
      </c>
      <c r="H2265" s="52">
        <v>0.107</v>
      </c>
      <c r="I2265" s="36" t="str">
        <f>IF(DATA_PESOS[[#This Row],[Peso de FLEX]]=DATA_PESOS[[#This Row],[ACTUALIZACION 2]],"Conforme","Revisar")</f>
        <v>Revisar</v>
      </c>
    </row>
    <row r="2266" spans="1:9" x14ac:dyDescent="0.25">
      <c r="A2266" s="42" t="s">
        <v>6</v>
      </c>
      <c r="B2266" s="35" t="s">
        <v>4523</v>
      </c>
      <c r="C2266" s="35" t="s">
        <v>4524</v>
      </c>
      <c r="D2266" s="36">
        <v>80</v>
      </c>
      <c r="E2266" s="36">
        <v>80</v>
      </c>
      <c r="F2266" s="36">
        <v>0.73199999999999998</v>
      </c>
      <c r="G2266" s="36" t="str">
        <f>IFERROR(VLOOKUP(DATA_PESOS[[#This Row],[Codigo]],PESOS,4,FALSE)," ")</f>
        <v xml:space="preserve"> </v>
      </c>
      <c r="H2266" s="52">
        <v>0.183</v>
      </c>
      <c r="I2266" s="36" t="str">
        <f>IF(DATA_PESOS[[#This Row],[Peso de FLEX]]=DATA_PESOS[[#This Row],[ACTUALIZACION 2]],"Conforme","Revisar")</f>
        <v>Revisar</v>
      </c>
    </row>
    <row r="2267" spans="1:9" x14ac:dyDescent="0.25">
      <c r="A2267" s="42" t="s">
        <v>6</v>
      </c>
      <c r="B2267" s="35" t="s">
        <v>4525</v>
      </c>
      <c r="C2267" s="35" t="s">
        <v>4526</v>
      </c>
      <c r="D2267" s="36">
        <v>108</v>
      </c>
      <c r="E2267" s="36">
        <v>108</v>
      </c>
      <c r="F2267" s="36">
        <v>0.42</v>
      </c>
      <c r="G2267" s="36" t="str">
        <f>IFERROR(VLOOKUP(DATA_PESOS[[#This Row],[Codigo]],PESOS,4,FALSE)," ")</f>
        <v xml:space="preserve"> </v>
      </c>
      <c r="H2267" s="52">
        <v>0.105</v>
      </c>
      <c r="I2267" s="36" t="str">
        <f>IF(DATA_PESOS[[#This Row],[Peso de FLEX]]=DATA_PESOS[[#This Row],[ACTUALIZACION 2]],"Conforme","Revisar")</f>
        <v>Revisar</v>
      </c>
    </row>
    <row r="2268" spans="1:9" x14ac:dyDescent="0.25">
      <c r="A2268" s="42" t="s">
        <v>6</v>
      </c>
      <c r="B2268" s="35" t="s">
        <v>4527</v>
      </c>
      <c r="C2268" s="35" t="s">
        <v>4528</v>
      </c>
      <c r="D2268" s="36">
        <v>4</v>
      </c>
      <c r="E2268" s="36">
        <v>4</v>
      </c>
      <c r="F2268" s="36">
        <v>1.28</v>
      </c>
      <c r="G2268" s="36" t="str">
        <f>IFERROR(VLOOKUP(DATA_PESOS[[#This Row],[Codigo]],PESOS,4,FALSE)," ")</f>
        <v xml:space="preserve"> </v>
      </c>
      <c r="H2268" s="52">
        <v>0.32</v>
      </c>
      <c r="I2268" s="36" t="str">
        <f>IF(DATA_PESOS[[#This Row],[Peso de FLEX]]=DATA_PESOS[[#This Row],[ACTUALIZACION 2]],"Conforme","Revisar")</f>
        <v>Revisar</v>
      </c>
    </row>
    <row r="2269" spans="1:9" x14ac:dyDescent="0.25">
      <c r="A2269" s="42" t="s">
        <v>6</v>
      </c>
      <c r="B2269" s="35" t="s">
        <v>4529</v>
      </c>
      <c r="C2269" s="35" t="s">
        <v>4530</v>
      </c>
      <c r="D2269" s="36">
        <v>4</v>
      </c>
      <c r="E2269" s="36">
        <v>4</v>
      </c>
      <c r="F2269" s="36">
        <v>1.276</v>
      </c>
      <c r="G2269" s="36" t="str">
        <f>IFERROR(VLOOKUP(DATA_PESOS[[#This Row],[Codigo]],PESOS,4,FALSE)," ")</f>
        <v xml:space="preserve"> </v>
      </c>
      <c r="H2269" s="52">
        <v>0.31900000000000001</v>
      </c>
      <c r="I2269" s="36" t="str">
        <f>IF(DATA_PESOS[[#This Row],[Peso de FLEX]]=DATA_PESOS[[#This Row],[ACTUALIZACION 2]],"Conforme","Revisar")</f>
        <v>Revisar</v>
      </c>
    </row>
    <row r="2270" spans="1:9" x14ac:dyDescent="0.25">
      <c r="A2270" s="42" t="s">
        <v>6</v>
      </c>
      <c r="B2270" s="35" t="s">
        <v>4531</v>
      </c>
      <c r="C2270" s="35" t="s">
        <v>4532</v>
      </c>
      <c r="D2270" s="36">
        <v>28</v>
      </c>
      <c r="E2270" s="36">
        <v>28</v>
      </c>
      <c r="F2270" s="36">
        <v>0.42</v>
      </c>
      <c r="G2270" s="36" t="str">
        <f>IFERROR(VLOOKUP(DATA_PESOS[[#This Row],[Codigo]],PESOS,4,FALSE)," ")</f>
        <v xml:space="preserve"> </v>
      </c>
      <c r="H2270" s="52">
        <v>0.105</v>
      </c>
      <c r="I2270" s="36" t="str">
        <f>IF(DATA_PESOS[[#This Row],[Peso de FLEX]]=DATA_PESOS[[#This Row],[ACTUALIZACION 2]],"Conforme","Revisar")</f>
        <v>Revisar</v>
      </c>
    </row>
    <row r="2271" spans="1:9" x14ac:dyDescent="0.25">
      <c r="A2271" s="42" t="s">
        <v>6</v>
      </c>
      <c r="B2271" s="35" t="s">
        <v>4533</v>
      </c>
      <c r="C2271" s="35" t="s">
        <v>4534</v>
      </c>
      <c r="D2271" s="36">
        <v>18</v>
      </c>
      <c r="E2271" s="36">
        <v>18</v>
      </c>
      <c r="F2271" s="36">
        <v>0.78600000000000003</v>
      </c>
      <c r="G2271" s="36" t="str">
        <f>IFERROR(VLOOKUP(DATA_PESOS[[#This Row],[Codigo]],PESOS,4,FALSE)," ")</f>
        <v xml:space="preserve"> </v>
      </c>
      <c r="H2271" s="52">
        <v>0.13100000000000001</v>
      </c>
      <c r="I2271" s="36" t="str">
        <f>IF(DATA_PESOS[[#This Row],[Peso de FLEX]]=DATA_PESOS[[#This Row],[ACTUALIZACION 2]],"Conforme","Revisar")</f>
        <v>Revisar</v>
      </c>
    </row>
    <row r="2272" spans="1:9" x14ac:dyDescent="0.25">
      <c r="A2272" s="42" t="s">
        <v>6</v>
      </c>
      <c r="B2272" s="35" t="s">
        <v>4535</v>
      </c>
      <c r="C2272" s="35" t="s">
        <v>4536</v>
      </c>
      <c r="D2272" s="36">
        <v>28</v>
      </c>
      <c r="E2272" s="36">
        <v>28</v>
      </c>
      <c r="F2272" s="36">
        <v>0.44400000000000001</v>
      </c>
      <c r="G2272" s="36" t="str">
        <f>IFERROR(VLOOKUP(DATA_PESOS[[#This Row],[Codigo]],PESOS,4,FALSE)," ")</f>
        <v xml:space="preserve"> </v>
      </c>
      <c r="H2272" s="52">
        <v>0.111</v>
      </c>
      <c r="I2272" s="36" t="str">
        <f>IF(DATA_PESOS[[#This Row],[Peso de FLEX]]=DATA_PESOS[[#This Row],[ACTUALIZACION 2]],"Conforme","Revisar")</f>
        <v>Revisar</v>
      </c>
    </row>
    <row r="2273" spans="1:9" x14ac:dyDescent="0.25">
      <c r="A2273" s="42" t="s">
        <v>6</v>
      </c>
      <c r="B2273" s="35" t="s">
        <v>4537</v>
      </c>
      <c r="C2273" s="35" t="s">
        <v>4538</v>
      </c>
      <c r="D2273" s="36">
        <v>8</v>
      </c>
      <c r="E2273" s="36">
        <v>8</v>
      </c>
      <c r="F2273" s="36">
        <v>0.44400000000000001</v>
      </c>
      <c r="G2273" s="36" t="str">
        <f>IFERROR(VLOOKUP(DATA_PESOS[[#This Row],[Codigo]],PESOS,4,FALSE)," ")</f>
        <v xml:space="preserve"> </v>
      </c>
      <c r="H2273" s="52">
        <v>0.111</v>
      </c>
      <c r="I2273" s="36" t="str">
        <f>IF(DATA_PESOS[[#This Row],[Peso de FLEX]]=DATA_PESOS[[#This Row],[ACTUALIZACION 2]],"Conforme","Revisar")</f>
        <v>Revisar</v>
      </c>
    </row>
    <row r="2274" spans="1:9" x14ac:dyDescent="0.25">
      <c r="A2274" s="42" t="s">
        <v>6</v>
      </c>
      <c r="B2274" s="35" t="s">
        <v>4539</v>
      </c>
      <c r="C2274" s="35" t="s">
        <v>4540</v>
      </c>
      <c r="D2274" s="36">
        <v>20</v>
      </c>
      <c r="E2274" s="36">
        <v>20</v>
      </c>
      <c r="F2274" s="36">
        <v>1.26</v>
      </c>
      <c r="G2274" s="36" t="str">
        <f>IFERROR(VLOOKUP(DATA_PESOS[[#This Row],[Codigo]],PESOS,4,FALSE)," ")</f>
        <v xml:space="preserve"> </v>
      </c>
      <c r="H2274" s="52">
        <v>0.315</v>
      </c>
      <c r="I2274" s="36" t="str">
        <f>IF(DATA_PESOS[[#This Row],[Peso de FLEX]]=DATA_PESOS[[#This Row],[ACTUALIZACION 2]],"Conforme","Revisar")</f>
        <v>Revisar</v>
      </c>
    </row>
    <row r="2275" spans="1:9" x14ac:dyDescent="0.25">
      <c r="A2275" s="42" t="s">
        <v>6</v>
      </c>
      <c r="B2275" s="35" t="s">
        <v>4541</v>
      </c>
      <c r="C2275" s="35" t="s">
        <v>4542</v>
      </c>
      <c r="D2275" s="36">
        <v>64</v>
      </c>
      <c r="E2275" s="36">
        <v>64</v>
      </c>
      <c r="F2275" s="36">
        <v>1.208</v>
      </c>
      <c r="G2275" s="36" t="str">
        <f>IFERROR(VLOOKUP(DATA_PESOS[[#This Row],[Codigo]],PESOS,4,FALSE)," ")</f>
        <v xml:space="preserve"> </v>
      </c>
      <c r="H2275" s="52">
        <v>0.30199999999999999</v>
      </c>
      <c r="I2275" s="36" t="str">
        <f>IF(DATA_PESOS[[#This Row],[Peso de FLEX]]=DATA_PESOS[[#This Row],[ACTUALIZACION 2]],"Conforme","Revisar")</f>
        <v>Revisar</v>
      </c>
    </row>
    <row r="2276" spans="1:9" x14ac:dyDescent="0.25">
      <c r="A2276" s="42" t="s">
        <v>6</v>
      </c>
      <c r="B2276" s="35" t="s">
        <v>4543</v>
      </c>
      <c r="C2276" s="35" t="s">
        <v>4544</v>
      </c>
      <c r="D2276" s="36">
        <v>20</v>
      </c>
      <c r="E2276" s="36">
        <v>20</v>
      </c>
      <c r="F2276" s="36">
        <v>1.228</v>
      </c>
      <c r="G2276" s="36" t="str">
        <f>IFERROR(VLOOKUP(DATA_PESOS[[#This Row],[Codigo]],PESOS,4,FALSE)," ")</f>
        <v xml:space="preserve"> </v>
      </c>
      <c r="H2276" s="52">
        <v>0.307</v>
      </c>
      <c r="I2276" s="36" t="str">
        <f>IF(DATA_PESOS[[#This Row],[Peso de FLEX]]=DATA_PESOS[[#This Row],[ACTUALIZACION 2]],"Conforme","Revisar")</f>
        <v>Revisar</v>
      </c>
    </row>
    <row r="2277" spans="1:9" x14ac:dyDescent="0.25">
      <c r="A2277" s="42" t="s">
        <v>6</v>
      </c>
      <c r="B2277" s="35" t="s">
        <v>4545</v>
      </c>
      <c r="C2277" s="35" t="s">
        <v>4546</v>
      </c>
      <c r="D2277" s="36">
        <v>12</v>
      </c>
      <c r="E2277" s="36">
        <v>12</v>
      </c>
      <c r="F2277" s="36">
        <v>1.272</v>
      </c>
      <c r="G2277" s="36" t="str">
        <f>IFERROR(VLOOKUP(DATA_PESOS[[#This Row],[Codigo]],PESOS,4,FALSE)," ")</f>
        <v xml:space="preserve"> </v>
      </c>
      <c r="H2277" s="52">
        <v>0.318</v>
      </c>
      <c r="I2277" s="36" t="str">
        <f>IF(DATA_PESOS[[#This Row],[Peso de FLEX]]=DATA_PESOS[[#This Row],[ACTUALIZACION 2]],"Conforme","Revisar")</f>
        <v>Revisar</v>
      </c>
    </row>
    <row r="2278" spans="1:9" x14ac:dyDescent="0.25">
      <c r="A2278" s="42" t="s">
        <v>6</v>
      </c>
      <c r="B2278" s="35" t="s">
        <v>4547</v>
      </c>
      <c r="C2278" s="35" t="s">
        <v>4548</v>
      </c>
      <c r="D2278" s="36">
        <v>12</v>
      </c>
      <c r="E2278" s="36">
        <v>12</v>
      </c>
      <c r="F2278" s="36">
        <v>0.51200000000000001</v>
      </c>
      <c r="G2278" s="36" t="str">
        <f>IFERROR(VLOOKUP(DATA_PESOS[[#This Row],[Codigo]],PESOS,4,FALSE)," ")</f>
        <v xml:space="preserve"> </v>
      </c>
      <c r="H2278" s="52">
        <v>0.128</v>
      </c>
      <c r="I2278" s="36" t="str">
        <f>IF(DATA_PESOS[[#This Row],[Peso de FLEX]]=DATA_PESOS[[#This Row],[ACTUALIZACION 2]],"Conforme","Revisar")</f>
        <v>Revisar</v>
      </c>
    </row>
    <row r="2279" spans="1:9" x14ac:dyDescent="0.25">
      <c r="A2279" s="42" t="s">
        <v>6</v>
      </c>
      <c r="B2279" s="35" t="s">
        <v>4549</v>
      </c>
      <c r="C2279" s="35" t="s">
        <v>4550</v>
      </c>
      <c r="D2279" s="36">
        <v>186</v>
      </c>
      <c r="E2279" s="36">
        <v>186</v>
      </c>
      <c r="F2279" s="36">
        <v>3.0960000000000001</v>
      </c>
      <c r="G2279" s="36" t="str">
        <f>IFERROR(VLOOKUP(DATA_PESOS[[#This Row],[Codigo]],PESOS,4,FALSE)," ")</f>
        <v xml:space="preserve"> </v>
      </c>
      <c r="H2279" s="52">
        <v>0.51600000000000001</v>
      </c>
      <c r="I2279" s="36" t="str">
        <f>IF(DATA_PESOS[[#This Row],[Peso de FLEX]]=DATA_PESOS[[#This Row],[ACTUALIZACION 2]],"Conforme","Revisar")</f>
        <v>Revisar</v>
      </c>
    </row>
    <row r="2280" spans="1:9" x14ac:dyDescent="0.25">
      <c r="A2280" s="42" t="s">
        <v>6</v>
      </c>
      <c r="B2280" s="35" t="s">
        <v>4551</v>
      </c>
      <c r="C2280" s="35" t="s">
        <v>4552</v>
      </c>
      <c r="D2280" s="36">
        <v>68</v>
      </c>
      <c r="E2280" s="36">
        <v>68</v>
      </c>
      <c r="F2280" s="36">
        <v>0.89600000000000002</v>
      </c>
      <c r="G2280" s="36" t="str">
        <f>IFERROR(VLOOKUP(DATA_PESOS[[#This Row],[Codigo]],PESOS,4,FALSE)," ")</f>
        <v xml:space="preserve"> </v>
      </c>
      <c r="H2280" s="52">
        <v>0.224</v>
      </c>
      <c r="I2280" s="36" t="str">
        <f>IF(DATA_PESOS[[#This Row],[Peso de FLEX]]=DATA_PESOS[[#This Row],[ACTUALIZACION 2]],"Conforme","Revisar")</f>
        <v>Revisar</v>
      </c>
    </row>
    <row r="2281" spans="1:9" x14ac:dyDescent="0.25">
      <c r="A2281" s="42" t="s">
        <v>6</v>
      </c>
      <c r="B2281" s="35" t="s">
        <v>4553</v>
      </c>
      <c r="C2281" s="35" t="s">
        <v>4554</v>
      </c>
      <c r="D2281" s="36">
        <v>68</v>
      </c>
      <c r="E2281" s="36">
        <v>68</v>
      </c>
      <c r="F2281" s="36">
        <v>0.42399999999999999</v>
      </c>
      <c r="G2281" s="36" t="str">
        <f>IFERROR(VLOOKUP(DATA_PESOS[[#This Row],[Codigo]],PESOS,4,FALSE)," ")</f>
        <v xml:space="preserve"> </v>
      </c>
      <c r="H2281" s="52">
        <v>0.106</v>
      </c>
      <c r="I2281" s="36" t="str">
        <f>IF(DATA_PESOS[[#This Row],[Peso de FLEX]]=DATA_PESOS[[#This Row],[ACTUALIZACION 2]],"Conforme","Revisar")</f>
        <v>Revisar</v>
      </c>
    </row>
    <row r="2282" spans="1:9" x14ac:dyDescent="0.25">
      <c r="A2282" s="42" t="s">
        <v>6</v>
      </c>
      <c r="B2282" s="35" t="s">
        <v>4555</v>
      </c>
      <c r="C2282" s="35" t="s">
        <v>4556</v>
      </c>
      <c r="D2282" s="36">
        <v>20</v>
      </c>
      <c r="E2282" s="36">
        <v>20</v>
      </c>
      <c r="F2282" s="36">
        <v>0.42</v>
      </c>
      <c r="G2282" s="36" t="str">
        <f>IFERROR(VLOOKUP(DATA_PESOS[[#This Row],[Codigo]],PESOS,4,FALSE)," ")</f>
        <v xml:space="preserve"> </v>
      </c>
      <c r="H2282" s="52">
        <v>0.105</v>
      </c>
      <c r="I2282" s="36" t="str">
        <f>IF(DATA_PESOS[[#This Row],[Peso de FLEX]]=DATA_PESOS[[#This Row],[ACTUALIZACION 2]],"Conforme","Revisar")</f>
        <v>Revisar</v>
      </c>
    </row>
    <row r="2283" spans="1:9" x14ac:dyDescent="0.25">
      <c r="A2283" s="42" t="s">
        <v>6</v>
      </c>
      <c r="B2283" s="35" t="s">
        <v>4557</v>
      </c>
      <c r="C2283" s="35" t="s">
        <v>4558</v>
      </c>
      <c r="D2283" s="36">
        <v>30</v>
      </c>
      <c r="E2283" s="36">
        <v>30</v>
      </c>
      <c r="F2283" s="36">
        <v>3.5339999999999998</v>
      </c>
      <c r="G2283" s="36" t="str">
        <f>IFERROR(VLOOKUP(DATA_PESOS[[#This Row],[Codigo]],PESOS,4,FALSE)," ")</f>
        <v xml:space="preserve"> </v>
      </c>
      <c r="H2283" s="52">
        <v>0.58899999999999997</v>
      </c>
      <c r="I2283" s="36" t="str">
        <f>IF(DATA_PESOS[[#This Row],[Peso de FLEX]]=DATA_PESOS[[#This Row],[ACTUALIZACION 2]],"Conforme","Revisar")</f>
        <v>Revisar</v>
      </c>
    </row>
    <row r="2284" spans="1:9" x14ac:dyDescent="0.25">
      <c r="A2284" s="42" t="s">
        <v>6</v>
      </c>
      <c r="B2284" s="35" t="s">
        <v>4559</v>
      </c>
      <c r="C2284" s="35" t="s">
        <v>4560</v>
      </c>
      <c r="D2284" s="36">
        <v>60</v>
      </c>
      <c r="E2284" s="36">
        <v>60</v>
      </c>
      <c r="F2284" s="36">
        <v>3.4980000000000002</v>
      </c>
      <c r="G2284" s="36" t="str">
        <f>IFERROR(VLOOKUP(DATA_PESOS[[#This Row],[Codigo]],PESOS,4,FALSE)," ")</f>
        <v xml:space="preserve"> </v>
      </c>
      <c r="H2284" s="52">
        <v>0.58299999999999996</v>
      </c>
      <c r="I2284" s="36" t="str">
        <f>IF(DATA_PESOS[[#This Row],[Peso de FLEX]]=DATA_PESOS[[#This Row],[ACTUALIZACION 2]],"Conforme","Revisar")</f>
        <v>Revisar</v>
      </c>
    </row>
    <row r="2285" spans="1:9" x14ac:dyDescent="0.25">
      <c r="A2285" s="42" t="s">
        <v>6</v>
      </c>
      <c r="B2285" s="35" t="s">
        <v>4561</v>
      </c>
      <c r="C2285" s="35" t="s">
        <v>4562</v>
      </c>
      <c r="D2285" s="36">
        <v>12</v>
      </c>
      <c r="E2285" s="36">
        <v>12</v>
      </c>
      <c r="F2285" s="36">
        <v>0.51600000000000001</v>
      </c>
      <c r="G2285" s="36" t="str">
        <f>IFERROR(VLOOKUP(DATA_PESOS[[#This Row],[Codigo]],PESOS,4,FALSE)," ")</f>
        <v xml:space="preserve"> </v>
      </c>
      <c r="H2285" s="52">
        <v>0.129</v>
      </c>
      <c r="I2285" s="36" t="str">
        <f>IF(DATA_PESOS[[#This Row],[Peso de FLEX]]=DATA_PESOS[[#This Row],[ACTUALIZACION 2]],"Conforme","Revisar")</f>
        <v>Revisar</v>
      </c>
    </row>
    <row r="2286" spans="1:9" x14ac:dyDescent="0.25">
      <c r="A2286" s="42" t="s">
        <v>6</v>
      </c>
      <c r="B2286" s="35" t="s">
        <v>4563</v>
      </c>
      <c r="C2286" s="35" t="s">
        <v>4564</v>
      </c>
      <c r="D2286" s="36">
        <v>4</v>
      </c>
      <c r="E2286" s="36">
        <v>4</v>
      </c>
      <c r="F2286" s="36">
        <v>0.376</v>
      </c>
      <c r="G2286" s="36" t="str">
        <f>IFERROR(VLOOKUP(DATA_PESOS[[#This Row],[Codigo]],PESOS,4,FALSE)," ")</f>
        <v xml:space="preserve"> </v>
      </c>
      <c r="H2286" s="52">
        <v>9.4E-2</v>
      </c>
      <c r="I2286" s="36" t="str">
        <f>IF(DATA_PESOS[[#This Row],[Peso de FLEX]]=DATA_PESOS[[#This Row],[ACTUALIZACION 2]],"Conforme","Revisar")</f>
        <v>Revisar</v>
      </c>
    </row>
    <row r="2287" spans="1:9" x14ac:dyDescent="0.25">
      <c r="A2287" s="42" t="s">
        <v>6</v>
      </c>
      <c r="B2287" s="35" t="s">
        <v>4565</v>
      </c>
      <c r="C2287" s="35" t="s">
        <v>4566</v>
      </c>
      <c r="D2287" s="36">
        <v>12</v>
      </c>
      <c r="E2287" s="36">
        <v>12</v>
      </c>
      <c r="F2287" s="36">
        <v>0.45200000000000001</v>
      </c>
      <c r="G2287" s="36" t="str">
        <f>IFERROR(VLOOKUP(DATA_PESOS[[#This Row],[Codigo]],PESOS,4,FALSE)," ")</f>
        <v xml:space="preserve"> </v>
      </c>
      <c r="H2287" s="52">
        <v>0.113</v>
      </c>
      <c r="I2287" s="36" t="str">
        <f>IF(DATA_PESOS[[#This Row],[Peso de FLEX]]=DATA_PESOS[[#This Row],[ACTUALIZACION 2]],"Conforme","Revisar")</f>
        <v>Revisar</v>
      </c>
    </row>
    <row r="2288" spans="1:9" x14ac:dyDescent="0.25">
      <c r="A2288" s="42" t="s">
        <v>6</v>
      </c>
      <c r="B2288" s="35" t="s">
        <v>4567</v>
      </c>
      <c r="C2288" s="35" t="s">
        <v>4568</v>
      </c>
      <c r="D2288" s="36">
        <v>76</v>
      </c>
      <c r="E2288" s="36">
        <v>76</v>
      </c>
      <c r="F2288" s="36">
        <v>0.44800000000000001</v>
      </c>
      <c r="G2288" s="36" t="str">
        <f>IFERROR(VLOOKUP(DATA_PESOS[[#This Row],[Codigo]],PESOS,4,FALSE)," ")</f>
        <v xml:space="preserve"> </v>
      </c>
      <c r="H2288" s="52">
        <v>0.112</v>
      </c>
      <c r="I2288" s="36" t="str">
        <f>IF(DATA_PESOS[[#This Row],[Peso de FLEX]]=DATA_PESOS[[#This Row],[ACTUALIZACION 2]],"Conforme","Revisar")</f>
        <v>Revisar</v>
      </c>
    </row>
    <row r="2289" spans="1:9" x14ac:dyDescent="0.25">
      <c r="A2289" s="42" t="s">
        <v>6</v>
      </c>
      <c r="B2289" s="35" t="s">
        <v>4569</v>
      </c>
      <c r="C2289" s="35" t="s">
        <v>4570</v>
      </c>
      <c r="D2289" s="36">
        <v>172</v>
      </c>
      <c r="E2289" s="36">
        <v>172</v>
      </c>
      <c r="F2289" s="36">
        <v>1.056</v>
      </c>
      <c r="G2289" s="36" t="str">
        <f>IFERROR(VLOOKUP(DATA_PESOS[[#This Row],[Codigo]],PESOS,4,FALSE)," ")</f>
        <v xml:space="preserve"> </v>
      </c>
      <c r="H2289" s="52">
        <v>0.26400000000000001</v>
      </c>
      <c r="I2289" s="36" t="str">
        <f>IF(DATA_PESOS[[#This Row],[Peso de FLEX]]=DATA_PESOS[[#This Row],[ACTUALIZACION 2]],"Conforme","Revisar")</f>
        <v>Revisar</v>
      </c>
    </row>
    <row r="2290" spans="1:9" x14ac:dyDescent="0.25">
      <c r="A2290" s="42" t="s">
        <v>6</v>
      </c>
      <c r="B2290" s="35" t="s">
        <v>4571</v>
      </c>
      <c r="C2290" s="35" t="s">
        <v>4572</v>
      </c>
      <c r="D2290" s="36">
        <v>44</v>
      </c>
      <c r="E2290" s="36">
        <v>44</v>
      </c>
      <c r="F2290" s="36">
        <v>1.2</v>
      </c>
      <c r="G2290" s="36" t="str">
        <f>IFERROR(VLOOKUP(DATA_PESOS[[#This Row],[Codigo]],PESOS,4,FALSE)," ")</f>
        <v xml:space="preserve"> </v>
      </c>
      <c r="H2290" s="52">
        <v>0.3</v>
      </c>
      <c r="I2290" s="36" t="str">
        <f>IF(DATA_PESOS[[#This Row],[Peso de FLEX]]=DATA_PESOS[[#This Row],[ACTUALIZACION 2]],"Conforme","Revisar")</f>
        <v>Revisar</v>
      </c>
    </row>
    <row r="2291" spans="1:9" x14ac:dyDescent="0.25">
      <c r="A2291" s="42" t="s">
        <v>6</v>
      </c>
      <c r="B2291" s="35" t="s">
        <v>4573</v>
      </c>
      <c r="C2291" s="35" t="s">
        <v>4574</v>
      </c>
      <c r="D2291" s="36">
        <v>76</v>
      </c>
      <c r="E2291" s="36">
        <v>76</v>
      </c>
      <c r="F2291" s="36">
        <v>0.83599999999999997</v>
      </c>
      <c r="G2291" s="36" t="str">
        <f>IFERROR(VLOOKUP(DATA_PESOS[[#This Row],[Codigo]],PESOS,4,FALSE)," ")</f>
        <v xml:space="preserve"> </v>
      </c>
      <c r="H2291" s="52">
        <v>0.20899999999999999</v>
      </c>
      <c r="I2291" s="36" t="str">
        <f>IF(DATA_PESOS[[#This Row],[Peso de FLEX]]=DATA_PESOS[[#This Row],[ACTUALIZACION 2]],"Conforme","Revisar")</f>
        <v>Revisar</v>
      </c>
    </row>
    <row r="2292" spans="1:9" x14ac:dyDescent="0.25">
      <c r="A2292" s="42" t="s">
        <v>6</v>
      </c>
      <c r="B2292" s="35" t="s">
        <v>4575</v>
      </c>
      <c r="C2292" s="35" t="s">
        <v>4576</v>
      </c>
      <c r="D2292" s="36">
        <v>704</v>
      </c>
      <c r="E2292" s="36">
        <v>704</v>
      </c>
      <c r="F2292" s="36">
        <v>0.85199999999999998</v>
      </c>
      <c r="G2292" s="36" t="str">
        <f>IFERROR(VLOOKUP(DATA_PESOS[[#This Row],[Codigo]],PESOS,4,FALSE)," ")</f>
        <v xml:space="preserve"> </v>
      </c>
      <c r="H2292" s="52">
        <v>0.21299999999999999</v>
      </c>
      <c r="I2292" s="36" t="str">
        <f>IF(DATA_PESOS[[#This Row],[Peso de FLEX]]=DATA_PESOS[[#This Row],[ACTUALIZACION 2]],"Conforme","Revisar")</f>
        <v>Revisar</v>
      </c>
    </row>
    <row r="2293" spans="1:9" x14ac:dyDescent="0.25">
      <c r="A2293" s="42" t="s">
        <v>6</v>
      </c>
      <c r="B2293" s="35" t="s">
        <v>4577</v>
      </c>
      <c r="C2293" s="35" t="s">
        <v>4578</v>
      </c>
      <c r="D2293" s="36">
        <v>4</v>
      </c>
      <c r="E2293" s="36">
        <v>4</v>
      </c>
      <c r="F2293" s="36">
        <v>1.1519999999999999</v>
      </c>
      <c r="G2293" s="36" t="str">
        <f>IFERROR(VLOOKUP(DATA_PESOS[[#This Row],[Codigo]],PESOS,4,FALSE)," ")</f>
        <v xml:space="preserve"> </v>
      </c>
      <c r="H2293" s="52">
        <v>0.28799999999999998</v>
      </c>
      <c r="I2293" s="36" t="str">
        <f>IF(DATA_PESOS[[#This Row],[Peso de FLEX]]=DATA_PESOS[[#This Row],[ACTUALIZACION 2]],"Conforme","Revisar")</f>
        <v>Revisar</v>
      </c>
    </row>
    <row r="2294" spans="1:9" x14ac:dyDescent="0.25">
      <c r="A2294" s="42" t="s">
        <v>6</v>
      </c>
      <c r="B2294" s="35" t="s">
        <v>4579</v>
      </c>
      <c r="C2294" s="35" t="s">
        <v>4580</v>
      </c>
      <c r="D2294" s="36">
        <v>68</v>
      </c>
      <c r="E2294" s="36">
        <v>68</v>
      </c>
      <c r="F2294" s="36">
        <v>1.1479999999999999</v>
      </c>
      <c r="G2294" s="36" t="str">
        <f>IFERROR(VLOOKUP(DATA_PESOS[[#This Row],[Codigo]],PESOS,4,FALSE)," ")</f>
        <v xml:space="preserve"> </v>
      </c>
      <c r="H2294" s="52">
        <v>0.28699999999999998</v>
      </c>
      <c r="I2294" s="36" t="str">
        <f>IF(DATA_PESOS[[#This Row],[Peso de FLEX]]=DATA_PESOS[[#This Row],[ACTUALIZACION 2]],"Conforme","Revisar")</f>
        <v>Revisar</v>
      </c>
    </row>
    <row r="2295" spans="1:9" x14ac:dyDescent="0.25">
      <c r="A2295" s="42" t="s">
        <v>6</v>
      </c>
      <c r="B2295" s="35" t="s">
        <v>4581</v>
      </c>
      <c r="C2295" s="35" t="s">
        <v>4582</v>
      </c>
      <c r="D2295" s="36">
        <v>184</v>
      </c>
      <c r="E2295" s="36">
        <v>184</v>
      </c>
      <c r="F2295" s="36">
        <v>0.46400000000000002</v>
      </c>
      <c r="G2295" s="36" t="str">
        <f>IFERROR(VLOOKUP(DATA_PESOS[[#This Row],[Codigo]],PESOS,4,FALSE)," ")</f>
        <v xml:space="preserve"> </v>
      </c>
      <c r="H2295" s="52">
        <v>0.11600000000000001</v>
      </c>
      <c r="I2295" s="36" t="str">
        <f>IF(DATA_PESOS[[#This Row],[Peso de FLEX]]=DATA_PESOS[[#This Row],[ACTUALIZACION 2]],"Conforme","Revisar")</f>
        <v>Revisar</v>
      </c>
    </row>
    <row r="2296" spans="1:9" x14ac:dyDescent="0.25">
      <c r="A2296" s="42" t="s">
        <v>6</v>
      </c>
      <c r="B2296" s="35" t="s">
        <v>4583</v>
      </c>
      <c r="C2296" s="35" t="s">
        <v>4584</v>
      </c>
      <c r="D2296" s="36">
        <v>32</v>
      </c>
      <c r="E2296" s="36">
        <v>32</v>
      </c>
      <c r="F2296" s="36">
        <v>0.46400000000000002</v>
      </c>
      <c r="G2296" s="36" t="str">
        <f>IFERROR(VLOOKUP(DATA_PESOS[[#This Row],[Codigo]],PESOS,4,FALSE)," ")</f>
        <v xml:space="preserve"> </v>
      </c>
      <c r="H2296" s="52">
        <v>0.11600000000000001</v>
      </c>
      <c r="I2296" s="36" t="str">
        <f>IF(DATA_PESOS[[#This Row],[Peso de FLEX]]=DATA_PESOS[[#This Row],[ACTUALIZACION 2]],"Conforme","Revisar")</f>
        <v>Revisar</v>
      </c>
    </row>
    <row r="2297" spans="1:9" x14ac:dyDescent="0.25">
      <c r="A2297" s="42" t="s">
        <v>6</v>
      </c>
      <c r="B2297" s="35" t="s">
        <v>4585</v>
      </c>
      <c r="C2297" s="35" t="s">
        <v>4586</v>
      </c>
      <c r="D2297" s="36">
        <v>84</v>
      </c>
      <c r="E2297" s="36">
        <v>84</v>
      </c>
      <c r="F2297" s="36">
        <v>0.46400000000000002</v>
      </c>
      <c r="G2297" s="36" t="str">
        <f>IFERROR(VLOOKUP(DATA_PESOS[[#This Row],[Codigo]],PESOS,4,FALSE)," ")</f>
        <v xml:space="preserve"> </v>
      </c>
      <c r="H2297" s="52">
        <v>0.11600000000000001</v>
      </c>
      <c r="I2297" s="36" t="str">
        <f>IF(DATA_PESOS[[#This Row],[Peso de FLEX]]=DATA_PESOS[[#This Row],[ACTUALIZACION 2]],"Conforme","Revisar")</f>
        <v>Revisar</v>
      </c>
    </row>
    <row r="2298" spans="1:9" x14ac:dyDescent="0.25">
      <c r="A2298" s="42" t="s">
        <v>6</v>
      </c>
      <c r="B2298" s="35" t="s">
        <v>4587</v>
      </c>
      <c r="C2298" s="35" t="s">
        <v>4588</v>
      </c>
      <c r="D2298" s="36">
        <v>168</v>
      </c>
      <c r="E2298" s="36">
        <v>168</v>
      </c>
      <c r="F2298" s="36">
        <v>0.46400000000000002</v>
      </c>
      <c r="G2298" s="36" t="str">
        <f>IFERROR(VLOOKUP(DATA_PESOS[[#This Row],[Codigo]],PESOS,4,FALSE)," ")</f>
        <v xml:space="preserve"> </v>
      </c>
      <c r="H2298" s="52">
        <v>0.11600000000000001</v>
      </c>
      <c r="I2298" s="36" t="str">
        <f>IF(DATA_PESOS[[#This Row],[Peso de FLEX]]=DATA_PESOS[[#This Row],[ACTUALIZACION 2]],"Conforme","Revisar")</f>
        <v>Revisar</v>
      </c>
    </row>
    <row r="2299" spans="1:9" x14ac:dyDescent="0.25">
      <c r="A2299" s="42" t="s">
        <v>6</v>
      </c>
      <c r="B2299" s="35" t="s">
        <v>4589</v>
      </c>
      <c r="C2299" s="35" t="s">
        <v>4590</v>
      </c>
      <c r="D2299" s="36">
        <v>20</v>
      </c>
      <c r="E2299" s="36">
        <v>20</v>
      </c>
      <c r="F2299" s="36">
        <v>0.78800000000000003</v>
      </c>
      <c r="G2299" s="36" t="str">
        <f>IFERROR(VLOOKUP(DATA_PESOS[[#This Row],[Codigo]],PESOS,4,FALSE)," ")</f>
        <v xml:space="preserve"> </v>
      </c>
      <c r="H2299" s="52">
        <v>0.19700000000000001</v>
      </c>
      <c r="I2299" s="36" t="str">
        <f>IF(DATA_PESOS[[#This Row],[Peso de FLEX]]=DATA_PESOS[[#This Row],[ACTUALIZACION 2]],"Conforme","Revisar")</f>
        <v>Revisar</v>
      </c>
    </row>
    <row r="2300" spans="1:9" x14ac:dyDescent="0.25">
      <c r="A2300" s="42" t="s">
        <v>6</v>
      </c>
      <c r="B2300" s="35" t="s">
        <v>4591</v>
      </c>
      <c r="C2300" s="35" t="s">
        <v>4592</v>
      </c>
      <c r="D2300" s="36">
        <v>4</v>
      </c>
      <c r="E2300" s="36">
        <v>4</v>
      </c>
      <c r="F2300" s="36">
        <v>0.41199999999999998</v>
      </c>
      <c r="G2300" s="36" t="str">
        <f>IFERROR(VLOOKUP(DATA_PESOS[[#This Row],[Codigo]],PESOS,4,FALSE)," ")</f>
        <v xml:space="preserve"> </v>
      </c>
      <c r="H2300" s="52">
        <v>0.10299999999999999</v>
      </c>
      <c r="I2300" s="36" t="str">
        <f>IF(DATA_PESOS[[#This Row],[Peso de FLEX]]=DATA_PESOS[[#This Row],[ACTUALIZACION 2]],"Conforme","Revisar")</f>
        <v>Revisar</v>
      </c>
    </row>
    <row r="2301" spans="1:9" x14ac:dyDescent="0.25">
      <c r="A2301" s="42" t="s">
        <v>6</v>
      </c>
      <c r="B2301" s="35" t="s">
        <v>4593</v>
      </c>
      <c r="C2301" s="35" t="s">
        <v>4594</v>
      </c>
      <c r="D2301" s="36">
        <v>32</v>
      </c>
      <c r="E2301" s="36">
        <v>32</v>
      </c>
      <c r="F2301" s="36">
        <v>0.85599999999999998</v>
      </c>
      <c r="G2301" s="36" t="str">
        <f>IFERROR(VLOOKUP(DATA_PESOS[[#This Row],[Codigo]],PESOS,4,FALSE)," ")</f>
        <v xml:space="preserve"> </v>
      </c>
      <c r="H2301" s="52">
        <v>0.214</v>
      </c>
      <c r="I2301" s="36" t="str">
        <f>IF(DATA_PESOS[[#This Row],[Peso de FLEX]]=DATA_PESOS[[#This Row],[ACTUALIZACION 2]],"Conforme","Revisar")</f>
        <v>Revisar</v>
      </c>
    </row>
    <row r="2302" spans="1:9" x14ac:dyDescent="0.25">
      <c r="A2302" s="42" t="s">
        <v>6</v>
      </c>
      <c r="B2302" s="35" t="s">
        <v>4595</v>
      </c>
      <c r="C2302" s="35" t="s">
        <v>4596</v>
      </c>
      <c r="D2302" s="36">
        <v>36</v>
      </c>
      <c r="E2302" s="36">
        <v>36</v>
      </c>
      <c r="F2302" s="36">
        <v>0.40799999999999997</v>
      </c>
      <c r="G2302" s="36" t="str">
        <f>IFERROR(VLOOKUP(DATA_PESOS[[#This Row],[Codigo]],PESOS,4,FALSE)," ")</f>
        <v xml:space="preserve"> </v>
      </c>
      <c r="H2302" s="52">
        <v>0.10199999999999999</v>
      </c>
      <c r="I2302" s="36" t="str">
        <f>IF(DATA_PESOS[[#This Row],[Peso de FLEX]]=DATA_PESOS[[#This Row],[ACTUALIZACION 2]],"Conforme","Revisar")</f>
        <v>Revisar</v>
      </c>
    </row>
    <row r="2303" spans="1:9" x14ac:dyDescent="0.25">
      <c r="A2303" s="42" t="s">
        <v>6</v>
      </c>
      <c r="B2303" s="35" t="s">
        <v>4597</v>
      </c>
      <c r="C2303" s="35" t="s">
        <v>4598</v>
      </c>
      <c r="D2303" s="36">
        <v>16</v>
      </c>
      <c r="E2303" s="36">
        <v>16</v>
      </c>
      <c r="F2303" s="36">
        <v>0.41199999999999998</v>
      </c>
      <c r="G2303" s="36" t="str">
        <f>IFERROR(VLOOKUP(DATA_PESOS[[#This Row],[Codigo]],PESOS,4,FALSE)," ")</f>
        <v xml:space="preserve"> </v>
      </c>
      <c r="H2303" s="52">
        <v>0.10299999999999999</v>
      </c>
      <c r="I2303" s="36" t="str">
        <f>IF(DATA_PESOS[[#This Row],[Peso de FLEX]]=DATA_PESOS[[#This Row],[ACTUALIZACION 2]],"Conforme","Revisar")</f>
        <v>Revisar</v>
      </c>
    </row>
    <row r="2304" spans="1:9" x14ac:dyDescent="0.25">
      <c r="A2304" s="42" t="s">
        <v>6</v>
      </c>
      <c r="B2304" s="35" t="s">
        <v>4599</v>
      </c>
      <c r="C2304" s="35" t="s">
        <v>4600</v>
      </c>
      <c r="D2304" s="36">
        <v>16</v>
      </c>
      <c r="E2304" s="36">
        <v>16</v>
      </c>
      <c r="F2304" s="36">
        <v>0.41199999999999998</v>
      </c>
      <c r="G2304" s="36" t="str">
        <f>IFERROR(VLOOKUP(DATA_PESOS[[#This Row],[Codigo]],PESOS,4,FALSE)," ")</f>
        <v xml:space="preserve"> </v>
      </c>
      <c r="H2304" s="52">
        <v>0.10299999999999999</v>
      </c>
      <c r="I2304" s="36" t="str">
        <f>IF(DATA_PESOS[[#This Row],[Peso de FLEX]]=DATA_PESOS[[#This Row],[ACTUALIZACION 2]],"Conforme","Revisar")</f>
        <v>Revisar</v>
      </c>
    </row>
    <row r="2305" spans="1:9" x14ac:dyDescent="0.25">
      <c r="A2305" s="42" t="s">
        <v>6</v>
      </c>
      <c r="B2305" s="35" t="s">
        <v>4601</v>
      </c>
      <c r="C2305" s="35" t="s">
        <v>4602</v>
      </c>
      <c r="D2305" s="36">
        <v>30</v>
      </c>
      <c r="E2305" s="36">
        <v>30</v>
      </c>
      <c r="F2305" s="36">
        <v>4.32</v>
      </c>
      <c r="G2305" s="36" t="str">
        <f>IFERROR(VLOOKUP(DATA_PESOS[[#This Row],[Codigo]],PESOS,4,FALSE)," ")</f>
        <v xml:space="preserve"> </v>
      </c>
      <c r="H2305" s="52">
        <v>0.72</v>
      </c>
      <c r="I2305" s="36" t="str">
        <f>IF(DATA_PESOS[[#This Row],[Peso de FLEX]]=DATA_PESOS[[#This Row],[ACTUALIZACION 2]],"Conforme","Revisar")</f>
        <v>Revisar</v>
      </c>
    </row>
    <row r="2306" spans="1:9" x14ac:dyDescent="0.25">
      <c r="A2306" s="42" t="s">
        <v>6</v>
      </c>
      <c r="B2306" s="35" t="s">
        <v>4603</v>
      </c>
      <c r="C2306" s="35" t="s">
        <v>4604</v>
      </c>
      <c r="D2306" s="36">
        <v>30</v>
      </c>
      <c r="E2306" s="36">
        <v>30</v>
      </c>
      <c r="F2306" s="36">
        <v>3.2519999999999998</v>
      </c>
      <c r="G2306" s="36" t="str">
        <f>IFERROR(VLOOKUP(DATA_PESOS[[#This Row],[Codigo]],PESOS,4,FALSE)," ")</f>
        <v xml:space="preserve"> </v>
      </c>
      <c r="H2306" s="52">
        <v>0.54200000000000004</v>
      </c>
      <c r="I2306" s="36" t="str">
        <f>IF(DATA_PESOS[[#This Row],[Peso de FLEX]]=DATA_PESOS[[#This Row],[ACTUALIZACION 2]],"Conforme","Revisar")</f>
        <v>Revisar</v>
      </c>
    </row>
    <row r="2307" spans="1:9" x14ac:dyDescent="0.25">
      <c r="A2307" s="42" t="s">
        <v>6</v>
      </c>
      <c r="B2307" s="35" t="s">
        <v>4605</v>
      </c>
      <c r="C2307" s="35" t="s">
        <v>4606</v>
      </c>
      <c r="D2307" s="36">
        <v>30</v>
      </c>
      <c r="E2307" s="36">
        <v>30</v>
      </c>
      <c r="F2307" s="44">
        <v>0</v>
      </c>
      <c r="G2307" s="36" t="str">
        <f>IFERROR(VLOOKUP(DATA_PESOS[[#This Row],[Codigo]],PESOS,4,FALSE)," ")</f>
        <v xml:space="preserve"> </v>
      </c>
      <c r="H2307" s="52">
        <v>5.1999999999999998E-2</v>
      </c>
      <c r="I2307" s="36" t="str">
        <f>IF(DATA_PESOS[[#This Row],[Peso de FLEX]]=DATA_PESOS[[#This Row],[ACTUALIZACION 2]],"Conforme","Revisar")</f>
        <v>Revisar</v>
      </c>
    </row>
    <row r="2308" spans="1:9" x14ac:dyDescent="0.25">
      <c r="A2308" s="42" t="s">
        <v>6</v>
      </c>
      <c r="B2308" s="35" t="s">
        <v>4607</v>
      </c>
      <c r="C2308" s="35" t="s">
        <v>4608</v>
      </c>
      <c r="D2308" s="36">
        <v>54</v>
      </c>
      <c r="E2308" s="36">
        <v>54</v>
      </c>
      <c r="F2308" s="36">
        <v>2.8679999999999999</v>
      </c>
      <c r="G2308" s="36" t="str">
        <f>IFERROR(VLOOKUP(DATA_PESOS[[#This Row],[Codigo]],PESOS,4,FALSE)," ")</f>
        <v xml:space="preserve"> </v>
      </c>
      <c r="H2308" s="52">
        <v>0.47799999999999998</v>
      </c>
      <c r="I2308" s="36" t="str">
        <f>IF(DATA_PESOS[[#This Row],[Peso de FLEX]]=DATA_PESOS[[#This Row],[ACTUALIZACION 2]],"Conforme","Revisar")</f>
        <v>Revisar</v>
      </c>
    </row>
    <row r="2309" spans="1:9" x14ac:dyDescent="0.25">
      <c r="A2309" s="42" t="s">
        <v>6</v>
      </c>
      <c r="B2309" s="35" t="s">
        <v>4609</v>
      </c>
      <c r="C2309" s="35" t="s">
        <v>4610</v>
      </c>
      <c r="D2309" s="36">
        <v>6</v>
      </c>
      <c r="E2309" s="36">
        <v>6</v>
      </c>
      <c r="F2309" s="36">
        <v>3.4740000000000002</v>
      </c>
      <c r="G2309" s="36" t="str">
        <f>IFERROR(VLOOKUP(DATA_PESOS[[#This Row],[Codigo]],PESOS,4,FALSE)," ")</f>
        <v xml:space="preserve"> </v>
      </c>
      <c r="H2309" s="52">
        <v>0.57899999999999996</v>
      </c>
      <c r="I2309" s="36" t="str">
        <f>IF(DATA_PESOS[[#This Row],[Peso de FLEX]]=DATA_PESOS[[#This Row],[ACTUALIZACION 2]],"Conforme","Revisar")</f>
        <v>Revisar</v>
      </c>
    </row>
    <row r="2310" spans="1:9" x14ac:dyDescent="0.25">
      <c r="A2310" s="42" t="s">
        <v>6</v>
      </c>
      <c r="B2310" s="35" t="s">
        <v>4611</v>
      </c>
      <c r="C2310" s="35" t="s">
        <v>4612</v>
      </c>
      <c r="D2310" s="36">
        <v>188</v>
      </c>
      <c r="E2310" s="36">
        <v>188</v>
      </c>
      <c r="F2310" s="36">
        <v>1.0920000000000001</v>
      </c>
      <c r="G2310" s="36" t="str">
        <f>IFERROR(VLOOKUP(DATA_PESOS[[#This Row],[Codigo]],PESOS,4,FALSE)," ")</f>
        <v xml:space="preserve"> </v>
      </c>
      <c r="H2310" s="52">
        <v>0.27300000000000002</v>
      </c>
      <c r="I2310" s="36" t="str">
        <f>IF(DATA_PESOS[[#This Row],[Peso de FLEX]]=DATA_PESOS[[#This Row],[ACTUALIZACION 2]],"Conforme","Revisar")</f>
        <v>Revisar</v>
      </c>
    </row>
    <row r="2311" spans="1:9" x14ac:dyDescent="0.25">
      <c r="A2311" s="42" t="s">
        <v>6</v>
      </c>
      <c r="B2311" s="35" t="s">
        <v>4613</v>
      </c>
      <c r="C2311" s="35" t="s">
        <v>4614</v>
      </c>
      <c r="D2311" s="36">
        <v>6</v>
      </c>
      <c r="E2311" s="36">
        <v>6</v>
      </c>
      <c r="F2311" s="36">
        <v>2.7360000000000002</v>
      </c>
      <c r="G2311" s="36" t="str">
        <f>IFERROR(VLOOKUP(DATA_PESOS[[#This Row],[Codigo]],PESOS,4,FALSE)," ")</f>
        <v xml:space="preserve"> </v>
      </c>
      <c r="H2311" s="52">
        <v>0.45600000000000002</v>
      </c>
      <c r="I2311" s="36" t="str">
        <f>IF(DATA_PESOS[[#This Row],[Peso de FLEX]]=DATA_PESOS[[#This Row],[ACTUALIZACION 2]],"Conforme","Revisar")</f>
        <v>Revisar</v>
      </c>
    </row>
    <row r="2312" spans="1:9" x14ac:dyDescent="0.25">
      <c r="A2312" s="42" t="s">
        <v>6</v>
      </c>
      <c r="B2312" s="35" t="s">
        <v>4615</v>
      </c>
      <c r="C2312" s="35" t="s">
        <v>4616</v>
      </c>
      <c r="D2312" s="36">
        <v>28</v>
      </c>
      <c r="E2312" s="36">
        <v>28</v>
      </c>
      <c r="F2312" s="36">
        <v>0.34799999999999998</v>
      </c>
      <c r="G2312" s="36" t="str">
        <f>IFERROR(VLOOKUP(DATA_PESOS[[#This Row],[Codigo]],PESOS,4,FALSE)," ")</f>
        <v xml:space="preserve"> </v>
      </c>
      <c r="H2312" s="52">
        <v>8.6999999999999994E-2</v>
      </c>
      <c r="I2312" s="36" t="str">
        <f>IF(DATA_PESOS[[#This Row],[Peso de FLEX]]=DATA_PESOS[[#This Row],[ACTUALIZACION 2]],"Conforme","Revisar")</f>
        <v>Revisar</v>
      </c>
    </row>
    <row r="2313" spans="1:9" x14ac:dyDescent="0.25">
      <c r="A2313" s="42" t="s">
        <v>6</v>
      </c>
      <c r="B2313" s="35" t="s">
        <v>4617</v>
      </c>
      <c r="C2313" s="35" t="s">
        <v>4618</v>
      </c>
      <c r="D2313" s="36">
        <v>4</v>
      </c>
      <c r="E2313" s="36">
        <v>4</v>
      </c>
      <c r="F2313" s="36">
        <v>0.34799999999999998</v>
      </c>
      <c r="G2313" s="36" t="str">
        <f>IFERROR(VLOOKUP(DATA_PESOS[[#This Row],[Codigo]],PESOS,4,FALSE)," ")</f>
        <v xml:space="preserve"> </v>
      </c>
      <c r="H2313" s="52">
        <v>8.6999999999999994E-2</v>
      </c>
      <c r="I2313" s="36" t="str">
        <f>IF(DATA_PESOS[[#This Row],[Peso de FLEX]]=DATA_PESOS[[#This Row],[ACTUALIZACION 2]],"Conforme","Revisar")</f>
        <v>Revisar</v>
      </c>
    </row>
    <row r="2314" spans="1:9" x14ac:dyDescent="0.25">
      <c r="A2314" s="42" t="s">
        <v>6</v>
      </c>
      <c r="B2314" s="35" t="s">
        <v>4619</v>
      </c>
      <c r="C2314" s="35" t="s">
        <v>4620</v>
      </c>
      <c r="D2314" s="36">
        <v>148</v>
      </c>
      <c r="E2314" s="36">
        <v>148</v>
      </c>
      <c r="F2314" s="36">
        <v>0.34799999999999998</v>
      </c>
      <c r="G2314" s="36" t="str">
        <f>IFERROR(VLOOKUP(DATA_PESOS[[#This Row],[Codigo]],PESOS,4,FALSE)," ")</f>
        <v xml:space="preserve"> </v>
      </c>
      <c r="H2314" s="52">
        <v>8.6999999999999994E-2</v>
      </c>
      <c r="I2314" s="36" t="str">
        <f>IF(DATA_PESOS[[#This Row],[Peso de FLEX]]=DATA_PESOS[[#This Row],[ACTUALIZACION 2]],"Conforme","Revisar")</f>
        <v>Revisar</v>
      </c>
    </row>
    <row r="2315" spans="1:9" x14ac:dyDescent="0.25">
      <c r="A2315" s="42" t="s">
        <v>6</v>
      </c>
      <c r="B2315" s="35" t="s">
        <v>4621</v>
      </c>
      <c r="C2315" s="35" t="s">
        <v>4622</v>
      </c>
      <c r="D2315" s="36">
        <v>24</v>
      </c>
      <c r="E2315" s="36">
        <v>24</v>
      </c>
      <c r="F2315" s="36">
        <v>1.1919999999999999</v>
      </c>
      <c r="G2315" s="36" t="str">
        <f>IFERROR(VLOOKUP(DATA_PESOS[[#This Row],[Codigo]],PESOS,4,FALSE)," ")</f>
        <v xml:space="preserve"> </v>
      </c>
      <c r="H2315" s="52">
        <v>0.29799999999999999</v>
      </c>
      <c r="I2315" s="36" t="str">
        <f>IF(DATA_PESOS[[#This Row],[Peso de FLEX]]=DATA_PESOS[[#This Row],[ACTUALIZACION 2]],"Conforme","Revisar")</f>
        <v>Revisar</v>
      </c>
    </row>
    <row r="2316" spans="1:9" x14ac:dyDescent="0.25">
      <c r="A2316" s="42" t="s">
        <v>6</v>
      </c>
      <c r="B2316" s="35" t="s">
        <v>4623</v>
      </c>
      <c r="C2316" s="35" t="s">
        <v>4624</v>
      </c>
      <c r="D2316" s="36">
        <v>80</v>
      </c>
      <c r="E2316" s="36">
        <v>80</v>
      </c>
      <c r="F2316" s="36">
        <v>0.46800000000000003</v>
      </c>
      <c r="G2316" s="36" t="str">
        <f>IFERROR(VLOOKUP(DATA_PESOS[[#This Row],[Codigo]],PESOS,4,FALSE)," ")</f>
        <v xml:space="preserve"> </v>
      </c>
      <c r="H2316" s="52">
        <v>0.11700000000000001</v>
      </c>
      <c r="I2316" s="36" t="str">
        <f>IF(DATA_PESOS[[#This Row],[Peso de FLEX]]=DATA_PESOS[[#This Row],[ACTUALIZACION 2]],"Conforme","Revisar")</f>
        <v>Revisar</v>
      </c>
    </row>
    <row r="2317" spans="1:9" x14ac:dyDescent="0.25">
      <c r="A2317" s="42" t="s">
        <v>6</v>
      </c>
      <c r="B2317" s="35" t="s">
        <v>4625</v>
      </c>
      <c r="C2317" s="35" t="s">
        <v>4626</v>
      </c>
      <c r="D2317" s="36">
        <v>4</v>
      </c>
      <c r="E2317" s="36">
        <v>4</v>
      </c>
      <c r="F2317" s="36">
        <v>0.47199999999999998</v>
      </c>
      <c r="G2317" s="36" t="str">
        <f>IFERROR(VLOOKUP(DATA_PESOS[[#This Row],[Codigo]],PESOS,4,FALSE)," ")</f>
        <v xml:space="preserve"> </v>
      </c>
      <c r="H2317" s="52">
        <v>0.11799999999999999</v>
      </c>
      <c r="I2317" s="36" t="str">
        <f>IF(DATA_PESOS[[#This Row],[Peso de FLEX]]=DATA_PESOS[[#This Row],[ACTUALIZACION 2]],"Conforme","Revisar")</f>
        <v>Revisar</v>
      </c>
    </row>
    <row r="2318" spans="1:9" x14ac:dyDescent="0.25">
      <c r="A2318" s="42" t="s">
        <v>6</v>
      </c>
      <c r="B2318" s="35" t="s">
        <v>4627</v>
      </c>
      <c r="C2318" s="35" t="s">
        <v>4628</v>
      </c>
      <c r="D2318" s="36">
        <v>16</v>
      </c>
      <c r="E2318" s="36">
        <v>16</v>
      </c>
      <c r="F2318" s="36">
        <v>0.56399999999999995</v>
      </c>
      <c r="G2318" s="36" t="str">
        <f>IFERROR(VLOOKUP(DATA_PESOS[[#This Row],[Codigo]],PESOS,4,FALSE)," ")</f>
        <v xml:space="preserve"> </v>
      </c>
      <c r="H2318" s="52">
        <v>0.14099999999999999</v>
      </c>
      <c r="I2318" s="36" t="str">
        <f>IF(DATA_PESOS[[#This Row],[Peso de FLEX]]=DATA_PESOS[[#This Row],[ACTUALIZACION 2]],"Conforme","Revisar")</f>
        <v>Revisar</v>
      </c>
    </row>
    <row r="2319" spans="1:9" x14ac:dyDescent="0.25">
      <c r="A2319" s="42" t="s">
        <v>6</v>
      </c>
      <c r="B2319" s="35" t="s">
        <v>4629</v>
      </c>
      <c r="C2319" s="35" t="s">
        <v>4630</v>
      </c>
      <c r="D2319" s="36">
        <v>56</v>
      </c>
      <c r="E2319" s="36">
        <v>56</v>
      </c>
      <c r="F2319" s="36">
        <v>0.56399999999999995</v>
      </c>
      <c r="G2319" s="36" t="str">
        <f>IFERROR(VLOOKUP(DATA_PESOS[[#This Row],[Codigo]],PESOS,4,FALSE)," ")</f>
        <v xml:space="preserve"> </v>
      </c>
      <c r="H2319" s="52">
        <v>0.14099999999999999</v>
      </c>
      <c r="I2319" s="36" t="str">
        <f>IF(DATA_PESOS[[#This Row],[Peso de FLEX]]=DATA_PESOS[[#This Row],[ACTUALIZACION 2]],"Conforme","Revisar")</f>
        <v>Revisar</v>
      </c>
    </row>
    <row r="2320" spans="1:9" x14ac:dyDescent="0.25">
      <c r="A2320" s="42" t="s">
        <v>6</v>
      </c>
      <c r="B2320" s="35" t="s">
        <v>4631</v>
      </c>
      <c r="C2320" s="35" t="s">
        <v>4632</v>
      </c>
      <c r="D2320" s="36">
        <v>4</v>
      </c>
      <c r="E2320" s="36">
        <v>4</v>
      </c>
      <c r="F2320" s="36">
        <v>0.32400000000000001</v>
      </c>
      <c r="G2320" s="36" t="str">
        <f>IFERROR(VLOOKUP(DATA_PESOS[[#This Row],[Codigo]],PESOS,4,FALSE)," ")</f>
        <v xml:space="preserve"> </v>
      </c>
      <c r="H2320" s="52">
        <v>8.1000000000000003E-2</v>
      </c>
      <c r="I2320" s="36" t="str">
        <f>IF(DATA_PESOS[[#This Row],[Peso de FLEX]]=DATA_PESOS[[#This Row],[ACTUALIZACION 2]],"Conforme","Revisar")</f>
        <v>Revisar</v>
      </c>
    </row>
    <row r="2321" spans="1:9" x14ac:dyDescent="0.25">
      <c r="A2321" s="42" t="s">
        <v>6</v>
      </c>
      <c r="B2321" s="35" t="s">
        <v>4633</v>
      </c>
      <c r="C2321" s="35" t="s">
        <v>4634</v>
      </c>
      <c r="D2321" s="36">
        <v>4</v>
      </c>
      <c r="E2321" s="36">
        <v>4</v>
      </c>
      <c r="F2321" s="36">
        <v>0.32400000000000001</v>
      </c>
      <c r="G2321" s="36" t="str">
        <f>IFERROR(VLOOKUP(DATA_PESOS[[#This Row],[Codigo]],PESOS,4,FALSE)," ")</f>
        <v xml:space="preserve"> </v>
      </c>
      <c r="H2321" s="52">
        <v>8.1000000000000003E-2</v>
      </c>
      <c r="I2321" s="36" t="str">
        <f>IF(DATA_PESOS[[#This Row],[Peso de FLEX]]=DATA_PESOS[[#This Row],[ACTUALIZACION 2]],"Conforme","Revisar")</f>
        <v>Revisar</v>
      </c>
    </row>
    <row r="2322" spans="1:9" x14ac:dyDescent="0.25">
      <c r="A2322" s="42" t="s">
        <v>6</v>
      </c>
      <c r="B2322" s="35" t="s">
        <v>4635</v>
      </c>
      <c r="C2322" s="35" t="s">
        <v>4636</v>
      </c>
      <c r="D2322" s="36">
        <v>260</v>
      </c>
      <c r="E2322" s="36">
        <v>260</v>
      </c>
      <c r="F2322" s="36">
        <v>0.36399999999999999</v>
      </c>
      <c r="G2322" s="36" t="str">
        <f>IFERROR(VLOOKUP(DATA_PESOS[[#This Row],[Codigo]],PESOS,4,FALSE)," ")</f>
        <v xml:space="preserve"> </v>
      </c>
      <c r="H2322" s="52">
        <v>9.0999999999999998E-2</v>
      </c>
      <c r="I2322" s="36" t="str">
        <f>IF(DATA_PESOS[[#This Row],[Peso de FLEX]]=DATA_PESOS[[#This Row],[ACTUALIZACION 2]],"Conforme","Revisar")</f>
        <v>Revisar</v>
      </c>
    </row>
    <row r="2323" spans="1:9" x14ac:dyDescent="0.25">
      <c r="A2323" s="42" t="s">
        <v>6</v>
      </c>
      <c r="B2323" s="35" t="s">
        <v>4637</v>
      </c>
      <c r="C2323" s="35" t="s">
        <v>4638</v>
      </c>
      <c r="D2323" s="36">
        <v>12</v>
      </c>
      <c r="E2323" s="36">
        <v>12</v>
      </c>
      <c r="F2323" s="36">
        <v>0.36799999999999999</v>
      </c>
      <c r="G2323" s="36" t="str">
        <f>IFERROR(VLOOKUP(DATA_PESOS[[#This Row],[Codigo]],PESOS,4,FALSE)," ")</f>
        <v xml:space="preserve"> </v>
      </c>
      <c r="H2323" s="52">
        <v>9.1999999999999998E-2</v>
      </c>
      <c r="I2323" s="36" t="str">
        <f>IF(DATA_PESOS[[#This Row],[Peso de FLEX]]=DATA_PESOS[[#This Row],[ACTUALIZACION 2]],"Conforme","Revisar")</f>
        <v>Revisar</v>
      </c>
    </row>
    <row r="2324" spans="1:9" x14ac:dyDescent="0.25">
      <c r="A2324" s="42" t="s">
        <v>6</v>
      </c>
      <c r="B2324" s="35" t="s">
        <v>4639</v>
      </c>
      <c r="C2324" s="35" t="s">
        <v>4640</v>
      </c>
      <c r="D2324" s="36">
        <v>12</v>
      </c>
      <c r="E2324" s="36">
        <v>12</v>
      </c>
      <c r="F2324" s="36">
        <v>1.1359999999999999</v>
      </c>
      <c r="G2324" s="36" t="str">
        <f>IFERROR(VLOOKUP(DATA_PESOS[[#This Row],[Codigo]],PESOS,4,FALSE)," ")</f>
        <v xml:space="preserve"> </v>
      </c>
      <c r="H2324" s="52">
        <v>0.28399999999999997</v>
      </c>
      <c r="I2324" s="36" t="str">
        <f>IF(DATA_PESOS[[#This Row],[Peso de FLEX]]=DATA_PESOS[[#This Row],[ACTUALIZACION 2]],"Conforme","Revisar")</f>
        <v>Revisar</v>
      </c>
    </row>
    <row r="2325" spans="1:9" x14ac:dyDescent="0.25">
      <c r="A2325" s="42" t="s">
        <v>6</v>
      </c>
      <c r="B2325" s="35" t="s">
        <v>4641</v>
      </c>
      <c r="C2325" s="35" t="s">
        <v>4642</v>
      </c>
      <c r="D2325" s="36">
        <v>16</v>
      </c>
      <c r="E2325" s="36">
        <v>16</v>
      </c>
      <c r="F2325" s="36">
        <v>0.32400000000000001</v>
      </c>
      <c r="G2325" s="36" t="str">
        <f>IFERROR(VLOOKUP(DATA_PESOS[[#This Row],[Codigo]],PESOS,4,FALSE)," ")</f>
        <v xml:space="preserve"> </v>
      </c>
      <c r="H2325" s="52">
        <v>8.1000000000000003E-2</v>
      </c>
      <c r="I2325" s="36" t="str">
        <f>IF(DATA_PESOS[[#This Row],[Peso de FLEX]]=DATA_PESOS[[#This Row],[ACTUALIZACION 2]],"Conforme","Revisar")</f>
        <v>Revisar</v>
      </c>
    </row>
    <row r="2326" spans="1:9" x14ac:dyDescent="0.25">
      <c r="A2326" s="42" t="s">
        <v>6</v>
      </c>
      <c r="B2326" s="35" t="s">
        <v>4643</v>
      </c>
      <c r="C2326" s="35" t="s">
        <v>4644</v>
      </c>
      <c r="D2326" s="36">
        <v>30</v>
      </c>
      <c r="E2326" s="36">
        <v>30</v>
      </c>
      <c r="F2326" s="36">
        <v>1.77</v>
      </c>
      <c r="G2326" s="36" t="str">
        <f>IFERROR(VLOOKUP(DATA_PESOS[[#This Row],[Codigo]],PESOS,4,FALSE)," ")</f>
        <v xml:space="preserve"> </v>
      </c>
      <c r="H2326" s="52">
        <v>0.29499999999999998</v>
      </c>
      <c r="I2326" s="36" t="str">
        <f>IF(DATA_PESOS[[#This Row],[Peso de FLEX]]=DATA_PESOS[[#This Row],[ACTUALIZACION 2]],"Conforme","Revisar")</f>
        <v>Revisar</v>
      </c>
    </row>
    <row r="2327" spans="1:9" x14ac:dyDescent="0.25">
      <c r="A2327" s="42" t="s">
        <v>6</v>
      </c>
      <c r="B2327" s="35" t="s">
        <v>4645</v>
      </c>
      <c r="C2327" s="35" t="s">
        <v>4646</v>
      </c>
      <c r="D2327" s="36">
        <v>636</v>
      </c>
      <c r="E2327" s="36">
        <v>636</v>
      </c>
      <c r="F2327" s="36">
        <v>0.48399999999999999</v>
      </c>
      <c r="G2327" s="36" t="str">
        <f>IFERROR(VLOOKUP(DATA_PESOS[[#This Row],[Codigo]],PESOS,4,FALSE)," ")</f>
        <v xml:space="preserve"> </v>
      </c>
      <c r="H2327" s="52">
        <v>0.121</v>
      </c>
      <c r="I2327" s="36" t="str">
        <f>IF(DATA_PESOS[[#This Row],[Peso de FLEX]]=DATA_PESOS[[#This Row],[ACTUALIZACION 2]],"Conforme","Revisar")</f>
        <v>Revisar</v>
      </c>
    </row>
    <row r="2328" spans="1:9" x14ac:dyDescent="0.25">
      <c r="A2328" s="42" t="s">
        <v>6</v>
      </c>
      <c r="B2328" s="35" t="s">
        <v>4647</v>
      </c>
      <c r="C2328" s="35" t="s">
        <v>4648</v>
      </c>
      <c r="D2328" s="36">
        <v>392</v>
      </c>
      <c r="E2328" s="36">
        <v>392</v>
      </c>
      <c r="F2328" s="36">
        <v>0.48399999999999999</v>
      </c>
      <c r="G2328" s="36" t="str">
        <f>IFERROR(VLOOKUP(DATA_PESOS[[#This Row],[Codigo]],PESOS,4,FALSE)," ")</f>
        <v xml:space="preserve"> </v>
      </c>
      <c r="H2328" s="52">
        <v>0.121</v>
      </c>
      <c r="I2328" s="36" t="str">
        <f>IF(DATA_PESOS[[#This Row],[Peso de FLEX]]=DATA_PESOS[[#This Row],[ACTUALIZACION 2]],"Conforme","Revisar")</f>
        <v>Revisar</v>
      </c>
    </row>
    <row r="2329" spans="1:9" x14ac:dyDescent="0.25">
      <c r="A2329" s="42" t="s">
        <v>6</v>
      </c>
      <c r="B2329" s="35" t="s">
        <v>4649</v>
      </c>
      <c r="C2329" s="35" t="s">
        <v>4650</v>
      </c>
      <c r="D2329" s="36">
        <v>448</v>
      </c>
      <c r="E2329" s="36">
        <v>448</v>
      </c>
      <c r="F2329" s="36">
        <v>0.48399999999999999</v>
      </c>
      <c r="G2329" s="36" t="str">
        <f>IFERROR(VLOOKUP(DATA_PESOS[[#This Row],[Codigo]],PESOS,4,FALSE)," ")</f>
        <v xml:space="preserve"> </v>
      </c>
      <c r="H2329" s="52">
        <v>0.121</v>
      </c>
      <c r="I2329" s="36" t="str">
        <f>IF(DATA_PESOS[[#This Row],[Peso de FLEX]]=DATA_PESOS[[#This Row],[ACTUALIZACION 2]],"Conforme","Revisar")</f>
        <v>Revisar</v>
      </c>
    </row>
    <row r="2330" spans="1:9" x14ac:dyDescent="0.25">
      <c r="A2330" s="42" t="s">
        <v>6</v>
      </c>
      <c r="B2330" s="35" t="s">
        <v>4651</v>
      </c>
      <c r="C2330" s="35" t="s">
        <v>4652</v>
      </c>
      <c r="D2330" s="36">
        <v>8</v>
      </c>
      <c r="E2330" s="36">
        <v>8</v>
      </c>
      <c r="F2330" s="36">
        <v>0.48799999999999999</v>
      </c>
      <c r="G2330" s="36" t="str">
        <f>IFERROR(VLOOKUP(DATA_PESOS[[#This Row],[Codigo]],PESOS,4,FALSE)," ")</f>
        <v xml:space="preserve"> </v>
      </c>
      <c r="H2330" s="52">
        <v>0.122</v>
      </c>
      <c r="I2330" s="36" t="str">
        <f>IF(DATA_PESOS[[#This Row],[Peso de FLEX]]=DATA_PESOS[[#This Row],[ACTUALIZACION 2]],"Conforme","Revisar")</f>
        <v>Revisar</v>
      </c>
    </row>
    <row r="2331" spans="1:9" x14ac:dyDescent="0.25">
      <c r="A2331" s="42" t="s">
        <v>6</v>
      </c>
      <c r="B2331" s="35" t="s">
        <v>4653</v>
      </c>
      <c r="C2331" s="35" t="s">
        <v>4654</v>
      </c>
      <c r="D2331" s="36">
        <v>32</v>
      </c>
      <c r="E2331" s="36">
        <v>32</v>
      </c>
      <c r="F2331" s="36">
        <v>0.48399999999999999</v>
      </c>
      <c r="G2331" s="36" t="str">
        <f>IFERROR(VLOOKUP(DATA_PESOS[[#This Row],[Codigo]],PESOS,4,FALSE)," ")</f>
        <v xml:space="preserve"> </v>
      </c>
      <c r="H2331" s="52">
        <v>0.121</v>
      </c>
      <c r="I2331" s="36" t="str">
        <f>IF(DATA_PESOS[[#This Row],[Peso de FLEX]]=DATA_PESOS[[#This Row],[ACTUALIZACION 2]],"Conforme","Revisar")</f>
        <v>Revisar</v>
      </c>
    </row>
    <row r="2332" spans="1:9" x14ac:dyDescent="0.25">
      <c r="A2332" s="42" t="s">
        <v>6</v>
      </c>
      <c r="B2332" s="35" t="s">
        <v>4655</v>
      </c>
      <c r="C2332" s="35" t="s">
        <v>4656</v>
      </c>
      <c r="D2332" s="36">
        <v>4</v>
      </c>
      <c r="E2332" s="36">
        <v>4</v>
      </c>
      <c r="F2332" s="36">
        <v>0.81599999999999995</v>
      </c>
      <c r="G2332" s="36" t="str">
        <f>IFERROR(VLOOKUP(DATA_PESOS[[#This Row],[Codigo]],PESOS,4,FALSE)," ")</f>
        <v xml:space="preserve"> </v>
      </c>
      <c r="H2332" s="52">
        <v>0.20399999999999999</v>
      </c>
      <c r="I2332" s="36" t="str">
        <f>IF(DATA_PESOS[[#This Row],[Peso de FLEX]]=DATA_PESOS[[#This Row],[ACTUALIZACION 2]],"Conforme","Revisar")</f>
        <v>Revisar</v>
      </c>
    </row>
    <row r="2333" spans="1:9" x14ac:dyDescent="0.25">
      <c r="A2333" s="42" t="s">
        <v>6</v>
      </c>
      <c r="B2333" s="35" t="s">
        <v>4657</v>
      </c>
      <c r="C2333" s="35" t="s">
        <v>4658</v>
      </c>
      <c r="D2333" s="36">
        <v>40</v>
      </c>
      <c r="E2333" s="36">
        <v>40</v>
      </c>
      <c r="F2333" s="36">
        <v>0.496</v>
      </c>
      <c r="G2333" s="36" t="str">
        <f>IFERROR(VLOOKUP(DATA_PESOS[[#This Row],[Codigo]],PESOS,4,FALSE)," ")</f>
        <v xml:space="preserve"> </v>
      </c>
      <c r="H2333" s="52">
        <v>0.124</v>
      </c>
      <c r="I2333" s="36" t="str">
        <f>IF(DATA_PESOS[[#This Row],[Peso de FLEX]]=DATA_PESOS[[#This Row],[ACTUALIZACION 2]],"Conforme","Revisar")</f>
        <v>Revisar</v>
      </c>
    </row>
    <row r="2334" spans="1:9" x14ac:dyDescent="0.25">
      <c r="A2334" s="42" t="s">
        <v>6</v>
      </c>
      <c r="B2334" s="35" t="s">
        <v>4659</v>
      </c>
      <c r="C2334" s="35" t="s">
        <v>4660</v>
      </c>
      <c r="D2334" s="36">
        <v>24</v>
      </c>
      <c r="E2334" s="36">
        <v>24</v>
      </c>
      <c r="F2334" s="36">
        <v>0.5</v>
      </c>
      <c r="G2334" s="36" t="str">
        <f>IFERROR(VLOOKUP(DATA_PESOS[[#This Row],[Codigo]],PESOS,4,FALSE)," ")</f>
        <v xml:space="preserve"> </v>
      </c>
      <c r="H2334" s="52">
        <v>0.125</v>
      </c>
      <c r="I2334" s="36" t="str">
        <f>IF(DATA_PESOS[[#This Row],[Peso de FLEX]]=DATA_PESOS[[#This Row],[ACTUALIZACION 2]],"Conforme","Revisar")</f>
        <v>Revisar</v>
      </c>
    </row>
    <row r="2335" spans="1:9" x14ac:dyDescent="0.25">
      <c r="A2335" s="42" t="s">
        <v>6</v>
      </c>
      <c r="B2335" s="35" t="s">
        <v>4661</v>
      </c>
      <c r="C2335" s="35" t="s">
        <v>4662</v>
      </c>
      <c r="D2335" s="36">
        <v>88</v>
      </c>
      <c r="E2335" s="36">
        <v>88</v>
      </c>
      <c r="F2335" s="36">
        <v>0.77600000000000002</v>
      </c>
      <c r="G2335" s="36" t="str">
        <f>IFERROR(VLOOKUP(DATA_PESOS[[#This Row],[Codigo]],PESOS,4,FALSE)," ")</f>
        <v xml:space="preserve"> </v>
      </c>
      <c r="H2335" s="52">
        <v>0.19400000000000001</v>
      </c>
      <c r="I2335" s="36" t="str">
        <f>IF(DATA_PESOS[[#This Row],[Peso de FLEX]]=DATA_PESOS[[#This Row],[ACTUALIZACION 2]],"Conforme","Revisar")</f>
        <v>Revisar</v>
      </c>
    </row>
    <row r="2336" spans="1:9" x14ac:dyDescent="0.25">
      <c r="A2336" s="42" t="s">
        <v>6</v>
      </c>
      <c r="B2336" s="35" t="s">
        <v>4663</v>
      </c>
      <c r="C2336" s="35" t="s">
        <v>4664</v>
      </c>
      <c r="D2336" s="36">
        <v>12</v>
      </c>
      <c r="E2336" s="36">
        <v>12</v>
      </c>
      <c r="F2336" s="36">
        <v>0.51200000000000001</v>
      </c>
      <c r="G2336" s="36" t="str">
        <f>IFERROR(VLOOKUP(DATA_PESOS[[#This Row],[Codigo]],PESOS,4,FALSE)," ")</f>
        <v xml:space="preserve"> </v>
      </c>
      <c r="H2336" s="52">
        <v>0.128</v>
      </c>
      <c r="I2336" s="36" t="str">
        <f>IF(DATA_PESOS[[#This Row],[Peso de FLEX]]=DATA_PESOS[[#This Row],[ACTUALIZACION 2]],"Conforme","Revisar")</f>
        <v>Revisar</v>
      </c>
    </row>
    <row r="2337" spans="1:9" x14ac:dyDescent="0.25">
      <c r="A2337" s="42" t="s">
        <v>6</v>
      </c>
      <c r="B2337" s="35" t="s">
        <v>4665</v>
      </c>
      <c r="C2337" s="35" t="s">
        <v>4666</v>
      </c>
      <c r="D2337" s="36">
        <v>392</v>
      </c>
      <c r="E2337" s="36">
        <v>392</v>
      </c>
      <c r="F2337" s="36">
        <v>0.62</v>
      </c>
      <c r="G2337" s="36" t="str">
        <f>IFERROR(VLOOKUP(DATA_PESOS[[#This Row],[Codigo]],PESOS,4,FALSE)," ")</f>
        <v xml:space="preserve"> </v>
      </c>
      <c r="H2337" s="52">
        <v>0.155</v>
      </c>
      <c r="I2337" s="36" t="str">
        <f>IF(DATA_PESOS[[#This Row],[Peso de FLEX]]=DATA_PESOS[[#This Row],[ACTUALIZACION 2]],"Conforme","Revisar")</f>
        <v>Revisar</v>
      </c>
    </row>
    <row r="2338" spans="1:9" x14ac:dyDescent="0.25">
      <c r="A2338" s="42" t="s">
        <v>6</v>
      </c>
      <c r="B2338" s="35" t="s">
        <v>4667</v>
      </c>
      <c r="C2338" s="35" t="s">
        <v>4668</v>
      </c>
      <c r="D2338" s="36">
        <v>528</v>
      </c>
      <c r="E2338" s="36">
        <v>528</v>
      </c>
      <c r="F2338" s="36">
        <v>0.624</v>
      </c>
      <c r="G2338" s="36" t="str">
        <f>IFERROR(VLOOKUP(DATA_PESOS[[#This Row],[Codigo]],PESOS,4,FALSE)," ")</f>
        <v xml:space="preserve"> </v>
      </c>
      <c r="H2338" s="52">
        <v>0.156</v>
      </c>
      <c r="I2338" s="36" t="str">
        <f>IF(DATA_PESOS[[#This Row],[Peso de FLEX]]=DATA_PESOS[[#This Row],[ACTUALIZACION 2]],"Conforme","Revisar")</f>
        <v>Revisar</v>
      </c>
    </row>
    <row r="2339" spans="1:9" x14ac:dyDescent="0.25">
      <c r="A2339" s="42" t="s">
        <v>6</v>
      </c>
      <c r="B2339" s="35" t="s">
        <v>4669</v>
      </c>
      <c r="C2339" s="35" t="s">
        <v>4670</v>
      </c>
      <c r="D2339" s="36">
        <v>396</v>
      </c>
      <c r="E2339" s="36">
        <v>396</v>
      </c>
      <c r="F2339" s="36">
        <v>0.624</v>
      </c>
      <c r="G2339" s="36" t="str">
        <f>IFERROR(VLOOKUP(DATA_PESOS[[#This Row],[Codigo]],PESOS,4,FALSE)," ")</f>
        <v xml:space="preserve"> </v>
      </c>
      <c r="H2339" s="52">
        <v>0.156</v>
      </c>
      <c r="I2339" s="36" t="str">
        <f>IF(DATA_PESOS[[#This Row],[Peso de FLEX]]=DATA_PESOS[[#This Row],[ACTUALIZACION 2]],"Conforme","Revisar")</f>
        <v>Revisar</v>
      </c>
    </row>
    <row r="2340" spans="1:9" x14ac:dyDescent="0.25">
      <c r="A2340" s="42" t="s">
        <v>6</v>
      </c>
      <c r="B2340" s="35" t="s">
        <v>4671</v>
      </c>
      <c r="C2340" s="35" t="s">
        <v>4672</v>
      </c>
      <c r="D2340" s="36">
        <v>212</v>
      </c>
      <c r="E2340" s="36">
        <v>212</v>
      </c>
      <c r="F2340" s="36">
        <v>0.624</v>
      </c>
      <c r="G2340" s="36" t="str">
        <f>IFERROR(VLOOKUP(DATA_PESOS[[#This Row],[Codigo]],PESOS,4,FALSE)," ")</f>
        <v xml:space="preserve"> </v>
      </c>
      <c r="H2340" s="52">
        <v>0.156</v>
      </c>
      <c r="I2340" s="36" t="str">
        <f>IF(DATA_PESOS[[#This Row],[Peso de FLEX]]=DATA_PESOS[[#This Row],[ACTUALIZACION 2]],"Conforme","Revisar")</f>
        <v>Revisar</v>
      </c>
    </row>
    <row r="2341" spans="1:9" x14ac:dyDescent="0.25">
      <c r="A2341" s="42" t="s">
        <v>6</v>
      </c>
      <c r="B2341" s="35" t="s">
        <v>4673</v>
      </c>
      <c r="C2341" s="35" t="s">
        <v>4674</v>
      </c>
      <c r="D2341" s="36">
        <v>568</v>
      </c>
      <c r="E2341" s="36">
        <v>568</v>
      </c>
      <c r="F2341" s="36">
        <v>0.62</v>
      </c>
      <c r="G2341" s="36" t="str">
        <f>IFERROR(VLOOKUP(DATA_PESOS[[#This Row],[Codigo]],PESOS,4,FALSE)," ")</f>
        <v xml:space="preserve"> </v>
      </c>
      <c r="H2341" s="52">
        <v>0.155</v>
      </c>
      <c r="I2341" s="36" t="str">
        <f>IF(DATA_PESOS[[#This Row],[Peso de FLEX]]=DATA_PESOS[[#This Row],[ACTUALIZACION 2]],"Conforme","Revisar")</f>
        <v>Revisar</v>
      </c>
    </row>
    <row r="2342" spans="1:9" x14ac:dyDescent="0.25">
      <c r="A2342" s="42" t="s">
        <v>6</v>
      </c>
      <c r="B2342" s="35" t="s">
        <v>4675</v>
      </c>
      <c r="C2342" s="35" t="s">
        <v>4676</v>
      </c>
      <c r="D2342" s="36">
        <v>376</v>
      </c>
      <c r="E2342" s="36">
        <v>376</v>
      </c>
      <c r="F2342" s="36">
        <v>0.67600000000000005</v>
      </c>
      <c r="G2342" s="36" t="str">
        <f>IFERROR(VLOOKUP(DATA_PESOS[[#This Row],[Codigo]],PESOS,4,FALSE)," ")</f>
        <v xml:space="preserve"> </v>
      </c>
      <c r="H2342" s="52">
        <v>0.16900000000000001</v>
      </c>
      <c r="I2342" s="36" t="str">
        <f>IF(DATA_PESOS[[#This Row],[Peso de FLEX]]=DATA_PESOS[[#This Row],[ACTUALIZACION 2]],"Conforme","Revisar")</f>
        <v>Revisar</v>
      </c>
    </row>
    <row r="2343" spans="1:9" x14ac:dyDescent="0.25">
      <c r="A2343" s="42" t="s">
        <v>6</v>
      </c>
      <c r="B2343" s="35" t="s">
        <v>4677</v>
      </c>
      <c r="C2343" s="35" t="s">
        <v>4678</v>
      </c>
      <c r="D2343" s="36">
        <v>332</v>
      </c>
      <c r="E2343" s="36">
        <v>332</v>
      </c>
      <c r="F2343" s="36">
        <v>0.39600000000000002</v>
      </c>
      <c r="G2343" s="36" t="str">
        <f>IFERROR(VLOOKUP(DATA_PESOS[[#This Row],[Codigo]],PESOS,4,FALSE)," ")</f>
        <v xml:space="preserve"> </v>
      </c>
      <c r="H2343" s="52">
        <v>9.9000000000000005E-2</v>
      </c>
      <c r="I2343" s="36" t="str">
        <f>IF(DATA_PESOS[[#This Row],[Peso de FLEX]]=DATA_PESOS[[#This Row],[ACTUALIZACION 2]],"Conforme","Revisar")</f>
        <v>Revisar</v>
      </c>
    </row>
    <row r="2344" spans="1:9" x14ac:dyDescent="0.25">
      <c r="A2344" s="42" t="s">
        <v>6</v>
      </c>
      <c r="B2344" s="35" t="s">
        <v>4679</v>
      </c>
      <c r="C2344" s="35" t="s">
        <v>4680</v>
      </c>
      <c r="D2344" s="36">
        <v>264</v>
      </c>
      <c r="E2344" s="36">
        <v>264</v>
      </c>
      <c r="F2344" s="36">
        <v>0.39600000000000002</v>
      </c>
      <c r="G2344" s="36" t="str">
        <f>IFERROR(VLOOKUP(DATA_PESOS[[#This Row],[Codigo]],PESOS,4,FALSE)," ")</f>
        <v xml:space="preserve"> </v>
      </c>
      <c r="H2344" s="52">
        <v>9.9000000000000005E-2</v>
      </c>
      <c r="I2344" s="36" t="str">
        <f>IF(DATA_PESOS[[#This Row],[Peso de FLEX]]=DATA_PESOS[[#This Row],[ACTUALIZACION 2]],"Conforme","Revisar")</f>
        <v>Revisar</v>
      </c>
    </row>
    <row r="2345" spans="1:9" x14ac:dyDescent="0.25">
      <c r="A2345" s="42" t="s">
        <v>6</v>
      </c>
      <c r="B2345" s="35" t="s">
        <v>4681</v>
      </c>
      <c r="C2345" s="35" t="s">
        <v>4682</v>
      </c>
      <c r="D2345" s="36">
        <v>132</v>
      </c>
      <c r="E2345" s="36">
        <v>132</v>
      </c>
      <c r="F2345" s="36">
        <v>0.39600000000000002</v>
      </c>
      <c r="G2345" s="36" t="str">
        <f>IFERROR(VLOOKUP(DATA_PESOS[[#This Row],[Codigo]],PESOS,4,FALSE)," ")</f>
        <v xml:space="preserve"> </v>
      </c>
      <c r="H2345" s="52">
        <v>9.9000000000000005E-2</v>
      </c>
      <c r="I2345" s="36" t="str">
        <f>IF(DATA_PESOS[[#This Row],[Peso de FLEX]]=DATA_PESOS[[#This Row],[ACTUALIZACION 2]],"Conforme","Revisar")</f>
        <v>Revisar</v>
      </c>
    </row>
    <row r="2346" spans="1:9" x14ac:dyDescent="0.25">
      <c r="A2346" s="42" t="s">
        <v>6</v>
      </c>
      <c r="B2346" s="35" t="s">
        <v>4683</v>
      </c>
      <c r="C2346" s="35" t="s">
        <v>4684</v>
      </c>
      <c r="D2346" s="36">
        <v>124</v>
      </c>
      <c r="E2346" s="36">
        <v>124</v>
      </c>
      <c r="F2346" s="36">
        <v>0.39600000000000002</v>
      </c>
      <c r="G2346" s="36" t="str">
        <f>IFERROR(VLOOKUP(DATA_PESOS[[#This Row],[Codigo]],PESOS,4,FALSE)," ")</f>
        <v xml:space="preserve"> </v>
      </c>
      <c r="H2346" s="52">
        <v>9.9000000000000005E-2</v>
      </c>
      <c r="I2346" s="36" t="str">
        <f>IF(DATA_PESOS[[#This Row],[Peso de FLEX]]=DATA_PESOS[[#This Row],[ACTUALIZACION 2]],"Conforme","Revisar")</f>
        <v>Revisar</v>
      </c>
    </row>
    <row r="2347" spans="1:9" x14ac:dyDescent="0.25">
      <c r="A2347" s="42" t="s">
        <v>6</v>
      </c>
      <c r="B2347" s="35" t="s">
        <v>4685</v>
      </c>
      <c r="C2347" s="35" t="s">
        <v>4686</v>
      </c>
      <c r="D2347" s="36">
        <v>84</v>
      </c>
      <c r="E2347" s="36">
        <v>84</v>
      </c>
      <c r="F2347" s="36">
        <v>0.40400000000000003</v>
      </c>
      <c r="G2347" s="36" t="str">
        <f>IFERROR(VLOOKUP(DATA_PESOS[[#This Row],[Codigo]],PESOS,4,FALSE)," ")</f>
        <v xml:space="preserve"> </v>
      </c>
      <c r="H2347" s="52">
        <v>0.10100000000000001</v>
      </c>
      <c r="I2347" s="36" t="str">
        <f>IF(DATA_PESOS[[#This Row],[Peso de FLEX]]=DATA_PESOS[[#This Row],[ACTUALIZACION 2]],"Conforme","Revisar")</f>
        <v>Revisar</v>
      </c>
    </row>
    <row r="2348" spans="1:9" x14ac:dyDescent="0.25">
      <c r="A2348" s="42" t="s">
        <v>6</v>
      </c>
      <c r="B2348" s="35" t="s">
        <v>4687</v>
      </c>
      <c r="C2348" s="35" t="s">
        <v>4688</v>
      </c>
      <c r="D2348" s="36">
        <v>16</v>
      </c>
      <c r="E2348" s="36">
        <v>16</v>
      </c>
      <c r="F2348" s="36">
        <v>0.34399999999999997</v>
      </c>
      <c r="G2348" s="36" t="str">
        <f>IFERROR(VLOOKUP(DATA_PESOS[[#This Row],[Codigo]],PESOS,4,FALSE)," ")</f>
        <v xml:space="preserve"> </v>
      </c>
      <c r="H2348" s="52">
        <v>8.5999999999999993E-2</v>
      </c>
      <c r="I2348" s="36" t="str">
        <f>IF(DATA_PESOS[[#This Row],[Peso de FLEX]]=DATA_PESOS[[#This Row],[ACTUALIZACION 2]],"Conforme","Revisar")</f>
        <v>Revisar</v>
      </c>
    </row>
    <row r="2349" spans="1:9" x14ac:dyDescent="0.25">
      <c r="A2349" s="42" t="s">
        <v>6</v>
      </c>
      <c r="B2349" s="35" t="s">
        <v>4689</v>
      </c>
      <c r="C2349" s="35" t="s">
        <v>4690</v>
      </c>
      <c r="D2349" s="36">
        <v>8</v>
      </c>
      <c r="E2349" s="36">
        <v>8</v>
      </c>
      <c r="F2349" s="44">
        <v>0</v>
      </c>
      <c r="G2349" s="36" t="str">
        <f>IFERROR(VLOOKUP(DATA_PESOS[[#This Row],[Codigo]],PESOS,4,FALSE)," ")</f>
        <v xml:space="preserve"> </v>
      </c>
      <c r="H2349" s="52">
        <v>8.7999999999999995E-2</v>
      </c>
      <c r="I2349" s="36" t="str">
        <f>IF(DATA_PESOS[[#This Row],[Peso de FLEX]]=DATA_PESOS[[#This Row],[ACTUALIZACION 2]],"Conforme","Revisar")</f>
        <v>Revisar</v>
      </c>
    </row>
    <row r="2350" spans="1:9" x14ac:dyDescent="0.25">
      <c r="A2350" s="42" t="s">
        <v>6</v>
      </c>
      <c r="B2350" s="35" t="s">
        <v>4691</v>
      </c>
      <c r="C2350" s="35" t="s">
        <v>4692</v>
      </c>
      <c r="D2350" s="36">
        <v>16</v>
      </c>
      <c r="E2350" s="36">
        <v>16</v>
      </c>
      <c r="F2350" s="36">
        <v>0.38400000000000001</v>
      </c>
      <c r="G2350" s="36" t="str">
        <f>IFERROR(VLOOKUP(DATA_PESOS[[#This Row],[Codigo]],PESOS,4,FALSE)," ")</f>
        <v xml:space="preserve"> </v>
      </c>
      <c r="H2350" s="52">
        <v>9.6000000000000002E-2</v>
      </c>
      <c r="I2350" s="36" t="str">
        <f>IF(DATA_PESOS[[#This Row],[Peso de FLEX]]=DATA_PESOS[[#This Row],[ACTUALIZACION 2]],"Conforme","Revisar")</f>
        <v>Revisar</v>
      </c>
    </row>
    <row r="2351" spans="1:9" x14ac:dyDescent="0.25">
      <c r="A2351" s="42" t="s">
        <v>6</v>
      </c>
      <c r="B2351" s="35" t="s">
        <v>4693</v>
      </c>
      <c r="C2351" s="35" t="s">
        <v>4694</v>
      </c>
      <c r="D2351" s="36">
        <v>4</v>
      </c>
      <c r="E2351" s="36">
        <v>4</v>
      </c>
      <c r="F2351" s="36">
        <v>0.9</v>
      </c>
      <c r="G2351" s="36" t="str">
        <f>IFERROR(VLOOKUP(DATA_PESOS[[#This Row],[Codigo]],PESOS,4,FALSE)," ")</f>
        <v xml:space="preserve"> </v>
      </c>
      <c r="H2351" s="52">
        <v>0.22500000000000001</v>
      </c>
      <c r="I2351" s="36" t="str">
        <f>IF(DATA_PESOS[[#This Row],[Peso de FLEX]]=DATA_PESOS[[#This Row],[ACTUALIZACION 2]],"Conforme","Revisar")</f>
        <v>Revisar</v>
      </c>
    </row>
    <row r="2352" spans="1:9" x14ac:dyDescent="0.25">
      <c r="A2352" s="42" t="s">
        <v>6</v>
      </c>
      <c r="B2352" s="35" t="s">
        <v>4695</v>
      </c>
      <c r="C2352" s="35" t="s">
        <v>4696</v>
      </c>
      <c r="D2352" s="36">
        <v>80</v>
      </c>
      <c r="E2352" s="36">
        <v>80</v>
      </c>
      <c r="F2352" s="36">
        <v>0.9</v>
      </c>
      <c r="G2352" s="36" t="str">
        <f>IFERROR(VLOOKUP(DATA_PESOS[[#This Row],[Codigo]],PESOS,4,FALSE)," ")</f>
        <v xml:space="preserve"> </v>
      </c>
      <c r="H2352" s="52">
        <v>0.22500000000000001</v>
      </c>
      <c r="I2352" s="36" t="str">
        <f>IF(DATA_PESOS[[#This Row],[Peso de FLEX]]=DATA_PESOS[[#This Row],[ACTUALIZACION 2]],"Conforme","Revisar")</f>
        <v>Revisar</v>
      </c>
    </row>
    <row r="2353" spans="1:9" x14ac:dyDescent="0.25">
      <c r="A2353" s="42" t="s">
        <v>6</v>
      </c>
      <c r="B2353" s="35" t="s">
        <v>4697</v>
      </c>
      <c r="C2353" s="35" t="s">
        <v>4698</v>
      </c>
      <c r="D2353" s="36">
        <v>12</v>
      </c>
      <c r="E2353" s="36">
        <v>12</v>
      </c>
      <c r="F2353" s="36">
        <v>0.58799999999999997</v>
      </c>
      <c r="G2353" s="36" t="str">
        <f>IFERROR(VLOOKUP(DATA_PESOS[[#This Row],[Codigo]],PESOS,4,FALSE)," ")</f>
        <v xml:space="preserve"> </v>
      </c>
      <c r="H2353" s="52">
        <v>0.14699999999999999</v>
      </c>
      <c r="I2353" s="36" t="str">
        <f>IF(DATA_PESOS[[#This Row],[Peso de FLEX]]=DATA_PESOS[[#This Row],[ACTUALIZACION 2]],"Conforme","Revisar")</f>
        <v>Revisar</v>
      </c>
    </row>
    <row r="2354" spans="1:9" x14ac:dyDescent="0.25">
      <c r="A2354" s="42" t="s">
        <v>6</v>
      </c>
      <c r="B2354" s="35" t="s">
        <v>4699</v>
      </c>
      <c r="C2354" s="35" t="s">
        <v>4700</v>
      </c>
      <c r="D2354" s="36">
        <v>132</v>
      </c>
      <c r="E2354" s="36">
        <v>132</v>
      </c>
      <c r="F2354" s="36">
        <v>0.39600000000000002</v>
      </c>
      <c r="G2354" s="36" t="str">
        <f>IFERROR(VLOOKUP(DATA_PESOS[[#This Row],[Codigo]],PESOS,4,FALSE)," ")</f>
        <v xml:space="preserve"> </v>
      </c>
      <c r="H2354" s="52">
        <v>9.9000000000000005E-2</v>
      </c>
      <c r="I2354" s="36" t="str">
        <f>IF(DATA_PESOS[[#This Row],[Peso de FLEX]]=DATA_PESOS[[#This Row],[ACTUALIZACION 2]],"Conforme","Revisar")</f>
        <v>Revisar</v>
      </c>
    </row>
    <row r="2355" spans="1:9" x14ac:dyDescent="0.25">
      <c r="A2355" s="42" t="s">
        <v>6</v>
      </c>
      <c r="B2355" s="35" t="s">
        <v>4701</v>
      </c>
      <c r="C2355" s="35" t="s">
        <v>4702</v>
      </c>
      <c r="D2355" s="36">
        <v>64</v>
      </c>
      <c r="E2355" s="36">
        <v>64</v>
      </c>
      <c r="F2355" s="36">
        <v>0.4</v>
      </c>
      <c r="G2355" s="36" t="str">
        <f>IFERROR(VLOOKUP(DATA_PESOS[[#This Row],[Codigo]],PESOS,4,FALSE)," ")</f>
        <v xml:space="preserve"> </v>
      </c>
      <c r="H2355" s="52">
        <v>0.1</v>
      </c>
      <c r="I2355" s="36" t="str">
        <f>IF(DATA_PESOS[[#This Row],[Peso de FLEX]]=DATA_PESOS[[#This Row],[ACTUALIZACION 2]],"Conforme","Revisar")</f>
        <v>Revisar</v>
      </c>
    </row>
    <row r="2356" spans="1:9" x14ac:dyDescent="0.25">
      <c r="A2356" s="42" t="s">
        <v>6</v>
      </c>
      <c r="B2356" s="35" t="s">
        <v>4703</v>
      </c>
      <c r="C2356" s="35" t="s">
        <v>4704</v>
      </c>
      <c r="D2356" s="36">
        <v>64</v>
      </c>
      <c r="E2356" s="36">
        <v>64</v>
      </c>
      <c r="F2356" s="36">
        <v>0.39600000000000002</v>
      </c>
      <c r="G2356" s="36" t="str">
        <f>IFERROR(VLOOKUP(DATA_PESOS[[#This Row],[Codigo]],PESOS,4,FALSE)," ")</f>
        <v xml:space="preserve"> </v>
      </c>
      <c r="H2356" s="52">
        <v>9.9000000000000005E-2</v>
      </c>
      <c r="I2356" s="36" t="str">
        <f>IF(DATA_PESOS[[#This Row],[Peso de FLEX]]=DATA_PESOS[[#This Row],[ACTUALIZACION 2]],"Conforme","Revisar")</f>
        <v>Revisar</v>
      </c>
    </row>
    <row r="2357" spans="1:9" x14ac:dyDescent="0.25">
      <c r="A2357" s="42" t="s">
        <v>6</v>
      </c>
      <c r="B2357" s="35" t="s">
        <v>4705</v>
      </c>
      <c r="C2357" s="35" t="s">
        <v>4706</v>
      </c>
      <c r="D2357" s="36">
        <v>96</v>
      </c>
      <c r="E2357" s="36">
        <v>96</v>
      </c>
      <c r="F2357" s="36">
        <v>0.66800000000000004</v>
      </c>
      <c r="G2357" s="36" t="str">
        <f>IFERROR(VLOOKUP(DATA_PESOS[[#This Row],[Codigo]],PESOS,4,FALSE)," ")</f>
        <v xml:space="preserve"> </v>
      </c>
      <c r="H2357" s="52">
        <v>0.16700000000000001</v>
      </c>
      <c r="I2357" s="36" t="str">
        <f>IF(DATA_PESOS[[#This Row],[Peso de FLEX]]=DATA_PESOS[[#This Row],[ACTUALIZACION 2]],"Conforme","Revisar")</f>
        <v>Revisar</v>
      </c>
    </row>
    <row r="2358" spans="1:9" x14ac:dyDescent="0.25">
      <c r="A2358" s="42" t="s">
        <v>6</v>
      </c>
      <c r="B2358" s="35" t="s">
        <v>4707</v>
      </c>
      <c r="C2358" s="35" t="s">
        <v>4708</v>
      </c>
      <c r="D2358" s="36">
        <v>36</v>
      </c>
      <c r="E2358" s="36">
        <v>36</v>
      </c>
      <c r="F2358" s="36">
        <v>0.67600000000000005</v>
      </c>
      <c r="G2358" s="36" t="str">
        <f>IFERROR(VLOOKUP(DATA_PESOS[[#This Row],[Codigo]],PESOS,4,FALSE)," ")</f>
        <v xml:space="preserve"> </v>
      </c>
      <c r="H2358" s="52">
        <v>0.16900000000000001</v>
      </c>
      <c r="I2358" s="36" t="str">
        <f>IF(DATA_PESOS[[#This Row],[Peso de FLEX]]=DATA_PESOS[[#This Row],[ACTUALIZACION 2]],"Conforme","Revisar")</f>
        <v>Revisar</v>
      </c>
    </row>
    <row r="2359" spans="1:9" x14ac:dyDescent="0.25">
      <c r="A2359" s="42" t="s">
        <v>6</v>
      </c>
      <c r="B2359" s="35" t="s">
        <v>4709</v>
      </c>
      <c r="C2359" s="35" t="s">
        <v>4710</v>
      </c>
      <c r="D2359" s="36">
        <v>52</v>
      </c>
      <c r="E2359" s="36">
        <v>52</v>
      </c>
      <c r="F2359" s="36">
        <v>0.67600000000000005</v>
      </c>
      <c r="G2359" s="36" t="str">
        <f>IFERROR(VLOOKUP(DATA_PESOS[[#This Row],[Codigo]],PESOS,4,FALSE)," ")</f>
        <v xml:space="preserve"> </v>
      </c>
      <c r="H2359" s="52">
        <v>0.16900000000000001</v>
      </c>
      <c r="I2359" s="36" t="str">
        <f>IF(DATA_PESOS[[#This Row],[Peso de FLEX]]=DATA_PESOS[[#This Row],[ACTUALIZACION 2]],"Conforme","Revisar")</f>
        <v>Revisar</v>
      </c>
    </row>
    <row r="2360" spans="1:9" x14ac:dyDescent="0.25">
      <c r="A2360" s="42" t="s">
        <v>6</v>
      </c>
      <c r="B2360" s="35" t="s">
        <v>4711</v>
      </c>
      <c r="C2360" s="35" t="s">
        <v>4712</v>
      </c>
      <c r="D2360" s="36">
        <v>272</v>
      </c>
      <c r="E2360" s="36">
        <v>272</v>
      </c>
      <c r="F2360" s="36">
        <v>0.66400000000000003</v>
      </c>
      <c r="G2360" s="36" t="str">
        <f>IFERROR(VLOOKUP(DATA_PESOS[[#This Row],[Codigo]],PESOS,4,FALSE)," ")</f>
        <v xml:space="preserve"> </v>
      </c>
      <c r="H2360" s="52">
        <v>0.16600000000000001</v>
      </c>
      <c r="I2360" s="36" t="str">
        <f>IF(DATA_PESOS[[#This Row],[Peso de FLEX]]=DATA_PESOS[[#This Row],[ACTUALIZACION 2]],"Conforme","Revisar")</f>
        <v>Revisar</v>
      </c>
    </row>
    <row r="2361" spans="1:9" x14ac:dyDescent="0.25">
      <c r="A2361" s="42" t="s">
        <v>6</v>
      </c>
      <c r="B2361" s="35" t="s">
        <v>4713</v>
      </c>
      <c r="C2361" s="35" t="s">
        <v>4714</v>
      </c>
      <c r="D2361" s="36">
        <v>28</v>
      </c>
      <c r="E2361" s="36">
        <v>28</v>
      </c>
      <c r="F2361" s="36">
        <v>0.996</v>
      </c>
      <c r="G2361" s="36" t="str">
        <f>IFERROR(VLOOKUP(DATA_PESOS[[#This Row],[Codigo]],PESOS,4,FALSE)," ")</f>
        <v xml:space="preserve"> </v>
      </c>
      <c r="H2361" s="52">
        <v>0.249</v>
      </c>
      <c r="I2361" s="36" t="str">
        <f>IF(DATA_PESOS[[#This Row],[Peso de FLEX]]=DATA_PESOS[[#This Row],[ACTUALIZACION 2]],"Conforme","Revisar")</f>
        <v>Revisar</v>
      </c>
    </row>
    <row r="2362" spans="1:9" x14ac:dyDescent="0.25">
      <c r="A2362" s="42" t="s">
        <v>6</v>
      </c>
      <c r="B2362" s="35" t="s">
        <v>4715</v>
      </c>
      <c r="C2362" s="35" t="s">
        <v>4716</v>
      </c>
      <c r="D2362" s="36">
        <v>18</v>
      </c>
      <c r="E2362" s="36">
        <v>18</v>
      </c>
      <c r="F2362" s="36">
        <v>1.6859999999999999</v>
      </c>
      <c r="G2362" s="36" t="str">
        <f>IFERROR(VLOOKUP(DATA_PESOS[[#This Row],[Codigo]],PESOS,4,FALSE)," ")</f>
        <v xml:space="preserve"> </v>
      </c>
      <c r="H2362" s="52">
        <v>0.28100000000000003</v>
      </c>
      <c r="I2362" s="36" t="str">
        <f>IF(DATA_PESOS[[#This Row],[Peso de FLEX]]=DATA_PESOS[[#This Row],[ACTUALIZACION 2]],"Conforme","Revisar")</f>
        <v>Revisar</v>
      </c>
    </row>
    <row r="2363" spans="1:9" x14ac:dyDescent="0.25">
      <c r="A2363" s="42" t="s">
        <v>6</v>
      </c>
      <c r="B2363" s="35" t="s">
        <v>4717</v>
      </c>
      <c r="C2363" s="35" t="s">
        <v>4718</v>
      </c>
      <c r="D2363" s="36">
        <v>56</v>
      </c>
      <c r="E2363" s="36">
        <v>56</v>
      </c>
      <c r="F2363" s="44">
        <v>0</v>
      </c>
      <c r="G2363" s="36" t="str">
        <f>IFERROR(VLOOKUP(DATA_PESOS[[#This Row],[Codigo]],PESOS,4,FALSE)," ")</f>
        <v xml:space="preserve"> </v>
      </c>
      <c r="H2363" s="52">
        <v>0.13600000000000001</v>
      </c>
      <c r="I2363" s="36" t="str">
        <f>IF(DATA_PESOS[[#This Row],[Peso de FLEX]]=DATA_PESOS[[#This Row],[ACTUALIZACION 2]],"Conforme","Revisar")</f>
        <v>Revisar</v>
      </c>
    </row>
    <row r="2364" spans="1:9" x14ac:dyDescent="0.25">
      <c r="A2364" s="42" t="s">
        <v>6</v>
      </c>
      <c r="B2364" s="35" t="s">
        <v>4719</v>
      </c>
      <c r="C2364" s="35" t="s">
        <v>4720</v>
      </c>
      <c r="D2364" s="36">
        <v>16</v>
      </c>
      <c r="E2364" s="36">
        <v>16</v>
      </c>
      <c r="F2364" s="36">
        <v>0.54</v>
      </c>
      <c r="G2364" s="36" t="str">
        <f>IFERROR(VLOOKUP(DATA_PESOS[[#This Row],[Codigo]],PESOS,4,FALSE)," ")</f>
        <v xml:space="preserve"> </v>
      </c>
      <c r="H2364" s="52">
        <v>0.13500000000000001</v>
      </c>
      <c r="I2364" s="36" t="str">
        <f>IF(DATA_PESOS[[#This Row],[Peso de FLEX]]=DATA_PESOS[[#This Row],[ACTUALIZACION 2]],"Conforme","Revisar")</f>
        <v>Revisar</v>
      </c>
    </row>
    <row r="2365" spans="1:9" x14ac:dyDescent="0.25">
      <c r="A2365" s="42" t="s">
        <v>6</v>
      </c>
      <c r="B2365" s="35" t="s">
        <v>4721</v>
      </c>
      <c r="C2365" s="35" t="s">
        <v>4722</v>
      </c>
      <c r="D2365" s="36">
        <v>72</v>
      </c>
      <c r="E2365" s="36">
        <v>72</v>
      </c>
      <c r="F2365" s="36">
        <v>0.57999999999999996</v>
      </c>
      <c r="G2365" s="36" t="str">
        <f>IFERROR(VLOOKUP(DATA_PESOS[[#This Row],[Codigo]],PESOS,4,FALSE)," ")</f>
        <v xml:space="preserve"> </v>
      </c>
      <c r="H2365" s="52">
        <v>0.14499999999999999</v>
      </c>
      <c r="I2365" s="36" t="str">
        <f>IF(DATA_PESOS[[#This Row],[Peso de FLEX]]=DATA_PESOS[[#This Row],[ACTUALIZACION 2]],"Conforme","Revisar")</f>
        <v>Revisar</v>
      </c>
    </row>
    <row r="2366" spans="1:9" x14ac:dyDescent="0.25">
      <c r="A2366" s="42" t="s">
        <v>6</v>
      </c>
      <c r="B2366" s="35" t="s">
        <v>4723</v>
      </c>
      <c r="C2366" s="35" t="s">
        <v>4724</v>
      </c>
      <c r="D2366" s="36">
        <v>132</v>
      </c>
      <c r="E2366" s="36">
        <v>132</v>
      </c>
      <c r="F2366" s="36">
        <v>0.57999999999999996</v>
      </c>
      <c r="G2366" s="36" t="str">
        <f>IFERROR(VLOOKUP(DATA_PESOS[[#This Row],[Codigo]],PESOS,4,FALSE)," ")</f>
        <v xml:space="preserve"> </v>
      </c>
      <c r="H2366" s="52">
        <v>0.14499999999999999</v>
      </c>
      <c r="I2366" s="36" t="str">
        <f>IF(DATA_PESOS[[#This Row],[Peso de FLEX]]=DATA_PESOS[[#This Row],[ACTUALIZACION 2]],"Conforme","Revisar")</f>
        <v>Revisar</v>
      </c>
    </row>
    <row r="2367" spans="1:9" x14ac:dyDescent="0.25">
      <c r="A2367" s="42" t="s">
        <v>6</v>
      </c>
      <c r="B2367" s="35" t="s">
        <v>4725</v>
      </c>
      <c r="C2367" s="35" t="s">
        <v>4726</v>
      </c>
      <c r="D2367" s="36">
        <v>32</v>
      </c>
      <c r="E2367" s="36">
        <v>32</v>
      </c>
      <c r="F2367" s="36">
        <v>0.58399999999999996</v>
      </c>
      <c r="G2367" s="36" t="str">
        <f>IFERROR(VLOOKUP(DATA_PESOS[[#This Row],[Codigo]],PESOS,4,FALSE)," ")</f>
        <v xml:space="preserve"> </v>
      </c>
      <c r="H2367" s="52">
        <v>0.14599999999999999</v>
      </c>
      <c r="I2367" s="36" t="str">
        <f>IF(DATA_PESOS[[#This Row],[Peso de FLEX]]=DATA_PESOS[[#This Row],[ACTUALIZACION 2]],"Conforme","Revisar")</f>
        <v>Revisar</v>
      </c>
    </row>
    <row r="2368" spans="1:9" x14ac:dyDescent="0.25">
      <c r="A2368" s="42" t="s">
        <v>6</v>
      </c>
      <c r="B2368" s="35" t="s">
        <v>4727</v>
      </c>
      <c r="C2368" s="35" t="s">
        <v>4728</v>
      </c>
      <c r="D2368" s="36">
        <v>20</v>
      </c>
      <c r="E2368" s="36">
        <v>20</v>
      </c>
      <c r="F2368" s="36">
        <v>0.57599999999999996</v>
      </c>
      <c r="G2368" s="36" t="str">
        <f>IFERROR(VLOOKUP(DATA_PESOS[[#This Row],[Codigo]],PESOS,4,FALSE)," ")</f>
        <v xml:space="preserve"> </v>
      </c>
      <c r="H2368" s="52">
        <v>0.14399999999999999</v>
      </c>
      <c r="I2368" s="36" t="str">
        <f>IF(DATA_PESOS[[#This Row],[Peso de FLEX]]=DATA_PESOS[[#This Row],[ACTUALIZACION 2]],"Conforme","Revisar")</f>
        <v>Revisar</v>
      </c>
    </row>
    <row r="2369" spans="1:9" x14ac:dyDescent="0.25">
      <c r="A2369" s="42" t="s">
        <v>6</v>
      </c>
      <c r="B2369" s="35" t="s">
        <v>4729</v>
      </c>
      <c r="C2369" s="35" t="s">
        <v>4730</v>
      </c>
      <c r="D2369" s="36">
        <v>88</v>
      </c>
      <c r="E2369" s="36">
        <v>88</v>
      </c>
      <c r="F2369" s="36">
        <v>0.5</v>
      </c>
      <c r="G2369" s="36" t="str">
        <f>IFERROR(VLOOKUP(DATA_PESOS[[#This Row],[Codigo]],PESOS,4,FALSE)," ")</f>
        <v xml:space="preserve"> </v>
      </c>
      <c r="H2369" s="52">
        <v>0.125</v>
      </c>
      <c r="I2369" s="36" t="str">
        <f>IF(DATA_PESOS[[#This Row],[Peso de FLEX]]=DATA_PESOS[[#This Row],[ACTUALIZACION 2]],"Conforme","Revisar")</f>
        <v>Revisar</v>
      </c>
    </row>
    <row r="2370" spans="1:9" x14ac:dyDescent="0.25">
      <c r="A2370" s="42" t="s">
        <v>6</v>
      </c>
      <c r="B2370" s="35" t="s">
        <v>4731</v>
      </c>
      <c r="C2370" s="35" t="s">
        <v>4732</v>
      </c>
      <c r="D2370" s="36">
        <v>32</v>
      </c>
      <c r="E2370" s="36">
        <v>32</v>
      </c>
      <c r="F2370" s="36">
        <v>0.496</v>
      </c>
      <c r="G2370" s="36" t="str">
        <f>IFERROR(VLOOKUP(DATA_PESOS[[#This Row],[Codigo]],PESOS,4,FALSE)," ")</f>
        <v xml:space="preserve"> </v>
      </c>
      <c r="H2370" s="52">
        <v>0.124</v>
      </c>
      <c r="I2370" s="36" t="str">
        <f>IF(DATA_PESOS[[#This Row],[Peso de FLEX]]=DATA_PESOS[[#This Row],[ACTUALIZACION 2]],"Conforme","Revisar")</f>
        <v>Revisar</v>
      </c>
    </row>
    <row r="2371" spans="1:9" x14ac:dyDescent="0.25">
      <c r="A2371" s="42" t="s">
        <v>6</v>
      </c>
      <c r="B2371" s="35" t="s">
        <v>4733</v>
      </c>
      <c r="C2371" s="35" t="s">
        <v>4734</v>
      </c>
      <c r="D2371" s="36">
        <v>4</v>
      </c>
      <c r="E2371" s="36">
        <v>4</v>
      </c>
      <c r="F2371" s="36">
        <v>0.58399999999999996</v>
      </c>
      <c r="G2371" s="36" t="str">
        <f>IFERROR(VLOOKUP(DATA_PESOS[[#This Row],[Codigo]],PESOS,4,FALSE)," ")</f>
        <v xml:space="preserve"> </v>
      </c>
      <c r="H2371" s="52">
        <v>0.14599999999999999</v>
      </c>
      <c r="I2371" s="36" t="str">
        <f>IF(DATA_PESOS[[#This Row],[Peso de FLEX]]=DATA_PESOS[[#This Row],[ACTUALIZACION 2]],"Conforme","Revisar")</f>
        <v>Revisar</v>
      </c>
    </row>
    <row r="2372" spans="1:9" x14ac:dyDescent="0.25">
      <c r="A2372" s="42" t="s">
        <v>6</v>
      </c>
      <c r="B2372" s="35" t="s">
        <v>4735</v>
      </c>
      <c r="C2372" s="35" t="s">
        <v>4736</v>
      </c>
      <c r="D2372" s="36">
        <v>96</v>
      </c>
      <c r="E2372" s="36">
        <v>96</v>
      </c>
      <c r="F2372" s="36">
        <v>0.58399999999999996</v>
      </c>
      <c r="G2372" s="36" t="str">
        <f>IFERROR(VLOOKUP(DATA_PESOS[[#This Row],[Codigo]],PESOS,4,FALSE)," ")</f>
        <v xml:space="preserve"> </v>
      </c>
      <c r="H2372" s="52">
        <v>0.14599999999999999</v>
      </c>
      <c r="I2372" s="36" t="str">
        <f>IF(DATA_PESOS[[#This Row],[Peso de FLEX]]=DATA_PESOS[[#This Row],[ACTUALIZACION 2]],"Conforme","Revisar")</f>
        <v>Revisar</v>
      </c>
    </row>
    <row r="2373" spans="1:9" x14ac:dyDescent="0.25">
      <c r="A2373" s="42" t="s">
        <v>6</v>
      </c>
      <c r="B2373" s="35" t="s">
        <v>4737</v>
      </c>
      <c r="C2373" s="35" t="s">
        <v>4738</v>
      </c>
      <c r="D2373" s="36">
        <v>160</v>
      </c>
      <c r="E2373" s="36">
        <v>160</v>
      </c>
      <c r="F2373" s="36">
        <v>0.57999999999999996</v>
      </c>
      <c r="G2373" s="36" t="str">
        <f>IFERROR(VLOOKUP(DATA_PESOS[[#This Row],[Codigo]],PESOS,4,FALSE)," ")</f>
        <v xml:space="preserve"> </v>
      </c>
      <c r="H2373" s="52">
        <v>0.14499999999999999</v>
      </c>
      <c r="I2373" s="36" t="str">
        <f>IF(DATA_PESOS[[#This Row],[Peso de FLEX]]=DATA_PESOS[[#This Row],[ACTUALIZACION 2]],"Conforme","Revisar")</f>
        <v>Revisar</v>
      </c>
    </row>
    <row r="2374" spans="1:9" x14ac:dyDescent="0.25">
      <c r="A2374" s="42" t="s">
        <v>6</v>
      </c>
      <c r="B2374" s="35" t="s">
        <v>4739</v>
      </c>
      <c r="C2374" s="35" t="s">
        <v>4740</v>
      </c>
      <c r="D2374" s="36">
        <v>40</v>
      </c>
      <c r="E2374" s="36">
        <v>40</v>
      </c>
      <c r="F2374" s="36">
        <v>0.94799999999999995</v>
      </c>
      <c r="G2374" s="36" t="str">
        <f>IFERROR(VLOOKUP(DATA_PESOS[[#This Row],[Codigo]],PESOS,4,FALSE)," ")</f>
        <v xml:space="preserve"> </v>
      </c>
      <c r="H2374" s="52">
        <v>0.23699999999999999</v>
      </c>
      <c r="I2374" s="36" t="str">
        <f>IF(DATA_PESOS[[#This Row],[Peso de FLEX]]=DATA_PESOS[[#This Row],[ACTUALIZACION 2]],"Conforme","Revisar")</f>
        <v>Revisar</v>
      </c>
    </row>
    <row r="2375" spans="1:9" x14ac:dyDescent="0.25">
      <c r="A2375" s="42" t="s">
        <v>6</v>
      </c>
      <c r="B2375" s="35" t="s">
        <v>4741</v>
      </c>
      <c r="C2375" s="35" t="s">
        <v>4742</v>
      </c>
      <c r="D2375" s="36">
        <v>84</v>
      </c>
      <c r="E2375" s="36">
        <v>84</v>
      </c>
      <c r="F2375" s="36">
        <v>0.94399999999999995</v>
      </c>
      <c r="G2375" s="36" t="str">
        <f>IFERROR(VLOOKUP(DATA_PESOS[[#This Row],[Codigo]],PESOS,4,FALSE)," ")</f>
        <v xml:space="preserve"> </v>
      </c>
      <c r="H2375" s="52">
        <v>0.23599999999999999</v>
      </c>
      <c r="I2375" s="36" t="str">
        <f>IF(DATA_PESOS[[#This Row],[Peso de FLEX]]=DATA_PESOS[[#This Row],[ACTUALIZACION 2]],"Conforme","Revisar")</f>
        <v>Revisar</v>
      </c>
    </row>
    <row r="2376" spans="1:9" x14ac:dyDescent="0.25">
      <c r="A2376" s="42" t="s">
        <v>6</v>
      </c>
      <c r="B2376" s="35" t="s">
        <v>4743</v>
      </c>
      <c r="C2376" s="35" t="s">
        <v>4744</v>
      </c>
      <c r="D2376" s="36">
        <v>284</v>
      </c>
      <c r="E2376" s="36">
        <v>284</v>
      </c>
      <c r="F2376" s="36">
        <v>0.93600000000000005</v>
      </c>
      <c r="G2376" s="36" t="str">
        <f>IFERROR(VLOOKUP(DATA_PESOS[[#This Row],[Codigo]],PESOS,4,FALSE)," ")</f>
        <v xml:space="preserve"> </v>
      </c>
      <c r="H2376" s="52">
        <v>0.23400000000000001</v>
      </c>
      <c r="I2376" s="36" t="str">
        <f>IF(DATA_PESOS[[#This Row],[Peso de FLEX]]=DATA_PESOS[[#This Row],[ACTUALIZACION 2]],"Conforme","Revisar")</f>
        <v>Revisar</v>
      </c>
    </row>
    <row r="2377" spans="1:9" x14ac:dyDescent="0.25">
      <c r="A2377" s="42" t="s">
        <v>6</v>
      </c>
      <c r="B2377" s="35" t="s">
        <v>4745</v>
      </c>
      <c r="C2377" s="35" t="s">
        <v>4746</v>
      </c>
      <c r="D2377" s="36">
        <v>188</v>
      </c>
      <c r="E2377" s="36">
        <v>188</v>
      </c>
      <c r="F2377" s="36">
        <v>0.42399999999999999</v>
      </c>
      <c r="G2377" s="36" t="str">
        <f>IFERROR(VLOOKUP(DATA_PESOS[[#This Row],[Codigo]],PESOS,4,FALSE)," ")</f>
        <v xml:space="preserve"> </v>
      </c>
      <c r="H2377" s="52">
        <v>0.106</v>
      </c>
      <c r="I2377" s="36" t="str">
        <f>IF(DATA_PESOS[[#This Row],[Peso de FLEX]]=DATA_PESOS[[#This Row],[ACTUALIZACION 2]],"Conforme","Revisar")</f>
        <v>Revisar</v>
      </c>
    </row>
    <row r="2378" spans="1:9" x14ac:dyDescent="0.25">
      <c r="A2378" s="42" t="s">
        <v>6</v>
      </c>
      <c r="B2378" s="35" t="s">
        <v>4747</v>
      </c>
      <c r="C2378" s="35" t="s">
        <v>4748</v>
      </c>
      <c r="D2378" s="36">
        <v>288</v>
      </c>
      <c r="E2378" s="36">
        <v>288</v>
      </c>
      <c r="F2378" s="36">
        <v>0.42799999999999999</v>
      </c>
      <c r="G2378" s="36" t="str">
        <f>IFERROR(VLOOKUP(DATA_PESOS[[#This Row],[Codigo]],PESOS,4,FALSE)," ")</f>
        <v xml:space="preserve"> </v>
      </c>
      <c r="H2378" s="52">
        <v>0.107</v>
      </c>
      <c r="I2378" s="36" t="str">
        <f>IF(DATA_PESOS[[#This Row],[Peso de FLEX]]=DATA_PESOS[[#This Row],[ACTUALIZACION 2]],"Conforme","Revisar")</f>
        <v>Revisar</v>
      </c>
    </row>
    <row r="2379" spans="1:9" x14ac:dyDescent="0.25">
      <c r="A2379" s="42" t="s">
        <v>6</v>
      </c>
      <c r="B2379" s="35" t="s">
        <v>4749</v>
      </c>
      <c r="C2379" s="35" t="s">
        <v>4750</v>
      </c>
      <c r="D2379" s="36">
        <v>112</v>
      </c>
      <c r="E2379" s="36">
        <v>112</v>
      </c>
      <c r="F2379" s="36">
        <v>0.42799999999999999</v>
      </c>
      <c r="G2379" s="36" t="str">
        <f>IFERROR(VLOOKUP(DATA_PESOS[[#This Row],[Codigo]],PESOS,4,FALSE)," ")</f>
        <v xml:space="preserve"> </v>
      </c>
      <c r="H2379" s="52">
        <v>0.107</v>
      </c>
      <c r="I2379" s="36" t="str">
        <f>IF(DATA_PESOS[[#This Row],[Peso de FLEX]]=DATA_PESOS[[#This Row],[ACTUALIZACION 2]],"Conforme","Revisar")</f>
        <v>Revisar</v>
      </c>
    </row>
    <row r="2380" spans="1:9" x14ac:dyDescent="0.25">
      <c r="A2380" s="42" t="s">
        <v>6</v>
      </c>
      <c r="B2380" s="35" t="s">
        <v>4751</v>
      </c>
      <c r="C2380" s="35" t="s">
        <v>4752</v>
      </c>
      <c r="D2380" s="36">
        <v>360</v>
      </c>
      <c r="E2380" s="36">
        <v>360</v>
      </c>
      <c r="F2380" s="36">
        <v>0.42799999999999999</v>
      </c>
      <c r="G2380" s="36" t="str">
        <f>IFERROR(VLOOKUP(DATA_PESOS[[#This Row],[Codigo]],PESOS,4,FALSE)," ")</f>
        <v xml:space="preserve"> </v>
      </c>
      <c r="H2380" s="52">
        <v>0.107</v>
      </c>
      <c r="I2380" s="36" t="str">
        <f>IF(DATA_PESOS[[#This Row],[Peso de FLEX]]=DATA_PESOS[[#This Row],[ACTUALIZACION 2]],"Conforme","Revisar")</f>
        <v>Revisar</v>
      </c>
    </row>
    <row r="2381" spans="1:9" x14ac:dyDescent="0.25">
      <c r="A2381" s="42" t="s">
        <v>6</v>
      </c>
      <c r="B2381" s="35" t="s">
        <v>4753</v>
      </c>
      <c r="C2381" s="35" t="s">
        <v>4754</v>
      </c>
      <c r="D2381" s="36">
        <v>592</v>
      </c>
      <c r="E2381" s="36">
        <v>592</v>
      </c>
      <c r="F2381" s="36">
        <v>0.41599999999999998</v>
      </c>
      <c r="G2381" s="36" t="str">
        <f>IFERROR(VLOOKUP(DATA_PESOS[[#This Row],[Codigo]],PESOS,4,FALSE)," ")</f>
        <v xml:space="preserve"> </v>
      </c>
      <c r="H2381" s="52">
        <v>0.104</v>
      </c>
      <c r="I2381" s="36" t="str">
        <f>IF(DATA_PESOS[[#This Row],[Peso de FLEX]]=DATA_PESOS[[#This Row],[ACTUALIZACION 2]],"Conforme","Revisar")</f>
        <v>Revisar</v>
      </c>
    </row>
    <row r="2382" spans="1:9" x14ac:dyDescent="0.25">
      <c r="A2382" s="42" t="s">
        <v>6</v>
      </c>
      <c r="B2382" s="35" t="s">
        <v>4755</v>
      </c>
      <c r="C2382" s="35" t="s">
        <v>4756</v>
      </c>
      <c r="D2382" s="36">
        <v>364</v>
      </c>
      <c r="E2382" s="36">
        <v>364</v>
      </c>
      <c r="F2382" s="36">
        <v>0.41199999999999998</v>
      </c>
      <c r="G2382" s="36" t="str">
        <f>IFERROR(VLOOKUP(DATA_PESOS[[#This Row],[Codigo]],PESOS,4,FALSE)," ")</f>
        <v xml:space="preserve"> </v>
      </c>
      <c r="H2382" s="52">
        <v>0.10299999999999999</v>
      </c>
      <c r="I2382" s="36" t="str">
        <f>IF(DATA_PESOS[[#This Row],[Peso de FLEX]]=DATA_PESOS[[#This Row],[ACTUALIZACION 2]],"Conforme","Revisar")</f>
        <v>Revisar</v>
      </c>
    </row>
    <row r="2383" spans="1:9" x14ac:dyDescent="0.25">
      <c r="A2383" s="42" t="s">
        <v>6</v>
      </c>
      <c r="B2383" s="35" t="s">
        <v>4757</v>
      </c>
      <c r="C2383" s="35" t="s">
        <v>4758</v>
      </c>
      <c r="D2383" s="36">
        <v>88</v>
      </c>
      <c r="E2383" s="36">
        <v>88</v>
      </c>
      <c r="F2383" s="36">
        <v>0.41199999999999998</v>
      </c>
      <c r="G2383" s="36" t="str">
        <f>IFERROR(VLOOKUP(DATA_PESOS[[#This Row],[Codigo]],PESOS,4,FALSE)," ")</f>
        <v xml:space="preserve"> </v>
      </c>
      <c r="H2383" s="52">
        <v>0.10299999999999999</v>
      </c>
      <c r="I2383" s="36" t="str">
        <f>IF(DATA_PESOS[[#This Row],[Peso de FLEX]]=DATA_PESOS[[#This Row],[ACTUALIZACION 2]],"Conforme","Revisar")</f>
        <v>Revisar</v>
      </c>
    </row>
    <row r="2384" spans="1:9" x14ac:dyDescent="0.25">
      <c r="A2384" s="42" t="s">
        <v>6</v>
      </c>
      <c r="B2384" s="35" t="s">
        <v>4759</v>
      </c>
      <c r="C2384" s="35" t="s">
        <v>4760</v>
      </c>
      <c r="D2384" s="36">
        <v>344</v>
      </c>
      <c r="E2384" s="36">
        <v>344</v>
      </c>
      <c r="F2384" s="36">
        <v>0.41199999999999998</v>
      </c>
      <c r="G2384" s="36" t="str">
        <f>IFERROR(VLOOKUP(DATA_PESOS[[#This Row],[Codigo]],PESOS,4,FALSE)," ")</f>
        <v xml:space="preserve"> </v>
      </c>
      <c r="H2384" s="52">
        <v>0.10299999999999999</v>
      </c>
      <c r="I2384" s="36" t="str">
        <f>IF(DATA_PESOS[[#This Row],[Peso de FLEX]]=DATA_PESOS[[#This Row],[ACTUALIZACION 2]],"Conforme","Revisar")</f>
        <v>Revisar</v>
      </c>
    </row>
    <row r="2385" spans="1:9" x14ac:dyDescent="0.25">
      <c r="A2385" s="42" t="s">
        <v>6</v>
      </c>
      <c r="B2385" s="35" t="s">
        <v>4761</v>
      </c>
      <c r="C2385" s="35" t="s">
        <v>4762</v>
      </c>
      <c r="D2385" s="36">
        <v>24</v>
      </c>
      <c r="E2385" s="36">
        <v>24</v>
      </c>
      <c r="F2385" s="36">
        <v>2.6880000000000002</v>
      </c>
      <c r="G2385" s="36" t="str">
        <f>IFERROR(VLOOKUP(DATA_PESOS[[#This Row],[Codigo]],PESOS,4,FALSE)," ")</f>
        <v xml:space="preserve"> </v>
      </c>
      <c r="H2385" s="52">
        <v>0.44800000000000001</v>
      </c>
      <c r="I2385" s="36" t="str">
        <f>IF(DATA_PESOS[[#This Row],[Peso de FLEX]]=DATA_PESOS[[#This Row],[ACTUALIZACION 2]],"Conforme","Revisar")</f>
        <v>Revisar</v>
      </c>
    </row>
    <row r="2386" spans="1:9" x14ac:dyDescent="0.25">
      <c r="A2386" s="42" t="s">
        <v>6</v>
      </c>
      <c r="B2386" s="35" t="s">
        <v>4763</v>
      </c>
      <c r="C2386" s="35" t="s">
        <v>4764</v>
      </c>
      <c r="D2386" s="36">
        <v>120</v>
      </c>
      <c r="E2386" s="36">
        <v>120</v>
      </c>
      <c r="F2386" s="36">
        <v>2.556</v>
      </c>
      <c r="G2386" s="36" t="str">
        <f>IFERROR(VLOOKUP(DATA_PESOS[[#This Row],[Codigo]],PESOS,4,FALSE)," ")</f>
        <v xml:space="preserve"> </v>
      </c>
      <c r="H2386" s="52">
        <v>0.42599999999999999</v>
      </c>
      <c r="I2386" s="36" t="str">
        <f>IF(DATA_PESOS[[#This Row],[Peso de FLEX]]=DATA_PESOS[[#This Row],[ACTUALIZACION 2]],"Conforme","Revisar")</f>
        <v>Revisar</v>
      </c>
    </row>
    <row r="2387" spans="1:9" x14ac:dyDescent="0.25">
      <c r="A2387" s="42" t="s">
        <v>6</v>
      </c>
      <c r="B2387" s="35" t="s">
        <v>4765</v>
      </c>
      <c r="C2387" s="35" t="s">
        <v>4766</v>
      </c>
      <c r="D2387" s="36">
        <v>180</v>
      </c>
      <c r="E2387" s="36">
        <v>180</v>
      </c>
      <c r="F2387" s="36">
        <v>0.96799999999999997</v>
      </c>
      <c r="G2387" s="36" t="str">
        <f>IFERROR(VLOOKUP(DATA_PESOS[[#This Row],[Codigo]],PESOS,4,FALSE)," ")</f>
        <v xml:space="preserve"> </v>
      </c>
      <c r="H2387" s="52">
        <v>0.24199999999999999</v>
      </c>
      <c r="I2387" s="36" t="str">
        <f>IF(DATA_PESOS[[#This Row],[Peso de FLEX]]=DATA_PESOS[[#This Row],[ACTUALIZACION 2]],"Conforme","Revisar")</f>
        <v>Revisar</v>
      </c>
    </row>
    <row r="2388" spans="1:9" x14ac:dyDescent="0.25">
      <c r="A2388" s="42" t="s">
        <v>6</v>
      </c>
      <c r="B2388" s="35" t="s">
        <v>4767</v>
      </c>
      <c r="C2388" s="35" t="s">
        <v>4768</v>
      </c>
      <c r="D2388" s="36">
        <v>232</v>
      </c>
      <c r="E2388" s="36">
        <v>232</v>
      </c>
      <c r="F2388" s="36">
        <v>0.42399999999999999</v>
      </c>
      <c r="G2388" s="36" t="str">
        <f>IFERROR(VLOOKUP(DATA_PESOS[[#This Row],[Codigo]],PESOS,4,FALSE)," ")</f>
        <v xml:space="preserve"> </v>
      </c>
      <c r="H2388" s="52">
        <v>0.106</v>
      </c>
      <c r="I2388" s="36" t="str">
        <f>IF(DATA_PESOS[[#This Row],[Peso de FLEX]]=DATA_PESOS[[#This Row],[ACTUALIZACION 2]],"Conforme","Revisar")</f>
        <v>Revisar</v>
      </c>
    </row>
    <row r="2389" spans="1:9" x14ac:dyDescent="0.25">
      <c r="A2389" s="42" t="s">
        <v>6</v>
      </c>
      <c r="B2389" s="35" t="s">
        <v>4769</v>
      </c>
      <c r="C2389" s="35" t="s">
        <v>4770</v>
      </c>
      <c r="D2389" s="36">
        <v>176</v>
      </c>
      <c r="E2389" s="36">
        <v>176</v>
      </c>
      <c r="F2389" s="36">
        <v>0.42799999999999999</v>
      </c>
      <c r="G2389" s="36" t="str">
        <f>IFERROR(VLOOKUP(DATA_PESOS[[#This Row],[Codigo]],PESOS,4,FALSE)," ")</f>
        <v xml:space="preserve"> </v>
      </c>
      <c r="H2389" s="52">
        <v>0.107</v>
      </c>
      <c r="I2389" s="36" t="str">
        <f>IF(DATA_PESOS[[#This Row],[Peso de FLEX]]=DATA_PESOS[[#This Row],[ACTUALIZACION 2]],"Conforme","Revisar")</f>
        <v>Revisar</v>
      </c>
    </row>
    <row r="2390" spans="1:9" x14ac:dyDescent="0.25">
      <c r="A2390" s="42" t="s">
        <v>6</v>
      </c>
      <c r="B2390" s="35" t="s">
        <v>4771</v>
      </c>
      <c r="C2390" s="35" t="s">
        <v>4772</v>
      </c>
      <c r="D2390" s="36">
        <v>44</v>
      </c>
      <c r="E2390" s="36">
        <v>44</v>
      </c>
      <c r="F2390" s="36">
        <v>0.42399999999999999</v>
      </c>
      <c r="G2390" s="36" t="str">
        <f>IFERROR(VLOOKUP(DATA_PESOS[[#This Row],[Codigo]],PESOS,4,FALSE)," ")</f>
        <v xml:space="preserve"> </v>
      </c>
      <c r="H2390" s="52">
        <v>0.106</v>
      </c>
      <c r="I2390" s="36" t="str">
        <f>IF(DATA_PESOS[[#This Row],[Peso de FLEX]]=DATA_PESOS[[#This Row],[ACTUALIZACION 2]],"Conforme","Revisar")</f>
        <v>Revisar</v>
      </c>
    </row>
    <row r="2391" spans="1:9" x14ac:dyDescent="0.25">
      <c r="A2391" s="42" t="s">
        <v>6</v>
      </c>
      <c r="B2391" s="35" t="s">
        <v>4773</v>
      </c>
      <c r="C2391" s="35" t="s">
        <v>4774</v>
      </c>
      <c r="D2391" s="36">
        <v>192</v>
      </c>
      <c r="E2391" s="36">
        <v>192</v>
      </c>
      <c r="F2391" s="36">
        <v>0.42399999999999999</v>
      </c>
      <c r="G2391" s="36" t="str">
        <f>IFERROR(VLOOKUP(DATA_PESOS[[#This Row],[Codigo]],PESOS,4,FALSE)," ")</f>
        <v xml:space="preserve"> </v>
      </c>
      <c r="H2391" s="52">
        <v>0.106</v>
      </c>
      <c r="I2391" s="36" t="str">
        <f>IF(DATA_PESOS[[#This Row],[Peso de FLEX]]=DATA_PESOS[[#This Row],[ACTUALIZACION 2]],"Conforme","Revisar")</f>
        <v>Revisar</v>
      </c>
    </row>
    <row r="2392" spans="1:9" x14ac:dyDescent="0.25">
      <c r="A2392" s="42" t="s">
        <v>6</v>
      </c>
      <c r="B2392" s="35" t="s">
        <v>4775</v>
      </c>
      <c r="C2392" s="35" t="s">
        <v>4776</v>
      </c>
      <c r="D2392" s="36">
        <v>196</v>
      </c>
      <c r="E2392" s="36">
        <v>196</v>
      </c>
      <c r="F2392" s="36">
        <v>0.376</v>
      </c>
      <c r="G2392" s="36" t="str">
        <f>IFERROR(VLOOKUP(DATA_PESOS[[#This Row],[Codigo]],PESOS,4,FALSE)," ")</f>
        <v xml:space="preserve"> </v>
      </c>
      <c r="H2392" s="52">
        <v>9.4E-2</v>
      </c>
      <c r="I2392" s="36" t="str">
        <f>IF(DATA_PESOS[[#This Row],[Peso de FLEX]]=DATA_PESOS[[#This Row],[ACTUALIZACION 2]],"Conforme","Revisar")</f>
        <v>Revisar</v>
      </c>
    </row>
    <row r="2393" spans="1:9" x14ac:dyDescent="0.25">
      <c r="A2393" s="42" t="s">
        <v>6</v>
      </c>
      <c r="B2393" s="35" t="s">
        <v>4777</v>
      </c>
      <c r="C2393" s="35" t="s">
        <v>4778</v>
      </c>
      <c r="D2393" s="36">
        <v>188</v>
      </c>
      <c r="E2393" s="36">
        <v>188</v>
      </c>
      <c r="F2393" s="36">
        <v>0.38</v>
      </c>
      <c r="G2393" s="36" t="str">
        <f>IFERROR(VLOOKUP(DATA_PESOS[[#This Row],[Codigo]],PESOS,4,FALSE)," ")</f>
        <v xml:space="preserve"> </v>
      </c>
      <c r="H2393" s="52">
        <v>9.5000000000000001E-2</v>
      </c>
      <c r="I2393" s="36" t="str">
        <f>IF(DATA_PESOS[[#This Row],[Peso de FLEX]]=DATA_PESOS[[#This Row],[ACTUALIZACION 2]],"Conforme","Revisar")</f>
        <v>Revisar</v>
      </c>
    </row>
    <row r="2394" spans="1:9" x14ac:dyDescent="0.25">
      <c r="A2394" s="42" t="s">
        <v>6</v>
      </c>
      <c r="B2394" s="35" t="s">
        <v>4779</v>
      </c>
      <c r="C2394" s="35" t="s">
        <v>4780</v>
      </c>
      <c r="D2394" s="36">
        <v>4</v>
      </c>
      <c r="E2394" s="36">
        <v>4</v>
      </c>
      <c r="F2394" s="36">
        <v>0.376</v>
      </c>
      <c r="G2394" s="36" t="str">
        <f>IFERROR(VLOOKUP(DATA_PESOS[[#This Row],[Codigo]],PESOS,4,FALSE)," ")</f>
        <v xml:space="preserve"> </v>
      </c>
      <c r="H2394" s="52">
        <v>9.4E-2</v>
      </c>
      <c r="I2394" s="36" t="str">
        <f>IF(DATA_PESOS[[#This Row],[Peso de FLEX]]=DATA_PESOS[[#This Row],[ACTUALIZACION 2]],"Conforme","Revisar")</f>
        <v>Revisar</v>
      </c>
    </row>
    <row r="2395" spans="1:9" x14ac:dyDescent="0.25">
      <c r="A2395" s="42" t="s">
        <v>6</v>
      </c>
      <c r="B2395" s="35" t="s">
        <v>4781</v>
      </c>
      <c r="C2395" s="35" t="s">
        <v>4782</v>
      </c>
      <c r="D2395" s="36">
        <v>32</v>
      </c>
      <c r="E2395" s="36">
        <v>32</v>
      </c>
      <c r="F2395" s="36">
        <v>0.44400000000000001</v>
      </c>
      <c r="G2395" s="36" t="str">
        <f>IFERROR(VLOOKUP(DATA_PESOS[[#This Row],[Codigo]],PESOS,4,FALSE)," ")</f>
        <v xml:space="preserve"> </v>
      </c>
      <c r="H2395" s="52">
        <v>0.111</v>
      </c>
      <c r="I2395" s="36" t="str">
        <f>IF(DATA_PESOS[[#This Row],[Peso de FLEX]]=DATA_PESOS[[#This Row],[ACTUALIZACION 2]],"Conforme","Revisar")</f>
        <v>Revisar</v>
      </c>
    </row>
    <row r="2396" spans="1:9" x14ac:dyDescent="0.25">
      <c r="A2396" s="42" t="s">
        <v>6</v>
      </c>
      <c r="B2396" s="35" t="s">
        <v>4783</v>
      </c>
      <c r="C2396" s="35" t="s">
        <v>4784</v>
      </c>
      <c r="D2396" s="36">
        <v>40</v>
      </c>
      <c r="E2396" s="36">
        <v>40</v>
      </c>
      <c r="F2396" s="44">
        <v>0</v>
      </c>
      <c r="G2396" s="36" t="str">
        <f>IFERROR(VLOOKUP(DATA_PESOS[[#This Row],[Codigo]],PESOS,4,FALSE)," ")</f>
        <v xml:space="preserve"> </v>
      </c>
      <c r="H2396" s="52">
        <v>0.112</v>
      </c>
      <c r="I2396" s="36" t="str">
        <f>IF(DATA_PESOS[[#This Row],[Peso de FLEX]]=DATA_PESOS[[#This Row],[ACTUALIZACION 2]],"Conforme","Revisar")</f>
        <v>Revisar</v>
      </c>
    </row>
    <row r="2397" spans="1:9" x14ac:dyDescent="0.25">
      <c r="A2397" s="42" t="s">
        <v>6</v>
      </c>
      <c r="B2397" s="35" t="s">
        <v>4785</v>
      </c>
      <c r="C2397" s="35" t="s">
        <v>4786</v>
      </c>
      <c r="D2397" s="36">
        <v>216</v>
      </c>
      <c r="E2397" s="36">
        <v>216</v>
      </c>
      <c r="F2397" s="36">
        <v>0.36799999999999999</v>
      </c>
      <c r="G2397" s="36" t="str">
        <f>IFERROR(VLOOKUP(DATA_PESOS[[#This Row],[Codigo]],PESOS,4,FALSE)," ")</f>
        <v xml:space="preserve"> </v>
      </c>
      <c r="H2397" s="52">
        <v>9.1999999999999998E-2</v>
      </c>
      <c r="I2397" s="36" t="str">
        <f>IF(DATA_PESOS[[#This Row],[Peso de FLEX]]=DATA_PESOS[[#This Row],[ACTUALIZACION 2]],"Conforme","Revisar")</f>
        <v>Revisar</v>
      </c>
    </row>
    <row r="2398" spans="1:9" x14ac:dyDescent="0.25">
      <c r="A2398" s="42" t="s">
        <v>6</v>
      </c>
      <c r="B2398" s="35" t="s">
        <v>4787</v>
      </c>
      <c r="C2398" s="35" t="s">
        <v>4788</v>
      </c>
      <c r="D2398" s="36">
        <v>80</v>
      </c>
      <c r="E2398" s="36">
        <v>80</v>
      </c>
      <c r="F2398" s="44">
        <v>0</v>
      </c>
      <c r="G2398" s="36" t="str">
        <f>IFERROR(VLOOKUP(DATA_PESOS[[#This Row],[Codigo]],PESOS,4,FALSE)," ")</f>
        <v xml:space="preserve"> </v>
      </c>
      <c r="H2398" s="52">
        <v>9.4E-2</v>
      </c>
      <c r="I2398" s="36" t="str">
        <f>IF(DATA_PESOS[[#This Row],[Peso de FLEX]]=DATA_PESOS[[#This Row],[ACTUALIZACION 2]],"Conforme","Revisar")</f>
        <v>Revisar</v>
      </c>
    </row>
    <row r="2399" spans="1:9" hidden="1" x14ac:dyDescent="0.25">
      <c r="A2399" s="42" t="s">
        <v>6</v>
      </c>
      <c r="B2399" s="35" t="s">
        <v>4789</v>
      </c>
      <c r="C2399" s="35" t="s">
        <v>4790</v>
      </c>
      <c r="D2399" s="36">
        <v>88</v>
      </c>
      <c r="E2399" s="36">
        <v>88</v>
      </c>
      <c r="F2399" s="36">
        <v>0.36799999999999999</v>
      </c>
      <c r="G2399" s="36" t="str">
        <f>IFERROR(VLOOKUP(DATA_PESOS[[#This Row],[Codigo]],PESOS,4,FALSE)," ")</f>
        <v xml:space="preserve"> </v>
      </c>
      <c r="H2399" s="37">
        <v>0.36799999999999999</v>
      </c>
      <c r="I2399" s="48" t="str">
        <f>IF(DATA_PESOS[[#This Row],[Peso de FLEX]]=DATA_PESOS[[#This Row],[ACTUALIZACION 2]],"Conforme","Revisar")</f>
        <v>Conforme</v>
      </c>
    </row>
    <row r="2400" spans="1:9" x14ac:dyDescent="0.25">
      <c r="A2400" s="42" t="s">
        <v>6</v>
      </c>
      <c r="B2400" s="35" t="s">
        <v>4791</v>
      </c>
      <c r="C2400" s="35" t="s">
        <v>4792</v>
      </c>
      <c r="D2400" s="36">
        <v>132</v>
      </c>
      <c r="E2400" s="36">
        <v>132</v>
      </c>
      <c r="F2400" s="36">
        <v>0.36799999999999999</v>
      </c>
      <c r="G2400" s="36" t="str">
        <f>IFERROR(VLOOKUP(DATA_PESOS[[#This Row],[Codigo]],PESOS,4,FALSE)," ")</f>
        <v xml:space="preserve"> </v>
      </c>
      <c r="H2400" s="52">
        <v>9.1999999999999998E-2</v>
      </c>
      <c r="I2400" s="36" t="str">
        <f>IF(DATA_PESOS[[#This Row],[Peso de FLEX]]=DATA_PESOS[[#This Row],[ACTUALIZACION 2]],"Conforme","Revisar")</f>
        <v>Revisar</v>
      </c>
    </row>
    <row r="2401" spans="1:9" x14ac:dyDescent="0.25">
      <c r="A2401" s="42" t="s">
        <v>6</v>
      </c>
      <c r="B2401" s="35" t="s">
        <v>4793</v>
      </c>
      <c r="C2401" s="35" t="s">
        <v>4794</v>
      </c>
      <c r="D2401" s="36">
        <v>52</v>
      </c>
      <c r="E2401" s="36">
        <v>52</v>
      </c>
      <c r="F2401" s="36">
        <v>0.42</v>
      </c>
      <c r="G2401" s="36" t="str">
        <f>IFERROR(VLOOKUP(DATA_PESOS[[#This Row],[Codigo]],PESOS,4,FALSE)," ")</f>
        <v xml:space="preserve"> </v>
      </c>
      <c r="H2401" s="52">
        <v>0.105</v>
      </c>
      <c r="I2401" s="36" t="str">
        <f>IF(DATA_PESOS[[#This Row],[Peso de FLEX]]=DATA_PESOS[[#This Row],[ACTUALIZACION 2]],"Conforme","Revisar")</f>
        <v>Revisar</v>
      </c>
    </row>
    <row r="2402" spans="1:9" x14ac:dyDescent="0.25">
      <c r="A2402" s="42" t="s">
        <v>6</v>
      </c>
      <c r="B2402" s="35" t="s">
        <v>4795</v>
      </c>
      <c r="C2402" s="35" t="s">
        <v>4796</v>
      </c>
      <c r="D2402" s="36">
        <v>168</v>
      </c>
      <c r="E2402" s="36">
        <v>168</v>
      </c>
      <c r="F2402" s="36">
        <v>0.42</v>
      </c>
      <c r="G2402" s="36" t="str">
        <f>IFERROR(VLOOKUP(DATA_PESOS[[#This Row],[Codigo]],PESOS,4,FALSE)," ")</f>
        <v xml:space="preserve"> </v>
      </c>
      <c r="H2402" s="52">
        <v>0.105</v>
      </c>
      <c r="I2402" s="36" t="str">
        <f>IF(DATA_PESOS[[#This Row],[Peso de FLEX]]=DATA_PESOS[[#This Row],[ACTUALIZACION 2]],"Conforme","Revisar")</f>
        <v>Revisar</v>
      </c>
    </row>
    <row r="2403" spans="1:9" x14ac:dyDescent="0.25">
      <c r="A2403" s="42" t="s">
        <v>6</v>
      </c>
      <c r="B2403" s="35" t="s">
        <v>4797</v>
      </c>
      <c r="C2403" s="35" t="s">
        <v>4798</v>
      </c>
      <c r="D2403" s="36">
        <v>56</v>
      </c>
      <c r="E2403" s="36">
        <v>56</v>
      </c>
      <c r="F2403" s="36">
        <v>0.42399999999999999</v>
      </c>
      <c r="G2403" s="36" t="str">
        <f>IFERROR(VLOOKUP(DATA_PESOS[[#This Row],[Codigo]],PESOS,4,FALSE)," ")</f>
        <v xml:space="preserve"> </v>
      </c>
      <c r="H2403" s="52">
        <v>0.106</v>
      </c>
      <c r="I2403" s="36" t="str">
        <f>IF(DATA_PESOS[[#This Row],[Peso de FLEX]]=DATA_PESOS[[#This Row],[ACTUALIZACION 2]],"Conforme","Revisar")</f>
        <v>Revisar</v>
      </c>
    </row>
    <row r="2404" spans="1:9" x14ac:dyDescent="0.25">
      <c r="A2404" s="42" t="s">
        <v>6</v>
      </c>
      <c r="B2404" s="35" t="s">
        <v>4799</v>
      </c>
      <c r="C2404" s="35" t="s">
        <v>4800</v>
      </c>
      <c r="D2404" s="36">
        <v>24</v>
      </c>
      <c r="E2404" s="36">
        <v>24</v>
      </c>
      <c r="F2404" s="36">
        <v>0.16</v>
      </c>
      <c r="G2404" s="36" t="str">
        <f>IFERROR(VLOOKUP(DATA_PESOS[[#This Row],[Codigo]],PESOS,4,FALSE)," ")</f>
        <v xml:space="preserve"> </v>
      </c>
      <c r="H2404" s="52">
        <v>0.04</v>
      </c>
      <c r="I2404" s="36" t="str">
        <f>IF(DATA_PESOS[[#This Row],[Peso de FLEX]]=DATA_PESOS[[#This Row],[ACTUALIZACION 2]],"Conforme","Revisar")</f>
        <v>Revisar</v>
      </c>
    </row>
    <row r="2405" spans="1:9" x14ac:dyDescent="0.25">
      <c r="A2405" s="42" t="s">
        <v>6</v>
      </c>
      <c r="B2405" s="35" t="s">
        <v>4801</v>
      </c>
      <c r="C2405" s="35" t="s">
        <v>4802</v>
      </c>
      <c r="D2405" s="36">
        <v>8</v>
      </c>
      <c r="E2405" s="36">
        <v>8</v>
      </c>
      <c r="F2405" s="36">
        <v>0.16</v>
      </c>
      <c r="G2405" s="36" t="str">
        <f>IFERROR(VLOOKUP(DATA_PESOS[[#This Row],[Codigo]],PESOS,4,FALSE)," ")</f>
        <v xml:space="preserve"> </v>
      </c>
      <c r="H2405" s="52">
        <v>0.04</v>
      </c>
      <c r="I2405" s="36" t="str">
        <f>IF(DATA_PESOS[[#This Row],[Peso de FLEX]]=DATA_PESOS[[#This Row],[ACTUALIZACION 2]],"Conforme","Revisar")</f>
        <v>Revisar</v>
      </c>
    </row>
    <row r="2406" spans="1:9" x14ac:dyDescent="0.25">
      <c r="A2406" s="42" t="s">
        <v>6</v>
      </c>
      <c r="B2406" s="35" t="s">
        <v>4803</v>
      </c>
      <c r="C2406" s="35" t="s">
        <v>4804</v>
      </c>
      <c r="D2406" s="36">
        <v>20</v>
      </c>
      <c r="E2406" s="36">
        <v>20</v>
      </c>
      <c r="F2406" s="36">
        <v>0.16</v>
      </c>
      <c r="G2406" s="36" t="str">
        <f>IFERROR(VLOOKUP(DATA_PESOS[[#This Row],[Codigo]],PESOS,4,FALSE)," ")</f>
        <v xml:space="preserve"> </v>
      </c>
      <c r="H2406" s="52">
        <v>0.04</v>
      </c>
      <c r="I2406" s="36" t="str">
        <f>IF(DATA_PESOS[[#This Row],[Peso de FLEX]]=DATA_PESOS[[#This Row],[ACTUALIZACION 2]],"Conforme","Revisar")</f>
        <v>Revisar</v>
      </c>
    </row>
    <row r="2407" spans="1:9" x14ac:dyDescent="0.25">
      <c r="A2407" s="42" t="s">
        <v>6</v>
      </c>
      <c r="B2407" s="35" t="s">
        <v>4805</v>
      </c>
      <c r="C2407" s="35" t="s">
        <v>4806</v>
      </c>
      <c r="D2407" s="36">
        <v>20</v>
      </c>
      <c r="E2407" s="36">
        <v>20</v>
      </c>
      <c r="F2407" s="36">
        <v>0.16</v>
      </c>
      <c r="G2407" s="36" t="str">
        <f>IFERROR(VLOOKUP(DATA_PESOS[[#This Row],[Codigo]],PESOS,4,FALSE)," ")</f>
        <v xml:space="preserve"> </v>
      </c>
      <c r="H2407" s="52">
        <v>0.04</v>
      </c>
      <c r="I2407" s="36" t="str">
        <f>IF(DATA_PESOS[[#This Row],[Peso de FLEX]]=DATA_PESOS[[#This Row],[ACTUALIZACION 2]],"Conforme","Revisar")</f>
        <v>Revisar</v>
      </c>
    </row>
    <row r="2408" spans="1:9" x14ac:dyDescent="0.25">
      <c r="A2408" s="42" t="s">
        <v>6</v>
      </c>
      <c r="B2408" s="35" t="s">
        <v>4807</v>
      </c>
      <c r="C2408" s="35" t="s">
        <v>4808</v>
      </c>
      <c r="D2408" s="36">
        <v>24</v>
      </c>
      <c r="E2408" s="36">
        <v>24</v>
      </c>
      <c r="F2408" s="36">
        <v>0.156</v>
      </c>
      <c r="G2408" s="36" t="str">
        <f>IFERROR(VLOOKUP(DATA_PESOS[[#This Row],[Codigo]],PESOS,4,FALSE)," ")</f>
        <v xml:space="preserve"> </v>
      </c>
      <c r="H2408" s="52">
        <v>3.9E-2</v>
      </c>
      <c r="I2408" s="36" t="str">
        <f>IF(DATA_PESOS[[#This Row],[Peso de FLEX]]=DATA_PESOS[[#This Row],[ACTUALIZACION 2]],"Conforme","Revisar")</f>
        <v>Revisar</v>
      </c>
    </row>
    <row r="2409" spans="1:9" x14ac:dyDescent="0.25">
      <c r="A2409" s="42" t="s">
        <v>6</v>
      </c>
      <c r="B2409" s="35" t="s">
        <v>4809</v>
      </c>
      <c r="C2409" s="35" t="s">
        <v>4810</v>
      </c>
      <c r="D2409" s="36">
        <v>52</v>
      </c>
      <c r="E2409" s="36">
        <v>52</v>
      </c>
      <c r="F2409" s="36">
        <v>0.33600000000000002</v>
      </c>
      <c r="G2409" s="36" t="str">
        <f>IFERROR(VLOOKUP(DATA_PESOS[[#This Row],[Codigo]],PESOS,4,FALSE)," ")</f>
        <v xml:space="preserve"> </v>
      </c>
      <c r="H2409" s="52">
        <v>8.4000000000000005E-2</v>
      </c>
      <c r="I2409" s="36" t="str">
        <f>IF(DATA_PESOS[[#This Row],[Peso de FLEX]]=DATA_PESOS[[#This Row],[ACTUALIZACION 2]],"Conforme","Revisar")</f>
        <v>Revisar</v>
      </c>
    </row>
    <row r="2410" spans="1:9" x14ac:dyDescent="0.25">
      <c r="A2410" s="42" t="s">
        <v>6</v>
      </c>
      <c r="B2410" s="35" t="s">
        <v>4811</v>
      </c>
      <c r="C2410" s="35" t="s">
        <v>4812</v>
      </c>
      <c r="D2410" s="36">
        <v>12</v>
      </c>
      <c r="E2410" s="36">
        <v>12</v>
      </c>
      <c r="F2410" s="36">
        <v>0.34</v>
      </c>
      <c r="G2410" s="36" t="str">
        <f>IFERROR(VLOOKUP(DATA_PESOS[[#This Row],[Codigo]],PESOS,4,FALSE)," ")</f>
        <v xml:space="preserve"> </v>
      </c>
      <c r="H2410" s="52">
        <v>8.5000000000000006E-2</v>
      </c>
      <c r="I2410" s="36" t="str">
        <f>IF(DATA_PESOS[[#This Row],[Peso de FLEX]]=DATA_PESOS[[#This Row],[ACTUALIZACION 2]],"Conforme","Revisar")</f>
        <v>Revisar</v>
      </c>
    </row>
    <row r="2411" spans="1:9" x14ac:dyDescent="0.25">
      <c r="A2411" s="42" t="s">
        <v>6</v>
      </c>
      <c r="B2411" s="35" t="s">
        <v>4813</v>
      </c>
      <c r="C2411" s="35" t="s">
        <v>4814</v>
      </c>
      <c r="D2411" s="36">
        <v>12</v>
      </c>
      <c r="E2411" s="36">
        <v>12</v>
      </c>
      <c r="F2411" s="36">
        <v>0.34</v>
      </c>
      <c r="G2411" s="36" t="str">
        <f>IFERROR(VLOOKUP(DATA_PESOS[[#This Row],[Codigo]],PESOS,4,FALSE)," ")</f>
        <v xml:space="preserve"> </v>
      </c>
      <c r="H2411" s="52">
        <v>8.5000000000000006E-2</v>
      </c>
      <c r="I2411" s="36" t="str">
        <f>IF(DATA_PESOS[[#This Row],[Peso de FLEX]]=DATA_PESOS[[#This Row],[ACTUALIZACION 2]],"Conforme","Revisar")</f>
        <v>Revisar</v>
      </c>
    </row>
    <row r="2412" spans="1:9" x14ac:dyDescent="0.25">
      <c r="A2412" s="42" t="s">
        <v>6</v>
      </c>
      <c r="B2412" s="35" t="s">
        <v>4815</v>
      </c>
      <c r="C2412" s="35" t="s">
        <v>4816</v>
      </c>
      <c r="D2412" s="36">
        <v>64</v>
      </c>
      <c r="E2412" s="36">
        <v>64</v>
      </c>
      <c r="F2412" s="36">
        <v>0.36</v>
      </c>
      <c r="G2412" s="36" t="str">
        <f>IFERROR(VLOOKUP(DATA_PESOS[[#This Row],[Codigo]],PESOS,4,FALSE)," ")</f>
        <v xml:space="preserve"> </v>
      </c>
      <c r="H2412" s="52">
        <v>0.09</v>
      </c>
      <c r="I2412" s="36" t="str">
        <f>IF(DATA_PESOS[[#This Row],[Peso de FLEX]]=DATA_PESOS[[#This Row],[ACTUALIZACION 2]],"Conforme","Revisar")</f>
        <v>Revisar</v>
      </c>
    </row>
    <row r="2413" spans="1:9" x14ac:dyDescent="0.25">
      <c r="A2413" s="42" t="s">
        <v>6</v>
      </c>
      <c r="B2413" s="35" t="s">
        <v>4817</v>
      </c>
      <c r="C2413" s="35" t="s">
        <v>4818</v>
      </c>
      <c r="D2413" s="36">
        <v>4</v>
      </c>
      <c r="E2413" s="36">
        <v>4</v>
      </c>
      <c r="F2413" s="36">
        <v>0.35599999999999998</v>
      </c>
      <c r="G2413" s="36" t="str">
        <f>IFERROR(VLOOKUP(DATA_PESOS[[#This Row],[Codigo]],PESOS,4,FALSE)," ")</f>
        <v xml:space="preserve"> </v>
      </c>
      <c r="H2413" s="52">
        <v>8.8999999999999996E-2</v>
      </c>
      <c r="I2413" s="36" t="str">
        <f>IF(DATA_PESOS[[#This Row],[Peso de FLEX]]=DATA_PESOS[[#This Row],[ACTUALIZACION 2]],"Conforme","Revisar")</f>
        <v>Revisar</v>
      </c>
    </row>
    <row r="2414" spans="1:9" x14ac:dyDescent="0.25">
      <c r="A2414" s="42" t="s">
        <v>6</v>
      </c>
      <c r="B2414" s="35" t="s">
        <v>4819</v>
      </c>
      <c r="C2414" s="35" t="s">
        <v>4820</v>
      </c>
      <c r="D2414" s="36">
        <v>36</v>
      </c>
      <c r="E2414" s="36">
        <v>36</v>
      </c>
      <c r="F2414" s="36">
        <v>0.35599999999999998</v>
      </c>
      <c r="G2414" s="36" t="str">
        <f>IFERROR(VLOOKUP(DATA_PESOS[[#This Row],[Codigo]],PESOS,4,FALSE)," ")</f>
        <v xml:space="preserve"> </v>
      </c>
      <c r="H2414" s="52">
        <v>8.8999999999999996E-2</v>
      </c>
      <c r="I2414" s="36" t="str">
        <f>IF(DATA_PESOS[[#This Row],[Peso de FLEX]]=DATA_PESOS[[#This Row],[ACTUALIZACION 2]],"Conforme","Revisar")</f>
        <v>Revisar</v>
      </c>
    </row>
    <row r="2415" spans="1:9" x14ac:dyDescent="0.25">
      <c r="A2415" s="42" t="s">
        <v>6</v>
      </c>
      <c r="B2415" s="35" t="s">
        <v>4821</v>
      </c>
      <c r="C2415" s="35" t="s">
        <v>4822</v>
      </c>
      <c r="D2415" s="36">
        <v>8</v>
      </c>
      <c r="E2415" s="36">
        <v>8</v>
      </c>
      <c r="F2415" s="36">
        <v>0.35599999999999998</v>
      </c>
      <c r="G2415" s="36" t="str">
        <f>IFERROR(VLOOKUP(DATA_PESOS[[#This Row],[Codigo]],PESOS,4,FALSE)," ")</f>
        <v xml:space="preserve"> </v>
      </c>
      <c r="H2415" s="52">
        <v>8.8999999999999996E-2</v>
      </c>
      <c r="I2415" s="36" t="str">
        <f>IF(DATA_PESOS[[#This Row],[Peso de FLEX]]=DATA_PESOS[[#This Row],[ACTUALIZACION 2]],"Conforme","Revisar")</f>
        <v>Revisar</v>
      </c>
    </row>
    <row r="2416" spans="1:9" x14ac:dyDescent="0.25">
      <c r="A2416" s="42" t="s">
        <v>6</v>
      </c>
      <c r="B2416" s="35" t="s">
        <v>4823</v>
      </c>
      <c r="C2416" s="35" t="s">
        <v>4824</v>
      </c>
      <c r="D2416" s="36">
        <v>92</v>
      </c>
      <c r="E2416" s="36">
        <v>92</v>
      </c>
      <c r="F2416" s="36">
        <v>0.34</v>
      </c>
      <c r="G2416" s="36" t="str">
        <f>IFERROR(VLOOKUP(DATA_PESOS[[#This Row],[Codigo]],PESOS,4,FALSE)," ")</f>
        <v xml:space="preserve"> </v>
      </c>
      <c r="H2416" s="52">
        <v>8.5000000000000006E-2</v>
      </c>
      <c r="I2416" s="36" t="str">
        <f>IF(DATA_PESOS[[#This Row],[Peso de FLEX]]=DATA_PESOS[[#This Row],[ACTUALIZACION 2]],"Conforme","Revisar")</f>
        <v>Revisar</v>
      </c>
    </row>
    <row r="2417" spans="1:9" x14ac:dyDescent="0.25">
      <c r="A2417" s="42" t="s">
        <v>6</v>
      </c>
      <c r="B2417" s="35" t="s">
        <v>4825</v>
      </c>
      <c r="C2417" s="35" t="s">
        <v>4826</v>
      </c>
      <c r="D2417" s="36">
        <v>147</v>
      </c>
      <c r="E2417" s="36">
        <v>147</v>
      </c>
      <c r="F2417" s="36">
        <v>0.129</v>
      </c>
      <c r="G2417" s="36" t="str">
        <f>IFERROR(VLOOKUP(DATA_PESOS[[#This Row],[Codigo]],PESOS,4,FALSE)," ")</f>
        <v xml:space="preserve"> </v>
      </c>
      <c r="H2417" s="52">
        <v>4.2999999999999997E-2</v>
      </c>
      <c r="I2417" s="36" t="str">
        <f>IF(DATA_PESOS[[#This Row],[Peso de FLEX]]=DATA_PESOS[[#This Row],[ACTUALIZACION 2]],"Conforme","Revisar")</f>
        <v>Revisar</v>
      </c>
    </row>
    <row r="2418" spans="1:9" x14ac:dyDescent="0.25">
      <c r="A2418" s="42" t="s">
        <v>6</v>
      </c>
      <c r="B2418" s="35" t="s">
        <v>4827</v>
      </c>
      <c r="C2418" s="35" t="s">
        <v>4828</v>
      </c>
      <c r="D2418" s="36">
        <v>3</v>
      </c>
      <c r="E2418" s="36">
        <v>3</v>
      </c>
      <c r="F2418" s="36">
        <v>0.129</v>
      </c>
      <c r="G2418" s="36" t="str">
        <f>IFERROR(VLOOKUP(DATA_PESOS[[#This Row],[Codigo]],PESOS,4,FALSE)," ")</f>
        <v xml:space="preserve"> </v>
      </c>
      <c r="H2418" s="52">
        <v>4.2999999999999997E-2</v>
      </c>
      <c r="I2418" s="36" t="str">
        <f>IF(DATA_PESOS[[#This Row],[Peso de FLEX]]=DATA_PESOS[[#This Row],[ACTUALIZACION 2]],"Conforme","Revisar")</f>
        <v>Revisar</v>
      </c>
    </row>
    <row r="2419" spans="1:9" x14ac:dyDescent="0.25">
      <c r="A2419" s="42" t="s">
        <v>6</v>
      </c>
      <c r="B2419" s="35" t="s">
        <v>4829</v>
      </c>
      <c r="C2419" s="35" t="s">
        <v>4830</v>
      </c>
      <c r="D2419" s="36">
        <v>60</v>
      </c>
      <c r="E2419" s="36">
        <v>60</v>
      </c>
      <c r="F2419" s="36">
        <v>0.129</v>
      </c>
      <c r="G2419" s="36" t="str">
        <f>IFERROR(VLOOKUP(DATA_PESOS[[#This Row],[Codigo]],PESOS,4,FALSE)," ")</f>
        <v xml:space="preserve"> </v>
      </c>
      <c r="H2419" s="52">
        <v>4.2999999999999997E-2</v>
      </c>
      <c r="I2419" s="36" t="str">
        <f>IF(DATA_PESOS[[#This Row],[Peso de FLEX]]=DATA_PESOS[[#This Row],[ACTUALIZACION 2]],"Conforme","Revisar")</f>
        <v>Revisar</v>
      </c>
    </row>
    <row r="2420" spans="1:9" x14ac:dyDescent="0.25">
      <c r="A2420" s="42" t="s">
        <v>6</v>
      </c>
      <c r="B2420" s="35" t="s">
        <v>4831</v>
      </c>
      <c r="C2420" s="35" t="s">
        <v>4832</v>
      </c>
      <c r="D2420" s="36">
        <v>196</v>
      </c>
      <c r="E2420" s="36">
        <v>196</v>
      </c>
      <c r="F2420" s="36">
        <v>0.38</v>
      </c>
      <c r="G2420" s="36" t="str">
        <f>IFERROR(VLOOKUP(DATA_PESOS[[#This Row],[Codigo]],PESOS,4,FALSE)," ")</f>
        <v xml:space="preserve"> </v>
      </c>
      <c r="H2420" s="52">
        <v>9.5000000000000001E-2</v>
      </c>
      <c r="I2420" s="36" t="str">
        <f>IF(DATA_PESOS[[#This Row],[Peso de FLEX]]=DATA_PESOS[[#This Row],[ACTUALIZACION 2]],"Conforme","Revisar")</f>
        <v>Revisar</v>
      </c>
    </row>
    <row r="2421" spans="1:9" x14ac:dyDescent="0.25">
      <c r="A2421" s="42" t="s">
        <v>6</v>
      </c>
      <c r="B2421" s="35" t="s">
        <v>4833</v>
      </c>
      <c r="C2421" s="35" t="s">
        <v>4834</v>
      </c>
      <c r="D2421" s="36">
        <v>3</v>
      </c>
      <c r="E2421" s="36">
        <v>3</v>
      </c>
      <c r="F2421" s="36">
        <v>0.108</v>
      </c>
      <c r="G2421" s="36" t="str">
        <f>IFERROR(VLOOKUP(DATA_PESOS[[#This Row],[Codigo]],PESOS,4,FALSE)," ")</f>
        <v xml:space="preserve"> </v>
      </c>
      <c r="H2421" s="52">
        <v>2.7E-2</v>
      </c>
      <c r="I2421" s="36" t="str">
        <f>IF(DATA_PESOS[[#This Row],[Peso de FLEX]]=DATA_PESOS[[#This Row],[ACTUALIZACION 2]],"Conforme","Revisar")</f>
        <v>Revisar</v>
      </c>
    </row>
    <row r="2422" spans="1:9" x14ac:dyDescent="0.25">
      <c r="A2422" s="42" t="s">
        <v>6</v>
      </c>
      <c r="B2422" s="35" t="s">
        <v>4835</v>
      </c>
      <c r="C2422" s="35" t="s">
        <v>4836</v>
      </c>
      <c r="D2422" s="36">
        <v>56</v>
      </c>
      <c r="E2422" s="36">
        <v>56</v>
      </c>
      <c r="F2422" s="36">
        <v>0.38400000000000001</v>
      </c>
      <c r="G2422" s="36" t="str">
        <f>IFERROR(VLOOKUP(DATA_PESOS[[#This Row],[Codigo]],PESOS,4,FALSE)," ")</f>
        <v xml:space="preserve"> </v>
      </c>
      <c r="H2422" s="52">
        <v>9.6000000000000002E-2</v>
      </c>
      <c r="I2422" s="36" t="str">
        <f>IF(DATA_PESOS[[#This Row],[Peso de FLEX]]=DATA_PESOS[[#This Row],[ACTUALIZACION 2]],"Conforme","Revisar")</f>
        <v>Revisar</v>
      </c>
    </row>
    <row r="2423" spans="1:9" x14ac:dyDescent="0.25">
      <c r="A2423" s="42" t="s">
        <v>6</v>
      </c>
      <c r="B2423" s="35" t="s">
        <v>4837</v>
      </c>
      <c r="C2423" s="35" t="s">
        <v>4838</v>
      </c>
      <c r="D2423" s="36">
        <v>2</v>
      </c>
      <c r="E2423" s="36">
        <v>2</v>
      </c>
      <c r="F2423" s="36">
        <v>6.3E-2</v>
      </c>
      <c r="G2423" s="36" t="str">
        <f>IFERROR(VLOOKUP(DATA_PESOS[[#This Row],[Codigo]],PESOS,4,FALSE)," ")</f>
        <v xml:space="preserve"> </v>
      </c>
      <c r="H2423" s="52">
        <v>2.1000000000000001E-2</v>
      </c>
      <c r="I2423" s="36" t="str">
        <f>IF(DATA_PESOS[[#This Row],[Peso de FLEX]]=DATA_PESOS[[#This Row],[ACTUALIZACION 2]],"Conforme","Revisar")</f>
        <v>Revisar</v>
      </c>
    </row>
    <row r="2424" spans="1:9" x14ac:dyDescent="0.25">
      <c r="A2424" s="42" t="s">
        <v>6</v>
      </c>
      <c r="B2424" s="35" t="s">
        <v>4839</v>
      </c>
      <c r="C2424" s="35" t="s">
        <v>4840</v>
      </c>
      <c r="D2424" s="36">
        <v>2</v>
      </c>
      <c r="E2424" s="36">
        <v>2</v>
      </c>
      <c r="F2424" s="37">
        <v>6.3E-2</v>
      </c>
      <c r="G2424" s="36" t="str">
        <f>IFERROR(VLOOKUP(DATA_PESOS[[#This Row],[Codigo]],PESOS,4,FALSE)," ")</f>
        <v xml:space="preserve"> </v>
      </c>
      <c r="H2424" s="52">
        <v>2.1999999999999999E-2</v>
      </c>
      <c r="I2424" s="36" t="str">
        <f>IF(DATA_PESOS[[#This Row],[Peso de FLEX]]=DATA_PESOS[[#This Row],[ACTUALIZACION 2]],"Conforme","Revisar")</f>
        <v>Revisar</v>
      </c>
    </row>
    <row r="2425" spans="1:9" x14ac:dyDescent="0.25">
      <c r="A2425" s="42" t="s">
        <v>6</v>
      </c>
      <c r="B2425" s="35" t="s">
        <v>4841</v>
      </c>
      <c r="C2425" s="35" t="s">
        <v>4842</v>
      </c>
      <c r="D2425" s="36">
        <v>27</v>
      </c>
      <c r="E2425" s="36">
        <v>27</v>
      </c>
      <c r="F2425" s="36">
        <v>6.3E-2</v>
      </c>
      <c r="G2425" s="36" t="str">
        <f>IFERROR(VLOOKUP(DATA_PESOS[[#This Row],[Codigo]],PESOS,4,FALSE)," ")</f>
        <v xml:space="preserve"> </v>
      </c>
      <c r="H2425" s="52">
        <v>2.1000000000000001E-2</v>
      </c>
      <c r="I2425" s="36" t="str">
        <f>IF(DATA_PESOS[[#This Row],[Peso de FLEX]]=DATA_PESOS[[#This Row],[ACTUALIZACION 2]],"Conforme","Revisar")</f>
        <v>Revisar</v>
      </c>
    </row>
    <row r="2426" spans="1:9" x14ac:dyDescent="0.25">
      <c r="A2426" s="42" t="s">
        <v>6</v>
      </c>
      <c r="B2426" s="35" t="s">
        <v>4843</v>
      </c>
      <c r="C2426" s="35" t="s">
        <v>4844</v>
      </c>
      <c r="D2426" s="36">
        <v>2</v>
      </c>
      <c r="E2426" s="36">
        <v>2</v>
      </c>
      <c r="F2426" s="37">
        <v>6.3E-2</v>
      </c>
      <c r="G2426" s="36" t="str">
        <f>IFERROR(VLOOKUP(DATA_PESOS[[#This Row],[Codigo]],PESOS,4,FALSE)," ")</f>
        <v xml:space="preserve"> </v>
      </c>
      <c r="H2426" s="52">
        <v>2.1999999999999999E-2</v>
      </c>
      <c r="I2426" s="36" t="str">
        <f>IF(DATA_PESOS[[#This Row],[Peso de FLEX]]=DATA_PESOS[[#This Row],[ACTUALIZACION 2]],"Conforme","Revisar")</f>
        <v>Revisar</v>
      </c>
    </row>
    <row r="2427" spans="1:9" x14ac:dyDescent="0.25">
      <c r="A2427" s="42" t="s">
        <v>6</v>
      </c>
      <c r="B2427" s="35" t="s">
        <v>4845</v>
      </c>
      <c r="C2427" s="35" t="s">
        <v>4846</v>
      </c>
      <c r="D2427" s="36">
        <v>48</v>
      </c>
      <c r="E2427" s="36">
        <v>48</v>
      </c>
      <c r="F2427" s="36">
        <v>0.38400000000000001</v>
      </c>
      <c r="G2427" s="36" t="str">
        <f>IFERROR(VLOOKUP(DATA_PESOS[[#This Row],[Codigo]],PESOS,4,FALSE)," ")</f>
        <v xml:space="preserve"> </v>
      </c>
      <c r="H2427" s="52">
        <v>9.6000000000000002E-2</v>
      </c>
      <c r="I2427" s="36" t="str">
        <f>IF(DATA_PESOS[[#This Row],[Peso de FLEX]]=DATA_PESOS[[#This Row],[ACTUALIZACION 2]],"Conforme","Revisar")</f>
        <v>Revisar</v>
      </c>
    </row>
    <row r="2428" spans="1:9" x14ac:dyDescent="0.25">
      <c r="A2428" s="42" t="s">
        <v>6</v>
      </c>
      <c r="B2428" s="35" t="s">
        <v>4847</v>
      </c>
      <c r="C2428" s="35" t="s">
        <v>4848</v>
      </c>
      <c r="D2428" s="36">
        <v>72</v>
      </c>
      <c r="E2428" s="36">
        <v>72</v>
      </c>
      <c r="F2428" s="36">
        <v>0.38800000000000001</v>
      </c>
      <c r="G2428" s="36" t="str">
        <f>IFERROR(VLOOKUP(DATA_PESOS[[#This Row],[Codigo]],PESOS,4,FALSE)," ")</f>
        <v xml:space="preserve"> </v>
      </c>
      <c r="H2428" s="52">
        <v>9.7000000000000003E-2</v>
      </c>
      <c r="I2428" s="36" t="str">
        <f>IF(DATA_PESOS[[#This Row],[Peso de FLEX]]=DATA_PESOS[[#This Row],[ACTUALIZACION 2]],"Conforme","Revisar")</f>
        <v>Revisar</v>
      </c>
    </row>
    <row r="2429" spans="1:9" x14ac:dyDescent="0.25">
      <c r="A2429" s="42" t="s">
        <v>6</v>
      </c>
      <c r="B2429" s="35" t="s">
        <v>4849</v>
      </c>
      <c r="C2429" s="35" t="s">
        <v>4850</v>
      </c>
      <c r="D2429" s="36">
        <v>52</v>
      </c>
      <c r="E2429" s="36">
        <v>52</v>
      </c>
      <c r="F2429" s="36">
        <v>0.38800000000000001</v>
      </c>
      <c r="G2429" s="36" t="str">
        <f>IFERROR(VLOOKUP(DATA_PESOS[[#This Row],[Codigo]],PESOS,4,FALSE)," ")</f>
        <v xml:space="preserve"> </v>
      </c>
      <c r="H2429" s="52">
        <v>9.7000000000000003E-2</v>
      </c>
      <c r="I2429" s="36" t="str">
        <f>IF(DATA_PESOS[[#This Row],[Peso de FLEX]]=DATA_PESOS[[#This Row],[ACTUALIZACION 2]],"Conforme","Revisar")</f>
        <v>Revisar</v>
      </c>
    </row>
    <row r="2430" spans="1:9" x14ac:dyDescent="0.25">
      <c r="A2430" s="42" t="s">
        <v>6</v>
      </c>
      <c r="B2430" s="35" t="s">
        <v>4851</v>
      </c>
      <c r="C2430" s="35" t="s">
        <v>4852</v>
      </c>
      <c r="D2430" s="36">
        <v>6</v>
      </c>
      <c r="E2430" s="36">
        <v>6</v>
      </c>
      <c r="F2430" s="36">
        <v>1.032</v>
      </c>
      <c r="G2430" s="36" t="str">
        <f>IFERROR(VLOOKUP(DATA_PESOS[[#This Row],[Codigo]],PESOS,4,FALSE)," ")</f>
        <v xml:space="preserve"> </v>
      </c>
      <c r="H2430" s="52">
        <v>0.17199999999999999</v>
      </c>
      <c r="I2430" s="36" t="str">
        <f>IF(DATA_PESOS[[#This Row],[Peso de FLEX]]=DATA_PESOS[[#This Row],[ACTUALIZACION 2]],"Conforme","Revisar")</f>
        <v>Revisar</v>
      </c>
    </row>
    <row r="2431" spans="1:9" x14ac:dyDescent="0.25">
      <c r="A2431" s="42" t="s">
        <v>6</v>
      </c>
      <c r="B2431" s="35" t="s">
        <v>4853</v>
      </c>
      <c r="C2431" s="35" t="s">
        <v>4854</v>
      </c>
      <c r="D2431" s="36">
        <v>4</v>
      </c>
      <c r="E2431" s="36">
        <v>4</v>
      </c>
      <c r="F2431" s="36">
        <v>0.28000000000000003</v>
      </c>
      <c r="G2431" s="36" t="str">
        <f>IFERROR(VLOOKUP(DATA_PESOS[[#This Row],[Codigo]],PESOS,4,FALSE)," ")</f>
        <v xml:space="preserve"> </v>
      </c>
      <c r="H2431" s="52">
        <v>7.0000000000000007E-2</v>
      </c>
      <c r="I2431" s="36" t="str">
        <f>IF(DATA_PESOS[[#This Row],[Peso de FLEX]]=DATA_PESOS[[#This Row],[ACTUALIZACION 2]],"Conforme","Revisar")</f>
        <v>Revisar</v>
      </c>
    </row>
    <row r="2432" spans="1:9" x14ac:dyDescent="0.25">
      <c r="A2432" s="42" t="s">
        <v>6</v>
      </c>
      <c r="B2432" s="35" t="s">
        <v>4855</v>
      </c>
      <c r="C2432" s="35" t="s">
        <v>4856</v>
      </c>
      <c r="D2432" s="36">
        <v>4</v>
      </c>
      <c r="E2432" s="36">
        <v>4</v>
      </c>
      <c r="F2432" s="36">
        <v>0.28000000000000003</v>
      </c>
      <c r="G2432" s="36" t="str">
        <f>IFERROR(VLOOKUP(DATA_PESOS[[#This Row],[Codigo]],PESOS,4,FALSE)," ")</f>
        <v xml:space="preserve"> </v>
      </c>
      <c r="H2432" s="52">
        <v>7.0000000000000007E-2</v>
      </c>
      <c r="I2432" s="36" t="str">
        <f>IF(DATA_PESOS[[#This Row],[Peso de FLEX]]=DATA_PESOS[[#This Row],[ACTUALIZACION 2]],"Conforme","Revisar")</f>
        <v>Revisar</v>
      </c>
    </row>
    <row r="2433" spans="1:9" x14ac:dyDescent="0.25">
      <c r="A2433" s="42" t="s">
        <v>6</v>
      </c>
      <c r="B2433" s="35" t="s">
        <v>4857</v>
      </c>
      <c r="C2433" s="35" t="s">
        <v>4858</v>
      </c>
      <c r="D2433" s="36">
        <v>12</v>
      </c>
      <c r="E2433" s="36">
        <v>12</v>
      </c>
      <c r="F2433" s="44">
        <v>0</v>
      </c>
      <c r="G2433" s="36" t="str">
        <f>IFERROR(VLOOKUP(DATA_PESOS[[#This Row],[Codigo]],PESOS,4,FALSE)," ")</f>
        <v xml:space="preserve"> </v>
      </c>
      <c r="H2433" s="52">
        <v>7.1999999999999995E-2</v>
      </c>
      <c r="I2433" s="36" t="str">
        <f>IF(DATA_PESOS[[#This Row],[Peso de FLEX]]=DATA_PESOS[[#This Row],[ACTUALIZACION 2]],"Conforme","Revisar")</f>
        <v>Revisar</v>
      </c>
    </row>
    <row r="2434" spans="1:9" x14ac:dyDescent="0.25">
      <c r="A2434" s="42" t="s">
        <v>6</v>
      </c>
      <c r="B2434" s="35" t="s">
        <v>4859</v>
      </c>
      <c r="C2434" s="35" t="s">
        <v>4860</v>
      </c>
      <c r="D2434" s="36">
        <v>4</v>
      </c>
      <c r="E2434" s="36">
        <v>4</v>
      </c>
      <c r="F2434" s="36">
        <v>0.28399999999999997</v>
      </c>
      <c r="G2434" s="36" t="str">
        <f>IFERROR(VLOOKUP(DATA_PESOS[[#This Row],[Codigo]],PESOS,4,FALSE)," ")</f>
        <v xml:space="preserve"> </v>
      </c>
      <c r="H2434" s="52">
        <v>7.0999999999999994E-2</v>
      </c>
      <c r="I2434" s="36" t="str">
        <f>IF(DATA_PESOS[[#This Row],[Peso de FLEX]]=DATA_PESOS[[#This Row],[ACTUALIZACION 2]],"Conforme","Revisar")</f>
        <v>Revisar</v>
      </c>
    </row>
    <row r="2435" spans="1:9" x14ac:dyDescent="0.25">
      <c r="A2435" s="42" t="s">
        <v>6</v>
      </c>
      <c r="B2435" s="35" t="s">
        <v>4861</v>
      </c>
      <c r="C2435" s="35" t="s">
        <v>4862</v>
      </c>
      <c r="D2435" s="36">
        <v>51</v>
      </c>
      <c r="E2435" s="36">
        <v>51</v>
      </c>
      <c r="F2435" s="36">
        <v>0.14699999999999999</v>
      </c>
      <c r="G2435" s="36" t="str">
        <f>IFERROR(VLOOKUP(DATA_PESOS[[#This Row],[Codigo]],PESOS,4,FALSE)," ")</f>
        <v xml:space="preserve"> </v>
      </c>
      <c r="H2435" s="52">
        <v>4.9000000000000002E-2</v>
      </c>
      <c r="I2435" s="36" t="str">
        <f>IF(DATA_PESOS[[#This Row],[Peso de FLEX]]=DATA_PESOS[[#This Row],[ACTUALIZACION 2]],"Conforme","Revisar")</f>
        <v>Revisar</v>
      </c>
    </row>
    <row r="2436" spans="1:9" x14ac:dyDescent="0.25">
      <c r="A2436" s="42" t="s">
        <v>6</v>
      </c>
      <c r="B2436" s="35" t="s">
        <v>4863</v>
      </c>
      <c r="C2436" s="35" t="s">
        <v>4864</v>
      </c>
      <c r="D2436" s="36">
        <v>42</v>
      </c>
      <c r="E2436" s="36">
        <v>42</v>
      </c>
      <c r="F2436" s="36">
        <v>0.15</v>
      </c>
      <c r="G2436" s="36" t="str">
        <f>IFERROR(VLOOKUP(DATA_PESOS[[#This Row],[Codigo]],PESOS,4,FALSE)," ")</f>
        <v xml:space="preserve"> </v>
      </c>
      <c r="H2436" s="52">
        <v>0.05</v>
      </c>
      <c r="I2436" s="36" t="str">
        <f>IF(DATA_PESOS[[#This Row],[Peso de FLEX]]=DATA_PESOS[[#This Row],[ACTUALIZACION 2]],"Conforme","Revisar")</f>
        <v>Revisar</v>
      </c>
    </row>
    <row r="2437" spans="1:9" x14ac:dyDescent="0.25">
      <c r="A2437" s="42" t="s">
        <v>6</v>
      </c>
      <c r="B2437" s="35" t="s">
        <v>4865</v>
      </c>
      <c r="C2437" s="35" t="s">
        <v>4866</v>
      </c>
      <c r="D2437" s="36">
        <v>9</v>
      </c>
      <c r="E2437" s="36">
        <v>9</v>
      </c>
      <c r="F2437" s="36">
        <v>0.15</v>
      </c>
      <c r="G2437" s="36" t="str">
        <f>IFERROR(VLOOKUP(DATA_PESOS[[#This Row],[Codigo]],PESOS,4,FALSE)," ")</f>
        <v xml:space="preserve"> </v>
      </c>
      <c r="H2437" s="52">
        <v>0.05</v>
      </c>
      <c r="I2437" s="36" t="str">
        <f>IF(DATA_PESOS[[#This Row],[Peso de FLEX]]=DATA_PESOS[[#This Row],[ACTUALIZACION 2]],"Conforme","Revisar")</f>
        <v>Revisar</v>
      </c>
    </row>
    <row r="2438" spans="1:9" x14ac:dyDescent="0.25">
      <c r="A2438" s="42" t="s">
        <v>6</v>
      </c>
      <c r="B2438" s="35" t="s">
        <v>4867</v>
      </c>
      <c r="C2438" s="35" t="s">
        <v>4868</v>
      </c>
      <c r="D2438" s="36">
        <v>6</v>
      </c>
      <c r="E2438" s="36">
        <v>6</v>
      </c>
      <c r="F2438" s="36">
        <v>0.14399999999999999</v>
      </c>
      <c r="G2438" s="36" t="str">
        <f>IFERROR(VLOOKUP(DATA_PESOS[[#This Row],[Codigo]],PESOS,4,FALSE)," ")</f>
        <v xml:space="preserve"> </v>
      </c>
      <c r="H2438" s="52">
        <v>4.8000000000000001E-2</v>
      </c>
      <c r="I2438" s="36" t="str">
        <f>IF(DATA_PESOS[[#This Row],[Peso de FLEX]]=DATA_PESOS[[#This Row],[ACTUALIZACION 2]],"Conforme","Revisar")</f>
        <v>Revisar</v>
      </c>
    </row>
    <row r="2439" spans="1:9" x14ac:dyDescent="0.25">
      <c r="A2439" s="42" t="s">
        <v>6</v>
      </c>
      <c r="B2439" s="35" t="s">
        <v>4869</v>
      </c>
      <c r="C2439" s="35" t="s">
        <v>4870</v>
      </c>
      <c r="D2439" s="36">
        <v>15</v>
      </c>
      <c r="E2439" s="36">
        <v>15</v>
      </c>
      <c r="F2439" s="36">
        <v>0.156</v>
      </c>
      <c r="G2439" s="36" t="str">
        <f>IFERROR(VLOOKUP(DATA_PESOS[[#This Row],[Codigo]],PESOS,4,FALSE)," ")</f>
        <v xml:space="preserve"> </v>
      </c>
      <c r="H2439" s="52">
        <v>5.1999999999999998E-2</v>
      </c>
      <c r="I2439" s="36" t="str">
        <f>IF(DATA_PESOS[[#This Row],[Peso de FLEX]]=DATA_PESOS[[#This Row],[ACTUALIZACION 2]],"Conforme","Revisar")</f>
        <v>Revisar</v>
      </c>
    </row>
    <row r="2440" spans="1:9" x14ac:dyDescent="0.25">
      <c r="A2440" s="42" t="s">
        <v>6</v>
      </c>
      <c r="B2440" s="35" t="s">
        <v>4871</v>
      </c>
      <c r="C2440" s="35" t="s">
        <v>4872</v>
      </c>
      <c r="D2440" s="36">
        <v>24</v>
      </c>
      <c r="E2440" s="36">
        <v>24</v>
      </c>
      <c r="F2440" s="36">
        <v>0.123</v>
      </c>
      <c r="G2440" s="36" t="str">
        <f>IFERROR(VLOOKUP(DATA_PESOS[[#This Row],[Codigo]],PESOS,4,FALSE)," ")</f>
        <v xml:space="preserve"> </v>
      </c>
      <c r="H2440" s="52">
        <v>4.1000000000000002E-2</v>
      </c>
      <c r="I2440" s="36" t="str">
        <f>IF(DATA_PESOS[[#This Row],[Peso de FLEX]]=DATA_PESOS[[#This Row],[ACTUALIZACION 2]],"Conforme","Revisar")</f>
        <v>Revisar</v>
      </c>
    </row>
    <row r="2441" spans="1:9" x14ac:dyDescent="0.25">
      <c r="A2441" s="42" t="s">
        <v>6</v>
      </c>
      <c r="B2441" s="35" t="s">
        <v>4873</v>
      </c>
      <c r="C2441" s="35" t="s">
        <v>4874</v>
      </c>
      <c r="D2441" s="36">
        <v>3</v>
      </c>
      <c r="E2441" s="36">
        <v>3</v>
      </c>
      <c r="F2441" s="36">
        <v>0.186</v>
      </c>
      <c r="G2441" s="36" t="str">
        <f>IFERROR(VLOOKUP(DATA_PESOS[[#This Row],[Codigo]],PESOS,4,FALSE)," ")</f>
        <v xml:space="preserve"> </v>
      </c>
      <c r="H2441" s="52">
        <v>6.2E-2</v>
      </c>
      <c r="I2441" s="36" t="str">
        <f>IF(DATA_PESOS[[#This Row],[Peso de FLEX]]=DATA_PESOS[[#This Row],[ACTUALIZACION 2]],"Conforme","Revisar")</f>
        <v>Revisar</v>
      </c>
    </row>
    <row r="2442" spans="1:9" x14ac:dyDescent="0.25">
      <c r="A2442" s="42" t="s">
        <v>6</v>
      </c>
      <c r="B2442" s="35" t="s">
        <v>4875</v>
      </c>
      <c r="C2442" s="35" t="s">
        <v>4876</v>
      </c>
      <c r="D2442" s="36">
        <v>116</v>
      </c>
      <c r="E2442" s="36">
        <v>116</v>
      </c>
      <c r="F2442" s="36">
        <v>0.28799999999999998</v>
      </c>
      <c r="G2442" s="36" t="str">
        <f>IFERROR(VLOOKUP(DATA_PESOS[[#This Row],[Codigo]],PESOS,4,FALSE)," ")</f>
        <v xml:space="preserve"> </v>
      </c>
      <c r="H2442" s="52">
        <v>7.1999999999999995E-2</v>
      </c>
      <c r="I2442" s="36" t="str">
        <f>IF(DATA_PESOS[[#This Row],[Peso de FLEX]]=DATA_PESOS[[#This Row],[ACTUALIZACION 2]],"Conforme","Revisar")</f>
        <v>Revisar</v>
      </c>
    </row>
    <row r="2443" spans="1:9" x14ac:dyDescent="0.25">
      <c r="A2443" s="42" t="s">
        <v>6</v>
      </c>
      <c r="B2443" s="35" t="s">
        <v>4877</v>
      </c>
      <c r="C2443" s="35" t="s">
        <v>4878</v>
      </c>
      <c r="D2443" s="36">
        <v>112</v>
      </c>
      <c r="E2443" s="36">
        <v>112</v>
      </c>
      <c r="F2443" s="36">
        <v>0.28799999999999998</v>
      </c>
      <c r="G2443" s="36" t="str">
        <f>IFERROR(VLOOKUP(DATA_PESOS[[#This Row],[Codigo]],PESOS,4,FALSE)," ")</f>
        <v xml:space="preserve"> </v>
      </c>
      <c r="H2443" s="52">
        <v>7.1999999999999995E-2</v>
      </c>
      <c r="I2443" s="36" t="str">
        <f>IF(DATA_PESOS[[#This Row],[Peso de FLEX]]=DATA_PESOS[[#This Row],[ACTUALIZACION 2]],"Conforme","Revisar")</f>
        <v>Revisar</v>
      </c>
    </row>
    <row r="2444" spans="1:9" x14ac:dyDescent="0.25">
      <c r="A2444" s="42" t="s">
        <v>6</v>
      </c>
      <c r="B2444" s="35" t="s">
        <v>4879</v>
      </c>
      <c r="C2444" s="35" t="s">
        <v>4880</v>
      </c>
      <c r="D2444" s="36">
        <v>24</v>
      </c>
      <c r="E2444" s="36">
        <v>24</v>
      </c>
      <c r="F2444" s="36">
        <v>0.28799999999999998</v>
      </c>
      <c r="G2444" s="36" t="str">
        <f>IFERROR(VLOOKUP(DATA_PESOS[[#This Row],[Codigo]],PESOS,4,FALSE)," ")</f>
        <v xml:space="preserve"> </v>
      </c>
      <c r="H2444" s="52">
        <v>7.1999999999999995E-2</v>
      </c>
      <c r="I2444" s="36" t="str">
        <f>IF(DATA_PESOS[[#This Row],[Peso de FLEX]]=DATA_PESOS[[#This Row],[ACTUALIZACION 2]],"Conforme","Revisar")</f>
        <v>Revisar</v>
      </c>
    </row>
    <row r="2445" spans="1:9" x14ac:dyDescent="0.25">
      <c r="A2445" s="42" t="s">
        <v>6</v>
      </c>
      <c r="B2445" s="35" t="s">
        <v>4881</v>
      </c>
      <c r="C2445" s="35" t="s">
        <v>4882</v>
      </c>
      <c r="D2445" s="36">
        <v>40</v>
      </c>
      <c r="E2445" s="36">
        <v>40</v>
      </c>
      <c r="F2445" s="36">
        <v>0.28399999999999997</v>
      </c>
      <c r="G2445" s="36" t="str">
        <f>IFERROR(VLOOKUP(DATA_PESOS[[#This Row],[Codigo]],PESOS,4,FALSE)," ")</f>
        <v xml:space="preserve"> </v>
      </c>
      <c r="H2445" s="52">
        <v>7.0999999999999994E-2</v>
      </c>
      <c r="I2445" s="36" t="str">
        <f>IF(DATA_PESOS[[#This Row],[Peso de FLEX]]=DATA_PESOS[[#This Row],[ACTUALIZACION 2]],"Conforme","Revisar")</f>
        <v>Revisar</v>
      </c>
    </row>
    <row r="2446" spans="1:9" x14ac:dyDescent="0.25">
      <c r="A2446" s="42" t="s">
        <v>6</v>
      </c>
      <c r="B2446" s="35" t="s">
        <v>4883</v>
      </c>
      <c r="C2446" s="35" t="s">
        <v>4884</v>
      </c>
      <c r="D2446" s="36">
        <v>32</v>
      </c>
      <c r="E2446" s="36">
        <v>32</v>
      </c>
      <c r="F2446" s="44">
        <v>0</v>
      </c>
      <c r="G2446" s="36" t="str">
        <f>IFERROR(VLOOKUP(DATA_PESOS[[#This Row],[Codigo]],PESOS,4,FALSE)," ")</f>
        <v xml:space="preserve"> </v>
      </c>
      <c r="H2446" s="52">
        <v>0.222</v>
      </c>
      <c r="I2446" s="36" t="str">
        <f>IF(DATA_PESOS[[#This Row],[Peso de FLEX]]=DATA_PESOS[[#This Row],[ACTUALIZACION 2]],"Conforme","Revisar")</f>
        <v>Revisar</v>
      </c>
    </row>
    <row r="2447" spans="1:9" x14ac:dyDescent="0.25">
      <c r="A2447" s="42" t="s">
        <v>6</v>
      </c>
      <c r="B2447" s="35" t="s">
        <v>4885</v>
      </c>
      <c r="C2447" s="35" t="s">
        <v>4886</v>
      </c>
      <c r="D2447" s="36">
        <v>100</v>
      </c>
      <c r="E2447" s="36">
        <v>100</v>
      </c>
      <c r="F2447" s="36">
        <v>0.876</v>
      </c>
      <c r="G2447" s="36" t="str">
        <f>IFERROR(VLOOKUP(DATA_PESOS[[#This Row],[Codigo]],PESOS,4,FALSE)," ")</f>
        <v xml:space="preserve"> </v>
      </c>
      <c r="H2447" s="52">
        <v>0.219</v>
      </c>
      <c r="I2447" s="36" t="str">
        <f>IF(DATA_PESOS[[#This Row],[Peso de FLEX]]=DATA_PESOS[[#This Row],[ACTUALIZACION 2]],"Conforme","Revisar")</f>
        <v>Revisar</v>
      </c>
    </row>
    <row r="2448" spans="1:9" x14ac:dyDescent="0.25">
      <c r="A2448" s="42" t="s">
        <v>6</v>
      </c>
      <c r="B2448" s="35" t="s">
        <v>4887</v>
      </c>
      <c r="C2448" s="35" t="s">
        <v>4888</v>
      </c>
      <c r="D2448" s="36">
        <v>16</v>
      </c>
      <c r="E2448" s="36">
        <v>16</v>
      </c>
      <c r="F2448" s="36">
        <v>0.41599999999999998</v>
      </c>
      <c r="G2448" s="36" t="str">
        <f>IFERROR(VLOOKUP(DATA_PESOS[[#This Row],[Codigo]],PESOS,4,FALSE)," ")</f>
        <v xml:space="preserve"> </v>
      </c>
      <c r="H2448" s="52">
        <v>0.104</v>
      </c>
      <c r="I2448" s="36" t="str">
        <f>IF(DATA_PESOS[[#This Row],[Peso de FLEX]]=DATA_PESOS[[#This Row],[ACTUALIZACION 2]],"Conforme","Revisar")</f>
        <v>Revisar</v>
      </c>
    </row>
    <row r="2449" spans="1:9" x14ac:dyDescent="0.25">
      <c r="A2449" s="42" t="s">
        <v>6</v>
      </c>
      <c r="B2449" s="35" t="s">
        <v>4889</v>
      </c>
      <c r="C2449" s="35" t="s">
        <v>4890</v>
      </c>
      <c r="D2449" s="36">
        <v>24</v>
      </c>
      <c r="E2449" s="36">
        <v>24</v>
      </c>
      <c r="F2449" s="36">
        <v>0.42399999999999999</v>
      </c>
      <c r="G2449" s="36" t="str">
        <f>IFERROR(VLOOKUP(DATA_PESOS[[#This Row],[Codigo]],PESOS,4,FALSE)," ")</f>
        <v xml:space="preserve"> </v>
      </c>
      <c r="H2449" s="52">
        <v>0.106</v>
      </c>
      <c r="I2449" s="36" t="str">
        <f>IF(DATA_PESOS[[#This Row],[Peso de FLEX]]=DATA_PESOS[[#This Row],[ACTUALIZACION 2]],"Conforme","Revisar")</f>
        <v>Revisar</v>
      </c>
    </row>
    <row r="2450" spans="1:9" x14ac:dyDescent="0.25">
      <c r="A2450" s="42" t="s">
        <v>6</v>
      </c>
      <c r="B2450" s="35" t="s">
        <v>4891</v>
      </c>
      <c r="C2450" s="35" t="s">
        <v>4892</v>
      </c>
      <c r="D2450" s="36">
        <v>36</v>
      </c>
      <c r="E2450" s="36">
        <v>36</v>
      </c>
      <c r="F2450" s="36">
        <v>0.41599999999999998</v>
      </c>
      <c r="G2450" s="36" t="str">
        <f>IFERROR(VLOOKUP(DATA_PESOS[[#This Row],[Codigo]],PESOS,4,FALSE)," ")</f>
        <v xml:space="preserve"> </v>
      </c>
      <c r="H2450" s="52">
        <v>0.104</v>
      </c>
      <c r="I2450" s="36" t="str">
        <f>IF(DATA_PESOS[[#This Row],[Peso de FLEX]]=DATA_PESOS[[#This Row],[ACTUALIZACION 2]],"Conforme","Revisar")</f>
        <v>Revisar</v>
      </c>
    </row>
    <row r="2451" spans="1:9" x14ac:dyDescent="0.25">
      <c r="A2451" s="42" t="s">
        <v>6</v>
      </c>
      <c r="B2451" s="35" t="s">
        <v>4893</v>
      </c>
      <c r="C2451" s="35" t="s">
        <v>4894</v>
      </c>
      <c r="D2451" s="36">
        <v>4</v>
      </c>
      <c r="E2451" s="36">
        <v>4</v>
      </c>
      <c r="F2451" s="36">
        <v>0.42</v>
      </c>
      <c r="G2451" s="36" t="str">
        <f>IFERROR(VLOOKUP(DATA_PESOS[[#This Row],[Codigo]],PESOS,4,FALSE)," ")</f>
        <v xml:space="preserve"> </v>
      </c>
      <c r="H2451" s="52">
        <v>0.105</v>
      </c>
      <c r="I2451" s="36" t="str">
        <f>IF(DATA_PESOS[[#This Row],[Peso de FLEX]]=DATA_PESOS[[#This Row],[ACTUALIZACION 2]],"Conforme","Revisar")</f>
        <v>Revisar</v>
      </c>
    </row>
    <row r="2452" spans="1:9" x14ac:dyDescent="0.25">
      <c r="A2452" s="42" t="s">
        <v>6</v>
      </c>
      <c r="B2452" s="35" t="s">
        <v>4895</v>
      </c>
      <c r="C2452" s="35" t="s">
        <v>4896</v>
      </c>
      <c r="D2452" s="36">
        <v>12</v>
      </c>
      <c r="E2452" s="36">
        <v>12</v>
      </c>
      <c r="F2452" s="36">
        <v>0.28399999999999997</v>
      </c>
      <c r="G2452" s="36" t="str">
        <f>IFERROR(VLOOKUP(DATA_PESOS[[#This Row],[Codigo]],PESOS,4,FALSE)," ")</f>
        <v xml:space="preserve"> </v>
      </c>
      <c r="H2452" s="52">
        <v>7.0999999999999994E-2</v>
      </c>
      <c r="I2452" s="36" t="str">
        <f>IF(DATA_PESOS[[#This Row],[Peso de FLEX]]=DATA_PESOS[[#This Row],[ACTUALIZACION 2]],"Conforme","Revisar")</f>
        <v>Revisar</v>
      </c>
    </row>
    <row r="2453" spans="1:9" x14ac:dyDescent="0.25">
      <c r="A2453" s="42" t="s">
        <v>6</v>
      </c>
      <c r="B2453" s="35" t="s">
        <v>4897</v>
      </c>
      <c r="C2453" s="35" t="s">
        <v>4898</v>
      </c>
      <c r="D2453" s="36">
        <v>24</v>
      </c>
      <c r="E2453" s="36">
        <v>24</v>
      </c>
      <c r="F2453" s="36">
        <v>0.28399999999999997</v>
      </c>
      <c r="G2453" s="36" t="str">
        <f>IFERROR(VLOOKUP(DATA_PESOS[[#This Row],[Codigo]],PESOS,4,FALSE)," ")</f>
        <v xml:space="preserve"> </v>
      </c>
      <c r="H2453" s="52">
        <v>7.0999999999999994E-2</v>
      </c>
      <c r="I2453" s="36" t="str">
        <f>IF(DATA_PESOS[[#This Row],[Peso de FLEX]]=DATA_PESOS[[#This Row],[ACTUALIZACION 2]],"Conforme","Revisar")</f>
        <v>Revisar</v>
      </c>
    </row>
    <row r="2454" spans="1:9" x14ac:dyDescent="0.25">
      <c r="A2454" s="42" t="s">
        <v>6</v>
      </c>
      <c r="B2454" s="35" t="s">
        <v>4899</v>
      </c>
      <c r="C2454" s="35" t="s">
        <v>4900</v>
      </c>
      <c r="D2454" s="36">
        <v>72</v>
      </c>
      <c r="E2454" s="36">
        <v>72</v>
      </c>
      <c r="F2454" s="36">
        <v>0.28399999999999997</v>
      </c>
      <c r="G2454" s="36" t="str">
        <f>IFERROR(VLOOKUP(DATA_PESOS[[#This Row],[Codigo]],PESOS,4,FALSE)," ")</f>
        <v xml:space="preserve"> </v>
      </c>
      <c r="H2454" s="52">
        <v>7.0999999999999994E-2</v>
      </c>
      <c r="I2454" s="36" t="str">
        <f>IF(DATA_PESOS[[#This Row],[Peso de FLEX]]=DATA_PESOS[[#This Row],[ACTUALIZACION 2]],"Conforme","Revisar")</f>
        <v>Revisar</v>
      </c>
    </row>
    <row r="2455" spans="1:9" x14ac:dyDescent="0.25">
      <c r="A2455" s="42" t="s">
        <v>6</v>
      </c>
      <c r="B2455" s="35" t="s">
        <v>4901</v>
      </c>
      <c r="C2455" s="35" t="s">
        <v>4902</v>
      </c>
      <c r="D2455" s="36">
        <v>112</v>
      </c>
      <c r="E2455" s="36">
        <v>112</v>
      </c>
      <c r="F2455" s="36">
        <v>0.436</v>
      </c>
      <c r="G2455" s="36" t="str">
        <f>IFERROR(VLOOKUP(DATA_PESOS[[#This Row],[Codigo]],PESOS,4,FALSE)," ")</f>
        <v xml:space="preserve"> </v>
      </c>
      <c r="H2455" s="52">
        <v>0.109</v>
      </c>
      <c r="I2455" s="36" t="str">
        <f>IF(DATA_PESOS[[#This Row],[Peso de FLEX]]=DATA_PESOS[[#This Row],[ACTUALIZACION 2]],"Conforme","Revisar")</f>
        <v>Revisar</v>
      </c>
    </row>
    <row r="2456" spans="1:9" x14ac:dyDescent="0.25">
      <c r="A2456" s="42" t="s">
        <v>6</v>
      </c>
      <c r="B2456" s="35" t="s">
        <v>4903</v>
      </c>
      <c r="C2456" s="35" t="s">
        <v>4904</v>
      </c>
      <c r="D2456" s="36">
        <v>248</v>
      </c>
      <c r="E2456" s="36">
        <v>248</v>
      </c>
      <c r="F2456" s="36">
        <v>0.432</v>
      </c>
      <c r="G2456" s="36" t="str">
        <f>IFERROR(VLOOKUP(DATA_PESOS[[#This Row],[Codigo]],PESOS,4,FALSE)," ")</f>
        <v xml:space="preserve"> </v>
      </c>
      <c r="H2456" s="52">
        <v>0.108</v>
      </c>
      <c r="I2456" s="36" t="str">
        <f>IF(DATA_PESOS[[#This Row],[Peso de FLEX]]=DATA_PESOS[[#This Row],[ACTUALIZACION 2]],"Conforme","Revisar")</f>
        <v>Revisar</v>
      </c>
    </row>
    <row r="2457" spans="1:9" x14ac:dyDescent="0.25">
      <c r="A2457" s="42" t="s">
        <v>6</v>
      </c>
      <c r="B2457" s="35" t="s">
        <v>4905</v>
      </c>
      <c r="C2457" s="35" t="s">
        <v>4906</v>
      </c>
      <c r="D2457" s="36">
        <v>20</v>
      </c>
      <c r="E2457" s="36">
        <v>20</v>
      </c>
      <c r="F2457" s="44">
        <v>0</v>
      </c>
      <c r="G2457" s="36" t="str">
        <f>IFERROR(VLOOKUP(DATA_PESOS[[#This Row],[Codigo]],PESOS,4,FALSE)," ")</f>
        <v xml:space="preserve"> </v>
      </c>
      <c r="H2457" s="52">
        <v>0.16</v>
      </c>
      <c r="I2457" s="36" t="str">
        <f>IF(DATA_PESOS[[#This Row],[Peso de FLEX]]=DATA_PESOS[[#This Row],[ACTUALIZACION 2]],"Conforme","Revisar")</f>
        <v>Revisar</v>
      </c>
    </row>
    <row r="2458" spans="1:9" x14ac:dyDescent="0.25">
      <c r="A2458" s="42" t="s">
        <v>6</v>
      </c>
      <c r="B2458" s="35" t="s">
        <v>4907</v>
      </c>
      <c r="C2458" s="35" t="s">
        <v>4908</v>
      </c>
      <c r="D2458" s="36">
        <v>8</v>
      </c>
      <c r="E2458" s="36">
        <v>8</v>
      </c>
      <c r="F2458" s="36">
        <v>0.47199999999999998</v>
      </c>
      <c r="G2458" s="36" t="str">
        <f>IFERROR(VLOOKUP(DATA_PESOS[[#This Row],[Codigo]],PESOS,4,FALSE)," ")</f>
        <v xml:space="preserve"> </v>
      </c>
      <c r="H2458" s="52">
        <v>0.11799999999999999</v>
      </c>
      <c r="I2458" s="36" t="str">
        <f>IF(DATA_PESOS[[#This Row],[Peso de FLEX]]=DATA_PESOS[[#This Row],[ACTUALIZACION 2]],"Conforme","Revisar")</f>
        <v>Revisar</v>
      </c>
    </row>
    <row r="2459" spans="1:9" x14ac:dyDescent="0.25">
      <c r="A2459" s="42" t="s">
        <v>6</v>
      </c>
      <c r="B2459" s="35" t="s">
        <v>4909</v>
      </c>
      <c r="C2459" s="35" t="s">
        <v>4910</v>
      </c>
      <c r="D2459" s="36">
        <v>124</v>
      </c>
      <c r="E2459" s="36">
        <v>124</v>
      </c>
      <c r="F2459" s="36">
        <v>0.66</v>
      </c>
      <c r="G2459" s="36" t="str">
        <f>IFERROR(VLOOKUP(DATA_PESOS[[#This Row],[Codigo]],PESOS,4,FALSE)," ")</f>
        <v xml:space="preserve"> </v>
      </c>
      <c r="H2459" s="52">
        <v>0.16500000000000001</v>
      </c>
      <c r="I2459" s="36" t="str">
        <f>IF(DATA_PESOS[[#This Row],[Peso de FLEX]]=DATA_PESOS[[#This Row],[ACTUALIZACION 2]],"Conforme","Revisar")</f>
        <v>Revisar</v>
      </c>
    </row>
    <row r="2460" spans="1:9" x14ac:dyDescent="0.25">
      <c r="A2460" s="42" t="s">
        <v>6</v>
      </c>
      <c r="B2460" s="35" t="s">
        <v>4911</v>
      </c>
      <c r="C2460" s="35" t="s">
        <v>4912</v>
      </c>
      <c r="D2460" s="36">
        <v>64</v>
      </c>
      <c r="E2460" s="36">
        <v>64</v>
      </c>
      <c r="F2460" s="36">
        <v>0.66400000000000003</v>
      </c>
      <c r="G2460" s="36" t="str">
        <f>IFERROR(VLOOKUP(DATA_PESOS[[#This Row],[Codigo]],PESOS,4,FALSE)," ")</f>
        <v xml:space="preserve"> </v>
      </c>
      <c r="H2460" s="52">
        <v>0.16600000000000001</v>
      </c>
      <c r="I2460" s="36" t="str">
        <f>IF(DATA_PESOS[[#This Row],[Peso de FLEX]]=DATA_PESOS[[#This Row],[ACTUALIZACION 2]],"Conforme","Revisar")</f>
        <v>Revisar</v>
      </c>
    </row>
    <row r="2461" spans="1:9" x14ac:dyDescent="0.25">
      <c r="A2461" s="42" t="s">
        <v>6</v>
      </c>
      <c r="B2461" s="35" t="s">
        <v>4913</v>
      </c>
      <c r="C2461" s="35" t="s">
        <v>4914</v>
      </c>
      <c r="D2461" s="36">
        <v>484</v>
      </c>
      <c r="E2461" s="36">
        <v>484</v>
      </c>
      <c r="F2461" s="36">
        <v>0.66</v>
      </c>
      <c r="G2461" s="36" t="str">
        <f>IFERROR(VLOOKUP(DATA_PESOS[[#This Row],[Codigo]],PESOS,4,FALSE)," ")</f>
        <v xml:space="preserve"> </v>
      </c>
      <c r="H2461" s="52">
        <v>0.16500000000000001</v>
      </c>
      <c r="I2461" s="36" t="str">
        <f>IF(DATA_PESOS[[#This Row],[Peso de FLEX]]=DATA_PESOS[[#This Row],[ACTUALIZACION 2]],"Conforme","Revisar")</f>
        <v>Revisar</v>
      </c>
    </row>
    <row r="2462" spans="1:9" x14ac:dyDescent="0.25">
      <c r="A2462" s="42" t="s">
        <v>6</v>
      </c>
      <c r="B2462" s="35" t="s">
        <v>4915</v>
      </c>
      <c r="C2462" s="35" t="s">
        <v>4916</v>
      </c>
      <c r="D2462" s="36">
        <v>40</v>
      </c>
      <c r="E2462" s="36">
        <v>40</v>
      </c>
      <c r="F2462" s="36">
        <v>0.752</v>
      </c>
      <c r="G2462" s="36" t="str">
        <f>IFERROR(VLOOKUP(DATA_PESOS[[#This Row],[Codigo]],PESOS,4,FALSE)," ")</f>
        <v xml:space="preserve"> </v>
      </c>
      <c r="H2462" s="52">
        <v>0.188</v>
      </c>
      <c r="I2462" s="36" t="str">
        <f>IF(DATA_PESOS[[#This Row],[Peso de FLEX]]=DATA_PESOS[[#This Row],[ACTUALIZACION 2]],"Conforme","Revisar")</f>
        <v>Revisar</v>
      </c>
    </row>
    <row r="2463" spans="1:9" x14ac:dyDescent="0.25">
      <c r="A2463" s="42" t="s">
        <v>6</v>
      </c>
      <c r="B2463" s="35" t="s">
        <v>4917</v>
      </c>
      <c r="C2463" s="35" t="s">
        <v>4918</v>
      </c>
      <c r="D2463" s="36">
        <v>4</v>
      </c>
      <c r="E2463" s="36">
        <v>4</v>
      </c>
      <c r="F2463" s="36">
        <v>0.752</v>
      </c>
      <c r="G2463" s="36" t="str">
        <f>IFERROR(VLOOKUP(DATA_PESOS[[#This Row],[Codigo]],PESOS,4,FALSE)," ")</f>
        <v xml:space="preserve"> </v>
      </c>
      <c r="H2463" s="52">
        <v>0.188</v>
      </c>
      <c r="I2463" s="36" t="str">
        <f>IF(DATA_PESOS[[#This Row],[Peso de FLEX]]=DATA_PESOS[[#This Row],[ACTUALIZACION 2]],"Conforme","Revisar")</f>
        <v>Revisar</v>
      </c>
    </row>
    <row r="2464" spans="1:9" x14ac:dyDescent="0.25">
      <c r="A2464" s="42" t="s">
        <v>6</v>
      </c>
      <c r="B2464" s="35" t="s">
        <v>4919</v>
      </c>
      <c r="C2464" s="35" t="s">
        <v>4920</v>
      </c>
      <c r="D2464" s="36">
        <v>52</v>
      </c>
      <c r="E2464" s="36">
        <v>52</v>
      </c>
      <c r="F2464" s="36">
        <v>0.75600000000000001</v>
      </c>
      <c r="G2464" s="36" t="str">
        <f>IFERROR(VLOOKUP(DATA_PESOS[[#This Row],[Codigo]],PESOS,4,FALSE)," ")</f>
        <v xml:space="preserve"> </v>
      </c>
      <c r="H2464" s="52">
        <v>0.189</v>
      </c>
      <c r="I2464" s="36" t="str">
        <f>IF(DATA_PESOS[[#This Row],[Peso de FLEX]]=DATA_PESOS[[#This Row],[ACTUALIZACION 2]],"Conforme","Revisar")</f>
        <v>Revisar</v>
      </c>
    </row>
    <row r="2465" spans="1:9" x14ac:dyDescent="0.25">
      <c r="A2465" s="42" t="s">
        <v>6</v>
      </c>
      <c r="B2465" s="35" t="s">
        <v>4921</v>
      </c>
      <c r="C2465" s="35" t="s">
        <v>4922</v>
      </c>
      <c r="D2465" s="36">
        <v>48</v>
      </c>
      <c r="E2465" s="36">
        <v>48</v>
      </c>
      <c r="F2465" s="36">
        <v>0.75600000000000001</v>
      </c>
      <c r="G2465" s="36" t="str">
        <f>IFERROR(VLOOKUP(DATA_PESOS[[#This Row],[Codigo]],PESOS,4,FALSE)," ")</f>
        <v xml:space="preserve"> </v>
      </c>
      <c r="H2465" s="52">
        <v>0.189</v>
      </c>
      <c r="I2465" s="36" t="str">
        <f>IF(DATA_PESOS[[#This Row],[Peso de FLEX]]=DATA_PESOS[[#This Row],[ACTUALIZACION 2]],"Conforme","Revisar")</f>
        <v>Revisar</v>
      </c>
    </row>
    <row r="2466" spans="1:9" x14ac:dyDescent="0.25">
      <c r="A2466" s="42" t="s">
        <v>6</v>
      </c>
      <c r="B2466" s="35" t="s">
        <v>4923</v>
      </c>
      <c r="C2466" s="35" t="s">
        <v>4924</v>
      </c>
      <c r="D2466" s="36">
        <v>8</v>
      </c>
      <c r="E2466" s="36">
        <v>8</v>
      </c>
      <c r="F2466" s="36">
        <v>0.56399999999999995</v>
      </c>
      <c r="G2466" s="36" t="str">
        <f>IFERROR(VLOOKUP(DATA_PESOS[[#This Row],[Codigo]],PESOS,4,FALSE)," ")</f>
        <v xml:space="preserve"> </v>
      </c>
      <c r="H2466" s="52">
        <v>0.14099999999999999</v>
      </c>
      <c r="I2466" s="36" t="str">
        <f>IF(DATA_PESOS[[#This Row],[Peso de FLEX]]=DATA_PESOS[[#This Row],[ACTUALIZACION 2]],"Conforme","Revisar")</f>
        <v>Revisar</v>
      </c>
    </row>
    <row r="2467" spans="1:9" x14ac:dyDescent="0.25">
      <c r="A2467" s="42" t="s">
        <v>6</v>
      </c>
      <c r="B2467" s="35" t="s">
        <v>4925</v>
      </c>
      <c r="C2467" s="35" t="s">
        <v>4926</v>
      </c>
      <c r="D2467" s="36">
        <v>90</v>
      </c>
      <c r="E2467" s="36">
        <v>90</v>
      </c>
      <c r="F2467" s="36">
        <v>0.96599999999999997</v>
      </c>
      <c r="G2467" s="36" t="str">
        <f>IFERROR(VLOOKUP(DATA_PESOS[[#This Row],[Codigo]],PESOS,4,FALSE)," ")</f>
        <v xml:space="preserve"> </v>
      </c>
      <c r="H2467" s="52">
        <v>0.161</v>
      </c>
      <c r="I2467" s="36" t="str">
        <f>IF(DATA_PESOS[[#This Row],[Peso de FLEX]]=DATA_PESOS[[#This Row],[ACTUALIZACION 2]],"Conforme","Revisar")</f>
        <v>Revisar</v>
      </c>
    </row>
    <row r="2468" spans="1:9" x14ac:dyDescent="0.25">
      <c r="A2468" s="42" t="s">
        <v>6</v>
      </c>
      <c r="B2468" s="35" t="s">
        <v>4927</v>
      </c>
      <c r="C2468" s="35" t="s">
        <v>4928</v>
      </c>
      <c r="D2468" s="36">
        <v>44</v>
      </c>
      <c r="E2468" s="36">
        <v>44</v>
      </c>
      <c r="F2468" s="36">
        <v>0.64</v>
      </c>
      <c r="G2468" s="36" t="str">
        <f>IFERROR(VLOOKUP(DATA_PESOS[[#This Row],[Codigo]],PESOS,4,FALSE)," ")</f>
        <v xml:space="preserve"> </v>
      </c>
      <c r="H2468" s="52">
        <v>0.16</v>
      </c>
      <c r="I2468" s="36" t="str">
        <f>IF(DATA_PESOS[[#This Row],[Peso de FLEX]]=DATA_PESOS[[#This Row],[ACTUALIZACION 2]],"Conforme","Revisar")</f>
        <v>Revisar</v>
      </c>
    </row>
    <row r="2469" spans="1:9" x14ac:dyDescent="0.25">
      <c r="A2469" s="42" t="s">
        <v>6</v>
      </c>
      <c r="B2469" s="35" t="s">
        <v>4929</v>
      </c>
      <c r="C2469" s="35" t="s">
        <v>4930</v>
      </c>
      <c r="D2469" s="36">
        <v>36</v>
      </c>
      <c r="E2469" s="36">
        <v>36</v>
      </c>
      <c r="F2469" s="36">
        <v>0.65200000000000002</v>
      </c>
      <c r="G2469" s="36" t="str">
        <f>IFERROR(VLOOKUP(DATA_PESOS[[#This Row],[Codigo]],PESOS,4,FALSE)," ")</f>
        <v xml:space="preserve"> </v>
      </c>
      <c r="H2469" s="52">
        <v>0.16300000000000001</v>
      </c>
      <c r="I2469" s="36" t="str">
        <f>IF(DATA_PESOS[[#This Row],[Peso de FLEX]]=DATA_PESOS[[#This Row],[ACTUALIZACION 2]],"Conforme","Revisar")</f>
        <v>Revisar</v>
      </c>
    </row>
    <row r="2470" spans="1:9" x14ac:dyDescent="0.25">
      <c r="A2470" s="42" t="s">
        <v>6</v>
      </c>
      <c r="B2470" s="35" t="s">
        <v>4931</v>
      </c>
      <c r="C2470" s="35" t="s">
        <v>4932</v>
      </c>
      <c r="D2470" s="36">
        <v>32</v>
      </c>
      <c r="E2470" s="36">
        <v>32</v>
      </c>
      <c r="F2470" s="36">
        <v>0.65200000000000002</v>
      </c>
      <c r="G2470" s="36" t="str">
        <f>IFERROR(VLOOKUP(DATA_PESOS[[#This Row],[Codigo]],PESOS,4,FALSE)," ")</f>
        <v xml:space="preserve"> </v>
      </c>
      <c r="H2470" s="52">
        <v>0.16300000000000001</v>
      </c>
      <c r="I2470" s="36" t="str">
        <f>IF(DATA_PESOS[[#This Row],[Peso de FLEX]]=DATA_PESOS[[#This Row],[ACTUALIZACION 2]],"Conforme","Revisar")</f>
        <v>Revisar</v>
      </c>
    </row>
    <row r="2471" spans="1:9" x14ac:dyDescent="0.25">
      <c r="A2471" s="42" t="s">
        <v>6</v>
      </c>
      <c r="B2471" s="35" t="s">
        <v>4933</v>
      </c>
      <c r="C2471" s="35" t="s">
        <v>4934</v>
      </c>
      <c r="D2471" s="36">
        <v>27</v>
      </c>
      <c r="E2471" s="36">
        <v>27</v>
      </c>
      <c r="F2471" s="36">
        <v>0.12</v>
      </c>
      <c r="G2471" s="36" t="str">
        <f>IFERROR(VLOOKUP(DATA_PESOS[[#This Row],[Codigo]],PESOS,4,FALSE)," ")</f>
        <v xml:space="preserve"> </v>
      </c>
      <c r="H2471" s="52">
        <v>0.04</v>
      </c>
      <c r="I2471" s="36" t="str">
        <f>IF(DATA_PESOS[[#This Row],[Peso de FLEX]]=DATA_PESOS[[#This Row],[ACTUALIZACION 2]],"Conforme","Revisar")</f>
        <v>Revisar</v>
      </c>
    </row>
    <row r="2472" spans="1:9" x14ac:dyDescent="0.25">
      <c r="A2472" s="42" t="s">
        <v>6</v>
      </c>
      <c r="B2472" s="35" t="s">
        <v>4935</v>
      </c>
      <c r="C2472" s="35" t="s">
        <v>4936</v>
      </c>
      <c r="D2472" s="36">
        <v>24</v>
      </c>
      <c r="E2472" s="36">
        <v>24</v>
      </c>
      <c r="F2472" s="36">
        <v>0.12</v>
      </c>
      <c r="G2472" s="36" t="str">
        <f>IFERROR(VLOOKUP(DATA_PESOS[[#This Row],[Codigo]],PESOS,4,FALSE)," ")</f>
        <v xml:space="preserve"> </v>
      </c>
      <c r="H2472" s="52">
        <v>0.04</v>
      </c>
      <c r="I2472" s="36" t="str">
        <f>IF(DATA_PESOS[[#This Row],[Peso de FLEX]]=DATA_PESOS[[#This Row],[ACTUALIZACION 2]],"Conforme","Revisar")</f>
        <v>Revisar</v>
      </c>
    </row>
    <row r="2473" spans="1:9" x14ac:dyDescent="0.25">
      <c r="A2473" s="42" t="s">
        <v>6</v>
      </c>
      <c r="B2473" s="35" t="s">
        <v>4937</v>
      </c>
      <c r="C2473" s="35" t="s">
        <v>4938</v>
      </c>
      <c r="D2473" s="36">
        <v>16</v>
      </c>
      <c r="E2473" s="36">
        <v>16</v>
      </c>
      <c r="F2473" s="36">
        <v>0.28799999999999998</v>
      </c>
      <c r="G2473" s="36" t="str">
        <f>IFERROR(VLOOKUP(DATA_PESOS[[#This Row],[Codigo]],PESOS,4,FALSE)," ")</f>
        <v xml:space="preserve"> </v>
      </c>
      <c r="H2473" s="52">
        <v>7.1999999999999995E-2</v>
      </c>
      <c r="I2473" s="36" t="str">
        <f>IF(DATA_PESOS[[#This Row],[Peso de FLEX]]=DATA_PESOS[[#This Row],[ACTUALIZACION 2]],"Conforme","Revisar")</f>
        <v>Revisar</v>
      </c>
    </row>
    <row r="2474" spans="1:9" x14ac:dyDescent="0.25">
      <c r="A2474" s="42" t="s">
        <v>6</v>
      </c>
      <c r="B2474" s="35" t="s">
        <v>4939</v>
      </c>
      <c r="C2474" s="35" t="s">
        <v>4940</v>
      </c>
      <c r="D2474" s="36">
        <v>76</v>
      </c>
      <c r="E2474" s="36">
        <v>76</v>
      </c>
      <c r="F2474" s="36">
        <v>0.28799999999999998</v>
      </c>
      <c r="G2474" s="36" t="str">
        <f>IFERROR(VLOOKUP(DATA_PESOS[[#This Row],[Codigo]],PESOS,4,FALSE)," ")</f>
        <v xml:space="preserve"> </v>
      </c>
      <c r="H2474" s="52">
        <v>7.1999999999999995E-2</v>
      </c>
      <c r="I2474" s="36" t="str">
        <f>IF(DATA_PESOS[[#This Row],[Peso de FLEX]]=DATA_PESOS[[#This Row],[ACTUALIZACION 2]],"Conforme","Revisar")</f>
        <v>Revisar</v>
      </c>
    </row>
    <row r="2475" spans="1:9" x14ac:dyDescent="0.25">
      <c r="A2475" s="42" t="s">
        <v>6</v>
      </c>
      <c r="B2475" s="35" t="s">
        <v>4941</v>
      </c>
      <c r="C2475" s="35" t="s">
        <v>4942</v>
      </c>
      <c r="D2475" s="36">
        <v>56</v>
      </c>
      <c r="E2475" s="36">
        <v>56</v>
      </c>
      <c r="F2475" s="36">
        <v>0.28799999999999998</v>
      </c>
      <c r="G2475" s="36" t="str">
        <f>IFERROR(VLOOKUP(DATA_PESOS[[#This Row],[Codigo]],PESOS,4,FALSE)," ")</f>
        <v xml:space="preserve"> </v>
      </c>
      <c r="H2475" s="52">
        <v>7.1999999999999995E-2</v>
      </c>
      <c r="I2475" s="36" t="str">
        <f>IF(DATA_PESOS[[#This Row],[Peso de FLEX]]=DATA_PESOS[[#This Row],[ACTUALIZACION 2]],"Conforme","Revisar")</f>
        <v>Revisar</v>
      </c>
    </row>
    <row r="2476" spans="1:9" x14ac:dyDescent="0.25">
      <c r="A2476" s="42" t="s">
        <v>6</v>
      </c>
      <c r="B2476" s="35" t="s">
        <v>4943</v>
      </c>
      <c r="C2476" s="35" t="s">
        <v>4944</v>
      </c>
      <c r="D2476" s="36">
        <v>18</v>
      </c>
      <c r="E2476" s="36">
        <v>18</v>
      </c>
      <c r="F2476" s="36">
        <v>1.014</v>
      </c>
      <c r="G2476" s="36" t="str">
        <f>IFERROR(VLOOKUP(DATA_PESOS[[#This Row],[Codigo]],PESOS,4,FALSE)," ")</f>
        <v xml:space="preserve"> </v>
      </c>
      <c r="H2476" s="52">
        <v>0.16900000000000001</v>
      </c>
      <c r="I2476" s="36" t="str">
        <f>IF(DATA_PESOS[[#This Row],[Peso de FLEX]]=DATA_PESOS[[#This Row],[ACTUALIZACION 2]],"Conforme","Revisar")</f>
        <v>Revisar</v>
      </c>
    </row>
    <row r="2477" spans="1:9" x14ac:dyDescent="0.25">
      <c r="A2477" s="42" t="s">
        <v>6</v>
      </c>
      <c r="B2477" s="35" t="s">
        <v>4945</v>
      </c>
      <c r="C2477" s="35" t="s">
        <v>4946</v>
      </c>
      <c r="D2477" s="36">
        <v>18</v>
      </c>
      <c r="E2477" s="36">
        <v>18</v>
      </c>
      <c r="F2477" s="36">
        <v>0.93</v>
      </c>
      <c r="G2477" s="36" t="str">
        <f>IFERROR(VLOOKUP(DATA_PESOS[[#This Row],[Codigo]],PESOS,4,FALSE)," ")</f>
        <v xml:space="preserve"> </v>
      </c>
      <c r="H2477" s="52">
        <v>0.155</v>
      </c>
      <c r="I2477" s="36" t="str">
        <f>IF(DATA_PESOS[[#This Row],[Peso de FLEX]]=DATA_PESOS[[#This Row],[ACTUALIZACION 2]],"Conforme","Revisar")</f>
        <v>Revisar</v>
      </c>
    </row>
    <row r="2478" spans="1:9" x14ac:dyDescent="0.25">
      <c r="A2478" s="42" t="s">
        <v>6</v>
      </c>
      <c r="B2478" s="35" t="s">
        <v>4947</v>
      </c>
      <c r="C2478" s="35" t="s">
        <v>4948</v>
      </c>
      <c r="D2478" s="36">
        <v>44</v>
      </c>
      <c r="E2478" s="36">
        <v>44</v>
      </c>
      <c r="F2478" s="36">
        <v>0.46</v>
      </c>
      <c r="G2478" s="36" t="str">
        <f>IFERROR(VLOOKUP(DATA_PESOS[[#This Row],[Codigo]],PESOS,4,FALSE)," ")</f>
        <v xml:space="preserve"> </v>
      </c>
      <c r="H2478" s="52">
        <v>0.115</v>
      </c>
      <c r="I2478" s="36" t="str">
        <f>IF(DATA_PESOS[[#This Row],[Peso de FLEX]]=DATA_PESOS[[#This Row],[ACTUALIZACION 2]],"Conforme","Revisar")</f>
        <v>Revisar</v>
      </c>
    </row>
    <row r="2479" spans="1:9" x14ac:dyDescent="0.25">
      <c r="A2479" s="42" t="s">
        <v>6</v>
      </c>
      <c r="B2479" s="35" t="s">
        <v>4949</v>
      </c>
      <c r="C2479" s="35" t="s">
        <v>4950</v>
      </c>
      <c r="D2479" s="36">
        <v>4</v>
      </c>
      <c r="E2479" s="36">
        <v>4</v>
      </c>
      <c r="F2479" s="36">
        <v>0.45600000000000002</v>
      </c>
      <c r="G2479" s="36" t="str">
        <f>IFERROR(VLOOKUP(DATA_PESOS[[#This Row],[Codigo]],PESOS,4,FALSE)," ")</f>
        <v xml:space="preserve"> </v>
      </c>
      <c r="H2479" s="52">
        <v>0.114</v>
      </c>
      <c r="I2479" s="36" t="str">
        <f>IF(DATA_PESOS[[#This Row],[Peso de FLEX]]=DATA_PESOS[[#This Row],[ACTUALIZACION 2]],"Conforme","Revisar")</f>
        <v>Revisar</v>
      </c>
    </row>
    <row r="2480" spans="1:9" x14ac:dyDescent="0.25">
      <c r="A2480" s="42" t="s">
        <v>6</v>
      </c>
      <c r="B2480" s="35" t="s">
        <v>4951</v>
      </c>
      <c r="C2480" s="35" t="s">
        <v>4952</v>
      </c>
      <c r="D2480" s="36">
        <v>4</v>
      </c>
      <c r="E2480" s="36">
        <v>4</v>
      </c>
      <c r="F2480" s="36">
        <v>0.60799999999999998</v>
      </c>
      <c r="G2480" s="36" t="str">
        <f>IFERROR(VLOOKUP(DATA_PESOS[[#This Row],[Codigo]],PESOS,4,FALSE)," ")</f>
        <v xml:space="preserve"> </v>
      </c>
      <c r="H2480" s="52">
        <v>0.152</v>
      </c>
      <c r="I2480" s="36" t="str">
        <f>IF(DATA_PESOS[[#This Row],[Peso de FLEX]]=DATA_PESOS[[#This Row],[ACTUALIZACION 2]],"Conforme","Revisar")</f>
        <v>Revisar</v>
      </c>
    </row>
    <row r="2481" spans="1:9" x14ac:dyDescent="0.25">
      <c r="A2481" s="42" t="s">
        <v>6</v>
      </c>
      <c r="B2481" s="35" t="s">
        <v>4953</v>
      </c>
      <c r="C2481" s="35" t="s">
        <v>4954</v>
      </c>
      <c r="D2481" s="36">
        <v>84</v>
      </c>
      <c r="E2481" s="36">
        <v>84</v>
      </c>
      <c r="F2481" s="36">
        <v>0.60399999999999998</v>
      </c>
      <c r="G2481" s="36" t="str">
        <f>IFERROR(VLOOKUP(DATA_PESOS[[#This Row],[Codigo]],PESOS,4,FALSE)," ")</f>
        <v xml:space="preserve"> </v>
      </c>
      <c r="H2481" s="52">
        <v>0.151</v>
      </c>
      <c r="I2481" s="36" t="str">
        <f>IF(DATA_PESOS[[#This Row],[Peso de FLEX]]=DATA_PESOS[[#This Row],[ACTUALIZACION 2]],"Conforme","Revisar")</f>
        <v>Revisar</v>
      </c>
    </row>
    <row r="2482" spans="1:9" x14ac:dyDescent="0.25">
      <c r="A2482" s="42" t="s">
        <v>6</v>
      </c>
      <c r="B2482" s="35" t="s">
        <v>4955</v>
      </c>
      <c r="C2482" s="35" t="s">
        <v>4956</v>
      </c>
      <c r="D2482" s="36">
        <v>112</v>
      </c>
      <c r="E2482" s="36">
        <v>112</v>
      </c>
      <c r="F2482" s="36">
        <v>0.27600000000000002</v>
      </c>
      <c r="G2482" s="36" t="str">
        <f>IFERROR(VLOOKUP(DATA_PESOS[[#This Row],[Codigo]],PESOS,4,FALSE)," ")</f>
        <v xml:space="preserve"> </v>
      </c>
      <c r="H2482" s="52">
        <v>6.9000000000000006E-2</v>
      </c>
      <c r="I2482" s="36" t="str">
        <f>IF(DATA_PESOS[[#This Row],[Peso de FLEX]]=DATA_PESOS[[#This Row],[ACTUALIZACION 2]],"Conforme","Revisar")</f>
        <v>Revisar</v>
      </c>
    </row>
    <row r="2483" spans="1:9" x14ac:dyDescent="0.25">
      <c r="A2483" s="42" t="s">
        <v>6</v>
      </c>
      <c r="B2483" s="35" t="s">
        <v>4957</v>
      </c>
      <c r="C2483" s="35" t="s">
        <v>4958</v>
      </c>
      <c r="D2483" s="36">
        <v>72</v>
      </c>
      <c r="E2483" s="36">
        <v>72</v>
      </c>
      <c r="F2483" s="36">
        <v>0.27600000000000002</v>
      </c>
      <c r="G2483" s="36" t="str">
        <f>IFERROR(VLOOKUP(DATA_PESOS[[#This Row],[Codigo]],PESOS,4,FALSE)," ")</f>
        <v xml:space="preserve"> </v>
      </c>
      <c r="H2483" s="52">
        <v>6.9000000000000006E-2</v>
      </c>
      <c r="I2483" s="36" t="str">
        <f>IF(DATA_PESOS[[#This Row],[Peso de FLEX]]=DATA_PESOS[[#This Row],[ACTUALIZACION 2]],"Conforme","Revisar")</f>
        <v>Revisar</v>
      </c>
    </row>
    <row r="2484" spans="1:9" x14ac:dyDescent="0.25">
      <c r="A2484" s="42" t="s">
        <v>6</v>
      </c>
      <c r="B2484" s="35" t="s">
        <v>4959</v>
      </c>
      <c r="C2484" s="35" t="s">
        <v>4960</v>
      </c>
      <c r="D2484" s="36">
        <v>728</v>
      </c>
      <c r="E2484" s="36">
        <v>728</v>
      </c>
      <c r="F2484" s="36">
        <v>0.316</v>
      </c>
      <c r="G2484" s="36" t="str">
        <f>IFERROR(VLOOKUP(DATA_PESOS[[#This Row],[Codigo]],PESOS,4,FALSE)," ")</f>
        <v xml:space="preserve"> </v>
      </c>
      <c r="H2484" s="52">
        <v>7.9000000000000001E-2</v>
      </c>
      <c r="I2484" s="36" t="str">
        <f>IF(DATA_PESOS[[#This Row],[Peso de FLEX]]=DATA_PESOS[[#This Row],[ACTUALIZACION 2]],"Conforme","Revisar")</f>
        <v>Revisar</v>
      </c>
    </row>
    <row r="2485" spans="1:9" x14ac:dyDescent="0.25">
      <c r="A2485" s="42" t="s">
        <v>6</v>
      </c>
      <c r="B2485" s="35" t="s">
        <v>4961</v>
      </c>
      <c r="C2485" s="35" t="s">
        <v>4962</v>
      </c>
      <c r="D2485" s="36">
        <v>132</v>
      </c>
      <c r="E2485" s="36">
        <v>132</v>
      </c>
      <c r="F2485" s="36">
        <v>0.316</v>
      </c>
      <c r="G2485" s="36" t="str">
        <f>IFERROR(VLOOKUP(DATA_PESOS[[#This Row],[Codigo]],PESOS,4,FALSE)," ")</f>
        <v xml:space="preserve"> </v>
      </c>
      <c r="H2485" s="52">
        <v>7.9000000000000001E-2</v>
      </c>
      <c r="I2485" s="36" t="str">
        <f>IF(DATA_PESOS[[#This Row],[Peso de FLEX]]=DATA_PESOS[[#This Row],[ACTUALIZACION 2]],"Conforme","Revisar")</f>
        <v>Revisar</v>
      </c>
    </row>
    <row r="2486" spans="1:9" x14ac:dyDescent="0.25">
      <c r="A2486" s="42" t="s">
        <v>6</v>
      </c>
      <c r="B2486" s="35" t="s">
        <v>4963</v>
      </c>
      <c r="C2486" s="35" t="s">
        <v>4964</v>
      </c>
      <c r="D2486" s="36">
        <v>224</v>
      </c>
      <c r="E2486" s="36">
        <v>224</v>
      </c>
      <c r="F2486" s="36">
        <v>0.312</v>
      </c>
      <c r="G2486" s="36" t="str">
        <f>IFERROR(VLOOKUP(DATA_PESOS[[#This Row],[Codigo]],PESOS,4,FALSE)," ")</f>
        <v xml:space="preserve"> </v>
      </c>
      <c r="H2486" s="52">
        <v>7.8E-2</v>
      </c>
      <c r="I2486" s="36" t="str">
        <f>IF(DATA_PESOS[[#This Row],[Peso de FLEX]]=DATA_PESOS[[#This Row],[ACTUALIZACION 2]],"Conforme","Revisar")</f>
        <v>Revisar</v>
      </c>
    </row>
    <row r="2487" spans="1:9" x14ac:dyDescent="0.25">
      <c r="A2487" s="42" t="s">
        <v>6</v>
      </c>
      <c r="B2487" s="35" t="s">
        <v>4965</v>
      </c>
      <c r="C2487" s="35" t="s">
        <v>4966</v>
      </c>
      <c r="D2487" s="36">
        <v>28</v>
      </c>
      <c r="E2487" s="36">
        <v>28</v>
      </c>
      <c r="F2487" s="36">
        <v>0.45200000000000001</v>
      </c>
      <c r="G2487" s="36" t="str">
        <f>IFERROR(VLOOKUP(DATA_PESOS[[#This Row],[Codigo]],PESOS,4,FALSE)," ")</f>
        <v xml:space="preserve"> </v>
      </c>
      <c r="H2487" s="52">
        <v>0.113</v>
      </c>
      <c r="I2487" s="36" t="str">
        <f>IF(DATA_PESOS[[#This Row],[Peso de FLEX]]=DATA_PESOS[[#This Row],[ACTUALIZACION 2]],"Conforme","Revisar")</f>
        <v>Revisar</v>
      </c>
    </row>
    <row r="2488" spans="1:9" x14ac:dyDescent="0.25">
      <c r="A2488" s="42" t="s">
        <v>6</v>
      </c>
      <c r="B2488" s="35" t="s">
        <v>4967</v>
      </c>
      <c r="C2488" s="35" t="s">
        <v>4968</v>
      </c>
      <c r="D2488" s="36">
        <v>64</v>
      </c>
      <c r="E2488" s="36">
        <v>64</v>
      </c>
      <c r="F2488" s="36">
        <v>0.45200000000000001</v>
      </c>
      <c r="G2488" s="36" t="str">
        <f>IFERROR(VLOOKUP(DATA_PESOS[[#This Row],[Codigo]],PESOS,4,FALSE)," ")</f>
        <v xml:space="preserve"> </v>
      </c>
      <c r="H2488" s="52">
        <v>0.113</v>
      </c>
      <c r="I2488" s="36" t="str">
        <f>IF(DATA_PESOS[[#This Row],[Peso de FLEX]]=DATA_PESOS[[#This Row],[ACTUALIZACION 2]],"Conforme","Revisar")</f>
        <v>Revisar</v>
      </c>
    </row>
    <row r="2489" spans="1:9" x14ac:dyDescent="0.25">
      <c r="A2489" s="42" t="s">
        <v>6</v>
      </c>
      <c r="B2489" s="35" t="s">
        <v>4969</v>
      </c>
      <c r="C2489" s="35" t="s">
        <v>4970</v>
      </c>
      <c r="D2489" s="36">
        <v>44</v>
      </c>
      <c r="E2489" s="36">
        <v>44</v>
      </c>
      <c r="F2489" s="36">
        <v>0.40400000000000003</v>
      </c>
      <c r="G2489" s="36" t="str">
        <f>IFERROR(VLOOKUP(DATA_PESOS[[#This Row],[Codigo]],PESOS,4,FALSE)," ")</f>
        <v xml:space="preserve"> </v>
      </c>
      <c r="H2489" s="52">
        <v>0.10100000000000001</v>
      </c>
      <c r="I2489" s="36" t="str">
        <f>IF(DATA_PESOS[[#This Row],[Peso de FLEX]]=DATA_PESOS[[#This Row],[ACTUALIZACION 2]],"Conforme","Revisar")</f>
        <v>Revisar</v>
      </c>
    </row>
    <row r="2490" spans="1:9" x14ac:dyDescent="0.25">
      <c r="A2490" s="42" t="s">
        <v>6</v>
      </c>
      <c r="B2490" s="35" t="s">
        <v>4971</v>
      </c>
      <c r="C2490" s="35" t="s">
        <v>4972</v>
      </c>
      <c r="D2490" s="36">
        <v>116</v>
      </c>
      <c r="E2490" s="36">
        <v>116</v>
      </c>
      <c r="F2490" s="36">
        <v>0.44400000000000001</v>
      </c>
      <c r="G2490" s="36" t="str">
        <f>IFERROR(VLOOKUP(DATA_PESOS[[#This Row],[Codigo]],PESOS,4,FALSE)," ")</f>
        <v xml:space="preserve"> </v>
      </c>
      <c r="H2490" s="52">
        <v>0.111</v>
      </c>
      <c r="I2490" s="36" t="str">
        <f>IF(DATA_PESOS[[#This Row],[Peso de FLEX]]=DATA_PESOS[[#This Row],[ACTUALIZACION 2]],"Conforme","Revisar")</f>
        <v>Revisar</v>
      </c>
    </row>
    <row r="2491" spans="1:9" x14ac:dyDescent="0.25">
      <c r="A2491" s="42" t="s">
        <v>6</v>
      </c>
      <c r="B2491" s="35" t="s">
        <v>4973</v>
      </c>
      <c r="C2491" s="35" t="s">
        <v>4974</v>
      </c>
      <c r="D2491" s="36">
        <v>80</v>
      </c>
      <c r="E2491" s="36">
        <v>80</v>
      </c>
      <c r="F2491" s="36">
        <v>0.44800000000000001</v>
      </c>
      <c r="G2491" s="36" t="str">
        <f>IFERROR(VLOOKUP(DATA_PESOS[[#This Row],[Codigo]],PESOS,4,FALSE)," ")</f>
        <v xml:space="preserve"> </v>
      </c>
      <c r="H2491" s="52">
        <v>0.112</v>
      </c>
      <c r="I2491" s="36" t="str">
        <f>IF(DATA_PESOS[[#This Row],[Peso de FLEX]]=DATA_PESOS[[#This Row],[ACTUALIZACION 2]],"Conforme","Revisar")</f>
        <v>Revisar</v>
      </c>
    </row>
    <row r="2492" spans="1:9" x14ac:dyDescent="0.25">
      <c r="A2492" s="42" t="s">
        <v>6</v>
      </c>
      <c r="B2492" s="35" t="s">
        <v>4975</v>
      </c>
      <c r="C2492" s="35" t="s">
        <v>4976</v>
      </c>
      <c r="D2492" s="36">
        <v>96</v>
      </c>
      <c r="E2492" s="36">
        <v>96</v>
      </c>
      <c r="F2492" s="36">
        <v>0.44</v>
      </c>
      <c r="G2492" s="36" t="str">
        <f>IFERROR(VLOOKUP(DATA_PESOS[[#This Row],[Codigo]],PESOS,4,FALSE)," ")</f>
        <v xml:space="preserve"> </v>
      </c>
      <c r="H2492" s="52">
        <v>0.11</v>
      </c>
      <c r="I2492" s="36" t="str">
        <f>IF(DATA_PESOS[[#This Row],[Peso de FLEX]]=DATA_PESOS[[#This Row],[ACTUALIZACION 2]],"Conforme","Revisar")</f>
        <v>Revisar</v>
      </c>
    </row>
    <row r="2493" spans="1:9" x14ac:dyDescent="0.25">
      <c r="A2493" s="42" t="s">
        <v>6</v>
      </c>
      <c r="B2493" s="35" t="s">
        <v>4977</v>
      </c>
      <c r="C2493" s="35" t="s">
        <v>4978</v>
      </c>
      <c r="D2493" s="36">
        <v>88</v>
      </c>
      <c r="E2493" s="36">
        <v>88</v>
      </c>
      <c r="F2493" s="36">
        <v>0.44</v>
      </c>
      <c r="G2493" s="36" t="str">
        <f>IFERROR(VLOOKUP(DATA_PESOS[[#This Row],[Codigo]],PESOS,4,FALSE)," ")</f>
        <v xml:space="preserve"> </v>
      </c>
      <c r="H2493" s="52">
        <v>0.11</v>
      </c>
      <c r="I2493" s="36" t="str">
        <f>IF(DATA_PESOS[[#This Row],[Peso de FLEX]]=DATA_PESOS[[#This Row],[ACTUALIZACION 2]],"Conforme","Revisar")</f>
        <v>Revisar</v>
      </c>
    </row>
    <row r="2494" spans="1:9" x14ac:dyDescent="0.25">
      <c r="A2494" s="42" t="s">
        <v>6</v>
      </c>
      <c r="B2494" s="35" t="s">
        <v>4979</v>
      </c>
      <c r="C2494" s="35" t="s">
        <v>4980</v>
      </c>
      <c r="D2494" s="36">
        <v>8</v>
      </c>
      <c r="E2494" s="36">
        <v>8</v>
      </c>
      <c r="F2494" s="36">
        <v>0.46800000000000003</v>
      </c>
      <c r="G2494" s="36" t="str">
        <f>IFERROR(VLOOKUP(DATA_PESOS[[#This Row],[Codigo]],PESOS,4,FALSE)," ")</f>
        <v xml:space="preserve"> </v>
      </c>
      <c r="H2494" s="52">
        <v>0.11700000000000001</v>
      </c>
      <c r="I2494" s="36" t="str">
        <f>IF(DATA_PESOS[[#This Row],[Peso de FLEX]]=DATA_PESOS[[#This Row],[ACTUALIZACION 2]],"Conforme","Revisar")</f>
        <v>Revisar</v>
      </c>
    </row>
    <row r="2495" spans="1:9" x14ac:dyDescent="0.25">
      <c r="A2495" s="42" t="s">
        <v>6</v>
      </c>
      <c r="B2495" s="35" t="s">
        <v>4981</v>
      </c>
      <c r="C2495" s="35" t="s">
        <v>4982</v>
      </c>
      <c r="D2495" s="36">
        <v>52</v>
      </c>
      <c r="E2495" s="36">
        <v>52</v>
      </c>
      <c r="F2495" s="36">
        <v>0.47199999999999998</v>
      </c>
      <c r="G2495" s="36" t="str">
        <f>IFERROR(VLOOKUP(DATA_PESOS[[#This Row],[Codigo]],PESOS,4,FALSE)," ")</f>
        <v xml:space="preserve"> </v>
      </c>
      <c r="H2495" s="52">
        <v>0.11799999999999999</v>
      </c>
      <c r="I2495" s="36" t="str">
        <f>IF(DATA_PESOS[[#This Row],[Peso de FLEX]]=DATA_PESOS[[#This Row],[ACTUALIZACION 2]],"Conforme","Revisar")</f>
        <v>Revisar</v>
      </c>
    </row>
    <row r="2496" spans="1:9" x14ac:dyDescent="0.25">
      <c r="A2496" s="42" t="s">
        <v>6</v>
      </c>
      <c r="B2496" s="35" t="s">
        <v>4983</v>
      </c>
      <c r="C2496" s="35" t="s">
        <v>4984</v>
      </c>
      <c r="D2496" s="36">
        <v>12</v>
      </c>
      <c r="E2496" s="36">
        <v>12</v>
      </c>
      <c r="F2496" s="36">
        <v>0.46800000000000003</v>
      </c>
      <c r="G2496" s="36" t="str">
        <f>IFERROR(VLOOKUP(DATA_PESOS[[#This Row],[Codigo]],PESOS,4,FALSE)," ")</f>
        <v xml:space="preserve"> </v>
      </c>
      <c r="H2496" s="52">
        <v>0.11700000000000001</v>
      </c>
      <c r="I2496" s="36" t="str">
        <f>IF(DATA_PESOS[[#This Row],[Peso de FLEX]]=DATA_PESOS[[#This Row],[ACTUALIZACION 2]],"Conforme","Revisar")</f>
        <v>Revisar</v>
      </c>
    </row>
    <row r="2497" spans="1:9" x14ac:dyDescent="0.25">
      <c r="A2497" s="42" t="s">
        <v>6</v>
      </c>
      <c r="B2497" s="35" t="s">
        <v>4985</v>
      </c>
      <c r="C2497" s="35" t="s">
        <v>4986</v>
      </c>
      <c r="D2497" s="36">
        <v>30</v>
      </c>
      <c r="E2497" s="36">
        <v>30</v>
      </c>
      <c r="F2497" s="36">
        <v>1.3620000000000001</v>
      </c>
      <c r="G2497" s="36" t="str">
        <f>IFERROR(VLOOKUP(DATA_PESOS[[#This Row],[Codigo]],PESOS,4,FALSE)," ")</f>
        <v xml:space="preserve"> </v>
      </c>
      <c r="H2497" s="52">
        <v>0.22700000000000001</v>
      </c>
      <c r="I2497" s="36" t="str">
        <f>IF(DATA_PESOS[[#This Row],[Peso de FLEX]]=DATA_PESOS[[#This Row],[ACTUALIZACION 2]],"Conforme","Revisar")</f>
        <v>Revisar</v>
      </c>
    </row>
    <row r="2498" spans="1:9" x14ac:dyDescent="0.25">
      <c r="A2498" s="42" t="s">
        <v>6</v>
      </c>
      <c r="B2498" s="35" t="s">
        <v>4987</v>
      </c>
      <c r="C2498" s="35" t="s">
        <v>4988</v>
      </c>
      <c r="D2498" s="36">
        <v>30</v>
      </c>
      <c r="E2498" s="36">
        <v>30</v>
      </c>
      <c r="F2498" s="36">
        <v>1.3680000000000001</v>
      </c>
      <c r="G2498" s="36" t="str">
        <f>IFERROR(VLOOKUP(DATA_PESOS[[#This Row],[Codigo]],PESOS,4,FALSE)," ")</f>
        <v xml:space="preserve"> </v>
      </c>
      <c r="H2498" s="52">
        <v>0.22800000000000001</v>
      </c>
      <c r="I2498" s="36" t="str">
        <f>IF(DATA_PESOS[[#This Row],[Peso de FLEX]]=DATA_PESOS[[#This Row],[ACTUALIZACION 2]],"Conforme","Revisar")</f>
        <v>Revisar</v>
      </c>
    </row>
    <row r="2499" spans="1:9" x14ac:dyDescent="0.25">
      <c r="A2499" s="42" t="s">
        <v>6</v>
      </c>
      <c r="B2499" s="35" t="s">
        <v>4989</v>
      </c>
      <c r="C2499" s="35" t="s">
        <v>4990</v>
      </c>
      <c r="D2499" s="36">
        <v>30</v>
      </c>
      <c r="E2499" s="36">
        <v>30</v>
      </c>
      <c r="F2499" s="36">
        <v>1.3560000000000001</v>
      </c>
      <c r="G2499" s="36" t="str">
        <f>IFERROR(VLOOKUP(DATA_PESOS[[#This Row],[Codigo]],PESOS,4,FALSE)," ")</f>
        <v xml:space="preserve"> </v>
      </c>
      <c r="H2499" s="52">
        <v>0.22600000000000001</v>
      </c>
      <c r="I2499" s="36" t="str">
        <f>IF(DATA_PESOS[[#This Row],[Peso de FLEX]]=DATA_PESOS[[#This Row],[ACTUALIZACION 2]],"Conforme","Revisar")</f>
        <v>Revisar</v>
      </c>
    </row>
    <row r="2500" spans="1:9" x14ac:dyDescent="0.25">
      <c r="A2500" s="42" t="s">
        <v>6</v>
      </c>
      <c r="B2500" s="35" t="s">
        <v>4991</v>
      </c>
      <c r="C2500" s="35" t="s">
        <v>4992</v>
      </c>
      <c r="D2500" s="36">
        <v>4</v>
      </c>
      <c r="E2500" s="36">
        <v>4</v>
      </c>
      <c r="F2500" s="36">
        <v>0.68</v>
      </c>
      <c r="G2500" s="36" t="str">
        <f>IFERROR(VLOOKUP(DATA_PESOS[[#This Row],[Codigo]],PESOS,4,FALSE)," ")</f>
        <v xml:space="preserve"> </v>
      </c>
      <c r="H2500" s="52">
        <v>0.17</v>
      </c>
      <c r="I2500" s="36" t="str">
        <f>IF(DATA_PESOS[[#This Row],[Peso de FLEX]]=DATA_PESOS[[#This Row],[ACTUALIZACION 2]],"Conforme","Revisar")</f>
        <v>Revisar</v>
      </c>
    </row>
    <row r="2501" spans="1:9" x14ac:dyDescent="0.25">
      <c r="A2501" s="42" t="s">
        <v>6</v>
      </c>
      <c r="B2501" s="35" t="s">
        <v>4993</v>
      </c>
      <c r="C2501" s="35" t="s">
        <v>4994</v>
      </c>
      <c r="D2501" s="36">
        <v>12</v>
      </c>
      <c r="E2501" s="36">
        <v>12</v>
      </c>
      <c r="F2501" s="36">
        <v>0.68799999999999994</v>
      </c>
      <c r="G2501" s="36" t="str">
        <f>IFERROR(VLOOKUP(DATA_PESOS[[#This Row],[Codigo]],PESOS,4,FALSE)," ")</f>
        <v xml:space="preserve"> </v>
      </c>
      <c r="H2501" s="52">
        <v>0.17199999999999999</v>
      </c>
      <c r="I2501" s="36" t="str">
        <f>IF(DATA_PESOS[[#This Row],[Peso de FLEX]]=DATA_PESOS[[#This Row],[ACTUALIZACION 2]],"Conforme","Revisar")</f>
        <v>Revisar</v>
      </c>
    </row>
    <row r="2502" spans="1:9" x14ac:dyDescent="0.25">
      <c r="A2502" s="42" t="s">
        <v>6</v>
      </c>
      <c r="B2502" s="35" t="s">
        <v>4995</v>
      </c>
      <c r="C2502" s="35" t="s">
        <v>4996</v>
      </c>
      <c r="D2502" s="36">
        <v>4</v>
      </c>
      <c r="E2502" s="36">
        <v>4</v>
      </c>
      <c r="F2502" s="36">
        <v>0.68</v>
      </c>
      <c r="G2502" s="36" t="str">
        <f>IFERROR(VLOOKUP(DATA_PESOS[[#This Row],[Codigo]],PESOS,4,FALSE)," ")</f>
        <v xml:space="preserve"> </v>
      </c>
      <c r="H2502" s="52">
        <v>0.17</v>
      </c>
      <c r="I2502" s="36" t="str">
        <f>IF(DATA_PESOS[[#This Row],[Peso de FLEX]]=DATA_PESOS[[#This Row],[ACTUALIZACION 2]],"Conforme","Revisar")</f>
        <v>Revisar</v>
      </c>
    </row>
    <row r="2503" spans="1:9" x14ac:dyDescent="0.25">
      <c r="A2503" s="42" t="s">
        <v>6</v>
      </c>
      <c r="B2503" s="35" t="s">
        <v>4997</v>
      </c>
      <c r="C2503" s="35" t="s">
        <v>4998</v>
      </c>
      <c r="D2503" s="36">
        <v>16</v>
      </c>
      <c r="E2503" s="36">
        <v>16</v>
      </c>
      <c r="F2503" s="36">
        <v>0.63200000000000001</v>
      </c>
      <c r="G2503" s="36" t="str">
        <f>IFERROR(VLOOKUP(DATA_PESOS[[#This Row],[Codigo]],PESOS,4,FALSE)," ")</f>
        <v xml:space="preserve"> </v>
      </c>
      <c r="H2503" s="52">
        <v>0.158</v>
      </c>
      <c r="I2503" s="36" t="str">
        <f>IF(DATA_PESOS[[#This Row],[Peso de FLEX]]=DATA_PESOS[[#This Row],[ACTUALIZACION 2]],"Conforme","Revisar")</f>
        <v>Revisar</v>
      </c>
    </row>
    <row r="2504" spans="1:9" x14ac:dyDescent="0.25">
      <c r="A2504" s="42" t="s">
        <v>6</v>
      </c>
      <c r="B2504" s="35" t="s">
        <v>4999</v>
      </c>
      <c r="C2504" s="35" t="s">
        <v>5000</v>
      </c>
      <c r="D2504" s="36">
        <v>64</v>
      </c>
      <c r="E2504" s="36">
        <v>64</v>
      </c>
      <c r="F2504" s="36">
        <v>0.58399999999999996</v>
      </c>
      <c r="G2504" s="36" t="str">
        <f>IFERROR(VLOOKUP(DATA_PESOS[[#This Row],[Codigo]],PESOS,4,FALSE)," ")</f>
        <v xml:space="preserve"> </v>
      </c>
      <c r="H2504" s="52">
        <v>0.14599999999999999</v>
      </c>
      <c r="I2504" s="36" t="str">
        <f>IF(DATA_PESOS[[#This Row],[Peso de FLEX]]=DATA_PESOS[[#This Row],[ACTUALIZACION 2]],"Conforme","Revisar")</f>
        <v>Revisar</v>
      </c>
    </row>
    <row r="2505" spans="1:9" x14ac:dyDescent="0.25">
      <c r="A2505" s="42" t="s">
        <v>6</v>
      </c>
      <c r="B2505" s="35" t="s">
        <v>5001</v>
      </c>
      <c r="C2505" s="35" t="s">
        <v>5002</v>
      </c>
      <c r="D2505" s="36">
        <v>44</v>
      </c>
      <c r="E2505" s="36">
        <v>44</v>
      </c>
      <c r="F2505" s="36">
        <v>0.57999999999999996</v>
      </c>
      <c r="G2505" s="36" t="str">
        <f>IFERROR(VLOOKUP(DATA_PESOS[[#This Row],[Codigo]],PESOS,4,FALSE)," ")</f>
        <v xml:space="preserve"> </v>
      </c>
      <c r="H2505" s="52">
        <v>0.14499999999999999</v>
      </c>
      <c r="I2505" s="36" t="str">
        <f>IF(DATA_PESOS[[#This Row],[Peso de FLEX]]=DATA_PESOS[[#This Row],[ACTUALIZACION 2]],"Conforme","Revisar")</f>
        <v>Revisar</v>
      </c>
    </row>
    <row r="2506" spans="1:9" x14ac:dyDescent="0.25">
      <c r="A2506" s="42" t="s">
        <v>6</v>
      </c>
      <c r="B2506" s="35" t="s">
        <v>5003</v>
      </c>
      <c r="C2506" s="35" t="s">
        <v>5004</v>
      </c>
      <c r="D2506" s="36">
        <v>12</v>
      </c>
      <c r="E2506" s="36">
        <v>12</v>
      </c>
      <c r="F2506" s="36">
        <v>0.86799999999999999</v>
      </c>
      <c r="G2506" s="36" t="str">
        <f>IFERROR(VLOOKUP(DATA_PESOS[[#This Row],[Codigo]],PESOS,4,FALSE)," ")</f>
        <v xml:space="preserve"> </v>
      </c>
      <c r="H2506" s="52">
        <v>0.217</v>
      </c>
      <c r="I2506" s="36" t="str">
        <f>IF(DATA_PESOS[[#This Row],[Peso de FLEX]]=DATA_PESOS[[#This Row],[ACTUALIZACION 2]],"Conforme","Revisar")</f>
        <v>Revisar</v>
      </c>
    </row>
    <row r="2507" spans="1:9" x14ac:dyDescent="0.25">
      <c r="A2507" s="42" t="s">
        <v>6</v>
      </c>
      <c r="B2507" s="35" t="s">
        <v>5005</v>
      </c>
      <c r="C2507" s="35" t="s">
        <v>5006</v>
      </c>
      <c r="D2507" s="36">
        <v>8</v>
      </c>
      <c r="E2507" s="36">
        <v>8</v>
      </c>
      <c r="F2507" s="36">
        <v>0.872</v>
      </c>
      <c r="G2507" s="36" t="str">
        <f>IFERROR(VLOOKUP(DATA_PESOS[[#This Row],[Codigo]],PESOS,4,FALSE)," ")</f>
        <v xml:space="preserve"> </v>
      </c>
      <c r="H2507" s="52">
        <v>0.218</v>
      </c>
      <c r="I2507" s="36" t="str">
        <f>IF(DATA_PESOS[[#This Row],[Peso de FLEX]]=DATA_PESOS[[#This Row],[ACTUALIZACION 2]],"Conforme","Revisar")</f>
        <v>Revisar</v>
      </c>
    </row>
    <row r="2508" spans="1:9" x14ac:dyDescent="0.25">
      <c r="A2508" s="42" t="s">
        <v>6</v>
      </c>
      <c r="B2508" s="35" t="s">
        <v>5007</v>
      </c>
      <c r="C2508" s="35" t="s">
        <v>5008</v>
      </c>
      <c r="D2508" s="36">
        <v>12</v>
      </c>
      <c r="E2508" s="36">
        <v>12</v>
      </c>
      <c r="F2508" s="36">
        <v>0.86399999999999999</v>
      </c>
      <c r="G2508" s="36" t="str">
        <f>IFERROR(VLOOKUP(DATA_PESOS[[#This Row],[Codigo]],PESOS,4,FALSE)," ")</f>
        <v xml:space="preserve"> </v>
      </c>
      <c r="H2508" s="52">
        <v>0.216</v>
      </c>
      <c r="I2508" s="36" t="str">
        <f>IF(DATA_PESOS[[#This Row],[Peso de FLEX]]=DATA_PESOS[[#This Row],[ACTUALIZACION 2]],"Conforme","Revisar")</f>
        <v>Revisar</v>
      </c>
    </row>
    <row r="2509" spans="1:9" x14ac:dyDescent="0.25">
      <c r="A2509" s="42" t="s">
        <v>6</v>
      </c>
      <c r="B2509" s="35" t="s">
        <v>5009</v>
      </c>
      <c r="C2509" s="35" t="s">
        <v>5010</v>
      </c>
      <c r="D2509" s="36">
        <v>60</v>
      </c>
      <c r="E2509" s="36">
        <v>60</v>
      </c>
      <c r="F2509" s="36">
        <v>0.64</v>
      </c>
      <c r="G2509" s="36" t="str">
        <f>IFERROR(VLOOKUP(DATA_PESOS[[#This Row],[Codigo]],PESOS,4,FALSE)," ")</f>
        <v xml:space="preserve"> </v>
      </c>
      <c r="H2509" s="52">
        <v>0.16</v>
      </c>
      <c r="I2509" s="36" t="str">
        <f>IF(DATA_PESOS[[#This Row],[Peso de FLEX]]=DATA_PESOS[[#This Row],[ACTUALIZACION 2]],"Conforme","Revisar")</f>
        <v>Revisar</v>
      </c>
    </row>
    <row r="2510" spans="1:9" x14ac:dyDescent="0.25">
      <c r="A2510" s="42" t="s">
        <v>6</v>
      </c>
      <c r="B2510" s="35" t="s">
        <v>5011</v>
      </c>
      <c r="C2510" s="35" t="s">
        <v>5012</v>
      </c>
      <c r="D2510" s="36">
        <v>60</v>
      </c>
      <c r="E2510" s="36">
        <v>60</v>
      </c>
      <c r="F2510" s="36">
        <v>0.64</v>
      </c>
      <c r="G2510" s="36" t="str">
        <f>IFERROR(VLOOKUP(DATA_PESOS[[#This Row],[Codigo]],PESOS,4,FALSE)," ")</f>
        <v xml:space="preserve"> </v>
      </c>
      <c r="H2510" s="52">
        <v>0.16</v>
      </c>
      <c r="I2510" s="36" t="str">
        <f>IF(DATA_PESOS[[#This Row],[Peso de FLEX]]=DATA_PESOS[[#This Row],[ACTUALIZACION 2]],"Conforme","Revisar")</f>
        <v>Revisar</v>
      </c>
    </row>
    <row r="2511" spans="1:9" x14ac:dyDescent="0.25">
      <c r="A2511" s="42" t="s">
        <v>6</v>
      </c>
      <c r="B2511" s="35" t="s">
        <v>5013</v>
      </c>
      <c r="C2511" s="35" t="s">
        <v>5014</v>
      </c>
      <c r="D2511" s="36">
        <v>28</v>
      </c>
      <c r="E2511" s="36">
        <v>28</v>
      </c>
      <c r="F2511" s="36">
        <v>0.64</v>
      </c>
      <c r="G2511" s="36" t="str">
        <f>IFERROR(VLOOKUP(DATA_PESOS[[#This Row],[Codigo]],PESOS,4,FALSE)," ")</f>
        <v xml:space="preserve"> </v>
      </c>
      <c r="H2511" s="52">
        <v>0.16</v>
      </c>
      <c r="I2511" s="36" t="str">
        <f>IF(DATA_PESOS[[#This Row],[Peso de FLEX]]=DATA_PESOS[[#This Row],[ACTUALIZACION 2]],"Conforme","Revisar")</f>
        <v>Revisar</v>
      </c>
    </row>
    <row r="2512" spans="1:9" x14ac:dyDescent="0.25">
      <c r="A2512" s="42" t="s">
        <v>6</v>
      </c>
      <c r="B2512" s="35" t="s">
        <v>5015</v>
      </c>
      <c r="C2512" s="35" t="s">
        <v>5016</v>
      </c>
      <c r="D2512" s="36">
        <v>4</v>
      </c>
      <c r="E2512" s="36">
        <v>4</v>
      </c>
      <c r="F2512" s="36">
        <v>0.81200000000000006</v>
      </c>
      <c r="G2512" s="36" t="str">
        <f>IFERROR(VLOOKUP(DATA_PESOS[[#This Row],[Codigo]],PESOS,4,FALSE)," ")</f>
        <v xml:space="preserve"> </v>
      </c>
      <c r="H2512" s="52">
        <v>0.20300000000000001</v>
      </c>
      <c r="I2512" s="36" t="str">
        <f>IF(DATA_PESOS[[#This Row],[Peso de FLEX]]=DATA_PESOS[[#This Row],[ACTUALIZACION 2]],"Conforme","Revisar")</f>
        <v>Revisar</v>
      </c>
    </row>
    <row r="2513" spans="1:9" x14ac:dyDescent="0.25">
      <c r="A2513" s="42" t="s">
        <v>6</v>
      </c>
      <c r="B2513" s="35" t="s">
        <v>5017</v>
      </c>
      <c r="C2513" s="35" t="s">
        <v>5018</v>
      </c>
      <c r="D2513" s="36">
        <v>4</v>
      </c>
      <c r="E2513" s="36">
        <v>4</v>
      </c>
      <c r="F2513" s="36">
        <v>0.80800000000000005</v>
      </c>
      <c r="G2513" s="36" t="str">
        <f>IFERROR(VLOOKUP(DATA_PESOS[[#This Row],[Codigo]],PESOS,4,FALSE)," ")</f>
        <v xml:space="preserve"> </v>
      </c>
      <c r="H2513" s="52">
        <v>0.20200000000000001</v>
      </c>
      <c r="I2513" s="36" t="str">
        <f>IF(DATA_PESOS[[#This Row],[Peso de FLEX]]=DATA_PESOS[[#This Row],[ACTUALIZACION 2]],"Conforme","Revisar")</f>
        <v>Revisar</v>
      </c>
    </row>
    <row r="2514" spans="1:9" x14ac:dyDescent="0.25">
      <c r="A2514" s="42" t="s">
        <v>6</v>
      </c>
      <c r="B2514" s="35" t="s">
        <v>5019</v>
      </c>
      <c r="C2514" s="35" t="s">
        <v>5020</v>
      </c>
      <c r="D2514" s="36">
        <v>20</v>
      </c>
      <c r="E2514" s="36">
        <v>20</v>
      </c>
      <c r="F2514" s="36">
        <v>0.44</v>
      </c>
      <c r="G2514" s="36" t="str">
        <f>IFERROR(VLOOKUP(DATA_PESOS[[#This Row],[Codigo]],PESOS,4,FALSE)," ")</f>
        <v xml:space="preserve"> </v>
      </c>
      <c r="H2514" s="52">
        <v>0.11</v>
      </c>
      <c r="I2514" s="36" t="str">
        <f>IF(DATA_PESOS[[#This Row],[Peso de FLEX]]=DATA_PESOS[[#This Row],[ACTUALIZACION 2]],"Conforme","Revisar")</f>
        <v>Revisar</v>
      </c>
    </row>
    <row r="2515" spans="1:9" x14ac:dyDescent="0.25">
      <c r="A2515" s="42" t="s">
        <v>6</v>
      </c>
      <c r="B2515" s="35" t="s">
        <v>5021</v>
      </c>
      <c r="C2515" s="35" t="s">
        <v>5022</v>
      </c>
      <c r="D2515" s="36">
        <v>6</v>
      </c>
      <c r="E2515" s="36">
        <v>6</v>
      </c>
      <c r="F2515" s="36">
        <v>2.202</v>
      </c>
      <c r="G2515" s="36" t="str">
        <f>IFERROR(VLOOKUP(DATA_PESOS[[#This Row],[Codigo]],PESOS,4,FALSE)," ")</f>
        <v xml:space="preserve"> </v>
      </c>
      <c r="H2515" s="52">
        <v>0.36699999999999999</v>
      </c>
      <c r="I2515" s="36" t="str">
        <f>IF(DATA_PESOS[[#This Row],[Peso de FLEX]]=DATA_PESOS[[#This Row],[ACTUALIZACION 2]],"Conforme","Revisar")</f>
        <v>Revisar</v>
      </c>
    </row>
    <row r="2516" spans="1:9" x14ac:dyDescent="0.25">
      <c r="A2516" s="42" t="s">
        <v>6</v>
      </c>
      <c r="B2516" s="35" t="s">
        <v>5023</v>
      </c>
      <c r="C2516" s="35" t="s">
        <v>5024</v>
      </c>
      <c r="D2516" s="36">
        <v>40</v>
      </c>
      <c r="E2516" s="36">
        <v>40</v>
      </c>
      <c r="F2516" s="36">
        <v>0.6</v>
      </c>
      <c r="G2516" s="36" t="str">
        <f>IFERROR(VLOOKUP(DATA_PESOS[[#This Row],[Codigo]],PESOS,4,FALSE)," ")</f>
        <v xml:space="preserve"> </v>
      </c>
      <c r="H2516" s="52">
        <v>0.15</v>
      </c>
      <c r="I2516" s="36" t="str">
        <f>IF(DATA_PESOS[[#This Row],[Peso de FLEX]]=DATA_PESOS[[#This Row],[ACTUALIZACION 2]],"Conforme","Revisar")</f>
        <v>Revisar</v>
      </c>
    </row>
    <row r="2517" spans="1:9" x14ac:dyDescent="0.25">
      <c r="A2517" s="42" t="s">
        <v>6</v>
      </c>
      <c r="B2517" s="35" t="s">
        <v>5025</v>
      </c>
      <c r="C2517" s="35" t="s">
        <v>5026</v>
      </c>
      <c r="D2517" s="36">
        <v>8</v>
      </c>
      <c r="E2517" s="36">
        <v>8</v>
      </c>
      <c r="F2517" s="36">
        <v>0.60399999999999998</v>
      </c>
      <c r="G2517" s="36" t="str">
        <f>IFERROR(VLOOKUP(DATA_PESOS[[#This Row],[Codigo]],PESOS,4,FALSE)," ")</f>
        <v xml:space="preserve"> </v>
      </c>
      <c r="H2517" s="52">
        <v>0.151</v>
      </c>
      <c r="I2517" s="36" t="str">
        <f>IF(DATA_PESOS[[#This Row],[Peso de FLEX]]=DATA_PESOS[[#This Row],[ACTUALIZACION 2]],"Conforme","Revisar")</f>
        <v>Revisar</v>
      </c>
    </row>
    <row r="2518" spans="1:9" x14ac:dyDescent="0.25">
      <c r="A2518" s="42" t="s">
        <v>6</v>
      </c>
      <c r="B2518" s="35" t="s">
        <v>5027</v>
      </c>
      <c r="C2518" s="35" t="s">
        <v>5028</v>
      </c>
      <c r="D2518" s="36">
        <v>112</v>
      </c>
      <c r="E2518" s="36">
        <v>112</v>
      </c>
      <c r="F2518" s="36">
        <v>0.60799999999999998</v>
      </c>
      <c r="G2518" s="36" t="str">
        <f>IFERROR(VLOOKUP(DATA_PESOS[[#This Row],[Codigo]],PESOS,4,FALSE)," ")</f>
        <v xml:space="preserve"> </v>
      </c>
      <c r="H2518" s="52">
        <v>0.152</v>
      </c>
      <c r="I2518" s="36" t="str">
        <f>IF(DATA_PESOS[[#This Row],[Peso de FLEX]]=DATA_PESOS[[#This Row],[ACTUALIZACION 2]],"Conforme","Revisar")</f>
        <v>Revisar</v>
      </c>
    </row>
    <row r="2519" spans="1:9" x14ac:dyDescent="0.25">
      <c r="A2519" s="42" t="s">
        <v>6</v>
      </c>
      <c r="B2519" s="35" t="s">
        <v>5029</v>
      </c>
      <c r="C2519" s="35" t="s">
        <v>5030</v>
      </c>
      <c r="D2519" s="36">
        <v>164</v>
      </c>
      <c r="E2519" s="36">
        <v>164</v>
      </c>
      <c r="F2519" s="36">
        <v>0.60399999999999998</v>
      </c>
      <c r="G2519" s="36" t="str">
        <f>IFERROR(VLOOKUP(DATA_PESOS[[#This Row],[Codigo]],PESOS,4,FALSE)," ")</f>
        <v xml:space="preserve"> </v>
      </c>
      <c r="H2519" s="52">
        <v>0.151</v>
      </c>
      <c r="I2519" s="36" t="str">
        <f>IF(DATA_PESOS[[#This Row],[Peso de FLEX]]=DATA_PESOS[[#This Row],[ACTUALIZACION 2]],"Conforme","Revisar")</f>
        <v>Revisar</v>
      </c>
    </row>
    <row r="2520" spans="1:9" x14ac:dyDescent="0.25">
      <c r="A2520" s="42" t="s">
        <v>6</v>
      </c>
      <c r="B2520" s="35" t="s">
        <v>5031</v>
      </c>
      <c r="C2520" s="35" t="s">
        <v>5032</v>
      </c>
      <c r="D2520" s="36">
        <v>320</v>
      </c>
      <c r="E2520" s="36">
        <v>320</v>
      </c>
      <c r="F2520" s="36">
        <v>0.90400000000000003</v>
      </c>
      <c r="G2520" s="36" t="str">
        <f>IFERROR(VLOOKUP(DATA_PESOS[[#This Row],[Codigo]],PESOS,4,FALSE)," ")</f>
        <v xml:space="preserve"> </v>
      </c>
      <c r="H2520" s="52">
        <v>0.22600000000000001</v>
      </c>
      <c r="I2520" s="36" t="str">
        <f>IF(DATA_PESOS[[#This Row],[Peso de FLEX]]=DATA_PESOS[[#This Row],[ACTUALIZACION 2]],"Conforme","Revisar")</f>
        <v>Revisar</v>
      </c>
    </row>
    <row r="2521" spans="1:9" x14ac:dyDescent="0.25">
      <c r="A2521" s="42" t="s">
        <v>6</v>
      </c>
      <c r="B2521" s="35" t="s">
        <v>5033</v>
      </c>
      <c r="C2521" s="35" t="s">
        <v>5034</v>
      </c>
      <c r="D2521" s="36">
        <v>4</v>
      </c>
      <c r="E2521" s="36">
        <v>4</v>
      </c>
      <c r="F2521" s="36">
        <v>0.60399999999999998</v>
      </c>
      <c r="G2521" s="36" t="str">
        <f>IFERROR(VLOOKUP(DATA_PESOS[[#This Row],[Codigo]],PESOS,4,FALSE)," ")</f>
        <v xml:space="preserve"> </v>
      </c>
      <c r="H2521" s="52">
        <v>0.151</v>
      </c>
      <c r="I2521" s="36" t="str">
        <f>IF(DATA_PESOS[[#This Row],[Peso de FLEX]]=DATA_PESOS[[#This Row],[ACTUALIZACION 2]],"Conforme","Revisar")</f>
        <v>Revisar</v>
      </c>
    </row>
    <row r="2522" spans="1:9" x14ac:dyDescent="0.25">
      <c r="A2522" s="42" t="s">
        <v>6</v>
      </c>
      <c r="B2522" s="35" t="s">
        <v>5035</v>
      </c>
      <c r="C2522" s="35" t="s">
        <v>5036</v>
      </c>
      <c r="D2522" s="36">
        <v>36</v>
      </c>
      <c r="E2522" s="36">
        <v>36</v>
      </c>
      <c r="F2522" s="36">
        <v>0.61599999999999999</v>
      </c>
      <c r="G2522" s="36" t="str">
        <f>IFERROR(VLOOKUP(DATA_PESOS[[#This Row],[Codigo]],PESOS,4,FALSE)," ")</f>
        <v xml:space="preserve"> </v>
      </c>
      <c r="H2522" s="52">
        <v>0.154</v>
      </c>
      <c r="I2522" s="36" t="str">
        <f>IF(DATA_PESOS[[#This Row],[Peso de FLEX]]=DATA_PESOS[[#This Row],[ACTUALIZACION 2]],"Conforme","Revisar")</f>
        <v>Revisar</v>
      </c>
    </row>
    <row r="2523" spans="1:9" x14ac:dyDescent="0.25">
      <c r="A2523" s="42" t="s">
        <v>6</v>
      </c>
      <c r="B2523" s="35" t="s">
        <v>5037</v>
      </c>
      <c r="C2523" s="35" t="s">
        <v>5038</v>
      </c>
      <c r="D2523" s="36">
        <v>12</v>
      </c>
      <c r="E2523" s="36">
        <v>12</v>
      </c>
      <c r="F2523" s="36">
        <v>0.60799999999999998</v>
      </c>
      <c r="G2523" s="36" t="str">
        <f>IFERROR(VLOOKUP(DATA_PESOS[[#This Row],[Codigo]],PESOS,4,FALSE)," ")</f>
        <v xml:space="preserve"> </v>
      </c>
      <c r="H2523" s="52">
        <v>0.152</v>
      </c>
      <c r="I2523" s="36" t="str">
        <f>IF(DATA_PESOS[[#This Row],[Peso de FLEX]]=DATA_PESOS[[#This Row],[ACTUALIZACION 2]],"Conforme","Revisar")</f>
        <v>Revisar</v>
      </c>
    </row>
    <row r="2524" spans="1:9" x14ac:dyDescent="0.25">
      <c r="A2524" s="42" t="s">
        <v>6</v>
      </c>
      <c r="B2524" s="35" t="s">
        <v>5039</v>
      </c>
      <c r="C2524" s="35" t="s">
        <v>5040</v>
      </c>
      <c r="D2524" s="36">
        <v>4</v>
      </c>
      <c r="E2524" s="36">
        <v>4</v>
      </c>
      <c r="F2524" s="36">
        <v>0.38400000000000001</v>
      </c>
      <c r="G2524" s="36" t="str">
        <f>IFERROR(VLOOKUP(DATA_PESOS[[#This Row],[Codigo]],PESOS,4,FALSE)," ")</f>
        <v xml:space="preserve"> </v>
      </c>
      <c r="H2524" s="52">
        <v>9.6000000000000002E-2</v>
      </c>
      <c r="I2524" s="36" t="str">
        <f>IF(DATA_PESOS[[#This Row],[Peso de FLEX]]=DATA_PESOS[[#This Row],[ACTUALIZACION 2]],"Conforme","Revisar")</f>
        <v>Revisar</v>
      </c>
    </row>
    <row r="2525" spans="1:9" x14ac:dyDescent="0.25">
      <c r="A2525" s="42" t="s">
        <v>6</v>
      </c>
      <c r="B2525" s="35" t="s">
        <v>5041</v>
      </c>
      <c r="C2525" s="35" t="s">
        <v>5042</v>
      </c>
      <c r="D2525" s="36">
        <v>32</v>
      </c>
      <c r="E2525" s="36">
        <v>32</v>
      </c>
      <c r="F2525" s="36">
        <v>0.38400000000000001</v>
      </c>
      <c r="G2525" s="36" t="str">
        <f>IFERROR(VLOOKUP(DATA_PESOS[[#This Row],[Codigo]],PESOS,4,FALSE)," ")</f>
        <v xml:space="preserve"> </v>
      </c>
      <c r="H2525" s="52">
        <v>9.6000000000000002E-2</v>
      </c>
      <c r="I2525" s="36" t="str">
        <f>IF(DATA_PESOS[[#This Row],[Peso de FLEX]]=DATA_PESOS[[#This Row],[ACTUALIZACION 2]],"Conforme","Revisar")</f>
        <v>Revisar</v>
      </c>
    </row>
    <row r="2526" spans="1:9" x14ac:dyDescent="0.25">
      <c r="A2526" s="42" t="s">
        <v>6</v>
      </c>
      <c r="B2526" s="35" t="s">
        <v>5043</v>
      </c>
      <c r="C2526" s="35" t="s">
        <v>5044</v>
      </c>
      <c r="D2526" s="36">
        <v>260</v>
      </c>
      <c r="E2526" s="36">
        <v>260</v>
      </c>
      <c r="F2526" s="36">
        <v>0.35599999999999998</v>
      </c>
      <c r="G2526" s="36" t="str">
        <f>IFERROR(VLOOKUP(DATA_PESOS[[#This Row],[Codigo]],PESOS,4,FALSE)," ")</f>
        <v xml:space="preserve"> </v>
      </c>
      <c r="H2526" s="52">
        <v>8.8999999999999996E-2</v>
      </c>
      <c r="I2526" s="36" t="str">
        <f>IF(DATA_PESOS[[#This Row],[Peso de FLEX]]=DATA_PESOS[[#This Row],[ACTUALIZACION 2]],"Conforme","Revisar")</f>
        <v>Revisar</v>
      </c>
    </row>
    <row r="2527" spans="1:9" x14ac:dyDescent="0.25">
      <c r="A2527" s="42" t="s">
        <v>6</v>
      </c>
      <c r="B2527" s="35" t="s">
        <v>5045</v>
      </c>
      <c r="C2527" s="35" t="s">
        <v>5046</v>
      </c>
      <c r="D2527" s="36">
        <v>376</v>
      </c>
      <c r="E2527" s="36">
        <v>376</v>
      </c>
      <c r="F2527" s="36">
        <v>0.35599999999999998</v>
      </c>
      <c r="G2527" s="36" t="str">
        <f>IFERROR(VLOOKUP(DATA_PESOS[[#This Row],[Codigo]],PESOS,4,FALSE)," ")</f>
        <v xml:space="preserve"> </v>
      </c>
      <c r="H2527" s="52">
        <v>8.8999999999999996E-2</v>
      </c>
      <c r="I2527" s="36" t="str">
        <f>IF(DATA_PESOS[[#This Row],[Peso de FLEX]]=DATA_PESOS[[#This Row],[ACTUALIZACION 2]],"Conforme","Revisar")</f>
        <v>Revisar</v>
      </c>
    </row>
    <row r="2528" spans="1:9" x14ac:dyDescent="0.25">
      <c r="A2528" s="42" t="s">
        <v>6</v>
      </c>
      <c r="B2528" s="35" t="s">
        <v>5047</v>
      </c>
      <c r="C2528" s="35" t="s">
        <v>5048</v>
      </c>
      <c r="D2528" s="36">
        <v>228</v>
      </c>
      <c r="E2528" s="36">
        <v>228</v>
      </c>
      <c r="F2528" s="36">
        <v>0.36</v>
      </c>
      <c r="G2528" s="36" t="str">
        <f>IFERROR(VLOOKUP(DATA_PESOS[[#This Row],[Codigo]],PESOS,4,FALSE)," ")</f>
        <v xml:space="preserve"> </v>
      </c>
      <c r="H2528" s="52">
        <v>0.09</v>
      </c>
      <c r="I2528" s="36" t="str">
        <f>IF(DATA_PESOS[[#This Row],[Peso de FLEX]]=DATA_PESOS[[#This Row],[ACTUALIZACION 2]],"Conforme","Revisar")</f>
        <v>Revisar</v>
      </c>
    </row>
    <row r="2529" spans="1:9" x14ac:dyDescent="0.25">
      <c r="A2529" s="42" t="s">
        <v>6</v>
      </c>
      <c r="B2529" s="35" t="s">
        <v>5049</v>
      </c>
      <c r="C2529" s="35" t="s">
        <v>5050</v>
      </c>
      <c r="D2529" s="36">
        <v>100</v>
      </c>
      <c r="E2529" s="36">
        <v>100</v>
      </c>
      <c r="F2529" s="36">
        <v>0.36</v>
      </c>
      <c r="G2529" s="36" t="str">
        <f>IFERROR(VLOOKUP(DATA_PESOS[[#This Row],[Codigo]],PESOS,4,FALSE)," ")</f>
        <v xml:space="preserve"> </v>
      </c>
      <c r="H2529" s="52">
        <v>0.09</v>
      </c>
      <c r="I2529" s="36" t="str">
        <f>IF(DATA_PESOS[[#This Row],[Peso de FLEX]]=DATA_PESOS[[#This Row],[ACTUALIZACION 2]],"Conforme","Revisar")</f>
        <v>Revisar</v>
      </c>
    </row>
    <row r="2530" spans="1:9" x14ac:dyDescent="0.25">
      <c r="A2530" s="42" t="s">
        <v>6</v>
      </c>
      <c r="B2530" s="35" t="s">
        <v>5051</v>
      </c>
      <c r="C2530" s="35" t="s">
        <v>5052</v>
      </c>
      <c r="D2530" s="36">
        <v>392</v>
      </c>
      <c r="E2530" s="36">
        <v>392</v>
      </c>
      <c r="F2530" s="36">
        <v>0.35599999999999998</v>
      </c>
      <c r="G2530" s="36" t="str">
        <f>IFERROR(VLOOKUP(DATA_PESOS[[#This Row],[Codigo]],PESOS,4,FALSE)," ")</f>
        <v xml:space="preserve"> </v>
      </c>
      <c r="H2530" s="52">
        <v>8.8999999999999996E-2</v>
      </c>
      <c r="I2530" s="36" t="str">
        <f>IF(DATA_PESOS[[#This Row],[Peso de FLEX]]=DATA_PESOS[[#This Row],[ACTUALIZACION 2]],"Conforme","Revisar")</f>
        <v>Revisar</v>
      </c>
    </row>
    <row r="2531" spans="1:9" x14ac:dyDescent="0.25">
      <c r="A2531" s="42" t="s">
        <v>6</v>
      </c>
      <c r="B2531" s="35" t="s">
        <v>5053</v>
      </c>
      <c r="C2531" s="35" t="s">
        <v>5054</v>
      </c>
      <c r="D2531" s="36">
        <v>48</v>
      </c>
      <c r="E2531" s="36">
        <v>48</v>
      </c>
      <c r="F2531" s="36">
        <v>0.86399999999999999</v>
      </c>
      <c r="G2531" s="36" t="str">
        <f>IFERROR(VLOOKUP(DATA_PESOS[[#This Row],[Codigo]],PESOS,4,FALSE)," ")</f>
        <v xml:space="preserve"> </v>
      </c>
      <c r="H2531" s="52">
        <v>0.216</v>
      </c>
      <c r="I2531" s="36" t="str">
        <f>IF(DATA_PESOS[[#This Row],[Peso de FLEX]]=DATA_PESOS[[#This Row],[ACTUALIZACION 2]],"Conforme","Revisar")</f>
        <v>Revisar</v>
      </c>
    </row>
    <row r="2532" spans="1:9" x14ac:dyDescent="0.25">
      <c r="A2532" s="42" t="s">
        <v>6</v>
      </c>
      <c r="B2532" s="35" t="s">
        <v>5055</v>
      </c>
      <c r="C2532" s="35" t="s">
        <v>5056</v>
      </c>
      <c r="D2532" s="36">
        <v>16</v>
      </c>
      <c r="E2532" s="36">
        <v>16</v>
      </c>
      <c r="F2532" s="36">
        <v>0.86399999999999999</v>
      </c>
      <c r="G2532" s="36" t="str">
        <f>IFERROR(VLOOKUP(DATA_PESOS[[#This Row],[Codigo]],PESOS,4,FALSE)," ")</f>
        <v xml:space="preserve"> </v>
      </c>
      <c r="H2532" s="52">
        <v>0.216</v>
      </c>
      <c r="I2532" s="36" t="str">
        <f>IF(DATA_PESOS[[#This Row],[Peso de FLEX]]=DATA_PESOS[[#This Row],[ACTUALIZACION 2]],"Conforme","Revisar")</f>
        <v>Revisar</v>
      </c>
    </row>
    <row r="2533" spans="1:9" x14ac:dyDescent="0.25">
      <c r="A2533" s="42" t="s">
        <v>6</v>
      </c>
      <c r="B2533" s="35" t="s">
        <v>5057</v>
      </c>
      <c r="C2533" s="35" t="s">
        <v>5058</v>
      </c>
      <c r="D2533" s="36">
        <v>96</v>
      </c>
      <c r="E2533" s="36">
        <v>96</v>
      </c>
      <c r="F2533" s="36">
        <v>0.86799999999999999</v>
      </c>
      <c r="G2533" s="36" t="str">
        <f>IFERROR(VLOOKUP(DATA_PESOS[[#This Row],[Codigo]],PESOS,4,FALSE)," ")</f>
        <v xml:space="preserve"> </v>
      </c>
      <c r="H2533" s="52">
        <v>0.217</v>
      </c>
      <c r="I2533" s="36" t="str">
        <f>IF(DATA_PESOS[[#This Row],[Peso de FLEX]]=DATA_PESOS[[#This Row],[ACTUALIZACION 2]],"Conforme","Revisar")</f>
        <v>Revisar</v>
      </c>
    </row>
    <row r="2534" spans="1:9" x14ac:dyDescent="0.25">
      <c r="A2534" s="42" t="s">
        <v>6</v>
      </c>
      <c r="B2534" s="35" t="s">
        <v>5059</v>
      </c>
      <c r="C2534" s="35" t="s">
        <v>5060</v>
      </c>
      <c r="D2534" s="36">
        <v>44</v>
      </c>
      <c r="E2534" s="36">
        <v>44</v>
      </c>
      <c r="F2534" s="36">
        <v>0.86799999999999999</v>
      </c>
      <c r="G2534" s="36" t="str">
        <f>IFERROR(VLOOKUP(DATA_PESOS[[#This Row],[Codigo]],PESOS,4,FALSE)," ")</f>
        <v xml:space="preserve"> </v>
      </c>
      <c r="H2534" s="52">
        <v>0.217</v>
      </c>
      <c r="I2534" s="36" t="str">
        <f>IF(DATA_PESOS[[#This Row],[Peso de FLEX]]=DATA_PESOS[[#This Row],[ACTUALIZACION 2]],"Conforme","Revisar")</f>
        <v>Revisar</v>
      </c>
    </row>
    <row r="2535" spans="1:9" x14ac:dyDescent="0.25">
      <c r="A2535" s="42" t="s">
        <v>6</v>
      </c>
      <c r="B2535" s="35" t="s">
        <v>5061</v>
      </c>
      <c r="C2535" s="35" t="s">
        <v>5062</v>
      </c>
      <c r="D2535" s="36">
        <v>40</v>
      </c>
      <c r="E2535" s="36">
        <v>40</v>
      </c>
      <c r="F2535" s="36">
        <v>0.85599999999999998</v>
      </c>
      <c r="G2535" s="36" t="str">
        <f>IFERROR(VLOOKUP(DATA_PESOS[[#This Row],[Codigo]],PESOS,4,FALSE)," ")</f>
        <v xml:space="preserve"> </v>
      </c>
      <c r="H2535" s="52">
        <v>0.214</v>
      </c>
      <c r="I2535" s="36" t="str">
        <f>IF(DATA_PESOS[[#This Row],[Peso de FLEX]]=DATA_PESOS[[#This Row],[ACTUALIZACION 2]],"Conforme","Revisar")</f>
        <v>Revisar</v>
      </c>
    </row>
    <row r="2536" spans="1:9" x14ac:dyDescent="0.25">
      <c r="A2536" s="42" t="s">
        <v>6</v>
      </c>
      <c r="B2536" s="35" t="s">
        <v>5063</v>
      </c>
      <c r="C2536" s="35" t="s">
        <v>5064</v>
      </c>
      <c r="D2536" s="36">
        <v>12</v>
      </c>
      <c r="E2536" s="36">
        <v>12</v>
      </c>
      <c r="F2536" s="36">
        <v>0.53200000000000003</v>
      </c>
      <c r="G2536" s="36" t="str">
        <f>IFERROR(VLOOKUP(DATA_PESOS[[#This Row],[Codigo]],PESOS,4,FALSE)," ")</f>
        <v xml:space="preserve"> </v>
      </c>
      <c r="H2536" s="52">
        <v>0.13300000000000001</v>
      </c>
      <c r="I2536" s="36" t="str">
        <f>IF(DATA_PESOS[[#This Row],[Peso de FLEX]]=DATA_PESOS[[#This Row],[ACTUALIZACION 2]],"Conforme","Revisar")</f>
        <v>Revisar</v>
      </c>
    </row>
    <row r="2537" spans="1:9" x14ac:dyDescent="0.25">
      <c r="A2537" s="42" t="s">
        <v>6</v>
      </c>
      <c r="B2537" s="35" t="s">
        <v>5065</v>
      </c>
      <c r="C2537" s="35" t="s">
        <v>5066</v>
      </c>
      <c r="D2537" s="36">
        <v>96</v>
      </c>
      <c r="E2537" s="36">
        <v>96</v>
      </c>
      <c r="F2537" s="36">
        <v>0.6</v>
      </c>
      <c r="G2537" s="36" t="str">
        <f>IFERROR(VLOOKUP(DATA_PESOS[[#This Row],[Codigo]],PESOS,4,FALSE)," ")</f>
        <v xml:space="preserve"> </v>
      </c>
      <c r="H2537" s="52">
        <v>0.15</v>
      </c>
      <c r="I2537" s="36" t="str">
        <f>IF(DATA_PESOS[[#This Row],[Peso de FLEX]]=DATA_PESOS[[#This Row],[ACTUALIZACION 2]],"Conforme","Revisar")</f>
        <v>Revisar</v>
      </c>
    </row>
    <row r="2538" spans="1:9" x14ac:dyDescent="0.25">
      <c r="A2538" s="42" t="s">
        <v>6</v>
      </c>
      <c r="B2538" s="35" t="s">
        <v>5067</v>
      </c>
      <c r="C2538" s="35" t="s">
        <v>5068</v>
      </c>
      <c r="D2538" s="36">
        <v>172</v>
      </c>
      <c r="E2538" s="36">
        <v>172</v>
      </c>
      <c r="F2538" s="36">
        <v>0.60399999999999998</v>
      </c>
      <c r="G2538" s="36" t="str">
        <f>IFERROR(VLOOKUP(DATA_PESOS[[#This Row],[Codigo]],PESOS,4,FALSE)," ")</f>
        <v xml:space="preserve"> </v>
      </c>
      <c r="H2538" s="52">
        <v>0.151</v>
      </c>
      <c r="I2538" s="36" t="str">
        <f>IF(DATA_PESOS[[#This Row],[Peso de FLEX]]=DATA_PESOS[[#This Row],[ACTUALIZACION 2]],"Conforme","Revisar")</f>
        <v>Revisar</v>
      </c>
    </row>
    <row r="2539" spans="1:9" x14ac:dyDescent="0.25">
      <c r="A2539" s="42" t="s">
        <v>6</v>
      </c>
      <c r="B2539" s="35" t="s">
        <v>5069</v>
      </c>
      <c r="C2539" s="35" t="s">
        <v>5070</v>
      </c>
      <c r="D2539" s="36">
        <v>16</v>
      </c>
      <c r="E2539" s="36">
        <v>16</v>
      </c>
      <c r="F2539" s="36">
        <v>0.60399999999999998</v>
      </c>
      <c r="G2539" s="36" t="str">
        <f>IFERROR(VLOOKUP(DATA_PESOS[[#This Row],[Codigo]],PESOS,4,FALSE)," ")</f>
        <v xml:space="preserve"> </v>
      </c>
      <c r="H2539" s="52">
        <v>0.151</v>
      </c>
      <c r="I2539" s="36" t="str">
        <f>IF(DATA_PESOS[[#This Row],[Peso de FLEX]]=DATA_PESOS[[#This Row],[ACTUALIZACION 2]],"Conforme","Revisar")</f>
        <v>Revisar</v>
      </c>
    </row>
    <row r="2540" spans="1:9" x14ac:dyDescent="0.25">
      <c r="A2540" s="42" t="s">
        <v>6</v>
      </c>
      <c r="B2540" s="35" t="s">
        <v>5071</v>
      </c>
      <c r="C2540" s="35" t="s">
        <v>5072</v>
      </c>
      <c r="D2540" s="36">
        <v>16</v>
      </c>
      <c r="E2540" s="36">
        <v>16</v>
      </c>
      <c r="F2540" s="44">
        <v>0</v>
      </c>
      <c r="G2540" s="36" t="str">
        <f>IFERROR(VLOOKUP(DATA_PESOS[[#This Row],[Codigo]],PESOS,4,FALSE)," ")</f>
        <v xml:space="preserve"> </v>
      </c>
      <c r="H2540" s="52">
        <v>0.152</v>
      </c>
      <c r="I2540" s="36" t="str">
        <f>IF(DATA_PESOS[[#This Row],[Peso de FLEX]]=DATA_PESOS[[#This Row],[ACTUALIZACION 2]],"Conforme","Revisar")</f>
        <v>Revisar</v>
      </c>
    </row>
    <row r="2541" spans="1:9" x14ac:dyDescent="0.25">
      <c r="A2541" s="42" t="s">
        <v>6</v>
      </c>
      <c r="B2541" s="35" t="s">
        <v>5073</v>
      </c>
      <c r="C2541" s="35" t="s">
        <v>5074</v>
      </c>
      <c r="D2541" s="36">
        <v>52</v>
      </c>
      <c r="E2541" s="36">
        <v>52</v>
      </c>
      <c r="F2541" s="36">
        <v>0.59199999999999997</v>
      </c>
      <c r="G2541" s="36" t="str">
        <f>IFERROR(VLOOKUP(DATA_PESOS[[#This Row],[Codigo]],PESOS,4,FALSE)," ")</f>
        <v xml:space="preserve"> </v>
      </c>
      <c r="H2541" s="52">
        <v>0.14799999999999999</v>
      </c>
      <c r="I2541" s="36" t="str">
        <f>IF(DATA_PESOS[[#This Row],[Peso de FLEX]]=DATA_PESOS[[#This Row],[ACTUALIZACION 2]],"Conforme","Revisar")</f>
        <v>Revisar</v>
      </c>
    </row>
    <row r="2542" spans="1:9" x14ac:dyDescent="0.25">
      <c r="A2542" s="42" t="s">
        <v>6</v>
      </c>
      <c r="B2542" s="35" t="s">
        <v>5075</v>
      </c>
      <c r="C2542" s="35" t="s">
        <v>5076</v>
      </c>
      <c r="D2542" s="36">
        <v>688</v>
      </c>
      <c r="E2542" s="36">
        <v>688</v>
      </c>
      <c r="F2542" s="36">
        <v>0.4</v>
      </c>
      <c r="G2542" s="36" t="str">
        <f>IFERROR(VLOOKUP(DATA_PESOS[[#This Row],[Codigo]],PESOS,4,FALSE)," ")</f>
        <v xml:space="preserve"> </v>
      </c>
      <c r="H2542" s="52">
        <v>0.1</v>
      </c>
      <c r="I2542" s="36" t="str">
        <f>IF(DATA_PESOS[[#This Row],[Peso de FLEX]]=DATA_PESOS[[#This Row],[ACTUALIZACION 2]],"Conforme","Revisar")</f>
        <v>Revisar</v>
      </c>
    </row>
    <row r="2543" spans="1:9" x14ac:dyDescent="0.25">
      <c r="A2543" s="42" t="s">
        <v>6</v>
      </c>
      <c r="B2543" s="35" t="s">
        <v>5077</v>
      </c>
      <c r="C2543" s="35" t="s">
        <v>5078</v>
      </c>
      <c r="D2543" s="36">
        <v>492</v>
      </c>
      <c r="E2543" s="36">
        <v>492</v>
      </c>
      <c r="F2543" s="36">
        <v>0.40400000000000003</v>
      </c>
      <c r="G2543" s="36" t="str">
        <f>IFERROR(VLOOKUP(DATA_PESOS[[#This Row],[Codigo]],PESOS,4,FALSE)," ")</f>
        <v xml:space="preserve"> </v>
      </c>
      <c r="H2543" s="52">
        <v>0.10100000000000001</v>
      </c>
      <c r="I2543" s="36" t="str">
        <f>IF(DATA_PESOS[[#This Row],[Peso de FLEX]]=DATA_PESOS[[#This Row],[ACTUALIZACION 2]],"Conforme","Revisar")</f>
        <v>Revisar</v>
      </c>
    </row>
    <row r="2544" spans="1:9" x14ac:dyDescent="0.25">
      <c r="A2544" s="42" t="s">
        <v>6</v>
      </c>
      <c r="B2544" s="35" t="s">
        <v>5079</v>
      </c>
      <c r="C2544" s="35" t="s">
        <v>5080</v>
      </c>
      <c r="D2544" s="36">
        <v>376</v>
      </c>
      <c r="E2544" s="36">
        <v>376</v>
      </c>
      <c r="F2544" s="36">
        <v>0.40400000000000003</v>
      </c>
      <c r="G2544" s="36" t="str">
        <f>IFERROR(VLOOKUP(DATA_PESOS[[#This Row],[Codigo]],PESOS,4,FALSE)," ")</f>
        <v xml:space="preserve"> </v>
      </c>
      <c r="H2544" s="52">
        <v>0.10100000000000001</v>
      </c>
      <c r="I2544" s="36" t="str">
        <f>IF(DATA_PESOS[[#This Row],[Peso de FLEX]]=DATA_PESOS[[#This Row],[ACTUALIZACION 2]],"Conforme","Revisar")</f>
        <v>Revisar</v>
      </c>
    </row>
    <row r="2545" spans="1:9" x14ac:dyDescent="0.25">
      <c r="A2545" s="42" t="s">
        <v>6</v>
      </c>
      <c r="B2545" s="35" t="s">
        <v>5081</v>
      </c>
      <c r="C2545" s="35" t="s">
        <v>5082</v>
      </c>
      <c r="D2545" s="36">
        <v>116</v>
      </c>
      <c r="E2545" s="36">
        <v>116</v>
      </c>
      <c r="F2545" s="36">
        <v>0.40400000000000003</v>
      </c>
      <c r="G2545" s="36" t="str">
        <f>IFERROR(VLOOKUP(DATA_PESOS[[#This Row],[Codigo]],PESOS,4,FALSE)," ")</f>
        <v xml:space="preserve"> </v>
      </c>
      <c r="H2545" s="52">
        <v>0.10100000000000001</v>
      </c>
      <c r="I2545" s="36" t="str">
        <f>IF(DATA_PESOS[[#This Row],[Peso de FLEX]]=DATA_PESOS[[#This Row],[ACTUALIZACION 2]],"Conforme","Revisar")</f>
        <v>Revisar</v>
      </c>
    </row>
    <row r="2546" spans="1:9" x14ac:dyDescent="0.25">
      <c r="A2546" s="42" t="s">
        <v>6</v>
      </c>
      <c r="B2546" s="35" t="s">
        <v>5083</v>
      </c>
      <c r="C2546" s="35" t="s">
        <v>5084</v>
      </c>
      <c r="D2546" s="36">
        <v>232</v>
      </c>
      <c r="E2546" s="36">
        <v>232</v>
      </c>
      <c r="F2546" s="36">
        <v>0.40400000000000003</v>
      </c>
      <c r="G2546" s="36" t="str">
        <f>IFERROR(VLOOKUP(DATA_PESOS[[#This Row],[Codigo]],PESOS,4,FALSE)," ")</f>
        <v xml:space="preserve"> </v>
      </c>
      <c r="H2546" s="52">
        <v>0.10100000000000001</v>
      </c>
      <c r="I2546" s="36" t="str">
        <f>IF(DATA_PESOS[[#This Row],[Peso de FLEX]]=DATA_PESOS[[#This Row],[ACTUALIZACION 2]],"Conforme","Revisar")</f>
        <v>Revisar</v>
      </c>
    </row>
    <row r="2547" spans="1:9" x14ac:dyDescent="0.25">
      <c r="A2547" s="42" t="s">
        <v>6</v>
      </c>
      <c r="B2547" s="35" t="s">
        <v>5085</v>
      </c>
      <c r="C2547" s="35" t="s">
        <v>5086</v>
      </c>
      <c r="D2547" s="36">
        <v>36</v>
      </c>
      <c r="E2547" s="36">
        <v>36</v>
      </c>
      <c r="F2547" s="36">
        <v>0.51200000000000001</v>
      </c>
      <c r="G2547" s="36" t="str">
        <f>IFERROR(VLOOKUP(DATA_PESOS[[#This Row],[Codigo]],PESOS,4,FALSE)," ")</f>
        <v xml:space="preserve"> </v>
      </c>
      <c r="H2547" s="52">
        <v>0.128</v>
      </c>
      <c r="I2547" s="36" t="str">
        <f>IF(DATA_PESOS[[#This Row],[Peso de FLEX]]=DATA_PESOS[[#This Row],[ACTUALIZACION 2]],"Conforme","Revisar")</f>
        <v>Revisar</v>
      </c>
    </row>
    <row r="2548" spans="1:9" x14ac:dyDescent="0.25">
      <c r="A2548" s="42" t="s">
        <v>6</v>
      </c>
      <c r="B2548" s="35" t="s">
        <v>5087</v>
      </c>
      <c r="C2548" s="35" t="s">
        <v>5088</v>
      </c>
      <c r="D2548" s="36">
        <v>44</v>
      </c>
      <c r="E2548" s="36">
        <v>44</v>
      </c>
      <c r="F2548" s="36">
        <v>0.51200000000000001</v>
      </c>
      <c r="G2548" s="36" t="str">
        <f>IFERROR(VLOOKUP(DATA_PESOS[[#This Row],[Codigo]],PESOS,4,FALSE)," ")</f>
        <v xml:space="preserve"> </v>
      </c>
      <c r="H2548" s="52">
        <v>0.128</v>
      </c>
      <c r="I2548" s="36" t="str">
        <f>IF(DATA_PESOS[[#This Row],[Peso de FLEX]]=DATA_PESOS[[#This Row],[ACTUALIZACION 2]],"Conforme","Revisar")</f>
        <v>Revisar</v>
      </c>
    </row>
    <row r="2549" spans="1:9" x14ac:dyDescent="0.25">
      <c r="A2549" s="42" t="s">
        <v>6</v>
      </c>
      <c r="B2549" s="35" t="s">
        <v>5089</v>
      </c>
      <c r="C2549" s="35" t="s">
        <v>5090</v>
      </c>
      <c r="D2549" s="36">
        <v>20</v>
      </c>
      <c r="E2549" s="36">
        <v>20</v>
      </c>
      <c r="F2549" s="36">
        <v>0.51200000000000001</v>
      </c>
      <c r="G2549" s="36" t="str">
        <f>IFERROR(VLOOKUP(DATA_PESOS[[#This Row],[Codigo]],PESOS,4,FALSE)," ")</f>
        <v xml:space="preserve"> </v>
      </c>
      <c r="H2549" s="52">
        <v>0.128</v>
      </c>
      <c r="I2549" s="36" t="str">
        <f>IF(DATA_PESOS[[#This Row],[Peso de FLEX]]=DATA_PESOS[[#This Row],[ACTUALIZACION 2]],"Conforme","Revisar")</f>
        <v>Revisar</v>
      </c>
    </row>
    <row r="2550" spans="1:9" x14ac:dyDescent="0.25">
      <c r="A2550" s="42" t="s">
        <v>6</v>
      </c>
      <c r="B2550" s="35" t="s">
        <v>5091</v>
      </c>
      <c r="C2550" s="35" t="s">
        <v>5092</v>
      </c>
      <c r="D2550" s="36">
        <v>36</v>
      </c>
      <c r="E2550" s="36">
        <v>36</v>
      </c>
      <c r="F2550" s="36">
        <v>0.60799999999999998</v>
      </c>
      <c r="G2550" s="36" t="str">
        <f>IFERROR(VLOOKUP(DATA_PESOS[[#This Row],[Codigo]],PESOS,4,FALSE)," ")</f>
        <v xml:space="preserve"> </v>
      </c>
      <c r="H2550" s="52">
        <v>0.152</v>
      </c>
      <c r="I2550" s="36" t="str">
        <f>IF(DATA_PESOS[[#This Row],[Peso de FLEX]]=DATA_PESOS[[#This Row],[ACTUALIZACION 2]],"Conforme","Revisar")</f>
        <v>Revisar</v>
      </c>
    </row>
    <row r="2551" spans="1:9" x14ac:dyDescent="0.25">
      <c r="A2551" s="42" t="s">
        <v>6</v>
      </c>
      <c r="B2551" s="35" t="s">
        <v>5093</v>
      </c>
      <c r="C2551" s="35" t="s">
        <v>5094</v>
      </c>
      <c r="D2551" s="36">
        <v>20</v>
      </c>
      <c r="E2551" s="36">
        <v>20</v>
      </c>
      <c r="F2551" s="36">
        <v>0.47199999999999998</v>
      </c>
      <c r="G2551" s="36" t="str">
        <f>IFERROR(VLOOKUP(DATA_PESOS[[#This Row],[Codigo]],PESOS,4,FALSE)," ")</f>
        <v xml:space="preserve"> </v>
      </c>
      <c r="H2551" s="52">
        <v>0.11799999999999999</v>
      </c>
      <c r="I2551" s="36" t="str">
        <f>IF(DATA_PESOS[[#This Row],[Peso de FLEX]]=DATA_PESOS[[#This Row],[ACTUALIZACION 2]],"Conforme","Revisar")</f>
        <v>Revisar</v>
      </c>
    </row>
    <row r="2552" spans="1:9" x14ac:dyDescent="0.25">
      <c r="A2552" s="42" t="s">
        <v>6</v>
      </c>
      <c r="B2552" s="35" t="s">
        <v>5095</v>
      </c>
      <c r="C2552" s="35" t="s">
        <v>5096</v>
      </c>
      <c r="D2552" s="36">
        <v>8</v>
      </c>
      <c r="E2552" s="36">
        <v>8</v>
      </c>
      <c r="F2552" s="36">
        <v>0.47599999999999998</v>
      </c>
      <c r="G2552" s="36" t="str">
        <f>IFERROR(VLOOKUP(DATA_PESOS[[#This Row],[Codigo]],PESOS,4,FALSE)," ")</f>
        <v xml:space="preserve"> </v>
      </c>
      <c r="H2552" s="52">
        <v>0.11899999999999999</v>
      </c>
      <c r="I2552" s="36" t="str">
        <f>IF(DATA_PESOS[[#This Row],[Peso de FLEX]]=DATA_PESOS[[#This Row],[ACTUALIZACION 2]],"Conforme","Revisar")</f>
        <v>Revisar</v>
      </c>
    </row>
    <row r="2553" spans="1:9" x14ac:dyDescent="0.25">
      <c r="A2553" s="42" t="s">
        <v>6</v>
      </c>
      <c r="B2553" s="35" t="s">
        <v>5097</v>
      </c>
      <c r="C2553" s="35" t="s">
        <v>5098</v>
      </c>
      <c r="D2553" s="36">
        <v>96</v>
      </c>
      <c r="E2553" s="36">
        <v>96</v>
      </c>
      <c r="F2553" s="36">
        <v>0.34</v>
      </c>
      <c r="G2553" s="36" t="str">
        <f>IFERROR(VLOOKUP(DATA_PESOS[[#This Row],[Codigo]],PESOS,4,FALSE)," ")</f>
        <v xml:space="preserve"> </v>
      </c>
      <c r="H2553" s="52">
        <v>8.5000000000000006E-2</v>
      </c>
      <c r="I2553" s="36" t="str">
        <f>IF(DATA_PESOS[[#This Row],[Peso de FLEX]]=DATA_PESOS[[#This Row],[ACTUALIZACION 2]],"Conforme","Revisar")</f>
        <v>Revisar</v>
      </c>
    </row>
    <row r="2554" spans="1:9" x14ac:dyDescent="0.25">
      <c r="A2554" s="42" t="s">
        <v>6</v>
      </c>
      <c r="B2554" s="35" t="s">
        <v>5099</v>
      </c>
      <c r="C2554" s="35" t="s">
        <v>5100</v>
      </c>
      <c r="D2554" s="36">
        <v>8</v>
      </c>
      <c r="E2554" s="36">
        <v>8</v>
      </c>
      <c r="F2554" s="36">
        <v>0.34399999999999997</v>
      </c>
      <c r="G2554" s="36" t="str">
        <f>IFERROR(VLOOKUP(DATA_PESOS[[#This Row],[Codigo]],PESOS,4,FALSE)," ")</f>
        <v xml:space="preserve"> </v>
      </c>
      <c r="H2554" s="52">
        <v>8.5999999999999993E-2</v>
      </c>
      <c r="I2554" s="36" t="str">
        <f>IF(DATA_PESOS[[#This Row],[Peso de FLEX]]=DATA_PESOS[[#This Row],[ACTUALIZACION 2]],"Conforme","Revisar")</f>
        <v>Revisar</v>
      </c>
    </row>
    <row r="2555" spans="1:9" x14ac:dyDescent="0.25">
      <c r="A2555" s="42" t="s">
        <v>6</v>
      </c>
      <c r="B2555" s="35" t="s">
        <v>5101</v>
      </c>
      <c r="C2555" s="35" t="s">
        <v>5102</v>
      </c>
      <c r="D2555" s="36">
        <v>20</v>
      </c>
      <c r="E2555" s="36">
        <v>20</v>
      </c>
      <c r="F2555" s="36">
        <v>1.1160000000000001</v>
      </c>
      <c r="G2555" s="36" t="str">
        <f>IFERROR(VLOOKUP(DATA_PESOS[[#This Row],[Codigo]],PESOS,4,FALSE)," ")</f>
        <v xml:space="preserve"> </v>
      </c>
      <c r="H2555" s="52">
        <v>0.27900000000000003</v>
      </c>
      <c r="I2555" s="36" t="str">
        <f>IF(DATA_PESOS[[#This Row],[Peso de FLEX]]=DATA_PESOS[[#This Row],[ACTUALIZACION 2]],"Conforme","Revisar")</f>
        <v>Revisar</v>
      </c>
    </row>
    <row r="2556" spans="1:9" x14ac:dyDescent="0.25">
      <c r="A2556" s="42" t="s">
        <v>6</v>
      </c>
      <c r="B2556" s="35" t="s">
        <v>5103</v>
      </c>
      <c r="C2556" s="35" t="s">
        <v>5104</v>
      </c>
      <c r="D2556" s="36">
        <v>36</v>
      </c>
      <c r="E2556" s="36">
        <v>36</v>
      </c>
      <c r="F2556" s="44">
        <v>0</v>
      </c>
      <c r="G2556" s="36" t="str">
        <f>IFERROR(VLOOKUP(DATA_PESOS[[#This Row],[Codigo]],PESOS,4,FALSE)," ")</f>
        <v xml:space="preserve"> </v>
      </c>
      <c r="H2556" s="52">
        <v>0.28000000000000003</v>
      </c>
      <c r="I2556" s="36" t="str">
        <f>IF(DATA_PESOS[[#This Row],[Peso de FLEX]]=DATA_PESOS[[#This Row],[ACTUALIZACION 2]],"Conforme","Revisar")</f>
        <v>Revisar</v>
      </c>
    </row>
    <row r="2557" spans="1:9" x14ac:dyDescent="0.25">
      <c r="A2557" s="42" t="s">
        <v>6</v>
      </c>
      <c r="B2557" s="35" t="s">
        <v>5105</v>
      </c>
      <c r="C2557" s="35" t="s">
        <v>5106</v>
      </c>
      <c r="D2557" s="36">
        <v>112</v>
      </c>
      <c r="E2557" s="36">
        <v>112</v>
      </c>
      <c r="F2557" s="36">
        <v>0.45200000000000001</v>
      </c>
      <c r="G2557" s="36" t="str">
        <f>IFERROR(VLOOKUP(DATA_PESOS[[#This Row],[Codigo]],PESOS,4,FALSE)," ")</f>
        <v xml:space="preserve"> </v>
      </c>
      <c r="H2557" s="52">
        <v>0.113</v>
      </c>
      <c r="I2557" s="36" t="str">
        <f>IF(DATA_PESOS[[#This Row],[Peso de FLEX]]=DATA_PESOS[[#This Row],[ACTUALIZACION 2]],"Conforme","Revisar")</f>
        <v>Revisar</v>
      </c>
    </row>
    <row r="2558" spans="1:9" x14ac:dyDescent="0.25">
      <c r="A2558" s="42" t="s">
        <v>6</v>
      </c>
      <c r="B2558" s="35" t="s">
        <v>5107</v>
      </c>
      <c r="C2558" s="35" t="s">
        <v>5108</v>
      </c>
      <c r="D2558" s="36">
        <v>4</v>
      </c>
      <c r="E2558" s="36">
        <v>4</v>
      </c>
      <c r="F2558" s="36">
        <v>0.45600000000000002</v>
      </c>
      <c r="G2558" s="36" t="str">
        <f>IFERROR(VLOOKUP(DATA_PESOS[[#This Row],[Codigo]],PESOS,4,FALSE)," ")</f>
        <v xml:space="preserve"> </v>
      </c>
      <c r="H2558" s="52">
        <v>0.114</v>
      </c>
      <c r="I2558" s="36" t="str">
        <f>IF(DATA_PESOS[[#This Row],[Peso de FLEX]]=DATA_PESOS[[#This Row],[ACTUALIZACION 2]],"Conforme","Revisar")</f>
        <v>Revisar</v>
      </c>
    </row>
    <row r="2559" spans="1:9" x14ac:dyDescent="0.25">
      <c r="A2559" s="42" t="s">
        <v>6</v>
      </c>
      <c r="B2559" s="35" t="s">
        <v>5109</v>
      </c>
      <c r="C2559" s="35" t="s">
        <v>5110</v>
      </c>
      <c r="D2559" s="36">
        <v>16</v>
      </c>
      <c r="E2559" s="36">
        <v>16</v>
      </c>
      <c r="F2559" s="36">
        <v>0.44800000000000001</v>
      </c>
      <c r="G2559" s="36" t="str">
        <f>IFERROR(VLOOKUP(DATA_PESOS[[#This Row],[Codigo]],PESOS,4,FALSE)," ")</f>
        <v xml:space="preserve"> </v>
      </c>
      <c r="H2559" s="52">
        <v>0.112</v>
      </c>
      <c r="I2559" s="36" t="str">
        <f>IF(DATA_PESOS[[#This Row],[Peso de FLEX]]=DATA_PESOS[[#This Row],[ACTUALIZACION 2]],"Conforme","Revisar")</f>
        <v>Revisar</v>
      </c>
    </row>
    <row r="2560" spans="1:9" x14ac:dyDescent="0.25">
      <c r="A2560" s="42" t="s">
        <v>6</v>
      </c>
      <c r="B2560" s="35" t="s">
        <v>5111</v>
      </c>
      <c r="C2560" s="35" t="s">
        <v>5112</v>
      </c>
      <c r="D2560" s="36">
        <v>24</v>
      </c>
      <c r="E2560" s="36">
        <v>24</v>
      </c>
      <c r="F2560" s="36">
        <v>0.44800000000000001</v>
      </c>
      <c r="G2560" s="36" t="str">
        <f>IFERROR(VLOOKUP(DATA_PESOS[[#This Row],[Codigo]],PESOS,4,FALSE)," ")</f>
        <v xml:space="preserve"> </v>
      </c>
      <c r="H2560" s="52">
        <v>0.112</v>
      </c>
      <c r="I2560" s="36" t="str">
        <f>IF(DATA_PESOS[[#This Row],[Peso de FLEX]]=DATA_PESOS[[#This Row],[ACTUALIZACION 2]],"Conforme","Revisar")</f>
        <v>Revisar</v>
      </c>
    </row>
    <row r="2561" spans="1:9" x14ac:dyDescent="0.25">
      <c r="A2561" s="42" t="s">
        <v>6</v>
      </c>
      <c r="B2561" s="35" t="s">
        <v>5113</v>
      </c>
      <c r="C2561" s="35" t="s">
        <v>5114</v>
      </c>
      <c r="D2561" s="36">
        <v>12</v>
      </c>
      <c r="E2561" s="36">
        <v>12</v>
      </c>
      <c r="F2561" s="36">
        <v>0.876</v>
      </c>
      <c r="G2561" s="36" t="str">
        <f>IFERROR(VLOOKUP(DATA_PESOS[[#This Row],[Codigo]],PESOS,4,FALSE)," ")</f>
        <v xml:space="preserve"> </v>
      </c>
      <c r="H2561" s="52">
        <v>0.219</v>
      </c>
      <c r="I2561" s="36" t="str">
        <f>IF(DATA_PESOS[[#This Row],[Peso de FLEX]]=DATA_PESOS[[#This Row],[ACTUALIZACION 2]],"Conforme","Revisar")</f>
        <v>Revisar</v>
      </c>
    </row>
    <row r="2562" spans="1:9" x14ac:dyDescent="0.25">
      <c r="A2562" s="42" t="s">
        <v>6</v>
      </c>
      <c r="B2562" s="35" t="s">
        <v>5115</v>
      </c>
      <c r="C2562" s="35" t="s">
        <v>5116</v>
      </c>
      <c r="D2562" s="36">
        <v>24</v>
      </c>
      <c r="E2562" s="36">
        <v>24</v>
      </c>
      <c r="F2562" s="36">
        <v>0.86799999999999999</v>
      </c>
      <c r="G2562" s="36" t="str">
        <f>IFERROR(VLOOKUP(DATA_PESOS[[#This Row],[Codigo]],PESOS,4,FALSE)," ")</f>
        <v xml:space="preserve"> </v>
      </c>
      <c r="H2562" s="52">
        <v>0.217</v>
      </c>
      <c r="I2562" s="36" t="str">
        <f>IF(DATA_PESOS[[#This Row],[Peso de FLEX]]=DATA_PESOS[[#This Row],[ACTUALIZACION 2]],"Conforme","Revisar")</f>
        <v>Revisar</v>
      </c>
    </row>
    <row r="2563" spans="1:9" x14ac:dyDescent="0.25">
      <c r="A2563" s="42" t="s">
        <v>6</v>
      </c>
      <c r="B2563" s="35" t="s">
        <v>5117</v>
      </c>
      <c r="C2563" s="35" t="s">
        <v>5118</v>
      </c>
      <c r="D2563" s="36">
        <v>12</v>
      </c>
      <c r="E2563" s="36">
        <v>12</v>
      </c>
      <c r="F2563" s="36">
        <v>0.46</v>
      </c>
      <c r="G2563" s="36" t="str">
        <f>IFERROR(VLOOKUP(DATA_PESOS[[#This Row],[Codigo]],PESOS,4,FALSE)," ")</f>
        <v xml:space="preserve"> </v>
      </c>
      <c r="H2563" s="52">
        <v>0.115</v>
      </c>
      <c r="I2563" s="36" t="str">
        <f>IF(DATA_PESOS[[#This Row],[Peso de FLEX]]=DATA_PESOS[[#This Row],[ACTUALIZACION 2]],"Conforme","Revisar")</f>
        <v>Revisar</v>
      </c>
    </row>
    <row r="2564" spans="1:9" x14ac:dyDescent="0.25">
      <c r="A2564" s="42" t="s">
        <v>6</v>
      </c>
      <c r="B2564" s="35" t="s">
        <v>5119</v>
      </c>
      <c r="C2564" s="35" t="s">
        <v>5120</v>
      </c>
      <c r="D2564" s="36">
        <v>4</v>
      </c>
      <c r="E2564" s="36">
        <v>4</v>
      </c>
      <c r="F2564" s="36">
        <v>0.46</v>
      </c>
      <c r="G2564" s="36" t="str">
        <f>IFERROR(VLOOKUP(DATA_PESOS[[#This Row],[Codigo]],PESOS,4,FALSE)," ")</f>
        <v xml:space="preserve"> </v>
      </c>
      <c r="H2564" s="52">
        <v>0.115</v>
      </c>
      <c r="I2564" s="36" t="str">
        <f>IF(DATA_PESOS[[#This Row],[Peso de FLEX]]=DATA_PESOS[[#This Row],[ACTUALIZACION 2]],"Conforme","Revisar")</f>
        <v>Revisar</v>
      </c>
    </row>
    <row r="2565" spans="1:9" x14ac:dyDescent="0.25">
      <c r="A2565" s="42" t="s">
        <v>6</v>
      </c>
      <c r="B2565" s="35" t="s">
        <v>5121</v>
      </c>
      <c r="C2565" s="35" t="s">
        <v>5122</v>
      </c>
      <c r="D2565" s="36">
        <v>20</v>
      </c>
      <c r="E2565" s="36">
        <v>20</v>
      </c>
      <c r="F2565" s="36">
        <v>0.46</v>
      </c>
      <c r="G2565" s="36" t="str">
        <f>IFERROR(VLOOKUP(DATA_PESOS[[#This Row],[Codigo]],PESOS,4,FALSE)," ")</f>
        <v xml:space="preserve"> </v>
      </c>
      <c r="H2565" s="52">
        <v>0.115</v>
      </c>
      <c r="I2565" s="36" t="str">
        <f>IF(DATA_PESOS[[#This Row],[Peso de FLEX]]=DATA_PESOS[[#This Row],[ACTUALIZACION 2]],"Conforme","Revisar")</f>
        <v>Revisar</v>
      </c>
    </row>
    <row r="2566" spans="1:9" x14ac:dyDescent="0.25">
      <c r="A2566" s="42" t="s">
        <v>6</v>
      </c>
      <c r="B2566" s="35" t="s">
        <v>5123</v>
      </c>
      <c r="C2566" s="35" t="s">
        <v>5124</v>
      </c>
      <c r="D2566" s="36">
        <v>48</v>
      </c>
      <c r="E2566" s="36">
        <v>48</v>
      </c>
      <c r="F2566" s="36">
        <v>0.752</v>
      </c>
      <c r="G2566" s="36" t="str">
        <f>IFERROR(VLOOKUP(DATA_PESOS[[#This Row],[Codigo]],PESOS,4,FALSE)," ")</f>
        <v xml:space="preserve"> </v>
      </c>
      <c r="H2566" s="52">
        <v>0.188</v>
      </c>
      <c r="I2566" s="36" t="str">
        <f>IF(DATA_PESOS[[#This Row],[Peso de FLEX]]=DATA_PESOS[[#This Row],[ACTUALIZACION 2]],"Conforme","Revisar")</f>
        <v>Revisar</v>
      </c>
    </row>
    <row r="2567" spans="1:9" x14ac:dyDescent="0.25">
      <c r="A2567" s="42" t="s">
        <v>6</v>
      </c>
      <c r="B2567" s="35" t="s">
        <v>5125</v>
      </c>
      <c r="C2567" s="35" t="s">
        <v>5126</v>
      </c>
      <c r="D2567" s="36">
        <v>20</v>
      </c>
      <c r="E2567" s="36">
        <v>20</v>
      </c>
      <c r="F2567" s="36">
        <v>0.33200000000000002</v>
      </c>
      <c r="G2567" s="36" t="str">
        <f>IFERROR(VLOOKUP(DATA_PESOS[[#This Row],[Codigo]],PESOS,4,FALSE)," ")</f>
        <v xml:space="preserve"> </v>
      </c>
      <c r="H2567" s="52">
        <v>8.3000000000000004E-2</v>
      </c>
      <c r="I2567" s="36" t="str">
        <f>IF(DATA_PESOS[[#This Row],[Peso de FLEX]]=DATA_PESOS[[#This Row],[ACTUALIZACION 2]],"Conforme","Revisar")</f>
        <v>Revisar</v>
      </c>
    </row>
    <row r="2568" spans="1:9" x14ac:dyDescent="0.25">
      <c r="A2568" s="42" t="s">
        <v>6</v>
      </c>
      <c r="B2568" s="35" t="s">
        <v>5127</v>
      </c>
      <c r="C2568" s="35" t="s">
        <v>5128</v>
      </c>
      <c r="D2568" s="36">
        <v>315</v>
      </c>
      <c r="E2568" s="36">
        <v>315</v>
      </c>
      <c r="F2568" s="36">
        <v>0.183</v>
      </c>
      <c r="G2568" s="36" t="str">
        <f>IFERROR(VLOOKUP(DATA_PESOS[[#This Row],[Codigo]],PESOS,4,FALSE)," ")</f>
        <v xml:space="preserve"> </v>
      </c>
      <c r="H2568" s="52">
        <v>6.0999999999999999E-2</v>
      </c>
      <c r="I2568" s="36" t="str">
        <f>IF(DATA_PESOS[[#This Row],[Peso de FLEX]]=DATA_PESOS[[#This Row],[ACTUALIZACION 2]],"Conforme","Revisar")</f>
        <v>Revisar</v>
      </c>
    </row>
    <row r="2569" spans="1:9" x14ac:dyDescent="0.25">
      <c r="A2569" s="42" t="s">
        <v>6</v>
      </c>
      <c r="B2569" s="35" t="s">
        <v>5129</v>
      </c>
      <c r="C2569" s="35" t="s">
        <v>5130</v>
      </c>
      <c r="D2569" s="36">
        <v>135</v>
      </c>
      <c r="E2569" s="36">
        <v>135</v>
      </c>
      <c r="F2569" s="36">
        <v>0.183</v>
      </c>
      <c r="G2569" s="36" t="str">
        <f>IFERROR(VLOOKUP(DATA_PESOS[[#This Row],[Codigo]],PESOS,4,FALSE)," ")</f>
        <v xml:space="preserve"> </v>
      </c>
      <c r="H2569" s="52">
        <v>6.0999999999999999E-2</v>
      </c>
      <c r="I2569" s="36" t="str">
        <f>IF(DATA_PESOS[[#This Row],[Peso de FLEX]]=DATA_PESOS[[#This Row],[ACTUALIZACION 2]],"Conforme","Revisar")</f>
        <v>Revisar</v>
      </c>
    </row>
    <row r="2570" spans="1:9" x14ac:dyDescent="0.25">
      <c r="A2570" s="42" t="s">
        <v>6</v>
      </c>
      <c r="B2570" s="35" t="s">
        <v>5131</v>
      </c>
      <c r="C2570" s="35" t="s">
        <v>5132</v>
      </c>
      <c r="D2570" s="36">
        <v>81</v>
      </c>
      <c r="E2570" s="36">
        <v>81</v>
      </c>
      <c r="F2570" s="36">
        <v>0.183</v>
      </c>
      <c r="G2570" s="36" t="str">
        <f>IFERROR(VLOOKUP(DATA_PESOS[[#This Row],[Codigo]],PESOS,4,FALSE)," ")</f>
        <v xml:space="preserve"> </v>
      </c>
      <c r="H2570" s="52">
        <v>6.0999999999999999E-2</v>
      </c>
      <c r="I2570" s="36" t="str">
        <f>IF(DATA_PESOS[[#This Row],[Peso de FLEX]]=DATA_PESOS[[#This Row],[ACTUALIZACION 2]],"Conforme","Revisar")</f>
        <v>Revisar</v>
      </c>
    </row>
    <row r="2571" spans="1:9" x14ac:dyDescent="0.25">
      <c r="A2571" s="42" t="s">
        <v>6</v>
      </c>
      <c r="B2571" s="35" t="s">
        <v>5133</v>
      </c>
      <c r="C2571" s="35" t="s">
        <v>5134</v>
      </c>
      <c r="D2571" s="36">
        <v>360</v>
      </c>
      <c r="E2571" s="36">
        <v>360</v>
      </c>
      <c r="F2571" s="36">
        <v>0.18</v>
      </c>
      <c r="G2571" s="36" t="str">
        <f>IFERROR(VLOOKUP(DATA_PESOS[[#This Row],[Codigo]],PESOS,4,FALSE)," ")</f>
        <v xml:space="preserve"> </v>
      </c>
      <c r="H2571" s="52">
        <v>0.06</v>
      </c>
      <c r="I2571" s="36" t="str">
        <f>IF(DATA_PESOS[[#This Row],[Peso de FLEX]]=DATA_PESOS[[#This Row],[ACTUALIZACION 2]],"Conforme","Revisar")</f>
        <v>Revisar</v>
      </c>
    </row>
    <row r="2572" spans="1:9" x14ac:dyDescent="0.25">
      <c r="A2572" s="42" t="s">
        <v>6</v>
      </c>
      <c r="B2572" s="35" t="s">
        <v>5135</v>
      </c>
      <c r="C2572" s="35" t="s">
        <v>5136</v>
      </c>
      <c r="D2572" s="36">
        <v>36</v>
      </c>
      <c r="E2572" s="36">
        <v>36</v>
      </c>
      <c r="F2572" s="36">
        <v>0.752</v>
      </c>
      <c r="G2572" s="36" t="str">
        <f>IFERROR(VLOOKUP(DATA_PESOS[[#This Row],[Codigo]],PESOS,4,FALSE)," ")</f>
        <v xml:space="preserve"> </v>
      </c>
      <c r="H2572" s="52">
        <v>0.188</v>
      </c>
      <c r="I2572" s="36" t="str">
        <f>IF(DATA_PESOS[[#This Row],[Peso de FLEX]]=DATA_PESOS[[#This Row],[ACTUALIZACION 2]],"Conforme","Revisar")</f>
        <v>Revisar</v>
      </c>
    </row>
    <row r="2573" spans="1:9" x14ac:dyDescent="0.25">
      <c r="A2573" s="42" t="s">
        <v>6</v>
      </c>
      <c r="B2573" s="35" t="s">
        <v>5137</v>
      </c>
      <c r="C2573" s="35" t="s">
        <v>5138</v>
      </c>
      <c r="D2573" s="36">
        <v>28</v>
      </c>
      <c r="E2573" s="36">
        <v>28</v>
      </c>
      <c r="F2573" s="36">
        <v>0.752</v>
      </c>
      <c r="G2573" s="36" t="str">
        <f>IFERROR(VLOOKUP(DATA_PESOS[[#This Row],[Codigo]],PESOS,4,FALSE)," ")</f>
        <v xml:space="preserve"> </v>
      </c>
      <c r="H2573" s="52">
        <v>0.188</v>
      </c>
      <c r="I2573" s="36" t="str">
        <f>IF(DATA_PESOS[[#This Row],[Peso de FLEX]]=DATA_PESOS[[#This Row],[ACTUALIZACION 2]],"Conforme","Revisar")</f>
        <v>Revisar</v>
      </c>
    </row>
    <row r="2574" spans="1:9" x14ac:dyDescent="0.25">
      <c r="A2574" s="42" t="s">
        <v>6</v>
      </c>
      <c r="B2574" s="35" t="s">
        <v>5139</v>
      </c>
      <c r="C2574" s="35" t="s">
        <v>5140</v>
      </c>
      <c r="D2574" s="36">
        <v>24</v>
      </c>
      <c r="E2574" s="36">
        <v>24</v>
      </c>
      <c r="F2574" s="36">
        <v>0.624</v>
      </c>
      <c r="G2574" s="36" t="str">
        <f>IFERROR(VLOOKUP(DATA_PESOS[[#This Row],[Codigo]],PESOS,4,FALSE)," ")</f>
        <v xml:space="preserve"> </v>
      </c>
      <c r="H2574" s="52">
        <v>0.156</v>
      </c>
      <c r="I2574" s="36" t="str">
        <f>IF(DATA_PESOS[[#This Row],[Peso de FLEX]]=DATA_PESOS[[#This Row],[ACTUALIZACION 2]],"Conforme","Revisar")</f>
        <v>Revisar</v>
      </c>
    </row>
    <row r="2575" spans="1:9" x14ac:dyDescent="0.25">
      <c r="A2575" s="42" t="s">
        <v>6</v>
      </c>
      <c r="B2575" s="35" t="s">
        <v>5141</v>
      </c>
      <c r="C2575" s="35" t="s">
        <v>5142</v>
      </c>
      <c r="D2575" s="36">
        <v>8</v>
      </c>
      <c r="E2575" s="36">
        <v>8</v>
      </c>
      <c r="F2575" s="36">
        <v>0.628</v>
      </c>
      <c r="G2575" s="36" t="str">
        <f>IFERROR(VLOOKUP(DATA_PESOS[[#This Row],[Codigo]],PESOS,4,FALSE)," ")</f>
        <v xml:space="preserve"> </v>
      </c>
      <c r="H2575" s="52">
        <v>0.157</v>
      </c>
      <c r="I2575" s="36" t="str">
        <f>IF(DATA_PESOS[[#This Row],[Peso de FLEX]]=DATA_PESOS[[#This Row],[ACTUALIZACION 2]],"Conforme","Revisar")</f>
        <v>Revisar</v>
      </c>
    </row>
    <row r="2576" spans="1:9" x14ac:dyDescent="0.25">
      <c r="A2576" s="42" t="s">
        <v>6</v>
      </c>
      <c r="B2576" s="35" t="s">
        <v>5143</v>
      </c>
      <c r="C2576" s="35" t="s">
        <v>5144</v>
      </c>
      <c r="D2576" s="36">
        <v>12</v>
      </c>
      <c r="E2576" s="36">
        <v>12</v>
      </c>
      <c r="F2576" s="36">
        <v>0.62</v>
      </c>
      <c r="G2576" s="36" t="str">
        <f>IFERROR(VLOOKUP(DATA_PESOS[[#This Row],[Codigo]],PESOS,4,FALSE)," ")</f>
        <v xml:space="preserve"> </v>
      </c>
      <c r="H2576" s="52">
        <v>0.155</v>
      </c>
      <c r="I2576" s="36" t="str">
        <f>IF(DATA_PESOS[[#This Row],[Peso de FLEX]]=DATA_PESOS[[#This Row],[ACTUALIZACION 2]],"Conforme","Revisar")</f>
        <v>Revisar</v>
      </c>
    </row>
    <row r="2577" spans="1:9" x14ac:dyDescent="0.25">
      <c r="A2577" s="42" t="s">
        <v>6</v>
      </c>
      <c r="B2577" s="35" t="s">
        <v>5145</v>
      </c>
      <c r="C2577" s="35" t="s">
        <v>5146</v>
      </c>
      <c r="D2577" s="36">
        <v>4</v>
      </c>
      <c r="E2577" s="36">
        <v>4</v>
      </c>
      <c r="F2577" s="36">
        <v>0.39600000000000002</v>
      </c>
      <c r="G2577" s="36" t="str">
        <f>IFERROR(VLOOKUP(DATA_PESOS[[#This Row],[Codigo]],PESOS,4,FALSE)," ")</f>
        <v xml:space="preserve"> </v>
      </c>
      <c r="H2577" s="52">
        <v>9.9000000000000005E-2</v>
      </c>
      <c r="I2577" s="36" t="str">
        <f>IF(DATA_PESOS[[#This Row],[Peso de FLEX]]=DATA_PESOS[[#This Row],[ACTUALIZACION 2]],"Conforme","Revisar")</f>
        <v>Revisar</v>
      </c>
    </row>
    <row r="2578" spans="1:9" x14ac:dyDescent="0.25">
      <c r="A2578" s="42" t="s">
        <v>6</v>
      </c>
      <c r="B2578" s="35" t="s">
        <v>5147</v>
      </c>
      <c r="C2578" s="35" t="s">
        <v>5148</v>
      </c>
      <c r="D2578" s="36">
        <v>56</v>
      </c>
      <c r="E2578" s="36">
        <v>56</v>
      </c>
      <c r="F2578" s="36">
        <v>0.4</v>
      </c>
      <c r="G2578" s="36" t="str">
        <f>IFERROR(VLOOKUP(DATA_PESOS[[#This Row],[Codigo]],PESOS,4,FALSE)," ")</f>
        <v xml:space="preserve"> </v>
      </c>
      <c r="H2578" s="52">
        <v>0.1</v>
      </c>
      <c r="I2578" s="36" t="str">
        <f>IF(DATA_PESOS[[#This Row],[Peso de FLEX]]=DATA_PESOS[[#This Row],[ACTUALIZACION 2]],"Conforme","Revisar")</f>
        <v>Revisar</v>
      </c>
    </row>
    <row r="2579" spans="1:9" x14ac:dyDescent="0.25">
      <c r="A2579" s="42" t="s">
        <v>6</v>
      </c>
      <c r="B2579" s="35" t="s">
        <v>5149</v>
      </c>
      <c r="C2579" s="35" t="s">
        <v>5150</v>
      </c>
      <c r="D2579" s="36">
        <v>6</v>
      </c>
      <c r="E2579" s="36">
        <v>6</v>
      </c>
      <c r="F2579" s="36">
        <v>0.16800000000000001</v>
      </c>
      <c r="G2579" s="36" t="str">
        <f>IFERROR(VLOOKUP(DATA_PESOS[[#This Row],[Codigo]],PESOS,4,FALSE)," ")</f>
        <v xml:space="preserve"> </v>
      </c>
      <c r="H2579" s="52">
        <v>5.6000000000000001E-2</v>
      </c>
      <c r="I2579" s="36" t="str">
        <f>IF(DATA_PESOS[[#This Row],[Peso de FLEX]]=DATA_PESOS[[#This Row],[ACTUALIZACION 2]],"Conforme","Revisar")</f>
        <v>Revisar</v>
      </c>
    </row>
    <row r="2580" spans="1:9" x14ac:dyDescent="0.25">
      <c r="A2580" s="42" t="s">
        <v>6</v>
      </c>
      <c r="B2580" s="35" t="s">
        <v>5151</v>
      </c>
      <c r="C2580" s="35" t="s">
        <v>5152</v>
      </c>
      <c r="D2580" s="36">
        <v>68</v>
      </c>
      <c r="E2580" s="36">
        <v>68</v>
      </c>
      <c r="F2580" s="36">
        <v>0.36799999999999999</v>
      </c>
      <c r="G2580" s="36" t="str">
        <f>IFERROR(VLOOKUP(DATA_PESOS[[#This Row],[Codigo]],PESOS,4,FALSE)," ")</f>
        <v xml:space="preserve"> </v>
      </c>
      <c r="H2580" s="52">
        <v>9.1999999999999998E-2</v>
      </c>
      <c r="I2580" s="36" t="str">
        <f>IF(DATA_PESOS[[#This Row],[Peso de FLEX]]=DATA_PESOS[[#This Row],[ACTUALIZACION 2]],"Conforme","Revisar")</f>
        <v>Revisar</v>
      </c>
    </row>
    <row r="2581" spans="1:9" x14ac:dyDescent="0.25">
      <c r="A2581" s="42" t="s">
        <v>6</v>
      </c>
      <c r="B2581" s="35" t="s">
        <v>5153</v>
      </c>
      <c r="C2581" s="35" t="s">
        <v>5154</v>
      </c>
      <c r="D2581" s="36">
        <v>40</v>
      </c>
      <c r="E2581" s="36">
        <v>40</v>
      </c>
      <c r="F2581" s="44">
        <v>0</v>
      </c>
      <c r="G2581" s="36" t="str">
        <f>IFERROR(VLOOKUP(DATA_PESOS[[#This Row],[Codigo]],PESOS,4,FALSE)," ")</f>
        <v xml:space="preserve"> </v>
      </c>
      <c r="H2581" s="52">
        <v>8.4000000000000005E-2</v>
      </c>
      <c r="I2581" s="36" t="str">
        <f>IF(DATA_PESOS[[#This Row],[Peso de FLEX]]=DATA_PESOS[[#This Row],[ACTUALIZACION 2]],"Conforme","Revisar")</f>
        <v>Revisar</v>
      </c>
    </row>
    <row r="2582" spans="1:9" x14ac:dyDescent="0.25">
      <c r="A2582" s="42" t="s">
        <v>6</v>
      </c>
      <c r="B2582" s="35" t="s">
        <v>5155</v>
      </c>
      <c r="C2582" s="35" t="s">
        <v>5156</v>
      </c>
      <c r="D2582" s="36">
        <v>144</v>
      </c>
      <c r="E2582" s="36">
        <v>144</v>
      </c>
      <c r="F2582" s="36">
        <v>0.33600000000000002</v>
      </c>
      <c r="G2582" s="36" t="str">
        <f>IFERROR(VLOOKUP(DATA_PESOS[[#This Row],[Codigo]],PESOS,4,FALSE)," ")</f>
        <v xml:space="preserve"> </v>
      </c>
      <c r="H2582" s="52">
        <v>8.4000000000000005E-2</v>
      </c>
      <c r="I2582" s="36" t="str">
        <f>IF(DATA_PESOS[[#This Row],[Peso de FLEX]]=DATA_PESOS[[#This Row],[ACTUALIZACION 2]],"Conforme","Revisar")</f>
        <v>Revisar</v>
      </c>
    </row>
    <row r="2583" spans="1:9" x14ac:dyDescent="0.25">
      <c r="A2583" s="42" t="s">
        <v>6</v>
      </c>
      <c r="B2583" s="35" t="s">
        <v>5157</v>
      </c>
      <c r="C2583" s="35" t="s">
        <v>5158</v>
      </c>
      <c r="D2583" s="36">
        <v>8</v>
      </c>
      <c r="E2583" s="36">
        <v>8</v>
      </c>
      <c r="F2583" s="36">
        <v>0.60399999999999998</v>
      </c>
      <c r="G2583" s="36" t="str">
        <f>IFERROR(VLOOKUP(DATA_PESOS[[#This Row],[Codigo]],PESOS,4,FALSE)," ")</f>
        <v xml:space="preserve"> </v>
      </c>
      <c r="H2583" s="52">
        <v>0.151</v>
      </c>
      <c r="I2583" s="36" t="str">
        <f>IF(DATA_PESOS[[#This Row],[Peso de FLEX]]=DATA_PESOS[[#This Row],[ACTUALIZACION 2]],"Conforme","Revisar")</f>
        <v>Revisar</v>
      </c>
    </row>
    <row r="2584" spans="1:9" x14ac:dyDescent="0.25">
      <c r="A2584" s="42" t="s">
        <v>6</v>
      </c>
      <c r="B2584" s="35" t="s">
        <v>5159</v>
      </c>
      <c r="C2584" s="35" t="s">
        <v>5160</v>
      </c>
      <c r="D2584" s="36">
        <v>28</v>
      </c>
      <c r="E2584" s="36">
        <v>28</v>
      </c>
      <c r="F2584" s="36">
        <v>1.008</v>
      </c>
      <c r="G2584" s="36" t="str">
        <f>IFERROR(VLOOKUP(DATA_PESOS[[#This Row],[Codigo]],PESOS,4,FALSE)," ")</f>
        <v xml:space="preserve"> </v>
      </c>
      <c r="H2584" s="52">
        <v>0.252</v>
      </c>
      <c r="I2584" s="36" t="str">
        <f>IF(DATA_PESOS[[#This Row],[Peso de FLEX]]=DATA_PESOS[[#This Row],[ACTUALIZACION 2]],"Conforme","Revisar")</f>
        <v>Revisar</v>
      </c>
    </row>
    <row r="2585" spans="1:9" x14ac:dyDescent="0.25">
      <c r="A2585" s="42" t="s">
        <v>6</v>
      </c>
      <c r="B2585" s="35" t="s">
        <v>5161</v>
      </c>
      <c r="C2585" s="35" t="s">
        <v>5162</v>
      </c>
      <c r="D2585" s="36">
        <v>168</v>
      </c>
      <c r="E2585" s="36">
        <v>168</v>
      </c>
      <c r="F2585" s="36">
        <v>0.312</v>
      </c>
      <c r="G2585" s="36" t="str">
        <f>IFERROR(VLOOKUP(DATA_PESOS[[#This Row],[Codigo]],PESOS,4,FALSE)," ")</f>
        <v xml:space="preserve"> </v>
      </c>
      <c r="H2585" s="52">
        <v>7.8E-2</v>
      </c>
      <c r="I2585" s="36" t="str">
        <f>IF(DATA_PESOS[[#This Row],[Peso de FLEX]]=DATA_PESOS[[#This Row],[ACTUALIZACION 2]],"Conforme","Revisar")</f>
        <v>Revisar</v>
      </c>
    </row>
    <row r="2586" spans="1:9" x14ac:dyDescent="0.25">
      <c r="A2586" s="42" t="s">
        <v>6</v>
      </c>
      <c r="B2586" s="35" t="s">
        <v>5163</v>
      </c>
      <c r="C2586" s="35" t="s">
        <v>5164</v>
      </c>
      <c r="D2586" s="36">
        <v>16</v>
      </c>
      <c r="E2586" s="36">
        <v>16</v>
      </c>
      <c r="F2586" s="36">
        <v>0.35599999999999998</v>
      </c>
      <c r="G2586" s="36" t="str">
        <f>IFERROR(VLOOKUP(DATA_PESOS[[#This Row],[Codigo]],PESOS,4,FALSE)," ")</f>
        <v xml:space="preserve"> </v>
      </c>
      <c r="H2586" s="52">
        <v>8.8999999999999996E-2</v>
      </c>
      <c r="I2586" s="36" t="str">
        <f>IF(DATA_PESOS[[#This Row],[Peso de FLEX]]=DATA_PESOS[[#This Row],[ACTUALIZACION 2]],"Conforme","Revisar")</f>
        <v>Revisar</v>
      </c>
    </row>
    <row r="2587" spans="1:9" x14ac:dyDescent="0.25">
      <c r="A2587" s="42" t="s">
        <v>6</v>
      </c>
      <c r="B2587" s="35" t="s">
        <v>5165</v>
      </c>
      <c r="C2587" s="35" t="s">
        <v>5166</v>
      </c>
      <c r="D2587" s="36">
        <v>108</v>
      </c>
      <c r="E2587" s="36">
        <v>108</v>
      </c>
      <c r="F2587" s="36">
        <v>0.35199999999999998</v>
      </c>
      <c r="G2587" s="36" t="str">
        <f>IFERROR(VLOOKUP(DATA_PESOS[[#This Row],[Codigo]],PESOS,4,FALSE)," ")</f>
        <v xml:space="preserve"> </v>
      </c>
      <c r="H2587" s="52">
        <v>8.7999999999999995E-2</v>
      </c>
      <c r="I2587" s="36" t="str">
        <f>IF(DATA_PESOS[[#This Row],[Peso de FLEX]]=DATA_PESOS[[#This Row],[ACTUALIZACION 2]],"Conforme","Revisar")</f>
        <v>Revisar</v>
      </c>
    </row>
    <row r="2588" spans="1:9" x14ac:dyDescent="0.25">
      <c r="A2588" s="42" t="s">
        <v>6</v>
      </c>
      <c r="B2588" s="35" t="s">
        <v>5167</v>
      </c>
      <c r="C2588" s="35" t="s">
        <v>5168</v>
      </c>
      <c r="D2588" s="36">
        <v>4</v>
      </c>
      <c r="E2588" s="36">
        <v>4</v>
      </c>
      <c r="F2588" s="36">
        <v>0.75600000000000001</v>
      </c>
      <c r="G2588" s="36" t="str">
        <f>IFERROR(VLOOKUP(DATA_PESOS[[#This Row],[Codigo]],PESOS,4,FALSE)," ")</f>
        <v xml:space="preserve"> </v>
      </c>
      <c r="H2588" s="52">
        <v>0.189</v>
      </c>
      <c r="I2588" s="36" t="str">
        <f>IF(DATA_PESOS[[#This Row],[Peso de FLEX]]=DATA_PESOS[[#This Row],[ACTUALIZACION 2]],"Conforme","Revisar")</f>
        <v>Revisar</v>
      </c>
    </row>
    <row r="2589" spans="1:9" x14ac:dyDescent="0.25">
      <c r="A2589" s="42" t="s">
        <v>6</v>
      </c>
      <c r="B2589" s="35" t="s">
        <v>5169</v>
      </c>
      <c r="C2589" s="35" t="s">
        <v>5170</v>
      </c>
      <c r="D2589" s="36">
        <v>28</v>
      </c>
      <c r="E2589" s="36">
        <v>28</v>
      </c>
      <c r="F2589" s="36">
        <v>0.436</v>
      </c>
      <c r="G2589" s="36" t="str">
        <f>IFERROR(VLOOKUP(DATA_PESOS[[#This Row],[Codigo]],PESOS,4,FALSE)," ")</f>
        <v xml:space="preserve"> </v>
      </c>
      <c r="H2589" s="52">
        <v>0.109</v>
      </c>
      <c r="I2589" s="36" t="str">
        <f>IF(DATA_PESOS[[#This Row],[Peso de FLEX]]=DATA_PESOS[[#This Row],[ACTUALIZACION 2]],"Conforme","Revisar")</f>
        <v>Revisar</v>
      </c>
    </row>
    <row r="2590" spans="1:9" x14ac:dyDescent="0.25">
      <c r="A2590" s="42" t="s">
        <v>6</v>
      </c>
      <c r="B2590" s="35" t="s">
        <v>5171</v>
      </c>
      <c r="C2590" s="35" t="s">
        <v>5172</v>
      </c>
      <c r="D2590" s="36">
        <v>124</v>
      </c>
      <c r="E2590" s="36">
        <v>124</v>
      </c>
      <c r="F2590" s="36">
        <v>0.436</v>
      </c>
      <c r="G2590" s="36" t="str">
        <f>IFERROR(VLOOKUP(DATA_PESOS[[#This Row],[Codigo]],PESOS,4,FALSE)," ")</f>
        <v xml:space="preserve"> </v>
      </c>
      <c r="H2590" s="52">
        <v>0.109</v>
      </c>
      <c r="I2590" s="36" t="str">
        <f>IF(DATA_PESOS[[#This Row],[Peso de FLEX]]=DATA_PESOS[[#This Row],[ACTUALIZACION 2]],"Conforme","Revisar")</f>
        <v>Revisar</v>
      </c>
    </row>
    <row r="2591" spans="1:9" x14ac:dyDescent="0.25">
      <c r="A2591" s="42" t="s">
        <v>6</v>
      </c>
      <c r="B2591" s="35" t="s">
        <v>5173</v>
      </c>
      <c r="C2591" s="35" t="s">
        <v>5174</v>
      </c>
      <c r="D2591" s="36">
        <v>8</v>
      </c>
      <c r="E2591" s="36">
        <v>8</v>
      </c>
      <c r="F2591" s="36">
        <v>0.436</v>
      </c>
      <c r="G2591" s="36" t="str">
        <f>IFERROR(VLOOKUP(DATA_PESOS[[#This Row],[Codigo]],PESOS,4,FALSE)," ")</f>
        <v xml:space="preserve"> </v>
      </c>
      <c r="H2591" s="52">
        <v>0.109</v>
      </c>
      <c r="I2591" s="36" t="str">
        <f>IF(DATA_PESOS[[#This Row],[Peso de FLEX]]=DATA_PESOS[[#This Row],[ACTUALIZACION 2]],"Conforme","Revisar")</f>
        <v>Revisar</v>
      </c>
    </row>
    <row r="2592" spans="1:9" x14ac:dyDescent="0.25">
      <c r="A2592" s="42" t="s">
        <v>6</v>
      </c>
      <c r="B2592" s="35" t="s">
        <v>5175</v>
      </c>
      <c r="C2592" s="35" t="s">
        <v>5176</v>
      </c>
      <c r="D2592" s="36">
        <v>216</v>
      </c>
      <c r="E2592" s="36">
        <v>216</v>
      </c>
      <c r="F2592" s="36">
        <v>0.29599999999999999</v>
      </c>
      <c r="G2592" s="36" t="str">
        <f>IFERROR(VLOOKUP(DATA_PESOS[[#This Row],[Codigo]],PESOS,4,FALSE)," ")</f>
        <v xml:space="preserve"> </v>
      </c>
      <c r="H2592" s="52">
        <v>7.3999999999999996E-2</v>
      </c>
      <c r="I2592" s="36" t="str">
        <f>IF(DATA_PESOS[[#This Row],[Peso de FLEX]]=DATA_PESOS[[#This Row],[ACTUALIZACION 2]],"Conforme","Revisar")</f>
        <v>Revisar</v>
      </c>
    </row>
    <row r="2593" spans="1:9" x14ac:dyDescent="0.25">
      <c r="A2593" s="42" t="s">
        <v>6</v>
      </c>
      <c r="B2593" s="35" t="s">
        <v>5177</v>
      </c>
      <c r="C2593" s="35" t="s">
        <v>5178</v>
      </c>
      <c r="D2593" s="36">
        <v>436</v>
      </c>
      <c r="E2593" s="36">
        <v>436</v>
      </c>
      <c r="F2593" s="36">
        <v>0.3</v>
      </c>
      <c r="G2593" s="36" t="str">
        <f>IFERROR(VLOOKUP(DATA_PESOS[[#This Row],[Codigo]],PESOS,4,FALSE)," ")</f>
        <v xml:space="preserve"> </v>
      </c>
      <c r="H2593" s="52">
        <v>7.4999999999999997E-2</v>
      </c>
      <c r="I2593" s="36" t="str">
        <f>IF(DATA_PESOS[[#This Row],[Peso de FLEX]]=DATA_PESOS[[#This Row],[ACTUALIZACION 2]],"Conforme","Revisar")</f>
        <v>Revisar</v>
      </c>
    </row>
    <row r="2594" spans="1:9" x14ac:dyDescent="0.25">
      <c r="A2594" s="42" t="s">
        <v>6</v>
      </c>
      <c r="B2594" s="35" t="s">
        <v>5179</v>
      </c>
      <c r="C2594" s="35" t="s">
        <v>5180</v>
      </c>
      <c r="D2594" s="36">
        <v>272</v>
      </c>
      <c r="E2594" s="36">
        <v>272</v>
      </c>
      <c r="F2594" s="36">
        <v>0.3</v>
      </c>
      <c r="G2594" s="36" t="str">
        <f>IFERROR(VLOOKUP(DATA_PESOS[[#This Row],[Codigo]],PESOS,4,FALSE)," ")</f>
        <v xml:space="preserve"> </v>
      </c>
      <c r="H2594" s="52">
        <v>7.4999999999999997E-2</v>
      </c>
      <c r="I2594" s="36" t="str">
        <f>IF(DATA_PESOS[[#This Row],[Peso de FLEX]]=DATA_PESOS[[#This Row],[ACTUALIZACION 2]],"Conforme","Revisar")</f>
        <v>Revisar</v>
      </c>
    </row>
    <row r="2595" spans="1:9" x14ac:dyDescent="0.25">
      <c r="A2595" s="42" t="s">
        <v>6</v>
      </c>
      <c r="B2595" s="35" t="s">
        <v>5181</v>
      </c>
      <c r="C2595" s="35" t="s">
        <v>5182</v>
      </c>
      <c r="D2595" s="36">
        <v>36</v>
      </c>
      <c r="E2595" s="36">
        <v>36</v>
      </c>
      <c r="F2595" s="36">
        <v>0.29599999999999999</v>
      </c>
      <c r="G2595" s="36" t="str">
        <f>IFERROR(VLOOKUP(DATA_PESOS[[#This Row],[Codigo]],PESOS,4,FALSE)," ")</f>
        <v xml:space="preserve"> </v>
      </c>
      <c r="H2595" s="52">
        <v>7.3999999999999996E-2</v>
      </c>
      <c r="I2595" s="36" t="str">
        <f>IF(DATA_PESOS[[#This Row],[Peso de FLEX]]=DATA_PESOS[[#This Row],[ACTUALIZACION 2]],"Conforme","Revisar")</f>
        <v>Revisar</v>
      </c>
    </row>
    <row r="2596" spans="1:9" x14ac:dyDescent="0.25">
      <c r="A2596" s="42" t="s">
        <v>6</v>
      </c>
      <c r="B2596" s="35" t="s">
        <v>5183</v>
      </c>
      <c r="C2596" s="35" t="s">
        <v>5184</v>
      </c>
      <c r="D2596" s="36">
        <v>72</v>
      </c>
      <c r="E2596" s="36">
        <v>72</v>
      </c>
      <c r="F2596" s="36">
        <v>0.35199999999999998</v>
      </c>
      <c r="G2596" s="36" t="str">
        <f>IFERROR(VLOOKUP(DATA_PESOS[[#This Row],[Codigo]],PESOS,4,FALSE)," ")</f>
        <v xml:space="preserve"> </v>
      </c>
      <c r="H2596" s="52">
        <v>8.7999999999999995E-2</v>
      </c>
      <c r="I2596" s="36" t="str">
        <f>IF(DATA_PESOS[[#This Row],[Peso de FLEX]]=DATA_PESOS[[#This Row],[ACTUALIZACION 2]],"Conforme","Revisar")</f>
        <v>Revisar</v>
      </c>
    </row>
    <row r="2597" spans="1:9" x14ac:dyDescent="0.25">
      <c r="A2597" s="42" t="s">
        <v>6</v>
      </c>
      <c r="B2597" s="35" t="s">
        <v>5185</v>
      </c>
      <c r="C2597" s="35" t="s">
        <v>5186</v>
      </c>
      <c r="D2597" s="36">
        <v>32</v>
      </c>
      <c r="E2597" s="36">
        <v>32</v>
      </c>
      <c r="F2597" s="36">
        <v>0.35199999999999998</v>
      </c>
      <c r="G2597" s="36" t="str">
        <f>IFERROR(VLOOKUP(DATA_PESOS[[#This Row],[Codigo]],PESOS,4,FALSE)," ")</f>
        <v xml:space="preserve"> </v>
      </c>
      <c r="H2597" s="52">
        <v>8.7999999999999995E-2</v>
      </c>
      <c r="I2597" s="36" t="str">
        <f>IF(DATA_PESOS[[#This Row],[Peso de FLEX]]=DATA_PESOS[[#This Row],[ACTUALIZACION 2]],"Conforme","Revisar")</f>
        <v>Revisar</v>
      </c>
    </row>
    <row r="2598" spans="1:9" x14ac:dyDescent="0.25">
      <c r="A2598" s="42" t="s">
        <v>6</v>
      </c>
      <c r="B2598" s="35" t="s">
        <v>5187</v>
      </c>
      <c r="C2598" s="35" t="s">
        <v>5188</v>
      </c>
      <c r="D2598" s="36">
        <v>24</v>
      </c>
      <c r="E2598" s="36">
        <v>24</v>
      </c>
      <c r="F2598" s="36">
        <v>0.35599999999999998</v>
      </c>
      <c r="G2598" s="36" t="str">
        <f>IFERROR(VLOOKUP(DATA_PESOS[[#This Row],[Codigo]],PESOS,4,FALSE)," ")</f>
        <v xml:space="preserve"> </v>
      </c>
      <c r="H2598" s="52">
        <v>8.8999999999999996E-2</v>
      </c>
      <c r="I2598" s="36" t="str">
        <f>IF(DATA_PESOS[[#This Row],[Peso de FLEX]]=DATA_PESOS[[#This Row],[ACTUALIZACION 2]],"Conforme","Revisar")</f>
        <v>Revisar</v>
      </c>
    </row>
    <row r="2599" spans="1:9" x14ac:dyDescent="0.25">
      <c r="A2599" s="42" t="s">
        <v>6</v>
      </c>
      <c r="B2599" s="35" t="s">
        <v>5189</v>
      </c>
      <c r="C2599" s="35" t="s">
        <v>5190</v>
      </c>
      <c r="D2599" s="36">
        <v>16</v>
      </c>
      <c r="E2599" s="36">
        <v>16</v>
      </c>
      <c r="F2599" s="36">
        <v>0.36399999999999999</v>
      </c>
      <c r="G2599" s="36" t="str">
        <f>IFERROR(VLOOKUP(DATA_PESOS[[#This Row],[Codigo]],PESOS,4,FALSE)," ")</f>
        <v xml:space="preserve"> </v>
      </c>
      <c r="H2599" s="52">
        <v>9.0999999999999998E-2</v>
      </c>
      <c r="I2599" s="36" t="str">
        <f>IF(DATA_PESOS[[#This Row],[Peso de FLEX]]=DATA_PESOS[[#This Row],[ACTUALIZACION 2]],"Conforme","Revisar")</f>
        <v>Revisar</v>
      </c>
    </row>
    <row r="2600" spans="1:9" x14ac:dyDescent="0.25">
      <c r="A2600" s="42" t="s">
        <v>6</v>
      </c>
      <c r="B2600" s="35" t="s">
        <v>5191</v>
      </c>
      <c r="C2600" s="35" t="s">
        <v>5192</v>
      </c>
      <c r="D2600" s="36">
        <v>40</v>
      </c>
      <c r="E2600" s="36">
        <v>40</v>
      </c>
      <c r="F2600" s="36">
        <v>0.36399999999999999</v>
      </c>
      <c r="G2600" s="36" t="str">
        <f>IFERROR(VLOOKUP(DATA_PESOS[[#This Row],[Codigo]],PESOS,4,FALSE)," ")</f>
        <v xml:space="preserve"> </v>
      </c>
      <c r="H2600" s="52">
        <v>9.0999999999999998E-2</v>
      </c>
      <c r="I2600" s="36" t="str">
        <f>IF(DATA_PESOS[[#This Row],[Peso de FLEX]]=DATA_PESOS[[#This Row],[ACTUALIZACION 2]],"Conforme","Revisar")</f>
        <v>Revisar</v>
      </c>
    </row>
    <row r="2601" spans="1:9" x14ac:dyDescent="0.25">
      <c r="A2601" s="42" t="s">
        <v>6</v>
      </c>
      <c r="B2601" s="35" t="s">
        <v>5193</v>
      </c>
      <c r="C2601" s="35" t="s">
        <v>5194</v>
      </c>
      <c r="D2601" s="36">
        <v>4</v>
      </c>
      <c r="E2601" s="36">
        <v>4</v>
      </c>
      <c r="F2601" s="36">
        <v>0.36399999999999999</v>
      </c>
      <c r="G2601" s="36" t="str">
        <f>IFERROR(VLOOKUP(DATA_PESOS[[#This Row],[Codigo]],PESOS,4,FALSE)," ")</f>
        <v xml:space="preserve"> </v>
      </c>
      <c r="H2601" s="52">
        <v>9.0999999999999998E-2</v>
      </c>
      <c r="I2601" s="36" t="str">
        <f>IF(DATA_PESOS[[#This Row],[Peso de FLEX]]=DATA_PESOS[[#This Row],[ACTUALIZACION 2]],"Conforme","Revisar")</f>
        <v>Revisar</v>
      </c>
    </row>
    <row r="2602" spans="1:9" x14ac:dyDescent="0.25">
      <c r="A2602" s="42" t="s">
        <v>6</v>
      </c>
      <c r="B2602" s="35" t="s">
        <v>5195</v>
      </c>
      <c r="C2602" s="35" t="s">
        <v>5196</v>
      </c>
      <c r="D2602" s="36">
        <v>212</v>
      </c>
      <c r="E2602" s="36">
        <v>212</v>
      </c>
      <c r="F2602" s="36">
        <v>0.36399999999999999</v>
      </c>
      <c r="G2602" s="36" t="str">
        <f>IFERROR(VLOOKUP(DATA_PESOS[[#This Row],[Codigo]],PESOS,4,FALSE)," ")</f>
        <v xml:space="preserve"> </v>
      </c>
      <c r="H2602" s="52">
        <v>9.0999999999999998E-2</v>
      </c>
      <c r="I2602" s="36" t="str">
        <f>IF(DATA_PESOS[[#This Row],[Peso de FLEX]]=DATA_PESOS[[#This Row],[ACTUALIZACION 2]],"Conforme","Revisar")</f>
        <v>Revisar</v>
      </c>
    </row>
    <row r="2603" spans="1:9" x14ac:dyDescent="0.25">
      <c r="A2603" s="42" t="s">
        <v>6</v>
      </c>
      <c r="B2603" s="35" t="s">
        <v>5197</v>
      </c>
      <c r="C2603" s="35" t="s">
        <v>5198</v>
      </c>
      <c r="D2603" s="36">
        <v>68</v>
      </c>
      <c r="E2603" s="36">
        <v>68</v>
      </c>
      <c r="F2603" s="36">
        <v>0.33600000000000002</v>
      </c>
      <c r="G2603" s="36" t="str">
        <f>IFERROR(VLOOKUP(DATA_PESOS[[#This Row],[Codigo]],PESOS,4,FALSE)," ")</f>
        <v xml:space="preserve"> </v>
      </c>
      <c r="H2603" s="52">
        <v>8.4000000000000005E-2</v>
      </c>
      <c r="I2603" s="36" t="str">
        <f>IF(DATA_PESOS[[#This Row],[Peso de FLEX]]=DATA_PESOS[[#This Row],[ACTUALIZACION 2]],"Conforme","Revisar")</f>
        <v>Revisar</v>
      </c>
    </row>
    <row r="2604" spans="1:9" x14ac:dyDescent="0.25">
      <c r="A2604" s="42" t="s">
        <v>6</v>
      </c>
      <c r="B2604" s="35" t="s">
        <v>5199</v>
      </c>
      <c r="C2604" s="35" t="s">
        <v>5200</v>
      </c>
      <c r="D2604" s="36">
        <v>4</v>
      </c>
      <c r="E2604" s="36">
        <v>4</v>
      </c>
      <c r="F2604" s="36">
        <v>0.34</v>
      </c>
      <c r="G2604" s="36" t="str">
        <f>IFERROR(VLOOKUP(DATA_PESOS[[#This Row],[Codigo]],PESOS,4,FALSE)," ")</f>
        <v xml:space="preserve"> </v>
      </c>
      <c r="H2604" s="52">
        <v>8.5000000000000006E-2</v>
      </c>
      <c r="I2604" s="36" t="str">
        <f>IF(DATA_PESOS[[#This Row],[Peso de FLEX]]=DATA_PESOS[[#This Row],[ACTUALIZACION 2]],"Conforme","Revisar")</f>
        <v>Revisar</v>
      </c>
    </row>
    <row r="2605" spans="1:9" x14ac:dyDescent="0.25">
      <c r="A2605" s="42" t="s">
        <v>6</v>
      </c>
      <c r="B2605" s="35" t="s">
        <v>5201</v>
      </c>
      <c r="C2605" s="35" t="s">
        <v>5202</v>
      </c>
      <c r="D2605" s="36">
        <v>104</v>
      </c>
      <c r="E2605" s="36">
        <v>104</v>
      </c>
      <c r="F2605" s="36">
        <v>0.33600000000000002</v>
      </c>
      <c r="G2605" s="36" t="str">
        <f>IFERROR(VLOOKUP(DATA_PESOS[[#This Row],[Codigo]],PESOS,4,FALSE)," ")</f>
        <v xml:space="preserve"> </v>
      </c>
      <c r="H2605" s="52">
        <v>8.4000000000000005E-2</v>
      </c>
      <c r="I2605" s="36" t="str">
        <f>IF(DATA_PESOS[[#This Row],[Peso de FLEX]]=DATA_PESOS[[#This Row],[ACTUALIZACION 2]],"Conforme","Revisar")</f>
        <v>Revisar</v>
      </c>
    </row>
    <row r="2606" spans="1:9" x14ac:dyDescent="0.25">
      <c r="A2606" s="42" t="s">
        <v>6</v>
      </c>
      <c r="B2606" s="35" t="s">
        <v>5203</v>
      </c>
      <c r="C2606" s="35" t="s">
        <v>5204</v>
      </c>
      <c r="D2606" s="36">
        <v>160</v>
      </c>
      <c r="E2606" s="36">
        <v>160</v>
      </c>
      <c r="F2606" s="36">
        <v>0.432</v>
      </c>
      <c r="G2606" s="36" t="str">
        <f>IFERROR(VLOOKUP(DATA_PESOS[[#This Row],[Codigo]],PESOS,4,FALSE)," ")</f>
        <v xml:space="preserve"> </v>
      </c>
      <c r="H2606" s="52">
        <v>0.108</v>
      </c>
      <c r="I2606" s="36" t="str">
        <f>IF(DATA_PESOS[[#This Row],[Peso de FLEX]]=DATA_PESOS[[#This Row],[ACTUALIZACION 2]],"Conforme","Revisar")</f>
        <v>Revisar</v>
      </c>
    </row>
    <row r="2607" spans="1:9" x14ac:dyDescent="0.25">
      <c r="A2607" s="42" t="s">
        <v>6</v>
      </c>
      <c r="B2607" s="35" t="s">
        <v>5205</v>
      </c>
      <c r="C2607" s="35" t="s">
        <v>5206</v>
      </c>
      <c r="D2607" s="36">
        <v>52</v>
      </c>
      <c r="E2607" s="36">
        <v>52</v>
      </c>
      <c r="F2607" s="36">
        <v>0.44</v>
      </c>
      <c r="G2607" s="36" t="str">
        <f>IFERROR(VLOOKUP(DATA_PESOS[[#This Row],[Codigo]],PESOS,4,FALSE)," ")</f>
        <v xml:space="preserve"> </v>
      </c>
      <c r="H2607" s="52">
        <v>0.11</v>
      </c>
      <c r="I2607" s="36" t="str">
        <f>IF(DATA_PESOS[[#This Row],[Peso de FLEX]]=DATA_PESOS[[#This Row],[ACTUALIZACION 2]],"Conforme","Revisar")</f>
        <v>Revisar</v>
      </c>
    </row>
    <row r="2608" spans="1:9" x14ac:dyDescent="0.25">
      <c r="A2608" s="42" t="s">
        <v>6</v>
      </c>
      <c r="B2608" s="35" t="s">
        <v>5207</v>
      </c>
      <c r="C2608" s="35" t="s">
        <v>5208</v>
      </c>
      <c r="D2608" s="36">
        <v>36</v>
      </c>
      <c r="E2608" s="36">
        <v>36</v>
      </c>
      <c r="F2608" s="36">
        <v>0.432</v>
      </c>
      <c r="G2608" s="36" t="str">
        <f>IFERROR(VLOOKUP(DATA_PESOS[[#This Row],[Codigo]],PESOS,4,FALSE)," ")</f>
        <v xml:space="preserve"> </v>
      </c>
      <c r="H2608" s="52">
        <v>0.108</v>
      </c>
      <c r="I2608" s="36" t="str">
        <f>IF(DATA_PESOS[[#This Row],[Peso de FLEX]]=DATA_PESOS[[#This Row],[ACTUALIZACION 2]],"Conforme","Revisar")</f>
        <v>Revisar</v>
      </c>
    </row>
    <row r="2609" spans="1:9" x14ac:dyDescent="0.25">
      <c r="A2609" s="42" t="s">
        <v>6</v>
      </c>
      <c r="B2609" s="35" t="s">
        <v>5209</v>
      </c>
      <c r="C2609" s="35" t="s">
        <v>5210</v>
      </c>
      <c r="D2609" s="36">
        <v>160</v>
      </c>
      <c r="E2609" s="36">
        <v>160</v>
      </c>
      <c r="F2609" s="36">
        <v>0.312</v>
      </c>
      <c r="G2609" s="36" t="str">
        <f>IFERROR(VLOOKUP(DATA_PESOS[[#This Row],[Codigo]],PESOS,4,FALSE)," ")</f>
        <v xml:space="preserve"> </v>
      </c>
      <c r="H2609" s="52">
        <v>7.8E-2</v>
      </c>
      <c r="I2609" s="36" t="str">
        <f>IF(DATA_PESOS[[#This Row],[Peso de FLEX]]=DATA_PESOS[[#This Row],[ACTUALIZACION 2]],"Conforme","Revisar")</f>
        <v>Revisar</v>
      </c>
    </row>
    <row r="2610" spans="1:9" x14ac:dyDescent="0.25">
      <c r="A2610" s="42" t="s">
        <v>6</v>
      </c>
      <c r="B2610" s="35" t="s">
        <v>5211</v>
      </c>
      <c r="C2610" s="35" t="s">
        <v>5212</v>
      </c>
      <c r="D2610" s="36">
        <v>20</v>
      </c>
      <c r="E2610" s="36">
        <v>20</v>
      </c>
      <c r="F2610" s="36">
        <v>0.312</v>
      </c>
      <c r="G2610" s="36" t="str">
        <f>IFERROR(VLOOKUP(DATA_PESOS[[#This Row],[Codigo]],PESOS,4,FALSE)," ")</f>
        <v xml:space="preserve"> </v>
      </c>
      <c r="H2610" s="52">
        <v>7.8E-2</v>
      </c>
      <c r="I2610" s="36" t="str">
        <f>IF(DATA_PESOS[[#This Row],[Peso de FLEX]]=DATA_PESOS[[#This Row],[ACTUALIZACION 2]],"Conforme","Revisar")</f>
        <v>Revisar</v>
      </c>
    </row>
    <row r="2611" spans="1:9" x14ac:dyDescent="0.25">
      <c r="A2611" s="42" t="s">
        <v>6</v>
      </c>
      <c r="B2611" s="35" t="s">
        <v>5213</v>
      </c>
      <c r="C2611" s="35" t="s">
        <v>5214</v>
      </c>
      <c r="D2611" s="36">
        <v>352</v>
      </c>
      <c r="E2611" s="36">
        <v>352</v>
      </c>
      <c r="F2611" s="36">
        <v>0.308</v>
      </c>
      <c r="G2611" s="36" t="str">
        <f>IFERROR(VLOOKUP(DATA_PESOS[[#This Row],[Codigo]],PESOS,4,FALSE)," ")</f>
        <v xml:space="preserve"> </v>
      </c>
      <c r="H2611" s="52">
        <v>7.6999999999999999E-2</v>
      </c>
      <c r="I2611" s="36" t="str">
        <f>IF(DATA_PESOS[[#This Row],[Peso de FLEX]]=DATA_PESOS[[#This Row],[ACTUALIZACION 2]],"Conforme","Revisar")</f>
        <v>Revisar</v>
      </c>
    </row>
    <row r="2612" spans="1:9" x14ac:dyDescent="0.25">
      <c r="A2612" s="42" t="s">
        <v>6</v>
      </c>
      <c r="B2612" s="35" t="s">
        <v>5215</v>
      </c>
      <c r="C2612" s="35" t="s">
        <v>5216</v>
      </c>
      <c r="D2612" s="36">
        <v>24</v>
      </c>
      <c r="E2612" s="36">
        <v>24</v>
      </c>
      <c r="F2612" s="36">
        <v>0.38400000000000001</v>
      </c>
      <c r="G2612" s="36" t="str">
        <f>IFERROR(VLOOKUP(DATA_PESOS[[#This Row],[Codigo]],PESOS,4,FALSE)," ")</f>
        <v xml:space="preserve"> </v>
      </c>
      <c r="H2612" s="52">
        <v>9.6000000000000002E-2</v>
      </c>
      <c r="I2612" s="36" t="str">
        <f>IF(DATA_PESOS[[#This Row],[Peso de FLEX]]=DATA_PESOS[[#This Row],[ACTUALIZACION 2]],"Conforme","Revisar")</f>
        <v>Revisar</v>
      </c>
    </row>
    <row r="2613" spans="1:9" x14ac:dyDescent="0.25">
      <c r="A2613" s="42" t="s">
        <v>6</v>
      </c>
      <c r="B2613" s="35" t="s">
        <v>5217</v>
      </c>
      <c r="C2613" s="35" t="s">
        <v>5218</v>
      </c>
      <c r="D2613" s="36">
        <v>32</v>
      </c>
      <c r="E2613" s="36">
        <v>32</v>
      </c>
      <c r="F2613" s="36">
        <v>0.38400000000000001</v>
      </c>
      <c r="G2613" s="36" t="str">
        <f>IFERROR(VLOOKUP(DATA_PESOS[[#This Row],[Codigo]],PESOS,4,FALSE)," ")</f>
        <v xml:space="preserve"> </v>
      </c>
      <c r="H2613" s="52">
        <v>9.6000000000000002E-2</v>
      </c>
      <c r="I2613" s="36" t="str">
        <f>IF(DATA_PESOS[[#This Row],[Peso de FLEX]]=DATA_PESOS[[#This Row],[ACTUALIZACION 2]],"Conforme","Revisar")</f>
        <v>Revisar</v>
      </c>
    </row>
    <row r="2614" spans="1:9" x14ac:dyDescent="0.25">
      <c r="A2614" s="42" t="s">
        <v>6</v>
      </c>
      <c r="B2614" s="35" t="s">
        <v>5219</v>
      </c>
      <c r="C2614" s="35" t="s">
        <v>5220</v>
      </c>
      <c r="D2614" s="36">
        <v>8</v>
      </c>
      <c r="E2614" s="36">
        <v>8</v>
      </c>
      <c r="F2614" s="36">
        <v>0.38400000000000001</v>
      </c>
      <c r="G2614" s="36" t="str">
        <f>IFERROR(VLOOKUP(DATA_PESOS[[#This Row],[Codigo]],PESOS,4,FALSE)," ")</f>
        <v xml:space="preserve"> </v>
      </c>
      <c r="H2614" s="52">
        <v>9.6000000000000002E-2</v>
      </c>
      <c r="I2614" s="36" t="str">
        <f>IF(DATA_PESOS[[#This Row],[Peso de FLEX]]=DATA_PESOS[[#This Row],[ACTUALIZACION 2]],"Conforme","Revisar")</f>
        <v>Revisar</v>
      </c>
    </row>
    <row r="2615" spans="1:9" x14ac:dyDescent="0.25">
      <c r="A2615" s="42" t="s">
        <v>6</v>
      </c>
      <c r="B2615" s="35" t="s">
        <v>5221</v>
      </c>
      <c r="C2615" s="35" t="s">
        <v>5222</v>
      </c>
      <c r="D2615" s="36">
        <v>4</v>
      </c>
      <c r="E2615" s="36">
        <v>4</v>
      </c>
      <c r="F2615" s="36">
        <v>0.71199999999999997</v>
      </c>
      <c r="G2615" s="36" t="str">
        <f>IFERROR(VLOOKUP(DATA_PESOS[[#This Row],[Codigo]],PESOS,4,FALSE)," ")</f>
        <v xml:space="preserve"> </v>
      </c>
      <c r="H2615" s="52">
        <v>0.17799999999999999</v>
      </c>
      <c r="I2615" s="36" t="str">
        <f>IF(DATA_PESOS[[#This Row],[Peso de FLEX]]=DATA_PESOS[[#This Row],[ACTUALIZACION 2]],"Conforme","Revisar")</f>
        <v>Revisar</v>
      </c>
    </row>
    <row r="2616" spans="1:9" x14ac:dyDescent="0.25">
      <c r="A2616" s="42" t="s">
        <v>6</v>
      </c>
      <c r="B2616" s="35" t="s">
        <v>5223</v>
      </c>
      <c r="C2616" s="35" t="s">
        <v>5224</v>
      </c>
      <c r="D2616" s="36">
        <v>176</v>
      </c>
      <c r="E2616" s="36">
        <v>176</v>
      </c>
      <c r="F2616" s="36">
        <v>0.42</v>
      </c>
      <c r="G2616" s="36" t="str">
        <f>IFERROR(VLOOKUP(DATA_PESOS[[#This Row],[Codigo]],PESOS,4,FALSE)," ")</f>
        <v xml:space="preserve"> </v>
      </c>
      <c r="H2616" s="52">
        <v>0.105</v>
      </c>
      <c r="I2616" s="36" t="str">
        <f>IF(DATA_PESOS[[#This Row],[Peso de FLEX]]=DATA_PESOS[[#This Row],[ACTUALIZACION 2]],"Conforme","Revisar")</f>
        <v>Revisar</v>
      </c>
    </row>
    <row r="2617" spans="1:9" x14ac:dyDescent="0.25">
      <c r="A2617" s="42" t="s">
        <v>6</v>
      </c>
      <c r="B2617" s="35" t="s">
        <v>5225</v>
      </c>
      <c r="C2617" s="35" t="s">
        <v>5226</v>
      </c>
      <c r="D2617" s="36">
        <v>52</v>
      </c>
      <c r="E2617" s="36">
        <v>52</v>
      </c>
      <c r="F2617" s="36">
        <v>0.42399999999999999</v>
      </c>
      <c r="G2617" s="36" t="str">
        <f>IFERROR(VLOOKUP(DATA_PESOS[[#This Row],[Codigo]],PESOS,4,FALSE)," ")</f>
        <v xml:space="preserve"> </v>
      </c>
      <c r="H2617" s="52">
        <v>0.106</v>
      </c>
      <c r="I2617" s="36" t="str">
        <f>IF(DATA_PESOS[[#This Row],[Peso de FLEX]]=DATA_PESOS[[#This Row],[ACTUALIZACION 2]],"Conforme","Revisar")</f>
        <v>Revisar</v>
      </c>
    </row>
    <row r="2618" spans="1:9" x14ac:dyDescent="0.25">
      <c r="A2618" s="42" t="s">
        <v>6</v>
      </c>
      <c r="B2618" s="35" t="s">
        <v>5227</v>
      </c>
      <c r="C2618" s="35" t="s">
        <v>5228</v>
      </c>
      <c r="D2618" s="36">
        <v>56</v>
      </c>
      <c r="E2618" s="36">
        <v>56</v>
      </c>
      <c r="F2618" s="36">
        <v>0.42399999999999999</v>
      </c>
      <c r="G2618" s="36" t="str">
        <f>IFERROR(VLOOKUP(DATA_PESOS[[#This Row],[Codigo]],PESOS,4,FALSE)," ")</f>
        <v xml:space="preserve"> </v>
      </c>
      <c r="H2618" s="52">
        <v>0.106</v>
      </c>
      <c r="I2618" s="36" t="str">
        <f>IF(DATA_PESOS[[#This Row],[Peso de FLEX]]=DATA_PESOS[[#This Row],[ACTUALIZACION 2]],"Conforme","Revisar")</f>
        <v>Revisar</v>
      </c>
    </row>
    <row r="2619" spans="1:9" x14ac:dyDescent="0.25">
      <c r="A2619" s="42" t="s">
        <v>6</v>
      </c>
      <c r="B2619" s="35" t="s">
        <v>5229</v>
      </c>
      <c r="C2619" s="35" t="s">
        <v>5230</v>
      </c>
      <c r="D2619" s="36">
        <v>28</v>
      </c>
      <c r="E2619" s="36">
        <v>28</v>
      </c>
      <c r="F2619" s="36">
        <v>0.42</v>
      </c>
      <c r="G2619" s="36" t="str">
        <f>IFERROR(VLOOKUP(DATA_PESOS[[#This Row],[Codigo]],PESOS,4,FALSE)," ")</f>
        <v xml:space="preserve"> </v>
      </c>
      <c r="H2619" s="52">
        <v>0.105</v>
      </c>
      <c r="I2619" s="36" t="str">
        <f>IF(DATA_PESOS[[#This Row],[Peso de FLEX]]=DATA_PESOS[[#This Row],[ACTUALIZACION 2]],"Conforme","Revisar")</f>
        <v>Revisar</v>
      </c>
    </row>
    <row r="2620" spans="1:9" x14ac:dyDescent="0.25">
      <c r="A2620" s="42" t="s">
        <v>6</v>
      </c>
      <c r="B2620" s="35" t="s">
        <v>5231</v>
      </c>
      <c r="C2620" s="35" t="s">
        <v>5232</v>
      </c>
      <c r="D2620" s="36">
        <v>40</v>
      </c>
      <c r="E2620" s="36">
        <v>40</v>
      </c>
      <c r="F2620" s="36">
        <v>0.42799999999999999</v>
      </c>
      <c r="G2620" s="36" t="str">
        <f>IFERROR(VLOOKUP(DATA_PESOS[[#This Row],[Codigo]],PESOS,4,FALSE)," ")</f>
        <v xml:space="preserve"> </v>
      </c>
      <c r="H2620" s="52">
        <v>0.107</v>
      </c>
      <c r="I2620" s="36" t="str">
        <f>IF(DATA_PESOS[[#This Row],[Peso de FLEX]]=DATA_PESOS[[#This Row],[ACTUALIZACION 2]],"Conforme","Revisar")</f>
        <v>Revisar</v>
      </c>
    </row>
    <row r="2621" spans="1:9" x14ac:dyDescent="0.25">
      <c r="A2621" s="42" t="s">
        <v>6</v>
      </c>
      <c r="B2621" s="35" t="s">
        <v>5233</v>
      </c>
      <c r="C2621" s="35" t="s">
        <v>5234</v>
      </c>
      <c r="D2621" s="36">
        <v>40</v>
      </c>
      <c r="E2621" s="36">
        <v>40</v>
      </c>
      <c r="F2621" s="36">
        <v>0.432</v>
      </c>
      <c r="G2621" s="36" t="str">
        <f>IFERROR(VLOOKUP(DATA_PESOS[[#This Row],[Codigo]],PESOS,4,FALSE)," ")</f>
        <v xml:space="preserve"> </v>
      </c>
      <c r="H2621" s="52">
        <v>0.108</v>
      </c>
      <c r="I2621" s="36" t="str">
        <f>IF(DATA_PESOS[[#This Row],[Peso de FLEX]]=DATA_PESOS[[#This Row],[ACTUALIZACION 2]],"Conforme","Revisar")</f>
        <v>Revisar</v>
      </c>
    </row>
    <row r="2622" spans="1:9" x14ac:dyDescent="0.25">
      <c r="A2622" s="42" t="s">
        <v>6</v>
      </c>
      <c r="B2622" s="35" t="s">
        <v>5235</v>
      </c>
      <c r="C2622" s="35" t="s">
        <v>5236</v>
      </c>
      <c r="D2622" s="36">
        <v>60</v>
      </c>
      <c r="E2622" s="36">
        <v>60</v>
      </c>
      <c r="F2622" s="36">
        <v>0.42799999999999999</v>
      </c>
      <c r="G2622" s="36" t="str">
        <f>IFERROR(VLOOKUP(DATA_PESOS[[#This Row],[Codigo]],PESOS,4,FALSE)," ")</f>
        <v xml:space="preserve"> </v>
      </c>
      <c r="H2622" s="52">
        <v>0.107</v>
      </c>
      <c r="I2622" s="36" t="str">
        <f>IF(DATA_PESOS[[#This Row],[Peso de FLEX]]=DATA_PESOS[[#This Row],[ACTUALIZACION 2]],"Conforme","Revisar")</f>
        <v>Revisar</v>
      </c>
    </row>
    <row r="2623" spans="1:9" x14ac:dyDescent="0.25">
      <c r="A2623" s="42" t="s">
        <v>6</v>
      </c>
      <c r="B2623" s="35" t="s">
        <v>5237</v>
      </c>
      <c r="C2623" s="35" t="s">
        <v>5238</v>
      </c>
      <c r="D2623" s="36">
        <v>4</v>
      </c>
      <c r="E2623" s="36">
        <v>4</v>
      </c>
      <c r="F2623" s="36">
        <v>0.46400000000000002</v>
      </c>
      <c r="G2623" s="36" t="str">
        <f>IFERROR(VLOOKUP(DATA_PESOS[[#This Row],[Codigo]],PESOS,4,FALSE)," ")</f>
        <v xml:space="preserve"> </v>
      </c>
      <c r="H2623" s="52">
        <v>0.11600000000000001</v>
      </c>
      <c r="I2623" s="36" t="str">
        <f>IF(DATA_PESOS[[#This Row],[Peso de FLEX]]=DATA_PESOS[[#This Row],[ACTUALIZACION 2]],"Conforme","Revisar")</f>
        <v>Revisar</v>
      </c>
    </row>
    <row r="2624" spans="1:9" x14ac:dyDescent="0.25">
      <c r="A2624" s="42" t="s">
        <v>6</v>
      </c>
      <c r="B2624" s="35" t="s">
        <v>5239</v>
      </c>
      <c r="C2624" s="35" t="s">
        <v>5240</v>
      </c>
      <c r="D2624" s="36">
        <v>28</v>
      </c>
      <c r="E2624" s="36">
        <v>28</v>
      </c>
      <c r="F2624" s="36">
        <v>0.72399999999999998</v>
      </c>
      <c r="G2624" s="36" t="str">
        <f>IFERROR(VLOOKUP(DATA_PESOS[[#This Row],[Codigo]],PESOS,4,FALSE)," ")</f>
        <v xml:space="preserve"> </v>
      </c>
      <c r="H2624" s="52">
        <v>0.18099999999999999</v>
      </c>
      <c r="I2624" s="36" t="str">
        <f>IF(DATA_PESOS[[#This Row],[Peso de FLEX]]=DATA_PESOS[[#This Row],[ACTUALIZACION 2]],"Conforme","Revisar")</f>
        <v>Revisar</v>
      </c>
    </row>
    <row r="2625" spans="1:9" x14ac:dyDescent="0.25">
      <c r="A2625" s="42" t="s">
        <v>6</v>
      </c>
      <c r="B2625" s="35" t="s">
        <v>5241</v>
      </c>
      <c r="C2625" s="35" t="s">
        <v>5242</v>
      </c>
      <c r="D2625" s="36">
        <v>136</v>
      </c>
      <c r="E2625" s="36">
        <v>136</v>
      </c>
      <c r="F2625" s="36">
        <v>0.72399999999999998</v>
      </c>
      <c r="G2625" s="36" t="str">
        <f>IFERROR(VLOOKUP(DATA_PESOS[[#This Row],[Codigo]],PESOS,4,FALSE)," ")</f>
        <v xml:space="preserve"> </v>
      </c>
      <c r="H2625" s="52">
        <v>0.18099999999999999</v>
      </c>
      <c r="I2625" s="36" t="str">
        <f>IF(DATA_PESOS[[#This Row],[Peso de FLEX]]=DATA_PESOS[[#This Row],[ACTUALIZACION 2]],"Conforme","Revisar")</f>
        <v>Revisar</v>
      </c>
    </row>
    <row r="2626" spans="1:9" x14ac:dyDescent="0.25">
      <c r="A2626" s="42" t="s">
        <v>6</v>
      </c>
      <c r="B2626" s="35" t="s">
        <v>5243</v>
      </c>
      <c r="C2626" s="35" t="s">
        <v>5244</v>
      </c>
      <c r="D2626" s="36">
        <v>4</v>
      </c>
      <c r="E2626" s="36">
        <v>4</v>
      </c>
      <c r="F2626" s="36">
        <v>0.3</v>
      </c>
      <c r="G2626" s="36" t="str">
        <f>IFERROR(VLOOKUP(DATA_PESOS[[#This Row],[Codigo]],PESOS,4,FALSE)," ")</f>
        <v xml:space="preserve"> </v>
      </c>
      <c r="H2626" s="52">
        <v>7.4999999999999997E-2</v>
      </c>
      <c r="I2626" s="36" t="str">
        <f>IF(DATA_PESOS[[#This Row],[Peso de FLEX]]=DATA_PESOS[[#This Row],[ACTUALIZACION 2]],"Conforme","Revisar")</f>
        <v>Revisar</v>
      </c>
    </row>
    <row r="2627" spans="1:9" x14ac:dyDescent="0.25">
      <c r="A2627" s="42" t="s">
        <v>6</v>
      </c>
      <c r="B2627" s="35" t="s">
        <v>5245</v>
      </c>
      <c r="C2627" s="35" t="s">
        <v>5246</v>
      </c>
      <c r="D2627" s="36">
        <v>8</v>
      </c>
      <c r="E2627" s="36">
        <v>8</v>
      </c>
      <c r="F2627" s="36">
        <v>0.30399999999999999</v>
      </c>
      <c r="G2627" s="36" t="str">
        <f>IFERROR(VLOOKUP(DATA_PESOS[[#This Row],[Codigo]],PESOS,4,FALSE)," ")</f>
        <v xml:space="preserve"> </v>
      </c>
      <c r="H2627" s="52">
        <v>7.5999999999999998E-2</v>
      </c>
      <c r="I2627" s="36" t="str">
        <f>IF(DATA_PESOS[[#This Row],[Peso de FLEX]]=DATA_PESOS[[#This Row],[ACTUALIZACION 2]],"Conforme","Revisar")</f>
        <v>Revisar</v>
      </c>
    </row>
    <row r="2628" spans="1:9" x14ac:dyDescent="0.25">
      <c r="A2628" s="42" t="s">
        <v>6</v>
      </c>
      <c r="B2628" s="35" t="s">
        <v>5247</v>
      </c>
      <c r="C2628" s="35" t="s">
        <v>5248</v>
      </c>
      <c r="D2628" s="36">
        <v>24</v>
      </c>
      <c r="E2628" s="36">
        <v>24</v>
      </c>
      <c r="F2628" s="36">
        <v>0.30399999999999999</v>
      </c>
      <c r="G2628" s="36" t="str">
        <f>IFERROR(VLOOKUP(DATA_PESOS[[#This Row],[Codigo]],PESOS,4,FALSE)," ")</f>
        <v xml:space="preserve"> </v>
      </c>
      <c r="H2628" s="52">
        <v>7.5999999999999998E-2</v>
      </c>
      <c r="I2628" s="36" t="str">
        <f>IF(DATA_PESOS[[#This Row],[Peso de FLEX]]=DATA_PESOS[[#This Row],[ACTUALIZACION 2]],"Conforme","Revisar")</f>
        <v>Revisar</v>
      </c>
    </row>
    <row r="2629" spans="1:9" x14ac:dyDescent="0.25">
      <c r="A2629" s="42" t="s">
        <v>6</v>
      </c>
      <c r="B2629" s="35" t="s">
        <v>5249</v>
      </c>
      <c r="C2629" s="35" t="s">
        <v>5250</v>
      </c>
      <c r="D2629" s="36">
        <v>28</v>
      </c>
      <c r="E2629" s="36">
        <v>28</v>
      </c>
      <c r="F2629" s="36">
        <v>0.752</v>
      </c>
      <c r="G2629" s="36" t="str">
        <f>IFERROR(VLOOKUP(DATA_PESOS[[#This Row],[Codigo]],PESOS,4,FALSE)," ")</f>
        <v xml:space="preserve"> </v>
      </c>
      <c r="H2629" s="52">
        <v>0.188</v>
      </c>
      <c r="I2629" s="36" t="str">
        <f>IF(DATA_PESOS[[#This Row],[Peso de FLEX]]=DATA_PESOS[[#This Row],[ACTUALIZACION 2]],"Conforme","Revisar")</f>
        <v>Revisar</v>
      </c>
    </row>
    <row r="2630" spans="1:9" x14ac:dyDescent="0.25">
      <c r="A2630" s="42" t="s">
        <v>6</v>
      </c>
      <c r="B2630" s="35" t="s">
        <v>5251</v>
      </c>
      <c r="C2630" s="35" t="s">
        <v>5252</v>
      </c>
      <c r="D2630" s="36">
        <v>20</v>
      </c>
      <c r="E2630" s="36">
        <v>20</v>
      </c>
      <c r="F2630" s="36">
        <v>0.93200000000000005</v>
      </c>
      <c r="G2630" s="36" t="str">
        <f>IFERROR(VLOOKUP(DATA_PESOS[[#This Row],[Codigo]],PESOS,4,FALSE)," ")</f>
        <v xml:space="preserve"> </v>
      </c>
      <c r="H2630" s="52">
        <v>0.23300000000000001</v>
      </c>
      <c r="I2630" s="36" t="str">
        <f>IF(DATA_PESOS[[#This Row],[Peso de FLEX]]=DATA_PESOS[[#This Row],[ACTUALIZACION 2]],"Conforme","Revisar")</f>
        <v>Revisar</v>
      </c>
    </row>
    <row r="2631" spans="1:9" x14ac:dyDescent="0.25">
      <c r="A2631" s="42" t="s">
        <v>6</v>
      </c>
      <c r="B2631" s="35" t="s">
        <v>5253</v>
      </c>
      <c r="C2631" s="35" t="s">
        <v>5254</v>
      </c>
      <c r="D2631" s="36">
        <v>20</v>
      </c>
      <c r="E2631" s="36">
        <v>20</v>
      </c>
      <c r="F2631" s="36">
        <v>0.93600000000000005</v>
      </c>
      <c r="G2631" s="36" t="str">
        <f>IFERROR(VLOOKUP(DATA_PESOS[[#This Row],[Codigo]],PESOS,4,FALSE)," ")</f>
        <v xml:space="preserve"> </v>
      </c>
      <c r="H2631" s="52">
        <v>0.23400000000000001</v>
      </c>
      <c r="I2631" s="36" t="str">
        <f>IF(DATA_PESOS[[#This Row],[Peso de FLEX]]=DATA_PESOS[[#This Row],[ACTUALIZACION 2]],"Conforme","Revisar")</f>
        <v>Revisar</v>
      </c>
    </row>
    <row r="2632" spans="1:9" x14ac:dyDescent="0.25">
      <c r="A2632" s="42" t="s">
        <v>6</v>
      </c>
      <c r="B2632" s="35" t="s">
        <v>5255</v>
      </c>
      <c r="C2632" s="35" t="s">
        <v>5256</v>
      </c>
      <c r="D2632" s="36">
        <v>88</v>
      </c>
      <c r="E2632" s="36">
        <v>88</v>
      </c>
      <c r="F2632" s="36">
        <v>0.35599999999999998</v>
      </c>
      <c r="G2632" s="36" t="str">
        <f>IFERROR(VLOOKUP(DATA_PESOS[[#This Row],[Codigo]],PESOS,4,FALSE)," ")</f>
        <v xml:space="preserve"> </v>
      </c>
      <c r="H2632" s="52">
        <v>8.8999999999999996E-2</v>
      </c>
      <c r="I2632" s="36" t="str">
        <f>IF(DATA_PESOS[[#This Row],[Peso de FLEX]]=DATA_PESOS[[#This Row],[ACTUALIZACION 2]],"Conforme","Revisar")</f>
        <v>Revisar</v>
      </c>
    </row>
    <row r="2633" spans="1:9" x14ac:dyDescent="0.25">
      <c r="A2633" s="42" t="s">
        <v>6</v>
      </c>
      <c r="B2633" s="35" t="s">
        <v>5257</v>
      </c>
      <c r="C2633" s="35" t="s">
        <v>5258</v>
      </c>
      <c r="D2633" s="36">
        <v>104</v>
      </c>
      <c r="E2633" s="36">
        <v>104</v>
      </c>
      <c r="F2633" s="36">
        <v>0.36</v>
      </c>
      <c r="G2633" s="36" t="str">
        <f>IFERROR(VLOOKUP(DATA_PESOS[[#This Row],[Codigo]],PESOS,4,FALSE)," ")</f>
        <v xml:space="preserve"> </v>
      </c>
      <c r="H2633" s="52">
        <v>0.09</v>
      </c>
      <c r="I2633" s="36" t="str">
        <f>IF(DATA_PESOS[[#This Row],[Peso de FLEX]]=DATA_PESOS[[#This Row],[ACTUALIZACION 2]],"Conforme","Revisar")</f>
        <v>Revisar</v>
      </c>
    </row>
    <row r="2634" spans="1:9" x14ac:dyDescent="0.25">
      <c r="A2634" s="42" t="s">
        <v>6</v>
      </c>
      <c r="B2634" s="35" t="s">
        <v>5259</v>
      </c>
      <c r="C2634" s="35" t="s">
        <v>5260</v>
      </c>
      <c r="D2634" s="36">
        <v>132</v>
      </c>
      <c r="E2634" s="36">
        <v>132</v>
      </c>
      <c r="F2634" s="36">
        <v>0.432</v>
      </c>
      <c r="G2634" s="36" t="str">
        <f>IFERROR(VLOOKUP(DATA_PESOS[[#This Row],[Codigo]],PESOS,4,FALSE)," ")</f>
        <v xml:space="preserve"> </v>
      </c>
      <c r="H2634" s="52">
        <v>0.108</v>
      </c>
      <c r="I2634" s="36" t="str">
        <f>IF(DATA_PESOS[[#This Row],[Peso de FLEX]]=DATA_PESOS[[#This Row],[ACTUALIZACION 2]],"Conforme","Revisar")</f>
        <v>Revisar</v>
      </c>
    </row>
    <row r="2635" spans="1:9" x14ac:dyDescent="0.25">
      <c r="A2635" s="42" t="s">
        <v>6</v>
      </c>
      <c r="B2635" s="35" t="s">
        <v>5261</v>
      </c>
      <c r="C2635" s="35" t="s">
        <v>5262</v>
      </c>
      <c r="D2635" s="36">
        <v>132</v>
      </c>
      <c r="E2635" s="36">
        <v>132</v>
      </c>
      <c r="F2635" s="36">
        <v>0.39600000000000002</v>
      </c>
      <c r="G2635" s="36" t="str">
        <f>IFERROR(VLOOKUP(DATA_PESOS[[#This Row],[Codigo]],PESOS,4,FALSE)," ")</f>
        <v xml:space="preserve"> </v>
      </c>
      <c r="H2635" s="52">
        <v>9.9000000000000005E-2</v>
      </c>
      <c r="I2635" s="36" t="str">
        <f>IF(DATA_PESOS[[#This Row],[Peso de FLEX]]=DATA_PESOS[[#This Row],[ACTUALIZACION 2]],"Conforme","Revisar")</f>
        <v>Revisar</v>
      </c>
    </row>
    <row r="2636" spans="1:9" x14ac:dyDescent="0.25">
      <c r="A2636" s="42" t="s">
        <v>6</v>
      </c>
      <c r="B2636" s="35" t="s">
        <v>5263</v>
      </c>
      <c r="C2636" s="35" t="s">
        <v>5264</v>
      </c>
      <c r="D2636" s="36">
        <v>52</v>
      </c>
      <c r="E2636" s="36">
        <v>52</v>
      </c>
      <c r="F2636" s="36">
        <v>0.39600000000000002</v>
      </c>
      <c r="G2636" s="36" t="str">
        <f>IFERROR(VLOOKUP(DATA_PESOS[[#This Row],[Codigo]],PESOS,4,FALSE)," ")</f>
        <v xml:space="preserve"> </v>
      </c>
      <c r="H2636" s="52">
        <v>9.9000000000000005E-2</v>
      </c>
      <c r="I2636" s="36" t="str">
        <f>IF(DATA_PESOS[[#This Row],[Peso de FLEX]]=DATA_PESOS[[#This Row],[ACTUALIZACION 2]],"Conforme","Revisar")</f>
        <v>Revisar</v>
      </c>
    </row>
    <row r="2637" spans="1:9" x14ac:dyDescent="0.25">
      <c r="A2637" s="42" t="s">
        <v>6</v>
      </c>
      <c r="B2637" s="35" t="s">
        <v>5265</v>
      </c>
      <c r="C2637" s="35" t="s">
        <v>5266</v>
      </c>
      <c r="D2637" s="36">
        <v>136</v>
      </c>
      <c r="E2637" s="36">
        <v>136</v>
      </c>
      <c r="F2637" s="36">
        <v>0.42399999999999999</v>
      </c>
      <c r="G2637" s="36" t="str">
        <f>IFERROR(VLOOKUP(DATA_PESOS[[#This Row],[Codigo]],PESOS,4,FALSE)," ")</f>
        <v xml:space="preserve"> </v>
      </c>
      <c r="H2637" s="52">
        <v>0.106</v>
      </c>
      <c r="I2637" s="36" t="str">
        <f>IF(DATA_PESOS[[#This Row],[Peso de FLEX]]=DATA_PESOS[[#This Row],[ACTUALIZACION 2]],"Conforme","Revisar")</f>
        <v>Revisar</v>
      </c>
    </row>
    <row r="2638" spans="1:9" x14ac:dyDescent="0.25">
      <c r="A2638" s="42" t="s">
        <v>6</v>
      </c>
      <c r="B2638" s="35" t="s">
        <v>5267</v>
      </c>
      <c r="C2638" s="35" t="s">
        <v>5268</v>
      </c>
      <c r="D2638" s="36">
        <v>92</v>
      </c>
      <c r="E2638" s="36">
        <v>92</v>
      </c>
      <c r="F2638" s="36">
        <v>0.42</v>
      </c>
      <c r="G2638" s="36" t="str">
        <f>IFERROR(VLOOKUP(DATA_PESOS[[#This Row],[Codigo]],PESOS,4,FALSE)," ")</f>
        <v xml:space="preserve"> </v>
      </c>
      <c r="H2638" s="52">
        <v>0.105</v>
      </c>
      <c r="I2638" s="36" t="str">
        <f>IF(DATA_PESOS[[#This Row],[Peso de FLEX]]=DATA_PESOS[[#This Row],[ACTUALIZACION 2]],"Conforme","Revisar")</f>
        <v>Revisar</v>
      </c>
    </row>
    <row r="2639" spans="1:9" x14ac:dyDescent="0.25">
      <c r="A2639" s="42" t="s">
        <v>6</v>
      </c>
      <c r="B2639" s="35" t="s">
        <v>5269</v>
      </c>
      <c r="C2639" s="35" t="s">
        <v>5270</v>
      </c>
      <c r="D2639" s="36">
        <v>192</v>
      </c>
      <c r="E2639" s="36">
        <v>192</v>
      </c>
      <c r="F2639" s="36">
        <v>0.42399999999999999</v>
      </c>
      <c r="G2639" s="36" t="str">
        <f>IFERROR(VLOOKUP(DATA_PESOS[[#This Row],[Codigo]],PESOS,4,FALSE)," ")</f>
        <v xml:space="preserve"> </v>
      </c>
      <c r="H2639" s="52">
        <v>0.106</v>
      </c>
      <c r="I2639" s="36" t="str">
        <f>IF(DATA_PESOS[[#This Row],[Peso de FLEX]]=DATA_PESOS[[#This Row],[ACTUALIZACION 2]],"Conforme","Revisar")</f>
        <v>Revisar</v>
      </c>
    </row>
    <row r="2640" spans="1:9" x14ac:dyDescent="0.25">
      <c r="A2640" s="42" t="s">
        <v>6</v>
      </c>
      <c r="B2640" s="35" t="s">
        <v>5271</v>
      </c>
      <c r="C2640" s="35" t="s">
        <v>5272</v>
      </c>
      <c r="D2640" s="36">
        <v>44</v>
      </c>
      <c r="E2640" s="36">
        <v>44</v>
      </c>
      <c r="F2640" s="36">
        <v>0.36399999999999999</v>
      </c>
      <c r="G2640" s="36" t="str">
        <f>IFERROR(VLOOKUP(DATA_PESOS[[#This Row],[Codigo]],PESOS,4,FALSE)," ")</f>
        <v xml:space="preserve"> </v>
      </c>
      <c r="H2640" s="52">
        <v>9.0999999999999998E-2</v>
      </c>
      <c r="I2640" s="36" t="str">
        <f>IF(DATA_PESOS[[#This Row],[Peso de FLEX]]=DATA_PESOS[[#This Row],[ACTUALIZACION 2]],"Conforme","Revisar")</f>
        <v>Revisar</v>
      </c>
    </row>
    <row r="2641" spans="1:9" x14ac:dyDescent="0.25">
      <c r="A2641" s="42" t="s">
        <v>6</v>
      </c>
      <c r="B2641" s="35" t="s">
        <v>5273</v>
      </c>
      <c r="C2641" s="35" t="s">
        <v>5274</v>
      </c>
      <c r="D2641" s="36">
        <v>24</v>
      </c>
      <c r="E2641" s="36">
        <v>24</v>
      </c>
      <c r="F2641" s="36">
        <v>0.36399999999999999</v>
      </c>
      <c r="G2641" s="36" t="str">
        <f>IFERROR(VLOOKUP(DATA_PESOS[[#This Row],[Codigo]],PESOS,4,FALSE)," ")</f>
        <v xml:space="preserve"> </v>
      </c>
      <c r="H2641" s="52">
        <v>9.0999999999999998E-2</v>
      </c>
      <c r="I2641" s="36" t="str">
        <f>IF(DATA_PESOS[[#This Row],[Peso de FLEX]]=DATA_PESOS[[#This Row],[ACTUALIZACION 2]],"Conforme","Revisar")</f>
        <v>Revisar</v>
      </c>
    </row>
    <row r="2642" spans="1:9" x14ac:dyDescent="0.25">
      <c r="A2642" s="42" t="s">
        <v>6</v>
      </c>
      <c r="B2642" s="35" t="s">
        <v>5275</v>
      </c>
      <c r="C2642" s="35" t="s">
        <v>5276</v>
      </c>
      <c r="D2642" s="36">
        <v>68</v>
      </c>
      <c r="E2642" s="36">
        <v>68</v>
      </c>
      <c r="F2642" s="36">
        <v>0.29199999999999998</v>
      </c>
      <c r="G2642" s="36" t="str">
        <f>IFERROR(VLOOKUP(DATA_PESOS[[#This Row],[Codigo]],PESOS,4,FALSE)," ")</f>
        <v xml:space="preserve"> </v>
      </c>
      <c r="H2642" s="52">
        <v>7.2999999999999995E-2</v>
      </c>
      <c r="I2642" s="36" t="str">
        <f>IF(DATA_PESOS[[#This Row],[Peso de FLEX]]=DATA_PESOS[[#This Row],[ACTUALIZACION 2]],"Conforme","Revisar")</f>
        <v>Revisar</v>
      </c>
    </row>
    <row r="2643" spans="1:9" x14ac:dyDescent="0.25">
      <c r="A2643" s="42" t="s">
        <v>6</v>
      </c>
      <c r="B2643" s="35" t="s">
        <v>5277</v>
      </c>
      <c r="C2643" s="35" t="s">
        <v>5278</v>
      </c>
      <c r="D2643" s="36">
        <v>96</v>
      </c>
      <c r="E2643" s="36">
        <v>96</v>
      </c>
      <c r="F2643" s="36">
        <v>0.29199999999999998</v>
      </c>
      <c r="G2643" s="36" t="str">
        <f>IFERROR(VLOOKUP(DATA_PESOS[[#This Row],[Codigo]],PESOS,4,FALSE)," ")</f>
        <v xml:space="preserve"> </v>
      </c>
      <c r="H2643" s="52">
        <v>7.2999999999999995E-2</v>
      </c>
      <c r="I2643" s="36" t="str">
        <f>IF(DATA_PESOS[[#This Row],[Peso de FLEX]]=DATA_PESOS[[#This Row],[ACTUALIZACION 2]],"Conforme","Revisar")</f>
        <v>Revisar</v>
      </c>
    </row>
    <row r="2644" spans="1:9" x14ac:dyDescent="0.25">
      <c r="A2644" s="42" t="s">
        <v>6</v>
      </c>
      <c r="B2644" s="35" t="s">
        <v>5279</v>
      </c>
      <c r="C2644" s="35" t="s">
        <v>5280</v>
      </c>
      <c r="D2644" s="36">
        <v>16</v>
      </c>
      <c r="E2644" s="36">
        <v>16</v>
      </c>
      <c r="F2644" s="36">
        <v>0.77600000000000002</v>
      </c>
      <c r="G2644" s="36" t="str">
        <f>IFERROR(VLOOKUP(DATA_PESOS[[#This Row],[Codigo]],PESOS,4,FALSE)," ")</f>
        <v xml:space="preserve"> </v>
      </c>
      <c r="H2644" s="52">
        <v>0.19400000000000001</v>
      </c>
      <c r="I2644" s="36" t="str">
        <f>IF(DATA_PESOS[[#This Row],[Peso de FLEX]]=DATA_PESOS[[#This Row],[ACTUALIZACION 2]],"Conforme","Revisar")</f>
        <v>Revisar</v>
      </c>
    </row>
    <row r="2645" spans="1:9" hidden="1" x14ac:dyDescent="0.25">
      <c r="A2645" s="42" t="s">
        <v>6</v>
      </c>
      <c r="B2645" s="35" t="s">
        <v>5281</v>
      </c>
      <c r="C2645" s="35" t="s">
        <v>5282</v>
      </c>
      <c r="D2645" s="36">
        <v>11</v>
      </c>
      <c r="E2645" s="36">
        <v>11</v>
      </c>
      <c r="F2645" s="36">
        <v>1.274</v>
      </c>
      <c r="G2645" s="36" t="str">
        <f>IFERROR(VLOOKUP(DATA_PESOS[[#This Row],[Codigo]],PESOS,4,FALSE)," ")</f>
        <v xml:space="preserve"> </v>
      </c>
      <c r="H2645" s="37">
        <v>1.274</v>
      </c>
      <c r="I2645" s="48" t="str">
        <f>IF(DATA_PESOS[[#This Row],[Peso de FLEX]]=DATA_PESOS[[#This Row],[ACTUALIZACION 2]],"Conforme","Revisar")</f>
        <v>Conforme</v>
      </c>
    </row>
    <row r="2646" spans="1:9" hidden="1" x14ac:dyDescent="0.25">
      <c r="A2646" s="42" t="s">
        <v>6</v>
      </c>
      <c r="B2646" s="35" t="s">
        <v>5283</v>
      </c>
      <c r="C2646" s="35" t="s">
        <v>5284</v>
      </c>
      <c r="D2646" s="36">
        <v>2</v>
      </c>
      <c r="E2646" s="36">
        <v>2</v>
      </c>
      <c r="F2646" s="36">
        <v>1.3280000000000001</v>
      </c>
      <c r="G2646" s="36" t="str">
        <f>IFERROR(VLOOKUP(DATA_PESOS[[#This Row],[Codigo]],PESOS,4,FALSE)," ")</f>
        <v xml:space="preserve"> </v>
      </c>
      <c r="H2646" s="37">
        <v>1.3280000000000001</v>
      </c>
      <c r="I2646" s="43" t="str">
        <f>IF(DATA_PESOS[[#This Row],[Peso de FLEX]]=DATA_PESOS[[#This Row],[ACTUALIZACION 2]],"Conforme","Revisar")</f>
        <v>Conforme</v>
      </c>
    </row>
    <row r="2647" spans="1:9" x14ac:dyDescent="0.25">
      <c r="A2647" s="42" t="s">
        <v>6</v>
      </c>
      <c r="B2647" s="35" t="s">
        <v>5285</v>
      </c>
      <c r="C2647" s="35" t="s">
        <v>5286</v>
      </c>
      <c r="D2647" s="36">
        <v>2</v>
      </c>
      <c r="E2647" s="36">
        <v>2</v>
      </c>
      <c r="F2647" s="44">
        <v>0</v>
      </c>
      <c r="G2647" s="36" t="str">
        <f>IFERROR(VLOOKUP(DATA_PESOS[[#This Row],[Codigo]],PESOS,4,FALSE)," ")</f>
        <v xml:space="preserve"> </v>
      </c>
      <c r="H2647" s="52">
        <v>1.4079999999999999</v>
      </c>
      <c r="I2647" s="36" t="str">
        <f>IF(DATA_PESOS[[#This Row],[Peso de FLEX]]=DATA_PESOS[[#This Row],[ACTUALIZACION 2]],"Conforme","Revisar")</f>
        <v>Revisar</v>
      </c>
    </row>
    <row r="2648" spans="1:9" hidden="1" x14ac:dyDescent="0.25">
      <c r="A2648" s="42" t="s">
        <v>6</v>
      </c>
      <c r="B2648" s="35" t="s">
        <v>5287</v>
      </c>
      <c r="C2648" s="35" t="s">
        <v>5288</v>
      </c>
      <c r="D2648" s="36">
        <v>18</v>
      </c>
      <c r="E2648" s="36">
        <v>18</v>
      </c>
      <c r="F2648" s="36">
        <v>2.5019999999999998</v>
      </c>
      <c r="G2648" s="36" t="str">
        <f>IFERROR(VLOOKUP(DATA_PESOS[[#This Row],[Codigo]],PESOS,4,FALSE)," ")</f>
        <v xml:space="preserve"> </v>
      </c>
      <c r="H2648" s="37">
        <v>2.5019999999999998</v>
      </c>
      <c r="I2648" s="48" t="str">
        <f>IF(DATA_PESOS[[#This Row],[Peso de FLEX]]=DATA_PESOS[[#This Row],[ACTUALIZACION 2]],"Conforme","Revisar")</f>
        <v>Conforme</v>
      </c>
    </row>
    <row r="2649" spans="1:9" hidden="1" x14ac:dyDescent="0.25">
      <c r="A2649" s="42" t="s">
        <v>6</v>
      </c>
      <c r="B2649" s="35" t="s">
        <v>5289</v>
      </c>
      <c r="C2649" s="35" t="s">
        <v>5290</v>
      </c>
      <c r="D2649" s="36">
        <v>11</v>
      </c>
      <c r="E2649" s="36">
        <v>11</v>
      </c>
      <c r="F2649" s="36">
        <v>2.8679999999999999</v>
      </c>
      <c r="G2649" s="36" t="str">
        <f>IFERROR(VLOOKUP(DATA_PESOS[[#This Row],[Codigo]],PESOS,4,FALSE)," ")</f>
        <v xml:space="preserve"> </v>
      </c>
      <c r="H2649" s="37">
        <v>2.8679999999999999</v>
      </c>
      <c r="I2649" s="43" t="str">
        <f>IF(DATA_PESOS[[#This Row],[Peso de FLEX]]=DATA_PESOS[[#This Row],[ACTUALIZACION 2]],"Conforme","Revisar")</f>
        <v>Conforme</v>
      </c>
    </row>
    <row r="2650" spans="1:9" hidden="1" x14ac:dyDescent="0.25">
      <c r="A2650" s="42" t="s">
        <v>6</v>
      </c>
      <c r="B2650" s="35" t="s">
        <v>5291</v>
      </c>
      <c r="C2650" s="35" t="s">
        <v>5292</v>
      </c>
      <c r="D2650" s="36">
        <v>18</v>
      </c>
      <c r="E2650" s="36">
        <v>18</v>
      </c>
      <c r="F2650" s="36">
        <v>0.32900000000000001</v>
      </c>
      <c r="G2650" s="36" t="str">
        <f>IFERROR(VLOOKUP(DATA_PESOS[[#This Row],[Codigo]],PESOS,4,FALSE)," ")</f>
        <v xml:space="preserve"> </v>
      </c>
      <c r="H2650" s="37">
        <v>0.32900000000000001</v>
      </c>
      <c r="I2650" s="43" t="str">
        <f>IF(DATA_PESOS[[#This Row],[Peso de FLEX]]=DATA_PESOS[[#This Row],[ACTUALIZACION 2]],"Conforme","Revisar")</f>
        <v>Conforme</v>
      </c>
    </row>
    <row r="2651" spans="1:9" hidden="1" x14ac:dyDescent="0.25">
      <c r="A2651" s="42" t="s">
        <v>6</v>
      </c>
      <c r="B2651" s="35" t="s">
        <v>5293</v>
      </c>
      <c r="C2651" s="35" t="s">
        <v>5294</v>
      </c>
      <c r="D2651" s="36">
        <v>17</v>
      </c>
      <c r="E2651" s="36">
        <v>17</v>
      </c>
      <c r="F2651" s="36">
        <v>0.86799999999999999</v>
      </c>
      <c r="G2651" s="36" t="str">
        <f>IFERROR(VLOOKUP(DATA_PESOS[[#This Row],[Codigo]],PESOS,4,FALSE)," ")</f>
        <v xml:space="preserve"> </v>
      </c>
      <c r="H2651" s="37">
        <v>0.86799999999999999</v>
      </c>
      <c r="I2651" s="43" t="str">
        <f>IF(DATA_PESOS[[#This Row],[Peso de FLEX]]=DATA_PESOS[[#This Row],[ACTUALIZACION 2]],"Conforme","Revisar")</f>
        <v>Conforme</v>
      </c>
    </row>
    <row r="2652" spans="1:9" hidden="1" x14ac:dyDescent="0.25">
      <c r="A2652" s="42" t="s">
        <v>6</v>
      </c>
      <c r="B2652" s="35" t="s">
        <v>5295</v>
      </c>
      <c r="C2652" s="35" t="s">
        <v>5296</v>
      </c>
      <c r="D2652" s="36">
        <v>31</v>
      </c>
      <c r="E2652" s="36">
        <v>31</v>
      </c>
      <c r="F2652" s="36">
        <v>0.27800000000000002</v>
      </c>
      <c r="G2652" s="36" t="str">
        <f>IFERROR(VLOOKUP(DATA_PESOS[[#This Row],[Codigo]],PESOS,4,FALSE)," ")</f>
        <v xml:space="preserve"> </v>
      </c>
      <c r="H2652" s="37">
        <v>0.27800000000000002</v>
      </c>
      <c r="I2652" s="43" t="str">
        <f>IF(DATA_PESOS[[#This Row],[Peso de FLEX]]=DATA_PESOS[[#This Row],[ACTUALIZACION 2]],"Conforme","Revisar")</f>
        <v>Conforme</v>
      </c>
    </row>
    <row r="2653" spans="1:9" hidden="1" x14ac:dyDescent="0.25">
      <c r="A2653" s="42" t="s">
        <v>6</v>
      </c>
      <c r="B2653" s="35" t="s">
        <v>5297</v>
      </c>
      <c r="C2653" s="35" t="s">
        <v>5298</v>
      </c>
      <c r="D2653" s="36">
        <v>10</v>
      </c>
      <c r="E2653" s="36">
        <v>10</v>
      </c>
      <c r="F2653" s="36">
        <v>0.78</v>
      </c>
      <c r="G2653" s="36" t="str">
        <f>IFERROR(VLOOKUP(DATA_PESOS[[#This Row],[Codigo]],PESOS,4,FALSE)," ")</f>
        <v xml:space="preserve"> </v>
      </c>
      <c r="H2653" s="37">
        <v>0.78</v>
      </c>
      <c r="I2653" s="43" t="str">
        <f>IF(DATA_PESOS[[#This Row],[Peso de FLEX]]=DATA_PESOS[[#This Row],[ACTUALIZACION 2]],"Conforme","Revisar")</f>
        <v>Conforme</v>
      </c>
    </row>
    <row r="2654" spans="1:9" hidden="1" x14ac:dyDescent="0.25">
      <c r="A2654" s="42" t="s">
        <v>6</v>
      </c>
      <c r="B2654" s="35" t="s">
        <v>5299</v>
      </c>
      <c r="C2654" s="35" t="s">
        <v>5300</v>
      </c>
      <c r="D2654" s="36">
        <v>9</v>
      </c>
      <c r="E2654" s="36">
        <v>9</v>
      </c>
      <c r="F2654" s="36">
        <v>0.83699999999999997</v>
      </c>
      <c r="G2654" s="36" t="str">
        <f>IFERROR(VLOOKUP(DATA_PESOS[[#This Row],[Codigo]],PESOS,4,FALSE)," ")</f>
        <v xml:space="preserve"> </v>
      </c>
      <c r="H2654" s="37">
        <v>0.83699999999999997</v>
      </c>
      <c r="I2654" s="43" t="str">
        <f>IF(DATA_PESOS[[#This Row],[Peso de FLEX]]=DATA_PESOS[[#This Row],[ACTUALIZACION 2]],"Conforme","Revisar")</f>
        <v>Conforme</v>
      </c>
    </row>
    <row r="2655" spans="1:9" hidden="1" x14ac:dyDescent="0.25">
      <c r="A2655" s="42" t="s">
        <v>6</v>
      </c>
      <c r="B2655" s="35" t="s">
        <v>5301</v>
      </c>
      <c r="C2655" s="35" t="s">
        <v>5302</v>
      </c>
      <c r="D2655" s="36">
        <v>9</v>
      </c>
      <c r="E2655" s="36">
        <v>9</v>
      </c>
      <c r="F2655" s="36">
        <v>0.83499999999999996</v>
      </c>
      <c r="G2655" s="36" t="str">
        <f>IFERROR(VLOOKUP(DATA_PESOS[[#This Row],[Codigo]],PESOS,4,FALSE)," ")</f>
        <v xml:space="preserve"> </v>
      </c>
      <c r="H2655" s="37">
        <v>0.83499999999999996</v>
      </c>
      <c r="I2655" s="43" t="str">
        <f>IF(DATA_PESOS[[#This Row],[Peso de FLEX]]=DATA_PESOS[[#This Row],[ACTUALIZACION 2]],"Conforme","Revisar")</f>
        <v>Conforme</v>
      </c>
    </row>
    <row r="2656" spans="1:9" hidden="1" x14ac:dyDescent="0.25">
      <c r="A2656" s="42" t="s">
        <v>6</v>
      </c>
      <c r="B2656" s="35" t="s">
        <v>5303</v>
      </c>
      <c r="C2656" s="35" t="s">
        <v>5304</v>
      </c>
      <c r="D2656" s="36">
        <v>8</v>
      </c>
      <c r="E2656" s="36">
        <v>8</v>
      </c>
      <c r="F2656" s="36">
        <v>0.79</v>
      </c>
      <c r="G2656" s="36" t="str">
        <f>IFERROR(VLOOKUP(DATA_PESOS[[#This Row],[Codigo]],PESOS,4,FALSE)," ")</f>
        <v xml:space="preserve"> </v>
      </c>
      <c r="H2656" s="37">
        <v>0.79</v>
      </c>
      <c r="I2656" s="43" t="str">
        <f>IF(DATA_PESOS[[#This Row],[Peso de FLEX]]=DATA_PESOS[[#This Row],[ACTUALIZACION 2]],"Conforme","Revisar")</f>
        <v>Conforme</v>
      </c>
    </row>
    <row r="2657" spans="1:9" hidden="1" x14ac:dyDescent="0.25">
      <c r="A2657" s="42" t="s">
        <v>6</v>
      </c>
      <c r="B2657" s="35" t="s">
        <v>5305</v>
      </c>
      <c r="C2657" s="35" t="s">
        <v>5306</v>
      </c>
      <c r="D2657" s="36">
        <v>2</v>
      </c>
      <c r="E2657" s="36">
        <v>2</v>
      </c>
      <c r="F2657" s="36">
        <v>0.67700000000000005</v>
      </c>
      <c r="G2657" s="36" t="str">
        <f>IFERROR(VLOOKUP(DATA_PESOS[[#This Row],[Codigo]],PESOS,4,FALSE)," ")</f>
        <v xml:space="preserve"> </v>
      </c>
      <c r="H2657" s="37">
        <v>0.67700000000000005</v>
      </c>
      <c r="I2657" s="43" t="str">
        <f>IF(DATA_PESOS[[#This Row],[Peso de FLEX]]=DATA_PESOS[[#This Row],[ACTUALIZACION 2]],"Conforme","Revisar")</f>
        <v>Conforme</v>
      </c>
    </row>
    <row r="2658" spans="1:9" hidden="1" x14ac:dyDescent="0.25">
      <c r="A2658" s="42" t="s">
        <v>6</v>
      </c>
      <c r="B2658" s="35" t="s">
        <v>5307</v>
      </c>
      <c r="C2658" s="35" t="s">
        <v>5308</v>
      </c>
      <c r="D2658" s="36">
        <v>2</v>
      </c>
      <c r="E2658" s="36">
        <v>2</v>
      </c>
      <c r="F2658" s="36">
        <v>0.35599999999999998</v>
      </c>
      <c r="G2658" s="36" t="str">
        <f>IFERROR(VLOOKUP(DATA_PESOS[[#This Row],[Codigo]],PESOS,4,FALSE)," ")</f>
        <v xml:space="preserve"> </v>
      </c>
      <c r="H2658" s="37">
        <v>0.35599999999999998</v>
      </c>
      <c r="I2658" s="43" t="str">
        <f>IF(DATA_PESOS[[#This Row],[Peso de FLEX]]=DATA_PESOS[[#This Row],[ACTUALIZACION 2]],"Conforme","Revisar")</f>
        <v>Conforme</v>
      </c>
    </row>
    <row r="2659" spans="1:9" hidden="1" x14ac:dyDescent="0.25">
      <c r="A2659" s="42" t="s">
        <v>6</v>
      </c>
      <c r="B2659" s="35" t="s">
        <v>5309</v>
      </c>
      <c r="C2659" s="35" t="s">
        <v>5310</v>
      </c>
      <c r="D2659" s="36">
        <v>78</v>
      </c>
      <c r="E2659" s="36">
        <v>78</v>
      </c>
      <c r="F2659" s="36">
        <v>0.58699999999999997</v>
      </c>
      <c r="G2659" s="36" t="str">
        <f>IFERROR(VLOOKUP(DATA_PESOS[[#This Row],[Codigo]],PESOS,4,FALSE)," ")</f>
        <v xml:space="preserve"> </v>
      </c>
      <c r="H2659" s="37">
        <v>0.58699999999999997</v>
      </c>
      <c r="I2659" s="43" t="str">
        <f>IF(DATA_PESOS[[#This Row],[Peso de FLEX]]=DATA_PESOS[[#This Row],[ACTUALIZACION 2]],"Conforme","Revisar")</f>
        <v>Conforme</v>
      </c>
    </row>
    <row r="2660" spans="1:9" hidden="1" x14ac:dyDescent="0.25">
      <c r="A2660" s="42" t="s">
        <v>6</v>
      </c>
      <c r="B2660" s="35" t="s">
        <v>5311</v>
      </c>
      <c r="C2660" s="35" t="s">
        <v>5312</v>
      </c>
      <c r="D2660" s="36">
        <v>16</v>
      </c>
      <c r="E2660" s="36">
        <v>16</v>
      </c>
      <c r="F2660" s="36">
        <v>0.39300000000000002</v>
      </c>
      <c r="G2660" s="36" t="str">
        <f>IFERROR(VLOOKUP(DATA_PESOS[[#This Row],[Codigo]],PESOS,4,FALSE)," ")</f>
        <v xml:space="preserve"> </v>
      </c>
      <c r="H2660" s="37">
        <v>0.39300000000000002</v>
      </c>
      <c r="I2660" s="43" t="str">
        <f>IF(DATA_PESOS[[#This Row],[Peso de FLEX]]=DATA_PESOS[[#This Row],[ACTUALIZACION 2]],"Conforme","Revisar")</f>
        <v>Conforme</v>
      </c>
    </row>
    <row r="2661" spans="1:9" hidden="1" x14ac:dyDescent="0.25">
      <c r="A2661" s="42" t="s">
        <v>6</v>
      </c>
      <c r="B2661" s="35" t="s">
        <v>5313</v>
      </c>
      <c r="C2661" s="35" t="s">
        <v>5314</v>
      </c>
      <c r="D2661" s="36">
        <v>26</v>
      </c>
      <c r="E2661" s="36">
        <v>26</v>
      </c>
      <c r="F2661" s="36">
        <v>0.57199999999999995</v>
      </c>
      <c r="G2661" s="36" t="str">
        <f>IFERROR(VLOOKUP(DATA_PESOS[[#This Row],[Codigo]],PESOS,4,FALSE)," ")</f>
        <v xml:space="preserve"> </v>
      </c>
      <c r="H2661" s="37">
        <v>0.57199999999999995</v>
      </c>
      <c r="I2661" s="43" t="str">
        <f>IF(DATA_PESOS[[#This Row],[Peso de FLEX]]=DATA_PESOS[[#This Row],[ACTUALIZACION 2]],"Conforme","Revisar")</f>
        <v>Conforme</v>
      </c>
    </row>
    <row r="2662" spans="1:9" hidden="1" x14ac:dyDescent="0.25">
      <c r="A2662" s="42" t="s">
        <v>6</v>
      </c>
      <c r="B2662" s="35" t="s">
        <v>5315</v>
      </c>
      <c r="C2662" s="35" t="s">
        <v>5316</v>
      </c>
      <c r="D2662" s="36">
        <v>26</v>
      </c>
      <c r="E2662" s="36">
        <v>26</v>
      </c>
      <c r="F2662" s="36">
        <v>0.65400000000000003</v>
      </c>
      <c r="G2662" s="36" t="str">
        <f>IFERROR(VLOOKUP(DATA_PESOS[[#This Row],[Codigo]],PESOS,4,FALSE)," ")</f>
        <v xml:space="preserve"> </v>
      </c>
      <c r="H2662" s="37">
        <v>0.65400000000000003</v>
      </c>
      <c r="I2662" s="43" t="str">
        <f>IF(DATA_PESOS[[#This Row],[Peso de FLEX]]=DATA_PESOS[[#This Row],[ACTUALIZACION 2]],"Conforme","Revisar")</f>
        <v>Conforme</v>
      </c>
    </row>
    <row r="2663" spans="1:9" hidden="1" x14ac:dyDescent="0.25">
      <c r="A2663" s="42" t="s">
        <v>6</v>
      </c>
      <c r="B2663" s="35" t="s">
        <v>5317</v>
      </c>
      <c r="C2663" s="35" t="s">
        <v>5318</v>
      </c>
      <c r="D2663" s="36">
        <v>40</v>
      </c>
      <c r="E2663" s="36">
        <v>40</v>
      </c>
      <c r="F2663" s="36">
        <v>0.56699999999999995</v>
      </c>
      <c r="G2663" s="36" t="str">
        <f>IFERROR(VLOOKUP(DATA_PESOS[[#This Row],[Codigo]],PESOS,4,FALSE)," ")</f>
        <v xml:space="preserve"> </v>
      </c>
      <c r="H2663" s="37">
        <v>0.56699999999999995</v>
      </c>
      <c r="I2663" s="43" t="str">
        <f>IF(DATA_PESOS[[#This Row],[Peso de FLEX]]=DATA_PESOS[[#This Row],[ACTUALIZACION 2]],"Conforme","Revisar")</f>
        <v>Conforme</v>
      </c>
    </row>
    <row r="2664" spans="1:9" hidden="1" x14ac:dyDescent="0.25">
      <c r="A2664" s="42" t="s">
        <v>6</v>
      </c>
      <c r="B2664" s="35" t="s">
        <v>5319</v>
      </c>
      <c r="C2664" s="35" t="s">
        <v>5320</v>
      </c>
      <c r="D2664" s="36">
        <v>34</v>
      </c>
      <c r="E2664" s="36">
        <v>34</v>
      </c>
      <c r="F2664" s="36">
        <v>0.54200000000000004</v>
      </c>
      <c r="G2664" s="36" t="str">
        <f>IFERROR(VLOOKUP(DATA_PESOS[[#This Row],[Codigo]],PESOS,4,FALSE)," ")</f>
        <v xml:space="preserve"> </v>
      </c>
      <c r="H2664" s="37">
        <v>0.54200000000000004</v>
      </c>
      <c r="I2664" s="43" t="str">
        <f>IF(DATA_PESOS[[#This Row],[Peso de FLEX]]=DATA_PESOS[[#This Row],[ACTUALIZACION 2]],"Conforme","Revisar")</f>
        <v>Conforme</v>
      </c>
    </row>
    <row r="2665" spans="1:9" hidden="1" x14ac:dyDescent="0.25">
      <c r="A2665" s="42" t="s">
        <v>6</v>
      </c>
      <c r="B2665" s="35" t="s">
        <v>5321</v>
      </c>
      <c r="C2665" s="35" t="s">
        <v>5322</v>
      </c>
      <c r="D2665" s="36">
        <v>11</v>
      </c>
      <c r="E2665" s="36">
        <v>11</v>
      </c>
      <c r="F2665" s="36">
        <v>0.61699999999999999</v>
      </c>
      <c r="G2665" s="36" t="str">
        <f>IFERROR(VLOOKUP(DATA_PESOS[[#This Row],[Codigo]],PESOS,4,FALSE)," ")</f>
        <v xml:space="preserve"> </v>
      </c>
      <c r="H2665" s="37">
        <v>0.61699999999999999</v>
      </c>
      <c r="I2665" s="43" t="str">
        <f>IF(DATA_PESOS[[#This Row],[Peso de FLEX]]=DATA_PESOS[[#This Row],[ACTUALIZACION 2]],"Conforme","Revisar")</f>
        <v>Conforme</v>
      </c>
    </row>
    <row r="2666" spans="1:9" hidden="1" x14ac:dyDescent="0.25">
      <c r="A2666" s="42" t="s">
        <v>6</v>
      </c>
      <c r="B2666" s="35" t="s">
        <v>5323</v>
      </c>
      <c r="C2666" s="35" t="s">
        <v>5324</v>
      </c>
      <c r="D2666" s="36">
        <v>90</v>
      </c>
      <c r="E2666" s="36">
        <v>90</v>
      </c>
      <c r="F2666" s="36">
        <v>1.4339999999999999</v>
      </c>
      <c r="G2666" s="36" t="str">
        <f>IFERROR(VLOOKUP(DATA_PESOS[[#This Row],[Codigo]],PESOS,4,FALSE)," ")</f>
        <v xml:space="preserve"> </v>
      </c>
      <c r="H2666" s="37">
        <v>1.4339999999999999</v>
      </c>
      <c r="I2666" s="43" t="str">
        <f>IF(DATA_PESOS[[#This Row],[Peso de FLEX]]=DATA_PESOS[[#This Row],[ACTUALIZACION 2]],"Conforme","Revisar")</f>
        <v>Conforme</v>
      </c>
    </row>
    <row r="2667" spans="1:9" x14ac:dyDescent="0.25">
      <c r="A2667" s="42" t="s">
        <v>6</v>
      </c>
      <c r="B2667" s="35" t="s">
        <v>5325</v>
      </c>
      <c r="C2667" s="35" t="s">
        <v>5326</v>
      </c>
      <c r="D2667" s="36">
        <v>25</v>
      </c>
      <c r="E2667" s="36">
        <v>25</v>
      </c>
      <c r="F2667" s="44">
        <v>0</v>
      </c>
      <c r="G2667" s="36" t="str">
        <f>IFERROR(VLOOKUP(DATA_PESOS[[#This Row],[Codigo]],PESOS,4,FALSE)," ")</f>
        <v xml:space="preserve"> </v>
      </c>
      <c r="H2667" s="52">
        <v>0.85599999999999998</v>
      </c>
      <c r="I2667" s="36" t="str">
        <f>IF(DATA_PESOS[[#This Row],[Peso de FLEX]]=DATA_PESOS[[#This Row],[ACTUALIZACION 2]],"Conforme","Revisar")</f>
        <v>Revisar</v>
      </c>
    </row>
    <row r="2668" spans="1:9" hidden="1" x14ac:dyDescent="0.25">
      <c r="A2668" s="42" t="s">
        <v>6</v>
      </c>
      <c r="B2668" s="35" t="s">
        <v>5327</v>
      </c>
      <c r="C2668" s="35" t="s">
        <v>5328</v>
      </c>
      <c r="D2668" s="36">
        <v>2</v>
      </c>
      <c r="E2668" s="36">
        <v>2</v>
      </c>
      <c r="F2668" s="36">
        <v>1.3149999999999999</v>
      </c>
      <c r="G2668" s="36" t="str">
        <f>IFERROR(VLOOKUP(DATA_PESOS[[#This Row],[Codigo]],PESOS,4,FALSE)," ")</f>
        <v xml:space="preserve"> </v>
      </c>
      <c r="H2668" s="37">
        <v>1.3149999999999999</v>
      </c>
      <c r="I2668" s="48" t="str">
        <f>IF(DATA_PESOS[[#This Row],[Peso de FLEX]]=DATA_PESOS[[#This Row],[ACTUALIZACION 2]],"Conforme","Revisar")</f>
        <v>Conforme</v>
      </c>
    </row>
    <row r="2669" spans="1:9" x14ac:dyDescent="0.25">
      <c r="A2669" s="42" t="s">
        <v>6</v>
      </c>
      <c r="B2669" s="35" t="s">
        <v>5329</v>
      </c>
      <c r="C2669" s="35" t="s">
        <v>5330</v>
      </c>
      <c r="D2669" s="36">
        <v>6</v>
      </c>
      <c r="E2669" s="36">
        <v>6</v>
      </c>
      <c r="F2669" s="44">
        <v>0</v>
      </c>
      <c r="G2669" s="36" t="str">
        <f>IFERROR(VLOOKUP(DATA_PESOS[[#This Row],[Codigo]],PESOS,4,FALSE)," ")</f>
        <v xml:space="preserve"> </v>
      </c>
      <c r="H2669" s="52">
        <v>1.3180000000000001</v>
      </c>
      <c r="I2669" s="36" t="str">
        <f>IF(DATA_PESOS[[#This Row],[Peso de FLEX]]=DATA_PESOS[[#This Row],[ACTUALIZACION 2]],"Conforme","Revisar")</f>
        <v>Revisar</v>
      </c>
    </row>
    <row r="2670" spans="1:9" hidden="1" x14ac:dyDescent="0.25">
      <c r="A2670" s="42" t="s">
        <v>6</v>
      </c>
      <c r="B2670" s="35" t="s">
        <v>5331</v>
      </c>
      <c r="C2670" s="35" t="s">
        <v>5332</v>
      </c>
      <c r="D2670" s="36">
        <v>27</v>
      </c>
      <c r="E2670" s="36">
        <v>27</v>
      </c>
      <c r="F2670" s="36">
        <v>0.73099999999999998</v>
      </c>
      <c r="G2670" s="36" t="str">
        <f>IFERROR(VLOOKUP(DATA_PESOS[[#This Row],[Codigo]],PESOS,4,FALSE)," ")</f>
        <v xml:space="preserve"> </v>
      </c>
      <c r="H2670" s="37">
        <v>0.73099999999999998</v>
      </c>
      <c r="I2670" s="48" t="str">
        <f>IF(DATA_PESOS[[#This Row],[Peso de FLEX]]=DATA_PESOS[[#This Row],[ACTUALIZACION 2]],"Conforme","Revisar")</f>
        <v>Conforme</v>
      </c>
    </row>
    <row r="2671" spans="1:9" hidden="1" x14ac:dyDescent="0.25">
      <c r="A2671" s="42" t="s">
        <v>6</v>
      </c>
      <c r="B2671" s="35" t="s">
        <v>5333</v>
      </c>
      <c r="C2671" s="35" t="s">
        <v>5334</v>
      </c>
      <c r="D2671" s="36">
        <v>28</v>
      </c>
      <c r="E2671" s="36">
        <v>28</v>
      </c>
      <c r="F2671" s="36">
        <v>0.55300000000000005</v>
      </c>
      <c r="G2671" s="36" t="str">
        <f>IFERROR(VLOOKUP(DATA_PESOS[[#This Row],[Codigo]],PESOS,4,FALSE)," ")</f>
        <v xml:space="preserve"> </v>
      </c>
      <c r="H2671" s="37">
        <v>0.55300000000000005</v>
      </c>
      <c r="I2671" s="43" t="str">
        <f>IF(DATA_PESOS[[#This Row],[Peso de FLEX]]=DATA_PESOS[[#This Row],[ACTUALIZACION 2]],"Conforme","Revisar")</f>
        <v>Conforme</v>
      </c>
    </row>
    <row r="2672" spans="1:9" hidden="1" x14ac:dyDescent="0.25">
      <c r="A2672" s="42" t="s">
        <v>6</v>
      </c>
      <c r="B2672" s="35" t="s">
        <v>5335</v>
      </c>
      <c r="C2672" s="35" t="s">
        <v>5336</v>
      </c>
      <c r="D2672" s="36">
        <v>10</v>
      </c>
      <c r="E2672" s="36">
        <v>10</v>
      </c>
      <c r="F2672" s="36">
        <v>0.26100000000000001</v>
      </c>
      <c r="G2672" s="36" t="str">
        <f>IFERROR(VLOOKUP(DATA_PESOS[[#This Row],[Codigo]],PESOS,4,FALSE)," ")</f>
        <v xml:space="preserve"> </v>
      </c>
      <c r="H2672" s="37">
        <v>0.26100000000000001</v>
      </c>
      <c r="I2672" s="43" t="str">
        <f>IF(DATA_PESOS[[#This Row],[Peso de FLEX]]=DATA_PESOS[[#This Row],[ACTUALIZACION 2]],"Conforme","Revisar")</f>
        <v>Conforme</v>
      </c>
    </row>
    <row r="2673" spans="1:9" hidden="1" x14ac:dyDescent="0.25">
      <c r="A2673" s="42" t="s">
        <v>6</v>
      </c>
      <c r="B2673" s="35" t="s">
        <v>5337</v>
      </c>
      <c r="C2673" s="35" t="s">
        <v>5338</v>
      </c>
      <c r="D2673" s="36">
        <v>29</v>
      </c>
      <c r="E2673" s="36">
        <v>29</v>
      </c>
      <c r="F2673" s="36">
        <v>0.61799999999999999</v>
      </c>
      <c r="G2673" s="36" t="str">
        <f>IFERROR(VLOOKUP(DATA_PESOS[[#This Row],[Codigo]],PESOS,4,FALSE)," ")</f>
        <v xml:space="preserve"> </v>
      </c>
      <c r="H2673" s="37">
        <v>0.61799999999999999</v>
      </c>
      <c r="I2673" s="43" t="str">
        <f>IF(DATA_PESOS[[#This Row],[Peso de FLEX]]=DATA_PESOS[[#This Row],[ACTUALIZACION 2]],"Conforme","Revisar")</f>
        <v>Conforme</v>
      </c>
    </row>
    <row r="2674" spans="1:9" hidden="1" x14ac:dyDescent="0.25">
      <c r="A2674" s="42" t="s">
        <v>6</v>
      </c>
      <c r="B2674" s="35" t="s">
        <v>5339</v>
      </c>
      <c r="C2674" s="35" t="s">
        <v>5340</v>
      </c>
      <c r="D2674" s="36">
        <v>2</v>
      </c>
      <c r="E2674" s="36">
        <v>2</v>
      </c>
      <c r="F2674" s="36">
        <v>0.59799999999999998</v>
      </c>
      <c r="G2674" s="36" t="str">
        <f>IFERROR(VLOOKUP(DATA_PESOS[[#This Row],[Codigo]],PESOS,4,FALSE)," ")</f>
        <v xml:space="preserve"> </v>
      </c>
      <c r="H2674" s="37">
        <v>0.59799999999999998</v>
      </c>
      <c r="I2674" s="43" t="str">
        <f>IF(DATA_PESOS[[#This Row],[Peso de FLEX]]=DATA_PESOS[[#This Row],[ACTUALIZACION 2]],"Conforme","Revisar")</f>
        <v>Conforme</v>
      </c>
    </row>
    <row r="2675" spans="1:9" hidden="1" x14ac:dyDescent="0.25">
      <c r="A2675" s="42" t="s">
        <v>6</v>
      </c>
      <c r="B2675" s="35" t="s">
        <v>5341</v>
      </c>
      <c r="C2675" s="35" t="s">
        <v>5342</v>
      </c>
      <c r="D2675" s="36">
        <v>168</v>
      </c>
      <c r="E2675" s="36">
        <v>168</v>
      </c>
      <c r="F2675" s="36">
        <v>0.372</v>
      </c>
      <c r="G2675" s="36" t="str">
        <f>IFERROR(VLOOKUP(DATA_PESOS[[#This Row],[Codigo]],PESOS,4,FALSE)," ")</f>
        <v xml:space="preserve"> </v>
      </c>
      <c r="H2675" s="37">
        <v>0.372</v>
      </c>
      <c r="I2675" s="43" t="str">
        <f>IF(DATA_PESOS[[#This Row],[Peso de FLEX]]=DATA_PESOS[[#This Row],[ACTUALIZACION 2]],"Conforme","Revisar")</f>
        <v>Conforme</v>
      </c>
    </row>
    <row r="2676" spans="1:9" hidden="1" x14ac:dyDescent="0.25">
      <c r="A2676" s="42" t="s">
        <v>6</v>
      </c>
      <c r="B2676" s="35" t="s">
        <v>5343</v>
      </c>
      <c r="C2676" s="35" t="s">
        <v>5344</v>
      </c>
      <c r="D2676" s="36">
        <v>75</v>
      </c>
      <c r="E2676" s="36">
        <v>75</v>
      </c>
      <c r="F2676" s="36">
        <v>0.85</v>
      </c>
      <c r="G2676" s="36" t="str">
        <f>IFERROR(VLOOKUP(DATA_PESOS[[#This Row],[Codigo]],PESOS,4,FALSE)," ")</f>
        <v xml:space="preserve"> </v>
      </c>
      <c r="H2676" s="37">
        <v>0.85</v>
      </c>
      <c r="I2676" s="43" t="str">
        <f>IF(DATA_PESOS[[#This Row],[Peso de FLEX]]=DATA_PESOS[[#This Row],[ACTUALIZACION 2]],"Conforme","Revisar")</f>
        <v>Conforme</v>
      </c>
    </row>
    <row r="2677" spans="1:9" hidden="1" x14ac:dyDescent="0.25">
      <c r="A2677" s="42" t="s">
        <v>6</v>
      </c>
      <c r="B2677" s="35" t="s">
        <v>5345</v>
      </c>
      <c r="C2677" s="35" t="s">
        <v>5346</v>
      </c>
      <c r="D2677" s="36">
        <v>1</v>
      </c>
      <c r="E2677" s="36">
        <v>1</v>
      </c>
      <c r="F2677" s="36">
        <v>0.76900000000000002</v>
      </c>
      <c r="G2677" s="36" t="str">
        <f>IFERROR(VLOOKUP(DATA_PESOS[[#This Row],[Codigo]],PESOS,4,FALSE)," ")</f>
        <v xml:space="preserve"> </v>
      </c>
      <c r="H2677" s="37">
        <v>0.76900000000000002</v>
      </c>
      <c r="I2677" s="43" t="str">
        <f>IF(DATA_PESOS[[#This Row],[Peso de FLEX]]=DATA_PESOS[[#This Row],[ACTUALIZACION 2]],"Conforme","Revisar")</f>
        <v>Conforme</v>
      </c>
    </row>
    <row r="2678" spans="1:9" hidden="1" x14ac:dyDescent="0.25">
      <c r="A2678" s="42" t="s">
        <v>6</v>
      </c>
      <c r="B2678" s="35" t="s">
        <v>5347</v>
      </c>
      <c r="C2678" s="35" t="s">
        <v>5348</v>
      </c>
      <c r="D2678" s="36">
        <v>1</v>
      </c>
      <c r="E2678" s="36">
        <v>1</v>
      </c>
      <c r="F2678" s="36">
        <v>0.76700000000000002</v>
      </c>
      <c r="G2678" s="36" t="str">
        <f>IFERROR(VLOOKUP(DATA_PESOS[[#This Row],[Codigo]],PESOS,4,FALSE)," ")</f>
        <v xml:space="preserve"> </v>
      </c>
      <c r="H2678" s="37">
        <v>0.76700000000000002</v>
      </c>
      <c r="I2678" s="43" t="str">
        <f>IF(DATA_PESOS[[#This Row],[Peso de FLEX]]=DATA_PESOS[[#This Row],[ACTUALIZACION 2]],"Conforme","Revisar")</f>
        <v>Conforme</v>
      </c>
    </row>
    <row r="2679" spans="1:9" hidden="1" x14ac:dyDescent="0.25">
      <c r="A2679" s="42" t="s">
        <v>6</v>
      </c>
      <c r="B2679" s="35" t="s">
        <v>5349</v>
      </c>
      <c r="C2679" s="35" t="s">
        <v>5350</v>
      </c>
      <c r="D2679" s="36">
        <v>8</v>
      </c>
      <c r="E2679" s="36">
        <v>8</v>
      </c>
      <c r="F2679" s="36">
        <v>0.80500000000000005</v>
      </c>
      <c r="G2679" s="36" t="str">
        <f>IFERROR(VLOOKUP(DATA_PESOS[[#This Row],[Codigo]],PESOS,4,FALSE)," ")</f>
        <v xml:space="preserve"> </v>
      </c>
      <c r="H2679" s="37">
        <v>0.80500000000000005</v>
      </c>
      <c r="I2679" s="43" t="str">
        <f>IF(DATA_PESOS[[#This Row],[Peso de FLEX]]=DATA_PESOS[[#This Row],[ACTUALIZACION 2]],"Conforme","Revisar")</f>
        <v>Conforme</v>
      </c>
    </row>
    <row r="2680" spans="1:9" hidden="1" x14ac:dyDescent="0.25">
      <c r="A2680" s="42" t="s">
        <v>6</v>
      </c>
      <c r="B2680" s="35" t="s">
        <v>5351</v>
      </c>
      <c r="C2680" s="35" t="s">
        <v>5352</v>
      </c>
      <c r="D2680" s="36">
        <v>8</v>
      </c>
      <c r="E2680" s="36">
        <v>8</v>
      </c>
      <c r="F2680" s="36">
        <v>0.78900000000000003</v>
      </c>
      <c r="G2680" s="36" t="str">
        <f>IFERROR(VLOOKUP(DATA_PESOS[[#This Row],[Codigo]],PESOS,4,FALSE)," ")</f>
        <v xml:space="preserve"> </v>
      </c>
      <c r="H2680" s="37">
        <v>0.78900000000000003</v>
      </c>
      <c r="I2680" s="43" t="str">
        <f>IF(DATA_PESOS[[#This Row],[Peso de FLEX]]=DATA_PESOS[[#This Row],[ACTUALIZACION 2]],"Conforme","Revisar")</f>
        <v>Conforme</v>
      </c>
    </row>
    <row r="2681" spans="1:9" hidden="1" x14ac:dyDescent="0.25">
      <c r="A2681" s="42" t="s">
        <v>6</v>
      </c>
      <c r="B2681" s="35" t="s">
        <v>5353</v>
      </c>
      <c r="C2681" s="35" t="s">
        <v>5354</v>
      </c>
      <c r="D2681" s="36">
        <v>10</v>
      </c>
      <c r="E2681" s="36">
        <v>10</v>
      </c>
      <c r="F2681" s="36">
        <v>0.83399999999999996</v>
      </c>
      <c r="G2681" s="36" t="str">
        <f>IFERROR(VLOOKUP(DATA_PESOS[[#This Row],[Codigo]],PESOS,4,FALSE)," ")</f>
        <v xml:space="preserve"> </v>
      </c>
      <c r="H2681" s="37">
        <v>0.83399999999999996</v>
      </c>
      <c r="I2681" s="43" t="str">
        <f>IF(DATA_PESOS[[#This Row],[Peso de FLEX]]=DATA_PESOS[[#This Row],[ACTUALIZACION 2]],"Conforme","Revisar")</f>
        <v>Conforme</v>
      </c>
    </row>
    <row r="2682" spans="1:9" hidden="1" x14ac:dyDescent="0.25">
      <c r="A2682" s="42" t="s">
        <v>6</v>
      </c>
      <c r="B2682" s="35" t="s">
        <v>5355</v>
      </c>
      <c r="C2682" s="35" t="s">
        <v>5356</v>
      </c>
      <c r="D2682" s="36">
        <v>9</v>
      </c>
      <c r="E2682" s="36">
        <v>9</v>
      </c>
      <c r="F2682" s="36">
        <v>0.83699999999999997</v>
      </c>
      <c r="G2682" s="36" t="str">
        <f>IFERROR(VLOOKUP(DATA_PESOS[[#This Row],[Codigo]],PESOS,4,FALSE)," ")</f>
        <v xml:space="preserve"> </v>
      </c>
      <c r="H2682" s="37">
        <v>0.83699999999999997</v>
      </c>
      <c r="I2682" s="43" t="str">
        <f>IF(DATA_PESOS[[#This Row],[Peso de FLEX]]=DATA_PESOS[[#This Row],[ACTUALIZACION 2]],"Conforme","Revisar")</f>
        <v>Conforme</v>
      </c>
    </row>
    <row r="2683" spans="1:9" x14ac:dyDescent="0.25">
      <c r="A2683" s="42" t="s">
        <v>6</v>
      </c>
      <c r="B2683" s="35" t="s">
        <v>5357</v>
      </c>
      <c r="C2683" s="35" t="s">
        <v>5358</v>
      </c>
      <c r="D2683" s="36">
        <v>14</v>
      </c>
      <c r="E2683" s="36">
        <v>14</v>
      </c>
      <c r="F2683" s="44">
        <v>0</v>
      </c>
      <c r="G2683" s="36" t="str">
        <f>IFERROR(VLOOKUP(DATA_PESOS[[#This Row],[Codigo]],PESOS,4,FALSE)," ")</f>
        <v xml:space="preserve"> </v>
      </c>
      <c r="H2683" s="52">
        <v>0.36799999999999999</v>
      </c>
      <c r="I2683" s="36" t="str">
        <f>IF(DATA_PESOS[[#This Row],[Peso de FLEX]]=DATA_PESOS[[#This Row],[ACTUALIZACION 2]],"Conforme","Revisar")</f>
        <v>Revisar</v>
      </c>
    </row>
    <row r="2684" spans="1:9" hidden="1" x14ac:dyDescent="0.25">
      <c r="A2684" s="42" t="s">
        <v>6</v>
      </c>
      <c r="B2684" s="35" t="s">
        <v>5359</v>
      </c>
      <c r="C2684" s="35" t="s">
        <v>5360</v>
      </c>
      <c r="D2684" s="36">
        <v>48</v>
      </c>
      <c r="E2684" s="36">
        <v>48</v>
      </c>
      <c r="F2684" s="36">
        <v>0.84799999999999998</v>
      </c>
      <c r="G2684" s="36" t="str">
        <f>IFERROR(VLOOKUP(DATA_PESOS[[#This Row],[Codigo]],PESOS,4,FALSE)," ")</f>
        <v xml:space="preserve"> </v>
      </c>
      <c r="H2684" s="37">
        <v>0.84799999999999998</v>
      </c>
      <c r="I2684" s="48" t="str">
        <f>IF(DATA_PESOS[[#This Row],[Peso de FLEX]]=DATA_PESOS[[#This Row],[ACTUALIZACION 2]],"Conforme","Revisar")</f>
        <v>Conforme</v>
      </c>
    </row>
    <row r="2685" spans="1:9" hidden="1" x14ac:dyDescent="0.25">
      <c r="A2685" s="42" t="s">
        <v>6</v>
      </c>
      <c r="B2685" s="35" t="s">
        <v>5361</v>
      </c>
      <c r="C2685" s="35" t="s">
        <v>5362</v>
      </c>
      <c r="D2685" s="36">
        <v>12</v>
      </c>
      <c r="E2685" s="36">
        <v>12</v>
      </c>
      <c r="F2685" s="36">
        <v>1.89</v>
      </c>
      <c r="G2685" s="36" t="str">
        <f>IFERROR(VLOOKUP(DATA_PESOS[[#This Row],[Codigo]],PESOS,4,FALSE)," ")</f>
        <v xml:space="preserve"> </v>
      </c>
      <c r="H2685" s="37">
        <v>1.89</v>
      </c>
      <c r="I2685" s="43" t="str">
        <f>IF(DATA_PESOS[[#This Row],[Peso de FLEX]]=DATA_PESOS[[#This Row],[ACTUALIZACION 2]],"Conforme","Revisar")</f>
        <v>Conforme</v>
      </c>
    </row>
    <row r="2686" spans="1:9" hidden="1" x14ac:dyDescent="0.25">
      <c r="A2686" s="42" t="s">
        <v>6</v>
      </c>
      <c r="B2686" s="35" t="s">
        <v>5363</v>
      </c>
      <c r="C2686" s="35" t="s">
        <v>5364</v>
      </c>
      <c r="D2686" s="36">
        <v>76</v>
      </c>
      <c r="E2686" s="36">
        <v>76</v>
      </c>
      <c r="F2686" s="36">
        <v>0.35099999999999998</v>
      </c>
      <c r="G2686" s="36" t="str">
        <f>IFERROR(VLOOKUP(DATA_PESOS[[#This Row],[Codigo]],PESOS,4,FALSE)," ")</f>
        <v xml:space="preserve"> </v>
      </c>
      <c r="H2686" s="37">
        <v>0.35099999999999998</v>
      </c>
      <c r="I2686" s="43" t="str">
        <f>IF(DATA_PESOS[[#This Row],[Peso de FLEX]]=DATA_PESOS[[#This Row],[ACTUALIZACION 2]],"Conforme","Revisar")</f>
        <v>Conforme</v>
      </c>
    </row>
    <row r="2687" spans="1:9" x14ac:dyDescent="0.25">
      <c r="A2687" s="42" t="s">
        <v>6</v>
      </c>
      <c r="B2687" s="35" t="s">
        <v>5365</v>
      </c>
      <c r="C2687" s="35" t="s">
        <v>5366</v>
      </c>
      <c r="D2687" s="36">
        <v>10</v>
      </c>
      <c r="E2687" s="36">
        <v>10</v>
      </c>
      <c r="F2687" s="44">
        <v>0</v>
      </c>
      <c r="G2687" s="36" t="str">
        <f>IFERROR(VLOOKUP(DATA_PESOS[[#This Row],[Codigo]],PESOS,4,FALSE)," ")</f>
        <v xml:space="preserve"> </v>
      </c>
      <c r="H2687" s="52">
        <v>1.41</v>
      </c>
      <c r="I2687" s="36" t="str">
        <f>IF(DATA_PESOS[[#This Row],[Peso de FLEX]]=DATA_PESOS[[#This Row],[ACTUALIZACION 2]],"Conforme","Revisar")</f>
        <v>Revisar</v>
      </c>
    </row>
    <row r="2688" spans="1:9" hidden="1" x14ac:dyDescent="0.25">
      <c r="A2688" s="42" t="s">
        <v>6</v>
      </c>
      <c r="B2688" s="35" t="s">
        <v>5367</v>
      </c>
      <c r="C2688" s="35" t="s">
        <v>5368</v>
      </c>
      <c r="D2688" s="36">
        <v>67</v>
      </c>
      <c r="E2688" s="36">
        <v>67</v>
      </c>
      <c r="F2688" s="36">
        <v>0.497</v>
      </c>
      <c r="G2688" s="36" t="str">
        <f>IFERROR(VLOOKUP(DATA_PESOS[[#This Row],[Codigo]],PESOS,4,FALSE)," ")</f>
        <v xml:space="preserve"> </v>
      </c>
      <c r="H2688" s="37">
        <v>0.497</v>
      </c>
      <c r="I2688" s="48" t="str">
        <f>IF(DATA_PESOS[[#This Row],[Peso de FLEX]]=DATA_PESOS[[#This Row],[ACTUALIZACION 2]],"Conforme","Revisar")</f>
        <v>Conforme</v>
      </c>
    </row>
    <row r="2689" spans="1:9" hidden="1" x14ac:dyDescent="0.25">
      <c r="A2689" s="42" t="s">
        <v>6</v>
      </c>
      <c r="B2689" s="35" t="s">
        <v>5369</v>
      </c>
      <c r="C2689" s="35" t="s">
        <v>5370</v>
      </c>
      <c r="D2689" s="36">
        <v>25</v>
      </c>
      <c r="E2689" s="36">
        <v>25</v>
      </c>
      <c r="F2689" s="36">
        <v>1.1399999999999999</v>
      </c>
      <c r="G2689" s="36" t="str">
        <f>IFERROR(VLOOKUP(DATA_PESOS[[#This Row],[Codigo]],PESOS,4,FALSE)," ")</f>
        <v xml:space="preserve"> </v>
      </c>
      <c r="H2689" s="37">
        <v>1.1399999999999999</v>
      </c>
      <c r="I2689" s="43" t="str">
        <f>IF(DATA_PESOS[[#This Row],[Peso de FLEX]]=DATA_PESOS[[#This Row],[ACTUALIZACION 2]],"Conforme","Revisar")</f>
        <v>Conforme</v>
      </c>
    </row>
    <row r="2690" spans="1:9" hidden="1" x14ac:dyDescent="0.25">
      <c r="A2690" s="42" t="s">
        <v>6</v>
      </c>
      <c r="B2690" s="35" t="s">
        <v>5371</v>
      </c>
      <c r="C2690" s="35" t="s">
        <v>5372</v>
      </c>
      <c r="D2690" s="36">
        <v>28</v>
      </c>
      <c r="E2690" s="36">
        <v>28</v>
      </c>
      <c r="F2690" s="36">
        <v>1.0680000000000001</v>
      </c>
      <c r="G2690" s="36" t="str">
        <f>IFERROR(VLOOKUP(DATA_PESOS[[#This Row],[Codigo]],PESOS,4,FALSE)," ")</f>
        <v xml:space="preserve"> </v>
      </c>
      <c r="H2690" s="37">
        <v>1.0680000000000001</v>
      </c>
      <c r="I2690" s="43" t="str">
        <f>IF(DATA_PESOS[[#This Row],[Peso de FLEX]]=DATA_PESOS[[#This Row],[ACTUALIZACION 2]],"Conforme","Revisar")</f>
        <v>Conforme</v>
      </c>
    </row>
    <row r="2691" spans="1:9" hidden="1" x14ac:dyDescent="0.25">
      <c r="A2691" s="42" t="s">
        <v>6</v>
      </c>
      <c r="B2691" s="35" t="s">
        <v>5373</v>
      </c>
      <c r="C2691" s="35" t="s">
        <v>5374</v>
      </c>
      <c r="D2691" s="36">
        <v>360</v>
      </c>
      <c r="E2691" s="36">
        <v>360</v>
      </c>
      <c r="F2691" s="36">
        <v>0.36099999999999999</v>
      </c>
      <c r="G2691" s="36" t="str">
        <f>IFERROR(VLOOKUP(DATA_PESOS[[#This Row],[Codigo]],PESOS,4,FALSE)," ")</f>
        <v xml:space="preserve"> </v>
      </c>
      <c r="H2691" s="37">
        <v>0.36099999999999999</v>
      </c>
      <c r="I2691" s="43" t="str">
        <f>IF(DATA_PESOS[[#This Row],[Peso de FLEX]]=DATA_PESOS[[#This Row],[ACTUALIZACION 2]],"Conforme","Revisar")</f>
        <v>Conforme</v>
      </c>
    </row>
    <row r="2692" spans="1:9" hidden="1" x14ac:dyDescent="0.25">
      <c r="A2692" s="42" t="s">
        <v>6</v>
      </c>
      <c r="B2692" s="35" t="s">
        <v>5375</v>
      </c>
      <c r="C2692" s="35" t="s">
        <v>5376</v>
      </c>
      <c r="D2692" s="36">
        <v>75</v>
      </c>
      <c r="E2692" s="36">
        <v>75</v>
      </c>
      <c r="F2692" s="36">
        <v>0.85299999999999998</v>
      </c>
      <c r="G2692" s="36" t="str">
        <f>IFERROR(VLOOKUP(DATA_PESOS[[#This Row],[Codigo]],PESOS,4,FALSE)," ")</f>
        <v xml:space="preserve"> </v>
      </c>
      <c r="H2692" s="37">
        <v>0.85299999999999998</v>
      </c>
      <c r="I2692" s="43" t="str">
        <f>IF(DATA_PESOS[[#This Row],[Peso de FLEX]]=DATA_PESOS[[#This Row],[ACTUALIZACION 2]],"Conforme","Revisar")</f>
        <v>Conforme</v>
      </c>
    </row>
    <row r="2693" spans="1:9" x14ac:dyDescent="0.25">
      <c r="A2693" s="42" t="s">
        <v>6</v>
      </c>
      <c r="B2693" s="35" t="s">
        <v>5377</v>
      </c>
      <c r="C2693" s="35" t="s">
        <v>5378</v>
      </c>
      <c r="D2693" s="36">
        <v>6</v>
      </c>
      <c r="E2693" s="36">
        <v>6</v>
      </c>
      <c r="F2693" s="44">
        <v>0</v>
      </c>
      <c r="G2693" s="36" t="str">
        <f>IFERROR(VLOOKUP(DATA_PESOS[[#This Row],[Codigo]],PESOS,4,FALSE)," ")</f>
        <v xml:space="preserve"> </v>
      </c>
      <c r="H2693" s="52">
        <v>1.208</v>
      </c>
      <c r="I2693" s="36" t="str">
        <f>IF(DATA_PESOS[[#This Row],[Peso de FLEX]]=DATA_PESOS[[#This Row],[ACTUALIZACION 2]],"Conforme","Revisar")</f>
        <v>Revisar</v>
      </c>
    </row>
    <row r="2694" spans="1:9" hidden="1" x14ac:dyDescent="0.25">
      <c r="A2694" s="42" t="s">
        <v>6</v>
      </c>
      <c r="B2694" s="35" t="s">
        <v>5379</v>
      </c>
      <c r="C2694" s="35" t="s">
        <v>5380</v>
      </c>
      <c r="D2694" s="36">
        <v>4</v>
      </c>
      <c r="E2694" s="36">
        <v>4</v>
      </c>
      <c r="F2694" s="36">
        <v>0.92500000000000004</v>
      </c>
      <c r="G2694" s="36" t="str">
        <f>IFERROR(VLOOKUP(DATA_PESOS[[#This Row],[Codigo]],PESOS,4,FALSE)," ")</f>
        <v xml:space="preserve"> </v>
      </c>
      <c r="H2694" s="37">
        <v>0.92500000000000004</v>
      </c>
      <c r="I2694" s="48" t="str">
        <f>IF(DATA_PESOS[[#This Row],[Peso de FLEX]]=DATA_PESOS[[#This Row],[ACTUALIZACION 2]],"Conforme","Revisar")</f>
        <v>Conforme</v>
      </c>
    </row>
    <row r="2695" spans="1:9" hidden="1" x14ac:dyDescent="0.25">
      <c r="A2695" s="42" t="s">
        <v>6</v>
      </c>
      <c r="B2695" s="35" t="s">
        <v>5381</v>
      </c>
      <c r="C2695" s="35" t="s">
        <v>5382</v>
      </c>
      <c r="D2695" s="36">
        <v>2</v>
      </c>
      <c r="E2695" s="36">
        <v>2</v>
      </c>
      <c r="F2695" s="36">
        <v>1.0449999999999999</v>
      </c>
      <c r="G2695" s="36" t="str">
        <f>IFERROR(VLOOKUP(DATA_PESOS[[#This Row],[Codigo]],PESOS,4,FALSE)," ")</f>
        <v xml:space="preserve"> </v>
      </c>
      <c r="H2695" s="37">
        <v>1.0449999999999999</v>
      </c>
      <c r="I2695" s="43" t="str">
        <f>IF(DATA_PESOS[[#This Row],[Peso de FLEX]]=DATA_PESOS[[#This Row],[ACTUALIZACION 2]],"Conforme","Revisar")</f>
        <v>Conforme</v>
      </c>
    </row>
    <row r="2696" spans="1:9" hidden="1" x14ac:dyDescent="0.25">
      <c r="A2696" s="42" t="s">
        <v>6</v>
      </c>
      <c r="B2696" s="35" t="s">
        <v>5383</v>
      </c>
      <c r="C2696" s="35" t="s">
        <v>5384</v>
      </c>
      <c r="D2696" s="36">
        <v>26</v>
      </c>
      <c r="E2696" s="36">
        <v>26</v>
      </c>
      <c r="F2696" s="36">
        <v>0.95799999999999996</v>
      </c>
      <c r="G2696" s="36" t="str">
        <f>IFERROR(VLOOKUP(DATA_PESOS[[#This Row],[Codigo]],PESOS,4,FALSE)," ")</f>
        <v xml:space="preserve"> </v>
      </c>
      <c r="H2696" s="37">
        <v>0.95799999999999996</v>
      </c>
      <c r="I2696" s="43" t="str">
        <f>IF(DATA_PESOS[[#This Row],[Peso de FLEX]]=DATA_PESOS[[#This Row],[ACTUALIZACION 2]],"Conforme","Revisar")</f>
        <v>Conforme</v>
      </c>
    </row>
    <row r="2697" spans="1:9" hidden="1" x14ac:dyDescent="0.25">
      <c r="A2697" s="42" t="s">
        <v>6</v>
      </c>
      <c r="B2697" s="35" t="s">
        <v>5385</v>
      </c>
      <c r="C2697" s="35" t="s">
        <v>5386</v>
      </c>
      <c r="D2697" s="36">
        <v>26</v>
      </c>
      <c r="E2697" s="36">
        <v>26</v>
      </c>
      <c r="F2697" s="36">
        <v>1.115</v>
      </c>
      <c r="G2697" s="36" t="str">
        <f>IFERROR(VLOOKUP(DATA_PESOS[[#This Row],[Codigo]],PESOS,4,FALSE)," ")</f>
        <v xml:space="preserve"> </v>
      </c>
      <c r="H2697" s="37">
        <v>1.115</v>
      </c>
      <c r="I2697" s="43" t="str">
        <f>IF(DATA_PESOS[[#This Row],[Peso de FLEX]]=DATA_PESOS[[#This Row],[ACTUALIZACION 2]],"Conforme","Revisar")</f>
        <v>Conforme</v>
      </c>
    </row>
    <row r="2698" spans="1:9" hidden="1" x14ac:dyDescent="0.25">
      <c r="A2698" s="42" t="s">
        <v>6</v>
      </c>
      <c r="B2698" s="35" t="s">
        <v>5387</v>
      </c>
      <c r="C2698" s="35" t="s">
        <v>5388</v>
      </c>
      <c r="D2698" s="36">
        <v>25</v>
      </c>
      <c r="E2698" s="36">
        <v>25</v>
      </c>
      <c r="F2698" s="36">
        <v>0.57799999999999996</v>
      </c>
      <c r="G2698" s="36" t="str">
        <f>IFERROR(VLOOKUP(DATA_PESOS[[#This Row],[Codigo]],PESOS,4,FALSE)," ")</f>
        <v xml:space="preserve"> </v>
      </c>
      <c r="H2698" s="37">
        <v>0.57799999999999996</v>
      </c>
      <c r="I2698" s="43" t="str">
        <f>IF(DATA_PESOS[[#This Row],[Peso de FLEX]]=DATA_PESOS[[#This Row],[ACTUALIZACION 2]],"Conforme","Revisar")</f>
        <v>Conforme</v>
      </c>
    </row>
    <row r="2699" spans="1:9" hidden="1" x14ac:dyDescent="0.25">
      <c r="A2699" s="42" t="s">
        <v>6</v>
      </c>
      <c r="B2699" s="35" t="s">
        <v>5389</v>
      </c>
      <c r="C2699" s="35" t="s">
        <v>5390</v>
      </c>
      <c r="D2699" s="36">
        <v>2</v>
      </c>
      <c r="E2699" s="36">
        <v>2</v>
      </c>
      <c r="F2699" s="36">
        <v>0.746</v>
      </c>
      <c r="G2699" s="36" t="str">
        <f>IFERROR(VLOOKUP(DATA_PESOS[[#This Row],[Codigo]],PESOS,4,FALSE)," ")</f>
        <v xml:space="preserve"> </v>
      </c>
      <c r="H2699" s="37">
        <v>0.746</v>
      </c>
      <c r="I2699" s="43" t="str">
        <f>IF(DATA_PESOS[[#This Row],[Peso de FLEX]]=DATA_PESOS[[#This Row],[ACTUALIZACION 2]],"Conforme","Revisar")</f>
        <v>Conforme</v>
      </c>
    </row>
    <row r="2700" spans="1:9" hidden="1" x14ac:dyDescent="0.25">
      <c r="A2700" s="42" t="s">
        <v>6</v>
      </c>
      <c r="B2700" s="35" t="s">
        <v>5391</v>
      </c>
      <c r="C2700" s="35" t="s">
        <v>5392</v>
      </c>
      <c r="D2700" s="36">
        <v>10</v>
      </c>
      <c r="E2700" s="36">
        <v>10</v>
      </c>
      <c r="F2700" s="36">
        <v>1.1850000000000001</v>
      </c>
      <c r="G2700" s="36" t="str">
        <f>IFERROR(VLOOKUP(DATA_PESOS[[#This Row],[Codigo]],PESOS,4,FALSE)," ")</f>
        <v xml:space="preserve"> </v>
      </c>
      <c r="H2700" s="37">
        <v>1.1850000000000001</v>
      </c>
      <c r="I2700" s="43" t="str">
        <f>IF(DATA_PESOS[[#This Row],[Peso de FLEX]]=DATA_PESOS[[#This Row],[ACTUALIZACION 2]],"Conforme","Revisar")</f>
        <v>Conforme</v>
      </c>
    </row>
    <row r="2701" spans="1:9" hidden="1" x14ac:dyDescent="0.25">
      <c r="A2701" s="42" t="s">
        <v>6</v>
      </c>
      <c r="B2701" s="35" t="s">
        <v>5393</v>
      </c>
      <c r="C2701" s="35" t="s">
        <v>5394</v>
      </c>
      <c r="D2701" s="36">
        <v>12</v>
      </c>
      <c r="E2701" s="36">
        <v>12</v>
      </c>
      <c r="F2701" s="36">
        <v>1.163</v>
      </c>
      <c r="G2701" s="36" t="str">
        <f>IFERROR(VLOOKUP(DATA_PESOS[[#This Row],[Codigo]],PESOS,4,FALSE)," ")</f>
        <v xml:space="preserve"> </v>
      </c>
      <c r="H2701" s="37">
        <v>1.163</v>
      </c>
      <c r="I2701" s="43" t="str">
        <f>IF(DATA_PESOS[[#This Row],[Peso de FLEX]]=DATA_PESOS[[#This Row],[ACTUALIZACION 2]],"Conforme","Revisar")</f>
        <v>Conforme</v>
      </c>
    </row>
    <row r="2702" spans="1:9" hidden="1" x14ac:dyDescent="0.25">
      <c r="A2702" s="42" t="s">
        <v>6</v>
      </c>
      <c r="B2702" s="35" t="s">
        <v>5395</v>
      </c>
      <c r="C2702" s="35" t="s">
        <v>5396</v>
      </c>
      <c r="D2702" s="36">
        <v>6</v>
      </c>
      <c r="E2702" s="36">
        <v>6</v>
      </c>
      <c r="F2702" s="36">
        <v>0.36599999999999999</v>
      </c>
      <c r="G2702" s="36" t="str">
        <f>IFERROR(VLOOKUP(DATA_PESOS[[#This Row],[Codigo]],PESOS,4,FALSE)," ")</f>
        <v xml:space="preserve"> </v>
      </c>
      <c r="H2702" s="37">
        <v>0.36599999999999999</v>
      </c>
      <c r="I2702" s="43" t="str">
        <f>IF(DATA_PESOS[[#This Row],[Peso de FLEX]]=DATA_PESOS[[#This Row],[ACTUALIZACION 2]],"Conforme","Revisar")</f>
        <v>Conforme</v>
      </c>
    </row>
    <row r="2703" spans="1:9" hidden="1" x14ac:dyDescent="0.25">
      <c r="A2703" s="42" t="s">
        <v>6</v>
      </c>
      <c r="B2703" s="35" t="s">
        <v>5397</v>
      </c>
      <c r="C2703" s="35" t="s">
        <v>5398</v>
      </c>
      <c r="D2703" s="36">
        <v>24</v>
      </c>
      <c r="E2703" s="36">
        <v>24</v>
      </c>
      <c r="F2703" s="36">
        <v>0.84799999999999998</v>
      </c>
      <c r="G2703" s="36" t="str">
        <f>IFERROR(VLOOKUP(DATA_PESOS[[#This Row],[Codigo]],PESOS,4,FALSE)," ")</f>
        <v xml:space="preserve"> </v>
      </c>
      <c r="H2703" s="37">
        <v>0.84799999999999998</v>
      </c>
      <c r="I2703" s="43" t="str">
        <f>IF(DATA_PESOS[[#This Row],[Peso de FLEX]]=DATA_PESOS[[#This Row],[ACTUALIZACION 2]],"Conforme","Revisar")</f>
        <v>Conforme</v>
      </c>
    </row>
    <row r="2704" spans="1:9" x14ac:dyDescent="0.25">
      <c r="A2704" s="42" t="s">
        <v>6</v>
      </c>
      <c r="B2704" s="35" t="s">
        <v>5399</v>
      </c>
      <c r="C2704" s="35" t="s">
        <v>5400</v>
      </c>
      <c r="D2704" s="36">
        <v>10</v>
      </c>
      <c r="E2704" s="36">
        <v>10</v>
      </c>
      <c r="F2704" s="44">
        <v>0</v>
      </c>
      <c r="G2704" s="36" t="str">
        <f>IFERROR(VLOOKUP(DATA_PESOS[[#This Row],[Codigo]],PESOS,4,FALSE)," ")</f>
        <v xml:space="preserve"> </v>
      </c>
      <c r="H2704" s="52">
        <v>0.42599999999999999</v>
      </c>
      <c r="I2704" s="36" t="str">
        <f>IF(DATA_PESOS[[#This Row],[Peso de FLEX]]=DATA_PESOS[[#This Row],[ACTUALIZACION 2]],"Conforme","Revisar")</f>
        <v>Revisar</v>
      </c>
    </row>
    <row r="2705" spans="1:9" hidden="1" x14ac:dyDescent="0.25">
      <c r="A2705" s="42" t="s">
        <v>6</v>
      </c>
      <c r="B2705" s="35" t="s">
        <v>5401</v>
      </c>
      <c r="C2705" s="35" t="s">
        <v>5402</v>
      </c>
      <c r="D2705" s="36">
        <v>56</v>
      </c>
      <c r="E2705" s="36">
        <v>56</v>
      </c>
      <c r="F2705" s="36">
        <v>0.63900000000000001</v>
      </c>
      <c r="G2705" s="36" t="str">
        <f>IFERROR(VLOOKUP(DATA_PESOS[[#This Row],[Codigo]],PESOS,4,FALSE)," ")</f>
        <v xml:space="preserve"> </v>
      </c>
      <c r="H2705" s="37">
        <v>0.63900000000000001</v>
      </c>
      <c r="I2705" s="48" t="str">
        <f>IF(DATA_PESOS[[#This Row],[Peso de FLEX]]=DATA_PESOS[[#This Row],[ACTUALIZACION 2]],"Conforme","Revisar")</f>
        <v>Conforme</v>
      </c>
    </row>
    <row r="2706" spans="1:9" hidden="1" x14ac:dyDescent="0.25">
      <c r="A2706" s="42" t="s">
        <v>6</v>
      </c>
      <c r="B2706" s="35" t="s">
        <v>5403</v>
      </c>
      <c r="C2706" s="35" t="s">
        <v>5404</v>
      </c>
      <c r="D2706" s="36">
        <v>2</v>
      </c>
      <c r="E2706" s="36">
        <v>2</v>
      </c>
      <c r="F2706" s="36">
        <v>1.5029999999999999</v>
      </c>
      <c r="G2706" s="36" t="str">
        <f>IFERROR(VLOOKUP(DATA_PESOS[[#This Row],[Codigo]],PESOS,4,FALSE)," ")</f>
        <v xml:space="preserve"> </v>
      </c>
      <c r="H2706" s="37">
        <v>1.5029999999999999</v>
      </c>
      <c r="I2706" s="43" t="str">
        <f>IF(DATA_PESOS[[#This Row],[Peso de FLEX]]=DATA_PESOS[[#This Row],[ACTUALIZACION 2]],"Conforme","Revisar")</f>
        <v>Conforme</v>
      </c>
    </row>
    <row r="2707" spans="1:9" hidden="1" x14ac:dyDescent="0.25">
      <c r="A2707" s="42" t="s">
        <v>6</v>
      </c>
      <c r="B2707" s="35" t="s">
        <v>5405</v>
      </c>
      <c r="C2707" s="35" t="s">
        <v>5406</v>
      </c>
      <c r="D2707" s="36">
        <v>2</v>
      </c>
      <c r="E2707" s="36">
        <v>2</v>
      </c>
      <c r="F2707" s="36">
        <v>1.5169999999999999</v>
      </c>
      <c r="G2707" s="36" t="str">
        <f>IFERROR(VLOOKUP(DATA_PESOS[[#This Row],[Codigo]],PESOS,4,FALSE)," ")</f>
        <v xml:space="preserve"> </v>
      </c>
      <c r="H2707" s="37">
        <v>1.5169999999999999</v>
      </c>
      <c r="I2707" s="43" t="str">
        <f>IF(DATA_PESOS[[#This Row],[Peso de FLEX]]=DATA_PESOS[[#This Row],[ACTUALIZACION 2]],"Conforme","Revisar")</f>
        <v>Conforme</v>
      </c>
    </row>
    <row r="2708" spans="1:9" hidden="1" x14ac:dyDescent="0.25">
      <c r="A2708" s="42" t="s">
        <v>6</v>
      </c>
      <c r="B2708" s="35" t="s">
        <v>5407</v>
      </c>
      <c r="C2708" s="35" t="s">
        <v>5408</v>
      </c>
      <c r="D2708" s="36">
        <v>21</v>
      </c>
      <c r="E2708" s="36">
        <v>21</v>
      </c>
      <c r="F2708" s="36">
        <v>1.2789999999999999</v>
      </c>
      <c r="G2708" s="36" t="str">
        <f>IFERROR(VLOOKUP(DATA_PESOS[[#This Row],[Codigo]],PESOS,4,FALSE)," ")</f>
        <v xml:space="preserve"> </v>
      </c>
      <c r="H2708" s="37">
        <v>1.2789999999999999</v>
      </c>
      <c r="I2708" s="43" t="str">
        <f>IF(DATA_PESOS[[#This Row],[Peso de FLEX]]=DATA_PESOS[[#This Row],[ACTUALIZACION 2]],"Conforme","Revisar")</f>
        <v>Conforme</v>
      </c>
    </row>
    <row r="2709" spans="1:9" hidden="1" x14ac:dyDescent="0.25">
      <c r="A2709" s="42" t="s">
        <v>6</v>
      </c>
      <c r="B2709" s="35" t="s">
        <v>5409</v>
      </c>
      <c r="C2709" s="35" t="s">
        <v>5410</v>
      </c>
      <c r="D2709" s="36">
        <v>12</v>
      </c>
      <c r="E2709" s="36">
        <v>12</v>
      </c>
      <c r="F2709" s="36">
        <v>0.40500000000000003</v>
      </c>
      <c r="G2709" s="36" t="str">
        <f>IFERROR(VLOOKUP(DATA_PESOS[[#This Row],[Codigo]],PESOS,4,FALSE)," ")</f>
        <v xml:space="preserve"> </v>
      </c>
      <c r="H2709" s="37">
        <v>0.40500000000000003</v>
      </c>
      <c r="I2709" s="43" t="str">
        <f>IF(DATA_PESOS[[#This Row],[Peso de FLEX]]=DATA_PESOS[[#This Row],[ACTUALIZACION 2]],"Conforme","Revisar")</f>
        <v>Conforme</v>
      </c>
    </row>
    <row r="2710" spans="1:9" hidden="1" x14ac:dyDescent="0.25">
      <c r="A2710" s="42" t="s">
        <v>6</v>
      </c>
      <c r="B2710" s="35" t="s">
        <v>5411</v>
      </c>
      <c r="C2710" s="35" t="s">
        <v>5412</v>
      </c>
      <c r="D2710" s="36">
        <v>8</v>
      </c>
      <c r="E2710" s="36">
        <v>8</v>
      </c>
      <c r="F2710" s="36">
        <v>0.82499999999999996</v>
      </c>
      <c r="G2710" s="36" t="str">
        <f>IFERROR(VLOOKUP(DATA_PESOS[[#This Row],[Codigo]],PESOS,4,FALSE)," ")</f>
        <v xml:space="preserve"> </v>
      </c>
      <c r="H2710" s="37">
        <v>0.82499999999999996</v>
      </c>
      <c r="I2710" s="43" t="str">
        <f>IF(DATA_PESOS[[#This Row],[Peso de FLEX]]=DATA_PESOS[[#This Row],[ACTUALIZACION 2]],"Conforme","Revisar")</f>
        <v>Conforme</v>
      </c>
    </row>
    <row r="2711" spans="1:9" hidden="1" x14ac:dyDescent="0.25">
      <c r="A2711" s="42" t="s">
        <v>6</v>
      </c>
      <c r="B2711" s="35" t="s">
        <v>5413</v>
      </c>
      <c r="C2711" s="35" t="s">
        <v>5414</v>
      </c>
      <c r="D2711" s="36">
        <v>10</v>
      </c>
      <c r="E2711" s="36">
        <v>10</v>
      </c>
      <c r="F2711" s="36">
        <v>0.77500000000000002</v>
      </c>
      <c r="G2711" s="36" t="str">
        <f>IFERROR(VLOOKUP(DATA_PESOS[[#This Row],[Codigo]],PESOS,4,FALSE)," ")</f>
        <v xml:space="preserve"> </v>
      </c>
      <c r="H2711" s="37">
        <v>0.77500000000000002</v>
      </c>
      <c r="I2711" s="43" t="str">
        <f>IF(DATA_PESOS[[#This Row],[Peso de FLEX]]=DATA_PESOS[[#This Row],[ACTUALIZACION 2]],"Conforme","Revisar")</f>
        <v>Conforme</v>
      </c>
    </row>
    <row r="2712" spans="1:9" hidden="1" x14ac:dyDescent="0.25">
      <c r="A2712" s="42" t="s">
        <v>6</v>
      </c>
      <c r="B2712" s="35" t="s">
        <v>5415</v>
      </c>
      <c r="C2712" s="35" t="s">
        <v>5416</v>
      </c>
      <c r="D2712" s="36">
        <v>5</v>
      </c>
      <c r="E2712" s="36">
        <v>5</v>
      </c>
      <c r="F2712" s="36">
        <v>0.44400000000000001</v>
      </c>
      <c r="G2712" s="36" t="str">
        <f>IFERROR(VLOOKUP(DATA_PESOS[[#This Row],[Codigo]],PESOS,4,FALSE)," ")</f>
        <v xml:space="preserve"> </v>
      </c>
      <c r="H2712" s="37">
        <v>0.44400000000000001</v>
      </c>
      <c r="I2712" s="43" t="str">
        <f>IF(DATA_PESOS[[#This Row],[Peso de FLEX]]=DATA_PESOS[[#This Row],[ACTUALIZACION 2]],"Conforme","Revisar")</f>
        <v>Conforme</v>
      </c>
    </row>
    <row r="2713" spans="1:9" hidden="1" x14ac:dyDescent="0.25">
      <c r="A2713" s="42" t="s">
        <v>6</v>
      </c>
      <c r="B2713" s="35" t="s">
        <v>5417</v>
      </c>
      <c r="C2713" s="35" t="s">
        <v>5418</v>
      </c>
      <c r="D2713" s="36">
        <v>10</v>
      </c>
      <c r="E2713" s="36">
        <v>10</v>
      </c>
      <c r="F2713" s="36">
        <v>0.83499999999999996</v>
      </c>
      <c r="G2713" s="36" t="str">
        <f>IFERROR(VLOOKUP(DATA_PESOS[[#This Row],[Codigo]],PESOS,4,FALSE)," ")</f>
        <v xml:space="preserve"> </v>
      </c>
      <c r="H2713" s="37">
        <v>0.83499999999999996</v>
      </c>
      <c r="I2713" s="43" t="str">
        <f>IF(DATA_PESOS[[#This Row],[Peso de FLEX]]=DATA_PESOS[[#This Row],[ACTUALIZACION 2]],"Conforme","Revisar")</f>
        <v>Conforme</v>
      </c>
    </row>
    <row r="2714" spans="1:9" hidden="1" x14ac:dyDescent="0.25">
      <c r="A2714" s="42" t="s">
        <v>6</v>
      </c>
      <c r="B2714" s="35" t="s">
        <v>5419</v>
      </c>
      <c r="C2714" s="35" t="s">
        <v>5420</v>
      </c>
      <c r="D2714" s="36">
        <v>8</v>
      </c>
      <c r="E2714" s="36">
        <v>8</v>
      </c>
      <c r="F2714" s="36">
        <v>1.369</v>
      </c>
      <c r="G2714" s="36" t="str">
        <f>IFERROR(VLOOKUP(DATA_PESOS[[#This Row],[Codigo]],PESOS,4,FALSE)," ")</f>
        <v xml:space="preserve"> </v>
      </c>
      <c r="H2714" s="37">
        <v>1.369</v>
      </c>
      <c r="I2714" s="43" t="str">
        <f>IF(DATA_PESOS[[#This Row],[Peso de FLEX]]=DATA_PESOS[[#This Row],[ACTUALIZACION 2]],"Conforme","Revisar")</f>
        <v>Conforme</v>
      </c>
    </row>
    <row r="2715" spans="1:9" hidden="1" x14ac:dyDescent="0.25">
      <c r="A2715" s="42" t="s">
        <v>6</v>
      </c>
      <c r="B2715" s="35" t="s">
        <v>5421</v>
      </c>
      <c r="C2715" s="35" t="s">
        <v>5422</v>
      </c>
      <c r="D2715" s="36">
        <v>4</v>
      </c>
      <c r="E2715" s="36">
        <v>4</v>
      </c>
      <c r="F2715" s="36">
        <v>0.86199999999999999</v>
      </c>
      <c r="G2715" s="36" t="str">
        <f>IFERROR(VLOOKUP(DATA_PESOS[[#This Row],[Codigo]],PESOS,4,FALSE)," ")</f>
        <v xml:space="preserve"> </v>
      </c>
      <c r="H2715" s="37">
        <v>0.86199999999999999</v>
      </c>
      <c r="I2715" s="43" t="str">
        <f>IF(DATA_PESOS[[#This Row],[Peso de FLEX]]=DATA_PESOS[[#This Row],[ACTUALIZACION 2]],"Conforme","Revisar")</f>
        <v>Conforme</v>
      </c>
    </row>
    <row r="2716" spans="1:9" hidden="1" x14ac:dyDescent="0.25">
      <c r="A2716" s="42" t="s">
        <v>6</v>
      </c>
      <c r="B2716" s="35" t="s">
        <v>5423</v>
      </c>
      <c r="C2716" s="35" t="s">
        <v>5424</v>
      </c>
      <c r="D2716" s="36">
        <v>16</v>
      </c>
      <c r="E2716" s="36">
        <v>16</v>
      </c>
      <c r="F2716" s="36">
        <v>0.878</v>
      </c>
      <c r="G2716" s="36" t="str">
        <f>IFERROR(VLOOKUP(DATA_PESOS[[#This Row],[Codigo]],PESOS,4,FALSE)," ")</f>
        <v xml:space="preserve"> </v>
      </c>
      <c r="H2716" s="37">
        <v>0.878</v>
      </c>
      <c r="I2716" s="43" t="str">
        <f>IF(DATA_PESOS[[#This Row],[Peso de FLEX]]=DATA_PESOS[[#This Row],[ACTUALIZACION 2]],"Conforme","Revisar")</f>
        <v>Conforme</v>
      </c>
    </row>
    <row r="2717" spans="1:9" hidden="1" x14ac:dyDescent="0.25">
      <c r="A2717" s="42" t="s">
        <v>6</v>
      </c>
      <c r="B2717" s="35" t="s">
        <v>5425</v>
      </c>
      <c r="C2717" s="35" t="s">
        <v>5426</v>
      </c>
      <c r="D2717" s="36">
        <v>2</v>
      </c>
      <c r="E2717" s="36">
        <v>2</v>
      </c>
      <c r="F2717" s="36">
        <v>0.47099999999999997</v>
      </c>
      <c r="G2717" s="36" t="str">
        <f>IFERROR(VLOOKUP(DATA_PESOS[[#This Row],[Codigo]],PESOS,4,FALSE)," ")</f>
        <v xml:space="preserve"> </v>
      </c>
      <c r="H2717" s="37">
        <v>0.47099999999999997</v>
      </c>
      <c r="I2717" s="43" t="str">
        <f>IF(DATA_PESOS[[#This Row],[Peso de FLEX]]=DATA_PESOS[[#This Row],[ACTUALIZACION 2]],"Conforme","Revisar")</f>
        <v>Conforme</v>
      </c>
    </row>
    <row r="2718" spans="1:9" hidden="1" x14ac:dyDescent="0.25">
      <c r="A2718" s="42" t="s">
        <v>6</v>
      </c>
      <c r="B2718" s="35" t="s">
        <v>5427</v>
      </c>
      <c r="C2718" s="35" t="s">
        <v>5428</v>
      </c>
      <c r="D2718" s="36">
        <v>6</v>
      </c>
      <c r="E2718" s="36">
        <v>6</v>
      </c>
      <c r="F2718" s="36">
        <v>0.45100000000000001</v>
      </c>
      <c r="G2718" s="36" t="str">
        <f>IFERROR(VLOOKUP(DATA_PESOS[[#This Row],[Codigo]],PESOS,4,FALSE)," ")</f>
        <v xml:space="preserve"> </v>
      </c>
      <c r="H2718" s="37">
        <v>0.45100000000000001</v>
      </c>
      <c r="I2718" s="43" t="str">
        <f>IF(DATA_PESOS[[#This Row],[Peso de FLEX]]=DATA_PESOS[[#This Row],[ACTUALIZACION 2]],"Conforme","Revisar")</f>
        <v>Conforme</v>
      </c>
    </row>
    <row r="2719" spans="1:9" hidden="1" x14ac:dyDescent="0.25">
      <c r="A2719" s="42" t="s">
        <v>6</v>
      </c>
      <c r="B2719" s="35" t="s">
        <v>5429</v>
      </c>
      <c r="C2719" s="35" t="s">
        <v>5430</v>
      </c>
      <c r="D2719" s="36">
        <v>37</v>
      </c>
      <c r="E2719" s="36">
        <v>37</v>
      </c>
      <c r="F2719" s="36">
        <v>0.32700000000000001</v>
      </c>
      <c r="G2719" s="36" t="str">
        <f>IFERROR(VLOOKUP(DATA_PESOS[[#This Row],[Codigo]],PESOS,4,FALSE)," ")</f>
        <v xml:space="preserve"> </v>
      </c>
      <c r="H2719" s="37">
        <v>0.32700000000000001</v>
      </c>
      <c r="I2719" s="43" t="str">
        <f>IF(DATA_PESOS[[#This Row],[Peso de FLEX]]=DATA_PESOS[[#This Row],[ACTUALIZACION 2]],"Conforme","Revisar")</f>
        <v>Conforme</v>
      </c>
    </row>
    <row r="2720" spans="1:9" hidden="1" x14ac:dyDescent="0.25">
      <c r="A2720" s="42" t="s">
        <v>6</v>
      </c>
      <c r="B2720" s="35" t="s">
        <v>5431</v>
      </c>
      <c r="C2720" s="35" t="s">
        <v>5432</v>
      </c>
      <c r="D2720" s="36">
        <v>70</v>
      </c>
      <c r="E2720" s="36">
        <v>70</v>
      </c>
      <c r="F2720" s="36">
        <v>0.42</v>
      </c>
      <c r="G2720" s="36" t="str">
        <f>IFERROR(VLOOKUP(DATA_PESOS[[#This Row],[Codigo]],PESOS,4,FALSE)," ")</f>
        <v xml:space="preserve"> </v>
      </c>
      <c r="H2720" s="37">
        <v>0.42</v>
      </c>
      <c r="I2720" s="43" t="str">
        <f>IF(DATA_PESOS[[#This Row],[Peso de FLEX]]=DATA_PESOS[[#This Row],[ACTUALIZACION 2]],"Conforme","Revisar")</f>
        <v>Conforme</v>
      </c>
    </row>
    <row r="2721" spans="1:9" hidden="1" x14ac:dyDescent="0.25">
      <c r="A2721" s="42" t="s">
        <v>6</v>
      </c>
      <c r="B2721" s="35" t="s">
        <v>5433</v>
      </c>
      <c r="C2721" s="35" t="s">
        <v>5434</v>
      </c>
      <c r="D2721" s="36">
        <v>28</v>
      </c>
      <c r="E2721" s="36">
        <v>28</v>
      </c>
      <c r="F2721" s="36">
        <v>0.68600000000000005</v>
      </c>
      <c r="G2721" s="36" t="str">
        <f>IFERROR(VLOOKUP(DATA_PESOS[[#This Row],[Codigo]],PESOS,4,FALSE)," ")</f>
        <v xml:space="preserve"> </v>
      </c>
      <c r="H2721" s="37">
        <v>0.68600000000000005</v>
      </c>
      <c r="I2721" s="43" t="str">
        <f>IF(DATA_PESOS[[#This Row],[Peso de FLEX]]=DATA_PESOS[[#This Row],[ACTUALIZACION 2]],"Conforme","Revisar")</f>
        <v>Conforme</v>
      </c>
    </row>
    <row r="2722" spans="1:9" hidden="1" x14ac:dyDescent="0.25">
      <c r="A2722" s="42" t="s">
        <v>6</v>
      </c>
      <c r="B2722" s="35" t="s">
        <v>5435</v>
      </c>
      <c r="C2722" s="35" t="s">
        <v>5436</v>
      </c>
      <c r="D2722" s="36">
        <v>7</v>
      </c>
      <c r="E2722" s="36">
        <v>7</v>
      </c>
      <c r="F2722" s="36">
        <v>1.093</v>
      </c>
      <c r="G2722" s="36" t="str">
        <f>IFERROR(VLOOKUP(DATA_PESOS[[#This Row],[Codigo]],PESOS,4,FALSE)," ")</f>
        <v xml:space="preserve"> </v>
      </c>
      <c r="H2722" s="37">
        <v>1.093</v>
      </c>
      <c r="I2722" s="43" t="str">
        <f>IF(DATA_PESOS[[#This Row],[Peso de FLEX]]=DATA_PESOS[[#This Row],[ACTUALIZACION 2]],"Conforme","Revisar")</f>
        <v>Conforme</v>
      </c>
    </row>
    <row r="2723" spans="1:9" hidden="1" x14ac:dyDescent="0.25">
      <c r="A2723" s="42" t="s">
        <v>6</v>
      </c>
      <c r="B2723" s="35" t="s">
        <v>5437</v>
      </c>
      <c r="C2723" s="35" t="s">
        <v>5438</v>
      </c>
      <c r="D2723" s="36">
        <v>121</v>
      </c>
      <c r="E2723" s="36">
        <v>121</v>
      </c>
      <c r="F2723" s="36">
        <v>0.34699999999999998</v>
      </c>
      <c r="G2723" s="36" t="str">
        <f>IFERROR(VLOOKUP(DATA_PESOS[[#This Row],[Codigo]],PESOS,4,FALSE)," ")</f>
        <v xml:space="preserve"> </v>
      </c>
      <c r="H2723" s="37">
        <v>0.34699999999999998</v>
      </c>
      <c r="I2723" s="43" t="str">
        <f>IF(DATA_PESOS[[#This Row],[Peso de FLEX]]=DATA_PESOS[[#This Row],[ACTUALIZACION 2]],"Conforme","Revisar")</f>
        <v>Conforme</v>
      </c>
    </row>
    <row r="2724" spans="1:9" hidden="1" x14ac:dyDescent="0.25">
      <c r="A2724" s="42" t="s">
        <v>6</v>
      </c>
      <c r="B2724" s="35" t="s">
        <v>5439</v>
      </c>
      <c r="C2724" s="35" t="s">
        <v>5440</v>
      </c>
      <c r="D2724" s="36">
        <v>2</v>
      </c>
      <c r="E2724" s="36">
        <v>2</v>
      </c>
      <c r="F2724" s="36">
        <v>0.746</v>
      </c>
      <c r="G2724" s="36" t="str">
        <f>IFERROR(VLOOKUP(DATA_PESOS[[#This Row],[Codigo]],PESOS,4,FALSE)," ")</f>
        <v xml:space="preserve"> </v>
      </c>
      <c r="H2724" s="37">
        <v>0.746</v>
      </c>
      <c r="I2724" s="43" t="str">
        <f>IF(DATA_PESOS[[#This Row],[Peso de FLEX]]=DATA_PESOS[[#This Row],[ACTUALIZACION 2]],"Conforme","Revisar")</f>
        <v>Conforme</v>
      </c>
    </row>
    <row r="2725" spans="1:9" hidden="1" x14ac:dyDescent="0.25">
      <c r="A2725" s="42" t="s">
        <v>6</v>
      </c>
      <c r="B2725" s="35" t="s">
        <v>5441</v>
      </c>
      <c r="C2725" s="35" t="s">
        <v>5442</v>
      </c>
      <c r="D2725" s="36">
        <v>264</v>
      </c>
      <c r="E2725" s="36">
        <v>264</v>
      </c>
      <c r="F2725" s="36">
        <v>0.36</v>
      </c>
      <c r="G2725" s="36" t="str">
        <f>IFERROR(VLOOKUP(DATA_PESOS[[#This Row],[Codigo]],PESOS,4,FALSE)," ")</f>
        <v xml:space="preserve"> </v>
      </c>
      <c r="H2725" s="37">
        <v>0.36</v>
      </c>
      <c r="I2725" s="43" t="str">
        <f>IF(DATA_PESOS[[#This Row],[Peso de FLEX]]=DATA_PESOS[[#This Row],[ACTUALIZACION 2]],"Conforme","Revisar")</f>
        <v>Conforme</v>
      </c>
    </row>
    <row r="2726" spans="1:9" hidden="1" x14ac:dyDescent="0.25">
      <c r="A2726" s="42" t="s">
        <v>6</v>
      </c>
      <c r="B2726" s="35" t="s">
        <v>5443</v>
      </c>
      <c r="C2726" s="35" t="s">
        <v>5444</v>
      </c>
      <c r="D2726" s="36">
        <v>31</v>
      </c>
      <c r="E2726" s="36">
        <v>31</v>
      </c>
      <c r="F2726" s="36">
        <v>0.79700000000000004</v>
      </c>
      <c r="G2726" s="36" t="str">
        <f>IFERROR(VLOOKUP(DATA_PESOS[[#This Row],[Codigo]],PESOS,4,FALSE)," ")</f>
        <v xml:space="preserve"> </v>
      </c>
      <c r="H2726" s="37">
        <v>0.79700000000000004</v>
      </c>
      <c r="I2726" s="43" t="str">
        <f>IF(DATA_PESOS[[#This Row],[Peso de FLEX]]=DATA_PESOS[[#This Row],[ACTUALIZACION 2]],"Conforme","Revisar")</f>
        <v>Conforme</v>
      </c>
    </row>
    <row r="2727" spans="1:9" hidden="1" x14ac:dyDescent="0.25">
      <c r="A2727" s="42" t="s">
        <v>6</v>
      </c>
      <c r="B2727" s="35" t="s">
        <v>5445</v>
      </c>
      <c r="C2727" s="35" t="s">
        <v>5446</v>
      </c>
      <c r="D2727" s="36">
        <v>66</v>
      </c>
      <c r="E2727" s="36">
        <v>66</v>
      </c>
      <c r="F2727" s="36">
        <v>0.30499999999999999</v>
      </c>
      <c r="G2727" s="36" t="str">
        <f>IFERROR(VLOOKUP(DATA_PESOS[[#This Row],[Codigo]],PESOS,4,FALSE)," ")</f>
        <v xml:space="preserve"> </v>
      </c>
      <c r="H2727" s="37">
        <v>0.30499999999999999</v>
      </c>
      <c r="I2727" s="43" t="str">
        <f>IF(DATA_PESOS[[#This Row],[Peso de FLEX]]=DATA_PESOS[[#This Row],[ACTUALIZACION 2]],"Conforme","Revisar")</f>
        <v>Conforme</v>
      </c>
    </row>
    <row r="2728" spans="1:9" hidden="1" x14ac:dyDescent="0.25">
      <c r="A2728" s="42" t="s">
        <v>6</v>
      </c>
      <c r="B2728" s="35" t="s">
        <v>5447</v>
      </c>
      <c r="C2728" s="35" t="s">
        <v>5448</v>
      </c>
      <c r="D2728" s="36">
        <v>44</v>
      </c>
      <c r="E2728" s="36">
        <v>44</v>
      </c>
      <c r="F2728" s="36">
        <v>0.45700000000000002</v>
      </c>
      <c r="G2728" s="36" t="str">
        <f>IFERROR(VLOOKUP(DATA_PESOS[[#This Row],[Codigo]],PESOS,4,FALSE)," ")</f>
        <v xml:space="preserve"> </v>
      </c>
      <c r="H2728" s="37">
        <v>0.45700000000000002</v>
      </c>
      <c r="I2728" s="43" t="str">
        <f>IF(DATA_PESOS[[#This Row],[Peso de FLEX]]=DATA_PESOS[[#This Row],[ACTUALIZACION 2]],"Conforme","Revisar")</f>
        <v>Conforme</v>
      </c>
    </row>
    <row r="2729" spans="1:9" hidden="1" x14ac:dyDescent="0.25">
      <c r="A2729" s="42" t="s">
        <v>6</v>
      </c>
      <c r="B2729" s="35" t="s">
        <v>5449</v>
      </c>
      <c r="C2729" s="35" t="s">
        <v>5450</v>
      </c>
      <c r="D2729" s="36">
        <v>8</v>
      </c>
      <c r="E2729" s="36">
        <v>8</v>
      </c>
      <c r="F2729" s="36">
        <v>1.3180000000000001</v>
      </c>
      <c r="G2729" s="36" t="str">
        <f>IFERROR(VLOOKUP(DATA_PESOS[[#This Row],[Codigo]],PESOS,4,FALSE)," ")</f>
        <v xml:space="preserve"> </v>
      </c>
      <c r="H2729" s="37">
        <v>1.3180000000000001</v>
      </c>
      <c r="I2729" s="43" t="str">
        <f>IF(DATA_PESOS[[#This Row],[Peso de FLEX]]=DATA_PESOS[[#This Row],[ACTUALIZACION 2]],"Conforme","Revisar")</f>
        <v>Conforme</v>
      </c>
    </row>
    <row r="2730" spans="1:9" hidden="1" x14ac:dyDescent="0.25">
      <c r="A2730" s="42" t="s">
        <v>6</v>
      </c>
      <c r="B2730" s="35" t="s">
        <v>5451</v>
      </c>
      <c r="C2730" s="35" t="s">
        <v>5452</v>
      </c>
      <c r="D2730" s="36">
        <v>21</v>
      </c>
      <c r="E2730" s="36">
        <v>21</v>
      </c>
      <c r="F2730" s="36">
        <v>1.5620000000000001</v>
      </c>
      <c r="G2730" s="36" t="str">
        <f>IFERROR(VLOOKUP(DATA_PESOS[[#This Row],[Codigo]],PESOS,4,FALSE)," ")</f>
        <v xml:space="preserve"> </v>
      </c>
      <c r="H2730" s="37">
        <v>1.5620000000000001</v>
      </c>
      <c r="I2730" s="43" t="str">
        <f>IF(DATA_PESOS[[#This Row],[Peso de FLEX]]=DATA_PESOS[[#This Row],[ACTUALIZACION 2]],"Conforme","Revisar")</f>
        <v>Conforme</v>
      </c>
    </row>
    <row r="2731" spans="1:9" hidden="1" x14ac:dyDescent="0.25">
      <c r="A2731" s="42" t="s">
        <v>6</v>
      </c>
      <c r="B2731" s="35" t="s">
        <v>5453</v>
      </c>
      <c r="C2731" s="35" t="s">
        <v>5454</v>
      </c>
      <c r="D2731" s="36">
        <v>19</v>
      </c>
      <c r="E2731" s="36">
        <v>19</v>
      </c>
      <c r="F2731" s="36">
        <v>1.542</v>
      </c>
      <c r="G2731" s="36" t="str">
        <f>IFERROR(VLOOKUP(DATA_PESOS[[#This Row],[Codigo]],PESOS,4,FALSE)," ")</f>
        <v xml:space="preserve"> </v>
      </c>
      <c r="H2731" s="37">
        <v>1.542</v>
      </c>
      <c r="I2731" s="43" t="str">
        <f>IF(DATA_PESOS[[#This Row],[Peso de FLEX]]=DATA_PESOS[[#This Row],[ACTUALIZACION 2]],"Conforme","Revisar")</f>
        <v>Conforme</v>
      </c>
    </row>
    <row r="2732" spans="1:9" hidden="1" x14ac:dyDescent="0.25">
      <c r="A2732" s="42" t="s">
        <v>6</v>
      </c>
      <c r="B2732" s="35" t="s">
        <v>5455</v>
      </c>
      <c r="C2732" s="35" t="s">
        <v>5456</v>
      </c>
      <c r="D2732" s="36">
        <v>20</v>
      </c>
      <c r="E2732" s="36">
        <v>20</v>
      </c>
      <c r="F2732" s="36">
        <v>0.65600000000000003</v>
      </c>
      <c r="G2732" s="36" t="str">
        <f>IFERROR(VLOOKUP(DATA_PESOS[[#This Row],[Codigo]],PESOS,4,FALSE)," ")</f>
        <v xml:space="preserve"> </v>
      </c>
      <c r="H2732" s="37">
        <v>0.65600000000000003</v>
      </c>
      <c r="I2732" s="43" t="str">
        <f>IF(DATA_PESOS[[#This Row],[Peso de FLEX]]=DATA_PESOS[[#This Row],[ACTUALIZACION 2]],"Conforme","Revisar")</f>
        <v>Conforme</v>
      </c>
    </row>
    <row r="2733" spans="1:9" hidden="1" x14ac:dyDescent="0.25">
      <c r="A2733" s="42" t="s">
        <v>6</v>
      </c>
      <c r="B2733" s="35" t="s">
        <v>5457</v>
      </c>
      <c r="C2733" s="35" t="s">
        <v>5458</v>
      </c>
      <c r="D2733" s="36">
        <v>46</v>
      </c>
      <c r="E2733" s="36">
        <v>46</v>
      </c>
      <c r="F2733" s="36">
        <v>0.32400000000000001</v>
      </c>
      <c r="G2733" s="36" t="str">
        <f>IFERROR(VLOOKUP(DATA_PESOS[[#This Row],[Codigo]],PESOS,4,FALSE)," ")</f>
        <v xml:space="preserve"> </v>
      </c>
      <c r="H2733" s="37">
        <v>0.32400000000000001</v>
      </c>
      <c r="I2733" s="43" t="str">
        <f>IF(DATA_PESOS[[#This Row],[Peso de FLEX]]=DATA_PESOS[[#This Row],[ACTUALIZACION 2]],"Conforme","Revisar")</f>
        <v>Conforme</v>
      </c>
    </row>
    <row r="2734" spans="1:9" hidden="1" x14ac:dyDescent="0.25">
      <c r="A2734" s="42" t="s">
        <v>6</v>
      </c>
      <c r="B2734" s="35" t="s">
        <v>5459</v>
      </c>
      <c r="C2734" s="35" t="s">
        <v>5460</v>
      </c>
      <c r="D2734" s="36">
        <v>25</v>
      </c>
      <c r="E2734" s="36">
        <v>25</v>
      </c>
      <c r="F2734" s="36">
        <v>0.38700000000000001</v>
      </c>
      <c r="G2734" s="36" t="str">
        <f>IFERROR(VLOOKUP(DATA_PESOS[[#This Row],[Codigo]],PESOS,4,FALSE)," ")</f>
        <v xml:space="preserve"> </v>
      </c>
      <c r="H2734" s="37">
        <v>0.38700000000000001</v>
      </c>
      <c r="I2734" s="43" t="str">
        <f>IF(DATA_PESOS[[#This Row],[Peso de FLEX]]=DATA_PESOS[[#This Row],[ACTUALIZACION 2]],"Conforme","Revisar")</f>
        <v>Conforme</v>
      </c>
    </row>
    <row r="2735" spans="1:9" hidden="1" x14ac:dyDescent="0.25">
      <c r="A2735" s="42" t="s">
        <v>6</v>
      </c>
      <c r="B2735" s="35" t="s">
        <v>5461</v>
      </c>
      <c r="C2735" s="35" t="s">
        <v>5462</v>
      </c>
      <c r="D2735" s="36">
        <v>14</v>
      </c>
      <c r="E2735" s="36">
        <v>14</v>
      </c>
      <c r="F2735" s="36">
        <v>0.33200000000000002</v>
      </c>
      <c r="G2735" s="36" t="str">
        <f>IFERROR(VLOOKUP(DATA_PESOS[[#This Row],[Codigo]],PESOS,4,FALSE)," ")</f>
        <v xml:space="preserve"> </v>
      </c>
      <c r="H2735" s="37">
        <v>0.33200000000000002</v>
      </c>
      <c r="I2735" s="43" t="str">
        <f>IF(DATA_PESOS[[#This Row],[Peso de FLEX]]=DATA_PESOS[[#This Row],[ACTUALIZACION 2]],"Conforme","Revisar")</f>
        <v>Conforme</v>
      </c>
    </row>
    <row r="2736" spans="1:9" hidden="1" x14ac:dyDescent="0.25">
      <c r="A2736" s="42" t="s">
        <v>6</v>
      </c>
      <c r="B2736" s="35" t="s">
        <v>5463</v>
      </c>
      <c r="C2736" s="35" t="s">
        <v>5464</v>
      </c>
      <c r="D2736" s="36">
        <v>14</v>
      </c>
      <c r="E2736" s="36">
        <v>14</v>
      </c>
      <c r="F2736" s="36">
        <v>0.56100000000000005</v>
      </c>
      <c r="G2736" s="36" t="str">
        <f>IFERROR(VLOOKUP(DATA_PESOS[[#This Row],[Codigo]],PESOS,4,FALSE)," ")</f>
        <v xml:space="preserve"> </v>
      </c>
      <c r="H2736" s="37">
        <v>0.56100000000000005</v>
      </c>
      <c r="I2736" s="43" t="str">
        <f>IF(DATA_PESOS[[#This Row],[Peso de FLEX]]=DATA_PESOS[[#This Row],[ACTUALIZACION 2]],"Conforme","Revisar")</f>
        <v>Conforme</v>
      </c>
    </row>
    <row r="2737" spans="1:9" hidden="1" x14ac:dyDescent="0.25">
      <c r="A2737" s="42" t="s">
        <v>6</v>
      </c>
      <c r="B2737" s="35" t="s">
        <v>5465</v>
      </c>
      <c r="C2737" s="35" t="s">
        <v>5466</v>
      </c>
      <c r="D2737" s="36">
        <v>20</v>
      </c>
      <c r="E2737" s="36">
        <v>20</v>
      </c>
      <c r="F2737" s="36">
        <v>0.52700000000000002</v>
      </c>
      <c r="G2737" s="36" t="str">
        <f>IFERROR(VLOOKUP(DATA_PESOS[[#This Row],[Codigo]],PESOS,4,FALSE)," ")</f>
        <v xml:space="preserve"> </v>
      </c>
      <c r="H2737" s="37">
        <v>0.52700000000000002</v>
      </c>
      <c r="I2737" s="43" t="str">
        <f>IF(DATA_PESOS[[#This Row],[Peso de FLEX]]=DATA_PESOS[[#This Row],[ACTUALIZACION 2]],"Conforme","Revisar")</f>
        <v>Conforme</v>
      </c>
    </row>
    <row r="2738" spans="1:9" hidden="1" x14ac:dyDescent="0.25">
      <c r="A2738" s="42" t="s">
        <v>6</v>
      </c>
      <c r="B2738" s="35" t="s">
        <v>5467</v>
      </c>
      <c r="C2738" s="35" t="s">
        <v>5468</v>
      </c>
      <c r="D2738" s="36">
        <v>20</v>
      </c>
      <c r="E2738" s="36">
        <v>20</v>
      </c>
      <c r="F2738" s="36">
        <v>0.748</v>
      </c>
      <c r="G2738" s="36" t="str">
        <f>IFERROR(VLOOKUP(DATA_PESOS[[#This Row],[Codigo]],PESOS,4,FALSE)," ")</f>
        <v xml:space="preserve"> </v>
      </c>
      <c r="H2738" s="37">
        <v>0.748</v>
      </c>
      <c r="I2738" s="43" t="str">
        <f>IF(DATA_PESOS[[#This Row],[Peso de FLEX]]=DATA_PESOS[[#This Row],[ACTUALIZACION 2]],"Conforme","Revisar")</f>
        <v>Conforme</v>
      </c>
    </row>
    <row r="2739" spans="1:9" hidden="1" x14ac:dyDescent="0.25">
      <c r="A2739" s="42" t="s">
        <v>6</v>
      </c>
      <c r="B2739" s="35" t="s">
        <v>5469</v>
      </c>
      <c r="C2739" s="35" t="s">
        <v>5470</v>
      </c>
      <c r="D2739" s="36">
        <v>36</v>
      </c>
      <c r="E2739" s="36">
        <v>36</v>
      </c>
      <c r="F2739" s="36">
        <v>0.78300000000000003</v>
      </c>
      <c r="G2739" s="36" t="str">
        <f>IFERROR(VLOOKUP(DATA_PESOS[[#This Row],[Codigo]],PESOS,4,FALSE)," ")</f>
        <v xml:space="preserve"> </v>
      </c>
      <c r="H2739" s="37">
        <v>0.78300000000000003</v>
      </c>
      <c r="I2739" s="43" t="str">
        <f>IF(DATA_PESOS[[#This Row],[Peso de FLEX]]=DATA_PESOS[[#This Row],[ACTUALIZACION 2]],"Conforme","Revisar")</f>
        <v>Conforme</v>
      </c>
    </row>
    <row r="2740" spans="1:9" hidden="1" x14ac:dyDescent="0.25">
      <c r="A2740" s="42" t="s">
        <v>6</v>
      </c>
      <c r="B2740" s="35" t="s">
        <v>5471</v>
      </c>
      <c r="C2740" s="35" t="s">
        <v>5472</v>
      </c>
      <c r="D2740" s="36">
        <v>3</v>
      </c>
      <c r="E2740" s="36">
        <v>3</v>
      </c>
      <c r="F2740" s="36">
        <v>1.03</v>
      </c>
      <c r="G2740" s="36" t="str">
        <f>IFERROR(VLOOKUP(DATA_PESOS[[#This Row],[Codigo]],PESOS,4,FALSE)," ")</f>
        <v xml:space="preserve"> </v>
      </c>
      <c r="H2740" s="37">
        <v>1.03</v>
      </c>
      <c r="I2740" s="43" t="str">
        <f>IF(DATA_PESOS[[#This Row],[Peso de FLEX]]=DATA_PESOS[[#This Row],[ACTUALIZACION 2]],"Conforme","Revisar")</f>
        <v>Conforme</v>
      </c>
    </row>
    <row r="2741" spans="1:9" hidden="1" x14ac:dyDescent="0.25">
      <c r="A2741" s="42" t="s">
        <v>6</v>
      </c>
      <c r="B2741" s="35" t="s">
        <v>5473</v>
      </c>
      <c r="C2741" s="35" t="s">
        <v>5474</v>
      </c>
      <c r="D2741" s="36">
        <v>53</v>
      </c>
      <c r="E2741" s="36">
        <v>53</v>
      </c>
      <c r="F2741" s="36">
        <v>0.93899999999999995</v>
      </c>
      <c r="G2741" s="36" t="str">
        <f>IFERROR(VLOOKUP(DATA_PESOS[[#This Row],[Codigo]],PESOS,4,FALSE)," ")</f>
        <v xml:space="preserve"> </v>
      </c>
      <c r="H2741" s="37">
        <v>0.93899999999999995</v>
      </c>
      <c r="I2741" s="43" t="str">
        <f>IF(DATA_PESOS[[#This Row],[Peso de FLEX]]=DATA_PESOS[[#This Row],[ACTUALIZACION 2]],"Conforme","Revisar")</f>
        <v>Conforme</v>
      </c>
    </row>
    <row r="2742" spans="1:9" hidden="1" x14ac:dyDescent="0.25">
      <c r="A2742" s="42" t="s">
        <v>6</v>
      </c>
      <c r="B2742" s="35" t="s">
        <v>5475</v>
      </c>
      <c r="C2742" s="35" t="s">
        <v>5476</v>
      </c>
      <c r="D2742" s="36">
        <v>105</v>
      </c>
      <c r="E2742" s="36">
        <v>105</v>
      </c>
      <c r="F2742" s="36">
        <v>1.228</v>
      </c>
      <c r="G2742" s="36" t="str">
        <f>IFERROR(VLOOKUP(DATA_PESOS[[#This Row],[Codigo]],PESOS,4,FALSE)," ")</f>
        <v xml:space="preserve"> </v>
      </c>
      <c r="H2742" s="37">
        <v>1.228</v>
      </c>
      <c r="I2742" s="43" t="str">
        <f>IF(DATA_PESOS[[#This Row],[Peso de FLEX]]=DATA_PESOS[[#This Row],[ACTUALIZACION 2]],"Conforme","Revisar")</f>
        <v>Conforme</v>
      </c>
    </row>
    <row r="2743" spans="1:9" x14ac:dyDescent="0.25">
      <c r="A2743" s="42" t="s">
        <v>6</v>
      </c>
      <c r="B2743" s="35" t="s">
        <v>5477</v>
      </c>
      <c r="C2743" s="35" t="s">
        <v>5478</v>
      </c>
      <c r="D2743" s="36">
        <v>6</v>
      </c>
      <c r="E2743" s="36">
        <v>6</v>
      </c>
      <c r="F2743" s="44">
        <v>0</v>
      </c>
      <c r="G2743" s="36" t="str">
        <f>IFERROR(VLOOKUP(DATA_PESOS[[#This Row],[Codigo]],PESOS,4,FALSE)," ")</f>
        <v xml:space="preserve"> </v>
      </c>
      <c r="H2743" s="52">
        <v>1.1499999999999999</v>
      </c>
      <c r="I2743" s="36" t="str">
        <f>IF(DATA_PESOS[[#This Row],[Peso de FLEX]]=DATA_PESOS[[#This Row],[ACTUALIZACION 2]],"Conforme","Revisar")</f>
        <v>Revisar</v>
      </c>
    </row>
    <row r="2744" spans="1:9" hidden="1" x14ac:dyDescent="0.25">
      <c r="A2744" s="42" t="s">
        <v>6</v>
      </c>
      <c r="B2744" s="35" t="s">
        <v>5479</v>
      </c>
      <c r="C2744" s="35" t="s">
        <v>5480</v>
      </c>
      <c r="D2744" s="36">
        <v>178</v>
      </c>
      <c r="E2744" s="36">
        <v>178</v>
      </c>
      <c r="F2744" s="36">
        <v>1.02</v>
      </c>
      <c r="G2744" s="36" t="str">
        <f>IFERROR(VLOOKUP(DATA_PESOS[[#This Row],[Codigo]],PESOS,4,FALSE)," ")</f>
        <v xml:space="preserve"> </v>
      </c>
      <c r="H2744" s="37">
        <v>1.02</v>
      </c>
      <c r="I2744" s="48" t="str">
        <f>IF(DATA_PESOS[[#This Row],[Peso de FLEX]]=DATA_PESOS[[#This Row],[ACTUALIZACION 2]],"Conforme","Revisar")</f>
        <v>Conforme</v>
      </c>
    </row>
    <row r="2745" spans="1:9" hidden="1" x14ac:dyDescent="0.25">
      <c r="A2745" s="42" t="s">
        <v>6</v>
      </c>
      <c r="B2745" s="35" t="s">
        <v>5481</v>
      </c>
      <c r="C2745" s="35" t="s">
        <v>5482</v>
      </c>
      <c r="D2745" s="36">
        <v>71</v>
      </c>
      <c r="E2745" s="36">
        <v>71</v>
      </c>
      <c r="F2745" s="36">
        <v>0.97199999999999998</v>
      </c>
      <c r="G2745" s="36" t="str">
        <f>IFERROR(VLOOKUP(DATA_PESOS[[#This Row],[Codigo]],PESOS,4,FALSE)," ")</f>
        <v xml:space="preserve"> </v>
      </c>
      <c r="H2745" s="37">
        <v>0.97199999999999998</v>
      </c>
      <c r="I2745" s="43" t="str">
        <f>IF(DATA_PESOS[[#This Row],[Peso de FLEX]]=DATA_PESOS[[#This Row],[ACTUALIZACION 2]],"Conforme","Revisar")</f>
        <v>Conforme</v>
      </c>
    </row>
    <row r="2746" spans="1:9" hidden="1" x14ac:dyDescent="0.25">
      <c r="A2746" s="42" t="s">
        <v>6</v>
      </c>
      <c r="B2746" s="35" t="s">
        <v>5483</v>
      </c>
      <c r="C2746" s="35" t="s">
        <v>5484</v>
      </c>
      <c r="D2746" s="36">
        <v>55</v>
      </c>
      <c r="E2746" s="36">
        <v>55</v>
      </c>
      <c r="F2746" s="36">
        <v>0.79300000000000004</v>
      </c>
      <c r="G2746" s="36" t="str">
        <f>IFERROR(VLOOKUP(DATA_PESOS[[#This Row],[Codigo]],PESOS,4,FALSE)," ")</f>
        <v xml:space="preserve"> </v>
      </c>
      <c r="H2746" s="37">
        <v>0.79300000000000004</v>
      </c>
      <c r="I2746" s="43" t="str">
        <f>IF(DATA_PESOS[[#This Row],[Peso de FLEX]]=DATA_PESOS[[#This Row],[ACTUALIZACION 2]],"Conforme","Revisar")</f>
        <v>Conforme</v>
      </c>
    </row>
    <row r="2747" spans="1:9" hidden="1" x14ac:dyDescent="0.25">
      <c r="A2747" s="42" t="s">
        <v>6</v>
      </c>
      <c r="B2747" s="35" t="s">
        <v>5485</v>
      </c>
      <c r="C2747" s="35" t="s">
        <v>5486</v>
      </c>
      <c r="D2747" s="36">
        <v>18</v>
      </c>
      <c r="E2747" s="36">
        <v>18</v>
      </c>
      <c r="F2747" s="36">
        <v>1.232</v>
      </c>
      <c r="G2747" s="36" t="str">
        <f>IFERROR(VLOOKUP(DATA_PESOS[[#This Row],[Codigo]],PESOS,4,FALSE)," ")</f>
        <v xml:space="preserve"> </v>
      </c>
      <c r="H2747" s="37">
        <v>1.232</v>
      </c>
      <c r="I2747" s="43" t="str">
        <f>IF(DATA_PESOS[[#This Row],[Peso de FLEX]]=DATA_PESOS[[#This Row],[ACTUALIZACION 2]],"Conforme","Revisar")</f>
        <v>Conforme</v>
      </c>
    </row>
    <row r="2748" spans="1:9" hidden="1" x14ac:dyDescent="0.25">
      <c r="A2748" s="42" t="s">
        <v>6</v>
      </c>
      <c r="B2748" s="35" t="s">
        <v>5487</v>
      </c>
      <c r="C2748" s="35" t="s">
        <v>5488</v>
      </c>
      <c r="D2748" s="36">
        <v>35</v>
      </c>
      <c r="E2748" s="36">
        <v>35</v>
      </c>
      <c r="F2748" s="36">
        <v>1.0840000000000001</v>
      </c>
      <c r="G2748" s="36" t="str">
        <f>IFERROR(VLOOKUP(DATA_PESOS[[#This Row],[Codigo]],PESOS,4,FALSE)," ")</f>
        <v xml:space="preserve"> </v>
      </c>
      <c r="H2748" s="37">
        <v>1.0840000000000001</v>
      </c>
      <c r="I2748" s="43" t="str">
        <f>IF(DATA_PESOS[[#This Row],[Peso de FLEX]]=DATA_PESOS[[#This Row],[ACTUALIZACION 2]],"Conforme","Revisar")</f>
        <v>Conforme</v>
      </c>
    </row>
    <row r="2749" spans="1:9" x14ac:dyDescent="0.25">
      <c r="A2749" s="42" t="s">
        <v>6</v>
      </c>
      <c r="B2749" s="35" t="s">
        <v>5489</v>
      </c>
      <c r="C2749" s="35" t="s">
        <v>5490</v>
      </c>
      <c r="D2749" s="36">
        <v>26</v>
      </c>
      <c r="E2749" s="36">
        <v>26</v>
      </c>
      <c r="F2749" s="44">
        <v>0</v>
      </c>
      <c r="G2749" s="36" t="str">
        <f>IFERROR(VLOOKUP(DATA_PESOS[[#This Row],[Codigo]],PESOS,4,FALSE)," ")</f>
        <v xml:space="preserve"> </v>
      </c>
      <c r="H2749" s="52">
        <v>1.214</v>
      </c>
      <c r="I2749" s="36" t="str">
        <f>IF(DATA_PESOS[[#This Row],[Peso de FLEX]]=DATA_PESOS[[#This Row],[ACTUALIZACION 2]],"Conforme","Revisar")</f>
        <v>Revisar</v>
      </c>
    </row>
    <row r="2750" spans="1:9" hidden="1" x14ac:dyDescent="0.25">
      <c r="A2750" s="42" t="s">
        <v>6</v>
      </c>
      <c r="B2750" s="35" t="s">
        <v>5491</v>
      </c>
      <c r="C2750" s="35" t="s">
        <v>5492</v>
      </c>
      <c r="D2750" s="36">
        <v>45</v>
      </c>
      <c r="E2750" s="36">
        <v>45</v>
      </c>
      <c r="F2750" s="36">
        <v>0.65200000000000002</v>
      </c>
      <c r="G2750" s="36" t="str">
        <f>IFERROR(VLOOKUP(DATA_PESOS[[#This Row],[Codigo]],PESOS,4,FALSE)," ")</f>
        <v xml:space="preserve"> </v>
      </c>
      <c r="H2750" s="37">
        <v>0.65200000000000002</v>
      </c>
      <c r="I2750" s="48" t="str">
        <f>IF(DATA_PESOS[[#This Row],[Peso de FLEX]]=DATA_PESOS[[#This Row],[ACTUALIZACION 2]],"Conforme","Revisar")</f>
        <v>Conforme</v>
      </c>
    </row>
    <row r="2751" spans="1:9" hidden="1" x14ac:dyDescent="0.25">
      <c r="A2751" s="42" t="s">
        <v>6</v>
      </c>
      <c r="B2751" s="35" t="s">
        <v>5493</v>
      </c>
      <c r="C2751" s="35" t="s">
        <v>5494</v>
      </c>
      <c r="D2751" s="36">
        <v>37</v>
      </c>
      <c r="E2751" s="36">
        <v>37</v>
      </c>
      <c r="F2751" s="36">
        <v>0.67100000000000004</v>
      </c>
      <c r="G2751" s="36" t="str">
        <f>IFERROR(VLOOKUP(DATA_PESOS[[#This Row],[Codigo]],PESOS,4,FALSE)," ")</f>
        <v xml:space="preserve"> </v>
      </c>
      <c r="H2751" s="37">
        <v>0.67100000000000004</v>
      </c>
      <c r="I2751" s="43" t="str">
        <f>IF(DATA_PESOS[[#This Row],[Peso de FLEX]]=DATA_PESOS[[#This Row],[ACTUALIZACION 2]],"Conforme","Revisar")</f>
        <v>Conforme</v>
      </c>
    </row>
    <row r="2752" spans="1:9" hidden="1" x14ac:dyDescent="0.25">
      <c r="A2752" s="42" t="s">
        <v>6</v>
      </c>
      <c r="B2752" s="35" t="s">
        <v>5495</v>
      </c>
      <c r="C2752" s="35" t="s">
        <v>5496</v>
      </c>
      <c r="D2752" s="36">
        <v>76</v>
      </c>
      <c r="E2752" s="36">
        <v>76</v>
      </c>
      <c r="F2752" s="36">
        <v>1.0720000000000001</v>
      </c>
      <c r="G2752" s="36" t="str">
        <f>IFERROR(VLOOKUP(DATA_PESOS[[#This Row],[Codigo]],PESOS,4,FALSE)," ")</f>
        <v xml:space="preserve"> </v>
      </c>
      <c r="H2752" s="37">
        <v>1.0720000000000001</v>
      </c>
      <c r="I2752" s="43" t="str">
        <f>IF(DATA_PESOS[[#This Row],[Peso de FLEX]]=DATA_PESOS[[#This Row],[ACTUALIZACION 2]],"Conforme","Revisar")</f>
        <v>Conforme</v>
      </c>
    </row>
    <row r="2753" spans="1:9" hidden="1" x14ac:dyDescent="0.25">
      <c r="A2753" s="42" t="s">
        <v>6</v>
      </c>
      <c r="B2753" s="35" t="s">
        <v>5497</v>
      </c>
      <c r="C2753" s="35" t="s">
        <v>5498</v>
      </c>
      <c r="D2753" s="36">
        <v>26</v>
      </c>
      <c r="E2753" s="36">
        <v>26</v>
      </c>
      <c r="F2753" s="36">
        <v>0.82399999999999995</v>
      </c>
      <c r="G2753" s="36" t="str">
        <f>IFERROR(VLOOKUP(DATA_PESOS[[#This Row],[Codigo]],PESOS,4,FALSE)," ")</f>
        <v xml:space="preserve"> </v>
      </c>
      <c r="H2753" s="37">
        <v>0.82399999999999995</v>
      </c>
      <c r="I2753" s="43" t="str">
        <f>IF(DATA_PESOS[[#This Row],[Peso de FLEX]]=DATA_PESOS[[#This Row],[ACTUALIZACION 2]],"Conforme","Revisar")</f>
        <v>Conforme</v>
      </c>
    </row>
    <row r="2754" spans="1:9" hidden="1" x14ac:dyDescent="0.25">
      <c r="A2754" s="42" t="s">
        <v>6</v>
      </c>
      <c r="B2754" s="35" t="s">
        <v>5499</v>
      </c>
      <c r="C2754" s="35" t="s">
        <v>5500</v>
      </c>
      <c r="D2754" s="36">
        <v>6</v>
      </c>
      <c r="E2754" s="36">
        <v>6</v>
      </c>
      <c r="F2754" s="36">
        <v>0.72099999999999997</v>
      </c>
      <c r="G2754" s="36" t="str">
        <f>IFERROR(VLOOKUP(DATA_PESOS[[#This Row],[Codigo]],PESOS,4,FALSE)," ")</f>
        <v xml:space="preserve"> </v>
      </c>
      <c r="H2754" s="37">
        <v>0.72099999999999997</v>
      </c>
      <c r="I2754" s="43" t="str">
        <f>IF(DATA_PESOS[[#This Row],[Peso de FLEX]]=DATA_PESOS[[#This Row],[ACTUALIZACION 2]],"Conforme","Revisar")</f>
        <v>Conforme</v>
      </c>
    </row>
    <row r="2755" spans="1:9" hidden="1" x14ac:dyDescent="0.25">
      <c r="A2755" s="42" t="s">
        <v>6</v>
      </c>
      <c r="B2755" s="35" t="s">
        <v>5501</v>
      </c>
      <c r="C2755" s="35" t="s">
        <v>5502</v>
      </c>
      <c r="D2755" s="36">
        <v>200</v>
      </c>
      <c r="E2755" s="36">
        <v>200</v>
      </c>
      <c r="F2755" s="36">
        <v>0.34300000000000003</v>
      </c>
      <c r="G2755" s="36" t="str">
        <f>IFERROR(VLOOKUP(DATA_PESOS[[#This Row],[Codigo]],PESOS,4,FALSE)," ")</f>
        <v xml:space="preserve"> </v>
      </c>
      <c r="H2755" s="37">
        <v>0.34300000000000003</v>
      </c>
      <c r="I2755" s="43" t="str">
        <f>IF(DATA_PESOS[[#This Row],[Peso de FLEX]]=DATA_PESOS[[#This Row],[ACTUALIZACION 2]],"Conforme","Revisar")</f>
        <v>Conforme</v>
      </c>
    </row>
    <row r="2756" spans="1:9" hidden="1" x14ac:dyDescent="0.25">
      <c r="A2756" s="42" t="s">
        <v>6</v>
      </c>
      <c r="B2756" s="35" t="s">
        <v>5503</v>
      </c>
      <c r="C2756" s="35" t="s">
        <v>5504</v>
      </c>
      <c r="D2756" s="36">
        <v>36</v>
      </c>
      <c r="E2756" s="36">
        <v>36</v>
      </c>
      <c r="F2756" s="36">
        <v>0.74299999999999999</v>
      </c>
      <c r="G2756" s="36" t="str">
        <f>IFERROR(VLOOKUP(DATA_PESOS[[#This Row],[Codigo]],PESOS,4,FALSE)," ")</f>
        <v xml:space="preserve"> </v>
      </c>
      <c r="H2756" s="37">
        <v>0.74299999999999999</v>
      </c>
      <c r="I2756" s="43" t="str">
        <f>IF(DATA_PESOS[[#This Row],[Peso de FLEX]]=DATA_PESOS[[#This Row],[ACTUALIZACION 2]],"Conforme","Revisar")</f>
        <v>Conforme</v>
      </c>
    </row>
    <row r="2757" spans="1:9" hidden="1" x14ac:dyDescent="0.25">
      <c r="A2757" s="42" t="s">
        <v>6</v>
      </c>
      <c r="B2757" s="35" t="s">
        <v>5505</v>
      </c>
      <c r="C2757" s="35" t="s">
        <v>5506</v>
      </c>
      <c r="D2757" s="36">
        <v>6</v>
      </c>
      <c r="E2757" s="36">
        <v>6</v>
      </c>
      <c r="F2757" s="36">
        <v>0.48199999999999998</v>
      </c>
      <c r="G2757" s="36" t="str">
        <f>IFERROR(VLOOKUP(DATA_PESOS[[#This Row],[Codigo]],PESOS,4,FALSE)," ")</f>
        <v xml:space="preserve"> </v>
      </c>
      <c r="H2757" s="37">
        <v>0.48199999999999998</v>
      </c>
      <c r="I2757" s="43" t="str">
        <f>IF(DATA_PESOS[[#This Row],[Peso de FLEX]]=DATA_PESOS[[#This Row],[ACTUALIZACION 2]],"Conforme","Revisar")</f>
        <v>Conforme</v>
      </c>
    </row>
    <row r="2758" spans="1:9" hidden="1" x14ac:dyDescent="0.25">
      <c r="A2758" s="42" t="s">
        <v>6</v>
      </c>
      <c r="B2758" s="35" t="s">
        <v>5507</v>
      </c>
      <c r="C2758" s="35" t="s">
        <v>5508</v>
      </c>
      <c r="D2758" s="36">
        <v>121</v>
      </c>
      <c r="E2758" s="36">
        <v>121</v>
      </c>
      <c r="F2758" s="36">
        <v>0.71</v>
      </c>
      <c r="G2758" s="36" t="str">
        <f>IFERROR(VLOOKUP(DATA_PESOS[[#This Row],[Codigo]],PESOS,4,FALSE)," ")</f>
        <v xml:space="preserve"> </v>
      </c>
      <c r="H2758" s="37">
        <v>0.71</v>
      </c>
      <c r="I2758" s="43" t="str">
        <f>IF(DATA_PESOS[[#This Row],[Peso de FLEX]]=DATA_PESOS[[#This Row],[ACTUALIZACION 2]],"Conforme","Revisar")</f>
        <v>Conforme</v>
      </c>
    </row>
    <row r="2759" spans="1:9" hidden="1" x14ac:dyDescent="0.25">
      <c r="A2759" s="42" t="s">
        <v>6</v>
      </c>
      <c r="B2759" s="35" t="s">
        <v>5509</v>
      </c>
      <c r="C2759" s="35" t="s">
        <v>5510</v>
      </c>
      <c r="D2759" s="36">
        <v>177</v>
      </c>
      <c r="E2759" s="36">
        <v>177</v>
      </c>
      <c r="F2759" s="36">
        <v>1.1679999999999999</v>
      </c>
      <c r="G2759" s="36" t="str">
        <f>IFERROR(VLOOKUP(DATA_PESOS[[#This Row],[Codigo]],PESOS,4,FALSE)," ")</f>
        <v xml:space="preserve"> </v>
      </c>
      <c r="H2759" s="37">
        <v>1.1679999999999999</v>
      </c>
      <c r="I2759" s="43" t="str">
        <f>IF(DATA_PESOS[[#This Row],[Peso de FLEX]]=DATA_PESOS[[#This Row],[ACTUALIZACION 2]],"Conforme","Revisar")</f>
        <v>Conforme</v>
      </c>
    </row>
    <row r="2760" spans="1:9" hidden="1" x14ac:dyDescent="0.25">
      <c r="A2760" s="42" t="s">
        <v>6</v>
      </c>
      <c r="B2760" s="35" t="s">
        <v>5511</v>
      </c>
      <c r="C2760" s="35" t="s">
        <v>5512</v>
      </c>
      <c r="D2760" s="36">
        <v>11</v>
      </c>
      <c r="E2760" s="36">
        <v>11</v>
      </c>
      <c r="F2760" s="36">
        <v>1.038</v>
      </c>
      <c r="G2760" s="36" t="str">
        <f>IFERROR(VLOOKUP(DATA_PESOS[[#This Row],[Codigo]],PESOS,4,FALSE)," ")</f>
        <v xml:space="preserve"> </v>
      </c>
      <c r="H2760" s="37">
        <v>1.038</v>
      </c>
      <c r="I2760" s="43" t="str">
        <f>IF(DATA_PESOS[[#This Row],[Peso de FLEX]]=DATA_PESOS[[#This Row],[ACTUALIZACION 2]],"Conforme","Revisar")</f>
        <v>Conforme</v>
      </c>
    </row>
    <row r="2761" spans="1:9" hidden="1" x14ac:dyDescent="0.25">
      <c r="A2761" s="42" t="s">
        <v>6</v>
      </c>
      <c r="B2761" s="35" t="s">
        <v>5513</v>
      </c>
      <c r="C2761" s="35" t="s">
        <v>5514</v>
      </c>
      <c r="D2761" s="36">
        <v>8</v>
      </c>
      <c r="E2761" s="36">
        <v>8</v>
      </c>
      <c r="F2761" s="36">
        <v>0.77</v>
      </c>
      <c r="G2761" s="36" t="str">
        <f>IFERROR(VLOOKUP(DATA_PESOS[[#This Row],[Codigo]],PESOS,4,FALSE)," ")</f>
        <v xml:space="preserve"> </v>
      </c>
      <c r="H2761" s="37">
        <v>0.77</v>
      </c>
      <c r="I2761" s="43" t="str">
        <f>IF(DATA_PESOS[[#This Row],[Peso de FLEX]]=DATA_PESOS[[#This Row],[ACTUALIZACION 2]],"Conforme","Revisar")</f>
        <v>Conforme</v>
      </c>
    </row>
    <row r="2762" spans="1:9" x14ac:dyDescent="0.25">
      <c r="A2762" s="42" t="s">
        <v>6</v>
      </c>
      <c r="B2762" s="35" t="s">
        <v>5515</v>
      </c>
      <c r="C2762" s="35" t="s">
        <v>5516</v>
      </c>
      <c r="D2762" s="36">
        <v>32</v>
      </c>
      <c r="E2762" s="36">
        <v>32</v>
      </c>
      <c r="F2762" s="44">
        <v>0</v>
      </c>
      <c r="G2762" s="36" t="str">
        <f>IFERROR(VLOOKUP(DATA_PESOS[[#This Row],[Codigo]],PESOS,4,FALSE)," ")</f>
        <v xml:space="preserve"> </v>
      </c>
      <c r="H2762" s="52">
        <v>0.91800000000000004</v>
      </c>
      <c r="I2762" s="36" t="str">
        <f>IF(DATA_PESOS[[#This Row],[Peso de FLEX]]=DATA_PESOS[[#This Row],[ACTUALIZACION 2]],"Conforme","Revisar")</f>
        <v>Revisar</v>
      </c>
    </row>
    <row r="2763" spans="1:9" hidden="1" x14ac:dyDescent="0.25">
      <c r="A2763" s="42" t="s">
        <v>6</v>
      </c>
      <c r="B2763" s="35" t="s">
        <v>5517</v>
      </c>
      <c r="C2763" s="35" t="s">
        <v>5518</v>
      </c>
      <c r="D2763" s="36">
        <v>32</v>
      </c>
      <c r="E2763" s="36">
        <v>32</v>
      </c>
      <c r="F2763" s="36">
        <v>0.75700000000000001</v>
      </c>
      <c r="G2763" s="36" t="str">
        <f>IFERROR(VLOOKUP(DATA_PESOS[[#This Row],[Codigo]],PESOS,4,FALSE)," ")</f>
        <v xml:space="preserve"> </v>
      </c>
      <c r="H2763" s="37">
        <v>0.75700000000000001</v>
      </c>
      <c r="I2763" s="48" t="str">
        <f>IF(DATA_PESOS[[#This Row],[Peso de FLEX]]=DATA_PESOS[[#This Row],[ACTUALIZACION 2]],"Conforme","Revisar")</f>
        <v>Conforme</v>
      </c>
    </row>
    <row r="2764" spans="1:9" hidden="1" x14ac:dyDescent="0.25">
      <c r="A2764" s="42" t="s">
        <v>6</v>
      </c>
      <c r="B2764" s="35" t="s">
        <v>5519</v>
      </c>
      <c r="C2764" s="35" t="s">
        <v>5520</v>
      </c>
      <c r="D2764" s="36">
        <v>46</v>
      </c>
      <c r="E2764" s="36">
        <v>46</v>
      </c>
      <c r="F2764" s="36">
        <v>0.40699999999999997</v>
      </c>
      <c r="G2764" s="36" t="str">
        <f>IFERROR(VLOOKUP(DATA_PESOS[[#This Row],[Codigo]],PESOS,4,FALSE)," ")</f>
        <v xml:space="preserve"> </v>
      </c>
      <c r="H2764" s="37">
        <v>0.40699999999999997</v>
      </c>
      <c r="I2764" s="43" t="str">
        <f>IF(DATA_PESOS[[#This Row],[Peso de FLEX]]=DATA_PESOS[[#This Row],[ACTUALIZACION 2]],"Conforme","Revisar")</f>
        <v>Conforme</v>
      </c>
    </row>
    <row r="2765" spans="1:9" hidden="1" x14ac:dyDescent="0.25">
      <c r="A2765" s="42" t="s">
        <v>6</v>
      </c>
      <c r="B2765" s="35" t="s">
        <v>5521</v>
      </c>
      <c r="C2765" s="35" t="s">
        <v>5522</v>
      </c>
      <c r="D2765" s="36">
        <v>10</v>
      </c>
      <c r="E2765" s="36">
        <v>10</v>
      </c>
      <c r="F2765" s="36">
        <v>0.70899999999999996</v>
      </c>
      <c r="G2765" s="36" t="str">
        <f>IFERROR(VLOOKUP(DATA_PESOS[[#This Row],[Codigo]],PESOS,4,FALSE)," ")</f>
        <v xml:space="preserve"> </v>
      </c>
      <c r="H2765" s="37">
        <v>0.70899999999999996</v>
      </c>
      <c r="I2765" s="43" t="str">
        <f>IF(DATA_PESOS[[#This Row],[Peso de FLEX]]=DATA_PESOS[[#This Row],[ACTUALIZACION 2]],"Conforme","Revisar")</f>
        <v>Conforme</v>
      </c>
    </row>
    <row r="2766" spans="1:9" hidden="1" x14ac:dyDescent="0.25">
      <c r="A2766" s="42" t="s">
        <v>6</v>
      </c>
      <c r="B2766" s="35" t="s">
        <v>5523</v>
      </c>
      <c r="C2766" s="35" t="s">
        <v>5524</v>
      </c>
      <c r="D2766" s="36">
        <v>32</v>
      </c>
      <c r="E2766" s="36">
        <v>32</v>
      </c>
      <c r="F2766" s="36">
        <v>0.75</v>
      </c>
      <c r="G2766" s="36" t="str">
        <f>IFERROR(VLOOKUP(DATA_PESOS[[#This Row],[Codigo]],PESOS,4,FALSE)," ")</f>
        <v xml:space="preserve"> </v>
      </c>
      <c r="H2766" s="37">
        <v>0.75</v>
      </c>
      <c r="I2766" s="43" t="str">
        <f>IF(DATA_PESOS[[#This Row],[Peso de FLEX]]=DATA_PESOS[[#This Row],[ACTUALIZACION 2]],"Conforme","Revisar")</f>
        <v>Conforme</v>
      </c>
    </row>
    <row r="2767" spans="1:9" hidden="1" x14ac:dyDescent="0.25">
      <c r="A2767" s="42" t="s">
        <v>6</v>
      </c>
      <c r="B2767" s="35" t="s">
        <v>5525</v>
      </c>
      <c r="C2767" s="35" t="s">
        <v>5526</v>
      </c>
      <c r="D2767" s="36">
        <v>2</v>
      </c>
      <c r="E2767" s="36">
        <v>2</v>
      </c>
      <c r="F2767" s="36">
        <v>0.64300000000000002</v>
      </c>
      <c r="G2767" s="36" t="str">
        <f>IFERROR(VLOOKUP(DATA_PESOS[[#This Row],[Codigo]],PESOS,4,FALSE)," ")</f>
        <v xml:space="preserve"> </v>
      </c>
      <c r="H2767" s="37">
        <v>0.64300000000000002</v>
      </c>
      <c r="I2767" s="43" t="str">
        <f>IF(DATA_PESOS[[#This Row],[Peso de FLEX]]=DATA_PESOS[[#This Row],[ACTUALIZACION 2]],"Conforme","Revisar")</f>
        <v>Conforme</v>
      </c>
    </row>
    <row r="2768" spans="1:9" hidden="1" x14ac:dyDescent="0.25">
      <c r="A2768" s="42" t="s">
        <v>6</v>
      </c>
      <c r="B2768" s="35" t="s">
        <v>5527</v>
      </c>
      <c r="C2768" s="35" t="s">
        <v>5528</v>
      </c>
      <c r="D2768" s="36">
        <v>29</v>
      </c>
      <c r="E2768" s="36">
        <v>29</v>
      </c>
      <c r="F2768" s="36">
        <v>0.77</v>
      </c>
      <c r="G2768" s="36" t="str">
        <f>IFERROR(VLOOKUP(DATA_PESOS[[#This Row],[Codigo]],PESOS,4,FALSE)," ")</f>
        <v xml:space="preserve"> </v>
      </c>
      <c r="H2768" s="37">
        <v>0.77</v>
      </c>
      <c r="I2768" s="43" t="str">
        <f>IF(DATA_PESOS[[#This Row],[Peso de FLEX]]=DATA_PESOS[[#This Row],[ACTUALIZACION 2]],"Conforme","Revisar")</f>
        <v>Conforme</v>
      </c>
    </row>
    <row r="2769" spans="1:9" hidden="1" x14ac:dyDescent="0.25">
      <c r="A2769" s="42" t="s">
        <v>6</v>
      </c>
      <c r="B2769" s="35" t="s">
        <v>5529</v>
      </c>
      <c r="C2769" s="35" t="s">
        <v>5530</v>
      </c>
      <c r="D2769" s="36">
        <v>36</v>
      </c>
      <c r="E2769" s="36">
        <v>36</v>
      </c>
      <c r="F2769" s="36">
        <v>0.746</v>
      </c>
      <c r="G2769" s="36" t="str">
        <f>IFERROR(VLOOKUP(DATA_PESOS[[#This Row],[Codigo]],PESOS,4,FALSE)," ")</f>
        <v xml:space="preserve"> </v>
      </c>
      <c r="H2769" s="37">
        <v>0.746</v>
      </c>
      <c r="I2769" s="43" t="str">
        <f>IF(DATA_PESOS[[#This Row],[Peso de FLEX]]=DATA_PESOS[[#This Row],[ACTUALIZACION 2]],"Conforme","Revisar")</f>
        <v>Conforme</v>
      </c>
    </row>
    <row r="2770" spans="1:9" hidden="1" x14ac:dyDescent="0.25">
      <c r="A2770" s="42" t="s">
        <v>6</v>
      </c>
      <c r="B2770" s="35" t="s">
        <v>5531</v>
      </c>
      <c r="C2770" s="35" t="s">
        <v>5532</v>
      </c>
      <c r="D2770" s="36">
        <v>4</v>
      </c>
      <c r="E2770" s="36">
        <v>4</v>
      </c>
      <c r="F2770" s="36">
        <v>0.73399999999999999</v>
      </c>
      <c r="G2770" s="36" t="str">
        <f>IFERROR(VLOOKUP(DATA_PESOS[[#This Row],[Codigo]],PESOS,4,FALSE)," ")</f>
        <v xml:space="preserve"> </v>
      </c>
      <c r="H2770" s="37">
        <v>0.73399999999999999</v>
      </c>
      <c r="I2770" s="43" t="str">
        <f>IF(DATA_PESOS[[#This Row],[Peso de FLEX]]=DATA_PESOS[[#This Row],[ACTUALIZACION 2]],"Conforme","Revisar")</f>
        <v>Conforme</v>
      </c>
    </row>
    <row r="2771" spans="1:9" hidden="1" x14ac:dyDescent="0.25">
      <c r="A2771" s="42" t="s">
        <v>6</v>
      </c>
      <c r="B2771" s="35" t="s">
        <v>5533</v>
      </c>
      <c r="C2771" s="35" t="s">
        <v>5534</v>
      </c>
      <c r="D2771" s="36">
        <v>38</v>
      </c>
      <c r="E2771" s="36">
        <v>38</v>
      </c>
      <c r="F2771" s="36">
        <v>0.61899999999999999</v>
      </c>
      <c r="G2771" s="36" t="str">
        <f>IFERROR(VLOOKUP(DATA_PESOS[[#This Row],[Codigo]],PESOS,4,FALSE)," ")</f>
        <v xml:space="preserve"> </v>
      </c>
      <c r="H2771" s="37">
        <v>0.61899999999999999</v>
      </c>
      <c r="I2771" s="43" t="str">
        <f>IF(DATA_PESOS[[#This Row],[Peso de FLEX]]=DATA_PESOS[[#This Row],[ACTUALIZACION 2]],"Conforme","Revisar")</f>
        <v>Conforme</v>
      </c>
    </row>
    <row r="2772" spans="1:9" x14ac:dyDescent="0.25">
      <c r="A2772" s="42" t="s">
        <v>6</v>
      </c>
      <c r="B2772" s="35" t="s">
        <v>5535</v>
      </c>
      <c r="C2772" s="35" t="s">
        <v>5536</v>
      </c>
      <c r="D2772" s="36">
        <v>11</v>
      </c>
      <c r="E2772" s="36">
        <v>11</v>
      </c>
      <c r="F2772" s="44">
        <v>0</v>
      </c>
      <c r="G2772" s="36" t="str">
        <f>IFERROR(VLOOKUP(DATA_PESOS[[#This Row],[Codigo]],PESOS,4,FALSE)," ")</f>
        <v xml:space="preserve"> </v>
      </c>
      <c r="H2772" s="52">
        <v>0.61199999999999999</v>
      </c>
      <c r="I2772" s="36" t="str">
        <f>IF(DATA_PESOS[[#This Row],[Peso de FLEX]]=DATA_PESOS[[#This Row],[ACTUALIZACION 2]],"Conforme","Revisar")</f>
        <v>Revisar</v>
      </c>
    </row>
    <row r="2773" spans="1:9" x14ac:dyDescent="0.25">
      <c r="A2773" s="42" t="s">
        <v>6</v>
      </c>
      <c r="B2773" s="35" t="s">
        <v>5537</v>
      </c>
      <c r="C2773" s="35" t="s">
        <v>5538</v>
      </c>
      <c r="D2773" s="36">
        <v>11</v>
      </c>
      <c r="E2773" s="36">
        <v>11</v>
      </c>
      <c r="F2773" s="44">
        <v>0</v>
      </c>
      <c r="G2773" s="36" t="str">
        <f>IFERROR(VLOOKUP(DATA_PESOS[[#This Row],[Codigo]],PESOS,4,FALSE)," ")</f>
        <v xml:space="preserve"> </v>
      </c>
      <c r="H2773" s="52">
        <v>0.61599999999999999</v>
      </c>
      <c r="I2773" s="36" t="str">
        <f>IF(DATA_PESOS[[#This Row],[Peso de FLEX]]=DATA_PESOS[[#This Row],[ACTUALIZACION 2]],"Conforme","Revisar")</f>
        <v>Revisar</v>
      </c>
    </row>
    <row r="2774" spans="1:9" hidden="1" x14ac:dyDescent="0.25">
      <c r="A2774" s="42" t="s">
        <v>6</v>
      </c>
      <c r="B2774" s="35" t="s">
        <v>5539</v>
      </c>
      <c r="C2774" s="35" t="s">
        <v>5540</v>
      </c>
      <c r="D2774" s="36">
        <v>28</v>
      </c>
      <c r="E2774" s="36">
        <v>28</v>
      </c>
      <c r="F2774" s="36">
        <v>0.88400000000000001</v>
      </c>
      <c r="G2774" s="36" t="str">
        <f>IFERROR(VLOOKUP(DATA_PESOS[[#This Row],[Codigo]],PESOS,4,FALSE)," ")</f>
        <v xml:space="preserve"> </v>
      </c>
      <c r="H2774" s="37">
        <v>0.88400000000000001</v>
      </c>
      <c r="I2774" s="48" t="str">
        <f>IF(DATA_PESOS[[#This Row],[Peso de FLEX]]=DATA_PESOS[[#This Row],[ACTUALIZACION 2]],"Conforme","Revisar")</f>
        <v>Conforme</v>
      </c>
    </row>
    <row r="2775" spans="1:9" hidden="1" x14ac:dyDescent="0.25">
      <c r="A2775" s="42" t="s">
        <v>6</v>
      </c>
      <c r="B2775" s="35" t="s">
        <v>5541</v>
      </c>
      <c r="C2775" s="35" t="s">
        <v>5542</v>
      </c>
      <c r="D2775" s="36">
        <v>11</v>
      </c>
      <c r="E2775" s="36">
        <v>11</v>
      </c>
      <c r="F2775" s="36">
        <v>0.9</v>
      </c>
      <c r="G2775" s="36" t="str">
        <f>IFERROR(VLOOKUP(DATA_PESOS[[#This Row],[Codigo]],PESOS,4,FALSE)," ")</f>
        <v xml:space="preserve"> </v>
      </c>
      <c r="H2775" s="37">
        <v>0.9</v>
      </c>
      <c r="I2775" s="43" t="str">
        <f>IF(DATA_PESOS[[#This Row],[Peso de FLEX]]=DATA_PESOS[[#This Row],[ACTUALIZACION 2]],"Conforme","Revisar")</f>
        <v>Conforme</v>
      </c>
    </row>
    <row r="2776" spans="1:9" hidden="1" x14ac:dyDescent="0.25">
      <c r="A2776" s="42" t="s">
        <v>6</v>
      </c>
      <c r="B2776" s="35" t="s">
        <v>5543</v>
      </c>
      <c r="C2776" s="35" t="s">
        <v>5544</v>
      </c>
      <c r="D2776" s="36">
        <v>3</v>
      </c>
      <c r="E2776" s="36">
        <v>3</v>
      </c>
      <c r="F2776" s="36">
        <v>0.88900000000000001</v>
      </c>
      <c r="G2776" s="36" t="str">
        <f>IFERROR(VLOOKUP(DATA_PESOS[[#This Row],[Codigo]],PESOS,4,FALSE)," ")</f>
        <v xml:space="preserve"> </v>
      </c>
      <c r="H2776" s="37">
        <v>0.88900000000000001</v>
      </c>
      <c r="I2776" s="43" t="str">
        <f>IF(DATA_PESOS[[#This Row],[Peso de FLEX]]=DATA_PESOS[[#This Row],[ACTUALIZACION 2]],"Conforme","Revisar")</f>
        <v>Conforme</v>
      </c>
    </row>
    <row r="2777" spans="1:9" hidden="1" x14ac:dyDescent="0.25">
      <c r="A2777" s="42" t="s">
        <v>6</v>
      </c>
      <c r="B2777" s="35" t="s">
        <v>5545</v>
      </c>
      <c r="C2777" s="35" t="s">
        <v>5546</v>
      </c>
      <c r="D2777" s="36">
        <v>42</v>
      </c>
      <c r="E2777" s="36">
        <v>42</v>
      </c>
      <c r="F2777" s="36">
        <v>1.0009999999999999</v>
      </c>
      <c r="G2777" s="36" t="str">
        <f>IFERROR(VLOOKUP(DATA_PESOS[[#This Row],[Codigo]],PESOS,4,FALSE)," ")</f>
        <v xml:space="preserve"> </v>
      </c>
      <c r="H2777" s="37">
        <v>1.0009999999999999</v>
      </c>
      <c r="I2777" s="43" t="str">
        <f>IF(DATA_PESOS[[#This Row],[Peso de FLEX]]=DATA_PESOS[[#This Row],[ACTUALIZACION 2]],"Conforme","Revisar")</f>
        <v>Conforme</v>
      </c>
    </row>
    <row r="2778" spans="1:9" hidden="1" x14ac:dyDescent="0.25">
      <c r="A2778" s="42" t="s">
        <v>6</v>
      </c>
      <c r="B2778" s="35" t="s">
        <v>5547</v>
      </c>
      <c r="C2778" s="35" t="s">
        <v>5548</v>
      </c>
      <c r="D2778" s="36">
        <v>3</v>
      </c>
      <c r="E2778" s="36">
        <v>3</v>
      </c>
      <c r="F2778" s="36">
        <v>0.44400000000000001</v>
      </c>
      <c r="G2778" s="36" t="str">
        <f>IFERROR(VLOOKUP(DATA_PESOS[[#This Row],[Codigo]],PESOS,4,FALSE)," ")</f>
        <v xml:space="preserve"> </v>
      </c>
      <c r="H2778" s="37">
        <v>0.44400000000000001</v>
      </c>
      <c r="I2778" s="43" t="str">
        <f>IF(DATA_PESOS[[#This Row],[Peso de FLEX]]=DATA_PESOS[[#This Row],[ACTUALIZACION 2]],"Conforme","Revisar")</f>
        <v>Conforme</v>
      </c>
    </row>
    <row r="2779" spans="1:9" x14ac:dyDescent="0.25">
      <c r="A2779" s="42" t="s">
        <v>6</v>
      </c>
      <c r="B2779" s="35" t="s">
        <v>5549</v>
      </c>
      <c r="C2779" s="35" t="s">
        <v>5550</v>
      </c>
      <c r="D2779" s="36">
        <v>3</v>
      </c>
      <c r="E2779" s="36">
        <v>3</v>
      </c>
      <c r="F2779" s="44">
        <v>0</v>
      </c>
      <c r="G2779" s="36" t="str">
        <f>IFERROR(VLOOKUP(DATA_PESOS[[#This Row],[Codigo]],PESOS,4,FALSE)," ")</f>
        <v xml:space="preserve"> </v>
      </c>
      <c r="H2779" s="52">
        <v>0.75</v>
      </c>
      <c r="I2779" s="36" t="str">
        <f>IF(DATA_PESOS[[#This Row],[Peso de FLEX]]=DATA_PESOS[[#This Row],[ACTUALIZACION 2]],"Conforme","Revisar")</f>
        <v>Revisar</v>
      </c>
    </row>
    <row r="2780" spans="1:9" x14ac:dyDescent="0.25">
      <c r="A2780" s="42" t="s">
        <v>6</v>
      </c>
      <c r="B2780" s="35" t="s">
        <v>5551</v>
      </c>
      <c r="C2780" s="35" t="s">
        <v>5552</v>
      </c>
      <c r="D2780" s="36">
        <v>3</v>
      </c>
      <c r="E2780" s="36">
        <v>3</v>
      </c>
      <c r="F2780" s="44">
        <v>0</v>
      </c>
      <c r="G2780" s="36" t="str">
        <f>IFERROR(VLOOKUP(DATA_PESOS[[#This Row],[Codigo]],PESOS,4,FALSE)," ")</f>
        <v xml:space="preserve"> </v>
      </c>
      <c r="H2780" s="52">
        <v>0.754</v>
      </c>
      <c r="I2780" s="36" t="str">
        <f>IF(DATA_PESOS[[#This Row],[Peso de FLEX]]=DATA_PESOS[[#This Row],[ACTUALIZACION 2]],"Conforme","Revisar")</f>
        <v>Revisar</v>
      </c>
    </row>
    <row r="2781" spans="1:9" hidden="1" x14ac:dyDescent="0.25">
      <c r="A2781" s="42" t="s">
        <v>6</v>
      </c>
      <c r="B2781" s="35" t="s">
        <v>5553</v>
      </c>
      <c r="C2781" s="35" t="s">
        <v>5554</v>
      </c>
      <c r="D2781" s="36">
        <v>32</v>
      </c>
      <c r="E2781" s="36">
        <v>32</v>
      </c>
      <c r="F2781" s="36">
        <v>0.70899999999999996</v>
      </c>
      <c r="G2781" s="36" t="str">
        <f>IFERROR(VLOOKUP(DATA_PESOS[[#This Row],[Codigo]],PESOS,4,FALSE)," ")</f>
        <v xml:space="preserve"> </v>
      </c>
      <c r="H2781" s="37">
        <v>0.70899999999999996</v>
      </c>
      <c r="I2781" s="48" t="str">
        <f>IF(DATA_PESOS[[#This Row],[Peso de FLEX]]=DATA_PESOS[[#This Row],[ACTUALIZACION 2]],"Conforme","Revisar")</f>
        <v>Conforme</v>
      </c>
    </row>
    <row r="2782" spans="1:9" hidden="1" x14ac:dyDescent="0.25">
      <c r="A2782" s="42" t="s">
        <v>6</v>
      </c>
      <c r="B2782" s="35" t="s">
        <v>5555</v>
      </c>
      <c r="C2782" s="35" t="s">
        <v>5556</v>
      </c>
      <c r="D2782" s="36">
        <v>3</v>
      </c>
      <c r="E2782" s="36">
        <v>3</v>
      </c>
      <c r="F2782" s="36">
        <v>0.59699999999999998</v>
      </c>
      <c r="G2782" s="36" t="str">
        <f>IFERROR(VLOOKUP(DATA_PESOS[[#This Row],[Codigo]],PESOS,4,FALSE)," ")</f>
        <v xml:space="preserve"> </v>
      </c>
      <c r="H2782" s="37">
        <v>0.59699999999999998</v>
      </c>
      <c r="I2782" s="43" t="str">
        <f>IF(DATA_PESOS[[#This Row],[Peso de FLEX]]=DATA_PESOS[[#This Row],[ACTUALIZACION 2]],"Conforme","Revisar")</f>
        <v>Conforme</v>
      </c>
    </row>
    <row r="2783" spans="1:9" hidden="1" x14ac:dyDescent="0.25">
      <c r="A2783" s="42" t="s">
        <v>6</v>
      </c>
      <c r="B2783" s="35" t="s">
        <v>5557</v>
      </c>
      <c r="C2783" s="35" t="s">
        <v>5558</v>
      </c>
      <c r="D2783" s="36">
        <v>39</v>
      </c>
      <c r="E2783" s="36">
        <v>39</v>
      </c>
      <c r="F2783" s="36">
        <v>0.42199999999999999</v>
      </c>
      <c r="G2783" s="36" t="str">
        <f>IFERROR(VLOOKUP(DATA_PESOS[[#This Row],[Codigo]],PESOS,4,FALSE)," ")</f>
        <v xml:space="preserve"> </v>
      </c>
      <c r="H2783" s="37">
        <v>0.42199999999999999</v>
      </c>
      <c r="I2783" s="43" t="str">
        <f>IF(DATA_PESOS[[#This Row],[Peso de FLEX]]=DATA_PESOS[[#This Row],[ACTUALIZACION 2]],"Conforme","Revisar")</f>
        <v>Conforme</v>
      </c>
    </row>
    <row r="2784" spans="1:9" hidden="1" x14ac:dyDescent="0.25">
      <c r="A2784" s="42" t="s">
        <v>6</v>
      </c>
      <c r="B2784" s="35" t="s">
        <v>5559</v>
      </c>
      <c r="C2784" s="35" t="s">
        <v>5560</v>
      </c>
      <c r="D2784" s="36">
        <v>68</v>
      </c>
      <c r="E2784" s="36">
        <v>68</v>
      </c>
      <c r="F2784" s="36">
        <v>0.91100000000000003</v>
      </c>
      <c r="G2784" s="36" t="str">
        <f>IFERROR(VLOOKUP(DATA_PESOS[[#This Row],[Codigo]],PESOS,4,FALSE)," ")</f>
        <v xml:space="preserve"> </v>
      </c>
      <c r="H2784" s="37">
        <v>0.91100000000000003</v>
      </c>
      <c r="I2784" s="43" t="str">
        <f>IF(DATA_PESOS[[#This Row],[Peso de FLEX]]=DATA_PESOS[[#This Row],[ACTUALIZACION 2]],"Conforme","Revisar")</f>
        <v>Conforme</v>
      </c>
    </row>
    <row r="2785" spans="1:9" x14ac:dyDescent="0.25">
      <c r="A2785" s="42" t="s">
        <v>6</v>
      </c>
      <c r="B2785" s="35" t="s">
        <v>5561</v>
      </c>
      <c r="C2785" s="35" t="s">
        <v>5562</v>
      </c>
      <c r="D2785" s="36">
        <v>3</v>
      </c>
      <c r="E2785" s="36">
        <v>3</v>
      </c>
      <c r="F2785" s="44">
        <v>0</v>
      </c>
      <c r="G2785" s="36" t="str">
        <f>IFERROR(VLOOKUP(DATA_PESOS[[#This Row],[Codigo]],PESOS,4,FALSE)," ")</f>
        <v xml:space="preserve"> </v>
      </c>
      <c r="H2785" s="52">
        <v>0.39600000000000002</v>
      </c>
      <c r="I2785" s="36" t="str">
        <f>IF(DATA_PESOS[[#This Row],[Peso de FLEX]]=DATA_PESOS[[#This Row],[ACTUALIZACION 2]],"Conforme","Revisar")</f>
        <v>Revisar</v>
      </c>
    </row>
    <row r="2786" spans="1:9" hidden="1" x14ac:dyDescent="0.25">
      <c r="A2786" s="42" t="s">
        <v>6</v>
      </c>
      <c r="B2786" s="35" t="s">
        <v>5563</v>
      </c>
      <c r="C2786" s="35" t="s">
        <v>5564</v>
      </c>
      <c r="D2786" s="36">
        <v>7</v>
      </c>
      <c r="E2786" s="36">
        <v>7</v>
      </c>
      <c r="F2786" s="36">
        <v>0.46200000000000002</v>
      </c>
      <c r="G2786" s="36" t="str">
        <f>IFERROR(VLOOKUP(DATA_PESOS[[#This Row],[Codigo]],PESOS,4,FALSE)," ")</f>
        <v xml:space="preserve"> </v>
      </c>
      <c r="H2786" s="37">
        <v>0.46200000000000002</v>
      </c>
      <c r="I2786" s="48" t="str">
        <f>IF(DATA_PESOS[[#This Row],[Peso de FLEX]]=DATA_PESOS[[#This Row],[ACTUALIZACION 2]],"Conforme","Revisar")</f>
        <v>Conforme</v>
      </c>
    </row>
    <row r="2787" spans="1:9" hidden="1" x14ac:dyDescent="0.25">
      <c r="A2787" s="42" t="s">
        <v>6</v>
      </c>
      <c r="B2787" s="35" t="s">
        <v>5565</v>
      </c>
      <c r="C2787" s="35" t="s">
        <v>5566</v>
      </c>
      <c r="D2787" s="36">
        <v>210</v>
      </c>
      <c r="E2787" s="36">
        <v>210</v>
      </c>
      <c r="F2787" s="36">
        <v>0.33400000000000002</v>
      </c>
      <c r="G2787" s="36" t="str">
        <f>IFERROR(VLOOKUP(DATA_PESOS[[#This Row],[Codigo]],PESOS,4,FALSE)," ")</f>
        <v xml:space="preserve"> </v>
      </c>
      <c r="H2787" s="37">
        <v>0.33400000000000002</v>
      </c>
      <c r="I2787" s="43" t="str">
        <f>IF(DATA_PESOS[[#This Row],[Peso de FLEX]]=DATA_PESOS[[#This Row],[ACTUALIZACION 2]],"Conforme","Revisar")</f>
        <v>Conforme</v>
      </c>
    </row>
    <row r="2788" spans="1:9" hidden="1" x14ac:dyDescent="0.25">
      <c r="A2788" s="42" t="s">
        <v>6</v>
      </c>
      <c r="B2788" s="35" t="s">
        <v>5567</v>
      </c>
      <c r="C2788" s="35" t="s">
        <v>5568</v>
      </c>
      <c r="D2788" s="36">
        <v>30</v>
      </c>
      <c r="E2788" s="36">
        <v>30</v>
      </c>
      <c r="F2788" s="36">
        <v>0.68200000000000005</v>
      </c>
      <c r="G2788" s="36" t="str">
        <f>IFERROR(VLOOKUP(DATA_PESOS[[#This Row],[Codigo]],PESOS,4,FALSE)," ")</f>
        <v xml:space="preserve"> </v>
      </c>
      <c r="H2788" s="37">
        <v>0.68200000000000005</v>
      </c>
      <c r="I2788" s="43" t="str">
        <f>IF(DATA_PESOS[[#This Row],[Peso de FLEX]]=DATA_PESOS[[#This Row],[ACTUALIZACION 2]],"Conforme","Revisar")</f>
        <v>Conforme</v>
      </c>
    </row>
    <row r="2789" spans="1:9" hidden="1" x14ac:dyDescent="0.25">
      <c r="A2789" s="42" t="s">
        <v>6</v>
      </c>
      <c r="B2789" s="35" t="s">
        <v>5569</v>
      </c>
      <c r="C2789" s="35" t="s">
        <v>5570</v>
      </c>
      <c r="D2789" s="36">
        <v>78</v>
      </c>
      <c r="E2789" s="36">
        <v>78</v>
      </c>
      <c r="F2789" s="36">
        <v>0.66600000000000004</v>
      </c>
      <c r="G2789" s="36" t="str">
        <f>IFERROR(VLOOKUP(DATA_PESOS[[#This Row],[Codigo]],PESOS,4,FALSE)," ")</f>
        <v xml:space="preserve"> </v>
      </c>
      <c r="H2789" s="37">
        <v>0.66600000000000004</v>
      </c>
      <c r="I2789" s="43" t="str">
        <f>IF(DATA_PESOS[[#This Row],[Peso de FLEX]]=DATA_PESOS[[#This Row],[ACTUALIZACION 2]],"Conforme","Revisar")</f>
        <v>Conforme</v>
      </c>
    </row>
    <row r="2790" spans="1:9" hidden="1" x14ac:dyDescent="0.25">
      <c r="A2790" s="42" t="s">
        <v>6</v>
      </c>
      <c r="B2790" s="35" t="s">
        <v>5571</v>
      </c>
      <c r="C2790" s="35" t="s">
        <v>5572</v>
      </c>
      <c r="D2790" s="36">
        <v>9</v>
      </c>
      <c r="E2790" s="36">
        <v>9</v>
      </c>
      <c r="F2790" s="36">
        <v>0.68200000000000005</v>
      </c>
      <c r="G2790" s="36" t="str">
        <f>IFERROR(VLOOKUP(DATA_PESOS[[#This Row],[Codigo]],PESOS,4,FALSE)," ")</f>
        <v xml:space="preserve"> </v>
      </c>
      <c r="H2790" s="37">
        <v>0.68200000000000005</v>
      </c>
      <c r="I2790" s="43" t="str">
        <f>IF(DATA_PESOS[[#This Row],[Peso de FLEX]]=DATA_PESOS[[#This Row],[ACTUALIZACION 2]],"Conforme","Revisar")</f>
        <v>Conforme</v>
      </c>
    </row>
    <row r="2791" spans="1:9" hidden="1" x14ac:dyDescent="0.25">
      <c r="A2791" s="42" t="s">
        <v>6</v>
      </c>
      <c r="B2791" s="35" t="s">
        <v>5573</v>
      </c>
      <c r="C2791" s="35" t="s">
        <v>5574</v>
      </c>
      <c r="D2791" s="36">
        <v>11</v>
      </c>
      <c r="E2791" s="36">
        <v>11</v>
      </c>
      <c r="F2791" s="36">
        <v>0.68</v>
      </c>
      <c r="G2791" s="36" t="str">
        <f>IFERROR(VLOOKUP(DATA_PESOS[[#This Row],[Codigo]],PESOS,4,FALSE)," ")</f>
        <v xml:space="preserve"> </v>
      </c>
      <c r="H2791" s="37">
        <v>0.68</v>
      </c>
      <c r="I2791" s="43" t="str">
        <f>IF(DATA_PESOS[[#This Row],[Peso de FLEX]]=DATA_PESOS[[#This Row],[ACTUALIZACION 2]],"Conforme","Revisar")</f>
        <v>Conforme</v>
      </c>
    </row>
    <row r="2792" spans="1:9" x14ac:dyDescent="0.25">
      <c r="A2792" s="42" t="s">
        <v>6</v>
      </c>
      <c r="B2792" s="35" t="s">
        <v>5575</v>
      </c>
      <c r="C2792" s="35" t="s">
        <v>5576</v>
      </c>
      <c r="D2792" s="36">
        <v>16</v>
      </c>
      <c r="E2792" s="36">
        <v>16</v>
      </c>
      <c r="F2792" s="44">
        <v>0</v>
      </c>
      <c r="G2792" s="36" t="str">
        <f>IFERROR(VLOOKUP(DATA_PESOS[[#This Row],[Codigo]],PESOS,4,FALSE)," ")</f>
        <v xml:space="preserve"> </v>
      </c>
      <c r="H2792" s="52">
        <v>0.65600000000000003</v>
      </c>
      <c r="I2792" s="36" t="str">
        <f>IF(DATA_PESOS[[#This Row],[Peso de FLEX]]=DATA_PESOS[[#This Row],[ACTUALIZACION 2]],"Conforme","Revisar")</f>
        <v>Revisar</v>
      </c>
    </row>
    <row r="2793" spans="1:9" x14ac:dyDescent="0.25">
      <c r="A2793" s="42" t="s">
        <v>6</v>
      </c>
      <c r="B2793" s="35" t="s">
        <v>5577</v>
      </c>
      <c r="C2793" s="35" t="s">
        <v>5578</v>
      </c>
      <c r="D2793" s="36">
        <v>18</v>
      </c>
      <c r="E2793" s="36">
        <v>18</v>
      </c>
      <c r="F2793" s="44">
        <v>0</v>
      </c>
      <c r="G2793" s="36" t="str">
        <f>IFERROR(VLOOKUP(DATA_PESOS[[#This Row],[Codigo]],PESOS,4,FALSE)," ")</f>
        <v xml:space="preserve"> </v>
      </c>
      <c r="H2793" s="52">
        <v>0.66</v>
      </c>
      <c r="I2793" s="36" t="str">
        <f>IF(DATA_PESOS[[#This Row],[Peso de FLEX]]=DATA_PESOS[[#This Row],[ACTUALIZACION 2]],"Conforme","Revisar")</f>
        <v>Revisar</v>
      </c>
    </row>
    <row r="2794" spans="1:9" hidden="1" x14ac:dyDescent="0.25">
      <c r="A2794" s="42" t="s">
        <v>6</v>
      </c>
      <c r="B2794" s="35" t="s">
        <v>5579</v>
      </c>
      <c r="C2794" s="35" t="s">
        <v>5580</v>
      </c>
      <c r="D2794" s="36">
        <v>56</v>
      </c>
      <c r="E2794" s="36">
        <v>56</v>
      </c>
      <c r="F2794" s="36">
        <v>0.56799999999999995</v>
      </c>
      <c r="G2794" s="36" t="str">
        <f>IFERROR(VLOOKUP(DATA_PESOS[[#This Row],[Codigo]],PESOS,4,FALSE)," ")</f>
        <v xml:space="preserve"> </v>
      </c>
      <c r="H2794" s="37">
        <v>0.56799999999999995</v>
      </c>
      <c r="I2794" s="48" t="str">
        <f>IF(DATA_PESOS[[#This Row],[Peso de FLEX]]=DATA_PESOS[[#This Row],[ACTUALIZACION 2]],"Conforme","Revisar")</f>
        <v>Conforme</v>
      </c>
    </row>
    <row r="2795" spans="1:9" hidden="1" x14ac:dyDescent="0.25">
      <c r="A2795" s="42" t="s">
        <v>6</v>
      </c>
      <c r="B2795" s="35" t="s">
        <v>5581</v>
      </c>
      <c r="C2795" s="35" t="s">
        <v>5582</v>
      </c>
      <c r="D2795" s="36">
        <v>106</v>
      </c>
      <c r="E2795" s="36">
        <v>106</v>
      </c>
      <c r="F2795" s="36">
        <v>0.56499999999999995</v>
      </c>
      <c r="G2795" s="36" t="str">
        <f>IFERROR(VLOOKUP(DATA_PESOS[[#This Row],[Codigo]],PESOS,4,FALSE)," ")</f>
        <v xml:space="preserve"> </v>
      </c>
      <c r="H2795" s="37">
        <v>0.56499999999999995</v>
      </c>
      <c r="I2795" s="43" t="str">
        <f>IF(DATA_PESOS[[#This Row],[Peso de FLEX]]=DATA_PESOS[[#This Row],[ACTUALIZACION 2]],"Conforme","Revisar")</f>
        <v>Conforme</v>
      </c>
    </row>
    <row r="2796" spans="1:9" hidden="1" x14ac:dyDescent="0.25">
      <c r="A2796" s="42" t="s">
        <v>6</v>
      </c>
      <c r="B2796" s="35" t="s">
        <v>5583</v>
      </c>
      <c r="C2796" s="35" t="s">
        <v>5584</v>
      </c>
      <c r="D2796" s="36">
        <v>7</v>
      </c>
      <c r="E2796" s="36">
        <v>7</v>
      </c>
      <c r="F2796" s="36">
        <v>0.71799999999999997</v>
      </c>
      <c r="G2796" s="36" t="str">
        <f>IFERROR(VLOOKUP(DATA_PESOS[[#This Row],[Codigo]],PESOS,4,FALSE)," ")</f>
        <v xml:space="preserve"> </v>
      </c>
      <c r="H2796" s="37">
        <v>0.71799999999999997</v>
      </c>
      <c r="I2796" s="43" t="str">
        <f>IF(DATA_PESOS[[#This Row],[Peso de FLEX]]=DATA_PESOS[[#This Row],[ACTUALIZACION 2]],"Conforme","Revisar")</f>
        <v>Conforme</v>
      </c>
    </row>
    <row r="2797" spans="1:9" hidden="1" x14ac:dyDescent="0.25">
      <c r="A2797" s="42" t="s">
        <v>6</v>
      </c>
      <c r="B2797" s="35" t="s">
        <v>5585</v>
      </c>
      <c r="C2797" s="35" t="s">
        <v>5586</v>
      </c>
      <c r="D2797" s="36">
        <v>19</v>
      </c>
      <c r="E2797" s="36">
        <v>19</v>
      </c>
      <c r="F2797" s="36">
        <v>0.72299999999999998</v>
      </c>
      <c r="G2797" s="36" t="str">
        <f>IFERROR(VLOOKUP(DATA_PESOS[[#This Row],[Codigo]],PESOS,4,FALSE)," ")</f>
        <v xml:space="preserve"> </v>
      </c>
      <c r="H2797" s="37">
        <v>0.72299999999999998</v>
      </c>
      <c r="I2797" s="43" t="str">
        <f>IF(DATA_PESOS[[#This Row],[Peso de FLEX]]=DATA_PESOS[[#This Row],[ACTUALIZACION 2]],"Conforme","Revisar")</f>
        <v>Conforme</v>
      </c>
    </row>
    <row r="2798" spans="1:9" hidden="1" x14ac:dyDescent="0.25">
      <c r="A2798" s="42" t="s">
        <v>6</v>
      </c>
      <c r="B2798" s="35" t="s">
        <v>5587</v>
      </c>
      <c r="C2798" s="35" t="s">
        <v>5588</v>
      </c>
      <c r="D2798" s="36">
        <v>18</v>
      </c>
      <c r="E2798" s="36">
        <v>18</v>
      </c>
      <c r="F2798" s="36">
        <v>0.95199999999999996</v>
      </c>
      <c r="G2798" s="36" t="str">
        <f>IFERROR(VLOOKUP(DATA_PESOS[[#This Row],[Codigo]],PESOS,4,FALSE)," ")</f>
        <v xml:space="preserve"> </v>
      </c>
      <c r="H2798" s="37">
        <v>0.95199999999999996</v>
      </c>
      <c r="I2798" s="43" t="str">
        <f>IF(DATA_PESOS[[#This Row],[Peso de FLEX]]=DATA_PESOS[[#This Row],[ACTUALIZACION 2]],"Conforme","Revisar")</f>
        <v>Conforme</v>
      </c>
    </row>
    <row r="2799" spans="1:9" hidden="1" x14ac:dyDescent="0.25">
      <c r="A2799" s="42" t="s">
        <v>6</v>
      </c>
      <c r="B2799" s="35" t="s">
        <v>5589</v>
      </c>
      <c r="C2799" s="35" t="s">
        <v>5590</v>
      </c>
      <c r="D2799" s="36">
        <v>54</v>
      </c>
      <c r="E2799" s="36">
        <v>54</v>
      </c>
      <c r="F2799" s="36">
        <v>0.95899999999999996</v>
      </c>
      <c r="G2799" s="36" t="str">
        <f>IFERROR(VLOOKUP(DATA_PESOS[[#This Row],[Codigo]],PESOS,4,FALSE)," ")</f>
        <v xml:space="preserve"> </v>
      </c>
      <c r="H2799" s="37">
        <v>0.95899999999999996</v>
      </c>
      <c r="I2799" s="43" t="str">
        <f>IF(DATA_PESOS[[#This Row],[Peso de FLEX]]=DATA_PESOS[[#This Row],[ACTUALIZACION 2]],"Conforme","Revisar")</f>
        <v>Conforme</v>
      </c>
    </row>
    <row r="2800" spans="1:9" hidden="1" x14ac:dyDescent="0.25">
      <c r="A2800" s="42" t="s">
        <v>6</v>
      </c>
      <c r="B2800" s="35" t="s">
        <v>5591</v>
      </c>
      <c r="C2800" s="35" t="s">
        <v>5592</v>
      </c>
      <c r="D2800" s="36">
        <v>26</v>
      </c>
      <c r="E2800" s="36">
        <v>26</v>
      </c>
      <c r="F2800" s="36">
        <v>0.82099999999999995</v>
      </c>
      <c r="G2800" s="36" t="str">
        <f>IFERROR(VLOOKUP(DATA_PESOS[[#This Row],[Codigo]],PESOS,4,FALSE)," ")</f>
        <v xml:space="preserve"> </v>
      </c>
      <c r="H2800" s="37">
        <v>0.82099999999999995</v>
      </c>
      <c r="I2800" s="43" t="str">
        <f>IF(DATA_PESOS[[#This Row],[Peso de FLEX]]=DATA_PESOS[[#This Row],[ACTUALIZACION 2]],"Conforme","Revisar")</f>
        <v>Conforme</v>
      </c>
    </row>
    <row r="2801" spans="1:9" hidden="1" x14ac:dyDescent="0.25">
      <c r="A2801" s="42" t="s">
        <v>6</v>
      </c>
      <c r="B2801" s="35" t="s">
        <v>5593</v>
      </c>
      <c r="C2801" s="35" t="s">
        <v>5594</v>
      </c>
      <c r="D2801" s="36">
        <v>24</v>
      </c>
      <c r="E2801" s="36">
        <v>24</v>
      </c>
      <c r="F2801" s="36">
        <v>0.86099999999999999</v>
      </c>
      <c r="G2801" s="36" t="str">
        <f>IFERROR(VLOOKUP(DATA_PESOS[[#This Row],[Codigo]],PESOS,4,FALSE)," ")</f>
        <v xml:space="preserve"> </v>
      </c>
      <c r="H2801" s="37">
        <v>0.86099999999999999</v>
      </c>
      <c r="I2801" s="43" t="str">
        <f>IF(DATA_PESOS[[#This Row],[Peso de FLEX]]=DATA_PESOS[[#This Row],[ACTUALIZACION 2]],"Conforme","Revisar")</f>
        <v>Conforme</v>
      </c>
    </row>
    <row r="2802" spans="1:9" hidden="1" x14ac:dyDescent="0.25">
      <c r="A2802" s="42" t="s">
        <v>6</v>
      </c>
      <c r="B2802" s="35" t="s">
        <v>5595</v>
      </c>
      <c r="C2802" s="35" t="s">
        <v>5596</v>
      </c>
      <c r="D2802" s="36">
        <v>5</v>
      </c>
      <c r="E2802" s="36">
        <v>5</v>
      </c>
      <c r="F2802" s="36">
        <v>0.86899999999999999</v>
      </c>
      <c r="G2802" s="36" t="str">
        <f>IFERROR(VLOOKUP(DATA_PESOS[[#This Row],[Codigo]],PESOS,4,FALSE)," ")</f>
        <v xml:space="preserve"> </v>
      </c>
      <c r="H2802" s="37">
        <v>0.86899999999999999</v>
      </c>
      <c r="I2802" s="43" t="str">
        <f>IF(DATA_PESOS[[#This Row],[Peso de FLEX]]=DATA_PESOS[[#This Row],[ACTUALIZACION 2]],"Conforme","Revisar")</f>
        <v>Conforme</v>
      </c>
    </row>
    <row r="2803" spans="1:9" hidden="1" x14ac:dyDescent="0.25">
      <c r="A2803" s="42" t="s">
        <v>6</v>
      </c>
      <c r="B2803" s="35" t="s">
        <v>5597</v>
      </c>
      <c r="C2803" s="35" t="s">
        <v>5598</v>
      </c>
      <c r="D2803" s="36">
        <v>4</v>
      </c>
      <c r="E2803" s="36">
        <v>4</v>
      </c>
      <c r="F2803" s="36">
        <v>0.59</v>
      </c>
      <c r="G2803" s="36" t="str">
        <f>IFERROR(VLOOKUP(DATA_PESOS[[#This Row],[Codigo]],PESOS,4,FALSE)," ")</f>
        <v xml:space="preserve"> </v>
      </c>
      <c r="H2803" s="37">
        <v>0.59</v>
      </c>
      <c r="I2803" s="43" t="str">
        <f>IF(DATA_PESOS[[#This Row],[Peso de FLEX]]=DATA_PESOS[[#This Row],[ACTUALIZACION 2]],"Conforme","Revisar")</f>
        <v>Conforme</v>
      </c>
    </row>
    <row r="2804" spans="1:9" hidden="1" x14ac:dyDescent="0.25">
      <c r="A2804" s="42" t="s">
        <v>6</v>
      </c>
      <c r="B2804" s="35" t="s">
        <v>5599</v>
      </c>
      <c r="C2804" s="35" t="s">
        <v>5600</v>
      </c>
      <c r="D2804" s="36">
        <v>4</v>
      </c>
      <c r="E2804" s="36">
        <v>4</v>
      </c>
      <c r="F2804" s="36">
        <v>0.58599999999999997</v>
      </c>
      <c r="G2804" s="36" t="str">
        <f>IFERROR(VLOOKUP(DATA_PESOS[[#This Row],[Codigo]],PESOS,4,FALSE)," ")</f>
        <v xml:space="preserve"> </v>
      </c>
      <c r="H2804" s="37">
        <v>0.58599999999999997</v>
      </c>
      <c r="I2804" s="43" t="str">
        <f>IF(DATA_PESOS[[#This Row],[Peso de FLEX]]=DATA_PESOS[[#This Row],[ACTUALIZACION 2]],"Conforme","Revisar")</f>
        <v>Conforme</v>
      </c>
    </row>
    <row r="2805" spans="1:9" hidden="1" x14ac:dyDescent="0.25">
      <c r="A2805" s="42" t="s">
        <v>6</v>
      </c>
      <c r="B2805" s="35" t="s">
        <v>5601</v>
      </c>
      <c r="C2805" s="35" t="s">
        <v>5602</v>
      </c>
      <c r="D2805" s="36">
        <v>15</v>
      </c>
      <c r="E2805" s="36">
        <v>15</v>
      </c>
      <c r="F2805" s="36">
        <v>0.622</v>
      </c>
      <c r="G2805" s="36" t="str">
        <f>IFERROR(VLOOKUP(DATA_PESOS[[#This Row],[Codigo]],PESOS,4,FALSE)," ")</f>
        <v xml:space="preserve"> </v>
      </c>
      <c r="H2805" s="37">
        <v>0.622</v>
      </c>
      <c r="I2805" s="43" t="str">
        <f>IF(DATA_PESOS[[#This Row],[Peso de FLEX]]=DATA_PESOS[[#This Row],[ACTUALIZACION 2]],"Conforme","Revisar")</f>
        <v>Conforme</v>
      </c>
    </row>
    <row r="2806" spans="1:9" hidden="1" x14ac:dyDescent="0.25">
      <c r="A2806" s="42" t="s">
        <v>6</v>
      </c>
      <c r="B2806" s="35" t="s">
        <v>5603</v>
      </c>
      <c r="C2806" s="35" t="s">
        <v>5604</v>
      </c>
      <c r="D2806" s="36">
        <v>17</v>
      </c>
      <c r="E2806" s="36">
        <v>17</v>
      </c>
      <c r="F2806" s="36">
        <v>0.61099999999999999</v>
      </c>
      <c r="G2806" s="36" t="str">
        <f>IFERROR(VLOOKUP(DATA_PESOS[[#This Row],[Codigo]],PESOS,4,FALSE)," ")</f>
        <v xml:space="preserve"> </v>
      </c>
      <c r="H2806" s="37">
        <v>0.61099999999999999</v>
      </c>
      <c r="I2806" s="43" t="str">
        <f>IF(DATA_PESOS[[#This Row],[Peso de FLEX]]=DATA_PESOS[[#This Row],[ACTUALIZACION 2]],"Conforme","Revisar")</f>
        <v>Conforme</v>
      </c>
    </row>
    <row r="2807" spans="1:9" hidden="1" x14ac:dyDescent="0.25">
      <c r="A2807" s="42" t="s">
        <v>6</v>
      </c>
      <c r="B2807" s="35" t="s">
        <v>5605</v>
      </c>
      <c r="C2807" s="35" t="s">
        <v>5606</v>
      </c>
      <c r="D2807" s="36">
        <v>7</v>
      </c>
      <c r="E2807" s="36">
        <v>7</v>
      </c>
      <c r="F2807" s="36">
        <v>0.73599999999999999</v>
      </c>
      <c r="G2807" s="36" t="str">
        <f>IFERROR(VLOOKUP(DATA_PESOS[[#This Row],[Codigo]],PESOS,4,FALSE)," ")</f>
        <v xml:space="preserve"> </v>
      </c>
      <c r="H2807" s="37">
        <v>0.73599999999999999</v>
      </c>
      <c r="I2807" s="43" t="str">
        <f>IF(DATA_PESOS[[#This Row],[Peso de FLEX]]=DATA_PESOS[[#This Row],[ACTUALIZACION 2]],"Conforme","Revisar")</f>
        <v>Conforme</v>
      </c>
    </row>
    <row r="2808" spans="1:9" hidden="1" x14ac:dyDescent="0.25">
      <c r="A2808" s="42" t="s">
        <v>6</v>
      </c>
      <c r="B2808" s="35" t="s">
        <v>5607</v>
      </c>
      <c r="C2808" s="35" t="s">
        <v>5608</v>
      </c>
      <c r="D2808" s="36">
        <v>4</v>
      </c>
      <c r="E2808" s="36">
        <v>4</v>
      </c>
      <c r="F2808" s="36">
        <v>0.74399999999999999</v>
      </c>
      <c r="G2808" s="36" t="str">
        <f>IFERROR(VLOOKUP(DATA_PESOS[[#This Row],[Codigo]],PESOS,4,FALSE)," ")</f>
        <v xml:space="preserve"> </v>
      </c>
      <c r="H2808" s="37">
        <v>0.74399999999999999</v>
      </c>
      <c r="I2808" s="43" t="str">
        <f>IF(DATA_PESOS[[#This Row],[Peso de FLEX]]=DATA_PESOS[[#This Row],[ACTUALIZACION 2]],"Conforme","Revisar")</f>
        <v>Conforme</v>
      </c>
    </row>
    <row r="2809" spans="1:9" hidden="1" x14ac:dyDescent="0.25">
      <c r="A2809" s="42" t="s">
        <v>6</v>
      </c>
      <c r="B2809" s="35" t="s">
        <v>5609</v>
      </c>
      <c r="C2809" s="35" t="s">
        <v>5610</v>
      </c>
      <c r="D2809" s="36">
        <v>10</v>
      </c>
      <c r="E2809" s="36">
        <v>10</v>
      </c>
      <c r="F2809" s="36">
        <v>0.876</v>
      </c>
      <c r="G2809" s="36" t="str">
        <f>IFERROR(VLOOKUP(DATA_PESOS[[#This Row],[Codigo]],PESOS,4,FALSE)," ")</f>
        <v xml:space="preserve"> </v>
      </c>
      <c r="H2809" s="37">
        <v>0.876</v>
      </c>
      <c r="I2809" s="43" t="str">
        <f>IF(DATA_PESOS[[#This Row],[Peso de FLEX]]=DATA_PESOS[[#This Row],[ACTUALIZACION 2]],"Conforme","Revisar")</f>
        <v>Conforme</v>
      </c>
    </row>
    <row r="2810" spans="1:9" hidden="1" x14ac:dyDescent="0.25">
      <c r="A2810" s="42" t="s">
        <v>6</v>
      </c>
      <c r="B2810" s="35" t="s">
        <v>5611</v>
      </c>
      <c r="C2810" s="35" t="s">
        <v>5612</v>
      </c>
      <c r="D2810" s="36">
        <v>18</v>
      </c>
      <c r="E2810" s="36">
        <v>18</v>
      </c>
      <c r="F2810" s="36">
        <v>0.875</v>
      </c>
      <c r="G2810" s="36" t="str">
        <f>IFERROR(VLOOKUP(DATA_PESOS[[#This Row],[Codigo]],PESOS,4,FALSE)," ")</f>
        <v xml:space="preserve"> </v>
      </c>
      <c r="H2810" s="37">
        <v>0.875</v>
      </c>
      <c r="I2810" s="43" t="str">
        <f>IF(DATA_PESOS[[#This Row],[Peso de FLEX]]=DATA_PESOS[[#This Row],[ACTUALIZACION 2]],"Conforme","Revisar")</f>
        <v>Conforme</v>
      </c>
    </row>
    <row r="2811" spans="1:9" hidden="1" x14ac:dyDescent="0.25">
      <c r="A2811" s="42" t="s">
        <v>6</v>
      </c>
      <c r="B2811" s="35" t="s">
        <v>5613</v>
      </c>
      <c r="C2811" s="35" t="s">
        <v>5614</v>
      </c>
      <c r="D2811" s="36">
        <v>26</v>
      </c>
      <c r="E2811" s="36">
        <v>26</v>
      </c>
      <c r="F2811" s="36">
        <v>0.66900000000000004</v>
      </c>
      <c r="G2811" s="36" t="str">
        <f>IFERROR(VLOOKUP(DATA_PESOS[[#This Row],[Codigo]],PESOS,4,FALSE)," ")</f>
        <v xml:space="preserve"> </v>
      </c>
      <c r="H2811" s="37">
        <v>0.66900000000000004</v>
      </c>
      <c r="I2811" s="43" t="str">
        <f>IF(DATA_PESOS[[#This Row],[Peso de FLEX]]=DATA_PESOS[[#This Row],[ACTUALIZACION 2]],"Conforme","Revisar")</f>
        <v>Conforme</v>
      </c>
    </row>
    <row r="2812" spans="1:9" hidden="1" x14ac:dyDescent="0.25">
      <c r="A2812" s="42" t="s">
        <v>6</v>
      </c>
      <c r="B2812" s="35" t="s">
        <v>5615</v>
      </c>
      <c r="C2812" s="35" t="s">
        <v>5616</v>
      </c>
      <c r="D2812" s="36">
        <v>26</v>
      </c>
      <c r="E2812" s="36">
        <v>26</v>
      </c>
      <c r="F2812" s="36">
        <v>0.66900000000000004</v>
      </c>
      <c r="G2812" s="36" t="str">
        <f>IFERROR(VLOOKUP(DATA_PESOS[[#This Row],[Codigo]],PESOS,4,FALSE)," ")</f>
        <v xml:space="preserve"> </v>
      </c>
      <c r="H2812" s="37">
        <v>0.66900000000000004</v>
      </c>
      <c r="I2812" s="43" t="str">
        <f>IF(DATA_PESOS[[#This Row],[Peso de FLEX]]=DATA_PESOS[[#This Row],[ACTUALIZACION 2]],"Conforme","Revisar")</f>
        <v>Conforme</v>
      </c>
    </row>
    <row r="2813" spans="1:9" hidden="1" x14ac:dyDescent="0.25">
      <c r="A2813" s="42" t="s">
        <v>6</v>
      </c>
      <c r="B2813" s="35" t="s">
        <v>5617</v>
      </c>
      <c r="C2813" s="35" t="s">
        <v>5618</v>
      </c>
      <c r="D2813" s="36">
        <v>2</v>
      </c>
      <c r="E2813" s="36">
        <v>2</v>
      </c>
      <c r="F2813" s="36">
        <v>0.75700000000000001</v>
      </c>
      <c r="G2813" s="36" t="str">
        <f>IFERROR(VLOOKUP(DATA_PESOS[[#This Row],[Codigo]],PESOS,4,FALSE)," ")</f>
        <v xml:space="preserve"> </v>
      </c>
      <c r="H2813" s="37">
        <v>0.75700000000000001</v>
      </c>
      <c r="I2813" s="43" t="str">
        <f>IF(DATA_PESOS[[#This Row],[Peso de FLEX]]=DATA_PESOS[[#This Row],[ACTUALIZACION 2]],"Conforme","Revisar")</f>
        <v>Conforme</v>
      </c>
    </row>
    <row r="2814" spans="1:9" hidden="1" x14ac:dyDescent="0.25">
      <c r="A2814" s="42" t="s">
        <v>6</v>
      </c>
      <c r="B2814" s="35" t="s">
        <v>5619</v>
      </c>
      <c r="C2814" s="35" t="s">
        <v>5620</v>
      </c>
      <c r="D2814" s="36">
        <v>63</v>
      </c>
      <c r="E2814" s="36">
        <v>63</v>
      </c>
      <c r="F2814" s="36">
        <v>0.40699999999999997</v>
      </c>
      <c r="G2814" s="36" t="str">
        <f>IFERROR(VLOOKUP(DATA_PESOS[[#This Row],[Codigo]],PESOS,4,FALSE)," ")</f>
        <v xml:space="preserve"> </v>
      </c>
      <c r="H2814" s="37">
        <v>0.40699999999999997</v>
      </c>
      <c r="I2814" s="43" t="str">
        <f>IF(DATA_PESOS[[#This Row],[Peso de FLEX]]=DATA_PESOS[[#This Row],[ACTUALIZACION 2]],"Conforme","Revisar")</f>
        <v>Conforme</v>
      </c>
    </row>
    <row r="2815" spans="1:9" hidden="1" x14ac:dyDescent="0.25">
      <c r="A2815" s="42" t="s">
        <v>6</v>
      </c>
      <c r="B2815" s="35" t="s">
        <v>5621</v>
      </c>
      <c r="C2815" s="35" t="s">
        <v>5622</v>
      </c>
      <c r="D2815" s="36">
        <v>30</v>
      </c>
      <c r="E2815" s="36">
        <v>30</v>
      </c>
      <c r="F2815" s="36">
        <v>0.61799999999999999</v>
      </c>
      <c r="G2815" s="36" t="str">
        <f>IFERROR(VLOOKUP(DATA_PESOS[[#This Row],[Codigo]],PESOS,4,FALSE)," ")</f>
        <v xml:space="preserve"> </v>
      </c>
      <c r="H2815" s="37">
        <v>0.61799999999999999</v>
      </c>
      <c r="I2815" s="43" t="str">
        <f>IF(DATA_PESOS[[#This Row],[Peso de FLEX]]=DATA_PESOS[[#This Row],[ACTUALIZACION 2]],"Conforme","Revisar")</f>
        <v>Conforme</v>
      </c>
    </row>
    <row r="2816" spans="1:9" hidden="1" x14ac:dyDescent="0.25">
      <c r="A2816" s="42" t="s">
        <v>6</v>
      </c>
      <c r="B2816" s="35" t="s">
        <v>5623</v>
      </c>
      <c r="C2816" s="35" t="s">
        <v>5624</v>
      </c>
      <c r="D2816" s="36">
        <v>26</v>
      </c>
      <c r="E2816" s="36">
        <v>26</v>
      </c>
      <c r="F2816" s="36">
        <v>0.33600000000000002</v>
      </c>
      <c r="G2816" s="36" t="str">
        <f>IFERROR(VLOOKUP(DATA_PESOS[[#This Row],[Codigo]],PESOS,4,FALSE)," ")</f>
        <v xml:space="preserve"> </v>
      </c>
      <c r="H2816" s="37">
        <v>0.33600000000000002</v>
      </c>
      <c r="I2816" s="43" t="str">
        <f>IF(DATA_PESOS[[#This Row],[Peso de FLEX]]=DATA_PESOS[[#This Row],[ACTUALIZACION 2]],"Conforme","Revisar")</f>
        <v>Conforme</v>
      </c>
    </row>
    <row r="2817" spans="1:9" hidden="1" x14ac:dyDescent="0.25">
      <c r="A2817" s="42" t="s">
        <v>6</v>
      </c>
      <c r="B2817" s="35" t="s">
        <v>5625</v>
      </c>
      <c r="C2817" s="35" t="s">
        <v>5626</v>
      </c>
      <c r="D2817" s="36">
        <v>10</v>
      </c>
      <c r="E2817" s="36">
        <v>10</v>
      </c>
      <c r="F2817" s="36">
        <v>0.52100000000000002</v>
      </c>
      <c r="G2817" s="36" t="str">
        <f>IFERROR(VLOOKUP(DATA_PESOS[[#This Row],[Codigo]],PESOS,4,FALSE)," ")</f>
        <v xml:space="preserve"> </v>
      </c>
      <c r="H2817" s="37">
        <v>0.52100000000000002</v>
      </c>
      <c r="I2817" s="43" t="str">
        <f>IF(DATA_PESOS[[#This Row],[Peso de FLEX]]=DATA_PESOS[[#This Row],[ACTUALIZACION 2]],"Conforme","Revisar")</f>
        <v>Conforme</v>
      </c>
    </row>
    <row r="2818" spans="1:9" hidden="1" x14ac:dyDescent="0.25">
      <c r="A2818" s="42" t="s">
        <v>6</v>
      </c>
      <c r="B2818" s="35" t="s">
        <v>5627</v>
      </c>
      <c r="C2818" s="35" t="s">
        <v>5628</v>
      </c>
      <c r="D2818" s="36">
        <v>30</v>
      </c>
      <c r="E2818" s="36">
        <v>30</v>
      </c>
      <c r="F2818" s="36">
        <v>0.79100000000000004</v>
      </c>
      <c r="G2818" s="36" t="str">
        <f>IFERROR(VLOOKUP(DATA_PESOS[[#This Row],[Codigo]],PESOS,4,FALSE)," ")</f>
        <v xml:space="preserve"> </v>
      </c>
      <c r="H2818" s="37">
        <v>0.79100000000000004</v>
      </c>
      <c r="I2818" s="43" t="str">
        <f>IF(DATA_PESOS[[#This Row],[Peso de FLEX]]=DATA_PESOS[[#This Row],[ACTUALIZACION 2]],"Conforme","Revisar")</f>
        <v>Conforme</v>
      </c>
    </row>
    <row r="2819" spans="1:9" hidden="1" x14ac:dyDescent="0.25">
      <c r="A2819" s="42" t="s">
        <v>6</v>
      </c>
      <c r="B2819" s="35" t="s">
        <v>5629</v>
      </c>
      <c r="C2819" s="35" t="s">
        <v>5630</v>
      </c>
      <c r="D2819" s="36">
        <v>24</v>
      </c>
      <c r="E2819" s="36">
        <v>24</v>
      </c>
      <c r="F2819" s="36">
        <v>0.78300000000000003</v>
      </c>
      <c r="G2819" s="36" t="str">
        <f>IFERROR(VLOOKUP(DATA_PESOS[[#This Row],[Codigo]],PESOS,4,FALSE)," ")</f>
        <v xml:space="preserve"> </v>
      </c>
      <c r="H2819" s="37">
        <v>0.78300000000000003</v>
      </c>
      <c r="I2819" s="43" t="str">
        <f>IF(DATA_PESOS[[#This Row],[Peso de FLEX]]=DATA_PESOS[[#This Row],[ACTUALIZACION 2]],"Conforme","Revisar")</f>
        <v>Conforme</v>
      </c>
    </row>
    <row r="2820" spans="1:9" hidden="1" x14ac:dyDescent="0.25">
      <c r="A2820" s="42" t="s">
        <v>6</v>
      </c>
      <c r="B2820" s="35" t="s">
        <v>5631</v>
      </c>
      <c r="C2820" s="35" t="s">
        <v>5632</v>
      </c>
      <c r="D2820" s="36">
        <v>38</v>
      </c>
      <c r="E2820" s="36">
        <v>38</v>
      </c>
      <c r="F2820" s="36">
        <v>0.38300000000000001</v>
      </c>
      <c r="G2820" s="36" t="str">
        <f>IFERROR(VLOOKUP(DATA_PESOS[[#This Row],[Codigo]],PESOS,4,FALSE)," ")</f>
        <v xml:space="preserve"> </v>
      </c>
      <c r="H2820" s="37">
        <v>0.38300000000000001</v>
      </c>
      <c r="I2820" s="43" t="str">
        <f>IF(DATA_PESOS[[#This Row],[Peso de FLEX]]=DATA_PESOS[[#This Row],[ACTUALIZACION 2]],"Conforme","Revisar")</f>
        <v>Conforme</v>
      </c>
    </row>
    <row r="2821" spans="1:9" hidden="1" x14ac:dyDescent="0.25">
      <c r="A2821" s="42" t="s">
        <v>6</v>
      </c>
      <c r="B2821" s="35" t="s">
        <v>5633</v>
      </c>
      <c r="C2821" s="35" t="s">
        <v>5634</v>
      </c>
      <c r="D2821" s="36">
        <v>2</v>
      </c>
      <c r="E2821" s="36">
        <v>2</v>
      </c>
      <c r="F2821" s="36">
        <v>0.6</v>
      </c>
      <c r="G2821" s="36" t="str">
        <f>IFERROR(VLOOKUP(DATA_PESOS[[#This Row],[Codigo]],PESOS,4,FALSE)," ")</f>
        <v xml:space="preserve"> </v>
      </c>
      <c r="H2821" s="37">
        <v>0.6</v>
      </c>
      <c r="I2821" s="43" t="str">
        <f>IF(DATA_PESOS[[#This Row],[Peso de FLEX]]=DATA_PESOS[[#This Row],[ACTUALIZACION 2]],"Conforme","Revisar")</f>
        <v>Conforme</v>
      </c>
    </row>
    <row r="2822" spans="1:9" hidden="1" x14ac:dyDescent="0.25">
      <c r="A2822" s="42" t="s">
        <v>6</v>
      </c>
      <c r="B2822" s="35" t="s">
        <v>5635</v>
      </c>
      <c r="C2822" s="35" t="s">
        <v>5636</v>
      </c>
      <c r="D2822" s="36">
        <v>24</v>
      </c>
      <c r="E2822" s="36">
        <v>24</v>
      </c>
      <c r="F2822" s="36">
        <v>0.58599999999999997</v>
      </c>
      <c r="G2822" s="36" t="str">
        <f>IFERROR(VLOOKUP(DATA_PESOS[[#This Row],[Codigo]],PESOS,4,FALSE)," ")</f>
        <v xml:space="preserve"> </v>
      </c>
      <c r="H2822" s="37">
        <v>0.58599999999999997</v>
      </c>
      <c r="I2822" s="43" t="str">
        <f>IF(DATA_PESOS[[#This Row],[Peso de FLEX]]=DATA_PESOS[[#This Row],[ACTUALIZACION 2]],"Conforme","Revisar")</f>
        <v>Conforme</v>
      </c>
    </row>
    <row r="2823" spans="1:9" hidden="1" x14ac:dyDescent="0.25">
      <c r="A2823" s="42" t="s">
        <v>6</v>
      </c>
      <c r="B2823" s="35" t="s">
        <v>5637</v>
      </c>
      <c r="C2823" s="35" t="s">
        <v>5638</v>
      </c>
      <c r="D2823" s="36">
        <v>11</v>
      </c>
      <c r="E2823" s="36">
        <v>11</v>
      </c>
      <c r="F2823" s="36">
        <v>0.58599999999999997</v>
      </c>
      <c r="G2823" s="36" t="str">
        <f>IFERROR(VLOOKUP(DATA_PESOS[[#This Row],[Codigo]],PESOS,4,FALSE)," ")</f>
        <v xml:space="preserve"> </v>
      </c>
      <c r="H2823" s="37">
        <v>0.58599999999999997</v>
      </c>
      <c r="I2823" s="43" t="str">
        <f>IF(DATA_PESOS[[#This Row],[Peso de FLEX]]=DATA_PESOS[[#This Row],[ACTUALIZACION 2]],"Conforme","Revisar")</f>
        <v>Conforme</v>
      </c>
    </row>
    <row r="2824" spans="1:9" hidden="1" x14ac:dyDescent="0.25">
      <c r="A2824" s="42" t="s">
        <v>6</v>
      </c>
      <c r="B2824" s="35" t="s">
        <v>5639</v>
      </c>
      <c r="C2824" s="35" t="s">
        <v>5640</v>
      </c>
      <c r="D2824" s="36">
        <v>4</v>
      </c>
      <c r="E2824" s="36">
        <v>4</v>
      </c>
      <c r="F2824" s="36">
        <v>0.68700000000000006</v>
      </c>
      <c r="G2824" s="36" t="str">
        <f>IFERROR(VLOOKUP(DATA_PESOS[[#This Row],[Codigo]],PESOS,4,FALSE)," ")</f>
        <v xml:space="preserve"> </v>
      </c>
      <c r="H2824" s="37">
        <v>0.68700000000000006</v>
      </c>
      <c r="I2824" s="43" t="str">
        <f>IF(DATA_PESOS[[#This Row],[Peso de FLEX]]=DATA_PESOS[[#This Row],[ACTUALIZACION 2]],"Conforme","Revisar")</f>
        <v>Conforme</v>
      </c>
    </row>
    <row r="2825" spans="1:9" hidden="1" x14ac:dyDescent="0.25">
      <c r="A2825" s="42" t="s">
        <v>6</v>
      </c>
      <c r="B2825" s="35" t="s">
        <v>5641</v>
      </c>
      <c r="C2825" s="35" t="s">
        <v>5642</v>
      </c>
      <c r="D2825" s="36">
        <v>17</v>
      </c>
      <c r="E2825" s="36">
        <v>17</v>
      </c>
      <c r="F2825" s="36">
        <v>1.0269999999999999</v>
      </c>
      <c r="G2825" s="36" t="str">
        <f>IFERROR(VLOOKUP(DATA_PESOS[[#This Row],[Codigo]],PESOS,4,FALSE)," ")</f>
        <v xml:space="preserve"> </v>
      </c>
      <c r="H2825" s="37">
        <v>1.0269999999999999</v>
      </c>
      <c r="I2825" s="43" t="str">
        <f>IF(DATA_PESOS[[#This Row],[Peso de FLEX]]=DATA_PESOS[[#This Row],[ACTUALIZACION 2]],"Conforme","Revisar")</f>
        <v>Conforme</v>
      </c>
    </row>
    <row r="2826" spans="1:9" hidden="1" x14ac:dyDescent="0.25">
      <c r="A2826" s="42" t="s">
        <v>6</v>
      </c>
      <c r="B2826" s="35" t="s">
        <v>5643</v>
      </c>
      <c r="C2826" s="35" t="s">
        <v>5644</v>
      </c>
      <c r="D2826" s="36">
        <v>21</v>
      </c>
      <c r="E2826" s="36">
        <v>21</v>
      </c>
      <c r="F2826" s="36">
        <v>1.0369999999999999</v>
      </c>
      <c r="G2826" s="36" t="str">
        <f>IFERROR(VLOOKUP(DATA_PESOS[[#This Row],[Codigo]],PESOS,4,FALSE)," ")</f>
        <v xml:space="preserve"> </v>
      </c>
      <c r="H2826" s="37">
        <v>1.0369999999999999</v>
      </c>
      <c r="I2826" s="43" t="str">
        <f>IF(DATA_PESOS[[#This Row],[Peso de FLEX]]=DATA_PESOS[[#This Row],[ACTUALIZACION 2]],"Conforme","Revisar")</f>
        <v>Conforme</v>
      </c>
    </row>
    <row r="2827" spans="1:9" hidden="1" x14ac:dyDescent="0.25">
      <c r="A2827" s="42" t="s">
        <v>6</v>
      </c>
      <c r="B2827" s="35" t="s">
        <v>5645</v>
      </c>
      <c r="C2827" s="35" t="s">
        <v>5646</v>
      </c>
      <c r="D2827" s="36">
        <v>20</v>
      </c>
      <c r="E2827" s="36">
        <v>20</v>
      </c>
      <c r="F2827" s="36">
        <v>0.437</v>
      </c>
      <c r="G2827" s="36" t="str">
        <f>IFERROR(VLOOKUP(DATA_PESOS[[#This Row],[Codigo]],PESOS,4,FALSE)," ")</f>
        <v xml:space="preserve"> </v>
      </c>
      <c r="H2827" s="37">
        <v>0.437</v>
      </c>
      <c r="I2827" s="43" t="str">
        <f>IF(DATA_PESOS[[#This Row],[Peso de FLEX]]=DATA_PESOS[[#This Row],[ACTUALIZACION 2]],"Conforme","Revisar")</f>
        <v>Conforme</v>
      </c>
    </row>
    <row r="2828" spans="1:9" hidden="1" x14ac:dyDescent="0.25">
      <c r="A2828" s="42" t="s">
        <v>6</v>
      </c>
      <c r="B2828" s="35" t="s">
        <v>5647</v>
      </c>
      <c r="C2828" s="35" t="s">
        <v>5648</v>
      </c>
      <c r="D2828" s="36">
        <v>6</v>
      </c>
      <c r="E2828" s="36">
        <v>6</v>
      </c>
      <c r="F2828" s="36">
        <v>1.036</v>
      </c>
      <c r="G2828" s="36" t="str">
        <f>IFERROR(VLOOKUP(DATA_PESOS[[#This Row],[Codigo]],PESOS,4,FALSE)," ")</f>
        <v xml:space="preserve"> </v>
      </c>
      <c r="H2828" s="37">
        <v>1.036</v>
      </c>
      <c r="I2828" s="43" t="str">
        <f>IF(DATA_PESOS[[#This Row],[Peso de FLEX]]=DATA_PESOS[[#This Row],[ACTUALIZACION 2]],"Conforme","Revisar")</f>
        <v>Conforme</v>
      </c>
    </row>
    <row r="2829" spans="1:9" hidden="1" x14ac:dyDescent="0.25">
      <c r="A2829" s="42" t="s">
        <v>6</v>
      </c>
      <c r="B2829" s="35" t="s">
        <v>5649</v>
      </c>
      <c r="C2829" s="35" t="s">
        <v>5650</v>
      </c>
      <c r="D2829" s="36">
        <v>58</v>
      </c>
      <c r="E2829" s="36">
        <v>58</v>
      </c>
      <c r="F2829" s="36">
        <v>0.88</v>
      </c>
      <c r="G2829" s="36" t="str">
        <f>IFERROR(VLOOKUP(DATA_PESOS[[#This Row],[Codigo]],PESOS,4,FALSE)," ")</f>
        <v xml:space="preserve"> </v>
      </c>
      <c r="H2829" s="37">
        <v>0.88</v>
      </c>
      <c r="I2829" s="43" t="str">
        <f>IF(DATA_PESOS[[#This Row],[Peso de FLEX]]=DATA_PESOS[[#This Row],[ACTUALIZACION 2]],"Conforme","Revisar")</f>
        <v>Conforme</v>
      </c>
    </row>
    <row r="2830" spans="1:9" hidden="1" x14ac:dyDescent="0.25">
      <c r="A2830" s="42" t="s">
        <v>6</v>
      </c>
      <c r="B2830" s="35" t="s">
        <v>5651</v>
      </c>
      <c r="C2830" s="35" t="s">
        <v>5652</v>
      </c>
      <c r="D2830" s="36">
        <v>2</v>
      </c>
      <c r="E2830" s="36">
        <v>2</v>
      </c>
      <c r="F2830" s="36">
        <v>0.88600000000000001</v>
      </c>
      <c r="G2830" s="36" t="str">
        <f>IFERROR(VLOOKUP(DATA_PESOS[[#This Row],[Codigo]],PESOS,4,FALSE)," ")</f>
        <v xml:space="preserve"> </v>
      </c>
      <c r="H2830" s="37">
        <v>0.88600000000000001</v>
      </c>
      <c r="I2830" s="43" t="str">
        <f>IF(DATA_PESOS[[#This Row],[Peso de FLEX]]=DATA_PESOS[[#This Row],[ACTUALIZACION 2]],"Conforme","Revisar")</f>
        <v>Conforme</v>
      </c>
    </row>
    <row r="2831" spans="1:9" hidden="1" x14ac:dyDescent="0.25">
      <c r="A2831" s="42" t="s">
        <v>6</v>
      </c>
      <c r="B2831" s="35" t="s">
        <v>5653</v>
      </c>
      <c r="C2831" s="35" t="s">
        <v>5654</v>
      </c>
      <c r="D2831" s="36">
        <v>39</v>
      </c>
      <c r="E2831" s="36">
        <v>39</v>
      </c>
      <c r="F2831" s="36">
        <v>0.83699999999999997</v>
      </c>
      <c r="G2831" s="36" t="str">
        <f>IFERROR(VLOOKUP(DATA_PESOS[[#This Row],[Codigo]],PESOS,4,FALSE)," ")</f>
        <v xml:space="preserve"> </v>
      </c>
      <c r="H2831" s="37">
        <v>0.83699999999999997</v>
      </c>
      <c r="I2831" s="43" t="str">
        <f>IF(DATA_PESOS[[#This Row],[Peso de FLEX]]=DATA_PESOS[[#This Row],[ACTUALIZACION 2]],"Conforme","Revisar")</f>
        <v>Conforme</v>
      </c>
    </row>
    <row r="2832" spans="1:9" hidden="1" x14ac:dyDescent="0.25">
      <c r="A2832" s="42" t="s">
        <v>6</v>
      </c>
      <c r="B2832" s="35" t="s">
        <v>5655</v>
      </c>
      <c r="C2832" s="35" t="s">
        <v>5656</v>
      </c>
      <c r="D2832" s="36">
        <v>39</v>
      </c>
      <c r="E2832" s="36">
        <v>39</v>
      </c>
      <c r="F2832" s="36">
        <v>0.83899999999999997</v>
      </c>
      <c r="G2832" s="36" t="str">
        <f>IFERROR(VLOOKUP(DATA_PESOS[[#This Row],[Codigo]],PESOS,4,FALSE)," ")</f>
        <v xml:space="preserve"> </v>
      </c>
      <c r="H2832" s="37">
        <v>0.83899999999999997</v>
      </c>
      <c r="I2832" s="43" t="str">
        <f>IF(DATA_PESOS[[#This Row],[Peso de FLEX]]=DATA_PESOS[[#This Row],[ACTUALIZACION 2]],"Conforme","Revisar")</f>
        <v>Conforme</v>
      </c>
    </row>
    <row r="2833" spans="1:9" hidden="1" x14ac:dyDescent="0.25">
      <c r="A2833" s="42" t="s">
        <v>6</v>
      </c>
      <c r="B2833" s="35" t="s">
        <v>5657</v>
      </c>
      <c r="C2833" s="35" t="s">
        <v>5658</v>
      </c>
      <c r="D2833" s="36">
        <v>13</v>
      </c>
      <c r="E2833" s="36">
        <v>13</v>
      </c>
      <c r="F2833" s="36">
        <v>0.377</v>
      </c>
      <c r="G2833" s="36" t="str">
        <f>IFERROR(VLOOKUP(DATA_PESOS[[#This Row],[Codigo]],PESOS,4,FALSE)," ")</f>
        <v xml:space="preserve"> </v>
      </c>
      <c r="H2833" s="37">
        <v>0.377</v>
      </c>
      <c r="I2833" s="43" t="str">
        <f>IF(DATA_PESOS[[#This Row],[Peso de FLEX]]=DATA_PESOS[[#This Row],[ACTUALIZACION 2]],"Conforme","Revisar")</f>
        <v>Conforme</v>
      </c>
    </row>
    <row r="2834" spans="1:9" hidden="1" x14ac:dyDescent="0.25">
      <c r="A2834" s="42" t="s">
        <v>6</v>
      </c>
      <c r="B2834" s="35" t="s">
        <v>5659</v>
      </c>
      <c r="C2834" s="35" t="s">
        <v>5660</v>
      </c>
      <c r="D2834" s="36">
        <v>42</v>
      </c>
      <c r="E2834" s="36">
        <v>42</v>
      </c>
      <c r="F2834" s="36">
        <v>0.76300000000000001</v>
      </c>
      <c r="G2834" s="36" t="str">
        <f>IFERROR(VLOOKUP(DATA_PESOS[[#This Row],[Codigo]],PESOS,4,FALSE)," ")</f>
        <v xml:space="preserve"> </v>
      </c>
      <c r="H2834" s="37">
        <v>0.76300000000000001</v>
      </c>
      <c r="I2834" s="43" t="str">
        <f>IF(DATA_PESOS[[#This Row],[Peso de FLEX]]=DATA_PESOS[[#This Row],[ACTUALIZACION 2]],"Conforme","Revisar")</f>
        <v>Conforme</v>
      </c>
    </row>
    <row r="2835" spans="1:9" hidden="1" x14ac:dyDescent="0.25">
      <c r="A2835" s="42" t="s">
        <v>6</v>
      </c>
      <c r="B2835" s="35" t="s">
        <v>5661</v>
      </c>
      <c r="C2835" s="35" t="s">
        <v>5662</v>
      </c>
      <c r="D2835" s="36">
        <v>30</v>
      </c>
      <c r="E2835" s="36">
        <v>30</v>
      </c>
      <c r="F2835" s="36">
        <v>0.76500000000000001</v>
      </c>
      <c r="G2835" s="36" t="str">
        <f>IFERROR(VLOOKUP(DATA_PESOS[[#This Row],[Codigo]],PESOS,4,FALSE)," ")</f>
        <v xml:space="preserve"> </v>
      </c>
      <c r="H2835" s="37">
        <v>0.76500000000000001</v>
      </c>
      <c r="I2835" s="43" t="str">
        <f>IF(DATA_PESOS[[#This Row],[Peso de FLEX]]=DATA_PESOS[[#This Row],[ACTUALIZACION 2]],"Conforme","Revisar")</f>
        <v>Conforme</v>
      </c>
    </row>
    <row r="2836" spans="1:9" hidden="1" x14ac:dyDescent="0.25">
      <c r="A2836" s="42" t="s">
        <v>6</v>
      </c>
      <c r="B2836" s="35" t="s">
        <v>5663</v>
      </c>
      <c r="C2836" s="35" t="s">
        <v>5664</v>
      </c>
      <c r="D2836" s="36">
        <v>22</v>
      </c>
      <c r="E2836" s="36">
        <v>22</v>
      </c>
      <c r="F2836" s="36">
        <v>0.56499999999999995</v>
      </c>
      <c r="G2836" s="36" t="str">
        <f>IFERROR(VLOOKUP(DATA_PESOS[[#This Row],[Codigo]],PESOS,4,FALSE)," ")</f>
        <v xml:space="preserve"> </v>
      </c>
      <c r="H2836" s="37">
        <v>0.56499999999999995</v>
      </c>
      <c r="I2836" s="43" t="str">
        <f>IF(DATA_PESOS[[#This Row],[Peso de FLEX]]=DATA_PESOS[[#This Row],[ACTUALIZACION 2]],"Conforme","Revisar")</f>
        <v>Conforme</v>
      </c>
    </row>
    <row r="2837" spans="1:9" hidden="1" x14ac:dyDescent="0.25">
      <c r="A2837" s="42" t="s">
        <v>6</v>
      </c>
      <c r="B2837" s="35" t="s">
        <v>5665</v>
      </c>
      <c r="C2837" s="35" t="s">
        <v>5666</v>
      </c>
      <c r="D2837" s="36">
        <v>28</v>
      </c>
      <c r="E2837" s="36">
        <v>28</v>
      </c>
      <c r="F2837" s="36">
        <v>0.39900000000000002</v>
      </c>
      <c r="G2837" s="36" t="str">
        <f>IFERROR(VLOOKUP(DATA_PESOS[[#This Row],[Codigo]],PESOS,4,FALSE)," ")</f>
        <v xml:space="preserve"> </v>
      </c>
      <c r="H2837" s="37">
        <v>0.39900000000000002</v>
      </c>
      <c r="I2837" s="43" t="str">
        <f>IF(DATA_PESOS[[#This Row],[Peso de FLEX]]=DATA_PESOS[[#This Row],[ACTUALIZACION 2]],"Conforme","Revisar")</f>
        <v>Conforme</v>
      </c>
    </row>
    <row r="2838" spans="1:9" hidden="1" x14ac:dyDescent="0.25">
      <c r="A2838" s="42" t="s">
        <v>6</v>
      </c>
      <c r="B2838" s="35" t="s">
        <v>5667</v>
      </c>
      <c r="C2838" s="35" t="s">
        <v>5668</v>
      </c>
      <c r="D2838" s="36">
        <v>3</v>
      </c>
      <c r="E2838" s="36">
        <v>3</v>
      </c>
      <c r="F2838" s="36">
        <v>0.60899999999999999</v>
      </c>
      <c r="G2838" s="36" t="str">
        <f>IFERROR(VLOOKUP(DATA_PESOS[[#This Row],[Codigo]],PESOS,4,FALSE)," ")</f>
        <v xml:space="preserve"> </v>
      </c>
      <c r="H2838" s="37">
        <v>0.60899999999999999</v>
      </c>
      <c r="I2838" s="43" t="str">
        <f>IF(DATA_PESOS[[#This Row],[Peso de FLEX]]=DATA_PESOS[[#This Row],[ACTUALIZACION 2]],"Conforme","Revisar")</f>
        <v>Conforme</v>
      </c>
    </row>
    <row r="2839" spans="1:9" hidden="1" x14ac:dyDescent="0.25">
      <c r="A2839" s="42" t="s">
        <v>6</v>
      </c>
      <c r="B2839" s="35" t="s">
        <v>5669</v>
      </c>
      <c r="C2839" s="35" t="s">
        <v>5670</v>
      </c>
      <c r="D2839" s="36">
        <v>15</v>
      </c>
      <c r="E2839" s="36">
        <v>15</v>
      </c>
      <c r="F2839" s="36">
        <v>0.61799999999999999</v>
      </c>
      <c r="G2839" s="36" t="str">
        <f>IFERROR(VLOOKUP(DATA_PESOS[[#This Row],[Codigo]],PESOS,4,FALSE)," ")</f>
        <v xml:space="preserve"> </v>
      </c>
      <c r="H2839" s="37">
        <v>0.61799999999999999</v>
      </c>
      <c r="I2839" s="43" t="str">
        <f>IF(DATA_PESOS[[#This Row],[Peso de FLEX]]=DATA_PESOS[[#This Row],[ACTUALIZACION 2]],"Conforme","Revisar")</f>
        <v>Conforme</v>
      </c>
    </row>
    <row r="2840" spans="1:9" hidden="1" x14ac:dyDescent="0.25">
      <c r="A2840" s="42" t="s">
        <v>6</v>
      </c>
      <c r="B2840" s="35" t="s">
        <v>5671</v>
      </c>
      <c r="C2840" s="35" t="s">
        <v>5672</v>
      </c>
      <c r="D2840" s="36">
        <v>1</v>
      </c>
      <c r="E2840" s="36">
        <v>1</v>
      </c>
      <c r="F2840" s="36">
        <v>0.84499999999999997</v>
      </c>
      <c r="G2840" s="36" t="str">
        <f>IFERROR(VLOOKUP(DATA_PESOS[[#This Row],[Codigo]],PESOS,4,FALSE)," ")</f>
        <v xml:space="preserve"> </v>
      </c>
      <c r="H2840" s="37">
        <v>0.84499999999999997</v>
      </c>
      <c r="I2840" s="43" t="str">
        <f>IF(DATA_PESOS[[#This Row],[Peso de FLEX]]=DATA_PESOS[[#This Row],[ACTUALIZACION 2]],"Conforme","Revisar")</f>
        <v>Conforme</v>
      </c>
    </row>
    <row r="2841" spans="1:9" hidden="1" x14ac:dyDescent="0.25">
      <c r="A2841" s="42" t="s">
        <v>6</v>
      </c>
      <c r="B2841" s="35" t="s">
        <v>5673</v>
      </c>
      <c r="C2841" s="35" t="s">
        <v>5674</v>
      </c>
      <c r="D2841" s="36">
        <v>36</v>
      </c>
      <c r="E2841" s="36">
        <v>36</v>
      </c>
      <c r="F2841" s="36">
        <v>0.46100000000000002</v>
      </c>
      <c r="G2841" s="36" t="str">
        <f>IFERROR(VLOOKUP(DATA_PESOS[[#This Row],[Codigo]],PESOS,4,FALSE)," ")</f>
        <v xml:space="preserve"> </v>
      </c>
      <c r="H2841" s="37">
        <v>0.46100000000000002</v>
      </c>
      <c r="I2841" s="43" t="str">
        <f>IF(DATA_PESOS[[#This Row],[Peso de FLEX]]=DATA_PESOS[[#This Row],[ACTUALIZACION 2]],"Conforme","Revisar")</f>
        <v>Conforme</v>
      </c>
    </row>
    <row r="2842" spans="1:9" hidden="1" x14ac:dyDescent="0.25">
      <c r="A2842" s="42" t="s">
        <v>6</v>
      </c>
      <c r="B2842" s="35" t="s">
        <v>5675</v>
      </c>
      <c r="C2842" s="35" t="s">
        <v>5676</v>
      </c>
      <c r="D2842" s="36">
        <v>25</v>
      </c>
      <c r="E2842" s="36">
        <v>25</v>
      </c>
      <c r="F2842" s="36">
        <v>0.63800000000000001</v>
      </c>
      <c r="G2842" s="36" t="str">
        <f>IFERROR(VLOOKUP(DATA_PESOS[[#This Row],[Codigo]],PESOS,4,FALSE)," ")</f>
        <v xml:space="preserve"> </v>
      </c>
      <c r="H2842" s="37">
        <v>0.63800000000000001</v>
      </c>
      <c r="I2842" s="43" t="str">
        <f>IF(DATA_PESOS[[#This Row],[Peso de FLEX]]=DATA_PESOS[[#This Row],[ACTUALIZACION 2]],"Conforme","Revisar")</f>
        <v>Conforme</v>
      </c>
    </row>
    <row r="2843" spans="1:9" hidden="1" x14ac:dyDescent="0.25">
      <c r="A2843" s="42" t="s">
        <v>6</v>
      </c>
      <c r="B2843" s="35" t="s">
        <v>5677</v>
      </c>
      <c r="C2843" s="35" t="s">
        <v>5678</v>
      </c>
      <c r="D2843" s="36">
        <v>20</v>
      </c>
      <c r="E2843" s="36">
        <v>20</v>
      </c>
      <c r="F2843" s="36">
        <v>0.64700000000000002</v>
      </c>
      <c r="G2843" s="36" t="str">
        <f>IFERROR(VLOOKUP(DATA_PESOS[[#This Row],[Codigo]],PESOS,4,FALSE)," ")</f>
        <v xml:space="preserve"> </v>
      </c>
      <c r="H2843" s="37">
        <v>0.64700000000000002</v>
      </c>
      <c r="I2843" s="43" t="str">
        <f>IF(DATA_PESOS[[#This Row],[Peso de FLEX]]=DATA_PESOS[[#This Row],[ACTUALIZACION 2]],"Conforme","Revisar")</f>
        <v>Conforme</v>
      </c>
    </row>
    <row r="2844" spans="1:9" hidden="1" x14ac:dyDescent="0.25">
      <c r="A2844" s="42" t="s">
        <v>6</v>
      </c>
      <c r="B2844" s="35" t="s">
        <v>5679</v>
      </c>
      <c r="C2844" s="35" t="s">
        <v>5680</v>
      </c>
      <c r="D2844" s="36">
        <v>13</v>
      </c>
      <c r="E2844" s="36">
        <v>13</v>
      </c>
      <c r="F2844" s="36">
        <v>0.81899999999999995</v>
      </c>
      <c r="G2844" s="36" t="str">
        <f>IFERROR(VLOOKUP(DATA_PESOS[[#This Row],[Codigo]],PESOS,4,FALSE)," ")</f>
        <v xml:space="preserve"> </v>
      </c>
      <c r="H2844" s="37">
        <v>0.81899999999999995</v>
      </c>
      <c r="I2844" s="43" t="str">
        <f>IF(DATA_PESOS[[#This Row],[Peso de FLEX]]=DATA_PESOS[[#This Row],[ACTUALIZACION 2]],"Conforme","Revisar")</f>
        <v>Conforme</v>
      </c>
    </row>
    <row r="2845" spans="1:9" hidden="1" x14ac:dyDescent="0.25">
      <c r="A2845" s="42" t="s">
        <v>6</v>
      </c>
      <c r="B2845" s="35" t="s">
        <v>5681</v>
      </c>
      <c r="C2845" s="35" t="s">
        <v>5682</v>
      </c>
      <c r="D2845" s="36">
        <v>13</v>
      </c>
      <c r="E2845" s="36">
        <v>13</v>
      </c>
      <c r="F2845" s="36">
        <v>0.82899999999999996</v>
      </c>
      <c r="G2845" s="36" t="str">
        <f>IFERROR(VLOOKUP(DATA_PESOS[[#This Row],[Codigo]],PESOS,4,FALSE)," ")</f>
        <v xml:space="preserve"> </v>
      </c>
      <c r="H2845" s="37">
        <v>0.82899999999999996</v>
      </c>
      <c r="I2845" s="43" t="str">
        <f>IF(DATA_PESOS[[#This Row],[Peso de FLEX]]=DATA_PESOS[[#This Row],[ACTUALIZACION 2]],"Conforme","Revisar")</f>
        <v>Conforme</v>
      </c>
    </row>
    <row r="2846" spans="1:9" hidden="1" x14ac:dyDescent="0.25">
      <c r="A2846" s="42" t="s">
        <v>6</v>
      </c>
      <c r="B2846" s="35" t="s">
        <v>5683</v>
      </c>
      <c r="C2846" s="35" t="s">
        <v>5684</v>
      </c>
      <c r="D2846" s="36">
        <v>24</v>
      </c>
      <c r="E2846" s="36">
        <v>24</v>
      </c>
      <c r="F2846" s="36">
        <v>0.88300000000000001</v>
      </c>
      <c r="G2846" s="36" t="str">
        <f>IFERROR(VLOOKUP(DATA_PESOS[[#This Row],[Codigo]],PESOS,4,FALSE)," ")</f>
        <v xml:space="preserve"> </v>
      </c>
      <c r="H2846" s="37">
        <v>0.88300000000000001</v>
      </c>
      <c r="I2846" s="43" t="str">
        <f>IF(DATA_PESOS[[#This Row],[Peso de FLEX]]=DATA_PESOS[[#This Row],[ACTUALIZACION 2]],"Conforme","Revisar")</f>
        <v>Conforme</v>
      </c>
    </row>
    <row r="2847" spans="1:9" hidden="1" x14ac:dyDescent="0.25">
      <c r="A2847" s="42" t="s">
        <v>6</v>
      </c>
      <c r="B2847" s="35" t="s">
        <v>5685</v>
      </c>
      <c r="C2847" s="35" t="s">
        <v>5686</v>
      </c>
      <c r="D2847" s="36">
        <v>3</v>
      </c>
      <c r="E2847" s="36">
        <v>3</v>
      </c>
      <c r="F2847" s="36">
        <v>0.65900000000000003</v>
      </c>
      <c r="G2847" s="36" t="str">
        <f>IFERROR(VLOOKUP(DATA_PESOS[[#This Row],[Codigo]],PESOS,4,FALSE)," ")</f>
        <v xml:space="preserve"> </v>
      </c>
      <c r="H2847" s="37">
        <v>0.65900000000000003</v>
      </c>
      <c r="I2847" s="43" t="str">
        <f>IF(DATA_PESOS[[#This Row],[Peso de FLEX]]=DATA_PESOS[[#This Row],[ACTUALIZACION 2]],"Conforme","Revisar")</f>
        <v>Conforme</v>
      </c>
    </row>
    <row r="2848" spans="1:9" hidden="1" x14ac:dyDescent="0.25">
      <c r="A2848" s="42" t="s">
        <v>6</v>
      </c>
      <c r="B2848" s="35" t="s">
        <v>5687</v>
      </c>
      <c r="C2848" s="35" t="s">
        <v>5688</v>
      </c>
      <c r="D2848" s="36">
        <v>7</v>
      </c>
      <c r="E2848" s="36">
        <v>7</v>
      </c>
      <c r="F2848" s="36">
        <v>0.96399999999999997</v>
      </c>
      <c r="G2848" s="36" t="str">
        <f>IFERROR(VLOOKUP(DATA_PESOS[[#This Row],[Codigo]],PESOS,4,FALSE)," ")</f>
        <v xml:space="preserve"> </v>
      </c>
      <c r="H2848" s="37">
        <v>0.96399999999999997</v>
      </c>
      <c r="I2848" s="43" t="str">
        <f>IF(DATA_PESOS[[#This Row],[Peso de FLEX]]=DATA_PESOS[[#This Row],[ACTUALIZACION 2]],"Conforme","Revisar")</f>
        <v>Conforme</v>
      </c>
    </row>
    <row r="2849" spans="1:9" hidden="1" x14ac:dyDescent="0.25">
      <c r="A2849" s="42" t="s">
        <v>6</v>
      </c>
      <c r="B2849" s="35" t="s">
        <v>5689</v>
      </c>
      <c r="C2849" s="35" t="s">
        <v>5690</v>
      </c>
      <c r="D2849" s="36">
        <v>12</v>
      </c>
      <c r="E2849" s="36">
        <v>12</v>
      </c>
      <c r="F2849" s="36">
        <v>0.87</v>
      </c>
      <c r="G2849" s="36" t="str">
        <f>IFERROR(VLOOKUP(DATA_PESOS[[#This Row],[Codigo]],PESOS,4,FALSE)," ")</f>
        <v xml:space="preserve"> </v>
      </c>
      <c r="H2849" s="37">
        <v>0.87</v>
      </c>
      <c r="I2849" s="43" t="str">
        <f>IF(DATA_PESOS[[#This Row],[Peso de FLEX]]=DATA_PESOS[[#This Row],[ACTUALIZACION 2]],"Conforme","Revisar")</f>
        <v>Conforme</v>
      </c>
    </row>
    <row r="2850" spans="1:9" hidden="1" x14ac:dyDescent="0.25">
      <c r="A2850" s="42" t="s">
        <v>6</v>
      </c>
      <c r="B2850" s="35" t="s">
        <v>5691</v>
      </c>
      <c r="C2850" s="35" t="s">
        <v>5692</v>
      </c>
      <c r="D2850" s="36">
        <v>2</v>
      </c>
      <c r="E2850" s="36">
        <v>2</v>
      </c>
      <c r="F2850" s="36">
        <v>0.69</v>
      </c>
      <c r="G2850" s="36" t="str">
        <f>IFERROR(VLOOKUP(DATA_PESOS[[#This Row],[Codigo]],PESOS,4,FALSE)," ")</f>
        <v xml:space="preserve"> </v>
      </c>
      <c r="H2850" s="37">
        <v>0.69</v>
      </c>
      <c r="I2850" s="43" t="str">
        <f>IF(DATA_PESOS[[#This Row],[Peso de FLEX]]=DATA_PESOS[[#This Row],[ACTUALIZACION 2]],"Conforme","Revisar")</f>
        <v>Conforme</v>
      </c>
    </row>
    <row r="2851" spans="1:9" hidden="1" x14ac:dyDescent="0.25">
      <c r="A2851" s="42" t="s">
        <v>6</v>
      </c>
      <c r="B2851" s="35" t="s">
        <v>5693</v>
      </c>
      <c r="C2851" s="35" t="s">
        <v>5694</v>
      </c>
      <c r="D2851" s="36">
        <v>9</v>
      </c>
      <c r="E2851" s="36">
        <v>9</v>
      </c>
      <c r="F2851" s="36">
        <v>0.377</v>
      </c>
      <c r="G2851" s="36" t="str">
        <f>IFERROR(VLOOKUP(DATA_PESOS[[#This Row],[Codigo]],PESOS,4,FALSE)," ")</f>
        <v xml:space="preserve"> </v>
      </c>
      <c r="H2851" s="37">
        <v>0.377</v>
      </c>
      <c r="I2851" s="43" t="str">
        <f>IF(DATA_PESOS[[#This Row],[Peso de FLEX]]=DATA_PESOS[[#This Row],[ACTUALIZACION 2]],"Conforme","Revisar")</f>
        <v>Conforme</v>
      </c>
    </row>
    <row r="2852" spans="1:9" hidden="1" x14ac:dyDescent="0.25">
      <c r="A2852" s="42" t="s">
        <v>6</v>
      </c>
      <c r="B2852" s="35" t="s">
        <v>5695</v>
      </c>
      <c r="C2852" s="35" t="s">
        <v>5696</v>
      </c>
      <c r="D2852" s="36">
        <v>4</v>
      </c>
      <c r="E2852" s="36">
        <v>4</v>
      </c>
      <c r="F2852" s="36">
        <v>0.55400000000000005</v>
      </c>
      <c r="G2852" s="36" t="str">
        <f>IFERROR(VLOOKUP(DATA_PESOS[[#This Row],[Codigo]],PESOS,4,FALSE)," ")</f>
        <v xml:space="preserve"> </v>
      </c>
      <c r="H2852" s="37">
        <v>0.55400000000000005</v>
      </c>
      <c r="I2852" s="43" t="str">
        <f>IF(DATA_PESOS[[#This Row],[Peso de FLEX]]=DATA_PESOS[[#This Row],[ACTUALIZACION 2]],"Conforme","Revisar")</f>
        <v>Conforme</v>
      </c>
    </row>
    <row r="2853" spans="1:9" hidden="1" x14ac:dyDescent="0.25">
      <c r="A2853" s="42" t="s">
        <v>6</v>
      </c>
      <c r="B2853" s="35" t="s">
        <v>5697</v>
      </c>
      <c r="C2853" s="35" t="s">
        <v>5698</v>
      </c>
      <c r="D2853" s="36">
        <v>4</v>
      </c>
      <c r="E2853" s="36">
        <v>4</v>
      </c>
      <c r="F2853" s="36">
        <v>0.55600000000000005</v>
      </c>
      <c r="G2853" s="36" t="str">
        <f>IFERROR(VLOOKUP(DATA_PESOS[[#This Row],[Codigo]],PESOS,4,FALSE)," ")</f>
        <v xml:space="preserve"> </v>
      </c>
      <c r="H2853" s="37">
        <v>0.55600000000000005</v>
      </c>
      <c r="I2853" s="43" t="str">
        <f>IF(DATA_PESOS[[#This Row],[Peso de FLEX]]=DATA_PESOS[[#This Row],[ACTUALIZACION 2]],"Conforme","Revisar")</f>
        <v>Conforme</v>
      </c>
    </row>
    <row r="2854" spans="1:9" hidden="1" x14ac:dyDescent="0.25">
      <c r="A2854" s="42" t="s">
        <v>6</v>
      </c>
      <c r="B2854" s="35" t="s">
        <v>5699</v>
      </c>
      <c r="C2854" s="35" t="s">
        <v>5700</v>
      </c>
      <c r="D2854" s="36">
        <v>13</v>
      </c>
      <c r="E2854" s="36">
        <v>13</v>
      </c>
      <c r="F2854" s="36">
        <v>0.67400000000000004</v>
      </c>
      <c r="G2854" s="36" t="str">
        <f>IFERROR(VLOOKUP(DATA_PESOS[[#This Row],[Codigo]],PESOS,4,FALSE)," ")</f>
        <v xml:space="preserve"> </v>
      </c>
      <c r="H2854" s="37">
        <v>0.67400000000000004</v>
      </c>
      <c r="I2854" s="43" t="str">
        <f>IF(DATA_PESOS[[#This Row],[Peso de FLEX]]=DATA_PESOS[[#This Row],[ACTUALIZACION 2]],"Conforme","Revisar")</f>
        <v>Conforme</v>
      </c>
    </row>
    <row r="2855" spans="1:9" hidden="1" x14ac:dyDescent="0.25">
      <c r="A2855" s="42" t="s">
        <v>6</v>
      </c>
      <c r="B2855" s="35" t="s">
        <v>5701</v>
      </c>
      <c r="C2855" s="35" t="s">
        <v>5702</v>
      </c>
      <c r="D2855" s="36">
        <v>10</v>
      </c>
      <c r="E2855" s="36">
        <v>10</v>
      </c>
      <c r="F2855" s="36">
        <v>0.86499999999999999</v>
      </c>
      <c r="G2855" s="36" t="str">
        <f>IFERROR(VLOOKUP(DATA_PESOS[[#This Row],[Codigo]],PESOS,4,FALSE)," ")</f>
        <v xml:space="preserve"> </v>
      </c>
      <c r="H2855" s="37">
        <v>0.86499999999999999</v>
      </c>
      <c r="I2855" s="43" t="str">
        <f>IF(DATA_PESOS[[#This Row],[Peso de FLEX]]=DATA_PESOS[[#This Row],[ACTUALIZACION 2]],"Conforme","Revisar")</f>
        <v>Conforme</v>
      </c>
    </row>
    <row r="2856" spans="1:9" hidden="1" x14ac:dyDescent="0.25">
      <c r="A2856" s="42" t="s">
        <v>6</v>
      </c>
      <c r="B2856" s="35" t="s">
        <v>5703</v>
      </c>
      <c r="C2856" s="35" t="s">
        <v>5704</v>
      </c>
      <c r="D2856" s="36">
        <v>17</v>
      </c>
      <c r="E2856" s="36">
        <v>17</v>
      </c>
      <c r="F2856" s="36">
        <v>0.88300000000000001</v>
      </c>
      <c r="G2856" s="36" t="str">
        <f>IFERROR(VLOOKUP(DATA_PESOS[[#This Row],[Codigo]],PESOS,4,FALSE)," ")</f>
        <v xml:space="preserve"> </v>
      </c>
      <c r="H2856" s="37">
        <v>0.88300000000000001</v>
      </c>
      <c r="I2856" s="43" t="str">
        <f>IF(DATA_PESOS[[#This Row],[Peso de FLEX]]=DATA_PESOS[[#This Row],[ACTUALIZACION 2]],"Conforme","Revisar")</f>
        <v>Conforme</v>
      </c>
    </row>
    <row r="2857" spans="1:9" hidden="1" x14ac:dyDescent="0.25">
      <c r="A2857" s="42" t="s">
        <v>6</v>
      </c>
      <c r="B2857" s="35" t="s">
        <v>5705</v>
      </c>
      <c r="C2857" s="35" t="s">
        <v>5706</v>
      </c>
      <c r="D2857" s="36">
        <v>6</v>
      </c>
      <c r="E2857" s="36">
        <v>6</v>
      </c>
      <c r="F2857" s="36">
        <v>0.627</v>
      </c>
      <c r="G2857" s="36" t="str">
        <f>IFERROR(VLOOKUP(DATA_PESOS[[#This Row],[Codigo]],PESOS,4,FALSE)," ")</f>
        <v xml:space="preserve"> </v>
      </c>
      <c r="H2857" s="37">
        <v>0.627</v>
      </c>
      <c r="I2857" s="43" t="str">
        <f>IF(DATA_PESOS[[#This Row],[Peso de FLEX]]=DATA_PESOS[[#This Row],[ACTUALIZACION 2]],"Conforme","Revisar")</f>
        <v>Conforme</v>
      </c>
    </row>
    <row r="2858" spans="1:9" hidden="1" x14ac:dyDescent="0.25">
      <c r="A2858" s="42" t="s">
        <v>6</v>
      </c>
      <c r="B2858" s="35" t="s">
        <v>5707</v>
      </c>
      <c r="C2858" s="35" t="s">
        <v>5708</v>
      </c>
      <c r="D2858" s="36">
        <v>6</v>
      </c>
      <c r="E2858" s="36">
        <v>6</v>
      </c>
      <c r="F2858" s="36">
        <v>0.629</v>
      </c>
      <c r="G2858" s="36" t="str">
        <f>IFERROR(VLOOKUP(DATA_PESOS[[#This Row],[Codigo]],PESOS,4,FALSE)," ")</f>
        <v xml:space="preserve"> </v>
      </c>
      <c r="H2858" s="37">
        <v>0.629</v>
      </c>
      <c r="I2858" s="43" t="str">
        <f>IF(DATA_PESOS[[#This Row],[Peso de FLEX]]=DATA_PESOS[[#This Row],[ACTUALIZACION 2]],"Conforme","Revisar")</f>
        <v>Conforme</v>
      </c>
    </row>
    <row r="2859" spans="1:9" hidden="1" x14ac:dyDescent="0.25">
      <c r="A2859" s="42" t="s">
        <v>6</v>
      </c>
      <c r="B2859" s="35" t="s">
        <v>5709</v>
      </c>
      <c r="C2859" s="35" t="s">
        <v>5710</v>
      </c>
      <c r="D2859" s="36">
        <v>80</v>
      </c>
      <c r="E2859" s="36">
        <v>80</v>
      </c>
      <c r="F2859" s="36">
        <v>0.82199999999999995</v>
      </c>
      <c r="G2859" s="36" t="str">
        <f>IFERROR(VLOOKUP(DATA_PESOS[[#This Row],[Codigo]],PESOS,4,FALSE)," ")</f>
        <v xml:space="preserve"> </v>
      </c>
      <c r="H2859" s="37">
        <v>0.82199999999999995</v>
      </c>
      <c r="I2859" s="43" t="str">
        <f>IF(DATA_PESOS[[#This Row],[Peso de FLEX]]=DATA_PESOS[[#This Row],[ACTUALIZACION 2]],"Conforme","Revisar")</f>
        <v>Conforme</v>
      </c>
    </row>
    <row r="2860" spans="1:9" hidden="1" x14ac:dyDescent="0.25">
      <c r="A2860" s="42" t="s">
        <v>6</v>
      </c>
      <c r="B2860" s="35" t="s">
        <v>5711</v>
      </c>
      <c r="C2860" s="35" t="s">
        <v>5712</v>
      </c>
      <c r="D2860" s="36">
        <v>80</v>
      </c>
      <c r="E2860" s="36">
        <v>80</v>
      </c>
      <c r="F2860" s="36">
        <v>0.80700000000000005</v>
      </c>
      <c r="G2860" s="36" t="str">
        <f>IFERROR(VLOOKUP(DATA_PESOS[[#This Row],[Codigo]],PESOS,4,FALSE)," ")</f>
        <v xml:space="preserve"> </v>
      </c>
      <c r="H2860" s="37">
        <v>0.80700000000000005</v>
      </c>
      <c r="I2860" s="43" t="str">
        <f>IF(DATA_PESOS[[#This Row],[Peso de FLEX]]=DATA_PESOS[[#This Row],[ACTUALIZACION 2]],"Conforme","Revisar")</f>
        <v>Conforme</v>
      </c>
    </row>
    <row r="2861" spans="1:9" hidden="1" x14ac:dyDescent="0.25">
      <c r="A2861" s="42" t="s">
        <v>6</v>
      </c>
      <c r="B2861" s="35" t="s">
        <v>5713</v>
      </c>
      <c r="C2861" s="35" t="s">
        <v>5714</v>
      </c>
      <c r="D2861" s="36">
        <v>34</v>
      </c>
      <c r="E2861" s="36">
        <v>34</v>
      </c>
      <c r="F2861" s="36">
        <v>0.70399999999999996</v>
      </c>
      <c r="G2861" s="36" t="str">
        <f>IFERROR(VLOOKUP(DATA_PESOS[[#This Row],[Codigo]],PESOS,4,FALSE)," ")</f>
        <v xml:space="preserve"> </v>
      </c>
      <c r="H2861" s="37">
        <v>0.70399999999999996</v>
      </c>
      <c r="I2861" s="43" t="str">
        <f>IF(DATA_PESOS[[#This Row],[Peso de FLEX]]=DATA_PESOS[[#This Row],[ACTUALIZACION 2]],"Conforme","Revisar")</f>
        <v>Conforme</v>
      </c>
    </row>
    <row r="2862" spans="1:9" hidden="1" x14ac:dyDescent="0.25">
      <c r="A2862" s="42" t="s">
        <v>6</v>
      </c>
      <c r="B2862" s="35" t="s">
        <v>5715</v>
      </c>
      <c r="C2862" s="35" t="s">
        <v>5716</v>
      </c>
      <c r="D2862" s="36">
        <v>34</v>
      </c>
      <c r="E2862" s="36">
        <v>34</v>
      </c>
      <c r="F2862" s="36">
        <v>0.71099999999999997</v>
      </c>
      <c r="G2862" s="36" t="str">
        <f>IFERROR(VLOOKUP(DATA_PESOS[[#This Row],[Codigo]],PESOS,4,FALSE)," ")</f>
        <v xml:space="preserve"> </v>
      </c>
      <c r="H2862" s="37">
        <v>0.71099999999999997</v>
      </c>
      <c r="I2862" s="43" t="str">
        <f>IF(DATA_PESOS[[#This Row],[Peso de FLEX]]=DATA_PESOS[[#This Row],[ACTUALIZACION 2]],"Conforme","Revisar")</f>
        <v>Conforme</v>
      </c>
    </row>
    <row r="2863" spans="1:9" hidden="1" x14ac:dyDescent="0.25">
      <c r="A2863" s="42" t="s">
        <v>6</v>
      </c>
      <c r="B2863" s="35" t="s">
        <v>5717</v>
      </c>
      <c r="C2863" s="35" t="s">
        <v>5718</v>
      </c>
      <c r="D2863" s="36">
        <v>34</v>
      </c>
      <c r="E2863" s="36">
        <v>34</v>
      </c>
      <c r="F2863" s="36">
        <v>0.70799999999999996</v>
      </c>
      <c r="G2863" s="36" t="str">
        <f>IFERROR(VLOOKUP(DATA_PESOS[[#This Row],[Codigo]],PESOS,4,FALSE)," ")</f>
        <v xml:space="preserve"> </v>
      </c>
      <c r="H2863" s="37">
        <v>0.70799999999999996</v>
      </c>
      <c r="I2863" s="43" t="str">
        <f>IF(DATA_PESOS[[#This Row],[Peso de FLEX]]=DATA_PESOS[[#This Row],[ACTUALIZACION 2]],"Conforme","Revisar")</f>
        <v>Conforme</v>
      </c>
    </row>
    <row r="2864" spans="1:9" hidden="1" x14ac:dyDescent="0.25">
      <c r="A2864" s="42" t="s">
        <v>6</v>
      </c>
      <c r="B2864" s="35" t="s">
        <v>5719</v>
      </c>
      <c r="C2864" s="35" t="s">
        <v>5720</v>
      </c>
      <c r="D2864" s="36">
        <v>34</v>
      </c>
      <c r="E2864" s="36">
        <v>34</v>
      </c>
      <c r="F2864" s="36">
        <v>0.69799999999999995</v>
      </c>
      <c r="G2864" s="36" t="str">
        <f>IFERROR(VLOOKUP(DATA_PESOS[[#This Row],[Codigo]],PESOS,4,FALSE)," ")</f>
        <v xml:space="preserve"> </v>
      </c>
      <c r="H2864" s="37">
        <v>0.69799999999999995</v>
      </c>
      <c r="I2864" s="43" t="str">
        <f>IF(DATA_PESOS[[#This Row],[Peso de FLEX]]=DATA_PESOS[[#This Row],[ACTUALIZACION 2]],"Conforme","Revisar")</f>
        <v>Conforme</v>
      </c>
    </row>
    <row r="2865" spans="1:9" hidden="1" x14ac:dyDescent="0.25">
      <c r="A2865" s="42" t="s">
        <v>6</v>
      </c>
      <c r="B2865" s="35" t="s">
        <v>5721</v>
      </c>
      <c r="C2865" s="35" t="s">
        <v>5722</v>
      </c>
      <c r="D2865" s="36">
        <v>1</v>
      </c>
      <c r="E2865" s="36">
        <v>1</v>
      </c>
      <c r="F2865" s="36">
        <v>0.71799999999999997</v>
      </c>
      <c r="G2865" s="36" t="str">
        <f>IFERROR(VLOOKUP(DATA_PESOS[[#This Row],[Codigo]],PESOS,4,FALSE)," ")</f>
        <v xml:space="preserve"> </v>
      </c>
      <c r="H2865" s="37">
        <v>0.71799999999999997</v>
      </c>
      <c r="I2865" s="43" t="str">
        <f>IF(DATA_PESOS[[#This Row],[Peso de FLEX]]=DATA_PESOS[[#This Row],[ACTUALIZACION 2]],"Conforme","Revisar")</f>
        <v>Conforme</v>
      </c>
    </row>
    <row r="2866" spans="1:9" hidden="1" x14ac:dyDescent="0.25">
      <c r="A2866" s="42" t="s">
        <v>6</v>
      </c>
      <c r="B2866" s="35" t="s">
        <v>5723</v>
      </c>
      <c r="C2866" s="35" t="s">
        <v>5724</v>
      </c>
      <c r="D2866" s="36">
        <v>44</v>
      </c>
      <c r="E2866" s="36">
        <v>44</v>
      </c>
      <c r="F2866" s="36">
        <v>0.45100000000000001</v>
      </c>
      <c r="G2866" s="36" t="str">
        <f>IFERROR(VLOOKUP(DATA_PESOS[[#This Row],[Codigo]],PESOS,4,FALSE)," ")</f>
        <v xml:space="preserve"> </v>
      </c>
      <c r="H2866" s="37">
        <v>0.45100000000000001</v>
      </c>
      <c r="I2866" s="43" t="str">
        <f>IF(DATA_PESOS[[#This Row],[Peso de FLEX]]=DATA_PESOS[[#This Row],[ACTUALIZACION 2]],"Conforme","Revisar")</f>
        <v>Conforme</v>
      </c>
    </row>
    <row r="2867" spans="1:9" hidden="1" x14ac:dyDescent="0.25">
      <c r="A2867" s="42" t="s">
        <v>6</v>
      </c>
      <c r="B2867" s="35" t="s">
        <v>5725</v>
      </c>
      <c r="C2867" s="35" t="s">
        <v>5726</v>
      </c>
      <c r="D2867" s="36">
        <v>16</v>
      </c>
      <c r="E2867" s="36">
        <v>16</v>
      </c>
      <c r="F2867" s="36">
        <v>0.443</v>
      </c>
      <c r="G2867" s="36" t="str">
        <f>IFERROR(VLOOKUP(DATA_PESOS[[#This Row],[Codigo]],PESOS,4,FALSE)," ")</f>
        <v xml:space="preserve"> </v>
      </c>
      <c r="H2867" s="37">
        <v>0.443</v>
      </c>
      <c r="I2867" s="43" t="str">
        <f>IF(DATA_PESOS[[#This Row],[Peso de FLEX]]=DATA_PESOS[[#This Row],[ACTUALIZACION 2]],"Conforme","Revisar")</f>
        <v>Conforme</v>
      </c>
    </row>
    <row r="2868" spans="1:9" hidden="1" x14ac:dyDescent="0.25">
      <c r="A2868" s="42" t="s">
        <v>6</v>
      </c>
      <c r="B2868" s="35" t="s">
        <v>5727</v>
      </c>
      <c r="C2868" s="35" t="s">
        <v>5728</v>
      </c>
      <c r="D2868" s="36">
        <v>47</v>
      </c>
      <c r="E2868" s="36">
        <v>47</v>
      </c>
      <c r="F2868" s="36">
        <v>0.44600000000000001</v>
      </c>
      <c r="G2868" s="36" t="str">
        <f>IFERROR(VLOOKUP(DATA_PESOS[[#This Row],[Codigo]],PESOS,4,FALSE)," ")</f>
        <v xml:space="preserve"> </v>
      </c>
      <c r="H2868" s="37">
        <v>0.44600000000000001</v>
      </c>
      <c r="I2868" s="43" t="str">
        <f>IF(DATA_PESOS[[#This Row],[Peso de FLEX]]=DATA_PESOS[[#This Row],[ACTUALIZACION 2]],"Conforme","Revisar")</f>
        <v>Conforme</v>
      </c>
    </row>
    <row r="2869" spans="1:9" hidden="1" x14ac:dyDescent="0.25">
      <c r="A2869" s="42" t="s">
        <v>6</v>
      </c>
      <c r="B2869" s="35" t="s">
        <v>5729</v>
      </c>
      <c r="C2869" s="35" t="s">
        <v>5730</v>
      </c>
      <c r="D2869" s="36">
        <v>51</v>
      </c>
      <c r="E2869" s="36">
        <v>51</v>
      </c>
      <c r="F2869" s="36">
        <v>0.40100000000000002</v>
      </c>
      <c r="G2869" s="36" t="str">
        <f>IFERROR(VLOOKUP(DATA_PESOS[[#This Row],[Codigo]],PESOS,4,FALSE)," ")</f>
        <v xml:space="preserve"> </v>
      </c>
      <c r="H2869" s="37">
        <v>0.40100000000000002</v>
      </c>
      <c r="I2869" s="43" t="str">
        <f>IF(DATA_PESOS[[#This Row],[Peso de FLEX]]=DATA_PESOS[[#This Row],[ACTUALIZACION 2]],"Conforme","Revisar")</f>
        <v>Conforme</v>
      </c>
    </row>
    <row r="2870" spans="1:9" hidden="1" x14ac:dyDescent="0.25">
      <c r="A2870" s="42" t="s">
        <v>6</v>
      </c>
      <c r="B2870" s="35" t="s">
        <v>5731</v>
      </c>
      <c r="C2870" s="35" t="s">
        <v>5732</v>
      </c>
      <c r="D2870" s="36">
        <v>16</v>
      </c>
      <c r="E2870" s="36">
        <v>16</v>
      </c>
      <c r="F2870" s="36">
        <v>0.61</v>
      </c>
      <c r="G2870" s="36" t="str">
        <f>IFERROR(VLOOKUP(DATA_PESOS[[#This Row],[Codigo]],PESOS,4,FALSE)," ")</f>
        <v xml:space="preserve"> </v>
      </c>
      <c r="H2870" s="37">
        <v>0.61</v>
      </c>
      <c r="I2870" s="43" t="str">
        <f>IF(DATA_PESOS[[#This Row],[Peso de FLEX]]=DATA_PESOS[[#This Row],[ACTUALIZACION 2]],"Conforme","Revisar")</f>
        <v>Conforme</v>
      </c>
    </row>
    <row r="2871" spans="1:9" hidden="1" x14ac:dyDescent="0.25">
      <c r="A2871" s="42" t="s">
        <v>6</v>
      </c>
      <c r="B2871" s="35" t="s">
        <v>5733</v>
      </c>
      <c r="C2871" s="35" t="s">
        <v>5734</v>
      </c>
      <c r="D2871" s="36">
        <v>8</v>
      </c>
      <c r="E2871" s="36">
        <v>8</v>
      </c>
      <c r="F2871" s="36">
        <v>0.45700000000000002</v>
      </c>
      <c r="G2871" s="36" t="str">
        <f>IFERROR(VLOOKUP(DATA_PESOS[[#This Row],[Codigo]],PESOS,4,FALSE)," ")</f>
        <v xml:space="preserve"> </v>
      </c>
      <c r="H2871" s="37">
        <v>0.45700000000000002</v>
      </c>
      <c r="I2871" s="43" t="str">
        <f>IF(DATA_PESOS[[#This Row],[Peso de FLEX]]=DATA_PESOS[[#This Row],[ACTUALIZACION 2]],"Conforme","Revisar")</f>
        <v>Conforme</v>
      </c>
    </row>
    <row r="2872" spans="1:9" x14ac:dyDescent="0.25">
      <c r="A2872" s="42" t="s">
        <v>6</v>
      </c>
      <c r="B2872" s="35" t="s">
        <v>5735</v>
      </c>
      <c r="C2872" s="35" t="s">
        <v>5736</v>
      </c>
      <c r="D2872" s="36">
        <v>54</v>
      </c>
      <c r="E2872" s="36">
        <v>54</v>
      </c>
      <c r="F2872" s="44">
        <v>0</v>
      </c>
      <c r="G2872" s="36" t="str">
        <f>IFERROR(VLOOKUP(DATA_PESOS[[#This Row],[Codigo]],PESOS,4,FALSE)," ")</f>
        <v xml:space="preserve"> </v>
      </c>
      <c r="H2872" s="52">
        <v>0.40600000000000003</v>
      </c>
      <c r="I2872" s="36" t="str">
        <f>IF(DATA_PESOS[[#This Row],[Peso de FLEX]]=DATA_PESOS[[#This Row],[ACTUALIZACION 2]],"Conforme","Revisar")</f>
        <v>Revisar</v>
      </c>
    </row>
    <row r="2873" spans="1:9" hidden="1" x14ac:dyDescent="0.25">
      <c r="A2873" s="42" t="s">
        <v>6</v>
      </c>
      <c r="B2873" s="35" t="s">
        <v>5737</v>
      </c>
      <c r="C2873" s="35" t="s">
        <v>5738</v>
      </c>
      <c r="D2873" s="36">
        <v>15</v>
      </c>
      <c r="E2873" s="36">
        <v>15</v>
      </c>
      <c r="F2873" s="36">
        <v>0.73499999999999999</v>
      </c>
      <c r="G2873" s="36" t="str">
        <f>IFERROR(VLOOKUP(DATA_PESOS[[#This Row],[Codigo]],PESOS,4,FALSE)," ")</f>
        <v xml:space="preserve"> </v>
      </c>
      <c r="H2873" s="37">
        <v>0.73499999999999999</v>
      </c>
      <c r="I2873" s="48" t="str">
        <f>IF(DATA_PESOS[[#This Row],[Peso de FLEX]]=DATA_PESOS[[#This Row],[ACTUALIZACION 2]],"Conforme","Revisar")</f>
        <v>Conforme</v>
      </c>
    </row>
    <row r="2874" spans="1:9" hidden="1" x14ac:dyDescent="0.25">
      <c r="A2874" s="42" t="s">
        <v>6</v>
      </c>
      <c r="B2874" s="35" t="s">
        <v>5739</v>
      </c>
      <c r="C2874" s="35" t="s">
        <v>5740</v>
      </c>
      <c r="D2874" s="36">
        <v>20</v>
      </c>
      <c r="E2874" s="36">
        <v>20</v>
      </c>
      <c r="F2874" s="36">
        <v>0.40500000000000003</v>
      </c>
      <c r="G2874" s="36" t="str">
        <f>IFERROR(VLOOKUP(DATA_PESOS[[#This Row],[Codigo]],PESOS,4,FALSE)," ")</f>
        <v xml:space="preserve"> </v>
      </c>
      <c r="H2874" s="37">
        <v>0.40500000000000003</v>
      </c>
      <c r="I2874" s="43" t="str">
        <f>IF(DATA_PESOS[[#This Row],[Peso de FLEX]]=DATA_PESOS[[#This Row],[ACTUALIZACION 2]],"Conforme","Revisar")</f>
        <v>Conforme</v>
      </c>
    </row>
    <row r="2875" spans="1:9" hidden="1" x14ac:dyDescent="0.25">
      <c r="A2875" s="42" t="s">
        <v>6</v>
      </c>
      <c r="B2875" s="35" t="s">
        <v>5741</v>
      </c>
      <c r="C2875" s="35" t="s">
        <v>5742</v>
      </c>
      <c r="D2875" s="36">
        <v>38</v>
      </c>
      <c r="E2875" s="36">
        <v>38</v>
      </c>
      <c r="F2875" s="36">
        <v>0.50900000000000001</v>
      </c>
      <c r="G2875" s="36" t="str">
        <f>IFERROR(VLOOKUP(DATA_PESOS[[#This Row],[Codigo]],PESOS,4,FALSE)," ")</f>
        <v xml:space="preserve"> </v>
      </c>
      <c r="H2875" s="37">
        <v>0.50900000000000001</v>
      </c>
      <c r="I2875" s="43" t="str">
        <f>IF(DATA_PESOS[[#This Row],[Peso de FLEX]]=DATA_PESOS[[#This Row],[ACTUALIZACION 2]],"Conforme","Revisar")</f>
        <v>Conforme</v>
      </c>
    </row>
    <row r="2876" spans="1:9" hidden="1" x14ac:dyDescent="0.25">
      <c r="A2876" s="42" t="s">
        <v>6</v>
      </c>
      <c r="B2876" s="35" t="s">
        <v>5743</v>
      </c>
      <c r="C2876" s="35" t="s">
        <v>5744</v>
      </c>
      <c r="D2876" s="36">
        <v>4</v>
      </c>
      <c r="E2876" s="36">
        <v>4</v>
      </c>
      <c r="F2876" s="36">
        <v>0.502</v>
      </c>
      <c r="G2876" s="36" t="str">
        <f>IFERROR(VLOOKUP(DATA_PESOS[[#This Row],[Codigo]],PESOS,4,FALSE)," ")</f>
        <v xml:space="preserve"> </v>
      </c>
      <c r="H2876" s="37">
        <v>0.502</v>
      </c>
      <c r="I2876" s="43" t="str">
        <f>IF(DATA_PESOS[[#This Row],[Peso de FLEX]]=DATA_PESOS[[#This Row],[ACTUALIZACION 2]],"Conforme","Revisar")</f>
        <v>Conforme</v>
      </c>
    </row>
    <row r="2877" spans="1:9" x14ac:dyDescent="0.25">
      <c r="A2877" s="42" t="s">
        <v>6</v>
      </c>
      <c r="B2877" s="35" t="s">
        <v>5745</v>
      </c>
      <c r="C2877" s="35" t="s">
        <v>5746</v>
      </c>
      <c r="D2877" s="36">
        <v>20</v>
      </c>
      <c r="E2877" s="36">
        <v>20</v>
      </c>
      <c r="F2877" s="44">
        <v>0</v>
      </c>
      <c r="G2877" s="36" t="str">
        <f>IFERROR(VLOOKUP(DATA_PESOS[[#This Row],[Codigo]],PESOS,4,FALSE)," ")</f>
        <v xml:space="preserve"> </v>
      </c>
      <c r="H2877" s="52">
        <v>0.28999999999999998</v>
      </c>
      <c r="I2877" s="36" t="str">
        <f>IF(DATA_PESOS[[#This Row],[Peso de FLEX]]=DATA_PESOS[[#This Row],[ACTUALIZACION 2]],"Conforme","Revisar")</f>
        <v>Revisar</v>
      </c>
    </row>
    <row r="2878" spans="1:9" hidden="1" x14ac:dyDescent="0.25">
      <c r="A2878" s="42" t="s">
        <v>6</v>
      </c>
      <c r="B2878" s="35" t="s">
        <v>5747</v>
      </c>
      <c r="C2878" s="35" t="s">
        <v>5748</v>
      </c>
      <c r="D2878" s="36">
        <v>90</v>
      </c>
      <c r="E2878" s="36">
        <v>90</v>
      </c>
      <c r="F2878" s="36">
        <v>0.35699999999999998</v>
      </c>
      <c r="G2878" s="36" t="str">
        <f>IFERROR(VLOOKUP(DATA_PESOS[[#This Row],[Codigo]],PESOS,4,FALSE)," ")</f>
        <v xml:space="preserve"> </v>
      </c>
      <c r="H2878" s="37">
        <v>0.35699999999999998</v>
      </c>
      <c r="I2878" s="48" t="str">
        <f>IF(DATA_PESOS[[#This Row],[Peso de FLEX]]=DATA_PESOS[[#This Row],[ACTUALIZACION 2]],"Conforme","Revisar")</f>
        <v>Conforme</v>
      </c>
    </row>
    <row r="2879" spans="1:9" hidden="1" x14ac:dyDescent="0.25">
      <c r="A2879" s="42" t="s">
        <v>6</v>
      </c>
      <c r="B2879" s="35" t="s">
        <v>5749</v>
      </c>
      <c r="C2879" s="35" t="s">
        <v>5750</v>
      </c>
      <c r="D2879" s="36">
        <v>12</v>
      </c>
      <c r="E2879" s="36">
        <v>12</v>
      </c>
      <c r="F2879" s="36">
        <v>0.75800000000000001</v>
      </c>
      <c r="G2879" s="36" t="str">
        <f>IFERROR(VLOOKUP(DATA_PESOS[[#This Row],[Codigo]],PESOS,4,FALSE)," ")</f>
        <v xml:space="preserve"> </v>
      </c>
      <c r="H2879" s="37">
        <v>0.75800000000000001</v>
      </c>
      <c r="I2879" s="43" t="str">
        <f>IF(DATA_PESOS[[#This Row],[Peso de FLEX]]=DATA_PESOS[[#This Row],[ACTUALIZACION 2]],"Conforme","Revisar")</f>
        <v>Conforme</v>
      </c>
    </row>
    <row r="2880" spans="1:9" hidden="1" x14ac:dyDescent="0.25">
      <c r="A2880" s="42" t="s">
        <v>6</v>
      </c>
      <c r="B2880" s="35" t="s">
        <v>5751</v>
      </c>
      <c r="C2880" s="35" t="s">
        <v>5752</v>
      </c>
      <c r="D2880" s="36">
        <v>1</v>
      </c>
      <c r="E2880" s="36">
        <v>1</v>
      </c>
      <c r="F2880" s="36">
        <v>0.79600000000000004</v>
      </c>
      <c r="G2880" s="36" t="str">
        <f>IFERROR(VLOOKUP(DATA_PESOS[[#This Row],[Codigo]],PESOS,4,FALSE)," ")</f>
        <v xml:space="preserve"> </v>
      </c>
      <c r="H2880" s="37">
        <v>0.79600000000000004</v>
      </c>
      <c r="I2880" s="43" t="str">
        <f>IF(DATA_PESOS[[#This Row],[Peso de FLEX]]=DATA_PESOS[[#This Row],[ACTUALIZACION 2]],"Conforme","Revisar")</f>
        <v>Conforme</v>
      </c>
    </row>
    <row r="2881" spans="1:9" hidden="1" x14ac:dyDescent="0.25">
      <c r="A2881" s="42" t="s">
        <v>6</v>
      </c>
      <c r="B2881" s="35" t="s">
        <v>5753</v>
      </c>
      <c r="C2881" s="35" t="s">
        <v>5754</v>
      </c>
      <c r="D2881" s="36">
        <v>3</v>
      </c>
      <c r="E2881" s="36">
        <v>3</v>
      </c>
      <c r="F2881" s="36">
        <v>0.65200000000000002</v>
      </c>
      <c r="G2881" s="36" t="str">
        <f>IFERROR(VLOOKUP(DATA_PESOS[[#This Row],[Codigo]],PESOS,4,FALSE)," ")</f>
        <v xml:space="preserve"> </v>
      </c>
      <c r="H2881" s="37">
        <v>0.65200000000000002</v>
      </c>
      <c r="I2881" s="43" t="str">
        <f>IF(DATA_PESOS[[#This Row],[Peso de FLEX]]=DATA_PESOS[[#This Row],[ACTUALIZACION 2]],"Conforme","Revisar")</f>
        <v>Conforme</v>
      </c>
    </row>
    <row r="2882" spans="1:9" hidden="1" x14ac:dyDescent="0.25">
      <c r="A2882" s="42" t="s">
        <v>6</v>
      </c>
      <c r="B2882" s="35" t="s">
        <v>5755</v>
      </c>
      <c r="C2882" s="35" t="s">
        <v>5756</v>
      </c>
      <c r="D2882" s="36">
        <v>2</v>
      </c>
      <c r="E2882" s="36">
        <v>2</v>
      </c>
      <c r="F2882" s="36">
        <v>0.64500000000000002</v>
      </c>
      <c r="G2882" s="36" t="str">
        <f>IFERROR(VLOOKUP(DATA_PESOS[[#This Row],[Codigo]],PESOS,4,FALSE)," ")</f>
        <v xml:space="preserve"> </v>
      </c>
      <c r="H2882" s="37">
        <v>0.64500000000000002</v>
      </c>
      <c r="I2882" s="43" t="str">
        <f>IF(DATA_PESOS[[#This Row],[Peso de FLEX]]=DATA_PESOS[[#This Row],[ACTUALIZACION 2]],"Conforme","Revisar")</f>
        <v>Conforme</v>
      </c>
    </row>
    <row r="2883" spans="1:9" hidden="1" x14ac:dyDescent="0.25">
      <c r="A2883" s="42" t="s">
        <v>6</v>
      </c>
      <c r="B2883" s="35" t="s">
        <v>5757</v>
      </c>
      <c r="C2883" s="35" t="s">
        <v>5758</v>
      </c>
      <c r="D2883" s="36">
        <v>4</v>
      </c>
      <c r="E2883" s="36">
        <v>4</v>
      </c>
      <c r="F2883" s="36">
        <v>0.99199999999999999</v>
      </c>
      <c r="G2883" s="36" t="str">
        <f>IFERROR(VLOOKUP(DATA_PESOS[[#This Row],[Codigo]],PESOS,4,FALSE)," ")</f>
        <v xml:space="preserve"> </v>
      </c>
      <c r="H2883" s="37">
        <v>0.99199999999999999</v>
      </c>
      <c r="I2883" s="43" t="str">
        <f>IF(DATA_PESOS[[#This Row],[Peso de FLEX]]=DATA_PESOS[[#This Row],[ACTUALIZACION 2]],"Conforme","Revisar")</f>
        <v>Conforme</v>
      </c>
    </row>
    <row r="2884" spans="1:9" hidden="1" x14ac:dyDescent="0.25">
      <c r="A2884" s="42" t="s">
        <v>6</v>
      </c>
      <c r="B2884" s="35" t="s">
        <v>5759</v>
      </c>
      <c r="C2884" s="35" t="s">
        <v>5760</v>
      </c>
      <c r="D2884" s="36">
        <v>2</v>
      </c>
      <c r="E2884" s="36">
        <v>2</v>
      </c>
      <c r="F2884" s="36">
        <v>0.998</v>
      </c>
      <c r="G2884" s="36" t="str">
        <f>IFERROR(VLOOKUP(DATA_PESOS[[#This Row],[Codigo]],PESOS,4,FALSE)," ")</f>
        <v xml:space="preserve"> </v>
      </c>
      <c r="H2884" s="37">
        <v>0.998</v>
      </c>
      <c r="I2884" s="43" t="str">
        <f>IF(DATA_PESOS[[#This Row],[Peso de FLEX]]=DATA_PESOS[[#This Row],[ACTUALIZACION 2]],"Conforme","Revisar")</f>
        <v>Conforme</v>
      </c>
    </row>
    <row r="2885" spans="1:9" hidden="1" x14ac:dyDescent="0.25">
      <c r="A2885" s="42" t="s">
        <v>6</v>
      </c>
      <c r="B2885" s="35" t="s">
        <v>5761</v>
      </c>
      <c r="C2885" s="35" t="s">
        <v>5762</v>
      </c>
      <c r="D2885" s="36">
        <v>6</v>
      </c>
      <c r="E2885" s="36">
        <v>6</v>
      </c>
      <c r="F2885" s="36">
        <v>0.57099999999999995</v>
      </c>
      <c r="G2885" s="36" t="str">
        <f>IFERROR(VLOOKUP(DATA_PESOS[[#This Row],[Codigo]],PESOS,4,FALSE)," ")</f>
        <v xml:space="preserve"> </v>
      </c>
      <c r="H2885" s="37">
        <v>0.57099999999999995</v>
      </c>
      <c r="I2885" s="43" t="str">
        <f>IF(DATA_PESOS[[#This Row],[Peso de FLEX]]=DATA_PESOS[[#This Row],[ACTUALIZACION 2]],"Conforme","Revisar")</f>
        <v>Conforme</v>
      </c>
    </row>
    <row r="2886" spans="1:9" hidden="1" x14ac:dyDescent="0.25">
      <c r="A2886" s="42" t="s">
        <v>6</v>
      </c>
      <c r="B2886" s="35" t="s">
        <v>5763</v>
      </c>
      <c r="C2886" s="35" t="s">
        <v>5764</v>
      </c>
      <c r="D2886" s="36">
        <v>18</v>
      </c>
      <c r="E2886" s="36">
        <v>18</v>
      </c>
      <c r="F2886" s="36">
        <v>0.67</v>
      </c>
      <c r="G2886" s="36" t="str">
        <f>IFERROR(VLOOKUP(DATA_PESOS[[#This Row],[Codigo]],PESOS,4,FALSE)," ")</f>
        <v xml:space="preserve"> </v>
      </c>
      <c r="H2886" s="37">
        <v>0.67</v>
      </c>
      <c r="I2886" s="43" t="str">
        <f>IF(DATA_PESOS[[#This Row],[Peso de FLEX]]=DATA_PESOS[[#This Row],[ACTUALIZACION 2]],"Conforme","Revisar")</f>
        <v>Conforme</v>
      </c>
    </row>
    <row r="2887" spans="1:9" hidden="1" x14ac:dyDescent="0.25">
      <c r="A2887" s="42" t="s">
        <v>6</v>
      </c>
      <c r="B2887" s="35" t="s">
        <v>5765</v>
      </c>
      <c r="C2887" s="35" t="s">
        <v>5766</v>
      </c>
      <c r="D2887" s="36">
        <v>20</v>
      </c>
      <c r="E2887" s="36">
        <v>20</v>
      </c>
      <c r="F2887" s="36">
        <v>0.65400000000000003</v>
      </c>
      <c r="G2887" s="36" t="str">
        <f>IFERROR(VLOOKUP(DATA_PESOS[[#This Row],[Codigo]],PESOS,4,FALSE)," ")</f>
        <v xml:space="preserve"> </v>
      </c>
      <c r="H2887" s="37">
        <v>0.65400000000000003</v>
      </c>
      <c r="I2887" s="43" t="str">
        <f>IF(DATA_PESOS[[#This Row],[Peso de FLEX]]=DATA_PESOS[[#This Row],[ACTUALIZACION 2]],"Conforme","Revisar")</f>
        <v>Conforme</v>
      </c>
    </row>
    <row r="2888" spans="1:9" hidden="1" x14ac:dyDescent="0.25">
      <c r="A2888" s="42" t="s">
        <v>6</v>
      </c>
      <c r="B2888" s="35" t="s">
        <v>5767</v>
      </c>
      <c r="C2888" s="35" t="s">
        <v>5768</v>
      </c>
      <c r="D2888" s="36">
        <v>18</v>
      </c>
      <c r="E2888" s="36">
        <v>18</v>
      </c>
      <c r="F2888" s="36">
        <v>0.55400000000000005</v>
      </c>
      <c r="G2888" s="36" t="str">
        <f>IFERROR(VLOOKUP(DATA_PESOS[[#This Row],[Codigo]],PESOS,4,FALSE)," ")</f>
        <v xml:space="preserve"> </v>
      </c>
      <c r="H2888" s="37">
        <v>0.55400000000000005</v>
      </c>
      <c r="I2888" s="43" t="str">
        <f>IF(DATA_PESOS[[#This Row],[Peso de FLEX]]=DATA_PESOS[[#This Row],[ACTUALIZACION 2]],"Conforme","Revisar")</f>
        <v>Conforme</v>
      </c>
    </row>
    <row r="2889" spans="1:9" hidden="1" x14ac:dyDescent="0.25">
      <c r="A2889" s="42" t="s">
        <v>6</v>
      </c>
      <c r="B2889" s="35" t="s">
        <v>5769</v>
      </c>
      <c r="C2889" s="35" t="s">
        <v>5770</v>
      </c>
      <c r="D2889" s="36">
        <v>18</v>
      </c>
      <c r="E2889" s="36">
        <v>18</v>
      </c>
      <c r="F2889" s="36">
        <v>0.54200000000000004</v>
      </c>
      <c r="G2889" s="36" t="str">
        <f>IFERROR(VLOOKUP(DATA_PESOS[[#This Row],[Codigo]],PESOS,4,FALSE)," ")</f>
        <v xml:space="preserve"> </v>
      </c>
      <c r="H2889" s="37">
        <v>0.54200000000000004</v>
      </c>
      <c r="I2889" s="43" t="str">
        <f>IF(DATA_PESOS[[#This Row],[Peso de FLEX]]=DATA_PESOS[[#This Row],[ACTUALIZACION 2]],"Conforme","Revisar")</f>
        <v>Conforme</v>
      </c>
    </row>
    <row r="2890" spans="1:9" hidden="1" x14ac:dyDescent="0.25">
      <c r="A2890" s="42" t="s">
        <v>6</v>
      </c>
      <c r="B2890" s="35" t="s">
        <v>5771</v>
      </c>
      <c r="C2890" s="35" t="s">
        <v>5772</v>
      </c>
      <c r="D2890" s="36">
        <v>22</v>
      </c>
      <c r="E2890" s="36">
        <v>22</v>
      </c>
      <c r="F2890" s="36">
        <v>0.98399999999999999</v>
      </c>
      <c r="G2890" s="36" t="str">
        <f>IFERROR(VLOOKUP(DATA_PESOS[[#This Row],[Codigo]],PESOS,4,FALSE)," ")</f>
        <v xml:space="preserve"> </v>
      </c>
      <c r="H2890" s="37">
        <v>0.98399999999999999</v>
      </c>
      <c r="I2890" s="43" t="str">
        <f>IF(DATA_PESOS[[#This Row],[Peso de FLEX]]=DATA_PESOS[[#This Row],[ACTUALIZACION 2]],"Conforme","Revisar")</f>
        <v>Conforme</v>
      </c>
    </row>
    <row r="2891" spans="1:9" hidden="1" x14ac:dyDescent="0.25">
      <c r="A2891" s="42" t="s">
        <v>6</v>
      </c>
      <c r="B2891" s="35" t="s">
        <v>5773</v>
      </c>
      <c r="C2891" s="35" t="s">
        <v>5774</v>
      </c>
      <c r="D2891" s="36">
        <v>4</v>
      </c>
      <c r="E2891" s="36">
        <v>4</v>
      </c>
      <c r="F2891" s="36">
        <v>0.99</v>
      </c>
      <c r="G2891" s="36" t="str">
        <f>IFERROR(VLOOKUP(DATA_PESOS[[#This Row],[Codigo]],PESOS,4,FALSE)," ")</f>
        <v xml:space="preserve"> </v>
      </c>
      <c r="H2891" s="37">
        <v>0.99</v>
      </c>
      <c r="I2891" s="43" t="str">
        <f>IF(DATA_PESOS[[#This Row],[Peso de FLEX]]=DATA_PESOS[[#This Row],[ACTUALIZACION 2]],"Conforme","Revisar")</f>
        <v>Conforme</v>
      </c>
    </row>
    <row r="2892" spans="1:9" hidden="1" x14ac:dyDescent="0.25">
      <c r="A2892" s="42" t="s">
        <v>6</v>
      </c>
      <c r="B2892" s="35" t="s">
        <v>5775</v>
      </c>
      <c r="C2892" s="35" t="s">
        <v>5776</v>
      </c>
      <c r="D2892" s="36">
        <v>103</v>
      </c>
      <c r="E2892" s="36">
        <v>103</v>
      </c>
      <c r="F2892" s="36">
        <v>0.42199999999999999</v>
      </c>
      <c r="G2892" s="36" t="str">
        <f>IFERROR(VLOOKUP(DATA_PESOS[[#This Row],[Codigo]],PESOS,4,FALSE)," ")</f>
        <v xml:space="preserve"> </v>
      </c>
      <c r="H2892" s="37">
        <v>0.42199999999999999</v>
      </c>
      <c r="I2892" s="43" t="str">
        <f>IF(DATA_PESOS[[#This Row],[Peso de FLEX]]=DATA_PESOS[[#This Row],[ACTUALIZACION 2]],"Conforme","Revisar")</f>
        <v>Conforme</v>
      </c>
    </row>
    <row r="2893" spans="1:9" hidden="1" x14ac:dyDescent="0.25">
      <c r="A2893" s="42" t="s">
        <v>6</v>
      </c>
      <c r="B2893" s="35" t="s">
        <v>5777</v>
      </c>
      <c r="C2893" s="35" t="s">
        <v>5778</v>
      </c>
      <c r="D2893" s="36">
        <v>291</v>
      </c>
      <c r="E2893" s="36">
        <v>291</v>
      </c>
      <c r="F2893" s="36">
        <v>0.623</v>
      </c>
      <c r="G2893" s="36" t="str">
        <f>IFERROR(VLOOKUP(DATA_PESOS[[#This Row],[Codigo]],PESOS,4,FALSE)," ")</f>
        <v xml:space="preserve"> </v>
      </c>
      <c r="H2893" s="37">
        <v>0.623</v>
      </c>
      <c r="I2893" s="43" t="str">
        <f>IF(DATA_PESOS[[#This Row],[Peso de FLEX]]=DATA_PESOS[[#This Row],[ACTUALIZACION 2]],"Conforme","Revisar")</f>
        <v>Conforme</v>
      </c>
    </row>
    <row r="2894" spans="1:9" hidden="1" x14ac:dyDescent="0.25">
      <c r="A2894" s="42" t="s">
        <v>6</v>
      </c>
      <c r="B2894" s="35" t="s">
        <v>5779</v>
      </c>
      <c r="C2894" s="35" t="s">
        <v>5780</v>
      </c>
      <c r="D2894" s="36">
        <v>3</v>
      </c>
      <c r="E2894" s="36">
        <v>3</v>
      </c>
      <c r="F2894" s="36">
        <v>0.83399999999999996</v>
      </c>
      <c r="G2894" s="36" t="str">
        <f>IFERROR(VLOOKUP(DATA_PESOS[[#This Row],[Codigo]],PESOS,4,FALSE)," ")</f>
        <v xml:space="preserve"> </v>
      </c>
      <c r="H2894" s="37">
        <v>0.83399999999999996</v>
      </c>
      <c r="I2894" s="43" t="str">
        <f>IF(DATA_PESOS[[#This Row],[Peso de FLEX]]=DATA_PESOS[[#This Row],[ACTUALIZACION 2]],"Conforme","Revisar")</f>
        <v>Conforme</v>
      </c>
    </row>
    <row r="2895" spans="1:9" hidden="1" x14ac:dyDescent="0.25">
      <c r="A2895" s="42" t="s">
        <v>6</v>
      </c>
      <c r="B2895" s="35" t="s">
        <v>5781</v>
      </c>
      <c r="C2895" s="35" t="s">
        <v>5782</v>
      </c>
      <c r="D2895" s="36">
        <v>9</v>
      </c>
      <c r="E2895" s="36">
        <v>9</v>
      </c>
      <c r="F2895" s="36">
        <v>0.83399999999999996</v>
      </c>
      <c r="G2895" s="36" t="str">
        <f>IFERROR(VLOOKUP(DATA_PESOS[[#This Row],[Codigo]],PESOS,4,FALSE)," ")</f>
        <v xml:space="preserve"> </v>
      </c>
      <c r="H2895" s="37">
        <v>0.83399999999999996</v>
      </c>
      <c r="I2895" s="43" t="str">
        <f>IF(DATA_PESOS[[#This Row],[Peso de FLEX]]=DATA_PESOS[[#This Row],[ACTUALIZACION 2]],"Conforme","Revisar")</f>
        <v>Conforme</v>
      </c>
    </row>
    <row r="2896" spans="1:9" hidden="1" x14ac:dyDescent="0.25">
      <c r="A2896" s="42" t="s">
        <v>6</v>
      </c>
      <c r="B2896" s="35" t="s">
        <v>5783</v>
      </c>
      <c r="C2896" s="35" t="s">
        <v>5784</v>
      </c>
      <c r="D2896" s="36">
        <v>57</v>
      </c>
      <c r="E2896" s="36">
        <v>57</v>
      </c>
      <c r="F2896" s="36">
        <v>0.71499999999999997</v>
      </c>
      <c r="G2896" s="36" t="str">
        <f>IFERROR(VLOOKUP(DATA_PESOS[[#This Row],[Codigo]],PESOS,4,FALSE)," ")</f>
        <v xml:space="preserve"> </v>
      </c>
      <c r="H2896" s="37">
        <v>0.71499999999999997</v>
      </c>
      <c r="I2896" s="43" t="str">
        <f>IF(DATA_PESOS[[#This Row],[Peso de FLEX]]=DATA_PESOS[[#This Row],[ACTUALIZACION 2]],"Conforme","Revisar")</f>
        <v>Conforme</v>
      </c>
    </row>
    <row r="2897" spans="1:9" hidden="1" x14ac:dyDescent="0.25">
      <c r="A2897" s="42" t="s">
        <v>6</v>
      </c>
      <c r="B2897" s="35" t="s">
        <v>5785</v>
      </c>
      <c r="C2897" s="35" t="s">
        <v>5786</v>
      </c>
      <c r="D2897" s="36">
        <v>68</v>
      </c>
      <c r="E2897" s="36">
        <v>68</v>
      </c>
      <c r="F2897" s="36">
        <v>0.71799999999999997</v>
      </c>
      <c r="G2897" s="36" t="str">
        <f>IFERROR(VLOOKUP(DATA_PESOS[[#This Row],[Codigo]],PESOS,4,FALSE)," ")</f>
        <v xml:space="preserve"> </v>
      </c>
      <c r="H2897" s="37">
        <v>0.71799999999999997</v>
      </c>
      <c r="I2897" s="43" t="str">
        <f>IF(DATA_PESOS[[#This Row],[Peso de FLEX]]=DATA_PESOS[[#This Row],[ACTUALIZACION 2]],"Conforme","Revisar")</f>
        <v>Conforme</v>
      </c>
    </row>
    <row r="2898" spans="1:9" hidden="1" x14ac:dyDescent="0.25">
      <c r="A2898" s="42" t="s">
        <v>6</v>
      </c>
      <c r="B2898" s="35" t="s">
        <v>5787</v>
      </c>
      <c r="C2898" s="35" t="s">
        <v>5788</v>
      </c>
      <c r="D2898" s="36">
        <v>4</v>
      </c>
      <c r="E2898" s="36">
        <v>4</v>
      </c>
      <c r="F2898" s="36">
        <v>0.86099999999999999</v>
      </c>
      <c r="G2898" s="36" t="str">
        <f>IFERROR(VLOOKUP(DATA_PESOS[[#This Row],[Codigo]],PESOS,4,FALSE)," ")</f>
        <v xml:space="preserve"> </v>
      </c>
      <c r="H2898" s="37">
        <v>0.86099999999999999</v>
      </c>
      <c r="I2898" s="43" t="str">
        <f>IF(DATA_PESOS[[#This Row],[Peso de FLEX]]=DATA_PESOS[[#This Row],[ACTUALIZACION 2]],"Conforme","Revisar")</f>
        <v>Conforme</v>
      </c>
    </row>
    <row r="2899" spans="1:9" hidden="1" x14ac:dyDescent="0.25">
      <c r="A2899" s="42" t="s">
        <v>6</v>
      </c>
      <c r="B2899" s="35" t="s">
        <v>5789</v>
      </c>
      <c r="C2899" s="35" t="s">
        <v>5790</v>
      </c>
      <c r="D2899" s="36">
        <v>30</v>
      </c>
      <c r="E2899" s="36">
        <v>30</v>
      </c>
      <c r="F2899" s="36">
        <v>0.69399999999999995</v>
      </c>
      <c r="G2899" s="36" t="str">
        <f>IFERROR(VLOOKUP(DATA_PESOS[[#This Row],[Codigo]],PESOS,4,FALSE)," ")</f>
        <v xml:space="preserve"> </v>
      </c>
      <c r="H2899" s="37">
        <v>0.69399999999999995</v>
      </c>
      <c r="I2899" s="43" t="str">
        <f>IF(DATA_PESOS[[#This Row],[Peso de FLEX]]=DATA_PESOS[[#This Row],[ACTUALIZACION 2]],"Conforme","Revisar")</f>
        <v>Conforme</v>
      </c>
    </row>
    <row r="2900" spans="1:9" hidden="1" x14ac:dyDescent="0.25">
      <c r="A2900" s="42" t="s">
        <v>6</v>
      </c>
      <c r="B2900" s="35" t="s">
        <v>5791</v>
      </c>
      <c r="C2900" s="35" t="s">
        <v>5792</v>
      </c>
      <c r="D2900" s="36">
        <v>4</v>
      </c>
      <c r="E2900" s="36">
        <v>4</v>
      </c>
      <c r="F2900" s="36">
        <v>0.94599999999999995</v>
      </c>
      <c r="G2900" s="36" t="str">
        <f>IFERROR(VLOOKUP(DATA_PESOS[[#This Row],[Codigo]],PESOS,4,FALSE)," ")</f>
        <v xml:space="preserve"> </v>
      </c>
      <c r="H2900" s="37">
        <v>0.94599999999999995</v>
      </c>
      <c r="I2900" s="43" t="str">
        <f>IF(DATA_PESOS[[#This Row],[Peso de FLEX]]=DATA_PESOS[[#This Row],[ACTUALIZACION 2]],"Conforme","Revisar")</f>
        <v>Conforme</v>
      </c>
    </row>
    <row r="2901" spans="1:9" hidden="1" x14ac:dyDescent="0.25">
      <c r="A2901" s="42" t="s">
        <v>6</v>
      </c>
      <c r="B2901" s="35" t="s">
        <v>5793</v>
      </c>
      <c r="C2901" s="35" t="s">
        <v>5794</v>
      </c>
      <c r="D2901" s="36">
        <v>8</v>
      </c>
      <c r="E2901" s="36">
        <v>8</v>
      </c>
      <c r="F2901" s="36">
        <v>0.57799999999999996</v>
      </c>
      <c r="G2901" s="36" t="str">
        <f>IFERROR(VLOOKUP(DATA_PESOS[[#This Row],[Codigo]],PESOS,4,FALSE)," ")</f>
        <v xml:space="preserve"> </v>
      </c>
      <c r="H2901" s="37">
        <v>0.57799999999999996</v>
      </c>
      <c r="I2901" s="43" t="str">
        <f>IF(DATA_PESOS[[#This Row],[Peso de FLEX]]=DATA_PESOS[[#This Row],[ACTUALIZACION 2]],"Conforme","Revisar")</f>
        <v>Conforme</v>
      </c>
    </row>
    <row r="2902" spans="1:9" hidden="1" x14ac:dyDescent="0.25">
      <c r="A2902" s="42" t="s">
        <v>6</v>
      </c>
      <c r="B2902" s="35" t="s">
        <v>5795</v>
      </c>
      <c r="C2902" s="35" t="s">
        <v>5796</v>
      </c>
      <c r="D2902" s="36">
        <v>2</v>
      </c>
      <c r="E2902" s="36">
        <v>2</v>
      </c>
      <c r="F2902" s="36">
        <v>0.55700000000000005</v>
      </c>
      <c r="G2902" s="36" t="str">
        <f>IFERROR(VLOOKUP(DATA_PESOS[[#This Row],[Codigo]],PESOS,4,FALSE)," ")</f>
        <v xml:space="preserve"> </v>
      </c>
      <c r="H2902" s="37">
        <v>0.55700000000000005</v>
      </c>
      <c r="I2902" s="43" t="str">
        <f>IF(DATA_PESOS[[#This Row],[Peso de FLEX]]=DATA_PESOS[[#This Row],[ACTUALIZACION 2]],"Conforme","Revisar")</f>
        <v>Conforme</v>
      </c>
    </row>
    <row r="2903" spans="1:9" hidden="1" x14ac:dyDescent="0.25">
      <c r="A2903" s="42" t="s">
        <v>6</v>
      </c>
      <c r="B2903" s="35" t="s">
        <v>5797</v>
      </c>
      <c r="C2903" s="35" t="s">
        <v>5798</v>
      </c>
      <c r="D2903" s="36">
        <v>7</v>
      </c>
      <c r="E2903" s="36">
        <v>7</v>
      </c>
      <c r="F2903" s="36">
        <v>0.86299999999999999</v>
      </c>
      <c r="G2903" s="36" t="str">
        <f>IFERROR(VLOOKUP(DATA_PESOS[[#This Row],[Codigo]],PESOS,4,FALSE)," ")</f>
        <v xml:space="preserve"> </v>
      </c>
      <c r="H2903" s="37">
        <v>0.86299999999999999</v>
      </c>
      <c r="I2903" s="43" t="str">
        <f>IF(DATA_PESOS[[#This Row],[Peso de FLEX]]=DATA_PESOS[[#This Row],[ACTUALIZACION 2]],"Conforme","Revisar")</f>
        <v>Conforme</v>
      </c>
    </row>
    <row r="2904" spans="1:9" hidden="1" x14ac:dyDescent="0.25">
      <c r="A2904" s="42" t="s">
        <v>6</v>
      </c>
      <c r="B2904" s="35" t="s">
        <v>5799</v>
      </c>
      <c r="C2904" s="35" t="s">
        <v>5800</v>
      </c>
      <c r="D2904" s="36">
        <v>11</v>
      </c>
      <c r="E2904" s="36">
        <v>11</v>
      </c>
      <c r="F2904" s="36">
        <v>0.86599999999999999</v>
      </c>
      <c r="G2904" s="36" t="str">
        <f>IFERROR(VLOOKUP(DATA_PESOS[[#This Row],[Codigo]],PESOS,4,FALSE)," ")</f>
        <v xml:space="preserve"> </v>
      </c>
      <c r="H2904" s="37">
        <v>0.86599999999999999</v>
      </c>
      <c r="I2904" s="43" t="str">
        <f>IF(DATA_PESOS[[#This Row],[Peso de FLEX]]=DATA_PESOS[[#This Row],[ACTUALIZACION 2]],"Conforme","Revisar")</f>
        <v>Conforme</v>
      </c>
    </row>
    <row r="2905" spans="1:9" hidden="1" x14ac:dyDescent="0.25">
      <c r="A2905" s="42" t="s">
        <v>6</v>
      </c>
      <c r="B2905" s="35" t="s">
        <v>5801</v>
      </c>
      <c r="C2905" s="35" t="s">
        <v>5802</v>
      </c>
      <c r="D2905" s="36">
        <v>6</v>
      </c>
      <c r="E2905" s="36">
        <v>6</v>
      </c>
      <c r="F2905" s="36">
        <v>0.53400000000000003</v>
      </c>
      <c r="G2905" s="36" t="str">
        <f>IFERROR(VLOOKUP(DATA_PESOS[[#This Row],[Codigo]],PESOS,4,FALSE)," ")</f>
        <v xml:space="preserve"> </v>
      </c>
      <c r="H2905" s="37">
        <v>0.53400000000000003</v>
      </c>
      <c r="I2905" s="43" t="str">
        <f>IF(DATA_PESOS[[#This Row],[Peso de FLEX]]=DATA_PESOS[[#This Row],[ACTUALIZACION 2]],"Conforme","Revisar")</f>
        <v>Conforme</v>
      </c>
    </row>
    <row r="2906" spans="1:9" hidden="1" x14ac:dyDescent="0.25">
      <c r="A2906" s="42" t="s">
        <v>6</v>
      </c>
      <c r="B2906" s="35" t="s">
        <v>5803</v>
      </c>
      <c r="C2906" s="35" t="s">
        <v>5804</v>
      </c>
      <c r="D2906" s="36">
        <v>17</v>
      </c>
      <c r="E2906" s="36">
        <v>17</v>
      </c>
      <c r="F2906" s="36">
        <v>0.53600000000000003</v>
      </c>
      <c r="G2906" s="36" t="str">
        <f>IFERROR(VLOOKUP(DATA_PESOS[[#This Row],[Codigo]],PESOS,4,FALSE)," ")</f>
        <v xml:space="preserve"> </v>
      </c>
      <c r="H2906" s="37">
        <v>0.53600000000000003</v>
      </c>
      <c r="I2906" s="43" t="str">
        <f>IF(DATA_PESOS[[#This Row],[Peso de FLEX]]=DATA_PESOS[[#This Row],[ACTUALIZACION 2]],"Conforme","Revisar")</f>
        <v>Conforme</v>
      </c>
    </row>
    <row r="2907" spans="1:9" hidden="1" x14ac:dyDescent="0.25">
      <c r="A2907" s="42" t="s">
        <v>6</v>
      </c>
      <c r="B2907" s="35" t="s">
        <v>5805</v>
      </c>
      <c r="C2907" s="35" t="s">
        <v>5806</v>
      </c>
      <c r="D2907" s="36">
        <v>2</v>
      </c>
      <c r="E2907" s="36">
        <v>2</v>
      </c>
      <c r="F2907" s="36">
        <v>0.54400000000000004</v>
      </c>
      <c r="G2907" s="36" t="str">
        <f>IFERROR(VLOOKUP(DATA_PESOS[[#This Row],[Codigo]],PESOS,4,FALSE)," ")</f>
        <v xml:space="preserve"> </v>
      </c>
      <c r="H2907" s="37">
        <v>0.54400000000000004</v>
      </c>
      <c r="I2907" s="43" t="str">
        <f>IF(DATA_PESOS[[#This Row],[Peso de FLEX]]=DATA_PESOS[[#This Row],[ACTUALIZACION 2]],"Conforme","Revisar")</f>
        <v>Conforme</v>
      </c>
    </row>
    <row r="2908" spans="1:9" hidden="1" x14ac:dyDescent="0.25">
      <c r="A2908" s="42" t="s">
        <v>6</v>
      </c>
      <c r="B2908" s="35" t="s">
        <v>5807</v>
      </c>
      <c r="C2908" s="35" t="s">
        <v>5808</v>
      </c>
      <c r="D2908" s="36">
        <v>2</v>
      </c>
      <c r="E2908" s="36">
        <v>2</v>
      </c>
      <c r="F2908" s="36">
        <v>0.54700000000000004</v>
      </c>
      <c r="G2908" s="36" t="str">
        <f>IFERROR(VLOOKUP(DATA_PESOS[[#This Row],[Codigo]],PESOS,4,FALSE)," ")</f>
        <v xml:space="preserve"> </v>
      </c>
      <c r="H2908" s="37">
        <v>0.54700000000000004</v>
      </c>
      <c r="I2908" s="43" t="str">
        <f>IF(DATA_PESOS[[#This Row],[Peso de FLEX]]=DATA_PESOS[[#This Row],[ACTUALIZACION 2]],"Conforme","Revisar")</f>
        <v>Conforme</v>
      </c>
    </row>
    <row r="2909" spans="1:9" hidden="1" x14ac:dyDescent="0.25">
      <c r="A2909" s="42" t="s">
        <v>6</v>
      </c>
      <c r="B2909" s="35" t="s">
        <v>5809</v>
      </c>
      <c r="C2909" s="35" t="s">
        <v>5810</v>
      </c>
      <c r="D2909" s="36">
        <v>12</v>
      </c>
      <c r="E2909" s="36">
        <v>12</v>
      </c>
      <c r="F2909" s="36">
        <v>0.71399999999999997</v>
      </c>
      <c r="G2909" s="36" t="str">
        <f>IFERROR(VLOOKUP(DATA_PESOS[[#This Row],[Codigo]],PESOS,4,FALSE)," ")</f>
        <v xml:space="preserve"> </v>
      </c>
      <c r="H2909" s="37">
        <v>0.71399999999999997</v>
      </c>
      <c r="I2909" s="43" t="str">
        <f>IF(DATA_PESOS[[#This Row],[Peso de FLEX]]=DATA_PESOS[[#This Row],[ACTUALIZACION 2]],"Conforme","Revisar")</f>
        <v>Conforme</v>
      </c>
    </row>
    <row r="2910" spans="1:9" hidden="1" x14ac:dyDescent="0.25">
      <c r="A2910" s="42" t="s">
        <v>6</v>
      </c>
      <c r="B2910" s="35" t="s">
        <v>5811</v>
      </c>
      <c r="C2910" s="35" t="s">
        <v>5812</v>
      </c>
      <c r="D2910" s="36">
        <v>2</v>
      </c>
      <c r="E2910" s="36">
        <v>2</v>
      </c>
      <c r="F2910" s="36">
        <v>0.58599999999999997</v>
      </c>
      <c r="G2910" s="36" t="str">
        <f>IFERROR(VLOOKUP(DATA_PESOS[[#This Row],[Codigo]],PESOS,4,FALSE)," ")</f>
        <v xml:space="preserve"> </v>
      </c>
      <c r="H2910" s="37">
        <v>0.58599999999999997</v>
      </c>
      <c r="I2910" s="43" t="str">
        <f>IF(DATA_PESOS[[#This Row],[Peso de FLEX]]=DATA_PESOS[[#This Row],[ACTUALIZACION 2]],"Conforme","Revisar")</f>
        <v>Conforme</v>
      </c>
    </row>
    <row r="2911" spans="1:9" hidden="1" x14ac:dyDescent="0.25">
      <c r="A2911" s="42" t="s">
        <v>6</v>
      </c>
      <c r="B2911" s="35" t="s">
        <v>5813</v>
      </c>
      <c r="C2911" s="35" t="s">
        <v>5814</v>
      </c>
      <c r="D2911" s="36">
        <v>15</v>
      </c>
      <c r="E2911" s="36">
        <v>15</v>
      </c>
      <c r="F2911" s="36">
        <v>1.169</v>
      </c>
      <c r="G2911" s="36" t="str">
        <f>IFERROR(VLOOKUP(DATA_PESOS[[#This Row],[Codigo]],PESOS,4,FALSE)," ")</f>
        <v xml:space="preserve"> </v>
      </c>
      <c r="H2911" s="37">
        <v>1.169</v>
      </c>
      <c r="I2911" s="43" t="str">
        <f>IF(DATA_PESOS[[#This Row],[Peso de FLEX]]=DATA_PESOS[[#This Row],[ACTUALIZACION 2]],"Conforme","Revisar")</f>
        <v>Conforme</v>
      </c>
    </row>
    <row r="2912" spans="1:9" hidden="1" x14ac:dyDescent="0.25">
      <c r="A2912" s="42" t="s">
        <v>6</v>
      </c>
      <c r="B2912" s="35" t="s">
        <v>5815</v>
      </c>
      <c r="C2912" s="35" t="s">
        <v>5816</v>
      </c>
      <c r="D2912" s="36">
        <v>22</v>
      </c>
      <c r="E2912" s="36">
        <v>22</v>
      </c>
      <c r="F2912" s="36">
        <v>0.55800000000000005</v>
      </c>
      <c r="G2912" s="36" t="str">
        <f>IFERROR(VLOOKUP(DATA_PESOS[[#This Row],[Codigo]],PESOS,4,FALSE)," ")</f>
        <v xml:space="preserve"> </v>
      </c>
      <c r="H2912" s="37">
        <v>0.55800000000000005</v>
      </c>
      <c r="I2912" s="43" t="str">
        <f>IF(DATA_PESOS[[#This Row],[Peso de FLEX]]=DATA_PESOS[[#This Row],[ACTUALIZACION 2]],"Conforme","Revisar")</f>
        <v>Conforme</v>
      </c>
    </row>
    <row r="2913" spans="1:9" hidden="1" x14ac:dyDescent="0.25">
      <c r="A2913" s="42" t="s">
        <v>6</v>
      </c>
      <c r="B2913" s="35" t="s">
        <v>5817</v>
      </c>
      <c r="C2913" s="35" t="s">
        <v>5818</v>
      </c>
      <c r="D2913" s="36">
        <v>22</v>
      </c>
      <c r="E2913" s="36">
        <v>22</v>
      </c>
      <c r="F2913" s="36">
        <v>0.34799999999999998</v>
      </c>
      <c r="G2913" s="36" t="str">
        <f>IFERROR(VLOOKUP(DATA_PESOS[[#This Row],[Codigo]],PESOS,4,FALSE)," ")</f>
        <v xml:space="preserve"> </v>
      </c>
      <c r="H2913" s="37">
        <v>0.34799999999999998</v>
      </c>
      <c r="I2913" s="43" t="str">
        <f>IF(DATA_PESOS[[#This Row],[Peso de FLEX]]=DATA_PESOS[[#This Row],[ACTUALIZACION 2]],"Conforme","Revisar")</f>
        <v>Conforme</v>
      </c>
    </row>
    <row r="2914" spans="1:9" hidden="1" x14ac:dyDescent="0.25">
      <c r="A2914" s="42" t="s">
        <v>6</v>
      </c>
      <c r="B2914" s="35" t="s">
        <v>5819</v>
      </c>
      <c r="C2914" s="35" t="s">
        <v>5820</v>
      </c>
      <c r="D2914" s="36">
        <v>22</v>
      </c>
      <c r="E2914" s="36">
        <v>22</v>
      </c>
      <c r="F2914" s="36">
        <v>0.41299999999999998</v>
      </c>
      <c r="G2914" s="36" t="str">
        <f>IFERROR(VLOOKUP(DATA_PESOS[[#This Row],[Codigo]],PESOS,4,FALSE)," ")</f>
        <v xml:space="preserve"> </v>
      </c>
      <c r="H2914" s="37">
        <v>0.41299999999999998</v>
      </c>
      <c r="I2914" s="43" t="str">
        <f>IF(DATA_PESOS[[#This Row],[Peso de FLEX]]=DATA_PESOS[[#This Row],[ACTUALIZACION 2]],"Conforme","Revisar")</f>
        <v>Conforme</v>
      </c>
    </row>
    <row r="2915" spans="1:9" hidden="1" x14ac:dyDescent="0.25">
      <c r="A2915" s="42" t="s">
        <v>6</v>
      </c>
      <c r="B2915" s="35" t="s">
        <v>5821</v>
      </c>
      <c r="C2915" s="35" t="s">
        <v>5822</v>
      </c>
      <c r="D2915" s="36">
        <v>54</v>
      </c>
      <c r="E2915" s="36">
        <v>54</v>
      </c>
      <c r="F2915" s="36">
        <v>0.61199999999999999</v>
      </c>
      <c r="G2915" s="36" t="str">
        <f>IFERROR(VLOOKUP(DATA_PESOS[[#This Row],[Codigo]],PESOS,4,FALSE)," ")</f>
        <v xml:space="preserve"> </v>
      </c>
      <c r="H2915" s="37">
        <v>0.61199999999999999</v>
      </c>
      <c r="I2915" s="43" t="str">
        <f>IF(DATA_PESOS[[#This Row],[Peso de FLEX]]=DATA_PESOS[[#This Row],[ACTUALIZACION 2]],"Conforme","Revisar")</f>
        <v>Conforme</v>
      </c>
    </row>
    <row r="2916" spans="1:9" hidden="1" x14ac:dyDescent="0.25">
      <c r="A2916" s="42" t="s">
        <v>6</v>
      </c>
      <c r="B2916" s="35" t="s">
        <v>5823</v>
      </c>
      <c r="C2916" s="35" t="s">
        <v>5824</v>
      </c>
      <c r="D2916" s="36">
        <v>90</v>
      </c>
      <c r="E2916" s="36">
        <v>90</v>
      </c>
      <c r="F2916" s="36">
        <v>0.45900000000000002</v>
      </c>
      <c r="G2916" s="36" t="str">
        <f>IFERROR(VLOOKUP(DATA_PESOS[[#This Row],[Codigo]],PESOS,4,FALSE)," ")</f>
        <v xml:space="preserve"> </v>
      </c>
      <c r="H2916" s="37">
        <v>0.45900000000000002</v>
      </c>
      <c r="I2916" s="43" t="str">
        <f>IF(DATA_PESOS[[#This Row],[Peso de FLEX]]=DATA_PESOS[[#This Row],[ACTUALIZACION 2]],"Conforme","Revisar")</f>
        <v>Conforme</v>
      </c>
    </row>
    <row r="2917" spans="1:9" hidden="1" x14ac:dyDescent="0.25">
      <c r="A2917" s="42" t="s">
        <v>6</v>
      </c>
      <c r="B2917" s="35" t="s">
        <v>5825</v>
      </c>
      <c r="C2917" s="35" t="s">
        <v>5826</v>
      </c>
      <c r="D2917" s="36">
        <v>60</v>
      </c>
      <c r="E2917" s="36">
        <v>60</v>
      </c>
      <c r="F2917" s="36">
        <v>0.39500000000000002</v>
      </c>
      <c r="G2917" s="36" t="str">
        <f>IFERROR(VLOOKUP(DATA_PESOS[[#This Row],[Codigo]],PESOS,4,FALSE)," ")</f>
        <v xml:space="preserve"> </v>
      </c>
      <c r="H2917" s="37">
        <v>0.39500000000000002</v>
      </c>
      <c r="I2917" s="43" t="str">
        <f>IF(DATA_PESOS[[#This Row],[Peso de FLEX]]=DATA_PESOS[[#This Row],[ACTUALIZACION 2]],"Conforme","Revisar")</f>
        <v>Conforme</v>
      </c>
    </row>
    <row r="2918" spans="1:9" hidden="1" x14ac:dyDescent="0.25">
      <c r="A2918" s="42" t="s">
        <v>6</v>
      </c>
      <c r="B2918" s="35" t="s">
        <v>5827</v>
      </c>
      <c r="C2918" s="35" t="s">
        <v>5828</v>
      </c>
      <c r="D2918" s="36">
        <v>9</v>
      </c>
      <c r="E2918" s="36">
        <v>9</v>
      </c>
      <c r="F2918" s="36">
        <v>0.45200000000000001</v>
      </c>
      <c r="G2918" s="36" t="str">
        <f>IFERROR(VLOOKUP(DATA_PESOS[[#This Row],[Codigo]],PESOS,4,FALSE)," ")</f>
        <v xml:space="preserve"> </v>
      </c>
      <c r="H2918" s="37">
        <v>0.45200000000000001</v>
      </c>
      <c r="I2918" s="43" t="str">
        <f>IF(DATA_PESOS[[#This Row],[Peso de FLEX]]=DATA_PESOS[[#This Row],[ACTUALIZACION 2]],"Conforme","Revisar")</f>
        <v>Conforme</v>
      </c>
    </row>
    <row r="2919" spans="1:9" hidden="1" x14ac:dyDescent="0.25">
      <c r="A2919" s="42" t="s">
        <v>6</v>
      </c>
      <c r="B2919" s="35" t="s">
        <v>5829</v>
      </c>
      <c r="C2919" s="35" t="s">
        <v>5830</v>
      </c>
      <c r="D2919" s="36">
        <v>90</v>
      </c>
      <c r="E2919" s="36">
        <v>90</v>
      </c>
      <c r="F2919" s="36">
        <v>0.56000000000000005</v>
      </c>
      <c r="G2919" s="36" t="str">
        <f>IFERROR(VLOOKUP(DATA_PESOS[[#This Row],[Codigo]],PESOS,4,FALSE)," ")</f>
        <v xml:space="preserve"> </v>
      </c>
      <c r="H2919" s="37">
        <v>0.56000000000000005</v>
      </c>
      <c r="I2919" s="43" t="str">
        <f>IF(DATA_PESOS[[#This Row],[Peso de FLEX]]=DATA_PESOS[[#This Row],[ACTUALIZACION 2]],"Conforme","Revisar")</f>
        <v>Conforme</v>
      </c>
    </row>
    <row r="2920" spans="1:9" hidden="1" x14ac:dyDescent="0.25">
      <c r="A2920" s="42" t="s">
        <v>6</v>
      </c>
      <c r="B2920" s="35" t="s">
        <v>5831</v>
      </c>
      <c r="C2920" s="35" t="s">
        <v>5832</v>
      </c>
      <c r="D2920" s="36">
        <v>51</v>
      </c>
      <c r="E2920" s="36">
        <v>51</v>
      </c>
      <c r="F2920" s="36">
        <v>0.70799999999999996</v>
      </c>
      <c r="G2920" s="36" t="str">
        <f>IFERROR(VLOOKUP(DATA_PESOS[[#This Row],[Codigo]],PESOS,4,FALSE)," ")</f>
        <v xml:space="preserve"> </v>
      </c>
      <c r="H2920" s="37">
        <v>0.70799999999999996</v>
      </c>
      <c r="I2920" s="43" t="str">
        <f>IF(DATA_PESOS[[#This Row],[Peso de FLEX]]=DATA_PESOS[[#This Row],[ACTUALIZACION 2]],"Conforme","Revisar")</f>
        <v>Conforme</v>
      </c>
    </row>
    <row r="2921" spans="1:9" hidden="1" x14ac:dyDescent="0.25">
      <c r="A2921" s="42" t="s">
        <v>6</v>
      </c>
      <c r="B2921" s="35" t="s">
        <v>5833</v>
      </c>
      <c r="C2921" s="35" t="s">
        <v>5834</v>
      </c>
      <c r="D2921" s="36">
        <v>18</v>
      </c>
      <c r="E2921" s="36">
        <v>18</v>
      </c>
      <c r="F2921" s="36">
        <v>0.41499999999999998</v>
      </c>
      <c r="G2921" s="36" t="str">
        <f>IFERROR(VLOOKUP(DATA_PESOS[[#This Row],[Codigo]],PESOS,4,FALSE)," ")</f>
        <v xml:space="preserve"> </v>
      </c>
      <c r="H2921" s="37">
        <v>0.41499999999999998</v>
      </c>
      <c r="I2921" s="43" t="str">
        <f>IF(DATA_PESOS[[#This Row],[Peso de FLEX]]=DATA_PESOS[[#This Row],[ACTUALIZACION 2]],"Conforme","Revisar")</f>
        <v>Conforme</v>
      </c>
    </row>
    <row r="2922" spans="1:9" hidden="1" x14ac:dyDescent="0.25">
      <c r="A2922" s="42" t="s">
        <v>6</v>
      </c>
      <c r="B2922" s="35" t="s">
        <v>5835</v>
      </c>
      <c r="C2922" s="35" t="s">
        <v>5836</v>
      </c>
      <c r="D2922" s="36">
        <v>24</v>
      </c>
      <c r="E2922" s="36">
        <v>24</v>
      </c>
      <c r="F2922" s="36">
        <v>0.65600000000000003</v>
      </c>
      <c r="G2922" s="36" t="str">
        <f>IFERROR(VLOOKUP(DATA_PESOS[[#This Row],[Codigo]],PESOS,4,FALSE)," ")</f>
        <v xml:space="preserve"> </v>
      </c>
      <c r="H2922" s="37">
        <v>0.65600000000000003</v>
      </c>
      <c r="I2922" s="43" t="str">
        <f>IF(DATA_PESOS[[#This Row],[Peso de FLEX]]=DATA_PESOS[[#This Row],[ACTUALIZACION 2]],"Conforme","Revisar")</f>
        <v>Conforme</v>
      </c>
    </row>
    <row r="2923" spans="1:9" hidden="1" x14ac:dyDescent="0.25">
      <c r="A2923" s="42" t="s">
        <v>6</v>
      </c>
      <c r="B2923" s="35" t="s">
        <v>5837</v>
      </c>
      <c r="C2923" s="35" t="s">
        <v>5838</v>
      </c>
      <c r="D2923" s="36">
        <v>30</v>
      </c>
      <c r="E2923" s="36">
        <v>30</v>
      </c>
      <c r="F2923" s="36">
        <v>0.64</v>
      </c>
      <c r="G2923" s="36" t="str">
        <f>IFERROR(VLOOKUP(DATA_PESOS[[#This Row],[Codigo]],PESOS,4,FALSE)," ")</f>
        <v xml:space="preserve"> </v>
      </c>
      <c r="H2923" s="37">
        <v>0.64</v>
      </c>
      <c r="I2923" s="43" t="str">
        <f>IF(DATA_PESOS[[#This Row],[Peso de FLEX]]=DATA_PESOS[[#This Row],[ACTUALIZACION 2]],"Conforme","Revisar")</f>
        <v>Conforme</v>
      </c>
    </row>
    <row r="2924" spans="1:9" hidden="1" x14ac:dyDescent="0.25">
      <c r="A2924" s="42" t="s">
        <v>6</v>
      </c>
      <c r="B2924" s="35" t="s">
        <v>5839</v>
      </c>
      <c r="C2924" s="35" t="s">
        <v>5840</v>
      </c>
      <c r="D2924" s="36">
        <v>3</v>
      </c>
      <c r="E2924" s="36">
        <v>3</v>
      </c>
      <c r="F2924" s="36">
        <v>0.69799999999999995</v>
      </c>
      <c r="G2924" s="36" t="str">
        <f>IFERROR(VLOOKUP(DATA_PESOS[[#This Row],[Codigo]],PESOS,4,FALSE)," ")</f>
        <v xml:space="preserve"> </v>
      </c>
      <c r="H2924" s="37">
        <v>0.69799999999999995</v>
      </c>
      <c r="I2924" s="43" t="str">
        <f>IF(DATA_PESOS[[#This Row],[Peso de FLEX]]=DATA_PESOS[[#This Row],[ACTUALIZACION 2]],"Conforme","Revisar")</f>
        <v>Conforme</v>
      </c>
    </row>
    <row r="2925" spans="1:9" hidden="1" x14ac:dyDescent="0.25">
      <c r="A2925" s="42" t="s">
        <v>6</v>
      </c>
      <c r="B2925" s="35" t="s">
        <v>5841</v>
      </c>
      <c r="C2925" s="35" t="s">
        <v>5842</v>
      </c>
      <c r="D2925" s="36">
        <v>3</v>
      </c>
      <c r="E2925" s="36">
        <v>3</v>
      </c>
      <c r="F2925" s="36">
        <v>1.7</v>
      </c>
      <c r="G2925" s="36" t="str">
        <f>IFERROR(VLOOKUP(DATA_PESOS[[#This Row],[Codigo]],PESOS,4,FALSE)," ")</f>
        <v xml:space="preserve"> </v>
      </c>
      <c r="H2925" s="37">
        <v>1.7</v>
      </c>
      <c r="I2925" s="43" t="str">
        <f>IF(DATA_PESOS[[#This Row],[Peso de FLEX]]=DATA_PESOS[[#This Row],[ACTUALIZACION 2]],"Conforme","Revisar")</f>
        <v>Conforme</v>
      </c>
    </row>
    <row r="2926" spans="1:9" hidden="1" x14ac:dyDescent="0.25">
      <c r="A2926" s="42" t="s">
        <v>6</v>
      </c>
      <c r="B2926" s="35" t="s">
        <v>5843</v>
      </c>
      <c r="C2926" s="35" t="s">
        <v>5844</v>
      </c>
      <c r="D2926" s="36">
        <v>29</v>
      </c>
      <c r="E2926" s="36">
        <v>29</v>
      </c>
      <c r="F2926" s="36">
        <v>1.0289999999999999</v>
      </c>
      <c r="G2926" s="36" t="str">
        <f>IFERROR(VLOOKUP(DATA_PESOS[[#This Row],[Codigo]],PESOS,4,FALSE)," ")</f>
        <v xml:space="preserve"> </v>
      </c>
      <c r="H2926" s="37">
        <v>1.0289999999999999</v>
      </c>
      <c r="I2926" s="43" t="str">
        <f>IF(DATA_PESOS[[#This Row],[Peso de FLEX]]=DATA_PESOS[[#This Row],[ACTUALIZACION 2]],"Conforme","Revisar")</f>
        <v>Conforme</v>
      </c>
    </row>
    <row r="2927" spans="1:9" hidden="1" x14ac:dyDescent="0.25">
      <c r="A2927" s="42" t="s">
        <v>6</v>
      </c>
      <c r="B2927" s="35" t="s">
        <v>5845</v>
      </c>
      <c r="C2927" s="35" t="s">
        <v>5846</v>
      </c>
      <c r="D2927" s="36">
        <v>2</v>
      </c>
      <c r="E2927" s="36">
        <v>2</v>
      </c>
      <c r="F2927" s="36">
        <v>0.45900000000000002</v>
      </c>
      <c r="G2927" s="36" t="str">
        <f>IFERROR(VLOOKUP(DATA_PESOS[[#This Row],[Codigo]],PESOS,4,FALSE)," ")</f>
        <v xml:space="preserve"> </v>
      </c>
      <c r="H2927" s="37">
        <v>0.45900000000000002</v>
      </c>
      <c r="I2927" s="43" t="str">
        <f>IF(DATA_PESOS[[#This Row],[Peso de FLEX]]=DATA_PESOS[[#This Row],[ACTUALIZACION 2]],"Conforme","Revisar")</f>
        <v>Conforme</v>
      </c>
    </row>
    <row r="2928" spans="1:9" hidden="1" x14ac:dyDescent="0.25">
      <c r="A2928" s="42" t="s">
        <v>6</v>
      </c>
      <c r="B2928" s="35" t="s">
        <v>5847</v>
      </c>
      <c r="C2928" s="35" t="s">
        <v>5848</v>
      </c>
      <c r="D2928" s="36">
        <v>2</v>
      </c>
      <c r="E2928" s="36">
        <v>2</v>
      </c>
      <c r="F2928" s="36">
        <v>0.35499999999999998</v>
      </c>
      <c r="G2928" s="36" t="str">
        <f>IFERROR(VLOOKUP(DATA_PESOS[[#This Row],[Codigo]],PESOS,4,FALSE)," ")</f>
        <v xml:space="preserve"> </v>
      </c>
      <c r="H2928" s="37">
        <v>0.35499999999999998</v>
      </c>
      <c r="I2928" s="43" t="str">
        <f>IF(DATA_PESOS[[#This Row],[Peso de FLEX]]=DATA_PESOS[[#This Row],[ACTUALIZACION 2]],"Conforme","Revisar")</f>
        <v>Conforme</v>
      </c>
    </row>
    <row r="2929" spans="1:9" hidden="1" x14ac:dyDescent="0.25">
      <c r="A2929" s="42" t="s">
        <v>6</v>
      </c>
      <c r="B2929" s="35" t="s">
        <v>5849</v>
      </c>
      <c r="C2929" s="35" t="s">
        <v>5850</v>
      </c>
      <c r="D2929" s="36">
        <v>5</v>
      </c>
      <c r="E2929" s="36">
        <v>5</v>
      </c>
      <c r="F2929" s="36">
        <v>0.34100000000000003</v>
      </c>
      <c r="G2929" s="36" t="str">
        <f>IFERROR(VLOOKUP(DATA_PESOS[[#This Row],[Codigo]],PESOS,4,FALSE)," ")</f>
        <v xml:space="preserve"> </v>
      </c>
      <c r="H2929" s="37">
        <v>0.34100000000000003</v>
      </c>
      <c r="I2929" s="43" t="str">
        <f>IF(DATA_PESOS[[#This Row],[Peso de FLEX]]=DATA_PESOS[[#This Row],[ACTUALIZACION 2]],"Conforme","Revisar")</f>
        <v>Conforme</v>
      </c>
    </row>
    <row r="2930" spans="1:9" hidden="1" x14ac:dyDescent="0.25">
      <c r="A2930" s="42" t="s">
        <v>6</v>
      </c>
      <c r="B2930" s="35" t="s">
        <v>5851</v>
      </c>
      <c r="C2930" s="35" t="s">
        <v>5852</v>
      </c>
      <c r="D2930" s="36">
        <v>4</v>
      </c>
      <c r="E2930" s="36">
        <v>4</v>
      </c>
      <c r="F2930" s="36">
        <v>0.54300000000000004</v>
      </c>
      <c r="G2930" s="36" t="str">
        <f>IFERROR(VLOOKUP(DATA_PESOS[[#This Row],[Codigo]],PESOS,4,FALSE)," ")</f>
        <v xml:space="preserve"> </v>
      </c>
      <c r="H2930" s="37">
        <v>0.54300000000000004</v>
      </c>
      <c r="I2930" s="43" t="str">
        <f>IF(DATA_PESOS[[#This Row],[Peso de FLEX]]=DATA_PESOS[[#This Row],[ACTUALIZACION 2]],"Conforme","Revisar")</f>
        <v>Conforme</v>
      </c>
    </row>
    <row r="2931" spans="1:9" hidden="1" x14ac:dyDescent="0.25">
      <c r="A2931" s="42" t="s">
        <v>6</v>
      </c>
      <c r="B2931" s="35" t="s">
        <v>5853</v>
      </c>
      <c r="C2931" s="35" t="s">
        <v>5854</v>
      </c>
      <c r="D2931" s="36">
        <v>2</v>
      </c>
      <c r="E2931" s="36">
        <v>2</v>
      </c>
      <c r="F2931" s="36">
        <v>0.33300000000000002</v>
      </c>
      <c r="G2931" s="36" t="str">
        <f>IFERROR(VLOOKUP(DATA_PESOS[[#This Row],[Codigo]],PESOS,4,FALSE)," ")</f>
        <v xml:space="preserve"> </v>
      </c>
      <c r="H2931" s="37">
        <v>0.33300000000000002</v>
      </c>
      <c r="I2931" s="43" t="str">
        <f>IF(DATA_PESOS[[#This Row],[Peso de FLEX]]=DATA_PESOS[[#This Row],[ACTUALIZACION 2]],"Conforme","Revisar")</f>
        <v>Conforme</v>
      </c>
    </row>
    <row r="2932" spans="1:9" hidden="1" x14ac:dyDescent="0.25">
      <c r="A2932" s="42" t="s">
        <v>6</v>
      </c>
      <c r="B2932" s="35" t="s">
        <v>5855</v>
      </c>
      <c r="C2932" s="35" t="s">
        <v>5856</v>
      </c>
      <c r="D2932" s="36">
        <v>42</v>
      </c>
      <c r="E2932" s="36">
        <v>42</v>
      </c>
      <c r="F2932" s="36">
        <v>0.52</v>
      </c>
      <c r="G2932" s="36" t="str">
        <f>IFERROR(VLOOKUP(DATA_PESOS[[#This Row],[Codigo]],PESOS,4,FALSE)," ")</f>
        <v xml:space="preserve"> </v>
      </c>
      <c r="H2932" s="37">
        <v>0.52</v>
      </c>
      <c r="I2932" s="43" t="str">
        <f>IF(DATA_PESOS[[#This Row],[Peso de FLEX]]=DATA_PESOS[[#This Row],[ACTUALIZACION 2]],"Conforme","Revisar")</f>
        <v>Conforme</v>
      </c>
    </row>
    <row r="2933" spans="1:9" hidden="1" x14ac:dyDescent="0.25">
      <c r="A2933" s="42" t="s">
        <v>6</v>
      </c>
      <c r="B2933" s="35" t="s">
        <v>5857</v>
      </c>
      <c r="C2933" s="35" t="s">
        <v>5858</v>
      </c>
      <c r="D2933" s="36">
        <v>32</v>
      </c>
      <c r="E2933" s="36">
        <v>32</v>
      </c>
      <c r="F2933" s="36">
        <v>0.47199999999999998</v>
      </c>
      <c r="G2933" s="36" t="str">
        <f>IFERROR(VLOOKUP(DATA_PESOS[[#This Row],[Codigo]],PESOS,4,FALSE)," ")</f>
        <v xml:space="preserve"> </v>
      </c>
      <c r="H2933" s="37">
        <v>0.47199999999999998</v>
      </c>
      <c r="I2933" s="43" t="str">
        <f>IF(DATA_PESOS[[#This Row],[Peso de FLEX]]=DATA_PESOS[[#This Row],[ACTUALIZACION 2]],"Conforme","Revisar")</f>
        <v>Conforme</v>
      </c>
    </row>
    <row r="2934" spans="1:9" hidden="1" x14ac:dyDescent="0.25">
      <c r="A2934" s="42" t="s">
        <v>6</v>
      </c>
      <c r="B2934" s="35" t="s">
        <v>5859</v>
      </c>
      <c r="C2934" s="35" t="s">
        <v>5860</v>
      </c>
      <c r="D2934" s="36">
        <v>4</v>
      </c>
      <c r="E2934" s="36">
        <v>4</v>
      </c>
      <c r="F2934" s="36">
        <v>0.45200000000000001</v>
      </c>
      <c r="G2934" s="36" t="str">
        <f>IFERROR(VLOOKUP(DATA_PESOS[[#This Row],[Codigo]],PESOS,4,FALSE)," ")</f>
        <v xml:space="preserve"> </v>
      </c>
      <c r="H2934" s="37">
        <v>0.45200000000000001</v>
      </c>
      <c r="I2934" s="43" t="str">
        <f>IF(DATA_PESOS[[#This Row],[Peso de FLEX]]=DATA_PESOS[[#This Row],[ACTUALIZACION 2]],"Conforme","Revisar")</f>
        <v>Conforme</v>
      </c>
    </row>
    <row r="2935" spans="1:9" hidden="1" x14ac:dyDescent="0.25">
      <c r="A2935" s="42" t="s">
        <v>6</v>
      </c>
      <c r="B2935" s="35" t="s">
        <v>5861</v>
      </c>
      <c r="C2935" s="35" t="s">
        <v>5862</v>
      </c>
      <c r="D2935" s="36">
        <v>16</v>
      </c>
      <c r="E2935" s="36">
        <v>16</v>
      </c>
      <c r="F2935" s="36">
        <v>0.37</v>
      </c>
      <c r="G2935" s="36" t="str">
        <f>IFERROR(VLOOKUP(DATA_PESOS[[#This Row],[Codigo]],PESOS,4,FALSE)," ")</f>
        <v xml:space="preserve"> </v>
      </c>
      <c r="H2935" s="37">
        <v>0.37</v>
      </c>
      <c r="I2935" s="43" t="str">
        <f>IF(DATA_PESOS[[#This Row],[Peso de FLEX]]=DATA_PESOS[[#This Row],[ACTUALIZACION 2]],"Conforme","Revisar")</f>
        <v>Conforme</v>
      </c>
    </row>
    <row r="2936" spans="1:9" hidden="1" x14ac:dyDescent="0.25">
      <c r="A2936" s="42" t="s">
        <v>6</v>
      </c>
      <c r="B2936" s="35" t="s">
        <v>5863</v>
      </c>
      <c r="C2936" s="35" t="s">
        <v>5864</v>
      </c>
      <c r="D2936" s="36">
        <v>198</v>
      </c>
      <c r="E2936" s="36">
        <v>198</v>
      </c>
      <c r="F2936" s="36">
        <v>0.46800000000000003</v>
      </c>
      <c r="G2936" s="36" t="str">
        <f>IFERROR(VLOOKUP(DATA_PESOS[[#This Row],[Codigo]],PESOS,4,FALSE)," ")</f>
        <v xml:space="preserve"> </v>
      </c>
      <c r="H2936" s="37">
        <v>0.46800000000000003</v>
      </c>
      <c r="I2936" s="43" t="str">
        <f>IF(DATA_PESOS[[#This Row],[Peso de FLEX]]=DATA_PESOS[[#This Row],[ACTUALIZACION 2]],"Conforme","Revisar")</f>
        <v>Conforme</v>
      </c>
    </row>
    <row r="2937" spans="1:9" hidden="1" x14ac:dyDescent="0.25">
      <c r="A2937" s="42" t="s">
        <v>6</v>
      </c>
      <c r="B2937" s="35" t="s">
        <v>5865</v>
      </c>
      <c r="C2937" s="35" t="s">
        <v>5866</v>
      </c>
      <c r="D2937" s="36">
        <v>31</v>
      </c>
      <c r="E2937" s="36">
        <v>31</v>
      </c>
      <c r="F2937" s="36">
        <v>0.46700000000000003</v>
      </c>
      <c r="G2937" s="36" t="str">
        <f>IFERROR(VLOOKUP(DATA_PESOS[[#This Row],[Codigo]],PESOS,4,FALSE)," ")</f>
        <v xml:space="preserve"> </v>
      </c>
      <c r="H2937" s="37">
        <v>0.46700000000000003</v>
      </c>
      <c r="I2937" s="43" t="str">
        <f>IF(DATA_PESOS[[#This Row],[Peso de FLEX]]=DATA_PESOS[[#This Row],[ACTUALIZACION 2]],"Conforme","Revisar")</f>
        <v>Conforme</v>
      </c>
    </row>
    <row r="2938" spans="1:9" hidden="1" x14ac:dyDescent="0.25">
      <c r="A2938" s="42" t="s">
        <v>6</v>
      </c>
      <c r="B2938" s="35" t="s">
        <v>5867</v>
      </c>
      <c r="C2938" s="35" t="s">
        <v>5868</v>
      </c>
      <c r="D2938" s="36">
        <v>40</v>
      </c>
      <c r="E2938" s="36">
        <v>40</v>
      </c>
      <c r="F2938" s="36">
        <v>0.55700000000000005</v>
      </c>
      <c r="G2938" s="36" t="str">
        <f>IFERROR(VLOOKUP(DATA_PESOS[[#This Row],[Codigo]],PESOS,4,FALSE)," ")</f>
        <v xml:space="preserve"> </v>
      </c>
      <c r="H2938" s="37">
        <v>0.55700000000000005</v>
      </c>
      <c r="I2938" s="43" t="str">
        <f>IF(DATA_PESOS[[#This Row],[Peso de FLEX]]=DATA_PESOS[[#This Row],[ACTUALIZACION 2]],"Conforme","Revisar")</f>
        <v>Conforme</v>
      </c>
    </row>
    <row r="2939" spans="1:9" hidden="1" x14ac:dyDescent="0.25">
      <c r="A2939" s="42" t="s">
        <v>6</v>
      </c>
      <c r="B2939" s="35" t="s">
        <v>5869</v>
      </c>
      <c r="C2939" s="35" t="s">
        <v>5870</v>
      </c>
      <c r="D2939" s="36">
        <v>8</v>
      </c>
      <c r="E2939" s="36">
        <v>8</v>
      </c>
      <c r="F2939" s="36">
        <v>0.34200000000000003</v>
      </c>
      <c r="G2939" s="36" t="str">
        <f>IFERROR(VLOOKUP(DATA_PESOS[[#This Row],[Codigo]],PESOS,4,FALSE)," ")</f>
        <v xml:space="preserve"> </v>
      </c>
      <c r="H2939" s="37">
        <v>0.34200000000000003</v>
      </c>
      <c r="I2939" s="43" t="str">
        <f>IF(DATA_PESOS[[#This Row],[Peso de FLEX]]=DATA_PESOS[[#This Row],[ACTUALIZACION 2]],"Conforme","Revisar")</f>
        <v>Conforme</v>
      </c>
    </row>
    <row r="2940" spans="1:9" hidden="1" x14ac:dyDescent="0.25">
      <c r="A2940" s="42" t="s">
        <v>6</v>
      </c>
      <c r="B2940" s="35" t="s">
        <v>5871</v>
      </c>
      <c r="C2940" s="35" t="s">
        <v>5872</v>
      </c>
      <c r="D2940" s="36">
        <v>6</v>
      </c>
      <c r="E2940" s="36">
        <v>6</v>
      </c>
      <c r="F2940" s="36">
        <v>0.41399999999999998</v>
      </c>
      <c r="G2940" s="36" t="str">
        <f>IFERROR(VLOOKUP(DATA_PESOS[[#This Row],[Codigo]],PESOS,4,FALSE)," ")</f>
        <v xml:space="preserve"> </v>
      </c>
      <c r="H2940" s="37">
        <v>0.41399999999999998</v>
      </c>
      <c r="I2940" s="43" t="str">
        <f>IF(DATA_PESOS[[#This Row],[Peso de FLEX]]=DATA_PESOS[[#This Row],[ACTUALIZACION 2]],"Conforme","Revisar")</f>
        <v>Conforme</v>
      </c>
    </row>
    <row r="2941" spans="1:9" hidden="1" x14ac:dyDescent="0.25">
      <c r="A2941" s="42" t="s">
        <v>6</v>
      </c>
      <c r="B2941" s="35" t="s">
        <v>5873</v>
      </c>
      <c r="C2941" s="35" t="s">
        <v>5874</v>
      </c>
      <c r="D2941" s="36">
        <v>6</v>
      </c>
      <c r="E2941" s="36">
        <v>6</v>
      </c>
      <c r="F2941" s="36">
        <v>0.498</v>
      </c>
      <c r="G2941" s="36" t="str">
        <f>IFERROR(VLOOKUP(DATA_PESOS[[#This Row],[Codigo]],PESOS,4,FALSE)," ")</f>
        <v xml:space="preserve"> </v>
      </c>
      <c r="H2941" s="37">
        <v>0.498</v>
      </c>
      <c r="I2941" s="43" t="str">
        <f>IF(DATA_PESOS[[#This Row],[Peso de FLEX]]=DATA_PESOS[[#This Row],[ACTUALIZACION 2]],"Conforme","Revisar")</f>
        <v>Conforme</v>
      </c>
    </row>
    <row r="2942" spans="1:9" hidden="1" x14ac:dyDescent="0.25">
      <c r="A2942" s="42" t="s">
        <v>6</v>
      </c>
      <c r="B2942" s="35" t="s">
        <v>5875</v>
      </c>
      <c r="C2942" s="35" t="s">
        <v>5876</v>
      </c>
      <c r="D2942" s="36">
        <v>41</v>
      </c>
      <c r="E2942" s="36">
        <v>41</v>
      </c>
      <c r="F2942" s="36">
        <v>0.39</v>
      </c>
      <c r="G2942" s="36" t="str">
        <f>IFERROR(VLOOKUP(DATA_PESOS[[#This Row],[Codigo]],PESOS,4,FALSE)," ")</f>
        <v xml:space="preserve"> </v>
      </c>
      <c r="H2942" s="37">
        <v>0.39</v>
      </c>
      <c r="I2942" s="43" t="str">
        <f>IF(DATA_PESOS[[#This Row],[Peso de FLEX]]=DATA_PESOS[[#This Row],[ACTUALIZACION 2]],"Conforme","Revisar")</f>
        <v>Conforme</v>
      </c>
    </row>
    <row r="2943" spans="1:9" hidden="1" x14ac:dyDescent="0.25">
      <c r="A2943" s="42" t="s">
        <v>6</v>
      </c>
      <c r="B2943" s="35" t="s">
        <v>5877</v>
      </c>
      <c r="C2943" s="35" t="s">
        <v>5878</v>
      </c>
      <c r="D2943" s="36">
        <v>11</v>
      </c>
      <c r="E2943" s="36">
        <v>11</v>
      </c>
      <c r="F2943" s="36">
        <v>0.38400000000000001</v>
      </c>
      <c r="G2943" s="36" t="str">
        <f>IFERROR(VLOOKUP(DATA_PESOS[[#This Row],[Codigo]],PESOS,4,FALSE)," ")</f>
        <v xml:space="preserve"> </v>
      </c>
      <c r="H2943" s="37">
        <v>0.38400000000000001</v>
      </c>
      <c r="I2943" s="43" t="str">
        <f>IF(DATA_PESOS[[#This Row],[Peso de FLEX]]=DATA_PESOS[[#This Row],[ACTUALIZACION 2]],"Conforme","Revisar")</f>
        <v>Conforme</v>
      </c>
    </row>
    <row r="2944" spans="1:9" hidden="1" x14ac:dyDescent="0.25">
      <c r="A2944" s="42" t="s">
        <v>6</v>
      </c>
      <c r="B2944" s="35" t="s">
        <v>5879</v>
      </c>
      <c r="C2944" s="35" t="s">
        <v>5880</v>
      </c>
      <c r="D2944" s="36">
        <v>24</v>
      </c>
      <c r="E2944" s="36">
        <v>24</v>
      </c>
      <c r="F2944" s="36">
        <v>0.379</v>
      </c>
      <c r="G2944" s="36" t="str">
        <f>IFERROR(VLOOKUP(DATA_PESOS[[#This Row],[Codigo]],PESOS,4,FALSE)," ")</f>
        <v xml:space="preserve"> </v>
      </c>
      <c r="H2944" s="37">
        <v>0.379</v>
      </c>
      <c r="I2944" s="43" t="str">
        <f>IF(DATA_PESOS[[#This Row],[Peso de FLEX]]=DATA_PESOS[[#This Row],[ACTUALIZACION 2]],"Conforme","Revisar")</f>
        <v>Conforme</v>
      </c>
    </row>
    <row r="2945" spans="1:9" hidden="1" x14ac:dyDescent="0.25">
      <c r="A2945" s="42" t="s">
        <v>6</v>
      </c>
      <c r="B2945" s="35" t="s">
        <v>5881</v>
      </c>
      <c r="C2945" s="35" t="s">
        <v>5882</v>
      </c>
      <c r="D2945" s="36">
        <v>24</v>
      </c>
      <c r="E2945" s="36">
        <v>24</v>
      </c>
      <c r="F2945" s="36">
        <v>0.378</v>
      </c>
      <c r="G2945" s="36" t="str">
        <f>IFERROR(VLOOKUP(DATA_PESOS[[#This Row],[Codigo]],PESOS,4,FALSE)," ")</f>
        <v xml:space="preserve"> </v>
      </c>
      <c r="H2945" s="37">
        <v>0.378</v>
      </c>
      <c r="I2945" s="43" t="str">
        <f>IF(DATA_PESOS[[#This Row],[Peso de FLEX]]=DATA_PESOS[[#This Row],[ACTUALIZACION 2]],"Conforme","Revisar")</f>
        <v>Conforme</v>
      </c>
    </row>
    <row r="2946" spans="1:9" hidden="1" x14ac:dyDescent="0.25">
      <c r="A2946" s="42" t="s">
        <v>6</v>
      </c>
      <c r="B2946" s="35" t="s">
        <v>5883</v>
      </c>
      <c r="C2946" s="35" t="s">
        <v>5884</v>
      </c>
      <c r="D2946" s="36">
        <v>10</v>
      </c>
      <c r="E2946" s="36">
        <v>10</v>
      </c>
      <c r="F2946" s="36">
        <v>0.54400000000000004</v>
      </c>
      <c r="G2946" s="36" t="str">
        <f>IFERROR(VLOOKUP(DATA_PESOS[[#This Row],[Codigo]],PESOS,4,FALSE)," ")</f>
        <v xml:space="preserve"> </v>
      </c>
      <c r="H2946" s="37">
        <v>0.54400000000000004</v>
      </c>
      <c r="I2946" s="43" t="str">
        <f>IF(DATA_PESOS[[#This Row],[Peso de FLEX]]=DATA_PESOS[[#This Row],[ACTUALIZACION 2]],"Conforme","Revisar")</f>
        <v>Conforme</v>
      </c>
    </row>
    <row r="2947" spans="1:9" hidden="1" x14ac:dyDescent="0.25">
      <c r="A2947" s="42" t="s">
        <v>6</v>
      </c>
      <c r="B2947" s="35" t="s">
        <v>5885</v>
      </c>
      <c r="C2947" s="35" t="s">
        <v>5886</v>
      </c>
      <c r="D2947" s="36">
        <v>10</v>
      </c>
      <c r="E2947" s="36">
        <v>10</v>
      </c>
      <c r="F2947" s="36">
        <v>0.54400000000000004</v>
      </c>
      <c r="G2947" s="36" t="str">
        <f>IFERROR(VLOOKUP(DATA_PESOS[[#This Row],[Codigo]],PESOS,4,FALSE)," ")</f>
        <v xml:space="preserve"> </v>
      </c>
      <c r="H2947" s="37">
        <v>0.54400000000000004</v>
      </c>
      <c r="I2947" s="43" t="str">
        <f>IF(DATA_PESOS[[#This Row],[Peso de FLEX]]=DATA_PESOS[[#This Row],[ACTUALIZACION 2]],"Conforme","Revisar")</f>
        <v>Conforme</v>
      </c>
    </row>
    <row r="2948" spans="1:9" hidden="1" x14ac:dyDescent="0.25">
      <c r="A2948" s="42" t="s">
        <v>6</v>
      </c>
      <c r="B2948" s="35" t="s">
        <v>5887</v>
      </c>
      <c r="C2948" s="35" t="s">
        <v>5888</v>
      </c>
      <c r="D2948" s="36">
        <v>272</v>
      </c>
      <c r="E2948" s="36">
        <v>272</v>
      </c>
      <c r="F2948" s="36">
        <v>0.36399999999999999</v>
      </c>
      <c r="G2948" s="36" t="str">
        <f>IFERROR(VLOOKUP(DATA_PESOS[[#This Row],[Codigo]],PESOS,4,FALSE)," ")</f>
        <v xml:space="preserve"> </v>
      </c>
      <c r="H2948" s="37">
        <v>0.36399999999999999</v>
      </c>
      <c r="I2948" s="43" t="str">
        <f>IF(DATA_PESOS[[#This Row],[Peso de FLEX]]=DATA_PESOS[[#This Row],[ACTUALIZACION 2]],"Conforme","Revisar")</f>
        <v>Conforme</v>
      </c>
    </row>
    <row r="2949" spans="1:9" hidden="1" x14ac:dyDescent="0.25">
      <c r="A2949" s="42" t="s">
        <v>6</v>
      </c>
      <c r="B2949" s="35" t="s">
        <v>5889</v>
      </c>
      <c r="C2949" s="35" t="s">
        <v>5890</v>
      </c>
      <c r="D2949" s="36">
        <v>106</v>
      </c>
      <c r="E2949" s="36">
        <v>106</v>
      </c>
      <c r="F2949" s="36">
        <v>0.499</v>
      </c>
      <c r="G2949" s="36" t="str">
        <f>IFERROR(VLOOKUP(DATA_PESOS[[#This Row],[Codigo]],PESOS,4,FALSE)," ")</f>
        <v xml:space="preserve"> </v>
      </c>
      <c r="H2949" s="37">
        <v>0.499</v>
      </c>
      <c r="I2949" s="43" t="str">
        <f>IF(DATA_PESOS[[#This Row],[Peso de FLEX]]=DATA_PESOS[[#This Row],[ACTUALIZACION 2]],"Conforme","Revisar")</f>
        <v>Conforme</v>
      </c>
    </row>
    <row r="2950" spans="1:9" hidden="1" x14ac:dyDescent="0.25">
      <c r="A2950" s="42" t="s">
        <v>6</v>
      </c>
      <c r="B2950" s="35" t="s">
        <v>5891</v>
      </c>
      <c r="C2950" s="35" t="s">
        <v>5892</v>
      </c>
      <c r="D2950" s="36">
        <v>54</v>
      </c>
      <c r="E2950" s="36">
        <v>54</v>
      </c>
      <c r="F2950" s="36">
        <v>0.38500000000000001</v>
      </c>
      <c r="G2950" s="36" t="str">
        <f>IFERROR(VLOOKUP(DATA_PESOS[[#This Row],[Codigo]],PESOS,4,FALSE)," ")</f>
        <v xml:space="preserve"> </v>
      </c>
      <c r="H2950" s="37">
        <v>0.38500000000000001</v>
      </c>
      <c r="I2950" s="43" t="str">
        <f>IF(DATA_PESOS[[#This Row],[Peso de FLEX]]=DATA_PESOS[[#This Row],[ACTUALIZACION 2]],"Conforme","Revisar")</f>
        <v>Conforme</v>
      </c>
    </row>
    <row r="2951" spans="1:9" hidden="1" x14ac:dyDescent="0.25">
      <c r="A2951" s="42" t="s">
        <v>6</v>
      </c>
      <c r="B2951" s="35" t="s">
        <v>5893</v>
      </c>
      <c r="C2951" s="35" t="s">
        <v>5894</v>
      </c>
      <c r="D2951" s="36">
        <v>33</v>
      </c>
      <c r="E2951" s="36">
        <v>33</v>
      </c>
      <c r="F2951" s="36">
        <v>0.59499999999999997</v>
      </c>
      <c r="G2951" s="36" t="str">
        <f>IFERROR(VLOOKUP(DATA_PESOS[[#This Row],[Codigo]],PESOS,4,FALSE)," ")</f>
        <v xml:space="preserve"> </v>
      </c>
      <c r="H2951" s="37">
        <v>0.59499999999999997</v>
      </c>
      <c r="I2951" s="43" t="str">
        <f>IF(DATA_PESOS[[#This Row],[Peso de FLEX]]=DATA_PESOS[[#This Row],[ACTUALIZACION 2]],"Conforme","Revisar")</f>
        <v>Conforme</v>
      </c>
    </row>
    <row r="2952" spans="1:9" hidden="1" x14ac:dyDescent="0.25">
      <c r="A2952" s="42" t="s">
        <v>6</v>
      </c>
      <c r="B2952" s="35" t="s">
        <v>5895</v>
      </c>
      <c r="C2952" s="35" t="s">
        <v>5896</v>
      </c>
      <c r="D2952" s="36">
        <v>29</v>
      </c>
      <c r="E2952" s="36">
        <v>29</v>
      </c>
      <c r="F2952" s="36">
        <v>0.4</v>
      </c>
      <c r="G2952" s="36" t="str">
        <f>IFERROR(VLOOKUP(DATA_PESOS[[#This Row],[Codigo]],PESOS,4,FALSE)," ")</f>
        <v xml:space="preserve"> </v>
      </c>
      <c r="H2952" s="37">
        <v>0.4</v>
      </c>
      <c r="I2952" s="43" t="str">
        <f>IF(DATA_PESOS[[#This Row],[Peso de FLEX]]=DATA_PESOS[[#This Row],[ACTUALIZACION 2]],"Conforme","Revisar")</f>
        <v>Conforme</v>
      </c>
    </row>
    <row r="2953" spans="1:9" hidden="1" x14ac:dyDescent="0.25">
      <c r="A2953" s="42" t="s">
        <v>6</v>
      </c>
      <c r="B2953" s="35" t="s">
        <v>5897</v>
      </c>
      <c r="C2953" s="35" t="s">
        <v>5898</v>
      </c>
      <c r="D2953" s="36">
        <v>69</v>
      </c>
      <c r="E2953" s="36">
        <v>69</v>
      </c>
      <c r="F2953" s="36">
        <v>0.50600000000000001</v>
      </c>
      <c r="G2953" s="36" t="str">
        <f>IFERROR(VLOOKUP(DATA_PESOS[[#This Row],[Codigo]],PESOS,4,FALSE)," ")</f>
        <v xml:space="preserve"> </v>
      </c>
      <c r="H2953" s="37">
        <v>0.50600000000000001</v>
      </c>
      <c r="I2953" s="43" t="str">
        <f>IF(DATA_PESOS[[#This Row],[Peso de FLEX]]=DATA_PESOS[[#This Row],[ACTUALIZACION 2]],"Conforme","Revisar")</f>
        <v>Conforme</v>
      </c>
    </row>
    <row r="2954" spans="1:9" hidden="1" x14ac:dyDescent="0.25">
      <c r="A2954" s="42" t="s">
        <v>6</v>
      </c>
      <c r="B2954" s="35" t="s">
        <v>5899</v>
      </c>
      <c r="C2954" s="35" t="s">
        <v>5900</v>
      </c>
      <c r="D2954" s="36">
        <v>5</v>
      </c>
      <c r="E2954" s="36">
        <v>5</v>
      </c>
      <c r="F2954" s="36">
        <v>0.30599999999999999</v>
      </c>
      <c r="G2954" s="36" t="str">
        <f>IFERROR(VLOOKUP(DATA_PESOS[[#This Row],[Codigo]],PESOS,4,FALSE)," ")</f>
        <v xml:space="preserve"> </v>
      </c>
      <c r="H2954" s="37">
        <v>0.30599999999999999</v>
      </c>
      <c r="I2954" s="43" t="str">
        <f>IF(DATA_PESOS[[#This Row],[Peso de FLEX]]=DATA_PESOS[[#This Row],[ACTUALIZACION 2]],"Conforme","Revisar")</f>
        <v>Conforme</v>
      </c>
    </row>
    <row r="2955" spans="1:9" hidden="1" x14ac:dyDescent="0.25">
      <c r="A2955" s="42" t="s">
        <v>6</v>
      </c>
      <c r="B2955" s="35" t="s">
        <v>5901</v>
      </c>
      <c r="C2955" s="35" t="s">
        <v>5902</v>
      </c>
      <c r="D2955" s="36">
        <v>5</v>
      </c>
      <c r="E2955" s="36">
        <v>5</v>
      </c>
      <c r="F2955" s="36">
        <v>0.502</v>
      </c>
      <c r="G2955" s="36" t="str">
        <f>IFERROR(VLOOKUP(DATA_PESOS[[#This Row],[Codigo]],PESOS,4,FALSE)," ")</f>
        <v xml:space="preserve"> </v>
      </c>
      <c r="H2955" s="37">
        <v>0.502</v>
      </c>
      <c r="I2955" s="43" t="str">
        <f>IF(DATA_PESOS[[#This Row],[Peso de FLEX]]=DATA_PESOS[[#This Row],[ACTUALIZACION 2]],"Conforme","Revisar")</f>
        <v>Conforme</v>
      </c>
    </row>
    <row r="2956" spans="1:9" hidden="1" x14ac:dyDescent="0.25">
      <c r="A2956" s="42" t="s">
        <v>6</v>
      </c>
      <c r="B2956" s="35" t="s">
        <v>5903</v>
      </c>
      <c r="C2956" s="35" t="s">
        <v>5904</v>
      </c>
      <c r="D2956" s="36">
        <v>54</v>
      </c>
      <c r="E2956" s="36">
        <v>54</v>
      </c>
      <c r="F2956" s="36">
        <v>0.52800000000000002</v>
      </c>
      <c r="G2956" s="36" t="str">
        <f>IFERROR(VLOOKUP(DATA_PESOS[[#This Row],[Codigo]],PESOS,4,FALSE)," ")</f>
        <v xml:space="preserve"> </v>
      </c>
      <c r="H2956" s="37">
        <v>0.52800000000000002</v>
      </c>
      <c r="I2956" s="43" t="str">
        <f>IF(DATA_PESOS[[#This Row],[Peso de FLEX]]=DATA_PESOS[[#This Row],[ACTUALIZACION 2]],"Conforme","Revisar")</f>
        <v>Conforme</v>
      </c>
    </row>
    <row r="2957" spans="1:9" hidden="1" x14ac:dyDescent="0.25">
      <c r="A2957" s="42" t="s">
        <v>6</v>
      </c>
      <c r="B2957" s="35" t="s">
        <v>5905</v>
      </c>
      <c r="C2957" s="35" t="s">
        <v>5906</v>
      </c>
      <c r="D2957" s="36">
        <v>153</v>
      </c>
      <c r="E2957" s="36">
        <v>153</v>
      </c>
      <c r="F2957" s="36">
        <v>0.317</v>
      </c>
      <c r="G2957" s="36" t="str">
        <f>IFERROR(VLOOKUP(DATA_PESOS[[#This Row],[Codigo]],PESOS,4,FALSE)," ")</f>
        <v xml:space="preserve"> </v>
      </c>
      <c r="H2957" s="37">
        <v>0.317</v>
      </c>
      <c r="I2957" s="43" t="str">
        <f>IF(DATA_PESOS[[#This Row],[Peso de FLEX]]=DATA_PESOS[[#This Row],[ACTUALIZACION 2]],"Conforme","Revisar")</f>
        <v>Conforme</v>
      </c>
    </row>
    <row r="2958" spans="1:9" hidden="1" x14ac:dyDescent="0.25">
      <c r="A2958" s="42" t="s">
        <v>6</v>
      </c>
      <c r="B2958" s="35" t="s">
        <v>5907</v>
      </c>
      <c r="C2958" s="35" t="s">
        <v>5908</v>
      </c>
      <c r="D2958" s="36">
        <v>6</v>
      </c>
      <c r="E2958" s="36">
        <v>6</v>
      </c>
      <c r="F2958" s="36">
        <v>0.35299999999999998</v>
      </c>
      <c r="G2958" s="36" t="str">
        <f>IFERROR(VLOOKUP(DATA_PESOS[[#This Row],[Codigo]],PESOS,4,FALSE)," ")</f>
        <v xml:space="preserve"> </v>
      </c>
      <c r="H2958" s="37">
        <v>0.35299999999999998</v>
      </c>
      <c r="I2958" s="43" t="str">
        <f>IF(DATA_PESOS[[#This Row],[Peso de FLEX]]=DATA_PESOS[[#This Row],[ACTUALIZACION 2]],"Conforme","Revisar")</f>
        <v>Conforme</v>
      </c>
    </row>
    <row r="2959" spans="1:9" hidden="1" x14ac:dyDescent="0.25">
      <c r="A2959" s="42" t="s">
        <v>6</v>
      </c>
      <c r="B2959" s="35" t="s">
        <v>5909</v>
      </c>
      <c r="C2959" s="35" t="s">
        <v>5910</v>
      </c>
      <c r="D2959" s="36">
        <v>8</v>
      </c>
      <c r="E2959" s="36">
        <v>8</v>
      </c>
      <c r="F2959" s="36">
        <v>0.35299999999999998</v>
      </c>
      <c r="G2959" s="36" t="str">
        <f>IFERROR(VLOOKUP(DATA_PESOS[[#This Row],[Codigo]],PESOS,4,FALSE)," ")</f>
        <v xml:space="preserve"> </v>
      </c>
      <c r="H2959" s="37">
        <v>0.35299999999999998</v>
      </c>
      <c r="I2959" s="43" t="str">
        <f>IF(DATA_PESOS[[#This Row],[Peso de FLEX]]=DATA_PESOS[[#This Row],[ACTUALIZACION 2]],"Conforme","Revisar")</f>
        <v>Conforme</v>
      </c>
    </row>
    <row r="2960" spans="1:9" hidden="1" x14ac:dyDescent="0.25">
      <c r="A2960" s="42" t="s">
        <v>6</v>
      </c>
      <c r="B2960" s="35" t="s">
        <v>5911</v>
      </c>
      <c r="C2960" s="35" t="s">
        <v>5912</v>
      </c>
      <c r="D2960" s="36">
        <v>26</v>
      </c>
      <c r="E2960" s="36">
        <v>26</v>
      </c>
      <c r="F2960" s="36">
        <v>0.38200000000000001</v>
      </c>
      <c r="G2960" s="36" t="str">
        <f>IFERROR(VLOOKUP(DATA_PESOS[[#This Row],[Codigo]],PESOS,4,FALSE)," ")</f>
        <v xml:space="preserve"> </v>
      </c>
      <c r="H2960" s="37">
        <v>0.38200000000000001</v>
      </c>
      <c r="I2960" s="43" t="str">
        <f>IF(DATA_PESOS[[#This Row],[Peso de FLEX]]=DATA_PESOS[[#This Row],[ACTUALIZACION 2]],"Conforme","Revisar")</f>
        <v>Conforme</v>
      </c>
    </row>
    <row r="2961" spans="1:9" hidden="1" x14ac:dyDescent="0.25">
      <c r="A2961" s="42" t="s">
        <v>6</v>
      </c>
      <c r="B2961" s="35" t="s">
        <v>5913</v>
      </c>
      <c r="C2961" s="35" t="s">
        <v>5914</v>
      </c>
      <c r="D2961" s="36">
        <v>1</v>
      </c>
      <c r="E2961" s="36">
        <v>1</v>
      </c>
      <c r="F2961" s="36">
        <v>0.374</v>
      </c>
      <c r="G2961" s="36" t="str">
        <f>IFERROR(VLOOKUP(DATA_PESOS[[#This Row],[Codigo]],PESOS,4,FALSE)," ")</f>
        <v xml:space="preserve"> </v>
      </c>
      <c r="H2961" s="37">
        <v>0.374</v>
      </c>
      <c r="I2961" s="43" t="str">
        <f>IF(DATA_PESOS[[#This Row],[Peso de FLEX]]=DATA_PESOS[[#This Row],[ACTUALIZACION 2]],"Conforme","Revisar")</f>
        <v>Conforme</v>
      </c>
    </row>
    <row r="2962" spans="1:9" hidden="1" x14ac:dyDescent="0.25">
      <c r="A2962" s="42" t="s">
        <v>6</v>
      </c>
      <c r="B2962" s="35" t="s">
        <v>5915</v>
      </c>
      <c r="C2962" s="35" t="s">
        <v>5916</v>
      </c>
      <c r="D2962" s="36">
        <v>1</v>
      </c>
      <c r="E2962" s="36">
        <v>1</v>
      </c>
      <c r="F2962" s="36">
        <v>0.374</v>
      </c>
      <c r="G2962" s="36" t="str">
        <f>IFERROR(VLOOKUP(DATA_PESOS[[#This Row],[Codigo]],PESOS,4,FALSE)," ")</f>
        <v xml:space="preserve"> </v>
      </c>
      <c r="H2962" s="37">
        <v>0.374</v>
      </c>
      <c r="I2962" s="43" t="str">
        <f>IF(DATA_PESOS[[#This Row],[Peso de FLEX]]=DATA_PESOS[[#This Row],[ACTUALIZACION 2]],"Conforme","Revisar")</f>
        <v>Conforme</v>
      </c>
    </row>
    <row r="2963" spans="1:9" hidden="1" x14ac:dyDescent="0.25">
      <c r="A2963" s="42" t="s">
        <v>6</v>
      </c>
      <c r="B2963" s="35" t="s">
        <v>5917</v>
      </c>
      <c r="C2963" s="35" t="s">
        <v>5918</v>
      </c>
      <c r="D2963" s="36">
        <v>26</v>
      </c>
      <c r="E2963" s="36">
        <v>26</v>
      </c>
      <c r="F2963" s="36">
        <v>0.43</v>
      </c>
      <c r="G2963" s="36" t="str">
        <f>IFERROR(VLOOKUP(DATA_PESOS[[#This Row],[Codigo]],PESOS,4,FALSE)," ")</f>
        <v xml:space="preserve"> </v>
      </c>
      <c r="H2963" s="37">
        <v>0.43</v>
      </c>
      <c r="I2963" s="43" t="str">
        <f>IF(DATA_PESOS[[#This Row],[Peso de FLEX]]=DATA_PESOS[[#This Row],[ACTUALIZACION 2]],"Conforme","Revisar")</f>
        <v>Conforme</v>
      </c>
    </row>
    <row r="2964" spans="1:9" hidden="1" x14ac:dyDescent="0.25">
      <c r="A2964" s="42" t="s">
        <v>6</v>
      </c>
      <c r="B2964" s="35" t="s">
        <v>5919</v>
      </c>
      <c r="C2964" s="35" t="s">
        <v>5920</v>
      </c>
      <c r="D2964" s="36">
        <v>26</v>
      </c>
      <c r="E2964" s="36">
        <v>26</v>
      </c>
      <c r="F2964" s="36">
        <v>0.43</v>
      </c>
      <c r="G2964" s="36" t="str">
        <f>IFERROR(VLOOKUP(DATA_PESOS[[#This Row],[Codigo]],PESOS,4,FALSE)," ")</f>
        <v xml:space="preserve"> </v>
      </c>
      <c r="H2964" s="37">
        <v>0.43</v>
      </c>
      <c r="I2964" s="43" t="str">
        <f>IF(DATA_PESOS[[#This Row],[Peso de FLEX]]=DATA_PESOS[[#This Row],[ACTUALIZACION 2]],"Conforme","Revisar")</f>
        <v>Conforme</v>
      </c>
    </row>
    <row r="2965" spans="1:9" hidden="1" x14ac:dyDescent="0.25">
      <c r="A2965" s="42" t="s">
        <v>6</v>
      </c>
      <c r="B2965" s="35" t="s">
        <v>5921</v>
      </c>
      <c r="C2965" s="35" t="s">
        <v>5922</v>
      </c>
      <c r="D2965" s="36">
        <v>100</v>
      </c>
      <c r="E2965" s="36">
        <v>100</v>
      </c>
      <c r="F2965" s="36">
        <v>0.47899999999999998</v>
      </c>
      <c r="G2965" s="36" t="str">
        <f>IFERROR(VLOOKUP(DATA_PESOS[[#This Row],[Codigo]],PESOS,4,FALSE)," ")</f>
        <v xml:space="preserve"> </v>
      </c>
      <c r="H2965" s="37">
        <v>0.47899999999999998</v>
      </c>
      <c r="I2965" s="43" t="str">
        <f>IF(DATA_PESOS[[#This Row],[Peso de FLEX]]=DATA_PESOS[[#This Row],[ACTUALIZACION 2]],"Conforme","Revisar")</f>
        <v>Conforme</v>
      </c>
    </row>
    <row r="2966" spans="1:9" hidden="1" x14ac:dyDescent="0.25">
      <c r="A2966" s="42" t="s">
        <v>6</v>
      </c>
      <c r="B2966" s="35" t="s">
        <v>5923</v>
      </c>
      <c r="C2966" s="35" t="s">
        <v>5924</v>
      </c>
      <c r="D2966" s="36">
        <v>100</v>
      </c>
      <c r="E2966" s="36">
        <v>100</v>
      </c>
      <c r="F2966" s="36">
        <v>0.48099999999999998</v>
      </c>
      <c r="G2966" s="36" t="str">
        <f>IFERROR(VLOOKUP(DATA_PESOS[[#This Row],[Codigo]],PESOS,4,FALSE)," ")</f>
        <v xml:space="preserve"> </v>
      </c>
      <c r="H2966" s="37">
        <v>0.48099999999999998</v>
      </c>
      <c r="I2966" s="43" t="str">
        <f>IF(DATA_PESOS[[#This Row],[Peso de FLEX]]=DATA_PESOS[[#This Row],[ACTUALIZACION 2]],"Conforme","Revisar")</f>
        <v>Conforme</v>
      </c>
    </row>
    <row r="2967" spans="1:9" hidden="1" x14ac:dyDescent="0.25">
      <c r="A2967" s="42" t="s">
        <v>6</v>
      </c>
      <c r="B2967" s="35" t="s">
        <v>5925</v>
      </c>
      <c r="C2967" s="35" t="s">
        <v>5926</v>
      </c>
      <c r="D2967" s="36">
        <v>28</v>
      </c>
      <c r="E2967" s="36">
        <v>28</v>
      </c>
      <c r="F2967" s="36">
        <v>0.51</v>
      </c>
      <c r="G2967" s="36" t="str">
        <f>IFERROR(VLOOKUP(DATA_PESOS[[#This Row],[Codigo]],PESOS,4,FALSE)," ")</f>
        <v xml:space="preserve"> </v>
      </c>
      <c r="H2967" s="37">
        <v>0.51</v>
      </c>
      <c r="I2967" s="43" t="str">
        <f>IF(DATA_PESOS[[#This Row],[Peso de FLEX]]=DATA_PESOS[[#This Row],[ACTUALIZACION 2]],"Conforme","Revisar")</f>
        <v>Conforme</v>
      </c>
    </row>
    <row r="2968" spans="1:9" hidden="1" x14ac:dyDescent="0.25">
      <c r="A2968" s="42" t="s">
        <v>6</v>
      </c>
      <c r="B2968" s="35" t="s">
        <v>5927</v>
      </c>
      <c r="C2968" s="35" t="s">
        <v>5928</v>
      </c>
      <c r="D2968" s="36">
        <v>6</v>
      </c>
      <c r="E2968" s="36">
        <v>6</v>
      </c>
      <c r="F2968" s="36">
        <v>0.51200000000000001</v>
      </c>
      <c r="G2968" s="36" t="str">
        <f>IFERROR(VLOOKUP(DATA_PESOS[[#This Row],[Codigo]],PESOS,4,FALSE)," ")</f>
        <v xml:space="preserve"> </v>
      </c>
      <c r="H2968" s="37">
        <v>0.51200000000000001</v>
      </c>
      <c r="I2968" s="43" t="str">
        <f>IF(DATA_PESOS[[#This Row],[Peso de FLEX]]=DATA_PESOS[[#This Row],[ACTUALIZACION 2]],"Conforme","Revisar")</f>
        <v>Conforme</v>
      </c>
    </row>
    <row r="2969" spans="1:9" hidden="1" x14ac:dyDescent="0.25">
      <c r="A2969" s="42" t="s">
        <v>6</v>
      </c>
      <c r="B2969" s="35" t="s">
        <v>5929</v>
      </c>
      <c r="C2969" s="35" t="s">
        <v>5930</v>
      </c>
      <c r="D2969" s="36">
        <v>2</v>
      </c>
      <c r="E2969" s="36">
        <v>2</v>
      </c>
      <c r="F2969" s="36">
        <v>0.628</v>
      </c>
      <c r="G2969" s="36" t="str">
        <f>IFERROR(VLOOKUP(DATA_PESOS[[#This Row],[Codigo]],PESOS,4,FALSE)," ")</f>
        <v xml:space="preserve"> </v>
      </c>
      <c r="H2969" s="37">
        <v>0.628</v>
      </c>
      <c r="I2969" s="43" t="str">
        <f>IF(DATA_PESOS[[#This Row],[Peso de FLEX]]=DATA_PESOS[[#This Row],[ACTUALIZACION 2]],"Conforme","Revisar")</f>
        <v>Conforme</v>
      </c>
    </row>
    <row r="2970" spans="1:9" hidden="1" x14ac:dyDescent="0.25">
      <c r="A2970" s="42" t="s">
        <v>6</v>
      </c>
      <c r="B2970" s="35" t="s">
        <v>5931</v>
      </c>
      <c r="C2970" s="35" t="s">
        <v>5932</v>
      </c>
      <c r="D2970" s="36">
        <v>2</v>
      </c>
      <c r="E2970" s="36">
        <v>2</v>
      </c>
      <c r="F2970" s="36">
        <v>0.50900000000000001</v>
      </c>
      <c r="G2970" s="36" t="str">
        <f>IFERROR(VLOOKUP(DATA_PESOS[[#This Row],[Codigo]],PESOS,4,FALSE)," ")</f>
        <v xml:space="preserve"> </v>
      </c>
      <c r="H2970" s="37">
        <v>0.50900000000000001</v>
      </c>
      <c r="I2970" s="43" t="str">
        <f>IF(DATA_PESOS[[#This Row],[Peso de FLEX]]=DATA_PESOS[[#This Row],[ACTUALIZACION 2]],"Conforme","Revisar")</f>
        <v>Conforme</v>
      </c>
    </row>
    <row r="2971" spans="1:9" hidden="1" x14ac:dyDescent="0.25">
      <c r="A2971" s="42" t="s">
        <v>6</v>
      </c>
      <c r="B2971" s="35" t="s">
        <v>5933</v>
      </c>
      <c r="C2971" s="35" t="s">
        <v>5934</v>
      </c>
      <c r="D2971" s="36">
        <v>38</v>
      </c>
      <c r="E2971" s="36">
        <v>38</v>
      </c>
      <c r="F2971" s="36">
        <v>0.42799999999999999</v>
      </c>
      <c r="G2971" s="36" t="str">
        <f>IFERROR(VLOOKUP(DATA_PESOS[[#This Row],[Codigo]],PESOS,4,FALSE)," ")</f>
        <v xml:space="preserve"> </v>
      </c>
      <c r="H2971" s="37">
        <v>0.42799999999999999</v>
      </c>
      <c r="I2971" s="43" t="str">
        <f>IF(DATA_PESOS[[#This Row],[Peso de FLEX]]=DATA_PESOS[[#This Row],[ACTUALIZACION 2]],"Conforme","Revisar")</f>
        <v>Conforme</v>
      </c>
    </row>
    <row r="2972" spans="1:9" hidden="1" x14ac:dyDescent="0.25">
      <c r="A2972" s="42" t="s">
        <v>6</v>
      </c>
      <c r="B2972" s="35" t="s">
        <v>5935</v>
      </c>
      <c r="C2972" s="35" t="s">
        <v>5936</v>
      </c>
      <c r="D2972" s="36">
        <v>17</v>
      </c>
      <c r="E2972" s="36">
        <v>17</v>
      </c>
      <c r="F2972" s="36">
        <v>0.43099999999999999</v>
      </c>
      <c r="G2972" s="36" t="str">
        <f>IFERROR(VLOOKUP(DATA_PESOS[[#This Row],[Codigo]],PESOS,4,FALSE)," ")</f>
        <v xml:space="preserve"> </v>
      </c>
      <c r="H2972" s="37">
        <v>0.43099999999999999</v>
      </c>
      <c r="I2972" s="43" t="str">
        <f>IF(DATA_PESOS[[#This Row],[Peso de FLEX]]=DATA_PESOS[[#This Row],[ACTUALIZACION 2]],"Conforme","Revisar")</f>
        <v>Conforme</v>
      </c>
    </row>
    <row r="2973" spans="1:9" hidden="1" x14ac:dyDescent="0.25">
      <c r="A2973" s="42" t="s">
        <v>6</v>
      </c>
      <c r="B2973" s="35" t="s">
        <v>5937</v>
      </c>
      <c r="C2973" s="35" t="s">
        <v>5938</v>
      </c>
      <c r="D2973" s="36">
        <v>35</v>
      </c>
      <c r="E2973" s="36">
        <v>35</v>
      </c>
      <c r="F2973" s="36">
        <v>0.32300000000000001</v>
      </c>
      <c r="G2973" s="36" t="str">
        <f>IFERROR(VLOOKUP(DATA_PESOS[[#This Row],[Codigo]],PESOS,4,FALSE)," ")</f>
        <v xml:space="preserve"> </v>
      </c>
      <c r="H2973" s="37">
        <v>0.32300000000000001</v>
      </c>
      <c r="I2973" s="43" t="str">
        <f>IF(DATA_PESOS[[#This Row],[Peso de FLEX]]=DATA_PESOS[[#This Row],[ACTUALIZACION 2]],"Conforme","Revisar")</f>
        <v>Conforme</v>
      </c>
    </row>
    <row r="2974" spans="1:9" hidden="1" x14ac:dyDescent="0.25">
      <c r="A2974" s="42" t="s">
        <v>6</v>
      </c>
      <c r="B2974" s="35" t="s">
        <v>5939</v>
      </c>
      <c r="C2974" s="35" t="s">
        <v>5940</v>
      </c>
      <c r="D2974" s="36">
        <v>1</v>
      </c>
      <c r="E2974" s="36">
        <v>1</v>
      </c>
      <c r="F2974" s="36">
        <v>0.40400000000000003</v>
      </c>
      <c r="G2974" s="36" t="str">
        <f>IFERROR(VLOOKUP(DATA_PESOS[[#This Row],[Codigo]],PESOS,4,FALSE)," ")</f>
        <v xml:space="preserve"> </v>
      </c>
      <c r="H2974" s="37">
        <v>0.40400000000000003</v>
      </c>
      <c r="I2974" s="43" t="str">
        <f>IF(DATA_PESOS[[#This Row],[Peso de FLEX]]=DATA_PESOS[[#This Row],[ACTUALIZACION 2]],"Conforme","Revisar")</f>
        <v>Conforme</v>
      </c>
    </row>
    <row r="2975" spans="1:9" hidden="1" x14ac:dyDescent="0.25">
      <c r="A2975" s="42" t="s">
        <v>6</v>
      </c>
      <c r="B2975" s="35" t="s">
        <v>5941</v>
      </c>
      <c r="C2975" s="35" t="s">
        <v>5942</v>
      </c>
      <c r="D2975" s="36">
        <v>2</v>
      </c>
      <c r="E2975" s="36">
        <v>2</v>
      </c>
      <c r="F2975" s="36">
        <v>0.40200000000000002</v>
      </c>
      <c r="G2975" s="36" t="str">
        <f>IFERROR(VLOOKUP(DATA_PESOS[[#This Row],[Codigo]],PESOS,4,FALSE)," ")</f>
        <v xml:space="preserve"> </v>
      </c>
      <c r="H2975" s="37">
        <v>0.40200000000000002</v>
      </c>
      <c r="I2975" s="43" t="str">
        <f>IF(DATA_PESOS[[#This Row],[Peso de FLEX]]=DATA_PESOS[[#This Row],[ACTUALIZACION 2]],"Conforme","Revisar")</f>
        <v>Conforme</v>
      </c>
    </row>
    <row r="2976" spans="1:9" hidden="1" x14ac:dyDescent="0.25">
      <c r="A2976" s="42" t="s">
        <v>6</v>
      </c>
      <c r="B2976" s="35" t="s">
        <v>5943</v>
      </c>
      <c r="C2976" s="35" t="s">
        <v>5944</v>
      </c>
      <c r="D2976" s="36">
        <v>18</v>
      </c>
      <c r="E2976" s="36">
        <v>18</v>
      </c>
      <c r="F2976" s="36">
        <v>0.45</v>
      </c>
      <c r="G2976" s="36" t="str">
        <f>IFERROR(VLOOKUP(DATA_PESOS[[#This Row],[Codigo]],PESOS,4,FALSE)," ")</f>
        <v xml:space="preserve"> </v>
      </c>
      <c r="H2976" s="37">
        <v>0.45</v>
      </c>
      <c r="I2976" s="43" t="str">
        <f>IF(DATA_PESOS[[#This Row],[Peso de FLEX]]=DATA_PESOS[[#This Row],[ACTUALIZACION 2]],"Conforme","Revisar")</f>
        <v>Conforme</v>
      </c>
    </row>
    <row r="2977" spans="1:9" hidden="1" x14ac:dyDescent="0.25">
      <c r="A2977" s="42" t="s">
        <v>6</v>
      </c>
      <c r="B2977" s="35" t="s">
        <v>5945</v>
      </c>
      <c r="C2977" s="35" t="s">
        <v>5946</v>
      </c>
      <c r="D2977" s="36">
        <v>36</v>
      </c>
      <c r="E2977" s="36">
        <v>36</v>
      </c>
      <c r="F2977" s="36">
        <v>0.21299999999999999</v>
      </c>
      <c r="G2977" s="36" t="str">
        <f>IFERROR(VLOOKUP(DATA_PESOS[[#This Row],[Codigo]],PESOS,4,FALSE)," ")</f>
        <v xml:space="preserve"> </v>
      </c>
      <c r="H2977" s="37">
        <v>0.21299999999999999</v>
      </c>
      <c r="I2977" s="43" t="str">
        <f>IF(DATA_PESOS[[#This Row],[Peso de FLEX]]=DATA_PESOS[[#This Row],[ACTUALIZACION 2]],"Conforme","Revisar")</f>
        <v>Conforme</v>
      </c>
    </row>
    <row r="2978" spans="1:9" hidden="1" x14ac:dyDescent="0.25">
      <c r="A2978" s="42" t="s">
        <v>6</v>
      </c>
      <c r="B2978" s="35" t="s">
        <v>5947</v>
      </c>
      <c r="C2978" s="35" t="s">
        <v>5948</v>
      </c>
      <c r="D2978" s="36">
        <v>2</v>
      </c>
      <c r="E2978" s="36">
        <v>2</v>
      </c>
      <c r="F2978" s="36">
        <v>0.39500000000000002</v>
      </c>
      <c r="G2978" s="36" t="str">
        <f>IFERROR(VLOOKUP(DATA_PESOS[[#This Row],[Codigo]],PESOS,4,FALSE)," ")</f>
        <v xml:space="preserve"> </v>
      </c>
      <c r="H2978" s="37">
        <v>0.39500000000000002</v>
      </c>
      <c r="I2978" s="43" t="str">
        <f>IF(DATA_PESOS[[#This Row],[Peso de FLEX]]=DATA_PESOS[[#This Row],[ACTUALIZACION 2]],"Conforme","Revisar")</f>
        <v>Conforme</v>
      </c>
    </row>
    <row r="2979" spans="1:9" hidden="1" x14ac:dyDescent="0.25">
      <c r="A2979" s="42" t="s">
        <v>6</v>
      </c>
      <c r="B2979" s="35" t="s">
        <v>5949</v>
      </c>
      <c r="C2979" s="35" t="s">
        <v>5950</v>
      </c>
      <c r="D2979" s="36">
        <v>2</v>
      </c>
      <c r="E2979" s="36">
        <v>2</v>
      </c>
      <c r="F2979" s="36">
        <v>0.39800000000000002</v>
      </c>
      <c r="G2979" s="36" t="str">
        <f>IFERROR(VLOOKUP(DATA_PESOS[[#This Row],[Codigo]],PESOS,4,FALSE)," ")</f>
        <v xml:space="preserve"> </v>
      </c>
      <c r="H2979" s="37">
        <v>0.39800000000000002</v>
      </c>
      <c r="I2979" s="43" t="str">
        <f>IF(DATA_PESOS[[#This Row],[Peso de FLEX]]=DATA_PESOS[[#This Row],[ACTUALIZACION 2]],"Conforme","Revisar")</f>
        <v>Conforme</v>
      </c>
    </row>
    <row r="2980" spans="1:9" hidden="1" x14ac:dyDescent="0.25">
      <c r="A2980" s="42" t="s">
        <v>6</v>
      </c>
      <c r="B2980" s="35" t="s">
        <v>5951</v>
      </c>
      <c r="C2980" s="35" t="s">
        <v>5952</v>
      </c>
      <c r="D2980" s="36">
        <v>1</v>
      </c>
      <c r="E2980" s="36">
        <v>1</v>
      </c>
      <c r="F2980" s="36">
        <v>0.46700000000000003</v>
      </c>
      <c r="G2980" s="36" t="str">
        <f>IFERROR(VLOOKUP(DATA_PESOS[[#This Row],[Codigo]],PESOS,4,FALSE)," ")</f>
        <v xml:space="preserve"> </v>
      </c>
      <c r="H2980" s="37">
        <v>0.46700000000000003</v>
      </c>
      <c r="I2980" s="43" t="str">
        <f>IF(DATA_PESOS[[#This Row],[Peso de FLEX]]=DATA_PESOS[[#This Row],[ACTUALIZACION 2]],"Conforme","Revisar")</f>
        <v>Conforme</v>
      </c>
    </row>
    <row r="2981" spans="1:9" hidden="1" x14ac:dyDescent="0.25">
      <c r="A2981" s="42" t="s">
        <v>6</v>
      </c>
      <c r="B2981" s="35" t="s">
        <v>5953</v>
      </c>
      <c r="C2981" s="35" t="s">
        <v>5954</v>
      </c>
      <c r="D2981" s="36">
        <v>24</v>
      </c>
      <c r="E2981" s="36">
        <v>24</v>
      </c>
      <c r="F2981" s="36">
        <v>0.35799999999999998</v>
      </c>
      <c r="G2981" s="36" t="str">
        <f>IFERROR(VLOOKUP(DATA_PESOS[[#This Row],[Codigo]],PESOS,4,FALSE)," ")</f>
        <v xml:space="preserve"> </v>
      </c>
      <c r="H2981" s="37">
        <v>0.35799999999999998</v>
      </c>
      <c r="I2981" s="43" t="str">
        <f>IF(DATA_PESOS[[#This Row],[Peso de FLEX]]=DATA_PESOS[[#This Row],[ACTUALIZACION 2]],"Conforme","Revisar")</f>
        <v>Conforme</v>
      </c>
    </row>
    <row r="2982" spans="1:9" hidden="1" x14ac:dyDescent="0.25">
      <c r="A2982" s="42" t="s">
        <v>6</v>
      </c>
      <c r="B2982" s="35" t="s">
        <v>5955</v>
      </c>
      <c r="C2982" s="35" t="s">
        <v>5956</v>
      </c>
      <c r="D2982" s="36">
        <v>24</v>
      </c>
      <c r="E2982" s="36">
        <v>24</v>
      </c>
      <c r="F2982" s="36">
        <v>0.35799999999999998</v>
      </c>
      <c r="G2982" s="36" t="str">
        <f>IFERROR(VLOOKUP(DATA_PESOS[[#This Row],[Codigo]],PESOS,4,FALSE)," ")</f>
        <v xml:space="preserve"> </v>
      </c>
      <c r="H2982" s="37">
        <v>0.35799999999999998</v>
      </c>
      <c r="I2982" s="43" t="str">
        <f>IF(DATA_PESOS[[#This Row],[Peso de FLEX]]=DATA_PESOS[[#This Row],[ACTUALIZACION 2]],"Conforme","Revisar")</f>
        <v>Conforme</v>
      </c>
    </row>
    <row r="2983" spans="1:9" hidden="1" x14ac:dyDescent="0.25">
      <c r="A2983" s="42" t="s">
        <v>6</v>
      </c>
      <c r="B2983" s="35" t="s">
        <v>5957</v>
      </c>
      <c r="C2983" s="35" t="s">
        <v>5958</v>
      </c>
      <c r="D2983" s="36">
        <v>7</v>
      </c>
      <c r="E2983" s="36">
        <v>7</v>
      </c>
      <c r="F2983" s="36">
        <v>0.36399999999999999</v>
      </c>
      <c r="G2983" s="36" t="str">
        <f>IFERROR(VLOOKUP(DATA_PESOS[[#This Row],[Codigo]],PESOS,4,FALSE)," ")</f>
        <v xml:space="preserve"> </v>
      </c>
      <c r="H2983" s="37">
        <v>0.36399999999999999</v>
      </c>
      <c r="I2983" s="43" t="str">
        <f>IF(DATA_PESOS[[#This Row],[Peso de FLEX]]=DATA_PESOS[[#This Row],[ACTUALIZACION 2]],"Conforme","Revisar")</f>
        <v>Conforme</v>
      </c>
    </row>
    <row r="2984" spans="1:9" hidden="1" x14ac:dyDescent="0.25">
      <c r="A2984" s="42" t="s">
        <v>6</v>
      </c>
      <c r="B2984" s="35" t="s">
        <v>5959</v>
      </c>
      <c r="C2984" s="35" t="s">
        <v>5960</v>
      </c>
      <c r="D2984" s="36">
        <v>27</v>
      </c>
      <c r="E2984" s="36">
        <v>27</v>
      </c>
      <c r="F2984" s="36">
        <v>0.75800000000000001</v>
      </c>
      <c r="G2984" s="36" t="str">
        <f>IFERROR(VLOOKUP(DATA_PESOS[[#This Row],[Codigo]],PESOS,4,FALSE)," ")</f>
        <v xml:space="preserve"> </v>
      </c>
      <c r="H2984" s="37">
        <v>0.75800000000000001</v>
      </c>
      <c r="I2984" s="43" t="str">
        <f>IF(DATA_PESOS[[#This Row],[Peso de FLEX]]=DATA_PESOS[[#This Row],[ACTUALIZACION 2]],"Conforme","Revisar")</f>
        <v>Conforme</v>
      </c>
    </row>
    <row r="2985" spans="1:9" hidden="1" x14ac:dyDescent="0.25">
      <c r="A2985" s="42" t="s">
        <v>6</v>
      </c>
      <c r="B2985" s="35" t="s">
        <v>5961</v>
      </c>
      <c r="C2985" s="35" t="s">
        <v>5962</v>
      </c>
      <c r="D2985" s="36">
        <v>13</v>
      </c>
      <c r="E2985" s="36">
        <v>13</v>
      </c>
      <c r="F2985" s="36">
        <v>0.39200000000000002</v>
      </c>
      <c r="G2985" s="36" t="str">
        <f>IFERROR(VLOOKUP(DATA_PESOS[[#This Row],[Codigo]],PESOS,4,FALSE)," ")</f>
        <v xml:space="preserve"> </v>
      </c>
      <c r="H2985" s="37">
        <v>0.39200000000000002</v>
      </c>
      <c r="I2985" s="43" t="str">
        <f>IF(DATA_PESOS[[#This Row],[Peso de FLEX]]=DATA_PESOS[[#This Row],[ACTUALIZACION 2]],"Conforme","Revisar")</f>
        <v>Conforme</v>
      </c>
    </row>
    <row r="2986" spans="1:9" hidden="1" x14ac:dyDescent="0.25">
      <c r="A2986" s="42" t="s">
        <v>6</v>
      </c>
      <c r="B2986" s="35" t="s">
        <v>5963</v>
      </c>
      <c r="C2986" s="35" t="s">
        <v>5964</v>
      </c>
      <c r="D2986" s="36">
        <v>22</v>
      </c>
      <c r="E2986" s="36">
        <v>22</v>
      </c>
      <c r="F2986" s="36">
        <v>0.43</v>
      </c>
      <c r="G2986" s="36" t="str">
        <f>IFERROR(VLOOKUP(DATA_PESOS[[#This Row],[Codigo]],PESOS,4,FALSE)," ")</f>
        <v xml:space="preserve"> </v>
      </c>
      <c r="H2986" s="37">
        <v>0.43</v>
      </c>
      <c r="I2986" s="43" t="str">
        <f>IF(DATA_PESOS[[#This Row],[Peso de FLEX]]=DATA_PESOS[[#This Row],[ACTUALIZACION 2]],"Conforme","Revisar")</f>
        <v>Conforme</v>
      </c>
    </row>
    <row r="2987" spans="1:9" hidden="1" x14ac:dyDescent="0.25">
      <c r="A2987" s="42" t="s">
        <v>6</v>
      </c>
      <c r="B2987" s="35" t="s">
        <v>5965</v>
      </c>
      <c r="C2987" s="35" t="s">
        <v>5966</v>
      </c>
      <c r="D2987" s="36">
        <v>24</v>
      </c>
      <c r="E2987" s="36">
        <v>24</v>
      </c>
      <c r="F2987" s="36">
        <v>0.373</v>
      </c>
      <c r="G2987" s="36" t="str">
        <f>IFERROR(VLOOKUP(DATA_PESOS[[#This Row],[Codigo]],PESOS,4,FALSE)," ")</f>
        <v xml:space="preserve"> </v>
      </c>
      <c r="H2987" s="37">
        <v>0.373</v>
      </c>
      <c r="I2987" s="43" t="str">
        <f>IF(DATA_PESOS[[#This Row],[Peso de FLEX]]=DATA_PESOS[[#This Row],[ACTUALIZACION 2]],"Conforme","Revisar")</f>
        <v>Conforme</v>
      </c>
    </row>
    <row r="2988" spans="1:9" hidden="1" x14ac:dyDescent="0.25">
      <c r="A2988" s="42" t="s">
        <v>6</v>
      </c>
      <c r="B2988" s="35" t="s">
        <v>5967</v>
      </c>
      <c r="C2988" s="35" t="s">
        <v>5968</v>
      </c>
      <c r="D2988" s="36">
        <v>26</v>
      </c>
      <c r="E2988" s="36">
        <v>26</v>
      </c>
      <c r="F2988" s="36">
        <v>0.374</v>
      </c>
      <c r="G2988" s="36" t="str">
        <f>IFERROR(VLOOKUP(DATA_PESOS[[#This Row],[Codigo]],PESOS,4,FALSE)," ")</f>
        <v xml:space="preserve"> </v>
      </c>
      <c r="H2988" s="37">
        <v>0.374</v>
      </c>
      <c r="I2988" s="43" t="str">
        <f>IF(DATA_PESOS[[#This Row],[Peso de FLEX]]=DATA_PESOS[[#This Row],[ACTUALIZACION 2]],"Conforme","Revisar")</f>
        <v>Conforme</v>
      </c>
    </row>
    <row r="2989" spans="1:9" hidden="1" x14ac:dyDescent="0.25">
      <c r="A2989" s="42" t="s">
        <v>6</v>
      </c>
      <c r="B2989" s="35" t="s">
        <v>5969</v>
      </c>
      <c r="C2989" s="35" t="s">
        <v>5970</v>
      </c>
      <c r="D2989" s="36">
        <v>8</v>
      </c>
      <c r="E2989" s="36">
        <v>8</v>
      </c>
      <c r="F2989" s="36">
        <v>0.57599999999999996</v>
      </c>
      <c r="G2989" s="36" t="str">
        <f>IFERROR(VLOOKUP(DATA_PESOS[[#This Row],[Codigo]],PESOS,4,FALSE)," ")</f>
        <v xml:space="preserve"> </v>
      </c>
      <c r="H2989" s="37">
        <v>0.57599999999999996</v>
      </c>
      <c r="I2989" s="43" t="str">
        <f>IF(DATA_PESOS[[#This Row],[Peso de FLEX]]=DATA_PESOS[[#This Row],[ACTUALIZACION 2]],"Conforme","Revisar")</f>
        <v>Conforme</v>
      </c>
    </row>
    <row r="2990" spans="1:9" hidden="1" x14ac:dyDescent="0.25">
      <c r="A2990" s="42" t="s">
        <v>6</v>
      </c>
      <c r="B2990" s="35" t="s">
        <v>5971</v>
      </c>
      <c r="C2990" s="35" t="s">
        <v>5972</v>
      </c>
      <c r="D2990" s="36">
        <v>1</v>
      </c>
      <c r="E2990" s="36">
        <v>1</v>
      </c>
      <c r="F2990" s="36">
        <v>0.54800000000000004</v>
      </c>
      <c r="G2990" s="36" t="str">
        <f>IFERROR(VLOOKUP(DATA_PESOS[[#This Row],[Codigo]],PESOS,4,FALSE)," ")</f>
        <v xml:space="preserve"> </v>
      </c>
      <c r="H2990" s="37">
        <v>0.54800000000000004</v>
      </c>
      <c r="I2990" s="43" t="str">
        <f>IF(DATA_PESOS[[#This Row],[Peso de FLEX]]=DATA_PESOS[[#This Row],[ACTUALIZACION 2]],"Conforme","Revisar")</f>
        <v>Conforme</v>
      </c>
    </row>
    <row r="2991" spans="1:9" hidden="1" x14ac:dyDescent="0.25">
      <c r="A2991" s="42" t="s">
        <v>6</v>
      </c>
      <c r="B2991" s="35" t="s">
        <v>5973</v>
      </c>
      <c r="C2991" s="35" t="s">
        <v>5974</v>
      </c>
      <c r="D2991" s="36">
        <v>14</v>
      </c>
      <c r="E2991" s="36">
        <v>14</v>
      </c>
      <c r="F2991" s="36">
        <v>0.29299999999999998</v>
      </c>
      <c r="G2991" s="36" t="str">
        <f>IFERROR(VLOOKUP(DATA_PESOS[[#This Row],[Codigo]],PESOS,4,FALSE)," ")</f>
        <v xml:space="preserve"> </v>
      </c>
      <c r="H2991" s="37">
        <v>0.29299999999999998</v>
      </c>
      <c r="I2991" s="43" t="str">
        <f>IF(DATA_PESOS[[#This Row],[Peso de FLEX]]=DATA_PESOS[[#This Row],[ACTUALIZACION 2]],"Conforme","Revisar")</f>
        <v>Conforme</v>
      </c>
    </row>
    <row r="2992" spans="1:9" hidden="1" x14ac:dyDescent="0.25">
      <c r="A2992" s="42" t="s">
        <v>6</v>
      </c>
      <c r="B2992" s="35" t="s">
        <v>5975</v>
      </c>
      <c r="C2992" s="35" t="s">
        <v>5976</v>
      </c>
      <c r="D2992" s="36">
        <v>3</v>
      </c>
      <c r="E2992" s="36">
        <v>3</v>
      </c>
      <c r="F2992" s="36">
        <v>0.45700000000000002</v>
      </c>
      <c r="G2992" s="36" t="str">
        <f>IFERROR(VLOOKUP(DATA_PESOS[[#This Row],[Codigo]],PESOS,4,FALSE)," ")</f>
        <v xml:space="preserve"> </v>
      </c>
      <c r="H2992" s="37">
        <v>0.45700000000000002</v>
      </c>
      <c r="I2992" s="43" t="str">
        <f>IF(DATA_PESOS[[#This Row],[Peso de FLEX]]=DATA_PESOS[[#This Row],[ACTUALIZACION 2]],"Conforme","Revisar")</f>
        <v>Conforme</v>
      </c>
    </row>
    <row r="2993" spans="1:9" hidden="1" x14ac:dyDescent="0.25">
      <c r="A2993" s="42" t="s">
        <v>6</v>
      </c>
      <c r="B2993" s="35" t="s">
        <v>5977</v>
      </c>
      <c r="C2993" s="35" t="s">
        <v>5978</v>
      </c>
      <c r="D2993" s="36">
        <v>16</v>
      </c>
      <c r="E2993" s="36">
        <v>16</v>
      </c>
      <c r="F2993" s="36">
        <v>0.33</v>
      </c>
      <c r="G2993" s="36" t="str">
        <f>IFERROR(VLOOKUP(DATA_PESOS[[#This Row],[Codigo]],PESOS,4,FALSE)," ")</f>
        <v xml:space="preserve"> </v>
      </c>
      <c r="H2993" s="37">
        <v>0.33</v>
      </c>
      <c r="I2993" s="43" t="str">
        <f>IF(DATA_PESOS[[#This Row],[Peso de FLEX]]=DATA_PESOS[[#This Row],[ACTUALIZACION 2]],"Conforme","Revisar")</f>
        <v>Conforme</v>
      </c>
    </row>
    <row r="2994" spans="1:9" hidden="1" x14ac:dyDescent="0.25">
      <c r="A2994" s="42" t="s">
        <v>6</v>
      </c>
      <c r="B2994" s="35" t="s">
        <v>5979</v>
      </c>
      <c r="C2994" s="35" t="s">
        <v>5980</v>
      </c>
      <c r="D2994" s="36">
        <v>4</v>
      </c>
      <c r="E2994" s="36">
        <v>4</v>
      </c>
      <c r="F2994" s="36">
        <v>0.48</v>
      </c>
      <c r="G2994" s="36" t="str">
        <f>IFERROR(VLOOKUP(DATA_PESOS[[#This Row],[Codigo]],PESOS,4,FALSE)," ")</f>
        <v xml:space="preserve"> </v>
      </c>
      <c r="H2994" s="37">
        <v>0.48</v>
      </c>
      <c r="I2994" s="43" t="str">
        <f>IF(DATA_PESOS[[#This Row],[Peso de FLEX]]=DATA_PESOS[[#This Row],[ACTUALIZACION 2]],"Conforme","Revisar")</f>
        <v>Conforme</v>
      </c>
    </row>
    <row r="2995" spans="1:9" hidden="1" x14ac:dyDescent="0.25">
      <c r="A2995" s="42" t="s">
        <v>6</v>
      </c>
      <c r="B2995" s="35" t="s">
        <v>5981</v>
      </c>
      <c r="C2995" s="35" t="s">
        <v>5982</v>
      </c>
      <c r="D2995" s="36">
        <v>16</v>
      </c>
      <c r="E2995" s="36">
        <v>16</v>
      </c>
      <c r="F2995" s="36">
        <v>0.40799999999999997</v>
      </c>
      <c r="G2995" s="36" t="str">
        <f>IFERROR(VLOOKUP(DATA_PESOS[[#This Row],[Codigo]],PESOS,4,FALSE)," ")</f>
        <v xml:space="preserve"> </v>
      </c>
      <c r="H2995" s="37">
        <v>0.40799999999999997</v>
      </c>
      <c r="I2995" s="43" t="str">
        <f>IF(DATA_PESOS[[#This Row],[Peso de FLEX]]=DATA_PESOS[[#This Row],[ACTUALIZACION 2]],"Conforme","Revisar")</f>
        <v>Conforme</v>
      </c>
    </row>
    <row r="2996" spans="1:9" hidden="1" x14ac:dyDescent="0.25">
      <c r="A2996" s="42" t="s">
        <v>6</v>
      </c>
      <c r="B2996" s="35" t="s">
        <v>5983</v>
      </c>
      <c r="C2996" s="35" t="s">
        <v>5984</v>
      </c>
      <c r="D2996" s="36">
        <v>118</v>
      </c>
      <c r="E2996" s="36">
        <v>118</v>
      </c>
      <c r="F2996" s="36">
        <v>0.47899999999999998</v>
      </c>
      <c r="G2996" s="36" t="str">
        <f>IFERROR(VLOOKUP(DATA_PESOS[[#This Row],[Codigo]],PESOS,4,FALSE)," ")</f>
        <v xml:space="preserve"> </v>
      </c>
      <c r="H2996" s="37">
        <v>0.47899999999999998</v>
      </c>
      <c r="I2996" s="43" t="str">
        <f>IF(DATA_PESOS[[#This Row],[Peso de FLEX]]=DATA_PESOS[[#This Row],[ACTUALIZACION 2]],"Conforme","Revisar")</f>
        <v>Conforme</v>
      </c>
    </row>
    <row r="2997" spans="1:9" hidden="1" x14ac:dyDescent="0.25">
      <c r="A2997" s="42" t="s">
        <v>6</v>
      </c>
      <c r="B2997" s="35" t="s">
        <v>5985</v>
      </c>
      <c r="C2997" s="35" t="s">
        <v>5986</v>
      </c>
      <c r="D2997" s="36">
        <v>24</v>
      </c>
      <c r="E2997" s="36">
        <v>24</v>
      </c>
      <c r="F2997" s="36">
        <v>0.45800000000000002</v>
      </c>
      <c r="G2997" s="36" t="str">
        <f>IFERROR(VLOOKUP(DATA_PESOS[[#This Row],[Codigo]],PESOS,4,FALSE)," ")</f>
        <v xml:space="preserve"> </v>
      </c>
      <c r="H2997" s="37">
        <v>0.45800000000000002</v>
      </c>
      <c r="I2997" s="43" t="str">
        <f>IF(DATA_PESOS[[#This Row],[Peso de FLEX]]=DATA_PESOS[[#This Row],[ACTUALIZACION 2]],"Conforme","Revisar")</f>
        <v>Conforme</v>
      </c>
    </row>
    <row r="2998" spans="1:9" hidden="1" x14ac:dyDescent="0.25">
      <c r="A2998" s="42" t="s">
        <v>6</v>
      </c>
      <c r="B2998" s="35" t="s">
        <v>5987</v>
      </c>
      <c r="C2998" s="35" t="s">
        <v>5988</v>
      </c>
      <c r="D2998" s="36">
        <v>20</v>
      </c>
      <c r="E2998" s="36">
        <v>20</v>
      </c>
      <c r="F2998" s="36">
        <v>0.28699999999999998</v>
      </c>
      <c r="G2998" s="36" t="str">
        <f>IFERROR(VLOOKUP(DATA_PESOS[[#This Row],[Codigo]],PESOS,4,FALSE)," ")</f>
        <v xml:space="preserve"> </v>
      </c>
      <c r="H2998" s="37">
        <v>0.28699999999999998</v>
      </c>
      <c r="I2998" s="43" t="str">
        <f>IF(DATA_PESOS[[#This Row],[Peso de FLEX]]=DATA_PESOS[[#This Row],[ACTUALIZACION 2]],"Conforme","Revisar")</f>
        <v>Conforme</v>
      </c>
    </row>
    <row r="2999" spans="1:9" hidden="1" x14ac:dyDescent="0.25">
      <c r="A2999" s="42" t="s">
        <v>6</v>
      </c>
      <c r="B2999" s="35" t="s">
        <v>5989</v>
      </c>
      <c r="C2999" s="35" t="s">
        <v>5990</v>
      </c>
      <c r="D2999" s="36">
        <v>2</v>
      </c>
      <c r="E2999" s="36">
        <v>2</v>
      </c>
      <c r="F2999" s="36">
        <v>0.30499999999999999</v>
      </c>
      <c r="G2999" s="36" t="str">
        <f>IFERROR(VLOOKUP(DATA_PESOS[[#This Row],[Codigo]],PESOS,4,FALSE)," ")</f>
        <v xml:space="preserve"> </v>
      </c>
      <c r="H2999" s="37">
        <v>0.30499999999999999</v>
      </c>
      <c r="I2999" s="43" t="str">
        <f>IF(DATA_PESOS[[#This Row],[Peso de FLEX]]=DATA_PESOS[[#This Row],[ACTUALIZACION 2]],"Conforme","Revisar")</f>
        <v>Conforme</v>
      </c>
    </row>
    <row r="3000" spans="1:9" hidden="1" x14ac:dyDescent="0.25">
      <c r="A3000" s="42" t="s">
        <v>6</v>
      </c>
      <c r="B3000" s="35" t="s">
        <v>5991</v>
      </c>
      <c r="C3000" s="35" t="s">
        <v>5992</v>
      </c>
      <c r="D3000" s="36">
        <v>6</v>
      </c>
      <c r="E3000" s="36">
        <v>6</v>
      </c>
      <c r="F3000" s="36">
        <v>0.442</v>
      </c>
      <c r="G3000" s="36" t="str">
        <f>IFERROR(VLOOKUP(DATA_PESOS[[#This Row],[Codigo]],PESOS,4,FALSE)," ")</f>
        <v xml:space="preserve"> </v>
      </c>
      <c r="H3000" s="37">
        <v>0.442</v>
      </c>
      <c r="I3000" s="43" t="str">
        <f>IF(DATA_PESOS[[#This Row],[Peso de FLEX]]=DATA_PESOS[[#This Row],[ACTUALIZACION 2]],"Conforme","Revisar")</f>
        <v>Conforme</v>
      </c>
    </row>
    <row r="3001" spans="1:9" hidden="1" x14ac:dyDescent="0.25">
      <c r="A3001" s="42" t="s">
        <v>6</v>
      </c>
      <c r="B3001" s="35" t="s">
        <v>5993</v>
      </c>
      <c r="C3001" s="35" t="s">
        <v>5994</v>
      </c>
      <c r="D3001" s="36">
        <v>57</v>
      </c>
      <c r="E3001" s="36">
        <v>57</v>
      </c>
      <c r="F3001" s="36">
        <v>0.311</v>
      </c>
      <c r="G3001" s="36" t="str">
        <f>IFERROR(VLOOKUP(DATA_PESOS[[#This Row],[Codigo]],PESOS,4,FALSE)," ")</f>
        <v xml:space="preserve"> </v>
      </c>
      <c r="H3001" s="37">
        <v>0.311</v>
      </c>
      <c r="I3001" s="43" t="str">
        <f>IF(DATA_PESOS[[#This Row],[Peso de FLEX]]=DATA_PESOS[[#This Row],[ACTUALIZACION 2]],"Conforme","Revisar")</f>
        <v>Conforme</v>
      </c>
    </row>
    <row r="3002" spans="1:9" hidden="1" x14ac:dyDescent="0.25">
      <c r="A3002" s="42" t="s">
        <v>6</v>
      </c>
      <c r="B3002" s="35" t="s">
        <v>5995</v>
      </c>
      <c r="C3002" s="35" t="s">
        <v>5996</v>
      </c>
      <c r="D3002" s="36">
        <v>50</v>
      </c>
      <c r="E3002" s="36">
        <v>50</v>
      </c>
      <c r="F3002" s="36">
        <v>0.496</v>
      </c>
      <c r="G3002" s="36" t="str">
        <f>IFERROR(VLOOKUP(DATA_PESOS[[#This Row],[Codigo]],PESOS,4,FALSE)," ")</f>
        <v xml:space="preserve"> </v>
      </c>
      <c r="H3002" s="37">
        <v>0.496</v>
      </c>
      <c r="I3002" s="43" t="str">
        <f>IF(DATA_PESOS[[#This Row],[Peso de FLEX]]=DATA_PESOS[[#This Row],[ACTUALIZACION 2]],"Conforme","Revisar")</f>
        <v>Conforme</v>
      </c>
    </row>
    <row r="3003" spans="1:9" hidden="1" x14ac:dyDescent="0.25">
      <c r="A3003" s="42" t="s">
        <v>6</v>
      </c>
      <c r="B3003" s="35" t="s">
        <v>5997</v>
      </c>
      <c r="C3003" s="35" t="s">
        <v>5998</v>
      </c>
      <c r="D3003" s="36">
        <v>34</v>
      </c>
      <c r="E3003" s="36">
        <v>34</v>
      </c>
      <c r="F3003" s="36">
        <v>0.42899999999999999</v>
      </c>
      <c r="G3003" s="36" t="str">
        <f>IFERROR(VLOOKUP(DATA_PESOS[[#This Row],[Codigo]],PESOS,4,FALSE)," ")</f>
        <v xml:space="preserve"> </v>
      </c>
      <c r="H3003" s="37">
        <v>0.42899999999999999</v>
      </c>
      <c r="I3003" s="43" t="str">
        <f>IF(DATA_PESOS[[#This Row],[Peso de FLEX]]=DATA_PESOS[[#This Row],[ACTUALIZACION 2]],"Conforme","Revisar")</f>
        <v>Conforme</v>
      </c>
    </row>
    <row r="3004" spans="1:9" hidden="1" x14ac:dyDescent="0.25">
      <c r="A3004" s="42" t="s">
        <v>6</v>
      </c>
      <c r="B3004" s="35" t="s">
        <v>5999</v>
      </c>
      <c r="C3004" s="35" t="s">
        <v>6000</v>
      </c>
      <c r="D3004" s="36">
        <v>471</v>
      </c>
      <c r="E3004" s="36">
        <v>471</v>
      </c>
      <c r="F3004" s="36">
        <v>0.42899999999999999</v>
      </c>
      <c r="G3004" s="36" t="str">
        <f>IFERROR(VLOOKUP(DATA_PESOS[[#This Row],[Codigo]],PESOS,4,FALSE)," ")</f>
        <v xml:space="preserve"> </v>
      </c>
      <c r="H3004" s="37">
        <v>0.42899999999999999</v>
      </c>
      <c r="I3004" s="43" t="str">
        <f>IF(DATA_PESOS[[#This Row],[Peso de FLEX]]=DATA_PESOS[[#This Row],[ACTUALIZACION 2]],"Conforme","Revisar")</f>
        <v>Conforme</v>
      </c>
    </row>
    <row r="3005" spans="1:9" hidden="1" x14ac:dyDescent="0.25">
      <c r="A3005" s="42" t="s">
        <v>6</v>
      </c>
      <c r="B3005" s="35" t="s">
        <v>6001</v>
      </c>
      <c r="C3005" s="35" t="s">
        <v>6002</v>
      </c>
      <c r="D3005" s="36">
        <v>30</v>
      </c>
      <c r="E3005" s="36">
        <v>30</v>
      </c>
      <c r="F3005" s="36">
        <v>0.499</v>
      </c>
      <c r="G3005" s="36" t="str">
        <f>IFERROR(VLOOKUP(DATA_PESOS[[#This Row],[Codigo]],PESOS,4,FALSE)," ")</f>
        <v xml:space="preserve"> </v>
      </c>
      <c r="H3005" s="37">
        <v>0.499</v>
      </c>
      <c r="I3005" s="43" t="str">
        <f>IF(DATA_PESOS[[#This Row],[Peso de FLEX]]=DATA_PESOS[[#This Row],[ACTUALIZACION 2]],"Conforme","Revisar")</f>
        <v>Conforme</v>
      </c>
    </row>
    <row r="3006" spans="1:9" hidden="1" x14ac:dyDescent="0.25">
      <c r="A3006" s="42" t="s">
        <v>6</v>
      </c>
      <c r="B3006" s="35" t="s">
        <v>6003</v>
      </c>
      <c r="C3006" s="35" t="s">
        <v>6004</v>
      </c>
      <c r="D3006" s="36">
        <v>124</v>
      </c>
      <c r="E3006" s="36">
        <v>124</v>
      </c>
      <c r="F3006" s="36">
        <v>0.56799999999999995</v>
      </c>
      <c r="G3006" s="36" t="str">
        <f>IFERROR(VLOOKUP(DATA_PESOS[[#This Row],[Codigo]],PESOS,4,FALSE)," ")</f>
        <v xml:space="preserve"> </v>
      </c>
      <c r="H3006" s="37">
        <v>0.56799999999999995</v>
      </c>
      <c r="I3006" s="43" t="str">
        <f>IF(DATA_PESOS[[#This Row],[Peso de FLEX]]=DATA_PESOS[[#This Row],[ACTUALIZACION 2]],"Conforme","Revisar")</f>
        <v>Conforme</v>
      </c>
    </row>
    <row r="3007" spans="1:9" hidden="1" x14ac:dyDescent="0.25">
      <c r="A3007" s="42" t="s">
        <v>6</v>
      </c>
      <c r="B3007" s="35" t="s">
        <v>6005</v>
      </c>
      <c r="C3007" s="35" t="s">
        <v>6006</v>
      </c>
      <c r="D3007" s="36">
        <v>24</v>
      </c>
      <c r="E3007" s="36">
        <v>24</v>
      </c>
      <c r="F3007" s="36">
        <v>0.33600000000000002</v>
      </c>
      <c r="G3007" s="36" t="str">
        <f>IFERROR(VLOOKUP(DATA_PESOS[[#This Row],[Codigo]],PESOS,4,FALSE)," ")</f>
        <v xml:space="preserve"> </v>
      </c>
      <c r="H3007" s="37">
        <v>0.33600000000000002</v>
      </c>
      <c r="I3007" s="43" t="str">
        <f>IF(DATA_PESOS[[#This Row],[Peso de FLEX]]=DATA_PESOS[[#This Row],[ACTUALIZACION 2]],"Conforme","Revisar")</f>
        <v>Conforme</v>
      </c>
    </row>
    <row r="3008" spans="1:9" hidden="1" x14ac:dyDescent="0.25">
      <c r="A3008" s="42" t="s">
        <v>6</v>
      </c>
      <c r="B3008" s="35" t="s">
        <v>6007</v>
      </c>
      <c r="C3008" s="35" t="s">
        <v>6008</v>
      </c>
      <c r="D3008" s="36">
        <v>60</v>
      </c>
      <c r="E3008" s="36">
        <v>60</v>
      </c>
      <c r="F3008" s="36">
        <v>0.42899999999999999</v>
      </c>
      <c r="G3008" s="36" t="str">
        <f>IFERROR(VLOOKUP(DATA_PESOS[[#This Row],[Codigo]],PESOS,4,FALSE)," ")</f>
        <v xml:space="preserve"> </v>
      </c>
      <c r="H3008" s="37">
        <v>0.42899999999999999</v>
      </c>
      <c r="I3008" s="43" t="str">
        <f>IF(DATA_PESOS[[#This Row],[Peso de FLEX]]=DATA_PESOS[[#This Row],[ACTUALIZACION 2]],"Conforme","Revisar")</f>
        <v>Conforme</v>
      </c>
    </row>
    <row r="3009" spans="1:9" hidden="1" x14ac:dyDescent="0.25">
      <c r="A3009" s="42" t="s">
        <v>6</v>
      </c>
      <c r="B3009" s="35" t="s">
        <v>6009</v>
      </c>
      <c r="C3009" s="35" t="s">
        <v>6010</v>
      </c>
      <c r="D3009" s="36">
        <v>143</v>
      </c>
      <c r="E3009" s="36">
        <v>143</v>
      </c>
      <c r="F3009" s="36">
        <v>0.27500000000000002</v>
      </c>
      <c r="G3009" s="36" t="str">
        <f>IFERROR(VLOOKUP(DATA_PESOS[[#This Row],[Codigo]],PESOS,4,FALSE)," ")</f>
        <v xml:space="preserve"> </v>
      </c>
      <c r="H3009" s="37">
        <v>0.27500000000000002</v>
      </c>
      <c r="I3009" s="43" t="str">
        <f>IF(DATA_PESOS[[#This Row],[Peso de FLEX]]=DATA_PESOS[[#This Row],[ACTUALIZACION 2]],"Conforme","Revisar")</f>
        <v>Conforme</v>
      </c>
    </row>
    <row r="3010" spans="1:9" hidden="1" x14ac:dyDescent="0.25">
      <c r="A3010" s="42" t="s">
        <v>6</v>
      </c>
      <c r="B3010" s="35" t="s">
        <v>6011</v>
      </c>
      <c r="C3010" s="35" t="s">
        <v>6012</v>
      </c>
      <c r="D3010" s="36">
        <v>20</v>
      </c>
      <c r="E3010" s="36">
        <v>20</v>
      </c>
      <c r="F3010" s="36">
        <v>0.72599999999999998</v>
      </c>
      <c r="G3010" s="36" t="str">
        <f>IFERROR(VLOOKUP(DATA_PESOS[[#This Row],[Codigo]],PESOS,4,FALSE)," ")</f>
        <v xml:space="preserve"> </v>
      </c>
      <c r="H3010" s="37">
        <v>0.72599999999999998</v>
      </c>
      <c r="I3010" s="43" t="str">
        <f>IF(DATA_PESOS[[#This Row],[Peso de FLEX]]=DATA_PESOS[[#This Row],[ACTUALIZACION 2]],"Conforme","Revisar")</f>
        <v>Conforme</v>
      </c>
    </row>
    <row r="3011" spans="1:9" hidden="1" x14ac:dyDescent="0.25">
      <c r="A3011" s="42" t="s">
        <v>6</v>
      </c>
      <c r="B3011" s="35" t="s">
        <v>6013</v>
      </c>
      <c r="C3011" s="35" t="s">
        <v>6014</v>
      </c>
      <c r="D3011" s="36">
        <v>13</v>
      </c>
      <c r="E3011" s="36">
        <v>13</v>
      </c>
      <c r="F3011" s="36">
        <v>1.042</v>
      </c>
      <c r="G3011" s="36" t="str">
        <f>IFERROR(VLOOKUP(DATA_PESOS[[#This Row],[Codigo]],PESOS,4,FALSE)," ")</f>
        <v xml:space="preserve"> </v>
      </c>
      <c r="H3011" s="37">
        <v>1.042</v>
      </c>
      <c r="I3011" s="43" t="str">
        <f>IF(DATA_PESOS[[#This Row],[Peso de FLEX]]=DATA_PESOS[[#This Row],[ACTUALIZACION 2]],"Conforme","Revisar")</f>
        <v>Conforme</v>
      </c>
    </row>
    <row r="3012" spans="1:9" hidden="1" x14ac:dyDescent="0.25">
      <c r="A3012" s="42" t="s">
        <v>6</v>
      </c>
      <c r="B3012" s="35" t="s">
        <v>6015</v>
      </c>
      <c r="C3012" s="35" t="s">
        <v>6016</v>
      </c>
      <c r="D3012" s="36">
        <v>2</v>
      </c>
      <c r="E3012" s="36">
        <v>2</v>
      </c>
      <c r="F3012" s="36">
        <v>1.1299999999999999</v>
      </c>
      <c r="G3012" s="36" t="str">
        <f>IFERROR(VLOOKUP(DATA_PESOS[[#This Row],[Codigo]],PESOS,4,FALSE)," ")</f>
        <v xml:space="preserve"> </v>
      </c>
      <c r="H3012" s="37">
        <v>1.1299999999999999</v>
      </c>
      <c r="I3012" s="43" t="str">
        <f>IF(DATA_PESOS[[#This Row],[Peso de FLEX]]=DATA_PESOS[[#This Row],[ACTUALIZACION 2]],"Conforme","Revisar")</f>
        <v>Conforme</v>
      </c>
    </row>
    <row r="3013" spans="1:9" hidden="1" x14ac:dyDescent="0.25">
      <c r="A3013" s="42" t="s">
        <v>6</v>
      </c>
      <c r="B3013" s="35" t="s">
        <v>6017</v>
      </c>
      <c r="C3013" s="35" t="s">
        <v>6018</v>
      </c>
      <c r="D3013" s="36">
        <v>4</v>
      </c>
      <c r="E3013" s="36">
        <v>4</v>
      </c>
      <c r="F3013" s="36">
        <v>0.997</v>
      </c>
      <c r="G3013" s="36" t="str">
        <f>IFERROR(VLOOKUP(DATA_PESOS[[#This Row],[Codigo]],PESOS,4,FALSE)," ")</f>
        <v xml:space="preserve"> </v>
      </c>
      <c r="H3013" s="37">
        <v>0.997</v>
      </c>
      <c r="I3013" s="43" t="str">
        <f>IF(DATA_PESOS[[#This Row],[Peso de FLEX]]=DATA_PESOS[[#This Row],[ACTUALIZACION 2]],"Conforme","Revisar")</f>
        <v>Conforme</v>
      </c>
    </row>
    <row r="3014" spans="1:9" hidden="1" x14ac:dyDescent="0.25">
      <c r="A3014" s="42" t="s">
        <v>6</v>
      </c>
      <c r="B3014" s="35" t="s">
        <v>6019</v>
      </c>
      <c r="C3014" s="35" t="s">
        <v>6020</v>
      </c>
      <c r="D3014" s="36">
        <v>9</v>
      </c>
      <c r="E3014" s="36">
        <v>9</v>
      </c>
      <c r="F3014" s="36">
        <v>1.381</v>
      </c>
      <c r="G3014" s="36" t="str">
        <f>IFERROR(VLOOKUP(DATA_PESOS[[#This Row],[Codigo]],PESOS,4,FALSE)," ")</f>
        <v xml:space="preserve"> </v>
      </c>
      <c r="H3014" s="37">
        <v>1.381</v>
      </c>
      <c r="I3014" s="43" t="str">
        <f>IF(DATA_PESOS[[#This Row],[Peso de FLEX]]=DATA_PESOS[[#This Row],[ACTUALIZACION 2]],"Conforme","Revisar")</f>
        <v>Conforme</v>
      </c>
    </row>
    <row r="3015" spans="1:9" hidden="1" x14ac:dyDescent="0.25">
      <c r="A3015" s="42" t="s">
        <v>6</v>
      </c>
      <c r="B3015" s="35" t="s">
        <v>6021</v>
      </c>
      <c r="C3015" s="35" t="s">
        <v>6022</v>
      </c>
      <c r="D3015" s="36">
        <v>4</v>
      </c>
      <c r="E3015" s="36">
        <v>4</v>
      </c>
      <c r="F3015" s="36">
        <v>1.03</v>
      </c>
      <c r="G3015" s="36" t="str">
        <f>IFERROR(VLOOKUP(DATA_PESOS[[#This Row],[Codigo]],PESOS,4,FALSE)," ")</f>
        <v xml:space="preserve"> </v>
      </c>
      <c r="H3015" s="37">
        <v>1.03</v>
      </c>
      <c r="I3015" s="43" t="str">
        <f>IF(DATA_PESOS[[#This Row],[Peso de FLEX]]=DATA_PESOS[[#This Row],[ACTUALIZACION 2]],"Conforme","Revisar")</f>
        <v>Conforme</v>
      </c>
    </row>
    <row r="3016" spans="1:9" hidden="1" x14ac:dyDescent="0.25">
      <c r="A3016" s="42" t="s">
        <v>6</v>
      </c>
      <c r="B3016" s="35" t="s">
        <v>6023</v>
      </c>
      <c r="C3016" s="35" t="s">
        <v>6024</v>
      </c>
      <c r="D3016" s="36">
        <v>17</v>
      </c>
      <c r="E3016" s="36">
        <v>17</v>
      </c>
      <c r="F3016" s="36">
        <v>0.38800000000000001</v>
      </c>
      <c r="G3016" s="36" t="str">
        <f>IFERROR(VLOOKUP(DATA_PESOS[[#This Row],[Codigo]],PESOS,4,FALSE)," ")</f>
        <v xml:space="preserve"> </v>
      </c>
      <c r="H3016" s="37">
        <v>0.38800000000000001</v>
      </c>
      <c r="I3016" s="43" t="str">
        <f>IF(DATA_PESOS[[#This Row],[Peso de FLEX]]=DATA_PESOS[[#This Row],[ACTUALIZACION 2]],"Conforme","Revisar")</f>
        <v>Conforme</v>
      </c>
    </row>
    <row r="3017" spans="1:9" hidden="1" x14ac:dyDescent="0.25">
      <c r="A3017" s="42" t="s">
        <v>6</v>
      </c>
      <c r="B3017" s="35" t="s">
        <v>6025</v>
      </c>
      <c r="C3017" s="35" t="s">
        <v>6026</v>
      </c>
      <c r="D3017" s="36">
        <v>9</v>
      </c>
      <c r="E3017" s="36">
        <v>9</v>
      </c>
      <c r="F3017" s="36">
        <v>0.89100000000000001</v>
      </c>
      <c r="G3017" s="36" t="str">
        <f>IFERROR(VLOOKUP(DATA_PESOS[[#This Row],[Codigo]],PESOS,4,FALSE)," ")</f>
        <v xml:space="preserve"> </v>
      </c>
      <c r="H3017" s="37">
        <v>0.89100000000000001</v>
      </c>
      <c r="I3017" s="43" t="str">
        <f>IF(DATA_PESOS[[#This Row],[Peso de FLEX]]=DATA_PESOS[[#This Row],[ACTUALIZACION 2]],"Conforme","Revisar")</f>
        <v>Conforme</v>
      </c>
    </row>
    <row r="3018" spans="1:9" hidden="1" x14ac:dyDescent="0.25">
      <c r="A3018" s="42" t="s">
        <v>6</v>
      </c>
      <c r="B3018" s="35" t="s">
        <v>6027</v>
      </c>
      <c r="C3018" s="35" t="s">
        <v>6028</v>
      </c>
      <c r="D3018" s="36">
        <v>9</v>
      </c>
      <c r="E3018" s="36">
        <v>9</v>
      </c>
      <c r="F3018" s="36">
        <v>0.89500000000000002</v>
      </c>
      <c r="G3018" s="36" t="str">
        <f>IFERROR(VLOOKUP(DATA_PESOS[[#This Row],[Codigo]],PESOS,4,FALSE)," ")</f>
        <v xml:space="preserve"> </v>
      </c>
      <c r="H3018" s="37">
        <v>0.89500000000000002</v>
      </c>
      <c r="I3018" s="43" t="str">
        <f>IF(DATA_PESOS[[#This Row],[Peso de FLEX]]=DATA_PESOS[[#This Row],[ACTUALIZACION 2]],"Conforme","Revisar")</f>
        <v>Conforme</v>
      </c>
    </row>
    <row r="3019" spans="1:9" hidden="1" x14ac:dyDescent="0.25">
      <c r="A3019" s="42" t="s">
        <v>6</v>
      </c>
      <c r="B3019" s="35" t="s">
        <v>6029</v>
      </c>
      <c r="C3019" s="35" t="s">
        <v>6030</v>
      </c>
      <c r="D3019" s="36">
        <v>18</v>
      </c>
      <c r="E3019" s="36">
        <v>18</v>
      </c>
      <c r="F3019" s="36">
        <v>0.59</v>
      </c>
      <c r="G3019" s="36" t="str">
        <f>IFERROR(VLOOKUP(DATA_PESOS[[#This Row],[Codigo]],PESOS,4,FALSE)," ")</f>
        <v xml:space="preserve"> </v>
      </c>
      <c r="H3019" s="37">
        <v>0.59</v>
      </c>
      <c r="I3019" s="43" t="str">
        <f>IF(DATA_PESOS[[#This Row],[Peso de FLEX]]=DATA_PESOS[[#This Row],[ACTUALIZACION 2]],"Conforme","Revisar")</f>
        <v>Conforme</v>
      </c>
    </row>
    <row r="3020" spans="1:9" hidden="1" x14ac:dyDescent="0.25">
      <c r="A3020" s="42" t="s">
        <v>6</v>
      </c>
      <c r="B3020" s="35" t="s">
        <v>6031</v>
      </c>
      <c r="C3020" s="35" t="s">
        <v>6032</v>
      </c>
      <c r="D3020" s="36">
        <v>16</v>
      </c>
      <c r="E3020" s="36">
        <v>16</v>
      </c>
      <c r="F3020" s="36">
        <v>0.432</v>
      </c>
      <c r="G3020" s="36" t="str">
        <f>IFERROR(VLOOKUP(DATA_PESOS[[#This Row],[Codigo]],PESOS,4,FALSE)," ")</f>
        <v xml:space="preserve"> </v>
      </c>
      <c r="H3020" s="37">
        <v>0.432</v>
      </c>
      <c r="I3020" s="43" t="str">
        <f>IF(DATA_PESOS[[#This Row],[Peso de FLEX]]=DATA_PESOS[[#This Row],[ACTUALIZACION 2]],"Conforme","Revisar")</f>
        <v>Conforme</v>
      </c>
    </row>
    <row r="3021" spans="1:9" hidden="1" x14ac:dyDescent="0.25">
      <c r="A3021" s="42" t="s">
        <v>6</v>
      </c>
      <c r="B3021" s="35" t="s">
        <v>6033</v>
      </c>
      <c r="C3021" s="35" t="s">
        <v>6034</v>
      </c>
      <c r="D3021" s="36">
        <v>26</v>
      </c>
      <c r="E3021" s="36">
        <v>26</v>
      </c>
      <c r="F3021" s="36">
        <v>0.42499999999999999</v>
      </c>
      <c r="G3021" s="36" t="str">
        <f>IFERROR(VLOOKUP(DATA_PESOS[[#This Row],[Codigo]],PESOS,4,FALSE)," ")</f>
        <v xml:space="preserve"> </v>
      </c>
      <c r="H3021" s="37">
        <v>0.42499999999999999</v>
      </c>
      <c r="I3021" s="43" t="str">
        <f>IF(DATA_PESOS[[#This Row],[Peso de FLEX]]=DATA_PESOS[[#This Row],[ACTUALIZACION 2]],"Conforme","Revisar")</f>
        <v>Conforme</v>
      </c>
    </row>
    <row r="3022" spans="1:9" hidden="1" x14ac:dyDescent="0.25">
      <c r="A3022" s="42" t="s">
        <v>6</v>
      </c>
      <c r="B3022" s="35" t="s">
        <v>6035</v>
      </c>
      <c r="C3022" s="35" t="s">
        <v>6036</v>
      </c>
      <c r="D3022" s="36">
        <v>8</v>
      </c>
      <c r="E3022" s="36">
        <v>8</v>
      </c>
      <c r="F3022" s="36">
        <v>0.39400000000000002</v>
      </c>
      <c r="G3022" s="36" t="str">
        <f>IFERROR(VLOOKUP(DATA_PESOS[[#This Row],[Codigo]],PESOS,4,FALSE)," ")</f>
        <v xml:space="preserve"> </v>
      </c>
      <c r="H3022" s="37">
        <v>0.39400000000000002</v>
      </c>
      <c r="I3022" s="43" t="str">
        <f>IF(DATA_PESOS[[#This Row],[Peso de FLEX]]=DATA_PESOS[[#This Row],[ACTUALIZACION 2]],"Conforme","Revisar")</f>
        <v>Conforme</v>
      </c>
    </row>
    <row r="3023" spans="1:9" hidden="1" x14ac:dyDescent="0.25">
      <c r="A3023" s="42" t="s">
        <v>6</v>
      </c>
      <c r="B3023" s="35" t="s">
        <v>6037</v>
      </c>
      <c r="C3023" s="35" t="s">
        <v>6038</v>
      </c>
      <c r="D3023" s="36">
        <v>20</v>
      </c>
      <c r="E3023" s="36">
        <v>20</v>
      </c>
      <c r="F3023" s="36">
        <v>1.2589999999999999</v>
      </c>
      <c r="G3023" s="36" t="str">
        <f>IFERROR(VLOOKUP(DATA_PESOS[[#This Row],[Codigo]],PESOS,4,FALSE)," ")</f>
        <v xml:space="preserve"> </v>
      </c>
      <c r="H3023" s="37">
        <v>1.2589999999999999</v>
      </c>
      <c r="I3023" s="43" t="str">
        <f>IF(DATA_PESOS[[#This Row],[Peso de FLEX]]=DATA_PESOS[[#This Row],[ACTUALIZACION 2]],"Conforme","Revisar")</f>
        <v>Conforme</v>
      </c>
    </row>
    <row r="3024" spans="1:9" hidden="1" x14ac:dyDescent="0.25">
      <c r="A3024" s="42" t="s">
        <v>6</v>
      </c>
      <c r="B3024" s="35" t="s">
        <v>6039</v>
      </c>
      <c r="C3024" s="35" t="s">
        <v>6040</v>
      </c>
      <c r="D3024" s="36">
        <v>28</v>
      </c>
      <c r="E3024" s="36">
        <v>28</v>
      </c>
      <c r="F3024" s="36">
        <v>1.1419999999999999</v>
      </c>
      <c r="G3024" s="36" t="str">
        <f>IFERROR(VLOOKUP(DATA_PESOS[[#This Row],[Codigo]],PESOS,4,FALSE)," ")</f>
        <v xml:space="preserve"> </v>
      </c>
      <c r="H3024" s="37">
        <v>1.1419999999999999</v>
      </c>
      <c r="I3024" s="43" t="str">
        <f>IF(DATA_PESOS[[#This Row],[Peso de FLEX]]=DATA_PESOS[[#This Row],[ACTUALIZACION 2]],"Conforme","Revisar")</f>
        <v>Conforme</v>
      </c>
    </row>
    <row r="3025" spans="1:9" hidden="1" x14ac:dyDescent="0.25">
      <c r="A3025" s="42" t="s">
        <v>6</v>
      </c>
      <c r="B3025" s="35" t="s">
        <v>6041</v>
      </c>
      <c r="C3025" s="35" t="s">
        <v>6042</v>
      </c>
      <c r="D3025" s="36">
        <v>1</v>
      </c>
      <c r="E3025" s="36">
        <v>1</v>
      </c>
      <c r="F3025" s="36">
        <v>1.147</v>
      </c>
      <c r="G3025" s="36" t="str">
        <f>IFERROR(VLOOKUP(DATA_PESOS[[#This Row],[Codigo]],PESOS,4,FALSE)," ")</f>
        <v xml:space="preserve"> </v>
      </c>
      <c r="H3025" s="37">
        <v>1.147</v>
      </c>
      <c r="I3025" s="43" t="str">
        <f>IF(DATA_PESOS[[#This Row],[Peso de FLEX]]=DATA_PESOS[[#This Row],[ACTUALIZACION 2]],"Conforme","Revisar")</f>
        <v>Conforme</v>
      </c>
    </row>
    <row r="3026" spans="1:9" hidden="1" x14ac:dyDescent="0.25">
      <c r="A3026" s="42" t="s">
        <v>6</v>
      </c>
      <c r="B3026" s="35" t="s">
        <v>6043</v>
      </c>
      <c r="C3026" s="35" t="s">
        <v>6044</v>
      </c>
      <c r="D3026" s="36">
        <v>48</v>
      </c>
      <c r="E3026" s="36">
        <v>48</v>
      </c>
      <c r="F3026" s="36">
        <v>1.1679999999999999</v>
      </c>
      <c r="G3026" s="36" t="str">
        <f>IFERROR(VLOOKUP(DATA_PESOS[[#This Row],[Codigo]],PESOS,4,FALSE)," ")</f>
        <v xml:space="preserve"> </v>
      </c>
      <c r="H3026" s="37">
        <v>1.1679999999999999</v>
      </c>
      <c r="I3026" s="43" t="str">
        <f>IF(DATA_PESOS[[#This Row],[Peso de FLEX]]=DATA_PESOS[[#This Row],[ACTUALIZACION 2]],"Conforme","Revisar")</f>
        <v>Conforme</v>
      </c>
    </row>
    <row r="3027" spans="1:9" hidden="1" x14ac:dyDescent="0.25">
      <c r="A3027" s="42" t="s">
        <v>6</v>
      </c>
      <c r="B3027" s="35" t="s">
        <v>6045</v>
      </c>
      <c r="C3027" s="35" t="s">
        <v>6046</v>
      </c>
      <c r="D3027" s="36">
        <v>3</v>
      </c>
      <c r="E3027" s="36">
        <v>3</v>
      </c>
      <c r="F3027" s="36">
        <v>2.8439999999999999</v>
      </c>
      <c r="G3027" s="36" t="str">
        <f>IFERROR(VLOOKUP(DATA_PESOS[[#This Row],[Codigo]],PESOS,4,FALSE)," ")</f>
        <v xml:space="preserve"> </v>
      </c>
      <c r="H3027" s="37">
        <v>2.8439999999999999</v>
      </c>
      <c r="I3027" s="43" t="str">
        <f>IF(DATA_PESOS[[#This Row],[Peso de FLEX]]=DATA_PESOS[[#This Row],[ACTUALIZACION 2]],"Conforme","Revisar")</f>
        <v>Conforme</v>
      </c>
    </row>
    <row r="3028" spans="1:9" hidden="1" x14ac:dyDescent="0.25">
      <c r="A3028" s="42" t="s">
        <v>6</v>
      </c>
      <c r="B3028" s="35" t="s">
        <v>6047</v>
      </c>
      <c r="C3028" s="35" t="s">
        <v>6048</v>
      </c>
      <c r="D3028" s="36">
        <v>11</v>
      </c>
      <c r="E3028" s="36">
        <v>11</v>
      </c>
      <c r="F3028" s="36">
        <v>3.7530000000000001</v>
      </c>
      <c r="G3028" s="36" t="str">
        <f>IFERROR(VLOOKUP(DATA_PESOS[[#This Row],[Codigo]],PESOS,4,FALSE)," ")</f>
        <v xml:space="preserve"> </v>
      </c>
      <c r="H3028" s="37">
        <v>3.7530000000000001</v>
      </c>
      <c r="I3028" s="43" t="str">
        <f>IF(DATA_PESOS[[#This Row],[Peso de FLEX]]=DATA_PESOS[[#This Row],[ACTUALIZACION 2]],"Conforme","Revisar")</f>
        <v>Conforme</v>
      </c>
    </row>
    <row r="3029" spans="1:9" hidden="1" x14ac:dyDescent="0.25">
      <c r="A3029" s="42" t="s">
        <v>6</v>
      </c>
      <c r="B3029" s="35" t="s">
        <v>6049</v>
      </c>
      <c r="C3029" s="35" t="s">
        <v>6050</v>
      </c>
      <c r="D3029" s="36">
        <v>6</v>
      </c>
      <c r="E3029" s="36">
        <v>6</v>
      </c>
      <c r="F3029" s="36">
        <v>1.4750000000000001</v>
      </c>
      <c r="G3029" s="36" t="str">
        <f>IFERROR(VLOOKUP(DATA_PESOS[[#This Row],[Codigo]],PESOS,4,FALSE)," ")</f>
        <v xml:space="preserve"> </v>
      </c>
      <c r="H3029" s="37">
        <v>1.4750000000000001</v>
      </c>
      <c r="I3029" s="43" t="str">
        <f>IF(DATA_PESOS[[#This Row],[Peso de FLEX]]=DATA_PESOS[[#This Row],[ACTUALIZACION 2]],"Conforme","Revisar")</f>
        <v>Conforme</v>
      </c>
    </row>
    <row r="3030" spans="1:9" hidden="1" x14ac:dyDescent="0.25">
      <c r="A3030" s="42" t="s">
        <v>6</v>
      </c>
      <c r="B3030" s="35" t="s">
        <v>6051</v>
      </c>
      <c r="C3030" s="35" t="s">
        <v>6052</v>
      </c>
      <c r="D3030" s="36">
        <v>7</v>
      </c>
      <c r="E3030" s="36">
        <v>7</v>
      </c>
      <c r="F3030" s="36">
        <v>4.6829999999999998</v>
      </c>
      <c r="G3030" s="36" t="str">
        <f>IFERROR(VLOOKUP(DATA_PESOS[[#This Row],[Codigo]],PESOS,4,FALSE)," ")</f>
        <v xml:space="preserve"> </v>
      </c>
      <c r="H3030" s="37">
        <v>4.6829999999999998</v>
      </c>
      <c r="I3030" s="43" t="str">
        <f>IF(DATA_PESOS[[#This Row],[Peso de FLEX]]=DATA_PESOS[[#This Row],[ACTUALIZACION 2]],"Conforme","Revisar")</f>
        <v>Conforme</v>
      </c>
    </row>
    <row r="3031" spans="1:9" hidden="1" x14ac:dyDescent="0.25">
      <c r="A3031" s="42" t="s">
        <v>6</v>
      </c>
      <c r="B3031" s="35" t="s">
        <v>6053</v>
      </c>
      <c r="C3031" s="35" t="s">
        <v>6054</v>
      </c>
      <c r="D3031" s="36">
        <v>4</v>
      </c>
      <c r="E3031" s="36">
        <v>4</v>
      </c>
      <c r="F3031" s="36">
        <v>3.794</v>
      </c>
      <c r="G3031" s="36" t="str">
        <f>IFERROR(VLOOKUP(DATA_PESOS[[#This Row],[Codigo]],PESOS,4,FALSE)," ")</f>
        <v xml:space="preserve"> </v>
      </c>
      <c r="H3031" s="37">
        <v>3.794</v>
      </c>
      <c r="I3031" s="43" t="str">
        <f>IF(DATA_PESOS[[#This Row],[Peso de FLEX]]=DATA_PESOS[[#This Row],[ACTUALIZACION 2]],"Conforme","Revisar")</f>
        <v>Conforme</v>
      </c>
    </row>
    <row r="3032" spans="1:9" hidden="1" x14ac:dyDescent="0.25">
      <c r="A3032" s="42" t="s">
        <v>6</v>
      </c>
      <c r="B3032" s="35" t="s">
        <v>6055</v>
      </c>
      <c r="C3032" s="35" t="s">
        <v>6056</v>
      </c>
      <c r="D3032" s="36">
        <v>2</v>
      </c>
      <c r="E3032" s="36">
        <v>2</v>
      </c>
      <c r="F3032" s="36">
        <v>5.9480000000000004</v>
      </c>
      <c r="G3032" s="36" t="str">
        <f>IFERROR(VLOOKUP(DATA_PESOS[[#This Row],[Codigo]],PESOS,4,FALSE)," ")</f>
        <v xml:space="preserve"> </v>
      </c>
      <c r="H3032" s="37">
        <v>5.9480000000000004</v>
      </c>
      <c r="I3032" s="43" t="str">
        <f>IF(DATA_PESOS[[#This Row],[Peso de FLEX]]=DATA_PESOS[[#This Row],[ACTUALIZACION 2]],"Conforme","Revisar")</f>
        <v>Conforme</v>
      </c>
    </row>
    <row r="3033" spans="1:9" hidden="1" x14ac:dyDescent="0.25">
      <c r="A3033" s="42" t="s">
        <v>6</v>
      </c>
      <c r="B3033" s="35" t="s">
        <v>6057</v>
      </c>
      <c r="C3033" s="35" t="s">
        <v>6058</v>
      </c>
      <c r="D3033" s="36">
        <v>2</v>
      </c>
      <c r="E3033" s="36">
        <v>2</v>
      </c>
      <c r="F3033" s="36">
        <v>5.9710000000000001</v>
      </c>
      <c r="G3033" s="36" t="str">
        <f>IFERROR(VLOOKUP(DATA_PESOS[[#This Row],[Codigo]],PESOS,4,FALSE)," ")</f>
        <v xml:space="preserve"> </v>
      </c>
      <c r="H3033" s="37">
        <v>5.9710000000000001</v>
      </c>
      <c r="I3033" s="43" t="str">
        <f>IF(DATA_PESOS[[#This Row],[Peso de FLEX]]=DATA_PESOS[[#This Row],[ACTUALIZACION 2]],"Conforme","Revisar")</f>
        <v>Conforme</v>
      </c>
    </row>
    <row r="3034" spans="1:9" hidden="1" x14ac:dyDescent="0.25">
      <c r="A3034" s="42" t="s">
        <v>6</v>
      </c>
      <c r="B3034" s="35" t="s">
        <v>6059</v>
      </c>
      <c r="C3034" s="35" t="s">
        <v>6060</v>
      </c>
      <c r="D3034" s="36">
        <v>1</v>
      </c>
      <c r="E3034" s="36">
        <v>1</v>
      </c>
      <c r="F3034" s="36">
        <v>3.4260000000000002</v>
      </c>
      <c r="G3034" s="36" t="str">
        <f>IFERROR(VLOOKUP(DATA_PESOS[[#This Row],[Codigo]],PESOS,4,FALSE)," ")</f>
        <v xml:space="preserve"> </v>
      </c>
      <c r="H3034" s="37">
        <v>3.4260000000000002</v>
      </c>
      <c r="I3034" s="43" t="str">
        <f>IF(DATA_PESOS[[#This Row],[Peso de FLEX]]=DATA_PESOS[[#This Row],[ACTUALIZACION 2]],"Conforme","Revisar")</f>
        <v>Conforme</v>
      </c>
    </row>
    <row r="3035" spans="1:9" hidden="1" x14ac:dyDescent="0.25">
      <c r="A3035" s="42" t="s">
        <v>6</v>
      </c>
      <c r="B3035" s="35" t="s">
        <v>6061</v>
      </c>
      <c r="C3035" s="35" t="s">
        <v>6062</v>
      </c>
      <c r="D3035" s="36">
        <v>1</v>
      </c>
      <c r="E3035" s="36">
        <v>1</v>
      </c>
      <c r="F3035" s="36">
        <v>3.0840000000000001</v>
      </c>
      <c r="G3035" s="36" t="str">
        <f>IFERROR(VLOOKUP(DATA_PESOS[[#This Row],[Codigo]],PESOS,4,FALSE)," ")</f>
        <v xml:space="preserve"> </v>
      </c>
      <c r="H3035" s="37">
        <v>3.0840000000000001</v>
      </c>
      <c r="I3035" s="43" t="str">
        <f>IF(DATA_PESOS[[#This Row],[Peso de FLEX]]=DATA_PESOS[[#This Row],[ACTUALIZACION 2]],"Conforme","Revisar")</f>
        <v>Conforme</v>
      </c>
    </row>
    <row r="3036" spans="1:9" hidden="1" x14ac:dyDescent="0.25">
      <c r="A3036" s="42" t="s">
        <v>6</v>
      </c>
      <c r="B3036" s="35" t="s">
        <v>6063</v>
      </c>
      <c r="C3036" s="35" t="s">
        <v>6064</v>
      </c>
      <c r="D3036" s="36">
        <v>19</v>
      </c>
      <c r="E3036" s="36">
        <v>19</v>
      </c>
      <c r="F3036" s="36">
        <v>3.1040000000000001</v>
      </c>
      <c r="G3036" s="36" t="str">
        <f>IFERROR(VLOOKUP(DATA_PESOS[[#This Row],[Codigo]],PESOS,4,FALSE)," ")</f>
        <v xml:space="preserve"> </v>
      </c>
      <c r="H3036" s="37">
        <v>3.1040000000000001</v>
      </c>
      <c r="I3036" s="43" t="str">
        <f>IF(DATA_PESOS[[#This Row],[Peso de FLEX]]=DATA_PESOS[[#This Row],[ACTUALIZACION 2]],"Conforme","Revisar")</f>
        <v>Conforme</v>
      </c>
    </row>
    <row r="3037" spans="1:9" hidden="1" x14ac:dyDescent="0.25">
      <c r="A3037" s="42" t="s">
        <v>6</v>
      </c>
      <c r="B3037" s="35" t="s">
        <v>6065</v>
      </c>
      <c r="C3037" s="35" t="s">
        <v>6066</v>
      </c>
      <c r="D3037" s="36">
        <v>3</v>
      </c>
      <c r="E3037" s="36">
        <v>3</v>
      </c>
      <c r="F3037" s="36">
        <v>3.3479999999999999</v>
      </c>
      <c r="G3037" s="36" t="str">
        <f>IFERROR(VLOOKUP(DATA_PESOS[[#This Row],[Codigo]],PESOS,4,FALSE)," ")</f>
        <v xml:space="preserve"> </v>
      </c>
      <c r="H3037" s="37">
        <v>3.3479999999999999</v>
      </c>
      <c r="I3037" s="43" t="str">
        <f>IF(DATA_PESOS[[#This Row],[Peso de FLEX]]=DATA_PESOS[[#This Row],[ACTUALIZACION 2]],"Conforme","Revisar")</f>
        <v>Conforme</v>
      </c>
    </row>
    <row r="3038" spans="1:9" hidden="1" x14ac:dyDescent="0.25">
      <c r="A3038" s="42" t="s">
        <v>6</v>
      </c>
      <c r="B3038" s="35" t="s">
        <v>6067</v>
      </c>
      <c r="C3038" s="35" t="s">
        <v>6068</v>
      </c>
      <c r="D3038" s="36">
        <v>3</v>
      </c>
      <c r="E3038" s="36">
        <v>3</v>
      </c>
      <c r="F3038" s="36">
        <v>3.3460000000000001</v>
      </c>
      <c r="G3038" s="36" t="str">
        <f>IFERROR(VLOOKUP(DATA_PESOS[[#This Row],[Codigo]],PESOS,4,FALSE)," ")</f>
        <v xml:space="preserve"> </v>
      </c>
      <c r="H3038" s="37">
        <v>3.3460000000000001</v>
      </c>
      <c r="I3038" s="43" t="str">
        <f>IF(DATA_PESOS[[#This Row],[Peso de FLEX]]=DATA_PESOS[[#This Row],[ACTUALIZACION 2]],"Conforme","Revisar")</f>
        <v>Conforme</v>
      </c>
    </row>
    <row r="3039" spans="1:9" hidden="1" x14ac:dyDescent="0.25">
      <c r="A3039" s="42" t="s">
        <v>6</v>
      </c>
      <c r="B3039" s="35" t="s">
        <v>6069</v>
      </c>
      <c r="C3039" s="35" t="s">
        <v>6070</v>
      </c>
      <c r="D3039" s="36">
        <v>4</v>
      </c>
      <c r="E3039" s="36">
        <v>4</v>
      </c>
      <c r="F3039" s="36">
        <v>3.6190000000000002</v>
      </c>
      <c r="G3039" s="36" t="str">
        <f>IFERROR(VLOOKUP(DATA_PESOS[[#This Row],[Codigo]],PESOS,4,FALSE)," ")</f>
        <v xml:space="preserve"> </v>
      </c>
      <c r="H3039" s="37">
        <v>3.6190000000000002</v>
      </c>
      <c r="I3039" s="43" t="str">
        <f>IF(DATA_PESOS[[#This Row],[Peso de FLEX]]=DATA_PESOS[[#This Row],[ACTUALIZACION 2]],"Conforme","Revisar")</f>
        <v>Conforme</v>
      </c>
    </row>
    <row r="3040" spans="1:9" hidden="1" x14ac:dyDescent="0.25">
      <c r="A3040" s="42" t="s">
        <v>6</v>
      </c>
      <c r="B3040" s="35" t="s">
        <v>6071</v>
      </c>
      <c r="C3040" s="35" t="s">
        <v>6072</v>
      </c>
      <c r="D3040" s="36">
        <v>1</v>
      </c>
      <c r="E3040" s="36">
        <v>1</v>
      </c>
      <c r="F3040" s="36">
        <v>5.9080000000000004</v>
      </c>
      <c r="G3040" s="36" t="str">
        <f>IFERROR(VLOOKUP(DATA_PESOS[[#This Row],[Codigo]],PESOS,4,FALSE)," ")</f>
        <v xml:space="preserve"> </v>
      </c>
      <c r="H3040" s="37">
        <v>5.9080000000000004</v>
      </c>
      <c r="I3040" s="43" t="str">
        <f>IF(DATA_PESOS[[#This Row],[Peso de FLEX]]=DATA_PESOS[[#This Row],[ACTUALIZACION 2]],"Conforme","Revisar")</f>
        <v>Conforme</v>
      </c>
    </row>
    <row r="3041" spans="1:9" hidden="1" x14ac:dyDescent="0.25">
      <c r="A3041" s="42" t="s">
        <v>6</v>
      </c>
      <c r="B3041" s="35" t="s">
        <v>6073</v>
      </c>
      <c r="C3041" s="35" t="s">
        <v>6074</v>
      </c>
      <c r="D3041" s="36">
        <v>1</v>
      </c>
      <c r="E3041" s="36">
        <v>1</v>
      </c>
      <c r="F3041" s="36">
        <v>3.4049999999999998</v>
      </c>
      <c r="G3041" s="36" t="str">
        <f>IFERROR(VLOOKUP(DATA_PESOS[[#This Row],[Codigo]],PESOS,4,FALSE)," ")</f>
        <v xml:space="preserve"> </v>
      </c>
      <c r="H3041" s="37">
        <v>3.4049999999999998</v>
      </c>
      <c r="I3041" s="43" t="str">
        <f>IF(DATA_PESOS[[#This Row],[Peso de FLEX]]=DATA_PESOS[[#This Row],[ACTUALIZACION 2]],"Conforme","Revisar")</f>
        <v>Conforme</v>
      </c>
    </row>
    <row r="3042" spans="1:9" hidden="1" x14ac:dyDescent="0.25">
      <c r="A3042" s="42" t="s">
        <v>6</v>
      </c>
      <c r="B3042" s="35" t="s">
        <v>6075</v>
      </c>
      <c r="C3042" s="35" t="s">
        <v>6076</v>
      </c>
      <c r="D3042" s="36">
        <v>10</v>
      </c>
      <c r="E3042" s="36">
        <v>10</v>
      </c>
      <c r="F3042" s="36">
        <v>1.19</v>
      </c>
      <c r="G3042" s="36" t="str">
        <f>IFERROR(VLOOKUP(DATA_PESOS[[#This Row],[Codigo]],PESOS,4,FALSE)," ")</f>
        <v xml:space="preserve"> </v>
      </c>
      <c r="H3042" s="37">
        <v>1.19</v>
      </c>
      <c r="I3042" s="43" t="str">
        <f>IF(DATA_PESOS[[#This Row],[Peso de FLEX]]=DATA_PESOS[[#This Row],[ACTUALIZACION 2]],"Conforme","Revisar")</f>
        <v>Conforme</v>
      </c>
    </row>
    <row r="3043" spans="1:9" hidden="1" x14ac:dyDescent="0.25">
      <c r="A3043" s="42" t="s">
        <v>6</v>
      </c>
      <c r="B3043" s="35" t="s">
        <v>6077</v>
      </c>
      <c r="C3043" s="35" t="s">
        <v>6078</v>
      </c>
      <c r="D3043" s="36">
        <v>7</v>
      </c>
      <c r="E3043" s="36">
        <v>7</v>
      </c>
      <c r="F3043" s="36">
        <v>3.2770000000000001</v>
      </c>
      <c r="G3043" s="36" t="str">
        <f>IFERROR(VLOOKUP(DATA_PESOS[[#This Row],[Codigo]],PESOS,4,FALSE)," ")</f>
        <v xml:space="preserve"> </v>
      </c>
      <c r="H3043" s="37">
        <v>3.2770000000000001</v>
      </c>
      <c r="I3043" s="43" t="str">
        <f>IF(DATA_PESOS[[#This Row],[Peso de FLEX]]=DATA_PESOS[[#This Row],[ACTUALIZACION 2]],"Conforme","Revisar")</f>
        <v>Conforme</v>
      </c>
    </row>
    <row r="3044" spans="1:9" hidden="1" x14ac:dyDescent="0.25">
      <c r="A3044" s="42" t="s">
        <v>6</v>
      </c>
      <c r="B3044" s="35" t="s">
        <v>6079</v>
      </c>
      <c r="C3044" s="35" t="s">
        <v>6080</v>
      </c>
      <c r="D3044" s="36">
        <v>12</v>
      </c>
      <c r="E3044" s="36">
        <v>12</v>
      </c>
      <c r="F3044" s="36">
        <v>0.71699999999999997</v>
      </c>
      <c r="G3044" s="36" t="str">
        <f>IFERROR(VLOOKUP(DATA_PESOS[[#This Row],[Codigo]],PESOS,4,FALSE)," ")</f>
        <v xml:space="preserve"> </v>
      </c>
      <c r="H3044" s="37">
        <v>0.71699999999999997</v>
      </c>
      <c r="I3044" s="43" t="str">
        <f>IF(DATA_PESOS[[#This Row],[Peso de FLEX]]=DATA_PESOS[[#This Row],[ACTUALIZACION 2]],"Conforme","Revisar")</f>
        <v>Conforme</v>
      </c>
    </row>
    <row r="3045" spans="1:9" hidden="1" x14ac:dyDescent="0.25">
      <c r="A3045" s="42" t="s">
        <v>6</v>
      </c>
      <c r="B3045" s="35" t="s">
        <v>6081</v>
      </c>
      <c r="C3045" s="35" t="s">
        <v>6082</v>
      </c>
      <c r="D3045" s="36">
        <v>34</v>
      </c>
      <c r="E3045" s="36">
        <v>34</v>
      </c>
      <c r="F3045" s="36">
        <v>1.389</v>
      </c>
      <c r="G3045" s="36" t="str">
        <f>IFERROR(VLOOKUP(DATA_PESOS[[#This Row],[Codigo]],PESOS,4,FALSE)," ")</f>
        <v xml:space="preserve"> </v>
      </c>
      <c r="H3045" s="37">
        <v>1.389</v>
      </c>
      <c r="I3045" s="43" t="str">
        <f>IF(DATA_PESOS[[#This Row],[Peso de FLEX]]=DATA_PESOS[[#This Row],[ACTUALIZACION 2]],"Conforme","Revisar")</f>
        <v>Conforme</v>
      </c>
    </row>
    <row r="3046" spans="1:9" hidden="1" x14ac:dyDescent="0.25">
      <c r="A3046" s="42" t="s">
        <v>6</v>
      </c>
      <c r="B3046" s="35" t="s">
        <v>6083</v>
      </c>
      <c r="C3046" s="35" t="s">
        <v>6084</v>
      </c>
      <c r="D3046" s="36">
        <v>16</v>
      </c>
      <c r="E3046" s="36">
        <v>16</v>
      </c>
      <c r="F3046" s="36">
        <v>0.56699999999999995</v>
      </c>
      <c r="G3046" s="36" t="str">
        <f>IFERROR(VLOOKUP(DATA_PESOS[[#This Row],[Codigo]],PESOS,4,FALSE)," ")</f>
        <v xml:space="preserve"> </v>
      </c>
      <c r="H3046" s="37">
        <v>0.56699999999999995</v>
      </c>
      <c r="I3046" s="43" t="str">
        <f>IF(DATA_PESOS[[#This Row],[Peso de FLEX]]=DATA_PESOS[[#This Row],[ACTUALIZACION 2]],"Conforme","Revisar")</f>
        <v>Conforme</v>
      </c>
    </row>
    <row r="3047" spans="1:9" hidden="1" x14ac:dyDescent="0.25">
      <c r="A3047" s="42" t="s">
        <v>6</v>
      </c>
      <c r="B3047" s="35" t="s">
        <v>6085</v>
      </c>
      <c r="C3047" s="35" t="s">
        <v>6086</v>
      </c>
      <c r="D3047" s="36">
        <v>6</v>
      </c>
      <c r="E3047" s="36">
        <v>6</v>
      </c>
      <c r="F3047" s="36">
        <v>0.629</v>
      </c>
      <c r="G3047" s="36" t="str">
        <f>IFERROR(VLOOKUP(DATA_PESOS[[#This Row],[Codigo]],PESOS,4,FALSE)," ")</f>
        <v xml:space="preserve"> </v>
      </c>
      <c r="H3047" s="37">
        <v>0.629</v>
      </c>
      <c r="I3047" s="43" t="str">
        <f>IF(DATA_PESOS[[#This Row],[Peso de FLEX]]=DATA_PESOS[[#This Row],[ACTUALIZACION 2]],"Conforme","Revisar")</f>
        <v>Conforme</v>
      </c>
    </row>
    <row r="3048" spans="1:9" hidden="1" x14ac:dyDescent="0.25">
      <c r="A3048" s="42" t="s">
        <v>6</v>
      </c>
      <c r="B3048" s="35" t="s">
        <v>6087</v>
      </c>
      <c r="C3048" s="35" t="s">
        <v>6088</v>
      </c>
      <c r="D3048" s="36">
        <v>20</v>
      </c>
      <c r="E3048" s="36">
        <v>20</v>
      </c>
      <c r="F3048" s="36">
        <v>0.70399999999999996</v>
      </c>
      <c r="G3048" s="36" t="str">
        <f>IFERROR(VLOOKUP(DATA_PESOS[[#This Row],[Codigo]],PESOS,4,FALSE)," ")</f>
        <v xml:space="preserve"> </v>
      </c>
      <c r="H3048" s="37">
        <v>0.70399999999999996</v>
      </c>
      <c r="I3048" s="43" t="str">
        <f>IF(DATA_PESOS[[#This Row],[Peso de FLEX]]=DATA_PESOS[[#This Row],[ACTUALIZACION 2]],"Conforme","Revisar")</f>
        <v>Conforme</v>
      </c>
    </row>
    <row r="3049" spans="1:9" hidden="1" x14ac:dyDescent="0.25">
      <c r="A3049" s="42" t="s">
        <v>6</v>
      </c>
      <c r="B3049" s="35" t="s">
        <v>6089</v>
      </c>
      <c r="C3049" s="35" t="s">
        <v>6090</v>
      </c>
      <c r="D3049" s="36">
        <v>18</v>
      </c>
      <c r="E3049" s="36">
        <v>18</v>
      </c>
      <c r="F3049" s="36">
        <v>0.68500000000000005</v>
      </c>
      <c r="G3049" s="36" t="str">
        <f>IFERROR(VLOOKUP(DATA_PESOS[[#This Row],[Codigo]],PESOS,4,FALSE)," ")</f>
        <v xml:space="preserve"> </v>
      </c>
      <c r="H3049" s="37">
        <v>0.68500000000000005</v>
      </c>
      <c r="I3049" s="43" t="str">
        <f>IF(DATA_PESOS[[#This Row],[Peso de FLEX]]=DATA_PESOS[[#This Row],[ACTUALIZACION 2]],"Conforme","Revisar")</f>
        <v>Conforme</v>
      </c>
    </row>
    <row r="3050" spans="1:9" hidden="1" x14ac:dyDescent="0.25">
      <c r="A3050" s="42" t="s">
        <v>6</v>
      </c>
      <c r="B3050" s="35" t="s">
        <v>6091</v>
      </c>
      <c r="C3050" s="35" t="s">
        <v>6092</v>
      </c>
      <c r="D3050" s="36">
        <v>4</v>
      </c>
      <c r="E3050" s="36">
        <v>4</v>
      </c>
      <c r="F3050" s="36">
        <v>0.84499999999999997</v>
      </c>
      <c r="G3050" s="36" t="str">
        <f>IFERROR(VLOOKUP(DATA_PESOS[[#This Row],[Codigo]],PESOS,4,FALSE)," ")</f>
        <v xml:space="preserve"> </v>
      </c>
      <c r="H3050" s="37">
        <v>0.84499999999999997</v>
      </c>
      <c r="I3050" s="43" t="str">
        <f>IF(DATA_PESOS[[#This Row],[Peso de FLEX]]=DATA_PESOS[[#This Row],[ACTUALIZACION 2]],"Conforme","Revisar")</f>
        <v>Conforme</v>
      </c>
    </row>
    <row r="3051" spans="1:9" hidden="1" x14ac:dyDescent="0.25">
      <c r="A3051" s="42" t="s">
        <v>6</v>
      </c>
      <c r="B3051" s="35" t="s">
        <v>6093</v>
      </c>
      <c r="C3051" s="35" t="s">
        <v>6094</v>
      </c>
      <c r="D3051" s="36">
        <v>10</v>
      </c>
      <c r="E3051" s="36">
        <v>10</v>
      </c>
      <c r="F3051" s="36">
        <v>0.66300000000000003</v>
      </c>
      <c r="G3051" s="36" t="str">
        <f>IFERROR(VLOOKUP(DATA_PESOS[[#This Row],[Codigo]],PESOS,4,FALSE)," ")</f>
        <v xml:space="preserve"> </v>
      </c>
      <c r="H3051" s="37">
        <v>0.66300000000000003</v>
      </c>
      <c r="I3051" s="43" t="str">
        <f>IF(DATA_PESOS[[#This Row],[Peso de FLEX]]=DATA_PESOS[[#This Row],[ACTUALIZACION 2]],"Conforme","Revisar")</f>
        <v>Conforme</v>
      </c>
    </row>
    <row r="3052" spans="1:9" hidden="1" x14ac:dyDescent="0.25">
      <c r="A3052" s="42" t="s">
        <v>6</v>
      </c>
      <c r="B3052" s="35" t="s">
        <v>6095</v>
      </c>
      <c r="C3052" s="35" t="s">
        <v>6096</v>
      </c>
      <c r="D3052" s="36">
        <v>2</v>
      </c>
      <c r="E3052" s="36">
        <v>2</v>
      </c>
      <c r="F3052" s="36">
        <v>0.48199999999999998</v>
      </c>
      <c r="G3052" s="36" t="str">
        <f>IFERROR(VLOOKUP(DATA_PESOS[[#This Row],[Codigo]],PESOS,4,FALSE)," ")</f>
        <v xml:space="preserve"> </v>
      </c>
      <c r="H3052" s="37">
        <v>0.48199999999999998</v>
      </c>
      <c r="I3052" s="43" t="str">
        <f>IF(DATA_PESOS[[#This Row],[Peso de FLEX]]=DATA_PESOS[[#This Row],[ACTUALIZACION 2]],"Conforme","Revisar")</f>
        <v>Conforme</v>
      </c>
    </row>
    <row r="3053" spans="1:9" hidden="1" x14ac:dyDescent="0.25">
      <c r="A3053" s="42" t="s">
        <v>6</v>
      </c>
      <c r="B3053" s="35" t="s">
        <v>6097</v>
      </c>
      <c r="C3053" s="35" t="s">
        <v>6098</v>
      </c>
      <c r="D3053" s="36">
        <v>5</v>
      </c>
      <c r="E3053" s="36">
        <v>5</v>
      </c>
      <c r="F3053" s="36">
        <v>0.79800000000000004</v>
      </c>
      <c r="G3053" s="36" t="str">
        <f>IFERROR(VLOOKUP(DATA_PESOS[[#This Row],[Codigo]],PESOS,4,FALSE)," ")</f>
        <v xml:space="preserve"> </v>
      </c>
      <c r="H3053" s="37">
        <v>0.79800000000000004</v>
      </c>
      <c r="I3053" s="43" t="str">
        <f>IF(DATA_PESOS[[#This Row],[Peso de FLEX]]=DATA_PESOS[[#This Row],[ACTUALIZACION 2]],"Conforme","Revisar")</f>
        <v>Conforme</v>
      </c>
    </row>
    <row r="3054" spans="1:9" hidden="1" x14ac:dyDescent="0.25">
      <c r="A3054" s="42" t="s">
        <v>6</v>
      </c>
      <c r="B3054" s="35" t="s">
        <v>6099</v>
      </c>
      <c r="C3054" s="35" t="s">
        <v>6100</v>
      </c>
      <c r="D3054" s="36">
        <v>1</v>
      </c>
      <c r="E3054" s="36">
        <v>1</v>
      </c>
      <c r="F3054" s="36">
        <v>0.77500000000000002</v>
      </c>
      <c r="G3054" s="36" t="str">
        <f>IFERROR(VLOOKUP(DATA_PESOS[[#This Row],[Codigo]],PESOS,4,FALSE)," ")</f>
        <v xml:space="preserve"> </v>
      </c>
      <c r="H3054" s="37">
        <v>0.77500000000000002</v>
      </c>
      <c r="I3054" s="43" t="str">
        <f>IF(DATA_PESOS[[#This Row],[Peso de FLEX]]=DATA_PESOS[[#This Row],[ACTUALIZACION 2]],"Conforme","Revisar")</f>
        <v>Conforme</v>
      </c>
    </row>
    <row r="3055" spans="1:9" hidden="1" x14ac:dyDescent="0.25">
      <c r="A3055" s="42" t="s">
        <v>6</v>
      </c>
      <c r="B3055" s="35" t="s">
        <v>6101</v>
      </c>
      <c r="C3055" s="35" t="s">
        <v>6102</v>
      </c>
      <c r="D3055" s="36">
        <v>40</v>
      </c>
      <c r="E3055" s="36">
        <v>40</v>
      </c>
      <c r="F3055" s="36">
        <v>0.68400000000000005</v>
      </c>
      <c r="G3055" s="36" t="str">
        <f>IFERROR(VLOOKUP(DATA_PESOS[[#This Row],[Codigo]],PESOS,4,FALSE)," ")</f>
        <v xml:space="preserve"> </v>
      </c>
      <c r="H3055" s="37">
        <v>0.68400000000000005</v>
      </c>
      <c r="I3055" s="43" t="str">
        <f>IF(DATA_PESOS[[#This Row],[Peso de FLEX]]=DATA_PESOS[[#This Row],[ACTUALIZACION 2]],"Conforme","Revisar")</f>
        <v>Conforme</v>
      </c>
    </row>
    <row r="3056" spans="1:9" hidden="1" x14ac:dyDescent="0.25">
      <c r="A3056" s="42" t="s">
        <v>6</v>
      </c>
      <c r="B3056" s="35" t="s">
        <v>6103</v>
      </c>
      <c r="C3056" s="35" t="s">
        <v>6104</v>
      </c>
      <c r="D3056" s="36">
        <v>20</v>
      </c>
      <c r="E3056" s="36">
        <v>20</v>
      </c>
      <c r="F3056" s="36">
        <v>0.66400000000000003</v>
      </c>
      <c r="G3056" s="36" t="str">
        <f>IFERROR(VLOOKUP(DATA_PESOS[[#This Row],[Codigo]],PESOS,4,FALSE)," ")</f>
        <v xml:space="preserve"> </v>
      </c>
      <c r="H3056" s="37">
        <v>0.66400000000000003</v>
      </c>
      <c r="I3056" s="43" t="str">
        <f>IF(DATA_PESOS[[#This Row],[Peso de FLEX]]=DATA_PESOS[[#This Row],[ACTUALIZACION 2]],"Conforme","Revisar")</f>
        <v>Conforme</v>
      </c>
    </row>
    <row r="3057" spans="1:9" hidden="1" x14ac:dyDescent="0.25">
      <c r="A3057" s="42" t="s">
        <v>6</v>
      </c>
      <c r="B3057" s="35" t="s">
        <v>6105</v>
      </c>
      <c r="C3057" s="35" t="s">
        <v>6106</v>
      </c>
      <c r="D3057" s="36">
        <v>8</v>
      </c>
      <c r="E3057" s="36">
        <v>8</v>
      </c>
      <c r="F3057" s="36">
        <v>0.71199999999999997</v>
      </c>
      <c r="G3057" s="36" t="str">
        <f>IFERROR(VLOOKUP(DATA_PESOS[[#This Row],[Codigo]],PESOS,4,FALSE)," ")</f>
        <v xml:space="preserve"> </v>
      </c>
      <c r="H3057" s="37">
        <v>0.71199999999999997</v>
      </c>
      <c r="I3057" s="43" t="str">
        <f>IF(DATA_PESOS[[#This Row],[Peso de FLEX]]=DATA_PESOS[[#This Row],[ACTUALIZACION 2]],"Conforme","Revisar")</f>
        <v>Conforme</v>
      </c>
    </row>
    <row r="3058" spans="1:9" hidden="1" x14ac:dyDescent="0.25">
      <c r="A3058" s="42" t="s">
        <v>6</v>
      </c>
      <c r="B3058" s="35" t="s">
        <v>6107</v>
      </c>
      <c r="C3058" s="35" t="s">
        <v>6108</v>
      </c>
      <c r="D3058" s="36">
        <v>2</v>
      </c>
      <c r="E3058" s="36">
        <v>2</v>
      </c>
      <c r="F3058" s="36">
        <v>0.88</v>
      </c>
      <c r="G3058" s="36" t="str">
        <f>IFERROR(VLOOKUP(DATA_PESOS[[#This Row],[Codigo]],PESOS,4,FALSE)," ")</f>
        <v xml:space="preserve"> </v>
      </c>
      <c r="H3058" s="37">
        <v>0.88</v>
      </c>
      <c r="I3058" s="43" t="str">
        <f>IF(DATA_PESOS[[#This Row],[Peso de FLEX]]=DATA_PESOS[[#This Row],[ACTUALIZACION 2]],"Conforme","Revisar")</f>
        <v>Conforme</v>
      </c>
    </row>
    <row r="3059" spans="1:9" hidden="1" x14ac:dyDescent="0.25">
      <c r="A3059" s="42" t="s">
        <v>6</v>
      </c>
      <c r="B3059" s="35" t="s">
        <v>6109</v>
      </c>
      <c r="C3059" s="35" t="s">
        <v>6110</v>
      </c>
      <c r="D3059" s="36">
        <v>38</v>
      </c>
      <c r="E3059" s="36">
        <v>38</v>
      </c>
      <c r="F3059" s="36">
        <v>0.442</v>
      </c>
      <c r="G3059" s="36" t="str">
        <f>IFERROR(VLOOKUP(DATA_PESOS[[#This Row],[Codigo]],PESOS,4,FALSE)," ")</f>
        <v xml:space="preserve"> </v>
      </c>
      <c r="H3059" s="37">
        <v>0.442</v>
      </c>
      <c r="I3059" s="43" t="str">
        <f>IF(DATA_PESOS[[#This Row],[Peso de FLEX]]=DATA_PESOS[[#This Row],[ACTUALIZACION 2]],"Conforme","Revisar")</f>
        <v>Conforme</v>
      </c>
    </row>
    <row r="3060" spans="1:9" hidden="1" x14ac:dyDescent="0.25">
      <c r="A3060" s="42" t="s">
        <v>6</v>
      </c>
      <c r="B3060" s="35" t="s">
        <v>6111</v>
      </c>
      <c r="C3060" s="35" t="s">
        <v>6112</v>
      </c>
      <c r="D3060" s="36">
        <v>7</v>
      </c>
      <c r="E3060" s="36">
        <v>7</v>
      </c>
      <c r="F3060" s="36">
        <v>0.436</v>
      </c>
      <c r="G3060" s="36" t="str">
        <f>IFERROR(VLOOKUP(DATA_PESOS[[#This Row],[Codigo]],PESOS,4,FALSE)," ")</f>
        <v xml:space="preserve"> </v>
      </c>
      <c r="H3060" s="37">
        <v>0.436</v>
      </c>
      <c r="I3060" s="43" t="str">
        <f>IF(DATA_PESOS[[#This Row],[Peso de FLEX]]=DATA_PESOS[[#This Row],[ACTUALIZACION 2]],"Conforme","Revisar")</f>
        <v>Conforme</v>
      </c>
    </row>
    <row r="3061" spans="1:9" hidden="1" x14ac:dyDescent="0.25">
      <c r="A3061" s="42" t="s">
        <v>6</v>
      </c>
      <c r="B3061" s="35" t="s">
        <v>6113</v>
      </c>
      <c r="C3061" s="35" t="s">
        <v>6114</v>
      </c>
      <c r="D3061" s="36">
        <v>7</v>
      </c>
      <c r="E3061" s="36">
        <v>7</v>
      </c>
      <c r="F3061" s="36">
        <v>0.43</v>
      </c>
      <c r="G3061" s="36" t="str">
        <f>IFERROR(VLOOKUP(DATA_PESOS[[#This Row],[Codigo]],PESOS,4,FALSE)," ")</f>
        <v xml:space="preserve"> </v>
      </c>
      <c r="H3061" s="37">
        <v>0.43</v>
      </c>
      <c r="I3061" s="43" t="str">
        <f>IF(DATA_PESOS[[#This Row],[Peso de FLEX]]=DATA_PESOS[[#This Row],[ACTUALIZACION 2]],"Conforme","Revisar")</f>
        <v>Conforme</v>
      </c>
    </row>
    <row r="3062" spans="1:9" hidden="1" x14ac:dyDescent="0.25">
      <c r="A3062" s="42" t="s">
        <v>6</v>
      </c>
      <c r="B3062" s="35" t="s">
        <v>6115</v>
      </c>
      <c r="C3062" s="35" t="s">
        <v>6116</v>
      </c>
      <c r="D3062" s="36">
        <v>23</v>
      </c>
      <c r="E3062" s="36">
        <v>23</v>
      </c>
      <c r="F3062" s="36">
        <v>0.73799999999999999</v>
      </c>
      <c r="G3062" s="36" t="str">
        <f>IFERROR(VLOOKUP(DATA_PESOS[[#This Row],[Codigo]],PESOS,4,FALSE)," ")</f>
        <v xml:space="preserve"> </v>
      </c>
      <c r="H3062" s="37">
        <v>0.73799999999999999</v>
      </c>
      <c r="I3062" s="43" t="str">
        <f>IF(DATA_PESOS[[#This Row],[Peso de FLEX]]=DATA_PESOS[[#This Row],[ACTUALIZACION 2]],"Conforme","Revisar")</f>
        <v>Conforme</v>
      </c>
    </row>
    <row r="3063" spans="1:9" hidden="1" x14ac:dyDescent="0.25">
      <c r="A3063" s="42" t="s">
        <v>6</v>
      </c>
      <c r="B3063" s="35" t="s">
        <v>6117</v>
      </c>
      <c r="C3063" s="35" t="s">
        <v>6118</v>
      </c>
      <c r="D3063" s="36">
        <v>2</v>
      </c>
      <c r="E3063" s="36">
        <v>2</v>
      </c>
      <c r="F3063" s="36">
        <v>0.72</v>
      </c>
      <c r="G3063" s="36" t="str">
        <f>IFERROR(VLOOKUP(DATA_PESOS[[#This Row],[Codigo]],PESOS,4,FALSE)," ")</f>
        <v xml:space="preserve"> </v>
      </c>
      <c r="H3063" s="37">
        <v>0.72</v>
      </c>
      <c r="I3063" s="43" t="str">
        <f>IF(DATA_PESOS[[#This Row],[Peso de FLEX]]=DATA_PESOS[[#This Row],[ACTUALIZACION 2]],"Conforme","Revisar")</f>
        <v>Conforme</v>
      </c>
    </row>
    <row r="3064" spans="1:9" hidden="1" x14ac:dyDescent="0.25">
      <c r="A3064" s="42" t="s">
        <v>6</v>
      </c>
      <c r="B3064" s="35" t="s">
        <v>6119</v>
      </c>
      <c r="C3064" s="35" t="s">
        <v>6120</v>
      </c>
      <c r="D3064" s="36">
        <v>4</v>
      </c>
      <c r="E3064" s="36">
        <v>4</v>
      </c>
      <c r="F3064" s="36">
        <v>0.45700000000000002</v>
      </c>
      <c r="G3064" s="36" t="str">
        <f>IFERROR(VLOOKUP(DATA_PESOS[[#This Row],[Codigo]],PESOS,4,FALSE)," ")</f>
        <v xml:space="preserve"> </v>
      </c>
      <c r="H3064" s="37">
        <v>0.45700000000000002</v>
      </c>
      <c r="I3064" s="43" t="str">
        <f>IF(DATA_PESOS[[#This Row],[Peso de FLEX]]=DATA_PESOS[[#This Row],[ACTUALIZACION 2]],"Conforme","Revisar")</f>
        <v>Conforme</v>
      </c>
    </row>
    <row r="3065" spans="1:9" hidden="1" x14ac:dyDescent="0.25">
      <c r="A3065" s="42" t="s">
        <v>6</v>
      </c>
      <c r="B3065" s="35" t="s">
        <v>6121</v>
      </c>
      <c r="C3065" s="35" t="s">
        <v>6122</v>
      </c>
      <c r="D3065" s="36">
        <v>20</v>
      </c>
      <c r="E3065" s="36">
        <v>20</v>
      </c>
      <c r="F3065" s="36">
        <v>0.66600000000000004</v>
      </c>
      <c r="G3065" s="36" t="str">
        <f>IFERROR(VLOOKUP(DATA_PESOS[[#This Row],[Codigo]],PESOS,4,FALSE)," ")</f>
        <v xml:space="preserve"> </v>
      </c>
      <c r="H3065" s="37">
        <v>0.66600000000000004</v>
      </c>
      <c r="I3065" s="43" t="str">
        <f>IF(DATA_PESOS[[#This Row],[Peso de FLEX]]=DATA_PESOS[[#This Row],[ACTUALIZACION 2]],"Conforme","Revisar")</f>
        <v>Conforme</v>
      </c>
    </row>
    <row r="3066" spans="1:9" hidden="1" x14ac:dyDescent="0.25">
      <c r="A3066" s="42" t="s">
        <v>6</v>
      </c>
      <c r="B3066" s="35" t="s">
        <v>6123</v>
      </c>
      <c r="C3066" s="35" t="s">
        <v>6124</v>
      </c>
      <c r="D3066" s="36">
        <v>2</v>
      </c>
      <c r="E3066" s="36">
        <v>2</v>
      </c>
      <c r="F3066" s="36">
        <v>0.54200000000000004</v>
      </c>
      <c r="G3066" s="36" t="str">
        <f>IFERROR(VLOOKUP(DATA_PESOS[[#This Row],[Codigo]],PESOS,4,FALSE)," ")</f>
        <v xml:space="preserve"> </v>
      </c>
      <c r="H3066" s="37">
        <v>0.54200000000000004</v>
      </c>
      <c r="I3066" s="43" t="str">
        <f>IF(DATA_PESOS[[#This Row],[Peso de FLEX]]=DATA_PESOS[[#This Row],[ACTUALIZACION 2]],"Conforme","Revisar")</f>
        <v>Conforme</v>
      </c>
    </row>
    <row r="3067" spans="1:9" hidden="1" x14ac:dyDescent="0.25">
      <c r="A3067" s="42" t="s">
        <v>6</v>
      </c>
      <c r="B3067" s="35" t="s">
        <v>6125</v>
      </c>
      <c r="C3067" s="35" t="s">
        <v>6126</v>
      </c>
      <c r="D3067" s="36">
        <v>4</v>
      </c>
      <c r="E3067" s="36">
        <v>4</v>
      </c>
      <c r="F3067" s="36">
        <v>0.41699999999999998</v>
      </c>
      <c r="G3067" s="36" t="str">
        <f>IFERROR(VLOOKUP(DATA_PESOS[[#This Row],[Codigo]],PESOS,4,FALSE)," ")</f>
        <v xml:space="preserve"> </v>
      </c>
      <c r="H3067" s="37">
        <v>0.41699999999999998</v>
      </c>
      <c r="I3067" s="43" t="str">
        <f>IF(DATA_PESOS[[#This Row],[Peso de FLEX]]=DATA_PESOS[[#This Row],[ACTUALIZACION 2]],"Conforme","Revisar")</f>
        <v>Conforme</v>
      </c>
    </row>
    <row r="3068" spans="1:9" hidden="1" x14ac:dyDescent="0.25">
      <c r="A3068" s="42" t="s">
        <v>6</v>
      </c>
      <c r="B3068" s="35" t="s">
        <v>6127</v>
      </c>
      <c r="C3068" s="35" t="s">
        <v>6128</v>
      </c>
      <c r="D3068" s="36">
        <v>38</v>
      </c>
      <c r="E3068" s="36">
        <v>38</v>
      </c>
      <c r="F3068" s="36">
        <v>0.67900000000000005</v>
      </c>
      <c r="G3068" s="36" t="str">
        <f>IFERROR(VLOOKUP(DATA_PESOS[[#This Row],[Codigo]],PESOS,4,FALSE)," ")</f>
        <v xml:space="preserve"> </v>
      </c>
      <c r="H3068" s="37">
        <v>0.67900000000000005</v>
      </c>
      <c r="I3068" s="43" t="str">
        <f>IF(DATA_PESOS[[#This Row],[Peso de FLEX]]=DATA_PESOS[[#This Row],[ACTUALIZACION 2]],"Conforme","Revisar")</f>
        <v>Conforme</v>
      </c>
    </row>
    <row r="3069" spans="1:9" hidden="1" x14ac:dyDescent="0.25">
      <c r="A3069" s="42" t="s">
        <v>6</v>
      </c>
      <c r="B3069" s="35" t="s">
        <v>6129</v>
      </c>
      <c r="C3069" s="35" t="s">
        <v>6130</v>
      </c>
      <c r="D3069" s="36">
        <v>42</v>
      </c>
      <c r="E3069" s="36">
        <v>42</v>
      </c>
      <c r="F3069" s="36">
        <v>0.55000000000000004</v>
      </c>
      <c r="G3069" s="36" t="str">
        <f>IFERROR(VLOOKUP(DATA_PESOS[[#This Row],[Codigo]],PESOS,4,FALSE)," ")</f>
        <v xml:space="preserve"> </v>
      </c>
      <c r="H3069" s="37">
        <v>0.55000000000000004</v>
      </c>
      <c r="I3069" s="43" t="str">
        <f>IF(DATA_PESOS[[#This Row],[Peso de FLEX]]=DATA_PESOS[[#This Row],[ACTUALIZACION 2]],"Conforme","Revisar")</f>
        <v>Conforme</v>
      </c>
    </row>
    <row r="3070" spans="1:9" hidden="1" x14ac:dyDescent="0.25">
      <c r="A3070" s="42" t="s">
        <v>6</v>
      </c>
      <c r="B3070" s="35" t="s">
        <v>6131</v>
      </c>
      <c r="C3070" s="35" t="s">
        <v>6132</v>
      </c>
      <c r="D3070" s="36">
        <v>16</v>
      </c>
      <c r="E3070" s="36">
        <v>16</v>
      </c>
      <c r="F3070" s="36">
        <v>0.60099999999999998</v>
      </c>
      <c r="G3070" s="36" t="str">
        <f>IFERROR(VLOOKUP(DATA_PESOS[[#This Row],[Codigo]],PESOS,4,FALSE)," ")</f>
        <v xml:space="preserve"> </v>
      </c>
      <c r="H3070" s="37">
        <v>0.60099999999999998</v>
      </c>
      <c r="I3070" s="43" t="str">
        <f>IF(DATA_PESOS[[#This Row],[Peso de FLEX]]=DATA_PESOS[[#This Row],[ACTUALIZACION 2]],"Conforme","Revisar")</f>
        <v>Conforme</v>
      </c>
    </row>
    <row r="3071" spans="1:9" hidden="1" x14ac:dyDescent="0.25">
      <c r="A3071" s="42" t="s">
        <v>6</v>
      </c>
      <c r="B3071" s="35" t="s">
        <v>6133</v>
      </c>
      <c r="C3071" s="35" t="s">
        <v>6134</v>
      </c>
      <c r="D3071" s="36">
        <v>12</v>
      </c>
      <c r="E3071" s="36">
        <v>12</v>
      </c>
      <c r="F3071" s="36">
        <v>0.88300000000000001</v>
      </c>
      <c r="G3071" s="36" t="str">
        <f>IFERROR(VLOOKUP(DATA_PESOS[[#This Row],[Codigo]],PESOS,4,FALSE)," ")</f>
        <v xml:space="preserve"> </v>
      </c>
      <c r="H3071" s="37">
        <v>0.88300000000000001</v>
      </c>
      <c r="I3071" s="43" t="str">
        <f>IF(DATA_PESOS[[#This Row],[Peso de FLEX]]=DATA_PESOS[[#This Row],[ACTUALIZACION 2]],"Conforme","Revisar")</f>
        <v>Conforme</v>
      </c>
    </row>
    <row r="3072" spans="1:9" hidden="1" x14ac:dyDescent="0.25">
      <c r="A3072" s="42" t="s">
        <v>6</v>
      </c>
      <c r="B3072" s="35" t="s">
        <v>6135</v>
      </c>
      <c r="C3072" s="35" t="s">
        <v>6136</v>
      </c>
      <c r="D3072" s="36">
        <v>36</v>
      </c>
      <c r="E3072" s="36">
        <v>36</v>
      </c>
      <c r="F3072" s="36">
        <v>0.68899999999999995</v>
      </c>
      <c r="G3072" s="36" t="str">
        <f>IFERROR(VLOOKUP(DATA_PESOS[[#This Row],[Codigo]],PESOS,4,FALSE)," ")</f>
        <v xml:space="preserve"> </v>
      </c>
      <c r="H3072" s="37">
        <v>0.68899999999999995</v>
      </c>
      <c r="I3072" s="43" t="str">
        <f>IF(DATA_PESOS[[#This Row],[Peso de FLEX]]=DATA_PESOS[[#This Row],[ACTUALIZACION 2]],"Conforme","Revisar")</f>
        <v>Conforme</v>
      </c>
    </row>
    <row r="3073" spans="1:9" hidden="1" x14ac:dyDescent="0.25">
      <c r="A3073" s="42" t="s">
        <v>6</v>
      </c>
      <c r="B3073" s="35" t="s">
        <v>6137</v>
      </c>
      <c r="C3073" s="35" t="s">
        <v>6138</v>
      </c>
      <c r="D3073" s="36">
        <v>58</v>
      </c>
      <c r="E3073" s="36">
        <v>58</v>
      </c>
      <c r="F3073" s="36">
        <v>0.68899999999999995</v>
      </c>
      <c r="G3073" s="36" t="str">
        <f>IFERROR(VLOOKUP(DATA_PESOS[[#This Row],[Codigo]],PESOS,4,FALSE)," ")</f>
        <v xml:space="preserve"> </v>
      </c>
      <c r="H3073" s="37">
        <v>0.68899999999999995</v>
      </c>
      <c r="I3073" s="43" t="str">
        <f>IF(DATA_PESOS[[#This Row],[Peso de FLEX]]=DATA_PESOS[[#This Row],[ACTUALIZACION 2]],"Conforme","Revisar")</f>
        <v>Conforme</v>
      </c>
    </row>
    <row r="3074" spans="1:9" hidden="1" x14ac:dyDescent="0.25">
      <c r="A3074" s="42" t="s">
        <v>6</v>
      </c>
      <c r="B3074" s="35" t="s">
        <v>6139</v>
      </c>
      <c r="C3074" s="35" t="s">
        <v>6140</v>
      </c>
      <c r="D3074" s="36">
        <v>32</v>
      </c>
      <c r="E3074" s="36">
        <v>32</v>
      </c>
      <c r="F3074" s="36">
        <v>0.69</v>
      </c>
      <c r="G3074" s="36" t="str">
        <f>IFERROR(VLOOKUP(DATA_PESOS[[#This Row],[Codigo]],PESOS,4,FALSE)," ")</f>
        <v xml:space="preserve"> </v>
      </c>
      <c r="H3074" s="37">
        <v>0.69</v>
      </c>
      <c r="I3074" s="43" t="str">
        <f>IF(DATA_PESOS[[#This Row],[Peso de FLEX]]=DATA_PESOS[[#This Row],[ACTUALIZACION 2]],"Conforme","Revisar")</f>
        <v>Conforme</v>
      </c>
    </row>
    <row r="3075" spans="1:9" hidden="1" x14ac:dyDescent="0.25">
      <c r="A3075" s="42" t="s">
        <v>6</v>
      </c>
      <c r="B3075" s="35" t="s">
        <v>6141</v>
      </c>
      <c r="C3075" s="35" t="s">
        <v>6142</v>
      </c>
      <c r="D3075" s="36">
        <v>4</v>
      </c>
      <c r="E3075" s="36">
        <v>4</v>
      </c>
      <c r="F3075" s="36">
        <v>0.60599999999999998</v>
      </c>
      <c r="G3075" s="36" t="str">
        <f>IFERROR(VLOOKUP(DATA_PESOS[[#This Row],[Codigo]],PESOS,4,FALSE)," ")</f>
        <v xml:space="preserve"> </v>
      </c>
      <c r="H3075" s="37">
        <v>0.60599999999999998</v>
      </c>
      <c r="I3075" s="43" t="str">
        <f>IF(DATA_PESOS[[#This Row],[Peso de FLEX]]=DATA_PESOS[[#This Row],[ACTUALIZACION 2]],"Conforme","Revisar")</f>
        <v>Conforme</v>
      </c>
    </row>
    <row r="3076" spans="1:9" hidden="1" x14ac:dyDescent="0.25">
      <c r="A3076" s="42" t="s">
        <v>6</v>
      </c>
      <c r="B3076" s="35" t="s">
        <v>6143</v>
      </c>
      <c r="C3076" s="35" t="s">
        <v>6144</v>
      </c>
      <c r="D3076" s="36">
        <v>36</v>
      </c>
      <c r="E3076" s="36">
        <v>36</v>
      </c>
      <c r="F3076" s="36">
        <v>0.52700000000000002</v>
      </c>
      <c r="G3076" s="36" t="str">
        <f>IFERROR(VLOOKUP(DATA_PESOS[[#This Row],[Codigo]],PESOS,4,FALSE)," ")</f>
        <v xml:space="preserve"> </v>
      </c>
      <c r="H3076" s="37">
        <v>0.52700000000000002</v>
      </c>
      <c r="I3076" s="43" t="str">
        <f>IF(DATA_PESOS[[#This Row],[Peso de FLEX]]=DATA_PESOS[[#This Row],[ACTUALIZACION 2]],"Conforme","Revisar")</f>
        <v>Conforme</v>
      </c>
    </row>
    <row r="3077" spans="1:9" hidden="1" x14ac:dyDescent="0.25">
      <c r="A3077" s="42" t="s">
        <v>6</v>
      </c>
      <c r="B3077" s="35" t="s">
        <v>6145</v>
      </c>
      <c r="C3077" s="35" t="s">
        <v>6146</v>
      </c>
      <c r="D3077" s="36">
        <v>42</v>
      </c>
      <c r="E3077" s="36">
        <v>42</v>
      </c>
      <c r="F3077" s="36">
        <v>0.49199999999999999</v>
      </c>
      <c r="G3077" s="36" t="str">
        <f>IFERROR(VLOOKUP(DATA_PESOS[[#This Row],[Codigo]],PESOS,4,FALSE)," ")</f>
        <v xml:space="preserve"> </v>
      </c>
      <c r="H3077" s="37">
        <v>0.49199999999999999</v>
      </c>
      <c r="I3077" s="43" t="str">
        <f>IF(DATA_PESOS[[#This Row],[Peso de FLEX]]=DATA_PESOS[[#This Row],[ACTUALIZACION 2]],"Conforme","Revisar")</f>
        <v>Conforme</v>
      </c>
    </row>
    <row r="3078" spans="1:9" hidden="1" x14ac:dyDescent="0.25">
      <c r="A3078" s="42" t="s">
        <v>6</v>
      </c>
      <c r="B3078" s="35" t="s">
        <v>6147</v>
      </c>
      <c r="C3078" s="35" t="s">
        <v>6148</v>
      </c>
      <c r="D3078" s="36">
        <v>22</v>
      </c>
      <c r="E3078" s="36">
        <v>22</v>
      </c>
      <c r="F3078" s="36">
        <v>0.56499999999999995</v>
      </c>
      <c r="G3078" s="36" t="str">
        <f>IFERROR(VLOOKUP(DATA_PESOS[[#This Row],[Codigo]],PESOS,4,FALSE)," ")</f>
        <v xml:space="preserve"> </v>
      </c>
      <c r="H3078" s="37">
        <v>0.56499999999999995</v>
      </c>
      <c r="I3078" s="43" t="str">
        <f>IF(DATA_PESOS[[#This Row],[Peso de FLEX]]=DATA_PESOS[[#This Row],[ACTUALIZACION 2]],"Conforme","Revisar")</f>
        <v>Conforme</v>
      </c>
    </row>
    <row r="3079" spans="1:9" hidden="1" x14ac:dyDescent="0.25">
      <c r="A3079" s="42" t="s">
        <v>6</v>
      </c>
      <c r="B3079" s="35" t="s">
        <v>6149</v>
      </c>
      <c r="C3079" s="35" t="s">
        <v>6150</v>
      </c>
      <c r="D3079" s="36">
        <v>34</v>
      </c>
      <c r="E3079" s="36">
        <v>34</v>
      </c>
      <c r="F3079" s="36">
        <v>0.60699999999999998</v>
      </c>
      <c r="G3079" s="36" t="str">
        <f>IFERROR(VLOOKUP(DATA_PESOS[[#This Row],[Codigo]],PESOS,4,FALSE)," ")</f>
        <v xml:space="preserve"> </v>
      </c>
      <c r="H3079" s="37">
        <v>0.60699999999999998</v>
      </c>
      <c r="I3079" s="43" t="str">
        <f>IF(DATA_PESOS[[#This Row],[Peso de FLEX]]=DATA_PESOS[[#This Row],[ACTUALIZACION 2]],"Conforme","Revisar")</f>
        <v>Conforme</v>
      </c>
    </row>
    <row r="3080" spans="1:9" hidden="1" x14ac:dyDescent="0.25">
      <c r="A3080" s="42" t="s">
        <v>6</v>
      </c>
      <c r="B3080" s="35" t="s">
        <v>6151</v>
      </c>
      <c r="C3080" s="35" t="s">
        <v>6152</v>
      </c>
      <c r="D3080" s="36">
        <v>57</v>
      </c>
      <c r="E3080" s="36">
        <v>57</v>
      </c>
      <c r="F3080" s="36">
        <v>0.59599999999999997</v>
      </c>
      <c r="G3080" s="36" t="str">
        <f>IFERROR(VLOOKUP(DATA_PESOS[[#This Row],[Codigo]],PESOS,4,FALSE)," ")</f>
        <v xml:space="preserve"> </v>
      </c>
      <c r="H3080" s="37">
        <v>0.59599999999999997</v>
      </c>
      <c r="I3080" s="43" t="str">
        <f>IF(DATA_PESOS[[#This Row],[Peso de FLEX]]=DATA_PESOS[[#This Row],[ACTUALIZACION 2]],"Conforme","Revisar")</f>
        <v>Conforme</v>
      </c>
    </row>
    <row r="3081" spans="1:9" hidden="1" x14ac:dyDescent="0.25">
      <c r="A3081" s="42" t="s">
        <v>6</v>
      </c>
      <c r="B3081" s="35" t="s">
        <v>6153</v>
      </c>
      <c r="C3081" s="35" t="s">
        <v>6154</v>
      </c>
      <c r="D3081" s="36">
        <v>10</v>
      </c>
      <c r="E3081" s="36">
        <v>10</v>
      </c>
      <c r="F3081" s="36">
        <v>0.76600000000000001</v>
      </c>
      <c r="G3081" s="36" t="str">
        <f>IFERROR(VLOOKUP(DATA_PESOS[[#This Row],[Codigo]],PESOS,4,FALSE)," ")</f>
        <v xml:space="preserve"> </v>
      </c>
      <c r="H3081" s="37">
        <v>0.76600000000000001</v>
      </c>
      <c r="I3081" s="43" t="str">
        <f>IF(DATA_PESOS[[#This Row],[Peso de FLEX]]=DATA_PESOS[[#This Row],[ACTUALIZACION 2]],"Conforme","Revisar")</f>
        <v>Conforme</v>
      </c>
    </row>
    <row r="3082" spans="1:9" hidden="1" x14ac:dyDescent="0.25">
      <c r="A3082" s="42" t="s">
        <v>6</v>
      </c>
      <c r="B3082" s="35" t="s">
        <v>6155</v>
      </c>
      <c r="C3082" s="35" t="s">
        <v>6156</v>
      </c>
      <c r="D3082" s="36">
        <v>10</v>
      </c>
      <c r="E3082" s="36">
        <v>10</v>
      </c>
      <c r="F3082" s="36">
        <v>0.77300000000000002</v>
      </c>
      <c r="G3082" s="36" t="str">
        <f>IFERROR(VLOOKUP(DATA_PESOS[[#This Row],[Codigo]],PESOS,4,FALSE)," ")</f>
        <v xml:space="preserve"> </v>
      </c>
      <c r="H3082" s="37">
        <v>0.77300000000000002</v>
      </c>
      <c r="I3082" s="43" t="str">
        <f>IF(DATA_PESOS[[#This Row],[Peso de FLEX]]=DATA_PESOS[[#This Row],[ACTUALIZACION 2]],"Conforme","Revisar")</f>
        <v>Conforme</v>
      </c>
    </row>
    <row r="3083" spans="1:9" hidden="1" x14ac:dyDescent="0.25">
      <c r="A3083" s="42" t="s">
        <v>6</v>
      </c>
      <c r="B3083" s="35" t="s">
        <v>6157</v>
      </c>
      <c r="C3083" s="35" t="s">
        <v>6158</v>
      </c>
      <c r="D3083" s="36">
        <v>20</v>
      </c>
      <c r="E3083" s="36">
        <v>20</v>
      </c>
      <c r="F3083" s="36">
        <v>0.76800000000000002</v>
      </c>
      <c r="G3083" s="36" t="str">
        <f>IFERROR(VLOOKUP(DATA_PESOS[[#This Row],[Codigo]],PESOS,4,FALSE)," ")</f>
        <v xml:space="preserve"> </v>
      </c>
      <c r="H3083" s="37">
        <v>0.76800000000000002</v>
      </c>
      <c r="I3083" s="43" t="str">
        <f>IF(DATA_PESOS[[#This Row],[Peso de FLEX]]=DATA_PESOS[[#This Row],[ACTUALIZACION 2]],"Conforme","Revisar")</f>
        <v>Conforme</v>
      </c>
    </row>
    <row r="3084" spans="1:9" hidden="1" x14ac:dyDescent="0.25">
      <c r="A3084" s="42" t="s">
        <v>6</v>
      </c>
      <c r="B3084" s="35" t="s">
        <v>6159</v>
      </c>
      <c r="C3084" s="35" t="s">
        <v>6160</v>
      </c>
      <c r="D3084" s="36">
        <v>2</v>
      </c>
      <c r="E3084" s="36">
        <v>2</v>
      </c>
      <c r="F3084" s="36">
        <v>0.61399999999999999</v>
      </c>
      <c r="G3084" s="36" t="str">
        <f>IFERROR(VLOOKUP(DATA_PESOS[[#This Row],[Codigo]],PESOS,4,FALSE)," ")</f>
        <v xml:space="preserve"> </v>
      </c>
      <c r="H3084" s="37">
        <v>0.61399999999999999</v>
      </c>
      <c r="I3084" s="43" t="str">
        <f>IF(DATA_PESOS[[#This Row],[Peso de FLEX]]=DATA_PESOS[[#This Row],[ACTUALIZACION 2]],"Conforme","Revisar")</f>
        <v>Conforme</v>
      </c>
    </row>
    <row r="3085" spans="1:9" hidden="1" x14ac:dyDescent="0.25">
      <c r="A3085" s="42" t="s">
        <v>6</v>
      </c>
      <c r="B3085" s="35" t="s">
        <v>6161</v>
      </c>
      <c r="C3085" s="35" t="s">
        <v>6162</v>
      </c>
      <c r="D3085" s="36">
        <v>18</v>
      </c>
      <c r="E3085" s="36">
        <v>18</v>
      </c>
      <c r="F3085" s="36">
        <v>0.85799999999999998</v>
      </c>
      <c r="G3085" s="36" t="str">
        <f>IFERROR(VLOOKUP(DATA_PESOS[[#This Row],[Codigo]],PESOS,4,FALSE)," ")</f>
        <v xml:space="preserve"> </v>
      </c>
      <c r="H3085" s="37">
        <v>0.85799999999999998</v>
      </c>
      <c r="I3085" s="43" t="str">
        <f>IF(DATA_PESOS[[#This Row],[Peso de FLEX]]=DATA_PESOS[[#This Row],[ACTUALIZACION 2]],"Conforme","Revisar")</f>
        <v>Conforme</v>
      </c>
    </row>
    <row r="3086" spans="1:9" hidden="1" x14ac:dyDescent="0.25">
      <c r="A3086" s="42" t="s">
        <v>6</v>
      </c>
      <c r="B3086" s="35" t="s">
        <v>6163</v>
      </c>
      <c r="C3086" s="35" t="s">
        <v>6164</v>
      </c>
      <c r="D3086" s="36">
        <v>28</v>
      </c>
      <c r="E3086" s="36">
        <v>28</v>
      </c>
      <c r="F3086" s="36">
        <v>0.75700000000000001</v>
      </c>
      <c r="G3086" s="36" t="str">
        <f>IFERROR(VLOOKUP(DATA_PESOS[[#This Row],[Codigo]],PESOS,4,FALSE)," ")</f>
        <v xml:space="preserve"> </v>
      </c>
      <c r="H3086" s="37">
        <v>0.75700000000000001</v>
      </c>
      <c r="I3086" s="43" t="str">
        <f>IF(DATA_PESOS[[#This Row],[Peso de FLEX]]=DATA_PESOS[[#This Row],[ACTUALIZACION 2]],"Conforme","Revisar")</f>
        <v>Conforme</v>
      </c>
    </row>
    <row r="3087" spans="1:9" hidden="1" x14ac:dyDescent="0.25">
      <c r="A3087" s="42" t="s">
        <v>6</v>
      </c>
      <c r="B3087" s="35" t="s">
        <v>6165</v>
      </c>
      <c r="C3087" s="35" t="s">
        <v>6166</v>
      </c>
      <c r="D3087" s="36">
        <v>4</v>
      </c>
      <c r="E3087" s="36">
        <v>4</v>
      </c>
      <c r="F3087" s="36">
        <v>0.80100000000000005</v>
      </c>
      <c r="G3087" s="36" t="str">
        <f>IFERROR(VLOOKUP(DATA_PESOS[[#This Row],[Codigo]],PESOS,4,FALSE)," ")</f>
        <v xml:space="preserve"> </v>
      </c>
      <c r="H3087" s="37">
        <v>0.80100000000000005</v>
      </c>
      <c r="I3087" s="43" t="str">
        <f>IF(DATA_PESOS[[#This Row],[Peso de FLEX]]=DATA_PESOS[[#This Row],[ACTUALIZACION 2]],"Conforme","Revisar")</f>
        <v>Conforme</v>
      </c>
    </row>
    <row r="3088" spans="1:9" hidden="1" x14ac:dyDescent="0.25">
      <c r="A3088" s="42" t="s">
        <v>6</v>
      </c>
      <c r="B3088" s="35" t="s">
        <v>6167</v>
      </c>
      <c r="C3088" s="35" t="s">
        <v>6168</v>
      </c>
      <c r="D3088" s="36">
        <v>12</v>
      </c>
      <c r="E3088" s="36">
        <v>12</v>
      </c>
      <c r="F3088" s="36">
        <v>0.53100000000000003</v>
      </c>
      <c r="G3088" s="36" t="str">
        <f>IFERROR(VLOOKUP(DATA_PESOS[[#This Row],[Codigo]],PESOS,4,FALSE)," ")</f>
        <v xml:space="preserve"> </v>
      </c>
      <c r="H3088" s="37">
        <v>0.53100000000000003</v>
      </c>
      <c r="I3088" s="43" t="str">
        <f>IF(DATA_PESOS[[#This Row],[Peso de FLEX]]=DATA_PESOS[[#This Row],[ACTUALIZACION 2]],"Conforme","Revisar")</f>
        <v>Conforme</v>
      </c>
    </row>
    <row r="3089" spans="1:9" hidden="1" x14ac:dyDescent="0.25">
      <c r="A3089" s="42" t="s">
        <v>6</v>
      </c>
      <c r="B3089" s="35" t="s">
        <v>6169</v>
      </c>
      <c r="C3089" s="35" t="s">
        <v>6170</v>
      </c>
      <c r="D3089" s="36">
        <v>4</v>
      </c>
      <c r="E3089" s="36">
        <v>4</v>
      </c>
      <c r="F3089" s="36">
        <v>0.60799999999999998</v>
      </c>
      <c r="G3089" s="36" t="str">
        <f>IFERROR(VLOOKUP(DATA_PESOS[[#This Row],[Codigo]],PESOS,4,FALSE)," ")</f>
        <v xml:space="preserve"> </v>
      </c>
      <c r="H3089" s="37">
        <v>0.60799999999999998</v>
      </c>
      <c r="I3089" s="43" t="str">
        <f>IF(DATA_PESOS[[#This Row],[Peso de FLEX]]=DATA_PESOS[[#This Row],[ACTUALIZACION 2]],"Conforme","Revisar")</f>
        <v>Conforme</v>
      </c>
    </row>
    <row r="3090" spans="1:9" hidden="1" x14ac:dyDescent="0.25">
      <c r="A3090" s="42" t="s">
        <v>6</v>
      </c>
      <c r="B3090" s="35" t="s">
        <v>6171</v>
      </c>
      <c r="C3090" s="35" t="s">
        <v>6172</v>
      </c>
      <c r="D3090" s="36">
        <v>26</v>
      </c>
      <c r="E3090" s="36">
        <v>26</v>
      </c>
      <c r="F3090" s="36">
        <v>0.432</v>
      </c>
      <c r="G3090" s="36" t="str">
        <f>IFERROR(VLOOKUP(DATA_PESOS[[#This Row],[Codigo]],PESOS,4,FALSE)," ")</f>
        <v xml:space="preserve"> </v>
      </c>
      <c r="H3090" s="37">
        <v>0.432</v>
      </c>
      <c r="I3090" s="43" t="str">
        <f>IF(DATA_PESOS[[#This Row],[Peso de FLEX]]=DATA_PESOS[[#This Row],[ACTUALIZACION 2]],"Conforme","Revisar")</f>
        <v>Conforme</v>
      </c>
    </row>
    <row r="3091" spans="1:9" hidden="1" x14ac:dyDescent="0.25">
      <c r="A3091" s="42" t="s">
        <v>6</v>
      </c>
      <c r="B3091" s="35" t="s">
        <v>6173</v>
      </c>
      <c r="C3091" s="35" t="s">
        <v>6174</v>
      </c>
      <c r="D3091" s="36">
        <v>18</v>
      </c>
      <c r="E3091" s="36">
        <v>18</v>
      </c>
      <c r="F3091" s="36">
        <v>0.436</v>
      </c>
      <c r="G3091" s="36" t="str">
        <f>IFERROR(VLOOKUP(DATA_PESOS[[#This Row],[Codigo]],PESOS,4,FALSE)," ")</f>
        <v xml:space="preserve"> </v>
      </c>
      <c r="H3091" s="37">
        <v>0.436</v>
      </c>
      <c r="I3091" s="43" t="str">
        <f>IF(DATA_PESOS[[#This Row],[Peso de FLEX]]=DATA_PESOS[[#This Row],[ACTUALIZACION 2]],"Conforme","Revisar")</f>
        <v>Conforme</v>
      </c>
    </row>
    <row r="3092" spans="1:9" hidden="1" x14ac:dyDescent="0.25">
      <c r="A3092" s="42" t="s">
        <v>6</v>
      </c>
      <c r="B3092" s="35" t="s">
        <v>6175</v>
      </c>
      <c r="C3092" s="35" t="s">
        <v>6176</v>
      </c>
      <c r="D3092" s="36">
        <v>46</v>
      </c>
      <c r="E3092" s="36">
        <v>46</v>
      </c>
      <c r="F3092" s="36">
        <v>0.42899999999999999</v>
      </c>
      <c r="G3092" s="36" t="str">
        <f>IFERROR(VLOOKUP(DATA_PESOS[[#This Row],[Codigo]],PESOS,4,FALSE)," ")</f>
        <v xml:space="preserve"> </v>
      </c>
      <c r="H3092" s="37">
        <v>0.42899999999999999</v>
      </c>
      <c r="I3092" s="43" t="str">
        <f>IF(DATA_PESOS[[#This Row],[Peso de FLEX]]=DATA_PESOS[[#This Row],[ACTUALIZACION 2]],"Conforme","Revisar")</f>
        <v>Conforme</v>
      </c>
    </row>
    <row r="3093" spans="1:9" hidden="1" x14ac:dyDescent="0.25">
      <c r="A3093" s="42" t="s">
        <v>6</v>
      </c>
      <c r="B3093" s="35" t="s">
        <v>6177</v>
      </c>
      <c r="C3093" s="35" t="s">
        <v>6178</v>
      </c>
      <c r="D3093" s="36">
        <v>4</v>
      </c>
      <c r="E3093" s="36">
        <v>4</v>
      </c>
      <c r="F3093" s="36">
        <v>0.60599999999999998</v>
      </c>
      <c r="G3093" s="36" t="str">
        <f>IFERROR(VLOOKUP(DATA_PESOS[[#This Row],[Codigo]],PESOS,4,FALSE)," ")</f>
        <v xml:space="preserve"> </v>
      </c>
      <c r="H3093" s="37">
        <v>0.60599999999999998</v>
      </c>
      <c r="I3093" s="43" t="str">
        <f>IF(DATA_PESOS[[#This Row],[Peso de FLEX]]=DATA_PESOS[[#This Row],[ACTUALIZACION 2]],"Conforme","Revisar")</f>
        <v>Conforme</v>
      </c>
    </row>
    <row r="3094" spans="1:9" hidden="1" x14ac:dyDescent="0.25">
      <c r="A3094" s="42" t="s">
        <v>6</v>
      </c>
      <c r="B3094" s="35" t="s">
        <v>6179</v>
      </c>
      <c r="C3094" s="35" t="s">
        <v>6180</v>
      </c>
      <c r="D3094" s="36">
        <v>26</v>
      </c>
      <c r="E3094" s="36">
        <v>26</v>
      </c>
      <c r="F3094" s="36">
        <v>0.53400000000000003</v>
      </c>
      <c r="G3094" s="36" t="str">
        <f>IFERROR(VLOOKUP(DATA_PESOS[[#This Row],[Codigo]],PESOS,4,FALSE)," ")</f>
        <v xml:space="preserve"> </v>
      </c>
      <c r="H3094" s="37">
        <v>0.53400000000000003</v>
      </c>
      <c r="I3094" s="43" t="str">
        <f>IF(DATA_PESOS[[#This Row],[Peso de FLEX]]=DATA_PESOS[[#This Row],[ACTUALIZACION 2]],"Conforme","Revisar")</f>
        <v>Conforme</v>
      </c>
    </row>
    <row r="3095" spans="1:9" hidden="1" x14ac:dyDescent="0.25">
      <c r="A3095" s="42" t="s">
        <v>6</v>
      </c>
      <c r="B3095" s="35" t="s">
        <v>6181</v>
      </c>
      <c r="C3095" s="35" t="s">
        <v>6182</v>
      </c>
      <c r="D3095" s="36">
        <v>20</v>
      </c>
      <c r="E3095" s="36">
        <v>20</v>
      </c>
      <c r="F3095" s="36">
        <v>0.63800000000000001</v>
      </c>
      <c r="G3095" s="36" t="str">
        <f>IFERROR(VLOOKUP(DATA_PESOS[[#This Row],[Codigo]],PESOS,4,FALSE)," ")</f>
        <v xml:space="preserve"> </v>
      </c>
      <c r="H3095" s="37">
        <v>0.63800000000000001</v>
      </c>
      <c r="I3095" s="43" t="str">
        <f>IF(DATA_PESOS[[#This Row],[Peso de FLEX]]=DATA_PESOS[[#This Row],[ACTUALIZACION 2]],"Conforme","Revisar")</f>
        <v>Conforme</v>
      </c>
    </row>
    <row r="3096" spans="1:9" hidden="1" x14ac:dyDescent="0.25">
      <c r="A3096" s="42" t="s">
        <v>6</v>
      </c>
      <c r="B3096" s="35" t="s">
        <v>6183</v>
      </c>
      <c r="C3096" s="35" t="s">
        <v>6184</v>
      </c>
      <c r="D3096" s="36">
        <v>8</v>
      </c>
      <c r="E3096" s="36">
        <v>8</v>
      </c>
      <c r="F3096" s="36">
        <v>0.59699999999999998</v>
      </c>
      <c r="G3096" s="36" t="str">
        <f>IFERROR(VLOOKUP(DATA_PESOS[[#This Row],[Codigo]],PESOS,4,FALSE)," ")</f>
        <v xml:space="preserve"> </v>
      </c>
      <c r="H3096" s="37">
        <v>0.59699999999999998</v>
      </c>
      <c r="I3096" s="43" t="str">
        <f>IF(DATA_PESOS[[#This Row],[Peso de FLEX]]=DATA_PESOS[[#This Row],[ACTUALIZACION 2]],"Conforme","Revisar")</f>
        <v>Conforme</v>
      </c>
    </row>
    <row r="3097" spans="1:9" hidden="1" x14ac:dyDescent="0.25">
      <c r="A3097" s="42" t="s">
        <v>6</v>
      </c>
      <c r="B3097" s="35" t="s">
        <v>6185</v>
      </c>
      <c r="C3097" s="35" t="s">
        <v>6186</v>
      </c>
      <c r="D3097" s="36">
        <v>7</v>
      </c>
      <c r="E3097" s="36">
        <v>7</v>
      </c>
      <c r="F3097" s="36">
        <v>0.749</v>
      </c>
      <c r="G3097" s="36" t="str">
        <f>IFERROR(VLOOKUP(DATA_PESOS[[#This Row],[Codigo]],PESOS,4,FALSE)," ")</f>
        <v xml:space="preserve"> </v>
      </c>
      <c r="H3097" s="37">
        <v>0.749</v>
      </c>
      <c r="I3097" s="43" t="str">
        <f>IF(DATA_PESOS[[#This Row],[Peso de FLEX]]=DATA_PESOS[[#This Row],[ACTUALIZACION 2]],"Conforme","Revisar")</f>
        <v>Conforme</v>
      </c>
    </row>
    <row r="3098" spans="1:9" hidden="1" x14ac:dyDescent="0.25">
      <c r="A3098" s="42" t="s">
        <v>6</v>
      </c>
      <c r="B3098" s="35" t="s">
        <v>6187</v>
      </c>
      <c r="C3098" s="35" t="s">
        <v>6188</v>
      </c>
      <c r="D3098" s="36">
        <v>2</v>
      </c>
      <c r="E3098" s="36">
        <v>2</v>
      </c>
      <c r="F3098" s="36">
        <v>0.52200000000000002</v>
      </c>
      <c r="G3098" s="36" t="str">
        <f>IFERROR(VLOOKUP(DATA_PESOS[[#This Row],[Codigo]],PESOS,4,FALSE)," ")</f>
        <v xml:space="preserve"> </v>
      </c>
      <c r="H3098" s="37">
        <v>0.52200000000000002</v>
      </c>
      <c r="I3098" s="43" t="str">
        <f>IF(DATA_PESOS[[#This Row],[Peso de FLEX]]=DATA_PESOS[[#This Row],[ACTUALIZACION 2]],"Conforme","Revisar")</f>
        <v>Conforme</v>
      </c>
    </row>
    <row r="3099" spans="1:9" hidden="1" x14ac:dyDescent="0.25">
      <c r="A3099" s="42" t="s">
        <v>6</v>
      </c>
      <c r="B3099" s="35" t="s">
        <v>6189</v>
      </c>
      <c r="C3099" s="35" t="s">
        <v>6190</v>
      </c>
      <c r="D3099" s="36">
        <v>2</v>
      </c>
      <c r="E3099" s="36">
        <v>2</v>
      </c>
      <c r="F3099" s="36">
        <v>0.71799999999999997</v>
      </c>
      <c r="G3099" s="36" t="str">
        <f>IFERROR(VLOOKUP(DATA_PESOS[[#This Row],[Codigo]],PESOS,4,FALSE)," ")</f>
        <v xml:space="preserve"> </v>
      </c>
      <c r="H3099" s="37">
        <v>0.71799999999999997</v>
      </c>
      <c r="I3099" s="43" t="str">
        <f>IF(DATA_PESOS[[#This Row],[Peso de FLEX]]=DATA_PESOS[[#This Row],[ACTUALIZACION 2]],"Conforme","Revisar")</f>
        <v>Conforme</v>
      </c>
    </row>
    <row r="3100" spans="1:9" hidden="1" x14ac:dyDescent="0.25">
      <c r="A3100" s="42" t="s">
        <v>6</v>
      </c>
      <c r="B3100" s="35" t="s">
        <v>6191</v>
      </c>
      <c r="C3100" s="35" t="s">
        <v>6192</v>
      </c>
      <c r="D3100" s="36">
        <v>1</v>
      </c>
      <c r="E3100" s="36">
        <v>1</v>
      </c>
      <c r="F3100" s="36">
        <v>0.56899999999999995</v>
      </c>
      <c r="G3100" s="36" t="str">
        <f>IFERROR(VLOOKUP(DATA_PESOS[[#This Row],[Codigo]],PESOS,4,FALSE)," ")</f>
        <v xml:space="preserve"> </v>
      </c>
      <c r="H3100" s="37">
        <v>0.56899999999999995</v>
      </c>
      <c r="I3100" s="43" t="str">
        <f>IF(DATA_PESOS[[#This Row],[Peso de FLEX]]=DATA_PESOS[[#This Row],[ACTUALIZACION 2]],"Conforme","Revisar")</f>
        <v>Conforme</v>
      </c>
    </row>
    <row r="3101" spans="1:9" hidden="1" x14ac:dyDescent="0.25">
      <c r="A3101" s="42" t="s">
        <v>6</v>
      </c>
      <c r="B3101" s="35" t="s">
        <v>6193</v>
      </c>
      <c r="C3101" s="35" t="s">
        <v>6194</v>
      </c>
      <c r="D3101" s="36">
        <v>4</v>
      </c>
      <c r="E3101" s="36">
        <v>4</v>
      </c>
      <c r="F3101" s="36">
        <v>0.76300000000000001</v>
      </c>
      <c r="G3101" s="36" t="str">
        <f>IFERROR(VLOOKUP(DATA_PESOS[[#This Row],[Codigo]],PESOS,4,FALSE)," ")</f>
        <v xml:space="preserve"> </v>
      </c>
      <c r="H3101" s="37">
        <v>0.76300000000000001</v>
      </c>
      <c r="I3101" s="43" t="str">
        <f>IF(DATA_PESOS[[#This Row],[Peso de FLEX]]=DATA_PESOS[[#This Row],[ACTUALIZACION 2]],"Conforme","Revisar")</f>
        <v>Conforme</v>
      </c>
    </row>
    <row r="3102" spans="1:9" hidden="1" x14ac:dyDescent="0.25">
      <c r="A3102" s="42" t="s">
        <v>6</v>
      </c>
      <c r="B3102" s="35" t="s">
        <v>6195</v>
      </c>
      <c r="C3102" s="35" t="s">
        <v>6196</v>
      </c>
      <c r="D3102" s="36">
        <v>1</v>
      </c>
      <c r="E3102" s="36">
        <v>1</v>
      </c>
      <c r="F3102" s="36">
        <v>0.61</v>
      </c>
      <c r="G3102" s="36" t="str">
        <f>IFERROR(VLOOKUP(DATA_PESOS[[#This Row],[Codigo]],PESOS,4,FALSE)," ")</f>
        <v xml:space="preserve"> </v>
      </c>
      <c r="H3102" s="37">
        <v>0.61</v>
      </c>
      <c r="I3102" s="43" t="str">
        <f>IF(DATA_PESOS[[#This Row],[Peso de FLEX]]=DATA_PESOS[[#This Row],[ACTUALIZACION 2]],"Conforme","Revisar")</f>
        <v>Conforme</v>
      </c>
    </row>
    <row r="3103" spans="1:9" hidden="1" x14ac:dyDescent="0.25">
      <c r="A3103" s="42" t="s">
        <v>6</v>
      </c>
      <c r="B3103" s="35" t="s">
        <v>6197</v>
      </c>
      <c r="C3103" s="35" t="s">
        <v>6198</v>
      </c>
      <c r="D3103" s="36">
        <v>8</v>
      </c>
      <c r="E3103" s="36">
        <v>8</v>
      </c>
      <c r="F3103" s="36">
        <v>0.73499999999999999</v>
      </c>
      <c r="G3103" s="36" t="str">
        <f>IFERROR(VLOOKUP(DATA_PESOS[[#This Row],[Codigo]],PESOS,4,FALSE)," ")</f>
        <v xml:space="preserve"> </v>
      </c>
      <c r="H3103" s="37">
        <v>0.73499999999999999</v>
      </c>
      <c r="I3103" s="43" t="str">
        <f>IF(DATA_PESOS[[#This Row],[Peso de FLEX]]=DATA_PESOS[[#This Row],[ACTUALIZACION 2]],"Conforme","Revisar")</f>
        <v>Conforme</v>
      </c>
    </row>
    <row r="3104" spans="1:9" hidden="1" x14ac:dyDescent="0.25">
      <c r="A3104" s="42" t="s">
        <v>6</v>
      </c>
      <c r="B3104" s="35" t="s">
        <v>6199</v>
      </c>
      <c r="C3104" s="35" t="s">
        <v>6200</v>
      </c>
      <c r="D3104" s="36">
        <v>1</v>
      </c>
      <c r="E3104" s="36">
        <v>1</v>
      </c>
      <c r="F3104" s="36">
        <v>0.58299999999999996</v>
      </c>
      <c r="G3104" s="36" t="str">
        <f>IFERROR(VLOOKUP(DATA_PESOS[[#This Row],[Codigo]],PESOS,4,FALSE)," ")</f>
        <v xml:space="preserve"> </v>
      </c>
      <c r="H3104" s="37">
        <v>0.58299999999999996</v>
      </c>
      <c r="I3104" s="43" t="str">
        <f>IF(DATA_PESOS[[#This Row],[Peso de FLEX]]=DATA_PESOS[[#This Row],[ACTUALIZACION 2]],"Conforme","Revisar")</f>
        <v>Conforme</v>
      </c>
    </row>
    <row r="3105" spans="1:9" hidden="1" x14ac:dyDescent="0.25">
      <c r="A3105" s="42" t="s">
        <v>6</v>
      </c>
      <c r="B3105" s="35" t="s">
        <v>6201</v>
      </c>
      <c r="C3105" s="35" t="s">
        <v>6202</v>
      </c>
      <c r="D3105" s="36">
        <v>1</v>
      </c>
      <c r="E3105" s="36">
        <v>1</v>
      </c>
      <c r="F3105" s="36">
        <v>0.47599999999999998</v>
      </c>
      <c r="G3105" s="36" t="str">
        <f>IFERROR(VLOOKUP(DATA_PESOS[[#This Row],[Codigo]],PESOS,4,FALSE)," ")</f>
        <v xml:space="preserve"> </v>
      </c>
      <c r="H3105" s="37">
        <v>0.47599999999999998</v>
      </c>
      <c r="I3105" s="43" t="str">
        <f>IF(DATA_PESOS[[#This Row],[Peso de FLEX]]=DATA_PESOS[[#This Row],[ACTUALIZACION 2]],"Conforme","Revisar")</f>
        <v>Conforme</v>
      </c>
    </row>
    <row r="3106" spans="1:9" hidden="1" x14ac:dyDescent="0.25">
      <c r="A3106" s="42" t="s">
        <v>6</v>
      </c>
      <c r="B3106" s="35" t="s">
        <v>6203</v>
      </c>
      <c r="C3106" s="35" t="s">
        <v>6204</v>
      </c>
      <c r="D3106" s="36">
        <v>40</v>
      </c>
      <c r="E3106" s="36">
        <v>40</v>
      </c>
      <c r="F3106" s="36">
        <v>0.67</v>
      </c>
      <c r="G3106" s="36" t="str">
        <f>IFERROR(VLOOKUP(DATA_PESOS[[#This Row],[Codigo]],PESOS,4,FALSE)," ")</f>
        <v xml:space="preserve"> </v>
      </c>
      <c r="H3106" s="37">
        <v>0.67</v>
      </c>
      <c r="I3106" s="43" t="str">
        <f>IF(DATA_PESOS[[#This Row],[Peso de FLEX]]=DATA_PESOS[[#This Row],[ACTUALIZACION 2]],"Conforme","Revisar")</f>
        <v>Conforme</v>
      </c>
    </row>
    <row r="3107" spans="1:9" hidden="1" x14ac:dyDescent="0.25">
      <c r="A3107" s="42" t="s">
        <v>6</v>
      </c>
      <c r="B3107" s="35" t="s">
        <v>6205</v>
      </c>
      <c r="C3107" s="35" t="s">
        <v>6206</v>
      </c>
      <c r="D3107" s="36">
        <v>40</v>
      </c>
      <c r="E3107" s="36">
        <v>40</v>
      </c>
      <c r="F3107" s="36">
        <v>0.51700000000000002</v>
      </c>
      <c r="G3107" s="36" t="str">
        <f>IFERROR(VLOOKUP(DATA_PESOS[[#This Row],[Codigo]],PESOS,4,FALSE)," ")</f>
        <v xml:space="preserve"> </v>
      </c>
      <c r="H3107" s="37">
        <v>0.51700000000000002</v>
      </c>
      <c r="I3107" s="43" t="str">
        <f>IF(DATA_PESOS[[#This Row],[Peso de FLEX]]=DATA_PESOS[[#This Row],[ACTUALIZACION 2]],"Conforme","Revisar")</f>
        <v>Conforme</v>
      </c>
    </row>
    <row r="3108" spans="1:9" hidden="1" x14ac:dyDescent="0.25">
      <c r="A3108" s="42" t="s">
        <v>6</v>
      </c>
      <c r="B3108" s="35" t="s">
        <v>6207</v>
      </c>
      <c r="C3108" s="35" t="s">
        <v>6208</v>
      </c>
      <c r="D3108" s="36">
        <v>10</v>
      </c>
      <c r="E3108" s="36">
        <v>10</v>
      </c>
      <c r="F3108" s="36">
        <v>0.58399999999999996</v>
      </c>
      <c r="G3108" s="36" t="str">
        <f>IFERROR(VLOOKUP(DATA_PESOS[[#This Row],[Codigo]],PESOS,4,FALSE)," ")</f>
        <v xml:space="preserve"> </v>
      </c>
      <c r="H3108" s="37">
        <v>0.58399999999999996</v>
      </c>
      <c r="I3108" s="43" t="str">
        <f>IF(DATA_PESOS[[#This Row],[Peso de FLEX]]=DATA_PESOS[[#This Row],[ACTUALIZACION 2]],"Conforme","Revisar")</f>
        <v>Conforme</v>
      </c>
    </row>
    <row r="3109" spans="1:9" hidden="1" x14ac:dyDescent="0.25">
      <c r="A3109" s="42" t="s">
        <v>6</v>
      </c>
      <c r="B3109" s="35" t="s">
        <v>6209</v>
      </c>
      <c r="C3109" s="35" t="s">
        <v>6210</v>
      </c>
      <c r="D3109" s="36">
        <v>16</v>
      </c>
      <c r="E3109" s="36">
        <v>16</v>
      </c>
      <c r="F3109" s="36">
        <v>0.47399999999999998</v>
      </c>
      <c r="G3109" s="36" t="str">
        <f>IFERROR(VLOOKUP(DATA_PESOS[[#This Row],[Codigo]],PESOS,4,FALSE)," ")</f>
        <v xml:space="preserve"> </v>
      </c>
      <c r="H3109" s="37">
        <v>0.47399999999999998</v>
      </c>
      <c r="I3109" s="43" t="str">
        <f>IF(DATA_PESOS[[#This Row],[Peso de FLEX]]=DATA_PESOS[[#This Row],[ACTUALIZACION 2]],"Conforme","Revisar")</f>
        <v>Conforme</v>
      </c>
    </row>
    <row r="3110" spans="1:9" hidden="1" x14ac:dyDescent="0.25">
      <c r="A3110" s="42" t="s">
        <v>6</v>
      </c>
      <c r="B3110" s="35" t="s">
        <v>6211</v>
      </c>
      <c r="C3110" s="35" t="s">
        <v>6212</v>
      </c>
      <c r="D3110" s="36">
        <v>10</v>
      </c>
      <c r="E3110" s="36">
        <v>10</v>
      </c>
      <c r="F3110" s="36">
        <v>0.52300000000000002</v>
      </c>
      <c r="G3110" s="36" t="str">
        <f>IFERROR(VLOOKUP(DATA_PESOS[[#This Row],[Codigo]],PESOS,4,FALSE)," ")</f>
        <v xml:space="preserve"> </v>
      </c>
      <c r="H3110" s="37">
        <v>0.52300000000000002</v>
      </c>
      <c r="I3110" s="43" t="str">
        <f>IF(DATA_PESOS[[#This Row],[Peso de FLEX]]=DATA_PESOS[[#This Row],[ACTUALIZACION 2]],"Conforme","Revisar")</f>
        <v>Conforme</v>
      </c>
    </row>
    <row r="3111" spans="1:9" hidden="1" x14ac:dyDescent="0.25">
      <c r="A3111" s="42" t="s">
        <v>6</v>
      </c>
      <c r="B3111" s="35" t="s">
        <v>6213</v>
      </c>
      <c r="C3111" s="35" t="s">
        <v>6214</v>
      </c>
      <c r="D3111" s="36">
        <v>23</v>
      </c>
      <c r="E3111" s="36">
        <v>23</v>
      </c>
      <c r="F3111" s="36">
        <v>0.622</v>
      </c>
      <c r="G3111" s="36" t="str">
        <f>IFERROR(VLOOKUP(DATA_PESOS[[#This Row],[Codigo]],PESOS,4,FALSE)," ")</f>
        <v xml:space="preserve"> </v>
      </c>
      <c r="H3111" s="37">
        <v>0.622</v>
      </c>
      <c r="I3111" s="43" t="str">
        <f>IF(DATA_PESOS[[#This Row],[Peso de FLEX]]=DATA_PESOS[[#This Row],[ACTUALIZACION 2]],"Conforme","Revisar")</f>
        <v>Conforme</v>
      </c>
    </row>
    <row r="3112" spans="1:9" hidden="1" x14ac:dyDescent="0.25">
      <c r="A3112" s="42" t="s">
        <v>6</v>
      </c>
      <c r="B3112" s="35" t="s">
        <v>6215</v>
      </c>
      <c r="C3112" s="35" t="s">
        <v>6216</v>
      </c>
      <c r="D3112" s="36">
        <v>28</v>
      </c>
      <c r="E3112" s="36">
        <v>28</v>
      </c>
      <c r="F3112" s="36">
        <v>0.59099999999999997</v>
      </c>
      <c r="G3112" s="36" t="str">
        <f>IFERROR(VLOOKUP(DATA_PESOS[[#This Row],[Codigo]],PESOS,4,FALSE)," ")</f>
        <v xml:space="preserve"> </v>
      </c>
      <c r="H3112" s="37">
        <v>0.59099999999999997</v>
      </c>
      <c r="I3112" s="43" t="str">
        <f>IF(DATA_PESOS[[#This Row],[Peso de FLEX]]=DATA_PESOS[[#This Row],[ACTUALIZACION 2]],"Conforme","Revisar")</f>
        <v>Conforme</v>
      </c>
    </row>
    <row r="3113" spans="1:9" hidden="1" x14ac:dyDescent="0.25">
      <c r="A3113" s="42" t="s">
        <v>6</v>
      </c>
      <c r="B3113" s="35" t="s">
        <v>6217</v>
      </c>
      <c r="C3113" s="35" t="s">
        <v>6218</v>
      </c>
      <c r="D3113" s="36">
        <v>14</v>
      </c>
      <c r="E3113" s="36">
        <v>14</v>
      </c>
      <c r="F3113" s="36">
        <v>0.72099999999999997</v>
      </c>
      <c r="G3113" s="36" t="str">
        <f>IFERROR(VLOOKUP(DATA_PESOS[[#This Row],[Codigo]],PESOS,4,FALSE)," ")</f>
        <v xml:space="preserve"> </v>
      </c>
      <c r="H3113" s="37">
        <v>0.72099999999999997</v>
      </c>
      <c r="I3113" s="43" t="str">
        <f>IF(DATA_PESOS[[#This Row],[Peso de FLEX]]=DATA_PESOS[[#This Row],[ACTUALIZACION 2]],"Conforme","Revisar")</f>
        <v>Conforme</v>
      </c>
    </row>
    <row r="3114" spans="1:9" hidden="1" x14ac:dyDescent="0.25">
      <c r="A3114" s="42" t="s">
        <v>6</v>
      </c>
      <c r="B3114" s="35" t="s">
        <v>6219</v>
      </c>
      <c r="C3114" s="35" t="s">
        <v>6220</v>
      </c>
      <c r="D3114" s="36">
        <v>14</v>
      </c>
      <c r="E3114" s="36">
        <v>14</v>
      </c>
      <c r="F3114" s="36">
        <v>0.70399999999999996</v>
      </c>
      <c r="G3114" s="36" t="str">
        <f>IFERROR(VLOOKUP(DATA_PESOS[[#This Row],[Codigo]],PESOS,4,FALSE)," ")</f>
        <v xml:space="preserve"> </v>
      </c>
      <c r="H3114" s="37">
        <v>0.70399999999999996</v>
      </c>
      <c r="I3114" s="43" t="str">
        <f>IF(DATA_PESOS[[#This Row],[Peso de FLEX]]=DATA_PESOS[[#This Row],[ACTUALIZACION 2]],"Conforme","Revisar")</f>
        <v>Conforme</v>
      </c>
    </row>
    <row r="3115" spans="1:9" hidden="1" x14ac:dyDescent="0.25">
      <c r="A3115" s="42" t="s">
        <v>6</v>
      </c>
      <c r="B3115" s="35" t="s">
        <v>6221</v>
      </c>
      <c r="C3115" s="35" t="s">
        <v>6222</v>
      </c>
      <c r="D3115" s="36">
        <v>22</v>
      </c>
      <c r="E3115" s="36">
        <v>22</v>
      </c>
      <c r="F3115" s="36">
        <v>0.45300000000000001</v>
      </c>
      <c r="G3115" s="36" t="str">
        <f>IFERROR(VLOOKUP(DATA_PESOS[[#This Row],[Codigo]],PESOS,4,FALSE)," ")</f>
        <v xml:space="preserve"> </v>
      </c>
      <c r="H3115" s="37">
        <v>0.45300000000000001</v>
      </c>
      <c r="I3115" s="43" t="str">
        <f>IF(DATA_PESOS[[#This Row],[Peso de FLEX]]=DATA_PESOS[[#This Row],[ACTUALIZACION 2]],"Conforme","Revisar")</f>
        <v>Conforme</v>
      </c>
    </row>
    <row r="3116" spans="1:9" hidden="1" x14ac:dyDescent="0.25">
      <c r="A3116" s="42" t="s">
        <v>6</v>
      </c>
      <c r="B3116" s="35" t="s">
        <v>6223</v>
      </c>
      <c r="C3116" s="35" t="s">
        <v>6224</v>
      </c>
      <c r="D3116" s="36">
        <v>18</v>
      </c>
      <c r="E3116" s="36">
        <v>18</v>
      </c>
      <c r="F3116" s="36">
        <v>0.47899999999999998</v>
      </c>
      <c r="G3116" s="36" t="str">
        <f>IFERROR(VLOOKUP(DATA_PESOS[[#This Row],[Codigo]],PESOS,4,FALSE)," ")</f>
        <v xml:space="preserve"> </v>
      </c>
      <c r="H3116" s="37">
        <v>0.47899999999999998</v>
      </c>
      <c r="I3116" s="43" t="str">
        <f>IF(DATA_PESOS[[#This Row],[Peso de FLEX]]=DATA_PESOS[[#This Row],[ACTUALIZACION 2]],"Conforme","Revisar")</f>
        <v>Conforme</v>
      </c>
    </row>
    <row r="3117" spans="1:9" hidden="1" x14ac:dyDescent="0.25">
      <c r="A3117" s="42" t="s">
        <v>6</v>
      </c>
      <c r="B3117" s="35" t="s">
        <v>6225</v>
      </c>
      <c r="C3117" s="35" t="s">
        <v>6226</v>
      </c>
      <c r="D3117" s="36">
        <v>12</v>
      </c>
      <c r="E3117" s="36">
        <v>12</v>
      </c>
      <c r="F3117" s="36">
        <v>0.67100000000000004</v>
      </c>
      <c r="G3117" s="36" t="str">
        <f>IFERROR(VLOOKUP(DATA_PESOS[[#This Row],[Codigo]],PESOS,4,FALSE)," ")</f>
        <v xml:space="preserve"> </v>
      </c>
      <c r="H3117" s="37">
        <v>0.67100000000000004</v>
      </c>
      <c r="I3117" s="43" t="str">
        <f>IF(DATA_PESOS[[#This Row],[Peso de FLEX]]=DATA_PESOS[[#This Row],[ACTUALIZACION 2]],"Conforme","Revisar")</f>
        <v>Conforme</v>
      </c>
    </row>
    <row r="3118" spans="1:9" hidden="1" x14ac:dyDescent="0.25">
      <c r="A3118" s="42" t="s">
        <v>6</v>
      </c>
      <c r="B3118" s="35" t="s">
        <v>6227</v>
      </c>
      <c r="C3118" s="35" t="s">
        <v>6228</v>
      </c>
      <c r="D3118" s="36">
        <v>6</v>
      </c>
      <c r="E3118" s="36">
        <v>6</v>
      </c>
      <c r="F3118" s="36">
        <v>0.68400000000000005</v>
      </c>
      <c r="G3118" s="36" t="str">
        <f>IFERROR(VLOOKUP(DATA_PESOS[[#This Row],[Codigo]],PESOS,4,FALSE)," ")</f>
        <v xml:space="preserve"> </v>
      </c>
      <c r="H3118" s="37">
        <v>0.68400000000000005</v>
      </c>
      <c r="I3118" s="43" t="str">
        <f>IF(DATA_PESOS[[#This Row],[Peso de FLEX]]=DATA_PESOS[[#This Row],[ACTUALIZACION 2]],"Conforme","Revisar")</f>
        <v>Conforme</v>
      </c>
    </row>
    <row r="3119" spans="1:9" hidden="1" x14ac:dyDescent="0.25">
      <c r="A3119" s="42" t="s">
        <v>6</v>
      </c>
      <c r="B3119" s="35" t="s">
        <v>6229</v>
      </c>
      <c r="C3119" s="35" t="s">
        <v>6230</v>
      </c>
      <c r="D3119" s="36">
        <v>1</v>
      </c>
      <c r="E3119" s="36">
        <v>1</v>
      </c>
      <c r="F3119" s="36">
        <v>0.78100000000000003</v>
      </c>
      <c r="G3119" s="36" t="str">
        <f>IFERROR(VLOOKUP(DATA_PESOS[[#This Row],[Codigo]],PESOS,4,FALSE)," ")</f>
        <v xml:space="preserve"> </v>
      </c>
      <c r="H3119" s="37">
        <v>0.78100000000000003</v>
      </c>
      <c r="I3119" s="43" t="str">
        <f>IF(DATA_PESOS[[#This Row],[Peso de FLEX]]=DATA_PESOS[[#This Row],[ACTUALIZACION 2]],"Conforme","Revisar")</f>
        <v>Conforme</v>
      </c>
    </row>
    <row r="3120" spans="1:9" hidden="1" x14ac:dyDescent="0.25">
      <c r="A3120" s="42" t="s">
        <v>6</v>
      </c>
      <c r="B3120" s="35" t="s">
        <v>6231</v>
      </c>
      <c r="C3120" s="35" t="s">
        <v>6232</v>
      </c>
      <c r="D3120" s="36">
        <v>2</v>
      </c>
      <c r="E3120" s="36">
        <v>2</v>
      </c>
      <c r="F3120" s="36">
        <v>0.60599999999999998</v>
      </c>
      <c r="G3120" s="36" t="str">
        <f>IFERROR(VLOOKUP(DATA_PESOS[[#This Row],[Codigo]],PESOS,4,FALSE)," ")</f>
        <v xml:space="preserve"> </v>
      </c>
      <c r="H3120" s="37">
        <v>0.60599999999999998</v>
      </c>
      <c r="I3120" s="43" t="str">
        <f>IF(DATA_PESOS[[#This Row],[Peso de FLEX]]=DATA_PESOS[[#This Row],[ACTUALIZACION 2]],"Conforme","Revisar")</f>
        <v>Conforme</v>
      </c>
    </row>
    <row r="3121" spans="1:9" hidden="1" x14ac:dyDescent="0.25">
      <c r="A3121" s="42" t="s">
        <v>6</v>
      </c>
      <c r="B3121" s="35" t="s">
        <v>6233</v>
      </c>
      <c r="C3121" s="35" t="s">
        <v>6234</v>
      </c>
      <c r="D3121" s="36">
        <v>10</v>
      </c>
      <c r="E3121" s="36">
        <v>10</v>
      </c>
      <c r="F3121" s="36">
        <v>0.625</v>
      </c>
      <c r="G3121" s="36" t="str">
        <f>IFERROR(VLOOKUP(DATA_PESOS[[#This Row],[Codigo]],PESOS,4,FALSE)," ")</f>
        <v xml:space="preserve"> </v>
      </c>
      <c r="H3121" s="37">
        <v>0.625</v>
      </c>
      <c r="I3121" s="43" t="str">
        <f>IF(DATA_PESOS[[#This Row],[Peso de FLEX]]=DATA_PESOS[[#This Row],[ACTUALIZACION 2]],"Conforme","Revisar")</f>
        <v>Conforme</v>
      </c>
    </row>
    <row r="3122" spans="1:9" hidden="1" x14ac:dyDescent="0.25">
      <c r="A3122" s="42" t="s">
        <v>6</v>
      </c>
      <c r="B3122" s="35" t="s">
        <v>6235</v>
      </c>
      <c r="C3122" s="35" t="s">
        <v>6236</v>
      </c>
      <c r="D3122" s="36">
        <v>2</v>
      </c>
      <c r="E3122" s="36">
        <v>2</v>
      </c>
      <c r="F3122" s="36">
        <v>0.70199999999999996</v>
      </c>
      <c r="G3122" s="36" t="str">
        <f>IFERROR(VLOOKUP(DATA_PESOS[[#This Row],[Codigo]],PESOS,4,FALSE)," ")</f>
        <v xml:space="preserve"> </v>
      </c>
      <c r="H3122" s="37">
        <v>0.70199999999999996</v>
      </c>
      <c r="I3122" s="43" t="str">
        <f>IF(DATA_PESOS[[#This Row],[Peso de FLEX]]=DATA_PESOS[[#This Row],[ACTUALIZACION 2]],"Conforme","Revisar")</f>
        <v>Conforme</v>
      </c>
    </row>
    <row r="3123" spans="1:9" hidden="1" x14ac:dyDescent="0.25">
      <c r="A3123" s="42" t="s">
        <v>6</v>
      </c>
      <c r="B3123" s="35" t="s">
        <v>6237</v>
      </c>
      <c r="C3123" s="35" t="s">
        <v>6238</v>
      </c>
      <c r="D3123" s="36">
        <v>12</v>
      </c>
      <c r="E3123" s="36">
        <v>12</v>
      </c>
      <c r="F3123" s="36">
        <v>0.69599999999999995</v>
      </c>
      <c r="G3123" s="36" t="str">
        <f>IFERROR(VLOOKUP(DATA_PESOS[[#This Row],[Codigo]],PESOS,4,FALSE)," ")</f>
        <v xml:space="preserve"> </v>
      </c>
      <c r="H3123" s="37">
        <v>0.69599999999999995</v>
      </c>
      <c r="I3123" s="43" t="str">
        <f>IF(DATA_PESOS[[#This Row],[Peso de FLEX]]=DATA_PESOS[[#This Row],[ACTUALIZACION 2]],"Conforme","Revisar")</f>
        <v>Conforme</v>
      </c>
    </row>
    <row r="3124" spans="1:9" hidden="1" x14ac:dyDescent="0.25">
      <c r="A3124" s="42" t="s">
        <v>6</v>
      </c>
      <c r="B3124" s="35" t="s">
        <v>6239</v>
      </c>
      <c r="C3124" s="35" t="s">
        <v>6240</v>
      </c>
      <c r="D3124" s="36">
        <v>10</v>
      </c>
      <c r="E3124" s="36">
        <v>10</v>
      </c>
      <c r="F3124" s="36">
        <v>0.63800000000000001</v>
      </c>
      <c r="G3124" s="36" t="str">
        <f>IFERROR(VLOOKUP(DATA_PESOS[[#This Row],[Codigo]],PESOS,4,FALSE)," ")</f>
        <v xml:space="preserve"> </v>
      </c>
      <c r="H3124" s="37">
        <v>0.63800000000000001</v>
      </c>
      <c r="I3124" s="43" t="str">
        <f>IF(DATA_PESOS[[#This Row],[Peso de FLEX]]=DATA_PESOS[[#This Row],[ACTUALIZACION 2]],"Conforme","Revisar")</f>
        <v>Conforme</v>
      </c>
    </row>
    <row r="3125" spans="1:9" hidden="1" x14ac:dyDescent="0.25">
      <c r="A3125" s="42" t="s">
        <v>6</v>
      </c>
      <c r="B3125" s="35" t="s">
        <v>6241</v>
      </c>
      <c r="C3125" s="35" t="s">
        <v>6242</v>
      </c>
      <c r="D3125" s="36">
        <v>38</v>
      </c>
      <c r="E3125" s="36">
        <v>38</v>
      </c>
      <c r="F3125" s="36">
        <v>0.62</v>
      </c>
      <c r="G3125" s="36" t="str">
        <f>IFERROR(VLOOKUP(DATA_PESOS[[#This Row],[Codigo]],PESOS,4,FALSE)," ")</f>
        <v xml:space="preserve"> </v>
      </c>
      <c r="H3125" s="37">
        <v>0.62</v>
      </c>
      <c r="I3125" s="43" t="str">
        <f>IF(DATA_PESOS[[#This Row],[Peso de FLEX]]=DATA_PESOS[[#This Row],[ACTUALIZACION 2]],"Conforme","Revisar")</f>
        <v>Conforme</v>
      </c>
    </row>
    <row r="3126" spans="1:9" hidden="1" x14ac:dyDescent="0.25">
      <c r="A3126" s="42" t="s">
        <v>6</v>
      </c>
      <c r="B3126" s="35" t="s">
        <v>6243</v>
      </c>
      <c r="C3126" s="35" t="s">
        <v>6244</v>
      </c>
      <c r="D3126" s="36">
        <v>50</v>
      </c>
      <c r="E3126" s="36">
        <v>50</v>
      </c>
      <c r="F3126" s="36">
        <v>0.75</v>
      </c>
      <c r="G3126" s="36" t="str">
        <f>IFERROR(VLOOKUP(DATA_PESOS[[#This Row],[Codigo]],PESOS,4,FALSE)," ")</f>
        <v xml:space="preserve"> </v>
      </c>
      <c r="H3126" s="37">
        <v>0.75</v>
      </c>
      <c r="I3126" s="43" t="str">
        <f>IF(DATA_PESOS[[#This Row],[Peso de FLEX]]=DATA_PESOS[[#This Row],[ACTUALIZACION 2]],"Conforme","Revisar")</f>
        <v>Conforme</v>
      </c>
    </row>
    <row r="3127" spans="1:9" hidden="1" x14ac:dyDescent="0.25">
      <c r="A3127" s="42" t="s">
        <v>6</v>
      </c>
      <c r="B3127" s="35" t="s">
        <v>6245</v>
      </c>
      <c r="C3127" s="35" t="s">
        <v>6246</v>
      </c>
      <c r="D3127" s="36">
        <v>12</v>
      </c>
      <c r="E3127" s="36">
        <v>12</v>
      </c>
      <c r="F3127" s="36">
        <v>0.63500000000000001</v>
      </c>
      <c r="G3127" s="36" t="str">
        <f>IFERROR(VLOOKUP(DATA_PESOS[[#This Row],[Codigo]],PESOS,4,FALSE)," ")</f>
        <v xml:space="preserve"> </v>
      </c>
      <c r="H3127" s="37">
        <v>0.63500000000000001</v>
      </c>
      <c r="I3127" s="43" t="str">
        <f>IF(DATA_PESOS[[#This Row],[Peso de FLEX]]=DATA_PESOS[[#This Row],[ACTUALIZACION 2]],"Conforme","Revisar")</f>
        <v>Conforme</v>
      </c>
    </row>
    <row r="3128" spans="1:9" hidden="1" x14ac:dyDescent="0.25">
      <c r="A3128" s="42" t="s">
        <v>6</v>
      </c>
      <c r="B3128" s="35" t="s">
        <v>6247</v>
      </c>
      <c r="C3128" s="35" t="s">
        <v>6248</v>
      </c>
      <c r="D3128" s="36">
        <v>278</v>
      </c>
      <c r="E3128" s="36">
        <v>278</v>
      </c>
      <c r="F3128" s="36">
        <v>0.62</v>
      </c>
      <c r="G3128" s="36" t="str">
        <f>IFERROR(VLOOKUP(DATA_PESOS[[#This Row],[Codigo]],PESOS,4,FALSE)," ")</f>
        <v xml:space="preserve"> </v>
      </c>
      <c r="H3128" s="37">
        <v>0.62</v>
      </c>
      <c r="I3128" s="43" t="str">
        <f>IF(DATA_PESOS[[#This Row],[Peso de FLEX]]=DATA_PESOS[[#This Row],[ACTUALIZACION 2]],"Conforme","Revisar")</f>
        <v>Conforme</v>
      </c>
    </row>
    <row r="3129" spans="1:9" hidden="1" x14ac:dyDescent="0.25">
      <c r="A3129" s="42" t="s">
        <v>6</v>
      </c>
      <c r="B3129" s="35" t="s">
        <v>6249</v>
      </c>
      <c r="C3129" s="35" t="s">
        <v>6250</v>
      </c>
      <c r="D3129" s="36">
        <v>12</v>
      </c>
      <c r="E3129" s="36">
        <v>12</v>
      </c>
      <c r="F3129" s="36">
        <v>0.92900000000000005</v>
      </c>
      <c r="G3129" s="36" t="str">
        <f>IFERROR(VLOOKUP(DATA_PESOS[[#This Row],[Codigo]],PESOS,4,FALSE)," ")</f>
        <v xml:space="preserve"> </v>
      </c>
      <c r="H3129" s="37">
        <v>0.92900000000000005</v>
      </c>
      <c r="I3129" s="43" t="str">
        <f>IF(DATA_PESOS[[#This Row],[Peso de FLEX]]=DATA_PESOS[[#This Row],[ACTUALIZACION 2]],"Conforme","Revisar")</f>
        <v>Conforme</v>
      </c>
    </row>
    <row r="3130" spans="1:9" hidden="1" x14ac:dyDescent="0.25">
      <c r="A3130" s="42" t="s">
        <v>6</v>
      </c>
      <c r="B3130" s="35" t="s">
        <v>6251</v>
      </c>
      <c r="C3130" s="35" t="s">
        <v>6252</v>
      </c>
      <c r="D3130" s="36">
        <v>21</v>
      </c>
      <c r="E3130" s="36">
        <v>21</v>
      </c>
      <c r="F3130" s="36">
        <v>0.83499999999999996</v>
      </c>
      <c r="G3130" s="36" t="str">
        <f>IFERROR(VLOOKUP(DATA_PESOS[[#This Row],[Codigo]],PESOS,4,FALSE)," ")</f>
        <v xml:space="preserve"> </v>
      </c>
      <c r="H3130" s="37">
        <v>0.83499999999999996</v>
      </c>
      <c r="I3130" s="43" t="str">
        <f>IF(DATA_PESOS[[#This Row],[Peso de FLEX]]=DATA_PESOS[[#This Row],[ACTUALIZACION 2]],"Conforme","Revisar")</f>
        <v>Conforme</v>
      </c>
    </row>
    <row r="3131" spans="1:9" hidden="1" x14ac:dyDescent="0.25">
      <c r="A3131" s="42" t="s">
        <v>6</v>
      </c>
      <c r="B3131" s="35" t="s">
        <v>6253</v>
      </c>
      <c r="C3131" s="35" t="s">
        <v>6254</v>
      </c>
      <c r="D3131" s="36">
        <v>52</v>
      </c>
      <c r="E3131" s="36">
        <v>52</v>
      </c>
      <c r="F3131" s="36">
        <v>0.66500000000000004</v>
      </c>
      <c r="G3131" s="36" t="str">
        <f>IFERROR(VLOOKUP(DATA_PESOS[[#This Row],[Codigo]],PESOS,4,FALSE)," ")</f>
        <v xml:space="preserve"> </v>
      </c>
      <c r="H3131" s="37">
        <v>0.66500000000000004</v>
      </c>
      <c r="I3131" s="43" t="str">
        <f>IF(DATA_PESOS[[#This Row],[Peso de FLEX]]=DATA_PESOS[[#This Row],[ACTUALIZACION 2]],"Conforme","Revisar")</f>
        <v>Conforme</v>
      </c>
    </row>
    <row r="3132" spans="1:9" hidden="1" x14ac:dyDescent="0.25">
      <c r="A3132" s="42" t="s">
        <v>6</v>
      </c>
      <c r="B3132" s="35" t="s">
        <v>6255</v>
      </c>
      <c r="C3132" s="35" t="s">
        <v>6256</v>
      </c>
      <c r="D3132" s="36">
        <v>32</v>
      </c>
      <c r="E3132" s="36">
        <v>32</v>
      </c>
      <c r="F3132" s="36">
        <v>0.67400000000000004</v>
      </c>
      <c r="G3132" s="36" t="str">
        <f>IFERROR(VLOOKUP(DATA_PESOS[[#This Row],[Codigo]],PESOS,4,FALSE)," ")</f>
        <v xml:space="preserve"> </v>
      </c>
      <c r="H3132" s="37">
        <v>0.67400000000000004</v>
      </c>
      <c r="I3132" s="43" t="str">
        <f>IF(DATA_PESOS[[#This Row],[Peso de FLEX]]=DATA_PESOS[[#This Row],[ACTUALIZACION 2]],"Conforme","Revisar")</f>
        <v>Conforme</v>
      </c>
    </row>
    <row r="3133" spans="1:9" hidden="1" x14ac:dyDescent="0.25">
      <c r="A3133" s="42" t="s">
        <v>6</v>
      </c>
      <c r="B3133" s="35" t="s">
        <v>6257</v>
      </c>
      <c r="C3133" s="35" t="s">
        <v>6258</v>
      </c>
      <c r="D3133" s="36">
        <v>33</v>
      </c>
      <c r="E3133" s="36">
        <v>33</v>
      </c>
      <c r="F3133" s="36">
        <v>0.74299999999999999</v>
      </c>
      <c r="G3133" s="36" t="str">
        <f>IFERROR(VLOOKUP(DATA_PESOS[[#This Row],[Codigo]],PESOS,4,FALSE)," ")</f>
        <v xml:space="preserve"> </v>
      </c>
      <c r="H3133" s="37">
        <v>0.74299999999999999</v>
      </c>
      <c r="I3133" s="43" t="str">
        <f>IF(DATA_PESOS[[#This Row],[Peso de FLEX]]=DATA_PESOS[[#This Row],[ACTUALIZACION 2]],"Conforme","Revisar")</f>
        <v>Conforme</v>
      </c>
    </row>
    <row r="3134" spans="1:9" hidden="1" x14ac:dyDescent="0.25">
      <c r="A3134" s="42" t="s">
        <v>6</v>
      </c>
      <c r="B3134" s="35" t="s">
        <v>6259</v>
      </c>
      <c r="C3134" s="35" t="s">
        <v>6260</v>
      </c>
      <c r="D3134" s="36">
        <v>21</v>
      </c>
      <c r="E3134" s="36">
        <v>21</v>
      </c>
      <c r="F3134" s="36">
        <v>0.60299999999999998</v>
      </c>
      <c r="G3134" s="36" t="str">
        <f>IFERROR(VLOOKUP(DATA_PESOS[[#This Row],[Codigo]],PESOS,4,FALSE)," ")</f>
        <v xml:space="preserve"> </v>
      </c>
      <c r="H3134" s="37">
        <v>0.60299999999999998</v>
      </c>
      <c r="I3134" s="43" t="str">
        <f>IF(DATA_PESOS[[#This Row],[Peso de FLEX]]=DATA_PESOS[[#This Row],[ACTUALIZACION 2]],"Conforme","Revisar")</f>
        <v>Conforme</v>
      </c>
    </row>
    <row r="3135" spans="1:9" hidden="1" x14ac:dyDescent="0.25">
      <c r="A3135" s="42" t="s">
        <v>6</v>
      </c>
      <c r="B3135" s="35" t="s">
        <v>6261</v>
      </c>
      <c r="C3135" s="35" t="s">
        <v>6262</v>
      </c>
      <c r="D3135" s="36">
        <v>136</v>
      </c>
      <c r="E3135" s="36">
        <v>136</v>
      </c>
      <c r="F3135" s="36">
        <v>0.45100000000000001</v>
      </c>
      <c r="G3135" s="36" t="str">
        <f>IFERROR(VLOOKUP(DATA_PESOS[[#This Row],[Codigo]],PESOS,4,FALSE)," ")</f>
        <v xml:space="preserve"> </v>
      </c>
      <c r="H3135" s="37">
        <v>0.45100000000000001</v>
      </c>
      <c r="I3135" s="43" t="str">
        <f>IF(DATA_PESOS[[#This Row],[Peso de FLEX]]=DATA_PESOS[[#This Row],[ACTUALIZACION 2]],"Conforme","Revisar")</f>
        <v>Conforme</v>
      </c>
    </row>
    <row r="3136" spans="1:9" hidden="1" x14ac:dyDescent="0.25">
      <c r="A3136" s="42" t="s">
        <v>6</v>
      </c>
      <c r="B3136" s="35" t="s">
        <v>6263</v>
      </c>
      <c r="C3136" s="35" t="s">
        <v>6264</v>
      </c>
      <c r="D3136" s="36">
        <v>30</v>
      </c>
      <c r="E3136" s="36">
        <v>30</v>
      </c>
      <c r="F3136" s="36">
        <v>0.63400000000000001</v>
      </c>
      <c r="G3136" s="36" t="str">
        <f>IFERROR(VLOOKUP(DATA_PESOS[[#This Row],[Codigo]],PESOS,4,FALSE)," ")</f>
        <v xml:space="preserve"> </v>
      </c>
      <c r="H3136" s="37">
        <v>0.63400000000000001</v>
      </c>
      <c r="I3136" s="43" t="str">
        <f>IF(DATA_PESOS[[#This Row],[Peso de FLEX]]=DATA_PESOS[[#This Row],[ACTUALIZACION 2]],"Conforme","Revisar")</f>
        <v>Conforme</v>
      </c>
    </row>
    <row r="3137" spans="1:9" hidden="1" x14ac:dyDescent="0.25">
      <c r="A3137" s="42" t="s">
        <v>6</v>
      </c>
      <c r="B3137" s="35" t="s">
        <v>6265</v>
      </c>
      <c r="C3137" s="35" t="s">
        <v>6266</v>
      </c>
      <c r="D3137" s="36">
        <v>6</v>
      </c>
      <c r="E3137" s="36">
        <v>6</v>
      </c>
      <c r="F3137" s="36">
        <v>0.52500000000000002</v>
      </c>
      <c r="G3137" s="36" t="str">
        <f>IFERROR(VLOOKUP(DATA_PESOS[[#This Row],[Codigo]],PESOS,4,FALSE)," ")</f>
        <v xml:space="preserve"> </v>
      </c>
      <c r="H3137" s="37">
        <v>0.52500000000000002</v>
      </c>
      <c r="I3137" s="43" t="str">
        <f>IF(DATA_PESOS[[#This Row],[Peso de FLEX]]=DATA_PESOS[[#This Row],[ACTUALIZACION 2]],"Conforme","Revisar")</f>
        <v>Conforme</v>
      </c>
    </row>
    <row r="3138" spans="1:9" hidden="1" x14ac:dyDescent="0.25">
      <c r="A3138" s="42" t="s">
        <v>6</v>
      </c>
      <c r="B3138" s="35" t="s">
        <v>6267</v>
      </c>
      <c r="C3138" s="35" t="s">
        <v>6268</v>
      </c>
      <c r="D3138" s="36">
        <v>7</v>
      </c>
      <c r="E3138" s="36">
        <v>7</v>
      </c>
      <c r="F3138" s="36">
        <v>0.64400000000000002</v>
      </c>
      <c r="G3138" s="36" t="str">
        <f>IFERROR(VLOOKUP(DATA_PESOS[[#This Row],[Codigo]],PESOS,4,FALSE)," ")</f>
        <v xml:space="preserve"> </v>
      </c>
      <c r="H3138" s="37">
        <v>0.64400000000000002</v>
      </c>
      <c r="I3138" s="43" t="str">
        <f>IF(DATA_PESOS[[#This Row],[Peso de FLEX]]=DATA_PESOS[[#This Row],[ACTUALIZACION 2]],"Conforme","Revisar")</f>
        <v>Conforme</v>
      </c>
    </row>
    <row r="3139" spans="1:9" hidden="1" x14ac:dyDescent="0.25">
      <c r="A3139" s="42" t="s">
        <v>6</v>
      </c>
      <c r="B3139" s="35" t="s">
        <v>6269</v>
      </c>
      <c r="C3139" s="35" t="s">
        <v>6270</v>
      </c>
      <c r="D3139" s="36">
        <v>141</v>
      </c>
      <c r="E3139" s="36">
        <v>141</v>
      </c>
      <c r="F3139" s="36">
        <v>0.75600000000000001</v>
      </c>
      <c r="G3139" s="36" t="str">
        <f>IFERROR(VLOOKUP(DATA_PESOS[[#This Row],[Codigo]],PESOS,4,FALSE)," ")</f>
        <v xml:space="preserve"> </v>
      </c>
      <c r="H3139" s="37">
        <v>0.75600000000000001</v>
      </c>
      <c r="I3139" s="43" t="str">
        <f>IF(DATA_PESOS[[#This Row],[Peso de FLEX]]=DATA_PESOS[[#This Row],[ACTUALIZACION 2]],"Conforme","Revisar")</f>
        <v>Conforme</v>
      </c>
    </row>
    <row r="3140" spans="1:9" hidden="1" x14ac:dyDescent="0.25">
      <c r="A3140" s="42" t="s">
        <v>6</v>
      </c>
      <c r="B3140" s="35" t="s">
        <v>6271</v>
      </c>
      <c r="C3140" s="35" t="s">
        <v>6272</v>
      </c>
      <c r="D3140" s="36">
        <v>141</v>
      </c>
      <c r="E3140" s="36">
        <v>141</v>
      </c>
      <c r="F3140" s="36">
        <v>0.80700000000000005</v>
      </c>
      <c r="G3140" s="36" t="str">
        <f>IFERROR(VLOOKUP(DATA_PESOS[[#This Row],[Codigo]],PESOS,4,FALSE)," ")</f>
        <v xml:space="preserve"> </v>
      </c>
      <c r="H3140" s="37">
        <v>0.80700000000000005</v>
      </c>
      <c r="I3140" s="43" t="str">
        <f>IF(DATA_PESOS[[#This Row],[Peso de FLEX]]=DATA_PESOS[[#This Row],[ACTUALIZACION 2]],"Conforme","Revisar")</f>
        <v>Conforme</v>
      </c>
    </row>
    <row r="3141" spans="1:9" hidden="1" x14ac:dyDescent="0.25">
      <c r="A3141" s="42" t="s">
        <v>6</v>
      </c>
      <c r="B3141" s="35" t="s">
        <v>6273</v>
      </c>
      <c r="C3141" s="35" t="s">
        <v>6274</v>
      </c>
      <c r="D3141" s="36">
        <v>49</v>
      </c>
      <c r="E3141" s="36">
        <v>49</v>
      </c>
      <c r="F3141" s="36">
        <v>0.59799999999999998</v>
      </c>
      <c r="G3141" s="36" t="str">
        <f>IFERROR(VLOOKUP(DATA_PESOS[[#This Row],[Codigo]],PESOS,4,FALSE)," ")</f>
        <v xml:space="preserve"> </v>
      </c>
      <c r="H3141" s="37">
        <v>0.59799999999999998</v>
      </c>
      <c r="I3141" s="43" t="str">
        <f>IF(DATA_PESOS[[#This Row],[Peso de FLEX]]=DATA_PESOS[[#This Row],[ACTUALIZACION 2]],"Conforme","Revisar")</f>
        <v>Conforme</v>
      </c>
    </row>
    <row r="3142" spans="1:9" hidden="1" x14ac:dyDescent="0.25">
      <c r="A3142" s="42" t="s">
        <v>6</v>
      </c>
      <c r="B3142" s="35" t="s">
        <v>6275</v>
      </c>
      <c r="C3142" s="35" t="s">
        <v>6276</v>
      </c>
      <c r="D3142" s="36">
        <v>48</v>
      </c>
      <c r="E3142" s="36">
        <v>48</v>
      </c>
      <c r="F3142" s="36">
        <v>0.39200000000000002</v>
      </c>
      <c r="G3142" s="36" t="str">
        <f>IFERROR(VLOOKUP(DATA_PESOS[[#This Row],[Codigo]],PESOS,4,FALSE)," ")</f>
        <v xml:space="preserve"> </v>
      </c>
      <c r="H3142" s="37">
        <v>0.39200000000000002</v>
      </c>
      <c r="I3142" s="43" t="str">
        <f>IF(DATA_PESOS[[#This Row],[Peso de FLEX]]=DATA_PESOS[[#This Row],[ACTUALIZACION 2]],"Conforme","Revisar")</f>
        <v>Conforme</v>
      </c>
    </row>
    <row r="3143" spans="1:9" hidden="1" x14ac:dyDescent="0.25">
      <c r="A3143" s="42" t="s">
        <v>6</v>
      </c>
      <c r="B3143" s="35" t="s">
        <v>6277</v>
      </c>
      <c r="C3143" s="35" t="s">
        <v>6278</v>
      </c>
      <c r="D3143" s="36">
        <v>33</v>
      </c>
      <c r="E3143" s="36">
        <v>33</v>
      </c>
      <c r="F3143" s="36">
        <v>0.34699999999999998</v>
      </c>
      <c r="G3143" s="36" t="str">
        <f>IFERROR(VLOOKUP(DATA_PESOS[[#This Row],[Codigo]],PESOS,4,FALSE)," ")</f>
        <v xml:space="preserve"> </v>
      </c>
      <c r="H3143" s="37">
        <v>0.34699999999999998</v>
      </c>
      <c r="I3143" s="43" t="str">
        <f>IF(DATA_PESOS[[#This Row],[Peso de FLEX]]=DATA_PESOS[[#This Row],[ACTUALIZACION 2]],"Conforme","Revisar")</f>
        <v>Conforme</v>
      </c>
    </row>
    <row r="3144" spans="1:9" hidden="1" x14ac:dyDescent="0.25">
      <c r="A3144" s="42" t="s">
        <v>6</v>
      </c>
      <c r="B3144" s="35" t="s">
        <v>6279</v>
      </c>
      <c r="C3144" s="35" t="s">
        <v>6280</v>
      </c>
      <c r="D3144" s="36">
        <v>60</v>
      </c>
      <c r="E3144" s="36">
        <v>60</v>
      </c>
      <c r="F3144" s="36">
        <v>0.14699999999999999</v>
      </c>
      <c r="G3144" s="36" t="str">
        <f>IFERROR(VLOOKUP(DATA_PESOS[[#This Row],[Codigo]],PESOS,4,FALSE)," ")</f>
        <v xml:space="preserve"> </v>
      </c>
      <c r="H3144" s="37">
        <v>0.14699999999999999</v>
      </c>
      <c r="I3144" s="43" t="str">
        <f>IF(DATA_PESOS[[#This Row],[Peso de FLEX]]=DATA_PESOS[[#This Row],[ACTUALIZACION 2]],"Conforme","Revisar")</f>
        <v>Conforme</v>
      </c>
    </row>
    <row r="3145" spans="1:9" hidden="1" x14ac:dyDescent="0.25">
      <c r="A3145" s="42" t="s">
        <v>6</v>
      </c>
      <c r="B3145" s="35" t="s">
        <v>6281</v>
      </c>
      <c r="C3145" s="35" t="s">
        <v>6282</v>
      </c>
      <c r="D3145" s="36">
        <v>48</v>
      </c>
      <c r="E3145" s="36">
        <v>48</v>
      </c>
      <c r="F3145" s="36">
        <v>0.111</v>
      </c>
      <c r="G3145" s="36" t="str">
        <f>IFERROR(VLOOKUP(DATA_PESOS[[#This Row],[Codigo]],PESOS,4,FALSE)," ")</f>
        <v xml:space="preserve"> </v>
      </c>
      <c r="H3145" s="37">
        <v>0.111</v>
      </c>
      <c r="I3145" s="43" t="str">
        <f>IF(DATA_PESOS[[#This Row],[Peso de FLEX]]=DATA_PESOS[[#This Row],[ACTUALIZACION 2]],"Conforme","Revisar")</f>
        <v>Conforme</v>
      </c>
    </row>
    <row r="3146" spans="1:9" hidden="1" x14ac:dyDescent="0.25">
      <c r="A3146" s="42" t="s">
        <v>6</v>
      </c>
      <c r="B3146" s="35" t="s">
        <v>6283</v>
      </c>
      <c r="C3146" s="35" t="s">
        <v>6284</v>
      </c>
      <c r="D3146" s="36">
        <v>14</v>
      </c>
      <c r="E3146" s="36">
        <v>14</v>
      </c>
      <c r="F3146" s="36">
        <v>6.7000000000000004E-2</v>
      </c>
      <c r="G3146" s="36" t="str">
        <f>IFERROR(VLOOKUP(DATA_PESOS[[#This Row],[Codigo]],PESOS,4,FALSE)," ")</f>
        <v xml:space="preserve"> </v>
      </c>
      <c r="H3146" s="37">
        <v>6.7000000000000004E-2</v>
      </c>
      <c r="I3146" s="43" t="str">
        <f>IF(DATA_PESOS[[#This Row],[Peso de FLEX]]=DATA_PESOS[[#This Row],[ACTUALIZACION 2]],"Conforme","Revisar")</f>
        <v>Conforme</v>
      </c>
    </row>
    <row r="3147" spans="1:9" hidden="1" x14ac:dyDescent="0.25">
      <c r="A3147" s="42" t="s">
        <v>6</v>
      </c>
      <c r="B3147" s="35" t="s">
        <v>6285</v>
      </c>
      <c r="C3147" s="35" t="s">
        <v>6286</v>
      </c>
      <c r="D3147" s="36">
        <v>31</v>
      </c>
      <c r="E3147" s="36">
        <v>31</v>
      </c>
      <c r="F3147" s="36">
        <v>0.24</v>
      </c>
      <c r="G3147" s="36" t="str">
        <f>IFERROR(VLOOKUP(DATA_PESOS[[#This Row],[Codigo]],PESOS,4,FALSE)," ")</f>
        <v xml:space="preserve"> </v>
      </c>
      <c r="H3147" s="37">
        <v>0.24</v>
      </c>
      <c r="I3147" s="43" t="str">
        <f>IF(DATA_PESOS[[#This Row],[Peso de FLEX]]=DATA_PESOS[[#This Row],[ACTUALIZACION 2]],"Conforme","Revisar")</f>
        <v>Conforme</v>
      </c>
    </row>
    <row r="3148" spans="1:9" hidden="1" x14ac:dyDescent="0.25">
      <c r="A3148" s="42" t="s">
        <v>6</v>
      </c>
      <c r="B3148" s="35" t="s">
        <v>6287</v>
      </c>
      <c r="C3148" s="35" t="s">
        <v>6288</v>
      </c>
      <c r="D3148" s="36">
        <v>110</v>
      </c>
      <c r="E3148" s="36">
        <v>110</v>
      </c>
      <c r="F3148" s="36">
        <v>0.111</v>
      </c>
      <c r="G3148" s="36" t="str">
        <f>IFERROR(VLOOKUP(DATA_PESOS[[#This Row],[Codigo]],PESOS,4,FALSE)," ")</f>
        <v xml:space="preserve"> </v>
      </c>
      <c r="H3148" s="37">
        <v>0.111</v>
      </c>
      <c r="I3148" s="43" t="str">
        <f>IF(DATA_PESOS[[#This Row],[Peso de FLEX]]=DATA_PESOS[[#This Row],[ACTUALIZACION 2]],"Conforme","Revisar")</f>
        <v>Conforme</v>
      </c>
    </row>
    <row r="3149" spans="1:9" hidden="1" x14ac:dyDescent="0.25">
      <c r="A3149" s="42" t="s">
        <v>6</v>
      </c>
      <c r="B3149" s="35" t="s">
        <v>6289</v>
      </c>
      <c r="C3149" s="35" t="s">
        <v>6290</v>
      </c>
      <c r="D3149" s="36">
        <v>478</v>
      </c>
      <c r="E3149" s="36">
        <v>478</v>
      </c>
      <c r="F3149" s="36">
        <v>1.4E-2</v>
      </c>
      <c r="G3149" s="36" t="str">
        <f>IFERROR(VLOOKUP(DATA_PESOS[[#This Row],[Codigo]],PESOS,4,FALSE)," ")</f>
        <v xml:space="preserve"> </v>
      </c>
      <c r="H3149" s="37">
        <v>1.4E-2</v>
      </c>
      <c r="I3149" s="43" t="str">
        <f>IF(DATA_PESOS[[#This Row],[Peso de FLEX]]=DATA_PESOS[[#This Row],[ACTUALIZACION 2]],"Conforme","Revisar")</f>
        <v>Conforme</v>
      </c>
    </row>
    <row r="3150" spans="1:9" hidden="1" x14ac:dyDescent="0.25">
      <c r="A3150" s="42" t="s">
        <v>6</v>
      </c>
      <c r="B3150" s="35" t="s">
        <v>6291</v>
      </c>
      <c r="C3150" s="35" t="s">
        <v>6292</v>
      </c>
      <c r="D3150" s="36">
        <v>43</v>
      </c>
      <c r="E3150" s="36">
        <v>43</v>
      </c>
      <c r="F3150" s="36">
        <v>8.4000000000000005E-2</v>
      </c>
      <c r="G3150" s="36" t="str">
        <f>IFERROR(VLOOKUP(DATA_PESOS[[#This Row],[Codigo]],PESOS,4,FALSE)," ")</f>
        <v xml:space="preserve"> </v>
      </c>
      <c r="H3150" s="37">
        <v>8.4000000000000005E-2</v>
      </c>
      <c r="I3150" s="43" t="str">
        <f>IF(DATA_PESOS[[#This Row],[Peso de FLEX]]=DATA_PESOS[[#This Row],[ACTUALIZACION 2]],"Conforme","Revisar")</f>
        <v>Conforme</v>
      </c>
    </row>
    <row r="3151" spans="1:9" x14ac:dyDescent="0.25">
      <c r="A3151" s="42" t="s">
        <v>6</v>
      </c>
      <c r="B3151" s="35" t="s">
        <v>6293</v>
      </c>
      <c r="C3151" s="35" t="s">
        <v>6294</v>
      </c>
      <c r="D3151" s="36">
        <v>13</v>
      </c>
      <c r="E3151" s="36">
        <v>13</v>
      </c>
      <c r="F3151" s="36">
        <v>9.1999999999999998E-2</v>
      </c>
      <c r="G3151" s="36" t="str">
        <f>IFERROR(VLOOKUP(DATA_PESOS[[#This Row],[Codigo]],PESOS,4,FALSE)," ")</f>
        <v xml:space="preserve"> </v>
      </c>
      <c r="H3151" s="52" t="s">
        <v>9800</v>
      </c>
      <c r="I3151" s="36" t="str">
        <f>IF(DATA_PESOS[[#This Row],[Peso de FLEX]]=DATA_PESOS[[#This Row],[ACTUALIZACION 2]],"Conforme","Revisar")</f>
        <v>Revisar</v>
      </c>
    </row>
    <row r="3152" spans="1:9" hidden="1" x14ac:dyDescent="0.25">
      <c r="A3152" s="42" t="s">
        <v>6</v>
      </c>
      <c r="B3152" s="35" t="s">
        <v>6295</v>
      </c>
      <c r="C3152" s="35" t="s">
        <v>6296</v>
      </c>
      <c r="D3152" s="36">
        <v>134</v>
      </c>
      <c r="E3152" s="36">
        <v>134</v>
      </c>
      <c r="F3152" s="36">
        <v>0.22800000000000001</v>
      </c>
      <c r="G3152" s="36" t="str">
        <f>IFERROR(VLOOKUP(DATA_PESOS[[#This Row],[Codigo]],PESOS,4,FALSE)," ")</f>
        <v xml:space="preserve"> </v>
      </c>
      <c r="H3152" s="37">
        <v>0.22800000000000001</v>
      </c>
      <c r="I3152" s="48" t="str">
        <f>IF(DATA_PESOS[[#This Row],[Peso de FLEX]]=DATA_PESOS[[#This Row],[ACTUALIZACION 2]],"Conforme","Revisar")</f>
        <v>Conforme</v>
      </c>
    </row>
    <row r="3153" spans="1:9" hidden="1" x14ac:dyDescent="0.25">
      <c r="A3153" s="42" t="s">
        <v>6</v>
      </c>
      <c r="B3153" s="35" t="s">
        <v>6297</v>
      </c>
      <c r="C3153" s="35" t="s">
        <v>6298</v>
      </c>
      <c r="D3153" s="36">
        <v>106</v>
      </c>
      <c r="E3153" s="36">
        <v>106</v>
      </c>
      <c r="F3153" s="36">
        <v>7.8E-2</v>
      </c>
      <c r="G3153" s="36" t="str">
        <f>IFERROR(VLOOKUP(DATA_PESOS[[#This Row],[Codigo]],PESOS,4,FALSE)," ")</f>
        <v xml:space="preserve"> </v>
      </c>
      <c r="H3153" s="37">
        <v>7.8E-2</v>
      </c>
      <c r="I3153" s="43" t="str">
        <f>IF(DATA_PESOS[[#This Row],[Peso de FLEX]]=DATA_PESOS[[#This Row],[ACTUALIZACION 2]],"Conforme","Revisar")</f>
        <v>Conforme</v>
      </c>
    </row>
    <row r="3154" spans="1:9" hidden="1" x14ac:dyDescent="0.25">
      <c r="A3154" s="42" t="s">
        <v>6</v>
      </c>
      <c r="B3154" s="35" t="s">
        <v>6299</v>
      </c>
      <c r="C3154" s="35" t="s">
        <v>6300</v>
      </c>
      <c r="D3154" s="36">
        <v>40</v>
      </c>
      <c r="E3154" s="36">
        <v>40</v>
      </c>
      <c r="F3154" s="36">
        <v>0.17199999999999999</v>
      </c>
      <c r="G3154" s="36" t="str">
        <f>IFERROR(VLOOKUP(DATA_PESOS[[#This Row],[Codigo]],PESOS,4,FALSE)," ")</f>
        <v xml:space="preserve"> </v>
      </c>
      <c r="H3154" s="37">
        <v>0.17199999999999999</v>
      </c>
      <c r="I3154" s="43" t="str">
        <f>IF(DATA_PESOS[[#This Row],[Peso de FLEX]]=DATA_PESOS[[#This Row],[ACTUALIZACION 2]],"Conforme","Revisar")</f>
        <v>Conforme</v>
      </c>
    </row>
    <row r="3155" spans="1:9" hidden="1" x14ac:dyDescent="0.25">
      <c r="A3155" s="42" t="s">
        <v>6</v>
      </c>
      <c r="B3155" s="35" t="s">
        <v>6301</v>
      </c>
      <c r="C3155" s="35" t="s">
        <v>6302</v>
      </c>
      <c r="D3155" s="36">
        <v>96</v>
      </c>
      <c r="E3155" s="36">
        <v>96</v>
      </c>
      <c r="F3155" s="36">
        <v>0.249</v>
      </c>
      <c r="G3155" s="36" t="str">
        <f>IFERROR(VLOOKUP(DATA_PESOS[[#This Row],[Codigo]],PESOS,4,FALSE)," ")</f>
        <v xml:space="preserve"> </v>
      </c>
      <c r="H3155" s="37">
        <v>0.249</v>
      </c>
      <c r="I3155" s="43" t="str">
        <f>IF(DATA_PESOS[[#This Row],[Peso de FLEX]]=DATA_PESOS[[#This Row],[ACTUALIZACION 2]],"Conforme","Revisar")</f>
        <v>Conforme</v>
      </c>
    </row>
    <row r="3156" spans="1:9" hidden="1" x14ac:dyDescent="0.25">
      <c r="A3156" s="42" t="s">
        <v>6</v>
      </c>
      <c r="B3156" s="35" t="s">
        <v>6303</v>
      </c>
      <c r="C3156" s="35" t="s">
        <v>6304</v>
      </c>
      <c r="D3156" s="36">
        <v>6</v>
      </c>
      <c r="E3156" s="36">
        <v>6</v>
      </c>
      <c r="F3156" s="36">
        <v>0.22800000000000001</v>
      </c>
      <c r="G3156" s="36" t="str">
        <f>IFERROR(VLOOKUP(DATA_PESOS[[#This Row],[Codigo]],PESOS,4,FALSE)," ")</f>
        <v xml:space="preserve"> </v>
      </c>
      <c r="H3156" s="37">
        <v>0.22800000000000001</v>
      </c>
      <c r="I3156" s="43" t="str">
        <f>IF(DATA_PESOS[[#This Row],[Peso de FLEX]]=DATA_PESOS[[#This Row],[ACTUALIZACION 2]],"Conforme","Revisar")</f>
        <v>Conforme</v>
      </c>
    </row>
    <row r="3157" spans="1:9" hidden="1" x14ac:dyDescent="0.25">
      <c r="A3157" s="42" t="s">
        <v>6</v>
      </c>
      <c r="B3157" s="35" t="s">
        <v>6305</v>
      </c>
      <c r="C3157" s="35" t="s">
        <v>6306</v>
      </c>
      <c r="D3157" s="36">
        <v>183</v>
      </c>
      <c r="E3157" s="36">
        <v>183</v>
      </c>
      <c r="F3157" s="36">
        <v>0.06</v>
      </c>
      <c r="G3157" s="36" t="str">
        <f>IFERROR(VLOOKUP(DATA_PESOS[[#This Row],[Codigo]],PESOS,4,FALSE)," ")</f>
        <v xml:space="preserve"> </v>
      </c>
      <c r="H3157" s="37">
        <v>0.06</v>
      </c>
      <c r="I3157" s="43" t="str">
        <f>IF(DATA_PESOS[[#This Row],[Peso de FLEX]]=DATA_PESOS[[#This Row],[ACTUALIZACION 2]],"Conforme","Revisar")</f>
        <v>Conforme</v>
      </c>
    </row>
    <row r="3158" spans="1:9" hidden="1" x14ac:dyDescent="0.25">
      <c r="A3158" s="42" t="s">
        <v>6</v>
      </c>
      <c r="B3158" s="35" t="s">
        <v>6307</v>
      </c>
      <c r="C3158" s="35" t="s">
        <v>6308</v>
      </c>
      <c r="D3158" s="36">
        <v>73</v>
      </c>
      <c r="E3158" s="36">
        <v>73</v>
      </c>
      <c r="F3158" s="36">
        <v>0.28100000000000003</v>
      </c>
      <c r="G3158" s="36" t="str">
        <f>IFERROR(VLOOKUP(DATA_PESOS[[#This Row],[Codigo]],PESOS,4,FALSE)," ")</f>
        <v xml:space="preserve"> </v>
      </c>
      <c r="H3158" s="37">
        <v>0.28100000000000003</v>
      </c>
      <c r="I3158" s="43" t="str">
        <f>IF(DATA_PESOS[[#This Row],[Peso de FLEX]]=DATA_PESOS[[#This Row],[ACTUALIZACION 2]],"Conforme","Revisar")</f>
        <v>Conforme</v>
      </c>
    </row>
    <row r="3159" spans="1:9" hidden="1" x14ac:dyDescent="0.25">
      <c r="A3159" s="42" t="s">
        <v>6</v>
      </c>
      <c r="B3159" s="35" t="s">
        <v>6309</v>
      </c>
      <c r="C3159" s="35" t="s">
        <v>6310</v>
      </c>
      <c r="D3159" s="36">
        <v>13</v>
      </c>
      <c r="E3159" s="36">
        <v>13</v>
      </c>
      <c r="F3159" s="36">
        <v>0.28399999999999997</v>
      </c>
      <c r="G3159" s="36" t="str">
        <f>IFERROR(VLOOKUP(DATA_PESOS[[#This Row],[Codigo]],PESOS,4,FALSE)," ")</f>
        <v xml:space="preserve"> </v>
      </c>
      <c r="H3159" s="37">
        <v>0.28399999999999997</v>
      </c>
      <c r="I3159" s="43" t="str">
        <f>IF(DATA_PESOS[[#This Row],[Peso de FLEX]]=DATA_PESOS[[#This Row],[ACTUALIZACION 2]],"Conforme","Revisar")</f>
        <v>Conforme</v>
      </c>
    </row>
    <row r="3160" spans="1:9" hidden="1" x14ac:dyDescent="0.25">
      <c r="A3160" s="42" t="s">
        <v>6</v>
      </c>
      <c r="B3160" s="35" t="s">
        <v>6311</v>
      </c>
      <c r="C3160" s="35" t="s">
        <v>6312</v>
      </c>
      <c r="D3160" s="36">
        <v>32</v>
      </c>
      <c r="E3160" s="36">
        <v>32</v>
      </c>
      <c r="F3160" s="36">
        <v>0.13500000000000001</v>
      </c>
      <c r="G3160" s="36" t="str">
        <f>IFERROR(VLOOKUP(DATA_PESOS[[#This Row],[Codigo]],PESOS,4,FALSE)," ")</f>
        <v xml:space="preserve"> </v>
      </c>
      <c r="H3160" s="37">
        <v>0.13500000000000001</v>
      </c>
      <c r="I3160" s="43" t="str">
        <f>IF(DATA_PESOS[[#This Row],[Peso de FLEX]]=DATA_PESOS[[#This Row],[ACTUALIZACION 2]],"Conforme","Revisar")</f>
        <v>Conforme</v>
      </c>
    </row>
    <row r="3161" spans="1:9" hidden="1" x14ac:dyDescent="0.25">
      <c r="A3161" s="42" t="s">
        <v>6</v>
      </c>
      <c r="B3161" s="35" t="s">
        <v>6313</v>
      </c>
      <c r="C3161" s="35" t="s">
        <v>6314</v>
      </c>
      <c r="D3161" s="36">
        <v>70</v>
      </c>
      <c r="E3161" s="36">
        <v>70</v>
      </c>
      <c r="F3161" s="36">
        <v>0.48599999999999999</v>
      </c>
      <c r="G3161" s="36" t="str">
        <f>IFERROR(VLOOKUP(DATA_PESOS[[#This Row],[Codigo]],PESOS,4,FALSE)," ")</f>
        <v xml:space="preserve"> </v>
      </c>
      <c r="H3161" s="37">
        <v>0.48599999999999999</v>
      </c>
      <c r="I3161" s="43" t="str">
        <f>IF(DATA_PESOS[[#This Row],[Peso de FLEX]]=DATA_PESOS[[#This Row],[ACTUALIZACION 2]],"Conforme","Revisar")</f>
        <v>Conforme</v>
      </c>
    </row>
    <row r="3162" spans="1:9" hidden="1" x14ac:dyDescent="0.25">
      <c r="A3162" s="42" t="s">
        <v>6</v>
      </c>
      <c r="B3162" s="35" t="s">
        <v>6315</v>
      </c>
      <c r="C3162" s="35" t="s">
        <v>6316</v>
      </c>
      <c r="D3162" s="36">
        <v>50</v>
      </c>
      <c r="E3162" s="36">
        <v>50</v>
      </c>
      <c r="F3162" s="36">
        <v>5.5E-2</v>
      </c>
      <c r="G3162" s="36" t="str">
        <f>IFERROR(VLOOKUP(DATA_PESOS[[#This Row],[Codigo]],PESOS,4,FALSE)," ")</f>
        <v xml:space="preserve"> </v>
      </c>
      <c r="H3162" s="37">
        <v>5.5E-2</v>
      </c>
      <c r="I3162" s="43" t="str">
        <f>IF(DATA_PESOS[[#This Row],[Peso de FLEX]]=DATA_PESOS[[#This Row],[ACTUALIZACION 2]],"Conforme","Revisar")</f>
        <v>Conforme</v>
      </c>
    </row>
    <row r="3163" spans="1:9" hidden="1" x14ac:dyDescent="0.25">
      <c r="A3163" s="42" t="s">
        <v>6</v>
      </c>
      <c r="B3163" s="35" t="s">
        <v>6317</v>
      </c>
      <c r="C3163" s="35" t="s">
        <v>6318</v>
      </c>
      <c r="D3163" s="36">
        <v>3</v>
      </c>
      <c r="E3163" s="36">
        <v>3</v>
      </c>
      <c r="F3163" s="36">
        <v>0.377</v>
      </c>
      <c r="G3163" s="36" t="str">
        <f>IFERROR(VLOOKUP(DATA_PESOS[[#This Row],[Codigo]],PESOS,4,FALSE)," ")</f>
        <v xml:space="preserve"> </v>
      </c>
      <c r="H3163" s="37">
        <v>0.377</v>
      </c>
      <c r="I3163" s="43" t="str">
        <f>IF(DATA_PESOS[[#This Row],[Peso de FLEX]]=DATA_PESOS[[#This Row],[ACTUALIZACION 2]],"Conforme","Revisar")</f>
        <v>Conforme</v>
      </c>
    </row>
    <row r="3164" spans="1:9" hidden="1" x14ac:dyDescent="0.25">
      <c r="A3164" s="42" t="s">
        <v>6</v>
      </c>
      <c r="B3164" s="35" t="s">
        <v>6319</v>
      </c>
      <c r="C3164" s="35" t="s">
        <v>6320</v>
      </c>
      <c r="D3164" s="36">
        <v>90</v>
      </c>
      <c r="E3164" s="36">
        <v>90</v>
      </c>
      <c r="F3164" s="36">
        <v>0.11</v>
      </c>
      <c r="G3164" s="36" t="str">
        <f>IFERROR(VLOOKUP(DATA_PESOS[[#This Row],[Codigo]],PESOS,4,FALSE)," ")</f>
        <v xml:space="preserve"> </v>
      </c>
      <c r="H3164" s="37">
        <v>0.11</v>
      </c>
      <c r="I3164" s="43" t="str">
        <f>IF(DATA_PESOS[[#This Row],[Peso de FLEX]]=DATA_PESOS[[#This Row],[ACTUALIZACION 2]],"Conforme","Revisar")</f>
        <v>Conforme</v>
      </c>
    </row>
    <row r="3165" spans="1:9" hidden="1" x14ac:dyDescent="0.25">
      <c r="A3165" s="42" t="s">
        <v>6</v>
      </c>
      <c r="B3165" s="35" t="s">
        <v>6321</v>
      </c>
      <c r="C3165" s="35" t="s">
        <v>6322</v>
      </c>
      <c r="D3165" s="36">
        <v>195</v>
      </c>
      <c r="E3165" s="36">
        <v>195</v>
      </c>
      <c r="F3165" s="36">
        <v>0.38400000000000001</v>
      </c>
      <c r="G3165" s="36" t="str">
        <f>IFERROR(VLOOKUP(DATA_PESOS[[#This Row],[Codigo]],PESOS,4,FALSE)," ")</f>
        <v xml:space="preserve"> </v>
      </c>
      <c r="H3165" s="37">
        <v>0.38400000000000001</v>
      </c>
      <c r="I3165" s="43" t="str">
        <f>IF(DATA_PESOS[[#This Row],[Peso de FLEX]]=DATA_PESOS[[#This Row],[ACTUALIZACION 2]],"Conforme","Revisar")</f>
        <v>Conforme</v>
      </c>
    </row>
    <row r="3166" spans="1:9" hidden="1" x14ac:dyDescent="0.25">
      <c r="A3166" s="42" t="s">
        <v>6</v>
      </c>
      <c r="B3166" s="35" t="s">
        <v>6323</v>
      </c>
      <c r="C3166" s="35" t="s">
        <v>6324</v>
      </c>
      <c r="D3166" s="36">
        <v>580</v>
      </c>
      <c r="E3166" s="36">
        <v>580</v>
      </c>
      <c r="F3166" s="36">
        <v>0.15</v>
      </c>
      <c r="G3166" s="36" t="str">
        <f>IFERROR(VLOOKUP(DATA_PESOS[[#This Row],[Codigo]],PESOS,4,FALSE)," ")</f>
        <v xml:space="preserve"> </v>
      </c>
      <c r="H3166" s="37">
        <v>0.15</v>
      </c>
      <c r="I3166" s="43" t="str">
        <f>IF(DATA_PESOS[[#This Row],[Peso de FLEX]]=DATA_PESOS[[#This Row],[ACTUALIZACION 2]],"Conforme","Revisar")</f>
        <v>Conforme</v>
      </c>
    </row>
    <row r="3167" spans="1:9" hidden="1" x14ac:dyDescent="0.25">
      <c r="A3167" s="42" t="s">
        <v>6</v>
      </c>
      <c r="B3167" s="35" t="s">
        <v>6325</v>
      </c>
      <c r="C3167" s="35" t="s">
        <v>6326</v>
      </c>
      <c r="D3167" s="36">
        <v>37</v>
      </c>
      <c r="E3167" s="36">
        <v>37</v>
      </c>
      <c r="F3167" s="36">
        <v>0.14199999999999999</v>
      </c>
      <c r="G3167" s="36" t="str">
        <f>IFERROR(VLOOKUP(DATA_PESOS[[#This Row],[Codigo]],PESOS,4,FALSE)," ")</f>
        <v xml:space="preserve"> </v>
      </c>
      <c r="H3167" s="37">
        <v>0.14199999999999999</v>
      </c>
      <c r="I3167" s="43" t="str">
        <f>IF(DATA_PESOS[[#This Row],[Peso de FLEX]]=DATA_PESOS[[#This Row],[ACTUALIZACION 2]],"Conforme","Revisar")</f>
        <v>Conforme</v>
      </c>
    </row>
    <row r="3168" spans="1:9" hidden="1" x14ac:dyDescent="0.25">
      <c r="A3168" s="42" t="s">
        <v>6</v>
      </c>
      <c r="B3168" s="35" t="s">
        <v>6327</v>
      </c>
      <c r="C3168" s="35" t="s">
        <v>6328</v>
      </c>
      <c r="D3168" s="36">
        <v>130</v>
      </c>
      <c r="E3168" s="36">
        <v>130</v>
      </c>
      <c r="F3168" s="36">
        <v>5.8000000000000003E-2</v>
      </c>
      <c r="G3168" s="36" t="str">
        <f>IFERROR(VLOOKUP(DATA_PESOS[[#This Row],[Codigo]],PESOS,4,FALSE)," ")</f>
        <v xml:space="preserve"> </v>
      </c>
      <c r="H3168" s="37">
        <v>5.8000000000000003E-2</v>
      </c>
      <c r="I3168" s="43" t="str">
        <f>IF(DATA_PESOS[[#This Row],[Peso de FLEX]]=DATA_PESOS[[#This Row],[ACTUALIZACION 2]],"Conforme","Revisar")</f>
        <v>Conforme</v>
      </c>
    </row>
    <row r="3169" spans="1:9" hidden="1" x14ac:dyDescent="0.25">
      <c r="A3169" s="42" t="s">
        <v>6</v>
      </c>
      <c r="B3169" s="35" t="s">
        <v>6329</v>
      </c>
      <c r="C3169" s="35" t="s">
        <v>6330</v>
      </c>
      <c r="D3169" s="36">
        <v>10</v>
      </c>
      <c r="E3169" s="36">
        <v>10</v>
      </c>
      <c r="F3169" s="36">
        <v>0.377</v>
      </c>
      <c r="G3169" s="36" t="str">
        <f>IFERROR(VLOOKUP(DATA_PESOS[[#This Row],[Codigo]],PESOS,4,FALSE)," ")</f>
        <v xml:space="preserve"> </v>
      </c>
      <c r="H3169" s="37">
        <v>0.377</v>
      </c>
      <c r="I3169" s="43" t="str">
        <f>IF(DATA_PESOS[[#This Row],[Peso de FLEX]]=DATA_PESOS[[#This Row],[ACTUALIZACION 2]],"Conforme","Revisar")</f>
        <v>Conforme</v>
      </c>
    </row>
    <row r="3170" spans="1:9" hidden="1" x14ac:dyDescent="0.25">
      <c r="A3170" s="42" t="s">
        <v>6</v>
      </c>
      <c r="B3170" s="35" t="s">
        <v>6331</v>
      </c>
      <c r="C3170" s="35" t="s">
        <v>6332</v>
      </c>
      <c r="D3170" s="36">
        <v>22</v>
      </c>
      <c r="E3170" s="36">
        <v>22</v>
      </c>
      <c r="F3170" s="36">
        <v>0.127</v>
      </c>
      <c r="G3170" s="36" t="str">
        <f>IFERROR(VLOOKUP(DATA_PESOS[[#This Row],[Codigo]],PESOS,4,FALSE)," ")</f>
        <v xml:space="preserve"> </v>
      </c>
      <c r="H3170" s="37">
        <v>0.127</v>
      </c>
      <c r="I3170" s="43" t="str">
        <f>IF(DATA_PESOS[[#This Row],[Peso de FLEX]]=DATA_PESOS[[#This Row],[ACTUALIZACION 2]],"Conforme","Revisar")</f>
        <v>Conforme</v>
      </c>
    </row>
    <row r="3171" spans="1:9" hidden="1" x14ac:dyDescent="0.25">
      <c r="A3171" s="42" t="s">
        <v>6</v>
      </c>
      <c r="B3171" s="35" t="s">
        <v>6333</v>
      </c>
      <c r="C3171" s="35" t="s">
        <v>6334</v>
      </c>
      <c r="D3171" s="36">
        <v>46</v>
      </c>
      <c r="E3171" s="36">
        <v>46</v>
      </c>
      <c r="F3171" s="36">
        <v>6.5000000000000002E-2</v>
      </c>
      <c r="G3171" s="36" t="str">
        <f>IFERROR(VLOOKUP(DATA_PESOS[[#This Row],[Codigo]],PESOS,4,FALSE)," ")</f>
        <v xml:space="preserve"> </v>
      </c>
      <c r="H3171" s="37">
        <v>6.5000000000000002E-2</v>
      </c>
      <c r="I3171" s="43" t="str">
        <f>IF(DATA_PESOS[[#This Row],[Peso de FLEX]]=DATA_PESOS[[#This Row],[ACTUALIZACION 2]],"Conforme","Revisar")</f>
        <v>Conforme</v>
      </c>
    </row>
    <row r="3172" spans="1:9" hidden="1" x14ac:dyDescent="0.25">
      <c r="A3172" s="42" t="s">
        <v>6</v>
      </c>
      <c r="B3172" s="35" t="s">
        <v>6335</v>
      </c>
      <c r="C3172" s="35" t="s">
        <v>6336</v>
      </c>
      <c r="D3172" s="36">
        <v>70</v>
      </c>
      <c r="E3172" s="36">
        <v>70</v>
      </c>
      <c r="F3172" s="36">
        <v>6.6000000000000003E-2</v>
      </c>
      <c r="G3172" s="36" t="str">
        <f>IFERROR(VLOOKUP(DATA_PESOS[[#This Row],[Codigo]],PESOS,4,FALSE)," ")</f>
        <v xml:space="preserve"> </v>
      </c>
      <c r="H3172" s="37">
        <v>6.6000000000000003E-2</v>
      </c>
      <c r="I3172" s="43" t="str">
        <f>IF(DATA_PESOS[[#This Row],[Peso de FLEX]]=DATA_PESOS[[#This Row],[ACTUALIZACION 2]],"Conforme","Revisar")</f>
        <v>Conforme</v>
      </c>
    </row>
    <row r="3173" spans="1:9" hidden="1" x14ac:dyDescent="0.25">
      <c r="A3173" s="42" t="s">
        <v>6</v>
      </c>
      <c r="B3173" s="35" t="s">
        <v>6337</v>
      </c>
      <c r="C3173" s="35" t="s">
        <v>6338</v>
      </c>
      <c r="D3173" s="36">
        <v>24</v>
      </c>
      <c r="E3173" s="36">
        <v>24</v>
      </c>
      <c r="F3173" s="36">
        <v>0.108</v>
      </c>
      <c r="G3173" s="36" t="str">
        <f>IFERROR(VLOOKUP(DATA_PESOS[[#This Row],[Codigo]],PESOS,4,FALSE)," ")</f>
        <v xml:space="preserve"> </v>
      </c>
      <c r="H3173" s="37">
        <v>0.108</v>
      </c>
      <c r="I3173" s="43" t="str">
        <f>IF(DATA_PESOS[[#This Row],[Peso de FLEX]]=DATA_PESOS[[#This Row],[ACTUALIZACION 2]],"Conforme","Revisar")</f>
        <v>Conforme</v>
      </c>
    </row>
    <row r="3174" spans="1:9" hidden="1" x14ac:dyDescent="0.25">
      <c r="A3174" s="42" t="s">
        <v>6</v>
      </c>
      <c r="B3174" s="35" t="s">
        <v>6339</v>
      </c>
      <c r="C3174" s="35" t="s">
        <v>6340</v>
      </c>
      <c r="D3174" s="36">
        <v>127</v>
      </c>
      <c r="E3174" s="36">
        <v>127</v>
      </c>
      <c r="F3174" s="36">
        <v>0.11700000000000001</v>
      </c>
      <c r="G3174" s="36" t="str">
        <f>IFERROR(VLOOKUP(DATA_PESOS[[#This Row],[Codigo]],PESOS,4,FALSE)," ")</f>
        <v xml:space="preserve"> </v>
      </c>
      <c r="H3174" s="37">
        <v>0.11700000000000001</v>
      </c>
      <c r="I3174" s="43" t="str">
        <f>IF(DATA_PESOS[[#This Row],[Peso de FLEX]]=DATA_PESOS[[#This Row],[ACTUALIZACION 2]],"Conforme","Revisar")</f>
        <v>Conforme</v>
      </c>
    </row>
    <row r="3175" spans="1:9" hidden="1" x14ac:dyDescent="0.25">
      <c r="A3175" s="42" t="s">
        <v>6</v>
      </c>
      <c r="B3175" s="35" t="s">
        <v>6341</v>
      </c>
      <c r="C3175" s="35" t="s">
        <v>6342</v>
      </c>
      <c r="D3175" s="36">
        <v>86</v>
      </c>
      <c r="E3175" s="36">
        <v>86</v>
      </c>
      <c r="F3175" s="36">
        <v>5.3999999999999999E-2</v>
      </c>
      <c r="G3175" s="36" t="str">
        <f>IFERROR(VLOOKUP(DATA_PESOS[[#This Row],[Codigo]],PESOS,4,FALSE)," ")</f>
        <v xml:space="preserve"> </v>
      </c>
      <c r="H3175" s="37">
        <v>5.3999999999999999E-2</v>
      </c>
      <c r="I3175" s="43" t="str">
        <f>IF(DATA_PESOS[[#This Row],[Peso de FLEX]]=DATA_PESOS[[#This Row],[ACTUALIZACION 2]],"Conforme","Revisar")</f>
        <v>Conforme</v>
      </c>
    </row>
    <row r="3176" spans="1:9" hidden="1" x14ac:dyDescent="0.25">
      <c r="A3176" s="42" t="s">
        <v>6</v>
      </c>
      <c r="B3176" s="35" t="s">
        <v>6343</v>
      </c>
      <c r="C3176" s="35" t="s">
        <v>6344</v>
      </c>
      <c r="D3176" s="36">
        <v>121</v>
      </c>
      <c r="E3176" s="36">
        <v>121</v>
      </c>
      <c r="F3176" s="36">
        <v>0.35</v>
      </c>
      <c r="G3176" s="36" t="str">
        <f>IFERROR(VLOOKUP(DATA_PESOS[[#This Row],[Codigo]],PESOS,4,FALSE)," ")</f>
        <v xml:space="preserve"> </v>
      </c>
      <c r="H3176" s="37">
        <v>0.35</v>
      </c>
      <c r="I3176" s="43" t="str">
        <f>IF(DATA_PESOS[[#This Row],[Peso de FLEX]]=DATA_PESOS[[#This Row],[ACTUALIZACION 2]],"Conforme","Revisar")</f>
        <v>Conforme</v>
      </c>
    </row>
    <row r="3177" spans="1:9" hidden="1" x14ac:dyDescent="0.25">
      <c r="A3177" s="42" t="s">
        <v>6</v>
      </c>
      <c r="B3177" s="35" t="s">
        <v>6345</v>
      </c>
      <c r="C3177" s="35" t="s">
        <v>6346</v>
      </c>
      <c r="D3177" s="36">
        <v>9</v>
      </c>
      <c r="E3177" s="36">
        <v>9</v>
      </c>
      <c r="F3177" s="36">
        <v>0.21199999999999999</v>
      </c>
      <c r="G3177" s="36" t="str">
        <f>IFERROR(VLOOKUP(DATA_PESOS[[#This Row],[Codigo]],PESOS,4,FALSE)," ")</f>
        <v xml:space="preserve"> </v>
      </c>
      <c r="H3177" s="37">
        <v>0.21199999999999999</v>
      </c>
      <c r="I3177" s="43" t="str">
        <f>IF(DATA_PESOS[[#This Row],[Peso de FLEX]]=DATA_PESOS[[#This Row],[ACTUALIZACION 2]],"Conforme","Revisar")</f>
        <v>Conforme</v>
      </c>
    </row>
    <row r="3178" spans="1:9" hidden="1" x14ac:dyDescent="0.25">
      <c r="A3178" s="42" t="s">
        <v>6</v>
      </c>
      <c r="B3178" s="35" t="s">
        <v>6347</v>
      </c>
      <c r="C3178" s="35" t="s">
        <v>6348</v>
      </c>
      <c r="D3178" s="36">
        <v>44</v>
      </c>
      <c r="E3178" s="36">
        <v>44</v>
      </c>
      <c r="F3178" s="36">
        <v>0.224</v>
      </c>
      <c r="G3178" s="36" t="str">
        <f>IFERROR(VLOOKUP(DATA_PESOS[[#This Row],[Codigo]],PESOS,4,FALSE)," ")</f>
        <v xml:space="preserve"> </v>
      </c>
      <c r="H3178" s="37">
        <v>0.224</v>
      </c>
      <c r="I3178" s="43" t="str">
        <f>IF(DATA_PESOS[[#This Row],[Peso de FLEX]]=DATA_PESOS[[#This Row],[ACTUALIZACION 2]],"Conforme","Revisar")</f>
        <v>Conforme</v>
      </c>
    </row>
    <row r="3179" spans="1:9" hidden="1" x14ac:dyDescent="0.25">
      <c r="A3179" s="42" t="s">
        <v>6</v>
      </c>
      <c r="B3179" s="35" t="s">
        <v>6349</v>
      </c>
      <c r="C3179" s="35" t="s">
        <v>6350</v>
      </c>
      <c r="D3179" s="36">
        <v>348</v>
      </c>
      <c r="E3179" s="36">
        <v>348</v>
      </c>
      <c r="F3179" s="36">
        <v>0.29599999999999999</v>
      </c>
      <c r="G3179" s="36" t="str">
        <f>IFERROR(VLOOKUP(DATA_PESOS[[#This Row],[Codigo]],PESOS,4,FALSE)," ")</f>
        <v xml:space="preserve"> </v>
      </c>
      <c r="H3179" s="37">
        <v>0.29599999999999999</v>
      </c>
      <c r="I3179" s="43" t="str">
        <f>IF(DATA_PESOS[[#This Row],[Peso de FLEX]]=DATA_PESOS[[#This Row],[ACTUALIZACION 2]],"Conforme","Revisar")</f>
        <v>Conforme</v>
      </c>
    </row>
    <row r="3180" spans="1:9" hidden="1" x14ac:dyDescent="0.25">
      <c r="A3180" s="42" t="s">
        <v>6</v>
      </c>
      <c r="B3180" s="35" t="s">
        <v>6351</v>
      </c>
      <c r="C3180" s="35" t="s">
        <v>6352</v>
      </c>
      <c r="D3180" s="36">
        <v>12</v>
      </c>
      <c r="E3180" s="36">
        <v>12</v>
      </c>
      <c r="F3180" s="36">
        <v>0.21199999999999999</v>
      </c>
      <c r="G3180" s="36" t="str">
        <f>IFERROR(VLOOKUP(DATA_PESOS[[#This Row],[Codigo]],PESOS,4,FALSE)," ")</f>
        <v xml:space="preserve"> </v>
      </c>
      <c r="H3180" s="37">
        <v>0.21199999999999999</v>
      </c>
      <c r="I3180" s="43" t="str">
        <f>IF(DATA_PESOS[[#This Row],[Peso de FLEX]]=DATA_PESOS[[#This Row],[ACTUALIZACION 2]],"Conforme","Revisar")</f>
        <v>Conforme</v>
      </c>
    </row>
    <row r="3181" spans="1:9" hidden="1" x14ac:dyDescent="0.25">
      <c r="A3181" s="42" t="s">
        <v>6</v>
      </c>
      <c r="B3181" s="35" t="s">
        <v>6353</v>
      </c>
      <c r="C3181" s="35" t="s">
        <v>6354</v>
      </c>
      <c r="D3181" s="36">
        <v>148</v>
      </c>
      <c r="E3181" s="36">
        <v>148</v>
      </c>
      <c r="F3181" s="36">
        <v>0.33300000000000002</v>
      </c>
      <c r="G3181" s="36" t="str">
        <f>IFERROR(VLOOKUP(DATA_PESOS[[#This Row],[Codigo]],PESOS,4,FALSE)," ")</f>
        <v xml:space="preserve"> </v>
      </c>
      <c r="H3181" s="37">
        <v>0.33300000000000002</v>
      </c>
      <c r="I3181" s="43" t="str">
        <f>IF(DATA_PESOS[[#This Row],[Peso de FLEX]]=DATA_PESOS[[#This Row],[ACTUALIZACION 2]],"Conforme","Revisar")</f>
        <v>Conforme</v>
      </c>
    </row>
    <row r="3182" spans="1:9" hidden="1" x14ac:dyDescent="0.25">
      <c r="A3182" s="42" t="s">
        <v>6</v>
      </c>
      <c r="B3182" s="35" t="s">
        <v>6355</v>
      </c>
      <c r="C3182" s="35" t="s">
        <v>6356</v>
      </c>
      <c r="D3182" s="36">
        <v>94</v>
      </c>
      <c r="E3182" s="36">
        <v>94</v>
      </c>
      <c r="F3182" s="36">
        <v>0.39</v>
      </c>
      <c r="G3182" s="36" t="str">
        <f>IFERROR(VLOOKUP(DATA_PESOS[[#This Row],[Codigo]],PESOS,4,FALSE)," ")</f>
        <v xml:space="preserve"> </v>
      </c>
      <c r="H3182" s="37">
        <v>0.39</v>
      </c>
      <c r="I3182" s="43" t="str">
        <f>IF(DATA_PESOS[[#This Row],[Peso de FLEX]]=DATA_PESOS[[#This Row],[ACTUALIZACION 2]],"Conforme","Revisar")</f>
        <v>Conforme</v>
      </c>
    </row>
    <row r="3183" spans="1:9" hidden="1" x14ac:dyDescent="0.25">
      <c r="A3183" s="42" t="s">
        <v>6</v>
      </c>
      <c r="B3183" s="35" t="s">
        <v>6357</v>
      </c>
      <c r="C3183" s="35" t="s">
        <v>6358</v>
      </c>
      <c r="D3183" s="36">
        <v>16</v>
      </c>
      <c r="E3183" s="36">
        <v>16</v>
      </c>
      <c r="F3183" s="36">
        <v>0.14299999999999999</v>
      </c>
      <c r="G3183" s="36" t="str">
        <f>IFERROR(VLOOKUP(DATA_PESOS[[#This Row],[Codigo]],PESOS,4,FALSE)," ")</f>
        <v xml:space="preserve"> </v>
      </c>
      <c r="H3183" s="37">
        <v>0.14299999999999999</v>
      </c>
      <c r="I3183" s="43" t="str">
        <f>IF(DATA_PESOS[[#This Row],[Peso de FLEX]]=DATA_PESOS[[#This Row],[ACTUALIZACION 2]],"Conforme","Revisar")</f>
        <v>Conforme</v>
      </c>
    </row>
    <row r="3184" spans="1:9" hidden="1" x14ac:dyDescent="0.25">
      <c r="A3184" s="42" t="s">
        <v>6</v>
      </c>
      <c r="B3184" s="35" t="s">
        <v>6359</v>
      </c>
      <c r="C3184" s="35" t="s">
        <v>6360</v>
      </c>
      <c r="D3184" s="36">
        <v>28</v>
      </c>
      <c r="E3184" s="36">
        <v>28</v>
      </c>
      <c r="F3184" s="36">
        <v>0.11700000000000001</v>
      </c>
      <c r="G3184" s="36" t="str">
        <f>IFERROR(VLOOKUP(DATA_PESOS[[#This Row],[Codigo]],PESOS,4,FALSE)," ")</f>
        <v xml:space="preserve"> </v>
      </c>
      <c r="H3184" s="37">
        <v>0.11700000000000001</v>
      </c>
      <c r="I3184" s="43" t="str">
        <f>IF(DATA_PESOS[[#This Row],[Peso de FLEX]]=DATA_PESOS[[#This Row],[ACTUALIZACION 2]],"Conforme","Revisar")</f>
        <v>Conforme</v>
      </c>
    </row>
    <row r="3185" spans="1:9" hidden="1" x14ac:dyDescent="0.25">
      <c r="A3185" s="42" t="s">
        <v>6</v>
      </c>
      <c r="B3185" s="35" t="s">
        <v>6361</v>
      </c>
      <c r="C3185" s="35" t="s">
        <v>6362</v>
      </c>
      <c r="D3185" s="36">
        <v>112</v>
      </c>
      <c r="E3185" s="36">
        <v>112</v>
      </c>
      <c r="F3185" s="36">
        <v>0.44800000000000001</v>
      </c>
      <c r="G3185" s="36" t="str">
        <f>IFERROR(VLOOKUP(DATA_PESOS[[#This Row],[Codigo]],PESOS,4,FALSE)," ")</f>
        <v xml:space="preserve"> </v>
      </c>
      <c r="H3185" s="37">
        <v>0.44800000000000001</v>
      </c>
      <c r="I3185" s="43" t="str">
        <f>IF(DATA_PESOS[[#This Row],[Peso de FLEX]]=DATA_PESOS[[#This Row],[ACTUALIZACION 2]],"Conforme","Revisar")</f>
        <v>Conforme</v>
      </c>
    </row>
    <row r="3186" spans="1:9" hidden="1" x14ac:dyDescent="0.25">
      <c r="A3186" s="42" t="s">
        <v>6</v>
      </c>
      <c r="B3186" s="35" t="s">
        <v>6363</v>
      </c>
      <c r="C3186" s="35" t="s">
        <v>6364</v>
      </c>
      <c r="D3186" s="36">
        <v>8</v>
      </c>
      <c r="E3186" s="36">
        <v>8</v>
      </c>
      <c r="F3186" s="36">
        <v>0.47799999999999998</v>
      </c>
      <c r="G3186" s="36" t="str">
        <f>IFERROR(VLOOKUP(DATA_PESOS[[#This Row],[Codigo]],PESOS,4,FALSE)," ")</f>
        <v xml:space="preserve"> </v>
      </c>
      <c r="H3186" s="37">
        <v>0.47799999999999998</v>
      </c>
      <c r="I3186" s="43" t="str">
        <f>IF(DATA_PESOS[[#This Row],[Peso de FLEX]]=DATA_PESOS[[#This Row],[ACTUALIZACION 2]],"Conforme","Revisar")</f>
        <v>Conforme</v>
      </c>
    </row>
    <row r="3187" spans="1:9" hidden="1" x14ac:dyDescent="0.25">
      <c r="A3187" s="42" t="s">
        <v>6</v>
      </c>
      <c r="B3187" s="35" t="s">
        <v>6365</v>
      </c>
      <c r="C3187" s="35" t="s">
        <v>6366</v>
      </c>
      <c r="D3187" s="36">
        <v>274</v>
      </c>
      <c r="E3187" s="36">
        <v>274</v>
      </c>
      <c r="F3187" s="36">
        <v>0.23100000000000001</v>
      </c>
      <c r="G3187" s="36" t="str">
        <f>IFERROR(VLOOKUP(DATA_PESOS[[#This Row],[Codigo]],PESOS,4,FALSE)," ")</f>
        <v xml:space="preserve"> </v>
      </c>
      <c r="H3187" s="37">
        <v>0.23100000000000001</v>
      </c>
      <c r="I3187" s="43" t="str">
        <f>IF(DATA_PESOS[[#This Row],[Peso de FLEX]]=DATA_PESOS[[#This Row],[ACTUALIZACION 2]],"Conforme","Revisar")</f>
        <v>Conforme</v>
      </c>
    </row>
    <row r="3188" spans="1:9" hidden="1" x14ac:dyDescent="0.25">
      <c r="A3188" s="42" t="s">
        <v>6</v>
      </c>
      <c r="B3188" s="35" t="s">
        <v>6367</v>
      </c>
      <c r="C3188" s="35" t="s">
        <v>6368</v>
      </c>
      <c r="D3188" s="36">
        <v>314</v>
      </c>
      <c r="E3188" s="36">
        <v>314</v>
      </c>
      <c r="F3188" s="36">
        <v>0.24099999999999999</v>
      </c>
      <c r="G3188" s="36" t="str">
        <f>IFERROR(VLOOKUP(DATA_PESOS[[#This Row],[Codigo]],PESOS,4,FALSE)," ")</f>
        <v xml:space="preserve"> </v>
      </c>
      <c r="H3188" s="37">
        <v>0.24099999999999999</v>
      </c>
      <c r="I3188" s="43" t="str">
        <f>IF(DATA_PESOS[[#This Row],[Peso de FLEX]]=DATA_PESOS[[#This Row],[ACTUALIZACION 2]],"Conforme","Revisar")</f>
        <v>Conforme</v>
      </c>
    </row>
    <row r="3189" spans="1:9" hidden="1" x14ac:dyDescent="0.25">
      <c r="A3189" s="42" t="s">
        <v>6</v>
      </c>
      <c r="B3189" s="35" t="s">
        <v>6369</v>
      </c>
      <c r="C3189" s="35" t="s">
        <v>6370</v>
      </c>
      <c r="D3189" s="36">
        <v>165</v>
      </c>
      <c r="E3189" s="36">
        <v>165</v>
      </c>
      <c r="F3189" s="36">
        <v>0.40899999999999997</v>
      </c>
      <c r="G3189" s="36" t="str">
        <f>IFERROR(VLOOKUP(DATA_PESOS[[#This Row],[Codigo]],PESOS,4,FALSE)," ")</f>
        <v xml:space="preserve"> </v>
      </c>
      <c r="H3189" s="37">
        <v>0.40899999999999997</v>
      </c>
      <c r="I3189" s="43" t="str">
        <f>IF(DATA_PESOS[[#This Row],[Peso de FLEX]]=DATA_PESOS[[#This Row],[ACTUALIZACION 2]],"Conforme","Revisar")</f>
        <v>Conforme</v>
      </c>
    </row>
    <row r="3190" spans="1:9" hidden="1" x14ac:dyDescent="0.25">
      <c r="A3190" s="42" t="s">
        <v>6</v>
      </c>
      <c r="B3190" s="35" t="s">
        <v>6371</v>
      </c>
      <c r="C3190" s="35" t="s">
        <v>6372</v>
      </c>
      <c r="D3190" s="36">
        <v>50</v>
      </c>
      <c r="E3190" s="36">
        <v>50</v>
      </c>
      <c r="F3190" s="36">
        <v>0.92700000000000005</v>
      </c>
      <c r="G3190" s="36" t="str">
        <f>IFERROR(VLOOKUP(DATA_PESOS[[#This Row],[Codigo]],PESOS,4,FALSE)," ")</f>
        <v xml:space="preserve"> </v>
      </c>
      <c r="H3190" s="37">
        <v>0.92700000000000005</v>
      </c>
      <c r="I3190" s="43" t="str">
        <f>IF(DATA_PESOS[[#This Row],[Peso de FLEX]]=DATA_PESOS[[#This Row],[ACTUALIZACION 2]],"Conforme","Revisar")</f>
        <v>Conforme</v>
      </c>
    </row>
    <row r="3191" spans="1:9" hidden="1" x14ac:dyDescent="0.25">
      <c r="A3191" s="42" t="s">
        <v>6</v>
      </c>
      <c r="B3191" s="35" t="s">
        <v>6373</v>
      </c>
      <c r="C3191" s="35" t="s">
        <v>6374</v>
      </c>
      <c r="D3191" s="36">
        <v>26</v>
      </c>
      <c r="E3191" s="36">
        <v>26</v>
      </c>
      <c r="F3191" s="36">
        <v>0.33800000000000002</v>
      </c>
      <c r="G3191" s="36" t="str">
        <f>IFERROR(VLOOKUP(DATA_PESOS[[#This Row],[Codigo]],PESOS,4,FALSE)," ")</f>
        <v xml:space="preserve"> </v>
      </c>
      <c r="H3191" s="37">
        <v>0.33800000000000002</v>
      </c>
      <c r="I3191" s="43" t="str">
        <f>IF(DATA_PESOS[[#This Row],[Peso de FLEX]]=DATA_PESOS[[#This Row],[ACTUALIZACION 2]],"Conforme","Revisar")</f>
        <v>Conforme</v>
      </c>
    </row>
    <row r="3192" spans="1:9" hidden="1" x14ac:dyDescent="0.25">
      <c r="A3192" s="42" t="s">
        <v>6</v>
      </c>
      <c r="B3192" s="35" t="s">
        <v>6375</v>
      </c>
      <c r="C3192" s="35" t="s">
        <v>6376</v>
      </c>
      <c r="D3192" s="36">
        <v>20</v>
      </c>
      <c r="E3192" s="36">
        <v>20</v>
      </c>
      <c r="F3192" s="36">
        <v>0.59499999999999997</v>
      </c>
      <c r="G3192" s="36" t="str">
        <f>IFERROR(VLOOKUP(DATA_PESOS[[#This Row],[Codigo]],PESOS,4,FALSE)," ")</f>
        <v xml:space="preserve"> </v>
      </c>
      <c r="H3192" s="37">
        <v>0.59499999999999997</v>
      </c>
      <c r="I3192" s="43" t="str">
        <f>IF(DATA_PESOS[[#This Row],[Peso de FLEX]]=DATA_PESOS[[#This Row],[ACTUALIZACION 2]],"Conforme","Revisar")</f>
        <v>Conforme</v>
      </c>
    </row>
    <row r="3193" spans="1:9" hidden="1" x14ac:dyDescent="0.25">
      <c r="A3193" s="42" t="s">
        <v>6</v>
      </c>
      <c r="B3193" s="35" t="s">
        <v>6377</v>
      </c>
      <c r="C3193" s="35" t="s">
        <v>6378</v>
      </c>
      <c r="D3193" s="36">
        <v>26</v>
      </c>
      <c r="E3193" s="36">
        <v>26</v>
      </c>
      <c r="F3193" s="36">
        <v>0.23499999999999999</v>
      </c>
      <c r="G3193" s="36" t="str">
        <f>IFERROR(VLOOKUP(DATA_PESOS[[#This Row],[Codigo]],PESOS,4,FALSE)," ")</f>
        <v xml:space="preserve"> </v>
      </c>
      <c r="H3193" s="37">
        <v>0.23499999999999999</v>
      </c>
      <c r="I3193" s="43" t="str">
        <f>IF(DATA_PESOS[[#This Row],[Peso de FLEX]]=DATA_PESOS[[#This Row],[ACTUALIZACION 2]],"Conforme","Revisar")</f>
        <v>Conforme</v>
      </c>
    </row>
    <row r="3194" spans="1:9" hidden="1" x14ac:dyDescent="0.25">
      <c r="A3194" s="42" t="s">
        <v>6</v>
      </c>
      <c r="B3194" s="35" t="s">
        <v>6379</v>
      </c>
      <c r="C3194" s="35" t="s">
        <v>6380</v>
      </c>
      <c r="D3194" s="36">
        <v>2</v>
      </c>
      <c r="E3194" s="36">
        <v>2</v>
      </c>
      <c r="F3194" s="36">
        <v>0.158</v>
      </c>
      <c r="G3194" s="36" t="str">
        <f>IFERROR(VLOOKUP(DATA_PESOS[[#This Row],[Codigo]],PESOS,4,FALSE)," ")</f>
        <v xml:space="preserve"> </v>
      </c>
      <c r="H3194" s="37">
        <v>0.158</v>
      </c>
      <c r="I3194" s="43" t="str">
        <f>IF(DATA_PESOS[[#This Row],[Peso de FLEX]]=DATA_PESOS[[#This Row],[ACTUALIZACION 2]],"Conforme","Revisar")</f>
        <v>Conforme</v>
      </c>
    </row>
    <row r="3195" spans="1:9" hidden="1" x14ac:dyDescent="0.25">
      <c r="A3195" s="42" t="s">
        <v>6</v>
      </c>
      <c r="B3195" s="35" t="s">
        <v>6381</v>
      </c>
      <c r="C3195" s="35" t="s">
        <v>6382</v>
      </c>
      <c r="D3195" s="36">
        <v>160</v>
      </c>
      <c r="E3195" s="36">
        <v>160</v>
      </c>
      <c r="F3195" s="36">
        <v>0.42</v>
      </c>
      <c r="G3195" s="36" t="str">
        <f>IFERROR(VLOOKUP(DATA_PESOS[[#This Row],[Codigo]],PESOS,4,FALSE)," ")</f>
        <v xml:space="preserve"> </v>
      </c>
      <c r="H3195" s="37">
        <v>0.42</v>
      </c>
      <c r="I3195" s="43" t="str">
        <f>IF(DATA_PESOS[[#This Row],[Peso de FLEX]]=DATA_PESOS[[#This Row],[ACTUALIZACION 2]],"Conforme","Revisar")</f>
        <v>Conforme</v>
      </c>
    </row>
    <row r="3196" spans="1:9" hidden="1" x14ac:dyDescent="0.25">
      <c r="A3196" s="42" t="s">
        <v>6</v>
      </c>
      <c r="B3196" s="35" t="s">
        <v>6383</v>
      </c>
      <c r="C3196" s="35" t="s">
        <v>6384</v>
      </c>
      <c r="D3196" s="36">
        <v>414</v>
      </c>
      <c r="E3196" s="36">
        <v>414</v>
      </c>
      <c r="F3196" s="36">
        <v>0.48599999999999999</v>
      </c>
      <c r="G3196" s="36" t="str">
        <f>IFERROR(VLOOKUP(DATA_PESOS[[#This Row],[Codigo]],PESOS,4,FALSE)," ")</f>
        <v xml:space="preserve"> </v>
      </c>
      <c r="H3196" s="37">
        <v>0.48599999999999999</v>
      </c>
      <c r="I3196" s="43" t="str">
        <f>IF(DATA_PESOS[[#This Row],[Peso de FLEX]]=DATA_PESOS[[#This Row],[ACTUALIZACION 2]],"Conforme","Revisar")</f>
        <v>Conforme</v>
      </c>
    </row>
    <row r="3197" spans="1:9" hidden="1" x14ac:dyDescent="0.25">
      <c r="A3197" s="42" t="s">
        <v>6</v>
      </c>
      <c r="B3197" s="35" t="s">
        <v>6385</v>
      </c>
      <c r="C3197" s="35" t="s">
        <v>6386</v>
      </c>
      <c r="D3197" s="36">
        <v>14</v>
      </c>
      <c r="E3197" s="36">
        <v>14</v>
      </c>
      <c r="F3197" s="36">
        <v>0.55000000000000004</v>
      </c>
      <c r="G3197" s="36" t="str">
        <f>IFERROR(VLOOKUP(DATA_PESOS[[#This Row],[Codigo]],PESOS,4,FALSE)," ")</f>
        <v xml:space="preserve"> </v>
      </c>
      <c r="H3197" s="37">
        <v>0.55000000000000004</v>
      </c>
      <c r="I3197" s="43" t="str">
        <f>IF(DATA_PESOS[[#This Row],[Peso de FLEX]]=DATA_PESOS[[#This Row],[ACTUALIZACION 2]],"Conforme","Revisar")</f>
        <v>Conforme</v>
      </c>
    </row>
    <row r="3198" spans="1:9" hidden="1" x14ac:dyDescent="0.25">
      <c r="A3198" s="42" t="s">
        <v>6</v>
      </c>
      <c r="B3198" s="35" t="s">
        <v>6387</v>
      </c>
      <c r="C3198" s="35" t="s">
        <v>6388</v>
      </c>
      <c r="D3198" s="36">
        <v>16</v>
      </c>
      <c r="E3198" s="36">
        <v>16</v>
      </c>
      <c r="F3198" s="36">
        <v>0.34799999999999998</v>
      </c>
      <c r="G3198" s="36" t="str">
        <f>IFERROR(VLOOKUP(DATA_PESOS[[#This Row],[Codigo]],PESOS,4,FALSE)," ")</f>
        <v xml:space="preserve"> </v>
      </c>
      <c r="H3198" s="37">
        <v>0.34799999999999998</v>
      </c>
      <c r="I3198" s="43" t="str">
        <f>IF(DATA_PESOS[[#This Row],[Peso de FLEX]]=DATA_PESOS[[#This Row],[ACTUALIZACION 2]],"Conforme","Revisar")</f>
        <v>Conforme</v>
      </c>
    </row>
    <row r="3199" spans="1:9" hidden="1" x14ac:dyDescent="0.25">
      <c r="A3199" s="42" t="s">
        <v>6</v>
      </c>
      <c r="B3199" s="35" t="s">
        <v>6389</v>
      </c>
      <c r="C3199" s="35" t="s">
        <v>6390</v>
      </c>
      <c r="D3199" s="36">
        <v>388</v>
      </c>
      <c r="E3199" s="36">
        <v>388</v>
      </c>
      <c r="F3199" s="36">
        <v>0.49299999999999999</v>
      </c>
      <c r="G3199" s="36" t="str">
        <f>IFERROR(VLOOKUP(DATA_PESOS[[#This Row],[Codigo]],PESOS,4,FALSE)," ")</f>
        <v xml:space="preserve"> </v>
      </c>
      <c r="H3199" s="37">
        <v>0.49299999999999999</v>
      </c>
      <c r="I3199" s="43" t="str">
        <f>IF(DATA_PESOS[[#This Row],[Peso de FLEX]]=DATA_PESOS[[#This Row],[ACTUALIZACION 2]],"Conforme","Revisar")</f>
        <v>Conforme</v>
      </c>
    </row>
    <row r="3200" spans="1:9" hidden="1" x14ac:dyDescent="0.25">
      <c r="A3200" s="42" t="s">
        <v>6</v>
      </c>
      <c r="B3200" s="35" t="s">
        <v>6391</v>
      </c>
      <c r="C3200" s="35" t="s">
        <v>6392</v>
      </c>
      <c r="D3200" s="36">
        <v>73</v>
      </c>
      <c r="E3200" s="36">
        <v>73</v>
      </c>
      <c r="F3200" s="36">
        <v>0.46300000000000002</v>
      </c>
      <c r="G3200" s="36" t="str">
        <f>IFERROR(VLOOKUP(DATA_PESOS[[#This Row],[Codigo]],PESOS,4,FALSE)," ")</f>
        <v xml:space="preserve"> </v>
      </c>
      <c r="H3200" s="37">
        <v>0.46300000000000002</v>
      </c>
      <c r="I3200" s="43" t="str">
        <f>IF(DATA_PESOS[[#This Row],[Peso de FLEX]]=DATA_PESOS[[#This Row],[ACTUALIZACION 2]],"Conforme","Revisar")</f>
        <v>Conforme</v>
      </c>
    </row>
    <row r="3201" spans="1:9" hidden="1" x14ac:dyDescent="0.25">
      <c r="A3201" s="42" t="s">
        <v>6</v>
      </c>
      <c r="B3201" s="35" t="s">
        <v>6393</v>
      </c>
      <c r="C3201" s="35" t="s">
        <v>6394</v>
      </c>
      <c r="D3201" s="36">
        <v>22</v>
      </c>
      <c r="E3201" s="36">
        <v>22</v>
      </c>
      <c r="F3201" s="36">
        <v>6.6000000000000003E-2</v>
      </c>
      <c r="G3201" s="36" t="str">
        <f>IFERROR(VLOOKUP(DATA_PESOS[[#This Row],[Codigo]],PESOS,4,FALSE)," ")</f>
        <v xml:space="preserve"> </v>
      </c>
      <c r="H3201" s="37">
        <v>6.6000000000000003E-2</v>
      </c>
      <c r="I3201" s="43" t="str">
        <f>IF(DATA_PESOS[[#This Row],[Peso de FLEX]]=DATA_PESOS[[#This Row],[ACTUALIZACION 2]],"Conforme","Revisar")</f>
        <v>Conforme</v>
      </c>
    </row>
    <row r="3202" spans="1:9" hidden="1" x14ac:dyDescent="0.25">
      <c r="A3202" s="42" t="s">
        <v>6</v>
      </c>
      <c r="B3202" s="35" t="s">
        <v>6395</v>
      </c>
      <c r="C3202" s="35" t="s">
        <v>6396</v>
      </c>
      <c r="D3202" s="36">
        <v>104</v>
      </c>
      <c r="E3202" s="36">
        <v>104</v>
      </c>
      <c r="F3202" s="36">
        <v>0.28199999999999997</v>
      </c>
      <c r="G3202" s="36" t="str">
        <f>IFERROR(VLOOKUP(DATA_PESOS[[#This Row],[Codigo]],PESOS,4,FALSE)," ")</f>
        <v xml:space="preserve"> </v>
      </c>
      <c r="H3202" s="37">
        <v>0.28199999999999997</v>
      </c>
      <c r="I3202" s="43" t="str">
        <f>IF(DATA_PESOS[[#This Row],[Peso de FLEX]]=DATA_PESOS[[#This Row],[ACTUALIZACION 2]],"Conforme","Revisar")</f>
        <v>Conforme</v>
      </c>
    </row>
    <row r="3203" spans="1:9" hidden="1" x14ac:dyDescent="0.25">
      <c r="A3203" s="42" t="s">
        <v>6</v>
      </c>
      <c r="B3203" s="35" t="s">
        <v>6397</v>
      </c>
      <c r="C3203" s="35" t="s">
        <v>6398</v>
      </c>
      <c r="D3203" s="36">
        <v>14</v>
      </c>
      <c r="E3203" s="36">
        <v>14</v>
      </c>
      <c r="F3203" s="36">
        <v>0.52500000000000002</v>
      </c>
      <c r="G3203" s="36" t="str">
        <f>IFERROR(VLOOKUP(DATA_PESOS[[#This Row],[Codigo]],PESOS,4,FALSE)," ")</f>
        <v xml:space="preserve"> </v>
      </c>
      <c r="H3203" s="37">
        <v>0.52500000000000002</v>
      </c>
      <c r="I3203" s="43" t="str">
        <f>IF(DATA_PESOS[[#This Row],[Peso de FLEX]]=DATA_PESOS[[#This Row],[ACTUALIZACION 2]],"Conforme","Revisar")</f>
        <v>Conforme</v>
      </c>
    </row>
    <row r="3204" spans="1:9" hidden="1" x14ac:dyDescent="0.25">
      <c r="A3204" s="42" t="s">
        <v>6</v>
      </c>
      <c r="B3204" s="35" t="s">
        <v>6399</v>
      </c>
      <c r="C3204" s="35" t="s">
        <v>6400</v>
      </c>
      <c r="D3204" s="36">
        <v>74</v>
      </c>
      <c r="E3204" s="36">
        <v>74</v>
      </c>
      <c r="F3204" s="36">
        <v>0.47199999999999998</v>
      </c>
      <c r="G3204" s="36" t="str">
        <f>IFERROR(VLOOKUP(DATA_PESOS[[#This Row],[Codigo]],PESOS,4,FALSE)," ")</f>
        <v xml:space="preserve"> </v>
      </c>
      <c r="H3204" s="37">
        <v>0.47199999999999998</v>
      </c>
      <c r="I3204" s="43" t="str">
        <f>IF(DATA_PESOS[[#This Row],[Peso de FLEX]]=DATA_PESOS[[#This Row],[ACTUALIZACION 2]],"Conforme","Revisar")</f>
        <v>Conforme</v>
      </c>
    </row>
    <row r="3205" spans="1:9" hidden="1" x14ac:dyDescent="0.25">
      <c r="A3205" s="42" t="s">
        <v>6</v>
      </c>
      <c r="B3205" s="35" t="s">
        <v>6401</v>
      </c>
      <c r="C3205" s="35" t="s">
        <v>6402</v>
      </c>
      <c r="D3205" s="36">
        <v>34</v>
      </c>
      <c r="E3205" s="36">
        <v>34</v>
      </c>
      <c r="F3205" s="36">
        <v>0.33700000000000002</v>
      </c>
      <c r="G3205" s="36" t="str">
        <f>IFERROR(VLOOKUP(DATA_PESOS[[#This Row],[Codigo]],PESOS,4,FALSE)," ")</f>
        <v xml:space="preserve"> </v>
      </c>
      <c r="H3205" s="37">
        <v>0.33700000000000002</v>
      </c>
      <c r="I3205" s="43" t="str">
        <f>IF(DATA_PESOS[[#This Row],[Peso de FLEX]]=DATA_PESOS[[#This Row],[ACTUALIZACION 2]],"Conforme","Revisar")</f>
        <v>Conforme</v>
      </c>
    </row>
    <row r="3206" spans="1:9" hidden="1" x14ac:dyDescent="0.25">
      <c r="A3206" s="42" t="s">
        <v>6</v>
      </c>
      <c r="B3206" s="35" t="s">
        <v>6403</v>
      </c>
      <c r="C3206" s="35" t="s">
        <v>6404</v>
      </c>
      <c r="D3206" s="36">
        <v>4</v>
      </c>
      <c r="E3206" s="36">
        <v>4</v>
      </c>
      <c r="F3206" s="36">
        <v>0.3</v>
      </c>
      <c r="G3206" s="36" t="str">
        <f>IFERROR(VLOOKUP(DATA_PESOS[[#This Row],[Codigo]],PESOS,4,FALSE)," ")</f>
        <v xml:space="preserve"> </v>
      </c>
      <c r="H3206" s="37">
        <v>0.3</v>
      </c>
      <c r="I3206" s="43" t="str">
        <f>IF(DATA_PESOS[[#This Row],[Peso de FLEX]]=DATA_PESOS[[#This Row],[ACTUALIZACION 2]],"Conforme","Revisar")</f>
        <v>Conforme</v>
      </c>
    </row>
    <row r="3207" spans="1:9" hidden="1" x14ac:dyDescent="0.25">
      <c r="A3207" s="42" t="s">
        <v>6</v>
      </c>
      <c r="B3207" s="35" t="s">
        <v>6405</v>
      </c>
      <c r="C3207" s="35" t="s">
        <v>6406</v>
      </c>
      <c r="D3207" s="36">
        <v>31</v>
      </c>
      <c r="E3207" s="36">
        <v>31</v>
      </c>
      <c r="F3207" s="36">
        <v>0.185</v>
      </c>
      <c r="G3207" s="36" t="str">
        <f>IFERROR(VLOOKUP(DATA_PESOS[[#This Row],[Codigo]],PESOS,4,FALSE)," ")</f>
        <v xml:space="preserve"> </v>
      </c>
      <c r="H3207" s="37">
        <v>0.185</v>
      </c>
      <c r="I3207" s="43" t="str">
        <f>IF(DATA_PESOS[[#This Row],[Peso de FLEX]]=DATA_PESOS[[#This Row],[ACTUALIZACION 2]],"Conforme","Revisar")</f>
        <v>Conforme</v>
      </c>
    </row>
    <row r="3208" spans="1:9" hidden="1" x14ac:dyDescent="0.25">
      <c r="A3208" s="42" t="s">
        <v>6</v>
      </c>
      <c r="B3208" s="35" t="s">
        <v>6407</v>
      </c>
      <c r="C3208" s="35" t="s">
        <v>6408</v>
      </c>
      <c r="D3208" s="36">
        <v>98</v>
      </c>
      <c r="E3208" s="36">
        <v>98</v>
      </c>
      <c r="F3208" s="36">
        <v>0.23799999999999999</v>
      </c>
      <c r="G3208" s="36" t="str">
        <f>IFERROR(VLOOKUP(DATA_PESOS[[#This Row],[Codigo]],PESOS,4,FALSE)," ")</f>
        <v xml:space="preserve"> </v>
      </c>
      <c r="H3208" s="37">
        <v>0.23799999999999999</v>
      </c>
      <c r="I3208" s="43" t="str">
        <f>IF(DATA_PESOS[[#This Row],[Peso de FLEX]]=DATA_PESOS[[#This Row],[ACTUALIZACION 2]],"Conforme","Revisar")</f>
        <v>Conforme</v>
      </c>
    </row>
    <row r="3209" spans="1:9" hidden="1" x14ac:dyDescent="0.25">
      <c r="A3209" s="42" t="s">
        <v>6</v>
      </c>
      <c r="B3209" s="35" t="s">
        <v>6409</v>
      </c>
      <c r="C3209" s="35" t="s">
        <v>6410</v>
      </c>
      <c r="D3209" s="36">
        <v>6</v>
      </c>
      <c r="E3209" s="36">
        <v>6</v>
      </c>
      <c r="F3209" s="36">
        <v>0.13400000000000001</v>
      </c>
      <c r="G3209" s="36" t="str">
        <f>IFERROR(VLOOKUP(DATA_PESOS[[#This Row],[Codigo]],PESOS,4,FALSE)," ")</f>
        <v xml:space="preserve"> </v>
      </c>
      <c r="H3209" s="37">
        <v>0.13400000000000001</v>
      </c>
      <c r="I3209" s="43" t="str">
        <f>IF(DATA_PESOS[[#This Row],[Peso de FLEX]]=DATA_PESOS[[#This Row],[ACTUALIZACION 2]],"Conforme","Revisar")</f>
        <v>Conforme</v>
      </c>
    </row>
    <row r="3210" spans="1:9" hidden="1" x14ac:dyDescent="0.25">
      <c r="A3210" s="42" t="s">
        <v>6</v>
      </c>
      <c r="B3210" s="35" t="s">
        <v>6411</v>
      </c>
      <c r="C3210" s="35" t="s">
        <v>6412</v>
      </c>
      <c r="D3210" s="36">
        <v>4</v>
      </c>
      <c r="E3210" s="36">
        <v>4</v>
      </c>
      <c r="F3210" s="36">
        <v>6.6000000000000003E-2</v>
      </c>
      <c r="G3210" s="36" t="str">
        <f>IFERROR(VLOOKUP(DATA_PESOS[[#This Row],[Codigo]],PESOS,4,FALSE)," ")</f>
        <v xml:space="preserve"> </v>
      </c>
      <c r="H3210" s="37">
        <v>6.6000000000000003E-2</v>
      </c>
      <c r="I3210" s="43" t="str">
        <f>IF(DATA_PESOS[[#This Row],[Peso de FLEX]]=DATA_PESOS[[#This Row],[ACTUALIZACION 2]],"Conforme","Revisar")</f>
        <v>Conforme</v>
      </c>
    </row>
    <row r="3211" spans="1:9" hidden="1" x14ac:dyDescent="0.25">
      <c r="A3211" s="42" t="s">
        <v>6</v>
      </c>
      <c r="B3211" s="35" t="s">
        <v>6413</v>
      </c>
      <c r="C3211" s="35" t="s">
        <v>6414</v>
      </c>
      <c r="D3211" s="36">
        <v>40</v>
      </c>
      <c r="E3211" s="36">
        <v>40</v>
      </c>
      <c r="F3211" s="36">
        <v>0.13100000000000001</v>
      </c>
      <c r="G3211" s="36" t="str">
        <f>IFERROR(VLOOKUP(DATA_PESOS[[#This Row],[Codigo]],PESOS,4,FALSE)," ")</f>
        <v xml:space="preserve"> </v>
      </c>
      <c r="H3211" s="37">
        <v>0.13100000000000001</v>
      </c>
      <c r="I3211" s="43" t="str">
        <f>IF(DATA_PESOS[[#This Row],[Peso de FLEX]]=DATA_PESOS[[#This Row],[ACTUALIZACION 2]],"Conforme","Revisar")</f>
        <v>Conforme</v>
      </c>
    </row>
    <row r="3212" spans="1:9" hidden="1" x14ac:dyDescent="0.25">
      <c r="A3212" s="42" t="s">
        <v>6</v>
      </c>
      <c r="B3212" s="35" t="s">
        <v>6415</v>
      </c>
      <c r="C3212" s="35" t="s">
        <v>6416</v>
      </c>
      <c r="D3212" s="36">
        <v>62</v>
      </c>
      <c r="E3212" s="36">
        <v>62</v>
      </c>
      <c r="F3212" s="36">
        <v>0.503</v>
      </c>
      <c r="G3212" s="36" t="str">
        <f>IFERROR(VLOOKUP(DATA_PESOS[[#This Row],[Codigo]],PESOS,4,FALSE)," ")</f>
        <v xml:space="preserve"> </v>
      </c>
      <c r="H3212" s="37">
        <v>0.503</v>
      </c>
      <c r="I3212" s="43" t="str">
        <f>IF(DATA_PESOS[[#This Row],[Peso de FLEX]]=DATA_PESOS[[#This Row],[ACTUALIZACION 2]],"Conforme","Revisar")</f>
        <v>Conforme</v>
      </c>
    </row>
    <row r="3213" spans="1:9" hidden="1" x14ac:dyDescent="0.25">
      <c r="A3213" s="42" t="s">
        <v>6</v>
      </c>
      <c r="B3213" s="35" t="s">
        <v>6417</v>
      </c>
      <c r="C3213" s="35" t="s">
        <v>6418</v>
      </c>
      <c r="D3213" s="36">
        <v>957</v>
      </c>
      <c r="E3213" s="36">
        <v>957</v>
      </c>
      <c r="F3213" s="36">
        <v>0.436</v>
      </c>
      <c r="G3213" s="36" t="str">
        <f>IFERROR(VLOOKUP(DATA_PESOS[[#This Row],[Codigo]],PESOS,4,FALSE)," ")</f>
        <v xml:space="preserve"> </v>
      </c>
      <c r="H3213" s="37">
        <v>0.436</v>
      </c>
      <c r="I3213" s="43" t="str">
        <f>IF(DATA_PESOS[[#This Row],[Peso de FLEX]]=DATA_PESOS[[#This Row],[ACTUALIZACION 2]],"Conforme","Revisar")</f>
        <v>Conforme</v>
      </c>
    </row>
    <row r="3214" spans="1:9" hidden="1" x14ac:dyDescent="0.25">
      <c r="A3214" s="42" t="s">
        <v>6</v>
      </c>
      <c r="B3214" s="35" t="s">
        <v>6419</v>
      </c>
      <c r="C3214" s="35" t="s">
        <v>6420</v>
      </c>
      <c r="D3214" s="36">
        <v>199</v>
      </c>
      <c r="E3214" s="36">
        <v>199</v>
      </c>
      <c r="F3214" s="36">
        <v>0.47</v>
      </c>
      <c r="G3214" s="36" t="str">
        <f>IFERROR(VLOOKUP(DATA_PESOS[[#This Row],[Codigo]],PESOS,4,FALSE)," ")</f>
        <v xml:space="preserve"> </v>
      </c>
      <c r="H3214" s="37">
        <v>0.47</v>
      </c>
      <c r="I3214" s="43" t="str">
        <f>IF(DATA_PESOS[[#This Row],[Peso de FLEX]]=DATA_PESOS[[#This Row],[ACTUALIZACION 2]],"Conforme","Revisar")</f>
        <v>Conforme</v>
      </c>
    </row>
    <row r="3215" spans="1:9" hidden="1" x14ac:dyDescent="0.25">
      <c r="A3215" s="42" t="s">
        <v>6</v>
      </c>
      <c r="B3215" s="35" t="s">
        <v>6421</v>
      </c>
      <c r="C3215" s="35" t="s">
        <v>6422</v>
      </c>
      <c r="D3215" s="36">
        <v>376</v>
      </c>
      <c r="E3215" s="36">
        <v>376</v>
      </c>
      <c r="F3215" s="36">
        <v>0.47199999999999998</v>
      </c>
      <c r="G3215" s="36" t="str">
        <f>IFERROR(VLOOKUP(DATA_PESOS[[#This Row],[Codigo]],PESOS,4,FALSE)," ")</f>
        <v xml:space="preserve"> </v>
      </c>
      <c r="H3215" s="37">
        <v>0.47199999999999998</v>
      </c>
      <c r="I3215" s="43" t="str">
        <f>IF(DATA_PESOS[[#This Row],[Peso de FLEX]]=DATA_PESOS[[#This Row],[ACTUALIZACION 2]],"Conforme","Revisar")</f>
        <v>Conforme</v>
      </c>
    </row>
    <row r="3216" spans="1:9" hidden="1" x14ac:dyDescent="0.25">
      <c r="A3216" s="42" t="s">
        <v>6</v>
      </c>
      <c r="B3216" s="35" t="s">
        <v>6423</v>
      </c>
      <c r="C3216" s="35" t="s">
        <v>6424</v>
      </c>
      <c r="D3216" s="36">
        <v>43</v>
      </c>
      <c r="E3216" s="36">
        <v>43</v>
      </c>
      <c r="F3216" s="36">
        <v>0.16900000000000001</v>
      </c>
      <c r="G3216" s="36" t="str">
        <f>IFERROR(VLOOKUP(DATA_PESOS[[#This Row],[Codigo]],PESOS,4,FALSE)," ")</f>
        <v xml:space="preserve"> </v>
      </c>
      <c r="H3216" s="37">
        <v>0.16900000000000001</v>
      </c>
      <c r="I3216" s="43" t="str">
        <f>IF(DATA_PESOS[[#This Row],[Peso de FLEX]]=DATA_PESOS[[#This Row],[ACTUALIZACION 2]],"Conforme","Revisar")</f>
        <v>Conforme</v>
      </c>
    </row>
    <row r="3217" spans="1:9" hidden="1" x14ac:dyDescent="0.25">
      <c r="A3217" s="42" t="s">
        <v>6</v>
      </c>
      <c r="B3217" s="35" t="s">
        <v>6425</v>
      </c>
      <c r="C3217" s="35" t="s">
        <v>6426</v>
      </c>
      <c r="D3217" s="36">
        <v>44</v>
      </c>
      <c r="E3217" s="36">
        <v>44</v>
      </c>
      <c r="F3217" s="36">
        <v>0.183</v>
      </c>
      <c r="G3217" s="36" t="str">
        <f>IFERROR(VLOOKUP(DATA_PESOS[[#This Row],[Codigo]],PESOS,4,FALSE)," ")</f>
        <v xml:space="preserve"> </v>
      </c>
      <c r="H3217" s="37">
        <v>0.183</v>
      </c>
      <c r="I3217" s="43" t="str">
        <f>IF(DATA_PESOS[[#This Row],[Peso de FLEX]]=DATA_PESOS[[#This Row],[ACTUALIZACION 2]],"Conforme","Revisar")</f>
        <v>Conforme</v>
      </c>
    </row>
    <row r="3218" spans="1:9" hidden="1" x14ac:dyDescent="0.25">
      <c r="A3218" s="42" t="s">
        <v>6</v>
      </c>
      <c r="B3218" s="35" t="s">
        <v>6427</v>
      </c>
      <c r="C3218" s="35" t="s">
        <v>6428</v>
      </c>
      <c r="D3218" s="36">
        <v>4</v>
      </c>
      <c r="E3218" s="36">
        <v>4</v>
      </c>
      <c r="F3218" s="36">
        <v>0.22</v>
      </c>
      <c r="G3218" s="36" t="str">
        <f>IFERROR(VLOOKUP(DATA_PESOS[[#This Row],[Codigo]],PESOS,4,FALSE)," ")</f>
        <v xml:space="preserve"> </v>
      </c>
      <c r="H3218" s="37">
        <v>0.22</v>
      </c>
      <c r="I3218" s="43" t="str">
        <f>IF(DATA_PESOS[[#This Row],[Peso de FLEX]]=DATA_PESOS[[#This Row],[ACTUALIZACION 2]],"Conforme","Revisar")</f>
        <v>Conforme</v>
      </c>
    </row>
    <row r="3219" spans="1:9" hidden="1" x14ac:dyDescent="0.25">
      <c r="A3219" s="42" t="s">
        <v>6</v>
      </c>
      <c r="B3219" s="35" t="s">
        <v>6429</v>
      </c>
      <c r="C3219" s="35" t="s">
        <v>6430</v>
      </c>
      <c r="D3219" s="36">
        <v>34</v>
      </c>
      <c r="E3219" s="36">
        <v>34</v>
      </c>
      <c r="F3219" s="36">
        <v>0.16800000000000001</v>
      </c>
      <c r="G3219" s="36" t="str">
        <f>IFERROR(VLOOKUP(DATA_PESOS[[#This Row],[Codigo]],PESOS,4,FALSE)," ")</f>
        <v xml:space="preserve"> </v>
      </c>
      <c r="H3219" s="37">
        <v>0.16800000000000001</v>
      </c>
      <c r="I3219" s="43" t="str">
        <f>IF(DATA_PESOS[[#This Row],[Peso de FLEX]]=DATA_PESOS[[#This Row],[ACTUALIZACION 2]],"Conforme","Revisar")</f>
        <v>Conforme</v>
      </c>
    </row>
    <row r="3220" spans="1:9" hidden="1" x14ac:dyDescent="0.25">
      <c r="A3220" s="42" t="s">
        <v>6</v>
      </c>
      <c r="B3220" s="35" t="s">
        <v>6431</v>
      </c>
      <c r="C3220" s="35" t="s">
        <v>6432</v>
      </c>
      <c r="D3220" s="36">
        <v>46</v>
      </c>
      <c r="E3220" s="36">
        <v>46</v>
      </c>
      <c r="F3220" s="36">
        <v>0.06</v>
      </c>
      <c r="G3220" s="36" t="str">
        <f>IFERROR(VLOOKUP(DATA_PESOS[[#This Row],[Codigo]],PESOS,4,FALSE)," ")</f>
        <v xml:space="preserve"> </v>
      </c>
      <c r="H3220" s="37">
        <v>0.06</v>
      </c>
      <c r="I3220" s="43" t="str">
        <f>IF(DATA_PESOS[[#This Row],[Peso de FLEX]]=DATA_PESOS[[#This Row],[ACTUALIZACION 2]],"Conforme","Revisar")</f>
        <v>Conforme</v>
      </c>
    </row>
    <row r="3221" spans="1:9" hidden="1" x14ac:dyDescent="0.25">
      <c r="A3221" s="42" t="s">
        <v>6</v>
      </c>
      <c r="B3221" s="35" t="s">
        <v>6433</v>
      </c>
      <c r="C3221" s="35" t="s">
        <v>6434</v>
      </c>
      <c r="D3221" s="36">
        <v>147</v>
      </c>
      <c r="E3221" s="36">
        <v>147</v>
      </c>
      <c r="F3221" s="36">
        <v>0.16200000000000001</v>
      </c>
      <c r="G3221" s="36" t="str">
        <f>IFERROR(VLOOKUP(DATA_PESOS[[#This Row],[Codigo]],PESOS,4,FALSE)," ")</f>
        <v xml:space="preserve"> </v>
      </c>
      <c r="H3221" s="37">
        <v>0.16200000000000001</v>
      </c>
      <c r="I3221" s="43" t="str">
        <f>IF(DATA_PESOS[[#This Row],[Peso de FLEX]]=DATA_PESOS[[#This Row],[ACTUALIZACION 2]],"Conforme","Revisar")</f>
        <v>Conforme</v>
      </c>
    </row>
    <row r="3222" spans="1:9" hidden="1" x14ac:dyDescent="0.25">
      <c r="A3222" s="42" t="s">
        <v>6</v>
      </c>
      <c r="B3222" s="35" t="s">
        <v>6435</v>
      </c>
      <c r="C3222" s="35" t="s">
        <v>6436</v>
      </c>
      <c r="D3222" s="36">
        <v>40</v>
      </c>
      <c r="E3222" s="36">
        <v>40</v>
      </c>
      <c r="F3222" s="36">
        <v>0.14899999999999999</v>
      </c>
      <c r="G3222" s="36" t="str">
        <f>IFERROR(VLOOKUP(DATA_PESOS[[#This Row],[Codigo]],PESOS,4,FALSE)," ")</f>
        <v xml:space="preserve"> </v>
      </c>
      <c r="H3222" s="37">
        <v>0.14899999999999999</v>
      </c>
      <c r="I3222" s="43" t="str">
        <f>IF(DATA_PESOS[[#This Row],[Peso de FLEX]]=DATA_PESOS[[#This Row],[ACTUALIZACION 2]],"Conforme","Revisar")</f>
        <v>Conforme</v>
      </c>
    </row>
    <row r="3223" spans="1:9" hidden="1" x14ac:dyDescent="0.25">
      <c r="A3223" s="42" t="s">
        <v>6</v>
      </c>
      <c r="B3223" s="35" t="s">
        <v>6437</v>
      </c>
      <c r="C3223" s="35" t="s">
        <v>6438</v>
      </c>
      <c r="D3223" s="36">
        <v>82</v>
      </c>
      <c r="E3223" s="36">
        <v>82</v>
      </c>
      <c r="F3223" s="36">
        <v>0.248</v>
      </c>
      <c r="G3223" s="36" t="str">
        <f>IFERROR(VLOOKUP(DATA_PESOS[[#This Row],[Codigo]],PESOS,4,FALSE)," ")</f>
        <v xml:space="preserve"> </v>
      </c>
      <c r="H3223" s="37">
        <v>0.248</v>
      </c>
      <c r="I3223" s="43" t="str">
        <f>IF(DATA_PESOS[[#This Row],[Peso de FLEX]]=DATA_PESOS[[#This Row],[ACTUALIZACION 2]],"Conforme","Revisar")</f>
        <v>Conforme</v>
      </c>
    </row>
    <row r="3224" spans="1:9" hidden="1" x14ac:dyDescent="0.25">
      <c r="A3224" s="42" t="s">
        <v>6</v>
      </c>
      <c r="B3224" s="35" t="s">
        <v>6439</v>
      </c>
      <c r="C3224" s="35" t="s">
        <v>6440</v>
      </c>
      <c r="D3224" s="36">
        <v>12</v>
      </c>
      <c r="E3224" s="36">
        <v>12</v>
      </c>
      <c r="F3224" s="36">
        <v>0.126</v>
      </c>
      <c r="G3224" s="36" t="str">
        <f>IFERROR(VLOOKUP(DATA_PESOS[[#This Row],[Codigo]],PESOS,4,FALSE)," ")</f>
        <v xml:space="preserve"> </v>
      </c>
      <c r="H3224" s="37">
        <v>0.126</v>
      </c>
      <c r="I3224" s="43" t="str">
        <f>IF(DATA_PESOS[[#This Row],[Peso de FLEX]]=DATA_PESOS[[#This Row],[ACTUALIZACION 2]],"Conforme","Revisar")</f>
        <v>Conforme</v>
      </c>
    </row>
    <row r="3225" spans="1:9" hidden="1" x14ac:dyDescent="0.25">
      <c r="A3225" s="42" t="s">
        <v>6</v>
      </c>
      <c r="B3225" s="35" t="s">
        <v>6441</v>
      </c>
      <c r="C3225" s="35" t="s">
        <v>6442</v>
      </c>
      <c r="D3225" s="36">
        <v>63</v>
      </c>
      <c r="E3225" s="36">
        <v>63</v>
      </c>
      <c r="F3225" s="36">
        <v>0.32900000000000001</v>
      </c>
      <c r="G3225" s="36" t="str">
        <f>IFERROR(VLOOKUP(DATA_PESOS[[#This Row],[Codigo]],PESOS,4,FALSE)," ")</f>
        <v xml:space="preserve"> </v>
      </c>
      <c r="H3225" s="37">
        <v>0.32900000000000001</v>
      </c>
      <c r="I3225" s="43" t="str">
        <f>IF(DATA_PESOS[[#This Row],[Peso de FLEX]]=DATA_PESOS[[#This Row],[ACTUALIZACION 2]],"Conforme","Revisar")</f>
        <v>Conforme</v>
      </c>
    </row>
    <row r="3226" spans="1:9" hidden="1" x14ac:dyDescent="0.25">
      <c r="A3226" s="42" t="s">
        <v>6</v>
      </c>
      <c r="B3226" s="35" t="s">
        <v>6443</v>
      </c>
      <c r="C3226" s="35" t="s">
        <v>6444</v>
      </c>
      <c r="D3226" s="36">
        <v>138</v>
      </c>
      <c r="E3226" s="36">
        <v>138</v>
      </c>
      <c r="F3226" s="36">
        <v>0.114</v>
      </c>
      <c r="G3226" s="36" t="str">
        <f>IFERROR(VLOOKUP(DATA_PESOS[[#This Row],[Codigo]],PESOS,4,FALSE)," ")</f>
        <v xml:space="preserve"> </v>
      </c>
      <c r="H3226" s="37">
        <v>0.114</v>
      </c>
      <c r="I3226" s="43" t="str">
        <f>IF(DATA_PESOS[[#This Row],[Peso de FLEX]]=DATA_PESOS[[#This Row],[ACTUALIZACION 2]],"Conforme","Revisar")</f>
        <v>Conforme</v>
      </c>
    </row>
    <row r="3227" spans="1:9" hidden="1" x14ac:dyDescent="0.25">
      <c r="A3227" s="42" t="s">
        <v>6</v>
      </c>
      <c r="B3227" s="35" t="s">
        <v>6445</v>
      </c>
      <c r="C3227" s="35" t="s">
        <v>6446</v>
      </c>
      <c r="D3227" s="36">
        <v>38</v>
      </c>
      <c r="E3227" s="36">
        <v>38</v>
      </c>
      <c r="F3227" s="36">
        <v>0.191</v>
      </c>
      <c r="G3227" s="36" t="str">
        <f>IFERROR(VLOOKUP(DATA_PESOS[[#This Row],[Codigo]],PESOS,4,FALSE)," ")</f>
        <v xml:space="preserve"> </v>
      </c>
      <c r="H3227" s="37">
        <v>0.191</v>
      </c>
      <c r="I3227" s="43" t="str">
        <f>IF(DATA_PESOS[[#This Row],[Peso de FLEX]]=DATA_PESOS[[#This Row],[ACTUALIZACION 2]],"Conforme","Revisar")</f>
        <v>Conforme</v>
      </c>
    </row>
    <row r="3228" spans="1:9" hidden="1" x14ac:dyDescent="0.25">
      <c r="A3228" s="42" t="s">
        <v>6</v>
      </c>
      <c r="B3228" s="35" t="s">
        <v>6447</v>
      </c>
      <c r="C3228" s="35" t="s">
        <v>6448</v>
      </c>
      <c r="D3228" s="36">
        <v>52</v>
      </c>
      <c r="E3228" s="36">
        <v>52</v>
      </c>
      <c r="F3228" s="36">
        <v>0.19700000000000001</v>
      </c>
      <c r="G3228" s="36" t="str">
        <f>IFERROR(VLOOKUP(DATA_PESOS[[#This Row],[Codigo]],PESOS,4,FALSE)," ")</f>
        <v xml:space="preserve"> </v>
      </c>
      <c r="H3228" s="37">
        <v>0.19700000000000001</v>
      </c>
      <c r="I3228" s="43" t="str">
        <f>IF(DATA_PESOS[[#This Row],[Peso de FLEX]]=DATA_PESOS[[#This Row],[ACTUALIZACION 2]],"Conforme","Revisar")</f>
        <v>Conforme</v>
      </c>
    </row>
    <row r="3229" spans="1:9" hidden="1" x14ac:dyDescent="0.25">
      <c r="A3229" s="42" t="s">
        <v>6</v>
      </c>
      <c r="B3229" s="35" t="s">
        <v>6449</v>
      </c>
      <c r="C3229" s="35" t="s">
        <v>6450</v>
      </c>
      <c r="D3229" s="36">
        <v>20</v>
      </c>
      <c r="E3229" s="36">
        <v>20</v>
      </c>
      <c r="F3229" s="36">
        <v>0.115</v>
      </c>
      <c r="G3229" s="36" t="str">
        <f>IFERROR(VLOOKUP(DATA_PESOS[[#This Row],[Codigo]],PESOS,4,FALSE)," ")</f>
        <v xml:space="preserve"> </v>
      </c>
      <c r="H3229" s="37">
        <v>0.115</v>
      </c>
      <c r="I3229" s="43" t="str">
        <f>IF(DATA_PESOS[[#This Row],[Peso de FLEX]]=DATA_PESOS[[#This Row],[ACTUALIZACION 2]],"Conforme","Revisar")</f>
        <v>Conforme</v>
      </c>
    </row>
    <row r="3230" spans="1:9" hidden="1" x14ac:dyDescent="0.25">
      <c r="A3230" s="42" t="s">
        <v>6</v>
      </c>
      <c r="B3230" s="35" t="s">
        <v>6451</v>
      </c>
      <c r="C3230" s="35" t="s">
        <v>6452</v>
      </c>
      <c r="D3230" s="36">
        <v>48</v>
      </c>
      <c r="E3230" s="36">
        <v>48</v>
      </c>
      <c r="F3230" s="36">
        <v>6.4000000000000001E-2</v>
      </c>
      <c r="G3230" s="36" t="str">
        <f>IFERROR(VLOOKUP(DATA_PESOS[[#This Row],[Codigo]],PESOS,4,FALSE)," ")</f>
        <v xml:space="preserve"> </v>
      </c>
      <c r="H3230" s="37">
        <v>6.4000000000000001E-2</v>
      </c>
      <c r="I3230" s="43" t="str">
        <f>IF(DATA_PESOS[[#This Row],[Peso de FLEX]]=DATA_PESOS[[#This Row],[ACTUALIZACION 2]],"Conforme","Revisar")</f>
        <v>Conforme</v>
      </c>
    </row>
    <row r="3231" spans="1:9" hidden="1" x14ac:dyDescent="0.25">
      <c r="A3231" s="42" t="s">
        <v>6</v>
      </c>
      <c r="B3231" s="35" t="s">
        <v>6453</v>
      </c>
      <c r="C3231" s="35" t="s">
        <v>6454</v>
      </c>
      <c r="D3231" s="36">
        <v>42</v>
      </c>
      <c r="E3231" s="36">
        <v>42</v>
      </c>
      <c r="F3231" s="36">
        <v>0.27600000000000002</v>
      </c>
      <c r="G3231" s="36" t="str">
        <f>IFERROR(VLOOKUP(DATA_PESOS[[#This Row],[Codigo]],PESOS,4,FALSE)," ")</f>
        <v xml:space="preserve"> </v>
      </c>
      <c r="H3231" s="37">
        <v>0.27600000000000002</v>
      </c>
      <c r="I3231" s="43" t="str">
        <f>IF(DATA_PESOS[[#This Row],[Peso de FLEX]]=DATA_PESOS[[#This Row],[ACTUALIZACION 2]],"Conforme","Revisar")</f>
        <v>Conforme</v>
      </c>
    </row>
    <row r="3232" spans="1:9" hidden="1" x14ac:dyDescent="0.25">
      <c r="A3232" s="42" t="s">
        <v>6</v>
      </c>
      <c r="B3232" s="35" t="s">
        <v>6455</v>
      </c>
      <c r="C3232" s="35" t="s">
        <v>6456</v>
      </c>
      <c r="D3232" s="36">
        <v>80</v>
      </c>
      <c r="E3232" s="36">
        <v>80</v>
      </c>
      <c r="F3232" s="36">
        <v>0.14599999999999999</v>
      </c>
      <c r="G3232" s="36" t="str">
        <f>IFERROR(VLOOKUP(DATA_PESOS[[#This Row],[Codigo]],PESOS,4,FALSE)," ")</f>
        <v xml:space="preserve"> </v>
      </c>
      <c r="H3232" s="37">
        <v>0.14599999999999999</v>
      </c>
      <c r="I3232" s="43" t="str">
        <f>IF(DATA_PESOS[[#This Row],[Peso de FLEX]]=DATA_PESOS[[#This Row],[ACTUALIZACION 2]],"Conforme","Revisar")</f>
        <v>Conforme</v>
      </c>
    </row>
    <row r="3233" spans="1:9" hidden="1" x14ac:dyDescent="0.25">
      <c r="A3233" s="42" t="s">
        <v>6</v>
      </c>
      <c r="B3233" s="35" t="s">
        <v>6457</v>
      </c>
      <c r="C3233" s="35" t="s">
        <v>6458</v>
      </c>
      <c r="D3233" s="36">
        <v>118</v>
      </c>
      <c r="E3233" s="36">
        <v>118</v>
      </c>
      <c r="F3233" s="36">
        <v>0.33900000000000002</v>
      </c>
      <c r="G3233" s="36" t="str">
        <f>IFERROR(VLOOKUP(DATA_PESOS[[#This Row],[Codigo]],PESOS,4,FALSE)," ")</f>
        <v xml:space="preserve"> </v>
      </c>
      <c r="H3233" s="37">
        <v>0.33900000000000002</v>
      </c>
      <c r="I3233" s="43" t="str">
        <f>IF(DATA_PESOS[[#This Row],[Peso de FLEX]]=DATA_PESOS[[#This Row],[ACTUALIZACION 2]],"Conforme","Revisar")</f>
        <v>Conforme</v>
      </c>
    </row>
    <row r="3234" spans="1:9" hidden="1" x14ac:dyDescent="0.25">
      <c r="A3234" s="42" t="s">
        <v>6</v>
      </c>
      <c r="B3234" s="35" t="s">
        <v>6459</v>
      </c>
      <c r="C3234" s="35" t="s">
        <v>6460</v>
      </c>
      <c r="D3234" s="36">
        <v>1</v>
      </c>
      <c r="E3234" s="36">
        <v>1</v>
      </c>
      <c r="F3234" s="36">
        <v>0.876</v>
      </c>
      <c r="G3234" s="36" t="str">
        <f>IFERROR(VLOOKUP(DATA_PESOS[[#This Row],[Codigo]],PESOS,4,FALSE)," ")</f>
        <v xml:space="preserve"> </v>
      </c>
      <c r="H3234" s="37">
        <v>0.876</v>
      </c>
      <c r="I3234" s="43" t="str">
        <f>IF(DATA_PESOS[[#This Row],[Peso de FLEX]]=DATA_PESOS[[#This Row],[ACTUALIZACION 2]],"Conforme","Revisar")</f>
        <v>Conforme</v>
      </c>
    </row>
    <row r="3235" spans="1:9" hidden="1" x14ac:dyDescent="0.25">
      <c r="A3235" s="42" t="s">
        <v>6</v>
      </c>
      <c r="B3235" s="35" t="s">
        <v>6461</v>
      </c>
      <c r="C3235" s="35" t="s">
        <v>6462</v>
      </c>
      <c r="D3235" s="36">
        <v>1</v>
      </c>
      <c r="E3235" s="36">
        <v>1</v>
      </c>
      <c r="F3235" s="36">
        <v>0.876</v>
      </c>
      <c r="G3235" s="36" t="str">
        <f>IFERROR(VLOOKUP(DATA_PESOS[[#This Row],[Codigo]],PESOS,4,FALSE)," ")</f>
        <v xml:space="preserve"> </v>
      </c>
      <c r="H3235" s="37">
        <v>0.876</v>
      </c>
      <c r="I3235" s="43" t="str">
        <f>IF(DATA_PESOS[[#This Row],[Peso de FLEX]]=DATA_PESOS[[#This Row],[ACTUALIZACION 2]],"Conforme","Revisar")</f>
        <v>Conforme</v>
      </c>
    </row>
    <row r="3236" spans="1:9" hidden="1" x14ac:dyDescent="0.25">
      <c r="A3236" s="42" t="s">
        <v>6</v>
      </c>
      <c r="B3236" s="35" t="s">
        <v>6463</v>
      </c>
      <c r="C3236" s="35" t="s">
        <v>6464</v>
      </c>
      <c r="D3236" s="36">
        <v>77</v>
      </c>
      <c r="E3236" s="36">
        <v>77</v>
      </c>
      <c r="F3236" s="36">
        <v>0.22600000000000001</v>
      </c>
      <c r="G3236" s="36" t="str">
        <f>IFERROR(VLOOKUP(DATA_PESOS[[#This Row],[Codigo]],PESOS,4,FALSE)," ")</f>
        <v xml:space="preserve"> </v>
      </c>
      <c r="H3236" s="37">
        <v>0.22600000000000001</v>
      </c>
      <c r="I3236" s="43" t="str">
        <f>IF(DATA_PESOS[[#This Row],[Peso de FLEX]]=DATA_PESOS[[#This Row],[ACTUALIZACION 2]],"Conforme","Revisar")</f>
        <v>Conforme</v>
      </c>
    </row>
    <row r="3237" spans="1:9" hidden="1" x14ac:dyDescent="0.25">
      <c r="A3237" s="42" t="s">
        <v>6</v>
      </c>
      <c r="B3237" s="35" t="s">
        <v>6465</v>
      </c>
      <c r="C3237" s="35" t="s">
        <v>6466</v>
      </c>
      <c r="D3237" s="36">
        <v>10</v>
      </c>
      <c r="E3237" s="36">
        <v>10</v>
      </c>
      <c r="F3237" s="36">
        <v>0.13800000000000001</v>
      </c>
      <c r="G3237" s="36" t="str">
        <f>IFERROR(VLOOKUP(DATA_PESOS[[#This Row],[Codigo]],PESOS,4,FALSE)," ")</f>
        <v xml:space="preserve"> </v>
      </c>
      <c r="H3237" s="37">
        <v>0.13800000000000001</v>
      </c>
      <c r="I3237" s="43" t="str">
        <f>IF(DATA_PESOS[[#This Row],[Peso de FLEX]]=DATA_PESOS[[#This Row],[ACTUALIZACION 2]],"Conforme","Revisar")</f>
        <v>Conforme</v>
      </c>
    </row>
    <row r="3238" spans="1:9" hidden="1" x14ac:dyDescent="0.25">
      <c r="A3238" s="42" t="s">
        <v>6</v>
      </c>
      <c r="B3238" s="35" t="s">
        <v>6467</v>
      </c>
      <c r="C3238" s="35" t="s">
        <v>6468</v>
      </c>
      <c r="D3238" s="36">
        <v>333</v>
      </c>
      <c r="E3238" s="36">
        <v>333</v>
      </c>
      <c r="F3238" s="36">
        <v>0.23599999999999999</v>
      </c>
      <c r="G3238" s="36" t="str">
        <f>IFERROR(VLOOKUP(DATA_PESOS[[#This Row],[Codigo]],PESOS,4,FALSE)," ")</f>
        <v xml:space="preserve"> </v>
      </c>
      <c r="H3238" s="37">
        <v>0.23599999999999999</v>
      </c>
      <c r="I3238" s="43" t="str">
        <f>IF(DATA_PESOS[[#This Row],[Peso de FLEX]]=DATA_PESOS[[#This Row],[ACTUALIZACION 2]],"Conforme","Revisar")</f>
        <v>Conforme</v>
      </c>
    </row>
    <row r="3239" spans="1:9" hidden="1" x14ac:dyDescent="0.25">
      <c r="A3239" s="42" t="s">
        <v>6</v>
      </c>
      <c r="B3239" s="35" t="s">
        <v>6469</v>
      </c>
      <c r="C3239" s="35" t="s">
        <v>6470</v>
      </c>
      <c r="D3239" s="36">
        <v>111</v>
      </c>
      <c r="E3239" s="36">
        <v>111</v>
      </c>
      <c r="F3239" s="36">
        <v>0.36099999999999999</v>
      </c>
      <c r="G3239" s="36" t="str">
        <f>IFERROR(VLOOKUP(DATA_PESOS[[#This Row],[Codigo]],PESOS,4,FALSE)," ")</f>
        <v xml:space="preserve"> </v>
      </c>
      <c r="H3239" s="37">
        <v>0.36099999999999999</v>
      </c>
      <c r="I3239" s="43" t="str">
        <f>IF(DATA_PESOS[[#This Row],[Peso de FLEX]]=DATA_PESOS[[#This Row],[ACTUALIZACION 2]],"Conforme","Revisar")</f>
        <v>Conforme</v>
      </c>
    </row>
    <row r="3240" spans="1:9" hidden="1" x14ac:dyDescent="0.25">
      <c r="A3240" s="42" t="s">
        <v>6</v>
      </c>
      <c r="B3240" s="35" t="s">
        <v>6471</v>
      </c>
      <c r="C3240" s="35" t="s">
        <v>6472</v>
      </c>
      <c r="D3240" s="36">
        <v>49</v>
      </c>
      <c r="E3240" s="36">
        <v>49</v>
      </c>
      <c r="F3240" s="36">
        <v>0.38400000000000001</v>
      </c>
      <c r="G3240" s="36" t="str">
        <f>IFERROR(VLOOKUP(DATA_PESOS[[#This Row],[Codigo]],PESOS,4,FALSE)," ")</f>
        <v xml:space="preserve"> </v>
      </c>
      <c r="H3240" s="37">
        <v>0.38400000000000001</v>
      </c>
      <c r="I3240" s="43" t="str">
        <f>IF(DATA_PESOS[[#This Row],[Peso de FLEX]]=DATA_PESOS[[#This Row],[ACTUALIZACION 2]],"Conforme","Revisar")</f>
        <v>Conforme</v>
      </c>
    </row>
    <row r="3241" spans="1:9" hidden="1" x14ac:dyDescent="0.25">
      <c r="A3241" s="42" t="s">
        <v>6</v>
      </c>
      <c r="B3241" s="35" t="s">
        <v>6473</v>
      </c>
      <c r="C3241" s="35" t="s">
        <v>6474</v>
      </c>
      <c r="D3241" s="36">
        <v>208</v>
      </c>
      <c r="E3241" s="36">
        <v>208</v>
      </c>
      <c r="F3241" s="36">
        <v>0.23599999999999999</v>
      </c>
      <c r="G3241" s="36" t="str">
        <f>IFERROR(VLOOKUP(DATA_PESOS[[#This Row],[Codigo]],PESOS,4,FALSE)," ")</f>
        <v xml:space="preserve"> </v>
      </c>
      <c r="H3241" s="37">
        <v>0.23599999999999999</v>
      </c>
      <c r="I3241" s="43" t="str">
        <f>IF(DATA_PESOS[[#This Row],[Peso de FLEX]]=DATA_PESOS[[#This Row],[ACTUALIZACION 2]],"Conforme","Revisar")</f>
        <v>Conforme</v>
      </c>
    </row>
    <row r="3242" spans="1:9" hidden="1" x14ac:dyDescent="0.25">
      <c r="A3242" s="42" t="s">
        <v>6</v>
      </c>
      <c r="B3242" s="35" t="s">
        <v>6475</v>
      </c>
      <c r="C3242" s="35" t="s">
        <v>6476</v>
      </c>
      <c r="D3242" s="36">
        <v>152</v>
      </c>
      <c r="E3242" s="36">
        <v>152</v>
      </c>
      <c r="F3242" s="36">
        <v>0.36</v>
      </c>
      <c r="G3242" s="36" t="str">
        <f>IFERROR(VLOOKUP(DATA_PESOS[[#This Row],[Codigo]],PESOS,4,FALSE)," ")</f>
        <v xml:space="preserve"> </v>
      </c>
      <c r="H3242" s="37">
        <v>0.36</v>
      </c>
      <c r="I3242" s="43" t="str">
        <f>IF(DATA_PESOS[[#This Row],[Peso de FLEX]]=DATA_PESOS[[#This Row],[ACTUALIZACION 2]],"Conforme","Revisar")</f>
        <v>Conforme</v>
      </c>
    </row>
    <row r="3243" spans="1:9" hidden="1" x14ac:dyDescent="0.25">
      <c r="A3243" s="42" t="s">
        <v>6</v>
      </c>
      <c r="B3243" s="35" t="s">
        <v>6477</v>
      </c>
      <c r="C3243" s="35" t="s">
        <v>6478</v>
      </c>
      <c r="D3243" s="36">
        <v>6</v>
      </c>
      <c r="E3243" s="36">
        <v>6</v>
      </c>
      <c r="F3243" s="36">
        <v>0.26400000000000001</v>
      </c>
      <c r="G3243" s="36" t="str">
        <f>IFERROR(VLOOKUP(DATA_PESOS[[#This Row],[Codigo]],PESOS,4,FALSE)," ")</f>
        <v xml:space="preserve"> </v>
      </c>
      <c r="H3243" s="37">
        <v>0.26400000000000001</v>
      </c>
      <c r="I3243" s="43" t="str">
        <f>IF(DATA_PESOS[[#This Row],[Peso de FLEX]]=DATA_PESOS[[#This Row],[ACTUALIZACION 2]],"Conforme","Revisar")</f>
        <v>Conforme</v>
      </c>
    </row>
    <row r="3244" spans="1:9" hidden="1" x14ac:dyDescent="0.25">
      <c r="A3244" s="42" t="s">
        <v>6</v>
      </c>
      <c r="B3244" s="35" t="s">
        <v>6479</v>
      </c>
      <c r="C3244" s="35" t="s">
        <v>6480</v>
      </c>
      <c r="D3244" s="36">
        <v>44</v>
      </c>
      <c r="E3244" s="36">
        <v>44</v>
      </c>
      <c r="F3244" s="36">
        <v>0.374</v>
      </c>
      <c r="G3244" s="36" t="str">
        <f>IFERROR(VLOOKUP(DATA_PESOS[[#This Row],[Codigo]],PESOS,4,FALSE)," ")</f>
        <v xml:space="preserve"> </v>
      </c>
      <c r="H3244" s="37">
        <v>0.374</v>
      </c>
      <c r="I3244" s="43" t="str">
        <f>IF(DATA_PESOS[[#This Row],[Peso de FLEX]]=DATA_PESOS[[#This Row],[ACTUALIZACION 2]],"Conforme","Revisar")</f>
        <v>Conforme</v>
      </c>
    </row>
    <row r="3245" spans="1:9" hidden="1" x14ac:dyDescent="0.25">
      <c r="A3245" s="42" t="s">
        <v>6</v>
      </c>
      <c r="B3245" s="35" t="s">
        <v>6481</v>
      </c>
      <c r="C3245" s="35" t="s">
        <v>6482</v>
      </c>
      <c r="D3245" s="36">
        <v>188</v>
      </c>
      <c r="E3245" s="36">
        <v>188</v>
      </c>
      <c r="F3245" s="36">
        <v>2.0859999999999999</v>
      </c>
      <c r="G3245" s="36" t="str">
        <f>IFERROR(VLOOKUP(DATA_PESOS[[#This Row],[Codigo]],PESOS,4,FALSE)," ")</f>
        <v xml:space="preserve"> </v>
      </c>
      <c r="H3245" s="37">
        <v>2.0859999999999999</v>
      </c>
      <c r="I3245" s="43" t="str">
        <f>IF(DATA_PESOS[[#This Row],[Peso de FLEX]]=DATA_PESOS[[#This Row],[ACTUALIZACION 2]],"Conforme","Revisar")</f>
        <v>Conforme</v>
      </c>
    </row>
    <row r="3246" spans="1:9" hidden="1" x14ac:dyDescent="0.25">
      <c r="A3246" s="42" t="s">
        <v>6</v>
      </c>
      <c r="B3246" s="35" t="s">
        <v>6483</v>
      </c>
      <c r="C3246" s="35" t="s">
        <v>6484</v>
      </c>
      <c r="D3246" s="36">
        <v>212</v>
      </c>
      <c r="E3246" s="36">
        <v>212</v>
      </c>
      <c r="F3246" s="36">
        <v>0.28399999999999997</v>
      </c>
      <c r="G3246" s="36" t="str">
        <f>IFERROR(VLOOKUP(DATA_PESOS[[#This Row],[Codigo]],PESOS,4,FALSE)," ")</f>
        <v xml:space="preserve"> </v>
      </c>
      <c r="H3246" s="37">
        <v>0.28399999999999997</v>
      </c>
      <c r="I3246" s="43" t="str">
        <f>IF(DATA_PESOS[[#This Row],[Peso de FLEX]]=DATA_PESOS[[#This Row],[ACTUALIZACION 2]],"Conforme","Revisar")</f>
        <v>Conforme</v>
      </c>
    </row>
    <row r="3247" spans="1:9" hidden="1" x14ac:dyDescent="0.25">
      <c r="A3247" s="42" t="s">
        <v>6</v>
      </c>
      <c r="B3247" s="35" t="s">
        <v>6485</v>
      </c>
      <c r="C3247" s="35" t="s">
        <v>6486</v>
      </c>
      <c r="D3247" s="36">
        <v>6</v>
      </c>
      <c r="E3247" s="36">
        <v>6</v>
      </c>
      <c r="F3247" s="36">
        <v>0.34899999999999998</v>
      </c>
      <c r="G3247" s="36" t="str">
        <f>IFERROR(VLOOKUP(DATA_PESOS[[#This Row],[Codigo]],PESOS,4,FALSE)," ")</f>
        <v xml:space="preserve"> </v>
      </c>
      <c r="H3247" s="37">
        <v>0.34899999999999998</v>
      </c>
      <c r="I3247" s="43" t="str">
        <f>IF(DATA_PESOS[[#This Row],[Peso de FLEX]]=DATA_PESOS[[#This Row],[ACTUALIZACION 2]],"Conforme","Revisar")</f>
        <v>Conforme</v>
      </c>
    </row>
    <row r="3248" spans="1:9" hidden="1" x14ac:dyDescent="0.25">
      <c r="A3248" s="42" t="s">
        <v>6</v>
      </c>
      <c r="B3248" s="35" t="s">
        <v>6487</v>
      </c>
      <c r="C3248" s="35" t="s">
        <v>6488</v>
      </c>
      <c r="D3248" s="36">
        <v>14</v>
      </c>
      <c r="E3248" s="36">
        <v>14</v>
      </c>
      <c r="F3248" s="36">
        <v>0.41499999999999998</v>
      </c>
      <c r="G3248" s="36" t="str">
        <f>IFERROR(VLOOKUP(DATA_PESOS[[#This Row],[Codigo]],PESOS,4,FALSE)," ")</f>
        <v xml:space="preserve"> </v>
      </c>
      <c r="H3248" s="37">
        <v>0.41499999999999998</v>
      </c>
      <c r="I3248" s="43" t="str">
        <f>IF(DATA_PESOS[[#This Row],[Peso de FLEX]]=DATA_PESOS[[#This Row],[ACTUALIZACION 2]],"Conforme","Revisar")</f>
        <v>Conforme</v>
      </c>
    </row>
    <row r="3249" spans="1:9" hidden="1" x14ac:dyDescent="0.25">
      <c r="A3249" s="42" t="s">
        <v>6</v>
      </c>
      <c r="B3249" s="35" t="s">
        <v>6489</v>
      </c>
      <c r="C3249" s="35" t="s">
        <v>6490</v>
      </c>
      <c r="D3249" s="36">
        <v>26</v>
      </c>
      <c r="E3249" s="36">
        <v>26</v>
      </c>
      <c r="F3249" s="36">
        <v>0.36599999999999999</v>
      </c>
      <c r="G3249" s="36" t="str">
        <f>IFERROR(VLOOKUP(DATA_PESOS[[#This Row],[Codigo]],PESOS,4,FALSE)," ")</f>
        <v xml:space="preserve"> </v>
      </c>
      <c r="H3249" s="37">
        <v>0.36599999999999999</v>
      </c>
      <c r="I3249" s="43" t="str">
        <f>IF(DATA_PESOS[[#This Row],[Peso de FLEX]]=DATA_PESOS[[#This Row],[ACTUALIZACION 2]],"Conforme","Revisar")</f>
        <v>Conforme</v>
      </c>
    </row>
    <row r="3250" spans="1:9" hidden="1" x14ac:dyDescent="0.25">
      <c r="A3250" s="42" t="s">
        <v>6</v>
      </c>
      <c r="B3250" s="35" t="s">
        <v>6491</v>
      </c>
      <c r="C3250" s="35" t="s">
        <v>6492</v>
      </c>
      <c r="D3250" s="36">
        <v>10</v>
      </c>
      <c r="E3250" s="36">
        <v>10</v>
      </c>
      <c r="F3250" s="36">
        <v>0.20399999999999999</v>
      </c>
      <c r="G3250" s="36" t="str">
        <f>IFERROR(VLOOKUP(DATA_PESOS[[#This Row],[Codigo]],PESOS,4,FALSE)," ")</f>
        <v xml:space="preserve"> </v>
      </c>
      <c r="H3250" s="37">
        <v>0.20399999999999999</v>
      </c>
      <c r="I3250" s="43" t="str">
        <f>IF(DATA_PESOS[[#This Row],[Peso de FLEX]]=DATA_PESOS[[#This Row],[ACTUALIZACION 2]],"Conforme","Revisar")</f>
        <v>Conforme</v>
      </c>
    </row>
    <row r="3251" spans="1:9" hidden="1" x14ac:dyDescent="0.25">
      <c r="A3251" s="42" t="s">
        <v>6</v>
      </c>
      <c r="B3251" s="35" t="s">
        <v>6493</v>
      </c>
      <c r="C3251" s="35" t="s">
        <v>6494</v>
      </c>
      <c r="D3251" s="36">
        <v>8</v>
      </c>
      <c r="E3251" s="36">
        <v>8</v>
      </c>
      <c r="F3251" s="36">
        <v>0.45200000000000001</v>
      </c>
      <c r="G3251" s="36" t="str">
        <f>IFERROR(VLOOKUP(DATA_PESOS[[#This Row],[Codigo]],PESOS,4,FALSE)," ")</f>
        <v xml:space="preserve"> </v>
      </c>
      <c r="H3251" s="37">
        <v>0.45200000000000001</v>
      </c>
      <c r="I3251" s="43" t="str">
        <f>IF(DATA_PESOS[[#This Row],[Peso de FLEX]]=DATA_PESOS[[#This Row],[ACTUALIZACION 2]],"Conforme","Revisar")</f>
        <v>Conforme</v>
      </c>
    </row>
    <row r="3252" spans="1:9" hidden="1" x14ac:dyDescent="0.25">
      <c r="A3252" s="42" t="s">
        <v>6</v>
      </c>
      <c r="B3252" s="35" t="s">
        <v>6495</v>
      </c>
      <c r="C3252" s="35" t="s">
        <v>6496</v>
      </c>
      <c r="D3252" s="36">
        <v>6</v>
      </c>
      <c r="E3252" s="36">
        <v>6</v>
      </c>
      <c r="F3252" s="36">
        <v>0.246</v>
      </c>
      <c r="G3252" s="36" t="str">
        <f>IFERROR(VLOOKUP(DATA_PESOS[[#This Row],[Codigo]],PESOS,4,FALSE)," ")</f>
        <v xml:space="preserve"> </v>
      </c>
      <c r="H3252" s="37">
        <v>0.246</v>
      </c>
      <c r="I3252" s="43" t="str">
        <f>IF(DATA_PESOS[[#This Row],[Peso de FLEX]]=DATA_PESOS[[#This Row],[ACTUALIZACION 2]],"Conforme","Revisar")</f>
        <v>Conforme</v>
      </c>
    </row>
    <row r="3253" spans="1:9" hidden="1" x14ac:dyDescent="0.25">
      <c r="A3253" s="42" t="s">
        <v>6</v>
      </c>
      <c r="B3253" s="35" t="s">
        <v>6497</v>
      </c>
      <c r="C3253" s="35" t="s">
        <v>6498</v>
      </c>
      <c r="D3253" s="36">
        <v>130</v>
      </c>
      <c r="E3253" s="36">
        <v>130</v>
      </c>
      <c r="F3253" s="36">
        <v>0.36499999999999999</v>
      </c>
      <c r="G3253" s="36" t="str">
        <f>IFERROR(VLOOKUP(DATA_PESOS[[#This Row],[Codigo]],PESOS,4,FALSE)," ")</f>
        <v xml:space="preserve"> </v>
      </c>
      <c r="H3253" s="37">
        <v>0.36499999999999999</v>
      </c>
      <c r="I3253" s="43" t="str">
        <f>IF(DATA_PESOS[[#This Row],[Peso de FLEX]]=DATA_PESOS[[#This Row],[ACTUALIZACION 2]],"Conforme","Revisar")</f>
        <v>Conforme</v>
      </c>
    </row>
    <row r="3254" spans="1:9" hidden="1" x14ac:dyDescent="0.25">
      <c r="A3254" s="42" t="s">
        <v>6</v>
      </c>
      <c r="B3254" s="35" t="s">
        <v>6499</v>
      </c>
      <c r="C3254" s="35" t="s">
        <v>6500</v>
      </c>
      <c r="D3254" s="36">
        <v>57</v>
      </c>
      <c r="E3254" s="36">
        <v>57</v>
      </c>
      <c r="F3254" s="36">
        <v>0.38</v>
      </c>
      <c r="G3254" s="36" t="str">
        <f>IFERROR(VLOOKUP(DATA_PESOS[[#This Row],[Codigo]],PESOS,4,FALSE)," ")</f>
        <v xml:space="preserve"> </v>
      </c>
      <c r="H3254" s="37">
        <v>0.38</v>
      </c>
      <c r="I3254" s="43" t="str">
        <f>IF(DATA_PESOS[[#This Row],[Peso de FLEX]]=DATA_PESOS[[#This Row],[ACTUALIZACION 2]],"Conforme","Revisar")</f>
        <v>Conforme</v>
      </c>
    </row>
    <row r="3255" spans="1:9" hidden="1" x14ac:dyDescent="0.25">
      <c r="A3255" s="42" t="s">
        <v>6</v>
      </c>
      <c r="B3255" s="35" t="s">
        <v>6501</v>
      </c>
      <c r="C3255" s="35" t="s">
        <v>6502</v>
      </c>
      <c r="D3255" s="36">
        <v>160</v>
      </c>
      <c r="E3255" s="36">
        <v>160</v>
      </c>
      <c r="F3255" s="36">
        <v>0.32600000000000001</v>
      </c>
      <c r="G3255" s="36" t="str">
        <f>IFERROR(VLOOKUP(DATA_PESOS[[#This Row],[Codigo]],PESOS,4,FALSE)," ")</f>
        <v xml:space="preserve"> </v>
      </c>
      <c r="H3255" s="37">
        <v>0.32600000000000001</v>
      </c>
      <c r="I3255" s="43" t="str">
        <f>IF(DATA_PESOS[[#This Row],[Peso de FLEX]]=DATA_PESOS[[#This Row],[ACTUALIZACION 2]],"Conforme","Revisar")</f>
        <v>Conforme</v>
      </c>
    </row>
    <row r="3256" spans="1:9" hidden="1" x14ac:dyDescent="0.25">
      <c r="A3256" s="42" t="s">
        <v>6</v>
      </c>
      <c r="B3256" s="35" t="s">
        <v>6503</v>
      </c>
      <c r="C3256" s="35" t="s">
        <v>6504</v>
      </c>
      <c r="D3256" s="36">
        <v>54</v>
      </c>
      <c r="E3256" s="36">
        <v>54</v>
      </c>
      <c r="F3256" s="36">
        <v>0.45300000000000001</v>
      </c>
      <c r="G3256" s="36" t="str">
        <f>IFERROR(VLOOKUP(DATA_PESOS[[#This Row],[Codigo]],PESOS,4,FALSE)," ")</f>
        <v xml:space="preserve"> </v>
      </c>
      <c r="H3256" s="37">
        <v>0.45300000000000001</v>
      </c>
      <c r="I3256" s="43" t="str">
        <f>IF(DATA_PESOS[[#This Row],[Peso de FLEX]]=DATA_PESOS[[#This Row],[ACTUALIZACION 2]],"Conforme","Revisar")</f>
        <v>Conforme</v>
      </c>
    </row>
    <row r="3257" spans="1:9" hidden="1" x14ac:dyDescent="0.25">
      <c r="A3257" s="42" t="s">
        <v>6</v>
      </c>
      <c r="B3257" s="35" t="s">
        <v>6505</v>
      </c>
      <c r="C3257" s="35" t="s">
        <v>6506</v>
      </c>
      <c r="D3257" s="36">
        <v>138</v>
      </c>
      <c r="E3257" s="36">
        <v>138</v>
      </c>
      <c r="F3257" s="36">
        <v>0.27700000000000002</v>
      </c>
      <c r="G3257" s="36" t="str">
        <f>IFERROR(VLOOKUP(DATA_PESOS[[#This Row],[Codigo]],PESOS,4,FALSE)," ")</f>
        <v xml:space="preserve"> </v>
      </c>
      <c r="H3257" s="37">
        <v>0.27700000000000002</v>
      </c>
      <c r="I3257" s="43" t="str">
        <f>IF(DATA_PESOS[[#This Row],[Peso de FLEX]]=DATA_PESOS[[#This Row],[ACTUALIZACION 2]],"Conforme","Revisar")</f>
        <v>Conforme</v>
      </c>
    </row>
    <row r="3258" spans="1:9" hidden="1" x14ac:dyDescent="0.25">
      <c r="A3258" s="42" t="s">
        <v>6</v>
      </c>
      <c r="B3258" s="35" t="s">
        <v>6507</v>
      </c>
      <c r="C3258" s="35" t="s">
        <v>6508</v>
      </c>
      <c r="D3258" s="36">
        <v>20</v>
      </c>
      <c r="E3258" s="36">
        <v>20</v>
      </c>
      <c r="F3258" s="36">
        <v>0.33500000000000002</v>
      </c>
      <c r="G3258" s="36" t="str">
        <f>IFERROR(VLOOKUP(DATA_PESOS[[#This Row],[Codigo]],PESOS,4,FALSE)," ")</f>
        <v xml:space="preserve"> </v>
      </c>
      <c r="H3258" s="37">
        <v>0.33500000000000002</v>
      </c>
      <c r="I3258" s="43" t="str">
        <f>IF(DATA_PESOS[[#This Row],[Peso de FLEX]]=DATA_PESOS[[#This Row],[ACTUALIZACION 2]],"Conforme","Revisar")</f>
        <v>Conforme</v>
      </c>
    </row>
    <row r="3259" spans="1:9" hidden="1" x14ac:dyDescent="0.25">
      <c r="A3259" s="42" t="s">
        <v>6</v>
      </c>
      <c r="B3259" s="35" t="s">
        <v>6509</v>
      </c>
      <c r="C3259" s="35" t="s">
        <v>6510</v>
      </c>
      <c r="D3259" s="36">
        <v>2</v>
      </c>
      <c r="E3259" s="36">
        <v>2</v>
      </c>
      <c r="F3259" s="36">
        <v>4.3999999999999997E-2</v>
      </c>
      <c r="G3259" s="36" t="str">
        <f>IFERROR(VLOOKUP(DATA_PESOS[[#This Row],[Codigo]],PESOS,4,FALSE)," ")</f>
        <v xml:space="preserve"> </v>
      </c>
      <c r="H3259" s="37">
        <v>4.3999999999999997E-2</v>
      </c>
      <c r="I3259" s="43" t="str">
        <f>IF(DATA_PESOS[[#This Row],[Peso de FLEX]]=DATA_PESOS[[#This Row],[ACTUALIZACION 2]],"Conforme","Revisar")</f>
        <v>Conforme</v>
      </c>
    </row>
    <row r="3260" spans="1:9" hidden="1" x14ac:dyDescent="0.25">
      <c r="A3260" s="42" t="s">
        <v>6</v>
      </c>
      <c r="B3260" s="35" t="s">
        <v>6511</v>
      </c>
      <c r="C3260" s="35" t="s">
        <v>6512</v>
      </c>
      <c r="D3260" s="36">
        <v>37</v>
      </c>
      <c r="E3260" s="36">
        <v>37</v>
      </c>
      <c r="F3260" s="36">
        <v>0.05</v>
      </c>
      <c r="G3260" s="36" t="str">
        <f>IFERROR(VLOOKUP(DATA_PESOS[[#This Row],[Codigo]],PESOS,4,FALSE)," ")</f>
        <v xml:space="preserve"> </v>
      </c>
      <c r="H3260" s="37">
        <v>0.05</v>
      </c>
      <c r="I3260" s="43" t="str">
        <f>IF(DATA_PESOS[[#This Row],[Peso de FLEX]]=DATA_PESOS[[#This Row],[ACTUALIZACION 2]],"Conforme","Revisar")</f>
        <v>Conforme</v>
      </c>
    </row>
    <row r="3261" spans="1:9" hidden="1" x14ac:dyDescent="0.25">
      <c r="A3261" s="42" t="s">
        <v>6</v>
      </c>
      <c r="B3261" s="35" t="s">
        <v>6513</v>
      </c>
      <c r="C3261" s="35" t="s">
        <v>6514</v>
      </c>
      <c r="D3261" s="36">
        <v>38</v>
      </c>
      <c r="E3261" s="36">
        <v>38</v>
      </c>
      <c r="F3261" s="36">
        <v>0.10299999999999999</v>
      </c>
      <c r="G3261" s="36" t="str">
        <f>IFERROR(VLOOKUP(DATA_PESOS[[#This Row],[Codigo]],PESOS,4,FALSE)," ")</f>
        <v xml:space="preserve"> </v>
      </c>
      <c r="H3261" s="37">
        <v>0.10299999999999999</v>
      </c>
      <c r="I3261" s="43" t="str">
        <f>IF(DATA_PESOS[[#This Row],[Peso de FLEX]]=DATA_PESOS[[#This Row],[ACTUALIZACION 2]],"Conforme","Revisar")</f>
        <v>Conforme</v>
      </c>
    </row>
    <row r="3262" spans="1:9" hidden="1" x14ac:dyDescent="0.25">
      <c r="A3262" s="42" t="s">
        <v>6</v>
      </c>
      <c r="B3262" s="35" t="s">
        <v>6515</v>
      </c>
      <c r="C3262" s="35" t="s">
        <v>6516</v>
      </c>
      <c r="D3262" s="36">
        <v>131</v>
      </c>
      <c r="E3262" s="36">
        <v>131</v>
      </c>
      <c r="F3262" s="36">
        <v>0.35199999999999998</v>
      </c>
      <c r="G3262" s="36" t="str">
        <f>IFERROR(VLOOKUP(DATA_PESOS[[#This Row],[Codigo]],PESOS,4,FALSE)," ")</f>
        <v xml:space="preserve"> </v>
      </c>
      <c r="H3262" s="37">
        <v>0.35199999999999998</v>
      </c>
      <c r="I3262" s="43" t="str">
        <f>IF(DATA_PESOS[[#This Row],[Peso de FLEX]]=DATA_PESOS[[#This Row],[ACTUALIZACION 2]],"Conforme","Revisar")</f>
        <v>Conforme</v>
      </c>
    </row>
    <row r="3263" spans="1:9" hidden="1" x14ac:dyDescent="0.25">
      <c r="A3263" s="42" t="s">
        <v>6</v>
      </c>
      <c r="B3263" s="35" t="s">
        <v>6517</v>
      </c>
      <c r="C3263" s="35" t="s">
        <v>6518</v>
      </c>
      <c r="D3263" s="36">
        <v>5</v>
      </c>
      <c r="E3263" s="36">
        <v>5</v>
      </c>
      <c r="F3263" s="36">
        <v>0.04</v>
      </c>
      <c r="G3263" s="36" t="str">
        <f>IFERROR(VLOOKUP(DATA_PESOS[[#This Row],[Codigo]],PESOS,4,FALSE)," ")</f>
        <v xml:space="preserve"> </v>
      </c>
      <c r="H3263" s="37">
        <v>0.04</v>
      </c>
      <c r="I3263" s="43" t="str">
        <f>IF(DATA_PESOS[[#This Row],[Peso de FLEX]]=DATA_PESOS[[#This Row],[ACTUALIZACION 2]],"Conforme","Revisar")</f>
        <v>Conforme</v>
      </c>
    </row>
    <row r="3264" spans="1:9" hidden="1" x14ac:dyDescent="0.25">
      <c r="A3264" s="42" t="s">
        <v>6</v>
      </c>
      <c r="B3264" s="35" t="s">
        <v>6519</v>
      </c>
      <c r="C3264" s="35" t="s">
        <v>6520</v>
      </c>
      <c r="D3264" s="36">
        <v>3</v>
      </c>
      <c r="E3264" s="36">
        <v>3</v>
      </c>
      <c r="F3264" s="36">
        <v>0.184</v>
      </c>
      <c r="G3264" s="36" t="str">
        <f>IFERROR(VLOOKUP(DATA_PESOS[[#This Row],[Codigo]],PESOS,4,FALSE)," ")</f>
        <v xml:space="preserve"> </v>
      </c>
      <c r="H3264" s="37">
        <v>0.184</v>
      </c>
      <c r="I3264" s="43" t="str">
        <f>IF(DATA_PESOS[[#This Row],[Peso de FLEX]]=DATA_PESOS[[#This Row],[ACTUALIZACION 2]],"Conforme","Revisar")</f>
        <v>Conforme</v>
      </c>
    </row>
    <row r="3265" spans="1:9" hidden="1" x14ac:dyDescent="0.25">
      <c r="A3265" s="42" t="s">
        <v>6</v>
      </c>
      <c r="B3265" s="35" t="s">
        <v>6521</v>
      </c>
      <c r="C3265" s="35" t="s">
        <v>6522</v>
      </c>
      <c r="D3265" s="36">
        <v>2</v>
      </c>
      <c r="E3265" s="36">
        <v>2</v>
      </c>
      <c r="F3265" s="36">
        <v>0.183</v>
      </c>
      <c r="G3265" s="36" t="str">
        <f>IFERROR(VLOOKUP(DATA_PESOS[[#This Row],[Codigo]],PESOS,4,FALSE)," ")</f>
        <v xml:space="preserve"> </v>
      </c>
      <c r="H3265" s="37">
        <v>0.183</v>
      </c>
      <c r="I3265" s="43" t="str">
        <f>IF(DATA_PESOS[[#This Row],[Peso de FLEX]]=DATA_PESOS[[#This Row],[ACTUALIZACION 2]],"Conforme","Revisar")</f>
        <v>Conforme</v>
      </c>
    </row>
    <row r="3266" spans="1:9" hidden="1" x14ac:dyDescent="0.25">
      <c r="A3266" s="42" t="s">
        <v>6</v>
      </c>
      <c r="B3266" s="35" t="s">
        <v>6523</v>
      </c>
      <c r="C3266" s="35" t="s">
        <v>6524</v>
      </c>
      <c r="D3266" s="36">
        <v>88</v>
      </c>
      <c r="E3266" s="36">
        <v>88</v>
      </c>
      <c r="F3266" s="36">
        <v>5.7000000000000002E-2</v>
      </c>
      <c r="G3266" s="36" t="str">
        <f>IFERROR(VLOOKUP(DATA_PESOS[[#This Row],[Codigo]],PESOS,4,FALSE)," ")</f>
        <v xml:space="preserve"> </v>
      </c>
      <c r="H3266" s="37">
        <v>5.7000000000000002E-2</v>
      </c>
      <c r="I3266" s="43" t="str">
        <f>IF(DATA_PESOS[[#This Row],[Peso de FLEX]]=DATA_PESOS[[#This Row],[ACTUALIZACION 2]],"Conforme","Revisar")</f>
        <v>Conforme</v>
      </c>
    </row>
    <row r="3267" spans="1:9" hidden="1" x14ac:dyDescent="0.25">
      <c r="A3267" s="42" t="s">
        <v>6</v>
      </c>
      <c r="B3267" s="35" t="s">
        <v>6525</v>
      </c>
      <c r="C3267" s="35" t="s">
        <v>6526</v>
      </c>
      <c r="D3267" s="36">
        <v>119</v>
      </c>
      <c r="E3267" s="36">
        <v>119</v>
      </c>
      <c r="F3267" s="36">
        <v>9.7000000000000003E-2</v>
      </c>
      <c r="G3267" s="36" t="str">
        <f>IFERROR(VLOOKUP(DATA_PESOS[[#This Row],[Codigo]],PESOS,4,FALSE)," ")</f>
        <v xml:space="preserve"> </v>
      </c>
      <c r="H3267" s="37">
        <v>9.7000000000000003E-2</v>
      </c>
      <c r="I3267" s="43" t="str">
        <f>IF(DATA_PESOS[[#This Row],[Peso de FLEX]]=DATA_PESOS[[#This Row],[ACTUALIZACION 2]],"Conforme","Revisar")</f>
        <v>Conforme</v>
      </c>
    </row>
    <row r="3268" spans="1:9" hidden="1" x14ac:dyDescent="0.25">
      <c r="A3268" s="42" t="s">
        <v>6</v>
      </c>
      <c r="B3268" s="35" t="s">
        <v>6527</v>
      </c>
      <c r="C3268" s="35" t="s">
        <v>6528</v>
      </c>
      <c r="D3268" s="36">
        <v>9</v>
      </c>
      <c r="E3268" s="36">
        <v>9</v>
      </c>
      <c r="F3268" s="36">
        <v>6.141</v>
      </c>
      <c r="G3268" s="36" t="str">
        <f>IFERROR(VLOOKUP(DATA_PESOS[[#This Row],[Codigo]],PESOS,4,FALSE)," ")</f>
        <v xml:space="preserve"> </v>
      </c>
      <c r="H3268" s="37">
        <v>6.141</v>
      </c>
      <c r="I3268" s="43" t="str">
        <f>IF(DATA_PESOS[[#This Row],[Peso de FLEX]]=DATA_PESOS[[#This Row],[ACTUALIZACION 2]],"Conforme","Revisar")</f>
        <v>Conforme</v>
      </c>
    </row>
    <row r="3269" spans="1:9" hidden="1" x14ac:dyDescent="0.25">
      <c r="A3269" s="42" t="s">
        <v>6</v>
      </c>
      <c r="B3269" s="35" t="s">
        <v>6529</v>
      </c>
      <c r="C3269" s="35" t="s">
        <v>6530</v>
      </c>
      <c r="D3269" s="36">
        <v>6</v>
      </c>
      <c r="E3269" s="36">
        <v>6</v>
      </c>
      <c r="F3269" s="36">
        <v>6.14</v>
      </c>
      <c r="G3269" s="36" t="str">
        <f>IFERROR(VLOOKUP(DATA_PESOS[[#This Row],[Codigo]],PESOS,4,FALSE)," ")</f>
        <v xml:space="preserve"> </v>
      </c>
      <c r="H3269" s="37">
        <v>6.14</v>
      </c>
      <c r="I3269" s="43" t="str">
        <f>IF(DATA_PESOS[[#This Row],[Peso de FLEX]]=DATA_PESOS[[#This Row],[ACTUALIZACION 2]],"Conforme","Revisar")</f>
        <v>Conforme</v>
      </c>
    </row>
    <row r="3270" spans="1:9" hidden="1" x14ac:dyDescent="0.25">
      <c r="A3270" s="42" t="s">
        <v>6</v>
      </c>
      <c r="B3270" s="35" t="s">
        <v>6531</v>
      </c>
      <c r="C3270" s="35" t="s">
        <v>6532</v>
      </c>
      <c r="D3270" s="36">
        <v>4</v>
      </c>
      <c r="E3270" s="36">
        <v>4</v>
      </c>
      <c r="F3270" s="36">
        <v>2.2490000000000001</v>
      </c>
      <c r="G3270" s="36" t="str">
        <f>IFERROR(VLOOKUP(DATA_PESOS[[#This Row],[Codigo]],PESOS,4,FALSE)," ")</f>
        <v xml:space="preserve"> </v>
      </c>
      <c r="H3270" s="37">
        <v>2.2490000000000001</v>
      </c>
      <c r="I3270" s="43" t="str">
        <f>IF(DATA_PESOS[[#This Row],[Peso de FLEX]]=DATA_PESOS[[#This Row],[ACTUALIZACION 2]],"Conforme","Revisar")</f>
        <v>Conforme</v>
      </c>
    </row>
    <row r="3271" spans="1:9" hidden="1" x14ac:dyDescent="0.25">
      <c r="A3271" s="42" t="s">
        <v>6</v>
      </c>
      <c r="B3271" s="35" t="s">
        <v>6533</v>
      </c>
      <c r="C3271" s="35" t="s">
        <v>6534</v>
      </c>
      <c r="D3271" s="36">
        <v>17</v>
      </c>
      <c r="E3271" s="36">
        <v>17</v>
      </c>
      <c r="F3271" s="36">
        <v>1.742</v>
      </c>
      <c r="G3271" s="36" t="str">
        <f>IFERROR(VLOOKUP(DATA_PESOS[[#This Row],[Codigo]],PESOS,4,FALSE)," ")</f>
        <v xml:space="preserve"> </v>
      </c>
      <c r="H3271" s="37">
        <v>1.742</v>
      </c>
      <c r="I3271" s="43" t="str">
        <f>IF(DATA_PESOS[[#This Row],[Peso de FLEX]]=DATA_PESOS[[#This Row],[ACTUALIZACION 2]],"Conforme","Revisar")</f>
        <v>Conforme</v>
      </c>
    </row>
    <row r="3272" spans="1:9" hidden="1" x14ac:dyDescent="0.25">
      <c r="A3272" s="42" t="s">
        <v>6</v>
      </c>
      <c r="B3272" s="35" t="s">
        <v>6535</v>
      </c>
      <c r="C3272" s="35" t="s">
        <v>6536</v>
      </c>
      <c r="D3272" s="36">
        <v>18</v>
      </c>
      <c r="E3272" s="36">
        <v>18</v>
      </c>
      <c r="F3272" s="36">
        <v>5.173</v>
      </c>
      <c r="G3272" s="36" t="str">
        <f>IFERROR(VLOOKUP(DATA_PESOS[[#This Row],[Codigo]],PESOS,4,FALSE)," ")</f>
        <v xml:space="preserve"> </v>
      </c>
      <c r="H3272" s="37">
        <v>5.173</v>
      </c>
      <c r="I3272" s="43" t="str">
        <f>IF(DATA_PESOS[[#This Row],[Peso de FLEX]]=DATA_PESOS[[#This Row],[ACTUALIZACION 2]],"Conforme","Revisar")</f>
        <v>Conforme</v>
      </c>
    </row>
    <row r="3273" spans="1:9" hidden="1" x14ac:dyDescent="0.25">
      <c r="A3273" s="42" t="s">
        <v>6</v>
      </c>
      <c r="B3273" s="35" t="s">
        <v>6537</v>
      </c>
      <c r="C3273" s="35" t="s">
        <v>6538</v>
      </c>
      <c r="D3273" s="36">
        <v>19</v>
      </c>
      <c r="E3273" s="36">
        <v>19</v>
      </c>
      <c r="F3273" s="36">
        <v>5.1639999999999997</v>
      </c>
      <c r="G3273" s="36" t="str">
        <f>IFERROR(VLOOKUP(DATA_PESOS[[#This Row],[Codigo]],PESOS,4,FALSE)," ")</f>
        <v xml:space="preserve"> </v>
      </c>
      <c r="H3273" s="37">
        <v>5.1639999999999997</v>
      </c>
      <c r="I3273" s="43" t="str">
        <f>IF(DATA_PESOS[[#This Row],[Peso de FLEX]]=DATA_PESOS[[#This Row],[ACTUALIZACION 2]],"Conforme","Revisar")</f>
        <v>Conforme</v>
      </c>
    </row>
    <row r="3274" spans="1:9" hidden="1" x14ac:dyDescent="0.25">
      <c r="A3274" s="42" t="s">
        <v>6</v>
      </c>
      <c r="B3274" s="35" t="s">
        <v>6539</v>
      </c>
      <c r="C3274" s="35" t="s">
        <v>6540</v>
      </c>
      <c r="D3274" s="36">
        <v>20</v>
      </c>
      <c r="E3274" s="36">
        <v>20</v>
      </c>
      <c r="F3274" s="36">
        <v>1.3819999999999999</v>
      </c>
      <c r="G3274" s="36" t="str">
        <f>IFERROR(VLOOKUP(DATA_PESOS[[#This Row],[Codigo]],PESOS,4,FALSE)," ")</f>
        <v xml:space="preserve"> </v>
      </c>
      <c r="H3274" s="37">
        <v>1.3819999999999999</v>
      </c>
      <c r="I3274" s="43" t="str">
        <f>IF(DATA_PESOS[[#This Row],[Peso de FLEX]]=DATA_PESOS[[#This Row],[ACTUALIZACION 2]],"Conforme","Revisar")</f>
        <v>Conforme</v>
      </c>
    </row>
    <row r="3275" spans="1:9" hidden="1" x14ac:dyDescent="0.25">
      <c r="A3275" s="42" t="s">
        <v>6</v>
      </c>
      <c r="B3275" s="35" t="s">
        <v>6541</v>
      </c>
      <c r="C3275" s="35" t="s">
        <v>6542</v>
      </c>
      <c r="D3275" s="36">
        <v>9</v>
      </c>
      <c r="E3275" s="36">
        <v>9</v>
      </c>
      <c r="F3275" s="36">
        <v>2.69</v>
      </c>
      <c r="G3275" s="36" t="str">
        <f>IFERROR(VLOOKUP(DATA_PESOS[[#This Row],[Codigo]],PESOS,4,FALSE)," ")</f>
        <v xml:space="preserve"> </v>
      </c>
      <c r="H3275" s="37">
        <v>2.69</v>
      </c>
      <c r="I3275" s="43" t="str">
        <f>IF(DATA_PESOS[[#This Row],[Peso de FLEX]]=DATA_PESOS[[#This Row],[ACTUALIZACION 2]],"Conforme","Revisar")</f>
        <v>Conforme</v>
      </c>
    </row>
    <row r="3276" spans="1:9" hidden="1" x14ac:dyDescent="0.25">
      <c r="A3276" s="42" t="s">
        <v>6</v>
      </c>
      <c r="B3276" s="35" t="s">
        <v>6543</v>
      </c>
      <c r="C3276" s="35" t="s">
        <v>6544</v>
      </c>
      <c r="D3276" s="36">
        <v>9</v>
      </c>
      <c r="E3276" s="36">
        <v>9</v>
      </c>
      <c r="F3276" s="36">
        <v>2.6760000000000002</v>
      </c>
      <c r="G3276" s="36" t="str">
        <f>IFERROR(VLOOKUP(DATA_PESOS[[#This Row],[Codigo]],PESOS,4,FALSE)," ")</f>
        <v xml:space="preserve"> </v>
      </c>
      <c r="H3276" s="37">
        <v>2.6760000000000002</v>
      </c>
      <c r="I3276" s="43" t="str">
        <f>IF(DATA_PESOS[[#This Row],[Peso de FLEX]]=DATA_PESOS[[#This Row],[ACTUALIZACION 2]],"Conforme","Revisar")</f>
        <v>Conforme</v>
      </c>
    </row>
    <row r="3277" spans="1:9" hidden="1" x14ac:dyDescent="0.25">
      <c r="A3277" s="42" t="s">
        <v>6</v>
      </c>
      <c r="B3277" s="35" t="s">
        <v>6545</v>
      </c>
      <c r="C3277" s="35" t="s">
        <v>6546</v>
      </c>
      <c r="D3277" s="36">
        <v>9</v>
      </c>
      <c r="E3277" s="36">
        <v>9</v>
      </c>
      <c r="F3277" s="36">
        <v>1.921</v>
      </c>
      <c r="G3277" s="36" t="str">
        <f>IFERROR(VLOOKUP(DATA_PESOS[[#This Row],[Codigo]],PESOS,4,FALSE)," ")</f>
        <v xml:space="preserve"> </v>
      </c>
      <c r="H3277" s="37">
        <v>1.921</v>
      </c>
      <c r="I3277" s="43" t="str">
        <f>IF(DATA_PESOS[[#This Row],[Peso de FLEX]]=DATA_PESOS[[#This Row],[ACTUALIZACION 2]],"Conforme","Revisar")</f>
        <v>Conforme</v>
      </c>
    </row>
    <row r="3278" spans="1:9" hidden="1" x14ac:dyDescent="0.25">
      <c r="A3278" s="42" t="s">
        <v>6</v>
      </c>
      <c r="B3278" s="35" t="s">
        <v>6547</v>
      </c>
      <c r="C3278" s="35" t="s">
        <v>6548</v>
      </c>
      <c r="D3278" s="36">
        <v>28</v>
      </c>
      <c r="E3278" s="36">
        <v>28</v>
      </c>
      <c r="F3278" s="36">
        <v>3.8330000000000002</v>
      </c>
      <c r="G3278" s="36" t="str">
        <f>IFERROR(VLOOKUP(DATA_PESOS[[#This Row],[Codigo]],PESOS,4,FALSE)," ")</f>
        <v xml:space="preserve"> </v>
      </c>
      <c r="H3278" s="37">
        <v>3.8330000000000002</v>
      </c>
      <c r="I3278" s="43" t="str">
        <f>IF(DATA_PESOS[[#This Row],[Peso de FLEX]]=DATA_PESOS[[#This Row],[ACTUALIZACION 2]],"Conforme","Revisar")</f>
        <v>Conforme</v>
      </c>
    </row>
    <row r="3279" spans="1:9" hidden="1" x14ac:dyDescent="0.25">
      <c r="A3279" s="42" t="s">
        <v>6</v>
      </c>
      <c r="B3279" s="35" t="s">
        <v>6549</v>
      </c>
      <c r="C3279" s="35" t="s">
        <v>6550</v>
      </c>
      <c r="D3279" s="36">
        <v>28</v>
      </c>
      <c r="E3279" s="36">
        <v>28</v>
      </c>
      <c r="F3279" s="36">
        <v>3.8079999999999998</v>
      </c>
      <c r="G3279" s="36" t="str">
        <f>IFERROR(VLOOKUP(DATA_PESOS[[#This Row],[Codigo]],PESOS,4,FALSE)," ")</f>
        <v xml:space="preserve"> </v>
      </c>
      <c r="H3279" s="37">
        <v>3.8079999999999998</v>
      </c>
      <c r="I3279" s="43" t="str">
        <f>IF(DATA_PESOS[[#This Row],[Peso de FLEX]]=DATA_PESOS[[#This Row],[ACTUALIZACION 2]],"Conforme","Revisar")</f>
        <v>Conforme</v>
      </c>
    </row>
    <row r="3280" spans="1:9" hidden="1" x14ac:dyDescent="0.25">
      <c r="A3280" s="42" t="s">
        <v>6</v>
      </c>
      <c r="B3280" s="35" t="s">
        <v>6551</v>
      </c>
      <c r="C3280" s="35" t="s">
        <v>6552</v>
      </c>
      <c r="D3280" s="36">
        <v>22</v>
      </c>
      <c r="E3280" s="36">
        <v>22</v>
      </c>
      <c r="F3280" s="36">
        <v>1.657</v>
      </c>
      <c r="G3280" s="36" t="str">
        <f>IFERROR(VLOOKUP(DATA_PESOS[[#This Row],[Codigo]],PESOS,4,FALSE)," ")</f>
        <v xml:space="preserve"> </v>
      </c>
      <c r="H3280" s="37">
        <v>1.657</v>
      </c>
      <c r="I3280" s="43" t="str">
        <f>IF(DATA_PESOS[[#This Row],[Peso de FLEX]]=DATA_PESOS[[#This Row],[ACTUALIZACION 2]],"Conforme","Revisar")</f>
        <v>Conforme</v>
      </c>
    </row>
    <row r="3281" spans="1:9" hidden="1" x14ac:dyDescent="0.25">
      <c r="A3281" s="42" t="s">
        <v>6</v>
      </c>
      <c r="B3281" s="35" t="s">
        <v>6553</v>
      </c>
      <c r="C3281" s="35" t="s">
        <v>6554</v>
      </c>
      <c r="D3281" s="36">
        <v>6</v>
      </c>
      <c r="E3281" s="36">
        <v>6</v>
      </c>
      <c r="F3281" s="36">
        <v>4.2469999999999999</v>
      </c>
      <c r="G3281" s="36" t="str">
        <f>IFERROR(VLOOKUP(DATA_PESOS[[#This Row],[Codigo]],PESOS,4,FALSE)," ")</f>
        <v xml:space="preserve"> </v>
      </c>
      <c r="H3281" s="37">
        <v>4.2469999999999999</v>
      </c>
      <c r="I3281" s="43" t="str">
        <f>IF(DATA_PESOS[[#This Row],[Peso de FLEX]]=DATA_PESOS[[#This Row],[ACTUALIZACION 2]],"Conforme","Revisar")</f>
        <v>Conforme</v>
      </c>
    </row>
    <row r="3282" spans="1:9" hidden="1" x14ac:dyDescent="0.25">
      <c r="A3282" s="42" t="s">
        <v>6</v>
      </c>
      <c r="B3282" s="35" t="s">
        <v>6555</v>
      </c>
      <c r="C3282" s="35" t="s">
        <v>6556</v>
      </c>
      <c r="D3282" s="36">
        <v>8</v>
      </c>
      <c r="E3282" s="36">
        <v>8</v>
      </c>
      <c r="F3282" s="36">
        <v>4.391</v>
      </c>
      <c r="G3282" s="36" t="str">
        <f>IFERROR(VLOOKUP(DATA_PESOS[[#This Row],[Codigo]],PESOS,4,FALSE)," ")</f>
        <v xml:space="preserve"> </v>
      </c>
      <c r="H3282" s="37">
        <v>4.391</v>
      </c>
      <c r="I3282" s="43" t="str">
        <f>IF(DATA_PESOS[[#This Row],[Peso de FLEX]]=DATA_PESOS[[#This Row],[ACTUALIZACION 2]],"Conforme","Revisar")</f>
        <v>Conforme</v>
      </c>
    </row>
    <row r="3283" spans="1:9" hidden="1" x14ac:dyDescent="0.25">
      <c r="A3283" s="42" t="s">
        <v>6</v>
      </c>
      <c r="B3283" s="35" t="s">
        <v>6557</v>
      </c>
      <c r="C3283" s="35" t="s">
        <v>6558</v>
      </c>
      <c r="D3283" s="36">
        <v>22</v>
      </c>
      <c r="E3283" s="36">
        <v>22</v>
      </c>
      <c r="F3283" s="36">
        <v>1.948</v>
      </c>
      <c r="G3283" s="36" t="str">
        <f>IFERROR(VLOOKUP(DATA_PESOS[[#This Row],[Codigo]],PESOS,4,FALSE)," ")</f>
        <v xml:space="preserve"> </v>
      </c>
      <c r="H3283" s="37">
        <v>1.948</v>
      </c>
      <c r="I3283" s="43" t="str">
        <f>IF(DATA_PESOS[[#This Row],[Peso de FLEX]]=DATA_PESOS[[#This Row],[ACTUALIZACION 2]],"Conforme","Revisar")</f>
        <v>Conforme</v>
      </c>
    </row>
    <row r="3284" spans="1:9" hidden="1" x14ac:dyDescent="0.25">
      <c r="A3284" s="42" t="s">
        <v>6</v>
      </c>
      <c r="B3284" s="35" t="s">
        <v>6559</v>
      </c>
      <c r="C3284" s="35" t="s">
        <v>6560</v>
      </c>
      <c r="D3284" s="36">
        <v>22</v>
      </c>
      <c r="E3284" s="36">
        <v>22</v>
      </c>
      <c r="F3284" s="36">
        <v>1.4039999999999999</v>
      </c>
      <c r="G3284" s="36" t="str">
        <f>IFERROR(VLOOKUP(DATA_PESOS[[#This Row],[Codigo]],PESOS,4,FALSE)," ")</f>
        <v xml:space="preserve"> </v>
      </c>
      <c r="H3284" s="37">
        <v>1.4039999999999999</v>
      </c>
      <c r="I3284" s="43" t="str">
        <f>IF(DATA_PESOS[[#This Row],[Peso de FLEX]]=DATA_PESOS[[#This Row],[ACTUALIZACION 2]],"Conforme","Revisar")</f>
        <v>Conforme</v>
      </c>
    </row>
    <row r="3285" spans="1:9" hidden="1" x14ac:dyDescent="0.25">
      <c r="A3285" s="42" t="s">
        <v>6</v>
      </c>
      <c r="B3285" s="35" t="s">
        <v>6561</v>
      </c>
      <c r="C3285" s="35" t="s">
        <v>6562</v>
      </c>
      <c r="D3285" s="36">
        <v>12</v>
      </c>
      <c r="E3285" s="36">
        <v>12</v>
      </c>
      <c r="F3285" s="36">
        <v>1.4950000000000001</v>
      </c>
      <c r="G3285" s="36" t="str">
        <f>IFERROR(VLOOKUP(DATA_PESOS[[#This Row],[Codigo]],PESOS,4,FALSE)," ")</f>
        <v xml:space="preserve"> </v>
      </c>
      <c r="H3285" s="37">
        <v>1.4950000000000001</v>
      </c>
      <c r="I3285" s="43" t="str">
        <f>IF(DATA_PESOS[[#This Row],[Peso de FLEX]]=DATA_PESOS[[#This Row],[ACTUALIZACION 2]],"Conforme","Revisar")</f>
        <v>Conforme</v>
      </c>
    </row>
    <row r="3286" spans="1:9" hidden="1" x14ac:dyDescent="0.25">
      <c r="A3286" s="42" t="s">
        <v>6</v>
      </c>
      <c r="B3286" s="35" t="s">
        <v>6563</v>
      </c>
      <c r="C3286" s="35" t="s">
        <v>6564</v>
      </c>
      <c r="D3286" s="36">
        <v>36</v>
      </c>
      <c r="E3286" s="36">
        <v>36</v>
      </c>
      <c r="F3286" s="36">
        <v>1.498</v>
      </c>
      <c r="G3286" s="36" t="str">
        <f>IFERROR(VLOOKUP(DATA_PESOS[[#This Row],[Codigo]],PESOS,4,FALSE)," ")</f>
        <v xml:space="preserve"> </v>
      </c>
      <c r="H3286" s="37">
        <v>1.498</v>
      </c>
      <c r="I3286" s="43" t="str">
        <f>IF(DATA_PESOS[[#This Row],[Peso de FLEX]]=DATA_PESOS[[#This Row],[ACTUALIZACION 2]],"Conforme","Revisar")</f>
        <v>Conforme</v>
      </c>
    </row>
    <row r="3287" spans="1:9" hidden="1" x14ac:dyDescent="0.25">
      <c r="A3287" s="42" t="s">
        <v>6</v>
      </c>
      <c r="B3287" s="35" t="s">
        <v>6565</v>
      </c>
      <c r="C3287" s="35" t="s">
        <v>6566</v>
      </c>
      <c r="D3287" s="36">
        <v>9</v>
      </c>
      <c r="E3287" s="36">
        <v>9</v>
      </c>
      <c r="F3287" s="36">
        <v>3.528</v>
      </c>
      <c r="G3287" s="36" t="str">
        <f>IFERROR(VLOOKUP(DATA_PESOS[[#This Row],[Codigo]],PESOS,4,FALSE)," ")</f>
        <v xml:space="preserve"> </v>
      </c>
      <c r="H3287" s="37">
        <v>3.528</v>
      </c>
      <c r="I3287" s="43" t="str">
        <f>IF(DATA_PESOS[[#This Row],[Peso de FLEX]]=DATA_PESOS[[#This Row],[ACTUALIZACION 2]],"Conforme","Revisar")</f>
        <v>Conforme</v>
      </c>
    </row>
    <row r="3288" spans="1:9" hidden="1" x14ac:dyDescent="0.25">
      <c r="A3288" s="42" t="s">
        <v>6</v>
      </c>
      <c r="B3288" s="35" t="s">
        <v>6567</v>
      </c>
      <c r="C3288" s="35" t="s">
        <v>6568</v>
      </c>
      <c r="D3288" s="36">
        <v>9</v>
      </c>
      <c r="E3288" s="36">
        <v>9</v>
      </c>
      <c r="F3288" s="36">
        <v>3.5270000000000001</v>
      </c>
      <c r="G3288" s="36" t="str">
        <f>IFERROR(VLOOKUP(DATA_PESOS[[#This Row],[Codigo]],PESOS,4,FALSE)," ")</f>
        <v xml:space="preserve"> </v>
      </c>
      <c r="H3288" s="37">
        <v>3.5270000000000001</v>
      </c>
      <c r="I3288" s="43" t="str">
        <f>IF(DATA_PESOS[[#This Row],[Peso de FLEX]]=DATA_PESOS[[#This Row],[ACTUALIZACION 2]],"Conforme","Revisar")</f>
        <v>Conforme</v>
      </c>
    </row>
    <row r="3289" spans="1:9" hidden="1" x14ac:dyDescent="0.25">
      <c r="A3289" s="42" t="s">
        <v>6</v>
      </c>
      <c r="B3289" s="35" t="s">
        <v>6569</v>
      </c>
      <c r="C3289" s="35" t="s">
        <v>6570</v>
      </c>
      <c r="D3289" s="36">
        <v>10</v>
      </c>
      <c r="E3289" s="36">
        <v>10</v>
      </c>
      <c r="F3289" s="36">
        <v>1.3839999999999999</v>
      </c>
      <c r="G3289" s="36" t="str">
        <f>IFERROR(VLOOKUP(DATA_PESOS[[#This Row],[Codigo]],PESOS,4,FALSE)," ")</f>
        <v xml:space="preserve"> </v>
      </c>
      <c r="H3289" s="37">
        <v>1.3839999999999999</v>
      </c>
      <c r="I3289" s="43" t="str">
        <f>IF(DATA_PESOS[[#This Row],[Peso de FLEX]]=DATA_PESOS[[#This Row],[ACTUALIZACION 2]],"Conforme","Revisar")</f>
        <v>Conforme</v>
      </c>
    </row>
    <row r="3290" spans="1:9" hidden="1" x14ac:dyDescent="0.25">
      <c r="A3290" s="42" t="s">
        <v>6</v>
      </c>
      <c r="B3290" s="35" t="s">
        <v>6571</v>
      </c>
      <c r="C3290" s="35" t="s">
        <v>6572</v>
      </c>
      <c r="D3290" s="36">
        <v>14</v>
      </c>
      <c r="E3290" s="36">
        <v>14</v>
      </c>
      <c r="F3290" s="36">
        <v>4.0199999999999996</v>
      </c>
      <c r="G3290" s="36" t="str">
        <f>IFERROR(VLOOKUP(DATA_PESOS[[#This Row],[Codigo]],PESOS,4,FALSE)," ")</f>
        <v xml:space="preserve"> </v>
      </c>
      <c r="H3290" s="37">
        <v>4.0199999999999996</v>
      </c>
      <c r="I3290" s="43" t="str">
        <f>IF(DATA_PESOS[[#This Row],[Peso de FLEX]]=DATA_PESOS[[#This Row],[ACTUALIZACION 2]],"Conforme","Revisar")</f>
        <v>Conforme</v>
      </c>
    </row>
    <row r="3291" spans="1:9" hidden="1" x14ac:dyDescent="0.25">
      <c r="A3291" s="42" t="s">
        <v>6</v>
      </c>
      <c r="B3291" s="35" t="s">
        <v>6573</v>
      </c>
      <c r="C3291" s="35" t="s">
        <v>6574</v>
      </c>
      <c r="D3291" s="36">
        <v>14</v>
      </c>
      <c r="E3291" s="36">
        <v>14</v>
      </c>
      <c r="F3291" s="36">
        <v>3.8959999999999999</v>
      </c>
      <c r="G3291" s="36" t="str">
        <f>IFERROR(VLOOKUP(DATA_PESOS[[#This Row],[Codigo]],PESOS,4,FALSE)," ")</f>
        <v xml:space="preserve"> </v>
      </c>
      <c r="H3291" s="37">
        <v>3.8959999999999999</v>
      </c>
      <c r="I3291" s="43" t="str">
        <f>IF(DATA_PESOS[[#This Row],[Peso de FLEX]]=DATA_PESOS[[#This Row],[ACTUALIZACION 2]],"Conforme","Revisar")</f>
        <v>Conforme</v>
      </c>
    </row>
    <row r="3292" spans="1:9" hidden="1" x14ac:dyDescent="0.25">
      <c r="A3292" s="42" t="s">
        <v>6</v>
      </c>
      <c r="B3292" s="35" t="s">
        <v>6575</v>
      </c>
      <c r="C3292" s="35" t="s">
        <v>6576</v>
      </c>
      <c r="D3292" s="36">
        <v>10</v>
      </c>
      <c r="E3292" s="36">
        <v>10</v>
      </c>
      <c r="F3292" s="36">
        <v>1.5640000000000001</v>
      </c>
      <c r="G3292" s="36" t="str">
        <f>IFERROR(VLOOKUP(DATA_PESOS[[#This Row],[Codigo]],PESOS,4,FALSE)," ")</f>
        <v xml:space="preserve"> </v>
      </c>
      <c r="H3292" s="37">
        <v>1.5640000000000001</v>
      </c>
      <c r="I3292" s="43" t="str">
        <f>IF(DATA_PESOS[[#This Row],[Peso de FLEX]]=DATA_PESOS[[#This Row],[ACTUALIZACION 2]],"Conforme","Revisar")</f>
        <v>Conforme</v>
      </c>
    </row>
    <row r="3293" spans="1:9" hidden="1" x14ac:dyDescent="0.25">
      <c r="A3293" s="42" t="s">
        <v>6</v>
      </c>
      <c r="B3293" s="35" t="s">
        <v>6577</v>
      </c>
      <c r="C3293" s="35" t="s">
        <v>6578</v>
      </c>
      <c r="D3293" s="36">
        <v>44</v>
      </c>
      <c r="E3293" s="36">
        <v>44</v>
      </c>
      <c r="F3293" s="36">
        <v>3.948</v>
      </c>
      <c r="G3293" s="36" t="str">
        <f>IFERROR(VLOOKUP(DATA_PESOS[[#This Row],[Codigo]],PESOS,4,FALSE)," ")</f>
        <v xml:space="preserve"> </v>
      </c>
      <c r="H3293" s="37">
        <v>3.948</v>
      </c>
      <c r="I3293" s="43" t="str">
        <f>IF(DATA_PESOS[[#This Row],[Peso de FLEX]]=DATA_PESOS[[#This Row],[ACTUALIZACION 2]],"Conforme","Revisar")</f>
        <v>Conforme</v>
      </c>
    </row>
    <row r="3294" spans="1:9" hidden="1" x14ac:dyDescent="0.25">
      <c r="A3294" s="42" t="s">
        <v>6</v>
      </c>
      <c r="B3294" s="35" t="s">
        <v>6579</v>
      </c>
      <c r="C3294" s="35" t="s">
        <v>6580</v>
      </c>
      <c r="D3294" s="36">
        <v>38</v>
      </c>
      <c r="E3294" s="36">
        <v>38</v>
      </c>
      <c r="F3294" s="36">
        <v>3.911</v>
      </c>
      <c r="G3294" s="36" t="str">
        <f>IFERROR(VLOOKUP(DATA_PESOS[[#This Row],[Codigo]],PESOS,4,FALSE)," ")</f>
        <v xml:space="preserve"> </v>
      </c>
      <c r="H3294" s="37">
        <v>3.911</v>
      </c>
      <c r="I3294" s="43" t="str">
        <f>IF(DATA_PESOS[[#This Row],[Peso de FLEX]]=DATA_PESOS[[#This Row],[ACTUALIZACION 2]],"Conforme","Revisar")</f>
        <v>Conforme</v>
      </c>
    </row>
    <row r="3295" spans="1:9" hidden="1" x14ac:dyDescent="0.25">
      <c r="A3295" s="42" t="s">
        <v>6</v>
      </c>
      <c r="B3295" s="35" t="s">
        <v>6581</v>
      </c>
      <c r="C3295" s="35" t="s">
        <v>6582</v>
      </c>
      <c r="D3295" s="36">
        <v>2</v>
      </c>
      <c r="E3295" s="36">
        <v>2</v>
      </c>
      <c r="F3295" s="36">
        <v>3.9529999999999998</v>
      </c>
      <c r="G3295" s="36" t="str">
        <f>IFERROR(VLOOKUP(DATA_PESOS[[#This Row],[Codigo]],PESOS,4,FALSE)," ")</f>
        <v xml:space="preserve"> </v>
      </c>
      <c r="H3295" s="37">
        <v>3.9529999999999998</v>
      </c>
      <c r="I3295" s="43" t="str">
        <f>IF(DATA_PESOS[[#This Row],[Peso de FLEX]]=DATA_PESOS[[#This Row],[ACTUALIZACION 2]],"Conforme","Revisar")</f>
        <v>Conforme</v>
      </c>
    </row>
    <row r="3296" spans="1:9" hidden="1" x14ac:dyDescent="0.25">
      <c r="A3296" s="42" t="s">
        <v>6</v>
      </c>
      <c r="B3296" s="35" t="s">
        <v>6583</v>
      </c>
      <c r="C3296" s="35" t="s">
        <v>6584</v>
      </c>
      <c r="D3296" s="36">
        <v>2</v>
      </c>
      <c r="E3296" s="36">
        <v>2</v>
      </c>
      <c r="F3296" s="36">
        <v>3.8530000000000002</v>
      </c>
      <c r="G3296" s="36" t="str">
        <f>IFERROR(VLOOKUP(DATA_PESOS[[#This Row],[Codigo]],PESOS,4,FALSE)," ")</f>
        <v xml:space="preserve"> </v>
      </c>
      <c r="H3296" s="37">
        <v>3.8530000000000002</v>
      </c>
      <c r="I3296" s="43" t="str">
        <f>IF(DATA_PESOS[[#This Row],[Peso de FLEX]]=DATA_PESOS[[#This Row],[ACTUALIZACION 2]],"Conforme","Revisar")</f>
        <v>Conforme</v>
      </c>
    </row>
    <row r="3297" spans="1:9" hidden="1" x14ac:dyDescent="0.25">
      <c r="A3297" s="42" t="s">
        <v>6</v>
      </c>
      <c r="B3297" s="35" t="s">
        <v>6585</v>
      </c>
      <c r="C3297" s="35" t="s">
        <v>6586</v>
      </c>
      <c r="D3297" s="36">
        <v>14</v>
      </c>
      <c r="E3297" s="36">
        <v>14</v>
      </c>
      <c r="F3297" s="36">
        <v>1.7010000000000001</v>
      </c>
      <c r="G3297" s="36" t="str">
        <f>IFERROR(VLOOKUP(DATA_PESOS[[#This Row],[Codigo]],PESOS,4,FALSE)," ")</f>
        <v xml:space="preserve"> </v>
      </c>
      <c r="H3297" s="37">
        <v>1.7010000000000001</v>
      </c>
      <c r="I3297" s="43" t="str">
        <f>IF(DATA_PESOS[[#This Row],[Peso de FLEX]]=DATA_PESOS[[#This Row],[ACTUALIZACION 2]],"Conforme","Revisar")</f>
        <v>Conforme</v>
      </c>
    </row>
    <row r="3298" spans="1:9" hidden="1" x14ac:dyDescent="0.25">
      <c r="A3298" s="42" t="s">
        <v>6</v>
      </c>
      <c r="B3298" s="35" t="s">
        <v>6587</v>
      </c>
      <c r="C3298" s="35" t="s">
        <v>6588</v>
      </c>
      <c r="D3298" s="36">
        <v>16</v>
      </c>
      <c r="E3298" s="36">
        <v>16</v>
      </c>
      <c r="F3298" s="36">
        <v>4.133</v>
      </c>
      <c r="G3298" s="36" t="str">
        <f>IFERROR(VLOOKUP(DATA_PESOS[[#This Row],[Codigo]],PESOS,4,FALSE)," ")</f>
        <v xml:space="preserve"> </v>
      </c>
      <c r="H3298" s="37">
        <v>4.133</v>
      </c>
      <c r="I3298" s="43" t="str">
        <f>IF(DATA_PESOS[[#This Row],[Peso de FLEX]]=DATA_PESOS[[#This Row],[ACTUALIZACION 2]],"Conforme","Revisar")</f>
        <v>Conforme</v>
      </c>
    </row>
    <row r="3299" spans="1:9" hidden="1" x14ac:dyDescent="0.25">
      <c r="A3299" s="42" t="s">
        <v>6</v>
      </c>
      <c r="B3299" s="35" t="s">
        <v>6589</v>
      </c>
      <c r="C3299" s="35" t="s">
        <v>6590</v>
      </c>
      <c r="D3299" s="36">
        <v>15</v>
      </c>
      <c r="E3299" s="36">
        <v>15</v>
      </c>
      <c r="F3299" s="36">
        <v>4.1150000000000002</v>
      </c>
      <c r="G3299" s="36" t="str">
        <f>IFERROR(VLOOKUP(DATA_PESOS[[#This Row],[Codigo]],PESOS,4,FALSE)," ")</f>
        <v xml:space="preserve"> </v>
      </c>
      <c r="H3299" s="37">
        <v>4.1150000000000002</v>
      </c>
      <c r="I3299" s="43" t="str">
        <f>IF(DATA_PESOS[[#This Row],[Peso de FLEX]]=DATA_PESOS[[#This Row],[ACTUALIZACION 2]],"Conforme","Revisar")</f>
        <v>Conforme</v>
      </c>
    </row>
    <row r="3300" spans="1:9" hidden="1" x14ac:dyDescent="0.25">
      <c r="A3300" s="42" t="s">
        <v>6</v>
      </c>
      <c r="B3300" s="35" t="s">
        <v>6591</v>
      </c>
      <c r="C3300" s="35" t="s">
        <v>6592</v>
      </c>
      <c r="D3300" s="36">
        <v>2</v>
      </c>
      <c r="E3300" s="36">
        <v>2</v>
      </c>
      <c r="F3300" s="36">
        <v>1.6659999999999999</v>
      </c>
      <c r="G3300" s="36" t="str">
        <f>IFERROR(VLOOKUP(DATA_PESOS[[#This Row],[Codigo]],PESOS,4,FALSE)," ")</f>
        <v xml:space="preserve"> </v>
      </c>
      <c r="H3300" s="37">
        <v>1.6659999999999999</v>
      </c>
      <c r="I3300" s="43" t="str">
        <f>IF(DATA_PESOS[[#This Row],[Peso de FLEX]]=DATA_PESOS[[#This Row],[ACTUALIZACION 2]],"Conforme","Revisar")</f>
        <v>Conforme</v>
      </c>
    </row>
    <row r="3301" spans="1:9" hidden="1" x14ac:dyDescent="0.25">
      <c r="A3301" s="42" t="s">
        <v>6</v>
      </c>
      <c r="B3301" s="35" t="s">
        <v>6593</v>
      </c>
      <c r="C3301" s="35" t="s">
        <v>6594</v>
      </c>
      <c r="D3301" s="36">
        <v>5</v>
      </c>
      <c r="E3301" s="36">
        <v>5</v>
      </c>
      <c r="F3301" s="36">
        <v>3.8460000000000001</v>
      </c>
      <c r="G3301" s="36" t="str">
        <f>IFERROR(VLOOKUP(DATA_PESOS[[#This Row],[Codigo]],PESOS,4,FALSE)," ")</f>
        <v xml:space="preserve"> </v>
      </c>
      <c r="H3301" s="37">
        <v>3.8460000000000001</v>
      </c>
      <c r="I3301" s="43" t="str">
        <f>IF(DATA_PESOS[[#This Row],[Peso de FLEX]]=DATA_PESOS[[#This Row],[ACTUALIZACION 2]],"Conforme","Revisar")</f>
        <v>Conforme</v>
      </c>
    </row>
    <row r="3302" spans="1:9" hidden="1" x14ac:dyDescent="0.25">
      <c r="A3302" s="42" t="s">
        <v>6</v>
      </c>
      <c r="B3302" s="35" t="s">
        <v>6595</v>
      </c>
      <c r="C3302" s="35" t="s">
        <v>6596</v>
      </c>
      <c r="D3302" s="36">
        <v>8</v>
      </c>
      <c r="E3302" s="36">
        <v>8</v>
      </c>
      <c r="F3302" s="36">
        <v>3.8580000000000001</v>
      </c>
      <c r="G3302" s="36" t="str">
        <f>IFERROR(VLOOKUP(DATA_PESOS[[#This Row],[Codigo]],PESOS,4,FALSE)," ")</f>
        <v xml:space="preserve"> </v>
      </c>
      <c r="H3302" s="37">
        <v>3.8580000000000001</v>
      </c>
      <c r="I3302" s="43" t="str">
        <f>IF(DATA_PESOS[[#This Row],[Peso de FLEX]]=DATA_PESOS[[#This Row],[ACTUALIZACION 2]],"Conforme","Revisar")</f>
        <v>Conforme</v>
      </c>
    </row>
    <row r="3303" spans="1:9" hidden="1" x14ac:dyDescent="0.25">
      <c r="A3303" s="42" t="s">
        <v>6</v>
      </c>
      <c r="B3303" s="35" t="s">
        <v>6597</v>
      </c>
      <c r="C3303" s="35" t="s">
        <v>6598</v>
      </c>
      <c r="D3303" s="36">
        <v>26</v>
      </c>
      <c r="E3303" s="36">
        <v>26</v>
      </c>
      <c r="F3303" s="36">
        <v>1.63</v>
      </c>
      <c r="G3303" s="36" t="str">
        <f>IFERROR(VLOOKUP(DATA_PESOS[[#This Row],[Codigo]],PESOS,4,FALSE)," ")</f>
        <v xml:space="preserve"> </v>
      </c>
      <c r="H3303" s="37">
        <v>1.63</v>
      </c>
      <c r="I3303" s="43" t="str">
        <f>IF(DATA_PESOS[[#This Row],[Peso de FLEX]]=DATA_PESOS[[#This Row],[ACTUALIZACION 2]],"Conforme","Revisar")</f>
        <v>Conforme</v>
      </c>
    </row>
    <row r="3304" spans="1:9" hidden="1" x14ac:dyDescent="0.25">
      <c r="A3304" s="42" t="s">
        <v>6</v>
      </c>
      <c r="B3304" s="35" t="s">
        <v>6599</v>
      </c>
      <c r="C3304" s="35" t="s">
        <v>6600</v>
      </c>
      <c r="D3304" s="36">
        <v>4</v>
      </c>
      <c r="E3304" s="36">
        <v>4</v>
      </c>
      <c r="F3304" s="36">
        <v>3.88</v>
      </c>
      <c r="G3304" s="36" t="str">
        <f>IFERROR(VLOOKUP(DATA_PESOS[[#This Row],[Codigo]],PESOS,4,FALSE)," ")</f>
        <v xml:space="preserve"> </v>
      </c>
      <c r="H3304" s="37">
        <v>3.88</v>
      </c>
      <c r="I3304" s="43" t="str">
        <f>IF(DATA_PESOS[[#This Row],[Peso de FLEX]]=DATA_PESOS[[#This Row],[ACTUALIZACION 2]],"Conforme","Revisar")</f>
        <v>Conforme</v>
      </c>
    </row>
    <row r="3305" spans="1:9" hidden="1" x14ac:dyDescent="0.25">
      <c r="A3305" s="42" t="s">
        <v>6</v>
      </c>
      <c r="B3305" s="35" t="s">
        <v>6601</v>
      </c>
      <c r="C3305" s="35" t="s">
        <v>6602</v>
      </c>
      <c r="D3305" s="36">
        <v>4</v>
      </c>
      <c r="E3305" s="36">
        <v>4</v>
      </c>
      <c r="F3305" s="36">
        <v>3.8530000000000002</v>
      </c>
      <c r="G3305" s="36" t="str">
        <f>IFERROR(VLOOKUP(DATA_PESOS[[#This Row],[Codigo]],PESOS,4,FALSE)," ")</f>
        <v xml:space="preserve"> </v>
      </c>
      <c r="H3305" s="37">
        <v>3.8530000000000002</v>
      </c>
      <c r="I3305" s="43" t="str">
        <f>IF(DATA_PESOS[[#This Row],[Peso de FLEX]]=DATA_PESOS[[#This Row],[ACTUALIZACION 2]],"Conforme","Revisar")</f>
        <v>Conforme</v>
      </c>
    </row>
    <row r="3306" spans="1:9" hidden="1" x14ac:dyDescent="0.25">
      <c r="A3306" s="42" t="s">
        <v>6</v>
      </c>
      <c r="B3306" s="35" t="s">
        <v>6603</v>
      </c>
      <c r="C3306" s="35" t="s">
        <v>6604</v>
      </c>
      <c r="D3306" s="36">
        <v>2</v>
      </c>
      <c r="E3306" s="36">
        <v>2</v>
      </c>
      <c r="F3306" s="36">
        <v>4.1870000000000003</v>
      </c>
      <c r="G3306" s="36" t="str">
        <f>IFERROR(VLOOKUP(DATA_PESOS[[#This Row],[Codigo]],PESOS,4,FALSE)," ")</f>
        <v xml:space="preserve"> </v>
      </c>
      <c r="H3306" s="37">
        <v>4.1870000000000003</v>
      </c>
      <c r="I3306" s="43" t="str">
        <f>IF(DATA_PESOS[[#This Row],[Peso de FLEX]]=DATA_PESOS[[#This Row],[ACTUALIZACION 2]],"Conforme","Revisar")</f>
        <v>Conforme</v>
      </c>
    </row>
    <row r="3307" spans="1:9" hidden="1" x14ac:dyDescent="0.25">
      <c r="A3307" s="42" t="s">
        <v>6</v>
      </c>
      <c r="B3307" s="35" t="s">
        <v>6605</v>
      </c>
      <c r="C3307" s="35" t="s">
        <v>6606</v>
      </c>
      <c r="D3307" s="36">
        <v>2</v>
      </c>
      <c r="E3307" s="36">
        <v>2</v>
      </c>
      <c r="F3307" s="36">
        <v>4.194</v>
      </c>
      <c r="G3307" s="36" t="str">
        <f>IFERROR(VLOOKUP(DATA_PESOS[[#This Row],[Codigo]],PESOS,4,FALSE)," ")</f>
        <v xml:space="preserve"> </v>
      </c>
      <c r="H3307" s="37">
        <v>4.194</v>
      </c>
      <c r="I3307" s="43" t="str">
        <f>IF(DATA_PESOS[[#This Row],[Peso de FLEX]]=DATA_PESOS[[#This Row],[ACTUALIZACION 2]],"Conforme","Revisar")</f>
        <v>Conforme</v>
      </c>
    </row>
    <row r="3308" spans="1:9" hidden="1" x14ac:dyDescent="0.25">
      <c r="A3308" s="42" t="s">
        <v>6</v>
      </c>
      <c r="B3308" s="35" t="s">
        <v>6607</v>
      </c>
      <c r="C3308" s="35" t="s">
        <v>6608</v>
      </c>
      <c r="D3308" s="36">
        <v>4</v>
      </c>
      <c r="E3308" s="36">
        <v>4</v>
      </c>
      <c r="F3308" s="36">
        <v>4.0039999999999996</v>
      </c>
      <c r="G3308" s="36" t="str">
        <f>IFERROR(VLOOKUP(DATA_PESOS[[#This Row],[Codigo]],PESOS,4,FALSE)," ")</f>
        <v xml:space="preserve"> </v>
      </c>
      <c r="H3308" s="37">
        <v>4.0039999999999996</v>
      </c>
      <c r="I3308" s="43" t="str">
        <f>IF(DATA_PESOS[[#This Row],[Peso de FLEX]]=DATA_PESOS[[#This Row],[ACTUALIZACION 2]],"Conforme","Revisar")</f>
        <v>Conforme</v>
      </c>
    </row>
    <row r="3309" spans="1:9" hidden="1" x14ac:dyDescent="0.25">
      <c r="A3309" s="42" t="s">
        <v>6</v>
      </c>
      <c r="B3309" s="35" t="s">
        <v>6609</v>
      </c>
      <c r="C3309" s="35" t="s">
        <v>6610</v>
      </c>
      <c r="D3309" s="36">
        <v>4</v>
      </c>
      <c r="E3309" s="36">
        <v>4</v>
      </c>
      <c r="F3309" s="36">
        <v>4.1289999999999996</v>
      </c>
      <c r="G3309" s="36" t="str">
        <f>IFERROR(VLOOKUP(DATA_PESOS[[#This Row],[Codigo]],PESOS,4,FALSE)," ")</f>
        <v xml:space="preserve"> </v>
      </c>
      <c r="H3309" s="37">
        <v>4.1289999999999996</v>
      </c>
      <c r="I3309" s="43" t="str">
        <f>IF(DATA_PESOS[[#This Row],[Peso de FLEX]]=DATA_PESOS[[#This Row],[ACTUALIZACION 2]],"Conforme","Revisar")</f>
        <v>Conforme</v>
      </c>
    </row>
    <row r="3310" spans="1:9" hidden="1" x14ac:dyDescent="0.25">
      <c r="A3310" s="42" t="s">
        <v>6</v>
      </c>
      <c r="B3310" s="35" t="s">
        <v>6611</v>
      </c>
      <c r="C3310" s="35" t="s">
        <v>6612</v>
      </c>
      <c r="D3310" s="36">
        <v>12</v>
      </c>
      <c r="E3310" s="36">
        <v>12</v>
      </c>
      <c r="F3310" s="36">
        <v>1.7230000000000001</v>
      </c>
      <c r="G3310" s="36" t="str">
        <f>IFERROR(VLOOKUP(DATA_PESOS[[#This Row],[Codigo]],PESOS,4,FALSE)," ")</f>
        <v xml:space="preserve"> </v>
      </c>
      <c r="H3310" s="37">
        <v>1.7230000000000001</v>
      </c>
      <c r="I3310" s="43" t="str">
        <f>IF(DATA_PESOS[[#This Row],[Peso de FLEX]]=DATA_PESOS[[#This Row],[ACTUALIZACION 2]],"Conforme","Revisar")</f>
        <v>Conforme</v>
      </c>
    </row>
    <row r="3311" spans="1:9" hidden="1" x14ac:dyDescent="0.25">
      <c r="A3311" s="42" t="s">
        <v>6</v>
      </c>
      <c r="B3311" s="35" t="s">
        <v>6613</v>
      </c>
      <c r="C3311" s="35" t="s">
        <v>6614</v>
      </c>
      <c r="D3311" s="36">
        <v>5</v>
      </c>
      <c r="E3311" s="36">
        <v>5</v>
      </c>
      <c r="F3311" s="36">
        <v>2.2789999999999999</v>
      </c>
      <c r="G3311" s="36" t="str">
        <f>IFERROR(VLOOKUP(DATA_PESOS[[#This Row],[Codigo]],PESOS,4,FALSE)," ")</f>
        <v xml:space="preserve"> </v>
      </c>
      <c r="H3311" s="37">
        <v>2.2789999999999999</v>
      </c>
      <c r="I3311" s="43" t="str">
        <f>IF(DATA_PESOS[[#This Row],[Peso de FLEX]]=DATA_PESOS[[#This Row],[ACTUALIZACION 2]],"Conforme","Revisar")</f>
        <v>Conforme</v>
      </c>
    </row>
    <row r="3312" spans="1:9" hidden="1" x14ac:dyDescent="0.25">
      <c r="A3312" s="42" t="s">
        <v>6</v>
      </c>
      <c r="B3312" s="35" t="s">
        <v>6615</v>
      </c>
      <c r="C3312" s="35" t="s">
        <v>6616</v>
      </c>
      <c r="D3312" s="36">
        <v>8</v>
      </c>
      <c r="E3312" s="36">
        <v>8</v>
      </c>
      <c r="F3312" s="36">
        <v>1.59</v>
      </c>
      <c r="G3312" s="36" t="str">
        <f>IFERROR(VLOOKUP(DATA_PESOS[[#This Row],[Codigo]],PESOS,4,FALSE)," ")</f>
        <v xml:space="preserve"> </v>
      </c>
      <c r="H3312" s="37">
        <v>1.59</v>
      </c>
      <c r="I3312" s="43" t="str">
        <f>IF(DATA_PESOS[[#This Row],[Peso de FLEX]]=DATA_PESOS[[#This Row],[ACTUALIZACION 2]],"Conforme","Revisar")</f>
        <v>Conforme</v>
      </c>
    </row>
    <row r="3313" spans="1:9" hidden="1" x14ac:dyDescent="0.25">
      <c r="A3313" s="42" t="s">
        <v>6</v>
      </c>
      <c r="B3313" s="35" t="s">
        <v>6617</v>
      </c>
      <c r="C3313" s="35" t="s">
        <v>6618</v>
      </c>
      <c r="D3313" s="36">
        <v>5</v>
      </c>
      <c r="E3313" s="36">
        <v>5</v>
      </c>
      <c r="F3313" s="36">
        <v>3.984</v>
      </c>
      <c r="G3313" s="36" t="str">
        <f>IFERROR(VLOOKUP(DATA_PESOS[[#This Row],[Codigo]],PESOS,4,FALSE)," ")</f>
        <v xml:space="preserve"> </v>
      </c>
      <c r="H3313" s="37">
        <v>3.984</v>
      </c>
      <c r="I3313" s="43" t="str">
        <f>IF(DATA_PESOS[[#This Row],[Peso de FLEX]]=DATA_PESOS[[#This Row],[ACTUALIZACION 2]],"Conforme","Revisar")</f>
        <v>Conforme</v>
      </c>
    </row>
    <row r="3314" spans="1:9" hidden="1" x14ac:dyDescent="0.25">
      <c r="A3314" s="42" t="s">
        <v>6</v>
      </c>
      <c r="B3314" s="35" t="s">
        <v>6619</v>
      </c>
      <c r="C3314" s="35" t="s">
        <v>6620</v>
      </c>
      <c r="D3314" s="36">
        <v>5</v>
      </c>
      <c r="E3314" s="36">
        <v>5</v>
      </c>
      <c r="F3314" s="36">
        <v>3.9780000000000002</v>
      </c>
      <c r="G3314" s="36" t="str">
        <f>IFERROR(VLOOKUP(DATA_PESOS[[#This Row],[Codigo]],PESOS,4,FALSE)," ")</f>
        <v xml:space="preserve"> </v>
      </c>
      <c r="H3314" s="37">
        <v>3.9780000000000002</v>
      </c>
      <c r="I3314" s="43" t="str">
        <f>IF(DATA_PESOS[[#This Row],[Peso de FLEX]]=DATA_PESOS[[#This Row],[ACTUALIZACION 2]],"Conforme","Revisar")</f>
        <v>Conforme</v>
      </c>
    </row>
    <row r="3315" spans="1:9" hidden="1" x14ac:dyDescent="0.25">
      <c r="A3315" s="42" t="s">
        <v>6</v>
      </c>
      <c r="B3315" s="35" t="s">
        <v>6621</v>
      </c>
      <c r="C3315" s="35" t="s">
        <v>6622</v>
      </c>
      <c r="D3315" s="36">
        <v>1</v>
      </c>
      <c r="E3315" s="36">
        <v>1</v>
      </c>
      <c r="F3315" s="36">
        <v>4.2160000000000002</v>
      </c>
      <c r="G3315" s="36" t="str">
        <f>IFERROR(VLOOKUP(DATA_PESOS[[#This Row],[Codigo]],PESOS,4,FALSE)," ")</f>
        <v xml:space="preserve"> </v>
      </c>
      <c r="H3315" s="37">
        <v>4.2160000000000002</v>
      </c>
      <c r="I3315" s="43" t="str">
        <f>IF(DATA_PESOS[[#This Row],[Peso de FLEX]]=DATA_PESOS[[#This Row],[ACTUALIZACION 2]],"Conforme","Revisar")</f>
        <v>Conforme</v>
      </c>
    </row>
    <row r="3316" spans="1:9" hidden="1" x14ac:dyDescent="0.25">
      <c r="A3316" s="42" t="s">
        <v>6</v>
      </c>
      <c r="B3316" s="35" t="s">
        <v>6623</v>
      </c>
      <c r="C3316" s="35" t="s">
        <v>6624</v>
      </c>
      <c r="D3316" s="36">
        <v>2</v>
      </c>
      <c r="E3316" s="36">
        <v>2</v>
      </c>
      <c r="F3316" s="36">
        <v>1.8169999999999999</v>
      </c>
      <c r="G3316" s="36" t="str">
        <f>IFERROR(VLOOKUP(DATA_PESOS[[#This Row],[Codigo]],PESOS,4,FALSE)," ")</f>
        <v xml:space="preserve"> </v>
      </c>
      <c r="H3316" s="37">
        <v>1.8169999999999999</v>
      </c>
      <c r="I3316" s="43" t="str">
        <f>IF(DATA_PESOS[[#This Row],[Peso de FLEX]]=DATA_PESOS[[#This Row],[ACTUALIZACION 2]],"Conforme","Revisar")</f>
        <v>Conforme</v>
      </c>
    </row>
    <row r="3317" spans="1:9" hidden="1" x14ac:dyDescent="0.25">
      <c r="A3317" s="42" t="s">
        <v>6</v>
      </c>
      <c r="B3317" s="35" t="s">
        <v>6625</v>
      </c>
      <c r="C3317" s="35" t="s">
        <v>6626</v>
      </c>
      <c r="D3317" s="36">
        <v>2</v>
      </c>
      <c r="E3317" s="36">
        <v>2</v>
      </c>
      <c r="F3317" s="36">
        <v>2.0419999999999998</v>
      </c>
      <c r="G3317" s="36" t="str">
        <f>IFERROR(VLOOKUP(DATA_PESOS[[#This Row],[Codigo]],PESOS,4,FALSE)," ")</f>
        <v xml:space="preserve"> </v>
      </c>
      <c r="H3317" s="37">
        <v>2.0419999999999998</v>
      </c>
      <c r="I3317" s="43" t="str">
        <f>IF(DATA_PESOS[[#This Row],[Peso de FLEX]]=DATA_PESOS[[#This Row],[ACTUALIZACION 2]],"Conforme","Revisar")</f>
        <v>Conforme</v>
      </c>
    </row>
    <row r="3318" spans="1:9" hidden="1" x14ac:dyDescent="0.25">
      <c r="A3318" s="42" t="s">
        <v>6</v>
      </c>
      <c r="B3318" s="35" t="s">
        <v>6627</v>
      </c>
      <c r="C3318" s="35" t="s">
        <v>6628</v>
      </c>
      <c r="D3318" s="36">
        <v>24</v>
      </c>
      <c r="E3318" s="36">
        <v>24</v>
      </c>
      <c r="F3318" s="36">
        <v>2.0329999999999999</v>
      </c>
      <c r="G3318" s="36" t="str">
        <f>IFERROR(VLOOKUP(DATA_PESOS[[#This Row],[Codigo]],PESOS,4,FALSE)," ")</f>
        <v xml:space="preserve"> </v>
      </c>
      <c r="H3318" s="37">
        <v>2.0329999999999999</v>
      </c>
      <c r="I3318" s="43" t="str">
        <f>IF(DATA_PESOS[[#This Row],[Peso de FLEX]]=DATA_PESOS[[#This Row],[ACTUALIZACION 2]],"Conforme","Revisar")</f>
        <v>Conforme</v>
      </c>
    </row>
    <row r="3319" spans="1:9" hidden="1" x14ac:dyDescent="0.25">
      <c r="A3319" s="42" t="s">
        <v>6</v>
      </c>
      <c r="B3319" s="35" t="s">
        <v>6629</v>
      </c>
      <c r="C3319" s="35" t="s">
        <v>6630</v>
      </c>
      <c r="D3319" s="36">
        <v>10</v>
      </c>
      <c r="E3319" s="36">
        <v>10</v>
      </c>
      <c r="F3319" s="36">
        <v>1.472</v>
      </c>
      <c r="G3319" s="36" t="str">
        <f>IFERROR(VLOOKUP(DATA_PESOS[[#This Row],[Codigo]],PESOS,4,FALSE)," ")</f>
        <v xml:space="preserve"> </v>
      </c>
      <c r="H3319" s="37">
        <v>1.472</v>
      </c>
      <c r="I3319" s="43" t="str">
        <f>IF(DATA_PESOS[[#This Row],[Peso de FLEX]]=DATA_PESOS[[#This Row],[ACTUALIZACION 2]],"Conforme","Revisar")</f>
        <v>Conforme</v>
      </c>
    </row>
    <row r="3320" spans="1:9" hidden="1" x14ac:dyDescent="0.25">
      <c r="A3320" s="42" t="s">
        <v>6</v>
      </c>
      <c r="B3320" s="35" t="s">
        <v>6631</v>
      </c>
      <c r="C3320" s="35" t="s">
        <v>6632</v>
      </c>
      <c r="D3320" s="36">
        <v>6</v>
      </c>
      <c r="E3320" s="36">
        <v>6</v>
      </c>
      <c r="F3320" s="36">
        <v>6.0389999999999997</v>
      </c>
      <c r="G3320" s="36" t="str">
        <f>IFERROR(VLOOKUP(DATA_PESOS[[#This Row],[Codigo]],PESOS,4,FALSE)," ")</f>
        <v xml:space="preserve"> </v>
      </c>
      <c r="H3320" s="37">
        <v>6.0389999999999997</v>
      </c>
      <c r="I3320" s="43" t="str">
        <f>IF(DATA_PESOS[[#This Row],[Peso de FLEX]]=DATA_PESOS[[#This Row],[ACTUALIZACION 2]],"Conforme","Revisar")</f>
        <v>Conforme</v>
      </c>
    </row>
    <row r="3321" spans="1:9" hidden="1" x14ac:dyDescent="0.25">
      <c r="A3321" s="42" t="s">
        <v>6</v>
      </c>
      <c r="B3321" s="35" t="s">
        <v>6633</v>
      </c>
      <c r="C3321" s="35" t="s">
        <v>6634</v>
      </c>
      <c r="D3321" s="36">
        <v>6</v>
      </c>
      <c r="E3321" s="36">
        <v>6</v>
      </c>
      <c r="F3321" s="36">
        <v>6.077</v>
      </c>
      <c r="G3321" s="36" t="str">
        <f>IFERROR(VLOOKUP(DATA_PESOS[[#This Row],[Codigo]],PESOS,4,FALSE)," ")</f>
        <v xml:space="preserve"> </v>
      </c>
      <c r="H3321" s="37">
        <v>6.077</v>
      </c>
      <c r="I3321" s="43" t="str">
        <f>IF(DATA_PESOS[[#This Row],[Peso de FLEX]]=DATA_PESOS[[#This Row],[ACTUALIZACION 2]],"Conforme","Revisar")</f>
        <v>Conforme</v>
      </c>
    </row>
    <row r="3322" spans="1:9" hidden="1" x14ac:dyDescent="0.25">
      <c r="A3322" s="42" t="s">
        <v>6</v>
      </c>
      <c r="B3322" s="35" t="s">
        <v>6635</v>
      </c>
      <c r="C3322" s="35" t="s">
        <v>6636</v>
      </c>
      <c r="D3322" s="36">
        <v>5</v>
      </c>
      <c r="E3322" s="36">
        <v>5</v>
      </c>
      <c r="F3322" s="36">
        <v>5.931</v>
      </c>
      <c r="G3322" s="36" t="str">
        <f>IFERROR(VLOOKUP(DATA_PESOS[[#This Row],[Codigo]],PESOS,4,FALSE)," ")</f>
        <v xml:space="preserve"> </v>
      </c>
      <c r="H3322" s="37">
        <v>5.931</v>
      </c>
      <c r="I3322" s="43" t="str">
        <f>IF(DATA_PESOS[[#This Row],[Peso de FLEX]]=DATA_PESOS[[#This Row],[ACTUALIZACION 2]],"Conforme","Revisar")</f>
        <v>Conforme</v>
      </c>
    </row>
    <row r="3323" spans="1:9" hidden="1" x14ac:dyDescent="0.25">
      <c r="A3323" s="42" t="s">
        <v>6</v>
      </c>
      <c r="B3323" s="35" t="s">
        <v>6637</v>
      </c>
      <c r="C3323" s="35" t="s">
        <v>6638</v>
      </c>
      <c r="D3323" s="36">
        <v>5</v>
      </c>
      <c r="E3323" s="36">
        <v>5</v>
      </c>
      <c r="F3323" s="36">
        <v>5.9169999999999998</v>
      </c>
      <c r="G3323" s="36" t="str">
        <f>IFERROR(VLOOKUP(DATA_PESOS[[#This Row],[Codigo]],PESOS,4,FALSE)," ")</f>
        <v xml:space="preserve"> </v>
      </c>
      <c r="H3323" s="37">
        <v>5.9169999999999998</v>
      </c>
      <c r="I3323" s="43" t="str">
        <f>IF(DATA_PESOS[[#This Row],[Peso de FLEX]]=DATA_PESOS[[#This Row],[ACTUALIZACION 2]],"Conforme","Revisar")</f>
        <v>Conforme</v>
      </c>
    </row>
    <row r="3324" spans="1:9" hidden="1" x14ac:dyDescent="0.25">
      <c r="A3324" s="42" t="s">
        <v>6</v>
      </c>
      <c r="B3324" s="35" t="s">
        <v>6639</v>
      </c>
      <c r="C3324" s="35" t="s">
        <v>6640</v>
      </c>
      <c r="D3324" s="36">
        <v>11</v>
      </c>
      <c r="E3324" s="36">
        <v>11</v>
      </c>
      <c r="F3324" s="36">
        <v>2.0529999999999999</v>
      </c>
      <c r="G3324" s="36" t="str">
        <f>IFERROR(VLOOKUP(DATA_PESOS[[#This Row],[Codigo]],PESOS,4,FALSE)," ")</f>
        <v xml:space="preserve"> </v>
      </c>
      <c r="H3324" s="37">
        <v>2.0529999999999999</v>
      </c>
      <c r="I3324" s="43" t="str">
        <f>IF(DATA_PESOS[[#This Row],[Peso de FLEX]]=DATA_PESOS[[#This Row],[ACTUALIZACION 2]],"Conforme","Revisar")</f>
        <v>Conforme</v>
      </c>
    </row>
    <row r="3325" spans="1:9" hidden="1" x14ac:dyDescent="0.25">
      <c r="A3325" s="42" t="s">
        <v>6</v>
      </c>
      <c r="B3325" s="35" t="s">
        <v>6641</v>
      </c>
      <c r="C3325" s="35" t="s">
        <v>6642</v>
      </c>
      <c r="D3325" s="36">
        <v>39</v>
      </c>
      <c r="E3325" s="36">
        <v>39</v>
      </c>
      <c r="F3325" s="36">
        <v>2.234</v>
      </c>
      <c r="G3325" s="36" t="str">
        <f>IFERROR(VLOOKUP(DATA_PESOS[[#This Row],[Codigo]],PESOS,4,FALSE)," ")</f>
        <v xml:space="preserve"> </v>
      </c>
      <c r="H3325" s="37">
        <v>2.234</v>
      </c>
      <c r="I3325" s="43" t="str">
        <f>IF(DATA_PESOS[[#This Row],[Peso de FLEX]]=DATA_PESOS[[#This Row],[ACTUALIZACION 2]],"Conforme","Revisar")</f>
        <v>Conforme</v>
      </c>
    </row>
    <row r="3326" spans="1:9" hidden="1" x14ac:dyDescent="0.25">
      <c r="A3326" s="42" t="s">
        <v>6</v>
      </c>
      <c r="B3326" s="35" t="s">
        <v>6643</v>
      </c>
      <c r="C3326" s="35" t="s">
        <v>6644</v>
      </c>
      <c r="D3326" s="36">
        <v>12</v>
      </c>
      <c r="E3326" s="36">
        <v>12</v>
      </c>
      <c r="F3326" s="36">
        <v>5.5060000000000002</v>
      </c>
      <c r="G3326" s="36" t="str">
        <f>IFERROR(VLOOKUP(DATA_PESOS[[#This Row],[Codigo]],PESOS,4,FALSE)," ")</f>
        <v xml:space="preserve"> </v>
      </c>
      <c r="H3326" s="37">
        <v>5.5060000000000002</v>
      </c>
      <c r="I3326" s="43" t="str">
        <f>IF(DATA_PESOS[[#This Row],[Peso de FLEX]]=DATA_PESOS[[#This Row],[ACTUALIZACION 2]],"Conforme","Revisar")</f>
        <v>Conforme</v>
      </c>
    </row>
    <row r="3327" spans="1:9" hidden="1" x14ac:dyDescent="0.25">
      <c r="A3327" s="42" t="s">
        <v>6</v>
      </c>
      <c r="B3327" s="35" t="s">
        <v>6645</v>
      </c>
      <c r="C3327" s="35" t="s">
        <v>6646</v>
      </c>
      <c r="D3327" s="36">
        <v>12</v>
      </c>
      <c r="E3327" s="36">
        <v>12</v>
      </c>
      <c r="F3327" s="36">
        <v>5.4729999999999999</v>
      </c>
      <c r="G3327" s="36" t="str">
        <f>IFERROR(VLOOKUP(DATA_PESOS[[#This Row],[Codigo]],PESOS,4,FALSE)," ")</f>
        <v xml:space="preserve"> </v>
      </c>
      <c r="H3327" s="37">
        <v>5.4729999999999999</v>
      </c>
      <c r="I3327" s="43" t="str">
        <f>IF(DATA_PESOS[[#This Row],[Peso de FLEX]]=DATA_PESOS[[#This Row],[ACTUALIZACION 2]],"Conforme","Revisar")</f>
        <v>Conforme</v>
      </c>
    </row>
    <row r="3328" spans="1:9" hidden="1" x14ac:dyDescent="0.25">
      <c r="A3328" s="42" t="s">
        <v>6</v>
      </c>
      <c r="B3328" s="35" t="s">
        <v>6647</v>
      </c>
      <c r="C3328" s="35" t="s">
        <v>6648</v>
      </c>
      <c r="D3328" s="36">
        <v>7</v>
      </c>
      <c r="E3328" s="36">
        <v>7</v>
      </c>
      <c r="F3328" s="36">
        <v>2.0979999999999999</v>
      </c>
      <c r="G3328" s="36" t="str">
        <f>IFERROR(VLOOKUP(DATA_PESOS[[#This Row],[Codigo]],PESOS,4,FALSE)," ")</f>
        <v xml:space="preserve"> </v>
      </c>
      <c r="H3328" s="37">
        <v>2.0979999999999999</v>
      </c>
      <c r="I3328" s="43" t="str">
        <f>IF(DATA_PESOS[[#This Row],[Peso de FLEX]]=DATA_PESOS[[#This Row],[ACTUALIZACION 2]],"Conforme","Revisar")</f>
        <v>Conforme</v>
      </c>
    </row>
    <row r="3329" spans="1:9" hidden="1" x14ac:dyDescent="0.25">
      <c r="A3329" s="42" t="s">
        <v>6</v>
      </c>
      <c r="B3329" s="35" t="s">
        <v>6649</v>
      </c>
      <c r="C3329" s="35" t="s">
        <v>6650</v>
      </c>
      <c r="D3329" s="36">
        <v>13</v>
      </c>
      <c r="E3329" s="36">
        <v>13</v>
      </c>
      <c r="F3329" s="36">
        <v>1.6319999999999999</v>
      </c>
      <c r="G3329" s="36" t="str">
        <f>IFERROR(VLOOKUP(DATA_PESOS[[#This Row],[Codigo]],PESOS,4,FALSE)," ")</f>
        <v xml:space="preserve"> </v>
      </c>
      <c r="H3329" s="37">
        <v>1.6319999999999999</v>
      </c>
      <c r="I3329" s="43" t="str">
        <f>IF(DATA_PESOS[[#This Row],[Peso de FLEX]]=DATA_PESOS[[#This Row],[ACTUALIZACION 2]],"Conforme","Revisar")</f>
        <v>Conforme</v>
      </c>
    </row>
    <row r="3330" spans="1:9" hidden="1" x14ac:dyDescent="0.25">
      <c r="A3330" s="42" t="s">
        <v>6</v>
      </c>
      <c r="B3330" s="35" t="s">
        <v>6651</v>
      </c>
      <c r="C3330" s="35" t="s">
        <v>6652</v>
      </c>
      <c r="D3330" s="36">
        <v>2</v>
      </c>
      <c r="E3330" s="36">
        <v>2</v>
      </c>
      <c r="F3330" s="36">
        <v>1.919</v>
      </c>
      <c r="G3330" s="36" t="str">
        <f>IFERROR(VLOOKUP(DATA_PESOS[[#This Row],[Codigo]],PESOS,4,FALSE)," ")</f>
        <v xml:space="preserve"> </v>
      </c>
      <c r="H3330" s="37">
        <v>1.919</v>
      </c>
      <c r="I3330" s="43" t="str">
        <f>IF(DATA_PESOS[[#This Row],[Peso de FLEX]]=DATA_PESOS[[#This Row],[ACTUALIZACION 2]],"Conforme","Revisar")</f>
        <v>Conforme</v>
      </c>
    </row>
    <row r="3331" spans="1:9" hidden="1" x14ac:dyDescent="0.25">
      <c r="A3331" s="42" t="s">
        <v>6</v>
      </c>
      <c r="B3331" s="35" t="s">
        <v>6653</v>
      </c>
      <c r="C3331" s="35" t="s">
        <v>6654</v>
      </c>
      <c r="D3331" s="36">
        <v>31</v>
      </c>
      <c r="E3331" s="36">
        <v>31</v>
      </c>
      <c r="F3331" s="36">
        <v>2.15</v>
      </c>
      <c r="G3331" s="36" t="str">
        <f>IFERROR(VLOOKUP(DATA_PESOS[[#This Row],[Codigo]],PESOS,4,FALSE)," ")</f>
        <v xml:space="preserve"> </v>
      </c>
      <c r="H3331" s="37">
        <v>2.15</v>
      </c>
      <c r="I3331" s="43" t="str">
        <f>IF(DATA_PESOS[[#This Row],[Peso de FLEX]]=DATA_PESOS[[#This Row],[ACTUALIZACION 2]],"Conforme","Revisar")</f>
        <v>Conforme</v>
      </c>
    </row>
    <row r="3332" spans="1:9" hidden="1" x14ac:dyDescent="0.25">
      <c r="A3332" s="42" t="s">
        <v>6</v>
      </c>
      <c r="B3332" s="35" t="s">
        <v>6655</v>
      </c>
      <c r="C3332" s="35" t="s">
        <v>6656</v>
      </c>
      <c r="D3332" s="36">
        <v>20</v>
      </c>
      <c r="E3332" s="36">
        <v>20</v>
      </c>
      <c r="F3332" s="36">
        <v>5.69</v>
      </c>
      <c r="G3332" s="36" t="str">
        <f>IFERROR(VLOOKUP(DATA_PESOS[[#This Row],[Codigo]],PESOS,4,FALSE)," ")</f>
        <v xml:space="preserve"> </v>
      </c>
      <c r="H3332" s="37">
        <v>5.69</v>
      </c>
      <c r="I3332" s="43" t="str">
        <f>IF(DATA_PESOS[[#This Row],[Peso de FLEX]]=DATA_PESOS[[#This Row],[ACTUALIZACION 2]],"Conforme","Revisar")</f>
        <v>Conforme</v>
      </c>
    </row>
    <row r="3333" spans="1:9" hidden="1" x14ac:dyDescent="0.25">
      <c r="A3333" s="42" t="s">
        <v>6</v>
      </c>
      <c r="B3333" s="35" t="s">
        <v>6657</v>
      </c>
      <c r="C3333" s="35" t="s">
        <v>6658</v>
      </c>
      <c r="D3333" s="36">
        <v>27</v>
      </c>
      <c r="E3333" s="36">
        <v>27</v>
      </c>
      <c r="F3333" s="36">
        <v>5.6630000000000003</v>
      </c>
      <c r="G3333" s="36" t="str">
        <f>IFERROR(VLOOKUP(DATA_PESOS[[#This Row],[Codigo]],PESOS,4,FALSE)," ")</f>
        <v xml:space="preserve"> </v>
      </c>
      <c r="H3333" s="37">
        <v>5.6630000000000003</v>
      </c>
      <c r="I3333" s="43" t="str">
        <f>IF(DATA_PESOS[[#This Row],[Peso de FLEX]]=DATA_PESOS[[#This Row],[ACTUALIZACION 2]],"Conforme","Revisar")</f>
        <v>Conforme</v>
      </c>
    </row>
    <row r="3334" spans="1:9" hidden="1" x14ac:dyDescent="0.25">
      <c r="A3334" s="42" t="s">
        <v>6</v>
      </c>
      <c r="B3334" s="35" t="s">
        <v>6659</v>
      </c>
      <c r="C3334" s="35" t="s">
        <v>6660</v>
      </c>
      <c r="D3334" s="36">
        <v>28</v>
      </c>
      <c r="E3334" s="36">
        <v>28</v>
      </c>
      <c r="F3334" s="36">
        <v>5.73</v>
      </c>
      <c r="G3334" s="36" t="str">
        <f>IFERROR(VLOOKUP(DATA_PESOS[[#This Row],[Codigo]],PESOS,4,FALSE)," ")</f>
        <v xml:space="preserve"> </v>
      </c>
      <c r="H3334" s="37">
        <v>5.73</v>
      </c>
      <c r="I3334" s="43" t="str">
        <f>IF(DATA_PESOS[[#This Row],[Peso de FLEX]]=DATA_PESOS[[#This Row],[ACTUALIZACION 2]],"Conforme","Revisar")</f>
        <v>Conforme</v>
      </c>
    </row>
    <row r="3335" spans="1:9" hidden="1" x14ac:dyDescent="0.25">
      <c r="A3335" s="42" t="s">
        <v>6</v>
      </c>
      <c r="B3335" s="35" t="s">
        <v>6661</v>
      </c>
      <c r="C3335" s="35" t="s">
        <v>6662</v>
      </c>
      <c r="D3335" s="36">
        <v>28</v>
      </c>
      <c r="E3335" s="36">
        <v>28</v>
      </c>
      <c r="F3335" s="36">
        <v>5.7229999999999999</v>
      </c>
      <c r="G3335" s="36" t="str">
        <f>IFERROR(VLOOKUP(DATA_PESOS[[#This Row],[Codigo]],PESOS,4,FALSE)," ")</f>
        <v xml:space="preserve"> </v>
      </c>
      <c r="H3335" s="37">
        <v>5.7229999999999999</v>
      </c>
      <c r="I3335" s="43" t="str">
        <f>IF(DATA_PESOS[[#This Row],[Peso de FLEX]]=DATA_PESOS[[#This Row],[ACTUALIZACION 2]],"Conforme","Revisar")</f>
        <v>Conforme</v>
      </c>
    </row>
    <row r="3336" spans="1:9" hidden="1" x14ac:dyDescent="0.25">
      <c r="A3336" s="42" t="s">
        <v>6</v>
      </c>
      <c r="B3336" s="35" t="s">
        <v>6663</v>
      </c>
      <c r="C3336" s="35" t="s">
        <v>6664</v>
      </c>
      <c r="D3336" s="36">
        <v>32</v>
      </c>
      <c r="E3336" s="36">
        <v>32</v>
      </c>
      <c r="F3336" s="36">
        <v>5.141</v>
      </c>
      <c r="G3336" s="36" t="str">
        <f>IFERROR(VLOOKUP(DATA_PESOS[[#This Row],[Codigo]],PESOS,4,FALSE)," ")</f>
        <v xml:space="preserve"> </v>
      </c>
      <c r="H3336" s="37">
        <v>5.141</v>
      </c>
      <c r="I3336" s="43" t="str">
        <f>IF(DATA_PESOS[[#This Row],[Peso de FLEX]]=DATA_PESOS[[#This Row],[ACTUALIZACION 2]],"Conforme","Revisar")</f>
        <v>Conforme</v>
      </c>
    </row>
    <row r="3337" spans="1:9" hidden="1" x14ac:dyDescent="0.25">
      <c r="A3337" s="42" t="s">
        <v>6</v>
      </c>
      <c r="B3337" s="35" t="s">
        <v>6665</v>
      </c>
      <c r="C3337" s="35" t="s">
        <v>6666</v>
      </c>
      <c r="D3337" s="36">
        <v>32</v>
      </c>
      <c r="E3337" s="36">
        <v>32</v>
      </c>
      <c r="F3337" s="36">
        <v>5.117</v>
      </c>
      <c r="G3337" s="36" t="str">
        <f>IFERROR(VLOOKUP(DATA_PESOS[[#This Row],[Codigo]],PESOS,4,FALSE)," ")</f>
        <v xml:space="preserve"> </v>
      </c>
      <c r="H3337" s="37">
        <v>5.117</v>
      </c>
      <c r="I3337" s="43" t="str">
        <f>IF(DATA_PESOS[[#This Row],[Peso de FLEX]]=DATA_PESOS[[#This Row],[ACTUALIZACION 2]],"Conforme","Revisar")</f>
        <v>Conforme</v>
      </c>
    </row>
    <row r="3338" spans="1:9" hidden="1" x14ac:dyDescent="0.25">
      <c r="A3338" s="42" t="s">
        <v>6</v>
      </c>
      <c r="B3338" s="35" t="s">
        <v>6667</v>
      </c>
      <c r="C3338" s="35" t="s">
        <v>6668</v>
      </c>
      <c r="D3338" s="36">
        <v>37</v>
      </c>
      <c r="E3338" s="36">
        <v>37</v>
      </c>
      <c r="F3338" s="36">
        <v>4.7859999999999996</v>
      </c>
      <c r="G3338" s="36" t="str">
        <f>IFERROR(VLOOKUP(DATA_PESOS[[#This Row],[Codigo]],PESOS,4,FALSE)," ")</f>
        <v xml:space="preserve"> </v>
      </c>
      <c r="H3338" s="37">
        <v>4.7859999999999996</v>
      </c>
      <c r="I3338" s="43" t="str">
        <f>IF(DATA_PESOS[[#This Row],[Peso de FLEX]]=DATA_PESOS[[#This Row],[ACTUALIZACION 2]],"Conforme","Revisar")</f>
        <v>Conforme</v>
      </c>
    </row>
    <row r="3339" spans="1:9" hidden="1" x14ac:dyDescent="0.25">
      <c r="A3339" s="42" t="s">
        <v>6</v>
      </c>
      <c r="B3339" s="35" t="s">
        <v>6669</v>
      </c>
      <c r="C3339" s="35" t="s">
        <v>6670</v>
      </c>
      <c r="D3339" s="36">
        <v>3</v>
      </c>
      <c r="E3339" s="36">
        <v>3</v>
      </c>
      <c r="F3339" s="36">
        <v>2.0089999999999999</v>
      </c>
      <c r="G3339" s="36" t="str">
        <f>IFERROR(VLOOKUP(DATA_PESOS[[#This Row],[Codigo]],PESOS,4,FALSE)," ")</f>
        <v xml:space="preserve"> </v>
      </c>
      <c r="H3339" s="37">
        <v>2.0089999999999999</v>
      </c>
      <c r="I3339" s="43" t="str">
        <f>IF(DATA_PESOS[[#This Row],[Peso de FLEX]]=DATA_PESOS[[#This Row],[ACTUALIZACION 2]],"Conforme","Revisar")</f>
        <v>Conforme</v>
      </c>
    </row>
    <row r="3340" spans="1:9" hidden="1" x14ac:dyDescent="0.25">
      <c r="A3340" s="42" t="s">
        <v>6</v>
      </c>
      <c r="B3340" s="35" t="s">
        <v>6671</v>
      </c>
      <c r="C3340" s="35" t="s">
        <v>6672</v>
      </c>
      <c r="D3340" s="36">
        <v>71</v>
      </c>
      <c r="E3340" s="36">
        <v>71</v>
      </c>
      <c r="F3340" s="36">
        <v>1.772</v>
      </c>
      <c r="G3340" s="36" t="str">
        <f>IFERROR(VLOOKUP(DATA_PESOS[[#This Row],[Codigo]],PESOS,4,FALSE)," ")</f>
        <v xml:space="preserve"> </v>
      </c>
      <c r="H3340" s="37">
        <v>1.772</v>
      </c>
      <c r="I3340" s="43" t="str">
        <f>IF(DATA_PESOS[[#This Row],[Peso de FLEX]]=DATA_PESOS[[#This Row],[ACTUALIZACION 2]],"Conforme","Revisar")</f>
        <v>Conforme</v>
      </c>
    </row>
    <row r="3341" spans="1:9" hidden="1" x14ac:dyDescent="0.25">
      <c r="A3341" s="42" t="s">
        <v>6</v>
      </c>
      <c r="B3341" s="35" t="s">
        <v>6673</v>
      </c>
      <c r="C3341" s="35" t="s">
        <v>6674</v>
      </c>
      <c r="D3341" s="36">
        <v>35</v>
      </c>
      <c r="E3341" s="36">
        <v>35</v>
      </c>
      <c r="F3341" s="36">
        <v>4.7919999999999998</v>
      </c>
      <c r="G3341" s="36" t="str">
        <f>IFERROR(VLOOKUP(DATA_PESOS[[#This Row],[Codigo]],PESOS,4,FALSE)," ")</f>
        <v xml:space="preserve"> </v>
      </c>
      <c r="H3341" s="37">
        <v>4.7919999999999998</v>
      </c>
      <c r="I3341" s="43" t="str">
        <f>IF(DATA_PESOS[[#This Row],[Peso de FLEX]]=DATA_PESOS[[#This Row],[ACTUALIZACION 2]],"Conforme","Revisar")</f>
        <v>Conforme</v>
      </c>
    </row>
    <row r="3342" spans="1:9" hidden="1" x14ac:dyDescent="0.25">
      <c r="A3342" s="42" t="s">
        <v>6</v>
      </c>
      <c r="B3342" s="35" t="s">
        <v>6675</v>
      </c>
      <c r="C3342" s="35" t="s">
        <v>6676</v>
      </c>
      <c r="D3342" s="36">
        <v>6</v>
      </c>
      <c r="E3342" s="36">
        <v>6</v>
      </c>
      <c r="F3342" s="36">
        <v>3.8140000000000001</v>
      </c>
      <c r="G3342" s="36" t="str">
        <f>IFERROR(VLOOKUP(DATA_PESOS[[#This Row],[Codigo]],PESOS,4,FALSE)," ")</f>
        <v xml:space="preserve"> </v>
      </c>
      <c r="H3342" s="37">
        <v>3.8140000000000001</v>
      </c>
      <c r="I3342" s="43" t="str">
        <f>IF(DATA_PESOS[[#This Row],[Peso de FLEX]]=DATA_PESOS[[#This Row],[ACTUALIZACION 2]],"Conforme","Revisar")</f>
        <v>Conforme</v>
      </c>
    </row>
    <row r="3343" spans="1:9" hidden="1" x14ac:dyDescent="0.25">
      <c r="A3343" s="42" t="s">
        <v>6</v>
      </c>
      <c r="B3343" s="35" t="s">
        <v>6677</v>
      </c>
      <c r="C3343" s="35" t="s">
        <v>6678</v>
      </c>
      <c r="D3343" s="36">
        <v>5</v>
      </c>
      <c r="E3343" s="36">
        <v>5</v>
      </c>
      <c r="F3343" s="36">
        <v>3.794</v>
      </c>
      <c r="G3343" s="36" t="str">
        <f>IFERROR(VLOOKUP(DATA_PESOS[[#This Row],[Codigo]],PESOS,4,FALSE)," ")</f>
        <v xml:space="preserve"> </v>
      </c>
      <c r="H3343" s="37">
        <v>3.794</v>
      </c>
      <c r="I3343" s="43" t="str">
        <f>IF(DATA_PESOS[[#This Row],[Peso de FLEX]]=DATA_PESOS[[#This Row],[ACTUALIZACION 2]],"Conforme","Revisar")</f>
        <v>Conforme</v>
      </c>
    </row>
    <row r="3344" spans="1:9" hidden="1" x14ac:dyDescent="0.25">
      <c r="A3344" s="42" t="s">
        <v>6</v>
      </c>
      <c r="B3344" s="35" t="s">
        <v>6679</v>
      </c>
      <c r="C3344" s="35" t="s">
        <v>6680</v>
      </c>
      <c r="D3344" s="36">
        <v>12</v>
      </c>
      <c r="E3344" s="36">
        <v>12</v>
      </c>
      <c r="F3344" s="36">
        <v>1.585</v>
      </c>
      <c r="G3344" s="36" t="str">
        <f>IFERROR(VLOOKUP(DATA_PESOS[[#This Row],[Codigo]],PESOS,4,FALSE)," ")</f>
        <v xml:space="preserve"> </v>
      </c>
      <c r="H3344" s="37">
        <v>1.585</v>
      </c>
      <c r="I3344" s="43" t="str">
        <f>IF(DATA_PESOS[[#This Row],[Peso de FLEX]]=DATA_PESOS[[#This Row],[ACTUALIZACION 2]],"Conforme","Revisar")</f>
        <v>Conforme</v>
      </c>
    </row>
    <row r="3345" spans="1:9" hidden="1" x14ac:dyDescent="0.25">
      <c r="A3345" s="42" t="s">
        <v>6</v>
      </c>
      <c r="B3345" s="35" t="s">
        <v>6681</v>
      </c>
      <c r="C3345" s="35" t="s">
        <v>6682</v>
      </c>
      <c r="D3345" s="36">
        <v>9</v>
      </c>
      <c r="E3345" s="36">
        <v>9</v>
      </c>
      <c r="F3345" s="36">
        <v>4.0019999999999998</v>
      </c>
      <c r="G3345" s="36" t="str">
        <f>IFERROR(VLOOKUP(DATA_PESOS[[#This Row],[Codigo]],PESOS,4,FALSE)," ")</f>
        <v xml:space="preserve"> </v>
      </c>
      <c r="H3345" s="37">
        <v>4.0019999999999998</v>
      </c>
      <c r="I3345" s="43" t="str">
        <f>IF(DATA_PESOS[[#This Row],[Peso de FLEX]]=DATA_PESOS[[#This Row],[ACTUALIZACION 2]],"Conforme","Revisar")</f>
        <v>Conforme</v>
      </c>
    </row>
    <row r="3346" spans="1:9" hidden="1" x14ac:dyDescent="0.25">
      <c r="A3346" s="42" t="s">
        <v>6</v>
      </c>
      <c r="B3346" s="35" t="s">
        <v>6683</v>
      </c>
      <c r="C3346" s="35" t="s">
        <v>6684</v>
      </c>
      <c r="D3346" s="36">
        <v>9</v>
      </c>
      <c r="E3346" s="36">
        <v>9</v>
      </c>
      <c r="F3346" s="36">
        <v>3.9910000000000001</v>
      </c>
      <c r="G3346" s="36" t="str">
        <f>IFERROR(VLOOKUP(DATA_PESOS[[#This Row],[Codigo]],PESOS,4,FALSE)," ")</f>
        <v xml:space="preserve"> </v>
      </c>
      <c r="H3346" s="37">
        <v>3.9910000000000001</v>
      </c>
      <c r="I3346" s="43" t="str">
        <f>IF(DATA_PESOS[[#This Row],[Peso de FLEX]]=DATA_PESOS[[#This Row],[ACTUALIZACION 2]],"Conforme","Revisar")</f>
        <v>Conforme</v>
      </c>
    </row>
    <row r="3347" spans="1:9" hidden="1" x14ac:dyDescent="0.25">
      <c r="A3347" s="42" t="s">
        <v>6</v>
      </c>
      <c r="B3347" s="35" t="s">
        <v>6685</v>
      </c>
      <c r="C3347" s="35" t="s">
        <v>6686</v>
      </c>
      <c r="D3347" s="36">
        <v>11</v>
      </c>
      <c r="E3347" s="36">
        <v>11</v>
      </c>
      <c r="F3347" s="36">
        <v>4.4980000000000002</v>
      </c>
      <c r="G3347" s="36" t="str">
        <f>IFERROR(VLOOKUP(DATA_PESOS[[#This Row],[Codigo]],PESOS,4,FALSE)," ")</f>
        <v xml:space="preserve"> </v>
      </c>
      <c r="H3347" s="37">
        <v>4.4980000000000002</v>
      </c>
      <c r="I3347" s="43" t="str">
        <f>IF(DATA_PESOS[[#This Row],[Peso de FLEX]]=DATA_PESOS[[#This Row],[ACTUALIZACION 2]],"Conforme","Revisar")</f>
        <v>Conforme</v>
      </c>
    </row>
    <row r="3348" spans="1:9" hidden="1" x14ac:dyDescent="0.25">
      <c r="A3348" s="42" t="s">
        <v>6</v>
      </c>
      <c r="B3348" s="35" t="s">
        <v>6687</v>
      </c>
      <c r="C3348" s="35" t="s">
        <v>6688</v>
      </c>
      <c r="D3348" s="36">
        <v>18</v>
      </c>
      <c r="E3348" s="36">
        <v>18</v>
      </c>
      <c r="F3348" s="36">
        <v>1.7350000000000001</v>
      </c>
      <c r="G3348" s="36" t="str">
        <f>IFERROR(VLOOKUP(DATA_PESOS[[#This Row],[Codigo]],PESOS,4,FALSE)," ")</f>
        <v xml:space="preserve"> </v>
      </c>
      <c r="H3348" s="37">
        <v>1.7350000000000001</v>
      </c>
      <c r="I3348" s="43" t="str">
        <f>IF(DATA_PESOS[[#This Row],[Peso de FLEX]]=DATA_PESOS[[#This Row],[ACTUALIZACION 2]],"Conforme","Revisar")</f>
        <v>Conforme</v>
      </c>
    </row>
    <row r="3349" spans="1:9" hidden="1" x14ac:dyDescent="0.25">
      <c r="A3349" s="42" t="s">
        <v>6</v>
      </c>
      <c r="B3349" s="35" t="s">
        <v>6689</v>
      </c>
      <c r="C3349" s="35" t="s">
        <v>6690</v>
      </c>
      <c r="D3349" s="36">
        <v>10</v>
      </c>
      <c r="E3349" s="36">
        <v>10</v>
      </c>
      <c r="F3349" s="36">
        <v>1.8540000000000001</v>
      </c>
      <c r="G3349" s="36" t="str">
        <f>IFERROR(VLOOKUP(DATA_PESOS[[#This Row],[Codigo]],PESOS,4,FALSE)," ")</f>
        <v xml:space="preserve"> </v>
      </c>
      <c r="H3349" s="37">
        <v>1.8540000000000001</v>
      </c>
      <c r="I3349" s="43" t="str">
        <f>IF(DATA_PESOS[[#This Row],[Peso de FLEX]]=DATA_PESOS[[#This Row],[ACTUALIZACION 2]],"Conforme","Revisar")</f>
        <v>Conforme</v>
      </c>
    </row>
    <row r="3350" spans="1:9" hidden="1" x14ac:dyDescent="0.25">
      <c r="A3350" s="42" t="s">
        <v>6</v>
      </c>
      <c r="B3350" s="35" t="s">
        <v>6691</v>
      </c>
      <c r="C3350" s="35" t="s">
        <v>6692</v>
      </c>
      <c r="D3350" s="36">
        <v>25</v>
      </c>
      <c r="E3350" s="36">
        <v>25</v>
      </c>
      <c r="F3350" s="36">
        <v>4.8120000000000003</v>
      </c>
      <c r="G3350" s="36" t="str">
        <f>IFERROR(VLOOKUP(DATA_PESOS[[#This Row],[Codigo]],PESOS,4,FALSE)," ")</f>
        <v xml:space="preserve"> </v>
      </c>
      <c r="H3350" s="37">
        <v>4.8120000000000003</v>
      </c>
      <c r="I3350" s="43" t="str">
        <f>IF(DATA_PESOS[[#This Row],[Peso de FLEX]]=DATA_PESOS[[#This Row],[ACTUALIZACION 2]],"Conforme","Revisar")</f>
        <v>Conforme</v>
      </c>
    </row>
    <row r="3351" spans="1:9" hidden="1" x14ac:dyDescent="0.25">
      <c r="A3351" s="42" t="s">
        <v>6</v>
      </c>
      <c r="B3351" s="35" t="s">
        <v>6693</v>
      </c>
      <c r="C3351" s="35" t="s">
        <v>6694</v>
      </c>
      <c r="D3351" s="36">
        <v>25</v>
      </c>
      <c r="E3351" s="36">
        <v>25</v>
      </c>
      <c r="F3351" s="36">
        <v>4.8289999999999997</v>
      </c>
      <c r="G3351" s="36" t="str">
        <f>IFERROR(VLOOKUP(DATA_PESOS[[#This Row],[Codigo]],PESOS,4,FALSE)," ")</f>
        <v xml:space="preserve"> </v>
      </c>
      <c r="H3351" s="37">
        <v>4.8289999999999997</v>
      </c>
      <c r="I3351" s="43" t="str">
        <f>IF(DATA_PESOS[[#This Row],[Peso de FLEX]]=DATA_PESOS[[#This Row],[ACTUALIZACION 2]],"Conforme","Revisar")</f>
        <v>Conforme</v>
      </c>
    </row>
    <row r="3352" spans="1:9" hidden="1" x14ac:dyDescent="0.25">
      <c r="A3352" s="42" t="s">
        <v>6</v>
      </c>
      <c r="B3352" s="35" t="s">
        <v>6695</v>
      </c>
      <c r="C3352" s="35" t="s">
        <v>6696</v>
      </c>
      <c r="D3352" s="36">
        <v>28</v>
      </c>
      <c r="E3352" s="36">
        <v>28</v>
      </c>
      <c r="F3352" s="36">
        <v>1.865</v>
      </c>
      <c r="G3352" s="36" t="str">
        <f>IFERROR(VLOOKUP(DATA_PESOS[[#This Row],[Codigo]],PESOS,4,FALSE)," ")</f>
        <v xml:space="preserve"> </v>
      </c>
      <c r="H3352" s="37">
        <v>1.865</v>
      </c>
      <c r="I3352" s="43" t="str">
        <f>IF(DATA_PESOS[[#This Row],[Peso de FLEX]]=DATA_PESOS[[#This Row],[ACTUALIZACION 2]],"Conforme","Revisar")</f>
        <v>Conforme</v>
      </c>
    </row>
    <row r="3353" spans="1:9" hidden="1" x14ac:dyDescent="0.25">
      <c r="A3353" s="42" t="s">
        <v>6</v>
      </c>
      <c r="B3353" s="35" t="s">
        <v>6697</v>
      </c>
      <c r="C3353" s="35" t="s">
        <v>6698</v>
      </c>
      <c r="D3353" s="36">
        <v>2</v>
      </c>
      <c r="E3353" s="36">
        <v>2</v>
      </c>
      <c r="F3353" s="36">
        <v>4.7830000000000004</v>
      </c>
      <c r="G3353" s="36" t="str">
        <f>IFERROR(VLOOKUP(DATA_PESOS[[#This Row],[Codigo]],PESOS,4,FALSE)," ")</f>
        <v xml:space="preserve"> </v>
      </c>
      <c r="H3353" s="37">
        <v>4.7830000000000004</v>
      </c>
      <c r="I3353" s="43" t="str">
        <f>IF(DATA_PESOS[[#This Row],[Peso de FLEX]]=DATA_PESOS[[#This Row],[ACTUALIZACION 2]],"Conforme","Revisar")</f>
        <v>Conforme</v>
      </c>
    </row>
    <row r="3354" spans="1:9" hidden="1" x14ac:dyDescent="0.25">
      <c r="A3354" s="42" t="s">
        <v>6</v>
      </c>
      <c r="B3354" s="35" t="s">
        <v>6699</v>
      </c>
      <c r="C3354" s="35" t="s">
        <v>6700</v>
      </c>
      <c r="D3354" s="36">
        <v>2</v>
      </c>
      <c r="E3354" s="36">
        <v>2</v>
      </c>
      <c r="F3354" s="36">
        <v>4.7690000000000001</v>
      </c>
      <c r="G3354" s="36" t="str">
        <f>IFERROR(VLOOKUP(DATA_PESOS[[#This Row],[Codigo]],PESOS,4,FALSE)," ")</f>
        <v xml:space="preserve"> </v>
      </c>
      <c r="H3354" s="37">
        <v>4.7690000000000001</v>
      </c>
      <c r="I3354" s="43" t="str">
        <f>IF(DATA_PESOS[[#This Row],[Peso de FLEX]]=DATA_PESOS[[#This Row],[ACTUALIZACION 2]],"Conforme","Revisar")</f>
        <v>Conforme</v>
      </c>
    </row>
    <row r="3355" spans="1:9" hidden="1" x14ac:dyDescent="0.25">
      <c r="A3355" s="42" t="s">
        <v>6</v>
      </c>
      <c r="B3355" s="35" t="s">
        <v>6701</v>
      </c>
      <c r="C3355" s="35" t="s">
        <v>6702</v>
      </c>
      <c r="D3355" s="36">
        <v>28</v>
      </c>
      <c r="E3355" s="36">
        <v>28</v>
      </c>
      <c r="F3355" s="36">
        <v>1.7370000000000001</v>
      </c>
      <c r="G3355" s="36" t="str">
        <f>IFERROR(VLOOKUP(DATA_PESOS[[#This Row],[Codigo]],PESOS,4,FALSE)," ")</f>
        <v xml:space="preserve"> </v>
      </c>
      <c r="H3355" s="37">
        <v>1.7370000000000001</v>
      </c>
      <c r="I3355" s="43" t="str">
        <f>IF(DATA_PESOS[[#This Row],[Peso de FLEX]]=DATA_PESOS[[#This Row],[ACTUALIZACION 2]],"Conforme","Revisar")</f>
        <v>Conforme</v>
      </c>
    </row>
    <row r="3356" spans="1:9" hidden="1" x14ac:dyDescent="0.25">
      <c r="A3356" s="42" t="s">
        <v>6</v>
      </c>
      <c r="B3356" s="35" t="s">
        <v>6703</v>
      </c>
      <c r="C3356" s="35" t="s">
        <v>6704</v>
      </c>
      <c r="D3356" s="36">
        <v>3</v>
      </c>
      <c r="E3356" s="36">
        <v>3</v>
      </c>
      <c r="F3356" s="36">
        <v>1.587</v>
      </c>
      <c r="G3356" s="36" t="str">
        <f>IFERROR(VLOOKUP(DATA_PESOS[[#This Row],[Codigo]],PESOS,4,FALSE)," ")</f>
        <v xml:space="preserve"> </v>
      </c>
      <c r="H3356" s="37">
        <v>1.587</v>
      </c>
      <c r="I3356" s="43" t="str">
        <f>IF(DATA_PESOS[[#This Row],[Peso de FLEX]]=DATA_PESOS[[#This Row],[ACTUALIZACION 2]],"Conforme","Revisar")</f>
        <v>Conforme</v>
      </c>
    </row>
    <row r="3357" spans="1:9" hidden="1" x14ac:dyDescent="0.25">
      <c r="A3357" s="42" t="s">
        <v>6</v>
      </c>
      <c r="B3357" s="35" t="s">
        <v>6705</v>
      </c>
      <c r="C3357" s="35" t="s">
        <v>6706</v>
      </c>
      <c r="D3357" s="36">
        <v>26</v>
      </c>
      <c r="E3357" s="36">
        <v>26</v>
      </c>
      <c r="F3357" s="36">
        <v>3.665</v>
      </c>
      <c r="G3357" s="36" t="str">
        <f>IFERROR(VLOOKUP(DATA_PESOS[[#This Row],[Codigo]],PESOS,4,FALSE)," ")</f>
        <v xml:space="preserve"> </v>
      </c>
      <c r="H3357" s="37">
        <v>3.665</v>
      </c>
      <c r="I3357" s="43" t="str">
        <f>IF(DATA_PESOS[[#This Row],[Peso de FLEX]]=DATA_PESOS[[#This Row],[ACTUALIZACION 2]],"Conforme","Revisar")</f>
        <v>Conforme</v>
      </c>
    </row>
    <row r="3358" spans="1:9" hidden="1" x14ac:dyDescent="0.25">
      <c r="A3358" s="42" t="s">
        <v>6</v>
      </c>
      <c r="B3358" s="35" t="s">
        <v>6707</v>
      </c>
      <c r="C3358" s="35" t="s">
        <v>6708</v>
      </c>
      <c r="D3358" s="36">
        <v>14</v>
      </c>
      <c r="E3358" s="36">
        <v>14</v>
      </c>
      <c r="F3358" s="36">
        <v>3.6320000000000001</v>
      </c>
      <c r="G3358" s="36" t="str">
        <f>IFERROR(VLOOKUP(DATA_PESOS[[#This Row],[Codigo]],PESOS,4,FALSE)," ")</f>
        <v xml:space="preserve"> </v>
      </c>
      <c r="H3358" s="37">
        <v>3.6320000000000001</v>
      </c>
      <c r="I3358" s="43" t="str">
        <f>IF(DATA_PESOS[[#This Row],[Peso de FLEX]]=DATA_PESOS[[#This Row],[ACTUALIZACION 2]],"Conforme","Revisar")</f>
        <v>Conforme</v>
      </c>
    </row>
    <row r="3359" spans="1:9" hidden="1" x14ac:dyDescent="0.25">
      <c r="A3359" s="42" t="s">
        <v>6</v>
      </c>
      <c r="B3359" s="35" t="s">
        <v>6709</v>
      </c>
      <c r="C3359" s="35" t="s">
        <v>6710</v>
      </c>
      <c r="D3359" s="36">
        <v>9</v>
      </c>
      <c r="E3359" s="36">
        <v>9</v>
      </c>
      <c r="F3359" s="36">
        <v>3.6419999999999999</v>
      </c>
      <c r="G3359" s="36" t="str">
        <f>IFERROR(VLOOKUP(DATA_PESOS[[#This Row],[Codigo]],PESOS,4,FALSE)," ")</f>
        <v xml:space="preserve"> </v>
      </c>
      <c r="H3359" s="37">
        <v>3.6419999999999999</v>
      </c>
      <c r="I3359" s="43" t="str">
        <f>IF(DATA_PESOS[[#This Row],[Peso de FLEX]]=DATA_PESOS[[#This Row],[ACTUALIZACION 2]],"Conforme","Revisar")</f>
        <v>Conforme</v>
      </c>
    </row>
    <row r="3360" spans="1:9" hidden="1" x14ac:dyDescent="0.25">
      <c r="A3360" s="42" t="s">
        <v>6</v>
      </c>
      <c r="B3360" s="35" t="s">
        <v>6711</v>
      </c>
      <c r="C3360" s="35" t="s">
        <v>6712</v>
      </c>
      <c r="D3360" s="36">
        <v>4</v>
      </c>
      <c r="E3360" s="36">
        <v>4</v>
      </c>
      <c r="F3360" s="36">
        <v>3.6440000000000001</v>
      </c>
      <c r="G3360" s="36" t="str">
        <f>IFERROR(VLOOKUP(DATA_PESOS[[#This Row],[Codigo]],PESOS,4,FALSE)," ")</f>
        <v xml:space="preserve"> </v>
      </c>
      <c r="H3360" s="37">
        <v>3.6440000000000001</v>
      </c>
      <c r="I3360" s="43" t="str">
        <f>IF(DATA_PESOS[[#This Row],[Peso de FLEX]]=DATA_PESOS[[#This Row],[ACTUALIZACION 2]],"Conforme","Revisar")</f>
        <v>Conforme</v>
      </c>
    </row>
    <row r="3361" spans="1:9" hidden="1" x14ac:dyDescent="0.25">
      <c r="A3361" s="42" t="s">
        <v>6</v>
      </c>
      <c r="B3361" s="35" t="s">
        <v>6713</v>
      </c>
      <c r="C3361" s="35" t="s">
        <v>6714</v>
      </c>
      <c r="D3361" s="36">
        <v>6</v>
      </c>
      <c r="E3361" s="36">
        <v>6</v>
      </c>
      <c r="F3361" s="36">
        <v>1.607</v>
      </c>
      <c r="G3361" s="36" t="str">
        <f>IFERROR(VLOOKUP(DATA_PESOS[[#This Row],[Codigo]],PESOS,4,FALSE)," ")</f>
        <v xml:space="preserve"> </v>
      </c>
      <c r="H3361" s="37">
        <v>1.607</v>
      </c>
      <c r="I3361" s="43" t="str">
        <f>IF(DATA_PESOS[[#This Row],[Peso de FLEX]]=DATA_PESOS[[#This Row],[ACTUALIZACION 2]],"Conforme","Revisar")</f>
        <v>Conforme</v>
      </c>
    </row>
    <row r="3362" spans="1:9" hidden="1" x14ac:dyDescent="0.25">
      <c r="A3362" s="42" t="s">
        <v>6</v>
      </c>
      <c r="B3362" s="35" t="s">
        <v>6715</v>
      </c>
      <c r="C3362" s="35" t="s">
        <v>6714</v>
      </c>
      <c r="D3362" s="36">
        <v>10</v>
      </c>
      <c r="E3362" s="36">
        <v>10</v>
      </c>
      <c r="F3362" s="36">
        <v>1.573</v>
      </c>
      <c r="G3362" s="36" t="str">
        <f>IFERROR(VLOOKUP(DATA_PESOS[[#This Row],[Codigo]],PESOS,4,FALSE)," ")</f>
        <v xml:space="preserve"> </v>
      </c>
      <c r="H3362" s="37">
        <v>1.573</v>
      </c>
      <c r="I3362" s="43" t="str">
        <f>IF(DATA_PESOS[[#This Row],[Peso de FLEX]]=DATA_PESOS[[#This Row],[ACTUALIZACION 2]],"Conforme","Revisar")</f>
        <v>Conforme</v>
      </c>
    </row>
    <row r="3363" spans="1:9" hidden="1" x14ac:dyDescent="0.25">
      <c r="A3363" s="42" t="s">
        <v>6</v>
      </c>
      <c r="B3363" s="35" t="s">
        <v>6716</v>
      </c>
      <c r="C3363" s="35" t="s">
        <v>6717</v>
      </c>
      <c r="D3363" s="36">
        <v>6</v>
      </c>
      <c r="E3363" s="36">
        <v>6</v>
      </c>
      <c r="F3363" s="36">
        <v>1.633</v>
      </c>
      <c r="G3363" s="36" t="str">
        <f>IFERROR(VLOOKUP(DATA_PESOS[[#This Row],[Codigo]],PESOS,4,FALSE)," ")</f>
        <v xml:space="preserve"> </v>
      </c>
      <c r="H3363" s="37">
        <v>1.633</v>
      </c>
      <c r="I3363" s="43" t="str">
        <f>IF(DATA_PESOS[[#This Row],[Peso de FLEX]]=DATA_PESOS[[#This Row],[ACTUALIZACION 2]],"Conforme","Revisar")</f>
        <v>Conforme</v>
      </c>
    </row>
    <row r="3364" spans="1:9" hidden="1" x14ac:dyDescent="0.25">
      <c r="A3364" s="42" t="s">
        <v>6</v>
      </c>
      <c r="B3364" s="35" t="s">
        <v>6718</v>
      </c>
      <c r="C3364" s="35" t="s">
        <v>6719</v>
      </c>
      <c r="D3364" s="36">
        <v>34</v>
      </c>
      <c r="E3364" s="36">
        <v>34</v>
      </c>
      <c r="F3364" s="36">
        <v>1.6339999999999999</v>
      </c>
      <c r="G3364" s="36" t="str">
        <f>IFERROR(VLOOKUP(DATA_PESOS[[#This Row],[Codigo]],PESOS,4,FALSE)," ")</f>
        <v xml:space="preserve"> </v>
      </c>
      <c r="H3364" s="37">
        <v>1.6339999999999999</v>
      </c>
      <c r="I3364" s="43" t="str">
        <f>IF(DATA_PESOS[[#This Row],[Peso de FLEX]]=DATA_PESOS[[#This Row],[ACTUALIZACION 2]],"Conforme","Revisar")</f>
        <v>Conforme</v>
      </c>
    </row>
    <row r="3365" spans="1:9" hidden="1" x14ac:dyDescent="0.25">
      <c r="A3365" s="42" t="s">
        <v>6</v>
      </c>
      <c r="B3365" s="35" t="s">
        <v>6720</v>
      </c>
      <c r="C3365" s="35" t="s">
        <v>6721</v>
      </c>
      <c r="D3365" s="36">
        <v>20</v>
      </c>
      <c r="E3365" s="36">
        <v>20</v>
      </c>
      <c r="F3365" s="36">
        <v>4.0970000000000004</v>
      </c>
      <c r="G3365" s="36" t="str">
        <f>IFERROR(VLOOKUP(DATA_PESOS[[#This Row],[Codigo]],PESOS,4,FALSE)," ")</f>
        <v xml:space="preserve"> </v>
      </c>
      <c r="H3365" s="37">
        <v>4.0970000000000004</v>
      </c>
      <c r="I3365" s="43" t="str">
        <f>IF(DATA_PESOS[[#This Row],[Peso de FLEX]]=DATA_PESOS[[#This Row],[ACTUALIZACION 2]],"Conforme","Revisar")</f>
        <v>Conforme</v>
      </c>
    </row>
    <row r="3366" spans="1:9" hidden="1" x14ac:dyDescent="0.25">
      <c r="A3366" s="42" t="s">
        <v>6</v>
      </c>
      <c r="B3366" s="35" t="s">
        <v>6722</v>
      </c>
      <c r="C3366" s="35" t="s">
        <v>6723</v>
      </c>
      <c r="D3366" s="36">
        <v>28</v>
      </c>
      <c r="E3366" s="36">
        <v>28</v>
      </c>
      <c r="F3366" s="36">
        <v>3.887</v>
      </c>
      <c r="G3366" s="36" t="str">
        <f>IFERROR(VLOOKUP(DATA_PESOS[[#This Row],[Codigo]],PESOS,4,FALSE)," ")</f>
        <v xml:space="preserve"> </v>
      </c>
      <c r="H3366" s="37">
        <v>3.887</v>
      </c>
      <c r="I3366" s="43" t="str">
        <f>IF(DATA_PESOS[[#This Row],[Peso de FLEX]]=DATA_PESOS[[#This Row],[ACTUALIZACION 2]],"Conforme","Revisar")</f>
        <v>Conforme</v>
      </c>
    </row>
    <row r="3367" spans="1:9" hidden="1" x14ac:dyDescent="0.25">
      <c r="A3367" s="42" t="s">
        <v>6</v>
      </c>
      <c r="B3367" s="35" t="s">
        <v>6724</v>
      </c>
      <c r="C3367" s="35" t="s">
        <v>6725</v>
      </c>
      <c r="D3367" s="36">
        <v>20</v>
      </c>
      <c r="E3367" s="36">
        <v>20</v>
      </c>
      <c r="F3367" s="36">
        <v>4.0919999999999996</v>
      </c>
      <c r="G3367" s="36" t="str">
        <f>IFERROR(VLOOKUP(DATA_PESOS[[#This Row],[Codigo]],PESOS,4,FALSE)," ")</f>
        <v xml:space="preserve"> </v>
      </c>
      <c r="H3367" s="37">
        <v>4.0919999999999996</v>
      </c>
      <c r="I3367" s="43" t="str">
        <f>IF(DATA_PESOS[[#This Row],[Peso de FLEX]]=DATA_PESOS[[#This Row],[ACTUALIZACION 2]],"Conforme","Revisar")</f>
        <v>Conforme</v>
      </c>
    </row>
    <row r="3368" spans="1:9" hidden="1" x14ac:dyDescent="0.25">
      <c r="A3368" s="42" t="s">
        <v>6</v>
      </c>
      <c r="B3368" s="35" t="s">
        <v>6726</v>
      </c>
      <c r="C3368" s="35" t="s">
        <v>6727</v>
      </c>
      <c r="D3368" s="36">
        <v>28</v>
      </c>
      <c r="E3368" s="36">
        <v>28</v>
      </c>
      <c r="F3368" s="36">
        <v>3.8839999999999999</v>
      </c>
      <c r="G3368" s="36" t="str">
        <f>IFERROR(VLOOKUP(DATA_PESOS[[#This Row],[Codigo]],PESOS,4,FALSE)," ")</f>
        <v xml:space="preserve"> </v>
      </c>
      <c r="H3368" s="37">
        <v>3.8839999999999999</v>
      </c>
      <c r="I3368" s="43" t="str">
        <f>IF(DATA_PESOS[[#This Row],[Peso de FLEX]]=DATA_PESOS[[#This Row],[ACTUALIZACION 2]],"Conforme","Revisar")</f>
        <v>Conforme</v>
      </c>
    </row>
    <row r="3369" spans="1:9" hidden="1" x14ac:dyDescent="0.25">
      <c r="A3369" s="42" t="s">
        <v>6</v>
      </c>
      <c r="B3369" s="35" t="s">
        <v>6728</v>
      </c>
      <c r="C3369" s="35" t="s">
        <v>6729</v>
      </c>
      <c r="D3369" s="36">
        <v>20</v>
      </c>
      <c r="E3369" s="36">
        <v>20</v>
      </c>
      <c r="F3369" s="36">
        <v>5.5110000000000001</v>
      </c>
      <c r="G3369" s="36" t="str">
        <f>IFERROR(VLOOKUP(DATA_PESOS[[#This Row],[Codigo]],PESOS,4,FALSE)," ")</f>
        <v xml:space="preserve"> </v>
      </c>
      <c r="H3369" s="37">
        <v>5.5110000000000001</v>
      </c>
      <c r="I3369" s="43" t="str">
        <f>IF(DATA_PESOS[[#This Row],[Peso de FLEX]]=DATA_PESOS[[#This Row],[ACTUALIZACION 2]],"Conforme","Revisar")</f>
        <v>Conforme</v>
      </c>
    </row>
    <row r="3370" spans="1:9" hidden="1" x14ac:dyDescent="0.25">
      <c r="A3370" s="42" t="s">
        <v>6</v>
      </c>
      <c r="B3370" s="35" t="s">
        <v>6730</v>
      </c>
      <c r="C3370" s="35" t="s">
        <v>6731</v>
      </c>
      <c r="D3370" s="36">
        <v>20</v>
      </c>
      <c r="E3370" s="36">
        <v>20</v>
      </c>
      <c r="F3370" s="36">
        <v>5.5279999999999996</v>
      </c>
      <c r="G3370" s="36" t="str">
        <f>IFERROR(VLOOKUP(DATA_PESOS[[#This Row],[Codigo]],PESOS,4,FALSE)," ")</f>
        <v xml:space="preserve"> </v>
      </c>
      <c r="H3370" s="37">
        <v>5.5279999999999996</v>
      </c>
      <c r="I3370" s="43" t="str">
        <f>IF(DATA_PESOS[[#This Row],[Peso de FLEX]]=DATA_PESOS[[#This Row],[ACTUALIZACION 2]],"Conforme","Revisar")</f>
        <v>Conforme</v>
      </c>
    </row>
    <row r="3371" spans="1:9" hidden="1" x14ac:dyDescent="0.25">
      <c r="A3371" s="42" t="s">
        <v>6</v>
      </c>
      <c r="B3371" s="35" t="s">
        <v>6732</v>
      </c>
      <c r="C3371" s="35" t="s">
        <v>6733</v>
      </c>
      <c r="D3371" s="36">
        <v>5</v>
      </c>
      <c r="E3371" s="36">
        <v>5</v>
      </c>
      <c r="F3371" s="36">
        <v>5.484</v>
      </c>
      <c r="G3371" s="36" t="str">
        <f>IFERROR(VLOOKUP(DATA_PESOS[[#This Row],[Codigo]],PESOS,4,FALSE)," ")</f>
        <v xml:space="preserve"> </v>
      </c>
      <c r="H3371" s="37">
        <v>5.484</v>
      </c>
      <c r="I3371" s="43" t="str">
        <f>IF(DATA_PESOS[[#This Row],[Peso de FLEX]]=DATA_PESOS[[#This Row],[ACTUALIZACION 2]],"Conforme","Revisar")</f>
        <v>Conforme</v>
      </c>
    </row>
    <row r="3372" spans="1:9" hidden="1" x14ac:dyDescent="0.25">
      <c r="A3372" s="42" t="s">
        <v>6</v>
      </c>
      <c r="B3372" s="35" t="s">
        <v>6734</v>
      </c>
      <c r="C3372" s="35" t="s">
        <v>6735</v>
      </c>
      <c r="D3372" s="36">
        <v>4</v>
      </c>
      <c r="E3372" s="36">
        <v>4</v>
      </c>
      <c r="F3372" s="36">
        <v>5.4630000000000001</v>
      </c>
      <c r="G3372" s="36" t="str">
        <f>IFERROR(VLOOKUP(DATA_PESOS[[#This Row],[Codigo]],PESOS,4,FALSE)," ")</f>
        <v xml:space="preserve"> </v>
      </c>
      <c r="H3372" s="37">
        <v>5.4630000000000001</v>
      </c>
      <c r="I3372" s="43" t="str">
        <f>IF(DATA_PESOS[[#This Row],[Peso de FLEX]]=DATA_PESOS[[#This Row],[ACTUALIZACION 2]],"Conforme","Revisar")</f>
        <v>Conforme</v>
      </c>
    </row>
    <row r="3373" spans="1:9" hidden="1" x14ac:dyDescent="0.25">
      <c r="A3373" s="42" t="s">
        <v>6</v>
      </c>
      <c r="B3373" s="35" t="s">
        <v>6736</v>
      </c>
      <c r="C3373" s="35" t="s">
        <v>6737</v>
      </c>
      <c r="D3373" s="36">
        <v>4</v>
      </c>
      <c r="E3373" s="36">
        <v>4</v>
      </c>
      <c r="F3373" s="36">
        <v>2.052</v>
      </c>
      <c r="G3373" s="36" t="str">
        <f>IFERROR(VLOOKUP(DATA_PESOS[[#This Row],[Codigo]],PESOS,4,FALSE)," ")</f>
        <v xml:space="preserve"> </v>
      </c>
      <c r="H3373" s="37">
        <v>2.052</v>
      </c>
      <c r="I3373" s="43" t="str">
        <f>IF(DATA_PESOS[[#This Row],[Peso de FLEX]]=DATA_PESOS[[#This Row],[ACTUALIZACION 2]],"Conforme","Revisar")</f>
        <v>Conforme</v>
      </c>
    </row>
    <row r="3374" spans="1:9" hidden="1" x14ac:dyDescent="0.25">
      <c r="A3374" s="42" t="s">
        <v>6</v>
      </c>
      <c r="B3374" s="35" t="s">
        <v>6738</v>
      </c>
      <c r="C3374" s="35" t="s">
        <v>6739</v>
      </c>
      <c r="D3374" s="36">
        <v>20</v>
      </c>
      <c r="E3374" s="36">
        <v>20</v>
      </c>
      <c r="F3374" s="36">
        <v>1.595</v>
      </c>
      <c r="G3374" s="36" t="str">
        <f>IFERROR(VLOOKUP(DATA_PESOS[[#This Row],[Codigo]],PESOS,4,FALSE)," ")</f>
        <v xml:space="preserve"> </v>
      </c>
      <c r="H3374" s="37">
        <v>1.595</v>
      </c>
      <c r="I3374" s="43" t="str">
        <f>IF(DATA_PESOS[[#This Row],[Peso de FLEX]]=DATA_PESOS[[#This Row],[ACTUALIZACION 2]],"Conforme","Revisar")</f>
        <v>Conforme</v>
      </c>
    </row>
    <row r="3375" spans="1:9" hidden="1" x14ac:dyDescent="0.25">
      <c r="A3375" s="42" t="s">
        <v>6</v>
      </c>
      <c r="B3375" s="35" t="s">
        <v>6740</v>
      </c>
      <c r="C3375" s="35" t="s">
        <v>6741</v>
      </c>
      <c r="D3375" s="36">
        <v>22</v>
      </c>
      <c r="E3375" s="36">
        <v>22</v>
      </c>
      <c r="F3375" s="36">
        <v>1.802</v>
      </c>
      <c r="G3375" s="36" t="str">
        <f>IFERROR(VLOOKUP(DATA_PESOS[[#This Row],[Codigo]],PESOS,4,FALSE)," ")</f>
        <v xml:space="preserve"> </v>
      </c>
      <c r="H3375" s="37">
        <v>1.802</v>
      </c>
      <c r="I3375" s="43" t="str">
        <f>IF(DATA_PESOS[[#This Row],[Peso de FLEX]]=DATA_PESOS[[#This Row],[ACTUALIZACION 2]],"Conforme","Revisar")</f>
        <v>Conforme</v>
      </c>
    </row>
    <row r="3376" spans="1:9" hidden="1" x14ac:dyDescent="0.25">
      <c r="A3376" s="42" t="s">
        <v>6</v>
      </c>
      <c r="B3376" s="35" t="s">
        <v>6742</v>
      </c>
      <c r="C3376" s="35" t="s">
        <v>6743</v>
      </c>
      <c r="D3376" s="36">
        <v>4</v>
      </c>
      <c r="E3376" s="36">
        <v>4</v>
      </c>
      <c r="F3376" s="36">
        <v>1.29</v>
      </c>
      <c r="G3376" s="36" t="str">
        <f>IFERROR(VLOOKUP(DATA_PESOS[[#This Row],[Codigo]],PESOS,4,FALSE)," ")</f>
        <v xml:space="preserve"> </v>
      </c>
      <c r="H3376" s="37">
        <v>1.29</v>
      </c>
      <c r="I3376" s="43" t="str">
        <f>IF(DATA_PESOS[[#This Row],[Peso de FLEX]]=DATA_PESOS[[#This Row],[ACTUALIZACION 2]],"Conforme","Revisar")</f>
        <v>Conforme</v>
      </c>
    </row>
    <row r="3377" spans="1:9" hidden="1" x14ac:dyDescent="0.25">
      <c r="A3377" s="42" t="s">
        <v>6</v>
      </c>
      <c r="B3377" s="35" t="s">
        <v>6744</v>
      </c>
      <c r="C3377" s="35" t="s">
        <v>6745</v>
      </c>
      <c r="D3377" s="36">
        <v>12</v>
      </c>
      <c r="E3377" s="36">
        <v>12</v>
      </c>
      <c r="F3377" s="36">
        <v>1.288</v>
      </c>
      <c r="G3377" s="36" t="str">
        <f>IFERROR(VLOOKUP(DATA_PESOS[[#This Row],[Codigo]],PESOS,4,FALSE)," ")</f>
        <v xml:space="preserve"> </v>
      </c>
      <c r="H3377" s="37">
        <v>1.288</v>
      </c>
      <c r="I3377" s="43" t="str">
        <f>IF(DATA_PESOS[[#This Row],[Peso de FLEX]]=DATA_PESOS[[#This Row],[ACTUALIZACION 2]],"Conforme","Revisar")</f>
        <v>Conforme</v>
      </c>
    </row>
    <row r="3378" spans="1:9" hidden="1" x14ac:dyDescent="0.25">
      <c r="A3378" s="42" t="s">
        <v>6</v>
      </c>
      <c r="B3378" s="35" t="s">
        <v>6746</v>
      </c>
      <c r="C3378" s="35" t="s">
        <v>6747</v>
      </c>
      <c r="D3378" s="36">
        <v>6</v>
      </c>
      <c r="E3378" s="36">
        <v>6</v>
      </c>
      <c r="F3378" s="36">
        <v>1.04</v>
      </c>
      <c r="G3378" s="36" t="str">
        <f>IFERROR(VLOOKUP(DATA_PESOS[[#This Row],[Codigo]],PESOS,4,FALSE)," ")</f>
        <v xml:space="preserve"> </v>
      </c>
      <c r="H3378" s="37">
        <v>1.04</v>
      </c>
      <c r="I3378" s="43" t="str">
        <f>IF(DATA_PESOS[[#This Row],[Peso de FLEX]]=DATA_PESOS[[#This Row],[ACTUALIZACION 2]],"Conforme","Revisar")</f>
        <v>Conforme</v>
      </c>
    </row>
    <row r="3379" spans="1:9" hidden="1" x14ac:dyDescent="0.25">
      <c r="A3379" s="42" t="s">
        <v>6</v>
      </c>
      <c r="B3379" s="35" t="s">
        <v>6748</v>
      </c>
      <c r="C3379" s="35" t="s">
        <v>6749</v>
      </c>
      <c r="D3379" s="36">
        <v>10</v>
      </c>
      <c r="E3379" s="36">
        <v>10</v>
      </c>
      <c r="F3379" s="36">
        <v>1.0780000000000001</v>
      </c>
      <c r="G3379" s="36" t="str">
        <f>IFERROR(VLOOKUP(DATA_PESOS[[#This Row],[Codigo]],PESOS,4,FALSE)," ")</f>
        <v xml:space="preserve"> </v>
      </c>
      <c r="H3379" s="37">
        <v>1.0780000000000001</v>
      </c>
      <c r="I3379" s="43" t="str">
        <f>IF(DATA_PESOS[[#This Row],[Peso de FLEX]]=DATA_PESOS[[#This Row],[ACTUALIZACION 2]],"Conforme","Revisar")</f>
        <v>Conforme</v>
      </c>
    </row>
    <row r="3380" spans="1:9" hidden="1" x14ac:dyDescent="0.25">
      <c r="A3380" s="42" t="s">
        <v>6</v>
      </c>
      <c r="B3380" s="35" t="s">
        <v>6750</v>
      </c>
      <c r="C3380" s="35" t="s">
        <v>6751</v>
      </c>
      <c r="D3380" s="36">
        <v>10</v>
      </c>
      <c r="E3380" s="36">
        <v>10</v>
      </c>
      <c r="F3380" s="36">
        <v>1.0820000000000001</v>
      </c>
      <c r="G3380" s="36" t="str">
        <f>IFERROR(VLOOKUP(DATA_PESOS[[#This Row],[Codigo]],PESOS,4,FALSE)," ")</f>
        <v xml:space="preserve"> </v>
      </c>
      <c r="H3380" s="37">
        <v>1.0820000000000001</v>
      </c>
      <c r="I3380" s="43" t="str">
        <f>IF(DATA_PESOS[[#This Row],[Peso de FLEX]]=DATA_PESOS[[#This Row],[ACTUALIZACION 2]],"Conforme","Revisar")</f>
        <v>Conforme</v>
      </c>
    </row>
    <row r="3381" spans="1:9" hidden="1" x14ac:dyDescent="0.25">
      <c r="A3381" s="42" t="s">
        <v>6</v>
      </c>
      <c r="B3381" s="35" t="s">
        <v>6752</v>
      </c>
      <c r="C3381" s="35" t="s">
        <v>6753</v>
      </c>
      <c r="D3381" s="36">
        <v>240</v>
      </c>
      <c r="E3381" s="36">
        <v>240</v>
      </c>
      <c r="F3381" s="36">
        <v>0.622</v>
      </c>
      <c r="G3381" s="36" t="str">
        <f>IFERROR(VLOOKUP(DATA_PESOS[[#This Row],[Codigo]],PESOS,4,FALSE)," ")</f>
        <v xml:space="preserve"> </v>
      </c>
      <c r="H3381" s="37">
        <v>0.622</v>
      </c>
      <c r="I3381" s="43" t="str">
        <f>IF(DATA_PESOS[[#This Row],[Peso de FLEX]]=DATA_PESOS[[#This Row],[ACTUALIZACION 2]],"Conforme","Revisar")</f>
        <v>Conforme</v>
      </c>
    </row>
    <row r="3382" spans="1:9" hidden="1" x14ac:dyDescent="0.25">
      <c r="A3382" s="42" t="s">
        <v>6</v>
      </c>
      <c r="B3382" s="35" t="s">
        <v>6754</v>
      </c>
      <c r="C3382" s="35" t="s">
        <v>6755</v>
      </c>
      <c r="D3382" s="36">
        <v>56</v>
      </c>
      <c r="E3382" s="36">
        <v>56</v>
      </c>
      <c r="F3382" s="36">
        <v>0.19</v>
      </c>
      <c r="G3382" s="36" t="str">
        <f>IFERROR(VLOOKUP(DATA_PESOS[[#This Row],[Codigo]],PESOS,4,FALSE)," ")</f>
        <v xml:space="preserve"> </v>
      </c>
      <c r="H3382" s="37">
        <v>0.19</v>
      </c>
      <c r="I3382" s="43" t="str">
        <f>IF(DATA_PESOS[[#This Row],[Peso de FLEX]]=DATA_PESOS[[#This Row],[ACTUALIZACION 2]],"Conforme","Revisar")</f>
        <v>Conforme</v>
      </c>
    </row>
    <row r="3383" spans="1:9" hidden="1" x14ac:dyDescent="0.25">
      <c r="A3383" s="42" t="s">
        <v>6</v>
      </c>
      <c r="B3383" s="35" t="s">
        <v>6756</v>
      </c>
      <c r="C3383" s="35" t="s">
        <v>6757</v>
      </c>
      <c r="D3383" s="36">
        <v>17</v>
      </c>
      <c r="E3383" s="36">
        <v>17</v>
      </c>
      <c r="F3383" s="36">
        <v>0.498</v>
      </c>
      <c r="G3383" s="36" t="str">
        <f>IFERROR(VLOOKUP(DATA_PESOS[[#This Row],[Codigo]],PESOS,4,FALSE)," ")</f>
        <v xml:space="preserve"> </v>
      </c>
      <c r="H3383" s="37">
        <v>0.498</v>
      </c>
      <c r="I3383" s="43" t="str">
        <f>IF(DATA_PESOS[[#This Row],[Peso de FLEX]]=DATA_PESOS[[#This Row],[ACTUALIZACION 2]],"Conforme","Revisar")</f>
        <v>Conforme</v>
      </c>
    </row>
    <row r="3384" spans="1:9" hidden="1" x14ac:dyDescent="0.25">
      <c r="A3384" s="42" t="s">
        <v>6</v>
      </c>
      <c r="B3384" s="35" t="s">
        <v>6758</v>
      </c>
      <c r="C3384" s="35" t="s">
        <v>6757</v>
      </c>
      <c r="D3384" s="36">
        <v>21</v>
      </c>
      <c r="E3384" s="36">
        <v>21</v>
      </c>
      <c r="F3384" s="36">
        <v>0.5</v>
      </c>
      <c r="G3384" s="36" t="str">
        <f>IFERROR(VLOOKUP(DATA_PESOS[[#This Row],[Codigo]],PESOS,4,FALSE)," ")</f>
        <v xml:space="preserve"> </v>
      </c>
      <c r="H3384" s="37">
        <v>0.5</v>
      </c>
      <c r="I3384" s="43" t="str">
        <f>IF(DATA_PESOS[[#This Row],[Peso de FLEX]]=DATA_PESOS[[#This Row],[ACTUALIZACION 2]],"Conforme","Revisar")</f>
        <v>Conforme</v>
      </c>
    </row>
    <row r="3385" spans="1:9" hidden="1" x14ac:dyDescent="0.25">
      <c r="A3385" s="42" t="s">
        <v>6</v>
      </c>
      <c r="B3385" s="35" t="s">
        <v>6759</v>
      </c>
      <c r="C3385" s="35" t="s">
        <v>6760</v>
      </c>
      <c r="D3385" s="36">
        <v>8</v>
      </c>
      <c r="E3385" s="36">
        <v>8</v>
      </c>
      <c r="F3385" s="36">
        <v>0.73199999999999998</v>
      </c>
      <c r="G3385" s="36" t="str">
        <f>IFERROR(VLOOKUP(DATA_PESOS[[#This Row],[Codigo]],PESOS,4,FALSE)," ")</f>
        <v xml:space="preserve"> </v>
      </c>
      <c r="H3385" s="37">
        <v>0.73199999999999998</v>
      </c>
      <c r="I3385" s="43" t="str">
        <f>IF(DATA_PESOS[[#This Row],[Peso de FLEX]]=DATA_PESOS[[#This Row],[ACTUALIZACION 2]],"Conforme","Revisar")</f>
        <v>Conforme</v>
      </c>
    </row>
    <row r="3386" spans="1:9" hidden="1" x14ac:dyDescent="0.25">
      <c r="A3386" s="42" t="s">
        <v>6</v>
      </c>
      <c r="B3386" s="35" t="s">
        <v>6761</v>
      </c>
      <c r="C3386" s="35" t="s">
        <v>6762</v>
      </c>
      <c r="D3386" s="36">
        <v>12</v>
      </c>
      <c r="E3386" s="36">
        <v>12</v>
      </c>
      <c r="F3386" s="36">
        <v>0.66800000000000004</v>
      </c>
      <c r="G3386" s="36" t="str">
        <f>IFERROR(VLOOKUP(DATA_PESOS[[#This Row],[Codigo]],PESOS,4,FALSE)," ")</f>
        <v xml:space="preserve"> </v>
      </c>
      <c r="H3386" s="37">
        <v>0.66800000000000004</v>
      </c>
      <c r="I3386" s="43" t="str">
        <f>IF(DATA_PESOS[[#This Row],[Peso de FLEX]]=DATA_PESOS[[#This Row],[ACTUALIZACION 2]],"Conforme","Revisar")</f>
        <v>Conforme</v>
      </c>
    </row>
    <row r="3387" spans="1:9" hidden="1" x14ac:dyDescent="0.25">
      <c r="A3387" s="42" t="s">
        <v>6</v>
      </c>
      <c r="B3387" s="35" t="s">
        <v>6763</v>
      </c>
      <c r="C3387" s="35" t="s">
        <v>6764</v>
      </c>
      <c r="D3387" s="36">
        <v>15</v>
      </c>
      <c r="E3387" s="36">
        <v>15</v>
      </c>
      <c r="F3387" s="36">
        <v>0.72799999999999998</v>
      </c>
      <c r="G3387" s="36" t="str">
        <f>IFERROR(VLOOKUP(DATA_PESOS[[#This Row],[Codigo]],PESOS,4,FALSE)," ")</f>
        <v xml:space="preserve"> </v>
      </c>
      <c r="H3387" s="37">
        <v>0.72799999999999998</v>
      </c>
      <c r="I3387" s="43" t="str">
        <f>IF(DATA_PESOS[[#This Row],[Peso de FLEX]]=DATA_PESOS[[#This Row],[ACTUALIZACION 2]],"Conforme","Revisar")</f>
        <v>Conforme</v>
      </c>
    </row>
    <row r="3388" spans="1:9" hidden="1" x14ac:dyDescent="0.25">
      <c r="A3388" s="42" t="s">
        <v>6</v>
      </c>
      <c r="B3388" s="35" t="s">
        <v>6765</v>
      </c>
      <c r="C3388" s="35" t="s">
        <v>6766</v>
      </c>
      <c r="D3388" s="36">
        <v>7</v>
      </c>
      <c r="E3388" s="36">
        <v>7</v>
      </c>
      <c r="F3388" s="36">
        <v>0.72399999999999998</v>
      </c>
      <c r="G3388" s="36" t="str">
        <f>IFERROR(VLOOKUP(DATA_PESOS[[#This Row],[Codigo]],PESOS,4,FALSE)," ")</f>
        <v xml:space="preserve"> </v>
      </c>
      <c r="H3388" s="37">
        <v>0.72399999999999998</v>
      </c>
      <c r="I3388" s="43" t="str">
        <f>IF(DATA_PESOS[[#This Row],[Peso de FLEX]]=DATA_PESOS[[#This Row],[ACTUALIZACION 2]],"Conforme","Revisar")</f>
        <v>Conforme</v>
      </c>
    </row>
    <row r="3389" spans="1:9" hidden="1" x14ac:dyDescent="0.25">
      <c r="A3389" s="42" t="s">
        <v>6</v>
      </c>
      <c r="B3389" s="35" t="s">
        <v>6767</v>
      </c>
      <c r="C3389" s="35" t="s">
        <v>6768</v>
      </c>
      <c r="D3389" s="36">
        <v>70</v>
      </c>
      <c r="E3389" s="36">
        <v>70</v>
      </c>
      <c r="F3389" s="36">
        <v>0.21199999999999999</v>
      </c>
      <c r="G3389" s="36" t="str">
        <f>IFERROR(VLOOKUP(DATA_PESOS[[#This Row],[Codigo]],PESOS,4,FALSE)," ")</f>
        <v xml:space="preserve"> </v>
      </c>
      <c r="H3389" s="37">
        <v>0.21199999999999999</v>
      </c>
      <c r="I3389" s="43" t="str">
        <f>IF(DATA_PESOS[[#This Row],[Peso de FLEX]]=DATA_PESOS[[#This Row],[ACTUALIZACION 2]],"Conforme","Revisar")</f>
        <v>Conforme</v>
      </c>
    </row>
    <row r="3390" spans="1:9" hidden="1" x14ac:dyDescent="0.25">
      <c r="A3390" s="42" t="s">
        <v>6</v>
      </c>
      <c r="B3390" s="35" t="s">
        <v>6769</v>
      </c>
      <c r="C3390" s="35" t="s">
        <v>6770</v>
      </c>
      <c r="D3390" s="36">
        <v>62</v>
      </c>
      <c r="E3390" s="36">
        <v>62</v>
      </c>
      <c r="F3390" s="36">
        <v>0.26900000000000002</v>
      </c>
      <c r="G3390" s="36" t="str">
        <f>IFERROR(VLOOKUP(DATA_PESOS[[#This Row],[Codigo]],PESOS,4,FALSE)," ")</f>
        <v xml:space="preserve"> </v>
      </c>
      <c r="H3390" s="37">
        <v>0.26900000000000002</v>
      </c>
      <c r="I3390" s="43" t="str">
        <f>IF(DATA_PESOS[[#This Row],[Peso de FLEX]]=DATA_PESOS[[#This Row],[ACTUALIZACION 2]],"Conforme","Revisar")</f>
        <v>Conforme</v>
      </c>
    </row>
    <row r="3391" spans="1:9" hidden="1" x14ac:dyDescent="0.25">
      <c r="A3391" s="42" t="s">
        <v>6</v>
      </c>
      <c r="B3391" s="35" t="s">
        <v>6771</v>
      </c>
      <c r="C3391" s="35" t="s">
        <v>6772</v>
      </c>
      <c r="D3391" s="36">
        <v>2</v>
      </c>
      <c r="E3391" s="36">
        <v>2</v>
      </c>
      <c r="F3391" s="36">
        <v>0.16800000000000001</v>
      </c>
      <c r="G3391" s="36" t="str">
        <f>IFERROR(VLOOKUP(DATA_PESOS[[#This Row],[Codigo]],PESOS,4,FALSE)," ")</f>
        <v xml:space="preserve"> </v>
      </c>
      <c r="H3391" s="37">
        <v>0.16800000000000001</v>
      </c>
      <c r="I3391" s="43" t="str">
        <f>IF(DATA_PESOS[[#This Row],[Peso de FLEX]]=DATA_PESOS[[#This Row],[ACTUALIZACION 2]],"Conforme","Revisar")</f>
        <v>Conforme</v>
      </c>
    </row>
    <row r="3392" spans="1:9" hidden="1" x14ac:dyDescent="0.25">
      <c r="A3392" s="42" t="s">
        <v>6</v>
      </c>
      <c r="B3392" s="35" t="s">
        <v>6773</v>
      </c>
      <c r="C3392" s="35" t="s">
        <v>6774</v>
      </c>
      <c r="D3392" s="36">
        <v>2</v>
      </c>
      <c r="E3392" s="36">
        <v>2</v>
      </c>
      <c r="F3392" s="36">
        <v>0.17599999999999999</v>
      </c>
      <c r="G3392" s="36" t="str">
        <f>IFERROR(VLOOKUP(DATA_PESOS[[#This Row],[Codigo]],PESOS,4,FALSE)," ")</f>
        <v xml:space="preserve"> </v>
      </c>
      <c r="H3392" s="37">
        <v>0.17599999999999999</v>
      </c>
      <c r="I3392" s="43" t="str">
        <f>IF(DATA_PESOS[[#This Row],[Peso de FLEX]]=DATA_PESOS[[#This Row],[ACTUALIZACION 2]],"Conforme","Revisar")</f>
        <v>Conforme</v>
      </c>
    </row>
    <row r="3393" spans="1:9" hidden="1" x14ac:dyDescent="0.25">
      <c r="A3393" s="42" t="s">
        <v>6</v>
      </c>
      <c r="B3393" s="35" t="s">
        <v>6775</v>
      </c>
      <c r="C3393" s="35" t="s">
        <v>6776</v>
      </c>
      <c r="D3393" s="36">
        <v>4</v>
      </c>
      <c r="E3393" s="36">
        <v>4</v>
      </c>
      <c r="F3393" s="36">
        <v>0.186</v>
      </c>
      <c r="G3393" s="36" t="str">
        <f>IFERROR(VLOOKUP(DATA_PESOS[[#This Row],[Codigo]],PESOS,4,FALSE)," ")</f>
        <v xml:space="preserve"> </v>
      </c>
      <c r="H3393" s="37">
        <v>0.186</v>
      </c>
      <c r="I3393" s="43" t="str">
        <f>IF(DATA_PESOS[[#This Row],[Peso de FLEX]]=DATA_PESOS[[#This Row],[ACTUALIZACION 2]],"Conforme","Revisar")</f>
        <v>Conforme</v>
      </c>
    </row>
    <row r="3394" spans="1:9" hidden="1" x14ac:dyDescent="0.25">
      <c r="A3394" s="42" t="s">
        <v>6</v>
      </c>
      <c r="B3394" s="35" t="s">
        <v>6777</v>
      </c>
      <c r="C3394" s="35" t="s">
        <v>6778</v>
      </c>
      <c r="D3394" s="36">
        <v>2</v>
      </c>
      <c r="E3394" s="36">
        <v>2</v>
      </c>
      <c r="F3394" s="36">
        <v>0.55000000000000004</v>
      </c>
      <c r="G3394" s="36" t="str">
        <f>IFERROR(VLOOKUP(DATA_PESOS[[#This Row],[Codigo]],PESOS,4,FALSE)," ")</f>
        <v xml:space="preserve"> </v>
      </c>
      <c r="H3394" s="37">
        <v>0.55000000000000004</v>
      </c>
      <c r="I3394" s="43" t="str">
        <f>IF(DATA_PESOS[[#This Row],[Peso de FLEX]]=DATA_PESOS[[#This Row],[ACTUALIZACION 2]],"Conforme","Revisar")</f>
        <v>Conforme</v>
      </c>
    </row>
    <row r="3395" spans="1:9" hidden="1" x14ac:dyDescent="0.25">
      <c r="A3395" s="42" t="s">
        <v>6</v>
      </c>
      <c r="B3395" s="35" t="s">
        <v>6779</v>
      </c>
      <c r="C3395" s="35" t="s">
        <v>6780</v>
      </c>
      <c r="D3395" s="36">
        <v>10</v>
      </c>
      <c r="E3395" s="36">
        <v>10</v>
      </c>
      <c r="F3395" s="36">
        <v>0.35199999999999998</v>
      </c>
      <c r="G3395" s="36" t="str">
        <f>IFERROR(VLOOKUP(DATA_PESOS[[#This Row],[Codigo]],PESOS,4,FALSE)," ")</f>
        <v xml:space="preserve"> </v>
      </c>
      <c r="H3395" s="37">
        <v>0.35199999999999998</v>
      </c>
      <c r="I3395" s="43" t="str">
        <f>IF(DATA_PESOS[[#This Row],[Peso de FLEX]]=DATA_PESOS[[#This Row],[ACTUALIZACION 2]],"Conforme","Revisar")</f>
        <v>Conforme</v>
      </c>
    </row>
    <row r="3396" spans="1:9" hidden="1" x14ac:dyDescent="0.25">
      <c r="A3396" s="42" t="s">
        <v>6</v>
      </c>
      <c r="B3396" s="35" t="s">
        <v>6781</v>
      </c>
      <c r="C3396" s="35" t="s">
        <v>6782</v>
      </c>
      <c r="D3396" s="36">
        <v>116</v>
      </c>
      <c r="E3396" s="36">
        <v>116</v>
      </c>
      <c r="F3396" s="36">
        <v>0.41599999999999998</v>
      </c>
      <c r="G3396" s="36" t="str">
        <f>IFERROR(VLOOKUP(DATA_PESOS[[#This Row],[Codigo]],PESOS,4,FALSE)," ")</f>
        <v xml:space="preserve"> </v>
      </c>
      <c r="H3396" s="37">
        <v>0.41599999999999998</v>
      </c>
      <c r="I3396" s="43" t="str">
        <f>IF(DATA_PESOS[[#This Row],[Peso de FLEX]]=DATA_PESOS[[#This Row],[ACTUALIZACION 2]],"Conforme","Revisar")</f>
        <v>Conforme</v>
      </c>
    </row>
    <row r="3397" spans="1:9" hidden="1" x14ac:dyDescent="0.25">
      <c r="A3397" s="42" t="s">
        <v>6</v>
      </c>
      <c r="B3397" s="35" t="s">
        <v>6783</v>
      </c>
      <c r="C3397" s="35" t="s">
        <v>6784</v>
      </c>
      <c r="D3397" s="36">
        <v>6</v>
      </c>
      <c r="E3397" s="36">
        <v>6</v>
      </c>
      <c r="F3397" s="36">
        <v>8.7999999999999995E-2</v>
      </c>
      <c r="G3397" s="36" t="str">
        <f>IFERROR(VLOOKUP(DATA_PESOS[[#This Row],[Codigo]],PESOS,4,FALSE)," ")</f>
        <v xml:space="preserve"> </v>
      </c>
      <c r="H3397" s="37">
        <v>8.7999999999999995E-2</v>
      </c>
      <c r="I3397" s="43" t="str">
        <f>IF(DATA_PESOS[[#This Row],[Peso de FLEX]]=DATA_PESOS[[#This Row],[ACTUALIZACION 2]],"Conforme","Revisar")</f>
        <v>Conforme</v>
      </c>
    </row>
    <row r="3398" spans="1:9" hidden="1" x14ac:dyDescent="0.25">
      <c r="A3398" s="42" t="s">
        <v>6</v>
      </c>
      <c r="B3398" s="35" t="s">
        <v>6785</v>
      </c>
      <c r="C3398" s="35" t="s">
        <v>6786</v>
      </c>
      <c r="D3398" s="36">
        <v>6</v>
      </c>
      <c r="E3398" s="36">
        <v>6</v>
      </c>
      <c r="F3398" s="36">
        <v>0.22</v>
      </c>
      <c r="G3398" s="36" t="str">
        <f>IFERROR(VLOOKUP(DATA_PESOS[[#This Row],[Codigo]],PESOS,4,FALSE)," ")</f>
        <v xml:space="preserve"> </v>
      </c>
      <c r="H3398" s="37">
        <v>0.22</v>
      </c>
      <c r="I3398" s="43" t="str">
        <f>IF(DATA_PESOS[[#This Row],[Peso de FLEX]]=DATA_PESOS[[#This Row],[ACTUALIZACION 2]],"Conforme","Revisar")</f>
        <v>Conforme</v>
      </c>
    </row>
    <row r="3399" spans="1:9" hidden="1" x14ac:dyDescent="0.25">
      <c r="A3399" s="42" t="s">
        <v>6</v>
      </c>
      <c r="B3399" s="35" t="s">
        <v>6787</v>
      </c>
      <c r="C3399" s="35" t="s">
        <v>6788</v>
      </c>
      <c r="D3399" s="36">
        <v>6</v>
      </c>
      <c r="E3399" s="36">
        <v>6</v>
      </c>
      <c r="F3399" s="36">
        <v>9.1999999999999998E-2</v>
      </c>
      <c r="G3399" s="36" t="str">
        <f>IFERROR(VLOOKUP(DATA_PESOS[[#This Row],[Codigo]],PESOS,4,FALSE)," ")</f>
        <v xml:space="preserve"> </v>
      </c>
      <c r="H3399" s="37">
        <v>9.1999999999999998E-2</v>
      </c>
      <c r="I3399" s="43" t="str">
        <f>IF(DATA_PESOS[[#This Row],[Peso de FLEX]]=DATA_PESOS[[#This Row],[ACTUALIZACION 2]],"Conforme","Revisar")</f>
        <v>Conforme</v>
      </c>
    </row>
    <row r="3400" spans="1:9" hidden="1" x14ac:dyDescent="0.25">
      <c r="A3400" s="42" t="s">
        <v>6</v>
      </c>
      <c r="B3400" s="35" t="s">
        <v>6789</v>
      </c>
      <c r="C3400" s="35" t="s">
        <v>6790</v>
      </c>
      <c r="D3400" s="36">
        <v>50</v>
      </c>
      <c r="E3400" s="36">
        <v>50</v>
      </c>
      <c r="F3400" s="36">
        <v>9.1999999999999998E-2</v>
      </c>
      <c r="G3400" s="36" t="str">
        <f>IFERROR(VLOOKUP(DATA_PESOS[[#This Row],[Codigo]],PESOS,4,FALSE)," ")</f>
        <v xml:space="preserve"> </v>
      </c>
      <c r="H3400" s="37">
        <v>9.1999999999999998E-2</v>
      </c>
      <c r="I3400" s="43" t="str">
        <f>IF(DATA_PESOS[[#This Row],[Peso de FLEX]]=DATA_PESOS[[#This Row],[ACTUALIZACION 2]],"Conforme","Revisar")</f>
        <v>Conforme</v>
      </c>
    </row>
    <row r="3401" spans="1:9" hidden="1" x14ac:dyDescent="0.25">
      <c r="A3401" s="42" t="s">
        <v>6</v>
      </c>
      <c r="B3401" s="35" t="s">
        <v>6791</v>
      </c>
      <c r="C3401" s="35" t="s">
        <v>6792</v>
      </c>
      <c r="D3401" s="36">
        <v>102</v>
      </c>
      <c r="E3401" s="36">
        <v>102</v>
      </c>
      <c r="F3401" s="36">
        <v>7.1999999999999995E-2</v>
      </c>
      <c r="G3401" s="36" t="str">
        <f>IFERROR(VLOOKUP(DATA_PESOS[[#This Row],[Codigo]],PESOS,4,FALSE)," ")</f>
        <v xml:space="preserve"> </v>
      </c>
      <c r="H3401" s="37">
        <v>7.1999999999999995E-2</v>
      </c>
      <c r="I3401" s="43" t="str">
        <f>IF(DATA_PESOS[[#This Row],[Peso de FLEX]]=DATA_PESOS[[#This Row],[ACTUALIZACION 2]],"Conforme","Revisar")</f>
        <v>Conforme</v>
      </c>
    </row>
    <row r="3402" spans="1:9" hidden="1" x14ac:dyDescent="0.25">
      <c r="A3402" s="42" t="s">
        <v>6</v>
      </c>
      <c r="B3402" s="35" t="s">
        <v>6793</v>
      </c>
      <c r="C3402" s="35" t="s">
        <v>6794</v>
      </c>
      <c r="D3402" s="36">
        <v>28</v>
      </c>
      <c r="E3402" s="36">
        <v>28</v>
      </c>
      <c r="F3402" s="36">
        <v>7.1999999999999995E-2</v>
      </c>
      <c r="G3402" s="36" t="str">
        <f>IFERROR(VLOOKUP(DATA_PESOS[[#This Row],[Codigo]],PESOS,4,FALSE)," ")</f>
        <v xml:space="preserve"> </v>
      </c>
      <c r="H3402" s="37">
        <v>7.1999999999999995E-2</v>
      </c>
      <c r="I3402" s="43" t="str">
        <f>IF(DATA_PESOS[[#This Row],[Peso de FLEX]]=DATA_PESOS[[#This Row],[ACTUALIZACION 2]],"Conforme","Revisar")</f>
        <v>Conforme</v>
      </c>
    </row>
    <row r="3403" spans="1:9" hidden="1" x14ac:dyDescent="0.25">
      <c r="A3403" s="42" t="s">
        <v>6</v>
      </c>
      <c r="B3403" s="35" t="s">
        <v>6795</v>
      </c>
      <c r="C3403" s="35" t="s">
        <v>6796</v>
      </c>
      <c r="D3403" s="36">
        <v>28</v>
      </c>
      <c r="E3403" s="36">
        <v>28</v>
      </c>
      <c r="F3403" s="36">
        <v>0.05</v>
      </c>
      <c r="G3403" s="36" t="str">
        <f>IFERROR(VLOOKUP(DATA_PESOS[[#This Row],[Codigo]],PESOS,4,FALSE)," ")</f>
        <v xml:space="preserve"> </v>
      </c>
      <c r="H3403" s="37">
        <v>0.05</v>
      </c>
      <c r="I3403" s="43" t="str">
        <f>IF(DATA_PESOS[[#This Row],[Peso de FLEX]]=DATA_PESOS[[#This Row],[ACTUALIZACION 2]],"Conforme","Revisar")</f>
        <v>Conforme</v>
      </c>
    </row>
    <row r="3404" spans="1:9" hidden="1" x14ac:dyDescent="0.25">
      <c r="A3404" s="42" t="s">
        <v>6</v>
      </c>
      <c r="B3404" s="35" t="s">
        <v>6797</v>
      </c>
      <c r="C3404" s="35" t="s">
        <v>6798</v>
      </c>
      <c r="D3404" s="36">
        <v>36</v>
      </c>
      <c r="E3404" s="36">
        <v>36</v>
      </c>
      <c r="F3404" s="36">
        <v>7.5999999999999998E-2</v>
      </c>
      <c r="G3404" s="36" t="str">
        <f>IFERROR(VLOOKUP(DATA_PESOS[[#This Row],[Codigo]],PESOS,4,FALSE)," ")</f>
        <v xml:space="preserve"> </v>
      </c>
      <c r="H3404" s="37">
        <v>7.5999999999999998E-2</v>
      </c>
      <c r="I3404" s="43" t="str">
        <f>IF(DATA_PESOS[[#This Row],[Peso de FLEX]]=DATA_PESOS[[#This Row],[ACTUALIZACION 2]],"Conforme","Revisar")</f>
        <v>Conforme</v>
      </c>
    </row>
    <row r="3405" spans="1:9" hidden="1" x14ac:dyDescent="0.25">
      <c r="A3405" s="42" t="s">
        <v>6</v>
      </c>
      <c r="B3405" s="35" t="s">
        <v>6799</v>
      </c>
      <c r="C3405" s="35" t="s">
        <v>6800</v>
      </c>
      <c r="D3405" s="36">
        <v>8</v>
      </c>
      <c r="E3405" s="36">
        <v>8</v>
      </c>
      <c r="F3405" s="36">
        <v>7.5999999999999998E-2</v>
      </c>
      <c r="G3405" s="36" t="str">
        <f>IFERROR(VLOOKUP(DATA_PESOS[[#This Row],[Codigo]],PESOS,4,FALSE)," ")</f>
        <v xml:space="preserve"> </v>
      </c>
      <c r="H3405" s="37">
        <v>7.5999999999999998E-2</v>
      </c>
      <c r="I3405" s="43" t="str">
        <f>IF(DATA_PESOS[[#This Row],[Peso de FLEX]]=DATA_PESOS[[#This Row],[ACTUALIZACION 2]],"Conforme","Revisar")</f>
        <v>Conforme</v>
      </c>
    </row>
    <row r="3406" spans="1:9" hidden="1" x14ac:dyDescent="0.25">
      <c r="A3406" s="42" t="s">
        <v>6</v>
      </c>
      <c r="B3406" s="35" t="s">
        <v>6801</v>
      </c>
      <c r="C3406" s="35" t="s">
        <v>6802</v>
      </c>
      <c r="D3406" s="36">
        <v>42</v>
      </c>
      <c r="E3406" s="36">
        <v>42</v>
      </c>
      <c r="F3406" s="36">
        <v>5.3999999999999999E-2</v>
      </c>
      <c r="G3406" s="36" t="str">
        <f>IFERROR(VLOOKUP(DATA_PESOS[[#This Row],[Codigo]],PESOS,4,FALSE)," ")</f>
        <v xml:space="preserve"> </v>
      </c>
      <c r="H3406" s="37">
        <v>5.3999999999999999E-2</v>
      </c>
      <c r="I3406" s="43" t="str">
        <f>IF(DATA_PESOS[[#This Row],[Peso de FLEX]]=DATA_PESOS[[#This Row],[ACTUALIZACION 2]],"Conforme","Revisar")</f>
        <v>Conforme</v>
      </c>
    </row>
    <row r="3407" spans="1:9" hidden="1" x14ac:dyDescent="0.25">
      <c r="A3407" s="42" t="s">
        <v>6</v>
      </c>
      <c r="B3407" s="35" t="s">
        <v>6803</v>
      </c>
      <c r="C3407" s="35" t="s">
        <v>6804</v>
      </c>
      <c r="D3407" s="36">
        <v>96</v>
      </c>
      <c r="E3407" s="36">
        <v>96</v>
      </c>
      <c r="F3407" s="36">
        <v>5.8000000000000003E-2</v>
      </c>
      <c r="G3407" s="36" t="str">
        <f>IFERROR(VLOOKUP(DATA_PESOS[[#This Row],[Codigo]],PESOS,4,FALSE)," ")</f>
        <v xml:space="preserve"> </v>
      </c>
      <c r="H3407" s="37">
        <v>5.8000000000000003E-2</v>
      </c>
      <c r="I3407" s="43" t="str">
        <f>IF(DATA_PESOS[[#This Row],[Peso de FLEX]]=DATA_PESOS[[#This Row],[ACTUALIZACION 2]],"Conforme","Revisar")</f>
        <v>Conforme</v>
      </c>
    </row>
    <row r="3408" spans="1:9" hidden="1" x14ac:dyDescent="0.25">
      <c r="A3408" s="42" t="s">
        <v>6</v>
      </c>
      <c r="B3408" s="35" t="s">
        <v>6805</v>
      </c>
      <c r="C3408" s="35" t="s">
        <v>6806</v>
      </c>
      <c r="D3408" s="36">
        <v>6</v>
      </c>
      <c r="E3408" s="36">
        <v>6</v>
      </c>
      <c r="F3408" s="36">
        <v>4.49</v>
      </c>
      <c r="G3408" s="36" t="str">
        <f>IFERROR(VLOOKUP(DATA_PESOS[[#This Row],[Codigo]],PESOS,4,FALSE)," ")</f>
        <v xml:space="preserve"> </v>
      </c>
      <c r="H3408" s="37">
        <v>4.49</v>
      </c>
      <c r="I3408" s="43" t="str">
        <f>IF(DATA_PESOS[[#This Row],[Peso de FLEX]]=DATA_PESOS[[#This Row],[ACTUALIZACION 2]],"Conforme","Revisar")</f>
        <v>Conforme</v>
      </c>
    </row>
    <row r="3409" spans="1:9" hidden="1" x14ac:dyDescent="0.25">
      <c r="A3409" s="42" t="s">
        <v>6</v>
      </c>
      <c r="B3409" s="35" t="s">
        <v>6807</v>
      </c>
      <c r="C3409" s="35" t="s">
        <v>6808</v>
      </c>
      <c r="D3409" s="36">
        <v>6</v>
      </c>
      <c r="E3409" s="36">
        <v>6</v>
      </c>
      <c r="F3409" s="36">
        <v>4.4889999999999999</v>
      </c>
      <c r="G3409" s="36" t="str">
        <f>IFERROR(VLOOKUP(DATA_PESOS[[#This Row],[Codigo]],PESOS,4,FALSE)," ")</f>
        <v xml:space="preserve"> </v>
      </c>
      <c r="H3409" s="37">
        <v>4.4889999999999999</v>
      </c>
      <c r="I3409" s="43" t="str">
        <f>IF(DATA_PESOS[[#This Row],[Peso de FLEX]]=DATA_PESOS[[#This Row],[ACTUALIZACION 2]],"Conforme","Revisar")</f>
        <v>Conforme</v>
      </c>
    </row>
    <row r="3410" spans="1:9" hidden="1" x14ac:dyDescent="0.25">
      <c r="A3410" s="42" t="s">
        <v>6</v>
      </c>
      <c r="B3410" s="35" t="s">
        <v>6809</v>
      </c>
      <c r="C3410" s="35" t="s">
        <v>6810</v>
      </c>
      <c r="D3410" s="36">
        <v>4</v>
      </c>
      <c r="E3410" s="36">
        <v>4</v>
      </c>
      <c r="F3410" s="36">
        <v>6.0860000000000003</v>
      </c>
      <c r="G3410" s="36" t="str">
        <f>IFERROR(VLOOKUP(DATA_PESOS[[#This Row],[Codigo]],PESOS,4,FALSE)," ")</f>
        <v xml:space="preserve"> </v>
      </c>
      <c r="H3410" s="37">
        <v>6.0860000000000003</v>
      </c>
      <c r="I3410" s="43" t="str">
        <f>IF(DATA_PESOS[[#This Row],[Peso de FLEX]]=DATA_PESOS[[#This Row],[ACTUALIZACION 2]],"Conforme","Revisar")</f>
        <v>Conforme</v>
      </c>
    </row>
    <row r="3411" spans="1:9" hidden="1" x14ac:dyDescent="0.25">
      <c r="A3411" s="42" t="s">
        <v>6</v>
      </c>
      <c r="B3411" s="35" t="s">
        <v>6811</v>
      </c>
      <c r="C3411" s="35" t="s">
        <v>6812</v>
      </c>
      <c r="D3411" s="36">
        <v>4</v>
      </c>
      <c r="E3411" s="36">
        <v>4</v>
      </c>
      <c r="F3411" s="36">
        <v>6.09</v>
      </c>
      <c r="G3411" s="36" t="str">
        <f>IFERROR(VLOOKUP(DATA_PESOS[[#This Row],[Codigo]],PESOS,4,FALSE)," ")</f>
        <v xml:space="preserve"> </v>
      </c>
      <c r="H3411" s="37">
        <v>6.09</v>
      </c>
      <c r="I3411" s="43" t="str">
        <f>IF(DATA_PESOS[[#This Row],[Peso de FLEX]]=DATA_PESOS[[#This Row],[ACTUALIZACION 2]],"Conforme","Revisar")</f>
        <v>Conforme</v>
      </c>
    </row>
    <row r="3412" spans="1:9" hidden="1" x14ac:dyDescent="0.25">
      <c r="A3412" s="42" t="s">
        <v>6</v>
      </c>
      <c r="B3412" s="35" t="s">
        <v>6813</v>
      </c>
      <c r="C3412" s="35" t="s">
        <v>6814</v>
      </c>
      <c r="D3412" s="36">
        <v>6</v>
      </c>
      <c r="E3412" s="36">
        <v>6</v>
      </c>
      <c r="F3412" s="36">
        <v>2.1120000000000001</v>
      </c>
      <c r="G3412" s="36" t="str">
        <f>IFERROR(VLOOKUP(DATA_PESOS[[#This Row],[Codigo]],PESOS,4,FALSE)," ")</f>
        <v xml:space="preserve"> </v>
      </c>
      <c r="H3412" s="37">
        <v>2.1120000000000001</v>
      </c>
      <c r="I3412" s="43" t="str">
        <f>IF(DATA_PESOS[[#This Row],[Peso de FLEX]]=DATA_PESOS[[#This Row],[ACTUALIZACION 2]],"Conforme","Revisar")</f>
        <v>Conforme</v>
      </c>
    </row>
    <row r="3413" spans="1:9" hidden="1" x14ac:dyDescent="0.25">
      <c r="A3413" s="42" t="s">
        <v>6</v>
      </c>
      <c r="B3413" s="35" t="s">
        <v>6815</v>
      </c>
      <c r="C3413" s="35" t="s">
        <v>6816</v>
      </c>
      <c r="D3413" s="36">
        <v>3</v>
      </c>
      <c r="E3413" s="36">
        <v>3</v>
      </c>
      <c r="F3413" s="36">
        <v>4.5890000000000004</v>
      </c>
      <c r="G3413" s="36" t="str">
        <f>IFERROR(VLOOKUP(DATA_PESOS[[#This Row],[Codigo]],PESOS,4,FALSE)," ")</f>
        <v xml:space="preserve"> </v>
      </c>
      <c r="H3413" s="37">
        <v>4.5890000000000004</v>
      </c>
      <c r="I3413" s="43" t="str">
        <f>IF(DATA_PESOS[[#This Row],[Peso de FLEX]]=DATA_PESOS[[#This Row],[ACTUALIZACION 2]],"Conforme","Revisar")</f>
        <v>Conforme</v>
      </c>
    </row>
    <row r="3414" spans="1:9" hidden="1" x14ac:dyDescent="0.25">
      <c r="A3414" s="42" t="s">
        <v>6</v>
      </c>
      <c r="B3414" s="35" t="s">
        <v>6817</v>
      </c>
      <c r="C3414" s="35" t="s">
        <v>6818</v>
      </c>
      <c r="D3414" s="36">
        <v>3</v>
      </c>
      <c r="E3414" s="36">
        <v>3</v>
      </c>
      <c r="F3414" s="36">
        <v>4.5839999999999996</v>
      </c>
      <c r="G3414" s="36" t="str">
        <f>IFERROR(VLOOKUP(DATA_PESOS[[#This Row],[Codigo]],PESOS,4,FALSE)," ")</f>
        <v xml:space="preserve"> </v>
      </c>
      <c r="H3414" s="37">
        <v>4.5839999999999996</v>
      </c>
      <c r="I3414" s="43" t="str">
        <f>IF(DATA_PESOS[[#This Row],[Peso de FLEX]]=DATA_PESOS[[#This Row],[ACTUALIZACION 2]],"Conforme","Revisar")</f>
        <v>Conforme</v>
      </c>
    </row>
    <row r="3415" spans="1:9" hidden="1" x14ac:dyDescent="0.25">
      <c r="A3415" s="42" t="s">
        <v>6</v>
      </c>
      <c r="B3415" s="35" t="s">
        <v>6819</v>
      </c>
      <c r="C3415" s="35" t="s">
        <v>6820</v>
      </c>
      <c r="D3415" s="36">
        <v>35</v>
      </c>
      <c r="E3415" s="36">
        <v>35</v>
      </c>
      <c r="F3415" s="36">
        <v>0.16500000000000001</v>
      </c>
      <c r="G3415" s="36" t="str">
        <f>IFERROR(VLOOKUP(DATA_PESOS[[#This Row],[Codigo]],PESOS,4,FALSE)," ")</f>
        <v xml:space="preserve"> </v>
      </c>
      <c r="H3415" s="37">
        <v>0.16500000000000001</v>
      </c>
      <c r="I3415" s="43" t="str">
        <f>IF(DATA_PESOS[[#This Row],[Peso de FLEX]]=DATA_PESOS[[#This Row],[ACTUALIZACION 2]],"Conforme","Revisar")</f>
        <v>Conforme</v>
      </c>
    </row>
    <row r="3416" spans="1:9" hidden="1" x14ac:dyDescent="0.25">
      <c r="A3416" s="42" t="s">
        <v>6</v>
      </c>
      <c r="B3416" s="35" t="s">
        <v>6821</v>
      </c>
      <c r="C3416" s="35" t="s">
        <v>6822</v>
      </c>
      <c r="D3416" s="36">
        <v>347</v>
      </c>
      <c r="E3416" s="36">
        <v>347</v>
      </c>
      <c r="F3416" s="36">
        <v>4.9000000000000002E-2</v>
      </c>
      <c r="G3416" s="36" t="str">
        <f>IFERROR(VLOOKUP(DATA_PESOS[[#This Row],[Codigo]],PESOS,4,FALSE)," ")</f>
        <v xml:space="preserve"> </v>
      </c>
      <c r="H3416" s="37">
        <v>4.9000000000000002E-2</v>
      </c>
      <c r="I3416" s="43" t="str">
        <f>IF(DATA_PESOS[[#This Row],[Peso de FLEX]]=DATA_PESOS[[#This Row],[ACTUALIZACION 2]],"Conforme","Revisar")</f>
        <v>Conforme</v>
      </c>
    </row>
    <row r="3417" spans="1:9" hidden="1" x14ac:dyDescent="0.25">
      <c r="A3417" s="42" t="s">
        <v>6</v>
      </c>
      <c r="B3417" s="35" t="s">
        <v>6823</v>
      </c>
      <c r="C3417" s="35" t="s">
        <v>6824</v>
      </c>
      <c r="D3417" s="36">
        <v>70</v>
      </c>
      <c r="E3417" s="36">
        <v>70</v>
      </c>
      <c r="F3417" s="36">
        <v>0.05</v>
      </c>
      <c r="G3417" s="36" t="str">
        <f>IFERROR(VLOOKUP(DATA_PESOS[[#This Row],[Codigo]],PESOS,4,FALSE)," ")</f>
        <v xml:space="preserve"> </v>
      </c>
      <c r="H3417" s="37">
        <v>0.05</v>
      </c>
      <c r="I3417" s="43" t="str">
        <f>IF(DATA_PESOS[[#This Row],[Peso de FLEX]]=DATA_PESOS[[#This Row],[ACTUALIZACION 2]],"Conforme","Revisar")</f>
        <v>Conforme</v>
      </c>
    </row>
    <row r="3418" spans="1:9" hidden="1" x14ac:dyDescent="0.25">
      <c r="A3418" s="42" t="s">
        <v>6</v>
      </c>
      <c r="B3418" s="35" t="s">
        <v>6825</v>
      </c>
      <c r="C3418" s="35" t="s">
        <v>6826</v>
      </c>
      <c r="D3418" s="36">
        <v>301</v>
      </c>
      <c r="E3418" s="36">
        <v>301</v>
      </c>
      <c r="F3418" s="36">
        <v>5.0999999999999997E-2</v>
      </c>
      <c r="G3418" s="36" t="str">
        <f>IFERROR(VLOOKUP(DATA_PESOS[[#This Row],[Codigo]],PESOS,4,FALSE)," ")</f>
        <v xml:space="preserve"> </v>
      </c>
      <c r="H3418" s="37">
        <v>5.0999999999999997E-2</v>
      </c>
      <c r="I3418" s="43" t="str">
        <f>IF(DATA_PESOS[[#This Row],[Peso de FLEX]]=DATA_PESOS[[#This Row],[ACTUALIZACION 2]],"Conforme","Revisar")</f>
        <v>Conforme</v>
      </c>
    </row>
    <row r="3419" spans="1:9" hidden="1" x14ac:dyDescent="0.25">
      <c r="A3419" s="42" t="s">
        <v>6</v>
      </c>
      <c r="B3419" s="35" t="s">
        <v>6827</v>
      </c>
      <c r="C3419" s="35" t="s">
        <v>6828</v>
      </c>
      <c r="D3419" s="36">
        <v>343</v>
      </c>
      <c r="E3419" s="36">
        <v>343</v>
      </c>
      <c r="F3419" s="36">
        <v>7.8E-2</v>
      </c>
      <c r="G3419" s="36" t="str">
        <f>IFERROR(VLOOKUP(DATA_PESOS[[#This Row],[Codigo]],PESOS,4,FALSE)," ")</f>
        <v xml:space="preserve"> </v>
      </c>
      <c r="H3419" s="37">
        <v>7.8E-2</v>
      </c>
      <c r="I3419" s="43" t="str">
        <f>IF(DATA_PESOS[[#This Row],[Peso de FLEX]]=DATA_PESOS[[#This Row],[ACTUALIZACION 2]],"Conforme","Revisar")</f>
        <v>Conforme</v>
      </c>
    </row>
    <row r="3420" spans="1:9" hidden="1" x14ac:dyDescent="0.25">
      <c r="A3420" s="42" t="s">
        <v>6</v>
      </c>
      <c r="B3420" s="35" t="s">
        <v>6829</v>
      </c>
      <c r="C3420" s="35" t="s">
        <v>6830</v>
      </c>
      <c r="D3420" s="36">
        <v>194</v>
      </c>
      <c r="E3420" s="36">
        <v>194</v>
      </c>
      <c r="F3420" s="36">
        <v>7.5999999999999998E-2</v>
      </c>
      <c r="G3420" s="36" t="str">
        <f>IFERROR(VLOOKUP(DATA_PESOS[[#This Row],[Codigo]],PESOS,4,FALSE)," ")</f>
        <v xml:space="preserve"> </v>
      </c>
      <c r="H3420" s="37">
        <v>7.5999999999999998E-2</v>
      </c>
      <c r="I3420" s="43" t="str">
        <f>IF(DATA_PESOS[[#This Row],[Peso de FLEX]]=DATA_PESOS[[#This Row],[ACTUALIZACION 2]],"Conforme","Revisar")</f>
        <v>Conforme</v>
      </c>
    </row>
    <row r="3421" spans="1:9" hidden="1" x14ac:dyDescent="0.25">
      <c r="A3421" s="42" t="s">
        <v>6</v>
      </c>
      <c r="B3421" s="35" t="s">
        <v>6831</v>
      </c>
      <c r="C3421" s="35" t="s">
        <v>6832</v>
      </c>
      <c r="D3421" s="36">
        <v>98</v>
      </c>
      <c r="E3421" s="36">
        <v>98</v>
      </c>
      <c r="F3421" s="36">
        <v>9.7000000000000003E-2</v>
      </c>
      <c r="G3421" s="36" t="str">
        <f>IFERROR(VLOOKUP(DATA_PESOS[[#This Row],[Codigo]],PESOS,4,FALSE)," ")</f>
        <v xml:space="preserve"> </v>
      </c>
      <c r="H3421" s="37">
        <v>9.7000000000000003E-2</v>
      </c>
      <c r="I3421" s="43" t="str">
        <f>IF(DATA_PESOS[[#This Row],[Peso de FLEX]]=DATA_PESOS[[#This Row],[ACTUALIZACION 2]],"Conforme","Revisar")</f>
        <v>Conforme</v>
      </c>
    </row>
    <row r="3422" spans="1:9" hidden="1" x14ac:dyDescent="0.25">
      <c r="A3422" s="42" t="s">
        <v>6</v>
      </c>
      <c r="B3422" s="35" t="s">
        <v>6833</v>
      </c>
      <c r="C3422" s="35" t="s">
        <v>6834</v>
      </c>
      <c r="D3422" s="36">
        <v>8</v>
      </c>
      <c r="E3422" s="36">
        <v>8</v>
      </c>
      <c r="F3422" s="36">
        <v>0.1</v>
      </c>
      <c r="G3422" s="36" t="str">
        <f>IFERROR(VLOOKUP(DATA_PESOS[[#This Row],[Codigo]],PESOS,4,FALSE)," ")</f>
        <v xml:space="preserve"> </v>
      </c>
      <c r="H3422" s="37">
        <v>0.1</v>
      </c>
      <c r="I3422" s="43" t="str">
        <f>IF(DATA_PESOS[[#This Row],[Peso de FLEX]]=DATA_PESOS[[#This Row],[ACTUALIZACION 2]],"Conforme","Revisar")</f>
        <v>Conforme</v>
      </c>
    </row>
    <row r="3423" spans="1:9" hidden="1" x14ac:dyDescent="0.25">
      <c r="A3423" s="42" t="s">
        <v>6</v>
      </c>
      <c r="B3423" s="35" t="s">
        <v>6835</v>
      </c>
      <c r="C3423" s="35" t="s">
        <v>6836</v>
      </c>
      <c r="D3423" s="36">
        <v>1581</v>
      </c>
      <c r="E3423" s="36">
        <v>1581</v>
      </c>
      <c r="F3423" s="36">
        <v>5.8000000000000003E-2</v>
      </c>
      <c r="G3423" s="36" t="str">
        <f>IFERROR(VLOOKUP(DATA_PESOS[[#This Row],[Codigo]],PESOS,4,FALSE)," ")</f>
        <v xml:space="preserve"> </v>
      </c>
      <c r="H3423" s="37">
        <v>5.8000000000000003E-2</v>
      </c>
      <c r="I3423" s="43" t="str">
        <f>IF(DATA_PESOS[[#This Row],[Peso de FLEX]]=DATA_PESOS[[#This Row],[ACTUALIZACION 2]],"Conforme","Revisar")</f>
        <v>Conforme</v>
      </c>
    </row>
    <row r="3424" spans="1:9" hidden="1" x14ac:dyDescent="0.25">
      <c r="A3424" s="42" t="s">
        <v>6</v>
      </c>
      <c r="B3424" s="35" t="s">
        <v>6837</v>
      </c>
      <c r="C3424" s="35" t="s">
        <v>6838</v>
      </c>
      <c r="D3424" s="36">
        <v>41</v>
      </c>
      <c r="E3424" s="36">
        <v>41</v>
      </c>
      <c r="F3424" s="36">
        <v>6.7000000000000004E-2</v>
      </c>
      <c r="G3424" s="36" t="str">
        <f>IFERROR(VLOOKUP(DATA_PESOS[[#This Row],[Codigo]],PESOS,4,FALSE)," ")</f>
        <v xml:space="preserve"> </v>
      </c>
      <c r="H3424" s="37">
        <v>6.7000000000000004E-2</v>
      </c>
      <c r="I3424" s="43" t="str">
        <f>IF(DATA_PESOS[[#This Row],[Peso de FLEX]]=DATA_PESOS[[#This Row],[ACTUALIZACION 2]],"Conforme","Revisar")</f>
        <v>Conforme</v>
      </c>
    </row>
    <row r="3425" spans="1:9" hidden="1" x14ac:dyDescent="0.25">
      <c r="A3425" s="42" t="s">
        <v>6</v>
      </c>
      <c r="B3425" s="35" t="s">
        <v>6839</v>
      </c>
      <c r="C3425" s="35" t="s">
        <v>6840</v>
      </c>
      <c r="D3425" s="36">
        <v>15</v>
      </c>
      <c r="E3425" s="36">
        <v>15</v>
      </c>
      <c r="F3425" s="36">
        <v>6.9000000000000006E-2</v>
      </c>
      <c r="G3425" s="36" t="str">
        <f>IFERROR(VLOOKUP(DATA_PESOS[[#This Row],[Codigo]],PESOS,4,FALSE)," ")</f>
        <v xml:space="preserve"> </v>
      </c>
      <c r="H3425" s="37">
        <v>6.9000000000000006E-2</v>
      </c>
      <c r="I3425" s="43" t="str">
        <f>IF(DATA_PESOS[[#This Row],[Peso de FLEX]]=DATA_PESOS[[#This Row],[ACTUALIZACION 2]],"Conforme","Revisar")</f>
        <v>Conforme</v>
      </c>
    </row>
    <row r="3426" spans="1:9" hidden="1" x14ac:dyDescent="0.25">
      <c r="A3426" s="42" t="s">
        <v>6</v>
      </c>
      <c r="B3426" s="35" t="s">
        <v>6841</v>
      </c>
      <c r="C3426" s="35" t="s">
        <v>6842</v>
      </c>
      <c r="D3426" s="36">
        <v>69</v>
      </c>
      <c r="E3426" s="36">
        <v>69</v>
      </c>
      <c r="F3426" s="36">
        <v>7.2999999999999995E-2</v>
      </c>
      <c r="G3426" s="36" t="str">
        <f>IFERROR(VLOOKUP(DATA_PESOS[[#This Row],[Codigo]],PESOS,4,FALSE)," ")</f>
        <v xml:space="preserve"> </v>
      </c>
      <c r="H3426" s="37">
        <v>7.2999999999999995E-2</v>
      </c>
      <c r="I3426" s="43" t="str">
        <f>IF(DATA_PESOS[[#This Row],[Peso de FLEX]]=DATA_PESOS[[#This Row],[ACTUALIZACION 2]],"Conforme","Revisar")</f>
        <v>Conforme</v>
      </c>
    </row>
    <row r="3427" spans="1:9" hidden="1" x14ac:dyDescent="0.25">
      <c r="A3427" s="42" t="s">
        <v>6</v>
      </c>
      <c r="B3427" s="35" t="s">
        <v>6843</v>
      </c>
      <c r="C3427" s="35" t="s">
        <v>6844</v>
      </c>
      <c r="D3427" s="36">
        <v>50</v>
      </c>
      <c r="E3427" s="36">
        <v>50</v>
      </c>
      <c r="F3427" s="36">
        <v>7.0999999999999994E-2</v>
      </c>
      <c r="G3427" s="36" t="str">
        <f>IFERROR(VLOOKUP(DATA_PESOS[[#This Row],[Codigo]],PESOS,4,FALSE)," ")</f>
        <v xml:space="preserve"> </v>
      </c>
      <c r="H3427" s="37">
        <v>7.0999999999999994E-2</v>
      </c>
      <c r="I3427" s="43" t="str">
        <f>IF(DATA_PESOS[[#This Row],[Peso de FLEX]]=DATA_PESOS[[#This Row],[ACTUALIZACION 2]],"Conforme","Revisar")</f>
        <v>Conforme</v>
      </c>
    </row>
    <row r="3428" spans="1:9" hidden="1" x14ac:dyDescent="0.25">
      <c r="A3428" s="42" t="s">
        <v>6</v>
      </c>
      <c r="B3428" s="35" t="s">
        <v>6845</v>
      </c>
      <c r="C3428" s="35" t="s">
        <v>6846</v>
      </c>
      <c r="D3428" s="36">
        <v>31</v>
      </c>
      <c r="E3428" s="36">
        <v>31</v>
      </c>
      <c r="F3428" s="36">
        <v>6.3E-2</v>
      </c>
      <c r="G3428" s="36" t="str">
        <f>IFERROR(VLOOKUP(DATA_PESOS[[#This Row],[Codigo]],PESOS,4,FALSE)," ")</f>
        <v xml:space="preserve"> </v>
      </c>
      <c r="H3428" s="37">
        <v>6.3E-2</v>
      </c>
      <c r="I3428" s="43" t="str">
        <f>IF(DATA_PESOS[[#This Row],[Peso de FLEX]]=DATA_PESOS[[#This Row],[ACTUALIZACION 2]],"Conforme","Revisar")</f>
        <v>Conforme</v>
      </c>
    </row>
    <row r="3429" spans="1:9" hidden="1" x14ac:dyDescent="0.25">
      <c r="A3429" s="42" t="s">
        <v>6</v>
      </c>
      <c r="B3429" s="35" t="s">
        <v>6847</v>
      </c>
      <c r="C3429" s="35" t="s">
        <v>6848</v>
      </c>
      <c r="D3429" s="36">
        <v>600</v>
      </c>
      <c r="E3429" s="36">
        <v>600</v>
      </c>
      <c r="F3429" s="36">
        <v>4.3999999999999997E-2</v>
      </c>
      <c r="G3429" s="36" t="str">
        <f>IFERROR(VLOOKUP(DATA_PESOS[[#This Row],[Codigo]],PESOS,4,FALSE)," ")</f>
        <v xml:space="preserve"> </v>
      </c>
      <c r="H3429" s="37">
        <v>4.3999999999999997E-2</v>
      </c>
      <c r="I3429" s="43" t="str">
        <f>IF(DATA_PESOS[[#This Row],[Peso de FLEX]]=DATA_PESOS[[#This Row],[ACTUALIZACION 2]],"Conforme","Revisar")</f>
        <v>Conforme</v>
      </c>
    </row>
    <row r="3430" spans="1:9" hidden="1" x14ac:dyDescent="0.25">
      <c r="A3430" s="42" t="s">
        <v>6</v>
      </c>
      <c r="B3430" s="35" t="s">
        <v>6849</v>
      </c>
      <c r="C3430" s="35" t="s">
        <v>6850</v>
      </c>
      <c r="D3430" s="36">
        <v>610</v>
      </c>
      <c r="E3430" s="36">
        <v>610</v>
      </c>
      <c r="F3430" s="36">
        <v>4.8000000000000001E-2</v>
      </c>
      <c r="G3430" s="36" t="str">
        <f>IFERROR(VLOOKUP(DATA_PESOS[[#This Row],[Codigo]],PESOS,4,FALSE)," ")</f>
        <v xml:space="preserve"> </v>
      </c>
      <c r="H3430" s="37">
        <v>4.8000000000000001E-2</v>
      </c>
      <c r="I3430" s="43" t="str">
        <f>IF(DATA_PESOS[[#This Row],[Peso de FLEX]]=DATA_PESOS[[#This Row],[ACTUALIZACION 2]],"Conforme","Revisar")</f>
        <v>Conforme</v>
      </c>
    </row>
    <row r="3431" spans="1:9" x14ac:dyDescent="0.25">
      <c r="A3431" s="42" t="s">
        <v>6</v>
      </c>
      <c r="B3431" s="35" t="s">
        <v>6851</v>
      </c>
      <c r="C3431" s="35" t="s">
        <v>6852</v>
      </c>
      <c r="D3431" s="36">
        <v>20</v>
      </c>
      <c r="E3431" s="36">
        <v>20</v>
      </c>
      <c r="F3431" s="37">
        <v>4.2999999999999997E-2</v>
      </c>
      <c r="G3431" s="36" t="str">
        <f>IFERROR(VLOOKUP(DATA_PESOS[[#This Row],[Codigo]],PESOS,4,FALSE)," ")</f>
        <v xml:space="preserve"> </v>
      </c>
      <c r="H3431" s="52">
        <v>4.2000000000000003E-2</v>
      </c>
      <c r="I3431" s="36" t="str">
        <f>IF(DATA_PESOS[[#This Row],[Peso de FLEX]]=DATA_PESOS[[#This Row],[ACTUALIZACION 2]],"Conforme","Revisar")</f>
        <v>Revisar</v>
      </c>
    </row>
    <row r="3432" spans="1:9" hidden="1" x14ac:dyDescent="0.25">
      <c r="A3432" s="42" t="s">
        <v>6</v>
      </c>
      <c r="B3432" s="35" t="s">
        <v>6853</v>
      </c>
      <c r="C3432" s="35" t="s">
        <v>6854</v>
      </c>
      <c r="D3432" s="36">
        <v>95</v>
      </c>
      <c r="E3432" s="36">
        <v>95</v>
      </c>
      <c r="F3432" s="36">
        <v>4.3999999999999997E-2</v>
      </c>
      <c r="G3432" s="36" t="str">
        <f>IFERROR(VLOOKUP(DATA_PESOS[[#This Row],[Codigo]],PESOS,4,FALSE)," ")</f>
        <v xml:space="preserve"> </v>
      </c>
      <c r="H3432" s="37">
        <v>4.3999999999999997E-2</v>
      </c>
      <c r="I3432" s="48" t="str">
        <f>IF(DATA_PESOS[[#This Row],[Peso de FLEX]]=DATA_PESOS[[#This Row],[ACTUALIZACION 2]],"Conforme","Revisar")</f>
        <v>Conforme</v>
      </c>
    </row>
    <row r="3433" spans="1:9" hidden="1" x14ac:dyDescent="0.25">
      <c r="A3433" s="42" t="s">
        <v>6</v>
      </c>
      <c r="B3433" s="35" t="s">
        <v>6855</v>
      </c>
      <c r="C3433" s="35" t="s">
        <v>6856</v>
      </c>
      <c r="D3433" s="36">
        <v>50</v>
      </c>
      <c r="E3433" s="36">
        <v>50</v>
      </c>
      <c r="F3433" s="36">
        <v>3.5000000000000003E-2</v>
      </c>
      <c r="G3433" s="36" t="str">
        <f>IFERROR(VLOOKUP(DATA_PESOS[[#This Row],[Codigo]],PESOS,4,FALSE)," ")</f>
        <v xml:space="preserve"> </v>
      </c>
      <c r="H3433" s="37">
        <v>3.5000000000000003E-2</v>
      </c>
      <c r="I3433" s="43" t="str">
        <f>IF(DATA_PESOS[[#This Row],[Peso de FLEX]]=DATA_PESOS[[#This Row],[ACTUALIZACION 2]],"Conforme","Revisar")</f>
        <v>Conforme</v>
      </c>
    </row>
    <row r="3434" spans="1:9" hidden="1" x14ac:dyDescent="0.25">
      <c r="A3434" s="42" t="s">
        <v>6</v>
      </c>
      <c r="B3434" s="35" t="s">
        <v>6857</v>
      </c>
      <c r="C3434" s="35" t="s">
        <v>6858</v>
      </c>
      <c r="D3434" s="36">
        <v>100</v>
      </c>
      <c r="E3434" s="36">
        <v>100</v>
      </c>
      <c r="F3434" s="36">
        <v>4.8000000000000001E-2</v>
      </c>
      <c r="G3434" s="36" t="str">
        <f>IFERROR(VLOOKUP(DATA_PESOS[[#This Row],[Codigo]],PESOS,4,FALSE)," ")</f>
        <v xml:space="preserve"> </v>
      </c>
      <c r="H3434" s="37">
        <v>4.8000000000000001E-2</v>
      </c>
      <c r="I3434" s="43" t="str">
        <f>IF(DATA_PESOS[[#This Row],[Peso de FLEX]]=DATA_PESOS[[#This Row],[ACTUALIZACION 2]],"Conforme","Revisar")</f>
        <v>Conforme</v>
      </c>
    </row>
    <row r="3435" spans="1:9" hidden="1" x14ac:dyDescent="0.25">
      <c r="A3435" s="42" t="s">
        <v>6</v>
      </c>
      <c r="B3435" s="35" t="s">
        <v>6859</v>
      </c>
      <c r="C3435" s="35" t="s">
        <v>6860</v>
      </c>
      <c r="D3435" s="36">
        <v>1124</v>
      </c>
      <c r="E3435" s="36">
        <v>1124</v>
      </c>
      <c r="F3435" s="37">
        <v>1.7999999999999999E-2</v>
      </c>
      <c r="G3435" s="36" t="str">
        <f>IFERROR(VLOOKUP(DATA_PESOS[[#This Row],[Codigo]],PESOS,4,FALSE)," ")</f>
        <v xml:space="preserve"> </v>
      </c>
      <c r="H3435" s="37">
        <v>1.7999999999999999E-2</v>
      </c>
      <c r="I3435" s="43" t="str">
        <f>IF(DATA_PESOS[[#This Row],[Peso de FLEX]]=DATA_PESOS[[#This Row],[ACTUALIZACION 2]],"Conforme","Revisar")</f>
        <v>Conforme</v>
      </c>
    </row>
    <row r="3436" spans="1:9" hidden="1" x14ac:dyDescent="0.25">
      <c r="A3436" s="42" t="s">
        <v>6</v>
      </c>
      <c r="B3436" s="35" t="s">
        <v>6861</v>
      </c>
      <c r="C3436" s="35" t="s">
        <v>6862</v>
      </c>
      <c r="D3436" s="36">
        <v>420</v>
      </c>
      <c r="E3436" s="36">
        <v>420</v>
      </c>
      <c r="F3436" s="36">
        <v>1.9E-2</v>
      </c>
      <c r="G3436" s="36" t="str">
        <f>IFERROR(VLOOKUP(DATA_PESOS[[#This Row],[Codigo]],PESOS,4,FALSE)," ")</f>
        <v xml:space="preserve"> </v>
      </c>
      <c r="H3436" s="37">
        <v>1.9E-2</v>
      </c>
      <c r="I3436" s="43" t="str">
        <f>IF(DATA_PESOS[[#This Row],[Peso de FLEX]]=DATA_PESOS[[#This Row],[ACTUALIZACION 2]],"Conforme","Revisar")</f>
        <v>Conforme</v>
      </c>
    </row>
    <row r="3437" spans="1:9" hidden="1" x14ac:dyDescent="0.25">
      <c r="A3437" s="42" t="s">
        <v>6</v>
      </c>
      <c r="B3437" s="35" t="s">
        <v>6863</v>
      </c>
      <c r="C3437" s="35" t="s">
        <v>6864</v>
      </c>
      <c r="D3437" s="36">
        <v>19</v>
      </c>
      <c r="E3437" s="36">
        <v>19</v>
      </c>
      <c r="F3437" s="36">
        <v>5.3999999999999999E-2</v>
      </c>
      <c r="G3437" s="36" t="str">
        <f>IFERROR(VLOOKUP(DATA_PESOS[[#This Row],[Codigo]],PESOS,4,FALSE)," ")</f>
        <v xml:space="preserve"> </v>
      </c>
      <c r="H3437" s="37">
        <v>5.3999999999999999E-2</v>
      </c>
      <c r="I3437" s="43" t="str">
        <f>IF(DATA_PESOS[[#This Row],[Peso de FLEX]]=DATA_PESOS[[#This Row],[ACTUALIZACION 2]],"Conforme","Revisar")</f>
        <v>Conforme</v>
      </c>
    </row>
    <row r="3438" spans="1:9" hidden="1" x14ac:dyDescent="0.25">
      <c r="A3438" s="42" t="s">
        <v>6</v>
      </c>
      <c r="B3438" s="35" t="s">
        <v>6865</v>
      </c>
      <c r="C3438" s="35" t="s">
        <v>6866</v>
      </c>
      <c r="D3438" s="36">
        <v>50</v>
      </c>
      <c r="E3438" s="36">
        <v>50</v>
      </c>
      <c r="F3438" s="36">
        <v>0.04</v>
      </c>
      <c r="G3438" s="36" t="str">
        <f>IFERROR(VLOOKUP(DATA_PESOS[[#This Row],[Codigo]],PESOS,4,FALSE)," ")</f>
        <v xml:space="preserve"> </v>
      </c>
      <c r="H3438" s="37">
        <v>0.04</v>
      </c>
      <c r="I3438" s="43" t="str">
        <f>IF(DATA_PESOS[[#This Row],[Peso de FLEX]]=DATA_PESOS[[#This Row],[ACTUALIZACION 2]],"Conforme","Revisar")</f>
        <v>Conforme</v>
      </c>
    </row>
    <row r="3439" spans="1:9" hidden="1" x14ac:dyDescent="0.25">
      <c r="A3439" s="42" t="s">
        <v>6</v>
      </c>
      <c r="B3439" s="35" t="s">
        <v>6867</v>
      </c>
      <c r="C3439" s="35" t="s">
        <v>6868</v>
      </c>
      <c r="D3439" s="36">
        <v>41</v>
      </c>
      <c r="E3439" s="36">
        <v>41</v>
      </c>
      <c r="F3439" s="36">
        <v>3.5999999999999997E-2</v>
      </c>
      <c r="G3439" s="36" t="str">
        <f>IFERROR(VLOOKUP(DATA_PESOS[[#This Row],[Codigo]],PESOS,4,FALSE)," ")</f>
        <v xml:space="preserve"> </v>
      </c>
      <c r="H3439" s="37">
        <v>3.5999999999999997E-2</v>
      </c>
      <c r="I3439" s="43" t="str">
        <f>IF(DATA_PESOS[[#This Row],[Peso de FLEX]]=DATA_PESOS[[#This Row],[ACTUALIZACION 2]],"Conforme","Revisar")</f>
        <v>Conforme</v>
      </c>
    </row>
    <row r="3440" spans="1:9" hidden="1" x14ac:dyDescent="0.25">
      <c r="A3440" s="42" t="s">
        <v>6</v>
      </c>
      <c r="B3440" s="35" t="s">
        <v>6869</v>
      </c>
      <c r="C3440" s="35" t="s">
        <v>6870</v>
      </c>
      <c r="D3440" s="36">
        <v>57</v>
      </c>
      <c r="E3440" s="36">
        <v>57</v>
      </c>
      <c r="F3440" s="36">
        <v>3.4000000000000002E-2</v>
      </c>
      <c r="G3440" s="36" t="str">
        <f>IFERROR(VLOOKUP(DATA_PESOS[[#This Row],[Codigo]],PESOS,4,FALSE)," ")</f>
        <v xml:space="preserve"> </v>
      </c>
      <c r="H3440" s="37">
        <v>3.4000000000000002E-2</v>
      </c>
      <c r="I3440" s="43" t="str">
        <f>IF(DATA_PESOS[[#This Row],[Peso de FLEX]]=DATA_PESOS[[#This Row],[ACTUALIZACION 2]],"Conforme","Revisar")</f>
        <v>Conforme</v>
      </c>
    </row>
    <row r="3441" spans="1:9" hidden="1" x14ac:dyDescent="0.25">
      <c r="A3441" s="42" t="s">
        <v>6</v>
      </c>
      <c r="B3441" s="35" t="s">
        <v>6871</v>
      </c>
      <c r="C3441" s="35" t="s">
        <v>6872</v>
      </c>
      <c r="D3441" s="36">
        <v>427</v>
      </c>
      <c r="E3441" s="36">
        <v>427</v>
      </c>
      <c r="F3441" s="36">
        <v>3.4000000000000002E-2</v>
      </c>
      <c r="G3441" s="36" t="str">
        <f>IFERROR(VLOOKUP(DATA_PESOS[[#This Row],[Codigo]],PESOS,4,FALSE)," ")</f>
        <v xml:space="preserve"> </v>
      </c>
      <c r="H3441" s="37">
        <v>3.4000000000000002E-2</v>
      </c>
      <c r="I3441" s="43" t="str">
        <f>IF(DATA_PESOS[[#This Row],[Peso de FLEX]]=DATA_PESOS[[#This Row],[ACTUALIZACION 2]],"Conforme","Revisar")</f>
        <v>Conforme</v>
      </c>
    </row>
    <row r="3442" spans="1:9" hidden="1" x14ac:dyDescent="0.25">
      <c r="A3442" s="42" t="s">
        <v>6</v>
      </c>
      <c r="B3442" s="35" t="s">
        <v>6873</v>
      </c>
      <c r="C3442" s="35" t="s">
        <v>6874</v>
      </c>
      <c r="D3442" s="36">
        <v>20</v>
      </c>
      <c r="E3442" s="36">
        <v>20</v>
      </c>
      <c r="F3442" s="37">
        <v>0.03</v>
      </c>
      <c r="G3442" s="36" t="str">
        <f>IFERROR(VLOOKUP(DATA_PESOS[[#This Row],[Codigo]],PESOS,4,FALSE)," ")</f>
        <v xml:space="preserve"> </v>
      </c>
      <c r="H3442" s="37">
        <v>0.03</v>
      </c>
      <c r="I3442" s="43" t="str">
        <f>IF(DATA_PESOS[[#This Row],[Peso de FLEX]]=DATA_PESOS[[#This Row],[ACTUALIZACION 2]],"Conforme","Revisar")</f>
        <v>Conforme</v>
      </c>
    </row>
    <row r="3443" spans="1:9" hidden="1" x14ac:dyDescent="0.25">
      <c r="A3443" s="42" t="s">
        <v>6</v>
      </c>
      <c r="B3443" s="35" t="s">
        <v>6875</v>
      </c>
      <c r="C3443" s="35" t="s">
        <v>6876</v>
      </c>
      <c r="D3443" s="36">
        <v>14</v>
      </c>
      <c r="E3443" s="36">
        <v>14</v>
      </c>
      <c r="F3443" s="36">
        <v>3.5000000000000003E-2</v>
      </c>
      <c r="G3443" s="36" t="str">
        <f>IFERROR(VLOOKUP(DATA_PESOS[[#This Row],[Codigo]],PESOS,4,FALSE)," ")</f>
        <v xml:space="preserve"> </v>
      </c>
      <c r="H3443" s="37">
        <v>3.5000000000000003E-2</v>
      </c>
      <c r="I3443" s="43" t="str">
        <f>IF(DATA_PESOS[[#This Row],[Peso de FLEX]]=DATA_PESOS[[#This Row],[ACTUALIZACION 2]],"Conforme","Revisar")</f>
        <v>Conforme</v>
      </c>
    </row>
    <row r="3444" spans="1:9" hidden="1" x14ac:dyDescent="0.25">
      <c r="A3444" s="42" t="s">
        <v>6</v>
      </c>
      <c r="B3444" s="35" t="s">
        <v>6877</v>
      </c>
      <c r="C3444" s="35" t="s">
        <v>6878</v>
      </c>
      <c r="D3444" s="36">
        <v>50</v>
      </c>
      <c r="E3444" s="36">
        <v>50</v>
      </c>
      <c r="F3444" s="36">
        <v>3.6999999999999998E-2</v>
      </c>
      <c r="G3444" s="36" t="str">
        <f>IFERROR(VLOOKUP(DATA_PESOS[[#This Row],[Codigo]],PESOS,4,FALSE)," ")</f>
        <v xml:space="preserve"> </v>
      </c>
      <c r="H3444" s="37">
        <v>3.6999999999999998E-2</v>
      </c>
      <c r="I3444" s="43" t="str">
        <f>IF(DATA_PESOS[[#This Row],[Peso de FLEX]]=DATA_PESOS[[#This Row],[ACTUALIZACION 2]],"Conforme","Revisar")</f>
        <v>Conforme</v>
      </c>
    </row>
    <row r="3445" spans="1:9" hidden="1" x14ac:dyDescent="0.25">
      <c r="A3445" s="42" t="s">
        <v>6</v>
      </c>
      <c r="B3445" s="35" t="s">
        <v>6879</v>
      </c>
      <c r="C3445" s="35" t="s">
        <v>6880</v>
      </c>
      <c r="D3445" s="36">
        <v>79</v>
      </c>
      <c r="E3445" s="36">
        <v>79</v>
      </c>
      <c r="F3445" s="36">
        <v>5.5E-2</v>
      </c>
      <c r="G3445" s="36" t="str">
        <f>IFERROR(VLOOKUP(DATA_PESOS[[#This Row],[Codigo]],PESOS,4,FALSE)," ")</f>
        <v xml:space="preserve"> </v>
      </c>
      <c r="H3445" s="37">
        <v>5.5E-2</v>
      </c>
      <c r="I3445" s="43" t="str">
        <f>IF(DATA_PESOS[[#This Row],[Peso de FLEX]]=DATA_PESOS[[#This Row],[ACTUALIZACION 2]],"Conforme","Revisar")</f>
        <v>Conforme</v>
      </c>
    </row>
    <row r="3446" spans="1:9" hidden="1" x14ac:dyDescent="0.25">
      <c r="A3446" s="42" t="s">
        <v>6</v>
      </c>
      <c r="B3446" s="35" t="s">
        <v>6881</v>
      </c>
      <c r="C3446" s="35" t="s">
        <v>6882</v>
      </c>
      <c r="D3446" s="36">
        <v>92</v>
      </c>
      <c r="E3446" s="36">
        <v>92</v>
      </c>
      <c r="F3446" s="36">
        <v>5.5E-2</v>
      </c>
      <c r="G3446" s="36" t="str">
        <f>IFERROR(VLOOKUP(DATA_PESOS[[#This Row],[Codigo]],PESOS,4,FALSE)," ")</f>
        <v xml:space="preserve"> </v>
      </c>
      <c r="H3446" s="37">
        <v>5.5E-2</v>
      </c>
      <c r="I3446" s="43" t="str">
        <f>IF(DATA_PESOS[[#This Row],[Peso de FLEX]]=DATA_PESOS[[#This Row],[ACTUALIZACION 2]],"Conforme","Revisar")</f>
        <v>Conforme</v>
      </c>
    </row>
    <row r="3447" spans="1:9" hidden="1" x14ac:dyDescent="0.25">
      <c r="A3447" s="42" t="s">
        <v>6</v>
      </c>
      <c r="B3447" s="35" t="s">
        <v>6883</v>
      </c>
      <c r="C3447" s="35" t="s">
        <v>6884</v>
      </c>
      <c r="D3447" s="36">
        <v>20</v>
      </c>
      <c r="E3447" s="36">
        <v>20</v>
      </c>
      <c r="F3447" s="36">
        <v>0.03</v>
      </c>
      <c r="G3447" s="36" t="str">
        <f>IFERROR(VLOOKUP(DATA_PESOS[[#This Row],[Codigo]],PESOS,4,FALSE)," ")</f>
        <v xml:space="preserve"> </v>
      </c>
      <c r="H3447" s="37">
        <v>0.03</v>
      </c>
      <c r="I3447" s="43" t="str">
        <f>IF(DATA_PESOS[[#This Row],[Peso de FLEX]]=DATA_PESOS[[#This Row],[ACTUALIZACION 2]],"Conforme","Revisar")</f>
        <v>Conforme</v>
      </c>
    </row>
    <row r="3448" spans="1:9" hidden="1" x14ac:dyDescent="0.25">
      <c r="A3448" s="42" t="s">
        <v>6</v>
      </c>
      <c r="B3448" s="35" t="s">
        <v>6885</v>
      </c>
      <c r="C3448" s="35" t="s">
        <v>6886</v>
      </c>
      <c r="D3448" s="36">
        <v>6</v>
      </c>
      <c r="E3448" s="36">
        <v>6</v>
      </c>
      <c r="F3448" s="36">
        <v>0.03</v>
      </c>
      <c r="G3448" s="36" t="str">
        <f>IFERROR(VLOOKUP(DATA_PESOS[[#This Row],[Codigo]],PESOS,4,FALSE)," ")</f>
        <v xml:space="preserve"> </v>
      </c>
      <c r="H3448" s="37">
        <v>0.03</v>
      </c>
      <c r="I3448" s="43" t="str">
        <f>IF(DATA_PESOS[[#This Row],[Peso de FLEX]]=DATA_PESOS[[#This Row],[ACTUALIZACION 2]],"Conforme","Revisar")</f>
        <v>Conforme</v>
      </c>
    </row>
    <row r="3449" spans="1:9" hidden="1" x14ac:dyDescent="0.25">
      <c r="A3449" s="42" t="s">
        <v>6</v>
      </c>
      <c r="B3449" s="35" t="s">
        <v>6887</v>
      </c>
      <c r="C3449" s="35" t="s">
        <v>6888</v>
      </c>
      <c r="D3449" s="36">
        <v>415</v>
      </c>
      <c r="E3449" s="36">
        <v>415</v>
      </c>
      <c r="F3449" s="36">
        <v>3.3000000000000002E-2</v>
      </c>
      <c r="G3449" s="36" t="str">
        <f>IFERROR(VLOOKUP(DATA_PESOS[[#This Row],[Codigo]],PESOS,4,FALSE)," ")</f>
        <v xml:space="preserve"> </v>
      </c>
      <c r="H3449" s="37">
        <v>3.3000000000000002E-2</v>
      </c>
      <c r="I3449" s="43" t="str">
        <f>IF(DATA_PESOS[[#This Row],[Peso de FLEX]]=DATA_PESOS[[#This Row],[ACTUALIZACION 2]],"Conforme","Revisar")</f>
        <v>Conforme</v>
      </c>
    </row>
    <row r="3450" spans="1:9" hidden="1" x14ac:dyDescent="0.25">
      <c r="A3450" s="42" t="s">
        <v>6</v>
      </c>
      <c r="B3450" s="35" t="s">
        <v>6889</v>
      </c>
      <c r="C3450" s="35" t="s">
        <v>6890</v>
      </c>
      <c r="D3450" s="36">
        <v>20</v>
      </c>
      <c r="E3450" s="36">
        <v>20</v>
      </c>
      <c r="F3450" s="36">
        <v>3.2000000000000001E-2</v>
      </c>
      <c r="G3450" s="36" t="str">
        <f>IFERROR(VLOOKUP(DATA_PESOS[[#This Row],[Codigo]],PESOS,4,FALSE)," ")</f>
        <v xml:space="preserve"> </v>
      </c>
      <c r="H3450" s="37">
        <v>3.2000000000000001E-2</v>
      </c>
      <c r="I3450" s="43" t="str">
        <f>IF(DATA_PESOS[[#This Row],[Peso de FLEX]]=DATA_PESOS[[#This Row],[ACTUALIZACION 2]],"Conforme","Revisar")</f>
        <v>Conforme</v>
      </c>
    </row>
    <row r="3451" spans="1:9" hidden="1" x14ac:dyDescent="0.25">
      <c r="A3451" s="42" t="s">
        <v>6</v>
      </c>
      <c r="B3451" s="35" t="s">
        <v>6891</v>
      </c>
      <c r="C3451" s="35" t="s">
        <v>6892</v>
      </c>
      <c r="D3451" s="36">
        <v>1</v>
      </c>
      <c r="E3451" s="36">
        <v>1</v>
      </c>
      <c r="F3451" s="36">
        <v>4.1000000000000002E-2</v>
      </c>
      <c r="G3451" s="36" t="str">
        <f>IFERROR(VLOOKUP(DATA_PESOS[[#This Row],[Codigo]],PESOS,4,FALSE)," ")</f>
        <v xml:space="preserve"> </v>
      </c>
      <c r="H3451" s="37">
        <v>4.1000000000000002E-2</v>
      </c>
      <c r="I3451" s="43" t="str">
        <f>IF(DATA_PESOS[[#This Row],[Peso de FLEX]]=DATA_PESOS[[#This Row],[ACTUALIZACION 2]],"Conforme","Revisar")</f>
        <v>Conforme</v>
      </c>
    </row>
    <row r="3452" spans="1:9" hidden="1" x14ac:dyDescent="0.25">
      <c r="A3452" s="42" t="s">
        <v>6</v>
      </c>
      <c r="B3452" s="35" t="s">
        <v>6893</v>
      </c>
      <c r="C3452" s="35" t="s">
        <v>6894</v>
      </c>
      <c r="D3452" s="36">
        <v>353</v>
      </c>
      <c r="E3452" s="36">
        <v>353</v>
      </c>
      <c r="F3452" s="36">
        <v>3.9E-2</v>
      </c>
      <c r="G3452" s="36" t="str">
        <f>IFERROR(VLOOKUP(DATA_PESOS[[#This Row],[Codigo]],PESOS,4,FALSE)," ")</f>
        <v xml:space="preserve"> </v>
      </c>
      <c r="H3452" s="37">
        <v>3.9E-2</v>
      </c>
      <c r="I3452" s="43" t="str">
        <f>IF(DATA_PESOS[[#This Row],[Peso de FLEX]]=DATA_PESOS[[#This Row],[ACTUALIZACION 2]],"Conforme","Revisar")</f>
        <v>Conforme</v>
      </c>
    </row>
    <row r="3453" spans="1:9" hidden="1" x14ac:dyDescent="0.25">
      <c r="A3453" s="42" t="s">
        <v>6</v>
      </c>
      <c r="B3453" s="35" t="s">
        <v>6895</v>
      </c>
      <c r="C3453" s="35" t="s">
        <v>6896</v>
      </c>
      <c r="D3453" s="36">
        <v>107</v>
      </c>
      <c r="E3453" s="36">
        <v>107</v>
      </c>
      <c r="F3453" s="36">
        <v>3.6999999999999998E-2</v>
      </c>
      <c r="G3453" s="36" t="str">
        <f>IFERROR(VLOOKUP(DATA_PESOS[[#This Row],[Codigo]],PESOS,4,FALSE)," ")</f>
        <v xml:space="preserve"> </v>
      </c>
      <c r="H3453" s="37">
        <v>3.6999999999999998E-2</v>
      </c>
      <c r="I3453" s="43" t="str">
        <f>IF(DATA_PESOS[[#This Row],[Peso de FLEX]]=DATA_PESOS[[#This Row],[ACTUALIZACION 2]],"Conforme","Revisar")</f>
        <v>Conforme</v>
      </c>
    </row>
    <row r="3454" spans="1:9" hidden="1" x14ac:dyDescent="0.25">
      <c r="A3454" s="42" t="s">
        <v>6</v>
      </c>
      <c r="B3454" s="35" t="s">
        <v>6897</v>
      </c>
      <c r="C3454" s="35" t="s">
        <v>6898</v>
      </c>
      <c r="D3454" s="36">
        <v>844</v>
      </c>
      <c r="E3454" s="36">
        <v>844</v>
      </c>
      <c r="F3454" s="36">
        <v>1.9E-2</v>
      </c>
      <c r="G3454" s="36" t="str">
        <f>IFERROR(VLOOKUP(DATA_PESOS[[#This Row],[Codigo]],PESOS,4,FALSE)," ")</f>
        <v xml:space="preserve"> </v>
      </c>
      <c r="H3454" s="37">
        <v>1.9E-2</v>
      </c>
      <c r="I3454" s="43" t="str">
        <f>IF(DATA_PESOS[[#This Row],[Peso de FLEX]]=DATA_PESOS[[#This Row],[ACTUALIZACION 2]],"Conforme","Revisar")</f>
        <v>Conforme</v>
      </c>
    </row>
    <row r="3455" spans="1:9" hidden="1" x14ac:dyDescent="0.25">
      <c r="A3455" s="42" t="s">
        <v>6</v>
      </c>
      <c r="B3455" s="35" t="s">
        <v>6899</v>
      </c>
      <c r="C3455" s="35" t="s">
        <v>6900</v>
      </c>
      <c r="D3455" s="36">
        <v>62</v>
      </c>
      <c r="E3455" s="36">
        <v>62</v>
      </c>
      <c r="F3455" s="36">
        <v>1.4999999999999999E-2</v>
      </c>
      <c r="G3455" s="36" t="str">
        <f>IFERROR(VLOOKUP(DATA_PESOS[[#This Row],[Codigo]],PESOS,4,FALSE)," ")</f>
        <v xml:space="preserve"> </v>
      </c>
      <c r="H3455" s="37">
        <v>1.4999999999999999E-2</v>
      </c>
      <c r="I3455" s="43" t="str">
        <f>IF(DATA_PESOS[[#This Row],[Peso de FLEX]]=DATA_PESOS[[#This Row],[ACTUALIZACION 2]],"Conforme","Revisar")</f>
        <v>Conforme</v>
      </c>
    </row>
    <row r="3456" spans="1:9" x14ac:dyDescent="0.25">
      <c r="A3456" s="42" t="s">
        <v>6</v>
      </c>
      <c r="B3456" s="35" t="s">
        <v>6901</v>
      </c>
      <c r="C3456" s="35" t="s">
        <v>6902</v>
      </c>
      <c r="D3456" s="36">
        <v>50</v>
      </c>
      <c r="E3456" s="36">
        <v>50</v>
      </c>
      <c r="F3456" s="37">
        <v>1.4999999999999999E-2</v>
      </c>
      <c r="G3456" s="36" t="str">
        <f>IFERROR(VLOOKUP(DATA_PESOS[[#This Row],[Codigo]],PESOS,4,FALSE)," ")</f>
        <v xml:space="preserve"> </v>
      </c>
      <c r="H3456" s="52">
        <v>1.6E-2</v>
      </c>
      <c r="I3456" s="36" t="str">
        <f>IF(DATA_PESOS[[#This Row],[Peso de FLEX]]=DATA_PESOS[[#This Row],[ACTUALIZACION 2]],"Conforme","Revisar")</f>
        <v>Revisar</v>
      </c>
    </row>
    <row r="3457" spans="1:9" hidden="1" x14ac:dyDescent="0.25">
      <c r="A3457" s="42" t="s">
        <v>6</v>
      </c>
      <c r="B3457" s="35" t="s">
        <v>6903</v>
      </c>
      <c r="C3457" s="35" t="s">
        <v>6904</v>
      </c>
      <c r="D3457" s="36">
        <v>34</v>
      </c>
      <c r="E3457" s="36">
        <v>34</v>
      </c>
      <c r="F3457" s="36">
        <v>2.7E-2</v>
      </c>
      <c r="G3457" s="36" t="str">
        <f>IFERROR(VLOOKUP(DATA_PESOS[[#This Row],[Codigo]],PESOS,4,FALSE)," ")</f>
        <v xml:space="preserve"> </v>
      </c>
      <c r="H3457" s="37">
        <v>2.7E-2</v>
      </c>
      <c r="I3457" s="48" t="str">
        <f>IF(DATA_PESOS[[#This Row],[Peso de FLEX]]=DATA_PESOS[[#This Row],[ACTUALIZACION 2]],"Conforme","Revisar")</f>
        <v>Conforme</v>
      </c>
    </row>
    <row r="3458" spans="1:9" hidden="1" x14ac:dyDescent="0.25">
      <c r="A3458" s="42" t="s">
        <v>6</v>
      </c>
      <c r="B3458" s="35" t="s">
        <v>6905</v>
      </c>
      <c r="C3458" s="35" t="s">
        <v>6906</v>
      </c>
      <c r="D3458" s="36">
        <v>121</v>
      </c>
      <c r="E3458" s="36">
        <v>121</v>
      </c>
      <c r="F3458" s="36">
        <v>0.03</v>
      </c>
      <c r="G3458" s="36" t="str">
        <f>IFERROR(VLOOKUP(DATA_PESOS[[#This Row],[Codigo]],PESOS,4,FALSE)," ")</f>
        <v xml:space="preserve"> </v>
      </c>
      <c r="H3458" s="37">
        <v>0.03</v>
      </c>
      <c r="I3458" s="43" t="str">
        <f>IF(DATA_PESOS[[#This Row],[Peso de FLEX]]=DATA_PESOS[[#This Row],[ACTUALIZACION 2]],"Conforme","Revisar")</f>
        <v>Conforme</v>
      </c>
    </row>
    <row r="3459" spans="1:9" hidden="1" x14ac:dyDescent="0.25">
      <c r="A3459" s="42" t="s">
        <v>6</v>
      </c>
      <c r="B3459" s="35" t="s">
        <v>6907</v>
      </c>
      <c r="C3459" s="35" t="s">
        <v>6908</v>
      </c>
      <c r="D3459" s="36">
        <v>79</v>
      </c>
      <c r="E3459" s="36">
        <v>79</v>
      </c>
      <c r="F3459" s="36">
        <v>0.03</v>
      </c>
      <c r="G3459" s="36" t="str">
        <f>IFERROR(VLOOKUP(DATA_PESOS[[#This Row],[Codigo]],PESOS,4,FALSE)," ")</f>
        <v xml:space="preserve"> </v>
      </c>
      <c r="H3459" s="37">
        <v>0.03</v>
      </c>
      <c r="I3459" s="43" t="str">
        <f>IF(DATA_PESOS[[#This Row],[Peso de FLEX]]=DATA_PESOS[[#This Row],[ACTUALIZACION 2]],"Conforme","Revisar")</f>
        <v>Conforme</v>
      </c>
    </row>
    <row r="3460" spans="1:9" x14ac:dyDescent="0.25">
      <c r="A3460" s="42" t="s">
        <v>6</v>
      </c>
      <c r="B3460" s="35" t="s">
        <v>6909</v>
      </c>
      <c r="C3460" s="35" t="s">
        <v>6910</v>
      </c>
      <c r="D3460" s="36">
        <v>100</v>
      </c>
      <c r="E3460" s="36">
        <v>100</v>
      </c>
      <c r="F3460" s="37">
        <v>3.1E-2</v>
      </c>
      <c r="G3460" s="36" t="str">
        <f>IFERROR(VLOOKUP(DATA_PESOS[[#This Row],[Codigo]],PESOS,4,FALSE)," ")</f>
        <v xml:space="preserve"> </v>
      </c>
      <c r="H3460" s="52">
        <v>0.03</v>
      </c>
      <c r="I3460" s="36" t="str">
        <f>IF(DATA_PESOS[[#This Row],[Peso de FLEX]]=DATA_PESOS[[#This Row],[ACTUALIZACION 2]],"Conforme","Revisar")</f>
        <v>Revisar</v>
      </c>
    </row>
    <row r="3461" spans="1:9" hidden="1" x14ac:dyDescent="0.25">
      <c r="A3461" s="42" t="s">
        <v>6</v>
      </c>
      <c r="B3461" s="35" t="s">
        <v>6911</v>
      </c>
      <c r="C3461" s="35" t="s">
        <v>6912</v>
      </c>
      <c r="D3461" s="36">
        <v>128</v>
      </c>
      <c r="E3461" s="36">
        <v>128</v>
      </c>
      <c r="F3461" s="36">
        <v>0.04</v>
      </c>
      <c r="G3461" s="36" t="str">
        <f>IFERROR(VLOOKUP(DATA_PESOS[[#This Row],[Codigo]],PESOS,4,FALSE)," ")</f>
        <v xml:space="preserve"> </v>
      </c>
      <c r="H3461" s="37">
        <v>0.04</v>
      </c>
      <c r="I3461" s="48" t="str">
        <f>IF(DATA_PESOS[[#This Row],[Peso de FLEX]]=DATA_PESOS[[#This Row],[ACTUALIZACION 2]],"Conforme","Revisar")</f>
        <v>Conforme</v>
      </c>
    </row>
    <row r="3462" spans="1:9" hidden="1" x14ac:dyDescent="0.25">
      <c r="A3462" s="42" t="s">
        <v>6</v>
      </c>
      <c r="B3462" s="35" t="s">
        <v>6913</v>
      </c>
      <c r="C3462" s="35" t="s">
        <v>6914</v>
      </c>
      <c r="D3462" s="36">
        <v>306</v>
      </c>
      <c r="E3462" s="36">
        <v>306</v>
      </c>
      <c r="F3462" s="36">
        <v>2.9000000000000001E-2</v>
      </c>
      <c r="G3462" s="36" t="str">
        <f>IFERROR(VLOOKUP(DATA_PESOS[[#This Row],[Codigo]],PESOS,4,FALSE)," ")</f>
        <v xml:space="preserve"> </v>
      </c>
      <c r="H3462" s="37">
        <v>2.9000000000000001E-2</v>
      </c>
      <c r="I3462" s="43" t="str">
        <f>IF(DATA_PESOS[[#This Row],[Peso de FLEX]]=DATA_PESOS[[#This Row],[ACTUALIZACION 2]],"Conforme","Revisar")</f>
        <v>Conforme</v>
      </c>
    </row>
    <row r="3463" spans="1:9" hidden="1" x14ac:dyDescent="0.25">
      <c r="A3463" s="42" t="s">
        <v>6</v>
      </c>
      <c r="B3463" s="35" t="s">
        <v>6915</v>
      </c>
      <c r="C3463" s="35" t="s">
        <v>6916</v>
      </c>
      <c r="D3463" s="36">
        <v>161</v>
      </c>
      <c r="E3463" s="36">
        <v>161</v>
      </c>
      <c r="F3463" s="36">
        <v>0.03</v>
      </c>
      <c r="G3463" s="36" t="str">
        <f>IFERROR(VLOOKUP(DATA_PESOS[[#This Row],[Codigo]],PESOS,4,FALSE)," ")</f>
        <v xml:space="preserve"> </v>
      </c>
      <c r="H3463" s="37">
        <v>0.03</v>
      </c>
      <c r="I3463" s="43" t="str">
        <f>IF(DATA_PESOS[[#This Row],[Peso de FLEX]]=DATA_PESOS[[#This Row],[ACTUALIZACION 2]],"Conforme","Revisar")</f>
        <v>Conforme</v>
      </c>
    </row>
    <row r="3464" spans="1:9" x14ac:dyDescent="0.25">
      <c r="A3464" s="42" t="s">
        <v>6</v>
      </c>
      <c r="B3464" s="35" t="s">
        <v>6917</v>
      </c>
      <c r="C3464" s="35" t="s">
        <v>6918</v>
      </c>
      <c r="D3464" s="36">
        <v>485</v>
      </c>
      <c r="E3464" s="36">
        <v>485</v>
      </c>
      <c r="F3464" s="37">
        <v>2.9000000000000001E-2</v>
      </c>
      <c r="G3464" s="36" t="str">
        <f>IFERROR(VLOOKUP(DATA_PESOS[[#This Row],[Codigo]],PESOS,4,FALSE)," ")</f>
        <v xml:space="preserve"> </v>
      </c>
      <c r="H3464" s="52">
        <v>0.03</v>
      </c>
      <c r="I3464" s="36" t="str">
        <f>IF(DATA_PESOS[[#This Row],[Peso de FLEX]]=DATA_PESOS[[#This Row],[ACTUALIZACION 2]],"Conforme","Revisar")</f>
        <v>Revisar</v>
      </c>
    </row>
    <row r="3465" spans="1:9" x14ac:dyDescent="0.25">
      <c r="A3465" s="42" t="s">
        <v>6</v>
      </c>
      <c r="B3465" s="35" t="s">
        <v>6919</v>
      </c>
      <c r="C3465" s="35" t="s">
        <v>6920</v>
      </c>
      <c r="D3465" s="36">
        <v>200</v>
      </c>
      <c r="E3465" s="36">
        <v>200</v>
      </c>
      <c r="F3465" s="37">
        <v>2.9000000000000001E-2</v>
      </c>
      <c r="G3465" s="36" t="str">
        <f>IFERROR(VLOOKUP(DATA_PESOS[[#This Row],[Codigo]],PESOS,4,FALSE)," ")</f>
        <v xml:space="preserve"> </v>
      </c>
      <c r="H3465" s="52">
        <v>0.03</v>
      </c>
      <c r="I3465" s="36" t="str">
        <f>IF(DATA_PESOS[[#This Row],[Peso de FLEX]]=DATA_PESOS[[#This Row],[ACTUALIZACION 2]],"Conforme","Revisar")</f>
        <v>Revisar</v>
      </c>
    </row>
    <row r="3466" spans="1:9" hidden="1" x14ac:dyDescent="0.25">
      <c r="A3466" s="42" t="s">
        <v>6</v>
      </c>
      <c r="B3466" s="35" t="s">
        <v>6921</v>
      </c>
      <c r="C3466" s="35" t="s">
        <v>6922</v>
      </c>
      <c r="D3466" s="36">
        <v>481</v>
      </c>
      <c r="E3466" s="36">
        <v>481</v>
      </c>
      <c r="F3466" s="36">
        <v>3.2000000000000001E-2</v>
      </c>
      <c r="G3466" s="36" t="str">
        <f>IFERROR(VLOOKUP(DATA_PESOS[[#This Row],[Codigo]],PESOS,4,FALSE)," ")</f>
        <v xml:space="preserve"> </v>
      </c>
      <c r="H3466" s="37">
        <v>3.2000000000000001E-2</v>
      </c>
      <c r="I3466" s="48" t="str">
        <f>IF(DATA_PESOS[[#This Row],[Peso de FLEX]]=DATA_PESOS[[#This Row],[ACTUALIZACION 2]],"Conforme","Revisar")</f>
        <v>Conforme</v>
      </c>
    </row>
    <row r="3467" spans="1:9" hidden="1" x14ac:dyDescent="0.25">
      <c r="A3467" s="42" t="s">
        <v>6</v>
      </c>
      <c r="B3467" s="35" t="s">
        <v>6923</v>
      </c>
      <c r="C3467" s="35" t="s">
        <v>6924</v>
      </c>
      <c r="D3467" s="36">
        <v>196</v>
      </c>
      <c r="E3467" s="36">
        <v>196</v>
      </c>
      <c r="F3467" s="36">
        <v>2.7E-2</v>
      </c>
      <c r="G3467" s="36" t="str">
        <f>IFERROR(VLOOKUP(DATA_PESOS[[#This Row],[Codigo]],PESOS,4,FALSE)," ")</f>
        <v xml:space="preserve"> </v>
      </c>
      <c r="H3467" s="37">
        <v>2.7E-2</v>
      </c>
      <c r="I3467" s="43" t="str">
        <f>IF(DATA_PESOS[[#This Row],[Peso de FLEX]]=DATA_PESOS[[#This Row],[ACTUALIZACION 2]],"Conforme","Revisar")</f>
        <v>Conforme</v>
      </c>
    </row>
    <row r="3468" spans="1:9" hidden="1" x14ac:dyDescent="0.25">
      <c r="A3468" s="42" t="s">
        <v>6</v>
      </c>
      <c r="B3468" s="35" t="s">
        <v>6925</v>
      </c>
      <c r="C3468" s="35" t="s">
        <v>6926</v>
      </c>
      <c r="D3468" s="36">
        <v>409</v>
      </c>
      <c r="E3468" s="36">
        <v>409</v>
      </c>
      <c r="F3468" s="36">
        <v>1.9E-2</v>
      </c>
      <c r="G3468" s="36" t="str">
        <f>IFERROR(VLOOKUP(DATA_PESOS[[#This Row],[Codigo]],PESOS,4,FALSE)," ")</f>
        <v xml:space="preserve"> </v>
      </c>
      <c r="H3468" s="37">
        <v>1.9E-2</v>
      </c>
      <c r="I3468" s="43" t="str">
        <f>IF(DATA_PESOS[[#This Row],[Peso de FLEX]]=DATA_PESOS[[#This Row],[ACTUALIZACION 2]],"Conforme","Revisar")</f>
        <v>Conforme</v>
      </c>
    </row>
    <row r="3469" spans="1:9" hidden="1" x14ac:dyDescent="0.25">
      <c r="A3469" s="42" t="s">
        <v>6</v>
      </c>
      <c r="B3469" s="35" t="s">
        <v>6927</v>
      </c>
      <c r="C3469" s="35" t="s">
        <v>6928</v>
      </c>
      <c r="D3469" s="36">
        <v>210</v>
      </c>
      <c r="E3469" s="36">
        <v>210</v>
      </c>
      <c r="F3469" s="36">
        <v>3.2000000000000001E-2</v>
      </c>
      <c r="G3469" s="36" t="str">
        <f>IFERROR(VLOOKUP(DATA_PESOS[[#This Row],[Codigo]],PESOS,4,FALSE)," ")</f>
        <v xml:space="preserve"> </v>
      </c>
      <c r="H3469" s="37">
        <v>3.2000000000000001E-2</v>
      </c>
      <c r="I3469" s="43" t="str">
        <f>IF(DATA_PESOS[[#This Row],[Peso de FLEX]]=DATA_PESOS[[#This Row],[ACTUALIZACION 2]],"Conforme","Revisar")</f>
        <v>Conforme</v>
      </c>
    </row>
    <row r="3470" spans="1:9" hidden="1" x14ac:dyDescent="0.25">
      <c r="A3470" s="42" t="s">
        <v>6</v>
      </c>
      <c r="B3470" s="35" t="s">
        <v>6929</v>
      </c>
      <c r="C3470" s="35" t="s">
        <v>6930</v>
      </c>
      <c r="D3470" s="36">
        <v>57</v>
      </c>
      <c r="E3470" s="36">
        <v>57</v>
      </c>
      <c r="F3470" s="36">
        <v>4.2999999999999997E-2</v>
      </c>
      <c r="G3470" s="36" t="str">
        <f>IFERROR(VLOOKUP(DATA_PESOS[[#This Row],[Codigo]],PESOS,4,FALSE)," ")</f>
        <v xml:space="preserve"> </v>
      </c>
      <c r="H3470" s="37">
        <v>4.2999999999999997E-2</v>
      </c>
      <c r="I3470" s="43" t="str">
        <f>IF(DATA_PESOS[[#This Row],[Peso de FLEX]]=DATA_PESOS[[#This Row],[ACTUALIZACION 2]],"Conforme","Revisar")</f>
        <v>Conforme</v>
      </c>
    </row>
    <row r="3471" spans="1:9" hidden="1" x14ac:dyDescent="0.25">
      <c r="A3471" s="42" t="s">
        <v>6</v>
      </c>
      <c r="B3471" s="35" t="s">
        <v>6931</v>
      </c>
      <c r="C3471" s="35" t="s">
        <v>6932</v>
      </c>
      <c r="D3471" s="36">
        <v>1308</v>
      </c>
      <c r="E3471" s="36">
        <v>1308</v>
      </c>
      <c r="F3471" s="36">
        <v>3.5999999999999997E-2</v>
      </c>
      <c r="G3471" s="36" t="str">
        <f>IFERROR(VLOOKUP(DATA_PESOS[[#This Row],[Codigo]],PESOS,4,FALSE)," ")</f>
        <v xml:space="preserve"> </v>
      </c>
      <c r="H3471" s="37">
        <v>3.5999999999999997E-2</v>
      </c>
      <c r="I3471" s="43" t="str">
        <f>IF(DATA_PESOS[[#This Row],[Peso de FLEX]]=DATA_PESOS[[#This Row],[ACTUALIZACION 2]],"Conforme","Revisar")</f>
        <v>Conforme</v>
      </c>
    </row>
    <row r="3472" spans="1:9" hidden="1" x14ac:dyDescent="0.25">
      <c r="A3472" s="42" t="s">
        <v>6</v>
      </c>
      <c r="B3472" s="35" t="s">
        <v>6933</v>
      </c>
      <c r="C3472" s="35" t="s">
        <v>6934</v>
      </c>
      <c r="D3472" s="36">
        <v>412</v>
      </c>
      <c r="E3472" s="36">
        <v>412</v>
      </c>
      <c r="F3472" s="36">
        <v>1.4E-2</v>
      </c>
      <c r="G3472" s="36" t="str">
        <f>IFERROR(VLOOKUP(DATA_PESOS[[#This Row],[Codigo]],PESOS,4,FALSE)," ")</f>
        <v xml:space="preserve"> </v>
      </c>
      <c r="H3472" s="37">
        <v>1.4E-2</v>
      </c>
      <c r="I3472" s="43" t="str">
        <f>IF(DATA_PESOS[[#This Row],[Peso de FLEX]]=DATA_PESOS[[#This Row],[ACTUALIZACION 2]],"Conforme","Revisar")</f>
        <v>Conforme</v>
      </c>
    </row>
    <row r="3473" spans="1:9" hidden="1" x14ac:dyDescent="0.25">
      <c r="A3473" s="42" t="s">
        <v>6</v>
      </c>
      <c r="B3473" s="35" t="s">
        <v>6935</v>
      </c>
      <c r="C3473" s="35" t="s">
        <v>6936</v>
      </c>
      <c r="D3473" s="36">
        <v>519</v>
      </c>
      <c r="E3473" s="36">
        <v>519</v>
      </c>
      <c r="F3473" s="36">
        <v>0.03</v>
      </c>
      <c r="G3473" s="36" t="str">
        <f>IFERROR(VLOOKUP(DATA_PESOS[[#This Row],[Codigo]],PESOS,4,FALSE)," ")</f>
        <v xml:space="preserve"> </v>
      </c>
      <c r="H3473" s="37">
        <v>0.03</v>
      </c>
      <c r="I3473" s="43" t="str">
        <f>IF(DATA_PESOS[[#This Row],[Peso de FLEX]]=DATA_PESOS[[#This Row],[ACTUALIZACION 2]],"Conforme","Revisar")</f>
        <v>Conforme</v>
      </c>
    </row>
    <row r="3474" spans="1:9" hidden="1" x14ac:dyDescent="0.25">
      <c r="A3474" s="42" t="s">
        <v>6</v>
      </c>
      <c r="B3474" s="35" t="s">
        <v>6937</v>
      </c>
      <c r="C3474" s="35" t="s">
        <v>6938</v>
      </c>
      <c r="D3474" s="36">
        <v>255</v>
      </c>
      <c r="E3474" s="36">
        <v>255</v>
      </c>
      <c r="F3474" s="36">
        <v>0.03</v>
      </c>
      <c r="G3474" s="36" t="str">
        <f>IFERROR(VLOOKUP(DATA_PESOS[[#This Row],[Codigo]],PESOS,4,FALSE)," ")</f>
        <v xml:space="preserve"> </v>
      </c>
      <c r="H3474" s="37">
        <v>0.03</v>
      </c>
      <c r="I3474" s="43" t="str">
        <f>IF(DATA_PESOS[[#This Row],[Peso de FLEX]]=DATA_PESOS[[#This Row],[ACTUALIZACION 2]],"Conforme","Revisar")</f>
        <v>Conforme</v>
      </c>
    </row>
    <row r="3475" spans="1:9" hidden="1" x14ac:dyDescent="0.25">
      <c r="A3475" s="42" t="s">
        <v>6</v>
      </c>
      <c r="B3475" s="35" t="s">
        <v>6939</v>
      </c>
      <c r="C3475" s="35" t="s">
        <v>6940</v>
      </c>
      <c r="D3475" s="36">
        <v>174</v>
      </c>
      <c r="E3475" s="36">
        <v>174</v>
      </c>
      <c r="F3475" s="36">
        <v>0.03</v>
      </c>
      <c r="G3475" s="36" t="str">
        <f>IFERROR(VLOOKUP(DATA_PESOS[[#This Row],[Codigo]],PESOS,4,FALSE)," ")</f>
        <v xml:space="preserve"> </v>
      </c>
      <c r="H3475" s="37">
        <v>0.03</v>
      </c>
      <c r="I3475" s="43" t="str">
        <f>IF(DATA_PESOS[[#This Row],[Peso de FLEX]]=DATA_PESOS[[#This Row],[ACTUALIZACION 2]],"Conforme","Revisar")</f>
        <v>Conforme</v>
      </c>
    </row>
    <row r="3476" spans="1:9" hidden="1" x14ac:dyDescent="0.25">
      <c r="A3476" s="42" t="s">
        <v>6</v>
      </c>
      <c r="B3476" s="35" t="s">
        <v>6941</v>
      </c>
      <c r="C3476" s="35" t="s">
        <v>6942</v>
      </c>
      <c r="D3476" s="36">
        <v>2</v>
      </c>
      <c r="E3476" s="36">
        <v>2</v>
      </c>
      <c r="F3476" s="36">
        <v>6.74</v>
      </c>
      <c r="G3476" s="36" t="str">
        <f>IFERROR(VLOOKUP(DATA_PESOS[[#This Row],[Codigo]],PESOS,4,FALSE)," ")</f>
        <v xml:space="preserve"> </v>
      </c>
      <c r="H3476" s="37">
        <v>6.74</v>
      </c>
      <c r="I3476" s="43" t="str">
        <f>IF(DATA_PESOS[[#This Row],[Peso de FLEX]]=DATA_PESOS[[#This Row],[ACTUALIZACION 2]],"Conforme","Revisar")</f>
        <v>Conforme</v>
      </c>
    </row>
    <row r="3477" spans="1:9" hidden="1" x14ac:dyDescent="0.25">
      <c r="A3477" s="42" t="s">
        <v>6</v>
      </c>
      <c r="B3477" s="35" t="s">
        <v>6943</v>
      </c>
      <c r="C3477" s="35" t="s">
        <v>6944</v>
      </c>
      <c r="D3477" s="36">
        <v>26</v>
      </c>
      <c r="E3477" s="36">
        <v>26</v>
      </c>
      <c r="F3477" s="36">
        <v>3.67</v>
      </c>
      <c r="G3477" s="36" t="str">
        <f>IFERROR(VLOOKUP(DATA_PESOS[[#This Row],[Codigo]],PESOS,4,FALSE)," ")</f>
        <v xml:space="preserve"> </v>
      </c>
      <c r="H3477" s="37">
        <v>3.67</v>
      </c>
      <c r="I3477" s="43" t="str">
        <f>IF(DATA_PESOS[[#This Row],[Peso de FLEX]]=DATA_PESOS[[#This Row],[ACTUALIZACION 2]],"Conforme","Revisar")</f>
        <v>Conforme</v>
      </c>
    </row>
    <row r="3478" spans="1:9" hidden="1" x14ac:dyDescent="0.25">
      <c r="A3478" s="42" t="s">
        <v>6</v>
      </c>
      <c r="B3478" s="35" t="s">
        <v>6945</v>
      </c>
      <c r="C3478" s="35" t="s">
        <v>6946</v>
      </c>
      <c r="D3478" s="36">
        <v>18</v>
      </c>
      <c r="E3478" s="36">
        <v>18</v>
      </c>
      <c r="F3478" s="36">
        <v>1.704</v>
      </c>
      <c r="G3478" s="36" t="str">
        <f>IFERROR(VLOOKUP(DATA_PESOS[[#This Row],[Codigo]],PESOS,4,FALSE)," ")</f>
        <v xml:space="preserve"> </v>
      </c>
      <c r="H3478" s="37">
        <v>1.704</v>
      </c>
      <c r="I3478" s="43" t="str">
        <f>IF(DATA_PESOS[[#This Row],[Peso de FLEX]]=DATA_PESOS[[#This Row],[ACTUALIZACION 2]],"Conforme","Revisar")</f>
        <v>Conforme</v>
      </c>
    </row>
    <row r="3479" spans="1:9" hidden="1" x14ac:dyDescent="0.25">
      <c r="A3479" s="42" t="s">
        <v>6</v>
      </c>
      <c r="B3479" s="35" t="s">
        <v>6947</v>
      </c>
      <c r="C3479" s="35" t="s">
        <v>6948</v>
      </c>
      <c r="D3479" s="36">
        <v>2</v>
      </c>
      <c r="E3479" s="36">
        <v>2</v>
      </c>
      <c r="F3479" s="36">
        <v>2.3439999999999999</v>
      </c>
      <c r="G3479" s="36" t="str">
        <f>IFERROR(VLOOKUP(DATA_PESOS[[#This Row],[Codigo]],PESOS,4,FALSE)," ")</f>
        <v xml:space="preserve"> </v>
      </c>
      <c r="H3479" s="37">
        <v>2.3439999999999999</v>
      </c>
      <c r="I3479" s="43" t="str">
        <f>IF(DATA_PESOS[[#This Row],[Peso de FLEX]]=DATA_PESOS[[#This Row],[ACTUALIZACION 2]],"Conforme","Revisar")</f>
        <v>Conforme</v>
      </c>
    </row>
    <row r="3480" spans="1:9" hidden="1" x14ac:dyDescent="0.25">
      <c r="A3480" s="42" t="s">
        <v>6</v>
      </c>
      <c r="B3480" s="35" t="s">
        <v>6949</v>
      </c>
      <c r="C3480" s="35" t="s">
        <v>6950</v>
      </c>
      <c r="D3480" s="36">
        <v>6</v>
      </c>
      <c r="E3480" s="36">
        <v>6</v>
      </c>
      <c r="F3480" s="36">
        <v>2.512</v>
      </c>
      <c r="G3480" s="36" t="str">
        <f>IFERROR(VLOOKUP(DATA_PESOS[[#This Row],[Codigo]],PESOS,4,FALSE)," ")</f>
        <v xml:space="preserve"> </v>
      </c>
      <c r="H3480" s="37">
        <v>2.512</v>
      </c>
      <c r="I3480" s="43" t="str">
        <f>IF(DATA_PESOS[[#This Row],[Peso de FLEX]]=DATA_PESOS[[#This Row],[ACTUALIZACION 2]],"Conforme","Revisar")</f>
        <v>Conforme</v>
      </c>
    </row>
    <row r="3481" spans="1:9" hidden="1" x14ac:dyDescent="0.25">
      <c r="A3481" s="42" t="s">
        <v>6</v>
      </c>
      <c r="B3481" s="35" t="s">
        <v>6951</v>
      </c>
      <c r="C3481" s="35" t="s">
        <v>6952</v>
      </c>
      <c r="D3481" s="36">
        <v>2</v>
      </c>
      <c r="E3481" s="36">
        <v>2</v>
      </c>
      <c r="F3481" s="36">
        <v>4.92</v>
      </c>
      <c r="G3481" s="36" t="str">
        <f>IFERROR(VLOOKUP(DATA_PESOS[[#This Row],[Codigo]],PESOS,4,FALSE)," ")</f>
        <v xml:space="preserve"> </v>
      </c>
      <c r="H3481" s="37">
        <v>4.92</v>
      </c>
      <c r="I3481" s="43" t="str">
        <f>IF(DATA_PESOS[[#This Row],[Peso de FLEX]]=DATA_PESOS[[#This Row],[ACTUALIZACION 2]],"Conforme","Revisar")</f>
        <v>Conforme</v>
      </c>
    </row>
    <row r="3482" spans="1:9" hidden="1" x14ac:dyDescent="0.25">
      <c r="A3482" s="42" t="s">
        <v>6</v>
      </c>
      <c r="B3482" s="35" t="s">
        <v>6953</v>
      </c>
      <c r="C3482" s="35" t="s">
        <v>6954</v>
      </c>
      <c r="D3482" s="36">
        <v>2</v>
      </c>
      <c r="E3482" s="36">
        <v>2</v>
      </c>
      <c r="F3482" s="36">
        <v>1.575</v>
      </c>
      <c r="G3482" s="36" t="str">
        <f>IFERROR(VLOOKUP(DATA_PESOS[[#This Row],[Codigo]],PESOS,4,FALSE)," ")</f>
        <v xml:space="preserve"> </v>
      </c>
      <c r="H3482" s="37">
        <v>1.575</v>
      </c>
      <c r="I3482" s="43" t="str">
        <f>IF(DATA_PESOS[[#This Row],[Peso de FLEX]]=DATA_PESOS[[#This Row],[ACTUALIZACION 2]],"Conforme","Revisar")</f>
        <v>Conforme</v>
      </c>
    </row>
    <row r="3483" spans="1:9" hidden="1" x14ac:dyDescent="0.25">
      <c r="A3483" s="42" t="s">
        <v>6</v>
      </c>
      <c r="B3483" s="35" t="s">
        <v>6955</v>
      </c>
      <c r="C3483" s="35" t="s">
        <v>6956</v>
      </c>
      <c r="D3483" s="36">
        <v>20</v>
      </c>
      <c r="E3483" s="36">
        <v>20</v>
      </c>
      <c r="F3483" s="36">
        <v>3.605</v>
      </c>
      <c r="G3483" s="36" t="str">
        <f>IFERROR(VLOOKUP(DATA_PESOS[[#This Row],[Codigo]],PESOS,4,FALSE)," ")</f>
        <v xml:space="preserve"> </v>
      </c>
      <c r="H3483" s="37">
        <v>3.605</v>
      </c>
      <c r="I3483" s="43" t="str">
        <f>IF(DATA_PESOS[[#This Row],[Peso de FLEX]]=DATA_PESOS[[#This Row],[ACTUALIZACION 2]],"Conforme","Revisar")</f>
        <v>Conforme</v>
      </c>
    </row>
    <row r="3484" spans="1:9" hidden="1" x14ac:dyDescent="0.25">
      <c r="A3484" s="42" t="s">
        <v>6</v>
      </c>
      <c r="B3484" s="35" t="s">
        <v>6957</v>
      </c>
      <c r="C3484" s="35" t="s">
        <v>6958</v>
      </c>
      <c r="D3484" s="36">
        <v>10</v>
      </c>
      <c r="E3484" s="36">
        <v>10</v>
      </c>
      <c r="F3484" s="36">
        <v>3.6509999999999998</v>
      </c>
      <c r="G3484" s="36" t="str">
        <f>IFERROR(VLOOKUP(DATA_PESOS[[#This Row],[Codigo]],PESOS,4,FALSE)," ")</f>
        <v xml:space="preserve"> </v>
      </c>
      <c r="H3484" s="37">
        <v>3.6509999999999998</v>
      </c>
      <c r="I3484" s="43" t="str">
        <f>IF(DATA_PESOS[[#This Row],[Peso de FLEX]]=DATA_PESOS[[#This Row],[ACTUALIZACION 2]],"Conforme","Revisar")</f>
        <v>Conforme</v>
      </c>
    </row>
    <row r="3485" spans="1:9" hidden="1" x14ac:dyDescent="0.25">
      <c r="A3485" s="42" t="s">
        <v>6</v>
      </c>
      <c r="B3485" s="35" t="s">
        <v>6959</v>
      </c>
      <c r="C3485" s="35" t="s">
        <v>6960</v>
      </c>
      <c r="D3485" s="36">
        <v>6</v>
      </c>
      <c r="E3485" s="36">
        <v>6</v>
      </c>
      <c r="F3485" s="36">
        <v>1.637</v>
      </c>
      <c r="G3485" s="36" t="str">
        <f>IFERROR(VLOOKUP(DATA_PESOS[[#This Row],[Codigo]],PESOS,4,FALSE)," ")</f>
        <v xml:space="preserve"> </v>
      </c>
      <c r="H3485" s="37">
        <v>1.637</v>
      </c>
      <c r="I3485" s="43" t="str">
        <f>IF(DATA_PESOS[[#This Row],[Peso de FLEX]]=DATA_PESOS[[#This Row],[ACTUALIZACION 2]],"Conforme","Revisar")</f>
        <v>Conforme</v>
      </c>
    </row>
    <row r="3486" spans="1:9" hidden="1" x14ac:dyDescent="0.25">
      <c r="A3486" s="42" t="s">
        <v>6</v>
      </c>
      <c r="B3486" s="35" t="s">
        <v>6961</v>
      </c>
      <c r="C3486" s="35" t="s">
        <v>6962</v>
      </c>
      <c r="D3486" s="36">
        <v>7</v>
      </c>
      <c r="E3486" s="36">
        <v>7</v>
      </c>
      <c r="F3486" s="36">
        <v>3.45</v>
      </c>
      <c r="G3486" s="36" t="str">
        <f>IFERROR(VLOOKUP(DATA_PESOS[[#This Row],[Codigo]],PESOS,4,FALSE)," ")</f>
        <v xml:space="preserve"> </v>
      </c>
      <c r="H3486" s="37">
        <v>3.45</v>
      </c>
      <c r="I3486" s="43" t="str">
        <f>IF(DATA_PESOS[[#This Row],[Peso de FLEX]]=DATA_PESOS[[#This Row],[ACTUALIZACION 2]],"Conforme","Revisar")</f>
        <v>Conforme</v>
      </c>
    </row>
    <row r="3487" spans="1:9" hidden="1" x14ac:dyDescent="0.25">
      <c r="A3487" s="42" t="s">
        <v>6</v>
      </c>
      <c r="B3487" s="35" t="s">
        <v>6963</v>
      </c>
      <c r="C3487" s="35" t="s">
        <v>6964</v>
      </c>
      <c r="D3487" s="36">
        <v>3</v>
      </c>
      <c r="E3487" s="36">
        <v>3</v>
      </c>
      <c r="F3487" s="36">
        <v>4.0209999999999999</v>
      </c>
      <c r="G3487" s="36" t="str">
        <f>IFERROR(VLOOKUP(DATA_PESOS[[#This Row],[Codigo]],PESOS,4,FALSE)," ")</f>
        <v xml:space="preserve"> </v>
      </c>
      <c r="H3487" s="37">
        <v>4.0209999999999999</v>
      </c>
      <c r="I3487" s="43" t="str">
        <f>IF(DATA_PESOS[[#This Row],[Peso de FLEX]]=DATA_PESOS[[#This Row],[ACTUALIZACION 2]],"Conforme","Revisar")</f>
        <v>Conforme</v>
      </c>
    </row>
    <row r="3488" spans="1:9" hidden="1" x14ac:dyDescent="0.25">
      <c r="A3488" s="42" t="s">
        <v>6</v>
      </c>
      <c r="B3488" s="35" t="s">
        <v>6965</v>
      </c>
      <c r="C3488" s="35" t="s">
        <v>6966</v>
      </c>
      <c r="D3488" s="36">
        <v>20</v>
      </c>
      <c r="E3488" s="36">
        <v>20</v>
      </c>
      <c r="F3488" s="36">
        <v>3.819</v>
      </c>
      <c r="G3488" s="36" t="str">
        <f>IFERROR(VLOOKUP(DATA_PESOS[[#This Row],[Codigo]],PESOS,4,FALSE)," ")</f>
        <v xml:space="preserve"> </v>
      </c>
      <c r="H3488" s="37">
        <v>3.819</v>
      </c>
      <c r="I3488" s="43" t="str">
        <f>IF(DATA_PESOS[[#This Row],[Peso de FLEX]]=DATA_PESOS[[#This Row],[ACTUALIZACION 2]],"Conforme","Revisar")</f>
        <v>Conforme</v>
      </c>
    </row>
    <row r="3489" spans="1:9" hidden="1" x14ac:dyDescent="0.25">
      <c r="A3489" s="42" t="s">
        <v>6</v>
      </c>
      <c r="B3489" s="35" t="s">
        <v>6967</v>
      </c>
      <c r="C3489" s="35" t="s">
        <v>6968</v>
      </c>
      <c r="D3489" s="36">
        <v>94</v>
      </c>
      <c r="E3489" s="36">
        <v>94</v>
      </c>
      <c r="F3489" s="36">
        <v>3.8820000000000001</v>
      </c>
      <c r="G3489" s="36" t="str">
        <f>IFERROR(VLOOKUP(DATA_PESOS[[#This Row],[Codigo]],PESOS,4,FALSE)," ")</f>
        <v xml:space="preserve"> </v>
      </c>
      <c r="H3489" s="37">
        <v>3.8820000000000001</v>
      </c>
      <c r="I3489" s="43" t="str">
        <f>IF(DATA_PESOS[[#This Row],[Peso de FLEX]]=DATA_PESOS[[#This Row],[ACTUALIZACION 2]],"Conforme","Revisar")</f>
        <v>Conforme</v>
      </c>
    </row>
    <row r="3490" spans="1:9" hidden="1" x14ac:dyDescent="0.25">
      <c r="A3490" s="42" t="s">
        <v>6</v>
      </c>
      <c r="B3490" s="35" t="s">
        <v>6969</v>
      </c>
      <c r="C3490" s="35" t="s">
        <v>6970</v>
      </c>
      <c r="D3490" s="36">
        <v>18</v>
      </c>
      <c r="E3490" s="36">
        <v>18</v>
      </c>
      <c r="F3490" s="36">
        <v>1.76</v>
      </c>
      <c r="G3490" s="36" t="str">
        <f>IFERROR(VLOOKUP(DATA_PESOS[[#This Row],[Codigo]],PESOS,4,FALSE)," ")</f>
        <v xml:space="preserve"> </v>
      </c>
      <c r="H3490" s="37">
        <v>1.76</v>
      </c>
      <c r="I3490" s="43" t="str">
        <f>IF(DATA_PESOS[[#This Row],[Peso de FLEX]]=DATA_PESOS[[#This Row],[ACTUALIZACION 2]],"Conforme","Revisar")</f>
        <v>Conforme</v>
      </c>
    </row>
    <row r="3491" spans="1:9" hidden="1" x14ac:dyDescent="0.25">
      <c r="A3491" s="42" t="s">
        <v>6</v>
      </c>
      <c r="B3491" s="35" t="s">
        <v>6971</v>
      </c>
      <c r="C3491" s="35" t="s">
        <v>6972</v>
      </c>
      <c r="D3491" s="36">
        <v>9</v>
      </c>
      <c r="E3491" s="36">
        <v>9</v>
      </c>
      <c r="F3491" s="36">
        <v>3.4359999999999999</v>
      </c>
      <c r="G3491" s="36" t="str">
        <f>IFERROR(VLOOKUP(DATA_PESOS[[#This Row],[Codigo]],PESOS,4,FALSE)," ")</f>
        <v xml:space="preserve"> </v>
      </c>
      <c r="H3491" s="37">
        <v>3.4359999999999999</v>
      </c>
      <c r="I3491" s="43" t="str">
        <f>IF(DATA_PESOS[[#This Row],[Peso de FLEX]]=DATA_PESOS[[#This Row],[ACTUALIZACION 2]],"Conforme","Revisar")</f>
        <v>Conforme</v>
      </c>
    </row>
    <row r="3492" spans="1:9" hidden="1" x14ac:dyDescent="0.25">
      <c r="A3492" s="42" t="s">
        <v>6</v>
      </c>
      <c r="B3492" s="35" t="s">
        <v>6973</v>
      </c>
      <c r="C3492" s="35" t="s">
        <v>6974</v>
      </c>
      <c r="D3492" s="36">
        <v>9</v>
      </c>
      <c r="E3492" s="36">
        <v>9</v>
      </c>
      <c r="F3492" s="36">
        <v>3.4169999999999998</v>
      </c>
      <c r="G3492" s="36" t="str">
        <f>IFERROR(VLOOKUP(DATA_PESOS[[#This Row],[Codigo]],PESOS,4,FALSE)," ")</f>
        <v xml:space="preserve"> </v>
      </c>
      <c r="H3492" s="37">
        <v>3.4169999999999998</v>
      </c>
      <c r="I3492" s="43" t="str">
        <f>IF(DATA_PESOS[[#This Row],[Peso de FLEX]]=DATA_PESOS[[#This Row],[ACTUALIZACION 2]],"Conforme","Revisar")</f>
        <v>Conforme</v>
      </c>
    </row>
    <row r="3493" spans="1:9" hidden="1" x14ac:dyDescent="0.25">
      <c r="A3493" s="42" t="s">
        <v>6</v>
      </c>
      <c r="B3493" s="35" t="s">
        <v>6975</v>
      </c>
      <c r="C3493" s="35" t="s">
        <v>6976</v>
      </c>
      <c r="D3493" s="36">
        <v>3</v>
      </c>
      <c r="E3493" s="36">
        <v>3</v>
      </c>
      <c r="F3493" s="36">
        <v>3.9550000000000001</v>
      </c>
      <c r="G3493" s="36" t="str">
        <f>IFERROR(VLOOKUP(DATA_PESOS[[#This Row],[Codigo]],PESOS,4,FALSE)," ")</f>
        <v xml:space="preserve"> </v>
      </c>
      <c r="H3493" s="37">
        <v>3.9550000000000001</v>
      </c>
      <c r="I3493" s="43" t="str">
        <f>IF(DATA_PESOS[[#This Row],[Peso de FLEX]]=DATA_PESOS[[#This Row],[ACTUALIZACION 2]],"Conforme","Revisar")</f>
        <v>Conforme</v>
      </c>
    </row>
    <row r="3494" spans="1:9" hidden="1" x14ac:dyDescent="0.25">
      <c r="A3494" s="42" t="s">
        <v>6</v>
      </c>
      <c r="B3494" s="35" t="s">
        <v>6977</v>
      </c>
      <c r="C3494" s="35" t="s">
        <v>6978</v>
      </c>
      <c r="D3494" s="36">
        <v>10</v>
      </c>
      <c r="E3494" s="36">
        <v>10</v>
      </c>
      <c r="F3494" s="36">
        <v>3.931</v>
      </c>
      <c r="G3494" s="36" t="str">
        <f>IFERROR(VLOOKUP(DATA_PESOS[[#This Row],[Codigo]],PESOS,4,FALSE)," ")</f>
        <v xml:space="preserve"> </v>
      </c>
      <c r="H3494" s="37">
        <v>3.931</v>
      </c>
      <c r="I3494" s="43" t="str">
        <f>IF(DATA_PESOS[[#This Row],[Peso de FLEX]]=DATA_PESOS[[#This Row],[ACTUALIZACION 2]],"Conforme","Revisar")</f>
        <v>Conforme</v>
      </c>
    </row>
    <row r="3495" spans="1:9" hidden="1" x14ac:dyDescent="0.25">
      <c r="A3495" s="42" t="s">
        <v>6</v>
      </c>
      <c r="B3495" s="35" t="s">
        <v>6979</v>
      </c>
      <c r="C3495" s="35" t="s">
        <v>6980</v>
      </c>
      <c r="D3495" s="36">
        <v>2</v>
      </c>
      <c r="E3495" s="36">
        <v>2</v>
      </c>
      <c r="F3495" s="36">
        <v>2.1520000000000001</v>
      </c>
      <c r="G3495" s="36" t="str">
        <f>IFERROR(VLOOKUP(DATA_PESOS[[#This Row],[Codigo]],PESOS,4,FALSE)," ")</f>
        <v xml:space="preserve"> </v>
      </c>
      <c r="H3495" s="37">
        <v>2.1520000000000001</v>
      </c>
      <c r="I3495" s="43" t="str">
        <f>IF(DATA_PESOS[[#This Row],[Peso de FLEX]]=DATA_PESOS[[#This Row],[ACTUALIZACION 2]],"Conforme","Revisar")</f>
        <v>Conforme</v>
      </c>
    </row>
    <row r="3496" spans="1:9" hidden="1" x14ac:dyDescent="0.25">
      <c r="A3496" s="42" t="s">
        <v>6</v>
      </c>
      <c r="B3496" s="35" t="s">
        <v>6981</v>
      </c>
      <c r="C3496" s="35" t="s">
        <v>6982</v>
      </c>
      <c r="D3496" s="36">
        <v>20</v>
      </c>
      <c r="E3496" s="36">
        <v>20</v>
      </c>
      <c r="F3496" s="36">
        <v>1.7769999999999999</v>
      </c>
      <c r="G3496" s="36" t="str">
        <f>IFERROR(VLOOKUP(DATA_PESOS[[#This Row],[Codigo]],PESOS,4,FALSE)," ")</f>
        <v xml:space="preserve"> </v>
      </c>
      <c r="H3496" s="37">
        <v>1.7769999999999999</v>
      </c>
      <c r="I3496" s="43" t="str">
        <f>IF(DATA_PESOS[[#This Row],[Peso de FLEX]]=DATA_PESOS[[#This Row],[ACTUALIZACION 2]],"Conforme","Revisar")</f>
        <v>Conforme</v>
      </c>
    </row>
    <row r="3497" spans="1:9" hidden="1" x14ac:dyDescent="0.25">
      <c r="A3497" s="42" t="s">
        <v>6</v>
      </c>
      <c r="B3497" s="35" t="s">
        <v>6983</v>
      </c>
      <c r="C3497" s="35" t="s">
        <v>6984</v>
      </c>
      <c r="D3497" s="36">
        <v>3</v>
      </c>
      <c r="E3497" s="36">
        <v>3</v>
      </c>
      <c r="F3497" s="36">
        <v>1.8</v>
      </c>
      <c r="G3497" s="36" t="str">
        <f>IFERROR(VLOOKUP(DATA_PESOS[[#This Row],[Codigo]],PESOS,4,FALSE)," ")</f>
        <v xml:space="preserve"> </v>
      </c>
      <c r="H3497" s="37">
        <v>1.8</v>
      </c>
      <c r="I3497" s="43" t="str">
        <f>IF(DATA_PESOS[[#This Row],[Peso de FLEX]]=DATA_PESOS[[#This Row],[ACTUALIZACION 2]],"Conforme","Revisar")</f>
        <v>Conforme</v>
      </c>
    </row>
    <row r="3498" spans="1:9" hidden="1" x14ac:dyDescent="0.25">
      <c r="A3498" s="42" t="s">
        <v>6</v>
      </c>
      <c r="B3498" s="35" t="s">
        <v>6985</v>
      </c>
      <c r="C3498" s="35" t="s">
        <v>6986</v>
      </c>
      <c r="D3498" s="36">
        <v>6</v>
      </c>
      <c r="E3498" s="36">
        <v>6</v>
      </c>
      <c r="F3498" s="36">
        <v>5.0890000000000004</v>
      </c>
      <c r="G3498" s="36" t="str">
        <f>IFERROR(VLOOKUP(DATA_PESOS[[#This Row],[Codigo]],PESOS,4,FALSE)," ")</f>
        <v xml:space="preserve"> </v>
      </c>
      <c r="H3498" s="37">
        <v>5.0890000000000004</v>
      </c>
      <c r="I3498" s="43" t="str">
        <f>IF(DATA_PESOS[[#This Row],[Peso de FLEX]]=DATA_PESOS[[#This Row],[ACTUALIZACION 2]],"Conforme","Revisar")</f>
        <v>Conforme</v>
      </c>
    </row>
    <row r="3499" spans="1:9" hidden="1" x14ac:dyDescent="0.25">
      <c r="A3499" s="42" t="s">
        <v>6</v>
      </c>
      <c r="B3499" s="35" t="s">
        <v>6987</v>
      </c>
      <c r="C3499" s="35" t="s">
        <v>6988</v>
      </c>
      <c r="D3499" s="36">
        <v>19</v>
      </c>
      <c r="E3499" s="36">
        <v>19</v>
      </c>
      <c r="F3499" s="36">
        <v>2.7290000000000001</v>
      </c>
      <c r="G3499" s="36" t="str">
        <f>IFERROR(VLOOKUP(DATA_PESOS[[#This Row],[Codigo]],PESOS,4,FALSE)," ")</f>
        <v xml:space="preserve"> </v>
      </c>
      <c r="H3499" s="37">
        <v>2.7290000000000001</v>
      </c>
      <c r="I3499" s="43" t="str">
        <f>IF(DATA_PESOS[[#This Row],[Peso de FLEX]]=DATA_PESOS[[#This Row],[ACTUALIZACION 2]],"Conforme","Revisar")</f>
        <v>Conforme</v>
      </c>
    </row>
    <row r="3500" spans="1:9" hidden="1" x14ac:dyDescent="0.25">
      <c r="A3500" s="42" t="s">
        <v>6</v>
      </c>
      <c r="B3500" s="35" t="s">
        <v>6989</v>
      </c>
      <c r="C3500" s="35" t="s">
        <v>6990</v>
      </c>
      <c r="D3500" s="36">
        <v>22</v>
      </c>
      <c r="E3500" s="36">
        <v>22</v>
      </c>
      <c r="F3500" s="36">
        <v>4.0419999999999998</v>
      </c>
      <c r="G3500" s="36" t="str">
        <f>IFERROR(VLOOKUP(DATA_PESOS[[#This Row],[Codigo]],PESOS,4,FALSE)," ")</f>
        <v xml:space="preserve"> </v>
      </c>
      <c r="H3500" s="37">
        <v>4.0419999999999998</v>
      </c>
      <c r="I3500" s="43" t="str">
        <f>IF(DATA_PESOS[[#This Row],[Peso de FLEX]]=DATA_PESOS[[#This Row],[ACTUALIZACION 2]],"Conforme","Revisar")</f>
        <v>Conforme</v>
      </c>
    </row>
    <row r="3501" spans="1:9" hidden="1" x14ac:dyDescent="0.25">
      <c r="A3501" s="42" t="s">
        <v>6</v>
      </c>
      <c r="B3501" s="35" t="s">
        <v>6991</v>
      </c>
      <c r="C3501" s="35" t="s">
        <v>6992</v>
      </c>
      <c r="D3501" s="36">
        <v>6</v>
      </c>
      <c r="E3501" s="36">
        <v>6</v>
      </c>
      <c r="F3501" s="36">
        <v>1.919</v>
      </c>
      <c r="G3501" s="36" t="str">
        <f>IFERROR(VLOOKUP(DATA_PESOS[[#This Row],[Codigo]],PESOS,4,FALSE)," ")</f>
        <v xml:space="preserve"> </v>
      </c>
      <c r="H3501" s="37">
        <v>1.919</v>
      </c>
      <c r="I3501" s="43" t="str">
        <f>IF(DATA_PESOS[[#This Row],[Peso de FLEX]]=DATA_PESOS[[#This Row],[ACTUALIZACION 2]],"Conforme","Revisar")</f>
        <v>Conforme</v>
      </c>
    </row>
    <row r="3502" spans="1:9" hidden="1" x14ac:dyDescent="0.25">
      <c r="A3502" s="42" t="s">
        <v>6</v>
      </c>
      <c r="B3502" s="35" t="s">
        <v>6993</v>
      </c>
      <c r="C3502" s="35" t="s">
        <v>6994</v>
      </c>
      <c r="D3502" s="36">
        <v>4</v>
      </c>
      <c r="E3502" s="36">
        <v>4</v>
      </c>
      <c r="F3502" s="36">
        <v>6.4080000000000004</v>
      </c>
      <c r="G3502" s="36" t="str">
        <f>IFERROR(VLOOKUP(DATA_PESOS[[#This Row],[Codigo]],PESOS,4,FALSE)," ")</f>
        <v xml:space="preserve"> </v>
      </c>
      <c r="H3502" s="37">
        <v>6.4080000000000004</v>
      </c>
      <c r="I3502" s="43" t="str">
        <f>IF(DATA_PESOS[[#This Row],[Peso de FLEX]]=DATA_PESOS[[#This Row],[ACTUALIZACION 2]],"Conforme","Revisar")</f>
        <v>Conforme</v>
      </c>
    </row>
    <row r="3503" spans="1:9" hidden="1" x14ac:dyDescent="0.25">
      <c r="A3503" s="42" t="s">
        <v>6</v>
      </c>
      <c r="B3503" s="35" t="s">
        <v>6995</v>
      </c>
      <c r="C3503" s="35" t="s">
        <v>6996</v>
      </c>
      <c r="D3503" s="36">
        <v>12</v>
      </c>
      <c r="E3503" s="36">
        <v>12</v>
      </c>
      <c r="F3503" s="36">
        <v>4.1959999999999997</v>
      </c>
      <c r="G3503" s="36" t="str">
        <f>IFERROR(VLOOKUP(DATA_PESOS[[#This Row],[Codigo]],PESOS,4,FALSE)," ")</f>
        <v xml:space="preserve"> </v>
      </c>
      <c r="H3503" s="37">
        <v>4.1959999999999997</v>
      </c>
      <c r="I3503" s="43" t="str">
        <f>IF(DATA_PESOS[[#This Row],[Peso de FLEX]]=DATA_PESOS[[#This Row],[ACTUALIZACION 2]],"Conforme","Revisar")</f>
        <v>Conforme</v>
      </c>
    </row>
    <row r="3504" spans="1:9" hidden="1" x14ac:dyDescent="0.25">
      <c r="A3504" s="42" t="s">
        <v>6</v>
      </c>
      <c r="B3504" s="35" t="s">
        <v>6997</v>
      </c>
      <c r="C3504" s="35" t="s">
        <v>6998</v>
      </c>
      <c r="D3504" s="36">
        <v>2</v>
      </c>
      <c r="E3504" s="36">
        <v>2</v>
      </c>
      <c r="F3504" s="36">
        <v>2.4039999999999999</v>
      </c>
      <c r="G3504" s="36" t="str">
        <f>IFERROR(VLOOKUP(DATA_PESOS[[#This Row],[Codigo]],PESOS,4,FALSE)," ")</f>
        <v xml:space="preserve"> </v>
      </c>
      <c r="H3504" s="37">
        <v>2.4039999999999999</v>
      </c>
      <c r="I3504" s="43" t="str">
        <f>IF(DATA_PESOS[[#This Row],[Peso de FLEX]]=DATA_PESOS[[#This Row],[ACTUALIZACION 2]],"Conforme","Revisar")</f>
        <v>Conforme</v>
      </c>
    </row>
    <row r="3505" spans="1:9" hidden="1" x14ac:dyDescent="0.25">
      <c r="A3505" s="42" t="s">
        <v>6</v>
      </c>
      <c r="B3505" s="35" t="s">
        <v>6999</v>
      </c>
      <c r="C3505" s="35" t="s">
        <v>7000</v>
      </c>
      <c r="D3505" s="36">
        <v>2</v>
      </c>
      <c r="E3505" s="36">
        <v>2</v>
      </c>
      <c r="F3505" s="36">
        <v>2.407</v>
      </c>
      <c r="G3505" s="36" t="str">
        <f>IFERROR(VLOOKUP(DATA_PESOS[[#This Row],[Codigo]],PESOS,4,FALSE)," ")</f>
        <v xml:space="preserve"> </v>
      </c>
      <c r="H3505" s="37">
        <v>2.407</v>
      </c>
      <c r="I3505" s="43" t="str">
        <f>IF(DATA_PESOS[[#This Row],[Peso de FLEX]]=DATA_PESOS[[#This Row],[ACTUALIZACION 2]],"Conforme","Revisar")</f>
        <v>Conforme</v>
      </c>
    </row>
    <row r="3506" spans="1:9" hidden="1" x14ac:dyDescent="0.25">
      <c r="A3506" s="42" t="s">
        <v>6</v>
      </c>
      <c r="B3506" s="35" t="s">
        <v>7001</v>
      </c>
      <c r="C3506" s="35" t="s">
        <v>7002</v>
      </c>
      <c r="D3506" s="36">
        <v>4</v>
      </c>
      <c r="E3506" s="36">
        <v>4</v>
      </c>
      <c r="F3506" s="36">
        <v>4.0330000000000004</v>
      </c>
      <c r="G3506" s="36" t="str">
        <f>IFERROR(VLOOKUP(DATA_PESOS[[#This Row],[Codigo]],PESOS,4,FALSE)," ")</f>
        <v xml:space="preserve"> </v>
      </c>
      <c r="H3506" s="37">
        <v>4.0330000000000004</v>
      </c>
      <c r="I3506" s="43" t="str">
        <f>IF(DATA_PESOS[[#This Row],[Peso de FLEX]]=DATA_PESOS[[#This Row],[ACTUALIZACION 2]],"Conforme","Revisar")</f>
        <v>Conforme</v>
      </c>
    </row>
    <row r="3507" spans="1:9" hidden="1" x14ac:dyDescent="0.25">
      <c r="A3507" s="42" t="s">
        <v>6</v>
      </c>
      <c r="B3507" s="35" t="s">
        <v>7003</v>
      </c>
      <c r="C3507" s="35" t="s">
        <v>7004</v>
      </c>
      <c r="D3507" s="36">
        <v>6</v>
      </c>
      <c r="E3507" s="36">
        <v>6</v>
      </c>
      <c r="F3507" s="36">
        <v>3.984</v>
      </c>
      <c r="G3507" s="36" t="str">
        <f>IFERROR(VLOOKUP(DATA_PESOS[[#This Row],[Codigo]],PESOS,4,FALSE)," ")</f>
        <v xml:space="preserve"> </v>
      </c>
      <c r="H3507" s="37">
        <v>3.984</v>
      </c>
      <c r="I3507" s="43" t="str">
        <f>IF(DATA_PESOS[[#This Row],[Peso de FLEX]]=DATA_PESOS[[#This Row],[ACTUALIZACION 2]],"Conforme","Revisar")</f>
        <v>Conforme</v>
      </c>
    </row>
    <row r="3508" spans="1:9" hidden="1" x14ac:dyDescent="0.25">
      <c r="A3508" s="42" t="s">
        <v>6</v>
      </c>
      <c r="B3508" s="35" t="s">
        <v>7005</v>
      </c>
      <c r="C3508" s="35" t="s">
        <v>7006</v>
      </c>
      <c r="D3508" s="36">
        <v>4</v>
      </c>
      <c r="E3508" s="36">
        <v>4</v>
      </c>
      <c r="F3508" s="36">
        <v>2.0640000000000001</v>
      </c>
      <c r="G3508" s="36" t="str">
        <f>IFERROR(VLOOKUP(DATA_PESOS[[#This Row],[Codigo]],PESOS,4,FALSE)," ")</f>
        <v xml:space="preserve"> </v>
      </c>
      <c r="H3508" s="37">
        <v>2.0640000000000001</v>
      </c>
      <c r="I3508" s="43" t="str">
        <f>IF(DATA_PESOS[[#This Row],[Peso de FLEX]]=DATA_PESOS[[#This Row],[ACTUALIZACION 2]],"Conforme","Revisar")</f>
        <v>Conforme</v>
      </c>
    </row>
    <row r="3509" spans="1:9" hidden="1" x14ac:dyDescent="0.25">
      <c r="A3509" s="42" t="s">
        <v>6</v>
      </c>
      <c r="B3509" s="35" t="s">
        <v>7007</v>
      </c>
      <c r="C3509" s="35" t="s">
        <v>7008</v>
      </c>
      <c r="D3509" s="36">
        <v>20</v>
      </c>
      <c r="E3509" s="36">
        <v>20</v>
      </c>
      <c r="F3509" s="36">
        <v>4.5019999999999998</v>
      </c>
      <c r="G3509" s="36" t="str">
        <f>IFERROR(VLOOKUP(DATA_PESOS[[#This Row],[Codigo]],PESOS,4,FALSE)," ")</f>
        <v xml:space="preserve"> </v>
      </c>
      <c r="H3509" s="37">
        <v>4.5019999999999998</v>
      </c>
      <c r="I3509" s="43" t="str">
        <f>IF(DATA_PESOS[[#This Row],[Peso de FLEX]]=DATA_PESOS[[#This Row],[ACTUALIZACION 2]],"Conforme","Revisar")</f>
        <v>Conforme</v>
      </c>
    </row>
    <row r="3510" spans="1:9" hidden="1" x14ac:dyDescent="0.25">
      <c r="A3510" s="42" t="s">
        <v>6</v>
      </c>
      <c r="B3510" s="35" t="s">
        <v>7009</v>
      </c>
      <c r="C3510" s="35" t="s">
        <v>7010</v>
      </c>
      <c r="D3510" s="36">
        <v>20</v>
      </c>
      <c r="E3510" s="36">
        <v>20</v>
      </c>
      <c r="F3510" s="36">
        <v>4.5670000000000002</v>
      </c>
      <c r="G3510" s="36" t="str">
        <f>IFERROR(VLOOKUP(DATA_PESOS[[#This Row],[Codigo]],PESOS,4,FALSE)," ")</f>
        <v xml:space="preserve"> </v>
      </c>
      <c r="H3510" s="37">
        <v>4.5670000000000002</v>
      </c>
      <c r="I3510" s="43" t="str">
        <f>IF(DATA_PESOS[[#This Row],[Peso de FLEX]]=DATA_PESOS[[#This Row],[ACTUALIZACION 2]],"Conforme","Revisar")</f>
        <v>Conforme</v>
      </c>
    </row>
    <row r="3511" spans="1:9" hidden="1" x14ac:dyDescent="0.25">
      <c r="A3511" s="42" t="s">
        <v>6</v>
      </c>
      <c r="B3511" s="35" t="s">
        <v>7011</v>
      </c>
      <c r="C3511" s="35" t="s">
        <v>7012</v>
      </c>
      <c r="D3511" s="36">
        <v>12</v>
      </c>
      <c r="E3511" s="36">
        <v>12</v>
      </c>
      <c r="F3511" s="36">
        <v>2.996</v>
      </c>
      <c r="G3511" s="36" t="str">
        <f>IFERROR(VLOOKUP(DATA_PESOS[[#This Row],[Codigo]],PESOS,4,FALSE)," ")</f>
        <v xml:space="preserve"> </v>
      </c>
      <c r="H3511" s="37">
        <v>2.996</v>
      </c>
      <c r="I3511" s="43" t="str">
        <f>IF(DATA_PESOS[[#This Row],[Peso de FLEX]]=DATA_PESOS[[#This Row],[ACTUALIZACION 2]],"Conforme","Revisar")</f>
        <v>Conforme</v>
      </c>
    </row>
    <row r="3512" spans="1:9" hidden="1" x14ac:dyDescent="0.25">
      <c r="A3512" s="42" t="s">
        <v>6</v>
      </c>
      <c r="B3512" s="35" t="s">
        <v>7013</v>
      </c>
      <c r="C3512" s="35" t="s">
        <v>7014</v>
      </c>
      <c r="D3512" s="36">
        <v>2</v>
      </c>
      <c r="E3512" s="36">
        <v>2</v>
      </c>
      <c r="F3512" s="36">
        <v>4.8250000000000002</v>
      </c>
      <c r="G3512" s="36" t="str">
        <f>IFERROR(VLOOKUP(DATA_PESOS[[#This Row],[Codigo]],PESOS,4,FALSE)," ")</f>
        <v xml:space="preserve"> </v>
      </c>
      <c r="H3512" s="37">
        <v>4.8250000000000002</v>
      </c>
      <c r="I3512" s="43" t="str">
        <f>IF(DATA_PESOS[[#This Row],[Peso de FLEX]]=DATA_PESOS[[#This Row],[ACTUALIZACION 2]],"Conforme","Revisar")</f>
        <v>Conforme</v>
      </c>
    </row>
    <row r="3513" spans="1:9" hidden="1" x14ac:dyDescent="0.25">
      <c r="A3513" s="42" t="s">
        <v>6</v>
      </c>
      <c r="B3513" s="35" t="s">
        <v>7015</v>
      </c>
      <c r="C3513" s="35" t="s">
        <v>7016</v>
      </c>
      <c r="D3513" s="36">
        <v>6</v>
      </c>
      <c r="E3513" s="36">
        <v>6</v>
      </c>
      <c r="F3513" s="36">
        <v>1.7350000000000001</v>
      </c>
      <c r="G3513" s="36" t="str">
        <f>IFERROR(VLOOKUP(DATA_PESOS[[#This Row],[Codigo]],PESOS,4,FALSE)," ")</f>
        <v xml:space="preserve"> </v>
      </c>
      <c r="H3513" s="37">
        <v>1.7350000000000001</v>
      </c>
      <c r="I3513" s="43" t="str">
        <f>IF(DATA_PESOS[[#This Row],[Peso de FLEX]]=DATA_PESOS[[#This Row],[ACTUALIZACION 2]],"Conforme","Revisar")</f>
        <v>Conforme</v>
      </c>
    </row>
    <row r="3514" spans="1:9" hidden="1" x14ac:dyDescent="0.25">
      <c r="A3514" s="42" t="s">
        <v>6</v>
      </c>
      <c r="B3514" s="35" t="s">
        <v>7017</v>
      </c>
      <c r="C3514" s="35" t="s">
        <v>7018</v>
      </c>
      <c r="D3514" s="36">
        <v>7</v>
      </c>
      <c r="E3514" s="36">
        <v>7</v>
      </c>
      <c r="F3514" s="36">
        <v>3.6779999999999999</v>
      </c>
      <c r="G3514" s="36" t="str">
        <f>IFERROR(VLOOKUP(DATA_PESOS[[#This Row],[Codigo]],PESOS,4,FALSE)," ")</f>
        <v xml:space="preserve"> </v>
      </c>
      <c r="H3514" s="37">
        <v>3.6779999999999999</v>
      </c>
      <c r="I3514" s="43" t="str">
        <f>IF(DATA_PESOS[[#This Row],[Peso de FLEX]]=DATA_PESOS[[#This Row],[ACTUALIZACION 2]],"Conforme","Revisar")</f>
        <v>Conforme</v>
      </c>
    </row>
    <row r="3515" spans="1:9" hidden="1" x14ac:dyDescent="0.25">
      <c r="A3515" s="42" t="s">
        <v>6</v>
      </c>
      <c r="B3515" s="35" t="s">
        <v>7019</v>
      </c>
      <c r="C3515" s="35" t="s">
        <v>7020</v>
      </c>
      <c r="D3515" s="36">
        <v>7</v>
      </c>
      <c r="E3515" s="36">
        <v>7</v>
      </c>
      <c r="F3515" s="36">
        <v>3.7639999999999998</v>
      </c>
      <c r="G3515" s="36" t="str">
        <f>IFERROR(VLOOKUP(DATA_PESOS[[#This Row],[Codigo]],PESOS,4,FALSE)," ")</f>
        <v xml:space="preserve"> </v>
      </c>
      <c r="H3515" s="37">
        <v>3.7639999999999998</v>
      </c>
      <c r="I3515" s="43" t="str">
        <f>IF(DATA_PESOS[[#This Row],[Peso de FLEX]]=DATA_PESOS[[#This Row],[ACTUALIZACION 2]],"Conforme","Revisar")</f>
        <v>Conforme</v>
      </c>
    </row>
    <row r="3516" spans="1:9" hidden="1" x14ac:dyDescent="0.25">
      <c r="A3516" s="42" t="s">
        <v>6</v>
      </c>
      <c r="B3516" s="35" t="s">
        <v>7021</v>
      </c>
      <c r="C3516" s="35" t="s">
        <v>7022</v>
      </c>
      <c r="D3516" s="36">
        <v>1</v>
      </c>
      <c r="E3516" s="36">
        <v>1</v>
      </c>
      <c r="F3516" s="36">
        <v>5.875</v>
      </c>
      <c r="G3516" s="36" t="str">
        <f>IFERROR(VLOOKUP(DATA_PESOS[[#This Row],[Codigo]],PESOS,4,FALSE)," ")</f>
        <v xml:space="preserve"> </v>
      </c>
      <c r="H3516" s="37">
        <v>5.875</v>
      </c>
      <c r="I3516" s="43" t="str">
        <f>IF(DATA_PESOS[[#This Row],[Peso de FLEX]]=DATA_PESOS[[#This Row],[ACTUALIZACION 2]],"Conforme","Revisar")</f>
        <v>Conforme</v>
      </c>
    </row>
    <row r="3517" spans="1:9" hidden="1" x14ac:dyDescent="0.25">
      <c r="A3517" s="42" t="s">
        <v>6</v>
      </c>
      <c r="B3517" s="35" t="s">
        <v>7023</v>
      </c>
      <c r="C3517" s="35" t="s">
        <v>7024</v>
      </c>
      <c r="D3517" s="36">
        <v>1</v>
      </c>
      <c r="E3517" s="36">
        <v>1</v>
      </c>
      <c r="F3517" s="36">
        <v>5.875</v>
      </c>
      <c r="G3517" s="36" t="str">
        <f>IFERROR(VLOOKUP(DATA_PESOS[[#This Row],[Codigo]],PESOS,4,FALSE)," ")</f>
        <v xml:space="preserve"> </v>
      </c>
      <c r="H3517" s="37">
        <v>5.875</v>
      </c>
      <c r="I3517" s="43" t="str">
        <f>IF(DATA_PESOS[[#This Row],[Peso de FLEX]]=DATA_PESOS[[#This Row],[ACTUALIZACION 2]],"Conforme","Revisar")</f>
        <v>Conforme</v>
      </c>
    </row>
    <row r="3518" spans="1:9" hidden="1" x14ac:dyDescent="0.25">
      <c r="A3518" s="42" t="s">
        <v>6</v>
      </c>
      <c r="B3518" s="35" t="s">
        <v>7025</v>
      </c>
      <c r="C3518" s="35" t="s">
        <v>7026</v>
      </c>
      <c r="D3518" s="36">
        <v>2</v>
      </c>
      <c r="E3518" s="36">
        <v>2</v>
      </c>
      <c r="F3518" s="36">
        <v>4.5570000000000004</v>
      </c>
      <c r="G3518" s="36" t="str">
        <f>IFERROR(VLOOKUP(DATA_PESOS[[#This Row],[Codigo]],PESOS,4,FALSE)," ")</f>
        <v xml:space="preserve"> </v>
      </c>
      <c r="H3518" s="37">
        <v>4.5570000000000004</v>
      </c>
      <c r="I3518" s="43" t="str">
        <f>IF(DATA_PESOS[[#This Row],[Peso de FLEX]]=DATA_PESOS[[#This Row],[ACTUALIZACION 2]],"Conforme","Revisar")</f>
        <v>Conforme</v>
      </c>
    </row>
    <row r="3519" spans="1:9" hidden="1" x14ac:dyDescent="0.25">
      <c r="A3519" s="42" t="s">
        <v>6</v>
      </c>
      <c r="B3519" s="35" t="s">
        <v>7027</v>
      </c>
      <c r="C3519" s="35" t="s">
        <v>7028</v>
      </c>
      <c r="D3519" s="36">
        <v>2</v>
      </c>
      <c r="E3519" s="36">
        <v>2</v>
      </c>
      <c r="F3519" s="36">
        <v>5.1630000000000003</v>
      </c>
      <c r="G3519" s="36" t="str">
        <f>IFERROR(VLOOKUP(DATA_PESOS[[#This Row],[Codigo]],PESOS,4,FALSE)," ")</f>
        <v xml:space="preserve"> </v>
      </c>
      <c r="H3519" s="37">
        <v>5.1630000000000003</v>
      </c>
      <c r="I3519" s="43" t="str">
        <f>IF(DATA_PESOS[[#This Row],[Peso de FLEX]]=DATA_PESOS[[#This Row],[ACTUALIZACION 2]],"Conforme","Revisar")</f>
        <v>Conforme</v>
      </c>
    </row>
    <row r="3520" spans="1:9" hidden="1" x14ac:dyDescent="0.25">
      <c r="A3520" s="42" t="s">
        <v>6</v>
      </c>
      <c r="B3520" s="35" t="s">
        <v>7029</v>
      </c>
      <c r="C3520" s="35" t="s">
        <v>7030</v>
      </c>
      <c r="D3520" s="36">
        <v>2</v>
      </c>
      <c r="E3520" s="36">
        <v>2</v>
      </c>
      <c r="F3520" s="36">
        <v>4.556</v>
      </c>
      <c r="G3520" s="36" t="str">
        <f>IFERROR(VLOOKUP(DATA_PESOS[[#This Row],[Codigo]],PESOS,4,FALSE)," ")</f>
        <v xml:space="preserve"> </v>
      </c>
      <c r="H3520" s="37">
        <v>4.556</v>
      </c>
      <c r="I3520" s="43" t="str">
        <f>IF(DATA_PESOS[[#This Row],[Peso de FLEX]]=DATA_PESOS[[#This Row],[ACTUALIZACION 2]],"Conforme","Revisar")</f>
        <v>Conforme</v>
      </c>
    </row>
    <row r="3521" spans="1:9" hidden="1" x14ac:dyDescent="0.25">
      <c r="A3521" s="42" t="s">
        <v>6</v>
      </c>
      <c r="B3521" s="35" t="s">
        <v>7031</v>
      </c>
      <c r="C3521" s="35" t="s">
        <v>7032</v>
      </c>
      <c r="D3521" s="36">
        <v>16</v>
      </c>
      <c r="E3521" s="36">
        <v>16</v>
      </c>
      <c r="F3521" s="36">
        <v>2.6469999999999998</v>
      </c>
      <c r="G3521" s="36" t="str">
        <f>IFERROR(VLOOKUP(DATA_PESOS[[#This Row],[Codigo]],PESOS,4,FALSE)," ")</f>
        <v xml:space="preserve"> </v>
      </c>
      <c r="H3521" s="37">
        <v>2.6469999999999998</v>
      </c>
      <c r="I3521" s="43" t="str">
        <f>IF(DATA_PESOS[[#This Row],[Peso de FLEX]]=DATA_PESOS[[#This Row],[ACTUALIZACION 2]],"Conforme","Revisar")</f>
        <v>Conforme</v>
      </c>
    </row>
    <row r="3522" spans="1:9" hidden="1" x14ac:dyDescent="0.25">
      <c r="A3522" s="42" t="s">
        <v>6</v>
      </c>
      <c r="B3522" s="35" t="s">
        <v>7033</v>
      </c>
      <c r="C3522" s="35" t="s">
        <v>7034</v>
      </c>
      <c r="D3522" s="36">
        <v>1</v>
      </c>
      <c r="E3522" s="36">
        <v>1</v>
      </c>
      <c r="F3522" s="36">
        <v>6.125</v>
      </c>
      <c r="G3522" s="36" t="str">
        <f>IFERROR(VLOOKUP(DATA_PESOS[[#This Row],[Codigo]],PESOS,4,FALSE)," ")</f>
        <v xml:space="preserve"> </v>
      </c>
      <c r="H3522" s="37">
        <v>6.125</v>
      </c>
      <c r="I3522" s="43" t="str">
        <f>IF(DATA_PESOS[[#This Row],[Peso de FLEX]]=DATA_PESOS[[#This Row],[ACTUALIZACION 2]],"Conforme","Revisar")</f>
        <v>Conforme</v>
      </c>
    </row>
    <row r="3523" spans="1:9" hidden="1" x14ac:dyDescent="0.25">
      <c r="A3523" s="42" t="s">
        <v>6</v>
      </c>
      <c r="B3523" s="35" t="s">
        <v>7035</v>
      </c>
      <c r="C3523" s="35" t="s">
        <v>7036</v>
      </c>
      <c r="D3523" s="36">
        <v>1</v>
      </c>
      <c r="E3523" s="36">
        <v>1</v>
      </c>
      <c r="F3523" s="36">
        <v>6.125</v>
      </c>
      <c r="G3523" s="36" t="str">
        <f>IFERROR(VLOOKUP(DATA_PESOS[[#This Row],[Codigo]],PESOS,4,FALSE)," ")</f>
        <v xml:space="preserve"> </v>
      </c>
      <c r="H3523" s="37">
        <v>6.125</v>
      </c>
      <c r="I3523" s="43" t="str">
        <f>IF(DATA_PESOS[[#This Row],[Peso de FLEX]]=DATA_PESOS[[#This Row],[ACTUALIZACION 2]],"Conforme","Revisar")</f>
        <v>Conforme</v>
      </c>
    </row>
    <row r="3524" spans="1:9" hidden="1" x14ac:dyDescent="0.25">
      <c r="A3524" s="42" t="s">
        <v>6</v>
      </c>
      <c r="B3524" s="35" t="s">
        <v>7037</v>
      </c>
      <c r="C3524" s="35" t="s">
        <v>7038</v>
      </c>
      <c r="D3524" s="36">
        <v>1</v>
      </c>
      <c r="E3524" s="36">
        <v>1</v>
      </c>
      <c r="F3524" s="36">
        <v>7.625</v>
      </c>
      <c r="G3524" s="36" t="str">
        <f>IFERROR(VLOOKUP(DATA_PESOS[[#This Row],[Codigo]],PESOS,4,FALSE)," ")</f>
        <v xml:space="preserve"> </v>
      </c>
      <c r="H3524" s="37">
        <v>7.625</v>
      </c>
      <c r="I3524" s="43" t="str">
        <f>IF(DATA_PESOS[[#This Row],[Peso de FLEX]]=DATA_PESOS[[#This Row],[ACTUALIZACION 2]],"Conforme","Revisar")</f>
        <v>Conforme</v>
      </c>
    </row>
    <row r="3525" spans="1:9" hidden="1" x14ac:dyDescent="0.25">
      <c r="A3525" s="42" t="s">
        <v>6</v>
      </c>
      <c r="B3525" s="35" t="s">
        <v>7039</v>
      </c>
      <c r="C3525" s="35" t="s">
        <v>7040</v>
      </c>
      <c r="D3525" s="36">
        <v>1</v>
      </c>
      <c r="E3525" s="36">
        <v>1</v>
      </c>
      <c r="F3525" s="36">
        <v>7.52</v>
      </c>
      <c r="G3525" s="36" t="str">
        <f>IFERROR(VLOOKUP(DATA_PESOS[[#This Row],[Codigo]],PESOS,4,FALSE)," ")</f>
        <v xml:space="preserve"> </v>
      </c>
      <c r="H3525" s="37">
        <v>7.52</v>
      </c>
      <c r="I3525" s="43" t="str">
        <f>IF(DATA_PESOS[[#This Row],[Peso de FLEX]]=DATA_PESOS[[#This Row],[ACTUALIZACION 2]],"Conforme","Revisar")</f>
        <v>Conforme</v>
      </c>
    </row>
    <row r="3526" spans="1:9" hidden="1" x14ac:dyDescent="0.25">
      <c r="A3526" s="42" t="s">
        <v>6</v>
      </c>
      <c r="B3526" s="35" t="s">
        <v>7041</v>
      </c>
      <c r="C3526" s="35" t="s">
        <v>7042</v>
      </c>
      <c r="D3526" s="36">
        <v>1</v>
      </c>
      <c r="E3526" s="36">
        <v>1</v>
      </c>
      <c r="F3526" s="36">
        <v>6.66</v>
      </c>
      <c r="G3526" s="36" t="str">
        <f>IFERROR(VLOOKUP(DATA_PESOS[[#This Row],[Codigo]],PESOS,4,FALSE)," ")</f>
        <v xml:space="preserve"> </v>
      </c>
      <c r="H3526" s="37">
        <v>6.66</v>
      </c>
      <c r="I3526" s="43" t="str">
        <f>IF(DATA_PESOS[[#This Row],[Peso de FLEX]]=DATA_PESOS[[#This Row],[ACTUALIZACION 2]],"Conforme","Revisar")</f>
        <v>Conforme</v>
      </c>
    </row>
    <row r="3527" spans="1:9" hidden="1" x14ac:dyDescent="0.25">
      <c r="A3527" s="42" t="s">
        <v>6</v>
      </c>
      <c r="B3527" s="35" t="s">
        <v>7043</v>
      </c>
      <c r="C3527" s="35" t="s">
        <v>7044</v>
      </c>
      <c r="D3527" s="36">
        <v>2</v>
      </c>
      <c r="E3527" s="36">
        <v>2</v>
      </c>
      <c r="F3527" s="36">
        <v>2.5720000000000001</v>
      </c>
      <c r="G3527" s="36" t="str">
        <f>IFERROR(VLOOKUP(DATA_PESOS[[#This Row],[Codigo]],PESOS,4,FALSE)," ")</f>
        <v xml:space="preserve"> </v>
      </c>
      <c r="H3527" s="37">
        <v>2.5720000000000001</v>
      </c>
      <c r="I3527" s="43" t="str">
        <f>IF(DATA_PESOS[[#This Row],[Peso de FLEX]]=DATA_PESOS[[#This Row],[ACTUALIZACION 2]],"Conforme","Revisar")</f>
        <v>Conforme</v>
      </c>
    </row>
    <row r="3528" spans="1:9" hidden="1" x14ac:dyDescent="0.25">
      <c r="A3528" s="42" t="s">
        <v>6</v>
      </c>
      <c r="B3528" s="35" t="s">
        <v>7045</v>
      </c>
      <c r="C3528" s="35" t="s">
        <v>7046</v>
      </c>
      <c r="D3528" s="36">
        <v>54</v>
      </c>
      <c r="E3528" s="36">
        <v>54</v>
      </c>
      <c r="F3528" s="36">
        <v>4.0869999999999997</v>
      </c>
      <c r="G3528" s="36" t="str">
        <f>IFERROR(VLOOKUP(DATA_PESOS[[#This Row],[Codigo]],PESOS,4,FALSE)," ")</f>
        <v xml:space="preserve"> </v>
      </c>
      <c r="H3528" s="37">
        <v>4.0869999999999997</v>
      </c>
      <c r="I3528" s="43" t="str">
        <f>IF(DATA_PESOS[[#This Row],[Peso de FLEX]]=DATA_PESOS[[#This Row],[ACTUALIZACION 2]],"Conforme","Revisar")</f>
        <v>Conforme</v>
      </c>
    </row>
    <row r="3529" spans="1:9" hidden="1" x14ac:dyDescent="0.25">
      <c r="A3529" s="42" t="s">
        <v>6</v>
      </c>
      <c r="B3529" s="35" t="s">
        <v>7047</v>
      </c>
      <c r="C3529" s="35" t="s">
        <v>7048</v>
      </c>
      <c r="D3529" s="36">
        <v>4</v>
      </c>
      <c r="E3529" s="36">
        <v>4</v>
      </c>
      <c r="F3529" s="36">
        <v>4.17</v>
      </c>
      <c r="G3529" s="36" t="str">
        <f>IFERROR(VLOOKUP(DATA_PESOS[[#This Row],[Codigo]],PESOS,4,FALSE)," ")</f>
        <v xml:space="preserve"> </v>
      </c>
      <c r="H3529" s="37">
        <v>4.17</v>
      </c>
      <c r="I3529" s="43" t="str">
        <f>IF(DATA_PESOS[[#This Row],[Peso de FLEX]]=DATA_PESOS[[#This Row],[ACTUALIZACION 2]],"Conforme","Revisar")</f>
        <v>Conforme</v>
      </c>
    </row>
    <row r="3530" spans="1:9" hidden="1" x14ac:dyDescent="0.25">
      <c r="A3530" s="42" t="s">
        <v>6</v>
      </c>
      <c r="B3530" s="35" t="s">
        <v>7049</v>
      </c>
      <c r="C3530" s="35" t="s">
        <v>7050</v>
      </c>
      <c r="D3530" s="36">
        <v>2</v>
      </c>
      <c r="E3530" s="36">
        <v>2</v>
      </c>
      <c r="F3530" s="36">
        <v>3.1269999999999998</v>
      </c>
      <c r="G3530" s="36" t="str">
        <f>IFERROR(VLOOKUP(DATA_PESOS[[#This Row],[Codigo]],PESOS,4,FALSE)," ")</f>
        <v xml:space="preserve"> </v>
      </c>
      <c r="H3530" s="37">
        <v>3.1269999999999998</v>
      </c>
      <c r="I3530" s="43" t="str">
        <f>IF(DATA_PESOS[[#This Row],[Peso de FLEX]]=DATA_PESOS[[#This Row],[ACTUALIZACION 2]],"Conforme","Revisar")</f>
        <v>Conforme</v>
      </c>
    </row>
    <row r="3531" spans="1:9" hidden="1" x14ac:dyDescent="0.25">
      <c r="A3531" s="42" t="s">
        <v>6</v>
      </c>
      <c r="B3531" s="35" t="s">
        <v>7051</v>
      </c>
      <c r="C3531" s="35" t="s">
        <v>7052</v>
      </c>
      <c r="D3531" s="36">
        <v>32</v>
      </c>
      <c r="E3531" s="36">
        <v>32</v>
      </c>
      <c r="F3531" s="36">
        <v>1.6839999999999999</v>
      </c>
      <c r="G3531" s="36" t="str">
        <f>IFERROR(VLOOKUP(DATA_PESOS[[#This Row],[Codigo]],PESOS,4,FALSE)," ")</f>
        <v xml:space="preserve"> </v>
      </c>
      <c r="H3531" s="37">
        <v>1.6839999999999999</v>
      </c>
      <c r="I3531" s="43" t="str">
        <f>IF(DATA_PESOS[[#This Row],[Peso de FLEX]]=DATA_PESOS[[#This Row],[ACTUALIZACION 2]],"Conforme","Revisar")</f>
        <v>Conforme</v>
      </c>
    </row>
    <row r="3532" spans="1:9" hidden="1" x14ac:dyDescent="0.25">
      <c r="A3532" s="42" t="s">
        <v>6</v>
      </c>
      <c r="B3532" s="35" t="s">
        <v>7053</v>
      </c>
      <c r="C3532" s="35" t="s">
        <v>7054</v>
      </c>
      <c r="D3532" s="36">
        <v>25</v>
      </c>
      <c r="E3532" s="36">
        <v>25</v>
      </c>
      <c r="F3532" s="36">
        <v>1.6919999999999999</v>
      </c>
      <c r="G3532" s="36" t="str">
        <f>IFERROR(VLOOKUP(DATA_PESOS[[#This Row],[Codigo]],PESOS,4,FALSE)," ")</f>
        <v xml:space="preserve"> </v>
      </c>
      <c r="H3532" s="37">
        <v>1.6919999999999999</v>
      </c>
      <c r="I3532" s="43" t="str">
        <f>IF(DATA_PESOS[[#This Row],[Peso de FLEX]]=DATA_PESOS[[#This Row],[ACTUALIZACION 2]],"Conforme","Revisar")</f>
        <v>Conforme</v>
      </c>
    </row>
    <row r="3533" spans="1:9" hidden="1" x14ac:dyDescent="0.25">
      <c r="A3533" s="42" t="s">
        <v>6</v>
      </c>
      <c r="B3533" s="35" t="s">
        <v>7055</v>
      </c>
      <c r="C3533" s="35" t="s">
        <v>7056</v>
      </c>
      <c r="D3533" s="36">
        <v>2</v>
      </c>
      <c r="E3533" s="36">
        <v>2</v>
      </c>
      <c r="F3533" s="36">
        <v>1.2070000000000001</v>
      </c>
      <c r="G3533" s="36" t="str">
        <f>IFERROR(VLOOKUP(DATA_PESOS[[#This Row],[Codigo]],PESOS,4,FALSE)," ")</f>
        <v xml:space="preserve"> </v>
      </c>
      <c r="H3533" s="37">
        <v>1.2070000000000001</v>
      </c>
      <c r="I3533" s="43" t="str">
        <f>IF(DATA_PESOS[[#This Row],[Peso de FLEX]]=DATA_PESOS[[#This Row],[ACTUALIZACION 2]],"Conforme","Revisar")</f>
        <v>Conforme</v>
      </c>
    </row>
    <row r="3534" spans="1:9" hidden="1" x14ac:dyDescent="0.25">
      <c r="A3534" s="42" t="s">
        <v>6</v>
      </c>
      <c r="B3534" s="35" t="s">
        <v>7057</v>
      </c>
      <c r="C3534" s="35" t="s">
        <v>7058</v>
      </c>
      <c r="D3534" s="36">
        <v>2</v>
      </c>
      <c r="E3534" s="36">
        <v>2</v>
      </c>
      <c r="F3534" s="36">
        <v>1.911</v>
      </c>
      <c r="G3534" s="36" t="str">
        <f>IFERROR(VLOOKUP(DATA_PESOS[[#This Row],[Codigo]],PESOS,4,FALSE)," ")</f>
        <v xml:space="preserve"> </v>
      </c>
      <c r="H3534" s="37">
        <v>1.911</v>
      </c>
      <c r="I3534" s="43" t="str">
        <f>IF(DATA_PESOS[[#This Row],[Peso de FLEX]]=DATA_PESOS[[#This Row],[ACTUALIZACION 2]],"Conforme","Revisar")</f>
        <v>Conforme</v>
      </c>
    </row>
    <row r="3535" spans="1:9" hidden="1" x14ac:dyDescent="0.25">
      <c r="A3535" s="42" t="s">
        <v>6</v>
      </c>
      <c r="B3535" s="35" t="s">
        <v>7059</v>
      </c>
      <c r="C3535" s="35" t="s">
        <v>7060</v>
      </c>
      <c r="D3535" s="36">
        <v>12</v>
      </c>
      <c r="E3535" s="36">
        <v>12</v>
      </c>
      <c r="F3535" s="36">
        <v>3.3250000000000002</v>
      </c>
      <c r="G3535" s="36" t="str">
        <f>IFERROR(VLOOKUP(DATA_PESOS[[#This Row],[Codigo]],PESOS,4,FALSE)," ")</f>
        <v xml:space="preserve"> </v>
      </c>
      <c r="H3535" s="37">
        <v>3.3250000000000002</v>
      </c>
      <c r="I3535" s="43" t="str">
        <f>IF(DATA_PESOS[[#This Row],[Peso de FLEX]]=DATA_PESOS[[#This Row],[ACTUALIZACION 2]],"Conforme","Revisar")</f>
        <v>Conforme</v>
      </c>
    </row>
    <row r="3536" spans="1:9" hidden="1" x14ac:dyDescent="0.25">
      <c r="A3536" s="42" t="s">
        <v>6</v>
      </c>
      <c r="B3536" s="35" t="s">
        <v>7061</v>
      </c>
      <c r="C3536" s="35" t="s">
        <v>7062</v>
      </c>
      <c r="D3536" s="36">
        <v>4</v>
      </c>
      <c r="E3536" s="36">
        <v>4</v>
      </c>
      <c r="F3536" s="36">
        <v>1.39</v>
      </c>
      <c r="G3536" s="36" t="str">
        <f>IFERROR(VLOOKUP(DATA_PESOS[[#This Row],[Codigo]],PESOS,4,FALSE)," ")</f>
        <v xml:space="preserve"> </v>
      </c>
      <c r="H3536" s="37">
        <v>1.39</v>
      </c>
      <c r="I3536" s="43" t="str">
        <f>IF(DATA_PESOS[[#This Row],[Peso de FLEX]]=DATA_PESOS[[#This Row],[ACTUALIZACION 2]],"Conforme","Revisar")</f>
        <v>Conforme</v>
      </c>
    </row>
    <row r="3537" spans="1:9" hidden="1" x14ac:dyDescent="0.25">
      <c r="A3537" s="42" t="s">
        <v>6</v>
      </c>
      <c r="B3537" s="35" t="s">
        <v>7063</v>
      </c>
      <c r="C3537" s="35" t="s">
        <v>7064</v>
      </c>
      <c r="D3537" s="36">
        <v>9</v>
      </c>
      <c r="E3537" s="36">
        <v>9</v>
      </c>
      <c r="F3537" s="36">
        <v>1.379</v>
      </c>
      <c r="G3537" s="36" t="str">
        <f>IFERROR(VLOOKUP(DATA_PESOS[[#This Row],[Codigo]],PESOS,4,FALSE)," ")</f>
        <v xml:space="preserve"> </v>
      </c>
      <c r="H3537" s="37">
        <v>1.379</v>
      </c>
      <c r="I3537" s="43" t="str">
        <f>IF(DATA_PESOS[[#This Row],[Peso de FLEX]]=DATA_PESOS[[#This Row],[ACTUALIZACION 2]],"Conforme","Revisar")</f>
        <v>Conforme</v>
      </c>
    </row>
    <row r="3538" spans="1:9" hidden="1" x14ac:dyDescent="0.25">
      <c r="A3538" s="42" t="s">
        <v>6</v>
      </c>
      <c r="B3538" s="35" t="s">
        <v>7065</v>
      </c>
      <c r="C3538" s="35" t="s">
        <v>7066</v>
      </c>
      <c r="D3538" s="36">
        <v>4</v>
      </c>
      <c r="E3538" s="36">
        <v>4</v>
      </c>
      <c r="F3538" s="36">
        <v>1.9430000000000001</v>
      </c>
      <c r="G3538" s="36" t="str">
        <f>IFERROR(VLOOKUP(DATA_PESOS[[#This Row],[Codigo]],PESOS,4,FALSE)," ")</f>
        <v xml:space="preserve"> </v>
      </c>
      <c r="H3538" s="37">
        <v>1.9430000000000001</v>
      </c>
      <c r="I3538" s="43" t="str">
        <f>IF(DATA_PESOS[[#This Row],[Peso de FLEX]]=DATA_PESOS[[#This Row],[ACTUALIZACION 2]],"Conforme","Revisar")</f>
        <v>Conforme</v>
      </c>
    </row>
    <row r="3539" spans="1:9" hidden="1" x14ac:dyDescent="0.25">
      <c r="A3539" s="42" t="s">
        <v>6</v>
      </c>
      <c r="B3539" s="35" t="s">
        <v>7067</v>
      </c>
      <c r="C3539" s="35" t="s">
        <v>7068</v>
      </c>
      <c r="D3539" s="36">
        <v>1</v>
      </c>
      <c r="E3539" s="36">
        <v>1</v>
      </c>
      <c r="F3539" s="36">
        <v>1.4390000000000001</v>
      </c>
      <c r="G3539" s="36" t="str">
        <f>IFERROR(VLOOKUP(DATA_PESOS[[#This Row],[Codigo]],PESOS,4,FALSE)," ")</f>
        <v xml:space="preserve"> </v>
      </c>
      <c r="H3539" s="37">
        <v>1.4390000000000001</v>
      </c>
      <c r="I3539" s="43" t="str">
        <f>IF(DATA_PESOS[[#This Row],[Peso de FLEX]]=DATA_PESOS[[#This Row],[ACTUALIZACION 2]],"Conforme","Revisar")</f>
        <v>Conforme</v>
      </c>
    </row>
    <row r="3540" spans="1:9" hidden="1" x14ac:dyDescent="0.25">
      <c r="A3540" s="42" t="s">
        <v>6</v>
      </c>
      <c r="B3540" s="35" t="s">
        <v>7069</v>
      </c>
      <c r="C3540" s="35" t="s">
        <v>7070</v>
      </c>
      <c r="D3540" s="36">
        <v>5</v>
      </c>
      <c r="E3540" s="36">
        <v>5</v>
      </c>
      <c r="F3540" s="36">
        <v>1.9790000000000001</v>
      </c>
      <c r="G3540" s="36" t="str">
        <f>IFERROR(VLOOKUP(DATA_PESOS[[#This Row],[Codigo]],PESOS,4,FALSE)," ")</f>
        <v xml:space="preserve"> </v>
      </c>
      <c r="H3540" s="37">
        <v>1.9790000000000001</v>
      </c>
      <c r="I3540" s="43" t="str">
        <f>IF(DATA_PESOS[[#This Row],[Peso de FLEX]]=DATA_PESOS[[#This Row],[ACTUALIZACION 2]],"Conforme","Revisar")</f>
        <v>Conforme</v>
      </c>
    </row>
    <row r="3541" spans="1:9" hidden="1" x14ac:dyDescent="0.25">
      <c r="A3541" s="42" t="s">
        <v>6</v>
      </c>
      <c r="B3541" s="35" t="s">
        <v>7071</v>
      </c>
      <c r="C3541" s="35" t="s">
        <v>7072</v>
      </c>
      <c r="D3541" s="36">
        <v>84</v>
      </c>
      <c r="E3541" s="36">
        <v>84</v>
      </c>
      <c r="F3541" s="36">
        <v>0.19700000000000001</v>
      </c>
      <c r="G3541" s="36" t="str">
        <f>IFERROR(VLOOKUP(DATA_PESOS[[#This Row],[Codigo]],PESOS,4,FALSE)," ")</f>
        <v xml:space="preserve"> </v>
      </c>
      <c r="H3541" s="37">
        <v>0.19700000000000001</v>
      </c>
      <c r="I3541" s="43" t="str">
        <f>IF(DATA_PESOS[[#This Row],[Peso de FLEX]]=DATA_PESOS[[#This Row],[ACTUALIZACION 2]],"Conforme","Revisar")</f>
        <v>Conforme</v>
      </c>
    </row>
    <row r="3542" spans="1:9" hidden="1" x14ac:dyDescent="0.25">
      <c r="A3542" s="42" t="s">
        <v>6</v>
      </c>
      <c r="B3542" s="35" t="s">
        <v>7073</v>
      </c>
      <c r="C3542" s="35" t="s">
        <v>7074</v>
      </c>
      <c r="D3542" s="36">
        <v>75</v>
      </c>
      <c r="E3542" s="36">
        <v>75</v>
      </c>
      <c r="F3542" s="36">
        <v>0.21299999999999999</v>
      </c>
      <c r="G3542" s="36" t="str">
        <f>IFERROR(VLOOKUP(DATA_PESOS[[#This Row],[Codigo]],PESOS,4,FALSE)," ")</f>
        <v xml:space="preserve"> </v>
      </c>
      <c r="H3542" s="37">
        <v>0.21299999999999999</v>
      </c>
      <c r="I3542" s="43" t="str">
        <f>IF(DATA_PESOS[[#This Row],[Peso de FLEX]]=DATA_PESOS[[#This Row],[ACTUALIZACION 2]],"Conforme","Revisar")</f>
        <v>Conforme</v>
      </c>
    </row>
    <row r="3543" spans="1:9" x14ac:dyDescent="0.25">
      <c r="A3543" s="42" t="s">
        <v>6</v>
      </c>
      <c r="B3543" s="35" t="s">
        <v>7075</v>
      </c>
      <c r="C3543" s="35" t="s">
        <v>7076</v>
      </c>
      <c r="D3543" s="36">
        <v>10</v>
      </c>
      <c r="E3543" s="36">
        <v>10</v>
      </c>
      <c r="F3543" s="37">
        <v>0</v>
      </c>
      <c r="G3543" s="36" t="str">
        <f>IFERROR(VLOOKUP(DATA_PESOS[[#This Row],[Codigo]],PESOS,4,FALSE)," ")</f>
        <v xml:space="preserve"> </v>
      </c>
      <c r="H3543" s="52">
        <v>0.106</v>
      </c>
      <c r="I3543" s="36" t="str">
        <f>IF(DATA_PESOS[[#This Row],[Peso de FLEX]]=DATA_PESOS[[#This Row],[ACTUALIZACION 2]],"Conforme","Revisar")</f>
        <v>Revisar</v>
      </c>
    </row>
    <row r="3544" spans="1:9" x14ac:dyDescent="0.25">
      <c r="A3544" s="42" t="s">
        <v>6</v>
      </c>
      <c r="B3544" s="35" t="s">
        <v>7077</v>
      </c>
      <c r="C3544" s="35" t="s">
        <v>7078</v>
      </c>
      <c r="D3544" s="36">
        <v>73</v>
      </c>
      <c r="E3544" s="36">
        <v>73</v>
      </c>
      <c r="F3544" s="37">
        <v>0</v>
      </c>
      <c r="G3544" s="36" t="str">
        <f>IFERROR(VLOOKUP(DATA_PESOS[[#This Row],[Codigo]],PESOS,4,FALSE)," ")</f>
        <v xml:space="preserve"> </v>
      </c>
      <c r="H3544" s="52">
        <v>0.1</v>
      </c>
      <c r="I3544" s="36" t="str">
        <f>IF(DATA_PESOS[[#This Row],[Peso de FLEX]]=DATA_PESOS[[#This Row],[ACTUALIZACION 2]],"Conforme","Revisar")</f>
        <v>Revisar</v>
      </c>
    </row>
    <row r="3545" spans="1:9" hidden="1" x14ac:dyDescent="0.25">
      <c r="A3545" s="42" t="s">
        <v>6</v>
      </c>
      <c r="B3545" s="35" t="s">
        <v>7079</v>
      </c>
      <c r="C3545" s="35" t="s">
        <v>7080</v>
      </c>
      <c r="D3545" s="36">
        <v>12</v>
      </c>
      <c r="E3545" s="36">
        <v>12</v>
      </c>
      <c r="F3545" s="36">
        <v>4.9000000000000002E-2</v>
      </c>
      <c r="G3545" s="36" t="str">
        <f>IFERROR(VLOOKUP(DATA_PESOS[[#This Row],[Codigo]],PESOS,4,FALSE)," ")</f>
        <v xml:space="preserve"> </v>
      </c>
      <c r="H3545" s="37">
        <v>4.9000000000000002E-2</v>
      </c>
      <c r="I3545" s="48" t="str">
        <f>IF(DATA_PESOS[[#This Row],[Peso de FLEX]]=DATA_PESOS[[#This Row],[ACTUALIZACION 2]],"Conforme","Revisar")</f>
        <v>Conforme</v>
      </c>
    </row>
    <row r="3546" spans="1:9" x14ac:dyDescent="0.25">
      <c r="A3546" s="42" t="s">
        <v>6</v>
      </c>
      <c r="B3546" s="35" t="s">
        <v>7081</v>
      </c>
      <c r="C3546" s="35" t="s">
        <v>7082</v>
      </c>
      <c r="D3546" s="36">
        <v>75</v>
      </c>
      <c r="E3546" s="36">
        <v>75</v>
      </c>
      <c r="F3546" s="37">
        <v>0</v>
      </c>
      <c r="G3546" s="36" t="str">
        <f>IFERROR(VLOOKUP(DATA_PESOS[[#This Row],[Codigo]],PESOS,4,FALSE)," ")</f>
        <v xml:space="preserve"> </v>
      </c>
      <c r="H3546" s="52">
        <v>0.184</v>
      </c>
      <c r="I3546" s="36" t="str">
        <f>IF(DATA_PESOS[[#This Row],[Peso de FLEX]]=DATA_PESOS[[#This Row],[ACTUALIZACION 2]],"Conforme","Revisar")</f>
        <v>Revisar</v>
      </c>
    </row>
    <row r="3547" spans="1:9" hidden="1" x14ac:dyDescent="0.25">
      <c r="A3547" s="42" t="s">
        <v>6</v>
      </c>
      <c r="B3547" s="35" t="s">
        <v>7083</v>
      </c>
      <c r="C3547" s="35" t="s">
        <v>7084</v>
      </c>
      <c r="D3547" s="36">
        <v>14</v>
      </c>
      <c r="E3547" s="36">
        <v>14</v>
      </c>
      <c r="F3547" s="36">
        <v>0.17599999999999999</v>
      </c>
      <c r="G3547" s="36" t="str">
        <f>IFERROR(VLOOKUP(DATA_PESOS[[#This Row],[Codigo]],PESOS,4,FALSE)," ")</f>
        <v xml:space="preserve"> </v>
      </c>
      <c r="H3547" s="37">
        <v>0.17599999999999999</v>
      </c>
      <c r="I3547" s="48" t="str">
        <f>IF(DATA_PESOS[[#This Row],[Peso de FLEX]]=DATA_PESOS[[#This Row],[ACTUALIZACION 2]],"Conforme","Revisar")</f>
        <v>Conforme</v>
      </c>
    </row>
    <row r="3548" spans="1:9" hidden="1" x14ac:dyDescent="0.25">
      <c r="A3548" s="42" t="s">
        <v>6</v>
      </c>
      <c r="B3548" s="35" t="s">
        <v>7085</v>
      </c>
      <c r="C3548" s="35" t="s">
        <v>7086</v>
      </c>
      <c r="D3548" s="36">
        <v>10</v>
      </c>
      <c r="E3548" s="36">
        <v>10</v>
      </c>
      <c r="F3548" s="36">
        <v>0.14299999999999999</v>
      </c>
      <c r="G3548" s="36" t="str">
        <f>IFERROR(VLOOKUP(DATA_PESOS[[#This Row],[Codigo]],PESOS,4,FALSE)," ")</f>
        <v xml:space="preserve"> </v>
      </c>
      <c r="H3548" s="37">
        <v>0.14299999999999999</v>
      </c>
      <c r="I3548" s="43" t="str">
        <f>IF(DATA_PESOS[[#This Row],[Peso de FLEX]]=DATA_PESOS[[#This Row],[ACTUALIZACION 2]],"Conforme","Revisar")</f>
        <v>Conforme</v>
      </c>
    </row>
    <row r="3549" spans="1:9" hidden="1" x14ac:dyDescent="0.25">
      <c r="A3549" s="42" t="s">
        <v>6</v>
      </c>
      <c r="B3549" s="35" t="s">
        <v>7087</v>
      </c>
      <c r="C3549" s="35" t="s">
        <v>7088</v>
      </c>
      <c r="D3549" s="36">
        <v>1</v>
      </c>
      <c r="E3549" s="36">
        <v>1</v>
      </c>
      <c r="F3549" s="36">
        <v>1.8460000000000001</v>
      </c>
      <c r="G3549" s="36" t="str">
        <f>IFERROR(VLOOKUP(DATA_PESOS[[#This Row],[Codigo]],PESOS,4,FALSE)," ")</f>
        <v xml:space="preserve"> </v>
      </c>
      <c r="H3549" s="37">
        <v>1.8460000000000001</v>
      </c>
      <c r="I3549" s="43" t="str">
        <f>IF(DATA_PESOS[[#This Row],[Peso de FLEX]]=DATA_PESOS[[#This Row],[ACTUALIZACION 2]],"Conforme","Revisar")</f>
        <v>Conforme</v>
      </c>
    </row>
    <row r="3550" spans="1:9" hidden="1" x14ac:dyDescent="0.25">
      <c r="A3550" s="42" t="s">
        <v>6</v>
      </c>
      <c r="B3550" s="35" t="s">
        <v>7089</v>
      </c>
      <c r="C3550" s="35" t="s">
        <v>7090</v>
      </c>
      <c r="D3550" s="36">
        <v>1</v>
      </c>
      <c r="E3550" s="36">
        <v>1</v>
      </c>
      <c r="F3550" s="36">
        <v>0.52800000000000002</v>
      </c>
      <c r="G3550" s="36" t="str">
        <f>IFERROR(VLOOKUP(DATA_PESOS[[#This Row],[Codigo]],PESOS,4,FALSE)," ")</f>
        <v xml:space="preserve"> </v>
      </c>
      <c r="H3550" s="37">
        <v>0.52800000000000002</v>
      </c>
      <c r="I3550" s="43" t="str">
        <f>IF(DATA_PESOS[[#This Row],[Peso de FLEX]]=DATA_PESOS[[#This Row],[ACTUALIZACION 2]],"Conforme","Revisar")</f>
        <v>Conforme</v>
      </c>
    </row>
    <row r="3551" spans="1:9" hidden="1" x14ac:dyDescent="0.25">
      <c r="A3551" s="42" t="s">
        <v>6</v>
      </c>
      <c r="B3551" s="35" t="s">
        <v>7091</v>
      </c>
      <c r="C3551" s="35" t="s">
        <v>7092</v>
      </c>
      <c r="D3551" s="36">
        <v>1</v>
      </c>
      <c r="E3551" s="36">
        <v>1</v>
      </c>
      <c r="F3551" s="36">
        <v>0.13800000000000001</v>
      </c>
      <c r="G3551" s="36" t="str">
        <f>IFERROR(VLOOKUP(DATA_PESOS[[#This Row],[Codigo]],PESOS,4,FALSE)," ")</f>
        <v xml:space="preserve"> </v>
      </c>
      <c r="H3551" s="37">
        <v>0.13800000000000001</v>
      </c>
      <c r="I3551" s="43" t="str">
        <f>IF(DATA_PESOS[[#This Row],[Peso de FLEX]]=DATA_PESOS[[#This Row],[ACTUALIZACION 2]],"Conforme","Revisar")</f>
        <v>Conforme</v>
      </c>
    </row>
    <row r="3552" spans="1:9" hidden="1" x14ac:dyDescent="0.25">
      <c r="A3552" s="42" t="s">
        <v>6</v>
      </c>
      <c r="B3552" s="35" t="s">
        <v>7093</v>
      </c>
      <c r="C3552" s="35" t="s">
        <v>7094</v>
      </c>
      <c r="D3552" s="36">
        <v>1</v>
      </c>
      <c r="E3552" s="36">
        <v>1</v>
      </c>
      <c r="F3552" s="36">
        <v>0.13900000000000001</v>
      </c>
      <c r="G3552" s="36" t="str">
        <f>IFERROR(VLOOKUP(DATA_PESOS[[#This Row],[Codigo]],PESOS,4,FALSE)," ")</f>
        <v xml:space="preserve"> </v>
      </c>
      <c r="H3552" s="37">
        <v>0.13900000000000001</v>
      </c>
      <c r="I3552" s="43" t="str">
        <f>IF(DATA_PESOS[[#This Row],[Peso de FLEX]]=DATA_PESOS[[#This Row],[ACTUALIZACION 2]],"Conforme","Revisar")</f>
        <v>Conforme</v>
      </c>
    </row>
    <row r="3553" spans="1:9" hidden="1" x14ac:dyDescent="0.25">
      <c r="A3553" s="42" t="s">
        <v>6</v>
      </c>
      <c r="B3553" s="35" t="s">
        <v>7095</v>
      </c>
      <c r="C3553" s="35" t="s">
        <v>7096</v>
      </c>
      <c r="D3553" s="36">
        <v>2</v>
      </c>
      <c r="E3553" s="36">
        <v>2</v>
      </c>
      <c r="F3553" s="36">
        <v>8.1000000000000003E-2</v>
      </c>
      <c r="G3553" s="36" t="str">
        <f>IFERROR(VLOOKUP(DATA_PESOS[[#This Row],[Codigo]],PESOS,4,FALSE)," ")</f>
        <v xml:space="preserve"> </v>
      </c>
      <c r="H3553" s="37">
        <v>8.1000000000000003E-2</v>
      </c>
      <c r="I3553" s="43" t="str">
        <f>IF(DATA_PESOS[[#This Row],[Peso de FLEX]]=DATA_PESOS[[#This Row],[ACTUALIZACION 2]],"Conforme","Revisar")</f>
        <v>Conforme</v>
      </c>
    </row>
    <row r="3554" spans="1:9" hidden="1" x14ac:dyDescent="0.25">
      <c r="A3554" s="42" t="s">
        <v>6</v>
      </c>
      <c r="B3554" s="35" t="s">
        <v>7097</v>
      </c>
      <c r="C3554" s="35" t="s">
        <v>7098</v>
      </c>
      <c r="D3554" s="36">
        <v>31</v>
      </c>
      <c r="E3554" s="36">
        <v>31</v>
      </c>
      <c r="F3554" s="36">
        <v>3.2000000000000001E-2</v>
      </c>
      <c r="G3554" s="36" t="str">
        <f>IFERROR(VLOOKUP(DATA_PESOS[[#This Row],[Codigo]],PESOS,4,FALSE)," ")</f>
        <v xml:space="preserve"> </v>
      </c>
      <c r="H3554" s="37">
        <v>3.2000000000000001E-2</v>
      </c>
      <c r="I3554" s="43" t="str">
        <f>IF(DATA_PESOS[[#This Row],[Peso de FLEX]]=DATA_PESOS[[#This Row],[ACTUALIZACION 2]],"Conforme","Revisar")</f>
        <v>Conforme</v>
      </c>
    </row>
    <row r="3555" spans="1:9" hidden="1" x14ac:dyDescent="0.25">
      <c r="A3555" s="42" t="s">
        <v>6</v>
      </c>
      <c r="B3555" s="35" t="s">
        <v>7099</v>
      </c>
      <c r="C3555" s="35" t="s">
        <v>7100</v>
      </c>
      <c r="D3555" s="36">
        <v>4</v>
      </c>
      <c r="E3555" s="36">
        <v>4</v>
      </c>
      <c r="F3555" s="36">
        <v>2.9000000000000001E-2</v>
      </c>
      <c r="G3555" s="36" t="str">
        <f>IFERROR(VLOOKUP(DATA_PESOS[[#This Row],[Codigo]],PESOS,4,FALSE)," ")</f>
        <v xml:space="preserve"> </v>
      </c>
      <c r="H3555" s="37">
        <v>2.9000000000000001E-2</v>
      </c>
      <c r="I3555" s="43" t="str">
        <f>IF(DATA_PESOS[[#This Row],[Peso de FLEX]]=DATA_PESOS[[#This Row],[ACTUALIZACION 2]],"Conforme","Revisar")</f>
        <v>Conforme</v>
      </c>
    </row>
    <row r="3556" spans="1:9" hidden="1" x14ac:dyDescent="0.25">
      <c r="A3556" s="42" t="s">
        <v>6</v>
      </c>
      <c r="B3556" s="35" t="s">
        <v>7101</v>
      </c>
      <c r="C3556" s="35" t="s">
        <v>7102</v>
      </c>
      <c r="D3556" s="36">
        <v>18</v>
      </c>
      <c r="E3556" s="36">
        <v>18</v>
      </c>
      <c r="F3556" s="36">
        <v>3.9E-2</v>
      </c>
      <c r="G3556" s="36" t="str">
        <f>IFERROR(VLOOKUP(DATA_PESOS[[#This Row],[Codigo]],PESOS,4,FALSE)," ")</f>
        <v xml:space="preserve"> </v>
      </c>
      <c r="H3556" s="37">
        <v>3.9E-2</v>
      </c>
      <c r="I3556" s="43" t="str">
        <f>IF(DATA_PESOS[[#This Row],[Peso de FLEX]]=DATA_PESOS[[#This Row],[ACTUALIZACION 2]],"Conforme","Revisar")</f>
        <v>Conforme</v>
      </c>
    </row>
    <row r="3557" spans="1:9" hidden="1" x14ac:dyDescent="0.25">
      <c r="A3557" s="42" t="s">
        <v>6</v>
      </c>
      <c r="B3557" s="35" t="s">
        <v>7103</v>
      </c>
      <c r="C3557" s="35" t="s">
        <v>7104</v>
      </c>
      <c r="D3557" s="36">
        <v>214</v>
      </c>
      <c r="E3557" s="36">
        <v>214</v>
      </c>
      <c r="F3557" s="36">
        <v>0.21199999999999999</v>
      </c>
      <c r="G3557" s="36" t="str">
        <f>IFERROR(VLOOKUP(DATA_PESOS[[#This Row],[Codigo]],PESOS,4,FALSE)," ")</f>
        <v xml:space="preserve"> </v>
      </c>
      <c r="H3557" s="37">
        <v>0.21199999999999999</v>
      </c>
      <c r="I3557" s="43" t="str">
        <f>IF(DATA_PESOS[[#This Row],[Peso de FLEX]]=DATA_PESOS[[#This Row],[ACTUALIZACION 2]],"Conforme","Revisar")</f>
        <v>Conforme</v>
      </c>
    </row>
    <row r="3558" spans="1:9" hidden="1" x14ac:dyDescent="0.25">
      <c r="A3558" s="42" t="s">
        <v>6</v>
      </c>
      <c r="B3558" s="35" t="s">
        <v>7105</v>
      </c>
      <c r="C3558" s="35" t="s">
        <v>7106</v>
      </c>
      <c r="D3558" s="36">
        <v>75</v>
      </c>
      <c r="E3558" s="36">
        <v>75</v>
      </c>
      <c r="F3558" s="36">
        <v>0.21099999999999999</v>
      </c>
      <c r="G3558" s="36" t="str">
        <f>IFERROR(VLOOKUP(DATA_PESOS[[#This Row],[Codigo]],PESOS,4,FALSE)," ")</f>
        <v xml:space="preserve"> </v>
      </c>
      <c r="H3558" s="37">
        <v>0.21099999999999999</v>
      </c>
      <c r="I3558" s="43" t="str">
        <f>IF(DATA_PESOS[[#This Row],[Peso de FLEX]]=DATA_PESOS[[#This Row],[ACTUALIZACION 2]],"Conforme","Revisar")</f>
        <v>Conforme</v>
      </c>
    </row>
    <row r="3559" spans="1:9" hidden="1" x14ac:dyDescent="0.25">
      <c r="A3559" s="42" t="s">
        <v>6</v>
      </c>
      <c r="B3559" s="35" t="s">
        <v>7107</v>
      </c>
      <c r="C3559" s="35" t="s">
        <v>7108</v>
      </c>
      <c r="D3559" s="36">
        <v>537</v>
      </c>
      <c r="E3559" s="36">
        <v>537</v>
      </c>
      <c r="F3559" s="36">
        <v>0.20899999999999999</v>
      </c>
      <c r="G3559" s="36" t="str">
        <f>IFERROR(VLOOKUP(DATA_PESOS[[#This Row],[Codigo]],PESOS,4,FALSE)," ")</f>
        <v xml:space="preserve"> </v>
      </c>
      <c r="H3559" s="37">
        <v>0.20899999999999999</v>
      </c>
      <c r="I3559" s="43" t="str">
        <f>IF(DATA_PESOS[[#This Row],[Peso de FLEX]]=DATA_PESOS[[#This Row],[ACTUALIZACION 2]],"Conforme","Revisar")</f>
        <v>Conforme</v>
      </c>
    </row>
    <row r="3560" spans="1:9" hidden="1" x14ac:dyDescent="0.25">
      <c r="A3560" s="42" t="s">
        <v>6</v>
      </c>
      <c r="B3560" s="35" t="s">
        <v>7109</v>
      </c>
      <c r="C3560" s="35" t="s">
        <v>7110</v>
      </c>
      <c r="D3560" s="36">
        <v>25</v>
      </c>
      <c r="E3560" s="36">
        <v>25</v>
      </c>
      <c r="F3560" s="36">
        <v>2.9000000000000001E-2</v>
      </c>
      <c r="G3560" s="36" t="str">
        <f>IFERROR(VLOOKUP(DATA_PESOS[[#This Row],[Codigo]],PESOS,4,FALSE)," ")</f>
        <v xml:space="preserve"> </v>
      </c>
      <c r="H3560" s="37">
        <v>2.9000000000000001E-2</v>
      </c>
      <c r="I3560" s="43" t="str">
        <f>IF(DATA_PESOS[[#This Row],[Peso de FLEX]]=DATA_PESOS[[#This Row],[ACTUALIZACION 2]],"Conforme","Revisar")</f>
        <v>Conforme</v>
      </c>
    </row>
    <row r="3561" spans="1:9" hidden="1" x14ac:dyDescent="0.25">
      <c r="A3561" s="42" t="s">
        <v>6</v>
      </c>
      <c r="B3561" s="35" t="s">
        <v>7111</v>
      </c>
      <c r="C3561" s="35" t="s">
        <v>7112</v>
      </c>
      <c r="D3561" s="36">
        <v>14</v>
      </c>
      <c r="E3561" s="36">
        <v>14</v>
      </c>
      <c r="F3561" s="36">
        <v>8.6999999999999994E-2</v>
      </c>
      <c r="G3561" s="36" t="str">
        <f>IFERROR(VLOOKUP(DATA_PESOS[[#This Row],[Codigo]],PESOS,4,FALSE)," ")</f>
        <v xml:space="preserve"> </v>
      </c>
      <c r="H3561" s="37">
        <v>8.6999999999999994E-2</v>
      </c>
      <c r="I3561" s="43" t="str">
        <f>IF(DATA_PESOS[[#This Row],[Peso de FLEX]]=DATA_PESOS[[#This Row],[ACTUALIZACION 2]],"Conforme","Revisar")</f>
        <v>Conforme</v>
      </c>
    </row>
    <row r="3562" spans="1:9" x14ac:dyDescent="0.25">
      <c r="A3562" s="42" t="s">
        <v>6</v>
      </c>
      <c r="B3562" s="35" t="s">
        <v>7113</v>
      </c>
      <c r="C3562" s="35" t="s">
        <v>7114</v>
      </c>
      <c r="D3562" s="36">
        <v>284</v>
      </c>
      <c r="E3562" s="36">
        <v>284</v>
      </c>
      <c r="F3562" s="37">
        <v>0</v>
      </c>
      <c r="G3562" s="36" t="str">
        <f>IFERROR(VLOOKUP(DATA_PESOS[[#This Row],[Codigo]],PESOS,4,FALSE)," ")</f>
        <v xml:space="preserve"> </v>
      </c>
      <c r="H3562" s="52">
        <v>7.5999999999999998E-2</v>
      </c>
      <c r="I3562" s="36" t="str">
        <f>IF(DATA_PESOS[[#This Row],[Peso de FLEX]]=DATA_PESOS[[#This Row],[ACTUALIZACION 2]],"Conforme","Revisar")</f>
        <v>Revisar</v>
      </c>
    </row>
    <row r="3563" spans="1:9" hidden="1" x14ac:dyDescent="0.25">
      <c r="A3563" s="42" t="s">
        <v>6</v>
      </c>
      <c r="B3563" s="35" t="s">
        <v>7115</v>
      </c>
      <c r="C3563" s="35" t="s">
        <v>7116</v>
      </c>
      <c r="D3563" s="36">
        <v>35</v>
      </c>
      <c r="E3563" s="36">
        <v>35</v>
      </c>
      <c r="F3563" s="36">
        <v>3.7999999999999999E-2</v>
      </c>
      <c r="G3563" s="36" t="str">
        <f>IFERROR(VLOOKUP(DATA_PESOS[[#This Row],[Codigo]],PESOS,4,FALSE)," ")</f>
        <v xml:space="preserve"> </v>
      </c>
      <c r="H3563" s="37">
        <v>3.7999999999999999E-2</v>
      </c>
      <c r="I3563" s="48" t="str">
        <f>IF(DATA_PESOS[[#This Row],[Peso de FLEX]]=DATA_PESOS[[#This Row],[ACTUALIZACION 2]],"Conforme","Revisar")</f>
        <v>Conforme</v>
      </c>
    </row>
    <row r="3564" spans="1:9" hidden="1" x14ac:dyDescent="0.25">
      <c r="A3564" s="42" t="s">
        <v>6</v>
      </c>
      <c r="B3564" s="35" t="s">
        <v>7117</v>
      </c>
      <c r="C3564" s="35" t="s">
        <v>7118</v>
      </c>
      <c r="D3564" s="36">
        <v>7</v>
      </c>
      <c r="E3564" s="36">
        <v>7</v>
      </c>
      <c r="F3564" s="36">
        <v>3.3000000000000002E-2</v>
      </c>
      <c r="G3564" s="36" t="str">
        <f>IFERROR(VLOOKUP(DATA_PESOS[[#This Row],[Codigo]],PESOS,4,FALSE)," ")</f>
        <v xml:space="preserve"> </v>
      </c>
      <c r="H3564" s="37">
        <v>3.3000000000000002E-2</v>
      </c>
      <c r="I3564" s="43" t="str">
        <f>IF(DATA_PESOS[[#This Row],[Peso de FLEX]]=DATA_PESOS[[#This Row],[ACTUALIZACION 2]],"Conforme","Revisar")</f>
        <v>Conforme</v>
      </c>
    </row>
    <row r="3565" spans="1:9" x14ac:dyDescent="0.25">
      <c r="A3565" s="42" t="s">
        <v>6</v>
      </c>
      <c r="B3565" s="35" t="s">
        <v>7119</v>
      </c>
      <c r="C3565" s="35" t="s">
        <v>7120</v>
      </c>
      <c r="D3565" s="36">
        <v>20</v>
      </c>
      <c r="E3565" s="36">
        <v>20</v>
      </c>
      <c r="F3565" s="37">
        <v>2.5000000000000001E-2</v>
      </c>
      <c r="G3565" s="36" t="str">
        <f>IFERROR(VLOOKUP(DATA_PESOS[[#This Row],[Codigo]],PESOS,4,FALSE)," ")</f>
        <v xml:space="preserve"> </v>
      </c>
      <c r="H3565" s="52">
        <v>2.5999999999999999E-2</v>
      </c>
      <c r="I3565" s="36" t="str">
        <f>IF(DATA_PESOS[[#This Row],[Peso de FLEX]]=DATA_PESOS[[#This Row],[ACTUALIZACION 2]],"Conforme","Revisar")</f>
        <v>Revisar</v>
      </c>
    </row>
    <row r="3566" spans="1:9" x14ac:dyDescent="0.25">
      <c r="A3566" s="42" t="s">
        <v>6</v>
      </c>
      <c r="B3566" s="35" t="s">
        <v>7121</v>
      </c>
      <c r="C3566" s="35" t="s">
        <v>7122</v>
      </c>
      <c r="D3566" s="36">
        <v>70</v>
      </c>
      <c r="E3566" s="36">
        <v>70</v>
      </c>
      <c r="F3566" s="37">
        <v>4.4999999999999998E-2</v>
      </c>
      <c r="G3566" s="36" t="str">
        <f>IFERROR(VLOOKUP(DATA_PESOS[[#This Row],[Codigo]],PESOS,4,FALSE)," ")</f>
        <v xml:space="preserve"> </v>
      </c>
      <c r="H3566" s="52">
        <v>4.5999999999999999E-2</v>
      </c>
      <c r="I3566" s="36" t="str">
        <f>IF(DATA_PESOS[[#This Row],[Peso de FLEX]]=DATA_PESOS[[#This Row],[ACTUALIZACION 2]],"Conforme","Revisar")</f>
        <v>Revisar</v>
      </c>
    </row>
    <row r="3567" spans="1:9" hidden="1" x14ac:dyDescent="0.25">
      <c r="A3567" s="42" t="s">
        <v>6</v>
      </c>
      <c r="B3567" s="35" t="s">
        <v>7123</v>
      </c>
      <c r="C3567" s="35" t="s">
        <v>7124</v>
      </c>
      <c r="D3567" s="36">
        <v>17</v>
      </c>
      <c r="E3567" s="36">
        <v>17</v>
      </c>
      <c r="F3567" s="36">
        <v>2.8000000000000001E-2</v>
      </c>
      <c r="G3567" s="36" t="str">
        <f>IFERROR(VLOOKUP(DATA_PESOS[[#This Row],[Codigo]],PESOS,4,FALSE)," ")</f>
        <v xml:space="preserve"> </v>
      </c>
      <c r="H3567" s="37">
        <v>2.8000000000000001E-2</v>
      </c>
      <c r="I3567" s="48" t="str">
        <f>IF(DATA_PESOS[[#This Row],[Peso de FLEX]]=DATA_PESOS[[#This Row],[ACTUALIZACION 2]],"Conforme","Revisar")</f>
        <v>Conforme</v>
      </c>
    </row>
    <row r="3568" spans="1:9" hidden="1" x14ac:dyDescent="0.25">
      <c r="A3568" s="42" t="s">
        <v>6</v>
      </c>
      <c r="B3568" s="35" t="s">
        <v>7125</v>
      </c>
      <c r="C3568" s="35" t="s">
        <v>7126</v>
      </c>
      <c r="D3568" s="36">
        <v>61</v>
      </c>
      <c r="E3568" s="36">
        <v>61</v>
      </c>
      <c r="F3568" s="36">
        <v>2.9000000000000001E-2</v>
      </c>
      <c r="G3568" s="36" t="str">
        <f>IFERROR(VLOOKUP(DATA_PESOS[[#This Row],[Codigo]],PESOS,4,FALSE)," ")</f>
        <v xml:space="preserve"> </v>
      </c>
      <c r="H3568" s="37">
        <v>2.9000000000000001E-2</v>
      </c>
      <c r="I3568" s="43" t="str">
        <f>IF(DATA_PESOS[[#This Row],[Peso de FLEX]]=DATA_PESOS[[#This Row],[ACTUALIZACION 2]],"Conforme","Revisar")</f>
        <v>Conforme</v>
      </c>
    </row>
    <row r="3569" spans="1:9" hidden="1" x14ac:dyDescent="0.25">
      <c r="A3569" s="42" t="s">
        <v>6</v>
      </c>
      <c r="B3569" s="35" t="s">
        <v>7127</v>
      </c>
      <c r="C3569" s="35" t="s">
        <v>7128</v>
      </c>
      <c r="D3569" s="36">
        <v>31</v>
      </c>
      <c r="E3569" s="36">
        <v>31</v>
      </c>
      <c r="F3569" s="36">
        <v>3.5000000000000003E-2</v>
      </c>
      <c r="G3569" s="36" t="str">
        <f>IFERROR(VLOOKUP(DATA_PESOS[[#This Row],[Codigo]],PESOS,4,FALSE)," ")</f>
        <v xml:space="preserve"> </v>
      </c>
      <c r="H3569" s="37">
        <v>3.5000000000000003E-2</v>
      </c>
      <c r="I3569" s="43" t="str">
        <f>IF(DATA_PESOS[[#This Row],[Peso de FLEX]]=DATA_PESOS[[#This Row],[ACTUALIZACION 2]],"Conforme","Revisar")</f>
        <v>Conforme</v>
      </c>
    </row>
    <row r="3570" spans="1:9" hidden="1" x14ac:dyDescent="0.25">
      <c r="A3570" s="42" t="s">
        <v>6</v>
      </c>
      <c r="B3570" s="35" t="s">
        <v>7129</v>
      </c>
      <c r="C3570" s="35" t="s">
        <v>7130</v>
      </c>
      <c r="D3570" s="36">
        <v>6</v>
      </c>
      <c r="E3570" s="36">
        <v>6</v>
      </c>
      <c r="F3570" s="36">
        <v>4.5999999999999999E-2</v>
      </c>
      <c r="G3570" s="36" t="str">
        <f>IFERROR(VLOOKUP(DATA_PESOS[[#This Row],[Codigo]],PESOS,4,FALSE)," ")</f>
        <v xml:space="preserve"> </v>
      </c>
      <c r="H3570" s="37">
        <v>4.5999999999999999E-2</v>
      </c>
      <c r="I3570" s="43" t="str">
        <f>IF(DATA_PESOS[[#This Row],[Peso de FLEX]]=DATA_PESOS[[#This Row],[ACTUALIZACION 2]],"Conforme","Revisar")</f>
        <v>Conforme</v>
      </c>
    </row>
    <row r="3571" spans="1:9" hidden="1" x14ac:dyDescent="0.25">
      <c r="A3571" s="42" t="s">
        <v>6</v>
      </c>
      <c r="B3571" s="35" t="s">
        <v>7131</v>
      </c>
      <c r="C3571" s="35" t="s">
        <v>7132</v>
      </c>
      <c r="D3571" s="36">
        <v>5</v>
      </c>
      <c r="E3571" s="36">
        <v>5</v>
      </c>
      <c r="F3571" s="36">
        <v>2.4E-2</v>
      </c>
      <c r="G3571" s="36" t="str">
        <f>IFERROR(VLOOKUP(DATA_PESOS[[#This Row],[Codigo]],PESOS,4,FALSE)," ")</f>
        <v xml:space="preserve"> </v>
      </c>
      <c r="H3571" s="37">
        <v>2.4E-2</v>
      </c>
      <c r="I3571" s="43" t="str">
        <f>IF(DATA_PESOS[[#This Row],[Peso de FLEX]]=DATA_PESOS[[#This Row],[ACTUALIZACION 2]],"Conforme","Revisar")</f>
        <v>Conforme</v>
      </c>
    </row>
    <row r="3572" spans="1:9" x14ac:dyDescent="0.25">
      <c r="A3572" s="42" t="s">
        <v>6</v>
      </c>
      <c r="B3572" s="35" t="s">
        <v>7133</v>
      </c>
      <c r="C3572" s="35" t="s">
        <v>7134</v>
      </c>
      <c r="D3572" s="36">
        <v>29</v>
      </c>
      <c r="E3572" s="36">
        <v>29</v>
      </c>
      <c r="F3572" s="37">
        <v>4.3999999999999997E-2</v>
      </c>
      <c r="G3572" s="36" t="str">
        <f>IFERROR(VLOOKUP(DATA_PESOS[[#This Row],[Codigo]],PESOS,4,FALSE)," ")</f>
        <v xml:space="preserve"> </v>
      </c>
      <c r="H3572" s="52">
        <v>4.5999999999999999E-2</v>
      </c>
      <c r="I3572" s="36" t="str">
        <f>IF(DATA_PESOS[[#This Row],[Peso de FLEX]]=DATA_PESOS[[#This Row],[ACTUALIZACION 2]],"Conforme","Revisar")</f>
        <v>Revisar</v>
      </c>
    </row>
    <row r="3573" spans="1:9" hidden="1" x14ac:dyDescent="0.25">
      <c r="A3573" s="42" t="s">
        <v>6</v>
      </c>
      <c r="B3573" s="35" t="s">
        <v>7135</v>
      </c>
      <c r="C3573" s="35" t="s">
        <v>7136</v>
      </c>
      <c r="D3573" s="36">
        <v>68</v>
      </c>
      <c r="E3573" s="36">
        <v>68</v>
      </c>
      <c r="F3573" s="36">
        <v>1.9E-2</v>
      </c>
      <c r="G3573" s="36" t="str">
        <f>IFERROR(VLOOKUP(DATA_PESOS[[#This Row],[Codigo]],PESOS,4,FALSE)," ")</f>
        <v xml:space="preserve"> </v>
      </c>
      <c r="H3573" s="37">
        <v>1.9E-2</v>
      </c>
      <c r="I3573" s="48" t="str">
        <f>IF(DATA_PESOS[[#This Row],[Peso de FLEX]]=DATA_PESOS[[#This Row],[ACTUALIZACION 2]],"Conforme","Revisar")</f>
        <v>Conforme</v>
      </c>
    </row>
    <row r="3574" spans="1:9" x14ac:dyDescent="0.25">
      <c r="A3574" s="42" t="s">
        <v>6</v>
      </c>
      <c r="B3574" s="35" t="s">
        <v>7137</v>
      </c>
      <c r="C3574" s="35" t="s">
        <v>7138</v>
      </c>
      <c r="D3574" s="36">
        <v>9</v>
      </c>
      <c r="E3574" s="36">
        <v>9</v>
      </c>
      <c r="F3574" s="37">
        <v>0</v>
      </c>
      <c r="G3574" s="36" t="str">
        <f>IFERROR(VLOOKUP(DATA_PESOS[[#This Row],[Codigo]],PESOS,4,FALSE)," ")</f>
        <v xml:space="preserve"> </v>
      </c>
      <c r="H3574" s="52">
        <v>8.7999999999999995E-2</v>
      </c>
      <c r="I3574" s="36" t="str">
        <f>IF(DATA_PESOS[[#This Row],[Peso de FLEX]]=DATA_PESOS[[#This Row],[ACTUALIZACION 2]],"Conforme","Revisar")</f>
        <v>Revisar</v>
      </c>
    </row>
    <row r="3575" spans="1:9" hidden="1" x14ac:dyDescent="0.25">
      <c r="A3575" s="42" t="s">
        <v>6</v>
      </c>
      <c r="B3575" s="35" t="s">
        <v>7139</v>
      </c>
      <c r="C3575" s="35" t="s">
        <v>7140</v>
      </c>
      <c r="D3575" s="36">
        <v>1</v>
      </c>
      <c r="E3575" s="36">
        <v>1</v>
      </c>
      <c r="F3575" s="36">
        <v>0.111</v>
      </c>
      <c r="G3575" s="36" t="str">
        <f>IFERROR(VLOOKUP(DATA_PESOS[[#This Row],[Codigo]],PESOS,4,FALSE)," ")</f>
        <v xml:space="preserve"> </v>
      </c>
      <c r="H3575" s="37">
        <v>0.111</v>
      </c>
      <c r="I3575" s="48" t="str">
        <f>IF(DATA_PESOS[[#This Row],[Peso de FLEX]]=DATA_PESOS[[#This Row],[ACTUALIZACION 2]],"Conforme","Revisar")</f>
        <v>Conforme</v>
      </c>
    </row>
    <row r="3576" spans="1:9" hidden="1" x14ac:dyDescent="0.25">
      <c r="A3576" s="42" t="s">
        <v>6</v>
      </c>
      <c r="B3576" s="35" t="s">
        <v>7141</v>
      </c>
      <c r="C3576" s="35" t="s">
        <v>7142</v>
      </c>
      <c r="D3576" s="36">
        <v>40</v>
      </c>
      <c r="E3576" s="36">
        <v>40</v>
      </c>
      <c r="F3576" s="37">
        <v>5.1999999999999998E-2</v>
      </c>
      <c r="G3576" s="36" t="str">
        <f>IFERROR(VLOOKUP(DATA_PESOS[[#This Row],[Codigo]],PESOS,4,FALSE)," ")</f>
        <v xml:space="preserve"> </v>
      </c>
      <c r="H3576" s="37">
        <v>5.1999999999999998E-2</v>
      </c>
      <c r="I3576" s="43" t="str">
        <f>IF(DATA_PESOS[[#This Row],[Peso de FLEX]]=DATA_PESOS[[#This Row],[ACTUALIZACION 2]],"Conforme","Revisar")</f>
        <v>Conforme</v>
      </c>
    </row>
    <row r="3577" spans="1:9" x14ac:dyDescent="0.25">
      <c r="A3577" s="42" t="s">
        <v>6</v>
      </c>
      <c r="B3577" s="35" t="s">
        <v>7143</v>
      </c>
      <c r="C3577" s="35" t="s">
        <v>7144</v>
      </c>
      <c r="D3577" s="36">
        <v>30</v>
      </c>
      <c r="E3577" s="36">
        <v>30</v>
      </c>
      <c r="F3577" s="37">
        <v>0</v>
      </c>
      <c r="G3577" s="36" t="str">
        <f>IFERROR(VLOOKUP(DATA_PESOS[[#This Row],[Codigo]],PESOS,4,FALSE)," ")</f>
        <v xml:space="preserve"> </v>
      </c>
      <c r="H3577" s="52">
        <v>4.8000000000000001E-2</v>
      </c>
      <c r="I3577" s="36" t="str">
        <f>IF(DATA_PESOS[[#This Row],[Peso de FLEX]]=DATA_PESOS[[#This Row],[ACTUALIZACION 2]],"Conforme","Revisar")</f>
        <v>Revisar</v>
      </c>
    </row>
    <row r="3578" spans="1:9" x14ac:dyDescent="0.25">
      <c r="A3578" s="42" t="s">
        <v>6</v>
      </c>
      <c r="B3578" s="35" t="s">
        <v>7145</v>
      </c>
      <c r="C3578" s="35" t="s">
        <v>7146</v>
      </c>
      <c r="D3578" s="36">
        <v>90</v>
      </c>
      <c r="E3578" s="36">
        <v>90</v>
      </c>
      <c r="F3578" s="37">
        <v>3.1E-2</v>
      </c>
      <c r="G3578" s="36" t="str">
        <f>IFERROR(VLOOKUP(DATA_PESOS[[#This Row],[Codigo]],PESOS,4,FALSE)," ")</f>
        <v xml:space="preserve"> </v>
      </c>
      <c r="H3578" s="52">
        <v>3.2000000000000001E-2</v>
      </c>
      <c r="I3578" s="36" t="str">
        <f>IF(DATA_PESOS[[#This Row],[Peso de FLEX]]=DATA_PESOS[[#This Row],[ACTUALIZACION 2]],"Conforme","Revisar")</f>
        <v>Revisar</v>
      </c>
    </row>
    <row r="3579" spans="1:9" x14ac:dyDescent="0.25">
      <c r="A3579" s="42" t="s">
        <v>6</v>
      </c>
      <c r="B3579" s="35" t="s">
        <v>7147</v>
      </c>
      <c r="C3579" s="35" t="s">
        <v>7148</v>
      </c>
      <c r="D3579" s="36">
        <v>94</v>
      </c>
      <c r="E3579" s="36">
        <v>94</v>
      </c>
      <c r="F3579" s="37">
        <v>5.0999999999999997E-2</v>
      </c>
      <c r="G3579" s="36" t="str">
        <f>IFERROR(VLOOKUP(DATA_PESOS[[#This Row],[Codigo]],PESOS,4,FALSE)," ")</f>
        <v xml:space="preserve"> </v>
      </c>
      <c r="H3579" s="52">
        <v>5.1999999999999998E-2</v>
      </c>
      <c r="I3579" s="36" t="str">
        <f>IF(DATA_PESOS[[#This Row],[Peso de FLEX]]=DATA_PESOS[[#This Row],[ACTUALIZACION 2]],"Conforme","Revisar")</f>
        <v>Revisar</v>
      </c>
    </row>
    <row r="3580" spans="1:9" hidden="1" x14ac:dyDescent="0.25">
      <c r="A3580" s="42" t="s">
        <v>6</v>
      </c>
      <c r="B3580" s="35" t="s">
        <v>7149</v>
      </c>
      <c r="C3580" s="35" t="s">
        <v>7150</v>
      </c>
      <c r="D3580" s="36">
        <v>5</v>
      </c>
      <c r="E3580" s="36">
        <v>5</v>
      </c>
      <c r="F3580" s="36">
        <v>5.5E-2</v>
      </c>
      <c r="G3580" s="36" t="str">
        <f>IFERROR(VLOOKUP(DATA_PESOS[[#This Row],[Codigo]],PESOS,4,FALSE)," ")</f>
        <v xml:space="preserve"> </v>
      </c>
      <c r="H3580" s="37">
        <v>5.5E-2</v>
      </c>
      <c r="I3580" s="48" t="str">
        <f>IF(DATA_PESOS[[#This Row],[Peso de FLEX]]=DATA_PESOS[[#This Row],[ACTUALIZACION 2]],"Conforme","Revisar")</f>
        <v>Conforme</v>
      </c>
    </row>
    <row r="3581" spans="1:9" hidden="1" x14ac:dyDescent="0.25">
      <c r="A3581" s="42" t="s">
        <v>6</v>
      </c>
      <c r="B3581" s="35" t="s">
        <v>7151</v>
      </c>
      <c r="C3581" s="35" t="s">
        <v>7152</v>
      </c>
      <c r="D3581" s="36">
        <v>56</v>
      </c>
      <c r="E3581" s="36">
        <v>56</v>
      </c>
      <c r="F3581" s="36">
        <v>0.153</v>
      </c>
      <c r="G3581" s="36" t="str">
        <f>IFERROR(VLOOKUP(DATA_PESOS[[#This Row],[Codigo]],PESOS,4,FALSE)," ")</f>
        <v xml:space="preserve"> </v>
      </c>
      <c r="H3581" s="37">
        <v>0.153</v>
      </c>
      <c r="I3581" s="43" t="str">
        <f>IF(DATA_PESOS[[#This Row],[Peso de FLEX]]=DATA_PESOS[[#This Row],[ACTUALIZACION 2]],"Conforme","Revisar")</f>
        <v>Conforme</v>
      </c>
    </row>
    <row r="3582" spans="1:9" hidden="1" x14ac:dyDescent="0.25">
      <c r="A3582" s="42" t="s">
        <v>6</v>
      </c>
      <c r="B3582" s="35" t="s">
        <v>7153</v>
      </c>
      <c r="C3582" s="35" t="s">
        <v>7154</v>
      </c>
      <c r="D3582" s="36">
        <v>75</v>
      </c>
      <c r="E3582" s="36">
        <v>75</v>
      </c>
      <c r="F3582" s="36">
        <v>0.17599999999999999</v>
      </c>
      <c r="G3582" s="36" t="str">
        <f>IFERROR(VLOOKUP(DATA_PESOS[[#This Row],[Codigo]],PESOS,4,FALSE)," ")</f>
        <v xml:space="preserve"> </v>
      </c>
      <c r="H3582" s="37">
        <v>0.17599999999999999</v>
      </c>
      <c r="I3582" s="43" t="str">
        <f>IF(DATA_PESOS[[#This Row],[Peso de FLEX]]=DATA_PESOS[[#This Row],[ACTUALIZACION 2]],"Conforme","Revisar")</f>
        <v>Conforme</v>
      </c>
    </row>
    <row r="3583" spans="1:9" hidden="1" x14ac:dyDescent="0.25">
      <c r="A3583" s="42" t="s">
        <v>6</v>
      </c>
      <c r="B3583" s="35" t="s">
        <v>7155</v>
      </c>
      <c r="C3583" s="35" t="s">
        <v>7156</v>
      </c>
      <c r="D3583" s="36">
        <v>179</v>
      </c>
      <c r="E3583" s="36">
        <v>179</v>
      </c>
      <c r="F3583" s="36">
        <v>0.20599999999999999</v>
      </c>
      <c r="G3583" s="36" t="str">
        <f>IFERROR(VLOOKUP(DATA_PESOS[[#This Row],[Codigo]],PESOS,4,FALSE)," ")</f>
        <v xml:space="preserve"> </v>
      </c>
      <c r="H3583" s="37">
        <v>0.20599999999999999</v>
      </c>
      <c r="I3583" s="43" t="str">
        <f>IF(DATA_PESOS[[#This Row],[Peso de FLEX]]=DATA_PESOS[[#This Row],[ACTUALIZACION 2]],"Conforme","Revisar")</f>
        <v>Conforme</v>
      </c>
    </row>
    <row r="3584" spans="1:9" hidden="1" x14ac:dyDescent="0.25">
      <c r="A3584" s="42" t="s">
        <v>6</v>
      </c>
      <c r="B3584" s="35" t="s">
        <v>7157</v>
      </c>
      <c r="C3584" s="35" t="s">
        <v>7158</v>
      </c>
      <c r="D3584" s="36">
        <v>8</v>
      </c>
      <c r="E3584" s="36">
        <v>8</v>
      </c>
      <c r="F3584" s="36">
        <v>4.5999999999999999E-2</v>
      </c>
      <c r="G3584" s="36" t="str">
        <f>IFERROR(VLOOKUP(DATA_PESOS[[#This Row],[Codigo]],PESOS,4,FALSE)," ")</f>
        <v xml:space="preserve"> </v>
      </c>
      <c r="H3584" s="37">
        <v>4.5999999999999999E-2</v>
      </c>
      <c r="I3584" s="43" t="str">
        <f>IF(DATA_PESOS[[#This Row],[Peso de FLEX]]=DATA_PESOS[[#This Row],[ACTUALIZACION 2]],"Conforme","Revisar")</f>
        <v>Conforme</v>
      </c>
    </row>
    <row r="3585" spans="1:9" hidden="1" x14ac:dyDescent="0.25">
      <c r="A3585" s="42" t="s">
        <v>6</v>
      </c>
      <c r="B3585" s="35" t="s">
        <v>7159</v>
      </c>
      <c r="C3585" s="35" t="s">
        <v>7160</v>
      </c>
      <c r="D3585" s="36">
        <v>20</v>
      </c>
      <c r="E3585" s="36">
        <v>20</v>
      </c>
      <c r="F3585" s="36">
        <v>0.48499999999999999</v>
      </c>
      <c r="G3585" s="36" t="str">
        <f>IFERROR(VLOOKUP(DATA_PESOS[[#This Row],[Codigo]],PESOS,4,FALSE)," ")</f>
        <v xml:space="preserve"> </v>
      </c>
      <c r="H3585" s="37">
        <v>0.48499999999999999</v>
      </c>
      <c r="I3585" s="43" t="str">
        <f>IF(DATA_PESOS[[#This Row],[Peso de FLEX]]=DATA_PESOS[[#This Row],[ACTUALIZACION 2]],"Conforme","Revisar")</f>
        <v>Conforme</v>
      </c>
    </row>
    <row r="3586" spans="1:9" hidden="1" x14ac:dyDescent="0.25">
      <c r="A3586" s="42" t="s">
        <v>6</v>
      </c>
      <c r="B3586" s="35" t="s">
        <v>7161</v>
      </c>
      <c r="C3586" s="35" t="s">
        <v>7162</v>
      </c>
      <c r="D3586" s="36">
        <v>4</v>
      </c>
      <c r="E3586" s="36">
        <v>4</v>
      </c>
      <c r="F3586" s="36">
        <v>5.8000000000000003E-2</v>
      </c>
      <c r="G3586" s="36" t="str">
        <f>IFERROR(VLOOKUP(DATA_PESOS[[#This Row],[Codigo]],PESOS,4,FALSE)," ")</f>
        <v xml:space="preserve"> </v>
      </c>
      <c r="H3586" s="37">
        <v>5.8000000000000003E-2</v>
      </c>
      <c r="I3586" s="43" t="str">
        <f>IF(DATA_PESOS[[#This Row],[Peso de FLEX]]=DATA_PESOS[[#This Row],[ACTUALIZACION 2]],"Conforme","Revisar")</f>
        <v>Conforme</v>
      </c>
    </row>
    <row r="3587" spans="1:9" hidden="1" x14ac:dyDescent="0.25">
      <c r="A3587" s="42" t="s">
        <v>6</v>
      </c>
      <c r="B3587" s="35" t="s">
        <v>7163</v>
      </c>
      <c r="C3587" s="35" t="s">
        <v>7164</v>
      </c>
      <c r="D3587" s="36">
        <v>1</v>
      </c>
      <c r="E3587" s="36">
        <v>1</v>
      </c>
      <c r="F3587" s="36">
        <v>0.40799999999999997</v>
      </c>
      <c r="G3587" s="36" t="str">
        <f>IFERROR(VLOOKUP(DATA_PESOS[[#This Row],[Codigo]],PESOS,4,FALSE)," ")</f>
        <v xml:space="preserve"> </v>
      </c>
      <c r="H3587" s="37">
        <v>0.40799999999999997</v>
      </c>
      <c r="I3587" s="43" t="str">
        <f>IF(DATA_PESOS[[#This Row],[Peso de FLEX]]=DATA_PESOS[[#This Row],[ACTUALIZACION 2]],"Conforme","Revisar")</f>
        <v>Conforme</v>
      </c>
    </row>
    <row r="3588" spans="1:9" hidden="1" x14ac:dyDescent="0.25">
      <c r="A3588" s="42" t="s">
        <v>6</v>
      </c>
      <c r="B3588" s="35" t="s">
        <v>7165</v>
      </c>
      <c r="C3588" s="35" t="s">
        <v>7166</v>
      </c>
      <c r="D3588" s="36">
        <v>6</v>
      </c>
      <c r="E3588" s="36">
        <v>6</v>
      </c>
      <c r="F3588" s="36">
        <v>1.2050000000000001</v>
      </c>
      <c r="G3588" s="36" t="str">
        <f>IFERROR(VLOOKUP(DATA_PESOS[[#This Row],[Codigo]],PESOS,4,FALSE)," ")</f>
        <v xml:space="preserve"> </v>
      </c>
      <c r="H3588" s="37">
        <v>1.2050000000000001</v>
      </c>
      <c r="I3588" s="43" t="str">
        <f>IF(DATA_PESOS[[#This Row],[Peso de FLEX]]=DATA_PESOS[[#This Row],[ACTUALIZACION 2]],"Conforme","Revisar")</f>
        <v>Conforme</v>
      </c>
    </row>
    <row r="3589" spans="1:9" hidden="1" x14ac:dyDescent="0.25">
      <c r="A3589" s="42" t="s">
        <v>6</v>
      </c>
      <c r="B3589" s="35" t="s">
        <v>7167</v>
      </c>
      <c r="C3589" s="35" t="s">
        <v>7168</v>
      </c>
      <c r="D3589" s="36">
        <v>5</v>
      </c>
      <c r="E3589" s="36">
        <v>5</v>
      </c>
      <c r="F3589" s="36">
        <v>4.2000000000000003E-2</v>
      </c>
      <c r="G3589" s="36" t="str">
        <f>IFERROR(VLOOKUP(DATA_PESOS[[#This Row],[Codigo]],PESOS,4,FALSE)," ")</f>
        <v xml:space="preserve"> </v>
      </c>
      <c r="H3589" s="37">
        <v>4.2000000000000003E-2</v>
      </c>
      <c r="I3589" s="43" t="str">
        <f>IF(DATA_PESOS[[#This Row],[Peso de FLEX]]=DATA_PESOS[[#This Row],[ACTUALIZACION 2]],"Conforme","Revisar")</f>
        <v>Conforme</v>
      </c>
    </row>
    <row r="3590" spans="1:9" hidden="1" x14ac:dyDescent="0.25">
      <c r="A3590" s="42" t="s">
        <v>6</v>
      </c>
      <c r="B3590" s="35" t="s">
        <v>7169</v>
      </c>
      <c r="C3590" s="35" t="s">
        <v>7170</v>
      </c>
      <c r="D3590" s="36">
        <v>3</v>
      </c>
      <c r="E3590" s="36">
        <v>3</v>
      </c>
      <c r="F3590" s="36">
        <v>4.5999999999999999E-2</v>
      </c>
      <c r="G3590" s="36" t="str">
        <f>IFERROR(VLOOKUP(DATA_PESOS[[#This Row],[Codigo]],PESOS,4,FALSE)," ")</f>
        <v xml:space="preserve"> </v>
      </c>
      <c r="H3590" s="37">
        <v>4.5999999999999999E-2</v>
      </c>
      <c r="I3590" s="43" t="str">
        <f>IF(DATA_PESOS[[#This Row],[Peso de FLEX]]=DATA_PESOS[[#This Row],[ACTUALIZACION 2]],"Conforme","Revisar")</f>
        <v>Conforme</v>
      </c>
    </row>
    <row r="3591" spans="1:9" hidden="1" x14ac:dyDescent="0.25">
      <c r="A3591" s="42" t="s">
        <v>6</v>
      </c>
      <c r="B3591" s="35" t="s">
        <v>7171</v>
      </c>
      <c r="C3591" s="35" t="s">
        <v>7172</v>
      </c>
      <c r="D3591" s="36">
        <v>2</v>
      </c>
      <c r="E3591" s="36">
        <v>2</v>
      </c>
      <c r="F3591" s="36">
        <v>2.9000000000000001E-2</v>
      </c>
      <c r="G3591" s="36" t="str">
        <f>IFERROR(VLOOKUP(DATA_PESOS[[#This Row],[Codigo]],PESOS,4,FALSE)," ")</f>
        <v xml:space="preserve"> </v>
      </c>
      <c r="H3591" s="37">
        <v>2.9000000000000001E-2</v>
      </c>
      <c r="I3591" s="43" t="str">
        <f>IF(DATA_PESOS[[#This Row],[Peso de FLEX]]=DATA_PESOS[[#This Row],[ACTUALIZACION 2]],"Conforme","Revisar")</f>
        <v>Conforme</v>
      </c>
    </row>
    <row r="3592" spans="1:9" hidden="1" x14ac:dyDescent="0.25">
      <c r="A3592" s="42" t="s">
        <v>6</v>
      </c>
      <c r="B3592" s="35" t="s">
        <v>7173</v>
      </c>
      <c r="C3592" s="35" t="s">
        <v>7174</v>
      </c>
      <c r="D3592" s="36">
        <v>2</v>
      </c>
      <c r="E3592" s="36">
        <v>2</v>
      </c>
      <c r="F3592" s="36">
        <v>3.5000000000000003E-2</v>
      </c>
      <c r="G3592" s="36" t="str">
        <f>IFERROR(VLOOKUP(DATA_PESOS[[#This Row],[Codigo]],PESOS,4,FALSE)," ")</f>
        <v xml:space="preserve"> </v>
      </c>
      <c r="H3592" s="37">
        <v>3.5000000000000003E-2</v>
      </c>
      <c r="I3592" s="43" t="str">
        <f>IF(DATA_PESOS[[#This Row],[Peso de FLEX]]=DATA_PESOS[[#This Row],[ACTUALIZACION 2]],"Conforme","Revisar")</f>
        <v>Conforme</v>
      </c>
    </row>
    <row r="3593" spans="1:9" hidden="1" x14ac:dyDescent="0.25">
      <c r="A3593" s="42" t="s">
        <v>6</v>
      </c>
      <c r="B3593" s="35" t="s">
        <v>7175</v>
      </c>
      <c r="C3593" s="35" t="s">
        <v>7176</v>
      </c>
      <c r="D3593" s="36">
        <v>6</v>
      </c>
      <c r="E3593" s="36">
        <v>6</v>
      </c>
      <c r="F3593" s="36">
        <v>3.1E-2</v>
      </c>
      <c r="G3593" s="36" t="str">
        <f>IFERROR(VLOOKUP(DATA_PESOS[[#This Row],[Codigo]],PESOS,4,FALSE)," ")</f>
        <v xml:space="preserve"> </v>
      </c>
      <c r="H3593" s="37">
        <v>3.1E-2</v>
      </c>
      <c r="I3593" s="43" t="str">
        <f>IF(DATA_PESOS[[#This Row],[Peso de FLEX]]=DATA_PESOS[[#This Row],[ACTUALIZACION 2]],"Conforme","Revisar")</f>
        <v>Conforme</v>
      </c>
    </row>
    <row r="3594" spans="1:9" hidden="1" x14ac:dyDescent="0.25">
      <c r="A3594" s="42" t="s">
        <v>6</v>
      </c>
      <c r="B3594" s="35" t="s">
        <v>7177</v>
      </c>
      <c r="C3594" s="35" t="s">
        <v>7178</v>
      </c>
      <c r="D3594" s="36">
        <v>84</v>
      </c>
      <c r="E3594" s="36">
        <v>84</v>
      </c>
      <c r="F3594" s="36">
        <v>2.8000000000000001E-2</v>
      </c>
      <c r="G3594" s="36" t="str">
        <f>IFERROR(VLOOKUP(DATA_PESOS[[#This Row],[Codigo]],PESOS,4,FALSE)," ")</f>
        <v xml:space="preserve"> </v>
      </c>
      <c r="H3594" s="37">
        <v>2.8000000000000001E-2</v>
      </c>
      <c r="I3594" s="43" t="str">
        <f>IF(DATA_PESOS[[#This Row],[Peso de FLEX]]=DATA_PESOS[[#This Row],[ACTUALIZACION 2]],"Conforme","Revisar")</f>
        <v>Conforme</v>
      </c>
    </row>
    <row r="3595" spans="1:9" hidden="1" x14ac:dyDescent="0.25">
      <c r="A3595" s="42" t="s">
        <v>6</v>
      </c>
      <c r="B3595" s="35" t="s">
        <v>7179</v>
      </c>
      <c r="C3595" s="35" t="s">
        <v>7180</v>
      </c>
      <c r="D3595" s="36">
        <v>37</v>
      </c>
      <c r="E3595" s="36">
        <v>37</v>
      </c>
      <c r="F3595" s="36">
        <v>4.0000000000000001E-3</v>
      </c>
      <c r="G3595" s="36" t="str">
        <f>IFERROR(VLOOKUP(DATA_PESOS[[#This Row],[Codigo]],PESOS,4,FALSE)," ")</f>
        <v xml:space="preserve"> </v>
      </c>
      <c r="H3595" s="37">
        <v>4.0000000000000001E-3</v>
      </c>
      <c r="I3595" s="43" t="str">
        <f>IF(DATA_PESOS[[#This Row],[Peso de FLEX]]=DATA_PESOS[[#This Row],[ACTUALIZACION 2]],"Conforme","Revisar")</f>
        <v>Conforme</v>
      </c>
    </row>
    <row r="3596" spans="1:9" hidden="1" x14ac:dyDescent="0.25">
      <c r="A3596" s="42" t="s">
        <v>6</v>
      </c>
      <c r="B3596" s="35" t="s">
        <v>7181</v>
      </c>
      <c r="C3596" s="35" t="s">
        <v>7182</v>
      </c>
      <c r="D3596" s="36">
        <v>108</v>
      </c>
      <c r="E3596" s="36">
        <v>108</v>
      </c>
      <c r="F3596" s="36">
        <v>5.0000000000000001E-3</v>
      </c>
      <c r="G3596" s="36" t="str">
        <f>IFERROR(VLOOKUP(DATA_PESOS[[#This Row],[Codigo]],PESOS,4,FALSE)," ")</f>
        <v xml:space="preserve"> </v>
      </c>
      <c r="H3596" s="37">
        <v>5.0000000000000001E-3</v>
      </c>
      <c r="I3596" s="43" t="str">
        <f>IF(DATA_PESOS[[#This Row],[Peso de FLEX]]=DATA_PESOS[[#This Row],[ACTUALIZACION 2]],"Conforme","Revisar")</f>
        <v>Conforme</v>
      </c>
    </row>
    <row r="3597" spans="1:9" hidden="1" x14ac:dyDescent="0.25">
      <c r="A3597" s="42" t="s">
        <v>6</v>
      </c>
      <c r="B3597" s="35" t="s">
        <v>7183</v>
      </c>
      <c r="C3597" s="35" t="s">
        <v>7184</v>
      </c>
      <c r="D3597" s="36">
        <v>45</v>
      </c>
      <c r="E3597" s="36">
        <v>45</v>
      </c>
      <c r="F3597" s="36">
        <v>4.0000000000000001E-3</v>
      </c>
      <c r="G3597" s="36" t="str">
        <f>IFERROR(VLOOKUP(DATA_PESOS[[#This Row],[Codigo]],PESOS,4,FALSE)," ")</f>
        <v xml:space="preserve"> </v>
      </c>
      <c r="H3597" s="37">
        <v>4.0000000000000001E-3</v>
      </c>
      <c r="I3597" s="43" t="str">
        <f>IF(DATA_PESOS[[#This Row],[Peso de FLEX]]=DATA_PESOS[[#This Row],[ACTUALIZACION 2]],"Conforme","Revisar")</f>
        <v>Conforme</v>
      </c>
    </row>
    <row r="3598" spans="1:9" hidden="1" x14ac:dyDescent="0.25">
      <c r="A3598" s="42" t="s">
        <v>6</v>
      </c>
      <c r="B3598" s="35" t="s">
        <v>7185</v>
      </c>
      <c r="C3598" s="35" t="s">
        <v>7186</v>
      </c>
      <c r="D3598" s="36">
        <v>18</v>
      </c>
      <c r="E3598" s="36">
        <v>18</v>
      </c>
      <c r="F3598" s="36">
        <v>5.0000000000000001E-3</v>
      </c>
      <c r="G3598" s="36" t="str">
        <f>IFERROR(VLOOKUP(DATA_PESOS[[#This Row],[Codigo]],PESOS,4,FALSE)," ")</f>
        <v xml:space="preserve"> </v>
      </c>
      <c r="H3598" s="37">
        <v>5.0000000000000001E-3</v>
      </c>
      <c r="I3598" s="43" t="str">
        <f>IF(DATA_PESOS[[#This Row],[Peso de FLEX]]=DATA_PESOS[[#This Row],[ACTUALIZACION 2]],"Conforme","Revisar")</f>
        <v>Conforme</v>
      </c>
    </row>
    <row r="3599" spans="1:9" hidden="1" x14ac:dyDescent="0.25">
      <c r="A3599" s="42" t="s">
        <v>6</v>
      </c>
      <c r="B3599" s="35" t="s">
        <v>7187</v>
      </c>
      <c r="C3599" s="35" t="s">
        <v>7188</v>
      </c>
      <c r="D3599" s="36">
        <v>35</v>
      </c>
      <c r="E3599" s="36">
        <v>35</v>
      </c>
      <c r="F3599" s="36">
        <v>6.0000000000000001E-3</v>
      </c>
      <c r="G3599" s="36" t="str">
        <f>IFERROR(VLOOKUP(DATA_PESOS[[#This Row],[Codigo]],PESOS,4,FALSE)," ")</f>
        <v xml:space="preserve"> </v>
      </c>
      <c r="H3599" s="37">
        <v>6.0000000000000001E-3</v>
      </c>
      <c r="I3599" s="43" t="str">
        <f>IF(DATA_PESOS[[#This Row],[Peso de FLEX]]=DATA_PESOS[[#This Row],[ACTUALIZACION 2]],"Conforme","Revisar")</f>
        <v>Conforme</v>
      </c>
    </row>
    <row r="3600" spans="1:9" hidden="1" x14ac:dyDescent="0.25">
      <c r="A3600" s="42" t="s">
        <v>6</v>
      </c>
      <c r="B3600" s="35" t="s">
        <v>7189</v>
      </c>
      <c r="C3600" s="35" t="s">
        <v>7190</v>
      </c>
      <c r="D3600" s="36">
        <v>44</v>
      </c>
      <c r="E3600" s="36">
        <v>44</v>
      </c>
      <c r="F3600" s="36">
        <v>0.01</v>
      </c>
      <c r="G3600" s="36" t="str">
        <f>IFERROR(VLOOKUP(DATA_PESOS[[#This Row],[Codigo]],PESOS,4,FALSE)," ")</f>
        <v xml:space="preserve"> </v>
      </c>
      <c r="H3600" s="37">
        <v>0.01</v>
      </c>
      <c r="I3600" s="43" t="str">
        <f>IF(DATA_PESOS[[#This Row],[Peso de FLEX]]=DATA_PESOS[[#This Row],[ACTUALIZACION 2]],"Conforme","Revisar")</f>
        <v>Conforme</v>
      </c>
    </row>
    <row r="3601" spans="1:9" hidden="1" x14ac:dyDescent="0.25">
      <c r="A3601" s="42" t="s">
        <v>6</v>
      </c>
      <c r="B3601" s="35" t="s">
        <v>7191</v>
      </c>
      <c r="C3601" s="35" t="s">
        <v>7192</v>
      </c>
      <c r="D3601" s="36">
        <v>20</v>
      </c>
      <c r="E3601" s="36">
        <v>20</v>
      </c>
      <c r="F3601" s="36">
        <v>8.1000000000000003E-2</v>
      </c>
      <c r="G3601" s="36" t="str">
        <f>IFERROR(VLOOKUP(DATA_PESOS[[#This Row],[Codigo]],PESOS,4,FALSE)," ")</f>
        <v xml:space="preserve"> </v>
      </c>
      <c r="H3601" s="37">
        <v>8.1000000000000003E-2</v>
      </c>
      <c r="I3601" s="43" t="str">
        <f>IF(DATA_PESOS[[#This Row],[Peso de FLEX]]=DATA_PESOS[[#This Row],[ACTUALIZACION 2]],"Conforme","Revisar")</f>
        <v>Conforme</v>
      </c>
    </row>
    <row r="3602" spans="1:9" hidden="1" x14ac:dyDescent="0.25">
      <c r="A3602" s="42" t="s">
        <v>6</v>
      </c>
      <c r="B3602" s="35" t="s">
        <v>7193</v>
      </c>
      <c r="C3602" s="35" t="s">
        <v>7194</v>
      </c>
      <c r="D3602" s="36">
        <v>60</v>
      </c>
      <c r="E3602" s="36">
        <v>60</v>
      </c>
      <c r="F3602" s="36">
        <v>6.0999999999999999E-2</v>
      </c>
      <c r="G3602" s="36" t="str">
        <f>IFERROR(VLOOKUP(DATA_PESOS[[#This Row],[Codigo]],PESOS,4,FALSE)," ")</f>
        <v xml:space="preserve"> </v>
      </c>
      <c r="H3602" s="37">
        <v>6.0999999999999999E-2</v>
      </c>
      <c r="I3602" s="43" t="str">
        <f>IF(DATA_PESOS[[#This Row],[Peso de FLEX]]=DATA_PESOS[[#This Row],[ACTUALIZACION 2]],"Conforme","Revisar")</f>
        <v>Conforme</v>
      </c>
    </row>
    <row r="3603" spans="1:9" hidden="1" x14ac:dyDescent="0.25">
      <c r="A3603" s="42" t="s">
        <v>6</v>
      </c>
      <c r="B3603" s="35" t="s">
        <v>7195</v>
      </c>
      <c r="C3603" s="35" t="s">
        <v>7196</v>
      </c>
      <c r="D3603" s="36">
        <v>143</v>
      </c>
      <c r="E3603" s="36">
        <v>143</v>
      </c>
      <c r="F3603" s="36">
        <v>6.0999999999999999E-2</v>
      </c>
      <c r="G3603" s="36" t="str">
        <f>IFERROR(VLOOKUP(DATA_PESOS[[#This Row],[Codigo]],PESOS,4,FALSE)," ")</f>
        <v xml:space="preserve"> </v>
      </c>
      <c r="H3603" s="37">
        <v>6.0999999999999999E-2</v>
      </c>
      <c r="I3603" s="43" t="str">
        <f>IF(DATA_PESOS[[#This Row],[Peso de FLEX]]=DATA_PESOS[[#This Row],[ACTUALIZACION 2]],"Conforme","Revisar")</f>
        <v>Conforme</v>
      </c>
    </row>
    <row r="3604" spans="1:9" hidden="1" x14ac:dyDescent="0.25">
      <c r="A3604" s="42" t="s">
        <v>6</v>
      </c>
      <c r="B3604" s="35" t="s">
        <v>7197</v>
      </c>
      <c r="C3604" s="35" t="s">
        <v>7198</v>
      </c>
      <c r="D3604" s="36">
        <v>3</v>
      </c>
      <c r="E3604" s="36">
        <v>3</v>
      </c>
      <c r="F3604" s="36">
        <v>6.2E-2</v>
      </c>
      <c r="G3604" s="36" t="str">
        <f>IFERROR(VLOOKUP(DATA_PESOS[[#This Row],[Codigo]],PESOS,4,FALSE)," ")</f>
        <v xml:space="preserve"> </v>
      </c>
      <c r="H3604" s="37">
        <v>6.2E-2</v>
      </c>
      <c r="I3604" s="43" t="str">
        <f>IF(DATA_PESOS[[#This Row],[Peso de FLEX]]=DATA_PESOS[[#This Row],[ACTUALIZACION 2]],"Conforme","Revisar")</f>
        <v>Conforme</v>
      </c>
    </row>
    <row r="3605" spans="1:9" hidden="1" x14ac:dyDescent="0.25">
      <c r="A3605" s="42" t="s">
        <v>6</v>
      </c>
      <c r="B3605" s="35" t="s">
        <v>7199</v>
      </c>
      <c r="C3605" s="35" t="s">
        <v>7200</v>
      </c>
      <c r="D3605" s="36">
        <v>85</v>
      </c>
      <c r="E3605" s="36">
        <v>85</v>
      </c>
      <c r="F3605" s="36">
        <v>7.0000000000000007E-2</v>
      </c>
      <c r="G3605" s="36" t="str">
        <f>IFERROR(VLOOKUP(DATA_PESOS[[#This Row],[Codigo]],PESOS,4,FALSE)," ")</f>
        <v xml:space="preserve"> </v>
      </c>
      <c r="H3605" s="37">
        <v>7.0000000000000007E-2</v>
      </c>
      <c r="I3605" s="43" t="str">
        <f>IF(DATA_PESOS[[#This Row],[Peso de FLEX]]=DATA_PESOS[[#This Row],[ACTUALIZACION 2]],"Conforme","Revisar")</f>
        <v>Conforme</v>
      </c>
    </row>
    <row r="3606" spans="1:9" hidden="1" x14ac:dyDescent="0.25">
      <c r="A3606" s="42" t="s">
        <v>6</v>
      </c>
      <c r="B3606" s="35" t="s">
        <v>7201</v>
      </c>
      <c r="C3606" s="35" t="s">
        <v>7202</v>
      </c>
      <c r="D3606" s="36">
        <v>14</v>
      </c>
      <c r="E3606" s="36">
        <v>14</v>
      </c>
      <c r="F3606" s="36">
        <v>7.4999999999999997E-2</v>
      </c>
      <c r="G3606" s="36" t="str">
        <f>IFERROR(VLOOKUP(DATA_PESOS[[#This Row],[Codigo]],PESOS,4,FALSE)," ")</f>
        <v xml:space="preserve"> </v>
      </c>
      <c r="H3606" s="37">
        <v>7.4999999999999997E-2</v>
      </c>
      <c r="I3606" s="43" t="str">
        <f>IF(DATA_PESOS[[#This Row],[Peso de FLEX]]=DATA_PESOS[[#This Row],[ACTUALIZACION 2]],"Conforme","Revisar")</f>
        <v>Conforme</v>
      </c>
    </row>
    <row r="3607" spans="1:9" hidden="1" x14ac:dyDescent="0.25">
      <c r="A3607" s="42" t="s">
        <v>6</v>
      </c>
      <c r="B3607" s="35" t="s">
        <v>7203</v>
      </c>
      <c r="C3607" s="35" t="s">
        <v>7204</v>
      </c>
      <c r="D3607" s="36">
        <v>122</v>
      </c>
      <c r="E3607" s="36">
        <v>122</v>
      </c>
      <c r="F3607" s="36">
        <v>9.0999999999999998E-2</v>
      </c>
      <c r="G3607" s="36" t="str">
        <f>IFERROR(VLOOKUP(DATA_PESOS[[#This Row],[Codigo]],PESOS,4,FALSE)," ")</f>
        <v xml:space="preserve"> </v>
      </c>
      <c r="H3607" s="37">
        <v>9.0999999999999998E-2</v>
      </c>
      <c r="I3607" s="43" t="str">
        <f>IF(DATA_PESOS[[#This Row],[Peso de FLEX]]=DATA_PESOS[[#This Row],[ACTUALIZACION 2]],"Conforme","Revisar")</f>
        <v>Conforme</v>
      </c>
    </row>
    <row r="3608" spans="1:9" hidden="1" x14ac:dyDescent="0.25">
      <c r="A3608" s="42" t="s">
        <v>6</v>
      </c>
      <c r="B3608" s="35" t="s">
        <v>7205</v>
      </c>
      <c r="C3608" s="35" t="s">
        <v>7206</v>
      </c>
      <c r="D3608" s="36">
        <v>62</v>
      </c>
      <c r="E3608" s="36">
        <v>62</v>
      </c>
      <c r="F3608" s="36">
        <v>9.1999999999999998E-2</v>
      </c>
      <c r="G3608" s="36" t="str">
        <f>IFERROR(VLOOKUP(DATA_PESOS[[#This Row],[Codigo]],PESOS,4,FALSE)," ")</f>
        <v xml:space="preserve"> </v>
      </c>
      <c r="H3608" s="37">
        <v>9.1999999999999998E-2</v>
      </c>
      <c r="I3608" s="43" t="str">
        <f>IF(DATA_PESOS[[#This Row],[Peso de FLEX]]=DATA_PESOS[[#This Row],[ACTUALIZACION 2]],"Conforme","Revisar")</f>
        <v>Conforme</v>
      </c>
    </row>
    <row r="3609" spans="1:9" hidden="1" x14ac:dyDescent="0.25">
      <c r="A3609" s="42" t="s">
        <v>6</v>
      </c>
      <c r="B3609" s="35" t="s">
        <v>7207</v>
      </c>
      <c r="C3609" s="35" t="s">
        <v>7208</v>
      </c>
      <c r="D3609" s="36">
        <v>148</v>
      </c>
      <c r="E3609" s="36">
        <v>148</v>
      </c>
      <c r="F3609" s="36">
        <v>9.2999999999999999E-2</v>
      </c>
      <c r="G3609" s="36" t="str">
        <f>IFERROR(VLOOKUP(DATA_PESOS[[#This Row],[Codigo]],PESOS,4,FALSE)," ")</f>
        <v xml:space="preserve"> </v>
      </c>
      <c r="H3609" s="37">
        <v>9.2999999999999999E-2</v>
      </c>
      <c r="I3609" s="43" t="str">
        <f>IF(DATA_PESOS[[#This Row],[Peso de FLEX]]=DATA_PESOS[[#This Row],[ACTUALIZACION 2]],"Conforme","Revisar")</f>
        <v>Conforme</v>
      </c>
    </row>
    <row r="3610" spans="1:9" hidden="1" x14ac:dyDescent="0.25">
      <c r="A3610" s="42" t="s">
        <v>6</v>
      </c>
      <c r="B3610" s="35" t="s">
        <v>7209</v>
      </c>
      <c r="C3610" s="35" t="s">
        <v>7210</v>
      </c>
      <c r="D3610" s="36">
        <v>55</v>
      </c>
      <c r="E3610" s="36">
        <v>55</v>
      </c>
      <c r="F3610" s="36">
        <v>0.105</v>
      </c>
      <c r="G3610" s="36" t="str">
        <f>IFERROR(VLOOKUP(DATA_PESOS[[#This Row],[Codigo]],PESOS,4,FALSE)," ")</f>
        <v xml:space="preserve"> </v>
      </c>
      <c r="H3610" s="37">
        <v>0.105</v>
      </c>
      <c r="I3610" s="43" t="str">
        <f>IF(DATA_PESOS[[#This Row],[Peso de FLEX]]=DATA_PESOS[[#This Row],[ACTUALIZACION 2]],"Conforme","Revisar")</f>
        <v>Conforme</v>
      </c>
    </row>
    <row r="3611" spans="1:9" hidden="1" x14ac:dyDescent="0.25">
      <c r="A3611" s="42" t="s">
        <v>6</v>
      </c>
      <c r="B3611" s="35" t="s">
        <v>7211</v>
      </c>
      <c r="C3611" s="35" t="s">
        <v>7212</v>
      </c>
      <c r="D3611" s="36">
        <v>20</v>
      </c>
      <c r="E3611" s="36">
        <v>20</v>
      </c>
      <c r="F3611" s="36">
        <v>9.7000000000000003E-2</v>
      </c>
      <c r="G3611" s="36" t="str">
        <f>IFERROR(VLOOKUP(DATA_PESOS[[#This Row],[Codigo]],PESOS,4,FALSE)," ")</f>
        <v xml:space="preserve"> </v>
      </c>
      <c r="H3611" s="37">
        <v>9.7000000000000003E-2</v>
      </c>
      <c r="I3611" s="43" t="str">
        <f>IF(DATA_PESOS[[#This Row],[Peso de FLEX]]=DATA_PESOS[[#This Row],[ACTUALIZACION 2]],"Conforme","Revisar")</f>
        <v>Conforme</v>
      </c>
    </row>
    <row r="3612" spans="1:9" hidden="1" x14ac:dyDescent="0.25">
      <c r="A3612" s="42" t="s">
        <v>6</v>
      </c>
      <c r="B3612" s="35" t="s">
        <v>7213</v>
      </c>
      <c r="C3612" s="35" t="s">
        <v>7214</v>
      </c>
      <c r="D3612" s="36">
        <v>172</v>
      </c>
      <c r="E3612" s="36">
        <v>172</v>
      </c>
      <c r="F3612" s="36">
        <v>9.7000000000000003E-2</v>
      </c>
      <c r="G3612" s="36" t="str">
        <f>IFERROR(VLOOKUP(DATA_PESOS[[#This Row],[Codigo]],PESOS,4,FALSE)," ")</f>
        <v xml:space="preserve"> </v>
      </c>
      <c r="H3612" s="37">
        <v>9.7000000000000003E-2</v>
      </c>
      <c r="I3612" s="43" t="str">
        <f>IF(DATA_PESOS[[#This Row],[Peso de FLEX]]=DATA_PESOS[[#This Row],[ACTUALIZACION 2]],"Conforme","Revisar")</f>
        <v>Conforme</v>
      </c>
    </row>
    <row r="3613" spans="1:9" hidden="1" x14ac:dyDescent="0.25">
      <c r="A3613" s="42" t="s">
        <v>6</v>
      </c>
      <c r="B3613" s="35" t="s">
        <v>7215</v>
      </c>
      <c r="C3613" s="35" t="s">
        <v>7216</v>
      </c>
      <c r="D3613" s="36">
        <v>51</v>
      </c>
      <c r="E3613" s="36">
        <v>51</v>
      </c>
      <c r="F3613" s="36">
        <v>9.1999999999999998E-2</v>
      </c>
      <c r="G3613" s="36" t="str">
        <f>IFERROR(VLOOKUP(DATA_PESOS[[#This Row],[Codigo]],PESOS,4,FALSE)," ")</f>
        <v xml:space="preserve"> </v>
      </c>
      <c r="H3613" s="37">
        <v>9.1999999999999998E-2</v>
      </c>
      <c r="I3613" s="43" t="str">
        <f>IF(DATA_PESOS[[#This Row],[Peso de FLEX]]=DATA_PESOS[[#This Row],[ACTUALIZACION 2]],"Conforme","Revisar")</f>
        <v>Conforme</v>
      </c>
    </row>
    <row r="3614" spans="1:9" hidden="1" x14ac:dyDescent="0.25">
      <c r="A3614" s="42" t="s">
        <v>6</v>
      </c>
      <c r="B3614" s="35" t="s">
        <v>7217</v>
      </c>
      <c r="C3614" s="35" t="s">
        <v>7218</v>
      </c>
      <c r="D3614" s="36">
        <v>57</v>
      </c>
      <c r="E3614" s="36">
        <v>57</v>
      </c>
      <c r="F3614" s="36">
        <v>8.1000000000000003E-2</v>
      </c>
      <c r="G3614" s="36" t="str">
        <f>IFERROR(VLOOKUP(DATA_PESOS[[#This Row],[Codigo]],PESOS,4,FALSE)," ")</f>
        <v xml:space="preserve"> </v>
      </c>
      <c r="H3614" s="37">
        <v>8.1000000000000003E-2</v>
      </c>
      <c r="I3614" s="43" t="str">
        <f>IF(DATA_PESOS[[#This Row],[Peso de FLEX]]=DATA_PESOS[[#This Row],[ACTUALIZACION 2]],"Conforme","Revisar")</f>
        <v>Conforme</v>
      </c>
    </row>
    <row r="3615" spans="1:9" hidden="1" x14ac:dyDescent="0.25">
      <c r="A3615" s="42" t="s">
        <v>6</v>
      </c>
      <c r="B3615" s="35" t="s">
        <v>7219</v>
      </c>
      <c r="C3615" s="35" t="s">
        <v>7220</v>
      </c>
      <c r="D3615" s="36">
        <v>59</v>
      </c>
      <c r="E3615" s="36">
        <v>59</v>
      </c>
      <c r="F3615" s="36">
        <v>8.1000000000000003E-2</v>
      </c>
      <c r="G3615" s="36" t="str">
        <f>IFERROR(VLOOKUP(DATA_PESOS[[#This Row],[Codigo]],PESOS,4,FALSE)," ")</f>
        <v xml:space="preserve"> </v>
      </c>
      <c r="H3615" s="37">
        <v>8.1000000000000003E-2</v>
      </c>
      <c r="I3615" s="43" t="str">
        <f>IF(DATA_PESOS[[#This Row],[Peso de FLEX]]=DATA_PESOS[[#This Row],[ACTUALIZACION 2]],"Conforme","Revisar")</f>
        <v>Conforme</v>
      </c>
    </row>
    <row r="3616" spans="1:9" hidden="1" x14ac:dyDescent="0.25">
      <c r="A3616" s="42" t="s">
        <v>6</v>
      </c>
      <c r="B3616" s="35" t="s">
        <v>7221</v>
      </c>
      <c r="C3616" s="35" t="s">
        <v>7222</v>
      </c>
      <c r="D3616" s="36">
        <v>10</v>
      </c>
      <c r="E3616" s="36">
        <v>10</v>
      </c>
      <c r="F3616" s="36">
        <v>8.1000000000000003E-2</v>
      </c>
      <c r="G3616" s="36" t="str">
        <f>IFERROR(VLOOKUP(DATA_PESOS[[#This Row],[Codigo]],PESOS,4,FALSE)," ")</f>
        <v xml:space="preserve"> </v>
      </c>
      <c r="H3616" s="37">
        <v>8.1000000000000003E-2</v>
      </c>
      <c r="I3616" s="43" t="str">
        <f>IF(DATA_PESOS[[#This Row],[Peso de FLEX]]=DATA_PESOS[[#This Row],[ACTUALIZACION 2]],"Conforme","Revisar")</f>
        <v>Conforme</v>
      </c>
    </row>
    <row r="3617" spans="1:9" hidden="1" x14ac:dyDescent="0.25">
      <c r="A3617" s="42" t="s">
        <v>6</v>
      </c>
      <c r="B3617" s="35" t="s">
        <v>7223</v>
      </c>
      <c r="C3617" s="35" t="s">
        <v>7224</v>
      </c>
      <c r="D3617" s="36">
        <v>33</v>
      </c>
      <c r="E3617" s="36">
        <v>33</v>
      </c>
      <c r="F3617" s="36">
        <v>9.9000000000000005E-2</v>
      </c>
      <c r="G3617" s="36" t="str">
        <f>IFERROR(VLOOKUP(DATA_PESOS[[#This Row],[Codigo]],PESOS,4,FALSE)," ")</f>
        <v xml:space="preserve"> </v>
      </c>
      <c r="H3617" s="37">
        <v>9.9000000000000005E-2</v>
      </c>
      <c r="I3617" s="43" t="str">
        <f>IF(DATA_PESOS[[#This Row],[Peso de FLEX]]=DATA_PESOS[[#This Row],[ACTUALIZACION 2]],"Conforme","Revisar")</f>
        <v>Conforme</v>
      </c>
    </row>
    <row r="3618" spans="1:9" hidden="1" x14ac:dyDescent="0.25">
      <c r="A3618" s="42" t="s">
        <v>6</v>
      </c>
      <c r="B3618" s="35" t="s">
        <v>7225</v>
      </c>
      <c r="C3618" s="35" t="s">
        <v>7226</v>
      </c>
      <c r="D3618" s="36">
        <v>24</v>
      </c>
      <c r="E3618" s="36">
        <v>24</v>
      </c>
      <c r="F3618" s="36">
        <v>9.8000000000000004E-2</v>
      </c>
      <c r="G3618" s="36" t="str">
        <f>IFERROR(VLOOKUP(DATA_PESOS[[#This Row],[Codigo]],PESOS,4,FALSE)," ")</f>
        <v xml:space="preserve"> </v>
      </c>
      <c r="H3618" s="37">
        <v>9.8000000000000004E-2</v>
      </c>
      <c r="I3618" s="43" t="str">
        <f>IF(DATA_PESOS[[#This Row],[Peso de FLEX]]=DATA_PESOS[[#This Row],[ACTUALIZACION 2]],"Conforme","Revisar")</f>
        <v>Conforme</v>
      </c>
    </row>
    <row r="3619" spans="1:9" hidden="1" x14ac:dyDescent="0.25">
      <c r="A3619" s="42" t="s">
        <v>6</v>
      </c>
      <c r="B3619" s="35" t="s">
        <v>7227</v>
      </c>
      <c r="C3619" s="35" t="s">
        <v>7228</v>
      </c>
      <c r="D3619" s="36">
        <v>19</v>
      </c>
      <c r="E3619" s="36">
        <v>19</v>
      </c>
      <c r="F3619" s="36">
        <v>9.5000000000000001E-2</v>
      </c>
      <c r="G3619" s="36" t="str">
        <f>IFERROR(VLOOKUP(DATA_PESOS[[#This Row],[Codigo]],PESOS,4,FALSE)," ")</f>
        <v xml:space="preserve"> </v>
      </c>
      <c r="H3619" s="37">
        <v>9.5000000000000001E-2</v>
      </c>
      <c r="I3619" s="43" t="str">
        <f>IF(DATA_PESOS[[#This Row],[Peso de FLEX]]=DATA_PESOS[[#This Row],[ACTUALIZACION 2]],"Conforme","Revisar")</f>
        <v>Conforme</v>
      </c>
    </row>
    <row r="3620" spans="1:9" hidden="1" x14ac:dyDescent="0.25">
      <c r="A3620" s="42" t="s">
        <v>6</v>
      </c>
      <c r="B3620" s="35" t="s">
        <v>7229</v>
      </c>
      <c r="C3620" s="35" t="s">
        <v>7230</v>
      </c>
      <c r="D3620" s="36">
        <v>5</v>
      </c>
      <c r="E3620" s="36">
        <v>5</v>
      </c>
      <c r="F3620" s="36">
        <v>0.159</v>
      </c>
      <c r="G3620" s="36" t="str">
        <f>IFERROR(VLOOKUP(DATA_PESOS[[#This Row],[Codigo]],PESOS,4,FALSE)," ")</f>
        <v xml:space="preserve"> </v>
      </c>
      <c r="H3620" s="37">
        <v>0.159</v>
      </c>
      <c r="I3620" s="43" t="str">
        <f>IF(DATA_PESOS[[#This Row],[Peso de FLEX]]=DATA_PESOS[[#This Row],[ACTUALIZACION 2]],"Conforme","Revisar")</f>
        <v>Conforme</v>
      </c>
    </row>
    <row r="3621" spans="1:9" hidden="1" x14ac:dyDescent="0.25">
      <c r="A3621" s="42" t="s">
        <v>6</v>
      </c>
      <c r="B3621" s="35" t="s">
        <v>7231</v>
      </c>
      <c r="C3621" s="35" t="s">
        <v>7232</v>
      </c>
      <c r="D3621" s="36">
        <v>7</v>
      </c>
      <c r="E3621" s="36">
        <v>7</v>
      </c>
      <c r="F3621" s="36">
        <v>0.11799999999999999</v>
      </c>
      <c r="G3621" s="36" t="str">
        <f>IFERROR(VLOOKUP(DATA_PESOS[[#This Row],[Codigo]],PESOS,4,FALSE)," ")</f>
        <v xml:space="preserve"> </v>
      </c>
      <c r="H3621" s="37">
        <v>0.11799999999999999</v>
      </c>
      <c r="I3621" s="43" t="str">
        <f>IF(DATA_PESOS[[#This Row],[Peso de FLEX]]=DATA_PESOS[[#This Row],[ACTUALIZACION 2]],"Conforme","Revisar")</f>
        <v>Conforme</v>
      </c>
    </row>
    <row r="3622" spans="1:9" hidden="1" x14ac:dyDescent="0.25">
      <c r="A3622" s="42" t="s">
        <v>6</v>
      </c>
      <c r="B3622" s="35" t="s">
        <v>7233</v>
      </c>
      <c r="C3622" s="35" t="s">
        <v>7234</v>
      </c>
      <c r="D3622" s="36">
        <v>12</v>
      </c>
      <c r="E3622" s="36">
        <v>12</v>
      </c>
      <c r="F3622" s="36">
        <v>0.11899999999999999</v>
      </c>
      <c r="G3622" s="36" t="str">
        <f>IFERROR(VLOOKUP(DATA_PESOS[[#This Row],[Codigo]],PESOS,4,FALSE)," ")</f>
        <v xml:space="preserve"> </v>
      </c>
      <c r="H3622" s="37">
        <v>0.11899999999999999</v>
      </c>
      <c r="I3622" s="43" t="str">
        <f>IF(DATA_PESOS[[#This Row],[Peso de FLEX]]=DATA_PESOS[[#This Row],[ACTUALIZACION 2]],"Conforme","Revisar")</f>
        <v>Conforme</v>
      </c>
    </row>
    <row r="3623" spans="1:9" hidden="1" x14ac:dyDescent="0.25">
      <c r="A3623" s="42" t="s">
        <v>6</v>
      </c>
      <c r="B3623" s="35" t="s">
        <v>7235</v>
      </c>
      <c r="C3623" s="35" t="s">
        <v>7236</v>
      </c>
      <c r="D3623" s="36">
        <v>29</v>
      </c>
      <c r="E3623" s="36">
        <v>29</v>
      </c>
      <c r="F3623" s="36">
        <v>0.113</v>
      </c>
      <c r="G3623" s="36" t="str">
        <f>IFERROR(VLOOKUP(DATA_PESOS[[#This Row],[Codigo]],PESOS,4,FALSE)," ")</f>
        <v xml:space="preserve"> </v>
      </c>
      <c r="H3623" s="37">
        <v>0.113</v>
      </c>
      <c r="I3623" s="43" t="str">
        <f>IF(DATA_PESOS[[#This Row],[Peso de FLEX]]=DATA_PESOS[[#This Row],[ACTUALIZACION 2]],"Conforme","Revisar")</f>
        <v>Conforme</v>
      </c>
    </row>
    <row r="3624" spans="1:9" hidden="1" x14ac:dyDescent="0.25">
      <c r="A3624" s="42" t="s">
        <v>6</v>
      </c>
      <c r="B3624" s="35" t="s">
        <v>7237</v>
      </c>
      <c r="C3624" s="35" t="s">
        <v>7238</v>
      </c>
      <c r="D3624" s="36">
        <v>2</v>
      </c>
      <c r="E3624" s="36">
        <v>2</v>
      </c>
      <c r="F3624" s="36">
        <v>0.16500000000000001</v>
      </c>
      <c r="G3624" s="36" t="str">
        <f>IFERROR(VLOOKUP(DATA_PESOS[[#This Row],[Codigo]],PESOS,4,FALSE)," ")</f>
        <v xml:space="preserve"> </v>
      </c>
      <c r="H3624" s="37">
        <v>0.16500000000000001</v>
      </c>
      <c r="I3624" s="43" t="str">
        <f>IF(DATA_PESOS[[#This Row],[Peso de FLEX]]=DATA_PESOS[[#This Row],[ACTUALIZACION 2]],"Conforme","Revisar")</f>
        <v>Conforme</v>
      </c>
    </row>
    <row r="3625" spans="1:9" hidden="1" x14ac:dyDescent="0.25">
      <c r="A3625" s="42" t="s">
        <v>6</v>
      </c>
      <c r="B3625" s="35" t="s">
        <v>7239</v>
      </c>
      <c r="C3625" s="35" t="s">
        <v>7240</v>
      </c>
      <c r="D3625" s="36">
        <v>307</v>
      </c>
      <c r="E3625" s="36">
        <v>307</v>
      </c>
      <c r="F3625" s="36">
        <v>0.16400000000000001</v>
      </c>
      <c r="G3625" s="36" t="str">
        <f>IFERROR(VLOOKUP(DATA_PESOS[[#This Row],[Codigo]],PESOS,4,FALSE)," ")</f>
        <v xml:space="preserve"> </v>
      </c>
      <c r="H3625" s="37">
        <v>0.16400000000000001</v>
      </c>
      <c r="I3625" s="43" t="str">
        <f>IF(DATA_PESOS[[#This Row],[Peso de FLEX]]=DATA_PESOS[[#This Row],[ACTUALIZACION 2]],"Conforme","Revisar")</f>
        <v>Conforme</v>
      </c>
    </row>
    <row r="3626" spans="1:9" hidden="1" x14ac:dyDescent="0.25">
      <c r="A3626" s="42" t="s">
        <v>6</v>
      </c>
      <c r="B3626" s="35" t="s">
        <v>7241</v>
      </c>
      <c r="C3626" s="35" t="s">
        <v>7242</v>
      </c>
      <c r="D3626" s="36">
        <v>2</v>
      </c>
      <c r="E3626" s="36">
        <v>2</v>
      </c>
      <c r="F3626" s="36">
        <v>0.16700000000000001</v>
      </c>
      <c r="G3626" s="36" t="str">
        <f>IFERROR(VLOOKUP(DATA_PESOS[[#This Row],[Codigo]],PESOS,4,FALSE)," ")</f>
        <v xml:space="preserve"> </v>
      </c>
      <c r="H3626" s="37">
        <v>0.16700000000000001</v>
      </c>
      <c r="I3626" s="43" t="str">
        <f>IF(DATA_PESOS[[#This Row],[Peso de FLEX]]=DATA_PESOS[[#This Row],[ACTUALIZACION 2]],"Conforme","Revisar")</f>
        <v>Conforme</v>
      </c>
    </row>
    <row r="3627" spans="1:9" hidden="1" x14ac:dyDescent="0.25">
      <c r="A3627" s="42" t="s">
        <v>6</v>
      </c>
      <c r="B3627" s="35" t="s">
        <v>7243</v>
      </c>
      <c r="C3627" s="35" t="s">
        <v>7244</v>
      </c>
      <c r="D3627" s="36">
        <v>37</v>
      </c>
      <c r="E3627" s="36">
        <v>37</v>
      </c>
      <c r="F3627" s="36">
        <v>0.156</v>
      </c>
      <c r="G3627" s="36" t="str">
        <f>IFERROR(VLOOKUP(DATA_PESOS[[#This Row],[Codigo]],PESOS,4,FALSE)," ")</f>
        <v xml:space="preserve"> </v>
      </c>
      <c r="H3627" s="37">
        <v>0.156</v>
      </c>
      <c r="I3627" s="43" t="str">
        <f>IF(DATA_PESOS[[#This Row],[Peso de FLEX]]=DATA_PESOS[[#This Row],[ACTUALIZACION 2]],"Conforme","Revisar")</f>
        <v>Conforme</v>
      </c>
    </row>
    <row r="3628" spans="1:9" hidden="1" x14ac:dyDescent="0.25">
      <c r="A3628" s="42" t="s">
        <v>6</v>
      </c>
      <c r="B3628" s="35" t="s">
        <v>7245</v>
      </c>
      <c r="C3628" s="35" t="s">
        <v>7246</v>
      </c>
      <c r="D3628" s="36">
        <v>84</v>
      </c>
      <c r="E3628" s="36">
        <v>84</v>
      </c>
      <c r="F3628" s="36">
        <v>0.14299999999999999</v>
      </c>
      <c r="G3628" s="36" t="str">
        <f>IFERROR(VLOOKUP(DATA_PESOS[[#This Row],[Codigo]],PESOS,4,FALSE)," ")</f>
        <v xml:space="preserve"> </v>
      </c>
      <c r="H3628" s="37">
        <v>0.14299999999999999</v>
      </c>
      <c r="I3628" s="43" t="str">
        <f>IF(DATA_PESOS[[#This Row],[Peso de FLEX]]=DATA_PESOS[[#This Row],[ACTUALIZACION 2]],"Conforme","Revisar")</f>
        <v>Conforme</v>
      </c>
    </row>
    <row r="3629" spans="1:9" hidden="1" x14ac:dyDescent="0.25">
      <c r="A3629" s="42" t="s">
        <v>6</v>
      </c>
      <c r="B3629" s="35" t="s">
        <v>7247</v>
      </c>
      <c r="C3629" s="35" t="s">
        <v>7248</v>
      </c>
      <c r="D3629" s="36">
        <v>37</v>
      </c>
      <c r="E3629" s="36">
        <v>37</v>
      </c>
      <c r="F3629" s="36">
        <v>0.17399999999999999</v>
      </c>
      <c r="G3629" s="36" t="str">
        <f>IFERROR(VLOOKUP(DATA_PESOS[[#This Row],[Codigo]],PESOS,4,FALSE)," ")</f>
        <v xml:space="preserve"> </v>
      </c>
      <c r="H3629" s="37">
        <v>0.17399999999999999</v>
      </c>
      <c r="I3629" s="43" t="str">
        <f>IF(DATA_PESOS[[#This Row],[Peso de FLEX]]=DATA_PESOS[[#This Row],[ACTUALIZACION 2]],"Conforme","Revisar")</f>
        <v>Conforme</v>
      </c>
    </row>
    <row r="3630" spans="1:9" hidden="1" x14ac:dyDescent="0.25">
      <c r="A3630" s="42" t="s">
        <v>6</v>
      </c>
      <c r="B3630" s="35" t="s">
        <v>7249</v>
      </c>
      <c r="C3630" s="35" t="s">
        <v>7250</v>
      </c>
      <c r="D3630" s="36">
        <v>52</v>
      </c>
      <c r="E3630" s="36">
        <v>52</v>
      </c>
      <c r="F3630" s="36">
        <v>0.188</v>
      </c>
      <c r="G3630" s="36" t="str">
        <f>IFERROR(VLOOKUP(DATA_PESOS[[#This Row],[Codigo]],PESOS,4,FALSE)," ")</f>
        <v xml:space="preserve"> </v>
      </c>
      <c r="H3630" s="37">
        <v>0.188</v>
      </c>
      <c r="I3630" s="43" t="str">
        <f>IF(DATA_PESOS[[#This Row],[Peso de FLEX]]=DATA_PESOS[[#This Row],[ACTUALIZACION 2]],"Conforme","Revisar")</f>
        <v>Conforme</v>
      </c>
    </row>
    <row r="3631" spans="1:9" hidden="1" x14ac:dyDescent="0.25">
      <c r="A3631" s="42" t="s">
        <v>6</v>
      </c>
      <c r="B3631" s="35" t="s">
        <v>7251</v>
      </c>
      <c r="C3631" s="35" t="s">
        <v>7252</v>
      </c>
      <c r="D3631" s="36">
        <v>28</v>
      </c>
      <c r="E3631" s="36">
        <v>28</v>
      </c>
      <c r="F3631" s="36">
        <v>0.20399999999999999</v>
      </c>
      <c r="G3631" s="36" t="str">
        <f>IFERROR(VLOOKUP(DATA_PESOS[[#This Row],[Codigo]],PESOS,4,FALSE)," ")</f>
        <v xml:space="preserve"> </v>
      </c>
      <c r="H3631" s="37">
        <v>0.20399999999999999</v>
      </c>
      <c r="I3631" s="43" t="str">
        <f>IF(DATA_PESOS[[#This Row],[Peso de FLEX]]=DATA_PESOS[[#This Row],[ACTUALIZACION 2]],"Conforme","Revisar")</f>
        <v>Conforme</v>
      </c>
    </row>
    <row r="3632" spans="1:9" hidden="1" x14ac:dyDescent="0.25">
      <c r="A3632" s="42" t="s">
        <v>6</v>
      </c>
      <c r="B3632" s="35" t="s">
        <v>7253</v>
      </c>
      <c r="C3632" s="35" t="s">
        <v>7254</v>
      </c>
      <c r="D3632" s="36">
        <v>2</v>
      </c>
      <c r="E3632" s="36">
        <v>2</v>
      </c>
      <c r="F3632" s="36">
        <v>0.20399999999999999</v>
      </c>
      <c r="G3632" s="36" t="str">
        <f>IFERROR(VLOOKUP(DATA_PESOS[[#This Row],[Codigo]],PESOS,4,FALSE)," ")</f>
        <v xml:space="preserve"> </v>
      </c>
      <c r="H3632" s="37">
        <v>0.20399999999999999</v>
      </c>
      <c r="I3632" s="43" t="str">
        <f>IF(DATA_PESOS[[#This Row],[Peso de FLEX]]=DATA_PESOS[[#This Row],[ACTUALIZACION 2]],"Conforme","Revisar")</f>
        <v>Conforme</v>
      </c>
    </row>
    <row r="3633" spans="1:9" hidden="1" x14ac:dyDescent="0.25">
      <c r="A3633" s="42" t="s">
        <v>6</v>
      </c>
      <c r="B3633" s="35" t="s">
        <v>7255</v>
      </c>
      <c r="C3633" s="35" t="s">
        <v>7256</v>
      </c>
      <c r="D3633" s="36">
        <v>558</v>
      </c>
      <c r="E3633" s="36">
        <v>558</v>
      </c>
      <c r="F3633" s="36">
        <v>0.217</v>
      </c>
      <c r="G3633" s="36" t="str">
        <f>IFERROR(VLOOKUP(DATA_PESOS[[#This Row],[Codigo]],PESOS,4,FALSE)," ")</f>
        <v xml:space="preserve"> </v>
      </c>
      <c r="H3633" s="37">
        <v>0.217</v>
      </c>
      <c r="I3633" s="43" t="str">
        <f>IF(DATA_PESOS[[#This Row],[Peso de FLEX]]=DATA_PESOS[[#This Row],[ACTUALIZACION 2]],"Conforme","Revisar")</f>
        <v>Conforme</v>
      </c>
    </row>
    <row r="3634" spans="1:9" hidden="1" x14ac:dyDescent="0.25">
      <c r="A3634" s="42" t="s">
        <v>6</v>
      </c>
      <c r="B3634" s="35" t="s">
        <v>7257</v>
      </c>
      <c r="C3634" s="35" t="s">
        <v>7258</v>
      </c>
      <c r="D3634" s="36">
        <v>36</v>
      </c>
      <c r="E3634" s="36">
        <v>36</v>
      </c>
      <c r="F3634" s="36">
        <v>0.217</v>
      </c>
      <c r="G3634" s="36" t="str">
        <f>IFERROR(VLOOKUP(DATA_PESOS[[#This Row],[Codigo]],PESOS,4,FALSE)," ")</f>
        <v xml:space="preserve"> </v>
      </c>
      <c r="H3634" s="37">
        <v>0.217</v>
      </c>
      <c r="I3634" s="43" t="str">
        <f>IF(DATA_PESOS[[#This Row],[Peso de FLEX]]=DATA_PESOS[[#This Row],[ACTUALIZACION 2]],"Conforme","Revisar")</f>
        <v>Conforme</v>
      </c>
    </row>
    <row r="3635" spans="1:9" hidden="1" x14ac:dyDescent="0.25">
      <c r="A3635" s="42" t="s">
        <v>6</v>
      </c>
      <c r="B3635" s="35" t="s">
        <v>7259</v>
      </c>
      <c r="C3635" s="35" t="s">
        <v>7260</v>
      </c>
      <c r="D3635" s="36">
        <v>26</v>
      </c>
      <c r="E3635" s="36">
        <v>26</v>
      </c>
      <c r="F3635" s="36">
        <v>0.108</v>
      </c>
      <c r="G3635" s="36" t="str">
        <f>IFERROR(VLOOKUP(DATA_PESOS[[#This Row],[Codigo]],PESOS,4,FALSE)," ")</f>
        <v xml:space="preserve"> </v>
      </c>
      <c r="H3635" s="37">
        <v>0.108</v>
      </c>
      <c r="I3635" s="43" t="str">
        <f>IF(DATA_PESOS[[#This Row],[Peso de FLEX]]=DATA_PESOS[[#This Row],[ACTUALIZACION 2]],"Conforme","Revisar")</f>
        <v>Conforme</v>
      </c>
    </row>
    <row r="3636" spans="1:9" hidden="1" x14ac:dyDescent="0.25">
      <c r="A3636" s="42" t="s">
        <v>6</v>
      </c>
      <c r="B3636" s="35" t="s">
        <v>7261</v>
      </c>
      <c r="C3636" s="35" t="s">
        <v>7262</v>
      </c>
      <c r="D3636" s="36">
        <v>8</v>
      </c>
      <c r="E3636" s="36">
        <v>8</v>
      </c>
      <c r="F3636" s="36">
        <v>2.9889999999999999</v>
      </c>
      <c r="G3636" s="36" t="str">
        <f>IFERROR(VLOOKUP(DATA_PESOS[[#This Row],[Codigo]],PESOS,4,FALSE)," ")</f>
        <v xml:space="preserve"> </v>
      </c>
      <c r="H3636" s="37">
        <v>2.9889999999999999</v>
      </c>
      <c r="I3636" s="43" t="str">
        <f>IF(DATA_PESOS[[#This Row],[Peso de FLEX]]=DATA_PESOS[[#This Row],[ACTUALIZACION 2]],"Conforme","Revisar")</f>
        <v>Conforme</v>
      </c>
    </row>
    <row r="3637" spans="1:9" hidden="1" x14ac:dyDescent="0.25">
      <c r="A3637" s="42" t="s">
        <v>6</v>
      </c>
      <c r="B3637" s="35" t="s">
        <v>7263</v>
      </c>
      <c r="C3637" s="35" t="s">
        <v>7264</v>
      </c>
      <c r="D3637" s="36">
        <v>1</v>
      </c>
      <c r="E3637" s="36">
        <v>1</v>
      </c>
      <c r="F3637" s="36">
        <v>4.8550000000000004</v>
      </c>
      <c r="G3637" s="36" t="str">
        <f>IFERROR(VLOOKUP(DATA_PESOS[[#This Row],[Codigo]],PESOS,4,FALSE)," ")</f>
        <v xml:space="preserve"> </v>
      </c>
      <c r="H3637" s="37">
        <v>4.8550000000000004</v>
      </c>
      <c r="I3637" s="43" t="str">
        <f>IF(DATA_PESOS[[#This Row],[Peso de FLEX]]=DATA_PESOS[[#This Row],[ACTUALIZACION 2]],"Conforme","Revisar")</f>
        <v>Conforme</v>
      </c>
    </row>
    <row r="3638" spans="1:9" hidden="1" x14ac:dyDescent="0.25">
      <c r="A3638" s="42" t="s">
        <v>6</v>
      </c>
      <c r="B3638" s="35" t="s">
        <v>7265</v>
      </c>
      <c r="C3638" s="35" t="s">
        <v>7266</v>
      </c>
      <c r="D3638" s="36">
        <v>4</v>
      </c>
      <c r="E3638" s="36">
        <v>4</v>
      </c>
      <c r="F3638" s="36">
        <v>1.974</v>
      </c>
      <c r="G3638" s="36" t="str">
        <f>IFERROR(VLOOKUP(DATA_PESOS[[#This Row],[Codigo]],PESOS,4,FALSE)," ")</f>
        <v xml:space="preserve"> </v>
      </c>
      <c r="H3638" s="37">
        <v>1.974</v>
      </c>
      <c r="I3638" s="43" t="str">
        <f>IF(DATA_PESOS[[#This Row],[Peso de FLEX]]=DATA_PESOS[[#This Row],[ACTUALIZACION 2]],"Conforme","Revisar")</f>
        <v>Conforme</v>
      </c>
    </row>
    <row r="3639" spans="1:9" hidden="1" x14ac:dyDescent="0.25">
      <c r="A3639" s="42" t="s">
        <v>6</v>
      </c>
      <c r="B3639" s="35" t="s">
        <v>7267</v>
      </c>
      <c r="C3639" s="35" t="s">
        <v>7268</v>
      </c>
      <c r="D3639" s="36">
        <v>17</v>
      </c>
      <c r="E3639" s="36">
        <v>17</v>
      </c>
      <c r="F3639" s="36">
        <v>6.6040000000000001</v>
      </c>
      <c r="G3639" s="36" t="str">
        <f>IFERROR(VLOOKUP(DATA_PESOS[[#This Row],[Codigo]],PESOS,4,FALSE)," ")</f>
        <v xml:space="preserve"> </v>
      </c>
      <c r="H3639" s="37">
        <v>6.6040000000000001</v>
      </c>
      <c r="I3639" s="43" t="str">
        <f>IF(DATA_PESOS[[#This Row],[Peso de FLEX]]=DATA_PESOS[[#This Row],[ACTUALIZACION 2]],"Conforme","Revisar")</f>
        <v>Conforme</v>
      </c>
    </row>
    <row r="3640" spans="1:9" hidden="1" x14ac:dyDescent="0.25">
      <c r="A3640" s="42" t="s">
        <v>6</v>
      </c>
      <c r="B3640" s="35" t="s">
        <v>7269</v>
      </c>
      <c r="C3640" s="35" t="s">
        <v>7270</v>
      </c>
      <c r="D3640" s="36">
        <v>17</v>
      </c>
      <c r="E3640" s="36">
        <v>17</v>
      </c>
      <c r="F3640" s="36">
        <v>1.5640000000000001</v>
      </c>
      <c r="G3640" s="36" t="str">
        <f>IFERROR(VLOOKUP(DATA_PESOS[[#This Row],[Codigo]],PESOS,4,FALSE)," ")</f>
        <v xml:space="preserve"> </v>
      </c>
      <c r="H3640" s="37">
        <v>1.5640000000000001</v>
      </c>
      <c r="I3640" s="43" t="str">
        <f>IF(DATA_PESOS[[#This Row],[Peso de FLEX]]=DATA_PESOS[[#This Row],[ACTUALIZACION 2]],"Conforme","Revisar")</f>
        <v>Conforme</v>
      </c>
    </row>
    <row r="3641" spans="1:9" hidden="1" x14ac:dyDescent="0.25">
      <c r="A3641" s="42" t="s">
        <v>6</v>
      </c>
      <c r="B3641" s="35" t="s">
        <v>7271</v>
      </c>
      <c r="C3641" s="35" t="s">
        <v>7272</v>
      </c>
      <c r="D3641" s="36">
        <v>4</v>
      </c>
      <c r="E3641" s="36">
        <v>4</v>
      </c>
      <c r="F3641" s="36">
        <v>6.1020000000000003</v>
      </c>
      <c r="G3641" s="36" t="str">
        <f>IFERROR(VLOOKUP(DATA_PESOS[[#This Row],[Codigo]],PESOS,4,FALSE)," ")</f>
        <v xml:space="preserve"> </v>
      </c>
      <c r="H3641" s="37">
        <v>6.1020000000000003</v>
      </c>
      <c r="I3641" s="43" t="str">
        <f>IF(DATA_PESOS[[#This Row],[Peso de FLEX]]=DATA_PESOS[[#This Row],[ACTUALIZACION 2]],"Conforme","Revisar")</f>
        <v>Conforme</v>
      </c>
    </row>
    <row r="3642" spans="1:9" hidden="1" x14ac:dyDescent="0.25">
      <c r="A3642" s="42" t="s">
        <v>6</v>
      </c>
      <c r="B3642" s="35" t="s">
        <v>7273</v>
      </c>
      <c r="C3642" s="35" t="s">
        <v>7274</v>
      </c>
      <c r="D3642" s="36">
        <v>5</v>
      </c>
      <c r="E3642" s="36">
        <v>5</v>
      </c>
      <c r="F3642" s="36">
        <v>6.1369999999999996</v>
      </c>
      <c r="G3642" s="36" t="str">
        <f>IFERROR(VLOOKUP(DATA_PESOS[[#This Row],[Codigo]],PESOS,4,FALSE)," ")</f>
        <v xml:space="preserve"> </v>
      </c>
      <c r="H3642" s="37">
        <v>6.1369999999999996</v>
      </c>
      <c r="I3642" s="43" t="str">
        <f>IF(DATA_PESOS[[#This Row],[Peso de FLEX]]=DATA_PESOS[[#This Row],[ACTUALIZACION 2]],"Conforme","Revisar")</f>
        <v>Conforme</v>
      </c>
    </row>
    <row r="3643" spans="1:9" hidden="1" x14ac:dyDescent="0.25">
      <c r="A3643" s="42" t="s">
        <v>6</v>
      </c>
      <c r="B3643" s="35" t="s">
        <v>7275</v>
      </c>
      <c r="C3643" s="35" t="s">
        <v>7276</v>
      </c>
      <c r="D3643" s="36">
        <v>16</v>
      </c>
      <c r="E3643" s="36">
        <v>16</v>
      </c>
      <c r="F3643" s="36">
        <v>5.88</v>
      </c>
      <c r="G3643" s="36" t="str">
        <f>IFERROR(VLOOKUP(DATA_PESOS[[#This Row],[Codigo]],PESOS,4,FALSE)," ")</f>
        <v xml:space="preserve"> </v>
      </c>
      <c r="H3643" s="37">
        <v>5.88</v>
      </c>
      <c r="I3643" s="43" t="str">
        <f>IF(DATA_PESOS[[#This Row],[Peso de FLEX]]=DATA_PESOS[[#This Row],[ACTUALIZACION 2]],"Conforme","Revisar")</f>
        <v>Conforme</v>
      </c>
    </row>
    <row r="3644" spans="1:9" hidden="1" x14ac:dyDescent="0.25">
      <c r="A3644" s="42" t="s">
        <v>6</v>
      </c>
      <c r="B3644" s="35" t="s">
        <v>7277</v>
      </c>
      <c r="C3644" s="35" t="s">
        <v>7278</v>
      </c>
      <c r="D3644" s="36">
        <v>2</v>
      </c>
      <c r="E3644" s="36">
        <v>2</v>
      </c>
      <c r="F3644" s="36">
        <v>0.50600000000000001</v>
      </c>
      <c r="G3644" s="36" t="str">
        <f>IFERROR(VLOOKUP(DATA_PESOS[[#This Row],[Codigo]],PESOS,4,FALSE)," ")</f>
        <v xml:space="preserve"> </v>
      </c>
      <c r="H3644" s="37">
        <v>0.50600000000000001</v>
      </c>
      <c r="I3644" s="43" t="str">
        <f>IF(DATA_PESOS[[#This Row],[Peso de FLEX]]=DATA_PESOS[[#This Row],[ACTUALIZACION 2]],"Conforme","Revisar")</f>
        <v>Conforme</v>
      </c>
    </row>
    <row r="3645" spans="1:9" hidden="1" x14ac:dyDescent="0.25">
      <c r="A3645" s="42" t="s">
        <v>6</v>
      </c>
      <c r="B3645" s="35" t="s">
        <v>7279</v>
      </c>
      <c r="C3645" s="35" t="s">
        <v>7280</v>
      </c>
      <c r="D3645" s="36">
        <v>42</v>
      </c>
      <c r="E3645" s="36">
        <v>42</v>
      </c>
      <c r="F3645" s="36">
        <v>2.8340000000000001</v>
      </c>
      <c r="G3645" s="36" t="str">
        <f>IFERROR(VLOOKUP(DATA_PESOS[[#This Row],[Codigo]],PESOS,4,FALSE)," ")</f>
        <v xml:space="preserve"> </v>
      </c>
      <c r="H3645" s="37">
        <v>2.8340000000000001</v>
      </c>
      <c r="I3645" s="43" t="str">
        <f>IF(DATA_PESOS[[#This Row],[Peso de FLEX]]=DATA_PESOS[[#This Row],[ACTUALIZACION 2]],"Conforme","Revisar")</f>
        <v>Conforme</v>
      </c>
    </row>
    <row r="3646" spans="1:9" hidden="1" x14ac:dyDescent="0.25">
      <c r="A3646" s="42" t="s">
        <v>6</v>
      </c>
      <c r="B3646" s="35" t="s">
        <v>7281</v>
      </c>
      <c r="C3646" s="35" t="s">
        <v>7282</v>
      </c>
      <c r="D3646" s="36">
        <v>5</v>
      </c>
      <c r="E3646" s="36">
        <v>5</v>
      </c>
      <c r="F3646" s="36">
        <v>3.06</v>
      </c>
      <c r="G3646" s="36" t="str">
        <f>IFERROR(VLOOKUP(DATA_PESOS[[#This Row],[Codigo]],PESOS,4,FALSE)," ")</f>
        <v xml:space="preserve"> </v>
      </c>
      <c r="H3646" s="37">
        <v>3.06</v>
      </c>
      <c r="I3646" s="43" t="str">
        <f>IF(DATA_PESOS[[#This Row],[Peso de FLEX]]=DATA_PESOS[[#This Row],[ACTUALIZACION 2]],"Conforme","Revisar")</f>
        <v>Conforme</v>
      </c>
    </row>
    <row r="3647" spans="1:9" hidden="1" x14ac:dyDescent="0.25">
      <c r="A3647" s="42" t="s">
        <v>6</v>
      </c>
      <c r="B3647" s="35" t="s">
        <v>7283</v>
      </c>
      <c r="C3647" s="35" t="s">
        <v>7284</v>
      </c>
      <c r="D3647" s="36">
        <v>10</v>
      </c>
      <c r="E3647" s="36">
        <v>10</v>
      </c>
      <c r="F3647" s="36">
        <v>1.643</v>
      </c>
      <c r="G3647" s="36" t="str">
        <f>IFERROR(VLOOKUP(DATA_PESOS[[#This Row],[Codigo]],PESOS,4,FALSE)," ")</f>
        <v xml:space="preserve"> </v>
      </c>
      <c r="H3647" s="37">
        <v>1.643</v>
      </c>
      <c r="I3647" s="43" t="str">
        <f>IF(DATA_PESOS[[#This Row],[Peso de FLEX]]=DATA_PESOS[[#This Row],[ACTUALIZACION 2]],"Conforme","Revisar")</f>
        <v>Conforme</v>
      </c>
    </row>
    <row r="3648" spans="1:9" hidden="1" x14ac:dyDescent="0.25">
      <c r="A3648" s="42" t="s">
        <v>6</v>
      </c>
      <c r="B3648" s="35" t="s">
        <v>7285</v>
      </c>
      <c r="C3648" s="35" t="s">
        <v>7286</v>
      </c>
      <c r="D3648" s="36">
        <v>3</v>
      </c>
      <c r="E3648" s="36">
        <v>3</v>
      </c>
      <c r="F3648" s="36">
        <v>3.2919999999999998</v>
      </c>
      <c r="G3648" s="36" t="str">
        <f>IFERROR(VLOOKUP(DATA_PESOS[[#This Row],[Codigo]],PESOS,4,FALSE)," ")</f>
        <v xml:space="preserve"> </v>
      </c>
      <c r="H3648" s="37">
        <v>3.2919999999999998</v>
      </c>
      <c r="I3648" s="43" t="str">
        <f>IF(DATA_PESOS[[#This Row],[Peso de FLEX]]=DATA_PESOS[[#This Row],[ACTUALIZACION 2]],"Conforme","Revisar")</f>
        <v>Conforme</v>
      </c>
    </row>
    <row r="3649" spans="1:9" hidden="1" x14ac:dyDescent="0.25">
      <c r="A3649" s="42" t="s">
        <v>6</v>
      </c>
      <c r="B3649" s="35" t="s">
        <v>7287</v>
      </c>
      <c r="C3649" s="35" t="s">
        <v>7288</v>
      </c>
      <c r="D3649" s="36">
        <v>4</v>
      </c>
      <c r="E3649" s="36">
        <v>4</v>
      </c>
      <c r="F3649" s="36">
        <v>1.6659999999999999</v>
      </c>
      <c r="G3649" s="36" t="str">
        <f>IFERROR(VLOOKUP(DATA_PESOS[[#This Row],[Codigo]],PESOS,4,FALSE)," ")</f>
        <v xml:space="preserve"> </v>
      </c>
      <c r="H3649" s="37">
        <v>1.6659999999999999</v>
      </c>
      <c r="I3649" s="43" t="str">
        <f>IF(DATA_PESOS[[#This Row],[Peso de FLEX]]=DATA_PESOS[[#This Row],[ACTUALIZACION 2]],"Conforme","Revisar")</f>
        <v>Conforme</v>
      </c>
    </row>
    <row r="3650" spans="1:9" hidden="1" x14ac:dyDescent="0.25">
      <c r="A3650" s="42" t="s">
        <v>6</v>
      </c>
      <c r="B3650" s="35" t="s">
        <v>7289</v>
      </c>
      <c r="C3650" s="35" t="s">
        <v>7290</v>
      </c>
      <c r="D3650" s="36">
        <v>5</v>
      </c>
      <c r="E3650" s="36">
        <v>5</v>
      </c>
      <c r="F3650" s="36">
        <v>3.1160000000000001</v>
      </c>
      <c r="G3650" s="36" t="str">
        <f>IFERROR(VLOOKUP(DATA_PESOS[[#This Row],[Codigo]],PESOS,4,FALSE)," ")</f>
        <v xml:space="preserve"> </v>
      </c>
      <c r="H3650" s="37">
        <v>3.1160000000000001</v>
      </c>
      <c r="I3650" s="43" t="str">
        <f>IF(DATA_PESOS[[#This Row],[Peso de FLEX]]=DATA_PESOS[[#This Row],[ACTUALIZACION 2]],"Conforme","Revisar")</f>
        <v>Conforme</v>
      </c>
    </row>
    <row r="3651" spans="1:9" hidden="1" x14ac:dyDescent="0.25">
      <c r="A3651" s="42" t="s">
        <v>6</v>
      </c>
      <c r="B3651" s="35" t="s">
        <v>7291</v>
      </c>
      <c r="C3651" s="35" t="s">
        <v>7292</v>
      </c>
      <c r="D3651" s="36">
        <v>2</v>
      </c>
      <c r="E3651" s="36">
        <v>2</v>
      </c>
      <c r="F3651" s="36">
        <v>2.7559999999999998</v>
      </c>
      <c r="G3651" s="36" t="str">
        <f>IFERROR(VLOOKUP(DATA_PESOS[[#This Row],[Codigo]],PESOS,4,FALSE)," ")</f>
        <v xml:space="preserve"> </v>
      </c>
      <c r="H3651" s="37">
        <v>2.7559999999999998</v>
      </c>
      <c r="I3651" s="43" t="str">
        <f>IF(DATA_PESOS[[#This Row],[Peso de FLEX]]=DATA_PESOS[[#This Row],[ACTUALIZACION 2]],"Conforme","Revisar")</f>
        <v>Conforme</v>
      </c>
    </row>
    <row r="3652" spans="1:9" hidden="1" x14ac:dyDescent="0.25">
      <c r="A3652" s="42" t="s">
        <v>6</v>
      </c>
      <c r="B3652" s="35" t="s">
        <v>7293</v>
      </c>
      <c r="C3652" s="35" t="s">
        <v>7294</v>
      </c>
      <c r="D3652" s="36">
        <v>4</v>
      </c>
      <c r="E3652" s="36">
        <v>4</v>
      </c>
      <c r="F3652" s="36">
        <v>4.702</v>
      </c>
      <c r="G3652" s="36" t="str">
        <f>IFERROR(VLOOKUP(DATA_PESOS[[#This Row],[Codigo]],PESOS,4,FALSE)," ")</f>
        <v xml:space="preserve"> </v>
      </c>
      <c r="H3652" s="37">
        <v>4.702</v>
      </c>
      <c r="I3652" s="43" t="str">
        <f>IF(DATA_PESOS[[#This Row],[Peso de FLEX]]=DATA_PESOS[[#This Row],[ACTUALIZACION 2]],"Conforme","Revisar")</f>
        <v>Conforme</v>
      </c>
    </row>
    <row r="3653" spans="1:9" hidden="1" x14ac:dyDescent="0.25">
      <c r="A3653" s="42" t="s">
        <v>6</v>
      </c>
      <c r="B3653" s="35" t="s">
        <v>7295</v>
      </c>
      <c r="C3653" s="35" t="s">
        <v>7296</v>
      </c>
      <c r="D3653" s="36">
        <v>5</v>
      </c>
      <c r="E3653" s="36">
        <v>5</v>
      </c>
      <c r="F3653" s="36">
        <v>2.698</v>
      </c>
      <c r="G3653" s="36" t="str">
        <f>IFERROR(VLOOKUP(DATA_PESOS[[#This Row],[Codigo]],PESOS,4,FALSE)," ")</f>
        <v xml:space="preserve"> </v>
      </c>
      <c r="H3653" s="37">
        <v>2.698</v>
      </c>
      <c r="I3653" s="43" t="str">
        <f>IF(DATA_PESOS[[#This Row],[Peso de FLEX]]=DATA_PESOS[[#This Row],[ACTUALIZACION 2]],"Conforme","Revisar")</f>
        <v>Conforme</v>
      </c>
    </row>
    <row r="3654" spans="1:9" hidden="1" x14ac:dyDescent="0.25">
      <c r="A3654" s="42" t="s">
        <v>6</v>
      </c>
      <c r="B3654" s="35" t="s">
        <v>7297</v>
      </c>
      <c r="C3654" s="35" t="s">
        <v>7298</v>
      </c>
      <c r="D3654" s="36">
        <v>2</v>
      </c>
      <c r="E3654" s="36">
        <v>2</v>
      </c>
      <c r="F3654" s="36">
        <v>2.1560000000000001</v>
      </c>
      <c r="G3654" s="36" t="str">
        <f>IFERROR(VLOOKUP(DATA_PESOS[[#This Row],[Codigo]],PESOS,4,FALSE)," ")</f>
        <v xml:space="preserve"> </v>
      </c>
      <c r="H3654" s="37">
        <v>2.1560000000000001</v>
      </c>
      <c r="I3654" s="43" t="str">
        <f>IF(DATA_PESOS[[#This Row],[Peso de FLEX]]=DATA_PESOS[[#This Row],[ACTUALIZACION 2]],"Conforme","Revisar")</f>
        <v>Conforme</v>
      </c>
    </row>
    <row r="3655" spans="1:9" hidden="1" x14ac:dyDescent="0.25">
      <c r="A3655" s="42" t="s">
        <v>6</v>
      </c>
      <c r="B3655" s="35" t="s">
        <v>7299</v>
      </c>
      <c r="C3655" s="35" t="s">
        <v>7300</v>
      </c>
      <c r="D3655" s="36">
        <v>13</v>
      </c>
      <c r="E3655" s="36">
        <v>13</v>
      </c>
      <c r="F3655" s="36">
        <v>2.105</v>
      </c>
      <c r="G3655" s="36" t="str">
        <f>IFERROR(VLOOKUP(DATA_PESOS[[#This Row],[Codigo]],PESOS,4,FALSE)," ")</f>
        <v xml:space="preserve"> </v>
      </c>
      <c r="H3655" s="37">
        <v>2.105</v>
      </c>
      <c r="I3655" s="43" t="str">
        <f>IF(DATA_PESOS[[#This Row],[Peso de FLEX]]=DATA_PESOS[[#This Row],[ACTUALIZACION 2]],"Conforme","Revisar")</f>
        <v>Conforme</v>
      </c>
    </row>
    <row r="3656" spans="1:9" hidden="1" x14ac:dyDescent="0.25">
      <c r="A3656" s="42" t="s">
        <v>6</v>
      </c>
      <c r="B3656" s="35" t="s">
        <v>7301</v>
      </c>
      <c r="C3656" s="35" t="s">
        <v>7302</v>
      </c>
      <c r="D3656" s="36">
        <v>1</v>
      </c>
      <c r="E3656" s="36">
        <v>1</v>
      </c>
      <c r="F3656" s="36">
        <v>1.2430000000000001</v>
      </c>
      <c r="G3656" s="36" t="str">
        <f>IFERROR(VLOOKUP(DATA_PESOS[[#This Row],[Codigo]],PESOS,4,FALSE)," ")</f>
        <v xml:space="preserve"> </v>
      </c>
      <c r="H3656" s="37">
        <v>1.2430000000000001</v>
      </c>
      <c r="I3656" s="43" t="str">
        <f>IF(DATA_PESOS[[#This Row],[Peso de FLEX]]=DATA_PESOS[[#This Row],[ACTUALIZACION 2]],"Conforme","Revisar")</f>
        <v>Conforme</v>
      </c>
    </row>
    <row r="3657" spans="1:9" hidden="1" x14ac:dyDescent="0.25">
      <c r="A3657" s="42" t="s">
        <v>6</v>
      </c>
      <c r="B3657" s="35" t="s">
        <v>7303</v>
      </c>
      <c r="C3657" s="35" t="s">
        <v>7304</v>
      </c>
      <c r="D3657" s="36">
        <v>1</v>
      </c>
      <c r="E3657" s="36">
        <v>1</v>
      </c>
      <c r="F3657" s="36">
        <v>1.25</v>
      </c>
      <c r="G3657" s="36" t="str">
        <f>IFERROR(VLOOKUP(DATA_PESOS[[#This Row],[Codigo]],PESOS,4,FALSE)," ")</f>
        <v xml:space="preserve"> </v>
      </c>
      <c r="H3657" s="37">
        <v>1.25</v>
      </c>
      <c r="I3657" s="43" t="str">
        <f>IF(DATA_PESOS[[#This Row],[Peso de FLEX]]=DATA_PESOS[[#This Row],[ACTUALIZACION 2]],"Conforme","Revisar")</f>
        <v>Conforme</v>
      </c>
    </row>
    <row r="3658" spans="1:9" hidden="1" x14ac:dyDescent="0.25">
      <c r="A3658" s="42" t="s">
        <v>6</v>
      </c>
      <c r="B3658" s="35" t="s">
        <v>7305</v>
      </c>
      <c r="C3658" s="35" t="s">
        <v>7306</v>
      </c>
      <c r="D3658" s="36">
        <v>2</v>
      </c>
      <c r="E3658" s="36">
        <v>2</v>
      </c>
      <c r="F3658" s="36">
        <v>1.1559999999999999</v>
      </c>
      <c r="G3658" s="36" t="str">
        <f>IFERROR(VLOOKUP(DATA_PESOS[[#This Row],[Codigo]],PESOS,4,FALSE)," ")</f>
        <v xml:space="preserve"> </v>
      </c>
      <c r="H3658" s="37">
        <v>1.1559999999999999</v>
      </c>
      <c r="I3658" s="43" t="str">
        <f>IF(DATA_PESOS[[#This Row],[Peso de FLEX]]=DATA_PESOS[[#This Row],[ACTUALIZACION 2]],"Conforme","Revisar")</f>
        <v>Conforme</v>
      </c>
    </row>
    <row r="3659" spans="1:9" hidden="1" x14ac:dyDescent="0.25">
      <c r="A3659" s="42" t="s">
        <v>6</v>
      </c>
      <c r="B3659" s="35" t="s">
        <v>7307</v>
      </c>
      <c r="C3659" s="35" t="s">
        <v>7308</v>
      </c>
      <c r="D3659" s="36">
        <v>7</v>
      </c>
      <c r="E3659" s="36">
        <v>7</v>
      </c>
      <c r="F3659" s="36">
        <v>1.218</v>
      </c>
      <c r="G3659" s="36" t="str">
        <f>IFERROR(VLOOKUP(DATA_PESOS[[#This Row],[Codigo]],PESOS,4,FALSE)," ")</f>
        <v xml:space="preserve"> </v>
      </c>
      <c r="H3659" s="37">
        <v>1.218</v>
      </c>
      <c r="I3659" s="43" t="str">
        <f>IF(DATA_PESOS[[#This Row],[Peso de FLEX]]=DATA_PESOS[[#This Row],[ACTUALIZACION 2]],"Conforme","Revisar")</f>
        <v>Conforme</v>
      </c>
    </row>
    <row r="3660" spans="1:9" hidden="1" x14ac:dyDescent="0.25">
      <c r="A3660" s="42" t="s">
        <v>6</v>
      </c>
      <c r="B3660" s="35" t="s">
        <v>7309</v>
      </c>
      <c r="C3660" s="35" t="s">
        <v>7310</v>
      </c>
      <c r="D3660" s="36">
        <v>12</v>
      </c>
      <c r="E3660" s="36">
        <v>12</v>
      </c>
      <c r="F3660" s="36">
        <v>2.1720000000000002</v>
      </c>
      <c r="G3660" s="36" t="str">
        <f>IFERROR(VLOOKUP(DATA_PESOS[[#This Row],[Codigo]],PESOS,4,FALSE)," ")</f>
        <v xml:space="preserve"> </v>
      </c>
      <c r="H3660" s="37">
        <v>2.1720000000000002</v>
      </c>
      <c r="I3660" s="43" t="str">
        <f>IF(DATA_PESOS[[#This Row],[Peso de FLEX]]=DATA_PESOS[[#This Row],[ACTUALIZACION 2]],"Conforme","Revisar")</f>
        <v>Conforme</v>
      </c>
    </row>
    <row r="3661" spans="1:9" hidden="1" x14ac:dyDescent="0.25">
      <c r="A3661" s="42" t="s">
        <v>6</v>
      </c>
      <c r="B3661" s="35" t="s">
        <v>7311</v>
      </c>
      <c r="C3661" s="35" t="s">
        <v>7312</v>
      </c>
      <c r="D3661" s="36">
        <v>13</v>
      </c>
      <c r="E3661" s="36">
        <v>13</v>
      </c>
      <c r="F3661" s="36">
        <v>1.1419999999999999</v>
      </c>
      <c r="G3661" s="36" t="str">
        <f>IFERROR(VLOOKUP(DATA_PESOS[[#This Row],[Codigo]],PESOS,4,FALSE)," ")</f>
        <v xml:space="preserve"> </v>
      </c>
      <c r="H3661" s="37">
        <v>1.1419999999999999</v>
      </c>
      <c r="I3661" s="43" t="str">
        <f>IF(DATA_PESOS[[#This Row],[Peso de FLEX]]=DATA_PESOS[[#This Row],[ACTUALIZACION 2]],"Conforme","Revisar")</f>
        <v>Conforme</v>
      </c>
    </row>
    <row r="3662" spans="1:9" hidden="1" x14ac:dyDescent="0.25">
      <c r="A3662" s="42" t="s">
        <v>6</v>
      </c>
      <c r="B3662" s="35" t="s">
        <v>7313</v>
      </c>
      <c r="C3662" s="35" t="s">
        <v>7314</v>
      </c>
      <c r="D3662" s="36">
        <v>4</v>
      </c>
      <c r="E3662" s="36">
        <v>4</v>
      </c>
      <c r="F3662" s="36">
        <v>1.1859999999999999</v>
      </c>
      <c r="G3662" s="36" t="str">
        <f>IFERROR(VLOOKUP(DATA_PESOS[[#This Row],[Codigo]],PESOS,4,FALSE)," ")</f>
        <v xml:space="preserve"> </v>
      </c>
      <c r="H3662" s="37">
        <v>1.1859999999999999</v>
      </c>
      <c r="I3662" s="43" t="str">
        <f>IF(DATA_PESOS[[#This Row],[Peso de FLEX]]=DATA_PESOS[[#This Row],[ACTUALIZACION 2]],"Conforme","Revisar")</f>
        <v>Conforme</v>
      </c>
    </row>
    <row r="3663" spans="1:9" hidden="1" x14ac:dyDescent="0.25">
      <c r="A3663" s="42" t="s">
        <v>6</v>
      </c>
      <c r="B3663" s="35" t="s">
        <v>7315</v>
      </c>
      <c r="C3663" s="35" t="s">
        <v>7316</v>
      </c>
      <c r="D3663" s="36">
        <v>11</v>
      </c>
      <c r="E3663" s="36">
        <v>11</v>
      </c>
      <c r="F3663" s="36">
        <v>2.8530000000000002</v>
      </c>
      <c r="G3663" s="36" t="str">
        <f>IFERROR(VLOOKUP(DATA_PESOS[[#This Row],[Codigo]],PESOS,4,FALSE)," ")</f>
        <v xml:space="preserve"> </v>
      </c>
      <c r="H3663" s="37">
        <v>2.8530000000000002</v>
      </c>
      <c r="I3663" s="43" t="str">
        <f>IF(DATA_PESOS[[#This Row],[Peso de FLEX]]=DATA_PESOS[[#This Row],[ACTUALIZACION 2]],"Conforme","Revisar")</f>
        <v>Conforme</v>
      </c>
    </row>
    <row r="3664" spans="1:9" hidden="1" x14ac:dyDescent="0.25">
      <c r="A3664" s="42" t="s">
        <v>6</v>
      </c>
      <c r="B3664" s="35" t="s">
        <v>7317</v>
      </c>
      <c r="C3664" s="35" t="s">
        <v>7318</v>
      </c>
      <c r="D3664" s="36">
        <v>1</v>
      </c>
      <c r="E3664" s="36">
        <v>1</v>
      </c>
      <c r="F3664" s="36">
        <v>1.1759999999999999</v>
      </c>
      <c r="G3664" s="36" t="str">
        <f>IFERROR(VLOOKUP(DATA_PESOS[[#This Row],[Codigo]],PESOS,4,FALSE)," ")</f>
        <v xml:space="preserve"> </v>
      </c>
      <c r="H3664" s="37">
        <v>1.1759999999999999</v>
      </c>
      <c r="I3664" s="43" t="str">
        <f>IF(DATA_PESOS[[#This Row],[Peso de FLEX]]=DATA_PESOS[[#This Row],[ACTUALIZACION 2]],"Conforme","Revisar")</f>
        <v>Conforme</v>
      </c>
    </row>
    <row r="3665" spans="1:9" hidden="1" x14ac:dyDescent="0.25">
      <c r="A3665" s="42" t="s">
        <v>6</v>
      </c>
      <c r="B3665" s="35" t="s">
        <v>7319</v>
      </c>
      <c r="C3665" s="35" t="s">
        <v>7320</v>
      </c>
      <c r="D3665" s="36">
        <v>41</v>
      </c>
      <c r="E3665" s="36">
        <v>41</v>
      </c>
      <c r="F3665" s="36">
        <v>3.7719999999999998</v>
      </c>
      <c r="G3665" s="36" t="str">
        <f>IFERROR(VLOOKUP(DATA_PESOS[[#This Row],[Codigo]],PESOS,4,FALSE)," ")</f>
        <v xml:space="preserve"> </v>
      </c>
      <c r="H3665" s="37">
        <v>3.7719999999999998</v>
      </c>
      <c r="I3665" s="43" t="str">
        <f>IF(DATA_PESOS[[#This Row],[Peso de FLEX]]=DATA_PESOS[[#This Row],[ACTUALIZACION 2]],"Conforme","Revisar")</f>
        <v>Conforme</v>
      </c>
    </row>
    <row r="3666" spans="1:9" hidden="1" x14ac:dyDescent="0.25">
      <c r="A3666" s="42" t="s">
        <v>6</v>
      </c>
      <c r="B3666" s="35" t="s">
        <v>7321</v>
      </c>
      <c r="C3666" s="35" t="s">
        <v>7322</v>
      </c>
      <c r="D3666" s="36">
        <v>5</v>
      </c>
      <c r="E3666" s="36">
        <v>5</v>
      </c>
      <c r="F3666" s="36">
        <v>1.837</v>
      </c>
      <c r="G3666" s="36" t="str">
        <f>IFERROR(VLOOKUP(DATA_PESOS[[#This Row],[Codigo]],PESOS,4,FALSE)," ")</f>
        <v xml:space="preserve"> </v>
      </c>
      <c r="H3666" s="37">
        <v>1.837</v>
      </c>
      <c r="I3666" s="43" t="str">
        <f>IF(DATA_PESOS[[#This Row],[Peso de FLEX]]=DATA_PESOS[[#This Row],[ACTUALIZACION 2]],"Conforme","Revisar")</f>
        <v>Conforme</v>
      </c>
    </row>
    <row r="3667" spans="1:9" hidden="1" x14ac:dyDescent="0.25">
      <c r="A3667" s="42" t="s">
        <v>6</v>
      </c>
      <c r="B3667" s="35" t="s">
        <v>7323</v>
      </c>
      <c r="C3667" s="35" t="s">
        <v>7324</v>
      </c>
      <c r="D3667" s="36">
        <v>5</v>
      </c>
      <c r="E3667" s="36">
        <v>5</v>
      </c>
      <c r="F3667" s="36">
        <v>3.0710000000000002</v>
      </c>
      <c r="G3667" s="36" t="str">
        <f>IFERROR(VLOOKUP(DATA_PESOS[[#This Row],[Codigo]],PESOS,4,FALSE)," ")</f>
        <v xml:space="preserve"> </v>
      </c>
      <c r="H3667" s="37">
        <v>3.0710000000000002</v>
      </c>
      <c r="I3667" s="43" t="str">
        <f>IF(DATA_PESOS[[#This Row],[Peso de FLEX]]=DATA_PESOS[[#This Row],[ACTUALIZACION 2]],"Conforme","Revisar")</f>
        <v>Conforme</v>
      </c>
    </row>
    <row r="3668" spans="1:9" hidden="1" x14ac:dyDescent="0.25">
      <c r="A3668" s="42" t="s">
        <v>6</v>
      </c>
      <c r="B3668" s="35" t="s">
        <v>7325</v>
      </c>
      <c r="C3668" s="35" t="s">
        <v>7326</v>
      </c>
      <c r="D3668" s="36">
        <v>5</v>
      </c>
      <c r="E3668" s="36">
        <v>5</v>
      </c>
      <c r="F3668" s="36">
        <v>2.5249999999999999</v>
      </c>
      <c r="G3668" s="36" t="str">
        <f>IFERROR(VLOOKUP(DATA_PESOS[[#This Row],[Codigo]],PESOS,4,FALSE)," ")</f>
        <v xml:space="preserve"> </v>
      </c>
      <c r="H3668" s="37">
        <v>2.5249999999999999</v>
      </c>
      <c r="I3668" s="43" t="str">
        <f>IF(DATA_PESOS[[#This Row],[Peso de FLEX]]=DATA_PESOS[[#This Row],[ACTUALIZACION 2]],"Conforme","Revisar")</f>
        <v>Conforme</v>
      </c>
    </row>
    <row r="3669" spans="1:9" hidden="1" x14ac:dyDescent="0.25">
      <c r="A3669" s="42" t="s">
        <v>6</v>
      </c>
      <c r="B3669" s="35" t="s">
        <v>7327</v>
      </c>
      <c r="C3669" s="35" t="s">
        <v>7328</v>
      </c>
      <c r="D3669" s="36">
        <v>40</v>
      </c>
      <c r="E3669" s="36">
        <v>40</v>
      </c>
      <c r="F3669" s="36">
        <v>1.821</v>
      </c>
      <c r="G3669" s="36" t="str">
        <f>IFERROR(VLOOKUP(DATA_PESOS[[#This Row],[Codigo]],PESOS,4,FALSE)," ")</f>
        <v xml:space="preserve"> </v>
      </c>
      <c r="H3669" s="37">
        <v>1.821</v>
      </c>
      <c r="I3669" s="43" t="str">
        <f>IF(DATA_PESOS[[#This Row],[Peso de FLEX]]=DATA_PESOS[[#This Row],[ACTUALIZACION 2]],"Conforme","Revisar")</f>
        <v>Conforme</v>
      </c>
    </row>
    <row r="3670" spans="1:9" hidden="1" x14ac:dyDescent="0.25">
      <c r="A3670" s="42" t="s">
        <v>6</v>
      </c>
      <c r="B3670" s="35" t="s">
        <v>7329</v>
      </c>
      <c r="C3670" s="35" t="s">
        <v>7330</v>
      </c>
      <c r="D3670" s="36">
        <v>1</v>
      </c>
      <c r="E3670" s="36">
        <v>1</v>
      </c>
      <c r="F3670" s="36">
        <v>1.028</v>
      </c>
      <c r="G3670" s="36" t="str">
        <f>IFERROR(VLOOKUP(DATA_PESOS[[#This Row],[Codigo]],PESOS,4,FALSE)," ")</f>
        <v xml:space="preserve"> </v>
      </c>
      <c r="H3670" s="37">
        <v>1.028</v>
      </c>
      <c r="I3670" s="43" t="str">
        <f>IF(DATA_PESOS[[#This Row],[Peso de FLEX]]=DATA_PESOS[[#This Row],[ACTUALIZACION 2]],"Conforme","Revisar")</f>
        <v>Conforme</v>
      </c>
    </row>
    <row r="3671" spans="1:9" hidden="1" x14ac:dyDescent="0.25">
      <c r="A3671" s="42" t="s">
        <v>6</v>
      </c>
      <c r="B3671" s="35" t="s">
        <v>7331</v>
      </c>
      <c r="C3671" s="35" t="s">
        <v>7332</v>
      </c>
      <c r="D3671" s="36">
        <v>22</v>
      </c>
      <c r="E3671" s="36">
        <v>22</v>
      </c>
      <c r="F3671" s="36">
        <v>0.69299999999999995</v>
      </c>
      <c r="G3671" s="36" t="str">
        <f>IFERROR(VLOOKUP(DATA_PESOS[[#This Row],[Codigo]],PESOS,4,FALSE)," ")</f>
        <v xml:space="preserve"> </v>
      </c>
      <c r="H3671" s="37">
        <v>0.69299999999999995</v>
      </c>
      <c r="I3671" s="43" t="str">
        <f>IF(DATA_PESOS[[#This Row],[Peso de FLEX]]=DATA_PESOS[[#This Row],[ACTUALIZACION 2]],"Conforme","Revisar")</f>
        <v>Conforme</v>
      </c>
    </row>
    <row r="3672" spans="1:9" hidden="1" x14ac:dyDescent="0.25">
      <c r="A3672" s="42" t="s">
        <v>6</v>
      </c>
      <c r="B3672" s="35" t="s">
        <v>7333</v>
      </c>
      <c r="C3672" s="35" t="s">
        <v>7334</v>
      </c>
      <c r="D3672" s="36">
        <v>21</v>
      </c>
      <c r="E3672" s="36">
        <v>21</v>
      </c>
      <c r="F3672" s="36">
        <v>1.806</v>
      </c>
      <c r="G3672" s="36" t="str">
        <f>IFERROR(VLOOKUP(DATA_PESOS[[#This Row],[Codigo]],PESOS,4,FALSE)," ")</f>
        <v xml:space="preserve"> </v>
      </c>
      <c r="H3672" s="37">
        <v>1.806</v>
      </c>
      <c r="I3672" s="43" t="str">
        <f>IF(DATA_PESOS[[#This Row],[Peso de FLEX]]=DATA_PESOS[[#This Row],[ACTUALIZACION 2]],"Conforme","Revisar")</f>
        <v>Conforme</v>
      </c>
    </row>
    <row r="3673" spans="1:9" hidden="1" x14ac:dyDescent="0.25">
      <c r="A3673" s="42" t="s">
        <v>6</v>
      </c>
      <c r="B3673" s="35" t="s">
        <v>7335</v>
      </c>
      <c r="C3673" s="35" t="s">
        <v>7336</v>
      </c>
      <c r="D3673" s="36">
        <v>7</v>
      </c>
      <c r="E3673" s="36">
        <v>7</v>
      </c>
      <c r="F3673" s="36">
        <v>0.94199999999999995</v>
      </c>
      <c r="G3673" s="36" t="str">
        <f>IFERROR(VLOOKUP(DATA_PESOS[[#This Row],[Codigo]],PESOS,4,FALSE)," ")</f>
        <v xml:space="preserve"> </v>
      </c>
      <c r="H3673" s="37">
        <v>0.94199999999999995</v>
      </c>
      <c r="I3673" s="43" t="str">
        <f>IF(DATA_PESOS[[#This Row],[Peso de FLEX]]=DATA_PESOS[[#This Row],[ACTUALIZACION 2]],"Conforme","Revisar")</f>
        <v>Conforme</v>
      </c>
    </row>
    <row r="3674" spans="1:9" hidden="1" x14ac:dyDescent="0.25">
      <c r="A3674" s="42" t="s">
        <v>6</v>
      </c>
      <c r="B3674" s="35" t="s">
        <v>7337</v>
      </c>
      <c r="C3674" s="35" t="s">
        <v>7338</v>
      </c>
      <c r="D3674" s="36">
        <v>3</v>
      </c>
      <c r="E3674" s="36">
        <v>3</v>
      </c>
      <c r="F3674" s="36">
        <v>1.492</v>
      </c>
      <c r="G3674" s="36" t="str">
        <f>IFERROR(VLOOKUP(DATA_PESOS[[#This Row],[Codigo]],PESOS,4,FALSE)," ")</f>
        <v xml:space="preserve"> </v>
      </c>
      <c r="H3674" s="37">
        <v>1.492</v>
      </c>
      <c r="I3674" s="43" t="str">
        <f>IF(DATA_PESOS[[#This Row],[Peso de FLEX]]=DATA_PESOS[[#This Row],[ACTUALIZACION 2]],"Conforme","Revisar")</f>
        <v>Conforme</v>
      </c>
    </row>
    <row r="3675" spans="1:9" hidden="1" x14ac:dyDescent="0.25">
      <c r="A3675" s="42" t="s">
        <v>6</v>
      </c>
      <c r="B3675" s="35" t="s">
        <v>7339</v>
      </c>
      <c r="C3675" s="35" t="s">
        <v>7340</v>
      </c>
      <c r="D3675" s="36">
        <v>1</v>
      </c>
      <c r="E3675" s="36">
        <v>1</v>
      </c>
      <c r="F3675" s="36">
        <v>3.2829999999999999</v>
      </c>
      <c r="G3675" s="36" t="str">
        <f>IFERROR(VLOOKUP(DATA_PESOS[[#This Row],[Codigo]],PESOS,4,FALSE)," ")</f>
        <v xml:space="preserve"> </v>
      </c>
      <c r="H3675" s="37">
        <v>3.2829999999999999</v>
      </c>
      <c r="I3675" s="43" t="str">
        <f>IF(DATA_PESOS[[#This Row],[Peso de FLEX]]=DATA_PESOS[[#This Row],[ACTUALIZACION 2]],"Conforme","Revisar")</f>
        <v>Conforme</v>
      </c>
    </row>
    <row r="3676" spans="1:9" hidden="1" x14ac:dyDescent="0.25">
      <c r="A3676" s="42" t="s">
        <v>6</v>
      </c>
      <c r="B3676" s="35" t="s">
        <v>7341</v>
      </c>
      <c r="C3676" s="35" t="s">
        <v>7342</v>
      </c>
      <c r="D3676" s="36">
        <v>8</v>
      </c>
      <c r="E3676" s="36">
        <v>8</v>
      </c>
      <c r="F3676" s="36">
        <v>2.62</v>
      </c>
      <c r="G3676" s="36" t="str">
        <f>IFERROR(VLOOKUP(DATA_PESOS[[#This Row],[Codigo]],PESOS,4,FALSE)," ")</f>
        <v xml:space="preserve"> </v>
      </c>
      <c r="H3676" s="37">
        <v>2.62</v>
      </c>
      <c r="I3676" s="43" t="str">
        <f>IF(DATA_PESOS[[#This Row],[Peso de FLEX]]=DATA_PESOS[[#This Row],[ACTUALIZACION 2]],"Conforme","Revisar")</f>
        <v>Conforme</v>
      </c>
    </row>
    <row r="3677" spans="1:9" hidden="1" x14ac:dyDescent="0.25">
      <c r="A3677" s="42" t="s">
        <v>6</v>
      </c>
      <c r="B3677" s="35" t="s">
        <v>7343</v>
      </c>
      <c r="C3677" s="35" t="s">
        <v>7344</v>
      </c>
      <c r="D3677" s="36">
        <v>2</v>
      </c>
      <c r="E3677" s="36">
        <v>2</v>
      </c>
      <c r="F3677" s="36">
        <v>4.0350000000000001</v>
      </c>
      <c r="G3677" s="36" t="str">
        <f>IFERROR(VLOOKUP(DATA_PESOS[[#This Row],[Codigo]],PESOS,4,FALSE)," ")</f>
        <v xml:space="preserve"> </v>
      </c>
      <c r="H3677" s="37">
        <v>4.0350000000000001</v>
      </c>
      <c r="I3677" s="43" t="str">
        <f>IF(DATA_PESOS[[#This Row],[Peso de FLEX]]=DATA_PESOS[[#This Row],[ACTUALIZACION 2]],"Conforme","Revisar")</f>
        <v>Conforme</v>
      </c>
    </row>
    <row r="3678" spans="1:9" hidden="1" x14ac:dyDescent="0.25">
      <c r="A3678" s="42" t="s">
        <v>6</v>
      </c>
      <c r="B3678" s="35" t="s">
        <v>7345</v>
      </c>
      <c r="C3678" s="35" t="s">
        <v>7346</v>
      </c>
      <c r="D3678" s="36">
        <v>5</v>
      </c>
      <c r="E3678" s="36">
        <v>5</v>
      </c>
      <c r="F3678" s="36">
        <v>1.085</v>
      </c>
      <c r="G3678" s="36" t="str">
        <f>IFERROR(VLOOKUP(DATA_PESOS[[#This Row],[Codigo]],PESOS,4,FALSE)," ")</f>
        <v xml:space="preserve"> </v>
      </c>
      <c r="H3678" s="37">
        <v>1.085</v>
      </c>
      <c r="I3678" s="43" t="str">
        <f>IF(DATA_PESOS[[#This Row],[Peso de FLEX]]=DATA_PESOS[[#This Row],[ACTUALIZACION 2]],"Conforme","Revisar")</f>
        <v>Conforme</v>
      </c>
    </row>
    <row r="3679" spans="1:9" hidden="1" x14ac:dyDescent="0.25">
      <c r="A3679" s="42" t="s">
        <v>6</v>
      </c>
      <c r="B3679" s="35" t="s">
        <v>7347</v>
      </c>
      <c r="C3679" s="35" t="s">
        <v>7348</v>
      </c>
      <c r="D3679" s="36">
        <v>5</v>
      </c>
      <c r="E3679" s="36">
        <v>5</v>
      </c>
      <c r="F3679" s="36">
        <v>1.661</v>
      </c>
      <c r="G3679" s="36" t="str">
        <f>IFERROR(VLOOKUP(DATA_PESOS[[#This Row],[Codigo]],PESOS,4,FALSE)," ")</f>
        <v xml:space="preserve"> </v>
      </c>
      <c r="H3679" s="37">
        <v>1.661</v>
      </c>
      <c r="I3679" s="43" t="str">
        <f>IF(DATA_PESOS[[#This Row],[Peso de FLEX]]=DATA_PESOS[[#This Row],[ACTUALIZACION 2]],"Conforme","Revisar")</f>
        <v>Conforme</v>
      </c>
    </row>
    <row r="3680" spans="1:9" hidden="1" x14ac:dyDescent="0.25">
      <c r="A3680" s="42" t="s">
        <v>6</v>
      </c>
      <c r="B3680" s="35" t="s">
        <v>7349</v>
      </c>
      <c r="C3680" s="35" t="s">
        <v>7350</v>
      </c>
      <c r="D3680" s="36">
        <v>10</v>
      </c>
      <c r="E3680" s="36">
        <v>10</v>
      </c>
      <c r="F3680" s="36">
        <v>1.2170000000000001</v>
      </c>
      <c r="G3680" s="36" t="str">
        <f>IFERROR(VLOOKUP(DATA_PESOS[[#This Row],[Codigo]],PESOS,4,FALSE)," ")</f>
        <v xml:space="preserve"> </v>
      </c>
      <c r="H3680" s="37">
        <v>1.2170000000000001</v>
      </c>
      <c r="I3680" s="43" t="str">
        <f>IF(DATA_PESOS[[#This Row],[Peso de FLEX]]=DATA_PESOS[[#This Row],[ACTUALIZACION 2]],"Conforme","Revisar")</f>
        <v>Conforme</v>
      </c>
    </row>
    <row r="3681" spans="1:9" hidden="1" x14ac:dyDescent="0.25">
      <c r="A3681" s="42" t="s">
        <v>6</v>
      </c>
      <c r="B3681" s="35" t="s">
        <v>7351</v>
      </c>
      <c r="C3681" s="35" t="s">
        <v>7352</v>
      </c>
      <c r="D3681" s="36">
        <v>17</v>
      </c>
      <c r="E3681" s="36">
        <v>17</v>
      </c>
      <c r="F3681" s="36">
        <v>0.94499999999999995</v>
      </c>
      <c r="G3681" s="36" t="str">
        <f>IFERROR(VLOOKUP(DATA_PESOS[[#This Row],[Codigo]],PESOS,4,FALSE)," ")</f>
        <v xml:space="preserve"> </v>
      </c>
      <c r="H3681" s="37">
        <v>0.94499999999999995</v>
      </c>
      <c r="I3681" s="43" t="str">
        <f>IF(DATA_PESOS[[#This Row],[Peso de FLEX]]=DATA_PESOS[[#This Row],[ACTUALIZACION 2]],"Conforme","Revisar")</f>
        <v>Conforme</v>
      </c>
    </row>
    <row r="3682" spans="1:9" hidden="1" x14ac:dyDescent="0.25">
      <c r="A3682" s="42" t="s">
        <v>6</v>
      </c>
      <c r="B3682" s="35" t="s">
        <v>7353</v>
      </c>
      <c r="C3682" s="35" t="s">
        <v>7354</v>
      </c>
      <c r="D3682" s="36">
        <v>25</v>
      </c>
      <c r="E3682" s="36">
        <v>25</v>
      </c>
      <c r="F3682" s="36">
        <v>1.028</v>
      </c>
      <c r="G3682" s="36" t="str">
        <f>IFERROR(VLOOKUP(DATA_PESOS[[#This Row],[Codigo]],PESOS,4,FALSE)," ")</f>
        <v xml:space="preserve"> </v>
      </c>
      <c r="H3682" s="37">
        <v>1.028</v>
      </c>
      <c r="I3682" s="43" t="str">
        <f>IF(DATA_PESOS[[#This Row],[Peso de FLEX]]=DATA_PESOS[[#This Row],[ACTUALIZACION 2]],"Conforme","Revisar")</f>
        <v>Conforme</v>
      </c>
    </row>
    <row r="3683" spans="1:9" hidden="1" x14ac:dyDescent="0.25">
      <c r="A3683" s="42" t="s">
        <v>6</v>
      </c>
      <c r="B3683" s="35" t="s">
        <v>7355</v>
      </c>
      <c r="C3683" s="35" t="s">
        <v>7356</v>
      </c>
      <c r="D3683" s="36">
        <v>11</v>
      </c>
      <c r="E3683" s="36">
        <v>11</v>
      </c>
      <c r="F3683" s="36">
        <v>0.71</v>
      </c>
      <c r="G3683" s="36" t="str">
        <f>IFERROR(VLOOKUP(DATA_PESOS[[#This Row],[Codigo]],PESOS,4,FALSE)," ")</f>
        <v xml:space="preserve"> </v>
      </c>
      <c r="H3683" s="37">
        <v>0.71</v>
      </c>
      <c r="I3683" s="43" t="str">
        <f>IF(DATA_PESOS[[#This Row],[Peso de FLEX]]=DATA_PESOS[[#This Row],[ACTUALIZACION 2]],"Conforme","Revisar")</f>
        <v>Conforme</v>
      </c>
    </row>
    <row r="3684" spans="1:9" hidden="1" x14ac:dyDescent="0.25">
      <c r="A3684" s="42" t="s">
        <v>6</v>
      </c>
      <c r="B3684" s="35" t="s">
        <v>7357</v>
      </c>
      <c r="C3684" s="35" t="s">
        <v>7358</v>
      </c>
      <c r="D3684" s="36">
        <v>7</v>
      </c>
      <c r="E3684" s="36">
        <v>7</v>
      </c>
      <c r="F3684" s="36">
        <v>1.1160000000000001</v>
      </c>
      <c r="G3684" s="36" t="str">
        <f>IFERROR(VLOOKUP(DATA_PESOS[[#This Row],[Codigo]],PESOS,4,FALSE)," ")</f>
        <v xml:space="preserve"> </v>
      </c>
      <c r="H3684" s="37">
        <v>1.1160000000000001</v>
      </c>
      <c r="I3684" s="43" t="str">
        <f>IF(DATA_PESOS[[#This Row],[Peso de FLEX]]=DATA_PESOS[[#This Row],[ACTUALIZACION 2]],"Conforme","Revisar")</f>
        <v>Conforme</v>
      </c>
    </row>
    <row r="3685" spans="1:9" hidden="1" x14ac:dyDescent="0.25">
      <c r="A3685" s="42" t="s">
        <v>6</v>
      </c>
      <c r="B3685" s="35" t="s">
        <v>7359</v>
      </c>
      <c r="C3685" s="35" t="s">
        <v>7360</v>
      </c>
      <c r="D3685" s="36">
        <v>3</v>
      </c>
      <c r="E3685" s="36">
        <v>3</v>
      </c>
      <c r="F3685" s="36">
        <v>0.89100000000000001</v>
      </c>
      <c r="G3685" s="36" t="str">
        <f>IFERROR(VLOOKUP(DATA_PESOS[[#This Row],[Codigo]],PESOS,4,FALSE)," ")</f>
        <v xml:space="preserve"> </v>
      </c>
      <c r="H3685" s="37">
        <v>0.89100000000000001</v>
      </c>
      <c r="I3685" s="43" t="str">
        <f>IF(DATA_PESOS[[#This Row],[Peso de FLEX]]=DATA_PESOS[[#This Row],[ACTUALIZACION 2]],"Conforme","Revisar")</f>
        <v>Conforme</v>
      </c>
    </row>
    <row r="3686" spans="1:9" hidden="1" x14ac:dyDescent="0.25">
      <c r="A3686" s="42" t="s">
        <v>6</v>
      </c>
      <c r="B3686" s="35" t="s">
        <v>7361</v>
      </c>
      <c r="C3686" s="35" t="s">
        <v>7362</v>
      </c>
      <c r="D3686" s="36">
        <v>14</v>
      </c>
      <c r="E3686" s="36">
        <v>14</v>
      </c>
      <c r="F3686" s="36">
        <v>1.218</v>
      </c>
      <c r="G3686" s="36" t="str">
        <f>IFERROR(VLOOKUP(DATA_PESOS[[#This Row],[Codigo]],PESOS,4,FALSE)," ")</f>
        <v xml:space="preserve"> </v>
      </c>
      <c r="H3686" s="37">
        <v>1.218</v>
      </c>
      <c r="I3686" s="43" t="str">
        <f>IF(DATA_PESOS[[#This Row],[Peso de FLEX]]=DATA_PESOS[[#This Row],[ACTUALIZACION 2]],"Conforme","Revisar")</f>
        <v>Conforme</v>
      </c>
    </row>
    <row r="3687" spans="1:9" hidden="1" x14ac:dyDescent="0.25">
      <c r="A3687" s="42" t="s">
        <v>6</v>
      </c>
      <c r="B3687" s="35" t="s">
        <v>7363</v>
      </c>
      <c r="C3687" s="35" t="s">
        <v>7364</v>
      </c>
      <c r="D3687" s="36">
        <v>24</v>
      </c>
      <c r="E3687" s="36">
        <v>24</v>
      </c>
      <c r="F3687" s="36">
        <v>0.94899999999999995</v>
      </c>
      <c r="G3687" s="36" t="str">
        <f>IFERROR(VLOOKUP(DATA_PESOS[[#This Row],[Codigo]],PESOS,4,FALSE)," ")</f>
        <v xml:space="preserve"> </v>
      </c>
      <c r="H3687" s="37">
        <v>0.94899999999999995</v>
      </c>
      <c r="I3687" s="43" t="str">
        <f>IF(DATA_PESOS[[#This Row],[Peso de FLEX]]=DATA_PESOS[[#This Row],[ACTUALIZACION 2]],"Conforme","Revisar")</f>
        <v>Conforme</v>
      </c>
    </row>
    <row r="3688" spans="1:9" hidden="1" x14ac:dyDescent="0.25">
      <c r="A3688" s="42" t="s">
        <v>6</v>
      </c>
      <c r="B3688" s="35" t="s">
        <v>7365</v>
      </c>
      <c r="C3688" s="35" t="s">
        <v>7366</v>
      </c>
      <c r="D3688" s="36">
        <v>7</v>
      </c>
      <c r="E3688" s="36">
        <v>7</v>
      </c>
      <c r="F3688" s="36">
        <v>3.9820000000000002</v>
      </c>
      <c r="G3688" s="36" t="str">
        <f>IFERROR(VLOOKUP(DATA_PESOS[[#This Row],[Codigo]],PESOS,4,FALSE)," ")</f>
        <v xml:space="preserve"> </v>
      </c>
      <c r="H3688" s="37">
        <v>3.9820000000000002</v>
      </c>
      <c r="I3688" s="43" t="str">
        <f>IF(DATA_PESOS[[#This Row],[Peso de FLEX]]=DATA_PESOS[[#This Row],[ACTUALIZACION 2]],"Conforme","Revisar")</f>
        <v>Conforme</v>
      </c>
    </row>
    <row r="3689" spans="1:9" hidden="1" x14ac:dyDescent="0.25">
      <c r="A3689" s="42" t="s">
        <v>6</v>
      </c>
      <c r="B3689" s="35" t="s">
        <v>7367</v>
      </c>
      <c r="C3689" s="35" t="s">
        <v>7368</v>
      </c>
      <c r="D3689" s="36">
        <v>3</v>
      </c>
      <c r="E3689" s="36">
        <v>3</v>
      </c>
      <c r="F3689" s="36">
        <v>0.505</v>
      </c>
      <c r="G3689" s="36" t="str">
        <f>IFERROR(VLOOKUP(DATA_PESOS[[#This Row],[Codigo]],PESOS,4,FALSE)," ")</f>
        <v xml:space="preserve"> </v>
      </c>
      <c r="H3689" s="37">
        <v>0.505</v>
      </c>
      <c r="I3689" s="43" t="str">
        <f>IF(DATA_PESOS[[#This Row],[Peso de FLEX]]=DATA_PESOS[[#This Row],[ACTUALIZACION 2]],"Conforme","Revisar")</f>
        <v>Conforme</v>
      </c>
    </row>
    <row r="3690" spans="1:9" hidden="1" x14ac:dyDescent="0.25">
      <c r="A3690" s="42" t="s">
        <v>6</v>
      </c>
      <c r="B3690" s="35" t="s">
        <v>7369</v>
      </c>
      <c r="C3690" s="35" t="s">
        <v>7370</v>
      </c>
      <c r="D3690" s="36">
        <v>5</v>
      </c>
      <c r="E3690" s="36">
        <v>5</v>
      </c>
      <c r="F3690" s="36">
        <v>4.0549999999999997</v>
      </c>
      <c r="G3690" s="36" t="str">
        <f>IFERROR(VLOOKUP(DATA_PESOS[[#This Row],[Codigo]],PESOS,4,FALSE)," ")</f>
        <v xml:space="preserve"> </v>
      </c>
      <c r="H3690" s="37">
        <v>4.0549999999999997</v>
      </c>
      <c r="I3690" s="43" t="str">
        <f>IF(DATA_PESOS[[#This Row],[Peso de FLEX]]=DATA_PESOS[[#This Row],[ACTUALIZACION 2]],"Conforme","Revisar")</f>
        <v>Conforme</v>
      </c>
    </row>
    <row r="3691" spans="1:9" hidden="1" x14ac:dyDescent="0.25">
      <c r="A3691" s="42" t="s">
        <v>6</v>
      </c>
      <c r="B3691" s="35" t="s">
        <v>7371</v>
      </c>
      <c r="C3691" s="35" t="s">
        <v>7372</v>
      </c>
      <c r="D3691" s="36">
        <v>14</v>
      </c>
      <c r="E3691" s="36">
        <v>14</v>
      </c>
      <c r="F3691" s="36">
        <v>2.2629999999999999</v>
      </c>
      <c r="G3691" s="36" t="str">
        <f>IFERROR(VLOOKUP(DATA_PESOS[[#This Row],[Codigo]],PESOS,4,FALSE)," ")</f>
        <v xml:space="preserve"> </v>
      </c>
      <c r="H3691" s="37">
        <v>2.2629999999999999</v>
      </c>
      <c r="I3691" s="43" t="str">
        <f>IF(DATA_PESOS[[#This Row],[Peso de FLEX]]=DATA_PESOS[[#This Row],[ACTUALIZACION 2]],"Conforme","Revisar")</f>
        <v>Conforme</v>
      </c>
    </row>
    <row r="3692" spans="1:9" hidden="1" x14ac:dyDescent="0.25">
      <c r="A3692" s="42" t="s">
        <v>6</v>
      </c>
      <c r="B3692" s="35" t="s">
        <v>7373</v>
      </c>
      <c r="C3692" s="35" t="s">
        <v>7374</v>
      </c>
      <c r="D3692" s="36">
        <v>1</v>
      </c>
      <c r="E3692" s="36">
        <v>1</v>
      </c>
      <c r="F3692" s="36">
        <v>0.70499999999999996</v>
      </c>
      <c r="G3692" s="36" t="str">
        <f>IFERROR(VLOOKUP(DATA_PESOS[[#This Row],[Codigo]],PESOS,4,FALSE)," ")</f>
        <v xml:space="preserve"> </v>
      </c>
      <c r="H3692" s="37">
        <v>0.70499999999999996</v>
      </c>
      <c r="I3692" s="43" t="str">
        <f>IF(DATA_PESOS[[#This Row],[Peso de FLEX]]=DATA_PESOS[[#This Row],[ACTUALIZACION 2]],"Conforme","Revisar")</f>
        <v>Conforme</v>
      </c>
    </row>
    <row r="3693" spans="1:9" hidden="1" x14ac:dyDescent="0.25">
      <c r="A3693" s="42" t="s">
        <v>6</v>
      </c>
      <c r="B3693" s="35" t="s">
        <v>7375</v>
      </c>
      <c r="C3693" s="35" t="s">
        <v>7376</v>
      </c>
      <c r="D3693" s="36">
        <v>2</v>
      </c>
      <c r="E3693" s="36">
        <v>2</v>
      </c>
      <c r="F3693" s="36">
        <v>3.7759999999999998</v>
      </c>
      <c r="G3693" s="36" t="str">
        <f>IFERROR(VLOOKUP(DATA_PESOS[[#This Row],[Codigo]],PESOS,4,FALSE)," ")</f>
        <v xml:space="preserve"> </v>
      </c>
      <c r="H3693" s="37">
        <v>3.7759999999999998</v>
      </c>
      <c r="I3693" s="43" t="str">
        <f>IF(DATA_PESOS[[#This Row],[Peso de FLEX]]=DATA_PESOS[[#This Row],[ACTUALIZACION 2]],"Conforme","Revisar")</f>
        <v>Conforme</v>
      </c>
    </row>
    <row r="3694" spans="1:9" hidden="1" x14ac:dyDescent="0.25">
      <c r="A3694" s="42" t="s">
        <v>6</v>
      </c>
      <c r="B3694" s="35" t="s">
        <v>7377</v>
      </c>
      <c r="C3694" s="35" t="s">
        <v>7378</v>
      </c>
      <c r="D3694" s="36">
        <v>7</v>
      </c>
      <c r="E3694" s="36">
        <v>7</v>
      </c>
      <c r="F3694" s="36">
        <v>1.1579999999999999</v>
      </c>
      <c r="G3694" s="36" t="str">
        <f>IFERROR(VLOOKUP(DATA_PESOS[[#This Row],[Codigo]],PESOS,4,FALSE)," ")</f>
        <v xml:space="preserve"> </v>
      </c>
      <c r="H3694" s="37">
        <v>1.1579999999999999</v>
      </c>
      <c r="I3694" s="43" t="str">
        <f>IF(DATA_PESOS[[#This Row],[Peso de FLEX]]=DATA_PESOS[[#This Row],[ACTUALIZACION 2]],"Conforme","Revisar")</f>
        <v>Conforme</v>
      </c>
    </row>
    <row r="3695" spans="1:9" hidden="1" x14ac:dyDescent="0.25">
      <c r="A3695" s="42" t="s">
        <v>6</v>
      </c>
      <c r="B3695" s="35" t="s">
        <v>7379</v>
      </c>
      <c r="C3695" s="35" t="s">
        <v>7380</v>
      </c>
      <c r="D3695" s="36">
        <v>2</v>
      </c>
      <c r="E3695" s="36">
        <v>2</v>
      </c>
      <c r="F3695" s="36">
        <v>3.7250000000000001</v>
      </c>
      <c r="G3695" s="36" t="str">
        <f>IFERROR(VLOOKUP(DATA_PESOS[[#This Row],[Codigo]],PESOS,4,FALSE)," ")</f>
        <v xml:space="preserve"> </v>
      </c>
      <c r="H3695" s="37">
        <v>3.7250000000000001</v>
      </c>
      <c r="I3695" s="43" t="str">
        <f>IF(DATA_PESOS[[#This Row],[Peso de FLEX]]=DATA_PESOS[[#This Row],[ACTUALIZACION 2]],"Conforme","Revisar")</f>
        <v>Conforme</v>
      </c>
    </row>
    <row r="3696" spans="1:9" hidden="1" x14ac:dyDescent="0.25">
      <c r="A3696" s="42" t="s">
        <v>6</v>
      </c>
      <c r="B3696" s="35" t="s">
        <v>7381</v>
      </c>
      <c r="C3696" s="35" t="s">
        <v>7382</v>
      </c>
      <c r="D3696" s="36">
        <v>1</v>
      </c>
      <c r="E3696" s="36">
        <v>1</v>
      </c>
      <c r="F3696" s="36">
        <v>5.9169999999999998</v>
      </c>
      <c r="G3696" s="36" t="str">
        <f>IFERROR(VLOOKUP(DATA_PESOS[[#This Row],[Codigo]],PESOS,4,FALSE)," ")</f>
        <v xml:space="preserve"> </v>
      </c>
      <c r="H3696" s="37">
        <v>5.9169999999999998</v>
      </c>
      <c r="I3696" s="43" t="str">
        <f>IF(DATA_PESOS[[#This Row],[Peso de FLEX]]=DATA_PESOS[[#This Row],[ACTUALIZACION 2]],"Conforme","Revisar")</f>
        <v>Conforme</v>
      </c>
    </row>
    <row r="3697" spans="1:9" hidden="1" x14ac:dyDescent="0.25">
      <c r="A3697" s="42" t="s">
        <v>6</v>
      </c>
      <c r="B3697" s="35" t="s">
        <v>7383</v>
      </c>
      <c r="C3697" s="35" t="s">
        <v>7384</v>
      </c>
      <c r="D3697" s="36">
        <v>11</v>
      </c>
      <c r="E3697" s="36">
        <v>11</v>
      </c>
      <c r="F3697" s="36">
        <v>0.50800000000000001</v>
      </c>
      <c r="G3697" s="36" t="str">
        <f>IFERROR(VLOOKUP(DATA_PESOS[[#This Row],[Codigo]],PESOS,4,FALSE)," ")</f>
        <v xml:space="preserve"> </v>
      </c>
      <c r="H3697" s="37">
        <v>0.50800000000000001</v>
      </c>
      <c r="I3697" s="43" t="str">
        <f>IF(DATA_PESOS[[#This Row],[Peso de FLEX]]=DATA_PESOS[[#This Row],[ACTUALIZACION 2]],"Conforme","Revisar")</f>
        <v>Conforme</v>
      </c>
    </row>
    <row r="3698" spans="1:9" hidden="1" x14ac:dyDescent="0.25">
      <c r="A3698" s="42" t="s">
        <v>6</v>
      </c>
      <c r="B3698" s="35" t="s">
        <v>7385</v>
      </c>
      <c r="C3698" s="35" t="s">
        <v>7386</v>
      </c>
      <c r="D3698" s="36">
        <v>10</v>
      </c>
      <c r="E3698" s="36">
        <v>10</v>
      </c>
      <c r="F3698" s="36">
        <v>1.1879999999999999</v>
      </c>
      <c r="G3698" s="36" t="str">
        <f>IFERROR(VLOOKUP(DATA_PESOS[[#This Row],[Codigo]],PESOS,4,FALSE)," ")</f>
        <v xml:space="preserve"> </v>
      </c>
      <c r="H3698" s="37">
        <v>1.1879999999999999</v>
      </c>
      <c r="I3698" s="43" t="str">
        <f>IF(DATA_PESOS[[#This Row],[Peso de FLEX]]=DATA_PESOS[[#This Row],[ACTUALIZACION 2]],"Conforme","Revisar")</f>
        <v>Conforme</v>
      </c>
    </row>
    <row r="3699" spans="1:9" hidden="1" x14ac:dyDescent="0.25">
      <c r="A3699" s="42" t="s">
        <v>6</v>
      </c>
      <c r="B3699" s="35" t="s">
        <v>7387</v>
      </c>
      <c r="C3699" s="35" t="s">
        <v>7388</v>
      </c>
      <c r="D3699" s="36">
        <v>18</v>
      </c>
      <c r="E3699" s="36">
        <v>18</v>
      </c>
      <c r="F3699" s="36">
        <v>6.1859999999999999</v>
      </c>
      <c r="G3699" s="36" t="str">
        <f>IFERROR(VLOOKUP(DATA_PESOS[[#This Row],[Codigo]],PESOS,4,FALSE)," ")</f>
        <v xml:space="preserve"> </v>
      </c>
      <c r="H3699" s="37">
        <v>6.1859999999999999</v>
      </c>
      <c r="I3699" s="43" t="str">
        <f>IF(DATA_PESOS[[#This Row],[Peso de FLEX]]=DATA_PESOS[[#This Row],[ACTUALIZACION 2]],"Conforme","Revisar")</f>
        <v>Conforme</v>
      </c>
    </row>
    <row r="3700" spans="1:9" hidden="1" x14ac:dyDescent="0.25">
      <c r="A3700" s="42" t="s">
        <v>6</v>
      </c>
      <c r="B3700" s="35" t="s">
        <v>7389</v>
      </c>
      <c r="C3700" s="35" t="s">
        <v>7390</v>
      </c>
      <c r="D3700" s="36">
        <v>1</v>
      </c>
      <c r="E3700" s="36">
        <v>1</v>
      </c>
      <c r="F3700" s="36">
        <v>5.9119999999999999</v>
      </c>
      <c r="G3700" s="36" t="str">
        <f>IFERROR(VLOOKUP(DATA_PESOS[[#This Row],[Codigo]],PESOS,4,FALSE)," ")</f>
        <v xml:space="preserve"> </v>
      </c>
      <c r="H3700" s="37">
        <v>5.9119999999999999</v>
      </c>
      <c r="I3700" s="43" t="str">
        <f>IF(DATA_PESOS[[#This Row],[Peso de FLEX]]=DATA_PESOS[[#This Row],[ACTUALIZACION 2]],"Conforme","Revisar")</f>
        <v>Conforme</v>
      </c>
    </row>
    <row r="3701" spans="1:9" hidden="1" x14ac:dyDescent="0.25">
      <c r="A3701" s="42" t="s">
        <v>6</v>
      </c>
      <c r="B3701" s="35" t="s">
        <v>7391</v>
      </c>
      <c r="C3701" s="35" t="s">
        <v>7392</v>
      </c>
      <c r="D3701" s="36">
        <v>2</v>
      </c>
      <c r="E3701" s="36">
        <v>2</v>
      </c>
      <c r="F3701" s="36">
        <v>0.93899999999999995</v>
      </c>
      <c r="G3701" s="36" t="str">
        <f>IFERROR(VLOOKUP(DATA_PESOS[[#This Row],[Codigo]],PESOS,4,FALSE)," ")</f>
        <v xml:space="preserve"> </v>
      </c>
      <c r="H3701" s="37">
        <v>0.93899999999999995</v>
      </c>
      <c r="I3701" s="43" t="str">
        <f>IF(DATA_PESOS[[#This Row],[Peso de FLEX]]=DATA_PESOS[[#This Row],[ACTUALIZACION 2]],"Conforme","Revisar")</f>
        <v>Conforme</v>
      </c>
    </row>
    <row r="3702" spans="1:9" hidden="1" x14ac:dyDescent="0.25">
      <c r="A3702" s="42" t="s">
        <v>6</v>
      </c>
      <c r="B3702" s="35" t="s">
        <v>7393</v>
      </c>
      <c r="C3702" s="35" t="s">
        <v>7394</v>
      </c>
      <c r="D3702" s="36">
        <v>1</v>
      </c>
      <c r="E3702" s="36">
        <v>1</v>
      </c>
      <c r="F3702" s="36">
        <v>1.236</v>
      </c>
      <c r="G3702" s="36" t="str">
        <f>IFERROR(VLOOKUP(DATA_PESOS[[#This Row],[Codigo]],PESOS,4,FALSE)," ")</f>
        <v xml:space="preserve"> </v>
      </c>
      <c r="H3702" s="37">
        <v>1.236</v>
      </c>
      <c r="I3702" s="43" t="str">
        <f>IF(DATA_PESOS[[#This Row],[Peso de FLEX]]=DATA_PESOS[[#This Row],[ACTUALIZACION 2]],"Conforme","Revisar")</f>
        <v>Conforme</v>
      </c>
    </row>
    <row r="3703" spans="1:9" hidden="1" x14ac:dyDescent="0.25">
      <c r="A3703" s="42" t="s">
        <v>6</v>
      </c>
      <c r="B3703" s="35" t="s">
        <v>7395</v>
      </c>
      <c r="C3703" s="35" t="s">
        <v>7396</v>
      </c>
      <c r="D3703" s="36">
        <v>4</v>
      </c>
      <c r="E3703" s="36">
        <v>4</v>
      </c>
      <c r="F3703" s="36">
        <v>3.5449999999999999</v>
      </c>
      <c r="G3703" s="36" t="str">
        <f>IFERROR(VLOOKUP(DATA_PESOS[[#This Row],[Codigo]],PESOS,4,FALSE)," ")</f>
        <v xml:space="preserve"> </v>
      </c>
      <c r="H3703" s="37">
        <v>3.5449999999999999</v>
      </c>
      <c r="I3703" s="43" t="str">
        <f>IF(DATA_PESOS[[#This Row],[Peso de FLEX]]=DATA_PESOS[[#This Row],[ACTUALIZACION 2]],"Conforme","Revisar")</f>
        <v>Conforme</v>
      </c>
    </row>
    <row r="3704" spans="1:9" hidden="1" x14ac:dyDescent="0.25">
      <c r="A3704" s="42" t="s">
        <v>6</v>
      </c>
      <c r="B3704" s="35" t="s">
        <v>7397</v>
      </c>
      <c r="C3704" s="35" t="s">
        <v>7398</v>
      </c>
      <c r="D3704" s="36">
        <v>1</v>
      </c>
      <c r="E3704" s="36">
        <v>1</v>
      </c>
      <c r="F3704" s="36">
        <v>2.1389999999999998</v>
      </c>
      <c r="G3704" s="36" t="str">
        <f>IFERROR(VLOOKUP(DATA_PESOS[[#This Row],[Codigo]],PESOS,4,FALSE)," ")</f>
        <v xml:space="preserve"> </v>
      </c>
      <c r="H3704" s="37">
        <v>2.1389999999999998</v>
      </c>
      <c r="I3704" s="43" t="str">
        <f>IF(DATA_PESOS[[#This Row],[Peso de FLEX]]=DATA_PESOS[[#This Row],[ACTUALIZACION 2]],"Conforme","Revisar")</f>
        <v>Conforme</v>
      </c>
    </row>
    <row r="3705" spans="1:9" hidden="1" x14ac:dyDescent="0.25">
      <c r="A3705" s="42" t="s">
        <v>6</v>
      </c>
      <c r="B3705" s="35" t="s">
        <v>7399</v>
      </c>
      <c r="C3705" s="35" t="s">
        <v>7400</v>
      </c>
      <c r="D3705" s="36">
        <v>20</v>
      </c>
      <c r="E3705" s="36">
        <v>20</v>
      </c>
      <c r="F3705" s="36">
        <v>1.1100000000000001</v>
      </c>
      <c r="G3705" s="36" t="str">
        <f>IFERROR(VLOOKUP(DATA_PESOS[[#This Row],[Codigo]],PESOS,4,FALSE)," ")</f>
        <v xml:space="preserve"> </v>
      </c>
      <c r="H3705" s="37">
        <v>1.1100000000000001</v>
      </c>
      <c r="I3705" s="43" t="str">
        <f>IF(DATA_PESOS[[#This Row],[Peso de FLEX]]=DATA_PESOS[[#This Row],[ACTUALIZACION 2]],"Conforme","Revisar")</f>
        <v>Conforme</v>
      </c>
    </row>
    <row r="3706" spans="1:9" hidden="1" x14ac:dyDescent="0.25">
      <c r="A3706" s="42" t="s">
        <v>6</v>
      </c>
      <c r="B3706" s="35" t="s">
        <v>7401</v>
      </c>
      <c r="C3706" s="35" t="s">
        <v>7402</v>
      </c>
      <c r="D3706" s="36">
        <v>22</v>
      </c>
      <c r="E3706" s="36">
        <v>22</v>
      </c>
      <c r="F3706" s="36">
        <v>1.49</v>
      </c>
      <c r="G3706" s="36" t="str">
        <f>IFERROR(VLOOKUP(DATA_PESOS[[#This Row],[Codigo]],PESOS,4,FALSE)," ")</f>
        <v xml:space="preserve"> </v>
      </c>
      <c r="H3706" s="37">
        <v>1.49</v>
      </c>
      <c r="I3706" s="43" t="str">
        <f>IF(DATA_PESOS[[#This Row],[Peso de FLEX]]=DATA_PESOS[[#This Row],[ACTUALIZACION 2]],"Conforme","Revisar")</f>
        <v>Conforme</v>
      </c>
    </row>
    <row r="3707" spans="1:9" hidden="1" x14ac:dyDescent="0.25">
      <c r="A3707" s="42" t="s">
        <v>6</v>
      </c>
      <c r="B3707" s="35" t="s">
        <v>7403</v>
      </c>
      <c r="C3707" s="35" t="s">
        <v>7404</v>
      </c>
      <c r="D3707" s="36">
        <v>39</v>
      </c>
      <c r="E3707" s="36">
        <v>39</v>
      </c>
      <c r="F3707" s="36">
        <v>1.0269999999999999</v>
      </c>
      <c r="G3707" s="36" t="str">
        <f>IFERROR(VLOOKUP(DATA_PESOS[[#This Row],[Codigo]],PESOS,4,FALSE)," ")</f>
        <v xml:space="preserve"> </v>
      </c>
      <c r="H3707" s="37">
        <v>1.0269999999999999</v>
      </c>
      <c r="I3707" s="43" t="str">
        <f>IF(DATA_PESOS[[#This Row],[Peso de FLEX]]=DATA_PESOS[[#This Row],[ACTUALIZACION 2]],"Conforme","Revisar")</f>
        <v>Conforme</v>
      </c>
    </row>
    <row r="3708" spans="1:9" hidden="1" x14ac:dyDescent="0.25">
      <c r="A3708" s="42" t="s">
        <v>6</v>
      </c>
      <c r="B3708" s="35" t="s">
        <v>7405</v>
      </c>
      <c r="C3708" s="35" t="s">
        <v>7406</v>
      </c>
      <c r="D3708" s="36">
        <v>30</v>
      </c>
      <c r="E3708" s="36">
        <v>30</v>
      </c>
      <c r="F3708" s="36">
        <v>1.53</v>
      </c>
      <c r="G3708" s="36" t="str">
        <f>IFERROR(VLOOKUP(DATA_PESOS[[#This Row],[Codigo]],PESOS,4,FALSE)," ")</f>
        <v xml:space="preserve"> </v>
      </c>
      <c r="H3708" s="37">
        <v>1.53</v>
      </c>
      <c r="I3708" s="43" t="str">
        <f>IF(DATA_PESOS[[#This Row],[Peso de FLEX]]=DATA_PESOS[[#This Row],[ACTUALIZACION 2]],"Conforme","Revisar")</f>
        <v>Conforme</v>
      </c>
    </row>
    <row r="3709" spans="1:9" hidden="1" x14ac:dyDescent="0.25">
      <c r="A3709" s="42" t="s">
        <v>6</v>
      </c>
      <c r="B3709" s="35" t="s">
        <v>7407</v>
      </c>
      <c r="C3709" s="35" t="s">
        <v>7408</v>
      </c>
      <c r="D3709" s="36">
        <v>2</v>
      </c>
      <c r="E3709" s="36">
        <v>2</v>
      </c>
      <c r="F3709" s="36">
        <v>1.4710000000000001</v>
      </c>
      <c r="G3709" s="36" t="str">
        <f>IFERROR(VLOOKUP(DATA_PESOS[[#This Row],[Codigo]],PESOS,4,FALSE)," ")</f>
        <v xml:space="preserve"> </v>
      </c>
      <c r="H3709" s="37">
        <v>1.4710000000000001</v>
      </c>
      <c r="I3709" s="43" t="str">
        <f>IF(DATA_PESOS[[#This Row],[Peso de FLEX]]=DATA_PESOS[[#This Row],[ACTUALIZACION 2]],"Conforme","Revisar")</f>
        <v>Conforme</v>
      </c>
    </row>
    <row r="3710" spans="1:9" hidden="1" x14ac:dyDescent="0.25">
      <c r="A3710" s="42" t="s">
        <v>6</v>
      </c>
      <c r="B3710" s="35" t="s">
        <v>7409</v>
      </c>
      <c r="C3710" s="35" t="s">
        <v>7410</v>
      </c>
      <c r="D3710" s="36">
        <v>3</v>
      </c>
      <c r="E3710" s="36">
        <v>3</v>
      </c>
      <c r="F3710" s="36">
        <v>1.135</v>
      </c>
      <c r="G3710" s="36" t="str">
        <f>IFERROR(VLOOKUP(DATA_PESOS[[#This Row],[Codigo]],PESOS,4,FALSE)," ")</f>
        <v xml:space="preserve"> </v>
      </c>
      <c r="H3710" s="37">
        <v>1.135</v>
      </c>
      <c r="I3710" s="43" t="str">
        <f>IF(DATA_PESOS[[#This Row],[Peso de FLEX]]=DATA_PESOS[[#This Row],[ACTUALIZACION 2]],"Conforme","Revisar")</f>
        <v>Conforme</v>
      </c>
    </row>
    <row r="3711" spans="1:9" hidden="1" x14ac:dyDescent="0.25">
      <c r="A3711" s="42" t="s">
        <v>6</v>
      </c>
      <c r="B3711" s="35" t="s">
        <v>7411</v>
      </c>
      <c r="C3711" s="35" t="s">
        <v>7412</v>
      </c>
      <c r="D3711" s="36">
        <v>5</v>
      </c>
      <c r="E3711" s="36">
        <v>5</v>
      </c>
      <c r="F3711" s="36">
        <v>1.4430000000000001</v>
      </c>
      <c r="G3711" s="36" t="str">
        <f>IFERROR(VLOOKUP(DATA_PESOS[[#This Row],[Codigo]],PESOS,4,FALSE)," ")</f>
        <v xml:space="preserve"> </v>
      </c>
      <c r="H3711" s="37">
        <v>1.4430000000000001</v>
      </c>
      <c r="I3711" s="43" t="str">
        <f>IF(DATA_PESOS[[#This Row],[Peso de FLEX]]=DATA_PESOS[[#This Row],[ACTUALIZACION 2]],"Conforme","Revisar")</f>
        <v>Conforme</v>
      </c>
    </row>
    <row r="3712" spans="1:9" hidden="1" x14ac:dyDescent="0.25">
      <c r="A3712" s="42" t="s">
        <v>6</v>
      </c>
      <c r="B3712" s="35" t="s">
        <v>7413</v>
      </c>
      <c r="C3712" s="35" t="s">
        <v>7414</v>
      </c>
      <c r="D3712" s="36">
        <v>1</v>
      </c>
      <c r="E3712" s="36">
        <v>1</v>
      </c>
      <c r="F3712" s="36">
        <v>1.31</v>
      </c>
      <c r="G3712" s="36" t="str">
        <f>IFERROR(VLOOKUP(DATA_PESOS[[#This Row],[Codigo]],PESOS,4,FALSE)," ")</f>
        <v xml:space="preserve"> </v>
      </c>
      <c r="H3712" s="37">
        <v>1.31</v>
      </c>
      <c r="I3712" s="43" t="str">
        <f>IF(DATA_PESOS[[#This Row],[Peso de FLEX]]=DATA_PESOS[[#This Row],[ACTUALIZACION 2]],"Conforme","Revisar")</f>
        <v>Conforme</v>
      </c>
    </row>
    <row r="3713" spans="1:9" hidden="1" x14ac:dyDescent="0.25">
      <c r="A3713" s="42" t="s">
        <v>6</v>
      </c>
      <c r="B3713" s="35" t="s">
        <v>7415</v>
      </c>
      <c r="C3713" s="35" t="s">
        <v>7416</v>
      </c>
      <c r="D3713" s="36">
        <v>74</v>
      </c>
      <c r="E3713" s="36">
        <v>74</v>
      </c>
      <c r="F3713" s="36">
        <v>1.21</v>
      </c>
      <c r="G3713" s="36" t="str">
        <f>IFERROR(VLOOKUP(DATA_PESOS[[#This Row],[Codigo]],PESOS,4,FALSE)," ")</f>
        <v xml:space="preserve"> </v>
      </c>
      <c r="H3713" s="37">
        <v>1.21</v>
      </c>
      <c r="I3713" s="43" t="str">
        <f>IF(DATA_PESOS[[#This Row],[Peso de FLEX]]=DATA_PESOS[[#This Row],[ACTUALIZACION 2]],"Conforme","Revisar")</f>
        <v>Conforme</v>
      </c>
    </row>
    <row r="3714" spans="1:9" hidden="1" x14ac:dyDescent="0.25">
      <c r="A3714" s="42" t="s">
        <v>6</v>
      </c>
      <c r="B3714" s="35" t="s">
        <v>7417</v>
      </c>
      <c r="C3714" s="35" t="s">
        <v>7418</v>
      </c>
      <c r="D3714" s="36">
        <v>52</v>
      </c>
      <c r="E3714" s="36">
        <v>52</v>
      </c>
      <c r="F3714" s="36">
        <v>1.333</v>
      </c>
      <c r="G3714" s="36" t="str">
        <f>IFERROR(VLOOKUP(DATA_PESOS[[#This Row],[Codigo]],PESOS,4,FALSE)," ")</f>
        <v xml:space="preserve"> </v>
      </c>
      <c r="H3714" s="37">
        <v>1.333</v>
      </c>
      <c r="I3714" s="43" t="str">
        <f>IF(DATA_PESOS[[#This Row],[Peso de FLEX]]=DATA_PESOS[[#This Row],[ACTUALIZACION 2]],"Conforme","Revisar")</f>
        <v>Conforme</v>
      </c>
    </row>
    <row r="3715" spans="1:9" hidden="1" x14ac:dyDescent="0.25">
      <c r="A3715" s="42" t="s">
        <v>6</v>
      </c>
      <c r="B3715" s="35" t="s">
        <v>7419</v>
      </c>
      <c r="C3715" s="35" t="s">
        <v>7420</v>
      </c>
      <c r="D3715" s="36">
        <v>257</v>
      </c>
      <c r="E3715" s="36">
        <v>257</v>
      </c>
      <c r="F3715" s="36">
        <v>1.869</v>
      </c>
      <c r="G3715" s="36" t="str">
        <f>IFERROR(VLOOKUP(DATA_PESOS[[#This Row],[Codigo]],PESOS,4,FALSE)," ")</f>
        <v xml:space="preserve"> </v>
      </c>
      <c r="H3715" s="37">
        <v>1.869</v>
      </c>
      <c r="I3715" s="43" t="str">
        <f>IF(DATA_PESOS[[#This Row],[Peso de FLEX]]=DATA_PESOS[[#This Row],[ACTUALIZACION 2]],"Conforme","Revisar")</f>
        <v>Conforme</v>
      </c>
    </row>
    <row r="3716" spans="1:9" hidden="1" x14ac:dyDescent="0.25">
      <c r="A3716" s="42" t="s">
        <v>6</v>
      </c>
      <c r="B3716" s="35" t="s">
        <v>7421</v>
      </c>
      <c r="C3716" s="35" t="s">
        <v>7422</v>
      </c>
      <c r="D3716" s="36">
        <v>6</v>
      </c>
      <c r="E3716" s="36">
        <v>6</v>
      </c>
      <c r="F3716" s="36">
        <v>1.4530000000000001</v>
      </c>
      <c r="G3716" s="36" t="str">
        <f>IFERROR(VLOOKUP(DATA_PESOS[[#This Row],[Codigo]],PESOS,4,FALSE)," ")</f>
        <v xml:space="preserve"> </v>
      </c>
      <c r="H3716" s="37">
        <v>1.4530000000000001</v>
      </c>
      <c r="I3716" s="43" t="str">
        <f>IF(DATA_PESOS[[#This Row],[Peso de FLEX]]=DATA_PESOS[[#This Row],[ACTUALIZACION 2]],"Conforme","Revisar")</f>
        <v>Conforme</v>
      </c>
    </row>
    <row r="3717" spans="1:9" hidden="1" x14ac:dyDescent="0.25">
      <c r="A3717" s="42" t="s">
        <v>6</v>
      </c>
      <c r="B3717" s="35" t="s">
        <v>7423</v>
      </c>
      <c r="C3717" s="35" t="s">
        <v>7424</v>
      </c>
      <c r="D3717" s="36">
        <v>2</v>
      </c>
      <c r="E3717" s="36">
        <v>2</v>
      </c>
      <c r="F3717" s="36">
        <v>1.5</v>
      </c>
      <c r="G3717" s="36" t="str">
        <f>IFERROR(VLOOKUP(DATA_PESOS[[#This Row],[Codigo]],PESOS,4,FALSE)," ")</f>
        <v xml:space="preserve"> </v>
      </c>
      <c r="H3717" s="37">
        <v>1.5</v>
      </c>
      <c r="I3717" s="43" t="str">
        <f>IF(DATA_PESOS[[#This Row],[Peso de FLEX]]=DATA_PESOS[[#This Row],[ACTUALIZACION 2]],"Conforme","Revisar")</f>
        <v>Conforme</v>
      </c>
    </row>
    <row r="3718" spans="1:9" hidden="1" x14ac:dyDescent="0.25">
      <c r="A3718" s="42" t="s">
        <v>6</v>
      </c>
      <c r="B3718" s="35" t="s">
        <v>7425</v>
      </c>
      <c r="C3718" s="35" t="s">
        <v>7426</v>
      </c>
      <c r="D3718" s="36">
        <v>10</v>
      </c>
      <c r="E3718" s="36">
        <v>10</v>
      </c>
      <c r="F3718" s="36">
        <v>1.742</v>
      </c>
      <c r="G3718" s="36" t="str">
        <f>IFERROR(VLOOKUP(DATA_PESOS[[#This Row],[Codigo]],PESOS,4,FALSE)," ")</f>
        <v xml:space="preserve"> </v>
      </c>
      <c r="H3718" s="37">
        <v>1.742</v>
      </c>
      <c r="I3718" s="43" t="str">
        <f>IF(DATA_PESOS[[#This Row],[Peso de FLEX]]=DATA_PESOS[[#This Row],[ACTUALIZACION 2]],"Conforme","Revisar")</f>
        <v>Conforme</v>
      </c>
    </row>
    <row r="3719" spans="1:9" hidden="1" x14ac:dyDescent="0.25">
      <c r="A3719" s="42" t="s">
        <v>6</v>
      </c>
      <c r="B3719" s="35" t="s">
        <v>7427</v>
      </c>
      <c r="C3719" s="35" t="s">
        <v>7428</v>
      </c>
      <c r="D3719" s="36">
        <v>1</v>
      </c>
      <c r="E3719" s="36">
        <v>1</v>
      </c>
      <c r="F3719" s="36">
        <v>1.514</v>
      </c>
      <c r="G3719" s="36" t="str">
        <f>IFERROR(VLOOKUP(DATA_PESOS[[#This Row],[Codigo]],PESOS,4,FALSE)," ")</f>
        <v xml:space="preserve"> </v>
      </c>
      <c r="H3719" s="37">
        <v>1.514</v>
      </c>
      <c r="I3719" s="43" t="str">
        <f>IF(DATA_PESOS[[#This Row],[Peso de FLEX]]=DATA_PESOS[[#This Row],[ACTUALIZACION 2]],"Conforme","Revisar")</f>
        <v>Conforme</v>
      </c>
    </row>
    <row r="3720" spans="1:9" hidden="1" x14ac:dyDescent="0.25">
      <c r="A3720" s="42" t="s">
        <v>6</v>
      </c>
      <c r="B3720" s="35" t="s">
        <v>7429</v>
      </c>
      <c r="C3720" s="35" t="s">
        <v>7430</v>
      </c>
      <c r="D3720" s="36">
        <v>20</v>
      </c>
      <c r="E3720" s="36">
        <v>20</v>
      </c>
      <c r="F3720" s="36">
        <v>1.8420000000000001</v>
      </c>
      <c r="G3720" s="36" t="str">
        <f>IFERROR(VLOOKUP(DATA_PESOS[[#This Row],[Codigo]],PESOS,4,FALSE)," ")</f>
        <v xml:space="preserve"> </v>
      </c>
      <c r="H3720" s="37">
        <v>1.8420000000000001</v>
      </c>
      <c r="I3720" s="43" t="str">
        <f>IF(DATA_PESOS[[#This Row],[Peso de FLEX]]=DATA_PESOS[[#This Row],[ACTUALIZACION 2]],"Conforme","Revisar")</f>
        <v>Conforme</v>
      </c>
    </row>
    <row r="3721" spans="1:9" hidden="1" x14ac:dyDescent="0.25">
      <c r="A3721" s="42" t="s">
        <v>6</v>
      </c>
      <c r="B3721" s="35" t="s">
        <v>7431</v>
      </c>
      <c r="C3721" s="35" t="s">
        <v>7432</v>
      </c>
      <c r="D3721" s="36">
        <v>14</v>
      </c>
      <c r="E3721" s="36">
        <v>14</v>
      </c>
      <c r="F3721" s="36">
        <v>1.3069999999999999</v>
      </c>
      <c r="G3721" s="36" t="str">
        <f>IFERROR(VLOOKUP(DATA_PESOS[[#This Row],[Codigo]],PESOS,4,FALSE)," ")</f>
        <v xml:space="preserve"> </v>
      </c>
      <c r="H3721" s="37">
        <v>1.3069999999999999</v>
      </c>
      <c r="I3721" s="43" t="str">
        <f>IF(DATA_PESOS[[#This Row],[Peso de FLEX]]=DATA_PESOS[[#This Row],[ACTUALIZACION 2]],"Conforme","Revisar")</f>
        <v>Conforme</v>
      </c>
    </row>
    <row r="3722" spans="1:9" hidden="1" x14ac:dyDescent="0.25">
      <c r="A3722" s="42" t="s">
        <v>6</v>
      </c>
      <c r="B3722" s="35" t="s">
        <v>7433</v>
      </c>
      <c r="C3722" s="35" t="s">
        <v>7434</v>
      </c>
      <c r="D3722" s="36">
        <v>3</v>
      </c>
      <c r="E3722" s="36">
        <v>3</v>
      </c>
      <c r="F3722" s="36">
        <v>3.35</v>
      </c>
      <c r="G3722" s="36" t="str">
        <f>IFERROR(VLOOKUP(DATA_PESOS[[#This Row],[Codigo]],PESOS,4,FALSE)," ")</f>
        <v xml:space="preserve"> </v>
      </c>
      <c r="H3722" s="37">
        <v>3.35</v>
      </c>
      <c r="I3722" s="43" t="str">
        <f>IF(DATA_PESOS[[#This Row],[Peso de FLEX]]=DATA_PESOS[[#This Row],[ACTUALIZACION 2]],"Conforme","Revisar")</f>
        <v>Conforme</v>
      </c>
    </row>
    <row r="3723" spans="1:9" hidden="1" x14ac:dyDescent="0.25">
      <c r="A3723" s="42" t="s">
        <v>6</v>
      </c>
      <c r="B3723" s="35" t="s">
        <v>7435</v>
      </c>
      <c r="C3723" s="35" t="s">
        <v>7436</v>
      </c>
      <c r="D3723" s="36">
        <v>2</v>
      </c>
      <c r="E3723" s="36">
        <v>2</v>
      </c>
      <c r="F3723" s="36">
        <v>3.32</v>
      </c>
      <c r="G3723" s="36" t="str">
        <f>IFERROR(VLOOKUP(DATA_PESOS[[#This Row],[Codigo]],PESOS,4,FALSE)," ")</f>
        <v xml:space="preserve"> </v>
      </c>
      <c r="H3723" s="37">
        <v>3.32</v>
      </c>
      <c r="I3723" s="43" t="str">
        <f>IF(DATA_PESOS[[#This Row],[Peso de FLEX]]=DATA_PESOS[[#This Row],[ACTUALIZACION 2]],"Conforme","Revisar")</f>
        <v>Conforme</v>
      </c>
    </row>
    <row r="3724" spans="1:9" hidden="1" x14ac:dyDescent="0.25">
      <c r="A3724" s="42" t="s">
        <v>6</v>
      </c>
      <c r="B3724" s="35" t="s">
        <v>7437</v>
      </c>
      <c r="C3724" s="35" t="s">
        <v>7438</v>
      </c>
      <c r="D3724" s="36">
        <v>2</v>
      </c>
      <c r="E3724" s="36">
        <v>2</v>
      </c>
      <c r="F3724" s="36">
        <v>3.14</v>
      </c>
      <c r="G3724" s="36" t="str">
        <f>IFERROR(VLOOKUP(DATA_PESOS[[#This Row],[Codigo]],PESOS,4,FALSE)," ")</f>
        <v xml:space="preserve"> </v>
      </c>
      <c r="H3724" s="37">
        <v>3.14</v>
      </c>
      <c r="I3724" s="43" t="str">
        <f>IF(DATA_PESOS[[#This Row],[Peso de FLEX]]=DATA_PESOS[[#This Row],[ACTUALIZACION 2]],"Conforme","Revisar")</f>
        <v>Conforme</v>
      </c>
    </row>
    <row r="3725" spans="1:9" hidden="1" x14ac:dyDescent="0.25">
      <c r="A3725" s="42" t="s">
        <v>6</v>
      </c>
      <c r="B3725" s="35" t="s">
        <v>7439</v>
      </c>
      <c r="C3725" s="35" t="s">
        <v>7440</v>
      </c>
      <c r="D3725" s="36">
        <v>2</v>
      </c>
      <c r="E3725" s="36">
        <v>2</v>
      </c>
      <c r="F3725" s="36">
        <v>4.3090000000000002</v>
      </c>
      <c r="G3725" s="36" t="str">
        <f>IFERROR(VLOOKUP(DATA_PESOS[[#This Row],[Codigo]],PESOS,4,FALSE)," ")</f>
        <v xml:space="preserve"> </v>
      </c>
      <c r="H3725" s="37">
        <v>4.3090000000000002</v>
      </c>
      <c r="I3725" s="43" t="str">
        <f>IF(DATA_PESOS[[#This Row],[Peso de FLEX]]=DATA_PESOS[[#This Row],[ACTUALIZACION 2]],"Conforme","Revisar")</f>
        <v>Conforme</v>
      </c>
    </row>
    <row r="3726" spans="1:9" hidden="1" x14ac:dyDescent="0.25">
      <c r="A3726" s="42" t="s">
        <v>6</v>
      </c>
      <c r="B3726" s="35" t="s">
        <v>7441</v>
      </c>
      <c r="C3726" s="35" t="s">
        <v>7442</v>
      </c>
      <c r="D3726" s="36">
        <v>1</v>
      </c>
      <c r="E3726" s="36">
        <v>1</v>
      </c>
      <c r="F3726" s="36">
        <v>4.8090000000000002</v>
      </c>
      <c r="G3726" s="36" t="str">
        <f>IFERROR(VLOOKUP(DATA_PESOS[[#This Row],[Codigo]],PESOS,4,FALSE)," ")</f>
        <v xml:space="preserve"> </v>
      </c>
      <c r="H3726" s="37">
        <v>4.8090000000000002</v>
      </c>
      <c r="I3726" s="43" t="str">
        <f>IF(DATA_PESOS[[#This Row],[Peso de FLEX]]=DATA_PESOS[[#This Row],[ACTUALIZACION 2]],"Conforme","Revisar")</f>
        <v>Conforme</v>
      </c>
    </row>
    <row r="3727" spans="1:9" hidden="1" x14ac:dyDescent="0.25">
      <c r="A3727" s="42" t="s">
        <v>6</v>
      </c>
      <c r="B3727" s="35" t="s">
        <v>7443</v>
      </c>
      <c r="C3727" s="35" t="s">
        <v>7444</v>
      </c>
      <c r="D3727" s="36">
        <v>5</v>
      </c>
      <c r="E3727" s="36">
        <v>5</v>
      </c>
      <c r="F3727" s="36">
        <v>4.851</v>
      </c>
      <c r="G3727" s="36" t="str">
        <f>IFERROR(VLOOKUP(DATA_PESOS[[#This Row],[Codigo]],PESOS,4,FALSE)," ")</f>
        <v xml:space="preserve"> </v>
      </c>
      <c r="H3727" s="37">
        <v>4.851</v>
      </c>
      <c r="I3727" s="43" t="str">
        <f>IF(DATA_PESOS[[#This Row],[Peso de FLEX]]=DATA_PESOS[[#This Row],[ACTUALIZACION 2]],"Conforme","Revisar")</f>
        <v>Conforme</v>
      </c>
    </row>
    <row r="3728" spans="1:9" hidden="1" x14ac:dyDescent="0.25">
      <c r="A3728" s="42" t="s">
        <v>6</v>
      </c>
      <c r="B3728" s="35" t="s">
        <v>7445</v>
      </c>
      <c r="C3728" s="35" t="s">
        <v>7446</v>
      </c>
      <c r="D3728" s="36">
        <v>4</v>
      </c>
      <c r="E3728" s="36">
        <v>4</v>
      </c>
      <c r="F3728" s="36">
        <v>4.0659999999999998</v>
      </c>
      <c r="G3728" s="36" t="str">
        <f>IFERROR(VLOOKUP(DATA_PESOS[[#This Row],[Codigo]],PESOS,4,FALSE)," ")</f>
        <v xml:space="preserve"> </v>
      </c>
      <c r="H3728" s="37">
        <v>4.0659999999999998</v>
      </c>
      <c r="I3728" s="43" t="str">
        <f>IF(DATA_PESOS[[#This Row],[Peso de FLEX]]=DATA_PESOS[[#This Row],[ACTUALIZACION 2]],"Conforme","Revisar")</f>
        <v>Conforme</v>
      </c>
    </row>
    <row r="3729" spans="1:9" hidden="1" x14ac:dyDescent="0.25">
      <c r="A3729" s="42" t="s">
        <v>6</v>
      </c>
      <c r="B3729" s="35" t="s">
        <v>7447</v>
      </c>
      <c r="C3729" s="35" t="s">
        <v>7448</v>
      </c>
      <c r="D3729" s="36">
        <v>40</v>
      </c>
      <c r="E3729" s="36">
        <v>40</v>
      </c>
      <c r="F3729" s="36">
        <v>2.8559999999999999</v>
      </c>
      <c r="G3729" s="36" t="str">
        <f>IFERROR(VLOOKUP(DATA_PESOS[[#This Row],[Codigo]],PESOS,4,FALSE)," ")</f>
        <v xml:space="preserve"> </v>
      </c>
      <c r="H3729" s="37">
        <v>2.8559999999999999</v>
      </c>
      <c r="I3729" s="43" t="str">
        <f>IF(DATA_PESOS[[#This Row],[Peso de FLEX]]=DATA_PESOS[[#This Row],[ACTUALIZACION 2]],"Conforme","Revisar")</f>
        <v>Conforme</v>
      </c>
    </row>
    <row r="3730" spans="1:9" hidden="1" x14ac:dyDescent="0.25">
      <c r="A3730" s="42" t="s">
        <v>6</v>
      </c>
      <c r="B3730" s="35" t="s">
        <v>7449</v>
      </c>
      <c r="C3730" s="35" t="s">
        <v>7450</v>
      </c>
      <c r="D3730" s="36">
        <v>20</v>
      </c>
      <c r="E3730" s="36">
        <v>20</v>
      </c>
      <c r="F3730" s="36">
        <v>2.5209999999999999</v>
      </c>
      <c r="G3730" s="36" t="str">
        <f>IFERROR(VLOOKUP(DATA_PESOS[[#This Row],[Codigo]],PESOS,4,FALSE)," ")</f>
        <v xml:space="preserve"> </v>
      </c>
      <c r="H3730" s="37">
        <v>2.5209999999999999</v>
      </c>
      <c r="I3730" s="43" t="str">
        <f>IF(DATA_PESOS[[#This Row],[Peso de FLEX]]=DATA_PESOS[[#This Row],[ACTUALIZACION 2]],"Conforme","Revisar")</f>
        <v>Conforme</v>
      </c>
    </row>
    <row r="3731" spans="1:9" hidden="1" x14ac:dyDescent="0.25">
      <c r="A3731" s="42" t="s">
        <v>6</v>
      </c>
      <c r="B3731" s="35" t="s">
        <v>7451</v>
      </c>
      <c r="C3731" s="35" t="s">
        <v>7452</v>
      </c>
      <c r="D3731" s="36">
        <v>10</v>
      </c>
      <c r="E3731" s="36">
        <v>10</v>
      </c>
      <c r="F3731" s="36">
        <v>3.43</v>
      </c>
      <c r="G3731" s="36" t="str">
        <f>IFERROR(VLOOKUP(DATA_PESOS[[#This Row],[Codigo]],PESOS,4,FALSE)," ")</f>
        <v xml:space="preserve"> </v>
      </c>
      <c r="H3731" s="37">
        <v>3.43</v>
      </c>
      <c r="I3731" s="43" t="str">
        <f>IF(DATA_PESOS[[#This Row],[Peso de FLEX]]=DATA_PESOS[[#This Row],[ACTUALIZACION 2]],"Conforme","Revisar")</f>
        <v>Conforme</v>
      </c>
    </row>
    <row r="3732" spans="1:9" hidden="1" x14ac:dyDescent="0.25">
      <c r="A3732" s="42" t="s">
        <v>6</v>
      </c>
      <c r="B3732" s="35" t="s">
        <v>7453</v>
      </c>
      <c r="C3732" s="35" t="s">
        <v>7454</v>
      </c>
      <c r="D3732" s="36">
        <v>10</v>
      </c>
      <c r="E3732" s="36">
        <v>10</v>
      </c>
      <c r="F3732" s="36">
        <v>3.36</v>
      </c>
      <c r="G3732" s="36" t="str">
        <f>IFERROR(VLOOKUP(DATA_PESOS[[#This Row],[Codigo]],PESOS,4,FALSE)," ")</f>
        <v xml:space="preserve"> </v>
      </c>
      <c r="H3732" s="37">
        <v>3.36</v>
      </c>
      <c r="I3732" s="43" t="str">
        <f>IF(DATA_PESOS[[#This Row],[Peso de FLEX]]=DATA_PESOS[[#This Row],[ACTUALIZACION 2]],"Conforme","Revisar")</f>
        <v>Conforme</v>
      </c>
    </row>
    <row r="3733" spans="1:9" hidden="1" x14ac:dyDescent="0.25">
      <c r="A3733" s="42" t="s">
        <v>6</v>
      </c>
      <c r="B3733" s="35" t="s">
        <v>7455</v>
      </c>
      <c r="C3733" s="35" t="s">
        <v>7456</v>
      </c>
      <c r="D3733" s="36">
        <v>5</v>
      </c>
      <c r="E3733" s="36">
        <v>5</v>
      </c>
      <c r="F3733" s="36">
        <v>3.4319999999999999</v>
      </c>
      <c r="G3733" s="36" t="str">
        <f>IFERROR(VLOOKUP(DATA_PESOS[[#This Row],[Codigo]],PESOS,4,FALSE)," ")</f>
        <v xml:space="preserve"> </v>
      </c>
      <c r="H3733" s="37">
        <v>3.4319999999999999</v>
      </c>
      <c r="I3733" s="43" t="str">
        <f>IF(DATA_PESOS[[#This Row],[Peso de FLEX]]=DATA_PESOS[[#This Row],[ACTUALIZACION 2]],"Conforme","Revisar")</f>
        <v>Conforme</v>
      </c>
    </row>
    <row r="3734" spans="1:9" hidden="1" x14ac:dyDescent="0.25">
      <c r="A3734" s="42" t="s">
        <v>6</v>
      </c>
      <c r="B3734" s="35" t="s">
        <v>7457</v>
      </c>
      <c r="C3734" s="35" t="s">
        <v>7458</v>
      </c>
      <c r="D3734" s="36">
        <v>5</v>
      </c>
      <c r="E3734" s="36">
        <v>5</v>
      </c>
      <c r="F3734" s="36">
        <v>3.4319999999999999</v>
      </c>
      <c r="G3734" s="36" t="str">
        <f>IFERROR(VLOOKUP(DATA_PESOS[[#This Row],[Codigo]],PESOS,4,FALSE)," ")</f>
        <v xml:space="preserve"> </v>
      </c>
      <c r="H3734" s="37">
        <v>3.4319999999999999</v>
      </c>
      <c r="I3734" s="43" t="str">
        <f>IF(DATA_PESOS[[#This Row],[Peso de FLEX]]=DATA_PESOS[[#This Row],[ACTUALIZACION 2]],"Conforme","Revisar")</f>
        <v>Conforme</v>
      </c>
    </row>
    <row r="3735" spans="1:9" hidden="1" x14ac:dyDescent="0.25">
      <c r="A3735" s="42" t="s">
        <v>6</v>
      </c>
      <c r="B3735" s="35" t="s">
        <v>7459</v>
      </c>
      <c r="C3735" s="35" t="s">
        <v>7460</v>
      </c>
      <c r="D3735" s="36">
        <v>18</v>
      </c>
      <c r="E3735" s="36">
        <v>18</v>
      </c>
      <c r="F3735" s="36">
        <v>3.5569999999999999</v>
      </c>
      <c r="G3735" s="36" t="str">
        <f>IFERROR(VLOOKUP(DATA_PESOS[[#This Row],[Codigo]],PESOS,4,FALSE)," ")</f>
        <v xml:space="preserve"> </v>
      </c>
      <c r="H3735" s="37">
        <v>3.5569999999999999</v>
      </c>
      <c r="I3735" s="43" t="str">
        <f>IF(DATA_PESOS[[#This Row],[Peso de FLEX]]=DATA_PESOS[[#This Row],[ACTUALIZACION 2]],"Conforme","Revisar")</f>
        <v>Conforme</v>
      </c>
    </row>
    <row r="3736" spans="1:9" hidden="1" x14ac:dyDescent="0.25">
      <c r="A3736" s="42" t="s">
        <v>6</v>
      </c>
      <c r="B3736" s="35" t="s">
        <v>7461</v>
      </c>
      <c r="C3736" s="35" t="s">
        <v>7462</v>
      </c>
      <c r="D3736" s="36">
        <v>1</v>
      </c>
      <c r="E3736" s="36">
        <v>1</v>
      </c>
      <c r="F3736" s="36">
        <v>3.452</v>
      </c>
      <c r="G3736" s="36" t="str">
        <f>IFERROR(VLOOKUP(DATA_PESOS[[#This Row],[Codigo]],PESOS,4,FALSE)," ")</f>
        <v xml:space="preserve"> </v>
      </c>
      <c r="H3736" s="37">
        <v>3.452</v>
      </c>
      <c r="I3736" s="43" t="str">
        <f>IF(DATA_PESOS[[#This Row],[Peso de FLEX]]=DATA_PESOS[[#This Row],[ACTUALIZACION 2]],"Conforme","Revisar")</f>
        <v>Conforme</v>
      </c>
    </row>
    <row r="3737" spans="1:9" hidden="1" x14ac:dyDescent="0.25">
      <c r="A3737" s="42" t="s">
        <v>6</v>
      </c>
      <c r="B3737" s="35" t="s">
        <v>7463</v>
      </c>
      <c r="C3737" s="35" t="s">
        <v>7464</v>
      </c>
      <c r="D3737" s="36">
        <v>1</v>
      </c>
      <c r="E3737" s="36">
        <v>1</v>
      </c>
      <c r="F3737" s="36">
        <v>3.4319999999999999</v>
      </c>
      <c r="G3737" s="36" t="str">
        <f>IFERROR(VLOOKUP(DATA_PESOS[[#This Row],[Codigo]],PESOS,4,FALSE)," ")</f>
        <v xml:space="preserve"> </v>
      </c>
      <c r="H3737" s="37">
        <v>3.4319999999999999</v>
      </c>
      <c r="I3737" s="43" t="str">
        <f>IF(DATA_PESOS[[#This Row],[Peso de FLEX]]=DATA_PESOS[[#This Row],[ACTUALIZACION 2]],"Conforme","Revisar")</f>
        <v>Conforme</v>
      </c>
    </row>
    <row r="3738" spans="1:9" hidden="1" x14ac:dyDescent="0.25">
      <c r="A3738" s="42" t="s">
        <v>6</v>
      </c>
      <c r="B3738" s="35" t="s">
        <v>7465</v>
      </c>
      <c r="C3738" s="35" t="s">
        <v>7466</v>
      </c>
      <c r="D3738" s="36">
        <v>12</v>
      </c>
      <c r="E3738" s="36">
        <v>12</v>
      </c>
      <c r="F3738" s="36">
        <v>3.7389999999999999</v>
      </c>
      <c r="G3738" s="36" t="str">
        <f>IFERROR(VLOOKUP(DATA_PESOS[[#This Row],[Codigo]],PESOS,4,FALSE)," ")</f>
        <v xml:space="preserve"> </v>
      </c>
      <c r="H3738" s="37">
        <v>3.7389999999999999</v>
      </c>
      <c r="I3738" s="43" t="str">
        <f>IF(DATA_PESOS[[#This Row],[Peso de FLEX]]=DATA_PESOS[[#This Row],[ACTUALIZACION 2]],"Conforme","Revisar")</f>
        <v>Conforme</v>
      </c>
    </row>
    <row r="3739" spans="1:9" hidden="1" x14ac:dyDescent="0.25">
      <c r="A3739" s="42" t="s">
        <v>6</v>
      </c>
      <c r="B3739" s="35" t="s">
        <v>7467</v>
      </c>
      <c r="C3739" s="35" t="s">
        <v>7468</v>
      </c>
      <c r="D3739" s="36">
        <v>4</v>
      </c>
      <c r="E3739" s="36">
        <v>4</v>
      </c>
      <c r="F3739" s="36">
        <v>4.5810000000000004</v>
      </c>
      <c r="G3739" s="36" t="str">
        <f>IFERROR(VLOOKUP(DATA_PESOS[[#This Row],[Codigo]],PESOS,4,FALSE)," ")</f>
        <v xml:space="preserve"> </v>
      </c>
      <c r="H3739" s="37">
        <v>4.5810000000000004</v>
      </c>
      <c r="I3739" s="43" t="str">
        <f>IF(DATA_PESOS[[#This Row],[Peso de FLEX]]=DATA_PESOS[[#This Row],[ACTUALIZACION 2]],"Conforme","Revisar")</f>
        <v>Conforme</v>
      </c>
    </row>
    <row r="3740" spans="1:9" hidden="1" x14ac:dyDescent="0.25">
      <c r="A3740" s="42" t="s">
        <v>6</v>
      </c>
      <c r="B3740" s="35" t="s">
        <v>7469</v>
      </c>
      <c r="C3740" s="35" t="s">
        <v>7470</v>
      </c>
      <c r="D3740" s="36">
        <v>3</v>
      </c>
      <c r="E3740" s="36">
        <v>3</v>
      </c>
      <c r="F3740" s="36">
        <v>4.6100000000000003</v>
      </c>
      <c r="G3740" s="36" t="str">
        <f>IFERROR(VLOOKUP(DATA_PESOS[[#This Row],[Codigo]],PESOS,4,FALSE)," ")</f>
        <v xml:space="preserve"> </v>
      </c>
      <c r="H3740" s="37">
        <v>4.6100000000000003</v>
      </c>
      <c r="I3740" s="43" t="str">
        <f>IF(DATA_PESOS[[#This Row],[Peso de FLEX]]=DATA_PESOS[[#This Row],[ACTUALIZACION 2]],"Conforme","Revisar")</f>
        <v>Conforme</v>
      </c>
    </row>
    <row r="3741" spans="1:9" hidden="1" x14ac:dyDescent="0.25">
      <c r="A3741" s="42" t="s">
        <v>6</v>
      </c>
      <c r="B3741" s="35" t="s">
        <v>7471</v>
      </c>
      <c r="C3741" s="35" t="s">
        <v>7472</v>
      </c>
      <c r="D3741" s="36">
        <v>2</v>
      </c>
      <c r="E3741" s="36">
        <v>2</v>
      </c>
      <c r="F3741" s="36">
        <v>4.6100000000000003</v>
      </c>
      <c r="G3741" s="36" t="str">
        <f>IFERROR(VLOOKUP(DATA_PESOS[[#This Row],[Codigo]],PESOS,4,FALSE)," ")</f>
        <v xml:space="preserve"> </v>
      </c>
      <c r="H3741" s="37">
        <v>4.6100000000000003</v>
      </c>
      <c r="I3741" s="43" t="str">
        <f>IF(DATA_PESOS[[#This Row],[Peso de FLEX]]=DATA_PESOS[[#This Row],[ACTUALIZACION 2]],"Conforme","Revisar")</f>
        <v>Conforme</v>
      </c>
    </row>
    <row r="3742" spans="1:9" hidden="1" x14ac:dyDescent="0.25">
      <c r="A3742" s="42" t="s">
        <v>6</v>
      </c>
      <c r="B3742" s="35" t="s">
        <v>7473</v>
      </c>
      <c r="C3742" s="35" t="s">
        <v>7474</v>
      </c>
      <c r="D3742" s="36">
        <v>11</v>
      </c>
      <c r="E3742" s="36">
        <v>11</v>
      </c>
      <c r="F3742" s="36">
        <v>4.923</v>
      </c>
      <c r="G3742" s="36" t="str">
        <f>IFERROR(VLOOKUP(DATA_PESOS[[#This Row],[Codigo]],PESOS,4,FALSE)," ")</f>
        <v xml:space="preserve"> </v>
      </c>
      <c r="H3742" s="37">
        <v>4.923</v>
      </c>
      <c r="I3742" s="43" t="str">
        <f>IF(DATA_PESOS[[#This Row],[Peso de FLEX]]=DATA_PESOS[[#This Row],[ACTUALIZACION 2]],"Conforme","Revisar")</f>
        <v>Conforme</v>
      </c>
    </row>
    <row r="3743" spans="1:9" hidden="1" x14ac:dyDescent="0.25">
      <c r="A3743" s="42" t="s">
        <v>6</v>
      </c>
      <c r="B3743" s="35" t="s">
        <v>7475</v>
      </c>
      <c r="C3743" s="35" t="s">
        <v>7476</v>
      </c>
      <c r="D3743" s="36">
        <v>10</v>
      </c>
      <c r="E3743" s="36">
        <v>10</v>
      </c>
      <c r="F3743" s="36">
        <v>4.9130000000000003</v>
      </c>
      <c r="G3743" s="36" t="str">
        <f>IFERROR(VLOOKUP(DATA_PESOS[[#This Row],[Codigo]],PESOS,4,FALSE)," ")</f>
        <v xml:space="preserve"> </v>
      </c>
      <c r="H3743" s="37">
        <v>4.9130000000000003</v>
      </c>
      <c r="I3743" s="43" t="str">
        <f>IF(DATA_PESOS[[#This Row],[Peso de FLEX]]=DATA_PESOS[[#This Row],[ACTUALIZACION 2]],"Conforme","Revisar")</f>
        <v>Conforme</v>
      </c>
    </row>
    <row r="3744" spans="1:9" hidden="1" x14ac:dyDescent="0.25">
      <c r="A3744" s="42" t="s">
        <v>6</v>
      </c>
      <c r="B3744" s="35" t="s">
        <v>7477</v>
      </c>
      <c r="C3744" s="35" t="s">
        <v>7478</v>
      </c>
      <c r="D3744" s="36">
        <v>1</v>
      </c>
      <c r="E3744" s="36">
        <v>1</v>
      </c>
      <c r="F3744" s="36">
        <v>3.96</v>
      </c>
      <c r="G3744" s="36" t="str">
        <f>IFERROR(VLOOKUP(DATA_PESOS[[#This Row],[Codigo]],PESOS,4,FALSE)," ")</f>
        <v xml:space="preserve"> </v>
      </c>
      <c r="H3744" s="37">
        <v>3.96</v>
      </c>
      <c r="I3744" s="43" t="str">
        <f>IF(DATA_PESOS[[#This Row],[Peso de FLEX]]=DATA_PESOS[[#This Row],[ACTUALIZACION 2]],"Conforme","Revisar")</f>
        <v>Conforme</v>
      </c>
    </row>
    <row r="3745" spans="1:9" hidden="1" x14ac:dyDescent="0.25">
      <c r="A3745" s="42" t="s">
        <v>6</v>
      </c>
      <c r="B3745" s="35" t="s">
        <v>7479</v>
      </c>
      <c r="C3745" s="35" t="s">
        <v>7480</v>
      </c>
      <c r="D3745" s="36">
        <v>3</v>
      </c>
      <c r="E3745" s="36">
        <v>3</v>
      </c>
      <c r="F3745" s="36">
        <v>4.54</v>
      </c>
      <c r="G3745" s="36" t="str">
        <f>IFERROR(VLOOKUP(DATA_PESOS[[#This Row],[Codigo]],PESOS,4,FALSE)," ")</f>
        <v xml:space="preserve"> </v>
      </c>
      <c r="H3745" s="37">
        <v>4.54</v>
      </c>
      <c r="I3745" s="43" t="str">
        <f>IF(DATA_PESOS[[#This Row],[Peso de FLEX]]=DATA_PESOS[[#This Row],[ACTUALIZACION 2]],"Conforme","Revisar")</f>
        <v>Conforme</v>
      </c>
    </row>
    <row r="3746" spans="1:9" hidden="1" x14ac:dyDescent="0.25">
      <c r="A3746" s="42" t="s">
        <v>6</v>
      </c>
      <c r="B3746" s="35" t="s">
        <v>7481</v>
      </c>
      <c r="C3746" s="35" t="s">
        <v>7482</v>
      </c>
      <c r="D3746" s="36">
        <v>3</v>
      </c>
      <c r="E3746" s="36">
        <v>3</v>
      </c>
      <c r="F3746" s="36">
        <v>4.5430000000000001</v>
      </c>
      <c r="G3746" s="36" t="str">
        <f>IFERROR(VLOOKUP(DATA_PESOS[[#This Row],[Codigo]],PESOS,4,FALSE)," ")</f>
        <v xml:space="preserve"> </v>
      </c>
      <c r="H3746" s="37">
        <v>4.5430000000000001</v>
      </c>
      <c r="I3746" s="43" t="str">
        <f>IF(DATA_PESOS[[#This Row],[Peso de FLEX]]=DATA_PESOS[[#This Row],[ACTUALIZACION 2]],"Conforme","Revisar")</f>
        <v>Conforme</v>
      </c>
    </row>
    <row r="3747" spans="1:9" hidden="1" x14ac:dyDescent="0.25">
      <c r="A3747" s="42" t="s">
        <v>6</v>
      </c>
      <c r="B3747" s="35" t="s">
        <v>7483</v>
      </c>
      <c r="C3747" s="35" t="s">
        <v>7484</v>
      </c>
      <c r="D3747" s="36">
        <v>2</v>
      </c>
      <c r="E3747" s="36">
        <v>2</v>
      </c>
      <c r="F3747" s="36">
        <v>4.8479999999999999</v>
      </c>
      <c r="G3747" s="36" t="str">
        <f>IFERROR(VLOOKUP(DATA_PESOS[[#This Row],[Codigo]],PESOS,4,FALSE)," ")</f>
        <v xml:space="preserve"> </v>
      </c>
      <c r="H3747" s="37">
        <v>4.8479999999999999</v>
      </c>
      <c r="I3747" s="43" t="str">
        <f>IF(DATA_PESOS[[#This Row],[Peso de FLEX]]=DATA_PESOS[[#This Row],[ACTUALIZACION 2]],"Conforme","Revisar")</f>
        <v>Conforme</v>
      </c>
    </row>
    <row r="3748" spans="1:9" hidden="1" x14ac:dyDescent="0.25">
      <c r="A3748" s="42" t="s">
        <v>6</v>
      </c>
      <c r="B3748" s="35" t="s">
        <v>7485</v>
      </c>
      <c r="C3748" s="35" t="s">
        <v>7486</v>
      </c>
      <c r="D3748" s="36">
        <v>1</v>
      </c>
      <c r="E3748" s="36">
        <v>1</v>
      </c>
      <c r="F3748" s="36">
        <v>4.84</v>
      </c>
      <c r="G3748" s="36" t="str">
        <f>IFERROR(VLOOKUP(DATA_PESOS[[#This Row],[Codigo]],PESOS,4,FALSE)," ")</f>
        <v xml:space="preserve"> </v>
      </c>
      <c r="H3748" s="37">
        <v>4.84</v>
      </c>
      <c r="I3748" s="43" t="str">
        <f>IF(DATA_PESOS[[#This Row],[Peso de FLEX]]=DATA_PESOS[[#This Row],[ACTUALIZACION 2]],"Conforme","Revisar")</f>
        <v>Conforme</v>
      </c>
    </row>
    <row r="3749" spans="1:9" hidden="1" x14ac:dyDescent="0.25">
      <c r="A3749" s="42" t="s">
        <v>6</v>
      </c>
      <c r="B3749" s="35" t="s">
        <v>7487</v>
      </c>
      <c r="C3749" s="35" t="s">
        <v>7488</v>
      </c>
      <c r="D3749" s="36">
        <v>13</v>
      </c>
      <c r="E3749" s="36">
        <v>13</v>
      </c>
      <c r="F3749" s="36">
        <v>4.22</v>
      </c>
      <c r="G3749" s="36" t="str">
        <f>IFERROR(VLOOKUP(DATA_PESOS[[#This Row],[Codigo]],PESOS,4,FALSE)," ")</f>
        <v xml:space="preserve"> </v>
      </c>
      <c r="H3749" s="37">
        <v>4.22</v>
      </c>
      <c r="I3749" s="43" t="str">
        <f>IF(DATA_PESOS[[#This Row],[Peso de FLEX]]=DATA_PESOS[[#This Row],[ACTUALIZACION 2]],"Conforme","Revisar")</f>
        <v>Conforme</v>
      </c>
    </row>
    <row r="3750" spans="1:9" hidden="1" x14ac:dyDescent="0.25">
      <c r="A3750" s="42" t="s">
        <v>6</v>
      </c>
      <c r="B3750" s="35" t="s">
        <v>7489</v>
      </c>
      <c r="C3750" s="35" t="s">
        <v>7490</v>
      </c>
      <c r="D3750" s="36">
        <v>11</v>
      </c>
      <c r="E3750" s="36">
        <v>11</v>
      </c>
      <c r="F3750" s="36">
        <v>4.24</v>
      </c>
      <c r="G3750" s="36" t="str">
        <f>IFERROR(VLOOKUP(DATA_PESOS[[#This Row],[Codigo]],PESOS,4,FALSE)," ")</f>
        <v xml:space="preserve"> </v>
      </c>
      <c r="H3750" s="37">
        <v>4.24</v>
      </c>
      <c r="I3750" s="43" t="str">
        <f>IF(DATA_PESOS[[#This Row],[Peso de FLEX]]=DATA_PESOS[[#This Row],[ACTUALIZACION 2]],"Conforme","Revisar")</f>
        <v>Conforme</v>
      </c>
    </row>
    <row r="3751" spans="1:9" hidden="1" x14ac:dyDescent="0.25">
      <c r="A3751" s="42" t="s">
        <v>6</v>
      </c>
      <c r="B3751" s="35" t="s">
        <v>7491</v>
      </c>
      <c r="C3751" s="35" t="s">
        <v>7492</v>
      </c>
      <c r="D3751" s="36">
        <v>1</v>
      </c>
      <c r="E3751" s="36">
        <v>1</v>
      </c>
      <c r="F3751" s="36">
        <v>4.3899999999999997</v>
      </c>
      <c r="G3751" s="36" t="str">
        <f>IFERROR(VLOOKUP(DATA_PESOS[[#This Row],[Codigo]],PESOS,4,FALSE)," ")</f>
        <v xml:space="preserve"> </v>
      </c>
      <c r="H3751" s="37">
        <v>4.3899999999999997</v>
      </c>
      <c r="I3751" s="43" t="str">
        <f>IF(DATA_PESOS[[#This Row],[Peso de FLEX]]=DATA_PESOS[[#This Row],[ACTUALIZACION 2]],"Conforme","Revisar")</f>
        <v>Conforme</v>
      </c>
    </row>
    <row r="3752" spans="1:9" hidden="1" x14ac:dyDescent="0.25">
      <c r="A3752" s="42" t="s">
        <v>6</v>
      </c>
      <c r="B3752" s="35" t="s">
        <v>7493</v>
      </c>
      <c r="C3752" s="35" t="s">
        <v>7494</v>
      </c>
      <c r="D3752" s="36">
        <v>477</v>
      </c>
      <c r="E3752" s="36">
        <v>477</v>
      </c>
      <c r="F3752" s="36">
        <v>3.97</v>
      </c>
      <c r="G3752" s="36" t="str">
        <f>IFERROR(VLOOKUP(DATA_PESOS[[#This Row],[Codigo]],PESOS,4,FALSE)," ")</f>
        <v xml:space="preserve"> </v>
      </c>
      <c r="H3752" s="37">
        <v>3.97</v>
      </c>
      <c r="I3752" s="43" t="str">
        <f>IF(DATA_PESOS[[#This Row],[Peso de FLEX]]=DATA_PESOS[[#This Row],[ACTUALIZACION 2]],"Conforme","Revisar")</f>
        <v>Conforme</v>
      </c>
    </row>
    <row r="3753" spans="1:9" hidden="1" x14ac:dyDescent="0.25">
      <c r="A3753" s="42" t="s">
        <v>6</v>
      </c>
      <c r="B3753" s="35" t="s">
        <v>7495</v>
      </c>
      <c r="C3753" s="35" t="s">
        <v>7496</v>
      </c>
      <c r="D3753" s="36">
        <v>57</v>
      </c>
      <c r="E3753" s="36">
        <v>57</v>
      </c>
      <c r="F3753" s="36">
        <v>3.83</v>
      </c>
      <c r="G3753" s="36" t="str">
        <f>IFERROR(VLOOKUP(DATA_PESOS[[#This Row],[Codigo]],PESOS,4,FALSE)," ")</f>
        <v xml:space="preserve"> </v>
      </c>
      <c r="H3753" s="37">
        <v>3.83</v>
      </c>
      <c r="I3753" s="43" t="str">
        <f>IF(DATA_PESOS[[#This Row],[Peso de FLEX]]=DATA_PESOS[[#This Row],[ACTUALIZACION 2]],"Conforme","Revisar")</f>
        <v>Conforme</v>
      </c>
    </row>
    <row r="3754" spans="1:9" hidden="1" x14ac:dyDescent="0.25">
      <c r="A3754" s="42" t="s">
        <v>6</v>
      </c>
      <c r="B3754" s="35" t="s">
        <v>7497</v>
      </c>
      <c r="C3754" s="35" t="s">
        <v>7498</v>
      </c>
      <c r="D3754" s="36">
        <v>69</v>
      </c>
      <c r="E3754" s="36">
        <v>69</v>
      </c>
      <c r="F3754" s="36">
        <v>3.84</v>
      </c>
      <c r="G3754" s="36" t="str">
        <f>IFERROR(VLOOKUP(DATA_PESOS[[#This Row],[Codigo]],PESOS,4,FALSE)," ")</f>
        <v xml:space="preserve"> </v>
      </c>
      <c r="H3754" s="37">
        <v>3.84</v>
      </c>
      <c r="I3754" s="43" t="str">
        <f>IF(DATA_PESOS[[#This Row],[Peso de FLEX]]=DATA_PESOS[[#This Row],[ACTUALIZACION 2]],"Conforme","Revisar")</f>
        <v>Conforme</v>
      </c>
    </row>
    <row r="3755" spans="1:9" hidden="1" x14ac:dyDescent="0.25">
      <c r="A3755" s="42" t="s">
        <v>6</v>
      </c>
      <c r="B3755" s="35" t="s">
        <v>7499</v>
      </c>
      <c r="C3755" s="35" t="s">
        <v>7500</v>
      </c>
      <c r="D3755" s="36">
        <v>4</v>
      </c>
      <c r="E3755" s="36">
        <v>4</v>
      </c>
      <c r="F3755" s="36">
        <v>4.5979999999999999</v>
      </c>
      <c r="G3755" s="36" t="str">
        <f>IFERROR(VLOOKUP(DATA_PESOS[[#This Row],[Codigo]],PESOS,4,FALSE)," ")</f>
        <v xml:space="preserve"> </v>
      </c>
      <c r="H3755" s="37">
        <v>4.5979999999999999</v>
      </c>
      <c r="I3755" s="43" t="str">
        <f>IF(DATA_PESOS[[#This Row],[Peso de FLEX]]=DATA_PESOS[[#This Row],[ACTUALIZACION 2]],"Conforme","Revisar")</f>
        <v>Conforme</v>
      </c>
    </row>
    <row r="3756" spans="1:9" hidden="1" x14ac:dyDescent="0.25">
      <c r="A3756" s="42" t="s">
        <v>6</v>
      </c>
      <c r="B3756" s="35" t="s">
        <v>7501</v>
      </c>
      <c r="C3756" s="35" t="s">
        <v>7502</v>
      </c>
      <c r="D3756" s="36">
        <v>17</v>
      </c>
      <c r="E3756" s="36">
        <v>17</v>
      </c>
      <c r="F3756" s="36">
        <v>3.9689999999999999</v>
      </c>
      <c r="G3756" s="36" t="str">
        <f>IFERROR(VLOOKUP(DATA_PESOS[[#This Row],[Codigo]],PESOS,4,FALSE)," ")</f>
        <v xml:space="preserve"> </v>
      </c>
      <c r="H3756" s="37">
        <v>3.9689999999999999</v>
      </c>
      <c r="I3756" s="43" t="str">
        <f>IF(DATA_PESOS[[#This Row],[Peso de FLEX]]=DATA_PESOS[[#This Row],[ACTUALIZACION 2]],"Conforme","Revisar")</f>
        <v>Conforme</v>
      </c>
    </row>
    <row r="3757" spans="1:9" hidden="1" x14ac:dyDescent="0.25">
      <c r="A3757" s="42" t="s">
        <v>6</v>
      </c>
      <c r="B3757" s="35" t="s">
        <v>7503</v>
      </c>
      <c r="C3757" s="35" t="s">
        <v>7504</v>
      </c>
      <c r="D3757" s="36">
        <v>17</v>
      </c>
      <c r="E3757" s="36">
        <v>17</v>
      </c>
      <c r="F3757" s="36">
        <v>3.9769999999999999</v>
      </c>
      <c r="G3757" s="36" t="str">
        <f>IFERROR(VLOOKUP(DATA_PESOS[[#This Row],[Codigo]],PESOS,4,FALSE)," ")</f>
        <v xml:space="preserve"> </v>
      </c>
      <c r="H3757" s="37">
        <v>3.9769999999999999</v>
      </c>
      <c r="I3757" s="43" t="str">
        <f>IF(DATA_PESOS[[#This Row],[Peso de FLEX]]=DATA_PESOS[[#This Row],[ACTUALIZACION 2]],"Conforme","Revisar")</f>
        <v>Conforme</v>
      </c>
    </row>
    <row r="3758" spans="1:9" hidden="1" x14ac:dyDescent="0.25">
      <c r="A3758" s="42" t="s">
        <v>6</v>
      </c>
      <c r="B3758" s="35" t="s">
        <v>7505</v>
      </c>
      <c r="C3758" s="35" t="s">
        <v>7506</v>
      </c>
      <c r="D3758" s="36">
        <v>7</v>
      </c>
      <c r="E3758" s="36">
        <v>7</v>
      </c>
      <c r="F3758" s="36">
        <v>4.1429999999999998</v>
      </c>
      <c r="G3758" s="36" t="str">
        <f>IFERROR(VLOOKUP(DATA_PESOS[[#This Row],[Codigo]],PESOS,4,FALSE)," ")</f>
        <v xml:space="preserve"> </v>
      </c>
      <c r="H3758" s="37">
        <v>4.1429999999999998</v>
      </c>
      <c r="I3758" s="43" t="str">
        <f>IF(DATA_PESOS[[#This Row],[Peso de FLEX]]=DATA_PESOS[[#This Row],[ACTUALIZACION 2]],"Conforme","Revisar")</f>
        <v>Conforme</v>
      </c>
    </row>
    <row r="3759" spans="1:9" hidden="1" x14ac:dyDescent="0.25">
      <c r="A3759" s="42" t="s">
        <v>6</v>
      </c>
      <c r="B3759" s="35" t="s">
        <v>7507</v>
      </c>
      <c r="C3759" s="35" t="s">
        <v>7508</v>
      </c>
      <c r="D3759" s="36">
        <v>1</v>
      </c>
      <c r="E3759" s="36">
        <v>1</v>
      </c>
      <c r="F3759" s="36">
        <v>4.1500000000000004</v>
      </c>
      <c r="G3759" s="36" t="str">
        <f>IFERROR(VLOOKUP(DATA_PESOS[[#This Row],[Codigo]],PESOS,4,FALSE)," ")</f>
        <v xml:space="preserve"> </v>
      </c>
      <c r="H3759" s="37">
        <v>4.1500000000000004</v>
      </c>
      <c r="I3759" s="43" t="str">
        <f>IF(DATA_PESOS[[#This Row],[Peso de FLEX]]=DATA_PESOS[[#This Row],[ACTUALIZACION 2]],"Conforme","Revisar")</f>
        <v>Conforme</v>
      </c>
    </row>
    <row r="3760" spans="1:9" hidden="1" x14ac:dyDescent="0.25">
      <c r="A3760" s="42" t="s">
        <v>6</v>
      </c>
      <c r="B3760" s="35" t="s">
        <v>7509</v>
      </c>
      <c r="C3760" s="35" t="s">
        <v>7510</v>
      </c>
      <c r="D3760" s="36">
        <v>1</v>
      </c>
      <c r="E3760" s="36">
        <v>1</v>
      </c>
      <c r="F3760" s="36">
        <v>5.1219999999999999</v>
      </c>
      <c r="G3760" s="36" t="str">
        <f>IFERROR(VLOOKUP(DATA_PESOS[[#This Row],[Codigo]],PESOS,4,FALSE)," ")</f>
        <v xml:space="preserve"> </v>
      </c>
      <c r="H3760" s="37">
        <v>5.1219999999999999</v>
      </c>
      <c r="I3760" s="43" t="str">
        <f>IF(DATA_PESOS[[#This Row],[Peso de FLEX]]=DATA_PESOS[[#This Row],[ACTUALIZACION 2]],"Conforme","Revisar")</f>
        <v>Conforme</v>
      </c>
    </row>
    <row r="3761" spans="1:9" hidden="1" x14ac:dyDescent="0.25">
      <c r="A3761" s="42" t="s">
        <v>6</v>
      </c>
      <c r="B3761" s="35" t="s">
        <v>7511</v>
      </c>
      <c r="C3761" s="35" t="s">
        <v>7512</v>
      </c>
      <c r="D3761" s="36">
        <v>23</v>
      </c>
      <c r="E3761" s="36">
        <v>23</v>
      </c>
      <c r="F3761" s="36">
        <v>4.68</v>
      </c>
      <c r="G3761" s="36" t="str">
        <f>IFERROR(VLOOKUP(DATA_PESOS[[#This Row],[Codigo]],PESOS,4,FALSE)," ")</f>
        <v xml:space="preserve"> </v>
      </c>
      <c r="H3761" s="37">
        <v>4.68</v>
      </c>
      <c r="I3761" s="43" t="str">
        <f>IF(DATA_PESOS[[#This Row],[Peso de FLEX]]=DATA_PESOS[[#This Row],[ACTUALIZACION 2]],"Conforme","Revisar")</f>
        <v>Conforme</v>
      </c>
    </row>
    <row r="3762" spans="1:9" hidden="1" x14ac:dyDescent="0.25">
      <c r="A3762" s="42" t="s">
        <v>6</v>
      </c>
      <c r="B3762" s="35" t="s">
        <v>7513</v>
      </c>
      <c r="C3762" s="35" t="s">
        <v>7514</v>
      </c>
      <c r="D3762" s="36">
        <v>37</v>
      </c>
      <c r="E3762" s="36">
        <v>37</v>
      </c>
      <c r="F3762" s="36">
        <v>4.7210000000000001</v>
      </c>
      <c r="G3762" s="36" t="str">
        <f>IFERROR(VLOOKUP(DATA_PESOS[[#This Row],[Codigo]],PESOS,4,FALSE)," ")</f>
        <v xml:space="preserve"> </v>
      </c>
      <c r="H3762" s="37">
        <v>4.7210000000000001</v>
      </c>
      <c r="I3762" s="43" t="str">
        <f>IF(DATA_PESOS[[#This Row],[Peso de FLEX]]=DATA_PESOS[[#This Row],[ACTUALIZACION 2]],"Conforme","Revisar")</f>
        <v>Conforme</v>
      </c>
    </row>
    <row r="3763" spans="1:9" hidden="1" x14ac:dyDescent="0.25">
      <c r="A3763" s="42" t="s">
        <v>6</v>
      </c>
      <c r="B3763" s="35" t="s">
        <v>7515</v>
      </c>
      <c r="C3763" s="35" t="s">
        <v>7516</v>
      </c>
      <c r="D3763" s="36">
        <v>2</v>
      </c>
      <c r="E3763" s="36">
        <v>2</v>
      </c>
      <c r="F3763" s="36">
        <v>4.84</v>
      </c>
      <c r="G3763" s="36" t="str">
        <f>IFERROR(VLOOKUP(DATA_PESOS[[#This Row],[Codigo]],PESOS,4,FALSE)," ")</f>
        <v xml:space="preserve"> </v>
      </c>
      <c r="H3763" s="37">
        <v>4.84</v>
      </c>
      <c r="I3763" s="43" t="str">
        <f>IF(DATA_PESOS[[#This Row],[Peso de FLEX]]=DATA_PESOS[[#This Row],[ACTUALIZACION 2]],"Conforme","Revisar")</f>
        <v>Conforme</v>
      </c>
    </row>
    <row r="3764" spans="1:9" hidden="1" x14ac:dyDescent="0.25">
      <c r="A3764" s="42" t="s">
        <v>6</v>
      </c>
      <c r="B3764" s="35" t="s">
        <v>7517</v>
      </c>
      <c r="C3764" s="35" t="s">
        <v>7518</v>
      </c>
      <c r="D3764" s="36">
        <v>43</v>
      </c>
      <c r="E3764" s="36">
        <v>43</v>
      </c>
      <c r="F3764" s="36">
        <v>4.71</v>
      </c>
      <c r="G3764" s="36" t="str">
        <f>IFERROR(VLOOKUP(DATA_PESOS[[#This Row],[Codigo]],PESOS,4,FALSE)," ")</f>
        <v xml:space="preserve"> </v>
      </c>
      <c r="H3764" s="37">
        <v>4.71</v>
      </c>
      <c r="I3764" s="43" t="str">
        <f>IF(DATA_PESOS[[#This Row],[Peso de FLEX]]=DATA_PESOS[[#This Row],[ACTUALIZACION 2]],"Conforme","Revisar")</f>
        <v>Conforme</v>
      </c>
    </row>
    <row r="3765" spans="1:9" hidden="1" x14ac:dyDescent="0.25">
      <c r="A3765" s="42" t="s">
        <v>6</v>
      </c>
      <c r="B3765" s="35" t="s">
        <v>7519</v>
      </c>
      <c r="C3765" s="35" t="s">
        <v>7520</v>
      </c>
      <c r="D3765" s="36">
        <v>34</v>
      </c>
      <c r="E3765" s="36">
        <v>34</v>
      </c>
      <c r="F3765" s="36">
        <v>4.7169999999999996</v>
      </c>
      <c r="G3765" s="36" t="str">
        <f>IFERROR(VLOOKUP(DATA_PESOS[[#This Row],[Codigo]],PESOS,4,FALSE)," ")</f>
        <v xml:space="preserve"> </v>
      </c>
      <c r="H3765" s="37">
        <v>4.7169999999999996</v>
      </c>
      <c r="I3765" s="43" t="str">
        <f>IF(DATA_PESOS[[#This Row],[Peso de FLEX]]=DATA_PESOS[[#This Row],[ACTUALIZACION 2]],"Conforme","Revisar")</f>
        <v>Conforme</v>
      </c>
    </row>
    <row r="3766" spans="1:9" hidden="1" x14ac:dyDescent="0.25">
      <c r="A3766" s="42" t="s">
        <v>6</v>
      </c>
      <c r="B3766" s="35" t="s">
        <v>7521</v>
      </c>
      <c r="C3766" s="35" t="s">
        <v>7522</v>
      </c>
      <c r="D3766" s="36">
        <v>1</v>
      </c>
      <c r="E3766" s="36">
        <v>1</v>
      </c>
      <c r="F3766" s="36">
        <v>5.31</v>
      </c>
      <c r="G3766" s="36" t="str">
        <f>IFERROR(VLOOKUP(DATA_PESOS[[#This Row],[Codigo]],PESOS,4,FALSE)," ")</f>
        <v xml:space="preserve"> </v>
      </c>
      <c r="H3766" s="37">
        <v>5.31</v>
      </c>
      <c r="I3766" s="43" t="str">
        <f>IF(DATA_PESOS[[#This Row],[Peso de FLEX]]=DATA_PESOS[[#This Row],[ACTUALIZACION 2]],"Conforme","Revisar")</f>
        <v>Conforme</v>
      </c>
    </row>
    <row r="3767" spans="1:9" hidden="1" x14ac:dyDescent="0.25">
      <c r="A3767" s="42" t="s">
        <v>6</v>
      </c>
      <c r="B3767" s="35" t="s">
        <v>7523</v>
      </c>
      <c r="C3767" s="35" t="s">
        <v>7524</v>
      </c>
      <c r="D3767" s="36">
        <v>1</v>
      </c>
      <c r="E3767" s="36">
        <v>1</v>
      </c>
      <c r="F3767" s="36">
        <v>6.39</v>
      </c>
      <c r="G3767" s="36" t="str">
        <f>IFERROR(VLOOKUP(DATA_PESOS[[#This Row],[Codigo]],PESOS,4,FALSE)," ")</f>
        <v xml:space="preserve"> </v>
      </c>
      <c r="H3767" s="37">
        <v>6.39</v>
      </c>
      <c r="I3767" s="43" t="str">
        <f>IF(DATA_PESOS[[#This Row],[Peso de FLEX]]=DATA_PESOS[[#This Row],[ACTUALIZACION 2]],"Conforme","Revisar")</f>
        <v>Conforme</v>
      </c>
    </row>
    <row r="3768" spans="1:9" hidden="1" x14ac:dyDescent="0.25">
      <c r="A3768" s="42" t="s">
        <v>6</v>
      </c>
      <c r="B3768" s="35" t="s">
        <v>7525</v>
      </c>
      <c r="C3768" s="35" t="s">
        <v>7526</v>
      </c>
      <c r="D3768" s="36">
        <v>3</v>
      </c>
      <c r="E3768" s="36">
        <v>3</v>
      </c>
      <c r="F3768" s="36">
        <v>6.6980000000000004</v>
      </c>
      <c r="G3768" s="36" t="str">
        <f>IFERROR(VLOOKUP(DATA_PESOS[[#This Row],[Codigo]],PESOS,4,FALSE)," ")</f>
        <v xml:space="preserve"> </v>
      </c>
      <c r="H3768" s="37">
        <v>6.6980000000000004</v>
      </c>
      <c r="I3768" s="43" t="str">
        <f>IF(DATA_PESOS[[#This Row],[Peso de FLEX]]=DATA_PESOS[[#This Row],[ACTUALIZACION 2]],"Conforme","Revisar")</f>
        <v>Conforme</v>
      </c>
    </row>
    <row r="3769" spans="1:9" hidden="1" x14ac:dyDescent="0.25">
      <c r="A3769" s="42" t="s">
        <v>6</v>
      </c>
      <c r="B3769" s="35" t="s">
        <v>7527</v>
      </c>
      <c r="C3769" s="35" t="s">
        <v>7528</v>
      </c>
      <c r="D3769" s="36">
        <v>3</v>
      </c>
      <c r="E3769" s="36">
        <v>3</v>
      </c>
      <c r="F3769" s="36">
        <v>6.7009999999999996</v>
      </c>
      <c r="G3769" s="36" t="str">
        <f>IFERROR(VLOOKUP(DATA_PESOS[[#This Row],[Codigo]],PESOS,4,FALSE)," ")</f>
        <v xml:space="preserve"> </v>
      </c>
      <c r="H3769" s="37">
        <v>6.7009999999999996</v>
      </c>
      <c r="I3769" s="43" t="str">
        <f>IF(DATA_PESOS[[#This Row],[Peso de FLEX]]=DATA_PESOS[[#This Row],[ACTUALIZACION 2]],"Conforme","Revisar")</f>
        <v>Conforme</v>
      </c>
    </row>
    <row r="3770" spans="1:9" hidden="1" x14ac:dyDescent="0.25">
      <c r="A3770" s="42" t="s">
        <v>6</v>
      </c>
      <c r="B3770" s="35" t="s">
        <v>7529</v>
      </c>
      <c r="C3770" s="35" t="s">
        <v>7530</v>
      </c>
      <c r="D3770" s="36">
        <v>3</v>
      </c>
      <c r="E3770" s="36">
        <v>3</v>
      </c>
      <c r="F3770" s="36">
        <v>6.4359999999999999</v>
      </c>
      <c r="G3770" s="36" t="str">
        <f>IFERROR(VLOOKUP(DATA_PESOS[[#This Row],[Codigo]],PESOS,4,FALSE)," ")</f>
        <v xml:space="preserve"> </v>
      </c>
      <c r="H3770" s="37">
        <v>6.4359999999999999</v>
      </c>
      <c r="I3770" s="43" t="str">
        <f>IF(DATA_PESOS[[#This Row],[Peso de FLEX]]=DATA_PESOS[[#This Row],[ACTUALIZACION 2]],"Conforme","Revisar")</f>
        <v>Conforme</v>
      </c>
    </row>
    <row r="3771" spans="1:9" hidden="1" x14ac:dyDescent="0.25">
      <c r="A3771" s="42" t="s">
        <v>6</v>
      </c>
      <c r="B3771" s="35" t="s">
        <v>7531</v>
      </c>
      <c r="C3771" s="35" t="s">
        <v>7532</v>
      </c>
      <c r="D3771" s="36">
        <v>3</v>
      </c>
      <c r="E3771" s="36">
        <v>3</v>
      </c>
      <c r="F3771" s="36">
        <v>6.4509999999999996</v>
      </c>
      <c r="G3771" s="36" t="str">
        <f>IFERROR(VLOOKUP(DATA_PESOS[[#This Row],[Codigo]],PESOS,4,FALSE)," ")</f>
        <v xml:space="preserve"> </v>
      </c>
      <c r="H3771" s="37">
        <v>6.4509999999999996</v>
      </c>
      <c r="I3771" s="43" t="str">
        <f>IF(DATA_PESOS[[#This Row],[Peso de FLEX]]=DATA_PESOS[[#This Row],[ACTUALIZACION 2]],"Conforme","Revisar")</f>
        <v>Conforme</v>
      </c>
    </row>
    <row r="3772" spans="1:9" hidden="1" x14ac:dyDescent="0.25">
      <c r="A3772" s="42" t="s">
        <v>6</v>
      </c>
      <c r="B3772" s="35" t="s">
        <v>7533</v>
      </c>
      <c r="C3772" s="35" t="s">
        <v>7534</v>
      </c>
      <c r="D3772" s="36">
        <v>6</v>
      </c>
      <c r="E3772" s="36">
        <v>6</v>
      </c>
      <c r="F3772" s="36">
        <v>4.8659999999999997</v>
      </c>
      <c r="G3772" s="36" t="str">
        <f>IFERROR(VLOOKUP(DATA_PESOS[[#This Row],[Codigo]],PESOS,4,FALSE)," ")</f>
        <v xml:space="preserve"> </v>
      </c>
      <c r="H3772" s="37">
        <v>4.8659999999999997</v>
      </c>
      <c r="I3772" s="43" t="str">
        <f>IF(DATA_PESOS[[#This Row],[Peso de FLEX]]=DATA_PESOS[[#This Row],[ACTUALIZACION 2]],"Conforme","Revisar")</f>
        <v>Conforme</v>
      </c>
    </row>
    <row r="3773" spans="1:9" hidden="1" x14ac:dyDescent="0.25">
      <c r="A3773" s="42" t="s">
        <v>6</v>
      </c>
      <c r="B3773" s="35" t="s">
        <v>7535</v>
      </c>
      <c r="C3773" s="35" t="s">
        <v>7536</v>
      </c>
      <c r="D3773" s="36">
        <v>3</v>
      </c>
      <c r="E3773" s="36">
        <v>3</v>
      </c>
      <c r="F3773" s="36">
        <v>4.8630000000000004</v>
      </c>
      <c r="G3773" s="36" t="str">
        <f>IFERROR(VLOOKUP(DATA_PESOS[[#This Row],[Codigo]],PESOS,4,FALSE)," ")</f>
        <v xml:space="preserve"> </v>
      </c>
      <c r="H3773" s="37">
        <v>4.8630000000000004</v>
      </c>
      <c r="I3773" s="43" t="str">
        <f>IF(DATA_PESOS[[#This Row],[Peso de FLEX]]=DATA_PESOS[[#This Row],[ACTUALIZACION 2]],"Conforme","Revisar")</f>
        <v>Conforme</v>
      </c>
    </row>
    <row r="3774" spans="1:9" hidden="1" x14ac:dyDescent="0.25">
      <c r="A3774" s="42" t="s">
        <v>6</v>
      </c>
      <c r="B3774" s="35" t="s">
        <v>7537</v>
      </c>
      <c r="C3774" s="35" t="s">
        <v>7538</v>
      </c>
      <c r="D3774" s="36">
        <v>1</v>
      </c>
      <c r="E3774" s="36">
        <v>1</v>
      </c>
      <c r="F3774" s="36">
        <v>5.5170000000000003</v>
      </c>
      <c r="G3774" s="36" t="str">
        <f>IFERROR(VLOOKUP(DATA_PESOS[[#This Row],[Codigo]],PESOS,4,FALSE)," ")</f>
        <v xml:space="preserve"> </v>
      </c>
      <c r="H3774" s="37">
        <v>5.5170000000000003</v>
      </c>
      <c r="I3774" s="43" t="str">
        <f>IF(DATA_PESOS[[#This Row],[Peso de FLEX]]=DATA_PESOS[[#This Row],[ACTUALIZACION 2]],"Conforme","Revisar")</f>
        <v>Conforme</v>
      </c>
    </row>
    <row r="3775" spans="1:9" hidden="1" x14ac:dyDescent="0.25">
      <c r="A3775" s="42" t="s">
        <v>6</v>
      </c>
      <c r="B3775" s="35" t="s">
        <v>7539</v>
      </c>
      <c r="C3775" s="35" t="s">
        <v>7540</v>
      </c>
      <c r="D3775" s="36">
        <v>1</v>
      </c>
      <c r="E3775" s="36">
        <v>1</v>
      </c>
      <c r="F3775" s="36">
        <v>5.5170000000000003</v>
      </c>
      <c r="G3775" s="36" t="str">
        <f>IFERROR(VLOOKUP(DATA_PESOS[[#This Row],[Codigo]],PESOS,4,FALSE)," ")</f>
        <v xml:space="preserve"> </v>
      </c>
      <c r="H3775" s="37">
        <v>5.5170000000000003</v>
      </c>
      <c r="I3775" s="43" t="str">
        <f>IF(DATA_PESOS[[#This Row],[Peso de FLEX]]=DATA_PESOS[[#This Row],[ACTUALIZACION 2]],"Conforme","Revisar")</f>
        <v>Conforme</v>
      </c>
    </row>
    <row r="3776" spans="1:9" hidden="1" x14ac:dyDescent="0.25">
      <c r="A3776" s="42" t="s">
        <v>6</v>
      </c>
      <c r="B3776" s="35" t="s">
        <v>7541</v>
      </c>
      <c r="C3776" s="35" t="s">
        <v>7542</v>
      </c>
      <c r="D3776" s="36">
        <v>8</v>
      </c>
      <c r="E3776" s="36">
        <v>8</v>
      </c>
      <c r="F3776" s="36">
        <v>5.5170000000000003</v>
      </c>
      <c r="G3776" s="36" t="str">
        <f>IFERROR(VLOOKUP(DATA_PESOS[[#This Row],[Codigo]],PESOS,4,FALSE)," ")</f>
        <v xml:space="preserve"> </v>
      </c>
      <c r="H3776" s="37">
        <v>5.5170000000000003</v>
      </c>
      <c r="I3776" s="43" t="str">
        <f>IF(DATA_PESOS[[#This Row],[Peso de FLEX]]=DATA_PESOS[[#This Row],[ACTUALIZACION 2]],"Conforme","Revisar")</f>
        <v>Conforme</v>
      </c>
    </row>
    <row r="3777" spans="1:9" hidden="1" x14ac:dyDescent="0.25">
      <c r="A3777" s="42" t="s">
        <v>6</v>
      </c>
      <c r="B3777" s="35" t="s">
        <v>7543</v>
      </c>
      <c r="C3777" s="35" t="s">
        <v>7544</v>
      </c>
      <c r="D3777" s="36">
        <v>8</v>
      </c>
      <c r="E3777" s="36">
        <v>8</v>
      </c>
      <c r="F3777" s="36">
        <v>5.5170000000000003</v>
      </c>
      <c r="G3777" s="36" t="str">
        <f>IFERROR(VLOOKUP(DATA_PESOS[[#This Row],[Codigo]],PESOS,4,FALSE)," ")</f>
        <v xml:space="preserve"> </v>
      </c>
      <c r="H3777" s="37">
        <v>5.5170000000000003</v>
      </c>
      <c r="I3777" s="43" t="str">
        <f>IF(DATA_PESOS[[#This Row],[Peso de FLEX]]=DATA_PESOS[[#This Row],[ACTUALIZACION 2]],"Conforme","Revisar")</f>
        <v>Conforme</v>
      </c>
    </row>
    <row r="3778" spans="1:9" hidden="1" x14ac:dyDescent="0.25">
      <c r="A3778" s="42" t="s">
        <v>6</v>
      </c>
      <c r="B3778" s="35" t="s">
        <v>7545</v>
      </c>
      <c r="C3778" s="35" t="s">
        <v>7546</v>
      </c>
      <c r="D3778" s="36">
        <v>69</v>
      </c>
      <c r="E3778" s="36">
        <v>69</v>
      </c>
      <c r="F3778" s="36">
        <v>4.58</v>
      </c>
      <c r="G3778" s="36" t="str">
        <f>IFERROR(VLOOKUP(DATA_PESOS[[#This Row],[Codigo]],PESOS,4,FALSE)," ")</f>
        <v xml:space="preserve"> </v>
      </c>
      <c r="H3778" s="37">
        <v>4.58</v>
      </c>
      <c r="I3778" s="43" t="str">
        <f>IF(DATA_PESOS[[#This Row],[Peso de FLEX]]=DATA_PESOS[[#This Row],[ACTUALIZACION 2]],"Conforme","Revisar")</f>
        <v>Conforme</v>
      </c>
    </row>
    <row r="3779" spans="1:9" hidden="1" x14ac:dyDescent="0.25">
      <c r="A3779" s="42" t="s">
        <v>6</v>
      </c>
      <c r="B3779" s="35" t="s">
        <v>7547</v>
      </c>
      <c r="C3779" s="35" t="s">
        <v>7548</v>
      </c>
      <c r="D3779" s="36">
        <v>69</v>
      </c>
      <c r="E3779" s="36">
        <v>69</v>
      </c>
      <c r="F3779" s="36">
        <v>4.5960000000000001</v>
      </c>
      <c r="G3779" s="36" t="str">
        <f>IFERROR(VLOOKUP(DATA_PESOS[[#This Row],[Codigo]],PESOS,4,FALSE)," ")</f>
        <v xml:space="preserve"> </v>
      </c>
      <c r="H3779" s="37">
        <v>4.5960000000000001</v>
      </c>
      <c r="I3779" s="43" t="str">
        <f>IF(DATA_PESOS[[#This Row],[Peso de FLEX]]=DATA_PESOS[[#This Row],[ACTUALIZACION 2]],"Conforme","Revisar")</f>
        <v>Conforme</v>
      </c>
    </row>
    <row r="3780" spans="1:9" hidden="1" x14ac:dyDescent="0.25">
      <c r="A3780" s="42" t="s">
        <v>6</v>
      </c>
      <c r="B3780" s="35" t="s">
        <v>7549</v>
      </c>
      <c r="C3780" s="35" t="s">
        <v>7550</v>
      </c>
      <c r="D3780" s="36">
        <v>16</v>
      </c>
      <c r="E3780" s="36">
        <v>16</v>
      </c>
      <c r="F3780" s="36">
        <v>5.13</v>
      </c>
      <c r="G3780" s="36" t="str">
        <f>IFERROR(VLOOKUP(DATA_PESOS[[#This Row],[Codigo]],PESOS,4,FALSE)," ")</f>
        <v xml:space="preserve"> </v>
      </c>
      <c r="H3780" s="37">
        <v>5.13</v>
      </c>
      <c r="I3780" s="43" t="str">
        <f>IF(DATA_PESOS[[#This Row],[Peso de FLEX]]=DATA_PESOS[[#This Row],[ACTUALIZACION 2]],"Conforme","Revisar")</f>
        <v>Conforme</v>
      </c>
    </row>
    <row r="3781" spans="1:9" hidden="1" x14ac:dyDescent="0.25">
      <c r="A3781" s="42" t="s">
        <v>6</v>
      </c>
      <c r="B3781" s="35" t="s">
        <v>7551</v>
      </c>
      <c r="C3781" s="35" t="s">
        <v>7552</v>
      </c>
      <c r="D3781" s="36">
        <v>16</v>
      </c>
      <c r="E3781" s="36">
        <v>16</v>
      </c>
      <c r="F3781" s="36">
        <v>5.2</v>
      </c>
      <c r="G3781" s="36" t="str">
        <f>IFERROR(VLOOKUP(DATA_PESOS[[#This Row],[Codigo]],PESOS,4,FALSE)," ")</f>
        <v xml:space="preserve"> </v>
      </c>
      <c r="H3781" s="37">
        <v>5.2</v>
      </c>
      <c r="I3781" s="43" t="str">
        <f>IF(DATA_PESOS[[#This Row],[Peso de FLEX]]=DATA_PESOS[[#This Row],[ACTUALIZACION 2]],"Conforme","Revisar")</f>
        <v>Conforme</v>
      </c>
    </row>
    <row r="3782" spans="1:9" hidden="1" x14ac:dyDescent="0.25">
      <c r="A3782" s="42" t="s">
        <v>6</v>
      </c>
      <c r="B3782" s="35" t="s">
        <v>7553</v>
      </c>
      <c r="C3782" s="35" t="s">
        <v>7554</v>
      </c>
      <c r="D3782" s="36">
        <v>4</v>
      </c>
      <c r="E3782" s="36">
        <v>4</v>
      </c>
      <c r="F3782" s="36">
        <v>5.367</v>
      </c>
      <c r="G3782" s="36" t="str">
        <f>IFERROR(VLOOKUP(DATA_PESOS[[#This Row],[Codigo]],PESOS,4,FALSE)," ")</f>
        <v xml:space="preserve"> </v>
      </c>
      <c r="H3782" s="37">
        <v>5.367</v>
      </c>
      <c r="I3782" s="43" t="str">
        <f>IF(DATA_PESOS[[#This Row],[Peso de FLEX]]=DATA_PESOS[[#This Row],[ACTUALIZACION 2]],"Conforme","Revisar")</f>
        <v>Conforme</v>
      </c>
    </row>
    <row r="3783" spans="1:9" hidden="1" x14ac:dyDescent="0.25">
      <c r="A3783" s="42" t="s">
        <v>6</v>
      </c>
      <c r="B3783" s="35" t="s">
        <v>7555</v>
      </c>
      <c r="C3783" s="35" t="s">
        <v>7556</v>
      </c>
      <c r="D3783" s="36">
        <v>4</v>
      </c>
      <c r="E3783" s="36">
        <v>4</v>
      </c>
      <c r="F3783" s="36">
        <v>5.367</v>
      </c>
      <c r="G3783" s="36" t="str">
        <f>IFERROR(VLOOKUP(DATA_PESOS[[#This Row],[Codigo]],PESOS,4,FALSE)," ")</f>
        <v xml:space="preserve"> </v>
      </c>
      <c r="H3783" s="37">
        <v>5.367</v>
      </c>
      <c r="I3783" s="43" t="str">
        <f>IF(DATA_PESOS[[#This Row],[Peso de FLEX]]=DATA_PESOS[[#This Row],[ACTUALIZACION 2]],"Conforme","Revisar")</f>
        <v>Conforme</v>
      </c>
    </row>
    <row r="3784" spans="1:9" hidden="1" x14ac:dyDescent="0.25">
      <c r="A3784" s="42" t="s">
        <v>6</v>
      </c>
      <c r="B3784" s="35" t="s">
        <v>7557</v>
      </c>
      <c r="C3784" s="35" t="s">
        <v>7558</v>
      </c>
      <c r="D3784" s="36">
        <v>8</v>
      </c>
      <c r="E3784" s="36">
        <v>8</v>
      </c>
      <c r="F3784" s="36">
        <v>0.90900000000000003</v>
      </c>
      <c r="G3784" s="36" t="str">
        <f>IFERROR(VLOOKUP(DATA_PESOS[[#This Row],[Codigo]],PESOS,4,FALSE)," ")</f>
        <v xml:space="preserve"> </v>
      </c>
      <c r="H3784" s="37">
        <v>0.90900000000000003</v>
      </c>
      <c r="I3784" s="43" t="str">
        <f>IF(DATA_PESOS[[#This Row],[Peso de FLEX]]=DATA_PESOS[[#This Row],[ACTUALIZACION 2]],"Conforme","Revisar")</f>
        <v>Conforme</v>
      </c>
    </row>
    <row r="3785" spans="1:9" hidden="1" x14ac:dyDescent="0.25">
      <c r="A3785" s="42" t="s">
        <v>6</v>
      </c>
      <c r="B3785" s="35" t="s">
        <v>7559</v>
      </c>
      <c r="C3785" s="35" t="s">
        <v>7560</v>
      </c>
      <c r="D3785" s="36">
        <v>2</v>
      </c>
      <c r="E3785" s="36">
        <v>2</v>
      </c>
      <c r="F3785" s="36">
        <v>1.7170000000000001</v>
      </c>
      <c r="G3785" s="36" t="str">
        <f>IFERROR(VLOOKUP(DATA_PESOS[[#This Row],[Codigo]],PESOS,4,FALSE)," ")</f>
        <v xml:space="preserve"> </v>
      </c>
      <c r="H3785" s="37">
        <v>1.7170000000000001</v>
      </c>
      <c r="I3785" s="43" t="str">
        <f>IF(DATA_PESOS[[#This Row],[Peso de FLEX]]=DATA_PESOS[[#This Row],[ACTUALIZACION 2]],"Conforme","Revisar")</f>
        <v>Conforme</v>
      </c>
    </row>
    <row r="3786" spans="1:9" hidden="1" x14ac:dyDescent="0.25">
      <c r="A3786" s="42" t="s">
        <v>6</v>
      </c>
      <c r="B3786" s="35" t="s">
        <v>7561</v>
      </c>
      <c r="C3786" s="35" t="s">
        <v>7562</v>
      </c>
      <c r="D3786" s="36">
        <v>4</v>
      </c>
      <c r="E3786" s="36">
        <v>4</v>
      </c>
      <c r="F3786" s="36">
        <v>1.5</v>
      </c>
      <c r="G3786" s="36" t="str">
        <f>IFERROR(VLOOKUP(DATA_PESOS[[#This Row],[Codigo]],PESOS,4,FALSE)," ")</f>
        <v xml:space="preserve"> </v>
      </c>
      <c r="H3786" s="37">
        <v>1.5</v>
      </c>
      <c r="I3786" s="43" t="str">
        <f>IF(DATA_PESOS[[#This Row],[Peso de FLEX]]=DATA_PESOS[[#This Row],[ACTUALIZACION 2]],"Conforme","Revisar")</f>
        <v>Conforme</v>
      </c>
    </row>
    <row r="3787" spans="1:9" hidden="1" x14ac:dyDescent="0.25">
      <c r="A3787" s="42" t="s">
        <v>6</v>
      </c>
      <c r="B3787" s="35" t="s">
        <v>7563</v>
      </c>
      <c r="C3787" s="35" t="s">
        <v>7564</v>
      </c>
      <c r="D3787" s="36">
        <v>2</v>
      </c>
      <c r="E3787" s="36">
        <v>2</v>
      </c>
      <c r="F3787" s="36">
        <v>1.56</v>
      </c>
      <c r="G3787" s="36" t="str">
        <f>IFERROR(VLOOKUP(DATA_PESOS[[#This Row],[Codigo]],PESOS,4,FALSE)," ")</f>
        <v xml:space="preserve"> </v>
      </c>
      <c r="H3787" s="37">
        <v>1.56</v>
      </c>
      <c r="I3787" s="43" t="str">
        <f>IF(DATA_PESOS[[#This Row],[Peso de FLEX]]=DATA_PESOS[[#This Row],[ACTUALIZACION 2]],"Conforme","Revisar")</f>
        <v>Conforme</v>
      </c>
    </row>
    <row r="3788" spans="1:9" hidden="1" x14ac:dyDescent="0.25">
      <c r="A3788" s="42" t="s">
        <v>6</v>
      </c>
      <c r="B3788" s="35" t="s">
        <v>7565</v>
      </c>
      <c r="C3788" s="35" t="s">
        <v>7566</v>
      </c>
      <c r="D3788" s="36">
        <v>40</v>
      </c>
      <c r="E3788" s="36">
        <v>40</v>
      </c>
      <c r="F3788" s="36">
        <v>1.804</v>
      </c>
      <c r="G3788" s="36" t="str">
        <f>IFERROR(VLOOKUP(DATA_PESOS[[#This Row],[Codigo]],PESOS,4,FALSE)," ")</f>
        <v xml:space="preserve"> </v>
      </c>
      <c r="H3788" s="37">
        <v>1.804</v>
      </c>
      <c r="I3788" s="43" t="str">
        <f>IF(DATA_PESOS[[#This Row],[Peso de FLEX]]=DATA_PESOS[[#This Row],[ACTUALIZACION 2]],"Conforme","Revisar")</f>
        <v>Conforme</v>
      </c>
    </row>
    <row r="3789" spans="1:9" hidden="1" x14ac:dyDescent="0.25">
      <c r="A3789" s="42" t="s">
        <v>6</v>
      </c>
      <c r="B3789" s="35" t="s">
        <v>7567</v>
      </c>
      <c r="C3789" s="35" t="s">
        <v>7568</v>
      </c>
      <c r="D3789" s="36">
        <v>4</v>
      </c>
      <c r="E3789" s="36">
        <v>4</v>
      </c>
      <c r="F3789" s="36">
        <v>1.5369999999999999</v>
      </c>
      <c r="G3789" s="36" t="str">
        <f>IFERROR(VLOOKUP(DATA_PESOS[[#This Row],[Codigo]],PESOS,4,FALSE)," ")</f>
        <v xml:space="preserve"> </v>
      </c>
      <c r="H3789" s="37">
        <v>1.5369999999999999</v>
      </c>
      <c r="I3789" s="43" t="str">
        <f>IF(DATA_PESOS[[#This Row],[Peso de FLEX]]=DATA_PESOS[[#This Row],[ACTUALIZACION 2]],"Conforme","Revisar")</f>
        <v>Conforme</v>
      </c>
    </row>
    <row r="3790" spans="1:9" hidden="1" x14ac:dyDescent="0.25">
      <c r="A3790" s="42" t="s">
        <v>6</v>
      </c>
      <c r="B3790" s="35" t="s">
        <v>7569</v>
      </c>
      <c r="C3790" s="35" t="s">
        <v>7570</v>
      </c>
      <c r="D3790" s="36">
        <v>1</v>
      </c>
      <c r="E3790" s="36">
        <v>1</v>
      </c>
      <c r="F3790" s="36">
        <v>1.919</v>
      </c>
      <c r="G3790" s="36" t="str">
        <f>IFERROR(VLOOKUP(DATA_PESOS[[#This Row],[Codigo]],PESOS,4,FALSE)," ")</f>
        <v xml:space="preserve"> </v>
      </c>
      <c r="H3790" s="37">
        <v>1.919</v>
      </c>
      <c r="I3790" s="43" t="str">
        <f>IF(DATA_PESOS[[#This Row],[Peso de FLEX]]=DATA_PESOS[[#This Row],[ACTUALIZACION 2]],"Conforme","Revisar")</f>
        <v>Conforme</v>
      </c>
    </row>
    <row r="3791" spans="1:9" hidden="1" x14ac:dyDescent="0.25">
      <c r="A3791" s="42" t="s">
        <v>6</v>
      </c>
      <c r="B3791" s="35" t="s">
        <v>7571</v>
      </c>
      <c r="C3791" s="35" t="s">
        <v>7572</v>
      </c>
      <c r="D3791" s="36">
        <v>6</v>
      </c>
      <c r="E3791" s="36">
        <v>6</v>
      </c>
      <c r="F3791" s="36">
        <v>1.796</v>
      </c>
      <c r="G3791" s="36" t="str">
        <f>IFERROR(VLOOKUP(DATA_PESOS[[#This Row],[Codigo]],PESOS,4,FALSE)," ")</f>
        <v xml:space="preserve"> </v>
      </c>
      <c r="H3791" s="37">
        <v>1.796</v>
      </c>
      <c r="I3791" s="43" t="str">
        <f>IF(DATA_PESOS[[#This Row],[Peso de FLEX]]=DATA_PESOS[[#This Row],[ACTUALIZACION 2]],"Conforme","Revisar")</f>
        <v>Conforme</v>
      </c>
    </row>
    <row r="3792" spans="1:9" hidden="1" x14ac:dyDescent="0.25">
      <c r="A3792" s="42" t="s">
        <v>6</v>
      </c>
      <c r="B3792" s="35" t="s">
        <v>7573</v>
      </c>
      <c r="C3792" s="35" t="s">
        <v>7574</v>
      </c>
      <c r="D3792" s="36">
        <v>8</v>
      </c>
      <c r="E3792" s="36">
        <v>8</v>
      </c>
      <c r="F3792" s="36">
        <v>1.7669999999999999</v>
      </c>
      <c r="G3792" s="36" t="str">
        <f>IFERROR(VLOOKUP(DATA_PESOS[[#This Row],[Codigo]],PESOS,4,FALSE)," ")</f>
        <v xml:space="preserve"> </v>
      </c>
      <c r="H3792" s="37">
        <v>1.7669999999999999</v>
      </c>
      <c r="I3792" s="43" t="str">
        <f>IF(DATA_PESOS[[#This Row],[Peso de FLEX]]=DATA_PESOS[[#This Row],[ACTUALIZACION 2]],"Conforme","Revisar")</f>
        <v>Conforme</v>
      </c>
    </row>
    <row r="3793" spans="1:9" hidden="1" x14ac:dyDescent="0.25">
      <c r="A3793" s="42" t="s">
        <v>6</v>
      </c>
      <c r="B3793" s="35" t="s">
        <v>7575</v>
      </c>
      <c r="C3793" s="35" t="s">
        <v>7576</v>
      </c>
      <c r="D3793" s="36">
        <v>2</v>
      </c>
      <c r="E3793" s="36">
        <v>2</v>
      </c>
      <c r="F3793" s="36">
        <v>1.8460000000000001</v>
      </c>
      <c r="G3793" s="36" t="str">
        <f>IFERROR(VLOOKUP(DATA_PESOS[[#This Row],[Codigo]],PESOS,4,FALSE)," ")</f>
        <v xml:space="preserve"> </v>
      </c>
      <c r="H3793" s="37">
        <v>1.8460000000000001</v>
      </c>
      <c r="I3793" s="43" t="str">
        <f>IF(DATA_PESOS[[#This Row],[Peso de FLEX]]=DATA_PESOS[[#This Row],[ACTUALIZACION 2]],"Conforme","Revisar")</f>
        <v>Conforme</v>
      </c>
    </row>
    <row r="3794" spans="1:9" hidden="1" x14ac:dyDescent="0.25">
      <c r="A3794" s="42" t="s">
        <v>6</v>
      </c>
      <c r="B3794" s="35" t="s">
        <v>7577</v>
      </c>
      <c r="C3794" s="35" t="s">
        <v>7578</v>
      </c>
      <c r="D3794" s="36">
        <v>2</v>
      </c>
      <c r="E3794" s="36">
        <v>2</v>
      </c>
      <c r="F3794" s="36">
        <v>1.08</v>
      </c>
      <c r="G3794" s="36" t="str">
        <f>IFERROR(VLOOKUP(DATA_PESOS[[#This Row],[Codigo]],PESOS,4,FALSE)," ")</f>
        <v xml:space="preserve"> </v>
      </c>
      <c r="H3794" s="37">
        <v>1.08</v>
      </c>
      <c r="I3794" s="43" t="str">
        <f>IF(DATA_PESOS[[#This Row],[Peso de FLEX]]=DATA_PESOS[[#This Row],[ACTUALIZACION 2]],"Conforme","Revisar")</f>
        <v>Conforme</v>
      </c>
    </row>
    <row r="3795" spans="1:9" hidden="1" x14ac:dyDescent="0.25">
      <c r="A3795" s="42" t="s">
        <v>6</v>
      </c>
      <c r="B3795" s="35" t="s">
        <v>7579</v>
      </c>
      <c r="C3795" s="35" t="s">
        <v>7580</v>
      </c>
      <c r="D3795" s="36">
        <v>160</v>
      </c>
      <c r="E3795" s="36">
        <v>160</v>
      </c>
      <c r="F3795" s="36">
        <v>1.821</v>
      </c>
      <c r="G3795" s="36" t="str">
        <f>IFERROR(VLOOKUP(DATA_PESOS[[#This Row],[Codigo]],PESOS,4,FALSE)," ")</f>
        <v xml:space="preserve"> </v>
      </c>
      <c r="H3795" s="37">
        <v>1.821</v>
      </c>
      <c r="I3795" s="43" t="str">
        <f>IF(DATA_PESOS[[#This Row],[Peso de FLEX]]=DATA_PESOS[[#This Row],[ACTUALIZACION 2]],"Conforme","Revisar")</f>
        <v>Conforme</v>
      </c>
    </row>
    <row r="3796" spans="1:9" hidden="1" x14ac:dyDescent="0.25">
      <c r="A3796" s="42" t="s">
        <v>6</v>
      </c>
      <c r="B3796" s="35" t="s">
        <v>7581</v>
      </c>
      <c r="C3796" s="35" t="s">
        <v>7582</v>
      </c>
      <c r="D3796" s="36">
        <v>38</v>
      </c>
      <c r="E3796" s="36">
        <v>38</v>
      </c>
      <c r="F3796" s="36">
        <v>1.89</v>
      </c>
      <c r="G3796" s="36" t="str">
        <f>IFERROR(VLOOKUP(DATA_PESOS[[#This Row],[Codigo]],PESOS,4,FALSE)," ")</f>
        <v xml:space="preserve"> </v>
      </c>
      <c r="H3796" s="37">
        <v>1.89</v>
      </c>
      <c r="I3796" s="43" t="str">
        <f>IF(DATA_PESOS[[#This Row],[Peso de FLEX]]=DATA_PESOS[[#This Row],[ACTUALIZACION 2]],"Conforme","Revisar")</f>
        <v>Conforme</v>
      </c>
    </row>
    <row r="3797" spans="1:9" hidden="1" x14ac:dyDescent="0.25">
      <c r="A3797" s="42" t="s">
        <v>6</v>
      </c>
      <c r="B3797" s="35" t="s">
        <v>7583</v>
      </c>
      <c r="C3797" s="35" t="s">
        <v>7584</v>
      </c>
      <c r="D3797" s="36">
        <v>36</v>
      </c>
      <c r="E3797" s="36">
        <v>36</v>
      </c>
      <c r="F3797" s="36">
        <v>1.6930000000000001</v>
      </c>
      <c r="G3797" s="36" t="str">
        <f>IFERROR(VLOOKUP(DATA_PESOS[[#This Row],[Codigo]],PESOS,4,FALSE)," ")</f>
        <v xml:space="preserve"> </v>
      </c>
      <c r="H3797" s="37">
        <v>1.6930000000000001</v>
      </c>
      <c r="I3797" s="43" t="str">
        <f>IF(DATA_PESOS[[#This Row],[Peso de FLEX]]=DATA_PESOS[[#This Row],[ACTUALIZACION 2]],"Conforme","Revisar")</f>
        <v>Conforme</v>
      </c>
    </row>
    <row r="3798" spans="1:9" hidden="1" x14ac:dyDescent="0.25">
      <c r="A3798" s="42" t="s">
        <v>6</v>
      </c>
      <c r="B3798" s="35" t="s">
        <v>7585</v>
      </c>
      <c r="C3798" s="35" t="s">
        <v>7586</v>
      </c>
      <c r="D3798" s="36">
        <v>24</v>
      </c>
      <c r="E3798" s="36">
        <v>24</v>
      </c>
      <c r="F3798" s="36">
        <v>1.6679999999999999</v>
      </c>
      <c r="G3798" s="36" t="str">
        <f>IFERROR(VLOOKUP(DATA_PESOS[[#This Row],[Codigo]],PESOS,4,FALSE)," ")</f>
        <v xml:space="preserve"> </v>
      </c>
      <c r="H3798" s="37">
        <v>1.6679999999999999</v>
      </c>
      <c r="I3798" s="43" t="str">
        <f>IF(DATA_PESOS[[#This Row],[Peso de FLEX]]=DATA_PESOS[[#This Row],[ACTUALIZACION 2]],"Conforme","Revisar")</f>
        <v>Conforme</v>
      </c>
    </row>
    <row r="3799" spans="1:9" hidden="1" x14ac:dyDescent="0.25">
      <c r="A3799" s="42" t="s">
        <v>6</v>
      </c>
      <c r="B3799" s="35" t="s">
        <v>7587</v>
      </c>
      <c r="C3799" s="35" t="s">
        <v>7588</v>
      </c>
      <c r="D3799" s="36">
        <v>142</v>
      </c>
      <c r="E3799" s="36">
        <v>142</v>
      </c>
      <c r="F3799" s="36">
        <v>1.82</v>
      </c>
      <c r="G3799" s="36" t="str">
        <f>IFERROR(VLOOKUP(DATA_PESOS[[#This Row],[Codigo]],PESOS,4,FALSE)," ")</f>
        <v xml:space="preserve"> </v>
      </c>
      <c r="H3799" s="37">
        <v>1.82</v>
      </c>
      <c r="I3799" s="43" t="str">
        <f>IF(DATA_PESOS[[#This Row],[Peso de FLEX]]=DATA_PESOS[[#This Row],[ACTUALIZACION 2]],"Conforme","Revisar")</f>
        <v>Conforme</v>
      </c>
    </row>
    <row r="3800" spans="1:9" hidden="1" x14ac:dyDescent="0.25">
      <c r="A3800" s="42" t="s">
        <v>6</v>
      </c>
      <c r="B3800" s="35" t="s">
        <v>7589</v>
      </c>
      <c r="C3800" s="35" t="s">
        <v>7590</v>
      </c>
      <c r="D3800" s="36">
        <v>18</v>
      </c>
      <c r="E3800" s="36">
        <v>18</v>
      </c>
      <c r="F3800" s="36">
        <v>1.64</v>
      </c>
      <c r="G3800" s="36" t="str">
        <f>IFERROR(VLOOKUP(DATA_PESOS[[#This Row],[Codigo]],PESOS,4,FALSE)," ")</f>
        <v xml:space="preserve"> </v>
      </c>
      <c r="H3800" s="37">
        <v>1.64</v>
      </c>
      <c r="I3800" s="43" t="str">
        <f>IF(DATA_PESOS[[#This Row],[Peso de FLEX]]=DATA_PESOS[[#This Row],[ACTUALIZACION 2]],"Conforme","Revisar")</f>
        <v>Conforme</v>
      </c>
    </row>
    <row r="3801" spans="1:9" hidden="1" x14ac:dyDescent="0.25">
      <c r="A3801" s="42" t="s">
        <v>6</v>
      </c>
      <c r="B3801" s="35" t="s">
        <v>7591</v>
      </c>
      <c r="C3801" s="35" t="s">
        <v>7592</v>
      </c>
      <c r="D3801" s="36">
        <v>4</v>
      </c>
      <c r="E3801" s="36">
        <v>4</v>
      </c>
      <c r="F3801" s="36">
        <v>1.627</v>
      </c>
      <c r="G3801" s="36" t="str">
        <f>IFERROR(VLOOKUP(DATA_PESOS[[#This Row],[Codigo]],PESOS,4,FALSE)," ")</f>
        <v xml:space="preserve"> </v>
      </c>
      <c r="H3801" s="37">
        <v>1.627</v>
      </c>
      <c r="I3801" s="43" t="str">
        <f>IF(DATA_PESOS[[#This Row],[Peso de FLEX]]=DATA_PESOS[[#This Row],[ACTUALIZACION 2]],"Conforme","Revisar")</f>
        <v>Conforme</v>
      </c>
    </row>
    <row r="3802" spans="1:9" hidden="1" x14ac:dyDescent="0.25">
      <c r="A3802" s="42" t="s">
        <v>6</v>
      </c>
      <c r="B3802" s="35" t="s">
        <v>7593</v>
      </c>
      <c r="C3802" s="35" t="s">
        <v>7594</v>
      </c>
      <c r="D3802" s="36">
        <v>45</v>
      </c>
      <c r="E3802" s="36">
        <v>45</v>
      </c>
      <c r="F3802" s="36">
        <v>1.4</v>
      </c>
      <c r="G3802" s="36" t="str">
        <f>IFERROR(VLOOKUP(DATA_PESOS[[#This Row],[Codigo]],PESOS,4,FALSE)," ")</f>
        <v xml:space="preserve"> </v>
      </c>
      <c r="H3802" s="37">
        <v>1.4</v>
      </c>
      <c r="I3802" s="43" t="str">
        <f>IF(DATA_PESOS[[#This Row],[Peso de FLEX]]=DATA_PESOS[[#This Row],[ACTUALIZACION 2]],"Conforme","Revisar")</f>
        <v>Conforme</v>
      </c>
    </row>
    <row r="3803" spans="1:9" hidden="1" x14ac:dyDescent="0.25">
      <c r="A3803" s="42" t="s">
        <v>6</v>
      </c>
      <c r="B3803" s="35" t="s">
        <v>7595</v>
      </c>
      <c r="C3803" s="35" t="s">
        <v>7596</v>
      </c>
      <c r="D3803" s="36">
        <v>2</v>
      </c>
      <c r="E3803" s="36">
        <v>2</v>
      </c>
      <c r="F3803" s="36">
        <v>2.0390000000000001</v>
      </c>
      <c r="G3803" s="36" t="str">
        <f>IFERROR(VLOOKUP(DATA_PESOS[[#This Row],[Codigo]],PESOS,4,FALSE)," ")</f>
        <v xml:space="preserve"> </v>
      </c>
      <c r="H3803" s="37">
        <v>2.0390000000000001</v>
      </c>
      <c r="I3803" s="43" t="str">
        <f>IF(DATA_PESOS[[#This Row],[Peso de FLEX]]=DATA_PESOS[[#This Row],[ACTUALIZACION 2]],"Conforme","Revisar")</f>
        <v>Conforme</v>
      </c>
    </row>
    <row r="3804" spans="1:9" hidden="1" x14ac:dyDescent="0.25">
      <c r="A3804" s="42" t="s">
        <v>6</v>
      </c>
      <c r="B3804" s="35" t="s">
        <v>7597</v>
      </c>
      <c r="C3804" s="35" t="s">
        <v>7598</v>
      </c>
      <c r="D3804" s="36">
        <v>6</v>
      </c>
      <c r="E3804" s="36">
        <v>6</v>
      </c>
      <c r="F3804" s="36">
        <v>3.0209999999999999</v>
      </c>
      <c r="G3804" s="36" t="str">
        <f>IFERROR(VLOOKUP(DATA_PESOS[[#This Row],[Codigo]],PESOS,4,FALSE)," ")</f>
        <v xml:space="preserve"> </v>
      </c>
      <c r="H3804" s="37">
        <v>3.0209999999999999</v>
      </c>
      <c r="I3804" s="43" t="str">
        <f>IF(DATA_PESOS[[#This Row],[Peso de FLEX]]=DATA_PESOS[[#This Row],[ACTUALIZACION 2]],"Conforme","Revisar")</f>
        <v>Conforme</v>
      </c>
    </row>
    <row r="3805" spans="1:9" hidden="1" x14ac:dyDescent="0.25">
      <c r="A3805" s="42" t="s">
        <v>6</v>
      </c>
      <c r="B3805" s="35" t="s">
        <v>7599</v>
      </c>
      <c r="C3805" s="35" t="s">
        <v>7600</v>
      </c>
      <c r="D3805" s="36">
        <v>2</v>
      </c>
      <c r="E3805" s="36">
        <v>2</v>
      </c>
      <c r="F3805" s="36">
        <v>1.9330000000000001</v>
      </c>
      <c r="G3805" s="36" t="str">
        <f>IFERROR(VLOOKUP(DATA_PESOS[[#This Row],[Codigo]],PESOS,4,FALSE)," ")</f>
        <v xml:space="preserve"> </v>
      </c>
      <c r="H3805" s="37">
        <v>1.9330000000000001</v>
      </c>
      <c r="I3805" s="43" t="str">
        <f>IF(DATA_PESOS[[#This Row],[Peso de FLEX]]=DATA_PESOS[[#This Row],[ACTUALIZACION 2]],"Conforme","Revisar")</f>
        <v>Conforme</v>
      </c>
    </row>
    <row r="3806" spans="1:9" hidden="1" x14ac:dyDescent="0.25">
      <c r="A3806" s="42" t="s">
        <v>6</v>
      </c>
      <c r="B3806" s="35" t="s">
        <v>7601</v>
      </c>
      <c r="C3806" s="35" t="s">
        <v>7602</v>
      </c>
      <c r="D3806" s="36">
        <v>1</v>
      </c>
      <c r="E3806" s="36">
        <v>1</v>
      </c>
      <c r="F3806" s="36">
        <v>2.4279999999999999</v>
      </c>
      <c r="G3806" s="36" t="str">
        <f>IFERROR(VLOOKUP(DATA_PESOS[[#This Row],[Codigo]],PESOS,4,FALSE)," ")</f>
        <v xml:space="preserve"> </v>
      </c>
      <c r="H3806" s="37">
        <v>2.4279999999999999</v>
      </c>
      <c r="I3806" s="43" t="str">
        <f>IF(DATA_PESOS[[#This Row],[Peso de FLEX]]=DATA_PESOS[[#This Row],[ACTUALIZACION 2]],"Conforme","Revisar")</f>
        <v>Conforme</v>
      </c>
    </row>
    <row r="3807" spans="1:9" hidden="1" x14ac:dyDescent="0.25">
      <c r="A3807" s="42" t="s">
        <v>6</v>
      </c>
      <c r="B3807" s="35" t="s">
        <v>7603</v>
      </c>
      <c r="C3807" s="35" t="s">
        <v>7604</v>
      </c>
      <c r="D3807" s="36">
        <v>1</v>
      </c>
      <c r="E3807" s="36">
        <v>1</v>
      </c>
      <c r="F3807" s="36">
        <v>1.94</v>
      </c>
      <c r="G3807" s="36" t="str">
        <f>IFERROR(VLOOKUP(DATA_PESOS[[#This Row],[Codigo]],PESOS,4,FALSE)," ")</f>
        <v xml:space="preserve"> </v>
      </c>
      <c r="H3807" s="37">
        <v>1.94</v>
      </c>
      <c r="I3807" s="43" t="str">
        <f>IF(DATA_PESOS[[#This Row],[Peso de FLEX]]=DATA_PESOS[[#This Row],[ACTUALIZACION 2]],"Conforme","Revisar")</f>
        <v>Conforme</v>
      </c>
    </row>
    <row r="3808" spans="1:9" hidden="1" x14ac:dyDescent="0.25">
      <c r="A3808" s="42" t="s">
        <v>6</v>
      </c>
      <c r="B3808" s="35" t="s">
        <v>7605</v>
      </c>
      <c r="C3808" s="35" t="s">
        <v>7606</v>
      </c>
      <c r="D3808" s="36">
        <v>3</v>
      </c>
      <c r="E3808" s="36">
        <v>3</v>
      </c>
      <c r="F3808" s="36">
        <v>1.607</v>
      </c>
      <c r="G3808" s="36" t="str">
        <f>IFERROR(VLOOKUP(DATA_PESOS[[#This Row],[Codigo]],PESOS,4,FALSE)," ")</f>
        <v xml:space="preserve"> </v>
      </c>
      <c r="H3808" s="37">
        <v>1.607</v>
      </c>
      <c r="I3808" s="43" t="str">
        <f>IF(DATA_PESOS[[#This Row],[Peso de FLEX]]=DATA_PESOS[[#This Row],[ACTUALIZACION 2]],"Conforme","Revisar")</f>
        <v>Conforme</v>
      </c>
    </row>
    <row r="3809" spans="1:9" hidden="1" x14ac:dyDescent="0.25">
      <c r="A3809" s="42" t="s">
        <v>6</v>
      </c>
      <c r="B3809" s="35" t="s">
        <v>7607</v>
      </c>
      <c r="C3809" s="35" t="s">
        <v>7608</v>
      </c>
      <c r="D3809" s="36">
        <v>297</v>
      </c>
      <c r="E3809" s="36">
        <v>297</v>
      </c>
      <c r="F3809" s="36">
        <v>1.976</v>
      </c>
      <c r="G3809" s="36" t="str">
        <f>IFERROR(VLOOKUP(DATA_PESOS[[#This Row],[Codigo]],PESOS,4,FALSE)," ")</f>
        <v xml:space="preserve"> </v>
      </c>
      <c r="H3809" s="37">
        <v>1.976</v>
      </c>
      <c r="I3809" s="43" t="str">
        <f>IF(DATA_PESOS[[#This Row],[Peso de FLEX]]=DATA_PESOS[[#This Row],[ACTUALIZACION 2]],"Conforme","Revisar")</f>
        <v>Conforme</v>
      </c>
    </row>
    <row r="3810" spans="1:9" hidden="1" x14ac:dyDescent="0.25">
      <c r="A3810" s="42" t="s">
        <v>6</v>
      </c>
      <c r="B3810" s="35" t="s">
        <v>7609</v>
      </c>
      <c r="C3810" s="35" t="s">
        <v>7610</v>
      </c>
      <c r="D3810" s="36">
        <v>55</v>
      </c>
      <c r="E3810" s="36">
        <v>55</v>
      </c>
      <c r="F3810" s="36">
        <v>1.77</v>
      </c>
      <c r="G3810" s="36" t="str">
        <f>IFERROR(VLOOKUP(DATA_PESOS[[#This Row],[Codigo]],PESOS,4,FALSE)," ")</f>
        <v xml:space="preserve"> </v>
      </c>
      <c r="H3810" s="37">
        <v>1.77</v>
      </c>
      <c r="I3810" s="43" t="str">
        <f>IF(DATA_PESOS[[#This Row],[Peso de FLEX]]=DATA_PESOS[[#This Row],[ACTUALIZACION 2]],"Conforme","Revisar")</f>
        <v>Conforme</v>
      </c>
    </row>
    <row r="3811" spans="1:9" hidden="1" x14ac:dyDescent="0.25">
      <c r="A3811" s="42" t="s">
        <v>6</v>
      </c>
      <c r="B3811" s="35" t="s">
        <v>7611</v>
      </c>
      <c r="C3811" s="35" t="s">
        <v>7612</v>
      </c>
      <c r="D3811" s="36">
        <v>19</v>
      </c>
      <c r="E3811" s="36">
        <v>19</v>
      </c>
      <c r="F3811" s="36">
        <v>2.8479999999999999</v>
      </c>
      <c r="G3811" s="36" t="str">
        <f>IFERROR(VLOOKUP(DATA_PESOS[[#This Row],[Codigo]],PESOS,4,FALSE)," ")</f>
        <v xml:space="preserve"> </v>
      </c>
      <c r="H3811" s="37">
        <v>2.8479999999999999</v>
      </c>
      <c r="I3811" s="43" t="str">
        <f>IF(DATA_PESOS[[#This Row],[Peso de FLEX]]=DATA_PESOS[[#This Row],[ACTUALIZACION 2]],"Conforme","Revisar")</f>
        <v>Conforme</v>
      </c>
    </row>
    <row r="3812" spans="1:9" hidden="1" x14ac:dyDescent="0.25">
      <c r="A3812" s="42" t="s">
        <v>6</v>
      </c>
      <c r="B3812" s="35" t="s">
        <v>7613</v>
      </c>
      <c r="C3812" s="35" t="s">
        <v>7614</v>
      </c>
      <c r="D3812" s="36">
        <v>203</v>
      </c>
      <c r="E3812" s="36">
        <v>203</v>
      </c>
      <c r="F3812" s="36">
        <v>2.7850000000000001</v>
      </c>
      <c r="G3812" s="36" t="str">
        <f>IFERROR(VLOOKUP(DATA_PESOS[[#This Row],[Codigo]],PESOS,4,FALSE)," ")</f>
        <v xml:space="preserve"> </v>
      </c>
      <c r="H3812" s="37">
        <v>2.7850000000000001</v>
      </c>
      <c r="I3812" s="43" t="str">
        <f>IF(DATA_PESOS[[#This Row],[Peso de FLEX]]=DATA_PESOS[[#This Row],[ACTUALIZACION 2]],"Conforme","Revisar")</f>
        <v>Conforme</v>
      </c>
    </row>
    <row r="3813" spans="1:9" hidden="1" x14ac:dyDescent="0.25">
      <c r="A3813" s="42" t="s">
        <v>6</v>
      </c>
      <c r="B3813" s="35" t="s">
        <v>7615</v>
      </c>
      <c r="C3813" s="35" t="s">
        <v>7616</v>
      </c>
      <c r="D3813" s="36">
        <v>9</v>
      </c>
      <c r="E3813" s="36">
        <v>9</v>
      </c>
      <c r="F3813" s="36">
        <v>2.5950000000000002</v>
      </c>
      <c r="G3813" s="36" t="str">
        <f>IFERROR(VLOOKUP(DATA_PESOS[[#This Row],[Codigo]],PESOS,4,FALSE)," ")</f>
        <v xml:space="preserve"> </v>
      </c>
      <c r="H3813" s="37">
        <v>2.5950000000000002</v>
      </c>
      <c r="I3813" s="43" t="str">
        <f>IF(DATA_PESOS[[#This Row],[Peso de FLEX]]=DATA_PESOS[[#This Row],[ACTUALIZACION 2]],"Conforme","Revisar")</f>
        <v>Conforme</v>
      </c>
    </row>
    <row r="3814" spans="1:9" hidden="1" x14ac:dyDescent="0.25">
      <c r="A3814" s="42" t="s">
        <v>6</v>
      </c>
      <c r="B3814" s="35" t="s">
        <v>7617</v>
      </c>
      <c r="C3814" s="35" t="s">
        <v>7618</v>
      </c>
      <c r="D3814" s="36">
        <v>2</v>
      </c>
      <c r="E3814" s="36">
        <v>2</v>
      </c>
      <c r="F3814" s="36">
        <v>2.2000000000000002</v>
      </c>
      <c r="G3814" s="36" t="str">
        <f>IFERROR(VLOOKUP(DATA_PESOS[[#This Row],[Codigo]],PESOS,4,FALSE)," ")</f>
        <v xml:space="preserve"> </v>
      </c>
      <c r="H3814" s="37">
        <v>2.2000000000000002</v>
      </c>
      <c r="I3814" s="43" t="str">
        <f>IF(DATA_PESOS[[#This Row],[Peso de FLEX]]=DATA_PESOS[[#This Row],[ACTUALIZACION 2]],"Conforme","Revisar")</f>
        <v>Conforme</v>
      </c>
    </row>
    <row r="3815" spans="1:9" hidden="1" x14ac:dyDescent="0.25">
      <c r="A3815" s="42" t="s">
        <v>6</v>
      </c>
      <c r="B3815" s="35" t="s">
        <v>7619</v>
      </c>
      <c r="C3815" s="35" t="s">
        <v>7620</v>
      </c>
      <c r="D3815" s="36">
        <v>16</v>
      </c>
      <c r="E3815" s="36">
        <v>16</v>
      </c>
      <c r="F3815" s="36">
        <v>2.0779999999999998</v>
      </c>
      <c r="G3815" s="36" t="str">
        <f>IFERROR(VLOOKUP(DATA_PESOS[[#This Row],[Codigo]],PESOS,4,FALSE)," ")</f>
        <v xml:space="preserve"> </v>
      </c>
      <c r="H3815" s="37">
        <v>2.0779999999999998</v>
      </c>
      <c r="I3815" s="43" t="str">
        <f>IF(DATA_PESOS[[#This Row],[Peso de FLEX]]=DATA_PESOS[[#This Row],[ACTUALIZACION 2]],"Conforme","Revisar")</f>
        <v>Conforme</v>
      </c>
    </row>
    <row r="3816" spans="1:9" hidden="1" x14ac:dyDescent="0.25">
      <c r="A3816" s="42" t="s">
        <v>6</v>
      </c>
      <c r="B3816" s="35" t="s">
        <v>7621</v>
      </c>
      <c r="C3816" s="35" t="s">
        <v>7622</v>
      </c>
      <c r="D3816" s="36">
        <v>137</v>
      </c>
      <c r="E3816" s="36">
        <v>137</v>
      </c>
      <c r="F3816" s="36">
        <v>2.129</v>
      </c>
      <c r="G3816" s="36" t="str">
        <f>IFERROR(VLOOKUP(DATA_PESOS[[#This Row],[Codigo]],PESOS,4,FALSE)," ")</f>
        <v xml:space="preserve"> </v>
      </c>
      <c r="H3816" s="37">
        <v>2.129</v>
      </c>
      <c r="I3816" s="43" t="str">
        <f>IF(DATA_PESOS[[#This Row],[Peso de FLEX]]=DATA_PESOS[[#This Row],[ACTUALIZACION 2]],"Conforme","Revisar")</f>
        <v>Conforme</v>
      </c>
    </row>
    <row r="3817" spans="1:9" hidden="1" x14ac:dyDescent="0.25">
      <c r="A3817" s="42" t="s">
        <v>6</v>
      </c>
      <c r="B3817" s="35" t="s">
        <v>7623</v>
      </c>
      <c r="C3817" s="35" t="s">
        <v>7624</v>
      </c>
      <c r="D3817" s="36">
        <v>7</v>
      </c>
      <c r="E3817" s="36">
        <v>7</v>
      </c>
      <c r="F3817" s="36">
        <v>1</v>
      </c>
      <c r="G3817" s="36" t="str">
        <f>IFERROR(VLOOKUP(DATA_PESOS[[#This Row],[Codigo]],PESOS,4,FALSE)," ")</f>
        <v xml:space="preserve"> </v>
      </c>
      <c r="H3817" s="37">
        <v>1</v>
      </c>
      <c r="I3817" s="43" t="str">
        <f>IF(DATA_PESOS[[#This Row],[Peso de FLEX]]=DATA_PESOS[[#This Row],[ACTUALIZACION 2]],"Conforme","Revisar")</f>
        <v>Conforme</v>
      </c>
    </row>
    <row r="3818" spans="1:9" hidden="1" x14ac:dyDescent="0.25">
      <c r="A3818" s="42" t="s">
        <v>6</v>
      </c>
      <c r="B3818" s="35" t="s">
        <v>7625</v>
      </c>
      <c r="C3818" s="35" t="s">
        <v>7626</v>
      </c>
      <c r="D3818" s="36">
        <v>62</v>
      </c>
      <c r="E3818" s="36">
        <v>62</v>
      </c>
      <c r="F3818" s="36">
        <v>1.085</v>
      </c>
      <c r="G3818" s="36" t="str">
        <f>IFERROR(VLOOKUP(DATA_PESOS[[#This Row],[Codigo]],PESOS,4,FALSE)," ")</f>
        <v xml:space="preserve"> </v>
      </c>
      <c r="H3818" s="37">
        <v>1.085</v>
      </c>
      <c r="I3818" s="43" t="str">
        <f>IF(DATA_PESOS[[#This Row],[Peso de FLEX]]=DATA_PESOS[[#This Row],[ACTUALIZACION 2]],"Conforme","Revisar")</f>
        <v>Conforme</v>
      </c>
    </row>
    <row r="3819" spans="1:9" hidden="1" x14ac:dyDescent="0.25">
      <c r="A3819" s="42" t="s">
        <v>6</v>
      </c>
      <c r="B3819" s="35" t="s">
        <v>7627</v>
      </c>
      <c r="C3819" s="35" t="s">
        <v>7628</v>
      </c>
      <c r="D3819" s="36">
        <v>20</v>
      </c>
      <c r="E3819" s="36">
        <v>20</v>
      </c>
      <c r="F3819" s="36">
        <v>1.4359999999999999</v>
      </c>
      <c r="G3819" s="36" t="str">
        <f>IFERROR(VLOOKUP(DATA_PESOS[[#This Row],[Codigo]],PESOS,4,FALSE)," ")</f>
        <v xml:space="preserve"> </v>
      </c>
      <c r="H3819" s="37">
        <v>1.4359999999999999</v>
      </c>
      <c r="I3819" s="43" t="str">
        <f>IF(DATA_PESOS[[#This Row],[Peso de FLEX]]=DATA_PESOS[[#This Row],[ACTUALIZACION 2]],"Conforme","Revisar")</f>
        <v>Conforme</v>
      </c>
    </row>
    <row r="3820" spans="1:9" hidden="1" x14ac:dyDescent="0.25">
      <c r="A3820" s="42" t="s">
        <v>6</v>
      </c>
      <c r="B3820" s="35" t="s">
        <v>7629</v>
      </c>
      <c r="C3820" s="35" t="s">
        <v>7630</v>
      </c>
      <c r="D3820" s="36">
        <v>29</v>
      </c>
      <c r="E3820" s="36">
        <v>29</v>
      </c>
      <c r="F3820" s="36">
        <v>1.4059999999999999</v>
      </c>
      <c r="G3820" s="36" t="str">
        <f>IFERROR(VLOOKUP(DATA_PESOS[[#This Row],[Codigo]],PESOS,4,FALSE)," ")</f>
        <v xml:space="preserve"> </v>
      </c>
      <c r="H3820" s="37">
        <v>1.4059999999999999</v>
      </c>
      <c r="I3820" s="43" t="str">
        <f>IF(DATA_PESOS[[#This Row],[Peso de FLEX]]=DATA_PESOS[[#This Row],[ACTUALIZACION 2]],"Conforme","Revisar")</f>
        <v>Conforme</v>
      </c>
    </row>
    <row r="3821" spans="1:9" hidden="1" x14ac:dyDescent="0.25">
      <c r="A3821" s="42" t="s">
        <v>6</v>
      </c>
      <c r="B3821" s="35" t="s">
        <v>7631</v>
      </c>
      <c r="C3821" s="35" t="s">
        <v>7632</v>
      </c>
      <c r="D3821" s="36">
        <v>6</v>
      </c>
      <c r="E3821" s="36">
        <v>6</v>
      </c>
      <c r="F3821" s="36">
        <v>2.411</v>
      </c>
      <c r="G3821" s="36" t="str">
        <f>IFERROR(VLOOKUP(DATA_PESOS[[#This Row],[Codigo]],PESOS,4,FALSE)," ")</f>
        <v xml:space="preserve"> </v>
      </c>
      <c r="H3821" s="37">
        <v>2.411</v>
      </c>
      <c r="I3821" s="43" t="str">
        <f>IF(DATA_PESOS[[#This Row],[Peso de FLEX]]=DATA_PESOS[[#This Row],[ACTUALIZACION 2]],"Conforme","Revisar")</f>
        <v>Conforme</v>
      </c>
    </row>
    <row r="3822" spans="1:9" hidden="1" x14ac:dyDescent="0.25">
      <c r="A3822" s="42" t="s">
        <v>6</v>
      </c>
      <c r="B3822" s="35" t="s">
        <v>7633</v>
      </c>
      <c r="C3822" s="35" t="s">
        <v>7634</v>
      </c>
      <c r="D3822" s="36">
        <v>6</v>
      </c>
      <c r="E3822" s="36">
        <v>6</v>
      </c>
      <c r="F3822" s="36">
        <v>1.512</v>
      </c>
      <c r="G3822" s="36" t="str">
        <f>IFERROR(VLOOKUP(DATA_PESOS[[#This Row],[Codigo]],PESOS,4,FALSE)," ")</f>
        <v xml:space="preserve"> </v>
      </c>
      <c r="H3822" s="37">
        <v>1.512</v>
      </c>
      <c r="I3822" s="43" t="str">
        <f>IF(DATA_PESOS[[#This Row],[Peso de FLEX]]=DATA_PESOS[[#This Row],[ACTUALIZACION 2]],"Conforme","Revisar")</f>
        <v>Conforme</v>
      </c>
    </row>
    <row r="3823" spans="1:9" hidden="1" x14ac:dyDescent="0.25">
      <c r="A3823" s="42" t="s">
        <v>6</v>
      </c>
      <c r="B3823" s="35" t="s">
        <v>7635</v>
      </c>
      <c r="C3823" s="35" t="s">
        <v>7636</v>
      </c>
      <c r="D3823" s="36">
        <v>2</v>
      </c>
      <c r="E3823" s="36">
        <v>2</v>
      </c>
      <c r="F3823" s="36">
        <v>2.6030000000000002</v>
      </c>
      <c r="G3823" s="36" t="str">
        <f>IFERROR(VLOOKUP(DATA_PESOS[[#This Row],[Codigo]],PESOS,4,FALSE)," ")</f>
        <v xml:space="preserve"> </v>
      </c>
      <c r="H3823" s="37">
        <v>2.6030000000000002</v>
      </c>
      <c r="I3823" s="43" t="str">
        <f>IF(DATA_PESOS[[#This Row],[Peso de FLEX]]=DATA_PESOS[[#This Row],[ACTUALIZACION 2]],"Conforme","Revisar")</f>
        <v>Conforme</v>
      </c>
    </row>
    <row r="3824" spans="1:9" hidden="1" x14ac:dyDescent="0.25">
      <c r="A3824" s="42" t="s">
        <v>6</v>
      </c>
      <c r="B3824" s="35" t="s">
        <v>7637</v>
      </c>
      <c r="C3824" s="35" t="s">
        <v>7638</v>
      </c>
      <c r="D3824" s="36">
        <v>14</v>
      </c>
      <c r="E3824" s="36">
        <v>14</v>
      </c>
      <c r="F3824" s="36">
        <v>2.214</v>
      </c>
      <c r="G3824" s="36" t="str">
        <f>IFERROR(VLOOKUP(DATA_PESOS[[#This Row],[Codigo]],PESOS,4,FALSE)," ")</f>
        <v xml:space="preserve"> </v>
      </c>
      <c r="H3824" s="37">
        <v>2.214</v>
      </c>
      <c r="I3824" s="43" t="str">
        <f>IF(DATA_PESOS[[#This Row],[Peso de FLEX]]=DATA_PESOS[[#This Row],[ACTUALIZACION 2]],"Conforme","Revisar")</f>
        <v>Conforme</v>
      </c>
    </row>
    <row r="3825" spans="1:9" hidden="1" x14ac:dyDescent="0.25">
      <c r="A3825" s="42" t="s">
        <v>6</v>
      </c>
      <c r="B3825" s="35" t="s">
        <v>7639</v>
      </c>
      <c r="C3825" s="35" t="s">
        <v>7640</v>
      </c>
      <c r="D3825" s="36">
        <v>4</v>
      </c>
      <c r="E3825" s="36">
        <v>4</v>
      </c>
      <c r="F3825" s="36">
        <v>2.0449999999999999</v>
      </c>
      <c r="G3825" s="36" t="str">
        <f>IFERROR(VLOOKUP(DATA_PESOS[[#This Row],[Codigo]],PESOS,4,FALSE)," ")</f>
        <v xml:space="preserve"> </v>
      </c>
      <c r="H3825" s="37">
        <v>2.0449999999999999</v>
      </c>
      <c r="I3825" s="43" t="str">
        <f>IF(DATA_PESOS[[#This Row],[Peso de FLEX]]=DATA_PESOS[[#This Row],[ACTUALIZACION 2]],"Conforme","Revisar")</f>
        <v>Conforme</v>
      </c>
    </row>
    <row r="3826" spans="1:9" hidden="1" x14ac:dyDescent="0.25">
      <c r="A3826" s="42" t="s">
        <v>6</v>
      </c>
      <c r="B3826" s="35" t="s">
        <v>7641</v>
      </c>
      <c r="C3826" s="35" t="s">
        <v>7642</v>
      </c>
      <c r="D3826" s="36">
        <v>2631</v>
      </c>
      <c r="E3826" s="36">
        <v>2631</v>
      </c>
      <c r="F3826" s="36">
        <v>2.59</v>
      </c>
      <c r="G3826" s="36" t="str">
        <f>IFERROR(VLOOKUP(DATA_PESOS[[#This Row],[Codigo]],PESOS,4,FALSE)," ")</f>
        <v xml:space="preserve"> </v>
      </c>
      <c r="H3826" s="37">
        <v>2.59</v>
      </c>
      <c r="I3826" s="43" t="str">
        <f>IF(DATA_PESOS[[#This Row],[Peso de FLEX]]=DATA_PESOS[[#This Row],[ACTUALIZACION 2]],"Conforme","Revisar")</f>
        <v>Conforme</v>
      </c>
    </row>
    <row r="3827" spans="1:9" hidden="1" x14ac:dyDescent="0.25">
      <c r="A3827" s="42" t="s">
        <v>6</v>
      </c>
      <c r="B3827" s="35" t="s">
        <v>7643</v>
      </c>
      <c r="C3827" s="35" t="s">
        <v>7644</v>
      </c>
      <c r="D3827" s="36">
        <v>1996</v>
      </c>
      <c r="E3827" s="36">
        <v>1996</v>
      </c>
      <c r="F3827" s="36">
        <v>2.5880000000000001</v>
      </c>
      <c r="G3827" s="36" t="str">
        <f>IFERROR(VLOOKUP(DATA_PESOS[[#This Row],[Codigo]],PESOS,4,FALSE)," ")</f>
        <v xml:space="preserve"> </v>
      </c>
      <c r="H3827" s="37">
        <v>2.5880000000000001</v>
      </c>
      <c r="I3827" s="43" t="str">
        <f>IF(DATA_PESOS[[#This Row],[Peso de FLEX]]=DATA_PESOS[[#This Row],[ACTUALIZACION 2]],"Conforme","Revisar")</f>
        <v>Conforme</v>
      </c>
    </row>
    <row r="3828" spans="1:9" hidden="1" x14ac:dyDescent="0.25">
      <c r="A3828" s="42" t="s">
        <v>6</v>
      </c>
      <c r="B3828" s="35" t="s">
        <v>7645</v>
      </c>
      <c r="C3828" s="35" t="s">
        <v>7646</v>
      </c>
      <c r="D3828" s="36">
        <v>20</v>
      </c>
      <c r="E3828" s="36">
        <v>20</v>
      </c>
      <c r="F3828" s="36">
        <v>2.4249999999999998</v>
      </c>
      <c r="G3828" s="36" t="str">
        <f>IFERROR(VLOOKUP(DATA_PESOS[[#This Row],[Codigo]],PESOS,4,FALSE)," ")</f>
        <v xml:space="preserve"> </v>
      </c>
      <c r="H3828" s="37">
        <v>2.4249999999999998</v>
      </c>
      <c r="I3828" s="43" t="str">
        <f>IF(DATA_PESOS[[#This Row],[Peso de FLEX]]=DATA_PESOS[[#This Row],[ACTUALIZACION 2]],"Conforme","Revisar")</f>
        <v>Conforme</v>
      </c>
    </row>
    <row r="3829" spans="1:9" hidden="1" x14ac:dyDescent="0.25">
      <c r="A3829" s="42" t="s">
        <v>6</v>
      </c>
      <c r="B3829" s="35" t="s">
        <v>7647</v>
      </c>
      <c r="C3829" s="35" t="s">
        <v>7648</v>
      </c>
      <c r="D3829" s="36">
        <v>2</v>
      </c>
      <c r="E3829" s="36">
        <v>2</v>
      </c>
      <c r="F3829" s="36">
        <v>2.6019999999999999</v>
      </c>
      <c r="G3829" s="36" t="str">
        <f>IFERROR(VLOOKUP(DATA_PESOS[[#This Row],[Codigo]],PESOS,4,FALSE)," ")</f>
        <v xml:space="preserve"> </v>
      </c>
      <c r="H3829" s="37">
        <v>2.6019999999999999</v>
      </c>
      <c r="I3829" s="43" t="str">
        <f>IF(DATA_PESOS[[#This Row],[Peso de FLEX]]=DATA_PESOS[[#This Row],[ACTUALIZACION 2]],"Conforme","Revisar")</f>
        <v>Conforme</v>
      </c>
    </row>
    <row r="3830" spans="1:9" hidden="1" x14ac:dyDescent="0.25">
      <c r="A3830" s="42" t="s">
        <v>6</v>
      </c>
      <c r="B3830" s="35" t="s">
        <v>7649</v>
      </c>
      <c r="C3830" s="35" t="s">
        <v>7650</v>
      </c>
      <c r="D3830" s="36">
        <v>449</v>
      </c>
      <c r="E3830" s="36">
        <v>449</v>
      </c>
      <c r="F3830" s="36">
        <v>2.1709999999999998</v>
      </c>
      <c r="G3830" s="36" t="str">
        <f>IFERROR(VLOOKUP(DATA_PESOS[[#This Row],[Codigo]],PESOS,4,FALSE)," ")</f>
        <v xml:space="preserve"> </v>
      </c>
      <c r="H3830" s="37">
        <v>2.1709999999999998</v>
      </c>
      <c r="I3830" s="43" t="str">
        <f>IF(DATA_PESOS[[#This Row],[Peso de FLEX]]=DATA_PESOS[[#This Row],[ACTUALIZACION 2]],"Conforme","Revisar")</f>
        <v>Conforme</v>
      </c>
    </row>
    <row r="3831" spans="1:9" hidden="1" x14ac:dyDescent="0.25">
      <c r="A3831" s="42" t="s">
        <v>6</v>
      </c>
      <c r="B3831" s="35" t="s">
        <v>7651</v>
      </c>
      <c r="C3831" s="35" t="s">
        <v>7652</v>
      </c>
      <c r="D3831" s="36">
        <v>8</v>
      </c>
      <c r="E3831" s="36">
        <v>8</v>
      </c>
      <c r="F3831" s="36">
        <v>3.0070000000000001</v>
      </c>
      <c r="G3831" s="36" t="str">
        <f>IFERROR(VLOOKUP(DATA_PESOS[[#This Row],[Codigo]],PESOS,4,FALSE)," ")</f>
        <v xml:space="preserve"> </v>
      </c>
      <c r="H3831" s="37">
        <v>3.0070000000000001</v>
      </c>
      <c r="I3831" s="43" t="str">
        <f>IF(DATA_PESOS[[#This Row],[Peso de FLEX]]=DATA_PESOS[[#This Row],[ACTUALIZACION 2]],"Conforme","Revisar")</f>
        <v>Conforme</v>
      </c>
    </row>
    <row r="3832" spans="1:9" hidden="1" x14ac:dyDescent="0.25">
      <c r="A3832" s="42" t="s">
        <v>6</v>
      </c>
      <c r="B3832" s="35" t="s">
        <v>7653</v>
      </c>
      <c r="C3832" s="35" t="s">
        <v>7654</v>
      </c>
      <c r="D3832" s="36">
        <v>150</v>
      </c>
      <c r="E3832" s="36">
        <v>150</v>
      </c>
      <c r="F3832" s="36">
        <v>2.8570000000000002</v>
      </c>
      <c r="G3832" s="36" t="str">
        <f>IFERROR(VLOOKUP(DATA_PESOS[[#This Row],[Codigo]],PESOS,4,FALSE)," ")</f>
        <v xml:space="preserve"> </v>
      </c>
      <c r="H3832" s="37">
        <v>2.8570000000000002</v>
      </c>
      <c r="I3832" s="43" t="str">
        <f>IF(DATA_PESOS[[#This Row],[Peso de FLEX]]=DATA_PESOS[[#This Row],[ACTUALIZACION 2]],"Conforme","Revisar")</f>
        <v>Conforme</v>
      </c>
    </row>
    <row r="3833" spans="1:9" hidden="1" x14ac:dyDescent="0.25">
      <c r="A3833" s="42" t="s">
        <v>6</v>
      </c>
      <c r="B3833" s="35" t="s">
        <v>7655</v>
      </c>
      <c r="C3833" s="35" t="s">
        <v>7656</v>
      </c>
      <c r="D3833" s="36">
        <v>8</v>
      </c>
      <c r="E3833" s="36">
        <v>8</v>
      </c>
      <c r="F3833" s="36">
        <v>3.327</v>
      </c>
      <c r="G3833" s="36" t="str">
        <f>IFERROR(VLOOKUP(DATA_PESOS[[#This Row],[Codigo]],PESOS,4,FALSE)," ")</f>
        <v xml:space="preserve"> </v>
      </c>
      <c r="H3833" s="37">
        <v>3.327</v>
      </c>
      <c r="I3833" s="43" t="str">
        <f>IF(DATA_PESOS[[#This Row],[Peso de FLEX]]=DATA_PESOS[[#This Row],[ACTUALIZACION 2]],"Conforme","Revisar")</f>
        <v>Conforme</v>
      </c>
    </row>
    <row r="3834" spans="1:9" hidden="1" x14ac:dyDescent="0.25">
      <c r="A3834" s="42" t="s">
        <v>6</v>
      </c>
      <c r="B3834" s="35" t="s">
        <v>7657</v>
      </c>
      <c r="C3834" s="35" t="s">
        <v>7658</v>
      </c>
      <c r="D3834" s="36">
        <v>18</v>
      </c>
      <c r="E3834" s="36">
        <v>18</v>
      </c>
      <c r="F3834" s="36">
        <v>2.72</v>
      </c>
      <c r="G3834" s="36" t="str">
        <f>IFERROR(VLOOKUP(DATA_PESOS[[#This Row],[Codigo]],PESOS,4,FALSE)," ")</f>
        <v xml:space="preserve"> </v>
      </c>
      <c r="H3834" s="37">
        <v>2.72</v>
      </c>
      <c r="I3834" s="43" t="str">
        <f>IF(DATA_PESOS[[#This Row],[Peso de FLEX]]=DATA_PESOS[[#This Row],[ACTUALIZACION 2]],"Conforme","Revisar")</f>
        <v>Conforme</v>
      </c>
    </row>
    <row r="3835" spans="1:9" hidden="1" x14ac:dyDescent="0.25">
      <c r="A3835" s="42" t="s">
        <v>6</v>
      </c>
      <c r="B3835" s="35" t="s">
        <v>7659</v>
      </c>
      <c r="C3835" s="35" t="s">
        <v>7660</v>
      </c>
      <c r="D3835" s="36">
        <v>16</v>
      </c>
      <c r="E3835" s="36">
        <v>16</v>
      </c>
      <c r="F3835" s="36">
        <v>2.4710000000000001</v>
      </c>
      <c r="G3835" s="36" t="str">
        <f>IFERROR(VLOOKUP(DATA_PESOS[[#This Row],[Codigo]],PESOS,4,FALSE)," ")</f>
        <v xml:space="preserve"> </v>
      </c>
      <c r="H3835" s="37">
        <v>2.4710000000000001</v>
      </c>
      <c r="I3835" s="43" t="str">
        <f>IF(DATA_PESOS[[#This Row],[Peso de FLEX]]=DATA_PESOS[[#This Row],[ACTUALIZACION 2]],"Conforme","Revisar")</f>
        <v>Conforme</v>
      </c>
    </row>
    <row r="3836" spans="1:9" hidden="1" x14ac:dyDescent="0.25">
      <c r="A3836" s="42" t="s">
        <v>6</v>
      </c>
      <c r="B3836" s="35" t="s">
        <v>7661</v>
      </c>
      <c r="C3836" s="35" t="s">
        <v>7662</v>
      </c>
      <c r="D3836" s="36">
        <v>224</v>
      </c>
      <c r="E3836" s="36">
        <v>224</v>
      </c>
      <c r="F3836" s="36">
        <v>2.6360000000000001</v>
      </c>
      <c r="G3836" s="36" t="str">
        <f>IFERROR(VLOOKUP(DATA_PESOS[[#This Row],[Codigo]],PESOS,4,FALSE)," ")</f>
        <v xml:space="preserve"> </v>
      </c>
      <c r="H3836" s="37">
        <v>2.6360000000000001</v>
      </c>
      <c r="I3836" s="43" t="str">
        <f>IF(DATA_PESOS[[#This Row],[Peso de FLEX]]=DATA_PESOS[[#This Row],[ACTUALIZACION 2]],"Conforme","Revisar")</f>
        <v>Conforme</v>
      </c>
    </row>
    <row r="3837" spans="1:9" hidden="1" x14ac:dyDescent="0.25">
      <c r="A3837" s="42" t="s">
        <v>6</v>
      </c>
      <c r="B3837" s="35" t="s">
        <v>7663</v>
      </c>
      <c r="C3837" s="35" t="s">
        <v>7664</v>
      </c>
      <c r="D3837" s="36">
        <v>87</v>
      </c>
      <c r="E3837" s="36">
        <v>87</v>
      </c>
      <c r="F3837" s="36">
        <v>2.23</v>
      </c>
      <c r="G3837" s="36" t="str">
        <f>IFERROR(VLOOKUP(DATA_PESOS[[#This Row],[Codigo]],PESOS,4,FALSE)," ")</f>
        <v xml:space="preserve"> </v>
      </c>
      <c r="H3837" s="37">
        <v>2.23</v>
      </c>
      <c r="I3837" s="43" t="str">
        <f>IF(DATA_PESOS[[#This Row],[Peso de FLEX]]=DATA_PESOS[[#This Row],[ACTUALIZACION 2]],"Conforme","Revisar")</f>
        <v>Conforme</v>
      </c>
    </row>
    <row r="3838" spans="1:9" hidden="1" x14ac:dyDescent="0.25">
      <c r="A3838" s="42" t="s">
        <v>6</v>
      </c>
      <c r="B3838" s="35" t="s">
        <v>7665</v>
      </c>
      <c r="C3838" s="35" t="s">
        <v>7666</v>
      </c>
      <c r="D3838" s="36">
        <v>77</v>
      </c>
      <c r="E3838" s="36">
        <v>77</v>
      </c>
      <c r="F3838" s="36">
        <v>2.407</v>
      </c>
      <c r="G3838" s="36" t="str">
        <f>IFERROR(VLOOKUP(DATA_PESOS[[#This Row],[Codigo]],PESOS,4,FALSE)," ")</f>
        <v xml:space="preserve"> </v>
      </c>
      <c r="H3838" s="37">
        <v>2.407</v>
      </c>
      <c r="I3838" s="43" t="str">
        <f>IF(DATA_PESOS[[#This Row],[Peso de FLEX]]=DATA_PESOS[[#This Row],[ACTUALIZACION 2]],"Conforme","Revisar")</f>
        <v>Conforme</v>
      </c>
    </row>
    <row r="3839" spans="1:9" x14ac:dyDescent="0.25">
      <c r="A3839" s="42" t="s">
        <v>6</v>
      </c>
      <c r="B3839" s="35" t="s">
        <v>7667</v>
      </c>
      <c r="C3839" s="35" t="s">
        <v>7668</v>
      </c>
      <c r="D3839" s="36">
        <v>14</v>
      </c>
      <c r="E3839" s="36">
        <v>14</v>
      </c>
      <c r="F3839" s="36">
        <v>2.23</v>
      </c>
      <c r="G3839" s="36" t="str">
        <f>IFERROR(VLOOKUP(DATA_PESOS[[#This Row],[Codigo]],PESOS,4,FALSE)," ")</f>
        <v xml:space="preserve"> </v>
      </c>
      <c r="H3839" s="52">
        <v>0.27700000000000002</v>
      </c>
      <c r="I3839" s="36" t="str">
        <f>IF(DATA_PESOS[[#This Row],[Peso de FLEX]]=DATA_PESOS[[#This Row],[ACTUALIZACION 2]],"Conforme","Revisar")</f>
        <v>Revisar</v>
      </c>
    </row>
    <row r="3840" spans="1:9" x14ac:dyDescent="0.25">
      <c r="A3840" s="42" t="s">
        <v>6</v>
      </c>
      <c r="B3840" s="35" t="s">
        <v>7669</v>
      </c>
      <c r="C3840" s="35" t="s">
        <v>7670</v>
      </c>
      <c r="D3840" s="36">
        <v>8</v>
      </c>
      <c r="E3840" s="36">
        <v>8</v>
      </c>
      <c r="F3840" s="36">
        <v>2.407</v>
      </c>
      <c r="G3840" s="36" t="str">
        <f>IFERROR(VLOOKUP(DATA_PESOS[[#This Row],[Codigo]],PESOS,4,FALSE)," ")</f>
        <v xml:space="preserve"> </v>
      </c>
      <c r="H3840" s="52">
        <v>0.29499999999999998</v>
      </c>
      <c r="I3840" s="36" t="str">
        <f>IF(DATA_PESOS[[#This Row],[Peso de FLEX]]=DATA_PESOS[[#This Row],[ACTUALIZACION 2]],"Conforme","Revisar")</f>
        <v>Revisar</v>
      </c>
    </row>
    <row r="3841" spans="1:9" x14ac:dyDescent="0.25">
      <c r="A3841" s="42" t="s">
        <v>6</v>
      </c>
      <c r="B3841" s="35" t="s">
        <v>7671</v>
      </c>
      <c r="C3841" s="35" t="s">
        <v>7672</v>
      </c>
      <c r="D3841" s="36">
        <v>7</v>
      </c>
      <c r="E3841" s="36">
        <v>7</v>
      </c>
      <c r="F3841" s="36">
        <v>0.23</v>
      </c>
      <c r="G3841" s="36" t="str">
        <f>IFERROR(VLOOKUP(DATA_PESOS[[#This Row],[Codigo]],PESOS,4,FALSE)," ")</f>
        <v xml:space="preserve"> </v>
      </c>
      <c r="H3841" s="52">
        <v>0.8</v>
      </c>
      <c r="I3841" s="36" t="str">
        <f>IF(DATA_PESOS[[#This Row],[Peso de FLEX]]=DATA_PESOS[[#This Row],[ACTUALIZACION 2]],"Conforme","Revisar")</f>
        <v>Revisar</v>
      </c>
    </row>
    <row r="3842" spans="1:9" x14ac:dyDescent="0.25">
      <c r="A3842" s="42" t="s">
        <v>6</v>
      </c>
      <c r="B3842" s="35" t="s">
        <v>7673</v>
      </c>
      <c r="C3842" s="35" t="s">
        <v>7674</v>
      </c>
      <c r="D3842" s="36">
        <v>4</v>
      </c>
      <c r="E3842" s="36">
        <v>4</v>
      </c>
      <c r="F3842" s="36">
        <v>0.27700000000000002</v>
      </c>
      <c r="G3842" s="36" t="str">
        <f>IFERROR(VLOOKUP(DATA_PESOS[[#This Row],[Codigo]],PESOS,4,FALSE)," ")</f>
        <v xml:space="preserve"> </v>
      </c>
      <c r="H3842" s="52">
        <v>8.6999999999999994E-2</v>
      </c>
      <c r="I3842" s="36" t="str">
        <f>IF(DATA_PESOS[[#This Row],[Peso de FLEX]]=DATA_PESOS[[#This Row],[ACTUALIZACION 2]],"Conforme","Revisar")</f>
        <v>Revisar</v>
      </c>
    </row>
    <row r="3843" spans="1:9" x14ac:dyDescent="0.25">
      <c r="A3843" s="42" t="s">
        <v>6</v>
      </c>
      <c r="B3843" s="35" t="s">
        <v>7675</v>
      </c>
      <c r="C3843" s="35" t="s">
        <v>7676</v>
      </c>
      <c r="D3843" s="36">
        <v>7</v>
      </c>
      <c r="E3843" s="36">
        <v>7</v>
      </c>
      <c r="F3843" s="36">
        <v>0.29499999999999998</v>
      </c>
      <c r="G3843" s="36" t="str">
        <f>IFERROR(VLOOKUP(DATA_PESOS[[#This Row],[Codigo]],PESOS,4,FALSE)," ")</f>
        <v xml:space="preserve"> </v>
      </c>
      <c r="H3843" s="52">
        <v>9.2999999999999999E-2</v>
      </c>
      <c r="I3843" s="36" t="str">
        <f>IF(DATA_PESOS[[#This Row],[Peso de FLEX]]=DATA_PESOS[[#This Row],[ACTUALIZACION 2]],"Conforme","Revisar")</f>
        <v>Revisar</v>
      </c>
    </row>
    <row r="3844" spans="1:9" x14ac:dyDescent="0.25">
      <c r="A3844" s="42" t="s">
        <v>6</v>
      </c>
      <c r="B3844" s="35" t="s">
        <v>7677</v>
      </c>
      <c r="C3844" s="35" t="s">
        <v>7678</v>
      </c>
      <c r="D3844" s="36">
        <v>3</v>
      </c>
      <c r="E3844" s="36">
        <v>3</v>
      </c>
      <c r="F3844" s="36">
        <v>0.8</v>
      </c>
      <c r="G3844" s="36" t="str">
        <f>IFERROR(VLOOKUP(DATA_PESOS[[#This Row],[Codigo]],PESOS,4,FALSE)," ")</f>
        <v xml:space="preserve"> </v>
      </c>
      <c r="H3844" s="52">
        <v>0.19700000000000001</v>
      </c>
      <c r="I3844" s="36" t="str">
        <f>IF(DATA_PESOS[[#This Row],[Peso de FLEX]]=DATA_PESOS[[#This Row],[ACTUALIZACION 2]],"Conforme","Revisar")</f>
        <v>Revisar</v>
      </c>
    </row>
    <row r="3845" spans="1:9" x14ac:dyDescent="0.25">
      <c r="A3845" s="42" t="s">
        <v>6</v>
      </c>
      <c r="B3845" s="35" t="s">
        <v>7679</v>
      </c>
      <c r="C3845" s="35" t="s">
        <v>7680</v>
      </c>
      <c r="D3845" s="36">
        <v>1</v>
      </c>
      <c r="E3845" s="36">
        <v>1</v>
      </c>
      <c r="F3845" s="36">
        <v>8.6999999999999994E-2</v>
      </c>
      <c r="G3845" s="36" t="str">
        <f>IFERROR(VLOOKUP(DATA_PESOS[[#This Row],[Codigo]],PESOS,4,FALSE)," ")</f>
        <v xml:space="preserve"> </v>
      </c>
      <c r="H3845" s="52">
        <v>8.1000000000000003E-2</v>
      </c>
      <c r="I3845" s="36" t="str">
        <f>IF(DATA_PESOS[[#This Row],[Peso de FLEX]]=DATA_PESOS[[#This Row],[ACTUALIZACION 2]],"Conforme","Revisar")</f>
        <v>Revisar</v>
      </c>
    </row>
    <row r="3846" spans="1:9" x14ac:dyDescent="0.25">
      <c r="A3846" s="42" t="s">
        <v>6</v>
      </c>
      <c r="B3846" s="35" t="s">
        <v>7681</v>
      </c>
      <c r="C3846" s="35" t="s">
        <v>7682</v>
      </c>
      <c r="D3846" s="36">
        <v>5</v>
      </c>
      <c r="E3846" s="36">
        <v>5</v>
      </c>
      <c r="F3846" s="36">
        <v>9.2999999999999999E-2</v>
      </c>
      <c r="G3846" s="36" t="str">
        <f>IFERROR(VLOOKUP(DATA_PESOS[[#This Row],[Codigo]],PESOS,4,FALSE)," ")</f>
        <v xml:space="preserve"> </v>
      </c>
      <c r="H3846" s="52">
        <v>8.1000000000000003E-2</v>
      </c>
      <c r="I3846" s="36" t="str">
        <f>IF(DATA_PESOS[[#This Row],[Peso de FLEX]]=DATA_PESOS[[#This Row],[ACTUALIZACION 2]],"Conforme","Revisar")</f>
        <v>Revisar</v>
      </c>
    </row>
    <row r="3847" spans="1:9" x14ac:dyDescent="0.25">
      <c r="A3847" s="42" t="s">
        <v>6</v>
      </c>
      <c r="B3847" s="35" t="s">
        <v>7683</v>
      </c>
      <c r="C3847" s="35" t="s">
        <v>7684</v>
      </c>
      <c r="D3847" s="36">
        <v>97</v>
      </c>
      <c r="E3847" s="36">
        <v>97</v>
      </c>
      <c r="F3847" s="36">
        <v>0.19700000000000001</v>
      </c>
      <c r="G3847" s="36" t="str">
        <f>IFERROR(VLOOKUP(DATA_PESOS[[#This Row],[Codigo]],PESOS,4,FALSE)," ")</f>
        <v xml:space="preserve"> </v>
      </c>
      <c r="H3847" s="52">
        <v>0.57399999999999995</v>
      </c>
      <c r="I3847" s="36" t="str">
        <f>IF(DATA_PESOS[[#This Row],[Peso de FLEX]]=DATA_PESOS[[#This Row],[ACTUALIZACION 2]],"Conforme","Revisar")</f>
        <v>Revisar</v>
      </c>
    </row>
    <row r="3848" spans="1:9" x14ac:dyDescent="0.25">
      <c r="A3848" s="42" t="s">
        <v>6</v>
      </c>
      <c r="B3848" s="35" t="s">
        <v>7685</v>
      </c>
      <c r="C3848" s="35" t="s">
        <v>7686</v>
      </c>
      <c r="D3848" s="36">
        <v>48</v>
      </c>
      <c r="E3848" s="36">
        <v>48</v>
      </c>
      <c r="F3848" s="36">
        <v>8.1000000000000003E-2</v>
      </c>
      <c r="G3848" s="36" t="str">
        <f>IFERROR(VLOOKUP(DATA_PESOS[[#This Row],[Codigo]],PESOS,4,FALSE)," ")</f>
        <v xml:space="preserve"> </v>
      </c>
      <c r="H3848" s="52">
        <v>8.7999999999999995E-2</v>
      </c>
      <c r="I3848" s="36" t="str">
        <f>IF(DATA_PESOS[[#This Row],[Peso de FLEX]]=DATA_PESOS[[#This Row],[ACTUALIZACION 2]],"Conforme","Revisar")</f>
        <v>Revisar</v>
      </c>
    </row>
    <row r="3849" spans="1:9" x14ac:dyDescent="0.25">
      <c r="A3849" s="42" t="s">
        <v>6</v>
      </c>
      <c r="B3849" s="35" t="s">
        <v>7687</v>
      </c>
      <c r="C3849" s="35" t="s">
        <v>7688</v>
      </c>
      <c r="D3849" s="36">
        <v>28</v>
      </c>
      <c r="E3849" s="36">
        <v>28</v>
      </c>
      <c r="F3849" s="36">
        <v>8.1000000000000003E-2</v>
      </c>
      <c r="G3849" s="36" t="str">
        <f>IFERROR(VLOOKUP(DATA_PESOS[[#This Row],[Codigo]],PESOS,4,FALSE)," ")</f>
        <v xml:space="preserve"> </v>
      </c>
      <c r="H3849" s="52">
        <v>0.49399999999999999</v>
      </c>
      <c r="I3849" s="36" t="str">
        <f>IF(DATA_PESOS[[#This Row],[Peso de FLEX]]=DATA_PESOS[[#This Row],[ACTUALIZACION 2]],"Conforme","Revisar")</f>
        <v>Revisar</v>
      </c>
    </row>
    <row r="3850" spans="1:9" x14ac:dyDescent="0.25">
      <c r="A3850" s="42" t="s">
        <v>6</v>
      </c>
      <c r="B3850" s="35" t="s">
        <v>7689</v>
      </c>
      <c r="C3850" s="35" t="s">
        <v>7690</v>
      </c>
      <c r="D3850" s="36">
        <v>77</v>
      </c>
      <c r="E3850" s="36">
        <v>77</v>
      </c>
      <c r="F3850" s="36">
        <v>0.57399999999999995</v>
      </c>
      <c r="G3850" s="36" t="str">
        <f>IFERROR(VLOOKUP(DATA_PESOS[[#This Row],[Codigo]],PESOS,4,FALSE)," ")</f>
        <v xml:space="preserve"> </v>
      </c>
      <c r="H3850" s="52">
        <v>0.49199999999999999</v>
      </c>
      <c r="I3850" s="36" t="str">
        <f>IF(DATA_PESOS[[#This Row],[Peso de FLEX]]=DATA_PESOS[[#This Row],[ACTUALIZACION 2]],"Conforme","Revisar")</f>
        <v>Revisar</v>
      </c>
    </row>
    <row r="3851" spans="1:9" x14ac:dyDescent="0.25">
      <c r="A3851" s="42" t="s">
        <v>6</v>
      </c>
      <c r="B3851" s="35" t="s">
        <v>7691</v>
      </c>
      <c r="C3851" s="35" t="s">
        <v>7692</v>
      </c>
      <c r="D3851" s="36">
        <v>3</v>
      </c>
      <c r="E3851" s="36">
        <v>3</v>
      </c>
      <c r="F3851" s="36">
        <v>8.7999999999999995E-2</v>
      </c>
      <c r="G3851" s="36" t="str">
        <f>IFERROR(VLOOKUP(DATA_PESOS[[#This Row],[Codigo]],PESOS,4,FALSE)," ")</f>
        <v xml:space="preserve"> </v>
      </c>
      <c r="H3851" s="52">
        <v>2.4260000000000002</v>
      </c>
      <c r="I3851" s="36" t="str">
        <f>IF(DATA_PESOS[[#This Row],[Peso de FLEX]]=DATA_PESOS[[#This Row],[ACTUALIZACION 2]],"Conforme","Revisar")</f>
        <v>Revisar</v>
      </c>
    </row>
    <row r="3852" spans="1:9" x14ac:dyDescent="0.25">
      <c r="A3852" s="42" t="s">
        <v>6</v>
      </c>
      <c r="B3852" s="35" t="s">
        <v>7693</v>
      </c>
      <c r="C3852" s="35" t="s">
        <v>7694</v>
      </c>
      <c r="D3852" s="36">
        <v>2</v>
      </c>
      <c r="E3852" s="36">
        <v>2</v>
      </c>
      <c r="F3852" s="36">
        <v>0.49399999999999999</v>
      </c>
      <c r="G3852" s="36" t="str">
        <f>IFERROR(VLOOKUP(DATA_PESOS[[#This Row],[Codigo]],PESOS,4,FALSE)," ")</f>
        <v xml:space="preserve"> </v>
      </c>
      <c r="H3852" s="52">
        <v>0.85199999999999998</v>
      </c>
      <c r="I3852" s="36" t="str">
        <f>IF(DATA_PESOS[[#This Row],[Peso de FLEX]]=DATA_PESOS[[#This Row],[ACTUALIZACION 2]],"Conforme","Revisar")</f>
        <v>Revisar</v>
      </c>
    </row>
    <row r="3853" spans="1:9" x14ac:dyDescent="0.25">
      <c r="A3853" s="42" t="s">
        <v>6</v>
      </c>
      <c r="B3853" s="35" t="s">
        <v>7695</v>
      </c>
      <c r="C3853" s="35" t="s">
        <v>7696</v>
      </c>
      <c r="D3853" s="36">
        <v>2</v>
      </c>
      <c r="E3853" s="36">
        <v>2</v>
      </c>
      <c r="F3853" s="36">
        <v>0.49199999999999999</v>
      </c>
      <c r="G3853" s="36" t="str">
        <f>IFERROR(VLOOKUP(DATA_PESOS[[#This Row],[Codigo]],PESOS,4,FALSE)," ")</f>
        <v xml:space="preserve"> </v>
      </c>
      <c r="H3853" s="52">
        <v>2.7250000000000001</v>
      </c>
      <c r="I3853" s="36" t="str">
        <f>IF(DATA_PESOS[[#This Row],[Peso de FLEX]]=DATA_PESOS[[#This Row],[ACTUALIZACION 2]],"Conforme","Revisar")</f>
        <v>Revisar</v>
      </c>
    </row>
    <row r="3854" spans="1:9" x14ac:dyDescent="0.25">
      <c r="A3854" s="42" t="s">
        <v>6</v>
      </c>
      <c r="B3854" s="35" t="s">
        <v>7697</v>
      </c>
      <c r="C3854" s="35" t="s">
        <v>7698</v>
      </c>
      <c r="D3854" s="36">
        <v>3</v>
      </c>
      <c r="E3854" s="36">
        <v>3</v>
      </c>
      <c r="F3854" s="36">
        <v>2.4260000000000002</v>
      </c>
      <c r="G3854" s="36" t="str">
        <f>IFERROR(VLOOKUP(DATA_PESOS[[#This Row],[Codigo]],PESOS,4,FALSE)," ")</f>
        <v xml:space="preserve"> </v>
      </c>
      <c r="H3854" s="52">
        <v>4.12</v>
      </c>
      <c r="I3854" s="36" t="str">
        <f>IF(DATA_PESOS[[#This Row],[Peso de FLEX]]=DATA_PESOS[[#This Row],[ACTUALIZACION 2]],"Conforme","Revisar")</f>
        <v>Revisar</v>
      </c>
    </row>
    <row r="3855" spans="1:9" x14ac:dyDescent="0.25">
      <c r="A3855" s="42" t="s">
        <v>6</v>
      </c>
      <c r="B3855" s="35" t="s">
        <v>7699</v>
      </c>
      <c r="C3855" s="35" t="s">
        <v>7700</v>
      </c>
      <c r="D3855" s="36">
        <v>42</v>
      </c>
      <c r="E3855" s="36">
        <v>42</v>
      </c>
      <c r="F3855" s="36">
        <v>0.85199999999999998</v>
      </c>
      <c r="G3855" s="36" t="str">
        <f>IFERROR(VLOOKUP(DATA_PESOS[[#This Row],[Codigo]],PESOS,4,FALSE)," ")</f>
        <v xml:space="preserve"> </v>
      </c>
      <c r="H3855" s="52">
        <v>0.42399999999999999</v>
      </c>
      <c r="I3855" s="36" t="str">
        <f>IF(DATA_PESOS[[#This Row],[Peso de FLEX]]=DATA_PESOS[[#This Row],[ACTUALIZACION 2]],"Conforme","Revisar")</f>
        <v>Revisar</v>
      </c>
    </row>
    <row r="3856" spans="1:9" x14ac:dyDescent="0.25">
      <c r="A3856" s="42" t="s">
        <v>6</v>
      </c>
      <c r="B3856" s="35" t="s">
        <v>7701</v>
      </c>
      <c r="C3856" s="35" t="s">
        <v>7702</v>
      </c>
      <c r="D3856" s="36">
        <v>80</v>
      </c>
      <c r="E3856" s="36">
        <v>80</v>
      </c>
      <c r="F3856" s="36">
        <v>2.7250000000000001</v>
      </c>
      <c r="G3856" s="36" t="str">
        <f>IFERROR(VLOOKUP(DATA_PESOS[[#This Row],[Codigo]],PESOS,4,FALSE)," ")</f>
        <v xml:space="preserve"> </v>
      </c>
      <c r="H3856" s="52">
        <v>0.63200000000000001</v>
      </c>
      <c r="I3856" s="36" t="str">
        <f>IF(DATA_PESOS[[#This Row],[Peso de FLEX]]=DATA_PESOS[[#This Row],[ACTUALIZACION 2]],"Conforme","Revisar")</f>
        <v>Revisar</v>
      </c>
    </row>
    <row r="3857" spans="1:9" x14ac:dyDescent="0.25">
      <c r="A3857" s="42" t="s">
        <v>6</v>
      </c>
      <c r="B3857" s="35" t="s">
        <v>7703</v>
      </c>
      <c r="C3857" s="35" t="s">
        <v>7704</v>
      </c>
      <c r="D3857" s="36">
        <v>444</v>
      </c>
      <c r="E3857" s="36">
        <v>444</v>
      </c>
      <c r="F3857" s="36">
        <v>4.12</v>
      </c>
      <c r="G3857" s="36" t="str">
        <f>IFERROR(VLOOKUP(DATA_PESOS[[#This Row],[Codigo]],PESOS,4,FALSE)," ")</f>
        <v xml:space="preserve"> </v>
      </c>
      <c r="H3857" s="52">
        <v>0.32300000000000001</v>
      </c>
      <c r="I3857" s="36" t="str">
        <f>IF(DATA_PESOS[[#This Row],[Peso de FLEX]]=DATA_PESOS[[#This Row],[ACTUALIZACION 2]],"Conforme","Revisar")</f>
        <v>Revisar</v>
      </c>
    </row>
    <row r="3858" spans="1:9" x14ac:dyDescent="0.25">
      <c r="A3858" s="42" t="s">
        <v>6</v>
      </c>
      <c r="B3858" s="35" t="s">
        <v>7705</v>
      </c>
      <c r="C3858" s="35" t="s">
        <v>7706</v>
      </c>
      <c r="D3858" s="36">
        <v>181</v>
      </c>
      <c r="E3858" s="36">
        <v>181</v>
      </c>
      <c r="F3858" s="36">
        <v>0.42399999999999999</v>
      </c>
      <c r="G3858" s="36" t="str">
        <f>IFERROR(VLOOKUP(DATA_PESOS[[#This Row],[Codigo]],PESOS,4,FALSE)," ")</f>
        <v xml:space="preserve"> </v>
      </c>
      <c r="H3858" s="52">
        <v>0.51200000000000001</v>
      </c>
      <c r="I3858" s="36" t="str">
        <f>IF(DATA_PESOS[[#This Row],[Peso de FLEX]]=DATA_PESOS[[#This Row],[ACTUALIZACION 2]],"Conforme","Revisar")</f>
        <v>Revisar</v>
      </c>
    </row>
    <row r="3859" spans="1:9" x14ac:dyDescent="0.25">
      <c r="A3859" s="42" t="s">
        <v>6</v>
      </c>
      <c r="B3859" s="35" t="s">
        <v>7707</v>
      </c>
      <c r="C3859" s="35" t="s">
        <v>7708</v>
      </c>
      <c r="D3859" s="36">
        <v>343</v>
      </c>
      <c r="E3859" s="36">
        <v>343</v>
      </c>
      <c r="F3859" s="36">
        <v>0.63200000000000001</v>
      </c>
      <c r="G3859" s="36" t="str">
        <f>IFERROR(VLOOKUP(DATA_PESOS[[#This Row],[Codigo]],PESOS,4,FALSE)," ")</f>
        <v xml:space="preserve"> </v>
      </c>
      <c r="H3859" s="52">
        <v>0.42899999999999999</v>
      </c>
      <c r="I3859" s="36" t="str">
        <f>IF(DATA_PESOS[[#This Row],[Peso de FLEX]]=DATA_PESOS[[#This Row],[ACTUALIZACION 2]],"Conforme","Revisar")</f>
        <v>Revisar</v>
      </c>
    </row>
    <row r="3860" spans="1:9" x14ac:dyDescent="0.25">
      <c r="A3860" s="42" t="s">
        <v>6</v>
      </c>
      <c r="B3860" s="35" t="s">
        <v>7709</v>
      </c>
      <c r="C3860" s="35" t="s">
        <v>7710</v>
      </c>
      <c r="D3860" s="36">
        <v>301</v>
      </c>
      <c r="E3860" s="36">
        <v>301</v>
      </c>
      <c r="F3860" s="36">
        <v>0.32300000000000001</v>
      </c>
      <c r="G3860" s="36" t="str">
        <f>IFERROR(VLOOKUP(DATA_PESOS[[#This Row],[Codigo]],PESOS,4,FALSE)," ")</f>
        <v xml:space="preserve"> </v>
      </c>
      <c r="H3860" s="52">
        <v>0.46700000000000003</v>
      </c>
      <c r="I3860" s="36" t="str">
        <f>IF(DATA_PESOS[[#This Row],[Peso de FLEX]]=DATA_PESOS[[#This Row],[ACTUALIZACION 2]],"Conforme","Revisar")</f>
        <v>Revisar</v>
      </c>
    </row>
    <row r="3861" spans="1:9" x14ac:dyDescent="0.25">
      <c r="A3861" s="42" t="s">
        <v>6</v>
      </c>
      <c r="B3861" s="35" t="s">
        <v>7711</v>
      </c>
      <c r="C3861" s="35" t="s">
        <v>7712</v>
      </c>
      <c r="D3861" s="36">
        <v>127</v>
      </c>
      <c r="E3861" s="36">
        <v>127</v>
      </c>
      <c r="F3861" s="36">
        <v>0.51200000000000001</v>
      </c>
      <c r="G3861" s="36" t="str">
        <f>IFERROR(VLOOKUP(DATA_PESOS[[#This Row],[Codigo]],PESOS,4,FALSE)," ")</f>
        <v xml:space="preserve"> </v>
      </c>
      <c r="H3861" s="52">
        <v>0.378</v>
      </c>
      <c r="I3861" s="36" t="str">
        <f>IF(DATA_PESOS[[#This Row],[Peso de FLEX]]=DATA_PESOS[[#This Row],[ACTUALIZACION 2]],"Conforme","Revisar")</f>
        <v>Revisar</v>
      </c>
    </row>
    <row r="3862" spans="1:9" x14ac:dyDescent="0.25">
      <c r="A3862" s="42" t="s">
        <v>6</v>
      </c>
      <c r="B3862" s="35" t="s">
        <v>7713</v>
      </c>
      <c r="C3862" s="35" t="s">
        <v>7714</v>
      </c>
      <c r="D3862" s="36">
        <v>16</v>
      </c>
      <c r="E3862" s="36">
        <v>16</v>
      </c>
      <c r="F3862" s="36">
        <v>0.42899999999999999</v>
      </c>
      <c r="G3862" s="36" t="str">
        <f>IFERROR(VLOOKUP(DATA_PESOS[[#This Row],[Codigo]],PESOS,4,FALSE)," ")</f>
        <v xml:space="preserve"> </v>
      </c>
      <c r="H3862" s="52">
        <v>0.54</v>
      </c>
      <c r="I3862" s="36" t="str">
        <f>IF(DATA_PESOS[[#This Row],[Peso de FLEX]]=DATA_PESOS[[#This Row],[ACTUALIZACION 2]],"Conforme","Revisar")</f>
        <v>Revisar</v>
      </c>
    </row>
    <row r="3863" spans="1:9" x14ac:dyDescent="0.25">
      <c r="A3863" s="42" t="s">
        <v>6</v>
      </c>
      <c r="B3863" s="35" t="s">
        <v>7715</v>
      </c>
      <c r="C3863" s="35" t="s">
        <v>7716</v>
      </c>
      <c r="D3863" s="36">
        <v>227</v>
      </c>
      <c r="E3863" s="36">
        <v>227</v>
      </c>
      <c r="F3863" s="36">
        <v>0.46700000000000003</v>
      </c>
      <c r="G3863" s="36" t="str">
        <f>IFERROR(VLOOKUP(DATA_PESOS[[#This Row],[Codigo]],PESOS,4,FALSE)," ")</f>
        <v xml:space="preserve"> </v>
      </c>
      <c r="H3863" s="52">
        <v>0.72599999999999998</v>
      </c>
      <c r="I3863" s="36" t="str">
        <f>IF(DATA_PESOS[[#This Row],[Peso de FLEX]]=DATA_PESOS[[#This Row],[ACTUALIZACION 2]],"Conforme","Revisar")</f>
        <v>Revisar</v>
      </c>
    </row>
    <row r="3864" spans="1:9" x14ac:dyDescent="0.25">
      <c r="A3864" s="42" t="s">
        <v>6</v>
      </c>
      <c r="B3864" s="35" t="s">
        <v>7717</v>
      </c>
      <c r="C3864" s="35" t="s">
        <v>7718</v>
      </c>
      <c r="D3864" s="36">
        <v>3</v>
      </c>
      <c r="E3864" s="36">
        <v>3</v>
      </c>
      <c r="F3864" s="36">
        <v>0.378</v>
      </c>
      <c r="G3864" s="36" t="str">
        <f>IFERROR(VLOOKUP(DATA_PESOS[[#This Row],[Codigo]],PESOS,4,FALSE)," ")</f>
        <v xml:space="preserve"> </v>
      </c>
      <c r="H3864" s="52">
        <v>0.55300000000000005</v>
      </c>
      <c r="I3864" s="36" t="str">
        <f>IF(DATA_PESOS[[#This Row],[Peso de FLEX]]=DATA_PESOS[[#This Row],[ACTUALIZACION 2]],"Conforme","Revisar")</f>
        <v>Revisar</v>
      </c>
    </row>
    <row r="3865" spans="1:9" x14ac:dyDescent="0.25">
      <c r="A3865" s="42" t="s">
        <v>6</v>
      </c>
      <c r="B3865" s="35" t="s">
        <v>7719</v>
      </c>
      <c r="C3865" s="35" t="s">
        <v>7720</v>
      </c>
      <c r="D3865" s="36">
        <v>88</v>
      </c>
      <c r="E3865" s="36">
        <v>88</v>
      </c>
      <c r="F3865" s="36">
        <v>0.54</v>
      </c>
      <c r="G3865" s="36" t="str">
        <f>IFERROR(VLOOKUP(DATA_PESOS[[#This Row],[Codigo]],PESOS,4,FALSE)," ")</f>
        <v xml:space="preserve"> </v>
      </c>
      <c r="H3865" s="52">
        <v>0.51400000000000001</v>
      </c>
      <c r="I3865" s="36" t="str">
        <f>IF(DATA_PESOS[[#This Row],[Peso de FLEX]]=DATA_PESOS[[#This Row],[ACTUALIZACION 2]],"Conforme","Revisar")</f>
        <v>Revisar</v>
      </c>
    </row>
    <row r="3866" spans="1:9" x14ac:dyDescent="0.25">
      <c r="A3866" s="42" t="s">
        <v>6</v>
      </c>
      <c r="B3866" s="35" t="s">
        <v>7721</v>
      </c>
      <c r="C3866" s="35" t="s">
        <v>7722</v>
      </c>
      <c r="D3866" s="36">
        <v>28</v>
      </c>
      <c r="E3866" s="36">
        <v>28</v>
      </c>
      <c r="F3866" s="36">
        <v>0.72599999999999998</v>
      </c>
      <c r="G3866" s="36" t="str">
        <f>IFERROR(VLOOKUP(DATA_PESOS[[#This Row],[Codigo]],PESOS,4,FALSE)," ")</f>
        <v xml:space="preserve"> </v>
      </c>
      <c r="H3866" s="52">
        <v>0.57599999999999996</v>
      </c>
      <c r="I3866" s="36" t="str">
        <f>IF(DATA_PESOS[[#This Row],[Peso de FLEX]]=DATA_PESOS[[#This Row],[ACTUALIZACION 2]],"Conforme","Revisar")</f>
        <v>Revisar</v>
      </c>
    </row>
    <row r="3867" spans="1:9" x14ac:dyDescent="0.25">
      <c r="A3867" s="42" t="s">
        <v>6</v>
      </c>
      <c r="B3867" s="35" t="s">
        <v>7723</v>
      </c>
      <c r="C3867" s="35" t="s">
        <v>7724</v>
      </c>
      <c r="D3867" s="36">
        <v>260</v>
      </c>
      <c r="E3867" s="36">
        <v>260</v>
      </c>
      <c r="F3867" s="36">
        <v>0.55300000000000005</v>
      </c>
      <c r="G3867" s="36" t="str">
        <f>IFERROR(VLOOKUP(DATA_PESOS[[#This Row],[Codigo]],PESOS,4,FALSE)," ")</f>
        <v xml:space="preserve"> </v>
      </c>
      <c r="H3867" s="52">
        <v>0.57099999999999995</v>
      </c>
      <c r="I3867" s="36" t="str">
        <f>IF(DATA_PESOS[[#This Row],[Peso de FLEX]]=DATA_PESOS[[#This Row],[ACTUALIZACION 2]],"Conforme","Revisar")</f>
        <v>Revisar</v>
      </c>
    </row>
    <row r="3868" spans="1:9" x14ac:dyDescent="0.25">
      <c r="A3868" s="42" t="s">
        <v>6</v>
      </c>
      <c r="B3868" s="35" t="s">
        <v>7725</v>
      </c>
      <c r="C3868" s="35" t="s">
        <v>7726</v>
      </c>
      <c r="D3868" s="36">
        <v>3</v>
      </c>
      <c r="E3868" s="36">
        <v>3</v>
      </c>
      <c r="F3868" s="36">
        <v>0.51400000000000001</v>
      </c>
      <c r="G3868" s="36" t="str">
        <f>IFERROR(VLOOKUP(DATA_PESOS[[#This Row],[Codigo]],PESOS,4,FALSE)," ")</f>
        <v xml:space="preserve"> </v>
      </c>
      <c r="H3868" s="52">
        <v>4.399</v>
      </c>
      <c r="I3868" s="36" t="str">
        <f>IF(DATA_PESOS[[#This Row],[Peso de FLEX]]=DATA_PESOS[[#This Row],[ACTUALIZACION 2]],"Conforme","Revisar")</f>
        <v>Revisar</v>
      </c>
    </row>
    <row r="3869" spans="1:9" x14ac:dyDescent="0.25">
      <c r="A3869" s="42" t="s">
        <v>6</v>
      </c>
      <c r="B3869" s="35" t="s">
        <v>7727</v>
      </c>
      <c r="C3869" s="35" t="s">
        <v>7728</v>
      </c>
      <c r="D3869" s="36">
        <v>3</v>
      </c>
      <c r="E3869" s="36">
        <v>3</v>
      </c>
      <c r="F3869" s="36">
        <v>0.57599999999999996</v>
      </c>
      <c r="G3869" s="36" t="str">
        <f>IFERROR(VLOOKUP(DATA_PESOS[[#This Row],[Codigo]],PESOS,4,FALSE)," ")</f>
        <v xml:space="preserve"> </v>
      </c>
      <c r="H3869" s="52">
        <v>9.0999999999999998E-2</v>
      </c>
      <c r="I3869" s="36" t="str">
        <f>IF(DATA_PESOS[[#This Row],[Peso de FLEX]]=DATA_PESOS[[#This Row],[ACTUALIZACION 2]],"Conforme","Revisar")</f>
        <v>Revisar</v>
      </c>
    </row>
    <row r="3870" spans="1:9" x14ac:dyDescent="0.25">
      <c r="A3870" s="42" t="s">
        <v>6</v>
      </c>
      <c r="B3870" s="35" t="s">
        <v>7729</v>
      </c>
      <c r="C3870" s="35" t="s">
        <v>7730</v>
      </c>
      <c r="D3870" s="36">
        <v>2</v>
      </c>
      <c r="E3870" s="36">
        <v>2</v>
      </c>
      <c r="F3870" s="36">
        <v>0.57099999999999995</v>
      </c>
      <c r="G3870" s="36" t="str">
        <f>IFERROR(VLOOKUP(DATA_PESOS[[#This Row],[Codigo]],PESOS,4,FALSE)," ")</f>
        <v xml:space="preserve"> </v>
      </c>
      <c r="H3870" s="52">
        <v>0.14499999999999999</v>
      </c>
      <c r="I3870" s="36" t="str">
        <f>IF(DATA_PESOS[[#This Row],[Peso de FLEX]]=DATA_PESOS[[#This Row],[ACTUALIZACION 2]],"Conforme","Revisar")</f>
        <v>Revisar</v>
      </c>
    </row>
    <row r="3871" spans="1:9" x14ac:dyDescent="0.25">
      <c r="A3871" s="42" t="s">
        <v>6</v>
      </c>
      <c r="B3871" s="35" t="s">
        <v>7731</v>
      </c>
      <c r="C3871" s="35" t="s">
        <v>7732</v>
      </c>
      <c r="D3871" s="36">
        <v>1</v>
      </c>
      <c r="E3871" s="36">
        <v>1</v>
      </c>
      <c r="F3871" s="36">
        <v>4.399</v>
      </c>
      <c r="G3871" s="36" t="str">
        <f>IFERROR(VLOOKUP(DATA_PESOS[[#This Row],[Codigo]],PESOS,4,FALSE)," ")</f>
        <v xml:space="preserve"> </v>
      </c>
      <c r="H3871" s="52">
        <v>0.53200000000000003</v>
      </c>
      <c r="I3871" s="36" t="str">
        <f>IF(DATA_PESOS[[#This Row],[Peso de FLEX]]=DATA_PESOS[[#This Row],[ACTUALIZACION 2]],"Conforme","Revisar")</f>
        <v>Revisar</v>
      </c>
    </row>
    <row r="3872" spans="1:9" x14ac:dyDescent="0.25">
      <c r="A3872" s="42" t="s">
        <v>6</v>
      </c>
      <c r="B3872" s="35" t="s">
        <v>7733</v>
      </c>
      <c r="C3872" s="35" t="s">
        <v>7734</v>
      </c>
      <c r="D3872" s="36">
        <v>7</v>
      </c>
      <c r="E3872" s="36">
        <v>7</v>
      </c>
      <c r="F3872" s="36">
        <v>9.0999999999999998E-2</v>
      </c>
      <c r="G3872" s="36" t="str">
        <f>IFERROR(VLOOKUP(DATA_PESOS[[#This Row],[Codigo]],PESOS,4,FALSE)," ")</f>
        <v xml:space="preserve"> </v>
      </c>
      <c r="H3872" s="52">
        <v>0.159</v>
      </c>
      <c r="I3872" s="36" t="str">
        <f>IF(DATA_PESOS[[#This Row],[Peso de FLEX]]=DATA_PESOS[[#This Row],[ACTUALIZACION 2]],"Conforme","Revisar")</f>
        <v>Revisar</v>
      </c>
    </row>
    <row r="3873" spans="1:9" x14ac:dyDescent="0.25">
      <c r="A3873" s="42" t="s">
        <v>6</v>
      </c>
      <c r="B3873" s="35" t="s">
        <v>7735</v>
      </c>
      <c r="C3873" s="35" t="s">
        <v>7736</v>
      </c>
      <c r="D3873" s="36">
        <v>56</v>
      </c>
      <c r="E3873" s="36">
        <v>56</v>
      </c>
      <c r="F3873" s="36">
        <v>0.14499999999999999</v>
      </c>
      <c r="G3873" s="36" t="str">
        <f>IFERROR(VLOOKUP(DATA_PESOS[[#This Row],[Codigo]],PESOS,4,FALSE)," ")</f>
        <v xml:space="preserve"> </v>
      </c>
      <c r="H3873" s="52">
        <v>4.7E-2</v>
      </c>
      <c r="I3873" s="36" t="str">
        <f>IF(DATA_PESOS[[#This Row],[Peso de FLEX]]=DATA_PESOS[[#This Row],[ACTUALIZACION 2]],"Conforme","Revisar")</f>
        <v>Revisar</v>
      </c>
    </row>
    <row r="3874" spans="1:9" x14ac:dyDescent="0.25">
      <c r="A3874" s="42" t="s">
        <v>6</v>
      </c>
      <c r="B3874" s="35" t="s">
        <v>7737</v>
      </c>
      <c r="C3874" s="35" t="s">
        <v>7738</v>
      </c>
      <c r="D3874" s="36">
        <v>267</v>
      </c>
      <c r="E3874" s="36">
        <v>267</v>
      </c>
      <c r="F3874" s="36">
        <v>0.53200000000000003</v>
      </c>
      <c r="G3874" s="36" t="str">
        <f>IFERROR(VLOOKUP(DATA_PESOS[[#This Row],[Codigo]],PESOS,4,FALSE)," ")</f>
        <v xml:space="preserve"> </v>
      </c>
      <c r="H3874" s="52">
        <v>0.18099999999999999</v>
      </c>
      <c r="I3874" s="36" t="str">
        <f>IF(DATA_PESOS[[#This Row],[Peso de FLEX]]=DATA_PESOS[[#This Row],[ACTUALIZACION 2]],"Conforme","Revisar")</f>
        <v>Revisar</v>
      </c>
    </row>
    <row r="3875" spans="1:9" x14ac:dyDescent="0.25">
      <c r="A3875" s="42" t="s">
        <v>6</v>
      </c>
      <c r="B3875" s="35" t="s">
        <v>7739</v>
      </c>
      <c r="C3875" s="35" t="s">
        <v>7740</v>
      </c>
      <c r="D3875" s="36">
        <v>306</v>
      </c>
      <c r="E3875" s="36">
        <v>306</v>
      </c>
      <c r="F3875" s="36">
        <v>0.159</v>
      </c>
      <c r="G3875" s="36" t="str">
        <f>IFERROR(VLOOKUP(DATA_PESOS[[#This Row],[Codigo]],PESOS,4,FALSE)," ")</f>
        <v xml:space="preserve"> </v>
      </c>
      <c r="H3875" s="52">
        <v>0.18099999999999999</v>
      </c>
      <c r="I3875" s="36" t="str">
        <f>IF(DATA_PESOS[[#This Row],[Peso de FLEX]]=DATA_PESOS[[#This Row],[ACTUALIZACION 2]],"Conforme","Revisar")</f>
        <v>Revisar</v>
      </c>
    </row>
    <row r="3876" spans="1:9" x14ac:dyDescent="0.25">
      <c r="A3876" s="42" t="s">
        <v>6</v>
      </c>
      <c r="B3876" s="35" t="s">
        <v>7741</v>
      </c>
      <c r="C3876" s="35" t="s">
        <v>7742</v>
      </c>
      <c r="D3876" s="36">
        <v>331</v>
      </c>
      <c r="E3876" s="36">
        <v>331</v>
      </c>
      <c r="F3876" s="36">
        <v>4.7E-2</v>
      </c>
      <c r="G3876" s="36" t="str">
        <f>IFERROR(VLOOKUP(DATA_PESOS[[#This Row],[Codigo]],PESOS,4,FALSE)," ")</f>
        <v xml:space="preserve"> </v>
      </c>
      <c r="H3876" s="52">
        <v>9.1999999999999998E-2</v>
      </c>
      <c r="I3876" s="36" t="str">
        <f>IF(DATA_PESOS[[#This Row],[Peso de FLEX]]=DATA_PESOS[[#This Row],[ACTUALIZACION 2]],"Conforme","Revisar")</f>
        <v>Revisar</v>
      </c>
    </row>
    <row r="3877" spans="1:9" x14ac:dyDescent="0.25">
      <c r="A3877" s="42" t="s">
        <v>6</v>
      </c>
      <c r="B3877" s="35" t="s">
        <v>7743</v>
      </c>
      <c r="C3877" s="35" t="s">
        <v>7744</v>
      </c>
      <c r="D3877" s="36">
        <v>8</v>
      </c>
      <c r="E3877" s="36">
        <v>8</v>
      </c>
      <c r="F3877" s="36">
        <v>0.18099999999999999</v>
      </c>
      <c r="G3877" s="36" t="str">
        <f>IFERROR(VLOOKUP(DATA_PESOS[[#This Row],[Codigo]],PESOS,4,FALSE)," ")</f>
        <v xml:space="preserve"> </v>
      </c>
      <c r="H3877" s="52">
        <v>2.5999999999999999E-2</v>
      </c>
      <c r="I3877" s="36" t="str">
        <f>IF(DATA_PESOS[[#This Row],[Peso de FLEX]]=DATA_PESOS[[#This Row],[ACTUALIZACION 2]],"Conforme","Revisar")</f>
        <v>Revisar</v>
      </c>
    </row>
    <row r="3878" spans="1:9" x14ac:dyDescent="0.25">
      <c r="A3878" s="42" t="s">
        <v>6</v>
      </c>
      <c r="B3878" s="35" t="s">
        <v>7745</v>
      </c>
      <c r="C3878" s="35" t="s">
        <v>7746</v>
      </c>
      <c r="D3878" s="36">
        <v>160</v>
      </c>
      <c r="E3878" s="36">
        <v>160</v>
      </c>
      <c r="F3878" s="36">
        <v>0.18099999999999999</v>
      </c>
      <c r="G3878" s="36" t="str">
        <f>IFERROR(VLOOKUP(DATA_PESOS[[#This Row],[Codigo]],PESOS,4,FALSE)," ")</f>
        <v xml:space="preserve"> </v>
      </c>
      <c r="H3878" s="52">
        <v>3.2000000000000001E-2</v>
      </c>
      <c r="I3878" s="36" t="str">
        <f>IF(DATA_PESOS[[#This Row],[Peso de FLEX]]=DATA_PESOS[[#This Row],[ACTUALIZACION 2]],"Conforme","Revisar")</f>
        <v>Revisar</v>
      </c>
    </row>
    <row r="3879" spans="1:9" x14ac:dyDescent="0.25">
      <c r="A3879" s="42" t="s">
        <v>6</v>
      </c>
      <c r="B3879" s="35" t="s">
        <v>7747</v>
      </c>
      <c r="C3879" s="35" t="s">
        <v>7748</v>
      </c>
      <c r="D3879" s="36">
        <v>1200</v>
      </c>
      <c r="E3879" s="36">
        <v>1200</v>
      </c>
      <c r="F3879" s="37">
        <v>6.3E-2</v>
      </c>
      <c r="G3879" s="36" t="str">
        <f>IFERROR(VLOOKUP(DATA_PESOS[[#This Row],[Codigo]],PESOS,4,FALSE)," ")</f>
        <v xml:space="preserve"> </v>
      </c>
      <c r="H3879" s="52">
        <v>6.2E-2</v>
      </c>
      <c r="I3879" s="36" t="str">
        <f>IF(DATA_PESOS[[#This Row],[Peso de FLEX]]=DATA_PESOS[[#This Row],[ACTUALIZACION 2]],"Conforme","Revisar")</f>
        <v>Revisar</v>
      </c>
    </row>
    <row r="3880" spans="1:9" x14ac:dyDescent="0.25">
      <c r="A3880" s="42" t="s">
        <v>6</v>
      </c>
      <c r="B3880" s="35" t="s">
        <v>7749</v>
      </c>
      <c r="C3880" s="35" t="s">
        <v>7750</v>
      </c>
      <c r="D3880" s="36">
        <v>64</v>
      </c>
      <c r="E3880" s="36">
        <v>64</v>
      </c>
      <c r="F3880" s="36">
        <v>2.5999999999999999E-2</v>
      </c>
      <c r="G3880" s="36" t="str">
        <f>IFERROR(VLOOKUP(DATA_PESOS[[#This Row],[Codigo]],PESOS,4,FALSE)," ")</f>
        <v xml:space="preserve"> </v>
      </c>
      <c r="H3880" s="52">
        <v>0.106</v>
      </c>
      <c r="I3880" s="36" t="str">
        <f>IF(DATA_PESOS[[#This Row],[Peso de FLEX]]=DATA_PESOS[[#This Row],[ACTUALIZACION 2]],"Conforme","Revisar")</f>
        <v>Revisar</v>
      </c>
    </row>
    <row r="3881" spans="1:9" x14ac:dyDescent="0.25">
      <c r="A3881" s="42" t="s">
        <v>6</v>
      </c>
      <c r="B3881" s="35" t="s">
        <v>7751</v>
      </c>
      <c r="C3881" s="35" t="s">
        <v>7752</v>
      </c>
      <c r="D3881" s="36">
        <v>792</v>
      </c>
      <c r="E3881" s="36">
        <v>792</v>
      </c>
      <c r="F3881" s="36">
        <v>3.2000000000000001E-2</v>
      </c>
      <c r="G3881" s="36" t="str">
        <f>IFERROR(VLOOKUP(DATA_PESOS[[#This Row],[Codigo]],PESOS,4,FALSE)," ")</f>
        <v xml:space="preserve"> </v>
      </c>
      <c r="H3881" s="52">
        <v>5.2999999999999999E-2</v>
      </c>
      <c r="I3881" s="36" t="str">
        <f>IF(DATA_PESOS[[#This Row],[Peso de FLEX]]=DATA_PESOS[[#This Row],[ACTUALIZACION 2]],"Conforme","Revisar")</f>
        <v>Revisar</v>
      </c>
    </row>
    <row r="3882" spans="1:9" x14ac:dyDescent="0.25">
      <c r="A3882" s="42" t="s">
        <v>6</v>
      </c>
      <c r="B3882" s="35" t="s">
        <v>7753</v>
      </c>
      <c r="C3882" s="35" t="s">
        <v>7754</v>
      </c>
      <c r="D3882" s="36">
        <v>92</v>
      </c>
      <c r="E3882" s="36">
        <v>92</v>
      </c>
      <c r="F3882" s="36">
        <v>3.5000000000000003E-2</v>
      </c>
      <c r="G3882" s="36" t="str">
        <f>IFERROR(VLOOKUP(DATA_PESOS[[#This Row],[Codigo]],PESOS,4,FALSE)," ")</f>
        <v xml:space="preserve"> </v>
      </c>
      <c r="H3882" s="52">
        <v>1.4999999999999999E-2</v>
      </c>
      <c r="I3882" s="36" t="str">
        <f>IF(DATA_PESOS[[#This Row],[Peso de FLEX]]=DATA_PESOS[[#This Row],[ACTUALIZACION 2]],"Conforme","Revisar")</f>
        <v>Revisar</v>
      </c>
    </row>
    <row r="3883" spans="1:9" x14ac:dyDescent="0.25">
      <c r="A3883" s="42" t="s">
        <v>6</v>
      </c>
      <c r="B3883" s="35" t="s">
        <v>7755</v>
      </c>
      <c r="C3883" s="35" t="s">
        <v>7756</v>
      </c>
      <c r="D3883" s="36">
        <v>192</v>
      </c>
      <c r="E3883" s="36">
        <v>192</v>
      </c>
      <c r="F3883" s="36">
        <v>0.106</v>
      </c>
      <c r="G3883" s="36" t="str">
        <f>IFERROR(VLOOKUP(DATA_PESOS[[#This Row],[Codigo]],PESOS,4,FALSE)," ")</f>
        <v xml:space="preserve"> </v>
      </c>
      <c r="H3883" s="52">
        <v>2.7E-2</v>
      </c>
      <c r="I3883" s="36" t="str">
        <f>IF(DATA_PESOS[[#This Row],[Peso de FLEX]]=DATA_PESOS[[#This Row],[ACTUALIZACION 2]],"Conforme","Revisar")</f>
        <v>Revisar</v>
      </c>
    </row>
    <row r="3884" spans="1:9" x14ac:dyDescent="0.25">
      <c r="A3884" s="42" t="s">
        <v>6</v>
      </c>
      <c r="B3884" s="35" t="s">
        <v>7757</v>
      </c>
      <c r="C3884" s="35" t="s">
        <v>7758</v>
      </c>
      <c r="D3884" s="36">
        <v>120</v>
      </c>
      <c r="E3884" s="36">
        <v>120</v>
      </c>
      <c r="F3884" s="36">
        <v>1.4999999999999999E-2</v>
      </c>
      <c r="G3884" s="36" t="str">
        <f>IFERROR(VLOOKUP(DATA_PESOS[[#This Row],[Codigo]],PESOS,4,FALSE)," ")</f>
        <v xml:space="preserve"> </v>
      </c>
      <c r="H3884" s="52">
        <v>0.11</v>
      </c>
      <c r="I3884" s="36" t="str">
        <f>IF(DATA_PESOS[[#This Row],[Peso de FLEX]]=DATA_PESOS[[#This Row],[ACTUALIZACION 2]],"Conforme","Revisar")</f>
        <v>Revisar</v>
      </c>
    </row>
    <row r="3885" spans="1:9" x14ac:dyDescent="0.25">
      <c r="A3885" s="42" t="s">
        <v>6</v>
      </c>
      <c r="B3885" s="35" t="s">
        <v>7759</v>
      </c>
      <c r="C3885" s="35" t="s">
        <v>7760</v>
      </c>
      <c r="D3885" s="36">
        <v>130</v>
      </c>
      <c r="E3885" s="36">
        <v>130</v>
      </c>
      <c r="F3885" s="36">
        <v>2.7E-2</v>
      </c>
      <c r="G3885" s="36" t="str">
        <f>IFERROR(VLOOKUP(DATA_PESOS[[#This Row],[Codigo]],PESOS,4,FALSE)," ")</f>
        <v xml:space="preserve"> </v>
      </c>
      <c r="H3885" s="52">
        <v>2.5000000000000001E-2</v>
      </c>
      <c r="I3885" s="36" t="str">
        <f>IF(DATA_PESOS[[#This Row],[Peso de FLEX]]=DATA_PESOS[[#This Row],[ACTUALIZACION 2]],"Conforme","Revisar")</f>
        <v>Revisar</v>
      </c>
    </row>
    <row r="3886" spans="1:9" x14ac:dyDescent="0.25">
      <c r="A3886" s="42" t="s">
        <v>6</v>
      </c>
      <c r="B3886" s="35" t="s">
        <v>7761</v>
      </c>
      <c r="C3886" s="35" t="s">
        <v>7762</v>
      </c>
      <c r="D3886" s="36">
        <v>34</v>
      </c>
      <c r="E3886" s="36">
        <v>34</v>
      </c>
      <c r="F3886" s="36">
        <v>2.3E-2</v>
      </c>
      <c r="G3886" s="36" t="str">
        <f>IFERROR(VLOOKUP(DATA_PESOS[[#This Row],[Codigo]],PESOS,4,FALSE)," ")</f>
        <v xml:space="preserve"> </v>
      </c>
      <c r="H3886" s="52">
        <v>0.14699999999999999</v>
      </c>
      <c r="I3886" s="36" t="str">
        <f>IF(DATA_PESOS[[#This Row],[Peso de FLEX]]=DATA_PESOS[[#This Row],[ACTUALIZACION 2]],"Conforme","Revisar")</f>
        <v>Revisar</v>
      </c>
    </row>
    <row r="3887" spans="1:9" x14ac:dyDescent="0.25">
      <c r="A3887" s="42" t="s">
        <v>6</v>
      </c>
      <c r="B3887" s="35" t="s">
        <v>7763</v>
      </c>
      <c r="C3887" s="35" t="s">
        <v>7764</v>
      </c>
      <c r="D3887" s="36">
        <v>18</v>
      </c>
      <c r="E3887" s="36">
        <v>18</v>
      </c>
      <c r="F3887" s="36">
        <v>0.11</v>
      </c>
      <c r="G3887" s="36" t="str">
        <f>IFERROR(VLOOKUP(DATA_PESOS[[#This Row],[Codigo]],PESOS,4,FALSE)," ")</f>
        <v xml:space="preserve"> </v>
      </c>
      <c r="H3887" s="52">
        <v>7.0000000000000007E-2</v>
      </c>
      <c r="I3887" s="36" t="str">
        <f>IF(DATA_PESOS[[#This Row],[Peso de FLEX]]=DATA_PESOS[[#This Row],[ACTUALIZACION 2]],"Conforme","Revisar")</f>
        <v>Revisar</v>
      </c>
    </row>
    <row r="3888" spans="1:9" x14ac:dyDescent="0.25">
      <c r="A3888" s="42" t="s">
        <v>6</v>
      </c>
      <c r="B3888" s="35" t="s">
        <v>7765</v>
      </c>
      <c r="C3888" s="35" t="s">
        <v>7766</v>
      </c>
      <c r="D3888" s="36">
        <v>304</v>
      </c>
      <c r="E3888" s="36">
        <v>304</v>
      </c>
      <c r="F3888" s="36">
        <v>2.5000000000000001E-2</v>
      </c>
      <c r="G3888" s="36" t="str">
        <f>IFERROR(VLOOKUP(DATA_PESOS[[#This Row],[Codigo]],PESOS,4,FALSE)," ")</f>
        <v xml:space="preserve"> </v>
      </c>
      <c r="H3888" s="52">
        <v>4.0000000000000001E-3</v>
      </c>
      <c r="I3888" s="36" t="str">
        <f>IF(DATA_PESOS[[#This Row],[Peso de FLEX]]=DATA_PESOS[[#This Row],[ACTUALIZACION 2]],"Conforme","Revisar")</f>
        <v>Revisar</v>
      </c>
    </row>
    <row r="3889" spans="1:9" x14ac:dyDescent="0.25">
      <c r="A3889" s="42" t="s">
        <v>6</v>
      </c>
      <c r="B3889" s="35" t="s">
        <v>7767</v>
      </c>
      <c r="C3889" s="35" t="s">
        <v>7768</v>
      </c>
      <c r="D3889" s="36">
        <v>26</v>
      </c>
      <c r="E3889" s="36">
        <v>26</v>
      </c>
      <c r="F3889" s="36">
        <v>0.14699999999999999</v>
      </c>
      <c r="G3889" s="36" t="str">
        <f>IFERROR(VLOOKUP(DATA_PESOS[[#This Row],[Codigo]],PESOS,4,FALSE)," ")</f>
        <v xml:space="preserve"> </v>
      </c>
      <c r="H3889" s="52">
        <v>2E-3</v>
      </c>
      <c r="I3889" s="36" t="str">
        <f>IF(DATA_PESOS[[#This Row],[Peso de FLEX]]=DATA_PESOS[[#This Row],[ACTUALIZACION 2]],"Conforme","Revisar")</f>
        <v>Revisar</v>
      </c>
    </row>
    <row r="3890" spans="1:9" x14ac:dyDescent="0.25">
      <c r="A3890" s="42" t="s">
        <v>6</v>
      </c>
      <c r="B3890" s="35" t="s">
        <v>7769</v>
      </c>
      <c r="C3890" s="35" t="s">
        <v>7770</v>
      </c>
      <c r="D3890" s="36">
        <v>10</v>
      </c>
      <c r="E3890" s="36">
        <v>10</v>
      </c>
      <c r="F3890" s="36">
        <v>7.0000000000000007E-2</v>
      </c>
      <c r="G3890" s="36" t="str">
        <f>IFERROR(VLOOKUP(DATA_PESOS[[#This Row],[Codigo]],PESOS,4,FALSE)," ")</f>
        <v xml:space="preserve"> </v>
      </c>
      <c r="H3890" s="52">
        <v>0.108</v>
      </c>
      <c r="I3890" s="36" t="str">
        <f>IF(DATA_PESOS[[#This Row],[Peso de FLEX]]=DATA_PESOS[[#This Row],[ACTUALIZACION 2]],"Conforme","Revisar")</f>
        <v>Revisar</v>
      </c>
    </row>
    <row r="3891" spans="1:9" x14ac:dyDescent="0.25">
      <c r="A3891" s="42" t="s">
        <v>6</v>
      </c>
      <c r="B3891" s="35" t="s">
        <v>7771</v>
      </c>
      <c r="C3891" s="35" t="s">
        <v>7772</v>
      </c>
      <c r="D3891" s="36">
        <v>6</v>
      </c>
      <c r="E3891" s="36">
        <v>6</v>
      </c>
      <c r="F3891" s="36">
        <v>4.0000000000000001E-3</v>
      </c>
      <c r="G3891" s="36" t="str">
        <f>IFERROR(VLOOKUP(DATA_PESOS[[#This Row],[Codigo]],PESOS,4,FALSE)," ")</f>
        <v xml:space="preserve"> </v>
      </c>
      <c r="H3891" s="52">
        <v>2.8000000000000001E-2</v>
      </c>
      <c r="I3891" s="36" t="str">
        <f>IF(DATA_PESOS[[#This Row],[Peso de FLEX]]=DATA_PESOS[[#This Row],[ACTUALIZACION 2]],"Conforme","Revisar")</f>
        <v>Revisar</v>
      </c>
    </row>
    <row r="3892" spans="1:9" x14ac:dyDescent="0.25">
      <c r="A3892" s="42" t="s">
        <v>6</v>
      </c>
      <c r="B3892" s="35" t="s">
        <v>7773</v>
      </c>
      <c r="C3892" s="35" t="s">
        <v>7774</v>
      </c>
      <c r="D3892" s="36">
        <v>50</v>
      </c>
      <c r="E3892" s="36">
        <v>50</v>
      </c>
      <c r="F3892" s="37">
        <v>3.7999999999999999E-2</v>
      </c>
      <c r="G3892" s="36" t="str">
        <f>IFERROR(VLOOKUP(DATA_PESOS[[#This Row],[Codigo]],PESOS,4,FALSE)," ")</f>
        <v xml:space="preserve"> </v>
      </c>
      <c r="H3892" s="52">
        <v>8.7999999999999995E-2</v>
      </c>
      <c r="I3892" s="36" t="str">
        <f>IF(DATA_PESOS[[#This Row],[Peso de FLEX]]=DATA_PESOS[[#This Row],[ACTUALIZACION 2]],"Conforme","Revisar")</f>
        <v>Revisar</v>
      </c>
    </row>
    <row r="3893" spans="1:9" x14ac:dyDescent="0.25">
      <c r="A3893" s="42" t="s">
        <v>6</v>
      </c>
      <c r="B3893" s="35" t="s">
        <v>7775</v>
      </c>
      <c r="C3893" s="35" t="s">
        <v>7776</v>
      </c>
      <c r="D3893" s="36">
        <v>7</v>
      </c>
      <c r="E3893" s="36">
        <v>7</v>
      </c>
      <c r="F3893" s="36">
        <v>2E-3</v>
      </c>
      <c r="G3893" s="36" t="str">
        <f>IFERROR(VLOOKUP(DATA_PESOS[[#This Row],[Codigo]],PESOS,4,FALSE)," ")</f>
        <v xml:space="preserve"> </v>
      </c>
      <c r="H3893" s="52">
        <v>0.39700000000000002</v>
      </c>
      <c r="I3893" s="36" t="str">
        <f>IF(DATA_PESOS[[#This Row],[Peso de FLEX]]=DATA_PESOS[[#This Row],[ACTUALIZACION 2]],"Conforme","Revisar")</f>
        <v>Revisar</v>
      </c>
    </row>
    <row r="3894" spans="1:9" x14ac:dyDescent="0.25">
      <c r="A3894" s="42" t="s">
        <v>6</v>
      </c>
      <c r="B3894" s="35" t="s">
        <v>7777</v>
      </c>
      <c r="C3894" s="35" t="s">
        <v>7778</v>
      </c>
      <c r="D3894" s="36">
        <v>17</v>
      </c>
      <c r="E3894" s="36">
        <v>17</v>
      </c>
      <c r="F3894" s="36">
        <v>0.108</v>
      </c>
      <c r="G3894" s="36" t="str">
        <f>IFERROR(VLOOKUP(DATA_PESOS[[#This Row],[Codigo]],PESOS,4,FALSE)," ")</f>
        <v xml:space="preserve"> </v>
      </c>
      <c r="H3894" s="52">
        <v>0.83599999999999997</v>
      </c>
      <c r="I3894" s="36" t="str">
        <f>IF(DATA_PESOS[[#This Row],[Peso de FLEX]]=DATA_PESOS[[#This Row],[ACTUALIZACION 2]],"Conforme","Revisar")</f>
        <v>Revisar</v>
      </c>
    </row>
    <row r="3895" spans="1:9" x14ac:dyDescent="0.25">
      <c r="A3895" s="42" t="s">
        <v>6</v>
      </c>
      <c r="B3895" s="35" t="s">
        <v>7779</v>
      </c>
      <c r="C3895" s="35" t="s">
        <v>7780</v>
      </c>
      <c r="D3895" s="36">
        <v>33</v>
      </c>
      <c r="E3895" s="36">
        <v>33</v>
      </c>
      <c r="F3895" s="36">
        <v>2.8000000000000001E-2</v>
      </c>
      <c r="G3895" s="36" t="str">
        <f>IFERROR(VLOOKUP(DATA_PESOS[[#This Row],[Codigo]],PESOS,4,FALSE)," ")</f>
        <v xml:space="preserve"> </v>
      </c>
      <c r="H3895" s="52">
        <v>0.879</v>
      </c>
      <c r="I3895" s="36" t="str">
        <f>IF(DATA_PESOS[[#This Row],[Peso de FLEX]]=DATA_PESOS[[#This Row],[ACTUALIZACION 2]],"Conforme","Revisar")</f>
        <v>Revisar</v>
      </c>
    </row>
    <row r="3896" spans="1:9" x14ac:dyDescent="0.25">
      <c r="A3896" s="42" t="s">
        <v>6</v>
      </c>
      <c r="B3896" s="35" t="s">
        <v>7781</v>
      </c>
      <c r="C3896" s="35" t="s">
        <v>7782</v>
      </c>
      <c r="D3896" s="36">
        <v>2</v>
      </c>
      <c r="E3896" s="36">
        <v>2</v>
      </c>
      <c r="F3896" s="36">
        <v>0.39700000000000002</v>
      </c>
      <c r="G3896" s="36" t="str">
        <f>IFERROR(VLOOKUP(DATA_PESOS[[#This Row],[Codigo]],PESOS,4,FALSE)," ")</f>
        <v xml:space="preserve"> </v>
      </c>
      <c r="H3896" s="52">
        <v>0.72799999999999998</v>
      </c>
      <c r="I3896" s="36" t="str">
        <f>IF(DATA_PESOS[[#This Row],[Peso de FLEX]]=DATA_PESOS[[#This Row],[ACTUALIZACION 2]],"Conforme","Revisar")</f>
        <v>Revisar</v>
      </c>
    </row>
    <row r="3897" spans="1:9" x14ac:dyDescent="0.25">
      <c r="A3897" s="42" t="s">
        <v>6</v>
      </c>
      <c r="B3897" s="35" t="s">
        <v>7783</v>
      </c>
      <c r="C3897" s="35" t="s">
        <v>7784</v>
      </c>
      <c r="D3897" s="36">
        <v>50</v>
      </c>
      <c r="E3897" s="36">
        <v>50</v>
      </c>
      <c r="F3897" s="36">
        <v>0.83599999999999997</v>
      </c>
      <c r="G3897" s="36" t="str">
        <f>IFERROR(VLOOKUP(DATA_PESOS[[#This Row],[Codigo]],PESOS,4,FALSE)," ")</f>
        <v xml:space="preserve"> </v>
      </c>
      <c r="H3897" s="52">
        <v>0.59199999999999997</v>
      </c>
      <c r="I3897" s="36" t="str">
        <f>IF(DATA_PESOS[[#This Row],[Peso de FLEX]]=DATA_PESOS[[#This Row],[ACTUALIZACION 2]],"Conforme","Revisar")</f>
        <v>Revisar</v>
      </c>
    </row>
    <row r="3898" spans="1:9" x14ac:dyDescent="0.25">
      <c r="A3898" s="42" t="s">
        <v>6</v>
      </c>
      <c r="B3898" s="35" t="s">
        <v>7785</v>
      </c>
      <c r="C3898" s="35" t="s">
        <v>7786</v>
      </c>
      <c r="D3898" s="36">
        <v>323</v>
      </c>
      <c r="E3898" s="36">
        <v>323</v>
      </c>
      <c r="F3898" s="36">
        <v>0.879</v>
      </c>
      <c r="G3898" s="36" t="str">
        <f>IFERROR(VLOOKUP(DATA_PESOS[[#This Row],[Codigo]],PESOS,4,FALSE)," ")</f>
        <v xml:space="preserve"> </v>
      </c>
      <c r="H3898" s="52">
        <v>0.51500000000000001</v>
      </c>
      <c r="I3898" s="36" t="str">
        <f>IF(DATA_PESOS[[#This Row],[Peso de FLEX]]=DATA_PESOS[[#This Row],[ACTUALIZACION 2]],"Conforme","Revisar")</f>
        <v>Revisar</v>
      </c>
    </row>
    <row r="3899" spans="1:9" x14ac:dyDescent="0.25">
      <c r="A3899" s="42" t="s">
        <v>6</v>
      </c>
      <c r="B3899" s="35" t="s">
        <v>7787</v>
      </c>
      <c r="C3899" s="35" t="s">
        <v>7788</v>
      </c>
      <c r="D3899" s="36">
        <v>439</v>
      </c>
      <c r="E3899" s="36">
        <v>439</v>
      </c>
      <c r="F3899" s="36">
        <v>0.72799999999999998</v>
      </c>
      <c r="G3899" s="36" t="str">
        <f>IFERROR(VLOOKUP(DATA_PESOS[[#This Row],[Codigo]],PESOS,4,FALSE)," ")</f>
        <v xml:space="preserve"> </v>
      </c>
      <c r="H3899" s="52">
        <v>0.193</v>
      </c>
      <c r="I3899" s="36" t="str">
        <f>IF(DATA_PESOS[[#This Row],[Peso de FLEX]]=DATA_PESOS[[#This Row],[ACTUALIZACION 2]],"Conforme","Revisar")</f>
        <v>Revisar</v>
      </c>
    </row>
    <row r="3900" spans="1:9" x14ac:dyDescent="0.25">
      <c r="A3900" s="42" t="s">
        <v>6</v>
      </c>
      <c r="B3900" s="35" t="s">
        <v>7789</v>
      </c>
      <c r="C3900" s="35" t="s">
        <v>7790</v>
      </c>
      <c r="D3900" s="36">
        <v>58</v>
      </c>
      <c r="E3900" s="36">
        <v>58</v>
      </c>
      <c r="F3900" s="36">
        <v>0.59199999999999997</v>
      </c>
      <c r="G3900" s="36" t="str">
        <f>IFERROR(VLOOKUP(DATA_PESOS[[#This Row],[Codigo]],PESOS,4,FALSE)," ")</f>
        <v xml:space="preserve"> </v>
      </c>
      <c r="H3900" s="52">
        <v>0.26</v>
      </c>
      <c r="I3900" s="36" t="str">
        <f>IF(DATA_PESOS[[#This Row],[Peso de FLEX]]=DATA_PESOS[[#This Row],[ACTUALIZACION 2]],"Conforme","Revisar")</f>
        <v>Revisar</v>
      </c>
    </row>
    <row r="3901" spans="1:9" x14ac:dyDescent="0.25">
      <c r="A3901" s="42" t="s">
        <v>6</v>
      </c>
      <c r="B3901" s="35" t="s">
        <v>7791</v>
      </c>
      <c r="C3901" s="35" t="s">
        <v>7792</v>
      </c>
      <c r="D3901" s="36">
        <v>4</v>
      </c>
      <c r="E3901" s="36">
        <v>4</v>
      </c>
      <c r="F3901" s="36">
        <v>0.51500000000000001</v>
      </c>
      <c r="G3901" s="36" t="str">
        <f>IFERROR(VLOOKUP(DATA_PESOS[[#This Row],[Codigo]],PESOS,4,FALSE)," ")</f>
        <v xml:space="preserve"> </v>
      </c>
      <c r="H3901" s="52">
        <v>0.01</v>
      </c>
      <c r="I3901" s="36" t="str">
        <f>IF(DATA_PESOS[[#This Row],[Peso de FLEX]]=DATA_PESOS[[#This Row],[ACTUALIZACION 2]],"Conforme","Revisar")</f>
        <v>Revisar</v>
      </c>
    </row>
    <row r="3902" spans="1:9" x14ac:dyDescent="0.25">
      <c r="A3902" s="42" t="s">
        <v>6</v>
      </c>
      <c r="B3902" s="35" t="s">
        <v>7793</v>
      </c>
      <c r="C3902" s="35" t="s">
        <v>7794</v>
      </c>
      <c r="D3902" s="36">
        <v>27</v>
      </c>
      <c r="E3902" s="36">
        <v>27</v>
      </c>
      <c r="F3902" s="36">
        <v>0.193</v>
      </c>
      <c r="G3902" s="36" t="str">
        <f>IFERROR(VLOOKUP(DATA_PESOS[[#This Row],[Codigo]],PESOS,4,FALSE)," ")</f>
        <v xml:space="preserve"> </v>
      </c>
      <c r="H3902" s="52">
        <v>6.0000000000000001E-3</v>
      </c>
      <c r="I3902" s="36" t="str">
        <f>IF(DATA_PESOS[[#This Row],[Peso de FLEX]]=DATA_PESOS[[#This Row],[ACTUALIZACION 2]],"Conforme","Revisar")</f>
        <v>Revisar</v>
      </c>
    </row>
    <row r="3903" spans="1:9" x14ac:dyDescent="0.25">
      <c r="A3903" s="42" t="s">
        <v>6</v>
      </c>
      <c r="B3903" s="35" t="s">
        <v>7795</v>
      </c>
      <c r="C3903" s="35" t="s">
        <v>7796</v>
      </c>
      <c r="D3903" s="36">
        <v>118</v>
      </c>
      <c r="E3903" s="36">
        <v>118</v>
      </c>
      <c r="F3903" s="36">
        <v>0.26</v>
      </c>
      <c r="G3903" s="36" t="str">
        <f>IFERROR(VLOOKUP(DATA_PESOS[[#This Row],[Codigo]],PESOS,4,FALSE)," ")</f>
        <v xml:space="preserve"> </v>
      </c>
      <c r="H3903" s="52">
        <v>2.5999999999999999E-2</v>
      </c>
      <c r="I3903" s="36" t="str">
        <f>IF(DATA_PESOS[[#This Row],[Peso de FLEX]]=DATA_PESOS[[#This Row],[ACTUALIZACION 2]],"Conforme","Revisar")</f>
        <v>Revisar</v>
      </c>
    </row>
    <row r="3904" spans="1:9" x14ac:dyDescent="0.25">
      <c r="A3904" s="42" t="s">
        <v>6</v>
      </c>
      <c r="B3904" s="35" t="s">
        <v>7797</v>
      </c>
      <c r="C3904" s="35" t="s">
        <v>7798</v>
      </c>
      <c r="D3904" s="36">
        <v>100</v>
      </c>
      <c r="E3904" s="36">
        <v>100</v>
      </c>
      <c r="F3904" s="36">
        <v>0.01</v>
      </c>
      <c r="G3904" s="36" t="str">
        <f>IFERROR(VLOOKUP(DATA_PESOS[[#This Row],[Codigo]],PESOS,4,FALSE)," ")</f>
        <v xml:space="preserve"> </v>
      </c>
      <c r="H3904" s="52">
        <v>2.9000000000000001E-2</v>
      </c>
      <c r="I3904" s="36" t="str">
        <f>IF(DATA_PESOS[[#This Row],[Peso de FLEX]]=DATA_PESOS[[#This Row],[ACTUALIZACION 2]],"Conforme","Revisar")</f>
        <v>Revisar</v>
      </c>
    </row>
    <row r="3905" spans="1:9" x14ac:dyDescent="0.25">
      <c r="A3905" s="42" t="s">
        <v>6</v>
      </c>
      <c r="B3905" s="35" t="s">
        <v>7799</v>
      </c>
      <c r="C3905" s="35" t="s">
        <v>7800</v>
      </c>
      <c r="D3905" s="36">
        <v>2</v>
      </c>
      <c r="E3905" s="36">
        <v>2</v>
      </c>
      <c r="F3905" s="36">
        <v>6.0000000000000001E-3</v>
      </c>
      <c r="G3905" s="36" t="str">
        <f>IFERROR(VLOOKUP(DATA_PESOS[[#This Row],[Codigo]],PESOS,4,FALSE)," ")</f>
        <v xml:space="preserve"> </v>
      </c>
      <c r="H3905" s="52">
        <v>0.44500000000000001</v>
      </c>
      <c r="I3905" s="36" t="str">
        <f>IF(DATA_PESOS[[#This Row],[Peso de FLEX]]=DATA_PESOS[[#This Row],[ACTUALIZACION 2]],"Conforme","Revisar")</f>
        <v>Revisar</v>
      </c>
    </row>
    <row r="3906" spans="1:9" x14ac:dyDescent="0.25">
      <c r="A3906" s="42" t="s">
        <v>6</v>
      </c>
      <c r="B3906" s="35" t="s">
        <v>7801</v>
      </c>
      <c r="C3906" s="35" t="s">
        <v>7802</v>
      </c>
      <c r="D3906" s="36">
        <v>35</v>
      </c>
      <c r="E3906" s="36">
        <v>35</v>
      </c>
      <c r="F3906" s="36">
        <v>2.5999999999999999E-2</v>
      </c>
      <c r="G3906" s="36" t="str">
        <f>IFERROR(VLOOKUP(DATA_PESOS[[#This Row],[Codigo]],PESOS,4,FALSE)," ")</f>
        <v xml:space="preserve"> </v>
      </c>
      <c r="H3906" s="52">
        <v>0.28100000000000003</v>
      </c>
      <c r="I3906" s="36" t="str">
        <f>IF(DATA_PESOS[[#This Row],[Peso de FLEX]]=DATA_PESOS[[#This Row],[ACTUALIZACION 2]],"Conforme","Revisar")</f>
        <v>Revisar</v>
      </c>
    </row>
    <row r="3907" spans="1:9" x14ac:dyDescent="0.25">
      <c r="A3907" s="42" t="s">
        <v>6</v>
      </c>
      <c r="B3907" s="35" t="s">
        <v>7803</v>
      </c>
      <c r="C3907" s="35" t="s">
        <v>7804</v>
      </c>
      <c r="D3907" s="36">
        <v>2</v>
      </c>
      <c r="E3907" s="36">
        <v>2</v>
      </c>
      <c r="F3907" s="36">
        <v>2.9000000000000001E-2</v>
      </c>
      <c r="G3907" s="36" t="str">
        <f>IFERROR(VLOOKUP(DATA_PESOS[[#This Row],[Codigo]],PESOS,4,FALSE)," ")</f>
        <v xml:space="preserve"> </v>
      </c>
      <c r="H3907" s="52">
        <v>0.255</v>
      </c>
      <c r="I3907" s="36" t="str">
        <f>IF(DATA_PESOS[[#This Row],[Peso de FLEX]]=DATA_PESOS[[#This Row],[ACTUALIZACION 2]],"Conforme","Revisar")</f>
        <v>Revisar</v>
      </c>
    </row>
    <row r="3908" spans="1:9" x14ac:dyDescent="0.25">
      <c r="A3908" s="42" t="s">
        <v>6</v>
      </c>
      <c r="B3908" s="35" t="s">
        <v>7805</v>
      </c>
      <c r="C3908" s="35" t="s">
        <v>7806</v>
      </c>
      <c r="D3908" s="36">
        <v>30</v>
      </c>
      <c r="E3908" s="36">
        <v>30</v>
      </c>
      <c r="F3908" s="36">
        <v>0.44500000000000001</v>
      </c>
      <c r="G3908" s="36" t="str">
        <f>IFERROR(VLOOKUP(DATA_PESOS[[#This Row],[Codigo]],PESOS,4,FALSE)," ")</f>
        <v xml:space="preserve"> </v>
      </c>
      <c r="H3908" s="52">
        <v>0.5</v>
      </c>
      <c r="I3908" s="36" t="str">
        <f>IF(DATA_PESOS[[#This Row],[Peso de FLEX]]=DATA_PESOS[[#This Row],[ACTUALIZACION 2]],"Conforme","Revisar")</f>
        <v>Revisar</v>
      </c>
    </row>
    <row r="3909" spans="1:9" x14ac:dyDescent="0.25">
      <c r="A3909" s="42" t="s">
        <v>6</v>
      </c>
      <c r="B3909" s="35" t="s">
        <v>7807</v>
      </c>
      <c r="C3909" s="35" t="s">
        <v>7808</v>
      </c>
      <c r="D3909" s="36">
        <v>861</v>
      </c>
      <c r="E3909" s="36">
        <v>861</v>
      </c>
      <c r="F3909" s="36">
        <v>0.28100000000000003</v>
      </c>
      <c r="G3909" s="36" t="str">
        <f>IFERROR(VLOOKUP(DATA_PESOS[[#This Row],[Codigo]],PESOS,4,FALSE)," ")</f>
        <v xml:space="preserve"> </v>
      </c>
      <c r="H3909" s="52">
        <v>0.10199999999999999</v>
      </c>
      <c r="I3909" s="36" t="str">
        <f>IF(DATA_PESOS[[#This Row],[Peso de FLEX]]=DATA_PESOS[[#This Row],[ACTUALIZACION 2]],"Conforme","Revisar")</f>
        <v>Revisar</v>
      </c>
    </row>
    <row r="3910" spans="1:9" x14ac:dyDescent="0.25">
      <c r="A3910" s="42" t="s">
        <v>6</v>
      </c>
      <c r="B3910" s="35" t="s">
        <v>7809</v>
      </c>
      <c r="C3910" s="35" t="s">
        <v>7810</v>
      </c>
      <c r="D3910" s="36">
        <v>54</v>
      </c>
      <c r="E3910" s="36">
        <v>54</v>
      </c>
      <c r="F3910" s="36">
        <v>0.255</v>
      </c>
      <c r="G3910" s="36" t="str">
        <f>IFERROR(VLOOKUP(DATA_PESOS[[#This Row],[Codigo]],PESOS,4,FALSE)," ")</f>
        <v xml:space="preserve"> </v>
      </c>
      <c r="H3910" s="52">
        <v>0.14000000000000001</v>
      </c>
      <c r="I3910" s="36" t="str">
        <f>IF(DATA_PESOS[[#This Row],[Peso de FLEX]]=DATA_PESOS[[#This Row],[ACTUALIZACION 2]],"Conforme","Revisar")</f>
        <v>Revisar</v>
      </c>
    </row>
    <row r="3911" spans="1:9" x14ac:dyDescent="0.25">
      <c r="A3911" s="42" t="s">
        <v>6</v>
      </c>
      <c r="B3911" s="35" t="s">
        <v>7811</v>
      </c>
      <c r="C3911" s="35" t="s">
        <v>7812</v>
      </c>
      <c r="D3911" s="36">
        <v>26</v>
      </c>
      <c r="E3911" s="36">
        <v>26</v>
      </c>
      <c r="F3911" s="36">
        <v>0.5</v>
      </c>
      <c r="G3911" s="36" t="str">
        <f>IFERROR(VLOOKUP(DATA_PESOS[[#This Row],[Codigo]],PESOS,4,FALSE)," ")</f>
        <v xml:space="preserve"> </v>
      </c>
      <c r="H3911" s="52">
        <v>0.10199999999999999</v>
      </c>
      <c r="I3911" s="36" t="str">
        <f>IF(DATA_PESOS[[#This Row],[Peso de FLEX]]=DATA_PESOS[[#This Row],[ACTUALIZACION 2]],"Conforme","Revisar")</f>
        <v>Revisar</v>
      </c>
    </row>
    <row r="3912" spans="1:9" x14ac:dyDescent="0.25">
      <c r="A3912" s="42" t="s">
        <v>6</v>
      </c>
      <c r="B3912" s="35" t="s">
        <v>7813</v>
      </c>
      <c r="C3912" s="35" t="s">
        <v>7814</v>
      </c>
      <c r="D3912" s="36">
        <v>103</v>
      </c>
      <c r="E3912" s="36">
        <v>103</v>
      </c>
      <c r="F3912" s="36">
        <v>0.10199999999999999</v>
      </c>
      <c r="G3912" s="36" t="str">
        <f>IFERROR(VLOOKUP(DATA_PESOS[[#This Row],[Codigo]],PESOS,4,FALSE)," ")</f>
        <v xml:space="preserve"> </v>
      </c>
      <c r="H3912" s="52">
        <v>0.46100000000000002</v>
      </c>
      <c r="I3912" s="36" t="str">
        <f>IF(DATA_PESOS[[#This Row],[Peso de FLEX]]=DATA_PESOS[[#This Row],[ACTUALIZACION 2]],"Conforme","Revisar")</f>
        <v>Revisar</v>
      </c>
    </row>
    <row r="3913" spans="1:9" x14ac:dyDescent="0.25">
      <c r="A3913" s="42" t="s">
        <v>6</v>
      </c>
      <c r="B3913" s="35" t="s">
        <v>7815</v>
      </c>
      <c r="C3913" s="35" t="s">
        <v>7816</v>
      </c>
      <c r="D3913" s="36">
        <v>578</v>
      </c>
      <c r="E3913" s="36">
        <v>578</v>
      </c>
      <c r="F3913" s="36">
        <v>0.14000000000000001</v>
      </c>
      <c r="G3913" s="36" t="str">
        <f>IFERROR(VLOOKUP(DATA_PESOS[[#This Row],[Codigo]],PESOS,4,FALSE)," ")</f>
        <v xml:space="preserve"> </v>
      </c>
      <c r="H3913" s="52">
        <v>0.55100000000000005</v>
      </c>
      <c r="I3913" s="36" t="str">
        <f>IF(DATA_PESOS[[#This Row],[Peso de FLEX]]=DATA_PESOS[[#This Row],[ACTUALIZACION 2]],"Conforme","Revisar")</f>
        <v>Revisar</v>
      </c>
    </row>
    <row r="3914" spans="1:9" x14ac:dyDescent="0.25">
      <c r="A3914" s="42" t="s">
        <v>6</v>
      </c>
      <c r="B3914" s="35" t="s">
        <v>7817</v>
      </c>
      <c r="C3914" s="35" t="s">
        <v>7818</v>
      </c>
      <c r="D3914" s="36">
        <v>62</v>
      </c>
      <c r="E3914" s="36">
        <v>62</v>
      </c>
      <c r="F3914" s="36">
        <v>0.10199999999999999</v>
      </c>
      <c r="G3914" s="36" t="str">
        <f>IFERROR(VLOOKUP(DATA_PESOS[[#This Row],[Codigo]],PESOS,4,FALSE)," ")</f>
        <v xml:space="preserve"> </v>
      </c>
      <c r="H3914" s="52">
        <v>0.54300000000000004</v>
      </c>
      <c r="I3914" s="36" t="str">
        <f>IF(DATA_PESOS[[#This Row],[Peso de FLEX]]=DATA_PESOS[[#This Row],[ACTUALIZACION 2]],"Conforme","Revisar")</f>
        <v>Revisar</v>
      </c>
    </row>
    <row r="3915" spans="1:9" x14ac:dyDescent="0.25">
      <c r="A3915" s="42" t="s">
        <v>6</v>
      </c>
      <c r="B3915" s="35" t="s">
        <v>7819</v>
      </c>
      <c r="C3915" s="35" t="s">
        <v>7820</v>
      </c>
      <c r="D3915" s="36">
        <v>7</v>
      </c>
      <c r="E3915" s="36">
        <v>7</v>
      </c>
      <c r="F3915" s="36">
        <v>0.46100000000000002</v>
      </c>
      <c r="G3915" s="36" t="str">
        <f>IFERROR(VLOOKUP(DATA_PESOS[[#This Row],[Codigo]],PESOS,4,FALSE)," ")</f>
        <v xml:space="preserve"> </v>
      </c>
      <c r="H3915" s="52">
        <v>0.18</v>
      </c>
      <c r="I3915" s="36" t="str">
        <f>IF(DATA_PESOS[[#This Row],[Peso de FLEX]]=DATA_PESOS[[#This Row],[ACTUALIZACION 2]],"Conforme","Revisar")</f>
        <v>Revisar</v>
      </c>
    </row>
    <row r="3916" spans="1:9" x14ac:dyDescent="0.25">
      <c r="A3916" s="42" t="s">
        <v>6</v>
      </c>
      <c r="B3916" s="35" t="s">
        <v>7821</v>
      </c>
      <c r="C3916" s="35" t="s">
        <v>7822</v>
      </c>
      <c r="D3916" s="36">
        <v>37</v>
      </c>
      <c r="E3916" s="36">
        <v>37</v>
      </c>
      <c r="F3916" s="36">
        <v>0.55100000000000005</v>
      </c>
      <c r="G3916" s="36" t="str">
        <f>IFERROR(VLOOKUP(DATA_PESOS[[#This Row],[Codigo]],PESOS,4,FALSE)," ")</f>
        <v xml:space="preserve"> </v>
      </c>
      <c r="H3916" s="52">
        <v>0.17899999999999999</v>
      </c>
      <c r="I3916" s="36" t="str">
        <f>IF(DATA_PESOS[[#This Row],[Peso de FLEX]]=DATA_PESOS[[#This Row],[ACTUALIZACION 2]],"Conforme","Revisar")</f>
        <v>Revisar</v>
      </c>
    </row>
    <row r="3917" spans="1:9" x14ac:dyDescent="0.25">
      <c r="A3917" s="42" t="s">
        <v>6</v>
      </c>
      <c r="B3917" s="35" t="s">
        <v>7823</v>
      </c>
      <c r="C3917" s="35" t="s">
        <v>7824</v>
      </c>
      <c r="D3917" s="36">
        <v>9</v>
      </c>
      <c r="E3917" s="36">
        <v>9</v>
      </c>
      <c r="F3917" s="36">
        <v>0.54300000000000004</v>
      </c>
      <c r="G3917" s="36" t="str">
        <f>IFERROR(VLOOKUP(DATA_PESOS[[#This Row],[Codigo]],PESOS,4,FALSE)," ")</f>
        <v xml:space="preserve"> </v>
      </c>
      <c r="H3917" s="52">
        <v>0.15</v>
      </c>
      <c r="I3917" s="36" t="str">
        <f>IF(DATA_PESOS[[#This Row],[Peso de FLEX]]=DATA_PESOS[[#This Row],[ACTUALIZACION 2]],"Conforme","Revisar")</f>
        <v>Revisar</v>
      </c>
    </row>
    <row r="3918" spans="1:9" x14ac:dyDescent="0.25">
      <c r="A3918" s="42" t="s">
        <v>6</v>
      </c>
      <c r="B3918" s="35" t="s">
        <v>7825</v>
      </c>
      <c r="C3918" s="35" t="s">
        <v>7826</v>
      </c>
      <c r="D3918" s="36">
        <v>80</v>
      </c>
      <c r="E3918" s="36">
        <v>80</v>
      </c>
      <c r="F3918" s="36">
        <v>0.17899999999999999</v>
      </c>
      <c r="G3918" s="36" t="str">
        <f>IFERROR(VLOOKUP(DATA_PESOS[[#This Row],[Codigo]],PESOS,4,FALSE)," ")</f>
        <v xml:space="preserve"> </v>
      </c>
      <c r="H3918" s="52">
        <v>0.14299999999999999</v>
      </c>
      <c r="I3918" s="36" t="str">
        <f>IF(DATA_PESOS[[#This Row],[Peso de FLEX]]=DATA_PESOS[[#This Row],[ACTUALIZACION 2]],"Conforme","Revisar")</f>
        <v>Revisar</v>
      </c>
    </row>
    <row r="3919" spans="1:9" x14ac:dyDescent="0.25">
      <c r="A3919" s="42" t="s">
        <v>6</v>
      </c>
      <c r="B3919" s="35" t="s">
        <v>7827</v>
      </c>
      <c r="C3919" s="35" t="s">
        <v>7828</v>
      </c>
      <c r="D3919" s="36">
        <v>123</v>
      </c>
      <c r="E3919" s="36">
        <v>123</v>
      </c>
      <c r="F3919" s="36">
        <v>0.15</v>
      </c>
      <c r="G3919" s="36" t="str">
        <f>IFERROR(VLOOKUP(DATA_PESOS[[#This Row],[Codigo]],PESOS,4,FALSE)," ")</f>
        <v xml:space="preserve"> </v>
      </c>
      <c r="H3919" s="52">
        <v>3.4000000000000002E-2</v>
      </c>
      <c r="I3919" s="36" t="str">
        <f>IF(DATA_PESOS[[#This Row],[Peso de FLEX]]=DATA_PESOS[[#This Row],[ACTUALIZACION 2]],"Conforme","Revisar")</f>
        <v>Revisar</v>
      </c>
    </row>
    <row r="3920" spans="1:9" x14ac:dyDescent="0.25">
      <c r="A3920" s="42" t="s">
        <v>6</v>
      </c>
      <c r="B3920" s="35" t="s">
        <v>7829</v>
      </c>
      <c r="C3920" s="35" t="s">
        <v>7830</v>
      </c>
      <c r="D3920" s="36">
        <v>10</v>
      </c>
      <c r="E3920" s="36">
        <v>10</v>
      </c>
      <c r="F3920" s="36">
        <v>0.24199999999999999</v>
      </c>
      <c r="G3920" s="36" t="str">
        <f>IFERROR(VLOOKUP(DATA_PESOS[[#This Row],[Codigo]],PESOS,4,FALSE)," ")</f>
        <v xml:space="preserve"> </v>
      </c>
      <c r="H3920" s="52">
        <v>7.6999999999999999E-2</v>
      </c>
      <c r="I3920" s="36" t="str">
        <f>IF(DATA_PESOS[[#This Row],[Peso de FLEX]]=DATA_PESOS[[#This Row],[ACTUALIZACION 2]],"Conforme","Revisar")</f>
        <v>Revisar</v>
      </c>
    </row>
    <row r="3921" spans="1:9" x14ac:dyDescent="0.25">
      <c r="A3921" s="42" t="s">
        <v>6</v>
      </c>
      <c r="B3921" s="35" t="s">
        <v>7831</v>
      </c>
      <c r="C3921" s="35" t="s">
        <v>7832</v>
      </c>
      <c r="D3921" s="36">
        <v>93</v>
      </c>
      <c r="E3921" s="36">
        <v>93</v>
      </c>
      <c r="F3921" s="36">
        <v>0.14299999999999999</v>
      </c>
      <c r="G3921" s="36" t="str">
        <f>IFERROR(VLOOKUP(DATA_PESOS[[#This Row],[Codigo]],PESOS,4,FALSE)," ")</f>
        <v xml:space="preserve"> </v>
      </c>
      <c r="H3921" s="52">
        <v>3.3000000000000002E-2</v>
      </c>
      <c r="I3921" s="36" t="str">
        <f>IF(DATA_PESOS[[#This Row],[Peso de FLEX]]=DATA_PESOS[[#This Row],[ACTUALIZACION 2]],"Conforme","Revisar")</f>
        <v>Revisar</v>
      </c>
    </row>
    <row r="3922" spans="1:9" hidden="1" x14ac:dyDescent="0.25">
      <c r="A3922" s="42" t="s">
        <v>6</v>
      </c>
      <c r="B3922" s="35" t="s">
        <v>7833</v>
      </c>
      <c r="C3922" s="35" t="s">
        <v>7834</v>
      </c>
      <c r="D3922" s="36">
        <v>196</v>
      </c>
      <c r="E3922" s="36">
        <v>196</v>
      </c>
      <c r="F3922" s="37">
        <v>9.1999999999999998E-2</v>
      </c>
      <c r="G3922" s="36" t="str">
        <f>IFERROR(VLOOKUP(DATA_PESOS[[#This Row],[Codigo]],PESOS,4,FALSE)," ")</f>
        <v xml:space="preserve"> </v>
      </c>
      <c r="H3922" s="37">
        <v>9.1999999999999998E-2</v>
      </c>
      <c r="I3922" s="48" t="str">
        <f>IF(DATA_PESOS[[#This Row],[Peso de FLEX]]=DATA_PESOS[[#This Row],[ACTUALIZACION 2]],"Conforme","Revisar")</f>
        <v>Conforme</v>
      </c>
    </row>
    <row r="3923" spans="1:9" x14ac:dyDescent="0.25">
      <c r="A3923" s="42" t="s">
        <v>6</v>
      </c>
      <c r="B3923" s="35" t="s">
        <v>7835</v>
      </c>
      <c r="C3923" s="35" t="s">
        <v>7836</v>
      </c>
      <c r="D3923" s="36">
        <v>10</v>
      </c>
      <c r="E3923" s="36">
        <v>10</v>
      </c>
      <c r="F3923" s="36">
        <v>3.4000000000000002E-2</v>
      </c>
      <c r="G3923" s="36" t="str">
        <f>IFERROR(VLOOKUP(DATA_PESOS[[#This Row],[Codigo]],PESOS,4,FALSE)," ")</f>
        <v xml:space="preserve"> </v>
      </c>
      <c r="H3923" s="52">
        <v>4.1000000000000002E-2</v>
      </c>
      <c r="I3923" s="36" t="str">
        <f>IF(DATA_PESOS[[#This Row],[Peso de FLEX]]=DATA_PESOS[[#This Row],[ACTUALIZACION 2]],"Conforme","Revisar")</f>
        <v>Revisar</v>
      </c>
    </row>
    <row r="3924" spans="1:9" x14ac:dyDescent="0.25">
      <c r="A3924" s="42" t="s">
        <v>6</v>
      </c>
      <c r="B3924" s="35" t="s">
        <v>7837</v>
      </c>
      <c r="C3924" s="35" t="s">
        <v>7838</v>
      </c>
      <c r="D3924" s="36">
        <v>46</v>
      </c>
      <c r="E3924" s="36">
        <v>46</v>
      </c>
      <c r="F3924" s="36">
        <v>7.6999999999999999E-2</v>
      </c>
      <c r="G3924" s="36" t="str">
        <f>IFERROR(VLOOKUP(DATA_PESOS[[#This Row],[Codigo]],PESOS,4,FALSE)," ")</f>
        <v xml:space="preserve"> </v>
      </c>
      <c r="H3924" s="52">
        <v>0.04</v>
      </c>
      <c r="I3924" s="36" t="str">
        <f>IF(DATA_PESOS[[#This Row],[Peso de FLEX]]=DATA_PESOS[[#This Row],[ACTUALIZACION 2]],"Conforme","Revisar")</f>
        <v>Revisar</v>
      </c>
    </row>
    <row r="3925" spans="1:9" x14ac:dyDescent="0.25">
      <c r="A3925" s="42" t="s">
        <v>6</v>
      </c>
      <c r="B3925" s="35" t="s">
        <v>7839</v>
      </c>
      <c r="C3925" s="35" t="s">
        <v>7840</v>
      </c>
      <c r="D3925" s="36">
        <v>413</v>
      </c>
      <c r="E3925" s="36">
        <v>413</v>
      </c>
      <c r="F3925" s="36">
        <v>3.3000000000000002E-2</v>
      </c>
      <c r="G3925" s="36" t="str">
        <f>IFERROR(VLOOKUP(DATA_PESOS[[#This Row],[Codigo]],PESOS,4,FALSE)," ")</f>
        <v xml:space="preserve"> </v>
      </c>
      <c r="H3925" s="52">
        <v>0.22</v>
      </c>
      <c r="I3925" s="36" t="str">
        <f>IF(DATA_PESOS[[#This Row],[Peso de FLEX]]=DATA_PESOS[[#This Row],[ACTUALIZACION 2]],"Conforme","Revisar")</f>
        <v>Revisar</v>
      </c>
    </row>
    <row r="3926" spans="1:9" x14ac:dyDescent="0.25">
      <c r="A3926" s="42" t="s">
        <v>6</v>
      </c>
      <c r="B3926" s="35" t="s">
        <v>7841</v>
      </c>
      <c r="C3926" s="35" t="s">
        <v>7842</v>
      </c>
      <c r="D3926" s="36">
        <v>436</v>
      </c>
      <c r="E3926" s="36">
        <v>436</v>
      </c>
      <c r="F3926" s="36">
        <v>4.1000000000000002E-2</v>
      </c>
      <c r="G3926" s="36" t="str">
        <f>IFERROR(VLOOKUP(DATA_PESOS[[#This Row],[Codigo]],PESOS,4,FALSE)," ")</f>
        <v xml:space="preserve"> </v>
      </c>
      <c r="H3926" s="52">
        <v>0.25800000000000001</v>
      </c>
      <c r="I3926" s="36" t="str">
        <f>IF(DATA_PESOS[[#This Row],[Peso de FLEX]]=DATA_PESOS[[#This Row],[ACTUALIZACION 2]],"Conforme","Revisar")</f>
        <v>Revisar</v>
      </c>
    </row>
    <row r="3927" spans="1:9" x14ac:dyDescent="0.25">
      <c r="A3927" s="42" t="s">
        <v>6</v>
      </c>
      <c r="B3927" s="35" t="s">
        <v>7843</v>
      </c>
      <c r="C3927" s="35" t="s">
        <v>7844</v>
      </c>
      <c r="D3927" s="36">
        <v>256</v>
      </c>
      <c r="E3927" s="36">
        <v>256</v>
      </c>
      <c r="F3927" s="36">
        <v>0.04</v>
      </c>
      <c r="G3927" s="36" t="str">
        <f>IFERROR(VLOOKUP(DATA_PESOS[[#This Row],[Codigo]],PESOS,4,FALSE)," ")</f>
        <v xml:space="preserve"> </v>
      </c>
      <c r="H3927" s="52">
        <v>0.222</v>
      </c>
      <c r="I3927" s="36" t="str">
        <f>IF(DATA_PESOS[[#This Row],[Peso de FLEX]]=DATA_PESOS[[#This Row],[ACTUALIZACION 2]],"Conforme","Revisar")</f>
        <v>Revisar</v>
      </c>
    </row>
    <row r="3928" spans="1:9" x14ac:dyDescent="0.25">
      <c r="A3928" s="42" t="s">
        <v>6</v>
      </c>
      <c r="B3928" s="35" t="s">
        <v>7845</v>
      </c>
      <c r="C3928" s="35" t="s">
        <v>7846</v>
      </c>
      <c r="D3928" s="36">
        <v>54</v>
      </c>
      <c r="E3928" s="36">
        <v>54</v>
      </c>
      <c r="F3928" s="36">
        <v>0.22</v>
      </c>
      <c r="G3928" s="36" t="str">
        <f>IFERROR(VLOOKUP(DATA_PESOS[[#This Row],[Codigo]],PESOS,4,FALSE)," ")</f>
        <v xml:space="preserve"> </v>
      </c>
      <c r="H3928" s="52">
        <v>0.22800000000000001</v>
      </c>
      <c r="I3928" s="36" t="str">
        <f>IF(DATA_PESOS[[#This Row],[Peso de FLEX]]=DATA_PESOS[[#This Row],[ACTUALIZACION 2]],"Conforme","Revisar")</f>
        <v>Revisar</v>
      </c>
    </row>
    <row r="3929" spans="1:9" x14ac:dyDescent="0.25">
      <c r="A3929" s="42" t="s">
        <v>6</v>
      </c>
      <c r="B3929" s="35" t="s">
        <v>7847</v>
      </c>
      <c r="C3929" s="35" t="s">
        <v>7848</v>
      </c>
      <c r="D3929" s="36">
        <v>44</v>
      </c>
      <c r="E3929" s="36">
        <v>44</v>
      </c>
      <c r="F3929" s="36">
        <v>0.25800000000000001</v>
      </c>
      <c r="G3929" s="36" t="str">
        <f>IFERROR(VLOOKUP(DATA_PESOS[[#This Row],[Codigo]],PESOS,4,FALSE)," ")</f>
        <v xml:space="preserve"> </v>
      </c>
      <c r="H3929" s="52">
        <v>0.215</v>
      </c>
      <c r="I3929" s="36" t="str">
        <f>IF(DATA_PESOS[[#This Row],[Peso de FLEX]]=DATA_PESOS[[#This Row],[ACTUALIZACION 2]],"Conforme","Revisar")</f>
        <v>Revisar</v>
      </c>
    </row>
    <row r="3930" spans="1:9" x14ac:dyDescent="0.25">
      <c r="A3930" s="42" t="s">
        <v>6</v>
      </c>
      <c r="B3930" s="35" t="s">
        <v>7849</v>
      </c>
      <c r="C3930" s="35" t="s">
        <v>7850</v>
      </c>
      <c r="D3930" s="36">
        <v>50</v>
      </c>
      <c r="E3930" s="36">
        <v>50</v>
      </c>
      <c r="F3930" s="37">
        <v>0.33500000000000002</v>
      </c>
      <c r="G3930" s="36" t="str">
        <f>IFERROR(VLOOKUP(DATA_PESOS[[#This Row],[Codigo]],PESOS,4,FALSE)," ")</f>
        <v xml:space="preserve"> </v>
      </c>
      <c r="H3930" s="52">
        <v>0.33800000000000002</v>
      </c>
      <c r="I3930" s="36" t="str">
        <f>IF(DATA_PESOS[[#This Row],[Peso de FLEX]]=DATA_PESOS[[#This Row],[ACTUALIZACION 2]],"Conforme","Revisar")</f>
        <v>Revisar</v>
      </c>
    </row>
    <row r="3931" spans="1:9" x14ac:dyDescent="0.25">
      <c r="A3931" s="42" t="s">
        <v>6</v>
      </c>
      <c r="B3931" s="35" t="s">
        <v>7851</v>
      </c>
      <c r="C3931" s="35" t="s">
        <v>7852</v>
      </c>
      <c r="D3931" s="36">
        <v>40</v>
      </c>
      <c r="E3931" s="36">
        <v>40</v>
      </c>
      <c r="F3931" s="36">
        <v>0.222</v>
      </c>
      <c r="G3931" s="36" t="str">
        <f>IFERROR(VLOOKUP(DATA_PESOS[[#This Row],[Codigo]],PESOS,4,FALSE)," ")</f>
        <v xml:space="preserve"> </v>
      </c>
      <c r="H3931" s="52">
        <v>0.30299999999999999</v>
      </c>
      <c r="I3931" s="36" t="str">
        <f>IF(DATA_PESOS[[#This Row],[Peso de FLEX]]=DATA_PESOS[[#This Row],[ACTUALIZACION 2]],"Conforme","Revisar")</f>
        <v>Revisar</v>
      </c>
    </row>
    <row r="3932" spans="1:9" x14ac:dyDescent="0.25">
      <c r="A3932" s="42" t="s">
        <v>6</v>
      </c>
      <c r="B3932" s="35" t="s">
        <v>7853</v>
      </c>
      <c r="C3932" s="35" t="s">
        <v>7854</v>
      </c>
      <c r="D3932" s="36">
        <v>62</v>
      </c>
      <c r="E3932" s="36">
        <v>62</v>
      </c>
      <c r="F3932" s="36">
        <v>0.22800000000000001</v>
      </c>
      <c r="G3932" s="36" t="str">
        <f>IFERROR(VLOOKUP(DATA_PESOS[[#This Row],[Codigo]],PESOS,4,FALSE)," ")</f>
        <v xml:space="preserve"> </v>
      </c>
      <c r="H3932" s="52">
        <v>0.375</v>
      </c>
      <c r="I3932" s="36" t="str">
        <f>IF(DATA_PESOS[[#This Row],[Peso de FLEX]]=DATA_PESOS[[#This Row],[ACTUALIZACION 2]],"Conforme","Revisar")</f>
        <v>Revisar</v>
      </c>
    </row>
    <row r="3933" spans="1:9" x14ac:dyDescent="0.25">
      <c r="A3933" s="42" t="s">
        <v>6</v>
      </c>
      <c r="B3933" s="35" t="s">
        <v>7855</v>
      </c>
      <c r="C3933" s="35" t="s">
        <v>7856</v>
      </c>
      <c r="D3933" s="36">
        <v>60</v>
      </c>
      <c r="E3933" s="36">
        <v>60</v>
      </c>
      <c r="F3933" s="36">
        <v>0.215</v>
      </c>
      <c r="G3933" s="36" t="str">
        <f>IFERROR(VLOOKUP(DATA_PESOS[[#This Row],[Codigo]],PESOS,4,FALSE)," ")</f>
        <v xml:space="preserve"> </v>
      </c>
      <c r="H3933" s="52">
        <v>0.437</v>
      </c>
      <c r="I3933" s="36" t="str">
        <f>IF(DATA_PESOS[[#This Row],[Peso de FLEX]]=DATA_PESOS[[#This Row],[ACTUALIZACION 2]],"Conforme","Revisar")</f>
        <v>Revisar</v>
      </c>
    </row>
    <row r="3934" spans="1:9" x14ac:dyDescent="0.25">
      <c r="A3934" s="42" t="s">
        <v>6</v>
      </c>
      <c r="B3934" s="35" t="s">
        <v>7857</v>
      </c>
      <c r="C3934" s="35" t="s">
        <v>7858</v>
      </c>
      <c r="D3934" s="36">
        <v>31</v>
      </c>
      <c r="E3934" s="36">
        <v>31</v>
      </c>
      <c r="F3934" s="36">
        <v>0.30299999999999999</v>
      </c>
      <c r="G3934" s="36" t="str">
        <f>IFERROR(VLOOKUP(DATA_PESOS[[#This Row],[Codigo]],PESOS,4,FALSE)," ")</f>
        <v xml:space="preserve"> </v>
      </c>
      <c r="H3934" s="52">
        <v>4.4999999999999998E-2</v>
      </c>
      <c r="I3934" s="36" t="str">
        <f>IF(DATA_PESOS[[#This Row],[Peso de FLEX]]=DATA_PESOS[[#This Row],[ACTUALIZACION 2]],"Conforme","Revisar")</f>
        <v>Revisar</v>
      </c>
    </row>
    <row r="3935" spans="1:9" x14ac:dyDescent="0.25">
      <c r="A3935" s="42" t="s">
        <v>6</v>
      </c>
      <c r="B3935" s="35" t="s">
        <v>7859</v>
      </c>
      <c r="C3935" s="35" t="s">
        <v>7860</v>
      </c>
      <c r="D3935" s="36">
        <v>5</v>
      </c>
      <c r="E3935" s="36">
        <v>5</v>
      </c>
      <c r="F3935" s="36">
        <v>0.375</v>
      </c>
      <c r="G3935" s="36" t="str">
        <f>IFERROR(VLOOKUP(DATA_PESOS[[#This Row],[Codigo]],PESOS,4,FALSE)," ")</f>
        <v xml:space="preserve"> </v>
      </c>
      <c r="H3935" s="52">
        <v>0.33100000000000002</v>
      </c>
      <c r="I3935" s="36" t="str">
        <f>IF(DATA_PESOS[[#This Row],[Peso de FLEX]]=DATA_PESOS[[#This Row],[ACTUALIZACION 2]],"Conforme","Revisar")</f>
        <v>Revisar</v>
      </c>
    </row>
    <row r="3936" spans="1:9" x14ac:dyDescent="0.25">
      <c r="A3936" s="42" t="s">
        <v>6</v>
      </c>
      <c r="B3936" s="35" t="s">
        <v>7861</v>
      </c>
      <c r="C3936" s="35" t="s">
        <v>7862</v>
      </c>
      <c r="D3936" s="36">
        <v>100</v>
      </c>
      <c r="E3936" s="36">
        <v>100</v>
      </c>
      <c r="F3936" s="36">
        <v>4.4999999999999998E-2</v>
      </c>
      <c r="G3936" s="36" t="str">
        <f>IFERROR(VLOOKUP(DATA_PESOS[[#This Row],[Codigo]],PESOS,4,FALSE)," ")</f>
        <v xml:space="preserve"> </v>
      </c>
      <c r="H3936" s="52">
        <v>2.5999999999999999E-2</v>
      </c>
      <c r="I3936" s="36" t="str">
        <f>IF(DATA_PESOS[[#This Row],[Peso de FLEX]]=DATA_PESOS[[#This Row],[ACTUALIZACION 2]],"Conforme","Revisar")</f>
        <v>Revisar</v>
      </c>
    </row>
    <row r="3937" spans="1:9" x14ac:dyDescent="0.25">
      <c r="A3937" s="42" t="s">
        <v>6</v>
      </c>
      <c r="B3937" s="35" t="s">
        <v>7863</v>
      </c>
      <c r="C3937" s="35" t="s">
        <v>7864</v>
      </c>
      <c r="D3937" s="36">
        <v>190</v>
      </c>
      <c r="E3937" s="36">
        <v>190</v>
      </c>
      <c r="F3937" s="36">
        <v>0.33100000000000002</v>
      </c>
      <c r="G3937" s="36" t="str">
        <f>IFERROR(VLOOKUP(DATA_PESOS[[#This Row],[Codigo]],PESOS,4,FALSE)," ")</f>
        <v xml:space="preserve"> </v>
      </c>
      <c r="H3937" s="52">
        <v>2.8000000000000001E-2</v>
      </c>
      <c r="I3937" s="36" t="str">
        <f>IF(DATA_PESOS[[#This Row],[Peso de FLEX]]=DATA_PESOS[[#This Row],[ACTUALIZACION 2]],"Conforme","Revisar")</f>
        <v>Revisar</v>
      </c>
    </row>
    <row r="3938" spans="1:9" hidden="1" x14ac:dyDescent="0.25">
      <c r="A3938" s="42" t="s">
        <v>6</v>
      </c>
      <c r="B3938" s="35" t="s">
        <v>7865</v>
      </c>
      <c r="C3938" s="35" t="s">
        <v>7866</v>
      </c>
      <c r="D3938" s="36">
        <v>100</v>
      </c>
      <c r="E3938" s="36">
        <v>100</v>
      </c>
      <c r="F3938" s="37">
        <v>0.02</v>
      </c>
      <c r="G3938" s="36" t="str">
        <f>IFERROR(VLOOKUP(DATA_PESOS[[#This Row],[Codigo]],PESOS,4,FALSE)," ")</f>
        <v xml:space="preserve"> </v>
      </c>
      <c r="H3938" s="37">
        <v>0.02</v>
      </c>
      <c r="I3938" s="48" t="str">
        <f>IF(DATA_PESOS[[#This Row],[Peso de FLEX]]=DATA_PESOS[[#This Row],[ACTUALIZACION 2]],"Conforme","Revisar")</f>
        <v>Conforme</v>
      </c>
    </row>
    <row r="3939" spans="1:9" x14ac:dyDescent="0.25">
      <c r="A3939" s="42" t="s">
        <v>6</v>
      </c>
      <c r="B3939" s="35" t="s">
        <v>7867</v>
      </c>
      <c r="C3939" s="35" t="s">
        <v>7868</v>
      </c>
      <c r="D3939" s="36">
        <v>100</v>
      </c>
      <c r="E3939" s="36">
        <v>100</v>
      </c>
      <c r="F3939" s="36">
        <v>0.28599999999999998</v>
      </c>
      <c r="G3939" s="36" t="str">
        <f>IFERROR(VLOOKUP(DATA_PESOS[[#This Row],[Codigo]],PESOS,4,FALSE)," ")</f>
        <v xml:space="preserve"> </v>
      </c>
      <c r="H3939" s="52">
        <v>8.7999999999999995E-2</v>
      </c>
      <c r="I3939" s="36" t="str">
        <f>IF(DATA_PESOS[[#This Row],[Peso de FLEX]]=DATA_PESOS[[#This Row],[ACTUALIZACION 2]],"Conforme","Revisar")</f>
        <v>Revisar</v>
      </c>
    </row>
    <row r="3940" spans="1:9" x14ac:dyDescent="0.25">
      <c r="A3940" s="42" t="s">
        <v>6</v>
      </c>
      <c r="B3940" s="35" t="s">
        <v>7869</v>
      </c>
      <c r="C3940" s="35" t="s">
        <v>7870</v>
      </c>
      <c r="D3940" s="36">
        <v>60</v>
      </c>
      <c r="E3940" s="36">
        <v>60</v>
      </c>
      <c r="F3940" s="37">
        <v>0.19500000000000001</v>
      </c>
      <c r="G3940" s="36" t="str">
        <f>IFERROR(VLOOKUP(DATA_PESOS[[#This Row],[Codigo]],PESOS,4,FALSE)," ")</f>
        <v xml:space="preserve"> </v>
      </c>
      <c r="H3940" s="52">
        <v>0.19600000000000001</v>
      </c>
      <c r="I3940" s="36" t="str">
        <f>IF(DATA_PESOS[[#This Row],[Peso de FLEX]]=DATA_PESOS[[#This Row],[ACTUALIZACION 2]],"Conforme","Revisar")</f>
        <v>Revisar</v>
      </c>
    </row>
    <row r="3941" spans="1:9" x14ac:dyDescent="0.25">
      <c r="A3941" s="42" t="s">
        <v>6</v>
      </c>
      <c r="B3941" s="35" t="s">
        <v>7871</v>
      </c>
      <c r="C3941" s="35" t="s">
        <v>7872</v>
      </c>
      <c r="D3941" s="36">
        <v>12</v>
      </c>
      <c r="E3941" s="36">
        <v>12</v>
      </c>
      <c r="F3941" s="36">
        <v>2.5999999999999999E-2</v>
      </c>
      <c r="G3941" s="36" t="str">
        <f>IFERROR(VLOOKUP(DATA_PESOS[[#This Row],[Codigo]],PESOS,4,FALSE)," ")</f>
        <v xml:space="preserve"> </v>
      </c>
      <c r="H3941" s="52">
        <v>0.124</v>
      </c>
      <c r="I3941" s="36" t="str">
        <f>IF(DATA_PESOS[[#This Row],[Peso de FLEX]]=DATA_PESOS[[#This Row],[ACTUALIZACION 2]],"Conforme","Revisar")</f>
        <v>Revisar</v>
      </c>
    </row>
    <row r="3942" spans="1:9" x14ac:dyDescent="0.25">
      <c r="A3942" s="42" t="s">
        <v>6</v>
      </c>
      <c r="B3942" s="35" t="s">
        <v>7873</v>
      </c>
      <c r="C3942" s="35" t="s">
        <v>7874</v>
      </c>
      <c r="D3942" s="36">
        <v>9</v>
      </c>
      <c r="E3942" s="36">
        <v>9</v>
      </c>
      <c r="F3942" s="37">
        <v>0.214</v>
      </c>
      <c r="G3942" s="36" t="str">
        <f>IFERROR(VLOOKUP(DATA_PESOS[[#This Row],[Codigo]],PESOS,4,FALSE)," ")</f>
        <v xml:space="preserve"> </v>
      </c>
      <c r="H3942" s="52">
        <v>0.47799999999999998</v>
      </c>
      <c r="I3942" s="36" t="str">
        <f>IF(DATA_PESOS[[#This Row],[Peso de FLEX]]=DATA_PESOS[[#This Row],[ACTUALIZACION 2]],"Conforme","Revisar")</f>
        <v>Revisar</v>
      </c>
    </row>
    <row r="3943" spans="1:9" x14ac:dyDescent="0.25">
      <c r="A3943" s="42" t="s">
        <v>6</v>
      </c>
      <c r="B3943" s="35" t="s">
        <v>7875</v>
      </c>
      <c r="C3943" s="35" t="s">
        <v>7876</v>
      </c>
      <c r="D3943" s="36">
        <v>38</v>
      </c>
      <c r="E3943" s="36">
        <v>38</v>
      </c>
      <c r="F3943" s="36">
        <v>2.8000000000000001E-2</v>
      </c>
      <c r="G3943" s="36" t="str">
        <f>IFERROR(VLOOKUP(DATA_PESOS[[#This Row],[Codigo]],PESOS,4,FALSE)," ")</f>
        <v xml:space="preserve"> </v>
      </c>
      <c r="H3943" s="52">
        <v>0.69</v>
      </c>
      <c r="I3943" s="36" t="str">
        <f>IF(DATA_PESOS[[#This Row],[Peso de FLEX]]=DATA_PESOS[[#This Row],[ACTUALIZACION 2]],"Conforme","Revisar")</f>
        <v>Revisar</v>
      </c>
    </row>
    <row r="3944" spans="1:9" x14ac:dyDescent="0.25">
      <c r="A3944" s="42" t="s">
        <v>6</v>
      </c>
      <c r="B3944" s="35" t="s">
        <v>7877</v>
      </c>
      <c r="C3944" s="35" t="s">
        <v>7878</v>
      </c>
      <c r="D3944" s="36">
        <v>20</v>
      </c>
      <c r="E3944" s="36">
        <v>20</v>
      </c>
      <c r="F3944" s="37">
        <v>0.45800000000000002</v>
      </c>
      <c r="G3944" s="36" t="str">
        <f>IFERROR(VLOOKUP(DATA_PESOS[[#This Row],[Codigo]],PESOS,4,FALSE)," ")</f>
        <v xml:space="preserve"> </v>
      </c>
      <c r="H3944" s="52">
        <v>0.996</v>
      </c>
      <c r="I3944" s="36" t="str">
        <f>IF(DATA_PESOS[[#This Row],[Peso de FLEX]]=DATA_PESOS[[#This Row],[ACTUALIZACION 2]],"Conforme","Revisar")</f>
        <v>Revisar</v>
      </c>
    </row>
    <row r="3945" spans="1:9" x14ac:dyDescent="0.25">
      <c r="A3945" s="42" t="s">
        <v>6</v>
      </c>
      <c r="B3945" s="35" t="s">
        <v>7879</v>
      </c>
      <c r="C3945" s="35" t="s">
        <v>7880</v>
      </c>
      <c r="D3945" s="36">
        <v>56</v>
      </c>
      <c r="E3945" s="36">
        <v>56</v>
      </c>
      <c r="F3945" s="36">
        <v>8.7999999999999995E-2</v>
      </c>
      <c r="G3945" s="36" t="str">
        <f>IFERROR(VLOOKUP(DATA_PESOS[[#This Row],[Codigo]],PESOS,4,FALSE)," ")</f>
        <v xml:space="preserve"> </v>
      </c>
      <c r="H3945" s="52">
        <v>0.16400000000000001</v>
      </c>
      <c r="I3945" s="36" t="str">
        <f>IF(DATA_PESOS[[#This Row],[Peso de FLEX]]=DATA_PESOS[[#This Row],[ACTUALIZACION 2]],"Conforme","Revisar")</f>
        <v>Revisar</v>
      </c>
    </row>
    <row r="3946" spans="1:9" x14ac:dyDescent="0.25">
      <c r="A3946" s="42" t="s">
        <v>6</v>
      </c>
      <c r="B3946" s="35" t="s">
        <v>7881</v>
      </c>
      <c r="C3946" s="35" t="s">
        <v>7882</v>
      </c>
      <c r="D3946" s="36">
        <v>8</v>
      </c>
      <c r="E3946" s="36">
        <v>8</v>
      </c>
      <c r="F3946" s="36">
        <v>0.124</v>
      </c>
      <c r="G3946" s="36" t="str">
        <f>IFERROR(VLOOKUP(DATA_PESOS[[#This Row],[Codigo]],PESOS,4,FALSE)," ")</f>
        <v xml:space="preserve"> </v>
      </c>
      <c r="H3946" s="52">
        <v>0.108</v>
      </c>
      <c r="I3946" s="36" t="str">
        <f>IF(DATA_PESOS[[#This Row],[Peso de FLEX]]=DATA_PESOS[[#This Row],[ACTUALIZACION 2]],"Conforme","Revisar")</f>
        <v>Revisar</v>
      </c>
    </row>
    <row r="3947" spans="1:9" hidden="1" x14ac:dyDescent="0.25">
      <c r="A3947" s="42" t="s">
        <v>6</v>
      </c>
      <c r="B3947" s="35" t="s">
        <v>7883</v>
      </c>
      <c r="C3947" s="35" t="s">
        <v>7884</v>
      </c>
      <c r="D3947" s="36">
        <v>57</v>
      </c>
      <c r="E3947" s="36">
        <v>57</v>
      </c>
      <c r="F3947" s="37">
        <v>0.26200000000000001</v>
      </c>
      <c r="G3947" s="36" t="str">
        <f>IFERROR(VLOOKUP(DATA_PESOS[[#This Row],[Codigo]],PESOS,4,FALSE)," ")</f>
        <v xml:space="preserve"> </v>
      </c>
      <c r="H3947" s="37">
        <v>0.26200000000000001</v>
      </c>
      <c r="I3947" s="48" t="str">
        <f>IF(DATA_PESOS[[#This Row],[Peso de FLEX]]=DATA_PESOS[[#This Row],[ACTUALIZACION 2]],"Conforme","Revisar")</f>
        <v>Conforme</v>
      </c>
    </row>
    <row r="3948" spans="1:9" x14ac:dyDescent="0.25">
      <c r="A3948" s="42" t="s">
        <v>6</v>
      </c>
      <c r="B3948" s="35" t="s">
        <v>7885</v>
      </c>
      <c r="C3948" s="35" t="s">
        <v>7886</v>
      </c>
      <c r="D3948" s="36">
        <v>86</v>
      </c>
      <c r="E3948" s="36">
        <v>86</v>
      </c>
      <c r="F3948" s="36">
        <v>0.69</v>
      </c>
      <c r="G3948" s="36" t="str">
        <f>IFERROR(VLOOKUP(DATA_PESOS[[#This Row],[Codigo]],PESOS,4,FALSE)," ")</f>
        <v xml:space="preserve"> </v>
      </c>
      <c r="H3948" s="52">
        <v>0.37</v>
      </c>
      <c r="I3948" s="36" t="str">
        <f>IF(DATA_PESOS[[#This Row],[Peso de FLEX]]=DATA_PESOS[[#This Row],[ACTUALIZACION 2]],"Conforme","Revisar")</f>
        <v>Revisar</v>
      </c>
    </row>
    <row r="3949" spans="1:9" x14ac:dyDescent="0.25">
      <c r="A3949" s="42" t="s">
        <v>6</v>
      </c>
      <c r="B3949" s="35" t="s">
        <v>7887</v>
      </c>
      <c r="C3949" s="35" t="s">
        <v>7888</v>
      </c>
      <c r="D3949" s="36">
        <v>20</v>
      </c>
      <c r="E3949" s="36">
        <v>20</v>
      </c>
      <c r="F3949" s="36">
        <v>0.16400000000000001</v>
      </c>
      <c r="G3949" s="36" t="str">
        <f>IFERROR(VLOOKUP(DATA_PESOS[[#This Row],[Codigo]],PESOS,4,FALSE)," ")</f>
        <v xml:space="preserve"> </v>
      </c>
      <c r="H3949" s="52">
        <v>0.14899999999999999</v>
      </c>
      <c r="I3949" s="36" t="str">
        <f>IF(DATA_PESOS[[#This Row],[Peso de FLEX]]=DATA_PESOS[[#This Row],[ACTUALIZACION 2]],"Conforme","Revisar")</f>
        <v>Revisar</v>
      </c>
    </row>
    <row r="3950" spans="1:9" x14ac:dyDescent="0.25">
      <c r="A3950" s="42" t="s">
        <v>6</v>
      </c>
      <c r="B3950" s="35" t="s">
        <v>7889</v>
      </c>
      <c r="C3950" s="35" t="s">
        <v>7890</v>
      </c>
      <c r="D3950" s="36">
        <v>17</v>
      </c>
      <c r="E3950" s="36">
        <v>17</v>
      </c>
      <c r="F3950" s="36">
        <v>0.108</v>
      </c>
      <c r="G3950" s="36" t="str">
        <f>IFERROR(VLOOKUP(DATA_PESOS[[#This Row],[Codigo]],PESOS,4,FALSE)," ")</f>
        <v xml:space="preserve"> </v>
      </c>
      <c r="H3950" s="52">
        <v>7.0999999999999994E-2</v>
      </c>
      <c r="I3950" s="36" t="str">
        <f>IF(DATA_PESOS[[#This Row],[Peso de FLEX]]=DATA_PESOS[[#This Row],[ACTUALIZACION 2]],"Conforme","Revisar")</f>
        <v>Revisar</v>
      </c>
    </row>
    <row r="3951" spans="1:9" x14ac:dyDescent="0.25">
      <c r="A3951" s="42" t="s">
        <v>6</v>
      </c>
      <c r="B3951" s="35" t="s">
        <v>7891</v>
      </c>
      <c r="C3951" s="35" t="s">
        <v>7892</v>
      </c>
      <c r="D3951" s="36">
        <v>11</v>
      </c>
      <c r="E3951" s="36">
        <v>11</v>
      </c>
      <c r="F3951" s="36">
        <v>0.37</v>
      </c>
      <c r="G3951" s="36" t="str">
        <f>IFERROR(VLOOKUP(DATA_PESOS[[#This Row],[Codigo]],PESOS,4,FALSE)," ")</f>
        <v xml:space="preserve"> </v>
      </c>
      <c r="H3951" s="52">
        <v>0.03</v>
      </c>
      <c r="I3951" s="36" t="str">
        <f>IF(DATA_PESOS[[#This Row],[Peso de FLEX]]=DATA_PESOS[[#This Row],[ACTUALIZACION 2]],"Conforme","Revisar")</f>
        <v>Revisar</v>
      </c>
    </row>
    <row r="3952" spans="1:9" x14ac:dyDescent="0.25">
      <c r="A3952" s="42" t="s">
        <v>6</v>
      </c>
      <c r="B3952" s="35" t="s">
        <v>7893</v>
      </c>
      <c r="C3952" s="35" t="s">
        <v>7894</v>
      </c>
      <c r="D3952" s="36">
        <v>2</v>
      </c>
      <c r="E3952" s="36">
        <v>2</v>
      </c>
      <c r="F3952" s="36">
        <v>0.14899999999999999</v>
      </c>
      <c r="G3952" s="36" t="str">
        <f>IFERROR(VLOOKUP(DATA_PESOS[[#This Row],[Codigo]],PESOS,4,FALSE)," ")</f>
        <v xml:space="preserve"> </v>
      </c>
      <c r="H3952" s="52">
        <v>2.569</v>
      </c>
      <c r="I3952" s="36" t="str">
        <f>IF(DATA_PESOS[[#This Row],[Peso de FLEX]]=DATA_PESOS[[#This Row],[ACTUALIZACION 2]],"Conforme","Revisar")</f>
        <v>Revisar</v>
      </c>
    </row>
    <row r="3953" spans="1:9" x14ac:dyDescent="0.25">
      <c r="A3953" s="42" t="s">
        <v>6</v>
      </c>
      <c r="B3953" s="35" t="s">
        <v>7895</v>
      </c>
      <c r="C3953" s="35" t="s">
        <v>7896</v>
      </c>
      <c r="D3953" s="36">
        <v>2</v>
      </c>
      <c r="E3953" s="36">
        <v>2</v>
      </c>
      <c r="F3953" s="36">
        <v>7.0999999999999994E-2</v>
      </c>
      <c r="G3953" s="36" t="str">
        <f>IFERROR(VLOOKUP(DATA_PESOS[[#This Row],[Codigo]],PESOS,4,FALSE)," ")</f>
        <v xml:space="preserve"> </v>
      </c>
      <c r="H3953" s="52">
        <v>0.26600000000000001</v>
      </c>
      <c r="I3953" s="36" t="str">
        <f>IF(DATA_PESOS[[#This Row],[Peso de FLEX]]=DATA_PESOS[[#This Row],[ACTUALIZACION 2]],"Conforme","Revisar")</f>
        <v>Revisar</v>
      </c>
    </row>
    <row r="3954" spans="1:9" x14ac:dyDescent="0.25">
      <c r="A3954" s="42" t="s">
        <v>6</v>
      </c>
      <c r="B3954" s="35" t="s">
        <v>7897</v>
      </c>
      <c r="C3954" s="35" t="s">
        <v>7898</v>
      </c>
      <c r="D3954" s="36">
        <v>2</v>
      </c>
      <c r="E3954" s="36">
        <v>2</v>
      </c>
      <c r="F3954" s="36">
        <v>0.03</v>
      </c>
      <c r="G3954" s="36" t="str">
        <f>IFERROR(VLOOKUP(DATA_PESOS[[#This Row],[Codigo]],PESOS,4,FALSE)," ")</f>
        <v xml:space="preserve"> </v>
      </c>
      <c r="H3954" s="52">
        <v>3.3000000000000002E-2</v>
      </c>
      <c r="I3954" s="36" t="str">
        <f>IF(DATA_PESOS[[#This Row],[Peso de FLEX]]=DATA_PESOS[[#This Row],[ACTUALIZACION 2]],"Conforme","Revisar")</f>
        <v>Revisar</v>
      </c>
    </row>
    <row r="3955" spans="1:9" x14ac:dyDescent="0.25">
      <c r="A3955" s="42" t="s">
        <v>6</v>
      </c>
      <c r="B3955" s="35" t="s">
        <v>7899</v>
      </c>
      <c r="C3955" s="35" t="s">
        <v>7900</v>
      </c>
      <c r="D3955" s="36">
        <v>203</v>
      </c>
      <c r="E3955" s="36">
        <v>203</v>
      </c>
      <c r="F3955" s="36">
        <v>2.569</v>
      </c>
      <c r="G3955" s="36" t="str">
        <f>IFERROR(VLOOKUP(DATA_PESOS[[#This Row],[Codigo]],PESOS,4,FALSE)," ")</f>
        <v xml:space="preserve"> </v>
      </c>
      <c r="H3955" s="52">
        <v>0.13300000000000001</v>
      </c>
      <c r="I3955" s="36" t="str">
        <f>IF(DATA_PESOS[[#This Row],[Peso de FLEX]]=DATA_PESOS[[#This Row],[ACTUALIZACION 2]],"Conforme","Revisar")</f>
        <v>Revisar</v>
      </c>
    </row>
    <row r="3956" spans="1:9" x14ac:dyDescent="0.25">
      <c r="A3956" s="42" t="s">
        <v>6</v>
      </c>
      <c r="B3956" s="35" t="s">
        <v>7901</v>
      </c>
      <c r="C3956" s="35" t="s">
        <v>7902</v>
      </c>
      <c r="D3956" s="36">
        <v>302</v>
      </c>
      <c r="E3956" s="36">
        <v>302</v>
      </c>
      <c r="F3956" s="36">
        <v>0.26600000000000001</v>
      </c>
      <c r="G3956" s="36" t="str">
        <f>IFERROR(VLOOKUP(DATA_PESOS[[#This Row],[Codigo]],PESOS,4,FALSE)," ")</f>
        <v xml:space="preserve"> </v>
      </c>
      <c r="H3956" s="52">
        <v>6.0999999999999999E-2</v>
      </c>
      <c r="I3956" s="36" t="str">
        <f>IF(DATA_PESOS[[#This Row],[Peso de FLEX]]=DATA_PESOS[[#This Row],[ACTUALIZACION 2]],"Conforme","Revisar")</f>
        <v>Revisar</v>
      </c>
    </row>
    <row r="3957" spans="1:9" x14ac:dyDescent="0.25">
      <c r="A3957" s="42" t="s">
        <v>6</v>
      </c>
      <c r="B3957" s="35" t="s">
        <v>7903</v>
      </c>
      <c r="C3957" s="35" t="s">
        <v>7904</v>
      </c>
      <c r="D3957" s="36">
        <v>2</v>
      </c>
      <c r="E3957" s="36">
        <v>2</v>
      </c>
      <c r="F3957" s="36">
        <v>3.3000000000000002E-2</v>
      </c>
      <c r="G3957" s="36" t="str">
        <f>IFERROR(VLOOKUP(DATA_PESOS[[#This Row],[Codigo]],PESOS,4,FALSE)," ")</f>
        <v xml:space="preserve"> </v>
      </c>
      <c r="H3957" s="52">
        <v>1.0999999999999999E-2</v>
      </c>
      <c r="I3957" s="36" t="str">
        <f>IF(DATA_PESOS[[#This Row],[Peso de FLEX]]=DATA_PESOS[[#This Row],[ACTUALIZACION 2]],"Conforme","Revisar")</f>
        <v>Revisar</v>
      </c>
    </row>
    <row r="3958" spans="1:9" x14ac:dyDescent="0.25">
      <c r="A3958" s="42" t="s">
        <v>6</v>
      </c>
      <c r="B3958" s="35" t="s">
        <v>7905</v>
      </c>
      <c r="C3958" s="35" t="s">
        <v>7906</v>
      </c>
      <c r="D3958" s="36">
        <v>34</v>
      </c>
      <c r="E3958" s="36">
        <v>34</v>
      </c>
      <c r="F3958" s="36">
        <v>0.13300000000000001</v>
      </c>
      <c r="G3958" s="36" t="str">
        <f>IFERROR(VLOOKUP(DATA_PESOS[[#This Row],[Codigo]],PESOS,4,FALSE)," ")</f>
        <v xml:space="preserve"> </v>
      </c>
      <c r="H3958" s="52">
        <v>4.2000000000000003E-2</v>
      </c>
      <c r="I3958" s="36" t="str">
        <f>IF(DATA_PESOS[[#This Row],[Peso de FLEX]]=DATA_PESOS[[#This Row],[ACTUALIZACION 2]],"Conforme","Revisar")</f>
        <v>Revisar</v>
      </c>
    </row>
    <row r="3959" spans="1:9" x14ac:dyDescent="0.25">
      <c r="A3959" s="42" t="s">
        <v>6</v>
      </c>
      <c r="B3959" s="35" t="s">
        <v>7907</v>
      </c>
      <c r="C3959" s="35" t="s">
        <v>7908</v>
      </c>
      <c r="D3959" s="36">
        <v>41</v>
      </c>
      <c r="E3959" s="36">
        <v>41</v>
      </c>
      <c r="F3959" s="36">
        <v>6.0999999999999999E-2</v>
      </c>
      <c r="G3959" s="36" t="str">
        <f>IFERROR(VLOOKUP(DATA_PESOS[[#This Row],[Codigo]],PESOS,4,FALSE)," ")</f>
        <v xml:space="preserve"> </v>
      </c>
      <c r="H3959" s="52">
        <v>4.3999999999999997E-2</v>
      </c>
      <c r="I3959" s="36" t="str">
        <f>IF(DATA_PESOS[[#This Row],[Peso de FLEX]]=DATA_PESOS[[#This Row],[ACTUALIZACION 2]],"Conforme","Revisar")</f>
        <v>Revisar</v>
      </c>
    </row>
    <row r="3960" spans="1:9" x14ac:dyDescent="0.25">
      <c r="A3960" s="42" t="s">
        <v>6</v>
      </c>
      <c r="B3960" s="35" t="s">
        <v>7909</v>
      </c>
      <c r="C3960" s="35" t="s">
        <v>7910</v>
      </c>
      <c r="D3960" s="36">
        <v>18</v>
      </c>
      <c r="E3960" s="36">
        <v>18</v>
      </c>
      <c r="F3960" s="36">
        <v>1.0999999999999999E-2</v>
      </c>
      <c r="G3960" s="36" t="str">
        <f>IFERROR(VLOOKUP(DATA_PESOS[[#This Row],[Codigo]],PESOS,4,FALSE)," ")</f>
        <v xml:space="preserve"> </v>
      </c>
      <c r="H3960" s="52">
        <v>0.17699999999999999</v>
      </c>
      <c r="I3960" s="36" t="str">
        <f>IF(DATA_PESOS[[#This Row],[Peso de FLEX]]=DATA_PESOS[[#This Row],[ACTUALIZACION 2]],"Conforme","Revisar")</f>
        <v>Revisar</v>
      </c>
    </row>
    <row r="3961" spans="1:9" x14ac:dyDescent="0.25">
      <c r="A3961" s="42" t="s">
        <v>6</v>
      </c>
      <c r="B3961" s="35" t="s">
        <v>7911</v>
      </c>
      <c r="C3961" s="35" t="s">
        <v>7912</v>
      </c>
      <c r="D3961" s="36">
        <v>149</v>
      </c>
      <c r="E3961" s="36">
        <v>149</v>
      </c>
      <c r="F3961" s="36">
        <v>4.2000000000000003E-2</v>
      </c>
      <c r="G3961" s="36" t="str">
        <f>IFERROR(VLOOKUP(DATA_PESOS[[#This Row],[Codigo]],PESOS,4,FALSE)," ")</f>
        <v xml:space="preserve"> </v>
      </c>
      <c r="H3961" s="52">
        <v>0.22600000000000001</v>
      </c>
      <c r="I3961" s="36" t="str">
        <f>IF(DATA_PESOS[[#This Row],[Peso de FLEX]]=DATA_PESOS[[#This Row],[ACTUALIZACION 2]],"Conforme","Revisar")</f>
        <v>Revisar</v>
      </c>
    </row>
    <row r="3962" spans="1:9" x14ac:dyDescent="0.25">
      <c r="A3962" s="42" t="s">
        <v>6</v>
      </c>
      <c r="B3962" s="35" t="s">
        <v>7913</v>
      </c>
      <c r="C3962" s="35" t="s">
        <v>7914</v>
      </c>
      <c r="D3962" s="36">
        <v>1</v>
      </c>
      <c r="E3962" s="36">
        <v>1</v>
      </c>
      <c r="F3962" s="36">
        <v>4.3999999999999997E-2</v>
      </c>
      <c r="G3962" s="36" t="str">
        <f>IFERROR(VLOOKUP(DATA_PESOS[[#This Row],[Codigo]],PESOS,4,FALSE)," ")</f>
        <v xml:space="preserve"> </v>
      </c>
      <c r="H3962" s="52">
        <v>0.34499999999999997</v>
      </c>
      <c r="I3962" s="36" t="str">
        <f>IF(DATA_PESOS[[#This Row],[Peso de FLEX]]=DATA_PESOS[[#This Row],[ACTUALIZACION 2]],"Conforme","Revisar")</f>
        <v>Revisar</v>
      </c>
    </row>
    <row r="3963" spans="1:9" x14ac:dyDescent="0.25">
      <c r="A3963" s="42" t="s">
        <v>6</v>
      </c>
      <c r="B3963" s="35" t="s">
        <v>7915</v>
      </c>
      <c r="C3963" s="35" t="s">
        <v>7916</v>
      </c>
      <c r="D3963" s="36">
        <v>6</v>
      </c>
      <c r="E3963" s="36">
        <v>6</v>
      </c>
      <c r="F3963" s="36">
        <v>0.17699999999999999</v>
      </c>
      <c r="G3963" s="36" t="str">
        <f>IFERROR(VLOOKUP(DATA_PESOS[[#This Row],[Codigo]],PESOS,4,FALSE)," ")</f>
        <v xml:space="preserve"> </v>
      </c>
      <c r="H3963" s="52">
        <v>0.30499999999999999</v>
      </c>
      <c r="I3963" s="36" t="str">
        <f>IF(DATA_PESOS[[#This Row],[Peso de FLEX]]=DATA_PESOS[[#This Row],[ACTUALIZACION 2]],"Conforme","Revisar")</f>
        <v>Revisar</v>
      </c>
    </row>
    <row r="3964" spans="1:9" x14ac:dyDescent="0.25">
      <c r="A3964" s="42" t="s">
        <v>6</v>
      </c>
      <c r="B3964" s="35" t="s">
        <v>7917</v>
      </c>
      <c r="C3964" s="35" t="s">
        <v>7918</v>
      </c>
      <c r="D3964" s="36">
        <v>6</v>
      </c>
      <c r="E3964" s="36">
        <v>6</v>
      </c>
      <c r="F3964" s="36">
        <v>0.22600000000000001</v>
      </c>
      <c r="G3964" s="36" t="str">
        <f>IFERROR(VLOOKUP(DATA_PESOS[[#This Row],[Codigo]],PESOS,4,FALSE)," ")</f>
        <v xml:space="preserve"> </v>
      </c>
      <c r="H3964" s="52">
        <v>0.216</v>
      </c>
      <c r="I3964" s="36" t="str">
        <f>IF(DATA_PESOS[[#This Row],[Peso de FLEX]]=DATA_PESOS[[#This Row],[ACTUALIZACION 2]],"Conforme","Revisar")</f>
        <v>Revisar</v>
      </c>
    </row>
    <row r="3965" spans="1:9" x14ac:dyDescent="0.25">
      <c r="A3965" s="42" t="s">
        <v>6</v>
      </c>
      <c r="B3965" s="35" t="s">
        <v>7919</v>
      </c>
      <c r="C3965" s="35" t="s">
        <v>7920</v>
      </c>
      <c r="D3965" s="36">
        <v>2</v>
      </c>
      <c r="E3965" s="36">
        <v>2</v>
      </c>
      <c r="F3965" s="36">
        <v>0.34499999999999997</v>
      </c>
      <c r="G3965" s="36" t="str">
        <f>IFERROR(VLOOKUP(DATA_PESOS[[#This Row],[Codigo]],PESOS,4,FALSE)," ")</f>
        <v xml:space="preserve"> </v>
      </c>
      <c r="H3965" s="52">
        <v>0.156</v>
      </c>
      <c r="I3965" s="36" t="str">
        <f>IF(DATA_PESOS[[#This Row],[Peso de FLEX]]=DATA_PESOS[[#This Row],[ACTUALIZACION 2]],"Conforme","Revisar")</f>
        <v>Revisar</v>
      </c>
    </row>
    <row r="3966" spans="1:9" x14ac:dyDescent="0.25">
      <c r="A3966" s="42" t="s">
        <v>6</v>
      </c>
      <c r="B3966" s="35" t="s">
        <v>7921</v>
      </c>
      <c r="C3966" s="35" t="s">
        <v>7922</v>
      </c>
      <c r="D3966" s="36">
        <v>2</v>
      </c>
      <c r="E3966" s="36">
        <v>2</v>
      </c>
      <c r="F3966" s="36">
        <v>0.30499999999999999</v>
      </c>
      <c r="G3966" s="36" t="str">
        <f>IFERROR(VLOOKUP(DATA_PESOS[[#This Row],[Codigo]],PESOS,4,FALSE)," ")</f>
        <v xml:space="preserve"> </v>
      </c>
      <c r="H3966" s="52">
        <v>0.06</v>
      </c>
      <c r="I3966" s="36" t="str">
        <f>IF(DATA_PESOS[[#This Row],[Peso de FLEX]]=DATA_PESOS[[#This Row],[ACTUALIZACION 2]],"Conforme","Revisar")</f>
        <v>Revisar</v>
      </c>
    </row>
    <row r="3967" spans="1:9" x14ac:dyDescent="0.25">
      <c r="A3967" s="42" t="s">
        <v>6</v>
      </c>
      <c r="B3967" s="35" t="s">
        <v>7923</v>
      </c>
      <c r="C3967" s="35" t="s">
        <v>7924</v>
      </c>
      <c r="D3967" s="36">
        <v>2</v>
      </c>
      <c r="E3967" s="36">
        <v>2</v>
      </c>
      <c r="F3967" s="36">
        <v>0.216</v>
      </c>
      <c r="G3967" s="36" t="str">
        <f>IFERROR(VLOOKUP(DATA_PESOS[[#This Row],[Codigo]],PESOS,4,FALSE)," ")</f>
        <v xml:space="preserve"> </v>
      </c>
      <c r="H3967" s="52">
        <v>0.14699999999999999</v>
      </c>
      <c r="I3967" s="36" t="str">
        <f>IF(DATA_PESOS[[#This Row],[Peso de FLEX]]=DATA_PESOS[[#This Row],[ACTUALIZACION 2]],"Conforme","Revisar")</f>
        <v>Revisar</v>
      </c>
    </row>
    <row r="3968" spans="1:9" x14ac:dyDescent="0.25">
      <c r="A3968" s="42" t="s">
        <v>6</v>
      </c>
      <c r="B3968" s="35" t="s">
        <v>7925</v>
      </c>
      <c r="C3968" s="35" t="s">
        <v>7926</v>
      </c>
      <c r="D3968" s="36">
        <v>7</v>
      </c>
      <c r="E3968" s="36">
        <v>7</v>
      </c>
      <c r="F3968" s="36">
        <v>0.156</v>
      </c>
      <c r="G3968" s="36" t="str">
        <f>IFERROR(VLOOKUP(DATA_PESOS[[#This Row],[Codigo]],PESOS,4,FALSE)," ")</f>
        <v xml:space="preserve"> </v>
      </c>
      <c r="H3968" s="52">
        <v>0.19800000000000001</v>
      </c>
      <c r="I3968" s="36" t="str">
        <f>IF(DATA_PESOS[[#This Row],[Peso de FLEX]]=DATA_PESOS[[#This Row],[ACTUALIZACION 2]],"Conforme","Revisar")</f>
        <v>Revisar</v>
      </c>
    </row>
    <row r="3969" spans="1:9" x14ac:dyDescent="0.25">
      <c r="A3969" s="42" t="s">
        <v>6</v>
      </c>
      <c r="B3969" s="35" t="s">
        <v>7927</v>
      </c>
      <c r="C3969" s="35" t="s">
        <v>7928</v>
      </c>
      <c r="D3969" s="36">
        <v>2</v>
      </c>
      <c r="E3969" s="36">
        <v>2</v>
      </c>
      <c r="F3969" s="36">
        <v>0.06</v>
      </c>
      <c r="G3969" s="36" t="str">
        <f>IFERROR(VLOOKUP(DATA_PESOS[[#This Row],[Codigo]],PESOS,4,FALSE)," ")</f>
        <v xml:space="preserve"> </v>
      </c>
      <c r="H3969" s="52">
        <v>3.9E-2</v>
      </c>
      <c r="I3969" s="36" t="str">
        <f>IF(DATA_PESOS[[#This Row],[Peso de FLEX]]=DATA_PESOS[[#This Row],[ACTUALIZACION 2]],"Conforme","Revisar")</f>
        <v>Revisar</v>
      </c>
    </row>
    <row r="3970" spans="1:9" x14ac:dyDescent="0.25">
      <c r="A3970" s="42" t="s">
        <v>6</v>
      </c>
      <c r="B3970" s="35" t="s">
        <v>7929</v>
      </c>
      <c r="C3970" s="35" t="s">
        <v>7930</v>
      </c>
      <c r="D3970" s="36">
        <v>14</v>
      </c>
      <c r="E3970" s="36">
        <v>14</v>
      </c>
      <c r="F3970" s="36">
        <v>0.14699999999999999</v>
      </c>
      <c r="G3970" s="36" t="str">
        <f>IFERROR(VLOOKUP(DATA_PESOS[[#This Row],[Codigo]],PESOS,4,FALSE)," ")</f>
        <v xml:space="preserve"> </v>
      </c>
      <c r="H3970" s="52">
        <v>0.503</v>
      </c>
      <c r="I3970" s="36" t="str">
        <f>IF(DATA_PESOS[[#This Row],[Peso de FLEX]]=DATA_PESOS[[#This Row],[ACTUALIZACION 2]],"Conforme","Revisar")</f>
        <v>Revisar</v>
      </c>
    </row>
    <row r="3971" spans="1:9" x14ac:dyDescent="0.25">
      <c r="A3971" s="42" t="s">
        <v>6</v>
      </c>
      <c r="B3971" s="35" t="s">
        <v>7931</v>
      </c>
      <c r="C3971" s="35" t="s">
        <v>7932</v>
      </c>
      <c r="D3971" s="36">
        <v>2</v>
      </c>
      <c r="E3971" s="36">
        <v>2</v>
      </c>
      <c r="F3971" s="36">
        <v>0.19800000000000001</v>
      </c>
      <c r="G3971" s="36" t="str">
        <f>IFERROR(VLOOKUP(DATA_PESOS[[#This Row],[Codigo]],PESOS,4,FALSE)," ")</f>
        <v xml:space="preserve"> </v>
      </c>
      <c r="H3971" s="52">
        <v>0.47699999999999998</v>
      </c>
      <c r="I3971" s="36" t="str">
        <f>IF(DATA_PESOS[[#This Row],[Peso de FLEX]]=DATA_PESOS[[#This Row],[ACTUALIZACION 2]],"Conforme","Revisar")</f>
        <v>Revisar</v>
      </c>
    </row>
    <row r="3972" spans="1:9" x14ac:dyDescent="0.25">
      <c r="A3972" s="42" t="s">
        <v>6</v>
      </c>
      <c r="B3972" s="35" t="s">
        <v>7933</v>
      </c>
      <c r="C3972" s="35" t="s">
        <v>7934</v>
      </c>
      <c r="D3972" s="36">
        <v>1</v>
      </c>
      <c r="E3972" s="36">
        <v>1</v>
      </c>
      <c r="F3972" s="36">
        <v>3.9E-2</v>
      </c>
      <c r="G3972" s="36" t="str">
        <f>IFERROR(VLOOKUP(DATA_PESOS[[#This Row],[Codigo]],PESOS,4,FALSE)," ")</f>
        <v xml:space="preserve"> </v>
      </c>
      <c r="H3972" s="52">
        <v>0.35499999999999998</v>
      </c>
      <c r="I3972" s="36" t="str">
        <f>IF(DATA_PESOS[[#This Row],[Peso de FLEX]]=DATA_PESOS[[#This Row],[ACTUALIZACION 2]],"Conforme","Revisar")</f>
        <v>Revisar</v>
      </c>
    </row>
    <row r="3973" spans="1:9" x14ac:dyDescent="0.25">
      <c r="A3973" s="42" t="s">
        <v>6</v>
      </c>
      <c r="B3973" s="35" t="s">
        <v>7935</v>
      </c>
      <c r="C3973" s="35" t="s">
        <v>7936</v>
      </c>
      <c r="D3973" s="36">
        <v>7</v>
      </c>
      <c r="E3973" s="36">
        <v>7</v>
      </c>
      <c r="F3973" s="36">
        <v>0.503</v>
      </c>
      <c r="G3973" s="36" t="str">
        <f>IFERROR(VLOOKUP(DATA_PESOS[[#This Row],[Codigo]],PESOS,4,FALSE)," ")</f>
        <v xml:space="preserve"> </v>
      </c>
      <c r="H3973" s="52">
        <v>0.192</v>
      </c>
      <c r="I3973" s="36" t="str">
        <f>IF(DATA_PESOS[[#This Row],[Peso de FLEX]]=DATA_PESOS[[#This Row],[ACTUALIZACION 2]],"Conforme","Revisar")</f>
        <v>Revisar</v>
      </c>
    </row>
    <row r="3974" spans="1:9" x14ac:dyDescent="0.25">
      <c r="A3974" s="42" t="s">
        <v>6</v>
      </c>
      <c r="B3974" s="35" t="s">
        <v>7937</v>
      </c>
      <c r="C3974" s="35" t="s">
        <v>7938</v>
      </c>
      <c r="D3974" s="36">
        <v>5</v>
      </c>
      <c r="E3974" s="36">
        <v>5</v>
      </c>
      <c r="F3974" s="36">
        <v>0.47699999999999998</v>
      </c>
      <c r="G3974" s="36" t="str">
        <f>IFERROR(VLOOKUP(DATA_PESOS[[#This Row],[Codigo]],PESOS,4,FALSE)," ")</f>
        <v xml:space="preserve"> </v>
      </c>
      <c r="H3974" s="52">
        <v>0.20200000000000001</v>
      </c>
      <c r="I3974" s="36" t="str">
        <f>IF(DATA_PESOS[[#This Row],[Peso de FLEX]]=DATA_PESOS[[#This Row],[ACTUALIZACION 2]],"Conforme","Revisar")</f>
        <v>Revisar</v>
      </c>
    </row>
    <row r="3975" spans="1:9" x14ac:dyDescent="0.25">
      <c r="A3975" s="42" t="s">
        <v>6</v>
      </c>
      <c r="B3975" s="35" t="s">
        <v>7939</v>
      </c>
      <c r="C3975" s="35" t="s">
        <v>7940</v>
      </c>
      <c r="D3975" s="36">
        <v>4</v>
      </c>
      <c r="E3975" s="36">
        <v>4</v>
      </c>
      <c r="F3975" s="36">
        <v>0.35499999999999998</v>
      </c>
      <c r="G3975" s="36" t="str">
        <f>IFERROR(VLOOKUP(DATA_PESOS[[#This Row],[Codigo]],PESOS,4,FALSE)," ")</f>
        <v xml:space="preserve"> </v>
      </c>
      <c r="H3975" s="52">
        <v>1.087</v>
      </c>
      <c r="I3975" s="36" t="str">
        <f>IF(DATA_PESOS[[#This Row],[Peso de FLEX]]=DATA_PESOS[[#This Row],[ACTUALIZACION 2]],"Conforme","Revisar")</f>
        <v>Revisar</v>
      </c>
    </row>
    <row r="3976" spans="1:9" x14ac:dyDescent="0.25">
      <c r="A3976" s="42" t="s">
        <v>6</v>
      </c>
      <c r="B3976" s="35" t="s">
        <v>7941</v>
      </c>
      <c r="C3976" s="35" t="s">
        <v>7942</v>
      </c>
      <c r="D3976" s="36">
        <v>13</v>
      </c>
      <c r="E3976" s="36">
        <v>13</v>
      </c>
      <c r="F3976" s="36">
        <v>0.192</v>
      </c>
      <c r="G3976" s="36" t="str">
        <f>IFERROR(VLOOKUP(DATA_PESOS[[#This Row],[Codigo]],PESOS,4,FALSE)," ")</f>
        <v xml:space="preserve"> </v>
      </c>
      <c r="H3976" s="52">
        <v>1.5649999999999999</v>
      </c>
      <c r="I3976" s="36" t="str">
        <f>IF(DATA_PESOS[[#This Row],[Peso de FLEX]]=DATA_PESOS[[#This Row],[ACTUALIZACION 2]],"Conforme","Revisar")</f>
        <v>Revisar</v>
      </c>
    </row>
    <row r="3977" spans="1:9" x14ac:dyDescent="0.25">
      <c r="A3977" s="42" t="s">
        <v>6</v>
      </c>
      <c r="B3977" s="35" t="s">
        <v>7943</v>
      </c>
      <c r="C3977" s="35" t="s">
        <v>7944</v>
      </c>
      <c r="D3977" s="36">
        <v>10</v>
      </c>
      <c r="E3977" s="36">
        <v>10</v>
      </c>
      <c r="F3977" s="36">
        <v>0.20200000000000001</v>
      </c>
      <c r="G3977" s="36" t="str">
        <f>IFERROR(VLOOKUP(DATA_PESOS[[#This Row],[Codigo]],PESOS,4,FALSE)," ")</f>
        <v xml:space="preserve"> </v>
      </c>
      <c r="H3977" s="52">
        <v>1.018</v>
      </c>
      <c r="I3977" s="36" t="str">
        <f>IF(DATA_PESOS[[#This Row],[Peso de FLEX]]=DATA_PESOS[[#This Row],[ACTUALIZACION 2]],"Conforme","Revisar")</f>
        <v>Revisar</v>
      </c>
    </row>
    <row r="3978" spans="1:9" x14ac:dyDescent="0.25">
      <c r="A3978" s="42" t="s">
        <v>6</v>
      </c>
      <c r="B3978" s="35" t="s">
        <v>7945</v>
      </c>
      <c r="C3978" s="35" t="s">
        <v>7946</v>
      </c>
      <c r="D3978" s="36">
        <v>7</v>
      </c>
      <c r="E3978" s="36">
        <v>7</v>
      </c>
      <c r="F3978" s="36">
        <v>1.087</v>
      </c>
      <c r="G3978" s="36" t="str">
        <f>IFERROR(VLOOKUP(DATA_PESOS[[#This Row],[Codigo]],PESOS,4,FALSE)," ")</f>
        <v xml:space="preserve"> </v>
      </c>
      <c r="H3978" s="52">
        <v>1.0940000000000001</v>
      </c>
      <c r="I3978" s="36" t="str">
        <f>IF(DATA_PESOS[[#This Row],[Peso de FLEX]]=DATA_PESOS[[#This Row],[ACTUALIZACION 2]],"Conforme","Revisar")</f>
        <v>Revisar</v>
      </c>
    </row>
    <row r="3979" spans="1:9" x14ac:dyDescent="0.25">
      <c r="A3979" s="42" t="s">
        <v>6</v>
      </c>
      <c r="B3979" s="35" t="s">
        <v>7947</v>
      </c>
      <c r="C3979" s="35" t="s">
        <v>7948</v>
      </c>
      <c r="D3979" s="36">
        <v>8</v>
      </c>
      <c r="E3979" s="36">
        <v>8</v>
      </c>
      <c r="F3979" s="36">
        <v>1.5649999999999999</v>
      </c>
      <c r="G3979" s="36" t="str">
        <f>IFERROR(VLOOKUP(DATA_PESOS[[#This Row],[Codigo]],PESOS,4,FALSE)," ")</f>
        <v xml:space="preserve"> </v>
      </c>
      <c r="H3979" s="52">
        <v>2.44</v>
      </c>
      <c r="I3979" s="36" t="str">
        <f>IF(DATA_PESOS[[#This Row],[Peso de FLEX]]=DATA_PESOS[[#This Row],[ACTUALIZACION 2]],"Conforme","Revisar")</f>
        <v>Revisar</v>
      </c>
    </row>
    <row r="3980" spans="1:9" x14ac:dyDescent="0.25">
      <c r="A3980" s="42" t="s">
        <v>6</v>
      </c>
      <c r="B3980" s="35" t="s">
        <v>7949</v>
      </c>
      <c r="C3980" s="35" t="s">
        <v>7950</v>
      </c>
      <c r="D3980" s="36">
        <v>8</v>
      </c>
      <c r="E3980" s="36">
        <v>8</v>
      </c>
      <c r="F3980" s="36">
        <v>1.018</v>
      </c>
      <c r="G3980" s="36" t="str">
        <f>IFERROR(VLOOKUP(DATA_PESOS[[#This Row],[Codigo]],PESOS,4,FALSE)," ")</f>
        <v xml:space="preserve"> </v>
      </c>
      <c r="H3980" s="52">
        <v>1.4179999999999999</v>
      </c>
      <c r="I3980" s="36" t="str">
        <f>IF(DATA_PESOS[[#This Row],[Peso de FLEX]]=DATA_PESOS[[#This Row],[ACTUALIZACION 2]],"Conforme","Revisar")</f>
        <v>Revisar</v>
      </c>
    </row>
    <row r="3981" spans="1:9" x14ac:dyDescent="0.25">
      <c r="A3981" s="42" t="s">
        <v>6</v>
      </c>
      <c r="B3981" s="35" t="s">
        <v>7951</v>
      </c>
      <c r="C3981" s="35" t="s">
        <v>7952</v>
      </c>
      <c r="D3981" s="36">
        <v>10</v>
      </c>
      <c r="E3981" s="36">
        <v>10</v>
      </c>
      <c r="F3981" s="36">
        <v>1.0940000000000001</v>
      </c>
      <c r="G3981" s="36" t="str">
        <f>IFERROR(VLOOKUP(DATA_PESOS[[#This Row],[Codigo]],PESOS,4,FALSE)," ")</f>
        <v xml:space="preserve"> </v>
      </c>
      <c r="H3981" s="52">
        <v>1.22</v>
      </c>
      <c r="I3981" s="36" t="str">
        <f>IF(DATA_PESOS[[#This Row],[Peso de FLEX]]=DATA_PESOS[[#This Row],[ACTUALIZACION 2]],"Conforme","Revisar")</f>
        <v>Revisar</v>
      </c>
    </row>
    <row r="3982" spans="1:9" x14ac:dyDescent="0.25">
      <c r="A3982" s="42" t="s">
        <v>6</v>
      </c>
      <c r="B3982" s="35" t="s">
        <v>7953</v>
      </c>
      <c r="C3982" s="35" t="s">
        <v>7954</v>
      </c>
      <c r="D3982" s="36">
        <v>4</v>
      </c>
      <c r="E3982" s="36">
        <v>4</v>
      </c>
      <c r="F3982" s="36">
        <v>2.44</v>
      </c>
      <c r="G3982" s="36" t="str">
        <f>IFERROR(VLOOKUP(DATA_PESOS[[#This Row],[Codigo]],PESOS,4,FALSE)," ")</f>
        <v xml:space="preserve"> </v>
      </c>
      <c r="H3982" s="52">
        <v>1.1080000000000001</v>
      </c>
      <c r="I3982" s="36" t="str">
        <f>IF(DATA_PESOS[[#This Row],[Peso de FLEX]]=DATA_PESOS[[#This Row],[ACTUALIZACION 2]],"Conforme","Revisar")</f>
        <v>Revisar</v>
      </c>
    </row>
    <row r="3983" spans="1:9" x14ac:dyDescent="0.25">
      <c r="A3983" s="42" t="s">
        <v>6</v>
      </c>
      <c r="B3983" s="35" t="s">
        <v>7955</v>
      </c>
      <c r="C3983" s="35" t="s">
        <v>7956</v>
      </c>
      <c r="D3983" s="36">
        <v>4</v>
      </c>
      <c r="E3983" s="36">
        <v>4</v>
      </c>
      <c r="F3983" s="36">
        <v>1.4179999999999999</v>
      </c>
      <c r="G3983" s="36" t="str">
        <f>IFERROR(VLOOKUP(DATA_PESOS[[#This Row],[Codigo]],PESOS,4,FALSE)," ")</f>
        <v xml:space="preserve"> </v>
      </c>
      <c r="H3983" s="52">
        <v>1.236</v>
      </c>
      <c r="I3983" s="36" t="str">
        <f>IF(DATA_PESOS[[#This Row],[Peso de FLEX]]=DATA_PESOS[[#This Row],[ACTUALIZACION 2]],"Conforme","Revisar")</f>
        <v>Revisar</v>
      </c>
    </row>
    <row r="3984" spans="1:9" x14ac:dyDescent="0.25">
      <c r="A3984" s="42" t="s">
        <v>6</v>
      </c>
      <c r="B3984" s="35" t="s">
        <v>7957</v>
      </c>
      <c r="C3984" s="35" t="s">
        <v>7958</v>
      </c>
      <c r="D3984" s="36">
        <v>6</v>
      </c>
      <c r="E3984" s="36">
        <v>6</v>
      </c>
      <c r="F3984" s="36">
        <v>1.22</v>
      </c>
      <c r="G3984" s="36" t="str">
        <f>IFERROR(VLOOKUP(DATA_PESOS[[#This Row],[Codigo]],PESOS,4,FALSE)," ")</f>
        <v xml:space="preserve"> </v>
      </c>
      <c r="H3984" s="52">
        <v>1.3</v>
      </c>
      <c r="I3984" s="36" t="str">
        <f>IF(DATA_PESOS[[#This Row],[Peso de FLEX]]=DATA_PESOS[[#This Row],[ACTUALIZACION 2]],"Conforme","Revisar")</f>
        <v>Revisar</v>
      </c>
    </row>
    <row r="3985" spans="1:9" x14ac:dyDescent="0.25">
      <c r="A3985" s="42" t="s">
        <v>6</v>
      </c>
      <c r="B3985" s="35" t="s">
        <v>7959</v>
      </c>
      <c r="C3985" s="35" t="s">
        <v>7960</v>
      </c>
      <c r="D3985" s="36">
        <v>8</v>
      </c>
      <c r="E3985" s="36">
        <v>8</v>
      </c>
      <c r="F3985" s="36">
        <v>1.236</v>
      </c>
      <c r="G3985" s="36" t="str">
        <f>IFERROR(VLOOKUP(DATA_PESOS[[#This Row],[Codigo]],PESOS,4,FALSE)," ")</f>
        <v xml:space="preserve"> </v>
      </c>
      <c r="H3985" s="52">
        <v>1.014</v>
      </c>
      <c r="I3985" s="36" t="str">
        <f>IF(DATA_PESOS[[#This Row],[Peso de FLEX]]=DATA_PESOS[[#This Row],[ACTUALIZACION 2]],"Conforme","Revisar")</f>
        <v>Revisar</v>
      </c>
    </row>
    <row r="3986" spans="1:9" x14ac:dyDescent="0.25">
      <c r="A3986" s="42" t="s">
        <v>6</v>
      </c>
      <c r="B3986" s="35" t="s">
        <v>7961</v>
      </c>
      <c r="C3986" s="35" t="s">
        <v>7962</v>
      </c>
      <c r="D3986" s="36">
        <v>7</v>
      </c>
      <c r="E3986" s="36">
        <v>7</v>
      </c>
      <c r="F3986" s="36">
        <v>1.3</v>
      </c>
      <c r="G3986" s="36" t="str">
        <f>IFERROR(VLOOKUP(DATA_PESOS[[#This Row],[Codigo]],PESOS,4,FALSE)," ")</f>
        <v xml:space="preserve"> </v>
      </c>
      <c r="H3986" s="52">
        <v>0.82299999999999995</v>
      </c>
      <c r="I3986" s="36" t="str">
        <f>IF(DATA_PESOS[[#This Row],[Peso de FLEX]]=DATA_PESOS[[#This Row],[ACTUALIZACION 2]],"Conforme","Revisar")</f>
        <v>Revisar</v>
      </c>
    </row>
    <row r="3987" spans="1:9" x14ac:dyDescent="0.25">
      <c r="A3987" s="42" t="s">
        <v>6</v>
      </c>
      <c r="B3987" s="35" t="s">
        <v>7963</v>
      </c>
      <c r="C3987" s="35" t="s">
        <v>7964</v>
      </c>
      <c r="D3987" s="36">
        <v>5</v>
      </c>
      <c r="E3987" s="36">
        <v>5</v>
      </c>
      <c r="F3987" s="36">
        <v>0.63200000000000001</v>
      </c>
      <c r="G3987" s="36" t="str">
        <f>IFERROR(VLOOKUP(DATA_PESOS[[#This Row],[Codigo]],PESOS,4,FALSE)," ")</f>
        <v xml:space="preserve"> </v>
      </c>
      <c r="H3987" s="52">
        <v>1.6579999999999999</v>
      </c>
      <c r="I3987" s="36" t="str">
        <f>IF(DATA_PESOS[[#This Row],[Peso de FLEX]]=DATA_PESOS[[#This Row],[ACTUALIZACION 2]],"Conforme","Revisar")</f>
        <v>Revisar</v>
      </c>
    </row>
    <row r="3988" spans="1:9" x14ac:dyDescent="0.25">
      <c r="A3988" s="42" t="s">
        <v>6</v>
      </c>
      <c r="B3988" s="35" t="s">
        <v>7965</v>
      </c>
      <c r="C3988" s="35" t="s">
        <v>7966</v>
      </c>
      <c r="D3988" s="36">
        <v>23</v>
      </c>
      <c r="E3988" s="36">
        <v>23</v>
      </c>
      <c r="F3988" s="36">
        <v>1.014</v>
      </c>
      <c r="G3988" s="36" t="str">
        <f>IFERROR(VLOOKUP(DATA_PESOS[[#This Row],[Codigo]],PESOS,4,FALSE)," ")</f>
        <v xml:space="preserve"> </v>
      </c>
      <c r="H3988" s="52">
        <v>0.93500000000000005</v>
      </c>
      <c r="I3988" s="36" t="str">
        <f>IF(DATA_PESOS[[#This Row],[Peso de FLEX]]=DATA_PESOS[[#This Row],[ACTUALIZACION 2]],"Conforme","Revisar")</f>
        <v>Revisar</v>
      </c>
    </row>
    <row r="3989" spans="1:9" x14ac:dyDescent="0.25">
      <c r="A3989" s="42" t="s">
        <v>6</v>
      </c>
      <c r="B3989" s="35" t="s">
        <v>7967</v>
      </c>
      <c r="C3989" s="35" t="s">
        <v>7968</v>
      </c>
      <c r="D3989" s="36">
        <v>4</v>
      </c>
      <c r="E3989" s="36">
        <v>4</v>
      </c>
      <c r="F3989" s="36">
        <v>0.82299999999999995</v>
      </c>
      <c r="G3989" s="36" t="str">
        <f>IFERROR(VLOOKUP(DATA_PESOS[[#This Row],[Codigo]],PESOS,4,FALSE)," ")</f>
        <v xml:space="preserve"> </v>
      </c>
      <c r="H3989" s="52">
        <v>0.627</v>
      </c>
      <c r="I3989" s="36" t="str">
        <f>IF(DATA_PESOS[[#This Row],[Peso de FLEX]]=DATA_PESOS[[#This Row],[ACTUALIZACION 2]],"Conforme","Revisar")</f>
        <v>Revisar</v>
      </c>
    </row>
    <row r="3990" spans="1:9" x14ac:dyDescent="0.25">
      <c r="A3990" s="42" t="s">
        <v>6</v>
      </c>
      <c r="B3990" s="35" t="s">
        <v>7969</v>
      </c>
      <c r="C3990" s="35" t="s">
        <v>7970</v>
      </c>
      <c r="D3990" s="36">
        <v>10</v>
      </c>
      <c r="E3990" s="36">
        <v>10</v>
      </c>
      <c r="F3990" s="36">
        <v>1.6579999999999999</v>
      </c>
      <c r="G3990" s="36" t="str">
        <f>IFERROR(VLOOKUP(DATA_PESOS[[#This Row],[Codigo]],PESOS,4,FALSE)," ")</f>
        <v xml:space="preserve"> </v>
      </c>
      <c r="H3990" s="52">
        <v>1.1419999999999999</v>
      </c>
      <c r="I3990" s="36" t="str">
        <f>IF(DATA_PESOS[[#This Row],[Peso de FLEX]]=DATA_PESOS[[#This Row],[ACTUALIZACION 2]],"Conforme","Revisar")</f>
        <v>Revisar</v>
      </c>
    </row>
    <row r="3991" spans="1:9" x14ac:dyDescent="0.25">
      <c r="A3991" s="42" t="s">
        <v>6</v>
      </c>
      <c r="B3991" s="35" t="s">
        <v>7971</v>
      </c>
      <c r="C3991" s="35" t="s">
        <v>7972</v>
      </c>
      <c r="D3991" s="36">
        <v>8</v>
      </c>
      <c r="E3991" s="36">
        <v>8</v>
      </c>
      <c r="F3991" s="36">
        <v>0.93500000000000005</v>
      </c>
      <c r="G3991" s="36" t="str">
        <f>IFERROR(VLOOKUP(DATA_PESOS[[#This Row],[Codigo]],PESOS,4,FALSE)," ")</f>
        <v xml:space="preserve"> </v>
      </c>
      <c r="H3991" s="52">
        <v>1.694</v>
      </c>
      <c r="I3991" s="36" t="str">
        <f>IF(DATA_PESOS[[#This Row],[Peso de FLEX]]=DATA_PESOS[[#This Row],[ACTUALIZACION 2]],"Conforme","Revisar")</f>
        <v>Revisar</v>
      </c>
    </row>
    <row r="3992" spans="1:9" x14ac:dyDescent="0.25">
      <c r="A3992" s="42" t="s">
        <v>6</v>
      </c>
      <c r="B3992" s="35" t="s">
        <v>7973</v>
      </c>
      <c r="C3992" s="35" t="s">
        <v>7974</v>
      </c>
      <c r="D3992" s="36">
        <v>2</v>
      </c>
      <c r="E3992" s="36">
        <v>2</v>
      </c>
      <c r="F3992" s="36">
        <v>0.627</v>
      </c>
      <c r="G3992" s="36" t="str">
        <f>IFERROR(VLOOKUP(DATA_PESOS[[#This Row],[Codigo]],PESOS,4,FALSE)," ")</f>
        <v xml:space="preserve"> </v>
      </c>
      <c r="H3992" s="52">
        <v>1.454</v>
      </c>
      <c r="I3992" s="36" t="str">
        <f>IF(DATA_PESOS[[#This Row],[Peso de FLEX]]=DATA_PESOS[[#This Row],[ACTUALIZACION 2]],"Conforme","Revisar")</f>
        <v>Revisar</v>
      </c>
    </row>
    <row r="3993" spans="1:9" x14ac:dyDescent="0.25">
      <c r="A3993" s="42" t="s">
        <v>6</v>
      </c>
      <c r="B3993" s="35" t="s">
        <v>7975</v>
      </c>
      <c r="C3993" s="35" t="s">
        <v>7976</v>
      </c>
      <c r="D3993" s="36">
        <v>4</v>
      </c>
      <c r="E3993" s="36">
        <v>4</v>
      </c>
      <c r="F3993" s="36">
        <v>1.1419999999999999</v>
      </c>
      <c r="G3993" s="36" t="str">
        <f>IFERROR(VLOOKUP(DATA_PESOS[[#This Row],[Codigo]],PESOS,4,FALSE)," ")</f>
        <v xml:space="preserve"> </v>
      </c>
      <c r="H3993" s="52">
        <v>3.012</v>
      </c>
      <c r="I3993" s="36" t="str">
        <f>IF(DATA_PESOS[[#This Row],[Peso de FLEX]]=DATA_PESOS[[#This Row],[ACTUALIZACION 2]],"Conforme","Revisar")</f>
        <v>Revisar</v>
      </c>
    </row>
    <row r="3994" spans="1:9" x14ac:dyDescent="0.25">
      <c r="A3994" s="42" t="s">
        <v>6</v>
      </c>
      <c r="B3994" s="35" t="s">
        <v>7977</v>
      </c>
      <c r="C3994" s="35" t="s">
        <v>7978</v>
      </c>
      <c r="D3994" s="36">
        <v>4</v>
      </c>
      <c r="E3994" s="36">
        <v>4</v>
      </c>
      <c r="F3994" s="36">
        <v>1.694</v>
      </c>
      <c r="G3994" s="36" t="str">
        <f>IFERROR(VLOOKUP(DATA_PESOS[[#This Row],[Codigo]],PESOS,4,FALSE)," ")</f>
        <v xml:space="preserve"> </v>
      </c>
      <c r="H3994" s="52">
        <v>2.5579999999999998</v>
      </c>
      <c r="I3994" s="36" t="str">
        <f>IF(DATA_PESOS[[#This Row],[Peso de FLEX]]=DATA_PESOS[[#This Row],[ACTUALIZACION 2]],"Conforme","Revisar")</f>
        <v>Revisar</v>
      </c>
    </row>
    <row r="3995" spans="1:9" x14ac:dyDescent="0.25">
      <c r="A3995" s="42" t="s">
        <v>6</v>
      </c>
      <c r="B3995" s="35" t="s">
        <v>7979</v>
      </c>
      <c r="C3995" s="35" t="s">
        <v>7980</v>
      </c>
      <c r="D3995" s="36">
        <v>15</v>
      </c>
      <c r="E3995" s="36">
        <v>15</v>
      </c>
      <c r="F3995" s="36">
        <v>1.454</v>
      </c>
      <c r="G3995" s="36" t="str">
        <f>IFERROR(VLOOKUP(DATA_PESOS[[#This Row],[Codigo]],PESOS,4,FALSE)," ")</f>
        <v xml:space="preserve"> </v>
      </c>
      <c r="H3995" s="52">
        <v>2.3759999999999999</v>
      </c>
      <c r="I3995" s="36" t="str">
        <f>IF(DATA_PESOS[[#This Row],[Peso de FLEX]]=DATA_PESOS[[#This Row],[ACTUALIZACION 2]],"Conforme","Revisar")</f>
        <v>Revisar</v>
      </c>
    </row>
    <row r="3996" spans="1:9" x14ac:dyDescent="0.25">
      <c r="A3996" s="42" t="s">
        <v>6</v>
      </c>
      <c r="B3996" s="35" t="s">
        <v>7981</v>
      </c>
      <c r="C3996" s="35" t="s">
        <v>7982</v>
      </c>
      <c r="D3996" s="36">
        <v>7</v>
      </c>
      <c r="E3996" s="36">
        <v>7</v>
      </c>
      <c r="F3996" s="36">
        <v>3.012</v>
      </c>
      <c r="G3996" s="36" t="str">
        <f>IFERROR(VLOOKUP(DATA_PESOS[[#This Row],[Codigo]],PESOS,4,FALSE)," ")</f>
        <v xml:space="preserve"> </v>
      </c>
      <c r="H3996" s="52">
        <v>0.88600000000000001</v>
      </c>
      <c r="I3996" s="36" t="str">
        <f>IF(DATA_PESOS[[#This Row],[Peso de FLEX]]=DATA_PESOS[[#This Row],[ACTUALIZACION 2]],"Conforme","Revisar")</f>
        <v>Revisar</v>
      </c>
    </row>
    <row r="3997" spans="1:9" x14ac:dyDescent="0.25">
      <c r="A3997" s="42" t="s">
        <v>6</v>
      </c>
      <c r="B3997" s="35" t="s">
        <v>7983</v>
      </c>
      <c r="C3997" s="35" t="s">
        <v>7984</v>
      </c>
      <c r="D3997" s="36">
        <v>17</v>
      </c>
      <c r="E3997" s="36">
        <v>17</v>
      </c>
      <c r="F3997" s="36">
        <v>2.5579999999999998</v>
      </c>
      <c r="G3997" s="36" t="str">
        <f>IFERROR(VLOOKUP(DATA_PESOS[[#This Row],[Codigo]],PESOS,4,FALSE)," ")</f>
        <v xml:space="preserve"> </v>
      </c>
      <c r="H3997" s="52">
        <v>1.0820000000000001</v>
      </c>
      <c r="I3997" s="36" t="str">
        <f>IF(DATA_PESOS[[#This Row],[Peso de FLEX]]=DATA_PESOS[[#This Row],[ACTUALIZACION 2]],"Conforme","Revisar")</f>
        <v>Revisar</v>
      </c>
    </row>
    <row r="3998" spans="1:9" x14ac:dyDescent="0.25">
      <c r="A3998" s="42" t="s">
        <v>6</v>
      </c>
      <c r="B3998" s="35" t="s">
        <v>7985</v>
      </c>
      <c r="C3998" s="35" t="s">
        <v>7986</v>
      </c>
      <c r="D3998" s="36">
        <v>10</v>
      </c>
      <c r="E3998" s="36">
        <v>10</v>
      </c>
      <c r="F3998" s="36">
        <v>2.3759999999999999</v>
      </c>
      <c r="G3998" s="36" t="str">
        <f>IFERROR(VLOOKUP(DATA_PESOS[[#This Row],[Codigo]],PESOS,4,FALSE)," ")</f>
        <v xml:space="preserve"> </v>
      </c>
      <c r="H3998" s="52">
        <v>0.48199999999999998</v>
      </c>
      <c r="I3998" s="36" t="str">
        <f>IF(DATA_PESOS[[#This Row],[Peso de FLEX]]=DATA_PESOS[[#This Row],[ACTUALIZACION 2]],"Conforme","Revisar")</f>
        <v>Revisar</v>
      </c>
    </row>
    <row r="3999" spans="1:9" x14ac:dyDescent="0.25">
      <c r="A3999" s="42" t="s">
        <v>6</v>
      </c>
      <c r="B3999" s="35" t="s">
        <v>7987</v>
      </c>
      <c r="C3999" s="35" t="s">
        <v>7988</v>
      </c>
      <c r="D3999" s="36">
        <v>36</v>
      </c>
      <c r="E3999" s="36">
        <v>36</v>
      </c>
      <c r="F3999" s="36">
        <v>0.88600000000000001</v>
      </c>
      <c r="G3999" s="36" t="str">
        <f>IFERROR(VLOOKUP(DATA_PESOS[[#This Row],[Codigo]],PESOS,4,FALSE)," ")</f>
        <v xml:space="preserve"> </v>
      </c>
      <c r="H3999" s="52">
        <v>0.21299999999999999</v>
      </c>
      <c r="I3999" s="36" t="str">
        <f>IF(DATA_PESOS[[#This Row],[Peso de FLEX]]=DATA_PESOS[[#This Row],[ACTUALIZACION 2]],"Conforme","Revisar")</f>
        <v>Revisar</v>
      </c>
    </row>
    <row r="4000" spans="1:9" x14ac:dyDescent="0.25">
      <c r="A4000" s="42" t="s">
        <v>6</v>
      </c>
      <c r="B4000" s="35" t="s">
        <v>7989</v>
      </c>
      <c r="C4000" s="35" t="s">
        <v>7990</v>
      </c>
      <c r="D4000" s="36">
        <v>55</v>
      </c>
      <c r="E4000" s="36">
        <v>55</v>
      </c>
      <c r="F4000" s="36">
        <v>1.0820000000000001</v>
      </c>
      <c r="G4000" s="36" t="str">
        <f>IFERROR(VLOOKUP(DATA_PESOS[[#This Row],[Codigo]],PESOS,4,FALSE)," ")</f>
        <v xml:space="preserve"> </v>
      </c>
      <c r="H4000" s="52">
        <v>0.252</v>
      </c>
      <c r="I4000" s="36" t="str">
        <f>IF(DATA_PESOS[[#This Row],[Peso de FLEX]]=DATA_PESOS[[#This Row],[ACTUALIZACION 2]],"Conforme","Revisar")</f>
        <v>Revisar</v>
      </c>
    </row>
    <row r="4001" spans="1:9" x14ac:dyDescent="0.25">
      <c r="A4001" s="42" t="s">
        <v>6</v>
      </c>
      <c r="B4001" s="35" t="s">
        <v>7991</v>
      </c>
      <c r="C4001" s="35" t="s">
        <v>7992</v>
      </c>
      <c r="D4001" s="36">
        <v>15</v>
      </c>
      <c r="E4001" s="36">
        <v>15</v>
      </c>
      <c r="F4001" s="36">
        <v>0.48199999999999998</v>
      </c>
      <c r="G4001" s="36" t="str">
        <f>IFERROR(VLOOKUP(DATA_PESOS[[#This Row],[Codigo]],PESOS,4,FALSE)," ")</f>
        <v xml:space="preserve"> </v>
      </c>
      <c r="H4001" s="52">
        <v>0.377</v>
      </c>
      <c r="I4001" s="36" t="str">
        <f>IF(DATA_PESOS[[#This Row],[Peso de FLEX]]=DATA_PESOS[[#This Row],[ACTUALIZACION 2]],"Conforme","Revisar")</f>
        <v>Revisar</v>
      </c>
    </row>
    <row r="4002" spans="1:9" x14ac:dyDescent="0.25">
      <c r="A4002" s="42" t="s">
        <v>6</v>
      </c>
      <c r="B4002" s="35" t="s">
        <v>7993</v>
      </c>
      <c r="C4002" s="35" t="s">
        <v>7994</v>
      </c>
      <c r="D4002" s="36">
        <v>33</v>
      </c>
      <c r="E4002" s="36">
        <v>33</v>
      </c>
      <c r="F4002" s="36">
        <v>0.21299999999999999</v>
      </c>
      <c r="G4002" s="36" t="str">
        <f>IFERROR(VLOOKUP(DATA_PESOS[[#This Row],[Codigo]],PESOS,4,FALSE)," ")</f>
        <v xml:space="preserve"> </v>
      </c>
      <c r="H4002" s="52">
        <v>0.22900000000000001</v>
      </c>
      <c r="I4002" s="36" t="str">
        <f>IF(DATA_PESOS[[#This Row],[Peso de FLEX]]=DATA_PESOS[[#This Row],[ACTUALIZACION 2]],"Conforme","Revisar")</f>
        <v>Revisar</v>
      </c>
    </row>
    <row r="4003" spans="1:9" x14ac:dyDescent="0.25">
      <c r="A4003" s="42" t="s">
        <v>6</v>
      </c>
      <c r="B4003" s="35" t="s">
        <v>7995</v>
      </c>
      <c r="C4003" s="35" t="s">
        <v>7996</v>
      </c>
      <c r="D4003" s="36">
        <v>12</v>
      </c>
      <c r="E4003" s="36">
        <v>12</v>
      </c>
      <c r="F4003" s="36">
        <v>0.252</v>
      </c>
      <c r="G4003" s="36" t="str">
        <f>IFERROR(VLOOKUP(DATA_PESOS[[#This Row],[Codigo]],PESOS,4,FALSE)," ")</f>
        <v xml:space="preserve"> </v>
      </c>
      <c r="H4003" s="52">
        <v>0.26200000000000001</v>
      </c>
      <c r="I4003" s="36" t="str">
        <f>IF(DATA_PESOS[[#This Row],[Peso de FLEX]]=DATA_PESOS[[#This Row],[ACTUALIZACION 2]],"Conforme","Revisar")</f>
        <v>Revisar</v>
      </c>
    </row>
    <row r="4004" spans="1:9" x14ac:dyDescent="0.25">
      <c r="A4004" s="42" t="s">
        <v>6</v>
      </c>
      <c r="B4004" s="35" t="s">
        <v>7997</v>
      </c>
      <c r="C4004" s="35" t="s">
        <v>7998</v>
      </c>
      <c r="D4004" s="36">
        <v>3</v>
      </c>
      <c r="E4004" s="36">
        <v>3</v>
      </c>
      <c r="F4004" s="36">
        <v>0.377</v>
      </c>
      <c r="G4004" s="36" t="str">
        <f>IFERROR(VLOOKUP(DATA_PESOS[[#This Row],[Codigo]],PESOS,4,FALSE)," ")</f>
        <v xml:space="preserve"> </v>
      </c>
      <c r="H4004" s="52">
        <v>0.22800000000000001</v>
      </c>
      <c r="I4004" s="36" t="str">
        <f>IF(DATA_PESOS[[#This Row],[Peso de FLEX]]=DATA_PESOS[[#This Row],[ACTUALIZACION 2]],"Conforme","Revisar")</f>
        <v>Revisar</v>
      </c>
    </row>
    <row r="4005" spans="1:9" x14ac:dyDescent="0.25">
      <c r="A4005" s="42" t="s">
        <v>6</v>
      </c>
      <c r="B4005" s="35" t="s">
        <v>7999</v>
      </c>
      <c r="C4005" s="35" t="s">
        <v>8000</v>
      </c>
      <c r="D4005" s="36">
        <v>12</v>
      </c>
      <c r="E4005" s="36">
        <v>12</v>
      </c>
      <c r="F4005" s="36">
        <v>0.22900000000000001</v>
      </c>
      <c r="G4005" s="36" t="str">
        <f>IFERROR(VLOOKUP(DATA_PESOS[[#This Row],[Codigo]],PESOS,4,FALSE)," ")</f>
        <v xml:space="preserve"> </v>
      </c>
      <c r="H4005" s="52">
        <v>0.318</v>
      </c>
      <c r="I4005" s="36" t="str">
        <f>IF(DATA_PESOS[[#This Row],[Peso de FLEX]]=DATA_PESOS[[#This Row],[ACTUALIZACION 2]],"Conforme","Revisar")</f>
        <v>Revisar</v>
      </c>
    </row>
    <row r="4006" spans="1:9" x14ac:dyDescent="0.25">
      <c r="A4006" s="42" t="s">
        <v>6</v>
      </c>
      <c r="B4006" s="35" t="s">
        <v>8001</v>
      </c>
      <c r="C4006" s="35" t="s">
        <v>8002</v>
      </c>
      <c r="D4006" s="36">
        <v>12</v>
      </c>
      <c r="E4006" s="36">
        <v>12</v>
      </c>
      <c r="F4006" s="36">
        <v>0.26200000000000001</v>
      </c>
      <c r="G4006" s="36" t="str">
        <f>IFERROR(VLOOKUP(DATA_PESOS[[#This Row],[Codigo]],PESOS,4,FALSE)," ")</f>
        <v xml:space="preserve"> </v>
      </c>
      <c r="H4006" s="52">
        <v>0.222</v>
      </c>
      <c r="I4006" s="36" t="str">
        <f>IF(DATA_PESOS[[#This Row],[Peso de FLEX]]=DATA_PESOS[[#This Row],[ACTUALIZACION 2]],"Conforme","Revisar")</f>
        <v>Revisar</v>
      </c>
    </row>
    <row r="4007" spans="1:9" x14ac:dyDescent="0.25">
      <c r="A4007" s="42" t="s">
        <v>6</v>
      </c>
      <c r="B4007" s="35" t="s">
        <v>8003</v>
      </c>
      <c r="C4007" s="35" t="s">
        <v>8004</v>
      </c>
      <c r="D4007" s="36">
        <v>45</v>
      </c>
      <c r="E4007" s="36">
        <v>45</v>
      </c>
      <c r="F4007" s="36">
        <v>0.318</v>
      </c>
      <c r="G4007" s="36" t="str">
        <f>IFERROR(VLOOKUP(DATA_PESOS[[#This Row],[Codigo]],PESOS,4,FALSE)," ")</f>
        <v xml:space="preserve"> </v>
      </c>
      <c r="H4007" s="52">
        <v>1.536</v>
      </c>
      <c r="I4007" s="36" t="str">
        <f>IF(DATA_PESOS[[#This Row],[Peso de FLEX]]=DATA_PESOS[[#This Row],[ACTUALIZACION 2]],"Conforme","Revisar")</f>
        <v>Revisar</v>
      </c>
    </row>
    <row r="4008" spans="1:9" x14ac:dyDescent="0.25">
      <c r="A4008" s="42" t="s">
        <v>6</v>
      </c>
      <c r="B4008" s="35" t="s">
        <v>8005</v>
      </c>
      <c r="C4008" s="35" t="s">
        <v>8006</v>
      </c>
      <c r="D4008" s="36">
        <v>20</v>
      </c>
      <c r="E4008" s="36">
        <v>20</v>
      </c>
      <c r="F4008" s="36">
        <v>0.222</v>
      </c>
      <c r="G4008" s="36" t="str">
        <f>IFERROR(VLOOKUP(DATA_PESOS[[#This Row],[Codigo]],PESOS,4,FALSE)," ")</f>
        <v xml:space="preserve"> </v>
      </c>
      <c r="H4008" s="52">
        <v>0.71399999999999997</v>
      </c>
      <c r="I4008" s="36" t="str">
        <f>IF(DATA_PESOS[[#This Row],[Peso de FLEX]]=DATA_PESOS[[#This Row],[ACTUALIZACION 2]],"Conforme","Revisar")</f>
        <v>Revisar</v>
      </c>
    </row>
    <row r="4009" spans="1:9" x14ac:dyDescent="0.25">
      <c r="A4009" s="42" t="s">
        <v>6</v>
      </c>
      <c r="B4009" s="35" t="s">
        <v>8007</v>
      </c>
      <c r="C4009" s="35" t="s">
        <v>8008</v>
      </c>
      <c r="D4009" s="36">
        <v>18</v>
      </c>
      <c r="E4009" s="36">
        <v>18</v>
      </c>
      <c r="F4009" s="36">
        <v>0.23599999999999999</v>
      </c>
      <c r="G4009" s="36" t="str">
        <f>IFERROR(VLOOKUP(DATA_PESOS[[#This Row],[Codigo]],PESOS,4,FALSE)," ")</f>
        <v xml:space="preserve"> </v>
      </c>
      <c r="H4009" s="52">
        <v>0.57399999999999995</v>
      </c>
      <c r="I4009" s="36" t="str">
        <f>IF(DATA_PESOS[[#This Row],[Peso de FLEX]]=DATA_PESOS[[#This Row],[ACTUALIZACION 2]],"Conforme","Revisar")</f>
        <v>Revisar</v>
      </c>
    </row>
    <row r="4010" spans="1:9" x14ac:dyDescent="0.25">
      <c r="A4010" s="42" t="s">
        <v>6</v>
      </c>
      <c r="B4010" s="35" t="s">
        <v>8009</v>
      </c>
      <c r="C4010" s="35" t="s">
        <v>8010</v>
      </c>
      <c r="D4010" s="36">
        <v>43</v>
      </c>
      <c r="E4010" s="36">
        <v>43</v>
      </c>
      <c r="F4010" s="36">
        <v>1.536</v>
      </c>
      <c r="G4010" s="36" t="str">
        <f>IFERROR(VLOOKUP(DATA_PESOS[[#This Row],[Codigo]],PESOS,4,FALSE)," ")</f>
        <v xml:space="preserve"> </v>
      </c>
      <c r="H4010" s="52">
        <v>0.255</v>
      </c>
      <c r="I4010" s="36" t="str">
        <f>IF(DATA_PESOS[[#This Row],[Peso de FLEX]]=DATA_PESOS[[#This Row],[ACTUALIZACION 2]],"Conforme","Revisar")</f>
        <v>Revisar</v>
      </c>
    </row>
    <row r="4011" spans="1:9" x14ac:dyDescent="0.25">
      <c r="A4011" s="42" t="s">
        <v>6</v>
      </c>
      <c r="B4011" s="35" t="s">
        <v>8011</v>
      </c>
      <c r="C4011" s="35" t="s">
        <v>8012</v>
      </c>
      <c r="D4011" s="36">
        <v>44</v>
      </c>
      <c r="E4011" s="36">
        <v>44</v>
      </c>
      <c r="F4011" s="36">
        <v>0.71399999999999997</v>
      </c>
      <c r="G4011" s="36" t="str">
        <f>IFERROR(VLOOKUP(DATA_PESOS[[#This Row],[Codigo]],PESOS,4,FALSE)," ")</f>
        <v xml:space="preserve"> </v>
      </c>
      <c r="H4011" s="52">
        <v>0.245</v>
      </c>
      <c r="I4011" s="36" t="str">
        <f>IF(DATA_PESOS[[#This Row],[Peso de FLEX]]=DATA_PESOS[[#This Row],[ACTUALIZACION 2]],"Conforme","Revisar")</f>
        <v>Revisar</v>
      </c>
    </row>
    <row r="4012" spans="1:9" x14ac:dyDescent="0.25">
      <c r="A4012" s="42" t="s">
        <v>6</v>
      </c>
      <c r="B4012" s="35" t="s">
        <v>8013</v>
      </c>
      <c r="C4012" s="35" t="s">
        <v>8014</v>
      </c>
      <c r="D4012" s="36">
        <v>1</v>
      </c>
      <c r="E4012" s="36">
        <v>1</v>
      </c>
      <c r="F4012" s="36">
        <v>0.57399999999999995</v>
      </c>
      <c r="G4012" s="36" t="str">
        <f>IFERROR(VLOOKUP(DATA_PESOS[[#This Row],[Codigo]],PESOS,4,FALSE)," ")</f>
        <v xml:space="preserve"> </v>
      </c>
      <c r="H4012" s="52">
        <v>0.92200000000000004</v>
      </c>
      <c r="I4012" s="36" t="str">
        <f>IF(DATA_PESOS[[#This Row],[Peso de FLEX]]=DATA_PESOS[[#This Row],[ACTUALIZACION 2]],"Conforme","Revisar")</f>
        <v>Revisar</v>
      </c>
    </row>
    <row r="4013" spans="1:9" x14ac:dyDescent="0.25">
      <c r="A4013" s="42" t="s">
        <v>6</v>
      </c>
      <c r="B4013" s="35" t="s">
        <v>8015</v>
      </c>
      <c r="C4013" s="35" t="s">
        <v>8016</v>
      </c>
      <c r="D4013" s="36">
        <v>13</v>
      </c>
      <c r="E4013" s="36">
        <v>13</v>
      </c>
      <c r="F4013" s="36">
        <v>0.255</v>
      </c>
      <c r="G4013" s="36" t="str">
        <f>IFERROR(VLOOKUP(DATA_PESOS[[#This Row],[Codigo]],PESOS,4,FALSE)," ")</f>
        <v xml:space="preserve"> </v>
      </c>
      <c r="H4013" s="52">
        <v>0.71299999999999997</v>
      </c>
      <c r="I4013" s="36" t="str">
        <f>IF(DATA_PESOS[[#This Row],[Peso de FLEX]]=DATA_PESOS[[#This Row],[ACTUALIZACION 2]],"Conforme","Revisar")</f>
        <v>Revisar</v>
      </c>
    </row>
    <row r="4014" spans="1:9" x14ac:dyDescent="0.25">
      <c r="A4014" s="42" t="s">
        <v>6</v>
      </c>
      <c r="B4014" s="35" t="s">
        <v>8017</v>
      </c>
      <c r="C4014" s="35" t="s">
        <v>8018</v>
      </c>
      <c r="D4014" s="36">
        <v>8</v>
      </c>
      <c r="E4014" s="36">
        <v>8</v>
      </c>
      <c r="F4014" s="36">
        <v>0.245</v>
      </c>
      <c r="G4014" s="36" t="str">
        <f>IFERROR(VLOOKUP(DATA_PESOS[[#This Row],[Codigo]],PESOS,4,FALSE)," ")</f>
        <v xml:space="preserve"> </v>
      </c>
      <c r="H4014" s="52">
        <v>0.59</v>
      </c>
      <c r="I4014" s="36" t="str">
        <f>IF(DATA_PESOS[[#This Row],[Peso de FLEX]]=DATA_PESOS[[#This Row],[ACTUALIZACION 2]],"Conforme","Revisar")</f>
        <v>Revisar</v>
      </c>
    </row>
    <row r="4015" spans="1:9" x14ac:dyDescent="0.25">
      <c r="A4015" s="42" t="s">
        <v>6</v>
      </c>
      <c r="B4015" s="35" t="s">
        <v>8019</v>
      </c>
      <c r="C4015" s="35" t="s">
        <v>8020</v>
      </c>
      <c r="D4015" s="36">
        <v>10</v>
      </c>
      <c r="E4015" s="36">
        <v>10</v>
      </c>
      <c r="F4015" s="36">
        <v>0.92200000000000004</v>
      </c>
      <c r="G4015" s="36" t="str">
        <f>IFERROR(VLOOKUP(DATA_PESOS[[#This Row],[Codigo]],PESOS,4,FALSE)," ")</f>
        <v xml:space="preserve"> </v>
      </c>
      <c r="H4015" s="52">
        <v>0.56299999999999994</v>
      </c>
      <c r="I4015" s="36" t="str">
        <f>IF(DATA_PESOS[[#This Row],[Peso de FLEX]]=DATA_PESOS[[#This Row],[ACTUALIZACION 2]],"Conforme","Revisar")</f>
        <v>Revisar</v>
      </c>
    </row>
    <row r="4016" spans="1:9" x14ac:dyDescent="0.25">
      <c r="A4016" s="42" t="s">
        <v>6</v>
      </c>
      <c r="B4016" s="35" t="s">
        <v>8021</v>
      </c>
      <c r="C4016" s="35" t="s">
        <v>8022</v>
      </c>
      <c r="D4016" s="36">
        <v>32</v>
      </c>
      <c r="E4016" s="36">
        <v>32</v>
      </c>
      <c r="F4016" s="36">
        <v>0.71299999999999997</v>
      </c>
      <c r="G4016" s="36" t="str">
        <f>IFERROR(VLOOKUP(DATA_PESOS[[#This Row],[Codigo]],PESOS,4,FALSE)," ")</f>
        <v xml:space="preserve"> </v>
      </c>
      <c r="H4016" s="52">
        <v>0.65700000000000003</v>
      </c>
      <c r="I4016" s="36" t="str">
        <f>IF(DATA_PESOS[[#This Row],[Peso de FLEX]]=DATA_PESOS[[#This Row],[ACTUALIZACION 2]],"Conforme","Revisar")</f>
        <v>Revisar</v>
      </c>
    </row>
    <row r="4017" spans="1:9" x14ac:dyDescent="0.25">
      <c r="A4017" s="42" t="s">
        <v>6</v>
      </c>
      <c r="B4017" s="35" t="s">
        <v>8023</v>
      </c>
      <c r="C4017" s="35" t="s">
        <v>8024</v>
      </c>
      <c r="D4017" s="36">
        <v>9</v>
      </c>
      <c r="E4017" s="36">
        <v>9</v>
      </c>
      <c r="F4017" s="36">
        <v>0.59</v>
      </c>
      <c r="G4017" s="36" t="str">
        <f>IFERROR(VLOOKUP(DATA_PESOS[[#This Row],[Codigo]],PESOS,4,FALSE)," ")</f>
        <v xml:space="preserve"> </v>
      </c>
      <c r="H4017" s="52">
        <v>0.626</v>
      </c>
      <c r="I4017" s="36" t="str">
        <f>IF(DATA_PESOS[[#This Row],[Peso de FLEX]]=DATA_PESOS[[#This Row],[ACTUALIZACION 2]],"Conforme","Revisar")</f>
        <v>Revisar</v>
      </c>
    </row>
    <row r="4018" spans="1:9" x14ac:dyDescent="0.25">
      <c r="A4018" s="42" t="s">
        <v>6</v>
      </c>
      <c r="B4018" s="35" t="s">
        <v>8025</v>
      </c>
      <c r="C4018" s="35" t="s">
        <v>8026</v>
      </c>
      <c r="D4018" s="36">
        <v>10</v>
      </c>
      <c r="E4018" s="36">
        <v>10</v>
      </c>
      <c r="F4018" s="36">
        <v>0.56299999999999994</v>
      </c>
      <c r="G4018" s="36" t="str">
        <f>IFERROR(VLOOKUP(DATA_PESOS[[#This Row],[Codigo]],PESOS,4,FALSE)," ")</f>
        <v xml:space="preserve"> </v>
      </c>
      <c r="H4018" s="52">
        <v>0.65200000000000002</v>
      </c>
      <c r="I4018" s="36" t="str">
        <f>IF(DATA_PESOS[[#This Row],[Peso de FLEX]]=DATA_PESOS[[#This Row],[ACTUALIZACION 2]],"Conforme","Revisar")</f>
        <v>Revisar</v>
      </c>
    </row>
    <row r="4019" spans="1:9" x14ac:dyDescent="0.25">
      <c r="A4019" s="42" t="s">
        <v>6</v>
      </c>
      <c r="B4019" s="35" t="s">
        <v>8027</v>
      </c>
      <c r="C4019" s="35" t="s">
        <v>8028</v>
      </c>
      <c r="D4019" s="36">
        <v>15</v>
      </c>
      <c r="E4019" s="36">
        <v>15</v>
      </c>
      <c r="F4019" s="36">
        <v>0.65700000000000003</v>
      </c>
      <c r="G4019" s="36" t="str">
        <f>IFERROR(VLOOKUP(DATA_PESOS[[#This Row],[Codigo]],PESOS,4,FALSE)," ")</f>
        <v xml:space="preserve"> </v>
      </c>
      <c r="H4019" s="52">
        <v>0.64900000000000002</v>
      </c>
      <c r="I4019" s="36" t="str">
        <f>IF(DATA_PESOS[[#This Row],[Peso de FLEX]]=DATA_PESOS[[#This Row],[ACTUALIZACION 2]],"Conforme","Revisar")</f>
        <v>Revisar</v>
      </c>
    </row>
    <row r="4020" spans="1:9" x14ac:dyDescent="0.25">
      <c r="A4020" s="42" t="s">
        <v>6</v>
      </c>
      <c r="B4020" s="35" t="s">
        <v>8029</v>
      </c>
      <c r="C4020" s="35" t="s">
        <v>8030</v>
      </c>
      <c r="D4020" s="36">
        <v>30</v>
      </c>
      <c r="E4020" s="36">
        <v>30</v>
      </c>
      <c r="F4020" s="36">
        <v>0.626</v>
      </c>
      <c r="G4020" s="36" t="str">
        <f>IFERROR(VLOOKUP(DATA_PESOS[[#This Row],[Codigo]],PESOS,4,FALSE)," ")</f>
        <v xml:space="preserve"> </v>
      </c>
      <c r="H4020" s="52">
        <v>0.69199999999999995</v>
      </c>
      <c r="I4020" s="36" t="str">
        <f>IF(DATA_PESOS[[#This Row],[Peso de FLEX]]=DATA_PESOS[[#This Row],[ACTUALIZACION 2]],"Conforme","Revisar")</f>
        <v>Revisar</v>
      </c>
    </row>
    <row r="4021" spans="1:9" x14ac:dyDescent="0.25">
      <c r="A4021" s="42" t="s">
        <v>6</v>
      </c>
      <c r="B4021" s="35" t="s">
        <v>8031</v>
      </c>
      <c r="C4021" s="35" t="s">
        <v>8032</v>
      </c>
      <c r="D4021" s="36">
        <v>31</v>
      </c>
      <c r="E4021" s="36">
        <v>31</v>
      </c>
      <c r="F4021" s="36">
        <v>0.65200000000000002</v>
      </c>
      <c r="G4021" s="36" t="str">
        <f>IFERROR(VLOOKUP(DATA_PESOS[[#This Row],[Codigo]],PESOS,4,FALSE)," ")</f>
        <v xml:space="preserve"> </v>
      </c>
      <c r="H4021" s="52">
        <v>0.64200000000000002</v>
      </c>
      <c r="I4021" s="36" t="str">
        <f>IF(DATA_PESOS[[#This Row],[Peso de FLEX]]=DATA_PESOS[[#This Row],[ACTUALIZACION 2]],"Conforme","Revisar")</f>
        <v>Revisar</v>
      </c>
    </row>
    <row r="4022" spans="1:9" x14ac:dyDescent="0.25">
      <c r="A4022" s="42" t="s">
        <v>6</v>
      </c>
      <c r="B4022" s="35" t="s">
        <v>8033</v>
      </c>
      <c r="C4022" s="35" t="s">
        <v>8034</v>
      </c>
      <c r="D4022" s="36">
        <v>10</v>
      </c>
      <c r="E4022" s="36">
        <v>10</v>
      </c>
      <c r="F4022" s="36">
        <v>0.64900000000000002</v>
      </c>
      <c r="G4022" s="36" t="str">
        <f>IFERROR(VLOOKUP(DATA_PESOS[[#This Row],[Codigo]],PESOS,4,FALSE)," ")</f>
        <v xml:space="preserve"> </v>
      </c>
      <c r="H4022" s="52">
        <v>0.69099999999999995</v>
      </c>
      <c r="I4022" s="36" t="str">
        <f>IF(DATA_PESOS[[#This Row],[Peso de FLEX]]=DATA_PESOS[[#This Row],[ACTUALIZACION 2]],"Conforme","Revisar")</f>
        <v>Revisar</v>
      </c>
    </row>
    <row r="4023" spans="1:9" x14ac:dyDescent="0.25">
      <c r="A4023" s="42" t="s">
        <v>6</v>
      </c>
      <c r="B4023" s="35" t="s">
        <v>8035</v>
      </c>
      <c r="C4023" s="35" t="s">
        <v>8036</v>
      </c>
      <c r="D4023" s="36">
        <v>13</v>
      </c>
      <c r="E4023" s="36">
        <v>13</v>
      </c>
      <c r="F4023" s="36">
        <v>0.69199999999999995</v>
      </c>
      <c r="G4023" s="36" t="str">
        <f>IFERROR(VLOOKUP(DATA_PESOS[[#This Row],[Codigo]],PESOS,4,FALSE)," ")</f>
        <v xml:space="preserve"> </v>
      </c>
      <c r="H4023" s="52">
        <v>0.36499999999999999</v>
      </c>
      <c r="I4023" s="36" t="str">
        <f>IF(DATA_PESOS[[#This Row],[Peso de FLEX]]=DATA_PESOS[[#This Row],[ACTUALIZACION 2]],"Conforme","Revisar")</f>
        <v>Revisar</v>
      </c>
    </row>
    <row r="4024" spans="1:9" x14ac:dyDescent="0.25">
      <c r="A4024" s="42" t="s">
        <v>6</v>
      </c>
      <c r="B4024" s="35" t="s">
        <v>8037</v>
      </c>
      <c r="C4024" s="35" t="s">
        <v>8038</v>
      </c>
      <c r="D4024" s="36">
        <v>12</v>
      </c>
      <c r="E4024" s="36">
        <v>12</v>
      </c>
      <c r="F4024" s="36">
        <v>0.64200000000000002</v>
      </c>
      <c r="G4024" s="36" t="str">
        <f>IFERROR(VLOOKUP(DATA_PESOS[[#This Row],[Codigo]],PESOS,4,FALSE)," ")</f>
        <v xml:space="preserve"> </v>
      </c>
      <c r="H4024" s="52">
        <v>0.27900000000000003</v>
      </c>
      <c r="I4024" s="36" t="str">
        <f>IF(DATA_PESOS[[#This Row],[Peso de FLEX]]=DATA_PESOS[[#This Row],[ACTUALIZACION 2]],"Conforme","Revisar")</f>
        <v>Revisar</v>
      </c>
    </row>
    <row r="4025" spans="1:9" x14ac:dyDescent="0.25">
      <c r="A4025" s="42" t="s">
        <v>6</v>
      </c>
      <c r="B4025" s="35" t="s">
        <v>8039</v>
      </c>
      <c r="C4025" s="35" t="s">
        <v>8040</v>
      </c>
      <c r="D4025" s="36">
        <v>11</v>
      </c>
      <c r="E4025" s="36">
        <v>11</v>
      </c>
      <c r="F4025" s="36">
        <v>0.69099999999999995</v>
      </c>
      <c r="G4025" s="36" t="str">
        <f>IFERROR(VLOOKUP(DATA_PESOS[[#This Row],[Codigo]],PESOS,4,FALSE)," ")</f>
        <v xml:space="preserve"> </v>
      </c>
      <c r="H4025" s="52">
        <v>0.27600000000000002</v>
      </c>
      <c r="I4025" s="36" t="str">
        <f>IF(DATA_PESOS[[#This Row],[Peso de FLEX]]=DATA_PESOS[[#This Row],[ACTUALIZACION 2]],"Conforme","Revisar")</f>
        <v>Revisar</v>
      </c>
    </row>
    <row r="4026" spans="1:9" x14ac:dyDescent="0.25">
      <c r="A4026" s="42" t="s">
        <v>6</v>
      </c>
      <c r="B4026" s="35" t="s">
        <v>8041</v>
      </c>
      <c r="C4026" s="35" t="s">
        <v>8042</v>
      </c>
      <c r="D4026" s="36">
        <v>12</v>
      </c>
      <c r="E4026" s="36">
        <v>12</v>
      </c>
      <c r="F4026" s="36">
        <v>0.36499999999999999</v>
      </c>
      <c r="G4026" s="36" t="str">
        <f>IFERROR(VLOOKUP(DATA_PESOS[[#This Row],[Codigo]],PESOS,4,FALSE)," ")</f>
        <v xml:space="preserve"> </v>
      </c>
      <c r="H4026" s="52">
        <v>0.26900000000000002</v>
      </c>
      <c r="I4026" s="36" t="str">
        <f>IF(DATA_PESOS[[#This Row],[Peso de FLEX]]=DATA_PESOS[[#This Row],[ACTUALIZACION 2]],"Conforme","Revisar")</f>
        <v>Revisar</v>
      </c>
    </row>
    <row r="4027" spans="1:9" x14ac:dyDescent="0.25">
      <c r="A4027" s="42" t="s">
        <v>6</v>
      </c>
      <c r="B4027" s="35" t="s">
        <v>8043</v>
      </c>
      <c r="C4027" s="35" t="s">
        <v>8044</v>
      </c>
      <c r="D4027" s="36">
        <v>12</v>
      </c>
      <c r="E4027" s="36">
        <v>12</v>
      </c>
      <c r="F4027" s="36">
        <v>0.27900000000000003</v>
      </c>
      <c r="G4027" s="36" t="str">
        <f>IFERROR(VLOOKUP(DATA_PESOS[[#This Row],[Codigo]],PESOS,4,FALSE)," ")</f>
        <v xml:space="preserve"> </v>
      </c>
      <c r="H4027" s="52">
        <v>0.28899999999999998</v>
      </c>
      <c r="I4027" s="36" t="str">
        <f>IF(DATA_PESOS[[#This Row],[Peso de FLEX]]=DATA_PESOS[[#This Row],[ACTUALIZACION 2]],"Conforme","Revisar")</f>
        <v>Revisar</v>
      </c>
    </row>
    <row r="4028" spans="1:9" x14ac:dyDescent="0.25">
      <c r="A4028" s="42" t="s">
        <v>6</v>
      </c>
      <c r="B4028" s="35" t="s">
        <v>8045</v>
      </c>
      <c r="C4028" s="35" t="s">
        <v>8046</v>
      </c>
      <c r="D4028" s="36">
        <v>48</v>
      </c>
      <c r="E4028" s="36">
        <v>48</v>
      </c>
      <c r="F4028" s="36">
        <v>0.27600000000000002</v>
      </c>
      <c r="G4028" s="36" t="str">
        <f>IFERROR(VLOOKUP(DATA_PESOS[[#This Row],[Codigo]],PESOS,4,FALSE)," ")</f>
        <v xml:space="preserve"> </v>
      </c>
      <c r="H4028" s="52">
        <v>0.27900000000000003</v>
      </c>
      <c r="I4028" s="36" t="str">
        <f>IF(DATA_PESOS[[#This Row],[Peso de FLEX]]=DATA_PESOS[[#This Row],[ACTUALIZACION 2]],"Conforme","Revisar")</f>
        <v>Revisar</v>
      </c>
    </row>
    <row r="4029" spans="1:9" x14ac:dyDescent="0.25">
      <c r="A4029" s="42" t="s">
        <v>6</v>
      </c>
      <c r="B4029" s="35" t="s">
        <v>8047</v>
      </c>
      <c r="C4029" s="35" t="s">
        <v>8048</v>
      </c>
      <c r="D4029" s="36">
        <v>20</v>
      </c>
      <c r="E4029" s="36">
        <v>20</v>
      </c>
      <c r="F4029" s="36">
        <v>0.26900000000000002</v>
      </c>
      <c r="G4029" s="36" t="str">
        <f>IFERROR(VLOOKUP(DATA_PESOS[[#This Row],[Codigo]],PESOS,4,FALSE)," ")</f>
        <v xml:space="preserve"> </v>
      </c>
      <c r="H4029" s="52">
        <v>0.28699999999999998</v>
      </c>
      <c r="I4029" s="36" t="str">
        <f>IF(DATA_PESOS[[#This Row],[Peso de FLEX]]=DATA_PESOS[[#This Row],[ACTUALIZACION 2]],"Conforme","Revisar")</f>
        <v>Revisar</v>
      </c>
    </row>
    <row r="4030" spans="1:9" x14ac:dyDescent="0.25">
      <c r="A4030" s="42" t="s">
        <v>6</v>
      </c>
      <c r="B4030" s="35" t="s">
        <v>8049</v>
      </c>
      <c r="C4030" s="35" t="s">
        <v>8050</v>
      </c>
      <c r="D4030" s="36">
        <v>25</v>
      </c>
      <c r="E4030" s="36">
        <v>25</v>
      </c>
      <c r="F4030" s="36">
        <v>0.28899999999999998</v>
      </c>
      <c r="G4030" s="36" t="str">
        <f>IFERROR(VLOOKUP(DATA_PESOS[[#This Row],[Codigo]],PESOS,4,FALSE)," ")</f>
        <v xml:space="preserve"> </v>
      </c>
      <c r="H4030" s="52">
        <v>0.378</v>
      </c>
      <c r="I4030" s="36" t="str">
        <f>IF(DATA_PESOS[[#This Row],[Peso de FLEX]]=DATA_PESOS[[#This Row],[ACTUALIZACION 2]],"Conforme","Revisar")</f>
        <v>Revisar</v>
      </c>
    </row>
    <row r="4031" spans="1:9" x14ac:dyDescent="0.25">
      <c r="A4031" s="42" t="s">
        <v>6</v>
      </c>
      <c r="B4031" s="35" t="s">
        <v>8051</v>
      </c>
      <c r="C4031" s="35" t="s">
        <v>8052</v>
      </c>
      <c r="D4031" s="36">
        <v>20</v>
      </c>
      <c r="E4031" s="36">
        <v>20</v>
      </c>
      <c r="F4031" s="36">
        <v>0.27900000000000003</v>
      </c>
      <c r="G4031" s="36" t="str">
        <f>IFERROR(VLOOKUP(DATA_PESOS[[#This Row],[Codigo]],PESOS,4,FALSE)," ")</f>
        <v xml:space="preserve"> </v>
      </c>
      <c r="H4031" s="52">
        <v>0.254</v>
      </c>
      <c r="I4031" s="36" t="str">
        <f>IF(DATA_PESOS[[#This Row],[Peso de FLEX]]=DATA_PESOS[[#This Row],[ACTUALIZACION 2]],"Conforme","Revisar")</f>
        <v>Revisar</v>
      </c>
    </row>
    <row r="4032" spans="1:9" x14ac:dyDescent="0.25">
      <c r="A4032" s="42" t="s">
        <v>6</v>
      </c>
      <c r="B4032" s="35" t="s">
        <v>8053</v>
      </c>
      <c r="C4032" s="35" t="s">
        <v>8054</v>
      </c>
      <c r="D4032" s="36">
        <v>28</v>
      </c>
      <c r="E4032" s="36">
        <v>28</v>
      </c>
      <c r="F4032" s="36">
        <v>0.28699999999999998</v>
      </c>
      <c r="G4032" s="36" t="str">
        <f>IFERROR(VLOOKUP(DATA_PESOS[[#This Row],[Codigo]],PESOS,4,FALSE)," ")</f>
        <v xml:space="preserve"> </v>
      </c>
      <c r="H4032" s="52">
        <v>0.40400000000000003</v>
      </c>
      <c r="I4032" s="36" t="str">
        <f>IF(DATA_PESOS[[#This Row],[Peso de FLEX]]=DATA_PESOS[[#This Row],[ACTUALIZACION 2]],"Conforme","Revisar")</f>
        <v>Revisar</v>
      </c>
    </row>
    <row r="4033" spans="1:9" x14ac:dyDescent="0.25">
      <c r="A4033" s="42" t="s">
        <v>6</v>
      </c>
      <c r="B4033" s="35" t="s">
        <v>8055</v>
      </c>
      <c r="C4033" s="35" t="s">
        <v>8056</v>
      </c>
      <c r="D4033" s="36">
        <v>24</v>
      </c>
      <c r="E4033" s="36">
        <v>24</v>
      </c>
      <c r="F4033" s="36">
        <v>0.378</v>
      </c>
      <c r="G4033" s="36" t="str">
        <f>IFERROR(VLOOKUP(DATA_PESOS[[#This Row],[Codigo]],PESOS,4,FALSE)," ")</f>
        <v xml:space="preserve"> </v>
      </c>
      <c r="H4033" s="52">
        <v>0.28599999999999998</v>
      </c>
      <c r="I4033" s="36" t="str">
        <f>IF(DATA_PESOS[[#This Row],[Peso de FLEX]]=DATA_PESOS[[#This Row],[ACTUALIZACION 2]],"Conforme","Revisar")</f>
        <v>Revisar</v>
      </c>
    </row>
    <row r="4034" spans="1:9" x14ac:dyDescent="0.25">
      <c r="A4034" s="42" t="s">
        <v>6</v>
      </c>
      <c r="B4034" s="35" t="s">
        <v>8057</v>
      </c>
      <c r="C4034" s="35" t="s">
        <v>8058</v>
      </c>
      <c r="D4034" s="36">
        <v>24</v>
      </c>
      <c r="E4034" s="36">
        <v>24</v>
      </c>
      <c r="F4034" s="36">
        <v>0.254</v>
      </c>
      <c r="G4034" s="36" t="str">
        <f>IFERROR(VLOOKUP(DATA_PESOS[[#This Row],[Codigo]],PESOS,4,FALSE)," ")</f>
        <v xml:space="preserve"> </v>
      </c>
      <c r="H4034" s="52">
        <v>0.249</v>
      </c>
      <c r="I4034" s="36" t="str">
        <f>IF(DATA_PESOS[[#This Row],[Peso de FLEX]]=DATA_PESOS[[#This Row],[ACTUALIZACION 2]],"Conforme","Revisar")</f>
        <v>Revisar</v>
      </c>
    </row>
    <row r="4035" spans="1:9" x14ac:dyDescent="0.25">
      <c r="A4035" s="42" t="s">
        <v>6</v>
      </c>
      <c r="B4035" s="35" t="s">
        <v>8059</v>
      </c>
      <c r="C4035" s="35" t="s">
        <v>8060</v>
      </c>
      <c r="D4035" s="36">
        <v>94</v>
      </c>
      <c r="E4035" s="36">
        <v>94</v>
      </c>
      <c r="F4035" s="36">
        <v>0.40400000000000003</v>
      </c>
      <c r="G4035" s="36" t="str">
        <f>IFERROR(VLOOKUP(DATA_PESOS[[#This Row],[Codigo]],PESOS,4,FALSE)," ")</f>
        <v xml:space="preserve"> </v>
      </c>
      <c r="H4035" s="52">
        <v>0.27200000000000002</v>
      </c>
      <c r="I4035" s="36" t="str">
        <f>IF(DATA_PESOS[[#This Row],[Peso de FLEX]]=DATA_PESOS[[#This Row],[ACTUALIZACION 2]],"Conforme","Revisar")</f>
        <v>Revisar</v>
      </c>
    </row>
    <row r="4036" spans="1:9" x14ac:dyDescent="0.25">
      <c r="A4036" s="42" t="s">
        <v>6</v>
      </c>
      <c r="B4036" s="35" t="s">
        <v>8061</v>
      </c>
      <c r="C4036" s="35" t="s">
        <v>8062</v>
      </c>
      <c r="D4036" s="36">
        <v>29</v>
      </c>
      <c r="E4036" s="36">
        <v>29</v>
      </c>
      <c r="F4036" s="36">
        <v>0.28599999999999998</v>
      </c>
      <c r="G4036" s="36" t="str">
        <f>IFERROR(VLOOKUP(DATA_PESOS[[#This Row],[Codigo]],PESOS,4,FALSE)," ")</f>
        <v xml:space="preserve"> </v>
      </c>
      <c r="H4036" s="52">
        <v>0.22500000000000001</v>
      </c>
      <c r="I4036" s="36" t="str">
        <f>IF(DATA_PESOS[[#This Row],[Peso de FLEX]]=DATA_PESOS[[#This Row],[ACTUALIZACION 2]],"Conforme","Revisar")</f>
        <v>Revisar</v>
      </c>
    </row>
    <row r="4037" spans="1:9" x14ac:dyDescent="0.25">
      <c r="A4037" s="42" t="s">
        <v>6</v>
      </c>
      <c r="B4037" s="35" t="s">
        <v>8063</v>
      </c>
      <c r="C4037" s="35" t="s">
        <v>8064</v>
      </c>
      <c r="D4037" s="36">
        <v>12</v>
      </c>
      <c r="E4037" s="36">
        <v>12</v>
      </c>
      <c r="F4037" s="36">
        <v>0.249</v>
      </c>
      <c r="G4037" s="36" t="str">
        <f>IFERROR(VLOOKUP(DATA_PESOS[[#This Row],[Codigo]],PESOS,4,FALSE)," ")</f>
        <v xml:space="preserve"> </v>
      </c>
      <c r="H4037" s="52">
        <v>0.28199999999999997</v>
      </c>
      <c r="I4037" s="36" t="str">
        <f>IF(DATA_PESOS[[#This Row],[Peso de FLEX]]=DATA_PESOS[[#This Row],[ACTUALIZACION 2]],"Conforme","Revisar")</f>
        <v>Revisar</v>
      </c>
    </row>
    <row r="4038" spans="1:9" x14ac:dyDescent="0.25">
      <c r="A4038" s="42" t="s">
        <v>6</v>
      </c>
      <c r="B4038" s="35" t="s">
        <v>8065</v>
      </c>
      <c r="C4038" s="35" t="s">
        <v>8066</v>
      </c>
      <c r="D4038" s="36">
        <v>40</v>
      </c>
      <c r="E4038" s="36">
        <v>40</v>
      </c>
      <c r="F4038" s="36">
        <v>0.27200000000000002</v>
      </c>
      <c r="G4038" s="36" t="str">
        <f>IFERROR(VLOOKUP(DATA_PESOS[[#This Row],[Codigo]],PESOS,4,FALSE)," ")</f>
        <v xml:space="preserve"> </v>
      </c>
      <c r="H4038" s="52">
        <v>0.29799999999999999</v>
      </c>
      <c r="I4038" s="36" t="str">
        <f>IF(DATA_PESOS[[#This Row],[Peso de FLEX]]=DATA_PESOS[[#This Row],[ACTUALIZACION 2]],"Conforme","Revisar")</f>
        <v>Revisar</v>
      </c>
    </row>
    <row r="4039" spans="1:9" x14ac:dyDescent="0.25">
      <c r="A4039" s="42" t="s">
        <v>6</v>
      </c>
      <c r="B4039" s="35" t="s">
        <v>8067</v>
      </c>
      <c r="C4039" s="35" t="s">
        <v>8068</v>
      </c>
      <c r="D4039" s="36">
        <v>10</v>
      </c>
      <c r="E4039" s="36">
        <v>10</v>
      </c>
      <c r="F4039" s="36">
        <v>0.22500000000000001</v>
      </c>
      <c r="G4039" s="36" t="str">
        <f>IFERROR(VLOOKUP(DATA_PESOS[[#This Row],[Codigo]],PESOS,4,FALSE)," ")</f>
        <v xml:space="preserve"> </v>
      </c>
      <c r="H4039" s="52">
        <v>0.28999999999999998</v>
      </c>
      <c r="I4039" s="36" t="str">
        <f>IF(DATA_PESOS[[#This Row],[Peso de FLEX]]=DATA_PESOS[[#This Row],[ACTUALIZACION 2]],"Conforme","Revisar")</f>
        <v>Revisar</v>
      </c>
    </row>
    <row r="4040" spans="1:9" x14ac:dyDescent="0.25">
      <c r="A4040" s="42" t="s">
        <v>6</v>
      </c>
      <c r="B4040" s="35" t="s">
        <v>8069</v>
      </c>
      <c r="C4040" s="35" t="s">
        <v>8070</v>
      </c>
      <c r="D4040" s="36">
        <v>13</v>
      </c>
      <c r="E4040" s="36">
        <v>13</v>
      </c>
      <c r="F4040" s="36">
        <v>0.28199999999999997</v>
      </c>
      <c r="G4040" s="36" t="str">
        <f>IFERROR(VLOOKUP(DATA_PESOS[[#This Row],[Codigo]],PESOS,4,FALSE)," ")</f>
        <v xml:space="preserve"> </v>
      </c>
      <c r="H4040" s="52">
        <v>0.39200000000000002</v>
      </c>
      <c r="I4040" s="36" t="str">
        <f>IF(DATA_PESOS[[#This Row],[Peso de FLEX]]=DATA_PESOS[[#This Row],[ACTUALIZACION 2]],"Conforme","Revisar")</f>
        <v>Revisar</v>
      </c>
    </row>
    <row r="4041" spans="1:9" x14ac:dyDescent="0.25">
      <c r="A4041" s="42" t="s">
        <v>6</v>
      </c>
      <c r="B4041" s="35" t="s">
        <v>8071</v>
      </c>
      <c r="C4041" s="35" t="s">
        <v>8072</v>
      </c>
      <c r="D4041" s="36">
        <v>46</v>
      </c>
      <c r="E4041" s="36">
        <v>46</v>
      </c>
      <c r="F4041" s="36">
        <v>0.29799999999999999</v>
      </c>
      <c r="G4041" s="36" t="str">
        <f>IFERROR(VLOOKUP(DATA_PESOS[[#This Row],[Codigo]],PESOS,4,FALSE)," ")</f>
        <v xml:space="preserve"> </v>
      </c>
      <c r="H4041" s="52">
        <v>0.22900000000000001</v>
      </c>
      <c r="I4041" s="36" t="str">
        <f>IF(DATA_PESOS[[#This Row],[Peso de FLEX]]=DATA_PESOS[[#This Row],[ACTUALIZACION 2]],"Conforme","Revisar")</f>
        <v>Revisar</v>
      </c>
    </row>
    <row r="4042" spans="1:9" x14ac:dyDescent="0.25">
      <c r="A4042" s="42" t="s">
        <v>6</v>
      </c>
      <c r="B4042" s="35" t="s">
        <v>8073</v>
      </c>
      <c r="C4042" s="35" t="s">
        <v>8074</v>
      </c>
      <c r="D4042" s="36">
        <v>22</v>
      </c>
      <c r="E4042" s="36">
        <v>22</v>
      </c>
      <c r="F4042" s="36">
        <v>0.28999999999999998</v>
      </c>
      <c r="G4042" s="36" t="str">
        <f>IFERROR(VLOOKUP(DATA_PESOS[[#This Row],[Codigo]],PESOS,4,FALSE)," ")</f>
        <v xml:space="preserve"> </v>
      </c>
      <c r="H4042" s="52">
        <v>0.17399999999999999</v>
      </c>
      <c r="I4042" s="36" t="str">
        <f>IF(DATA_PESOS[[#This Row],[Peso de FLEX]]=DATA_PESOS[[#This Row],[ACTUALIZACION 2]],"Conforme","Revisar")</f>
        <v>Revisar</v>
      </c>
    </row>
    <row r="4043" spans="1:9" x14ac:dyDescent="0.25">
      <c r="A4043" s="42" t="s">
        <v>6</v>
      </c>
      <c r="B4043" s="35" t="s">
        <v>8075</v>
      </c>
      <c r="C4043" s="35" t="s">
        <v>8076</v>
      </c>
      <c r="D4043" s="36">
        <v>299</v>
      </c>
      <c r="E4043" s="36">
        <v>299</v>
      </c>
      <c r="F4043" s="36">
        <v>0.39200000000000002</v>
      </c>
      <c r="G4043" s="36" t="str">
        <f>IFERROR(VLOOKUP(DATA_PESOS[[#This Row],[Codigo]],PESOS,4,FALSE)," ")</f>
        <v xml:space="preserve"> </v>
      </c>
      <c r="H4043" s="52">
        <v>0.37</v>
      </c>
      <c r="I4043" s="36" t="str">
        <f>IF(DATA_PESOS[[#This Row],[Peso de FLEX]]=DATA_PESOS[[#This Row],[ACTUALIZACION 2]],"Conforme","Revisar")</f>
        <v>Revisar</v>
      </c>
    </row>
    <row r="4044" spans="1:9" x14ac:dyDescent="0.25">
      <c r="A4044" s="42" t="s">
        <v>6</v>
      </c>
      <c r="B4044" s="35" t="s">
        <v>8077</v>
      </c>
      <c r="C4044" s="35" t="s">
        <v>8078</v>
      </c>
      <c r="D4044" s="36">
        <v>18</v>
      </c>
      <c r="E4044" s="36">
        <v>18</v>
      </c>
      <c r="F4044" s="36">
        <v>0.22900000000000001</v>
      </c>
      <c r="G4044" s="36" t="str">
        <f>IFERROR(VLOOKUP(DATA_PESOS[[#This Row],[Codigo]],PESOS,4,FALSE)," ")</f>
        <v xml:space="preserve"> </v>
      </c>
      <c r="H4044" s="52">
        <v>0.26800000000000002</v>
      </c>
      <c r="I4044" s="36" t="str">
        <f>IF(DATA_PESOS[[#This Row],[Peso de FLEX]]=DATA_PESOS[[#This Row],[ACTUALIZACION 2]],"Conforme","Revisar")</f>
        <v>Revisar</v>
      </c>
    </row>
    <row r="4045" spans="1:9" x14ac:dyDescent="0.25">
      <c r="A4045" s="42" t="s">
        <v>6</v>
      </c>
      <c r="B4045" s="35" t="s">
        <v>8079</v>
      </c>
      <c r="C4045" s="35" t="s">
        <v>8080</v>
      </c>
      <c r="D4045" s="36">
        <v>191</v>
      </c>
      <c r="E4045" s="36">
        <v>191</v>
      </c>
      <c r="F4045" s="36">
        <v>0.17399999999999999</v>
      </c>
      <c r="G4045" s="36" t="str">
        <f>IFERROR(VLOOKUP(DATA_PESOS[[#This Row],[Codigo]],PESOS,4,FALSE)," ")</f>
        <v xml:space="preserve"> </v>
      </c>
      <c r="H4045" s="52">
        <v>0.22</v>
      </c>
      <c r="I4045" s="36" t="str">
        <f>IF(DATA_PESOS[[#This Row],[Peso de FLEX]]=DATA_PESOS[[#This Row],[ACTUALIZACION 2]],"Conforme","Revisar")</f>
        <v>Revisar</v>
      </c>
    </row>
    <row r="4046" spans="1:9" x14ac:dyDescent="0.25">
      <c r="A4046" s="42" t="s">
        <v>6</v>
      </c>
      <c r="B4046" s="35" t="s">
        <v>8081</v>
      </c>
      <c r="C4046" s="35" t="s">
        <v>8082</v>
      </c>
      <c r="D4046" s="36">
        <v>35</v>
      </c>
      <c r="E4046" s="36">
        <v>35</v>
      </c>
      <c r="F4046" s="36">
        <v>0.37</v>
      </c>
      <c r="G4046" s="36" t="str">
        <f>IFERROR(VLOOKUP(DATA_PESOS[[#This Row],[Codigo]],PESOS,4,FALSE)," ")</f>
        <v xml:space="preserve"> </v>
      </c>
      <c r="H4046" s="52">
        <v>0.29099999999999998</v>
      </c>
      <c r="I4046" s="36" t="str">
        <f>IF(DATA_PESOS[[#This Row],[Peso de FLEX]]=DATA_PESOS[[#This Row],[ACTUALIZACION 2]],"Conforme","Revisar")</f>
        <v>Revisar</v>
      </c>
    </row>
    <row r="4047" spans="1:9" x14ac:dyDescent="0.25">
      <c r="A4047" s="42" t="s">
        <v>6</v>
      </c>
      <c r="B4047" s="35" t="s">
        <v>8083</v>
      </c>
      <c r="C4047" s="35" t="s">
        <v>8084</v>
      </c>
      <c r="D4047" s="36">
        <v>17</v>
      </c>
      <c r="E4047" s="36">
        <v>17</v>
      </c>
      <c r="F4047" s="36">
        <v>0.26800000000000002</v>
      </c>
      <c r="G4047" s="36" t="str">
        <f>IFERROR(VLOOKUP(DATA_PESOS[[#This Row],[Codigo]],PESOS,4,FALSE)," ")</f>
        <v xml:space="preserve"> </v>
      </c>
      <c r="H4047" s="52">
        <v>0.24299999999999999</v>
      </c>
      <c r="I4047" s="36" t="str">
        <f>IF(DATA_PESOS[[#This Row],[Peso de FLEX]]=DATA_PESOS[[#This Row],[ACTUALIZACION 2]],"Conforme","Revisar")</f>
        <v>Revisar</v>
      </c>
    </row>
    <row r="4048" spans="1:9" x14ac:dyDescent="0.25">
      <c r="A4048" s="42" t="s">
        <v>6</v>
      </c>
      <c r="B4048" s="35" t="s">
        <v>8085</v>
      </c>
      <c r="C4048" s="35" t="s">
        <v>8086</v>
      </c>
      <c r="D4048" s="36">
        <v>62</v>
      </c>
      <c r="E4048" s="36">
        <v>62</v>
      </c>
      <c r="F4048" s="36">
        <v>0.22</v>
      </c>
      <c r="G4048" s="36" t="str">
        <f>IFERROR(VLOOKUP(DATA_PESOS[[#This Row],[Codigo]],PESOS,4,FALSE)," ")</f>
        <v xml:space="preserve"> </v>
      </c>
      <c r="H4048" s="52">
        <v>0.17799999999999999</v>
      </c>
      <c r="I4048" s="36" t="str">
        <f>IF(DATA_PESOS[[#This Row],[Peso de FLEX]]=DATA_PESOS[[#This Row],[ACTUALIZACION 2]],"Conforme","Revisar")</f>
        <v>Revisar</v>
      </c>
    </row>
    <row r="4049" spans="1:9" x14ac:dyDescent="0.25">
      <c r="A4049" s="42" t="s">
        <v>6</v>
      </c>
      <c r="B4049" s="35" t="s">
        <v>8087</v>
      </c>
      <c r="C4049" s="35" t="s">
        <v>8088</v>
      </c>
      <c r="D4049" s="36">
        <v>19</v>
      </c>
      <c r="E4049" s="36">
        <v>19</v>
      </c>
      <c r="F4049" s="36">
        <v>0.29099999999999998</v>
      </c>
      <c r="G4049" s="36" t="str">
        <f>IFERROR(VLOOKUP(DATA_PESOS[[#This Row],[Codigo]],PESOS,4,FALSE)," ")</f>
        <v xml:space="preserve"> </v>
      </c>
      <c r="H4049" s="52">
        <v>0.35199999999999998</v>
      </c>
      <c r="I4049" s="36" t="str">
        <f>IF(DATA_PESOS[[#This Row],[Peso de FLEX]]=DATA_PESOS[[#This Row],[ACTUALIZACION 2]],"Conforme","Revisar")</f>
        <v>Revisar</v>
      </c>
    </row>
    <row r="4050" spans="1:9" x14ac:dyDescent="0.25">
      <c r="A4050" s="42" t="s">
        <v>6</v>
      </c>
      <c r="B4050" s="35" t="s">
        <v>8089</v>
      </c>
      <c r="C4050" s="35" t="s">
        <v>8090</v>
      </c>
      <c r="D4050" s="36">
        <v>22</v>
      </c>
      <c r="E4050" s="36">
        <v>22</v>
      </c>
      <c r="F4050" s="36">
        <v>0.24299999999999999</v>
      </c>
      <c r="G4050" s="36" t="str">
        <f>IFERROR(VLOOKUP(DATA_PESOS[[#This Row],[Codigo]],PESOS,4,FALSE)," ")</f>
        <v xml:space="preserve"> </v>
      </c>
      <c r="H4050" s="52">
        <v>0.40699999999999997</v>
      </c>
      <c r="I4050" s="36" t="str">
        <f>IF(DATA_PESOS[[#This Row],[Peso de FLEX]]=DATA_PESOS[[#This Row],[ACTUALIZACION 2]],"Conforme","Revisar")</f>
        <v>Revisar</v>
      </c>
    </row>
    <row r="4051" spans="1:9" x14ac:dyDescent="0.25">
      <c r="A4051" s="42" t="s">
        <v>6</v>
      </c>
      <c r="B4051" s="35" t="s">
        <v>8091</v>
      </c>
      <c r="C4051" s="35" t="s">
        <v>8092</v>
      </c>
      <c r="D4051" s="36">
        <v>19</v>
      </c>
      <c r="E4051" s="36">
        <v>19</v>
      </c>
      <c r="F4051" s="36">
        <v>0.17799999999999999</v>
      </c>
      <c r="G4051" s="36" t="str">
        <f>IFERROR(VLOOKUP(DATA_PESOS[[#This Row],[Codigo]],PESOS,4,FALSE)," ")</f>
        <v xml:space="preserve"> </v>
      </c>
      <c r="H4051" s="52">
        <v>0.17</v>
      </c>
      <c r="I4051" s="36" t="str">
        <f>IF(DATA_PESOS[[#This Row],[Peso de FLEX]]=DATA_PESOS[[#This Row],[ACTUALIZACION 2]],"Conforme","Revisar")</f>
        <v>Revisar</v>
      </c>
    </row>
    <row r="4052" spans="1:9" x14ac:dyDescent="0.25">
      <c r="A4052" s="42" t="s">
        <v>6</v>
      </c>
      <c r="B4052" s="35" t="s">
        <v>8093</v>
      </c>
      <c r="C4052" s="35" t="s">
        <v>8094</v>
      </c>
      <c r="D4052" s="36">
        <v>86</v>
      </c>
      <c r="E4052" s="36">
        <v>86</v>
      </c>
      <c r="F4052" s="36">
        <v>0.35199999999999998</v>
      </c>
      <c r="G4052" s="36" t="str">
        <f>IFERROR(VLOOKUP(DATA_PESOS[[#This Row],[Codigo]],PESOS,4,FALSE)," ")</f>
        <v xml:space="preserve"> </v>
      </c>
      <c r="H4052" s="52">
        <v>0.26800000000000002</v>
      </c>
      <c r="I4052" s="36" t="str">
        <f>IF(DATA_PESOS[[#This Row],[Peso de FLEX]]=DATA_PESOS[[#This Row],[ACTUALIZACION 2]],"Conforme","Revisar")</f>
        <v>Revisar</v>
      </c>
    </row>
    <row r="4053" spans="1:9" x14ac:dyDescent="0.25">
      <c r="A4053" s="42" t="s">
        <v>6</v>
      </c>
      <c r="B4053" s="35" t="s">
        <v>8095</v>
      </c>
      <c r="C4053" s="35" t="s">
        <v>8096</v>
      </c>
      <c r="D4053" s="36">
        <v>46</v>
      </c>
      <c r="E4053" s="36">
        <v>46</v>
      </c>
      <c r="F4053" s="36">
        <v>0.40699999999999997</v>
      </c>
      <c r="G4053" s="36" t="str">
        <f>IFERROR(VLOOKUP(DATA_PESOS[[#This Row],[Codigo]],PESOS,4,FALSE)," ")</f>
        <v xml:space="preserve"> </v>
      </c>
      <c r="H4053" s="52">
        <v>0.20200000000000001</v>
      </c>
      <c r="I4053" s="36" t="str">
        <f>IF(DATA_PESOS[[#This Row],[Peso de FLEX]]=DATA_PESOS[[#This Row],[ACTUALIZACION 2]],"Conforme","Revisar")</f>
        <v>Revisar</v>
      </c>
    </row>
    <row r="4054" spans="1:9" x14ac:dyDescent="0.25">
      <c r="A4054" s="42" t="s">
        <v>6</v>
      </c>
      <c r="B4054" s="35" t="s">
        <v>8097</v>
      </c>
      <c r="C4054" s="35" t="s">
        <v>8098</v>
      </c>
      <c r="D4054" s="36">
        <v>35</v>
      </c>
      <c r="E4054" s="36">
        <v>35</v>
      </c>
      <c r="F4054" s="36">
        <v>0.17</v>
      </c>
      <c r="G4054" s="36" t="str">
        <f>IFERROR(VLOOKUP(DATA_PESOS[[#This Row],[Codigo]],PESOS,4,FALSE)," ")</f>
        <v xml:space="preserve"> </v>
      </c>
      <c r="H4054" s="52">
        <v>0.29599999999999999</v>
      </c>
      <c r="I4054" s="36" t="str">
        <f>IF(DATA_PESOS[[#This Row],[Peso de FLEX]]=DATA_PESOS[[#This Row],[ACTUALIZACION 2]],"Conforme","Revisar")</f>
        <v>Revisar</v>
      </c>
    </row>
    <row r="4055" spans="1:9" x14ac:dyDescent="0.25">
      <c r="A4055" s="42" t="s">
        <v>6</v>
      </c>
      <c r="B4055" s="35" t="s">
        <v>8099</v>
      </c>
      <c r="C4055" s="35" t="s">
        <v>8100</v>
      </c>
      <c r="D4055" s="36">
        <v>15</v>
      </c>
      <c r="E4055" s="36">
        <v>15</v>
      </c>
      <c r="F4055" s="36">
        <v>0.26800000000000002</v>
      </c>
      <c r="G4055" s="36" t="str">
        <f>IFERROR(VLOOKUP(DATA_PESOS[[#This Row],[Codigo]],PESOS,4,FALSE)," ")</f>
        <v xml:space="preserve"> </v>
      </c>
      <c r="H4055" s="52">
        <v>0.17199999999999999</v>
      </c>
      <c r="I4055" s="36" t="str">
        <f>IF(DATA_PESOS[[#This Row],[Peso de FLEX]]=DATA_PESOS[[#This Row],[ACTUALIZACION 2]],"Conforme","Revisar")</f>
        <v>Revisar</v>
      </c>
    </row>
    <row r="4056" spans="1:9" x14ac:dyDescent="0.25">
      <c r="A4056" s="42" t="s">
        <v>6</v>
      </c>
      <c r="B4056" s="35" t="s">
        <v>8101</v>
      </c>
      <c r="C4056" s="35" t="s">
        <v>8102</v>
      </c>
      <c r="D4056" s="36">
        <v>26</v>
      </c>
      <c r="E4056" s="36">
        <v>26</v>
      </c>
      <c r="F4056" s="36">
        <v>0.20200000000000001</v>
      </c>
      <c r="G4056" s="36" t="str">
        <f>IFERROR(VLOOKUP(DATA_PESOS[[#This Row],[Codigo]],PESOS,4,FALSE)," ")</f>
        <v xml:space="preserve"> </v>
      </c>
      <c r="H4056" s="52">
        <v>0.61399999999999999</v>
      </c>
      <c r="I4056" s="36" t="str">
        <f>IF(DATA_PESOS[[#This Row],[Peso de FLEX]]=DATA_PESOS[[#This Row],[ACTUALIZACION 2]],"Conforme","Revisar")</f>
        <v>Revisar</v>
      </c>
    </row>
    <row r="4057" spans="1:9" x14ac:dyDescent="0.25">
      <c r="A4057" s="42" t="s">
        <v>6</v>
      </c>
      <c r="B4057" s="35" t="s">
        <v>8103</v>
      </c>
      <c r="C4057" s="35" t="s">
        <v>8104</v>
      </c>
      <c r="D4057" s="36">
        <v>38</v>
      </c>
      <c r="E4057" s="36">
        <v>38</v>
      </c>
      <c r="F4057" s="36">
        <v>0.29599999999999999</v>
      </c>
      <c r="G4057" s="36" t="str">
        <f>IFERROR(VLOOKUP(DATA_PESOS[[#This Row],[Codigo]],PESOS,4,FALSE)," ")</f>
        <v xml:space="preserve"> </v>
      </c>
      <c r="H4057" s="52">
        <v>0.62</v>
      </c>
      <c r="I4057" s="36" t="str">
        <f>IF(DATA_PESOS[[#This Row],[Peso de FLEX]]=DATA_PESOS[[#This Row],[ACTUALIZACION 2]],"Conforme","Revisar")</f>
        <v>Revisar</v>
      </c>
    </row>
    <row r="4058" spans="1:9" x14ac:dyDescent="0.25">
      <c r="A4058" s="42" t="s">
        <v>6</v>
      </c>
      <c r="B4058" s="35" t="s">
        <v>8105</v>
      </c>
      <c r="C4058" s="35" t="s">
        <v>8106</v>
      </c>
      <c r="D4058" s="36">
        <v>24</v>
      </c>
      <c r="E4058" s="36">
        <v>24</v>
      </c>
      <c r="F4058" s="36">
        <v>0.17199999999999999</v>
      </c>
      <c r="G4058" s="36" t="str">
        <f>IFERROR(VLOOKUP(DATA_PESOS[[#This Row],[Codigo]],PESOS,4,FALSE)," ")</f>
        <v xml:space="preserve"> </v>
      </c>
      <c r="H4058" s="52">
        <v>1.131</v>
      </c>
      <c r="I4058" s="36" t="str">
        <f>IF(DATA_PESOS[[#This Row],[Peso de FLEX]]=DATA_PESOS[[#This Row],[ACTUALIZACION 2]],"Conforme","Revisar")</f>
        <v>Revisar</v>
      </c>
    </row>
    <row r="4059" spans="1:9" x14ac:dyDescent="0.25">
      <c r="A4059" s="42" t="s">
        <v>6</v>
      </c>
      <c r="B4059" s="35" t="s">
        <v>8107</v>
      </c>
      <c r="C4059" s="35" t="s">
        <v>8108</v>
      </c>
      <c r="D4059" s="36">
        <v>24</v>
      </c>
      <c r="E4059" s="36">
        <v>24</v>
      </c>
      <c r="F4059" s="36">
        <v>0.61399999999999999</v>
      </c>
      <c r="G4059" s="36" t="str">
        <f>IFERROR(VLOOKUP(DATA_PESOS[[#This Row],[Codigo]],PESOS,4,FALSE)," ")</f>
        <v xml:space="preserve"> </v>
      </c>
      <c r="H4059" s="52">
        <v>0.34499999999999997</v>
      </c>
      <c r="I4059" s="36" t="str">
        <f>IF(DATA_PESOS[[#This Row],[Peso de FLEX]]=DATA_PESOS[[#This Row],[ACTUALIZACION 2]],"Conforme","Revisar")</f>
        <v>Revisar</v>
      </c>
    </row>
    <row r="4060" spans="1:9" x14ac:dyDescent="0.25">
      <c r="A4060" s="42" t="s">
        <v>6</v>
      </c>
      <c r="B4060" s="35" t="s">
        <v>8109</v>
      </c>
      <c r="C4060" s="35" t="s">
        <v>8110</v>
      </c>
      <c r="D4060" s="36">
        <v>25</v>
      </c>
      <c r="E4060" s="36">
        <v>25</v>
      </c>
      <c r="F4060" s="36">
        <v>0.62</v>
      </c>
      <c r="G4060" s="36" t="str">
        <f>IFERROR(VLOOKUP(DATA_PESOS[[#This Row],[Codigo]],PESOS,4,FALSE)," ")</f>
        <v xml:space="preserve"> </v>
      </c>
      <c r="H4060" s="52">
        <v>0.68200000000000005</v>
      </c>
      <c r="I4060" s="36" t="str">
        <f>IF(DATA_PESOS[[#This Row],[Peso de FLEX]]=DATA_PESOS[[#This Row],[ACTUALIZACION 2]],"Conforme","Revisar")</f>
        <v>Revisar</v>
      </c>
    </row>
    <row r="4061" spans="1:9" x14ac:dyDescent="0.25">
      <c r="A4061" s="42" t="s">
        <v>6</v>
      </c>
      <c r="B4061" s="35" t="s">
        <v>8111</v>
      </c>
      <c r="C4061" s="35" t="s">
        <v>8112</v>
      </c>
      <c r="D4061" s="36">
        <v>59</v>
      </c>
      <c r="E4061" s="36">
        <v>59</v>
      </c>
      <c r="F4061" s="36">
        <v>1.131</v>
      </c>
      <c r="G4061" s="36" t="str">
        <f>IFERROR(VLOOKUP(DATA_PESOS[[#This Row],[Codigo]],PESOS,4,FALSE)," ")</f>
        <v xml:space="preserve"> </v>
      </c>
      <c r="H4061" s="52">
        <v>0.60399999999999998</v>
      </c>
      <c r="I4061" s="36" t="str">
        <f>IF(DATA_PESOS[[#This Row],[Peso de FLEX]]=DATA_PESOS[[#This Row],[ACTUALIZACION 2]],"Conforme","Revisar")</f>
        <v>Revisar</v>
      </c>
    </row>
    <row r="4062" spans="1:9" x14ac:dyDescent="0.25">
      <c r="A4062" s="42" t="s">
        <v>6</v>
      </c>
      <c r="B4062" s="35" t="s">
        <v>8113</v>
      </c>
      <c r="C4062" s="35" t="s">
        <v>8114</v>
      </c>
      <c r="D4062" s="36">
        <v>7</v>
      </c>
      <c r="E4062" s="36">
        <v>7</v>
      </c>
      <c r="F4062" s="36">
        <v>0.34499999999999997</v>
      </c>
      <c r="G4062" s="36" t="str">
        <f>IFERROR(VLOOKUP(DATA_PESOS[[#This Row],[Codigo]],PESOS,4,FALSE)," ")</f>
        <v xml:space="preserve"> </v>
      </c>
      <c r="H4062" s="52">
        <v>0.59199999999999997</v>
      </c>
      <c r="I4062" s="36" t="str">
        <f>IF(DATA_PESOS[[#This Row],[Peso de FLEX]]=DATA_PESOS[[#This Row],[ACTUALIZACION 2]],"Conforme","Revisar")</f>
        <v>Revisar</v>
      </c>
    </row>
    <row r="4063" spans="1:9" x14ac:dyDescent="0.25">
      <c r="A4063" s="42" t="s">
        <v>6</v>
      </c>
      <c r="B4063" s="35" t="s">
        <v>8115</v>
      </c>
      <c r="C4063" s="35" t="s">
        <v>8116</v>
      </c>
      <c r="D4063" s="36">
        <v>9</v>
      </c>
      <c r="E4063" s="36">
        <v>9</v>
      </c>
      <c r="F4063" s="36">
        <v>0.68200000000000005</v>
      </c>
      <c r="G4063" s="36" t="str">
        <f>IFERROR(VLOOKUP(DATA_PESOS[[#This Row],[Codigo]],PESOS,4,FALSE)," ")</f>
        <v xml:space="preserve"> </v>
      </c>
      <c r="H4063" s="52">
        <v>0.26500000000000001</v>
      </c>
      <c r="I4063" s="36" t="str">
        <f>IF(DATA_PESOS[[#This Row],[Peso de FLEX]]=DATA_PESOS[[#This Row],[ACTUALIZACION 2]],"Conforme","Revisar")</f>
        <v>Revisar</v>
      </c>
    </row>
    <row r="4064" spans="1:9" x14ac:dyDescent="0.25">
      <c r="A4064" s="42" t="s">
        <v>6</v>
      </c>
      <c r="B4064" s="35" t="s">
        <v>8117</v>
      </c>
      <c r="C4064" s="35" t="s">
        <v>8118</v>
      </c>
      <c r="D4064" s="36">
        <v>20</v>
      </c>
      <c r="E4064" s="36">
        <v>20</v>
      </c>
      <c r="F4064" s="36">
        <v>0.60399999999999998</v>
      </c>
      <c r="G4064" s="36" t="str">
        <f>IFERROR(VLOOKUP(DATA_PESOS[[#This Row],[Codigo]],PESOS,4,FALSE)," ")</f>
        <v xml:space="preserve"> </v>
      </c>
      <c r="H4064" s="52">
        <v>0.64600000000000002</v>
      </c>
      <c r="I4064" s="36" t="str">
        <f>IF(DATA_PESOS[[#This Row],[Peso de FLEX]]=DATA_PESOS[[#This Row],[ACTUALIZACION 2]],"Conforme","Revisar")</f>
        <v>Revisar</v>
      </c>
    </row>
    <row r="4065" spans="1:9" x14ac:dyDescent="0.25">
      <c r="A4065" s="42" t="s">
        <v>6</v>
      </c>
      <c r="B4065" s="35" t="s">
        <v>8119</v>
      </c>
      <c r="C4065" s="35" t="s">
        <v>8120</v>
      </c>
      <c r="D4065" s="36">
        <v>227</v>
      </c>
      <c r="E4065" s="36">
        <v>227</v>
      </c>
      <c r="F4065" s="36">
        <v>0.59199999999999997</v>
      </c>
      <c r="G4065" s="36" t="str">
        <f>IFERROR(VLOOKUP(DATA_PESOS[[#This Row],[Codigo]],PESOS,4,FALSE)," ")</f>
        <v xml:space="preserve"> </v>
      </c>
      <c r="H4065" s="52">
        <v>0.23499999999999999</v>
      </c>
      <c r="I4065" s="36" t="str">
        <f>IF(DATA_PESOS[[#This Row],[Peso de FLEX]]=DATA_PESOS[[#This Row],[ACTUALIZACION 2]],"Conforme","Revisar")</f>
        <v>Revisar</v>
      </c>
    </row>
    <row r="4066" spans="1:9" x14ac:dyDescent="0.25">
      <c r="A4066" s="42" t="s">
        <v>6</v>
      </c>
      <c r="B4066" s="35" t="s">
        <v>8121</v>
      </c>
      <c r="C4066" s="35" t="s">
        <v>8122</v>
      </c>
      <c r="D4066" s="36">
        <v>11</v>
      </c>
      <c r="E4066" s="36">
        <v>11</v>
      </c>
      <c r="F4066" s="36">
        <v>0.26500000000000001</v>
      </c>
      <c r="G4066" s="36" t="str">
        <f>IFERROR(VLOOKUP(DATA_PESOS[[#This Row],[Codigo]],PESOS,4,FALSE)," ")</f>
        <v xml:space="preserve"> </v>
      </c>
      <c r="H4066" s="52">
        <v>0.375</v>
      </c>
      <c r="I4066" s="36" t="str">
        <f>IF(DATA_PESOS[[#This Row],[Peso de FLEX]]=DATA_PESOS[[#This Row],[ACTUALIZACION 2]],"Conforme","Revisar")</f>
        <v>Revisar</v>
      </c>
    </row>
    <row r="4067" spans="1:9" x14ac:dyDescent="0.25">
      <c r="A4067" s="42" t="s">
        <v>6</v>
      </c>
      <c r="B4067" s="35" t="s">
        <v>8123</v>
      </c>
      <c r="C4067" s="35" t="s">
        <v>8124</v>
      </c>
      <c r="D4067" s="36">
        <v>24</v>
      </c>
      <c r="E4067" s="36">
        <v>24</v>
      </c>
      <c r="F4067" s="36">
        <v>0.64600000000000002</v>
      </c>
      <c r="G4067" s="36" t="str">
        <f>IFERROR(VLOOKUP(DATA_PESOS[[#This Row],[Codigo]],PESOS,4,FALSE)," ")</f>
        <v xml:space="preserve"> </v>
      </c>
      <c r="H4067" s="52">
        <v>0.248</v>
      </c>
      <c r="I4067" s="36" t="str">
        <f>IF(DATA_PESOS[[#This Row],[Peso de FLEX]]=DATA_PESOS[[#This Row],[ACTUALIZACION 2]],"Conforme","Revisar")</f>
        <v>Revisar</v>
      </c>
    </row>
    <row r="4068" spans="1:9" x14ac:dyDescent="0.25">
      <c r="A4068" s="42" t="s">
        <v>6</v>
      </c>
      <c r="B4068" s="35" t="s">
        <v>8125</v>
      </c>
      <c r="C4068" s="35" t="s">
        <v>8126</v>
      </c>
      <c r="D4068" s="36">
        <v>44</v>
      </c>
      <c r="E4068" s="36">
        <v>44</v>
      </c>
      <c r="F4068" s="36">
        <v>0.23499999999999999</v>
      </c>
      <c r="G4068" s="36" t="str">
        <f>IFERROR(VLOOKUP(DATA_PESOS[[#This Row],[Codigo]],PESOS,4,FALSE)," ")</f>
        <v xml:space="preserve"> </v>
      </c>
      <c r="H4068" s="52">
        <v>0.25700000000000001</v>
      </c>
      <c r="I4068" s="36" t="str">
        <f>IF(DATA_PESOS[[#This Row],[Peso de FLEX]]=DATA_PESOS[[#This Row],[ACTUALIZACION 2]],"Conforme","Revisar")</f>
        <v>Revisar</v>
      </c>
    </row>
    <row r="4069" spans="1:9" x14ac:dyDescent="0.25">
      <c r="A4069" s="42" t="s">
        <v>6</v>
      </c>
      <c r="B4069" s="35" t="s">
        <v>8127</v>
      </c>
      <c r="C4069" s="35" t="s">
        <v>8128</v>
      </c>
      <c r="D4069" s="36">
        <v>41</v>
      </c>
      <c r="E4069" s="36">
        <v>41</v>
      </c>
      <c r="F4069" s="36">
        <v>0.375</v>
      </c>
      <c r="G4069" s="36" t="str">
        <f>IFERROR(VLOOKUP(DATA_PESOS[[#This Row],[Codigo]],PESOS,4,FALSE)," ")</f>
        <v xml:space="preserve"> </v>
      </c>
      <c r="H4069" s="52">
        <v>0.23599999999999999</v>
      </c>
      <c r="I4069" s="36" t="str">
        <f>IF(DATA_PESOS[[#This Row],[Peso de FLEX]]=DATA_PESOS[[#This Row],[ACTUALIZACION 2]],"Conforme","Revisar")</f>
        <v>Revisar</v>
      </c>
    </row>
    <row r="4070" spans="1:9" x14ac:dyDescent="0.25">
      <c r="A4070" s="42" t="s">
        <v>6</v>
      </c>
      <c r="B4070" s="35" t="s">
        <v>8129</v>
      </c>
      <c r="C4070" s="35" t="s">
        <v>8130</v>
      </c>
      <c r="D4070" s="36">
        <v>21</v>
      </c>
      <c r="E4070" s="36">
        <v>21</v>
      </c>
      <c r="F4070" s="36">
        <v>0.248</v>
      </c>
      <c r="G4070" s="36" t="str">
        <f>IFERROR(VLOOKUP(DATA_PESOS[[#This Row],[Codigo]],PESOS,4,FALSE)," ")</f>
        <v xml:space="preserve"> </v>
      </c>
      <c r="H4070" s="52">
        <v>0.24099999999999999</v>
      </c>
      <c r="I4070" s="36" t="str">
        <f>IF(DATA_PESOS[[#This Row],[Peso de FLEX]]=DATA_PESOS[[#This Row],[ACTUALIZACION 2]],"Conforme","Revisar")</f>
        <v>Revisar</v>
      </c>
    </row>
    <row r="4071" spans="1:9" x14ac:dyDescent="0.25">
      <c r="A4071" s="42" t="s">
        <v>6</v>
      </c>
      <c r="B4071" s="35" t="s">
        <v>8131</v>
      </c>
      <c r="C4071" s="35" t="s">
        <v>8132</v>
      </c>
      <c r="D4071" s="36">
        <v>190</v>
      </c>
      <c r="E4071" s="36">
        <v>190</v>
      </c>
      <c r="F4071" s="36">
        <v>0.25700000000000001</v>
      </c>
      <c r="G4071" s="36" t="str">
        <f>IFERROR(VLOOKUP(DATA_PESOS[[#This Row],[Codigo]],PESOS,4,FALSE)," ")</f>
        <v xml:space="preserve"> </v>
      </c>
      <c r="H4071" s="52">
        <v>0.23599999999999999</v>
      </c>
      <c r="I4071" s="36" t="str">
        <f>IF(DATA_PESOS[[#This Row],[Peso de FLEX]]=DATA_PESOS[[#This Row],[ACTUALIZACION 2]],"Conforme","Revisar")</f>
        <v>Revisar</v>
      </c>
    </row>
    <row r="4072" spans="1:9" x14ac:dyDescent="0.25">
      <c r="A4072" s="42" t="s">
        <v>6</v>
      </c>
      <c r="B4072" s="35" t="s">
        <v>8133</v>
      </c>
      <c r="C4072" s="35" t="s">
        <v>8134</v>
      </c>
      <c r="D4072" s="36">
        <v>42</v>
      </c>
      <c r="E4072" s="36">
        <v>42</v>
      </c>
      <c r="F4072" s="36">
        <v>0.23599999999999999</v>
      </c>
      <c r="G4072" s="36" t="str">
        <f>IFERROR(VLOOKUP(DATA_PESOS[[#This Row],[Codigo]],PESOS,4,FALSE)," ")</f>
        <v xml:space="preserve"> </v>
      </c>
      <c r="H4072" s="52">
        <v>0.219</v>
      </c>
      <c r="I4072" s="36" t="str">
        <f>IF(DATA_PESOS[[#This Row],[Peso de FLEX]]=DATA_PESOS[[#This Row],[ACTUALIZACION 2]],"Conforme","Revisar")</f>
        <v>Revisar</v>
      </c>
    </row>
    <row r="4073" spans="1:9" x14ac:dyDescent="0.25">
      <c r="A4073" s="42" t="s">
        <v>6</v>
      </c>
      <c r="B4073" s="35" t="s">
        <v>8135</v>
      </c>
      <c r="C4073" s="35" t="s">
        <v>8136</v>
      </c>
      <c r="D4073" s="36">
        <v>84</v>
      </c>
      <c r="E4073" s="36">
        <v>84</v>
      </c>
      <c r="F4073" s="36">
        <v>0.24099999999999999</v>
      </c>
      <c r="G4073" s="36" t="str">
        <f>IFERROR(VLOOKUP(DATA_PESOS[[#This Row],[Codigo]],PESOS,4,FALSE)," ")</f>
        <v xml:space="preserve"> </v>
      </c>
      <c r="H4073" s="52">
        <v>0.26500000000000001</v>
      </c>
      <c r="I4073" s="36" t="str">
        <f>IF(DATA_PESOS[[#This Row],[Peso de FLEX]]=DATA_PESOS[[#This Row],[ACTUALIZACION 2]],"Conforme","Revisar")</f>
        <v>Revisar</v>
      </c>
    </row>
    <row r="4074" spans="1:9" x14ac:dyDescent="0.25">
      <c r="A4074" s="42" t="s">
        <v>6</v>
      </c>
      <c r="B4074" s="35" t="s">
        <v>8137</v>
      </c>
      <c r="C4074" s="35" t="s">
        <v>8138</v>
      </c>
      <c r="D4074" s="36">
        <v>10</v>
      </c>
      <c r="E4074" s="36">
        <v>10</v>
      </c>
      <c r="F4074" s="36">
        <v>0.23599999999999999</v>
      </c>
      <c r="G4074" s="36" t="str">
        <f>IFERROR(VLOOKUP(DATA_PESOS[[#This Row],[Codigo]],PESOS,4,FALSE)," ")</f>
        <v xml:space="preserve"> </v>
      </c>
      <c r="H4074" s="52">
        <v>0.65500000000000003</v>
      </c>
      <c r="I4074" s="36" t="str">
        <f>IF(DATA_PESOS[[#This Row],[Peso de FLEX]]=DATA_PESOS[[#This Row],[ACTUALIZACION 2]],"Conforme","Revisar")</f>
        <v>Revisar</v>
      </c>
    </row>
    <row r="4075" spans="1:9" x14ac:dyDescent="0.25">
      <c r="A4075" s="42" t="s">
        <v>6</v>
      </c>
      <c r="B4075" s="35" t="s">
        <v>8139</v>
      </c>
      <c r="C4075" s="35" t="s">
        <v>8140</v>
      </c>
      <c r="D4075" s="36">
        <v>40</v>
      </c>
      <c r="E4075" s="36">
        <v>40</v>
      </c>
      <c r="F4075" s="36">
        <v>0.219</v>
      </c>
      <c r="G4075" s="36" t="str">
        <f>IFERROR(VLOOKUP(DATA_PESOS[[#This Row],[Codigo]],PESOS,4,FALSE)," ")</f>
        <v xml:space="preserve"> </v>
      </c>
      <c r="H4075" s="52">
        <v>0.247</v>
      </c>
      <c r="I4075" s="36" t="str">
        <f>IF(DATA_PESOS[[#This Row],[Peso de FLEX]]=DATA_PESOS[[#This Row],[ACTUALIZACION 2]],"Conforme","Revisar")</f>
        <v>Revisar</v>
      </c>
    </row>
    <row r="4076" spans="1:9" x14ac:dyDescent="0.25">
      <c r="A4076" s="42" t="s">
        <v>6</v>
      </c>
      <c r="B4076" s="35" t="s">
        <v>8141</v>
      </c>
      <c r="C4076" s="35" t="s">
        <v>8142</v>
      </c>
      <c r="D4076" s="36">
        <v>24</v>
      </c>
      <c r="E4076" s="36">
        <v>24</v>
      </c>
      <c r="F4076" s="36">
        <v>0.26500000000000001</v>
      </c>
      <c r="G4076" s="36" t="str">
        <f>IFERROR(VLOOKUP(DATA_PESOS[[#This Row],[Codigo]],PESOS,4,FALSE)," ")</f>
        <v xml:space="preserve"> </v>
      </c>
      <c r="H4076" s="52">
        <v>0.23200000000000001</v>
      </c>
      <c r="I4076" s="36" t="str">
        <f>IF(DATA_PESOS[[#This Row],[Peso de FLEX]]=DATA_PESOS[[#This Row],[ACTUALIZACION 2]],"Conforme","Revisar")</f>
        <v>Revisar</v>
      </c>
    </row>
    <row r="4077" spans="1:9" x14ac:dyDescent="0.25">
      <c r="A4077" s="42" t="s">
        <v>6</v>
      </c>
      <c r="B4077" s="35" t="s">
        <v>8143</v>
      </c>
      <c r="C4077" s="35" t="s">
        <v>8144</v>
      </c>
      <c r="D4077" s="36">
        <v>38</v>
      </c>
      <c r="E4077" s="36">
        <v>38</v>
      </c>
      <c r="F4077" s="36">
        <v>0.65500000000000003</v>
      </c>
      <c r="G4077" s="36" t="str">
        <f>IFERROR(VLOOKUP(DATA_PESOS[[#This Row],[Codigo]],PESOS,4,FALSE)," ")</f>
        <v xml:space="preserve"> </v>
      </c>
      <c r="H4077" s="52">
        <v>0.25600000000000001</v>
      </c>
      <c r="I4077" s="36" t="str">
        <f>IF(DATA_PESOS[[#This Row],[Peso de FLEX]]=DATA_PESOS[[#This Row],[ACTUALIZACION 2]],"Conforme","Revisar")</f>
        <v>Revisar</v>
      </c>
    </row>
    <row r="4078" spans="1:9" x14ac:dyDescent="0.25">
      <c r="A4078" s="42" t="s">
        <v>6</v>
      </c>
      <c r="B4078" s="35" t="s">
        <v>8145</v>
      </c>
      <c r="C4078" s="35" t="s">
        <v>8146</v>
      </c>
      <c r="D4078" s="36">
        <v>3</v>
      </c>
      <c r="E4078" s="36">
        <v>3</v>
      </c>
      <c r="F4078" s="36">
        <v>0.247</v>
      </c>
      <c r="G4078" s="36" t="str">
        <f>IFERROR(VLOOKUP(DATA_PESOS[[#This Row],[Codigo]],PESOS,4,FALSE)," ")</f>
        <v xml:space="preserve"> </v>
      </c>
      <c r="H4078" s="52">
        <v>0.25700000000000001</v>
      </c>
      <c r="I4078" s="36" t="str">
        <f>IF(DATA_PESOS[[#This Row],[Peso de FLEX]]=DATA_PESOS[[#This Row],[ACTUALIZACION 2]],"Conforme","Revisar")</f>
        <v>Revisar</v>
      </c>
    </row>
    <row r="4079" spans="1:9" x14ac:dyDescent="0.25">
      <c r="A4079" s="42" t="s">
        <v>6</v>
      </c>
      <c r="B4079" s="35" t="s">
        <v>8147</v>
      </c>
      <c r="C4079" s="35" t="s">
        <v>8148</v>
      </c>
      <c r="D4079" s="36">
        <v>12</v>
      </c>
      <c r="E4079" s="36">
        <v>12</v>
      </c>
      <c r="F4079" s="36">
        <v>0.23200000000000001</v>
      </c>
      <c r="G4079" s="36" t="str">
        <f>IFERROR(VLOOKUP(DATA_PESOS[[#This Row],[Codigo]],PESOS,4,FALSE)," ")</f>
        <v xml:space="preserve"> </v>
      </c>
      <c r="H4079" s="52">
        <v>0.27400000000000002</v>
      </c>
      <c r="I4079" s="36" t="str">
        <f>IF(DATA_PESOS[[#This Row],[Peso de FLEX]]=DATA_PESOS[[#This Row],[ACTUALIZACION 2]],"Conforme","Revisar")</f>
        <v>Revisar</v>
      </c>
    </row>
    <row r="4080" spans="1:9" x14ac:dyDescent="0.25">
      <c r="A4080" s="42" t="s">
        <v>6</v>
      </c>
      <c r="B4080" s="35" t="s">
        <v>8149</v>
      </c>
      <c r="C4080" s="35" t="s">
        <v>8150</v>
      </c>
      <c r="D4080" s="36">
        <v>20</v>
      </c>
      <c r="E4080" s="36">
        <v>20</v>
      </c>
      <c r="F4080" s="36">
        <v>0.25600000000000001</v>
      </c>
      <c r="G4080" s="36" t="str">
        <f>IFERROR(VLOOKUP(DATA_PESOS[[#This Row],[Codigo]],PESOS,4,FALSE)," ")</f>
        <v xml:space="preserve"> </v>
      </c>
      <c r="H4080" s="52">
        <v>0.33400000000000002</v>
      </c>
      <c r="I4080" s="36" t="str">
        <f>IF(DATA_PESOS[[#This Row],[Peso de FLEX]]=DATA_PESOS[[#This Row],[ACTUALIZACION 2]],"Conforme","Revisar")</f>
        <v>Revisar</v>
      </c>
    </row>
    <row r="4081" spans="1:9" x14ac:dyDescent="0.25">
      <c r="A4081" s="42" t="s">
        <v>6</v>
      </c>
      <c r="B4081" s="35" t="s">
        <v>8151</v>
      </c>
      <c r="C4081" s="35" t="s">
        <v>8152</v>
      </c>
      <c r="D4081" s="36">
        <v>54</v>
      </c>
      <c r="E4081" s="36">
        <v>54</v>
      </c>
      <c r="F4081" s="36">
        <v>0.25700000000000001</v>
      </c>
      <c r="G4081" s="36" t="str">
        <f>IFERROR(VLOOKUP(DATA_PESOS[[#This Row],[Codigo]],PESOS,4,FALSE)," ")</f>
        <v xml:space="preserve"> </v>
      </c>
      <c r="H4081" s="52">
        <v>0.307</v>
      </c>
      <c r="I4081" s="36" t="str">
        <f>IF(DATA_PESOS[[#This Row],[Peso de FLEX]]=DATA_PESOS[[#This Row],[ACTUALIZACION 2]],"Conforme","Revisar")</f>
        <v>Revisar</v>
      </c>
    </row>
    <row r="4082" spans="1:9" x14ac:dyDescent="0.25">
      <c r="A4082" s="42" t="s">
        <v>6</v>
      </c>
      <c r="B4082" s="35" t="s">
        <v>8153</v>
      </c>
      <c r="C4082" s="35" t="s">
        <v>8154</v>
      </c>
      <c r="D4082" s="36">
        <v>10</v>
      </c>
      <c r="E4082" s="36">
        <v>10</v>
      </c>
      <c r="F4082" s="36">
        <v>0.27400000000000002</v>
      </c>
      <c r="G4082" s="36" t="str">
        <f>IFERROR(VLOOKUP(DATA_PESOS[[#This Row],[Codigo]],PESOS,4,FALSE)," ")</f>
        <v xml:space="preserve"> </v>
      </c>
      <c r="H4082" s="52">
        <v>0.23</v>
      </c>
      <c r="I4082" s="36" t="str">
        <f>IF(DATA_PESOS[[#This Row],[Peso de FLEX]]=DATA_PESOS[[#This Row],[ACTUALIZACION 2]],"Conforme","Revisar")</f>
        <v>Revisar</v>
      </c>
    </row>
    <row r="4083" spans="1:9" x14ac:dyDescent="0.25">
      <c r="A4083" s="42" t="s">
        <v>6</v>
      </c>
      <c r="B4083" s="35" t="s">
        <v>8155</v>
      </c>
      <c r="C4083" s="35" t="s">
        <v>8156</v>
      </c>
      <c r="D4083" s="36">
        <v>76</v>
      </c>
      <c r="E4083" s="36">
        <v>76</v>
      </c>
      <c r="F4083" s="36">
        <v>0.33400000000000002</v>
      </c>
      <c r="G4083" s="36" t="str">
        <f>IFERROR(VLOOKUP(DATA_PESOS[[#This Row],[Codigo]],PESOS,4,FALSE)," ")</f>
        <v xml:space="preserve"> </v>
      </c>
      <c r="H4083" s="52">
        <v>0.27100000000000002</v>
      </c>
      <c r="I4083" s="36" t="str">
        <f>IF(DATA_PESOS[[#This Row],[Peso de FLEX]]=DATA_PESOS[[#This Row],[ACTUALIZACION 2]],"Conforme","Revisar")</f>
        <v>Revisar</v>
      </c>
    </row>
    <row r="4084" spans="1:9" x14ac:dyDescent="0.25">
      <c r="A4084" s="42" t="s">
        <v>6</v>
      </c>
      <c r="B4084" s="35" t="s">
        <v>8157</v>
      </c>
      <c r="C4084" s="35" t="s">
        <v>8158</v>
      </c>
      <c r="D4084" s="36">
        <v>91</v>
      </c>
      <c r="E4084" s="36">
        <v>91</v>
      </c>
      <c r="F4084" s="36">
        <v>0.307</v>
      </c>
      <c r="G4084" s="36" t="str">
        <f>IFERROR(VLOOKUP(DATA_PESOS[[#This Row],[Codigo]],PESOS,4,FALSE)," ")</f>
        <v xml:space="preserve"> </v>
      </c>
      <c r="H4084" s="52">
        <v>0.309</v>
      </c>
      <c r="I4084" s="36" t="str">
        <f>IF(DATA_PESOS[[#This Row],[Peso de FLEX]]=DATA_PESOS[[#This Row],[ACTUALIZACION 2]],"Conforme","Revisar")</f>
        <v>Revisar</v>
      </c>
    </row>
    <row r="4085" spans="1:9" x14ac:dyDescent="0.25">
      <c r="A4085" s="42" t="s">
        <v>6</v>
      </c>
      <c r="B4085" s="35" t="s">
        <v>8159</v>
      </c>
      <c r="C4085" s="35" t="s">
        <v>8160</v>
      </c>
      <c r="D4085" s="36">
        <v>85</v>
      </c>
      <c r="E4085" s="36">
        <v>85</v>
      </c>
      <c r="F4085" s="36">
        <v>0.23</v>
      </c>
      <c r="G4085" s="36" t="str">
        <f>IFERROR(VLOOKUP(DATA_PESOS[[#This Row],[Codigo]],PESOS,4,FALSE)," ")</f>
        <v xml:space="preserve"> </v>
      </c>
      <c r="H4085" s="52">
        <v>0.27900000000000003</v>
      </c>
      <c r="I4085" s="36" t="str">
        <f>IF(DATA_PESOS[[#This Row],[Peso de FLEX]]=DATA_PESOS[[#This Row],[ACTUALIZACION 2]],"Conforme","Revisar")</f>
        <v>Revisar</v>
      </c>
    </row>
    <row r="4086" spans="1:9" x14ac:dyDescent="0.25">
      <c r="A4086" s="42" t="s">
        <v>6</v>
      </c>
      <c r="B4086" s="35" t="s">
        <v>8161</v>
      </c>
      <c r="C4086" s="35" t="s">
        <v>8162</v>
      </c>
      <c r="D4086" s="36">
        <v>12</v>
      </c>
      <c r="E4086" s="36">
        <v>12</v>
      </c>
      <c r="F4086" s="36">
        <v>0.27100000000000002</v>
      </c>
      <c r="G4086" s="36" t="str">
        <f>IFERROR(VLOOKUP(DATA_PESOS[[#This Row],[Codigo]],PESOS,4,FALSE)," ")</f>
        <v xml:space="preserve"> </v>
      </c>
      <c r="H4086" s="52">
        <v>0.28100000000000003</v>
      </c>
      <c r="I4086" s="36" t="str">
        <f>IF(DATA_PESOS[[#This Row],[Peso de FLEX]]=DATA_PESOS[[#This Row],[ACTUALIZACION 2]],"Conforme","Revisar")</f>
        <v>Revisar</v>
      </c>
    </row>
    <row r="4087" spans="1:9" x14ac:dyDescent="0.25">
      <c r="A4087" s="42" t="s">
        <v>6</v>
      </c>
      <c r="B4087" s="35" t="s">
        <v>8163</v>
      </c>
      <c r="C4087" s="35" t="s">
        <v>8164</v>
      </c>
      <c r="D4087" s="36">
        <v>274</v>
      </c>
      <c r="E4087" s="36">
        <v>274</v>
      </c>
      <c r="F4087" s="36">
        <v>0.309</v>
      </c>
      <c r="G4087" s="36" t="str">
        <f>IFERROR(VLOOKUP(DATA_PESOS[[#This Row],[Codigo]],PESOS,4,FALSE)," ")</f>
        <v xml:space="preserve"> </v>
      </c>
      <c r="H4087" s="52">
        <v>0.24399999999999999</v>
      </c>
      <c r="I4087" s="36" t="str">
        <f>IF(DATA_PESOS[[#This Row],[Peso de FLEX]]=DATA_PESOS[[#This Row],[ACTUALIZACION 2]],"Conforme","Revisar")</f>
        <v>Revisar</v>
      </c>
    </row>
    <row r="4088" spans="1:9" x14ac:dyDescent="0.25">
      <c r="A4088" s="42" t="s">
        <v>6</v>
      </c>
      <c r="B4088" s="35" t="s">
        <v>8165</v>
      </c>
      <c r="C4088" s="35" t="s">
        <v>8166</v>
      </c>
      <c r="D4088" s="36">
        <v>7</v>
      </c>
      <c r="E4088" s="36">
        <v>7</v>
      </c>
      <c r="F4088" s="36">
        <v>0.27900000000000003</v>
      </c>
      <c r="G4088" s="36" t="str">
        <f>IFERROR(VLOOKUP(DATA_PESOS[[#This Row],[Codigo]],PESOS,4,FALSE)," ")</f>
        <v xml:space="preserve"> </v>
      </c>
      <c r="H4088" s="52">
        <v>0.311</v>
      </c>
      <c r="I4088" s="36" t="str">
        <f>IF(DATA_PESOS[[#This Row],[Peso de FLEX]]=DATA_PESOS[[#This Row],[ACTUALIZACION 2]],"Conforme","Revisar")</f>
        <v>Revisar</v>
      </c>
    </row>
    <row r="4089" spans="1:9" x14ac:dyDescent="0.25">
      <c r="A4089" s="42" t="s">
        <v>6</v>
      </c>
      <c r="B4089" s="35" t="s">
        <v>8167</v>
      </c>
      <c r="C4089" s="35" t="s">
        <v>8168</v>
      </c>
      <c r="D4089" s="36">
        <v>288</v>
      </c>
      <c r="E4089" s="36">
        <v>288</v>
      </c>
      <c r="F4089" s="36">
        <v>0.28100000000000003</v>
      </c>
      <c r="G4089" s="36" t="str">
        <f>IFERROR(VLOOKUP(DATA_PESOS[[#This Row],[Codigo]],PESOS,4,FALSE)," ")</f>
        <v xml:space="preserve"> </v>
      </c>
      <c r="H4089" s="52">
        <v>0.26500000000000001</v>
      </c>
      <c r="I4089" s="36" t="str">
        <f>IF(DATA_PESOS[[#This Row],[Peso de FLEX]]=DATA_PESOS[[#This Row],[ACTUALIZACION 2]],"Conforme","Revisar")</f>
        <v>Revisar</v>
      </c>
    </row>
    <row r="4090" spans="1:9" x14ac:dyDescent="0.25">
      <c r="A4090" s="42" t="s">
        <v>6</v>
      </c>
      <c r="B4090" s="35" t="s">
        <v>8169</v>
      </c>
      <c r="C4090" s="35" t="s">
        <v>8170</v>
      </c>
      <c r="D4090" s="36">
        <v>43</v>
      </c>
      <c r="E4090" s="36">
        <v>43</v>
      </c>
      <c r="F4090" s="36">
        <v>0.24399999999999999</v>
      </c>
      <c r="G4090" s="36" t="str">
        <f>IFERROR(VLOOKUP(DATA_PESOS[[#This Row],[Codigo]],PESOS,4,FALSE)," ")</f>
        <v xml:space="preserve"> </v>
      </c>
      <c r="H4090" s="52">
        <v>0.32600000000000001</v>
      </c>
      <c r="I4090" s="36" t="str">
        <f>IF(DATA_PESOS[[#This Row],[Peso de FLEX]]=DATA_PESOS[[#This Row],[ACTUALIZACION 2]],"Conforme","Revisar")</f>
        <v>Revisar</v>
      </c>
    </row>
    <row r="4091" spans="1:9" x14ac:dyDescent="0.25">
      <c r="A4091" s="42" t="s">
        <v>6</v>
      </c>
      <c r="B4091" s="35" t="s">
        <v>8171</v>
      </c>
      <c r="C4091" s="35" t="s">
        <v>8172</v>
      </c>
      <c r="D4091" s="36">
        <v>24</v>
      </c>
      <c r="E4091" s="36">
        <v>24</v>
      </c>
      <c r="F4091" s="36">
        <v>0.311</v>
      </c>
      <c r="G4091" s="36" t="str">
        <f>IFERROR(VLOOKUP(DATA_PESOS[[#This Row],[Codigo]],PESOS,4,FALSE)," ")</f>
        <v xml:space="preserve"> </v>
      </c>
      <c r="H4091" s="52">
        <v>0.29599999999999999</v>
      </c>
      <c r="I4091" s="36" t="str">
        <f>IF(DATA_PESOS[[#This Row],[Peso de FLEX]]=DATA_PESOS[[#This Row],[ACTUALIZACION 2]],"Conforme","Revisar")</f>
        <v>Revisar</v>
      </c>
    </row>
    <row r="4092" spans="1:9" x14ac:dyDescent="0.25">
      <c r="A4092" s="42" t="s">
        <v>6</v>
      </c>
      <c r="B4092" s="35" t="s">
        <v>8173</v>
      </c>
      <c r="C4092" s="35" t="s">
        <v>8174</v>
      </c>
      <c r="D4092" s="36">
        <v>12</v>
      </c>
      <c r="E4092" s="36">
        <v>12</v>
      </c>
      <c r="F4092" s="36">
        <v>0.26500000000000001</v>
      </c>
      <c r="G4092" s="36" t="str">
        <f>IFERROR(VLOOKUP(DATA_PESOS[[#This Row],[Codigo]],PESOS,4,FALSE)," ")</f>
        <v xml:space="preserve"> </v>
      </c>
      <c r="H4092" s="52">
        <v>0.26600000000000001</v>
      </c>
      <c r="I4092" s="36" t="str">
        <f>IF(DATA_PESOS[[#This Row],[Peso de FLEX]]=DATA_PESOS[[#This Row],[ACTUALIZACION 2]],"Conforme","Revisar")</f>
        <v>Revisar</v>
      </c>
    </row>
    <row r="4093" spans="1:9" x14ac:dyDescent="0.25">
      <c r="A4093" s="42" t="s">
        <v>6</v>
      </c>
      <c r="B4093" s="35" t="s">
        <v>8175</v>
      </c>
      <c r="C4093" s="35" t="s">
        <v>8176</v>
      </c>
      <c r="D4093" s="36">
        <v>9</v>
      </c>
      <c r="E4093" s="36">
        <v>9</v>
      </c>
      <c r="F4093" s="36">
        <v>0.32600000000000001</v>
      </c>
      <c r="G4093" s="36" t="str">
        <f>IFERROR(VLOOKUP(DATA_PESOS[[#This Row],[Codigo]],PESOS,4,FALSE)," ")</f>
        <v xml:space="preserve"> </v>
      </c>
      <c r="H4093" s="52">
        <v>0.25700000000000001</v>
      </c>
      <c r="I4093" s="36" t="str">
        <f>IF(DATA_PESOS[[#This Row],[Peso de FLEX]]=DATA_PESOS[[#This Row],[ACTUALIZACION 2]],"Conforme","Revisar")</f>
        <v>Revisar</v>
      </c>
    </row>
    <row r="4094" spans="1:9" x14ac:dyDescent="0.25">
      <c r="A4094" s="42" t="s">
        <v>6</v>
      </c>
      <c r="B4094" s="35" t="s">
        <v>8177</v>
      </c>
      <c r="C4094" s="35" t="s">
        <v>8178</v>
      </c>
      <c r="D4094" s="36">
        <v>31</v>
      </c>
      <c r="E4094" s="36">
        <v>31</v>
      </c>
      <c r="F4094" s="36">
        <v>0.29599999999999999</v>
      </c>
      <c r="G4094" s="36" t="str">
        <f>IFERROR(VLOOKUP(DATA_PESOS[[#This Row],[Codigo]],PESOS,4,FALSE)," ")</f>
        <v xml:space="preserve"> </v>
      </c>
      <c r="H4094" s="52">
        <v>0.23400000000000001</v>
      </c>
      <c r="I4094" s="36" t="str">
        <f>IF(DATA_PESOS[[#This Row],[Peso de FLEX]]=DATA_PESOS[[#This Row],[ACTUALIZACION 2]],"Conforme","Revisar")</f>
        <v>Revisar</v>
      </c>
    </row>
    <row r="4095" spans="1:9" x14ac:dyDescent="0.25">
      <c r="A4095" s="42" t="s">
        <v>6</v>
      </c>
      <c r="B4095" s="35" t="s">
        <v>8179</v>
      </c>
      <c r="C4095" s="35" t="s">
        <v>8180</v>
      </c>
      <c r="D4095" s="36">
        <v>42</v>
      </c>
      <c r="E4095" s="36">
        <v>42</v>
      </c>
      <c r="F4095" s="36">
        <v>0.26600000000000001</v>
      </c>
      <c r="G4095" s="36" t="str">
        <f>IFERROR(VLOOKUP(DATA_PESOS[[#This Row],[Codigo]],PESOS,4,FALSE)," ")</f>
        <v xml:space="preserve"> </v>
      </c>
      <c r="H4095" s="52">
        <v>0.33300000000000002</v>
      </c>
      <c r="I4095" s="36" t="str">
        <f>IF(DATA_PESOS[[#This Row],[Peso de FLEX]]=DATA_PESOS[[#This Row],[ACTUALIZACION 2]],"Conforme","Revisar")</f>
        <v>Revisar</v>
      </c>
    </row>
    <row r="4096" spans="1:9" x14ac:dyDescent="0.25">
      <c r="A4096" s="42" t="s">
        <v>6</v>
      </c>
      <c r="B4096" s="35" t="s">
        <v>8181</v>
      </c>
      <c r="C4096" s="35" t="s">
        <v>8182</v>
      </c>
      <c r="D4096" s="36">
        <v>18</v>
      </c>
      <c r="E4096" s="36">
        <v>18</v>
      </c>
      <c r="F4096" s="36">
        <v>0.25700000000000001</v>
      </c>
      <c r="G4096" s="36" t="str">
        <f>IFERROR(VLOOKUP(DATA_PESOS[[#This Row],[Codigo]],PESOS,4,FALSE)," ")</f>
        <v xml:space="preserve"> </v>
      </c>
      <c r="H4096" s="52">
        <v>0.40100000000000002</v>
      </c>
      <c r="I4096" s="36" t="str">
        <f>IF(DATA_PESOS[[#This Row],[Peso de FLEX]]=DATA_PESOS[[#This Row],[ACTUALIZACION 2]],"Conforme","Revisar")</f>
        <v>Revisar</v>
      </c>
    </row>
    <row r="4097" spans="1:9" x14ac:dyDescent="0.25">
      <c r="A4097" s="42" t="s">
        <v>6</v>
      </c>
      <c r="B4097" s="35" t="s">
        <v>8183</v>
      </c>
      <c r="C4097" s="35" t="s">
        <v>8184</v>
      </c>
      <c r="D4097" s="36">
        <v>12</v>
      </c>
      <c r="E4097" s="36">
        <v>12</v>
      </c>
      <c r="F4097" s="36">
        <v>0.23400000000000001</v>
      </c>
      <c r="G4097" s="36" t="str">
        <f>IFERROR(VLOOKUP(DATA_PESOS[[#This Row],[Codigo]],PESOS,4,FALSE)," ")</f>
        <v xml:space="preserve"> </v>
      </c>
      <c r="H4097" s="52">
        <v>0.254</v>
      </c>
      <c r="I4097" s="36" t="str">
        <f>IF(DATA_PESOS[[#This Row],[Peso de FLEX]]=DATA_PESOS[[#This Row],[ACTUALIZACION 2]],"Conforme","Revisar")</f>
        <v>Revisar</v>
      </c>
    </row>
    <row r="4098" spans="1:9" x14ac:dyDescent="0.25">
      <c r="A4098" s="42" t="s">
        <v>6</v>
      </c>
      <c r="B4098" s="35" t="s">
        <v>8185</v>
      </c>
      <c r="C4098" s="35" t="s">
        <v>8186</v>
      </c>
      <c r="D4098" s="36">
        <v>12</v>
      </c>
      <c r="E4098" s="36">
        <v>12</v>
      </c>
      <c r="F4098" s="36">
        <v>0.33300000000000002</v>
      </c>
      <c r="G4098" s="36" t="str">
        <f>IFERROR(VLOOKUP(DATA_PESOS[[#This Row],[Codigo]],PESOS,4,FALSE)," ")</f>
        <v xml:space="preserve"> </v>
      </c>
      <c r="H4098" s="52">
        <v>0.104</v>
      </c>
      <c r="I4098" s="36" t="str">
        <f>IF(DATA_PESOS[[#This Row],[Peso de FLEX]]=DATA_PESOS[[#This Row],[ACTUALIZACION 2]],"Conforme","Revisar")</f>
        <v>Revisar</v>
      </c>
    </row>
    <row r="4099" spans="1:9" x14ac:dyDescent="0.25">
      <c r="A4099" s="42" t="s">
        <v>6</v>
      </c>
      <c r="B4099" s="35" t="s">
        <v>8187</v>
      </c>
      <c r="C4099" s="35" t="s">
        <v>8188</v>
      </c>
      <c r="D4099" s="36">
        <v>12</v>
      </c>
      <c r="E4099" s="36">
        <v>12</v>
      </c>
      <c r="F4099" s="36">
        <v>0.40100000000000002</v>
      </c>
      <c r="G4099" s="36" t="str">
        <f>IFERROR(VLOOKUP(DATA_PESOS[[#This Row],[Codigo]],PESOS,4,FALSE)," ")</f>
        <v xml:space="preserve"> </v>
      </c>
      <c r="H4099" s="52">
        <v>0.13200000000000001</v>
      </c>
      <c r="I4099" s="36" t="str">
        <f>IF(DATA_PESOS[[#This Row],[Peso de FLEX]]=DATA_PESOS[[#This Row],[ACTUALIZACION 2]],"Conforme","Revisar")</f>
        <v>Revisar</v>
      </c>
    </row>
    <row r="4100" spans="1:9" x14ac:dyDescent="0.25">
      <c r="A4100" s="42" t="s">
        <v>6</v>
      </c>
      <c r="B4100" s="35" t="s">
        <v>8189</v>
      </c>
      <c r="C4100" s="35" t="s">
        <v>8190</v>
      </c>
      <c r="D4100" s="36">
        <v>12</v>
      </c>
      <c r="E4100" s="36">
        <v>12</v>
      </c>
      <c r="F4100" s="36">
        <v>0.254</v>
      </c>
      <c r="G4100" s="36" t="str">
        <f>IFERROR(VLOOKUP(DATA_PESOS[[#This Row],[Codigo]],PESOS,4,FALSE)," ")</f>
        <v xml:space="preserve"> </v>
      </c>
      <c r="H4100" s="52">
        <v>9.1999999999999998E-2</v>
      </c>
      <c r="I4100" s="36" t="str">
        <f>IF(DATA_PESOS[[#This Row],[Peso de FLEX]]=DATA_PESOS[[#This Row],[ACTUALIZACION 2]],"Conforme","Revisar")</f>
        <v>Revisar</v>
      </c>
    </row>
    <row r="4101" spans="1:9" x14ac:dyDescent="0.25">
      <c r="A4101" s="42" t="s">
        <v>6</v>
      </c>
      <c r="B4101" s="35" t="s">
        <v>8191</v>
      </c>
      <c r="C4101" s="35" t="s">
        <v>8192</v>
      </c>
      <c r="D4101" s="36">
        <v>12</v>
      </c>
      <c r="E4101" s="36">
        <v>12</v>
      </c>
      <c r="F4101" s="36">
        <v>0.104</v>
      </c>
      <c r="G4101" s="36" t="str">
        <f>IFERROR(VLOOKUP(DATA_PESOS[[#This Row],[Codigo]],PESOS,4,FALSE)," ")</f>
        <v xml:space="preserve"> </v>
      </c>
      <c r="H4101" s="52">
        <v>0.13800000000000001</v>
      </c>
      <c r="I4101" s="36" t="str">
        <f>IF(DATA_PESOS[[#This Row],[Peso de FLEX]]=DATA_PESOS[[#This Row],[ACTUALIZACION 2]],"Conforme","Revisar")</f>
        <v>Revisar</v>
      </c>
    </row>
    <row r="4102" spans="1:9" x14ac:dyDescent="0.25">
      <c r="A4102" s="42" t="s">
        <v>6</v>
      </c>
      <c r="B4102" s="35" t="s">
        <v>8193</v>
      </c>
      <c r="C4102" s="35" t="s">
        <v>8194</v>
      </c>
      <c r="D4102" s="36">
        <v>13</v>
      </c>
      <c r="E4102" s="36">
        <v>13</v>
      </c>
      <c r="F4102" s="36">
        <v>0.13200000000000001</v>
      </c>
      <c r="G4102" s="36" t="str">
        <f>IFERROR(VLOOKUP(DATA_PESOS[[#This Row],[Codigo]],PESOS,4,FALSE)," ")</f>
        <v xml:space="preserve"> </v>
      </c>
      <c r="H4102" s="52">
        <v>0.69599999999999995</v>
      </c>
      <c r="I4102" s="36" t="str">
        <f>IF(DATA_PESOS[[#This Row],[Peso de FLEX]]=DATA_PESOS[[#This Row],[ACTUALIZACION 2]],"Conforme","Revisar")</f>
        <v>Revisar</v>
      </c>
    </row>
    <row r="4103" spans="1:9" x14ac:dyDescent="0.25">
      <c r="A4103" s="42" t="s">
        <v>6</v>
      </c>
      <c r="B4103" s="35" t="s">
        <v>8195</v>
      </c>
      <c r="C4103" s="35" t="s">
        <v>8196</v>
      </c>
      <c r="D4103" s="36">
        <v>6</v>
      </c>
      <c r="E4103" s="36">
        <v>6</v>
      </c>
      <c r="F4103" s="36">
        <v>9.1999999999999998E-2</v>
      </c>
      <c r="G4103" s="36" t="str">
        <f>IFERROR(VLOOKUP(DATA_PESOS[[#This Row],[Codigo]],PESOS,4,FALSE)," ")</f>
        <v xml:space="preserve"> </v>
      </c>
      <c r="H4103" s="52">
        <v>1.1000000000000001</v>
      </c>
      <c r="I4103" s="36" t="str">
        <f>IF(DATA_PESOS[[#This Row],[Peso de FLEX]]=DATA_PESOS[[#This Row],[ACTUALIZACION 2]],"Conforme","Revisar")</f>
        <v>Revisar</v>
      </c>
    </row>
    <row r="4104" spans="1:9" x14ac:dyDescent="0.25">
      <c r="A4104" s="42" t="s">
        <v>6</v>
      </c>
      <c r="B4104" s="35" t="s">
        <v>8197</v>
      </c>
      <c r="C4104" s="35" t="s">
        <v>8198</v>
      </c>
      <c r="D4104" s="36">
        <v>7</v>
      </c>
      <c r="E4104" s="36">
        <v>7</v>
      </c>
      <c r="F4104" s="36">
        <v>0.13800000000000001</v>
      </c>
      <c r="G4104" s="36" t="str">
        <f>IFERROR(VLOOKUP(DATA_PESOS[[#This Row],[Codigo]],PESOS,4,FALSE)," ")</f>
        <v xml:space="preserve"> </v>
      </c>
      <c r="H4104" s="52">
        <v>0.28000000000000003</v>
      </c>
      <c r="I4104" s="36" t="str">
        <f>IF(DATA_PESOS[[#This Row],[Peso de FLEX]]=DATA_PESOS[[#This Row],[ACTUALIZACION 2]],"Conforme","Revisar")</f>
        <v>Revisar</v>
      </c>
    </row>
    <row r="4105" spans="1:9" x14ac:dyDescent="0.25">
      <c r="A4105" s="42" t="s">
        <v>6</v>
      </c>
      <c r="B4105" s="35" t="s">
        <v>8199</v>
      </c>
      <c r="C4105" s="35" t="s">
        <v>8200</v>
      </c>
      <c r="D4105" s="36">
        <v>180</v>
      </c>
      <c r="E4105" s="36">
        <v>180</v>
      </c>
      <c r="F4105" s="36">
        <v>0.69599999999999995</v>
      </c>
      <c r="G4105" s="36" t="str">
        <f>IFERROR(VLOOKUP(DATA_PESOS[[#This Row],[Codigo]],PESOS,4,FALSE)," ")</f>
        <v xml:space="preserve"> </v>
      </c>
      <c r="H4105" s="52">
        <v>0.222</v>
      </c>
      <c r="I4105" s="36" t="str">
        <f>IF(DATA_PESOS[[#This Row],[Peso de FLEX]]=DATA_PESOS[[#This Row],[ACTUALIZACION 2]],"Conforme","Revisar")</f>
        <v>Revisar</v>
      </c>
    </row>
    <row r="4106" spans="1:9" x14ac:dyDescent="0.25">
      <c r="A4106" s="42" t="s">
        <v>6</v>
      </c>
      <c r="B4106" s="35" t="s">
        <v>8201</v>
      </c>
      <c r="C4106" s="35" t="s">
        <v>8202</v>
      </c>
      <c r="D4106" s="36">
        <v>234</v>
      </c>
      <c r="E4106" s="36">
        <v>234</v>
      </c>
      <c r="F4106" s="36">
        <v>1.1000000000000001</v>
      </c>
      <c r="G4106" s="36" t="str">
        <f>IFERROR(VLOOKUP(DATA_PESOS[[#This Row],[Codigo]],PESOS,4,FALSE)," ")</f>
        <v xml:space="preserve"> </v>
      </c>
      <c r="H4106" s="52">
        <v>0.191</v>
      </c>
      <c r="I4106" s="36" t="str">
        <f>IF(DATA_PESOS[[#This Row],[Peso de FLEX]]=DATA_PESOS[[#This Row],[ACTUALIZACION 2]],"Conforme","Revisar")</f>
        <v>Revisar</v>
      </c>
    </row>
    <row r="4107" spans="1:9" x14ac:dyDescent="0.25">
      <c r="A4107" s="42" t="s">
        <v>6</v>
      </c>
      <c r="B4107" s="35" t="s">
        <v>8203</v>
      </c>
      <c r="C4107" s="35" t="s">
        <v>8204</v>
      </c>
      <c r="D4107" s="36">
        <v>27</v>
      </c>
      <c r="E4107" s="36">
        <v>27</v>
      </c>
      <c r="F4107" s="36">
        <v>0.28000000000000003</v>
      </c>
      <c r="G4107" s="36" t="str">
        <f>IFERROR(VLOOKUP(DATA_PESOS[[#This Row],[Codigo]],PESOS,4,FALSE)," ")</f>
        <v xml:space="preserve"> </v>
      </c>
      <c r="H4107" s="52">
        <v>0.23100000000000001</v>
      </c>
      <c r="I4107" s="36" t="str">
        <f>IF(DATA_PESOS[[#This Row],[Peso de FLEX]]=DATA_PESOS[[#This Row],[ACTUALIZACION 2]],"Conforme","Revisar")</f>
        <v>Revisar</v>
      </c>
    </row>
    <row r="4108" spans="1:9" x14ac:dyDescent="0.25">
      <c r="A4108" s="42" t="s">
        <v>6</v>
      </c>
      <c r="B4108" s="35" t="s">
        <v>8205</v>
      </c>
      <c r="C4108" s="35" t="s">
        <v>8206</v>
      </c>
      <c r="D4108" s="36">
        <v>18</v>
      </c>
      <c r="E4108" s="36">
        <v>18</v>
      </c>
      <c r="F4108" s="36">
        <v>0.222</v>
      </c>
      <c r="G4108" s="36" t="str">
        <f>IFERROR(VLOOKUP(DATA_PESOS[[#This Row],[Codigo]],PESOS,4,FALSE)," ")</f>
        <v xml:space="preserve"> </v>
      </c>
      <c r="H4108" s="52">
        <v>0.20300000000000001</v>
      </c>
      <c r="I4108" s="36" t="str">
        <f>IF(DATA_PESOS[[#This Row],[Peso de FLEX]]=DATA_PESOS[[#This Row],[ACTUALIZACION 2]],"Conforme","Revisar")</f>
        <v>Revisar</v>
      </c>
    </row>
    <row r="4109" spans="1:9" x14ac:dyDescent="0.25">
      <c r="A4109" s="42" t="s">
        <v>6</v>
      </c>
      <c r="B4109" s="35" t="s">
        <v>8207</v>
      </c>
      <c r="C4109" s="35" t="s">
        <v>8208</v>
      </c>
      <c r="D4109" s="36">
        <v>37</v>
      </c>
      <c r="E4109" s="36">
        <v>37</v>
      </c>
      <c r="F4109" s="36">
        <v>0.191</v>
      </c>
      <c r="G4109" s="36" t="str">
        <f>IFERROR(VLOOKUP(DATA_PESOS[[#This Row],[Codigo]],PESOS,4,FALSE)," ")</f>
        <v xml:space="preserve"> </v>
      </c>
      <c r="H4109" s="52">
        <v>0.24</v>
      </c>
      <c r="I4109" s="36" t="str">
        <f>IF(DATA_PESOS[[#This Row],[Peso de FLEX]]=DATA_PESOS[[#This Row],[ACTUALIZACION 2]],"Conforme","Revisar")</f>
        <v>Revisar</v>
      </c>
    </row>
    <row r="4110" spans="1:9" x14ac:dyDescent="0.25">
      <c r="A4110" s="42" t="s">
        <v>6</v>
      </c>
      <c r="B4110" s="35" t="s">
        <v>8209</v>
      </c>
      <c r="C4110" s="35" t="s">
        <v>8210</v>
      </c>
      <c r="D4110" s="36">
        <v>13</v>
      </c>
      <c r="E4110" s="36">
        <v>13</v>
      </c>
      <c r="F4110" s="36">
        <v>0.23100000000000001</v>
      </c>
      <c r="G4110" s="36" t="str">
        <f>IFERROR(VLOOKUP(DATA_PESOS[[#This Row],[Codigo]],PESOS,4,FALSE)," ")</f>
        <v xml:space="preserve"> </v>
      </c>
      <c r="H4110" s="52">
        <v>0.23499999999999999</v>
      </c>
      <c r="I4110" s="36" t="str">
        <f>IF(DATA_PESOS[[#This Row],[Peso de FLEX]]=DATA_PESOS[[#This Row],[ACTUALIZACION 2]],"Conforme","Revisar")</f>
        <v>Revisar</v>
      </c>
    </row>
    <row r="4111" spans="1:9" x14ac:dyDescent="0.25">
      <c r="A4111" s="42" t="s">
        <v>6</v>
      </c>
      <c r="B4111" s="35" t="s">
        <v>8211</v>
      </c>
      <c r="C4111" s="35" t="s">
        <v>8212</v>
      </c>
      <c r="D4111" s="36">
        <v>110</v>
      </c>
      <c r="E4111" s="36">
        <v>110</v>
      </c>
      <c r="F4111" s="36">
        <v>0.20300000000000001</v>
      </c>
      <c r="G4111" s="36" t="str">
        <f>IFERROR(VLOOKUP(DATA_PESOS[[#This Row],[Codigo]],PESOS,4,FALSE)," ")</f>
        <v xml:space="preserve"> </v>
      </c>
      <c r="H4111" s="52">
        <v>0.19800000000000001</v>
      </c>
      <c r="I4111" s="36" t="str">
        <f>IF(DATA_PESOS[[#This Row],[Peso de FLEX]]=DATA_PESOS[[#This Row],[ACTUALIZACION 2]],"Conforme","Revisar")</f>
        <v>Revisar</v>
      </c>
    </row>
    <row r="4112" spans="1:9" x14ac:dyDescent="0.25">
      <c r="A4112" s="42" t="s">
        <v>6</v>
      </c>
      <c r="B4112" s="35" t="s">
        <v>8213</v>
      </c>
      <c r="C4112" s="35" t="s">
        <v>8214</v>
      </c>
      <c r="D4112" s="36">
        <v>16</v>
      </c>
      <c r="E4112" s="36">
        <v>16</v>
      </c>
      <c r="F4112" s="36">
        <v>0.24</v>
      </c>
      <c r="G4112" s="36" t="str">
        <f>IFERROR(VLOOKUP(DATA_PESOS[[#This Row],[Codigo]],PESOS,4,FALSE)," ")</f>
        <v xml:space="preserve"> </v>
      </c>
      <c r="H4112" s="52">
        <v>0.26500000000000001</v>
      </c>
      <c r="I4112" s="36" t="str">
        <f>IF(DATA_PESOS[[#This Row],[Peso de FLEX]]=DATA_PESOS[[#This Row],[ACTUALIZACION 2]],"Conforme","Revisar")</f>
        <v>Revisar</v>
      </c>
    </row>
    <row r="4113" spans="1:9" x14ac:dyDescent="0.25">
      <c r="A4113" s="42" t="s">
        <v>6</v>
      </c>
      <c r="B4113" s="35" t="s">
        <v>8215</v>
      </c>
      <c r="C4113" s="35" t="s">
        <v>8216</v>
      </c>
      <c r="D4113" s="36">
        <v>29</v>
      </c>
      <c r="E4113" s="36">
        <v>29</v>
      </c>
      <c r="F4113" s="36">
        <v>0.23499999999999999</v>
      </c>
      <c r="G4113" s="36" t="str">
        <f>IFERROR(VLOOKUP(DATA_PESOS[[#This Row],[Codigo]],PESOS,4,FALSE)," ")</f>
        <v xml:space="preserve"> </v>
      </c>
      <c r="H4113" s="52">
        <v>0.255</v>
      </c>
      <c r="I4113" s="36" t="str">
        <f>IF(DATA_PESOS[[#This Row],[Peso de FLEX]]=DATA_PESOS[[#This Row],[ACTUALIZACION 2]],"Conforme","Revisar")</f>
        <v>Revisar</v>
      </c>
    </row>
    <row r="4114" spans="1:9" x14ac:dyDescent="0.25">
      <c r="A4114" s="42" t="s">
        <v>6</v>
      </c>
      <c r="B4114" s="35" t="s">
        <v>8217</v>
      </c>
      <c r="C4114" s="35" t="s">
        <v>8218</v>
      </c>
      <c r="D4114" s="36">
        <v>61</v>
      </c>
      <c r="E4114" s="36">
        <v>61</v>
      </c>
      <c r="F4114" s="36">
        <v>0.19800000000000001</v>
      </c>
      <c r="G4114" s="36" t="str">
        <f>IFERROR(VLOOKUP(DATA_PESOS[[#This Row],[Codigo]],PESOS,4,FALSE)," ")</f>
        <v xml:space="preserve"> </v>
      </c>
      <c r="H4114" s="52">
        <v>0.61399999999999999</v>
      </c>
      <c r="I4114" s="36" t="str">
        <f>IF(DATA_PESOS[[#This Row],[Peso de FLEX]]=DATA_PESOS[[#This Row],[ACTUALIZACION 2]],"Conforme","Revisar")</f>
        <v>Revisar</v>
      </c>
    </row>
    <row r="4115" spans="1:9" x14ac:dyDescent="0.25">
      <c r="A4115" s="42" t="s">
        <v>6</v>
      </c>
      <c r="B4115" s="35" t="s">
        <v>8219</v>
      </c>
      <c r="C4115" s="35" t="s">
        <v>8220</v>
      </c>
      <c r="D4115" s="36">
        <v>8</v>
      </c>
      <c r="E4115" s="36">
        <v>8</v>
      </c>
      <c r="F4115" s="36">
        <v>0.26500000000000001</v>
      </c>
      <c r="G4115" s="36" t="str">
        <f>IFERROR(VLOOKUP(DATA_PESOS[[#This Row],[Codigo]],PESOS,4,FALSE)," ")</f>
        <v xml:space="preserve"> </v>
      </c>
      <c r="H4115" s="52">
        <v>1.046</v>
      </c>
      <c r="I4115" s="36" t="str">
        <f>IF(DATA_PESOS[[#This Row],[Peso de FLEX]]=DATA_PESOS[[#This Row],[ACTUALIZACION 2]],"Conforme","Revisar")</f>
        <v>Revisar</v>
      </c>
    </row>
    <row r="4116" spans="1:9" x14ac:dyDescent="0.25">
      <c r="A4116" s="42" t="s">
        <v>6</v>
      </c>
      <c r="B4116" s="35" t="s">
        <v>8221</v>
      </c>
      <c r="C4116" s="35" t="s">
        <v>8222</v>
      </c>
      <c r="D4116" s="36">
        <v>84</v>
      </c>
      <c r="E4116" s="36">
        <v>84</v>
      </c>
      <c r="F4116" s="36">
        <v>0.255</v>
      </c>
      <c r="G4116" s="36" t="str">
        <f>IFERROR(VLOOKUP(DATA_PESOS[[#This Row],[Codigo]],PESOS,4,FALSE)," ")</f>
        <v xml:space="preserve"> </v>
      </c>
      <c r="H4116" s="52">
        <v>0.36499999999999999</v>
      </c>
      <c r="I4116" s="36" t="str">
        <f>IF(DATA_PESOS[[#This Row],[Peso de FLEX]]=DATA_PESOS[[#This Row],[ACTUALIZACION 2]],"Conforme","Revisar")</f>
        <v>Revisar</v>
      </c>
    </row>
    <row r="4117" spans="1:9" x14ac:dyDescent="0.25">
      <c r="A4117" s="42" t="s">
        <v>6</v>
      </c>
      <c r="B4117" s="35" t="s">
        <v>8223</v>
      </c>
      <c r="C4117" s="35" t="s">
        <v>8224</v>
      </c>
      <c r="D4117" s="36">
        <v>9</v>
      </c>
      <c r="E4117" s="36">
        <v>9</v>
      </c>
      <c r="F4117" s="36">
        <v>0.61399999999999999</v>
      </c>
      <c r="G4117" s="36" t="str">
        <f>IFERROR(VLOOKUP(DATA_PESOS[[#This Row],[Codigo]],PESOS,4,FALSE)," ")</f>
        <v xml:space="preserve"> </v>
      </c>
      <c r="H4117" s="52">
        <v>0.3</v>
      </c>
      <c r="I4117" s="36" t="str">
        <f>IF(DATA_PESOS[[#This Row],[Peso de FLEX]]=DATA_PESOS[[#This Row],[ACTUALIZACION 2]],"Conforme","Revisar")</f>
        <v>Revisar</v>
      </c>
    </row>
    <row r="4118" spans="1:9" x14ac:dyDescent="0.25">
      <c r="A4118" s="42" t="s">
        <v>6</v>
      </c>
      <c r="B4118" s="35" t="s">
        <v>8225</v>
      </c>
      <c r="C4118" s="35" t="s">
        <v>8226</v>
      </c>
      <c r="D4118" s="36">
        <v>3</v>
      </c>
      <c r="E4118" s="36">
        <v>3</v>
      </c>
      <c r="F4118" s="36">
        <v>1.046</v>
      </c>
      <c r="G4118" s="36" t="str">
        <f>IFERROR(VLOOKUP(DATA_PESOS[[#This Row],[Codigo]],PESOS,4,FALSE)," ")</f>
        <v xml:space="preserve"> </v>
      </c>
      <c r="H4118" s="52">
        <v>7.8440000000000003</v>
      </c>
      <c r="I4118" s="36" t="str">
        <f>IF(DATA_PESOS[[#This Row],[Peso de FLEX]]=DATA_PESOS[[#This Row],[ACTUALIZACION 2]],"Conforme","Revisar")</f>
        <v>Revisar</v>
      </c>
    </row>
    <row r="4119" spans="1:9" x14ac:dyDescent="0.25">
      <c r="A4119" s="42" t="s">
        <v>6</v>
      </c>
      <c r="B4119" s="35" t="s">
        <v>8227</v>
      </c>
      <c r="C4119" s="35" t="s">
        <v>8228</v>
      </c>
      <c r="D4119" s="36">
        <v>2</v>
      </c>
      <c r="E4119" s="36">
        <v>2</v>
      </c>
      <c r="F4119" s="36">
        <v>0.36499999999999999</v>
      </c>
      <c r="G4119" s="36" t="str">
        <f>IFERROR(VLOOKUP(DATA_PESOS[[#This Row],[Codigo]],PESOS,4,FALSE)," ")</f>
        <v xml:space="preserve"> </v>
      </c>
      <c r="H4119" s="52">
        <v>7.5890000000000004</v>
      </c>
      <c r="I4119" s="36" t="str">
        <f>IF(DATA_PESOS[[#This Row],[Peso de FLEX]]=DATA_PESOS[[#This Row],[ACTUALIZACION 2]],"Conforme","Revisar")</f>
        <v>Revisar</v>
      </c>
    </row>
    <row r="4120" spans="1:9" x14ac:dyDescent="0.25">
      <c r="A4120" s="42" t="s">
        <v>6</v>
      </c>
      <c r="B4120" s="35" t="s">
        <v>8229</v>
      </c>
      <c r="C4120" s="35" t="s">
        <v>8230</v>
      </c>
      <c r="D4120" s="36">
        <v>8</v>
      </c>
      <c r="E4120" s="36">
        <v>8</v>
      </c>
      <c r="F4120" s="36">
        <v>0.3</v>
      </c>
      <c r="G4120" s="36" t="str">
        <f>IFERROR(VLOOKUP(DATA_PESOS[[#This Row],[Codigo]],PESOS,4,FALSE)," ")</f>
        <v xml:space="preserve"> </v>
      </c>
      <c r="H4120" s="52">
        <v>6.2380000000000004</v>
      </c>
      <c r="I4120" s="36" t="str">
        <f>IF(DATA_PESOS[[#This Row],[Peso de FLEX]]=DATA_PESOS[[#This Row],[ACTUALIZACION 2]],"Conforme","Revisar")</f>
        <v>Revisar</v>
      </c>
    </row>
    <row r="4121" spans="1:9" x14ac:dyDescent="0.25">
      <c r="A4121" s="42" t="s">
        <v>6</v>
      </c>
      <c r="B4121" s="35" t="s">
        <v>8231</v>
      </c>
      <c r="C4121" s="35" t="s">
        <v>8232</v>
      </c>
      <c r="D4121" s="36">
        <v>16</v>
      </c>
      <c r="E4121" s="36">
        <v>16</v>
      </c>
      <c r="F4121" s="36">
        <v>7.8440000000000003</v>
      </c>
      <c r="G4121" s="36" t="str">
        <f>IFERROR(VLOOKUP(DATA_PESOS[[#This Row],[Codigo]],PESOS,4,FALSE)," ")</f>
        <v xml:space="preserve"> </v>
      </c>
      <c r="H4121" s="52">
        <v>0.38400000000000001</v>
      </c>
      <c r="I4121" s="36" t="str">
        <f>IF(DATA_PESOS[[#This Row],[Peso de FLEX]]=DATA_PESOS[[#This Row],[ACTUALIZACION 2]],"Conforme","Revisar")</f>
        <v>Revisar</v>
      </c>
    </row>
    <row r="4122" spans="1:9" x14ac:dyDescent="0.25">
      <c r="A4122" s="42" t="s">
        <v>6</v>
      </c>
      <c r="B4122" s="35" t="s">
        <v>8233</v>
      </c>
      <c r="C4122" s="35" t="s">
        <v>8234</v>
      </c>
      <c r="D4122" s="36">
        <v>2</v>
      </c>
      <c r="E4122" s="36">
        <v>2</v>
      </c>
      <c r="F4122" s="36">
        <v>7.5890000000000004</v>
      </c>
      <c r="G4122" s="36" t="str">
        <f>IFERROR(VLOOKUP(DATA_PESOS[[#This Row],[Codigo]],PESOS,4,FALSE)," ")</f>
        <v xml:space="preserve"> </v>
      </c>
      <c r="H4122" s="52">
        <v>0.50900000000000001</v>
      </c>
      <c r="I4122" s="36" t="str">
        <f>IF(DATA_PESOS[[#This Row],[Peso de FLEX]]=DATA_PESOS[[#This Row],[ACTUALIZACION 2]],"Conforme","Revisar")</f>
        <v>Revisar</v>
      </c>
    </row>
    <row r="4123" spans="1:9" x14ac:dyDescent="0.25">
      <c r="A4123" s="42" t="s">
        <v>6</v>
      </c>
      <c r="B4123" s="35" t="s">
        <v>8235</v>
      </c>
      <c r="C4123" s="35" t="s">
        <v>8236</v>
      </c>
      <c r="D4123" s="36">
        <v>5</v>
      </c>
      <c r="E4123" s="36">
        <v>5</v>
      </c>
      <c r="F4123" s="36">
        <v>6.2380000000000004</v>
      </c>
      <c r="G4123" s="36" t="str">
        <f>IFERROR(VLOOKUP(DATA_PESOS[[#This Row],[Codigo]],PESOS,4,FALSE)," ")</f>
        <v xml:space="preserve"> </v>
      </c>
      <c r="H4123" s="52">
        <v>0.55800000000000005</v>
      </c>
      <c r="I4123" s="36" t="str">
        <f>IF(DATA_PESOS[[#This Row],[Peso de FLEX]]=DATA_PESOS[[#This Row],[ACTUALIZACION 2]],"Conforme","Revisar")</f>
        <v>Revisar</v>
      </c>
    </row>
    <row r="4124" spans="1:9" x14ac:dyDescent="0.25">
      <c r="A4124" s="42" t="s">
        <v>6</v>
      </c>
      <c r="B4124" s="35" t="s">
        <v>8237</v>
      </c>
      <c r="C4124" s="35" t="s">
        <v>8238</v>
      </c>
      <c r="D4124" s="36">
        <v>14</v>
      </c>
      <c r="E4124" s="36">
        <v>14</v>
      </c>
      <c r="F4124" s="36">
        <v>0.38400000000000001</v>
      </c>
      <c r="G4124" s="36" t="str">
        <f>IFERROR(VLOOKUP(DATA_PESOS[[#This Row],[Codigo]],PESOS,4,FALSE)," ")</f>
        <v xml:space="preserve"> </v>
      </c>
      <c r="H4124" s="52">
        <v>0.54200000000000004</v>
      </c>
      <c r="I4124" s="36" t="str">
        <f>IF(DATA_PESOS[[#This Row],[Peso de FLEX]]=DATA_PESOS[[#This Row],[ACTUALIZACION 2]],"Conforme","Revisar")</f>
        <v>Revisar</v>
      </c>
    </row>
    <row r="4125" spans="1:9" x14ac:dyDescent="0.25">
      <c r="A4125" s="42" t="s">
        <v>6</v>
      </c>
      <c r="B4125" s="35" t="s">
        <v>8239</v>
      </c>
      <c r="C4125" s="35" t="s">
        <v>8240</v>
      </c>
      <c r="D4125" s="36">
        <v>15</v>
      </c>
      <c r="E4125" s="36">
        <v>15</v>
      </c>
      <c r="F4125" s="36">
        <v>0.50900000000000001</v>
      </c>
      <c r="G4125" s="36" t="str">
        <f>IFERROR(VLOOKUP(DATA_PESOS[[#This Row],[Codigo]],PESOS,4,FALSE)," ")</f>
        <v xml:space="preserve"> </v>
      </c>
      <c r="H4125" s="52">
        <v>0.48899999999999999</v>
      </c>
      <c r="I4125" s="36" t="str">
        <f>IF(DATA_PESOS[[#This Row],[Peso de FLEX]]=DATA_PESOS[[#This Row],[ACTUALIZACION 2]],"Conforme","Revisar")</f>
        <v>Revisar</v>
      </c>
    </row>
    <row r="4126" spans="1:9" x14ac:dyDescent="0.25">
      <c r="A4126" s="42" t="s">
        <v>6</v>
      </c>
      <c r="B4126" s="35" t="s">
        <v>8241</v>
      </c>
      <c r="C4126" s="35" t="s">
        <v>8242</v>
      </c>
      <c r="D4126" s="36">
        <v>21</v>
      </c>
      <c r="E4126" s="36">
        <v>21</v>
      </c>
      <c r="F4126" s="36">
        <v>0.55800000000000005</v>
      </c>
      <c r="G4126" s="36" t="str">
        <f>IFERROR(VLOOKUP(DATA_PESOS[[#This Row],[Codigo]],PESOS,4,FALSE)," ")</f>
        <v xml:space="preserve"> </v>
      </c>
      <c r="H4126" s="52">
        <v>0.51600000000000001</v>
      </c>
      <c r="I4126" s="36" t="str">
        <f>IF(DATA_PESOS[[#This Row],[Peso de FLEX]]=DATA_PESOS[[#This Row],[ACTUALIZACION 2]],"Conforme","Revisar")</f>
        <v>Revisar</v>
      </c>
    </row>
    <row r="4127" spans="1:9" x14ac:dyDescent="0.25">
      <c r="A4127" s="42" t="s">
        <v>6</v>
      </c>
      <c r="B4127" s="35" t="s">
        <v>8243</v>
      </c>
      <c r="C4127" s="35" t="s">
        <v>8244</v>
      </c>
      <c r="D4127" s="36">
        <v>8</v>
      </c>
      <c r="E4127" s="36">
        <v>8</v>
      </c>
      <c r="F4127" s="36">
        <v>0.54200000000000004</v>
      </c>
      <c r="G4127" s="36" t="str">
        <f>IFERROR(VLOOKUP(DATA_PESOS[[#This Row],[Codigo]],PESOS,4,FALSE)," ")</f>
        <v xml:space="preserve"> </v>
      </c>
      <c r="H4127" s="52">
        <v>0.51300000000000001</v>
      </c>
      <c r="I4127" s="36" t="str">
        <f>IF(DATA_PESOS[[#This Row],[Peso de FLEX]]=DATA_PESOS[[#This Row],[ACTUALIZACION 2]],"Conforme","Revisar")</f>
        <v>Revisar</v>
      </c>
    </row>
    <row r="4128" spans="1:9" x14ac:dyDescent="0.25">
      <c r="A4128" s="42" t="s">
        <v>6</v>
      </c>
      <c r="B4128" s="35" t="s">
        <v>8245</v>
      </c>
      <c r="C4128" s="35" t="s">
        <v>8246</v>
      </c>
      <c r="D4128" s="36">
        <v>33</v>
      </c>
      <c r="E4128" s="36">
        <v>33</v>
      </c>
      <c r="F4128" s="36">
        <v>0.48899999999999999</v>
      </c>
      <c r="G4128" s="36" t="str">
        <f>IFERROR(VLOOKUP(DATA_PESOS[[#This Row],[Codigo]],PESOS,4,FALSE)," ")</f>
        <v xml:space="preserve"> </v>
      </c>
      <c r="H4128" s="52">
        <v>0.50600000000000001</v>
      </c>
      <c r="I4128" s="36" t="str">
        <f>IF(DATA_PESOS[[#This Row],[Peso de FLEX]]=DATA_PESOS[[#This Row],[ACTUALIZACION 2]],"Conforme","Revisar")</f>
        <v>Revisar</v>
      </c>
    </row>
    <row r="4129" spans="1:9" x14ac:dyDescent="0.25">
      <c r="A4129" s="42" t="s">
        <v>6</v>
      </c>
      <c r="B4129" s="35" t="s">
        <v>8247</v>
      </c>
      <c r="C4129" s="35" t="s">
        <v>8248</v>
      </c>
      <c r="D4129" s="36">
        <v>12</v>
      </c>
      <c r="E4129" s="36">
        <v>12</v>
      </c>
      <c r="F4129" s="36">
        <v>0.51600000000000001</v>
      </c>
      <c r="G4129" s="36" t="str">
        <f>IFERROR(VLOOKUP(DATA_PESOS[[#This Row],[Codigo]],PESOS,4,FALSE)," ")</f>
        <v xml:space="preserve"> </v>
      </c>
      <c r="H4129" s="52">
        <v>0.54500000000000004</v>
      </c>
      <c r="I4129" s="36" t="str">
        <f>IF(DATA_PESOS[[#This Row],[Peso de FLEX]]=DATA_PESOS[[#This Row],[ACTUALIZACION 2]],"Conforme","Revisar")</f>
        <v>Revisar</v>
      </c>
    </row>
    <row r="4130" spans="1:9" x14ac:dyDescent="0.25">
      <c r="A4130" s="42" t="s">
        <v>6</v>
      </c>
      <c r="B4130" s="35" t="s">
        <v>8249</v>
      </c>
      <c r="C4130" s="35" t="s">
        <v>8250</v>
      </c>
      <c r="D4130" s="36">
        <v>104</v>
      </c>
      <c r="E4130" s="36">
        <v>104</v>
      </c>
      <c r="F4130" s="36">
        <v>0.51300000000000001</v>
      </c>
      <c r="G4130" s="36" t="str">
        <f>IFERROR(VLOOKUP(DATA_PESOS[[#This Row],[Codigo]],PESOS,4,FALSE)," ")</f>
        <v xml:space="preserve"> </v>
      </c>
      <c r="H4130" s="52">
        <v>0.60599999999999998</v>
      </c>
      <c r="I4130" s="36" t="str">
        <f>IF(DATA_PESOS[[#This Row],[Peso de FLEX]]=DATA_PESOS[[#This Row],[ACTUALIZACION 2]],"Conforme","Revisar")</f>
        <v>Revisar</v>
      </c>
    </row>
    <row r="4131" spans="1:9" x14ac:dyDescent="0.25">
      <c r="A4131" s="42" t="s">
        <v>6</v>
      </c>
      <c r="B4131" s="35" t="s">
        <v>8251</v>
      </c>
      <c r="C4131" s="35" t="s">
        <v>8252</v>
      </c>
      <c r="D4131" s="36">
        <v>8</v>
      </c>
      <c r="E4131" s="36">
        <v>8</v>
      </c>
      <c r="F4131" s="36">
        <v>0.50600000000000001</v>
      </c>
      <c r="G4131" s="36" t="str">
        <f>IFERROR(VLOOKUP(DATA_PESOS[[#This Row],[Codigo]],PESOS,4,FALSE)," ")</f>
        <v xml:space="preserve"> </v>
      </c>
      <c r="H4131" s="52">
        <v>0.52500000000000002</v>
      </c>
      <c r="I4131" s="36" t="str">
        <f>IF(DATA_PESOS[[#This Row],[Peso de FLEX]]=DATA_PESOS[[#This Row],[ACTUALIZACION 2]],"Conforme","Revisar")</f>
        <v>Revisar</v>
      </c>
    </row>
    <row r="4132" spans="1:9" x14ac:dyDescent="0.25">
      <c r="A4132" s="42" t="s">
        <v>6</v>
      </c>
      <c r="B4132" s="35" t="s">
        <v>8253</v>
      </c>
      <c r="C4132" s="35" t="s">
        <v>8254</v>
      </c>
      <c r="D4132" s="36">
        <v>8</v>
      </c>
      <c r="E4132" s="36">
        <v>8</v>
      </c>
      <c r="F4132" s="36">
        <v>0.54500000000000004</v>
      </c>
      <c r="G4132" s="36" t="str">
        <f>IFERROR(VLOOKUP(DATA_PESOS[[#This Row],[Codigo]],PESOS,4,FALSE)," ")</f>
        <v xml:space="preserve"> </v>
      </c>
      <c r="H4132" s="52">
        <v>0.49199999999999999</v>
      </c>
      <c r="I4132" s="36" t="str">
        <f>IF(DATA_PESOS[[#This Row],[Peso de FLEX]]=DATA_PESOS[[#This Row],[ACTUALIZACION 2]],"Conforme","Revisar")</f>
        <v>Revisar</v>
      </c>
    </row>
    <row r="4133" spans="1:9" x14ac:dyDescent="0.25">
      <c r="A4133" s="42" t="s">
        <v>6</v>
      </c>
      <c r="B4133" s="35" t="s">
        <v>8255</v>
      </c>
      <c r="C4133" s="35" t="s">
        <v>8256</v>
      </c>
      <c r="D4133" s="36">
        <v>39</v>
      </c>
      <c r="E4133" s="36">
        <v>39</v>
      </c>
      <c r="F4133" s="36">
        <v>0.60599999999999998</v>
      </c>
      <c r="G4133" s="36" t="str">
        <f>IFERROR(VLOOKUP(DATA_PESOS[[#This Row],[Codigo]],PESOS,4,FALSE)," ")</f>
        <v xml:space="preserve"> </v>
      </c>
      <c r="H4133" s="52">
        <v>0.41799999999999998</v>
      </c>
      <c r="I4133" s="36" t="str">
        <f>IF(DATA_PESOS[[#This Row],[Peso de FLEX]]=DATA_PESOS[[#This Row],[ACTUALIZACION 2]],"Conforme","Revisar")</f>
        <v>Revisar</v>
      </c>
    </row>
    <row r="4134" spans="1:9" x14ac:dyDescent="0.25">
      <c r="A4134" s="42" t="s">
        <v>6</v>
      </c>
      <c r="B4134" s="35" t="s">
        <v>8257</v>
      </c>
      <c r="C4134" s="35" t="s">
        <v>8258</v>
      </c>
      <c r="D4134" s="36">
        <v>17</v>
      </c>
      <c r="E4134" s="36">
        <v>17</v>
      </c>
      <c r="F4134" s="36">
        <v>0.52500000000000002</v>
      </c>
      <c r="G4134" s="36" t="str">
        <f>IFERROR(VLOOKUP(DATA_PESOS[[#This Row],[Codigo]],PESOS,4,FALSE)," ")</f>
        <v xml:space="preserve"> </v>
      </c>
      <c r="H4134" s="52">
        <v>0.5</v>
      </c>
      <c r="I4134" s="36" t="str">
        <f>IF(DATA_PESOS[[#This Row],[Peso de FLEX]]=DATA_PESOS[[#This Row],[ACTUALIZACION 2]],"Conforme","Revisar")</f>
        <v>Revisar</v>
      </c>
    </row>
    <row r="4135" spans="1:9" x14ac:dyDescent="0.25">
      <c r="A4135" s="42" t="s">
        <v>6</v>
      </c>
      <c r="B4135" s="35" t="s">
        <v>8259</v>
      </c>
      <c r="C4135" s="35" t="s">
        <v>8260</v>
      </c>
      <c r="D4135" s="36">
        <v>5</v>
      </c>
      <c r="E4135" s="36">
        <v>5</v>
      </c>
      <c r="F4135" s="36">
        <v>0.49199999999999999</v>
      </c>
      <c r="G4135" s="36" t="str">
        <f>IFERROR(VLOOKUP(DATA_PESOS[[#This Row],[Codigo]],PESOS,4,FALSE)," ")</f>
        <v xml:space="preserve"> </v>
      </c>
      <c r="H4135" s="52">
        <v>0.51100000000000001</v>
      </c>
      <c r="I4135" s="36" t="str">
        <f>IF(DATA_PESOS[[#This Row],[Peso de FLEX]]=DATA_PESOS[[#This Row],[ACTUALIZACION 2]],"Conforme","Revisar")</f>
        <v>Revisar</v>
      </c>
    </row>
    <row r="4136" spans="1:9" x14ac:dyDescent="0.25">
      <c r="A4136" s="42" t="s">
        <v>6</v>
      </c>
      <c r="B4136" s="35" t="s">
        <v>8261</v>
      </c>
      <c r="C4136" s="35" t="s">
        <v>8262</v>
      </c>
      <c r="D4136" s="36">
        <v>15</v>
      </c>
      <c r="E4136" s="36">
        <v>15</v>
      </c>
      <c r="F4136" s="36">
        <v>0.41799999999999998</v>
      </c>
      <c r="G4136" s="36" t="str">
        <f>IFERROR(VLOOKUP(DATA_PESOS[[#This Row],[Codigo]],PESOS,4,FALSE)," ")</f>
        <v xml:space="preserve"> </v>
      </c>
      <c r="H4136" s="52">
        <v>0.39</v>
      </c>
      <c r="I4136" s="36" t="str">
        <f>IF(DATA_PESOS[[#This Row],[Peso de FLEX]]=DATA_PESOS[[#This Row],[ACTUALIZACION 2]],"Conforme","Revisar")</f>
        <v>Revisar</v>
      </c>
    </row>
    <row r="4137" spans="1:9" x14ac:dyDescent="0.25">
      <c r="A4137" s="42" t="s">
        <v>6</v>
      </c>
      <c r="B4137" s="35" t="s">
        <v>8263</v>
      </c>
      <c r="C4137" s="35" t="s">
        <v>8264</v>
      </c>
      <c r="D4137" s="36">
        <v>17</v>
      </c>
      <c r="E4137" s="36">
        <v>17</v>
      </c>
      <c r="F4137" s="36">
        <v>0.5</v>
      </c>
      <c r="G4137" s="36" t="str">
        <f>IFERROR(VLOOKUP(DATA_PESOS[[#This Row],[Codigo]],PESOS,4,FALSE)," ")</f>
        <v xml:space="preserve"> </v>
      </c>
      <c r="H4137" s="52">
        <v>0.51200000000000001</v>
      </c>
      <c r="I4137" s="36" t="str">
        <f>IF(DATA_PESOS[[#This Row],[Peso de FLEX]]=DATA_PESOS[[#This Row],[ACTUALIZACION 2]],"Conforme","Revisar")</f>
        <v>Revisar</v>
      </c>
    </row>
    <row r="4138" spans="1:9" x14ac:dyDescent="0.25">
      <c r="A4138" s="42" t="s">
        <v>6</v>
      </c>
      <c r="B4138" s="35" t="s">
        <v>8265</v>
      </c>
      <c r="C4138" s="35" t="s">
        <v>8266</v>
      </c>
      <c r="D4138" s="36">
        <v>15</v>
      </c>
      <c r="E4138" s="36">
        <v>15</v>
      </c>
      <c r="F4138" s="36">
        <v>0.51100000000000001</v>
      </c>
      <c r="G4138" s="36" t="str">
        <f>IFERROR(VLOOKUP(DATA_PESOS[[#This Row],[Codigo]],PESOS,4,FALSE)," ")</f>
        <v xml:space="preserve"> </v>
      </c>
      <c r="H4138" s="52">
        <v>0.443</v>
      </c>
      <c r="I4138" s="36" t="str">
        <f>IF(DATA_PESOS[[#This Row],[Peso de FLEX]]=DATA_PESOS[[#This Row],[ACTUALIZACION 2]],"Conforme","Revisar")</f>
        <v>Revisar</v>
      </c>
    </row>
    <row r="4139" spans="1:9" x14ac:dyDescent="0.25">
      <c r="A4139" s="42" t="s">
        <v>6</v>
      </c>
      <c r="B4139" s="35" t="s">
        <v>8267</v>
      </c>
      <c r="C4139" s="35" t="s">
        <v>8268</v>
      </c>
      <c r="D4139" s="36">
        <v>23</v>
      </c>
      <c r="E4139" s="36">
        <v>23</v>
      </c>
      <c r="F4139" s="36">
        <v>0.39</v>
      </c>
      <c r="G4139" s="36" t="str">
        <f>IFERROR(VLOOKUP(DATA_PESOS[[#This Row],[Codigo]],PESOS,4,FALSE)," ")</f>
        <v xml:space="preserve"> </v>
      </c>
      <c r="H4139" s="52">
        <v>0.51700000000000002</v>
      </c>
      <c r="I4139" s="36" t="str">
        <f>IF(DATA_PESOS[[#This Row],[Peso de FLEX]]=DATA_PESOS[[#This Row],[ACTUALIZACION 2]],"Conforme","Revisar")</f>
        <v>Revisar</v>
      </c>
    </row>
    <row r="4140" spans="1:9" x14ac:dyDescent="0.25">
      <c r="A4140" s="42" t="s">
        <v>6</v>
      </c>
      <c r="B4140" s="35" t="s">
        <v>8269</v>
      </c>
      <c r="C4140" s="35" t="s">
        <v>8270</v>
      </c>
      <c r="D4140" s="36">
        <v>3</v>
      </c>
      <c r="E4140" s="36">
        <v>3</v>
      </c>
      <c r="F4140" s="36">
        <v>0.51200000000000001</v>
      </c>
      <c r="G4140" s="36" t="str">
        <f>IFERROR(VLOOKUP(DATA_PESOS[[#This Row],[Codigo]],PESOS,4,FALSE)," ")</f>
        <v xml:space="preserve"> </v>
      </c>
      <c r="H4140" s="52">
        <v>0.70199999999999996</v>
      </c>
      <c r="I4140" s="36" t="str">
        <f>IF(DATA_PESOS[[#This Row],[Peso de FLEX]]=DATA_PESOS[[#This Row],[ACTUALIZACION 2]],"Conforme","Revisar")</f>
        <v>Revisar</v>
      </c>
    </row>
    <row r="4141" spans="1:9" x14ac:dyDescent="0.25">
      <c r="A4141" s="42" t="s">
        <v>6</v>
      </c>
      <c r="B4141" s="35" t="s">
        <v>8271</v>
      </c>
      <c r="C4141" s="35" t="s">
        <v>8272</v>
      </c>
      <c r="D4141" s="36">
        <v>5</v>
      </c>
      <c r="E4141" s="36">
        <v>5</v>
      </c>
      <c r="F4141" s="36">
        <v>0.443</v>
      </c>
      <c r="G4141" s="36" t="str">
        <f>IFERROR(VLOOKUP(DATA_PESOS[[#This Row],[Codigo]],PESOS,4,FALSE)," ")</f>
        <v xml:space="preserve"> </v>
      </c>
      <c r="H4141" s="52">
        <v>0.47699999999999998</v>
      </c>
      <c r="I4141" s="36" t="str">
        <f>IF(DATA_PESOS[[#This Row],[Peso de FLEX]]=DATA_PESOS[[#This Row],[ACTUALIZACION 2]],"Conforme","Revisar")</f>
        <v>Revisar</v>
      </c>
    </row>
    <row r="4142" spans="1:9" x14ac:dyDescent="0.25">
      <c r="A4142" s="42" t="s">
        <v>6</v>
      </c>
      <c r="B4142" s="35" t="s">
        <v>8273</v>
      </c>
      <c r="C4142" s="35" t="s">
        <v>8274</v>
      </c>
      <c r="D4142" s="36">
        <v>8</v>
      </c>
      <c r="E4142" s="36">
        <v>8</v>
      </c>
      <c r="F4142" s="36">
        <v>0.51700000000000002</v>
      </c>
      <c r="G4142" s="36" t="str">
        <f>IFERROR(VLOOKUP(DATA_PESOS[[#This Row],[Codigo]],PESOS,4,FALSE)," ")</f>
        <v xml:space="preserve"> </v>
      </c>
      <c r="H4142" s="52">
        <v>0.56799999999999995</v>
      </c>
      <c r="I4142" s="36" t="str">
        <f>IF(DATA_PESOS[[#This Row],[Peso de FLEX]]=DATA_PESOS[[#This Row],[ACTUALIZACION 2]],"Conforme","Revisar")</f>
        <v>Revisar</v>
      </c>
    </row>
    <row r="4143" spans="1:9" x14ac:dyDescent="0.25">
      <c r="A4143" s="42" t="s">
        <v>6</v>
      </c>
      <c r="B4143" s="35" t="s">
        <v>8275</v>
      </c>
      <c r="C4143" s="35" t="s">
        <v>8276</v>
      </c>
      <c r="D4143" s="36">
        <v>8</v>
      </c>
      <c r="E4143" s="36">
        <v>8</v>
      </c>
      <c r="F4143" s="36">
        <v>0.70199999999999996</v>
      </c>
      <c r="G4143" s="36" t="str">
        <f>IFERROR(VLOOKUP(DATA_PESOS[[#This Row],[Codigo]],PESOS,4,FALSE)," ")</f>
        <v xml:space="preserve"> </v>
      </c>
      <c r="H4143" s="52">
        <v>0.36799999999999999</v>
      </c>
      <c r="I4143" s="36" t="str">
        <f>IF(DATA_PESOS[[#This Row],[Peso de FLEX]]=DATA_PESOS[[#This Row],[ACTUALIZACION 2]],"Conforme","Revisar")</f>
        <v>Revisar</v>
      </c>
    </row>
    <row r="4144" spans="1:9" x14ac:dyDescent="0.25">
      <c r="A4144" s="42" t="s">
        <v>6</v>
      </c>
      <c r="B4144" s="35" t="s">
        <v>8277</v>
      </c>
      <c r="C4144" s="35" t="s">
        <v>8278</v>
      </c>
      <c r="D4144" s="36">
        <v>9</v>
      </c>
      <c r="E4144" s="36">
        <v>9</v>
      </c>
      <c r="F4144" s="36">
        <v>0.47699999999999998</v>
      </c>
      <c r="G4144" s="36" t="str">
        <f>IFERROR(VLOOKUP(DATA_PESOS[[#This Row],[Codigo]],PESOS,4,FALSE)," ")</f>
        <v xml:space="preserve"> </v>
      </c>
      <c r="H4144" s="52">
        <v>0.39600000000000002</v>
      </c>
      <c r="I4144" s="36" t="str">
        <f>IF(DATA_PESOS[[#This Row],[Peso de FLEX]]=DATA_PESOS[[#This Row],[ACTUALIZACION 2]],"Conforme","Revisar")</f>
        <v>Revisar</v>
      </c>
    </row>
    <row r="4145" spans="1:9" x14ac:dyDescent="0.25">
      <c r="A4145" s="42" t="s">
        <v>6</v>
      </c>
      <c r="B4145" s="35" t="s">
        <v>8279</v>
      </c>
      <c r="C4145" s="35" t="s">
        <v>8280</v>
      </c>
      <c r="D4145" s="36">
        <v>8</v>
      </c>
      <c r="E4145" s="36">
        <v>8</v>
      </c>
      <c r="F4145" s="36">
        <v>0.56799999999999995</v>
      </c>
      <c r="G4145" s="36" t="str">
        <f>IFERROR(VLOOKUP(DATA_PESOS[[#This Row],[Codigo]],PESOS,4,FALSE)," ")</f>
        <v xml:space="preserve"> </v>
      </c>
      <c r="H4145" s="52">
        <v>0.63800000000000001</v>
      </c>
      <c r="I4145" s="36" t="str">
        <f>IF(DATA_PESOS[[#This Row],[Peso de FLEX]]=DATA_PESOS[[#This Row],[ACTUALIZACION 2]],"Conforme","Revisar")</f>
        <v>Revisar</v>
      </c>
    </row>
    <row r="4146" spans="1:9" x14ac:dyDescent="0.25">
      <c r="A4146" s="42" t="s">
        <v>6</v>
      </c>
      <c r="B4146" s="35" t="s">
        <v>8281</v>
      </c>
      <c r="C4146" s="35" t="s">
        <v>8282</v>
      </c>
      <c r="D4146" s="36">
        <v>82</v>
      </c>
      <c r="E4146" s="36">
        <v>82</v>
      </c>
      <c r="F4146" s="36">
        <v>0.36799999999999999</v>
      </c>
      <c r="G4146" s="36" t="str">
        <f>IFERROR(VLOOKUP(DATA_PESOS[[#This Row],[Codigo]],PESOS,4,FALSE)," ")</f>
        <v xml:space="preserve"> </v>
      </c>
      <c r="H4146" s="52">
        <v>0.51500000000000001</v>
      </c>
      <c r="I4146" s="36" t="str">
        <f>IF(DATA_PESOS[[#This Row],[Peso de FLEX]]=DATA_PESOS[[#This Row],[ACTUALIZACION 2]],"Conforme","Revisar")</f>
        <v>Revisar</v>
      </c>
    </row>
    <row r="4147" spans="1:9" x14ac:dyDescent="0.25">
      <c r="A4147" s="42" t="s">
        <v>6</v>
      </c>
      <c r="B4147" s="35" t="s">
        <v>8283</v>
      </c>
      <c r="C4147" s="35" t="s">
        <v>8284</v>
      </c>
      <c r="D4147" s="36">
        <v>3</v>
      </c>
      <c r="E4147" s="36">
        <v>3</v>
      </c>
      <c r="F4147" s="36">
        <v>0.39600000000000002</v>
      </c>
      <c r="G4147" s="36" t="str">
        <f>IFERROR(VLOOKUP(DATA_PESOS[[#This Row],[Codigo]],PESOS,4,FALSE)," ")</f>
        <v xml:space="preserve"> </v>
      </c>
      <c r="H4147" s="52">
        <v>0.48</v>
      </c>
      <c r="I4147" s="36" t="str">
        <f>IF(DATA_PESOS[[#This Row],[Peso de FLEX]]=DATA_PESOS[[#This Row],[ACTUALIZACION 2]],"Conforme","Revisar")</f>
        <v>Revisar</v>
      </c>
    </row>
    <row r="4148" spans="1:9" x14ac:dyDescent="0.25">
      <c r="A4148" s="42" t="s">
        <v>6</v>
      </c>
      <c r="B4148" s="35" t="s">
        <v>8285</v>
      </c>
      <c r="C4148" s="35" t="s">
        <v>8286</v>
      </c>
      <c r="D4148" s="36">
        <v>2</v>
      </c>
      <c r="E4148" s="36">
        <v>2</v>
      </c>
      <c r="F4148" s="36">
        <v>0.63800000000000001</v>
      </c>
      <c r="G4148" s="36" t="str">
        <f>IFERROR(VLOOKUP(DATA_PESOS[[#This Row],[Codigo]],PESOS,4,FALSE)," ")</f>
        <v xml:space="preserve"> </v>
      </c>
      <c r="H4148" s="52">
        <v>0.43</v>
      </c>
      <c r="I4148" s="36" t="str">
        <f>IF(DATA_PESOS[[#This Row],[Peso de FLEX]]=DATA_PESOS[[#This Row],[ACTUALIZACION 2]],"Conforme","Revisar")</f>
        <v>Revisar</v>
      </c>
    </row>
    <row r="4149" spans="1:9" x14ac:dyDescent="0.25">
      <c r="A4149" s="42" t="s">
        <v>6</v>
      </c>
      <c r="B4149" s="35" t="s">
        <v>8287</v>
      </c>
      <c r="C4149" s="35" t="s">
        <v>8288</v>
      </c>
      <c r="D4149" s="36">
        <v>25</v>
      </c>
      <c r="E4149" s="36">
        <v>25</v>
      </c>
      <c r="F4149" s="36">
        <v>0.51500000000000001</v>
      </c>
      <c r="G4149" s="36" t="str">
        <f>IFERROR(VLOOKUP(DATA_PESOS[[#This Row],[Codigo]],PESOS,4,FALSE)," ")</f>
        <v xml:space="preserve"> </v>
      </c>
      <c r="H4149" s="52">
        <v>0.432</v>
      </c>
      <c r="I4149" s="36" t="str">
        <f>IF(DATA_PESOS[[#This Row],[Peso de FLEX]]=DATA_PESOS[[#This Row],[ACTUALIZACION 2]],"Conforme","Revisar")</f>
        <v>Revisar</v>
      </c>
    </row>
    <row r="4150" spans="1:9" x14ac:dyDescent="0.25">
      <c r="A4150" s="42" t="s">
        <v>6</v>
      </c>
      <c r="B4150" s="35" t="s">
        <v>8289</v>
      </c>
      <c r="C4150" s="35" t="s">
        <v>8290</v>
      </c>
      <c r="D4150" s="36">
        <v>15</v>
      </c>
      <c r="E4150" s="36">
        <v>15</v>
      </c>
      <c r="F4150" s="36">
        <v>0.48</v>
      </c>
      <c r="G4150" s="36" t="str">
        <f>IFERROR(VLOOKUP(DATA_PESOS[[#This Row],[Codigo]],PESOS,4,FALSE)," ")</f>
        <v xml:space="preserve"> </v>
      </c>
      <c r="H4150" s="52">
        <v>0.497</v>
      </c>
      <c r="I4150" s="36" t="str">
        <f>IF(DATA_PESOS[[#This Row],[Peso de FLEX]]=DATA_PESOS[[#This Row],[ACTUALIZACION 2]],"Conforme","Revisar")</f>
        <v>Revisar</v>
      </c>
    </row>
    <row r="4151" spans="1:9" x14ac:dyDescent="0.25">
      <c r="A4151" s="42" t="s">
        <v>6</v>
      </c>
      <c r="B4151" s="35" t="s">
        <v>8291</v>
      </c>
      <c r="C4151" s="35" t="s">
        <v>8292</v>
      </c>
      <c r="D4151" s="36">
        <v>8</v>
      </c>
      <c r="E4151" s="36">
        <v>8</v>
      </c>
      <c r="F4151" s="36">
        <v>0.43</v>
      </c>
      <c r="G4151" s="36" t="str">
        <f>IFERROR(VLOOKUP(DATA_PESOS[[#This Row],[Codigo]],PESOS,4,FALSE)," ")</f>
        <v xml:space="preserve"> </v>
      </c>
      <c r="H4151" s="52">
        <v>0.68100000000000005</v>
      </c>
      <c r="I4151" s="36" t="str">
        <f>IF(DATA_PESOS[[#This Row],[Peso de FLEX]]=DATA_PESOS[[#This Row],[ACTUALIZACION 2]],"Conforme","Revisar")</f>
        <v>Revisar</v>
      </c>
    </row>
    <row r="4152" spans="1:9" x14ac:dyDescent="0.25">
      <c r="A4152" s="42" t="s">
        <v>6</v>
      </c>
      <c r="B4152" s="35" t="s">
        <v>8293</v>
      </c>
      <c r="C4152" s="35" t="s">
        <v>8294</v>
      </c>
      <c r="D4152" s="36">
        <v>14</v>
      </c>
      <c r="E4152" s="36">
        <v>14</v>
      </c>
      <c r="F4152" s="36">
        <v>0.432</v>
      </c>
      <c r="G4152" s="36" t="str">
        <f>IFERROR(VLOOKUP(DATA_PESOS[[#This Row],[Codigo]],PESOS,4,FALSE)," ")</f>
        <v xml:space="preserve"> </v>
      </c>
      <c r="H4152" s="52">
        <v>0.52</v>
      </c>
      <c r="I4152" s="36" t="str">
        <f>IF(DATA_PESOS[[#This Row],[Peso de FLEX]]=DATA_PESOS[[#This Row],[ACTUALIZACION 2]],"Conforme","Revisar")</f>
        <v>Revisar</v>
      </c>
    </row>
    <row r="4153" spans="1:9" x14ac:dyDescent="0.25">
      <c r="A4153" s="42" t="s">
        <v>6</v>
      </c>
      <c r="B4153" s="35" t="s">
        <v>8295</v>
      </c>
      <c r="C4153" s="35" t="s">
        <v>8296</v>
      </c>
      <c r="D4153" s="36">
        <v>5</v>
      </c>
      <c r="E4153" s="36">
        <v>5</v>
      </c>
      <c r="F4153" s="36">
        <v>0.497</v>
      </c>
      <c r="G4153" s="36" t="str">
        <f>IFERROR(VLOOKUP(DATA_PESOS[[#This Row],[Codigo]],PESOS,4,FALSE)," ")</f>
        <v xml:space="preserve"> </v>
      </c>
      <c r="H4153" s="52">
        <v>0.54800000000000004</v>
      </c>
      <c r="I4153" s="36" t="str">
        <f>IF(DATA_PESOS[[#This Row],[Peso de FLEX]]=DATA_PESOS[[#This Row],[ACTUALIZACION 2]],"Conforme","Revisar")</f>
        <v>Revisar</v>
      </c>
    </row>
    <row r="4154" spans="1:9" x14ac:dyDescent="0.25">
      <c r="A4154" s="42" t="s">
        <v>6</v>
      </c>
      <c r="B4154" s="35" t="s">
        <v>8297</v>
      </c>
      <c r="C4154" s="35" t="s">
        <v>8298</v>
      </c>
      <c r="D4154" s="36">
        <v>29</v>
      </c>
      <c r="E4154" s="36">
        <v>29</v>
      </c>
      <c r="F4154" s="36">
        <v>0.68100000000000005</v>
      </c>
      <c r="G4154" s="36" t="str">
        <f>IFERROR(VLOOKUP(DATA_PESOS[[#This Row],[Codigo]],PESOS,4,FALSE)," ")</f>
        <v xml:space="preserve"> </v>
      </c>
      <c r="H4154" s="52">
        <v>0.57699999999999996</v>
      </c>
      <c r="I4154" s="36" t="str">
        <f>IF(DATA_PESOS[[#This Row],[Peso de FLEX]]=DATA_PESOS[[#This Row],[ACTUALIZACION 2]],"Conforme","Revisar")</f>
        <v>Revisar</v>
      </c>
    </row>
    <row r="4155" spans="1:9" x14ac:dyDescent="0.25">
      <c r="A4155" s="42" t="s">
        <v>6</v>
      </c>
      <c r="B4155" s="35" t="s">
        <v>8299</v>
      </c>
      <c r="C4155" s="35" t="s">
        <v>8300</v>
      </c>
      <c r="D4155" s="36">
        <v>21</v>
      </c>
      <c r="E4155" s="36">
        <v>21</v>
      </c>
      <c r="F4155" s="36">
        <v>0.52</v>
      </c>
      <c r="G4155" s="36" t="str">
        <f>IFERROR(VLOOKUP(DATA_PESOS[[#This Row],[Codigo]],PESOS,4,FALSE)," ")</f>
        <v xml:space="preserve"> </v>
      </c>
      <c r="H4155" s="52">
        <v>0.55800000000000005</v>
      </c>
      <c r="I4155" s="36" t="str">
        <f>IF(DATA_PESOS[[#This Row],[Peso de FLEX]]=DATA_PESOS[[#This Row],[ACTUALIZACION 2]],"Conforme","Revisar")</f>
        <v>Revisar</v>
      </c>
    </row>
    <row r="4156" spans="1:9" x14ac:dyDescent="0.25">
      <c r="A4156" s="42" t="s">
        <v>6</v>
      </c>
      <c r="B4156" s="35" t="s">
        <v>8301</v>
      </c>
      <c r="C4156" s="35" t="s">
        <v>8302</v>
      </c>
      <c r="D4156" s="36">
        <v>16</v>
      </c>
      <c r="E4156" s="36">
        <v>16</v>
      </c>
      <c r="F4156" s="36">
        <v>0.54800000000000004</v>
      </c>
      <c r="G4156" s="36" t="str">
        <f>IFERROR(VLOOKUP(DATA_PESOS[[#This Row],[Codigo]],PESOS,4,FALSE)," ")</f>
        <v xml:space="preserve"> </v>
      </c>
      <c r="H4156" s="52">
        <v>0.55500000000000005</v>
      </c>
      <c r="I4156" s="36" t="str">
        <f>IF(DATA_PESOS[[#This Row],[Peso de FLEX]]=DATA_PESOS[[#This Row],[ACTUALIZACION 2]],"Conforme","Revisar")</f>
        <v>Revisar</v>
      </c>
    </row>
    <row r="4157" spans="1:9" x14ac:dyDescent="0.25">
      <c r="A4157" s="42" t="s">
        <v>6</v>
      </c>
      <c r="B4157" s="35" t="s">
        <v>8303</v>
      </c>
      <c r="C4157" s="35" t="s">
        <v>8304</v>
      </c>
      <c r="D4157" s="36">
        <v>17</v>
      </c>
      <c r="E4157" s="36">
        <v>17</v>
      </c>
      <c r="F4157" s="36">
        <v>0.57699999999999996</v>
      </c>
      <c r="G4157" s="36" t="str">
        <f>IFERROR(VLOOKUP(DATA_PESOS[[#This Row],[Codigo]],PESOS,4,FALSE)," ")</f>
        <v xml:space="preserve"> </v>
      </c>
      <c r="H4157" s="52">
        <v>0.40200000000000002</v>
      </c>
      <c r="I4157" s="36" t="str">
        <f>IF(DATA_PESOS[[#This Row],[Peso de FLEX]]=DATA_PESOS[[#This Row],[ACTUALIZACION 2]],"Conforme","Revisar")</f>
        <v>Revisar</v>
      </c>
    </row>
    <row r="4158" spans="1:9" x14ac:dyDescent="0.25">
      <c r="A4158" s="42" t="s">
        <v>6</v>
      </c>
      <c r="B4158" s="35" t="s">
        <v>8305</v>
      </c>
      <c r="C4158" s="35" t="s">
        <v>8306</v>
      </c>
      <c r="D4158" s="36">
        <v>35</v>
      </c>
      <c r="E4158" s="36">
        <v>35</v>
      </c>
      <c r="F4158" s="36">
        <v>0.55800000000000005</v>
      </c>
      <c r="G4158" s="36" t="str">
        <f>IFERROR(VLOOKUP(DATA_PESOS[[#This Row],[Codigo]],PESOS,4,FALSE)," ")</f>
        <v xml:space="preserve"> </v>
      </c>
      <c r="H4158" s="52">
        <v>0.58899999999999997</v>
      </c>
      <c r="I4158" s="36" t="str">
        <f>IF(DATA_PESOS[[#This Row],[Peso de FLEX]]=DATA_PESOS[[#This Row],[ACTUALIZACION 2]],"Conforme","Revisar")</f>
        <v>Revisar</v>
      </c>
    </row>
    <row r="4159" spans="1:9" x14ac:dyDescent="0.25">
      <c r="A4159" s="42" t="s">
        <v>6</v>
      </c>
      <c r="B4159" s="35" t="s">
        <v>8307</v>
      </c>
      <c r="C4159" s="35" t="s">
        <v>8308</v>
      </c>
      <c r="D4159" s="36">
        <v>8</v>
      </c>
      <c r="E4159" s="36">
        <v>8</v>
      </c>
      <c r="F4159" s="36">
        <v>0.55500000000000005</v>
      </c>
      <c r="G4159" s="36" t="str">
        <f>IFERROR(VLOOKUP(DATA_PESOS[[#This Row],[Codigo]],PESOS,4,FALSE)," ")</f>
        <v xml:space="preserve"> </v>
      </c>
      <c r="H4159" s="52">
        <v>0.48199999999999998</v>
      </c>
      <c r="I4159" s="36" t="str">
        <f>IF(DATA_PESOS[[#This Row],[Peso de FLEX]]=DATA_PESOS[[#This Row],[ACTUALIZACION 2]],"Conforme","Revisar")</f>
        <v>Revisar</v>
      </c>
    </row>
    <row r="4160" spans="1:9" x14ac:dyDescent="0.25">
      <c r="A4160" s="42" t="s">
        <v>6</v>
      </c>
      <c r="B4160" s="35" t="s">
        <v>8309</v>
      </c>
      <c r="C4160" s="35" t="s">
        <v>8310</v>
      </c>
      <c r="D4160" s="36">
        <v>58</v>
      </c>
      <c r="E4160" s="36">
        <v>58</v>
      </c>
      <c r="F4160" s="36">
        <v>0.40200000000000002</v>
      </c>
      <c r="G4160" s="36" t="str">
        <f>IFERROR(VLOOKUP(DATA_PESOS[[#This Row],[Codigo]],PESOS,4,FALSE)," ")</f>
        <v xml:space="preserve"> </v>
      </c>
      <c r="H4160" s="52">
        <v>0.64</v>
      </c>
      <c r="I4160" s="36" t="str">
        <f>IF(DATA_PESOS[[#This Row],[Peso de FLEX]]=DATA_PESOS[[#This Row],[ACTUALIZACION 2]],"Conforme","Revisar")</f>
        <v>Revisar</v>
      </c>
    </row>
    <row r="4161" spans="1:9" x14ac:dyDescent="0.25">
      <c r="A4161" s="42" t="s">
        <v>6</v>
      </c>
      <c r="B4161" s="35" t="s">
        <v>8311</v>
      </c>
      <c r="C4161" s="35" t="s">
        <v>8312</v>
      </c>
      <c r="D4161" s="36">
        <v>75</v>
      </c>
      <c r="E4161" s="36">
        <v>75</v>
      </c>
      <c r="F4161" s="36">
        <v>0.58899999999999997</v>
      </c>
      <c r="G4161" s="36" t="str">
        <f>IFERROR(VLOOKUP(DATA_PESOS[[#This Row],[Codigo]],PESOS,4,FALSE)," ")</f>
        <v xml:space="preserve"> </v>
      </c>
      <c r="H4161" s="52">
        <v>0.56100000000000005</v>
      </c>
      <c r="I4161" s="36" t="str">
        <f>IF(DATA_PESOS[[#This Row],[Peso de FLEX]]=DATA_PESOS[[#This Row],[ACTUALIZACION 2]],"Conforme","Revisar")</f>
        <v>Revisar</v>
      </c>
    </row>
    <row r="4162" spans="1:9" x14ac:dyDescent="0.25">
      <c r="A4162" s="42" t="s">
        <v>6</v>
      </c>
      <c r="B4162" s="35" t="s">
        <v>8313</v>
      </c>
      <c r="C4162" s="35" t="s">
        <v>8314</v>
      </c>
      <c r="D4162" s="36">
        <v>133</v>
      </c>
      <c r="E4162" s="36">
        <v>133</v>
      </c>
      <c r="F4162" s="36">
        <v>0.48199999999999998</v>
      </c>
      <c r="G4162" s="36" t="str">
        <f>IFERROR(VLOOKUP(DATA_PESOS[[#This Row],[Codigo]],PESOS,4,FALSE)," ")</f>
        <v xml:space="preserve"> </v>
      </c>
      <c r="H4162" s="52">
        <v>0.59699999999999998</v>
      </c>
      <c r="I4162" s="36" t="str">
        <f>IF(DATA_PESOS[[#This Row],[Peso de FLEX]]=DATA_PESOS[[#This Row],[ACTUALIZACION 2]],"Conforme","Revisar")</f>
        <v>Revisar</v>
      </c>
    </row>
    <row r="4163" spans="1:9" x14ac:dyDescent="0.25">
      <c r="A4163" s="42" t="s">
        <v>6</v>
      </c>
      <c r="B4163" s="35" t="s">
        <v>8315</v>
      </c>
      <c r="C4163" s="35" t="s">
        <v>8316</v>
      </c>
      <c r="D4163" s="36">
        <v>35</v>
      </c>
      <c r="E4163" s="36">
        <v>35</v>
      </c>
      <c r="F4163" s="36">
        <v>0.64</v>
      </c>
      <c r="G4163" s="36" t="str">
        <f>IFERROR(VLOOKUP(DATA_PESOS[[#This Row],[Codigo]],PESOS,4,FALSE)," ")</f>
        <v xml:space="preserve"> </v>
      </c>
      <c r="H4163" s="52">
        <v>0.58499999999999996</v>
      </c>
      <c r="I4163" s="36" t="str">
        <f>IF(DATA_PESOS[[#This Row],[Peso de FLEX]]=DATA_PESOS[[#This Row],[ACTUALIZACION 2]],"Conforme","Revisar")</f>
        <v>Revisar</v>
      </c>
    </row>
    <row r="4164" spans="1:9" x14ac:dyDescent="0.25">
      <c r="A4164" s="42" t="s">
        <v>6</v>
      </c>
      <c r="B4164" s="35" t="s">
        <v>8317</v>
      </c>
      <c r="C4164" s="35" t="s">
        <v>8318</v>
      </c>
      <c r="D4164" s="36">
        <v>7</v>
      </c>
      <c r="E4164" s="36">
        <v>7</v>
      </c>
      <c r="F4164" s="36">
        <v>0.56100000000000005</v>
      </c>
      <c r="G4164" s="36" t="str">
        <f>IFERROR(VLOOKUP(DATA_PESOS[[#This Row],[Codigo]],PESOS,4,FALSE)," ")</f>
        <v xml:space="preserve"> </v>
      </c>
      <c r="H4164" s="52">
        <v>0.54300000000000004</v>
      </c>
      <c r="I4164" s="36" t="str">
        <f>IF(DATA_PESOS[[#This Row],[Peso de FLEX]]=DATA_PESOS[[#This Row],[ACTUALIZACION 2]],"Conforme","Revisar")</f>
        <v>Revisar</v>
      </c>
    </row>
    <row r="4165" spans="1:9" x14ac:dyDescent="0.25">
      <c r="A4165" s="42" t="s">
        <v>6</v>
      </c>
      <c r="B4165" s="35" t="s">
        <v>8319</v>
      </c>
      <c r="C4165" s="35" t="s">
        <v>8320</v>
      </c>
      <c r="D4165" s="36">
        <v>7</v>
      </c>
      <c r="E4165" s="36">
        <v>7</v>
      </c>
      <c r="F4165" s="36">
        <v>0.59699999999999998</v>
      </c>
      <c r="G4165" s="36" t="str">
        <f>IFERROR(VLOOKUP(DATA_PESOS[[#This Row],[Codigo]],PESOS,4,FALSE)," ")</f>
        <v xml:space="preserve"> </v>
      </c>
      <c r="H4165" s="52">
        <v>0.61899999999999999</v>
      </c>
      <c r="I4165" s="36" t="str">
        <f>IF(DATA_PESOS[[#This Row],[Peso de FLEX]]=DATA_PESOS[[#This Row],[ACTUALIZACION 2]],"Conforme","Revisar")</f>
        <v>Revisar</v>
      </c>
    </row>
    <row r="4166" spans="1:9" x14ac:dyDescent="0.25">
      <c r="A4166" s="42" t="s">
        <v>6</v>
      </c>
      <c r="B4166" s="35" t="s">
        <v>8321</v>
      </c>
      <c r="C4166" s="35" t="s">
        <v>8322</v>
      </c>
      <c r="D4166" s="36">
        <v>4</v>
      </c>
      <c r="E4166" s="36">
        <v>4</v>
      </c>
      <c r="F4166" s="36">
        <v>0.58499999999999996</v>
      </c>
      <c r="G4166" s="36" t="str">
        <f>IFERROR(VLOOKUP(DATA_PESOS[[#This Row],[Codigo]],PESOS,4,FALSE)," ")</f>
        <v xml:space="preserve"> </v>
      </c>
      <c r="H4166" s="52">
        <v>0.47099999999999997</v>
      </c>
      <c r="I4166" s="36" t="str">
        <f>IF(DATA_PESOS[[#This Row],[Peso de FLEX]]=DATA_PESOS[[#This Row],[ACTUALIZACION 2]],"Conforme","Revisar")</f>
        <v>Revisar</v>
      </c>
    </row>
    <row r="4167" spans="1:9" x14ac:dyDescent="0.25">
      <c r="A4167" s="42" t="s">
        <v>6</v>
      </c>
      <c r="B4167" s="35" t="s">
        <v>8323</v>
      </c>
      <c r="C4167" s="35" t="s">
        <v>8324</v>
      </c>
      <c r="D4167" s="36">
        <v>72</v>
      </c>
      <c r="E4167" s="36">
        <v>72</v>
      </c>
      <c r="F4167" s="36">
        <v>0.54300000000000004</v>
      </c>
      <c r="G4167" s="36" t="str">
        <f>IFERROR(VLOOKUP(DATA_PESOS[[#This Row],[Codigo]],PESOS,4,FALSE)," ")</f>
        <v xml:space="preserve"> </v>
      </c>
      <c r="H4167" s="52">
        <v>0.40799999999999997</v>
      </c>
      <c r="I4167" s="36" t="str">
        <f>IF(DATA_PESOS[[#This Row],[Peso de FLEX]]=DATA_PESOS[[#This Row],[ACTUALIZACION 2]],"Conforme","Revisar")</f>
        <v>Revisar</v>
      </c>
    </row>
    <row r="4168" spans="1:9" x14ac:dyDescent="0.25">
      <c r="A4168" s="42" t="s">
        <v>6</v>
      </c>
      <c r="B4168" s="35" t="s">
        <v>8325</v>
      </c>
      <c r="C4168" s="35" t="s">
        <v>8326</v>
      </c>
      <c r="D4168" s="36">
        <v>1</v>
      </c>
      <c r="E4168" s="36">
        <v>1</v>
      </c>
      <c r="F4168" s="36">
        <v>0.61899999999999999</v>
      </c>
      <c r="G4168" s="36" t="str">
        <f>IFERROR(VLOOKUP(DATA_PESOS[[#This Row],[Codigo]],PESOS,4,FALSE)," ")</f>
        <v xml:space="preserve"> </v>
      </c>
      <c r="H4168" s="52">
        <v>0.51600000000000001</v>
      </c>
      <c r="I4168" s="36" t="str">
        <f>IF(DATA_PESOS[[#This Row],[Peso de FLEX]]=DATA_PESOS[[#This Row],[ACTUALIZACION 2]],"Conforme","Revisar")</f>
        <v>Revisar</v>
      </c>
    </row>
    <row r="4169" spans="1:9" x14ac:dyDescent="0.25">
      <c r="A4169" s="42" t="s">
        <v>6</v>
      </c>
      <c r="B4169" s="35" t="s">
        <v>8327</v>
      </c>
      <c r="C4169" s="35" t="s">
        <v>8328</v>
      </c>
      <c r="D4169" s="36">
        <v>8</v>
      </c>
      <c r="E4169" s="36">
        <v>8</v>
      </c>
      <c r="F4169" s="36">
        <v>0.47099999999999997</v>
      </c>
      <c r="G4169" s="36" t="str">
        <f>IFERROR(VLOOKUP(DATA_PESOS[[#This Row],[Codigo]],PESOS,4,FALSE)," ")</f>
        <v xml:space="preserve"> </v>
      </c>
      <c r="H4169" s="52">
        <v>0.61799999999999999</v>
      </c>
      <c r="I4169" s="36" t="str">
        <f>IF(DATA_PESOS[[#This Row],[Peso de FLEX]]=DATA_PESOS[[#This Row],[ACTUALIZACION 2]],"Conforme","Revisar")</f>
        <v>Revisar</v>
      </c>
    </row>
    <row r="4170" spans="1:9" x14ac:dyDescent="0.25">
      <c r="A4170" s="42" t="s">
        <v>6</v>
      </c>
      <c r="B4170" s="35" t="s">
        <v>8329</v>
      </c>
      <c r="C4170" s="35" t="s">
        <v>8330</v>
      </c>
      <c r="D4170" s="36">
        <v>56</v>
      </c>
      <c r="E4170" s="36">
        <v>56</v>
      </c>
      <c r="F4170" s="36">
        <v>0.40799999999999997</v>
      </c>
      <c r="G4170" s="36" t="str">
        <f>IFERROR(VLOOKUP(DATA_PESOS[[#This Row],[Codigo]],PESOS,4,FALSE)," ")</f>
        <v xml:space="preserve"> </v>
      </c>
      <c r="H4170" s="52">
        <v>0.443</v>
      </c>
      <c r="I4170" s="36" t="str">
        <f>IF(DATA_PESOS[[#This Row],[Peso de FLEX]]=DATA_PESOS[[#This Row],[ACTUALIZACION 2]],"Conforme","Revisar")</f>
        <v>Revisar</v>
      </c>
    </row>
    <row r="4171" spans="1:9" x14ac:dyDescent="0.25">
      <c r="A4171" s="42" t="s">
        <v>6</v>
      </c>
      <c r="B4171" s="35" t="s">
        <v>8331</v>
      </c>
      <c r="C4171" s="35" t="s">
        <v>8332</v>
      </c>
      <c r="D4171" s="36">
        <v>158</v>
      </c>
      <c r="E4171" s="36">
        <v>158</v>
      </c>
      <c r="F4171" s="36">
        <v>0.51600000000000001</v>
      </c>
      <c r="G4171" s="36" t="str">
        <f>IFERROR(VLOOKUP(DATA_PESOS[[#This Row],[Codigo]],PESOS,4,FALSE)," ")</f>
        <v xml:space="preserve"> </v>
      </c>
      <c r="H4171" s="52">
        <v>0.67700000000000005</v>
      </c>
      <c r="I4171" s="36" t="str">
        <f>IF(DATA_PESOS[[#This Row],[Peso de FLEX]]=DATA_PESOS[[#This Row],[ACTUALIZACION 2]],"Conforme","Revisar")</f>
        <v>Revisar</v>
      </c>
    </row>
    <row r="4172" spans="1:9" x14ac:dyDescent="0.25">
      <c r="A4172" s="42" t="s">
        <v>6</v>
      </c>
      <c r="B4172" s="35" t="s">
        <v>8333</v>
      </c>
      <c r="C4172" s="35" t="s">
        <v>8332</v>
      </c>
      <c r="D4172" s="36">
        <v>16</v>
      </c>
      <c r="E4172" s="36">
        <v>16</v>
      </c>
      <c r="F4172" s="36">
        <v>0.61799999999999999</v>
      </c>
      <c r="G4172" s="36" t="str">
        <f>IFERROR(VLOOKUP(DATA_PESOS[[#This Row],[Codigo]],PESOS,4,FALSE)," ")</f>
        <v xml:space="preserve"> </v>
      </c>
      <c r="H4172" s="52">
        <v>0.70299999999999996</v>
      </c>
      <c r="I4172" s="36" t="str">
        <f>IF(DATA_PESOS[[#This Row],[Peso de FLEX]]=DATA_PESOS[[#This Row],[ACTUALIZACION 2]],"Conforme","Revisar")</f>
        <v>Revisar</v>
      </c>
    </row>
    <row r="4173" spans="1:9" x14ac:dyDescent="0.25">
      <c r="A4173" s="42" t="s">
        <v>6</v>
      </c>
      <c r="B4173" s="35" t="s">
        <v>8334</v>
      </c>
      <c r="C4173" s="35" t="s">
        <v>8335</v>
      </c>
      <c r="D4173" s="36">
        <v>30</v>
      </c>
      <c r="E4173" s="36">
        <v>30</v>
      </c>
      <c r="F4173" s="36">
        <v>0.443</v>
      </c>
      <c r="G4173" s="36" t="str">
        <f>IFERROR(VLOOKUP(DATA_PESOS[[#This Row],[Codigo]],PESOS,4,FALSE)," ")</f>
        <v xml:space="preserve"> </v>
      </c>
      <c r="H4173" s="52">
        <v>0.42399999999999999</v>
      </c>
      <c r="I4173" s="36" t="str">
        <f>IF(DATA_PESOS[[#This Row],[Peso de FLEX]]=DATA_PESOS[[#This Row],[ACTUALIZACION 2]],"Conforme","Revisar")</f>
        <v>Revisar</v>
      </c>
    </row>
    <row r="4174" spans="1:9" x14ac:dyDescent="0.25">
      <c r="A4174" s="42" t="s">
        <v>6</v>
      </c>
      <c r="B4174" s="35" t="s">
        <v>8336</v>
      </c>
      <c r="C4174" s="35" t="s">
        <v>8337</v>
      </c>
      <c r="D4174" s="36">
        <v>42</v>
      </c>
      <c r="E4174" s="36">
        <v>42</v>
      </c>
      <c r="F4174" s="36">
        <v>0.67700000000000005</v>
      </c>
      <c r="G4174" s="36" t="str">
        <f>IFERROR(VLOOKUP(DATA_PESOS[[#This Row],[Codigo]],PESOS,4,FALSE)," ")</f>
        <v xml:space="preserve"> </v>
      </c>
      <c r="H4174" s="52">
        <v>0.78400000000000003</v>
      </c>
      <c r="I4174" s="36" t="str">
        <f>IF(DATA_PESOS[[#This Row],[Peso de FLEX]]=DATA_PESOS[[#This Row],[ACTUALIZACION 2]],"Conforme","Revisar")</f>
        <v>Revisar</v>
      </c>
    </row>
    <row r="4175" spans="1:9" x14ac:dyDescent="0.25">
      <c r="A4175" s="42" t="s">
        <v>6</v>
      </c>
      <c r="B4175" s="35" t="s">
        <v>8338</v>
      </c>
      <c r="C4175" s="35" t="s">
        <v>8339</v>
      </c>
      <c r="D4175" s="36">
        <v>14</v>
      </c>
      <c r="E4175" s="36">
        <v>14</v>
      </c>
      <c r="F4175" s="36">
        <v>0.70299999999999996</v>
      </c>
      <c r="G4175" s="36" t="str">
        <f>IFERROR(VLOOKUP(DATA_PESOS[[#This Row],[Codigo]],PESOS,4,FALSE)," ")</f>
        <v xml:space="preserve"> </v>
      </c>
      <c r="H4175" s="52">
        <v>0.64200000000000002</v>
      </c>
      <c r="I4175" s="36" t="str">
        <f>IF(DATA_PESOS[[#This Row],[Peso de FLEX]]=DATA_PESOS[[#This Row],[ACTUALIZACION 2]],"Conforme","Revisar")</f>
        <v>Revisar</v>
      </c>
    </row>
    <row r="4176" spans="1:9" x14ac:dyDescent="0.25">
      <c r="A4176" s="42" t="s">
        <v>6</v>
      </c>
      <c r="B4176" s="35" t="s">
        <v>8340</v>
      </c>
      <c r="C4176" s="35" t="s">
        <v>8341</v>
      </c>
      <c r="D4176" s="36">
        <v>8</v>
      </c>
      <c r="E4176" s="36">
        <v>8</v>
      </c>
      <c r="F4176" s="36">
        <v>0.42399999999999999</v>
      </c>
      <c r="G4176" s="36" t="str">
        <f>IFERROR(VLOOKUP(DATA_PESOS[[#This Row],[Codigo]],PESOS,4,FALSE)," ")</f>
        <v xml:space="preserve"> </v>
      </c>
      <c r="H4176" s="52">
        <v>0.47</v>
      </c>
      <c r="I4176" s="36" t="str">
        <f>IF(DATA_PESOS[[#This Row],[Peso de FLEX]]=DATA_PESOS[[#This Row],[ACTUALIZACION 2]],"Conforme","Revisar")</f>
        <v>Revisar</v>
      </c>
    </row>
    <row r="4177" spans="1:9" x14ac:dyDescent="0.25">
      <c r="A4177" s="42" t="s">
        <v>6</v>
      </c>
      <c r="B4177" s="35" t="s">
        <v>8342</v>
      </c>
      <c r="C4177" s="35" t="s">
        <v>8343</v>
      </c>
      <c r="D4177" s="36">
        <v>5</v>
      </c>
      <c r="E4177" s="36">
        <v>5</v>
      </c>
      <c r="F4177" s="36">
        <v>0.78400000000000003</v>
      </c>
      <c r="G4177" s="36" t="str">
        <f>IFERROR(VLOOKUP(DATA_PESOS[[#This Row],[Codigo]],PESOS,4,FALSE)," ")</f>
        <v xml:space="preserve"> </v>
      </c>
      <c r="H4177" s="52">
        <v>0.61499999999999999</v>
      </c>
      <c r="I4177" s="36" t="str">
        <f>IF(DATA_PESOS[[#This Row],[Peso de FLEX]]=DATA_PESOS[[#This Row],[ACTUALIZACION 2]],"Conforme","Revisar")</f>
        <v>Revisar</v>
      </c>
    </row>
    <row r="4178" spans="1:9" x14ac:dyDescent="0.25">
      <c r="A4178" s="42" t="s">
        <v>6</v>
      </c>
      <c r="B4178" s="35" t="s">
        <v>8344</v>
      </c>
      <c r="C4178" s="35" t="s">
        <v>8345</v>
      </c>
      <c r="D4178" s="36">
        <v>9</v>
      </c>
      <c r="E4178" s="36">
        <v>9</v>
      </c>
      <c r="F4178" s="36">
        <v>0.64200000000000002</v>
      </c>
      <c r="G4178" s="36" t="str">
        <f>IFERROR(VLOOKUP(DATA_PESOS[[#This Row],[Codigo]],PESOS,4,FALSE)," ")</f>
        <v xml:space="preserve"> </v>
      </c>
      <c r="H4178" s="52">
        <v>0.40300000000000002</v>
      </c>
      <c r="I4178" s="36" t="str">
        <f>IF(DATA_PESOS[[#This Row],[Peso de FLEX]]=DATA_PESOS[[#This Row],[ACTUALIZACION 2]],"Conforme","Revisar")</f>
        <v>Revisar</v>
      </c>
    </row>
    <row r="4179" spans="1:9" x14ac:dyDescent="0.25">
      <c r="A4179" s="42" t="s">
        <v>6</v>
      </c>
      <c r="B4179" s="35" t="s">
        <v>8346</v>
      </c>
      <c r="C4179" s="35" t="s">
        <v>8347</v>
      </c>
      <c r="D4179" s="36">
        <v>5</v>
      </c>
      <c r="E4179" s="36">
        <v>5</v>
      </c>
      <c r="F4179" s="36">
        <v>0.47</v>
      </c>
      <c r="G4179" s="36" t="str">
        <f>IFERROR(VLOOKUP(DATA_PESOS[[#This Row],[Codigo]],PESOS,4,FALSE)," ")</f>
        <v xml:space="preserve"> </v>
      </c>
      <c r="H4179" s="52">
        <v>0.47599999999999998</v>
      </c>
      <c r="I4179" s="36" t="str">
        <f>IF(DATA_PESOS[[#This Row],[Peso de FLEX]]=DATA_PESOS[[#This Row],[ACTUALIZACION 2]],"Conforme","Revisar")</f>
        <v>Revisar</v>
      </c>
    </row>
    <row r="4180" spans="1:9" x14ac:dyDescent="0.25">
      <c r="A4180" s="42" t="s">
        <v>6</v>
      </c>
      <c r="B4180" s="35" t="s">
        <v>8348</v>
      </c>
      <c r="C4180" s="35" t="s">
        <v>8349</v>
      </c>
      <c r="D4180" s="36">
        <v>9</v>
      </c>
      <c r="E4180" s="36">
        <v>9</v>
      </c>
      <c r="F4180" s="36">
        <v>0.61499999999999999</v>
      </c>
      <c r="G4180" s="36" t="str">
        <f>IFERROR(VLOOKUP(DATA_PESOS[[#This Row],[Codigo]],PESOS,4,FALSE)," ")</f>
        <v xml:space="preserve"> </v>
      </c>
      <c r="H4180" s="52">
        <v>0.439</v>
      </c>
      <c r="I4180" s="36" t="str">
        <f>IF(DATA_PESOS[[#This Row],[Peso de FLEX]]=DATA_PESOS[[#This Row],[ACTUALIZACION 2]],"Conforme","Revisar")</f>
        <v>Revisar</v>
      </c>
    </row>
    <row r="4181" spans="1:9" x14ac:dyDescent="0.25">
      <c r="A4181" s="42" t="s">
        <v>6</v>
      </c>
      <c r="B4181" s="35" t="s">
        <v>8350</v>
      </c>
      <c r="C4181" s="35" t="s">
        <v>8351</v>
      </c>
      <c r="D4181" s="36">
        <v>14</v>
      </c>
      <c r="E4181" s="36">
        <v>14</v>
      </c>
      <c r="F4181" s="36">
        <v>0.40300000000000002</v>
      </c>
      <c r="G4181" s="36" t="str">
        <f>IFERROR(VLOOKUP(DATA_PESOS[[#This Row],[Codigo]],PESOS,4,FALSE)," ")</f>
        <v xml:space="preserve"> </v>
      </c>
      <c r="H4181" s="52">
        <v>0.38800000000000001</v>
      </c>
      <c r="I4181" s="36" t="str">
        <f>IF(DATA_PESOS[[#This Row],[Peso de FLEX]]=DATA_PESOS[[#This Row],[ACTUALIZACION 2]],"Conforme","Revisar")</f>
        <v>Revisar</v>
      </c>
    </row>
    <row r="4182" spans="1:9" x14ac:dyDescent="0.25">
      <c r="A4182" s="42" t="s">
        <v>6</v>
      </c>
      <c r="B4182" s="35" t="s">
        <v>8352</v>
      </c>
      <c r="C4182" s="35" t="s">
        <v>8353</v>
      </c>
      <c r="D4182" s="36">
        <v>57</v>
      </c>
      <c r="E4182" s="36">
        <v>57</v>
      </c>
      <c r="F4182" s="36">
        <v>0.47599999999999998</v>
      </c>
      <c r="G4182" s="36" t="str">
        <f>IFERROR(VLOOKUP(DATA_PESOS[[#This Row],[Codigo]],PESOS,4,FALSE)," ")</f>
        <v xml:space="preserve"> </v>
      </c>
      <c r="H4182" s="52">
        <v>0.435</v>
      </c>
      <c r="I4182" s="36" t="str">
        <f>IF(DATA_PESOS[[#This Row],[Peso de FLEX]]=DATA_PESOS[[#This Row],[ACTUALIZACION 2]],"Conforme","Revisar")</f>
        <v>Revisar</v>
      </c>
    </row>
    <row r="4183" spans="1:9" x14ac:dyDescent="0.25">
      <c r="A4183" s="42" t="s">
        <v>6</v>
      </c>
      <c r="B4183" s="35" t="s">
        <v>8354</v>
      </c>
      <c r="C4183" s="35" t="s">
        <v>8355</v>
      </c>
      <c r="D4183" s="36">
        <v>5</v>
      </c>
      <c r="E4183" s="36">
        <v>5</v>
      </c>
      <c r="F4183" s="36">
        <v>0.439</v>
      </c>
      <c r="G4183" s="36" t="str">
        <f>IFERROR(VLOOKUP(DATA_PESOS[[#This Row],[Codigo]],PESOS,4,FALSE)," ")</f>
        <v xml:space="preserve"> </v>
      </c>
      <c r="H4183" s="52">
        <v>0.50700000000000001</v>
      </c>
      <c r="I4183" s="36" t="str">
        <f>IF(DATA_PESOS[[#This Row],[Peso de FLEX]]=DATA_PESOS[[#This Row],[ACTUALIZACION 2]],"Conforme","Revisar")</f>
        <v>Revisar</v>
      </c>
    </row>
    <row r="4184" spans="1:9" x14ac:dyDescent="0.25">
      <c r="A4184" s="42" t="s">
        <v>6</v>
      </c>
      <c r="B4184" s="35" t="s">
        <v>8356</v>
      </c>
      <c r="C4184" s="35" t="s">
        <v>8357</v>
      </c>
      <c r="D4184" s="36">
        <v>11</v>
      </c>
      <c r="E4184" s="36">
        <v>11</v>
      </c>
      <c r="F4184" s="36">
        <v>0.38800000000000001</v>
      </c>
      <c r="G4184" s="36" t="str">
        <f>IFERROR(VLOOKUP(DATA_PESOS[[#This Row],[Codigo]],PESOS,4,FALSE)," ")</f>
        <v xml:space="preserve"> </v>
      </c>
      <c r="H4184" s="52">
        <v>0.48499999999999999</v>
      </c>
      <c r="I4184" s="36" t="str">
        <f>IF(DATA_PESOS[[#This Row],[Peso de FLEX]]=DATA_PESOS[[#This Row],[ACTUALIZACION 2]],"Conforme","Revisar")</f>
        <v>Revisar</v>
      </c>
    </row>
    <row r="4185" spans="1:9" x14ac:dyDescent="0.25">
      <c r="A4185" s="42" t="s">
        <v>6</v>
      </c>
      <c r="B4185" s="35" t="s">
        <v>8358</v>
      </c>
      <c r="C4185" s="35" t="s">
        <v>8359</v>
      </c>
      <c r="D4185" s="36">
        <v>26</v>
      </c>
      <c r="E4185" s="36">
        <v>26</v>
      </c>
      <c r="F4185" s="36">
        <v>0.435</v>
      </c>
      <c r="G4185" s="36" t="str">
        <f>IFERROR(VLOOKUP(DATA_PESOS[[#This Row],[Codigo]],PESOS,4,FALSE)," ")</f>
        <v xml:space="preserve"> </v>
      </c>
      <c r="H4185" s="52">
        <v>0.38800000000000001</v>
      </c>
      <c r="I4185" s="36" t="str">
        <f>IF(DATA_PESOS[[#This Row],[Peso de FLEX]]=DATA_PESOS[[#This Row],[ACTUALIZACION 2]],"Conforme","Revisar")</f>
        <v>Revisar</v>
      </c>
    </row>
    <row r="4186" spans="1:9" x14ac:dyDescent="0.25">
      <c r="A4186" s="42" t="s">
        <v>6</v>
      </c>
      <c r="B4186" s="35" t="s">
        <v>8360</v>
      </c>
      <c r="C4186" s="35" t="s">
        <v>8361</v>
      </c>
      <c r="D4186" s="36">
        <v>14</v>
      </c>
      <c r="E4186" s="36">
        <v>14</v>
      </c>
      <c r="F4186" s="36">
        <v>0.50700000000000001</v>
      </c>
      <c r="G4186" s="36" t="str">
        <f>IFERROR(VLOOKUP(DATA_PESOS[[#This Row],[Codigo]],PESOS,4,FALSE)," ")</f>
        <v xml:space="preserve"> </v>
      </c>
      <c r="H4186" s="52">
        <v>0.46400000000000002</v>
      </c>
      <c r="I4186" s="36" t="str">
        <f>IF(DATA_PESOS[[#This Row],[Peso de FLEX]]=DATA_PESOS[[#This Row],[ACTUALIZACION 2]],"Conforme","Revisar")</f>
        <v>Revisar</v>
      </c>
    </row>
    <row r="4187" spans="1:9" x14ac:dyDescent="0.25">
      <c r="A4187" s="42" t="s">
        <v>6</v>
      </c>
      <c r="B4187" s="35" t="s">
        <v>8362</v>
      </c>
      <c r="C4187" s="35" t="s">
        <v>8363</v>
      </c>
      <c r="D4187" s="36">
        <v>14</v>
      </c>
      <c r="E4187" s="36">
        <v>14</v>
      </c>
      <c r="F4187" s="36">
        <v>0.48499999999999999</v>
      </c>
      <c r="G4187" s="36" t="str">
        <f>IFERROR(VLOOKUP(DATA_PESOS[[#This Row],[Codigo]],PESOS,4,FALSE)," ")</f>
        <v xml:space="preserve"> </v>
      </c>
      <c r="H4187" s="52">
        <v>0.45</v>
      </c>
      <c r="I4187" s="36" t="str">
        <f>IF(DATA_PESOS[[#This Row],[Peso de FLEX]]=DATA_PESOS[[#This Row],[ACTUALIZACION 2]],"Conforme","Revisar")</f>
        <v>Revisar</v>
      </c>
    </row>
    <row r="4188" spans="1:9" x14ac:dyDescent="0.25">
      <c r="A4188" s="42" t="s">
        <v>6</v>
      </c>
      <c r="B4188" s="35" t="s">
        <v>8364</v>
      </c>
      <c r="C4188" s="35" t="s">
        <v>8365</v>
      </c>
      <c r="D4188" s="36">
        <v>8</v>
      </c>
      <c r="E4188" s="36">
        <v>8</v>
      </c>
      <c r="F4188" s="36">
        <v>0.38800000000000001</v>
      </c>
      <c r="G4188" s="36" t="str">
        <f>IFERROR(VLOOKUP(DATA_PESOS[[#This Row],[Codigo]],PESOS,4,FALSE)," ")</f>
        <v xml:space="preserve"> </v>
      </c>
      <c r="H4188" s="52">
        <v>0.57599999999999996</v>
      </c>
      <c r="I4188" s="36" t="str">
        <f>IF(DATA_PESOS[[#This Row],[Peso de FLEX]]=DATA_PESOS[[#This Row],[ACTUALIZACION 2]],"Conforme","Revisar")</f>
        <v>Revisar</v>
      </c>
    </row>
    <row r="4189" spans="1:9" x14ac:dyDescent="0.25">
      <c r="A4189" s="42" t="s">
        <v>6</v>
      </c>
      <c r="B4189" s="35" t="s">
        <v>8366</v>
      </c>
      <c r="C4189" s="35" t="s">
        <v>8367</v>
      </c>
      <c r="D4189" s="36">
        <v>113</v>
      </c>
      <c r="E4189" s="36">
        <v>113</v>
      </c>
      <c r="F4189" s="36">
        <v>0.46400000000000002</v>
      </c>
      <c r="G4189" s="36" t="str">
        <f>IFERROR(VLOOKUP(DATA_PESOS[[#This Row],[Codigo]],PESOS,4,FALSE)," ")</f>
        <v xml:space="preserve"> </v>
      </c>
      <c r="H4189" s="52">
        <v>0.57699999999999996</v>
      </c>
      <c r="I4189" s="36" t="str">
        <f>IF(DATA_PESOS[[#This Row],[Peso de FLEX]]=DATA_PESOS[[#This Row],[ACTUALIZACION 2]],"Conforme","Revisar")</f>
        <v>Revisar</v>
      </c>
    </row>
    <row r="4190" spans="1:9" x14ac:dyDescent="0.25">
      <c r="A4190" s="42" t="s">
        <v>6</v>
      </c>
      <c r="B4190" s="35" t="s">
        <v>8368</v>
      </c>
      <c r="C4190" s="35" t="s">
        <v>8369</v>
      </c>
      <c r="D4190" s="36">
        <v>29</v>
      </c>
      <c r="E4190" s="36">
        <v>29</v>
      </c>
      <c r="F4190" s="36">
        <v>0.45</v>
      </c>
      <c r="G4190" s="36" t="str">
        <f>IFERROR(VLOOKUP(DATA_PESOS[[#This Row],[Codigo]],PESOS,4,FALSE)," ")</f>
        <v xml:space="preserve"> </v>
      </c>
      <c r="H4190" s="52">
        <v>0.47499999999999998</v>
      </c>
      <c r="I4190" s="36" t="str">
        <f>IF(DATA_PESOS[[#This Row],[Peso de FLEX]]=DATA_PESOS[[#This Row],[ACTUALIZACION 2]],"Conforme","Revisar")</f>
        <v>Revisar</v>
      </c>
    </row>
    <row r="4191" spans="1:9" x14ac:dyDescent="0.25">
      <c r="A4191" s="42" t="s">
        <v>6</v>
      </c>
      <c r="B4191" s="35" t="s">
        <v>8370</v>
      </c>
      <c r="C4191" s="35" t="s">
        <v>8371</v>
      </c>
      <c r="D4191" s="36">
        <v>1</v>
      </c>
      <c r="E4191" s="36">
        <v>1</v>
      </c>
      <c r="F4191" s="36">
        <v>0.57599999999999996</v>
      </c>
      <c r="G4191" s="36" t="str">
        <f>IFERROR(VLOOKUP(DATA_PESOS[[#This Row],[Codigo]],PESOS,4,FALSE)," ")</f>
        <v xml:space="preserve"> </v>
      </c>
      <c r="H4191" s="52">
        <v>0.49399999999999999</v>
      </c>
      <c r="I4191" s="36" t="str">
        <f>IF(DATA_PESOS[[#This Row],[Peso de FLEX]]=DATA_PESOS[[#This Row],[ACTUALIZACION 2]],"Conforme","Revisar")</f>
        <v>Revisar</v>
      </c>
    </row>
    <row r="4192" spans="1:9" x14ac:dyDescent="0.25">
      <c r="A4192" s="42" t="s">
        <v>6</v>
      </c>
      <c r="B4192" s="35" t="s">
        <v>8372</v>
      </c>
      <c r="C4192" s="35" t="s">
        <v>8373</v>
      </c>
      <c r="D4192" s="36">
        <v>58</v>
      </c>
      <c r="E4192" s="36">
        <v>58</v>
      </c>
      <c r="F4192" s="36">
        <v>0.57699999999999996</v>
      </c>
      <c r="G4192" s="36" t="str">
        <f>IFERROR(VLOOKUP(DATA_PESOS[[#This Row],[Codigo]],PESOS,4,FALSE)," ")</f>
        <v xml:space="preserve"> </v>
      </c>
      <c r="H4192" s="52">
        <v>0.499</v>
      </c>
      <c r="I4192" s="36" t="str">
        <f>IF(DATA_PESOS[[#This Row],[Peso de FLEX]]=DATA_PESOS[[#This Row],[ACTUALIZACION 2]],"Conforme","Revisar")</f>
        <v>Revisar</v>
      </c>
    </row>
    <row r="4193" spans="1:9" x14ac:dyDescent="0.25">
      <c r="A4193" s="42" t="s">
        <v>6</v>
      </c>
      <c r="B4193" s="35" t="s">
        <v>8374</v>
      </c>
      <c r="C4193" s="35" t="s">
        <v>8375</v>
      </c>
      <c r="D4193" s="36">
        <v>83</v>
      </c>
      <c r="E4193" s="36">
        <v>83</v>
      </c>
      <c r="F4193" s="36">
        <v>0.47499999999999998</v>
      </c>
      <c r="G4193" s="36" t="str">
        <f>IFERROR(VLOOKUP(DATA_PESOS[[#This Row],[Codigo]],PESOS,4,FALSE)," ")</f>
        <v xml:space="preserve"> </v>
      </c>
      <c r="H4193" s="52">
        <v>0.48299999999999998</v>
      </c>
      <c r="I4193" s="36" t="str">
        <f>IF(DATA_PESOS[[#This Row],[Peso de FLEX]]=DATA_PESOS[[#This Row],[ACTUALIZACION 2]],"Conforme","Revisar")</f>
        <v>Revisar</v>
      </c>
    </row>
    <row r="4194" spans="1:9" x14ac:dyDescent="0.25">
      <c r="A4194" s="42" t="s">
        <v>6</v>
      </c>
      <c r="B4194" s="35" t="s">
        <v>8376</v>
      </c>
      <c r="C4194" s="35" t="s">
        <v>8377</v>
      </c>
      <c r="D4194" s="36">
        <v>9</v>
      </c>
      <c r="E4194" s="36">
        <v>9</v>
      </c>
      <c r="F4194" s="36">
        <v>0.49399999999999999</v>
      </c>
      <c r="G4194" s="36" t="str">
        <f>IFERROR(VLOOKUP(DATA_PESOS[[#This Row],[Codigo]],PESOS,4,FALSE)," ")</f>
        <v xml:space="preserve"> </v>
      </c>
      <c r="H4194" s="52">
        <v>0.51</v>
      </c>
      <c r="I4194" s="36" t="str">
        <f>IF(DATA_PESOS[[#This Row],[Peso de FLEX]]=DATA_PESOS[[#This Row],[ACTUALIZACION 2]],"Conforme","Revisar")</f>
        <v>Revisar</v>
      </c>
    </row>
    <row r="4195" spans="1:9" x14ac:dyDescent="0.25">
      <c r="A4195" s="42" t="s">
        <v>6</v>
      </c>
      <c r="B4195" s="35" t="s">
        <v>8378</v>
      </c>
      <c r="C4195" s="35" t="s">
        <v>8379</v>
      </c>
      <c r="D4195" s="36">
        <v>1</v>
      </c>
      <c r="E4195" s="36">
        <v>1</v>
      </c>
      <c r="F4195" s="36">
        <v>0.499</v>
      </c>
      <c r="G4195" s="36" t="str">
        <f>IFERROR(VLOOKUP(DATA_PESOS[[#This Row],[Codigo]],PESOS,4,FALSE)," ")</f>
        <v xml:space="preserve"> </v>
      </c>
      <c r="H4195" s="52">
        <v>0.55500000000000005</v>
      </c>
      <c r="I4195" s="36" t="str">
        <f>IF(DATA_PESOS[[#This Row],[Peso de FLEX]]=DATA_PESOS[[#This Row],[ACTUALIZACION 2]],"Conforme","Revisar")</f>
        <v>Revisar</v>
      </c>
    </row>
    <row r="4196" spans="1:9" x14ac:dyDescent="0.25">
      <c r="A4196" s="42" t="s">
        <v>6</v>
      </c>
      <c r="B4196" s="35" t="s">
        <v>8380</v>
      </c>
      <c r="C4196" s="35" t="s">
        <v>8381</v>
      </c>
      <c r="D4196" s="36">
        <v>11</v>
      </c>
      <c r="E4196" s="36">
        <v>11</v>
      </c>
      <c r="F4196" s="36">
        <v>0.48299999999999998</v>
      </c>
      <c r="G4196" s="36" t="str">
        <f>IFERROR(VLOOKUP(DATA_PESOS[[#This Row],[Codigo]],PESOS,4,FALSE)," ")</f>
        <v xml:space="preserve"> </v>
      </c>
      <c r="H4196" s="52">
        <v>0.39700000000000002</v>
      </c>
      <c r="I4196" s="36" t="str">
        <f>IF(DATA_PESOS[[#This Row],[Peso de FLEX]]=DATA_PESOS[[#This Row],[ACTUALIZACION 2]],"Conforme","Revisar")</f>
        <v>Revisar</v>
      </c>
    </row>
    <row r="4197" spans="1:9" x14ac:dyDescent="0.25">
      <c r="A4197" s="42" t="s">
        <v>6</v>
      </c>
      <c r="B4197" s="35" t="s">
        <v>8382</v>
      </c>
      <c r="C4197" s="35" t="s">
        <v>8383</v>
      </c>
      <c r="D4197" s="36">
        <v>4</v>
      </c>
      <c r="E4197" s="36">
        <v>4</v>
      </c>
      <c r="F4197" s="36">
        <v>0.51</v>
      </c>
      <c r="G4197" s="36" t="str">
        <f>IFERROR(VLOOKUP(DATA_PESOS[[#This Row],[Codigo]],PESOS,4,FALSE)," ")</f>
        <v xml:space="preserve"> </v>
      </c>
      <c r="H4197" s="52">
        <v>0.622</v>
      </c>
      <c r="I4197" s="36" t="str">
        <f>IF(DATA_PESOS[[#This Row],[Peso de FLEX]]=DATA_PESOS[[#This Row],[ACTUALIZACION 2]],"Conforme","Revisar")</f>
        <v>Revisar</v>
      </c>
    </row>
    <row r="4198" spans="1:9" x14ac:dyDescent="0.25">
      <c r="A4198" s="42" t="s">
        <v>6</v>
      </c>
      <c r="B4198" s="35" t="s">
        <v>8384</v>
      </c>
      <c r="C4198" s="35" t="s">
        <v>8385</v>
      </c>
      <c r="D4198" s="36">
        <v>12</v>
      </c>
      <c r="E4198" s="36">
        <v>12</v>
      </c>
      <c r="F4198" s="36">
        <v>0.55500000000000005</v>
      </c>
      <c r="G4198" s="36" t="str">
        <f>IFERROR(VLOOKUP(DATA_PESOS[[#This Row],[Codigo]],PESOS,4,FALSE)," ")</f>
        <v xml:space="preserve"> </v>
      </c>
      <c r="H4198" s="52">
        <v>0.36899999999999999</v>
      </c>
      <c r="I4198" s="36" t="str">
        <f>IF(DATA_PESOS[[#This Row],[Peso de FLEX]]=DATA_PESOS[[#This Row],[ACTUALIZACION 2]],"Conforme","Revisar")</f>
        <v>Revisar</v>
      </c>
    </row>
    <row r="4199" spans="1:9" x14ac:dyDescent="0.25">
      <c r="A4199" s="42" t="s">
        <v>6</v>
      </c>
      <c r="B4199" s="35" t="s">
        <v>8386</v>
      </c>
      <c r="C4199" s="35" t="s">
        <v>8387</v>
      </c>
      <c r="D4199" s="36">
        <v>300</v>
      </c>
      <c r="E4199" s="36">
        <v>300</v>
      </c>
      <c r="F4199" s="36">
        <v>0.39700000000000002</v>
      </c>
      <c r="G4199" s="36"/>
      <c r="H4199" s="52">
        <v>0.442</v>
      </c>
      <c r="I4199" s="36" t="str">
        <f>IF(DATA_PESOS[[#This Row],[Peso de FLEX]]=DATA_PESOS[[#This Row],[ACTUALIZACION 2]],"Conforme","Revisar")</f>
        <v>Revisar</v>
      </c>
    </row>
    <row r="4200" spans="1:9" x14ac:dyDescent="0.25">
      <c r="A4200" s="42" t="s">
        <v>6</v>
      </c>
      <c r="B4200" s="35" t="s">
        <v>8388</v>
      </c>
      <c r="C4200" s="35" t="s">
        <v>8389</v>
      </c>
      <c r="D4200" s="36">
        <v>56</v>
      </c>
      <c r="E4200" s="36">
        <v>56</v>
      </c>
      <c r="F4200" s="36">
        <v>0.622</v>
      </c>
      <c r="G4200" s="36" t="str">
        <f>IFERROR(VLOOKUP(DATA_PESOS[[#This Row],[Codigo]],PESOS,4,FALSE)," ")</f>
        <v xml:space="preserve"> </v>
      </c>
      <c r="H4200" s="52">
        <v>0.70099999999999996</v>
      </c>
      <c r="I4200" s="36" t="str">
        <f>IF(DATA_PESOS[[#This Row],[Peso de FLEX]]=DATA_PESOS[[#This Row],[ACTUALIZACION 2]],"Conforme","Revisar")</f>
        <v>Revisar</v>
      </c>
    </row>
    <row r="4201" spans="1:9" x14ac:dyDescent="0.25">
      <c r="A4201" s="42" t="s">
        <v>6</v>
      </c>
      <c r="B4201" s="35" t="s">
        <v>8390</v>
      </c>
      <c r="C4201" s="35" t="s">
        <v>8391</v>
      </c>
      <c r="D4201" s="36">
        <v>28</v>
      </c>
      <c r="E4201" s="36">
        <v>28</v>
      </c>
      <c r="F4201" s="37">
        <v>0.69799999999999995</v>
      </c>
      <c r="G4201" s="36"/>
      <c r="H4201" s="52">
        <v>0.70199999999999996</v>
      </c>
      <c r="I4201" s="36" t="str">
        <f>IF(DATA_PESOS[[#This Row],[Peso de FLEX]]=DATA_PESOS[[#This Row],[ACTUALIZACION 2]],"Conforme","Revisar")</f>
        <v>Revisar</v>
      </c>
    </row>
    <row r="4202" spans="1:9" x14ac:dyDescent="0.25">
      <c r="A4202" s="42" t="s">
        <v>6</v>
      </c>
      <c r="B4202" s="35" t="s">
        <v>8392</v>
      </c>
      <c r="C4202" s="35" t="s">
        <v>8393</v>
      </c>
      <c r="D4202" s="36">
        <v>227</v>
      </c>
      <c r="E4202" s="36">
        <v>227</v>
      </c>
      <c r="F4202" s="37">
        <v>0.36899999999999999</v>
      </c>
      <c r="G4202" s="36"/>
      <c r="H4202" s="53">
        <v>0.35399999999999998</v>
      </c>
      <c r="I4202" s="36" t="str">
        <f>IF(DATA_PESOS[[#This Row],[Peso de FLEX]]=DATA_PESOS[[#This Row],[ACTUALIZACION 2]],"Conforme","Revisar")</f>
        <v>Revisar</v>
      </c>
    </row>
    <row r="4203" spans="1:9" x14ac:dyDescent="0.25">
      <c r="A4203" s="42" t="s">
        <v>6</v>
      </c>
      <c r="B4203" s="35" t="s">
        <v>8394</v>
      </c>
      <c r="C4203" s="35" t="s">
        <v>8395</v>
      </c>
      <c r="D4203" s="36">
        <v>86</v>
      </c>
      <c r="E4203" s="36">
        <v>86</v>
      </c>
      <c r="F4203" s="37">
        <v>0.434</v>
      </c>
      <c r="G4203" s="36"/>
      <c r="H4203" s="53">
        <v>0.66400000000000003</v>
      </c>
      <c r="I4203" s="36" t="str">
        <f>IF(DATA_PESOS[[#This Row],[Peso de FLEX]]=DATA_PESOS[[#This Row],[ACTUALIZACION 2]],"Conforme","Revisar")</f>
        <v>Revisar</v>
      </c>
    </row>
    <row r="4204" spans="1:9" x14ac:dyDescent="0.25">
      <c r="A4204" s="42" t="s">
        <v>6</v>
      </c>
      <c r="B4204" s="35" t="s">
        <v>8396</v>
      </c>
      <c r="C4204" s="35" t="s">
        <v>8397</v>
      </c>
      <c r="D4204" s="36">
        <v>6</v>
      </c>
      <c r="E4204" s="36">
        <v>6</v>
      </c>
      <c r="F4204" s="37">
        <v>0.70099999999999996</v>
      </c>
      <c r="G4204" s="36"/>
      <c r="H4204" s="53">
        <v>0.624</v>
      </c>
      <c r="I4204" s="36" t="str">
        <f>IF(DATA_PESOS[[#This Row],[Peso de FLEX]]=DATA_PESOS[[#This Row],[ACTUALIZACION 2]],"Conforme","Revisar")</f>
        <v>Revisar</v>
      </c>
    </row>
    <row r="4205" spans="1:9" x14ac:dyDescent="0.25">
      <c r="A4205" s="42" t="s">
        <v>6</v>
      </c>
      <c r="B4205" s="35" t="s">
        <v>8398</v>
      </c>
      <c r="C4205" s="35" t="s">
        <v>8399</v>
      </c>
      <c r="D4205" s="36">
        <v>13</v>
      </c>
      <c r="E4205" s="36">
        <v>13</v>
      </c>
      <c r="F4205" s="37">
        <v>0.35</v>
      </c>
      <c r="G4205" s="36"/>
      <c r="H4205" s="53">
        <v>0.38400000000000001</v>
      </c>
      <c r="I4205" s="36" t="str">
        <f>IF(DATA_PESOS[[#This Row],[Peso de FLEX]]=DATA_PESOS[[#This Row],[ACTUALIZACION 2]],"Conforme","Revisar")</f>
        <v>Revisar</v>
      </c>
    </row>
    <row r="4206" spans="1:9" x14ac:dyDescent="0.25">
      <c r="A4206" s="42" t="s">
        <v>6</v>
      </c>
      <c r="B4206" s="35" t="s">
        <v>8400</v>
      </c>
      <c r="C4206" s="35" t="s">
        <v>8401</v>
      </c>
      <c r="D4206" s="36">
        <v>12</v>
      </c>
      <c r="E4206" s="36">
        <v>12</v>
      </c>
      <c r="F4206" s="37">
        <v>0.65500000000000003</v>
      </c>
      <c r="G4206" s="36"/>
      <c r="H4206" s="52">
        <v>0.33</v>
      </c>
      <c r="I4206" s="36" t="str">
        <f>IF(DATA_PESOS[[#This Row],[Peso de FLEX]]=DATA_PESOS[[#This Row],[ACTUALIZACION 2]],"Conforme","Revisar")</f>
        <v>Revisar</v>
      </c>
    </row>
    <row r="4207" spans="1:9" x14ac:dyDescent="0.25">
      <c r="A4207" s="42" t="s">
        <v>6</v>
      </c>
      <c r="B4207" s="35" t="s">
        <v>8402</v>
      </c>
      <c r="C4207" s="35" t="s">
        <v>8403</v>
      </c>
      <c r="D4207" s="36">
        <v>77</v>
      </c>
      <c r="E4207" s="36">
        <v>77</v>
      </c>
      <c r="F4207" s="37">
        <v>0.60299999999999998</v>
      </c>
      <c r="G4207" s="36"/>
      <c r="H4207" s="53">
        <v>0.54800000000000004</v>
      </c>
      <c r="I4207" s="36" t="str">
        <f>IF(DATA_PESOS[[#This Row],[Peso de FLEX]]=DATA_PESOS[[#This Row],[ACTUALIZACION 2]],"Conforme","Revisar")</f>
        <v>Revisar</v>
      </c>
    </row>
    <row r="4208" spans="1:9" x14ac:dyDescent="0.25">
      <c r="A4208" s="42" t="s">
        <v>6</v>
      </c>
      <c r="B4208" s="35" t="s">
        <v>8404</v>
      </c>
      <c r="C4208" s="35" t="s">
        <v>8405</v>
      </c>
      <c r="D4208" s="36">
        <v>70</v>
      </c>
      <c r="E4208" s="36">
        <v>70</v>
      </c>
      <c r="F4208" s="37">
        <v>0.38100000000000001</v>
      </c>
      <c r="G4208" s="36"/>
      <c r="H4208" s="53">
        <v>0.83399999999999996</v>
      </c>
      <c r="I4208" s="36" t="str">
        <f>IF(DATA_PESOS[[#This Row],[Peso de FLEX]]=DATA_PESOS[[#This Row],[ACTUALIZACION 2]],"Conforme","Revisar")</f>
        <v>Revisar</v>
      </c>
    </row>
    <row r="4209" spans="1:9" x14ac:dyDescent="0.25">
      <c r="A4209" s="42" t="s">
        <v>6</v>
      </c>
      <c r="B4209" s="35" t="s">
        <v>8406</v>
      </c>
      <c r="C4209" s="35" t="s">
        <v>8407</v>
      </c>
      <c r="D4209" s="36">
        <v>7</v>
      </c>
      <c r="E4209" s="36">
        <v>7</v>
      </c>
      <c r="F4209" s="37">
        <v>0.32600000000000001</v>
      </c>
      <c r="G4209" s="36"/>
      <c r="H4209" s="53">
        <v>0.77400000000000002</v>
      </c>
      <c r="I4209" s="36" t="str">
        <f>IF(DATA_PESOS[[#This Row],[Peso de FLEX]]=DATA_PESOS[[#This Row],[ACTUALIZACION 2]],"Conforme","Revisar")</f>
        <v>Revisar</v>
      </c>
    </row>
    <row r="4210" spans="1:9" x14ac:dyDescent="0.25">
      <c r="A4210" s="42" t="s">
        <v>6</v>
      </c>
      <c r="B4210" s="35" t="s">
        <v>8408</v>
      </c>
      <c r="C4210" s="35" t="s">
        <v>8409</v>
      </c>
      <c r="D4210" s="36">
        <v>28</v>
      </c>
      <c r="E4210" s="36">
        <v>28</v>
      </c>
      <c r="F4210" s="37">
        <v>0.69799999999999995</v>
      </c>
      <c r="G4210" s="36"/>
      <c r="H4210" s="52">
        <v>0.7</v>
      </c>
      <c r="I4210" s="36" t="str">
        <f>IF(DATA_PESOS[[#This Row],[Peso de FLEX]]=DATA_PESOS[[#This Row],[ACTUALIZACION 2]],"Conforme","Revisar")</f>
        <v>Revisar</v>
      </c>
    </row>
    <row r="4211" spans="1:9" x14ac:dyDescent="0.25">
      <c r="A4211" s="42" t="s">
        <v>6</v>
      </c>
      <c r="B4211" s="35" t="s">
        <v>8410</v>
      </c>
      <c r="C4211" s="35" t="s">
        <v>8411</v>
      </c>
      <c r="D4211" s="36">
        <v>12</v>
      </c>
      <c r="E4211" s="36">
        <v>12</v>
      </c>
      <c r="F4211" s="37">
        <v>0.54500000000000004</v>
      </c>
      <c r="G4211" s="36"/>
      <c r="H4211" s="52">
        <v>0.88</v>
      </c>
      <c r="I4211" s="36" t="str">
        <f>IF(DATA_PESOS[[#This Row],[Peso de FLEX]]=DATA_PESOS[[#This Row],[ACTUALIZACION 2]],"Conforme","Revisar")</f>
        <v>Revisar</v>
      </c>
    </row>
    <row r="4212" spans="1:9" x14ac:dyDescent="0.25">
      <c r="A4212" s="42" t="s">
        <v>6</v>
      </c>
      <c r="B4212" s="35" t="s">
        <v>8412</v>
      </c>
      <c r="C4212" s="35" t="s">
        <v>8413</v>
      </c>
      <c r="D4212" s="36">
        <v>5</v>
      </c>
      <c r="E4212" s="36">
        <v>5</v>
      </c>
      <c r="F4212" s="37">
        <v>0.83</v>
      </c>
      <c r="G4212" s="36"/>
      <c r="H4212" s="53">
        <v>0.65800000000000003</v>
      </c>
      <c r="I4212" s="36" t="str">
        <f>IF(DATA_PESOS[[#This Row],[Peso de FLEX]]=DATA_PESOS[[#This Row],[ACTUALIZACION 2]],"Conforme","Revisar")</f>
        <v>Revisar</v>
      </c>
    </row>
    <row r="4213" spans="1:9" x14ac:dyDescent="0.25">
      <c r="A4213" s="42" t="s">
        <v>6</v>
      </c>
      <c r="B4213" s="35" t="s">
        <v>8414</v>
      </c>
      <c r="C4213" s="35" t="s">
        <v>8415</v>
      </c>
      <c r="D4213" s="36">
        <v>4</v>
      </c>
      <c r="E4213" s="36">
        <v>4</v>
      </c>
      <c r="F4213" s="37">
        <v>0.76800000000000002</v>
      </c>
      <c r="G4213" s="36"/>
      <c r="H4213" s="52">
        <v>0.85</v>
      </c>
      <c r="I4213" s="36" t="str">
        <f>IF(DATA_PESOS[[#This Row],[Peso de FLEX]]=DATA_PESOS[[#This Row],[ACTUALIZACION 2]],"Conforme","Revisar")</f>
        <v>Revisar</v>
      </c>
    </row>
    <row r="4214" spans="1:9" x14ac:dyDescent="0.25">
      <c r="A4214" s="42" t="s">
        <v>6</v>
      </c>
      <c r="B4214" s="35" t="s">
        <v>8416</v>
      </c>
      <c r="C4214" s="35" t="s">
        <v>8417</v>
      </c>
      <c r="D4214" s="36">
        <v>126</v>
      </c>
      <c r="E4214" s="36">
        <v>126</v>
      </c>
      <c r="F4214" s="37">
        <v>0.62</v>
      </c>
      <c r="G4214" s="36"/>
      <c r="H4214" s="52">
        <v>0.62</v>
      </c>
      <c r="I4214" s="36" t="str">
        <f>IF(DATA_PESOS[[#This Row],[Peso de FLEX]]=DATA_PESOS[[#This Row],[ACTUALIZACION 1]],"Conforme","Revisar")</f>
        <v>Revisar</v>
      </c>
    </row>
    <row r="4215" spans="1:9" x14ac:dyDescent="0.25">
      <c r="A4215" s="42" t="s">
        <v>6</v>
      </c>
      <c r="B4215" s="35" t="s">
        <v>8418</v>
      </c>
      <c r="C4215" s="35" t="s">
        <v>8419</v>
      </c>
      <c r="D4215" s="36">
        <v>6</v>
      </c>
      <c r="E4215" s="36">
        <v>6</v>
      </c>
      <c r="F4215" s="37">
        <v>0.86699999999999999</v>
      </c>
      <c r="G4215" s="36"/>
      <c r="H4215" s="53">
        <v>1.532</v>
      </c>
      <c r="I4215" s="36" t="str">
        <f>IF(DATA_PESOS[[#This Row],[Peso de FLEX]]=DATA_PESOS[[#This Row],[ACTUALIZACION 2]],"Conforme","Revisar")</f>
        <v>Revisar</v>
      </c>
    </row>
    <row r="4216" spans="1:9" x14ac:dyDescent="0.25">
      <c r="A4216" s="42" t="s">
        <v>6</v>
      </c>
      <c r="B4216" s="35" t="s">
        <v>8420</v>
      </c>
      <c r="C4216" s="35" t="s">
        <v>8421</v>
      </c>
      <c r="D4216" s="36">
        <v>32</v>
      </c>
      <c r="E4216" s="36">
        <v>32</v>
      </c>
      <c r="F4216" s="37">
        <v>1.4590000000000001</v>
      </c>
      <c r="G4216" s="36"/>
      <c r="H4216" s="52">
        <v>1.456</v>
      </c>
      <c r="I4216" s="36" t="str">
        <f>IF(DATA_PESOS[[#This Row],[Peso de FLEX]]=DATA_PESOS[[#This Row],[ACTUALIZACION 2]],"Conforme","Revisar")</f>
        <v>Revisar</v>
      </c>
    </row>
    <row r="4217" spans="1:9" x14ac:dyDescent="0.25">
      <c r="A4217" s="42" t="s">
        <v>6</v>
      </c>
      <c r="B4217" s="35" t="s">
        <v>8422</v>
      </c>
      <c r="C4217" s="35" t="s">
        <v>8423</v>
      </c>
      <c r="D4217" s="36">
        <v>3</v>
      </c>
      <c r="E4217" s="36">
        <v>3</v>
      </c>
      <c r="F4217" s="37">
        <v>0.65200000000000002</v>
      </c>
      <c r="G4217" s="36"/>
      <c r="H4217" s="53">
        <v>1.244</v>
      </c>
      <c r="I4217" s="36" t="str">
        <f>IF(DATA_PESOS[[#This Row],[Peso de FLEX]]=DATA_PESOS[[#This Row],[ACTUALIZACION 2]],"Conforme","Revisar")</f>
        <v>Revisar</v>
      </c>
    </row>
    <row r="4218" spans="1:9" x14ac:dyDescent="0.25">
      <c r="A4218" s="42" t="s">
        <v>6</v>
      </c>
      <c r="B4218" s="35" t="s">
        <v>8424</v>
      </c>
      <c r="C4218" s="35" t="s">
        <v>8425</v>
      </c>
      <c r="D4218" s="36">
        <v>13</v>
      </c>
      <c r="E4218" s="36">
        <v>13</v>
      </c>
      <c r="F4218" s="37">
        <v>0.84499999999999997</v>
      </c>
      <c r="G4218" s="36"/>
      <c r="H4218" s="52">
        <v>2.0499999999999998</v>
      </c>
      <c r="I4218" s="36" t="str">
        <f>IF(DATA_PESOS[[#This Row],[Peso de FLEX]]=DATA_PESOS[[#This Row],[ACTUALIZACION 2]],"Conforme","Revisar")</f>
        <v>Revisar</v>
      </c>
    </row>
    <row r="4219" spans="1:9" x14ac:dyDescent="0.25">
      <c r="A4219" s="42" t="s">
        <v>6</v>
      </c>
      <c r="B4219" s="35" t="s">
        <v>8426</v>
      </c>
      <c r="C4219" s="35" t="s">
        <v>8427</v>
      </c>
      <c r="D4219" s="36">
        <v>14</v>
      </c>
      <c r="E4219" s="36">
        <v>14</v>
      </c>
      <c r="F4219" s="37">
        <v>1.526</v>
      </c>
      <c r="G4219" s="36"/>
      <c r="H4219" s="52">
        <v>2.06</v>
      </c>
      <c r="I4219" s="36" t="str">
        <f>IF(DATA_PESOS[[#This Row],[Peso de FLEX]]=DATA_PESOS[[#This Row],[ACTUALIZACION 2]],"Conforme","Revisar")</f>
        <v>Revisar</v>
      </c>
    </row>
    <row r="4220" spans="1:9" x14ac:dyDescent="0.25">
      <c r="A4220" s="42" t="s">
        <v>6</v>
      </c>
      <c r="B4220" s="35" t="s">
        <v>8428</v>
      </c>
      <c r="C4220" s="35" t="s">
        <v>8429</v>
      </c>
      <c r="D4220" s="36">
        <v>30</v>
      </c>
      <c r="E4220" s="36">
        <v>30</v>
      </c>
      <c r="F4220" s="37">
        <v>2.0739999999999998</v>
      </c>
      <c r="G4220" s="36"/>
      <c r="H4220" s="53">
        <v>1.054</v>
      </c>
      <c r="I4220" s="36" t="str">
        <f>IF(DATA_PESOS[[#This Row],[Peso de FLEX]]=DATA_PESOS[[#This Row],[ACTUALIZACION 2]],"Conforme","Revisar")</f>
        <v>Revisar</v>
      </c>
    </row>
    <row r="4221" spans="1:9" x14ac:dyDescent="0.25">
      <c r="A4221" s="42" t="s">
        <v>6</v>
      </c>
      <c r="B4221" s="35" t="s">
        <v>8430</v>
      </c>
      <c r="C4221" s="35" t="s">
        <v>8431</v>
      </c>
      <c r="D4221" s="36">
        <v>2</v>
      </c>
      <c r="E4221" s="36">
        <v>2</v>
      </c>
      <c r="F4221" s="37">
        <v>1.8680000000000001</v>
      </c>
      <c r="G4221" s="36"/>
      <c r="H4221" s="53" t="s">
        <v>9798</v>
      </c>
      <c r="I4221" s="36" t="str">
        <f>IF(DATA_PESOS[[#This Row],[Peso de FLEX]]=DATA_PESOS[[#This Row],[ACTUALIZACION 2]],"Conforme","Revisar")</f>
        <v>Revisar</v>
      </c>
    </row>
    <row r="4222" spans="1:9" x14ac:dyDescent="0.25">
      <c r="A4222" s="42" t="s">
        <v>6</v>
      </c>
      <c r="B4222" s="35" t="s">
        <v>8432</v>
      </c>
      <c r="C4222" s="35" t="s">
        <v>8433</v>
      </c>
      <c r="D4222" s="36">
        <v>47</v>
      </c>
      <c r="E4222" s="36">
        <v>47</v>
      </c>
      <c r="F4222" s="37">
        <v>1.776</v>
      </c>
      <c r="G4222" s="36"/>
      <c r="H4222" s="53">
        <v>0.86399999999999999</v>
      </c>
      <c r="I4222" s="36" t="str">
        <f>IF(DATA_PESOS[[#This Row],[Peso de FLEX]]=DATA_PESOS[[#This Row],[ACTUALIZACION 2]],"Conforme","Revisar")</f>
        <v>Revisar</v>
      </c>
    </row>
    <row r="4223" spans="1:9" x14ac:dyDescent="0.25">
      <c r="A4223" s="42" t="s">
        <v>6</v>
      </c>
      <c r="B4223" s="35" t="s">
        <v>8434</v>
      </c>
      <c r="C4223" s="35" t="s">
        <v>8435</v>
      </c>
      <c r="D4223" s="36">
        <v>109</v>
      </c>
      <c r="E4223" s="36">
        <v>109</v>
      </c>
      <c r="F4223" s="37">
        <v>4.0910000000000002</v>
      </c>
      <c r="G4223" s="36"/>
      <c r="H4223" s="53">
        <v>0.82799999999999996</v>
      </c>
      <c r="I4223" s="36" t="str">
        <f>IF(DATA_PESOS[[#This Row],[Peso de FLEX]]=DATA_PESOS[[#This Row],[ACTUALIZACION 2]],"Conforme","Revisar")</f>
        <v>Revisar</v>
      </c>
    </row>
    <row r="4224" spans="1:9" x14ac:dyDescent="0.25">
      <c r="A4224" s="42" t="s">
        <v>6</v>
      </c>
      <c r="B4224" s="35" t="s">
        <v>8436</v>
      </c>
      <c r="C4224" s="35" t="s">
        <v>8437</v>
      </c>
      <c r="D4224" s="36">
        <v>30</v>
      </c>
      <c r="E4224" s="36">
        <v>30</v>
      </c>
      <c r="F4224" s="37">
        <v>1.18</v>
      </c>
      <c r="G4224" s="36"/>
      <c r="H4224" s="52">
        <v>1.02</v>
      </c>
      <c r="I4224" s="36" t="str">
        <f>IF(DATA_PESOS[[#This Row],[Peso de FLEX]]=DATA_PESOS[[#This Row],[ACTUALIZACION 2]],"Conforme","Revisar")</f>
        <v>Revisar</v>
      </c>
    </row>
    <row r="4225" spans="1:9" x14ac:dyDescent="0.25">
      <c r="A4225" s="42" t="s">
        <v>6</v>
      </c>
      <c r="B4225" s="35" t="s">
        <v>8438</v>
      </c>
      <c r="C4225" s="35" t="s">
        <v>8439</v>
      </c>
      <c r="D4225" s="36">
        <v>16</v>
      </c>
      <c r="E4225" s="36">
        <v>16</v>
      </c>
      <c r="F4225" s="37">
        <v>0.85</v>
      </c>
      <c r="G4225" s="36"/>
      <c r="H4225" s="53">
        <v>0.69399999999999995</v>
      </c>
      <c r="I4225" s="36" t="str">
        <f>IF(DATA_PESOS[[#This Row],[Peso de FLEX]]=DATA_PESOS[[#This Row],[ACTUALIZACION 2]],"Conforme","Revisar")</f>
        <v>Revisar</v>
      </c>
    </row>
    <row r="4226" spans="1:9" x14ac:dyDescent="0.25">
      <c r="A4226" s="42" t="s">
        <v>6</v>
      </c>
      <c r="B4226" s="35" t="s">
        <v>8440</v>
      </c>
      <c r="C4226" s="35" t="s">
        <v>8441</v>
      </c>
      <c r="D4226" s="36">
        <v>10</v>
      </c>
      <c r="E4226" s="36">
        <v>10</v>
      </c>
      <c r="F4226" s="37">
        <v>0.82299999999999995</v>
      </c>
      <c r="G4226" s="36"/>
      <c r="H4226" s="53">
        <v>0.69199999999999995</v>
      </c>
      <c r="I4226" s="36" t="str">
        <f>IF(DATA_PESOS[[#This Row],[Peso de FLEX]]=DATA_PESOS[[#This Row],[ACTUALIZACION 2]],"Conforme","Revisar")</f>
        <v>Revisar</v>
      </c>
    </row>
    <row r="4227" spans="1:9" x14ac:dyDescent="0.25">
      <c r="A4227" s="42" t="s">
        <v>6</v>
      </c>
      <c r="B4227" s="35" t="s">
        <v>8442</v>
      </c>
      <c r="C4227" s="35" t="s">
        <v>8443</v>
      </c>
      <c r="D4227" s="36">
        <v>48</v>
      </c>
      <c r="E4227" s="36">
        <v>48</v>
      </c>
      <c r="F4227" s="37">
        <v>0.43</v>
      </c>
      <c r="G4227" s="36"/>
      <c r="H4227" s="52">
        <v>0.438</v>
      </c>
      <c r="I4227" s="36" t="str">
        <f>IF(DATA_PESOS[[#This Row],[Peso de FLEX]]=DATA_PESOS[[#This Row],[ACTUALIZACION 2]],"Conforme","Revisar")</f>
        <v>Revisar</v>
      </c>
    </row>
    <row r="4228" spans="1:9" x14ac:dyDescent="0.25">
      <c r="A4228" s="42" t="s">
        <v>6</v>
      </c>
      <c r="B4228" s="35" t="s">
        <v>8444</v>
      </c>
      <c r="C4228" s="35" t="s">
        <v>8445</v>
      </c>
      <c r="D4228" s="36">
        <v>60</v>
      </c>
      <c r="E4228" s="36">
        <v>60</v>
      </c>
      <c r="F4228" s="37">
        <v>0.35099999999999998</v>
      </c>
      <c r="G4228" s="36"/>
      <c r="H4228" s="52">
        <v>0.35599999999999998</v>
      </c>
      <c r="I4228" s="36" t="str">
        <f>IF(DATA_PESOS[[#This Row],[Peso de FLEX]]=DATA_PESOS[[#This Row],[ACTUALIZACION 2]],"Conforme","Revisar")</f>
        <v>Revisar</v>
      </c>
    </row>
    <row r="4229" spans="1:9" x14ac:dyDescent="0.25">
      <c r="A4229" s="42" t="s">
        <v>6</v>
      </c>
      <c r="B4229" s="35" t="s">
        <v>8446</v>
      </c>
      <c r="C4229" s="35" t="s">
        <v>8447</v>
      </c>
      <c r="D4229" s="36">
        <v>104</v>
      </c>
      <c r="E4229" s="36">
        <v>104</v>
      </c>
      <c r="F4229" s="37">
        <v>1.008</v>
      </c>
      <c r="G4229" s="36"/>
      <c r="H4229" s="53">
        <v>0.36799999999999999</v>
      </c>
      <c r="I4229" s="36" t="str">
        <f>IF(DATA_PESOS[[#This Row],[Peso de FLEX]]=DATA_PESOS[[#This Row],[ACTUALIZACION 2]],"Conforme","Revisar")</f>
        <v>Revisar</v>
      </c>
    </row>
    <row r="4230" spans="1:9" x14ac:dyDescent="0.25">
      <c r="A4230" s="42" t="s">
        <v>6</v>
      </c>
      <c r="B4230" s="35" t="s">
        <v>8448</v>
      </c>
      <c r="C4230" s="35" t="s">
        <v>8449</v>
      </c>
      <c r="D4230" s="36">
        <v>120</v>
      </c>
      <c r="E4230" s="36">
        <v>120</v>
      </c>
      <c r="F4230" s="36">
        <v>0.68700000000000006</v>
      </c>
      <c r="G4230" s="36"/>
      <c r="H4230" s="52">
        <v>0.43</v>
      </c>
      <c r="I4230" s="36" t="str">
        <f>IF(DATA_PESOS[[#This Row],[Peso de FLEX]]=DATA_PESOS[[#This Row],[ACTUALIZACION 2]],"Conforme","Revisar")</f>
        <v>Revisar</v>
      </c>
    </row>
    <row r="4231" spans="1:9" x14ac:dyDescent="0.25">
      <c r="A4231" s="42" t="s">
        <v>6</v>
      </c>
      <c r="B4231" s="35" t="s">
        <v>8450</v>
      </c>
      <c r="C4231" s="35" t="s">
        <v>8451</v>
      </c>
      <c r="D4231" s="36">
        <v>58</v>
      </c>
      <c r="E4231" s="36">
        <v>58</v>
      </c>
      <c r="F4231" s="37">
        <v>0.69199999999999995</v>
      </c>
      <c r="G4231" s="36"/>
      <c r="H4231" s="53">
        <v>0.79600000000000004</v>
      </c>
      <c r="I4231" s="36" t="str">
        <f>IF(DATA_PESOS[[#This Row],[Peso de FLEX]]=DATA_PESOS[[#This Row],[ACTUALIZACION 2]],"Conforme","Revisar")</f>
        <v>Revisar</v>
      </c>
    </row>
    <row r="4232" spans="1:9" x14ac:dyDescent="0.25">
      <c r="A4232" s="42" t="s">
        <v>6</v>
      </c>
      <c r="B4232" s="35" t="s">
        <v>8452</v>
      </c>
      <c r="C4232" s="35" t="s">
        <v>8453</v>
      </c>
      <c r="D4232" s="36">
        <v>84</v>
      </c>
      <c r="E4232" s="36">
        <v>84</v>
      </c>
      <c r="F4232" s="36">
        <v>0.36699999999999999</v>
      </c>
      <c r="G4232" s="36"/>
      <c r="H4232" s="52">
        <v>0.64400000000000002</v>
      </c>
      <c r="I4232" s="36" t="str">
        <f>IF(DATA_PESOS[[#This Row],[Peso de FLEX]]=DATA_PESOS[[#This Row],[ACTUALIZACION 2]],"Conforme","Revisar")</f>
        <v>Revisar</v>
      </c>
    </row>
    <row r="4233" spans="1:9" x14ac:dyDescent="0.25">
      <c r="A4233" s="42" t="s">
        <v>6</v>
      </c>
      <c r="B4233" s="35" t="s">
        <v>8454</v>
      </c>
      <c r="C4233" s="35" t="s">
        <v>8455</v>
      </c>
      <c r="D4233" s="36">
        <v>2</v>
      </c>
      <c r="E4233" s="36">
        <v>2</v>
      </c>
      <c r="F4233" s="37">
        <v>0.43</v>
      </c>
      <c r="G4233" s="36"/>
      <c r="H4233" s="53" t="s">
        <v>9798</v>
      </c>
      <c r="I4233" s="36" t="str">
        <f>IF(DATA_PESOS[[#This Row],[Peso de FLEX]]=DATA_PESOS[[#This Row],[ACTUALIZACION 2]],"Conforme","Revisar")</f>
        <v>Revisar</v>
      </c>
    </row>
    <row r="4234" spans="1:9" x14ac:dyDescent="0.25">
      <c r="A4234" s="42" t="s">
        <v>6</v>
      </c>
      <c r="B4234" s="35" t="s">
        <v>8456</v>
      </c>
      <c r="C4234" s="35" t="s">
        <v>8457</v>
      </c>
      <c r="D4234" s="36">
        <v>48</v>
      </c>
      <c r="E4234" s="36">
        <v>48</v>
      </c>
      <c r="F4234" s="37">
        <v>1.9179999999999999</v>
      </c>
      <c r="G4234" s="36"/>
      <c r="H4234" s="52">
        <v>1.9219999999999999</v>
      </c>
      <c r="I4234" s="36" t="str">
        <f>IF(DATA_PESOS[[#This Row],[Peso de FLEX]]=DATA_PESOS[[#This Row],[ACTUALIZACION 2]],"Conforme","Revisar")</f>
        <v>Revisar</v>
      </c>
    </row>
    <row r="4235" spans="1:9" x14ac:dyDescent="0.25">
      <c r="A4235" s="42" t="s">
        <v>6</v>
      </c>
      <c r="B4235" s="35" t="s">
        <v>8458</v>
      </c>
      <c r="C4235" s="35" t="s">
        <v>8459</v>
      </c>
      <c r="D4235" s="36">
        <v>23</v>
      </c>
      <c r="E4235" s="36">
        <v>23</v>
      </c>
      <c r="F4235" s="37">
        <v>0.79</v>
      </c>
      <c r="G4235" s="36"/>
      <c r="H4235" s="52">
        <v>1.0900000000000001</v>
      </c>
      <c r="I4235" s="36" t="str">
        <f>IF(DATA_PESOS[[#This Row],[Peso de FLEX]]=DATA_PESOS[[#This Row],[ACTUALIZACION 2]],"Conforme","Revisar")</f>
        <v>Revisar</v>
      </c>
    </row>
    <row r="4236" spans="1:9" x14ac:dyDescent="0.25">
      <c r="A4236" s="42" t="s">
        <v>6</v>
      </c>
      <c r="B4236" s="35" t="s">
        <v>8460</v>
      </c>
      <c r="C4236" s="35" t="s">
        <v>8461</v>
      </c>
      <c r="D4236" s="36">
        <v>24</v>
      </c>
      <c r="E4236" s="36">
        <v>24</v>
      </c>
      <c r="F4236" s="37">
        <v>1.228</v>
      </c>
      <c r="G4236" s="36"/>
      <c r="H4236" s="52">
        <v>1.238</v>
      </c>
      <c r="I4236" s="36" t="str">
        <f>IF(DATA_PESOS[[#This Row],[Peso de FLEX]]=DATA_PESOS[[#This Row],[ACTUALIZACION 2]],"Conforme","Revisar")</f>
        <v>Revisar</v>
      </c>
    </row>
    <row r="4237" spans="1:9" x14ac:dyDescent="0.25">
      <c r="A4237" s="42" t="s">
        <v>6</v>
      </c>
      <c r="B4237" s="35" t="s">
        <v>8462</v>
      </c>
      <c r="C4237" s="35" t="s">
        <v>8463</v>
      </c>
      <c r="D4237" s="36">
        <v>120</v>
      </c>
      <c r="E4237" s="36">
        <v>120</v>
      </c>
      <c r="F4237" s="37">
        <v>0.64500000000000002</v>
      </c>
      <c r="G4237" s="36"/>
      <c r="H4237" s="53">
        <v>0.28399999999999997</v>
      </c>
      <c r="I4237" s="36" t="str">
        <f>IF(DATA_PESOS[[#This Row],[Peso de FLEX]]=DATA_PESOS[[#This Row],[ACTUALIZACION 2]],"Conforme","Revisar")</f>
        <v>Revisar</v>
      </c>
    </row>
    <row r="4238" spans="1:9" x14ac:dyDescent="0.25">
      <c r="A4238" s="42" t="s">
        <v>6</v>
      </c>
      <c r="B4238" s="35" t="s">
        <v>8464</v>
      </c>
      <c r="C4238" s="35" t="s">
        <v>8465</v>
      </c>
      <c r="D4238" s="36">
        <v>9</v>
      </c>
      <c r="E4238" s="36">
        <v>9</v>
      </c>
      <c r="F4238" s="37">
        <v>1.452</v>
      </c>
      <c r="G4238" s="36"/>
      <c r="H4238" s="53">
        <v>2.9940000000000002</v>
      </c>
      <c r="I4238" s="36" t="str">
        <f>IF(DATA_PESOS[[#This Row],[Peso de FLEX]]=DATA_PESOS[[#This Row],[ACTUALIZACION 2]],"Conforme","Revisar")</f>
        <v>Revisar</v>
      </c>
    </row>
    <row r="4239" spans="1:9" x14ac:dyDescent="0.25">
      <c r="A4239" s="42" t="s">
        <v>6</v>
      </c>
      <c r="B4239" s="35" t="s">
        <v>8466</v>
      </c>
      <c r="C4239" s="35" t="s">
        <v>8467</v>
      </c>
      <c r="D4239" s="36">
        <v>8</v>
      </c>
      <c r="E4239" s="36">
        <v>8</v>
      </c>
      <c r="F4239" s="37">
        <v>1.087</v>
      </c>
      <c r="G4239" s="36"/>
      <c r="H4239" s="53" t="s">
        <v>9798</v>
      </c>
      <c r="I4239" s="36" t="str">
        <f>IF(DATA_PESOS[[#This Row],[Peso de FLEX]]=DATA_PESOS[[#This Row],[ACTUALIZACION 2]],"Conforme","Revisar")</f>
        <v>Revisar</v>
      </c>
    </row>
    <row r="4240" spans="1:9" x14ac:dyDescent="0.25">
      <c r="A4240" s="42" t="s">
        <v>6</v>
      </c>
      <c r="B4240" s="35" t="s">
        <v>8468</v>
      </c>
      <c r="C4240" s="35" t="s">
        <v>8469</v>
      </c>
      <c r="D4240" s="36">
        <v>129</v>
      </c>
      <c r="E4240" s="36">
        <v>129</v>
      </c>
      <c r="F4240" s="36">
        <v>0.28199999999999997</v>
      </c>
      <c r="G4240" s="36"/>
      <c r="H4240" s="52">
        <v>0.57799999999999996</v>
      </c>
      <c r="I4240" s="36" t="str">
        <f>IF(DATA_PESOS[[#This Row],[Peso de FLEX]]=DATA_PESOS[[#This Row],[ACTUALIZACION 2]],"Conforme","Revisar")</f>
        <v>Revisar</v>
      </c>
    </row>
    <row r="4241" spans="1:9" x14ac:dyDescent="0.25">
      <c r="A4241" s="42" t="s">
        <v>6</v>
      </c>
      <c r="B4241" s="35" t="s">
        <v>8470</v>
      </c>
      <c r="C4241" s="35" t="s">
        <v>8471</v>
      </c>
      <c r="D4241" s="36">
        <v>48</v>
      </c>
      <c r="E4241" s="36">
        <v>48</v>
      </c>
      <c r="F4241" s="37">
        <v>0.63100000000000001</v>
      </c>
      <c r="G4241" s="36"/>
      <c r="H4241" s="52">
        <v>0.63800000000000001</v>
      </c>
      <c r="I4241" s="36" t="str">
        <f>IF(DATA_PESOS[[#This Row],[Peso de FLEX]]=DATA_PESOS[[#This Row],[ACTUALIZACION 2]],"Conforme","Revisar")</f>
        <v>Revisar</v>
      </c>
    </row>
    <row r="4242" spans="1:9" x14ac:dyDescent="0.25">
      <c r="A4242" s="42" t="s">
        <v>6</v>
      </c>
      <c r="B4242" s="35" t="s">
        <v>8472</v>
      </c>
      <c r="C4242" s="35" t="s">
        <v>8473</v>
      </c>
      <c r="D4242" s="36">
        <v>23</v>
      </c>
      <c r="E4242" s="36">
        <v>23</v>
      </c>
      <c r="F4242" s="37">
        <v>2.968</v>
      </c>
      <c r="G4242" s="36"/>
      <c r="H4242" s="53">
        <v>0.72599999999999998</v>
      </c>
      <c r="I4242" s="36" t="str">
        <f>IF(DATA_PESOS[[#This Row],[Peso de FLEX]]=DATA_PESOS[[#This Row],[ACTUALIZACION 2]],"Conforme","Revisar")</f>
        <v>Revisar</v>
      </c>
    </row>
    <row r="4243" spans="1:9" x14ac:dyDescent="0.25">
      <c r="A4243" s="42" t="s">
        <v>6</v>
      </c>
      <c r="B4243" s="35" t="s">
        <v>8474</v>
      </c>
      <c r="C4243" s="35" t="s">
        <v>8475</v>
      </c>
      <c r="D4243" s="36">
        <v>98</v>
      </c>
      <c r="E4243" s="36">
        <v>98</v>
      </c>
      <c r="F4243" s="36">
        <v>1.0309999999999999</v>
      </c>
      <c r="G4243" s="36"/>
      <c r="H4243" s="52">
        <v>0.35399999999999998</v>
      </c>
      <c r="I4243" s="36" t="str">
        <f>IF(DATA_PESOS[[#This Row],[Peso de FLEX]]=DATA_PESOS[[#This Row],[ACTUALIZACION 2]],"Conforme","Revisar")</f>
        <v>Revisar</v>
      </c>
    </row>
    <row r="4244" spans="1:9" x14ac:dyDescent="0.25">
      <c r="A4244" s="42" t="s">
        <v>6</v>
      </c>
      <c r="B4244" s="35" t="s">
        <v>8476</v>
      </c>
      <c r="C4244" s="35" t="s">
        <v>8477</v>
      </c>
      <c r="D4244" s="36">
        <v>106</v>
      </c>
      <c r="E4244" s="36">
        <v>106</v>
      </c>
      <c r="F4244" s="37">
        <v>0.57899999999999996</v>
      </c>
      <c r="G4244" s="36"/>
      <c r="H4244" s="53">
        <v>0.77400000000000002</v>
      </c>
      <c r="I4244" s="36" t="str">
        <f>IF(DATA_PESOS[[#This Row],[Peso de FLEX]]=DATA_PESOS[[#This Row],[ACTUALIZACION 2]],"Conforme","Revisar")</f>
        <v>Revisar</v>
      </c>
    </row>
    <row r="4245" spans="1:9" x14ac:dyDescent="0.25">
      <c r="A4245" s="42" t="s">
        <v>6</v>
      </c>
      <c r="B4245" s="35" t="s">
        <v>8478</v>
      </c>
      <c r="C4245" s="35" t="s">
        <v>8479</v>
      </c>
      <c r="D4245" s="36">
        <v>9</v>
      </c>
      <c r="E4245" s="36">
        <v>9</v>
      </c>
      <c r="F4245" s="37">
        <v>0.71499999999999997</v>
      </c>
      <c r="G4245" s="36"/>
      <c r="H4245" s="53">
        <v>0.67200000000000004</v>
      </c>
      <c r="I4245" s="36" t="str">
        <f>IF(DATA_PESOS[[#This Row],[Peso de FLEX]]=DATA_PESOS[[#This Row],[ACTUALIZACION 2]],"Conforme","Revisar")</f>
        <v>Revisar</v>
      </c>
    </row>
    <row r="4246" spans="1:9" x14ac:dyDescent="0.25">
      <c r="A4246" s="42" t="s">
        <v>6</v>
      </c>
      <c r="B4246" s="35" t="s">
        <v>8480</v>
      </c>
      <c r="C4246" s="35" t="s">
        <v>8481</v>
      </c>
      <c r="D4246" s="36">
        <v>28</v>
      </c>
      <c r="E4246" s="36">
        <v>28</v>
      </c>
      <c r="F4246" s="37">
        <v>0</v>
      </c>
      <c r="G4246" s="36"/>
      <c r="H4246" s="52">
        <v>0.71</v>
      </c>
      <c r="I4246" s="36" t="str">
        <f>IF(DATA_PESOS[[#This Row],[Peso de FLEX]]=DATA_PESOS[[#This Row],[ACTUALIZACION 2]],"Conforme","Revisar")</f>
        <v>Revisar</v>
      </c>
    </row>
    <row r="4247" spans="1:9" x14ac:dyDescent="0.25">
      <c r="A4247" s="42" t="s">
        <v>6</v>
      </c>
      <c r="B4247" s="35" t="s">
        <v>8482</v>
      </c>
      <c r="C4247" s="35" t="s">
        <v>8483</v>
      </c>
      <c r="D4247" s="36">
        <v>13</v>
      </c>
      <c r="E4247" s="36">
        <v>13</v>
      </c>
      <c r="F4247" s="37">
        <v>0.35</v>
      </c>
      <c r="G4247" s="36"/>
      <c r="H4247" s="52">
        <v>0.81</v>
      </c>
      <c r="I4247" s="36" t="str">
        <f>IF(DATA_PESOS[[#This Row],[Peso de FLEX]]=DATA_PESOS[[#This Row],[ACTUALIZACION 2]],"Conforme","Revisar")</f>
        <v>Revisar</v>
      </c>
    </row>
    <row r="4248" spans="1:9" x14ac:dyDescent="0.25">
      <c r="A4248" s="42" t="s">
        <v>6</v>
      </c>
      <c r="B4248" s="35" t="s">
        <v>8484</v>
      </c>
      <c r="C4248" s="35" t="s">
        <v>8485</v>
      </c>
      <c r="D4248" s="36">
        <v>1</v>
      </c>
      <c r="E4248" s="36">
        <v>1</v>
      </c>
      <c r="F4248" s="37">
        <v>0.76900000000000002</v>
      </c>
      <c r="G4248" s="36"/>
      <c r="H4248" s="53" t="s">
        <v>9798</v>
      </c>
      <c r="I4248" s="36" t="str">
        <f>IF(DATA_PESOS[[#This Row],[Peso de FLEX]]=DATA_PESOS[[#This Row],[ACTUALIZACION 2]],"Conforme","Revisar")</f>
        <v>Revisar</v>
      </c>
    </row>
    <row r="4249" spans="1:9" x14ac:dyDescent="0.25">
      <c r="A4249" s="42" t="s">
        <v>6</v>
      </c>
      <c r="B4249" s="35" t="s">
        <v>8486</v>
      </c>
      <c r="C4249" s="35" t="s">
        <v>8487</v>
      </c>
      <c r="D4249" s="36">
        <v>30</v>
      </c>
      <c r="E4249" s="36">
        <v>30</v>
      </c>
      <c r="F4249" s="36">
        <v>0.66500000000000004</v>
      </c>
      <c r="G4249" s="36"/>
      <c r="H4249" s="53">
        <v>2.1840000000000002</v>
      </c>
      <c r="I4249" s="36" t="str">
        <f>IF(DATA_PESOS[[#This Row],[Peso de FLEX]]=DATA_PESOS[[#This Row],[ACTUALIZACION 2]],"Conforme","Revisar")</f>
        <v>Revisar</v>
      </c>
    </row>
    <row r="4250" spans="1:9" x14ac:dyDescent="0.25">
      <c r="A4250" s="42" t="s">
        <v>6</v>
      </c>
      <c r="B4250" s="35" t="s">
        <v>8488</v>
      </c>
      <c r="C4250" s="35" t="s">
        <v>8489</v>
      </c>
      <c r="D4250" s="36">
        <v>147</v>
      </c>
      <c r="E4250" s="36">
        <v>147</v>
      </c>
      <c r="F4250" s="37">
        <v>0.80400000000000005</v>
      </c>
      <c r="G4250" s="36"/>
      <c r="H4250" s="53">
        <v>1.294</v>
      </c>
      <c r="I4250" s="36" t="str">
        <f>IF(DATA_PESOS[[#This Row],[Peso de FLEX]]=DATA_PESOS[[#This Row],[ACTUALIZACION 2]],"Conforme","Revisar")</f>
        <v>Revisar</v>
      </c>
    </row>
    <row r="4251" spans="1:9" x14ac:dyDescent="0.25">
      <c r="A4251" s="42" t="s">
        <v>6</v>
      </c>
      <c r="B4251" s="35" t="s">
        <v>8490</v>
      </c>
      <c r="C4251" s="35" t="s">
        <v>8491</v>
      </c>
      <c r="D4251" s="36">
        <v>1</v>
      </c>
      <c r="E4251" s="36">
        <v>1</v>
      </c>
      <c r="F4251" s="37">
        <v>0.56100000000000005</v>
      </c>
      <c r="G4251" s="36"/>
      <c r="H4251" s="53">
        <v>0.46400000000000002</v>
      </c>
      <c r="I4251" s="36" t="str">
        <f>IF(DATA_PESOS[[#This Row],[Peso de FLEX]]=DATA_PESOS[[#This Row],[ACTUALIZACION 2]],"Conforme","Revisar")</f>
        <v>Revisar</v>
      </c>
    </row>
    <row r="4252" spans="1:9" x14ac:dyDescent="0.25">
      <c r="A4252" s="42" t="s">
        <v>6</v>
      </c>
      <c r="B4252" s="35" t="s">
        <v>8492</v>
      </c>
      <c r="C4252" s="35" t="s">
        <v>8493</v>
      </c>
      <c r="D4252" s="36">
        <v>5</v>
      </c>
      <c r="E4252" s="36">
        <v>5</v>
      </c>
      <c r="F4252" s="37">
        <v>2.1669999999999998</v>
      </c>
      <c r="G4252" s="36"/>
      <c r="H4252" s="53">
        <v>0.77800000000000002</v>
      </c>
      <c r="I4252" s="36" t="str">
        <f>IF(DATA_PESOS[[#This Row],[Peso de FLEX]]=DATA_PESOS[[#This Row],[ACTUALIZACION 2]],"Conforme","Revisar")</f>
        <v>Revisar</v>
      </c>
    </row>
    <row r="4253" spans="1:9" x14ac:dyDescent="0.25">
      <c r="A4253" s="42" t="s">
        <v>6</v>
      </c>
      <c r="B4253" s="35" t="s">
        <v>8494</v>
      </c>
      <c r="C4253" s="35" t="s">
        <v>8495</v>
      </c>
      <c r="D4253" s="36">
        <v>14</v>
      </c>
      <c r="E4253" s="36">
        <v>14</v>
      </c>
      <c r="F4253" s="37">
        <v>1.292</v>
      </c>
      <c r="G4253" s="36"/>
      <c r="H4253" s="53">
        <v>0.46400000000000002</v>
      </c>
      <c r="I4253" s="36" t="str">
        <f>IF(DATA_PESOS[[#This Row],[Peso de FLEX]]=DATA_PESOS[[#This Row],[ACTUALIZACION 2]],"Conforme","Revisar")</f>
        <v>Revisar</v>
      </c>
    </row>
    <row r="4254" spans="1:9" x14ac:dyDescent="0.25">
      <c r="A4254" s="42" t="s">
        <v>6</v>
      </c>
      <c r="B4254" s="35" t="s">
        <v>8496</v>
      </c>
      <c r="C4254" s="35" t="s">
        <v>8497</v>
      </c>
      <c r="D4254" s="36">
        <v>5</v>
      </c>
      <c r="E4254" s="36">
        <v>5</v>
      </c>
      <c r="F4254" s="37">
        <v>1.214</v>
      </c>
      <c r="G4254" s="36"/>
      <c r="H4254" s="53">
        <v>0.752</v>
      </c>
      <c r="I4254" s="36" t="str">
        <f>IF(DATA_PESOS[[#This Row],[Peso de FLEX]]=DATA_PESOS[[#This Row],[ACTUALIZACION 2]],"Conforme","Revisar")</f>
        <v>Revisar</v>
      </c>
    </row>
    <row r="4255" spans="1:9" x14ac:dyDescent="0.25">
      <c r="A4255" s="42" t="s">
        <v>6</v>
      </c>
      <c r="B4255" s="35" t="s">
        <v>8498</v>
      </c>
      <c r="C4255" s="35" t="s">
        <v>8499</v>
      </c>
      <c r="D4255" s="36">
        <v>6</v>
      </c>
      <c r="E4255" s="36">
        <v>6</v>
      </c>
      <c r="F4255" s="37">
        <v>0.77300000000000002</v>
      </c>
      <c r="G4255" s="36"/>
      <c r="H4255" s="52">
        <v>0.73</v>
      </c>
      <c r="I4255" s="36" t="str">
        <f>IF(DATA_PESOS[[#This Row],[Peso de FLEX]]=DATA_PESOS[[#This Row],[ACTUALIZACION 2]],"Conforme","Revisar")</f>
        <v>Revisar</v>
      </c>
    </row>
    <row r="4256" spans="1:9" x14ac:dyDescent="0.25">
      <c r="A4256" s="42" t="s">
        <v>6</v>
      </c>
      <c r="B4256" s="35" t="s">
        <v>8500</v>
      </c>
      <c r="C4256" s="35" t="s">
        <v>8501</v>
      </c>
      <c r="D4256" s="36">
        <v>27</v>
      </c>
      <c r="E4256" s="36">
        <v>27</v>
      </c>
      <c r="F4256" s="36">
        <v>0.45800000000000002</v>
      </c>
      <c r="G4256" s="36"/>
      <c r="H4256" s="52">
        <v>0.622</v>
      </c>
      <c r="I4256" s="36" t="str">
        <f>IF(DATA_PESOS[[#This Row],[Peso de FLEX]]=DATA_PESOS[[#This Row],[ACTUALIZACION 2]],"Conforme","Revisar")</f>
        <v>Revisar</v>
      </c>
    </row>
    <row r="4257" spans="1:9" x14ac:dyDescent="0.25">
      <c r="A4257" s="42" t="s">
        <v>6</v>
      </c>
      <c r="B4257" s="35" t="s">
        <v>8502</v>
      </c>
      <c r="C4257" s="35" t="s">
        <v>8503</v>
      </c>
      <c r="D4257" s="36">
        <v>31</v>
      </c>
      <c r="E4257" s="36">
        <v>31</v>
      </c>
      <c r="F4257" s="36">
        <v>0.74399999999999999</v>
      </c>
      <c r="G4257" s="36"/>
      <c r="H4257" s="52">
        <v>0.7</v>
      </c>
      <c r="I4257" s="36" t="str">
        <f>IF(DATA_PESOS[[#This Row],[Peso de FLEX]]=DATA_PESOS[[#This Row],[ACTUALIZACION 2]],"Conforme","Revisar")</f>
        <v>Revisar</v>
      </c>
    </row>
    <row r="4258" spans="1:9" x14ac:dyDescent="0.25">
      <c r="A4258" s="42" t="s">
        <v>6</v>
      </c>
      <c r="B4258" s="35" t="s">
        <v>8504</v>
      </c>
      <c r="C4258" s="35" t="s">
        <v>8505</v>
      </c>
      <c r="D4258" s="36">
        <v>42</v>
      </c>
      <c r="E4258" s="36">
        <v>42</v>
      </c>
      <c r="F4258" s="36">
        <v>0.72399999999999998</v>
      </c>
      <c r="G4258" s="36"/>
      <c r="H4258" s="52">
        <v>0.70599999999999996</v>
      </c>
      <c r="I4258" s="36" t="str">
        <f>IF(DATA_PESOS[[#This Row],[Peso de FLEX]]=DATA_PESOS[[#This Row],[ACTUALIZACION 2]],"Conforme","Revisar")</f>
        <v>Revisar</v>
      </c>
    </row>
    <row r="4259" spans="1:9" x14ac:dyDescent="0.25">
      <c r="A4259" s="42" t="s">
        <v>6</v>
      </c>
      <c r="B4259" s="35" t="s">
        <v>8506</v>
      </c>
      <c r="C4259" s="35" t="s">
        <v>8507</v>
      </c>
      <c r="D4259" s="36">
        <v>29</v>
      </c>
      <c r="E4259" s="36">
        <v>29</v>
      </c>
      <c r="F4259" s="36">
        <v>0.61699999999999999</v>
      </c>
      <c r="G4259" s="36"/>
      <c r="H4259" s="52">
        <v>0.72199999999999998</v>
      </c>
      <c r="I4259" s="36" t="str">
        <f>IF(DATA_PESOS[[#This Row],[Peso de FLEX]]=DATA_PESOS[[#This Row],[ACTUALIZACION 2]],"Conforme","Revisar")</f>
        <v>Revisar</v>
      </c>
    </row>
    <row r="4260" spans="1:9" x14ac:dyDescent="0.25">
      <c r="A4260" s="42" t="s">
        <v>6</v>
      </c>
      <c r="B4260" s="35" t="s">
        <v>8508</v>
      </c>
      <c r="C4260" s="35" t="s">
        <v>8509</v>
      </c>
      <c r="D4260" s="36">
        <v>18</v>
      </c>
      <c r="E4260" s="36">
        <v>18</v>
      </c>
      <c r="F4260" s="37">
        <v>0.70499999999999996</v>
      </c>
      <c r="G4260" s="36"/>
      <c r="H4260" s="53">
        <v>0.70399999999999996</v>
      </c>
      <c r="I4260" s="36" t="str">
        <f>IF(DATA_PESOS[[#This Row],[Peso de FLEX]]=DATA_PESOS[[#This Row],[ACTUALIZACION 2]],"Conforme","Revisar")</f>
        <v>Revisar</v>
      </c>
    </row>
    <row r="4261" spans="1:9" x14ac:dyDescent="0.25">
      <c r="A4261" s="42" t="s">
        <v>6</v>
      </c>
      <c r="B4261" s="35" t="s">
        <v>8510</v>
      </c>
      <c r="C4261" s="35" t="s">
        <v>8511</v>
      </c>
      <c r="D4261" s="36">
        <v>11</v>
      </c>
      <c r="E4261" s="36">
        <v>11</v>
      </c>
      <c r="F4261" s="37">
        <v>0.70799999999999996</v>
      </c>
      <c r="G4261" s="36"/>
      <c r="H4261" s="53">
        <v>0.70199999999999996</v>
      </c>
      <c r="I4261" s="36" t="str">
        <f>IF(DATA_PESOS[[#This Row],[Peso de FLEX]]=DATA_PESOS[[#This Row],[ACTUALIZACION 2]],"Conforme","Revisar")</f>
        <v>Revisar</v>
      </c>
    </row>
    <row r="4262" spans="1:9" x14ac:dyDescent="0.25">
      <c r="A4262" s="42" t="s">
        <v>6</v>
      </c>
      <c r="B4262" s="35" t="s">
        <v>8512</v>
      </c>
      <c r="C4262" s="35" t="s">
        <v>8513</v>
      </c>
      <c r="D4262" s="36">
        <v>32</v>
      </c>
      <c r="E4262" s="36">
        <v>32</v>
      </c>
      <c r="F4262" s="36">
        <v>0.72199999999999998</v>
      </c>
      <c r="G4262" s="36"/>
      <c r="H4262" s="52">
        <v>0.73799999999999999</v>
      </c>
      <c r="I4262" s="36" t="str">
        <f>IF(DATA_PESOS[[#This Row],[Peso de FLEX]]=DATA_PESOS[[#This Row],[ACTUALIZACION 2]],"Conforme","Revisar")</f>
        <v>Revisar</v>
      </c>
    </row>
    <row r="4263" spans="1:9" x14ac:dyDescent="0.25">
      <c r="A4263" s="42" t="s">
        <v>6</v>
      </c>
      <c r="B4263" s="35" t="s">
        <v>8514</v>
      </c>
      <c r="C4263" s="35" t="s">
        <v>8515</v>
      </c>
      <c r="D4263" s="36">
        <v>6</v>
      </c>
      <c r="E4263" s="36">
        <v>6</v>
      </c>
      <c r="F4263" s="37">
        <v>0.7</v>
      </c>
      <c r="G4263" s="36"/>
      <c r="H4263" s="53">
        <v>0.73599999999999999</v>
      </c>
      <c r="I4263" s="36" t="str">
        <f>IF(DATA_PESOS[[#This Row],[Peso de FLEX]]=DATA_PESOS[[#This Row],[ACTUALIZACION 2]],"Conforme","Revisar")</f>
        <v>Revisar</v>
      </c>
    </row>
    <row r="4264" spans="1:9" x14ac:dyDescent="0.25">
      <c r="A4264" s="42" t="s">
        <v>6</v>
      </c>
      <c r="B4264" s="35" t="s">
        <v>8516</v>
      </c>
      <c r="C4264" s="35" t="s">
        <v>8517</v>
      </c>
      <c r="D4264" s="36">
        <v>45</v>
      </c>
      <c r="E4264" s="36">
        <v>45</v>
      </c>
      <c r="F4264" s="36">
        <v>0.70099999999999996</v>
      </c>
      <c r="G4264" s="36"/>
      <c r="H4264" s="53">
        <v>2.004</v>
      </c>
      <c r="I4264" s="36" t="str">
        <f>IF(DATA_PESOS[[#This Row],[Peso de FLEX]]=DATA_PESOS[[#This Row],[ACTUALIZACION 2]],"Conforme","Revisar")</f>
        <v>Revisar</v>
      </c>
    </row>
    <row r="4265" spans="1:9" x14ac:dyDescent="0.25">
      <c r="A4265" s="42" t="s">
        <v>6</v>
      </c>
      <c r="B4265" s="35" t="s">
        <v>8518</v>
      </c>
      <c r="C4265" s="35" t="s">
        <v>8519</v>
      </c>
      <c r="D4265" s="36">
        <v>72</v>
      </c>
      <c r="E4265" s="36">
        <v>72</v>
      </c>
      <c r="F4265" s="37">
        <v>0.73299999999999998</v>
      </c>
      <c r="G4265" s="36"/>
      <c r="H4265" s="53">
        <v>1.224</v>
      </c>
      <c r="I4265" s="36" t="str">
        <f>IF(DATA_PESOS[[#This Row],[Peso de FLEX]]=DATA_PESOS[[#This Row],[ACTUALIZACION 2]],"Conforme","Revisar")</f>
        <v>Revisar</v>
      </c>
    </row>
    <row r="4266" spans="1:9" x14ac:dyDescent="0.25">
      <c r="A4266" s="42" t="s">
        <v>6</v>
      </c>
      <c r="B4266" s="35" t="s">
        <v>8520</v>
      </c>
      <c r="C4266" s="35" t="s">
        <v>8521</v>
      </c>
      <c r="D4266" s="36">
        <v>99</v>
      </c>
      <c r="E4266" s="36">
        <v>99</v>
      </c>
      <c r="F4266" s="36">
        <v>0.72399999999999998</v>
      </c>
      <c r="G4266" s="36"/>
      <c r="H4266" s="52">
        <v>1.298</v>
      </c>
      <c r="I4266" s="36" t="str">
        <f>IF(DATA_PESOS[[#This Row],[Peso de FLEX]]=DATA_PESOS[[#This Row],[ACTUALIZACION 2]],"Conforme","Revisar")</f>
        <v>Revisar</v>
      </c>
    </row>
    <row r="4267" spans="1:9" x14ac:dyDescent="0.25">
      <c r="A4267" s="42" t="s">
        <v>6</v>
      </c>
      <c r="B4267" s="35" t="s">
        <v>8522</v>
      </c>
      <c r="C4267" s="35" t="s">
        <v>8523</v>
      </c>
      <c r="D4267" s="36">
        <v>48</v>
      </c>
      <c r="E4267" s="36">
        <v>48</v>
      </c>
      <c r="F4267" s="37">
        <v>1.988</v>
      </c>
      <c r="G4267" s="36"/>
      <c r="H4267" s="52">
        <v>0.37</v>
      </c>
      <c r="I4267" s="36" t="str">
        <f>IF(DATA_PESOS[[#This Row],[Peso de FLEX]]=DATA_PESOS[[#This Row],[ACTUALIZACION 2]],"Conforme","Revisar")</f>
        <v>Revisar</v>
      </c>
    </row>
    <row r="4268" spans="1:9" x14ac:dyDescent="0.25">
      <c r="A4268" s="42" t="s">
        <v>6</v>
      </c>
      <c r="B4268" s="35" t="s">
        <v>8524</v>
      </c>
      <c r="C4268" s="35" t="s">
        <v>8525</v>
      </c>
      <c r="D4268" s="36">
        <v>229</v>
      </c>
      <c r="E4268" s="36">
        <v>229</v>
      </c>
      <c r="F4268" s="37">
        <v>1.224</v>
      </c>
      <c r="G4268" s="36"/>
      <c r="H4268" s="53">
        <v>0.35799999999999998</v>
      </c>
      <c r="I4268" s="36" t="str">
        <f>IF(DATA_PESOS[[#This Row],[Peso de FLEX]]=DATA_PESOS[[#This Row],[ACTUALIZACION 2]],"Conforme","Revisar")</f>
        <v>Revisar</v>
      </c>
    </row>
    <row r="4269" spans="1:9" x14ac:dyDescent="0.25">
      <c r="A4269" s="42" t="s">
        <v>6</v>
      </c>
      <c r="B4269" s="35" t="s">
        <v>8526</v>
      </c>
      <c r="C4269" s="35" t="s">
        <v>8527</v>
      </c>
      <c r="D4269" s="36">
        <v>28</v>
      </c>
      <c r="E4269" s="36">
        <v>28</v>
      </c>
      <c r="F4269" s="36">
        <v>1.2689999999999999</v>
      </c>
      <c r="G4269" s="36"/>
      <c r="H4269" s="52">
        <v>0.64800000000000002</v>
      </c>
      <c r="I4269" s="36" t="str">
        <f>IF(DATA_PESOS[[#This Row],[Peso de FLEX]]=DATA_PESOS[[#This Row],[ACTUALIZACION 2]],"Conforme","Revisar")</f>
        <v>Revisar</v>
      </c>
    </row>
    <row r="4270" spans="1:9" x14ac:dyDescent="0.25">
      <c r="A4270" s="42" t="s">
        <v>6</v>
      </c>
      <c r="B4270" s="35" t="s">
        <v>8528</v>
      </c>
      <c r="C4270" s="35" t="s">
        <v>8529</v>
      </c>
      <c r="D4270" s="36">
        <v>10</v>
      </c>
      <c r="E4270" s="36">
        <v>10</v>
      </c>
      <c r="F4270" s="37">
        <v>0.36799999999999999</v>
      </c>
      <c r="G4270" s="36"/>
      <c r="H4270" s="52">
        <v>0.63</v>
      </c>
      <c r="I4270" s="36" t="str">
        <f>IF(DATA_PESOS[[#This Row],[Peso de FLEX]]=DATA_PESOS[[#This Row],[ACTUALIZACION 2]],"Conforme","Revisar")</f>
        <v>Revisar</v>
      </c>
    </row>
    <row r="4271" spans="1:9" x14ac:dyDescent="0.25">
      <c r="A4271" s="42" t="s">
        <v>6</v>
      </c>
      <c r="B4271" s="35" t="s">
        <v>8530</v>
      </c>
      <c r="C4271" s="35" t="s">
        <v>8531</v>
      </c>
      <c r="D4271" s="36">
        <v>13</v>
      </c>
      <c r="E4271" s="36">
        <v>13</v>
      </c>
      <c r="F4271" s="37">
        <v>0.35199999999999998</v>
      </c>
      <c r="G4271" s="36"/>
      <c r="H4271" s="53">
        <v>0.85399999999999998</v>
      </c>
      <c r="I4271" s="36" t="str">
        <f>IF(DATA_PESOS[[#This Row],[Peso de FLEX]]=DATA_PESOS[[#This Row],[ACTUALIZACION 2]],"Conforme","Revisar")</f>
        <v>Revisar</v>
      </c>
    </row>
    <row r="4272" spans="1:9" x14ac:dyDescent="0.25">
      <c r="A4272" s="42" t="s">
        <v>6</v>
      </c>
      <c r="B4272" s="35" t="s">
        <v>8532</v>
      </c>
      <c r="C4272" s="35" t="s">
        <v>8531</v>
      </c>
      <c r="D4272" s="36">
        <v>4</v>
      </c>
      <c r="E4272" s="36">
        <v>4</v>
      </c>
      <c r="F4272" s="37">
        <v>0.64600000000000002</v>
      </c>
      <c r="G4272" s="36"/>
      <c r="H4272" s="53">
        <v>0.86399999999999999</v>
      </c>
      <c r="I4272" s="36" t="str">
        <f>IF(DATA_PESOS[[#This Row],[Peso de FLEX]]=DATA_PESOS[[#This Row],[ACTUALIZACION 2]],"Conforme","Revisar")</f>
        <v>Revisar</v>
      </c>
    </row>
    <row r="4273" spans="1:9" x14ac:dyDescent="0.25">
      <c r="A4273" s="42" t="s">
        <v>6</v>
      </c>
      <c r="B4273" s="35" t="s">
        <v>8533</v>
      </c>
      <c r="C4273" s="35" t="s">
        <v>8534</v>
      </c>
      <c r="D4273" s="36">
        <v>10</v>
      </c>
      <c r="E4273" s="36">
        <v>10</v>
      </c>
      <c r="F4273" s="37">
        <v>0.625</v>
      </c>
      <c r="G4273" s="36"/>
      <c r="H4273" s="52">
        <v>0.86</v>
      </c>
      <c r="I4273" s="36" t="str">
        <f>IF(DATA_PESOS[[#This Row],[Peso de FLEX]]=DATA_PESOS[[#This Row],[ACTUALIZACION 2]],"Conforme","Revisar")</f>
        <v>Revisar</v>
      </c>
    </row>
    <row r="4274" spans="1:9" x14ac:dyDescent="0.25">
      <c r="A4274" s="42" t="s">
        <v>6</v>
      </c>
      <c r="B4274" s="35" t="s">
        <v>8535</v>
      </c>
      <c r="C4274" s="35" t="s">
        <v>8536</v>
      </c>
      <c r="D4274" s="36">
        <v>47</v>
      </c>
      <c r="E4274" s="36">
        <v>47</v>
      </c>
      <c r="F4274" s="37">
        <v>0.84799999999999998</v>
      </c>
      <c r="G4274" s="36"/>
      <c r="H4274" s="52">
        <v>0.37</v>
      </c>
      <c r="I4274" s="36" t="str">
        <f>IF(DATA_PESOS[[#This Row],[Peso de FLEX]]=DATA_PESOS[[#This Row],[ACTUALIZACION 2]],"Conforme","Revisar")</f>
        <v>Revisar</v>
      </c>
    </row>
    <row r="4275" spans="1:9" x14ac:dyDescent="0.25">
      <c r="A4275" s="42" t="s">
        <v>6</v>
      </c>
      <c r="B4275" s="35" t="s">
        <v>8537</v>
      </c>
      <c r="C4275" s="35" t="s">
        <v>8538</v>
      </c>
      <c r="D4275" s="36">
        <v>38</v>
      </c>
      <c r="E4275" s="36">
        <v>38</v>
      </c>
      <c r="F4275" s="36">
        <v>0.86</v>
      </c>
      <c r="G4275" s="36"/>
      <c r="H4275" s="52">
        <v>0.58199999999999996</v>
      </c>
      <c r="I4275" s="36" t="str">
        <f>IF(DATA_PESOS[[#This Row],[Peso de FLEX]]=DATA_PESOS[[#This Row],[ACTUALIZACION 2]],"Conforme","Revisar")</f>
        <v>Revisar</v>
      </c>
    </row>
    <row r="4276" spans="1:9" x14ac:dyDescent="0.25">
      <c r="A4276" s="42" t="s">
        <v>6</v>
      </c>
      <c r="B4276" s="35" t="s">
        <v>8539</v>
      </c>
      <c r="C4276" s="35" t="s">
        <v>8540</v>
      </c>
      <c r="D4276" s="36">
        <v>210</v>
      </c>
      <c r="E4276" s="36">
        <v>210</v>
      </c>
      <c r="F4276" s="37">
        <v>0.69199999999999995</v>
      </c>
      <c r="G4276" s="36"/>
      <c r="H4276" s="52">
        <v>0.68799999999999994</v>
      </c>
      <c r="I4276" s="36" t="str">
        <f>IF(DATA_PESOS[[#This Row],[Peso de FLEX]]=DATA_PESOS[[#This Row],[ACTUALIZACION 2]],"Conforme","Revisar")</f>
        <v>Revisar</v>
      </c>
    </row>
    <row r="4277" spans="1:9" x14ac:dyDescent="0.25">
      <c r="A4277" s="42" t="s">
        <v>6</v>
      </c>
      <c r="B4277" s="35" t="s">
        <v>8541</v>
      </c>
      <c r="C4277" s="35" t="s">
        <v>8542</v>
      </c>
      <c r="D4277" s="36">
        <v>20</v>
      </c>
      <c r="E4277" s="36">
        <v>20</v>
      </c>
      <c r="F4277" s="37">
        <v>0.85399999999999998</v>
      </c>
      <c r="G4277" s="36"/>
      <c r="H4277" s="53">
        <v>0.32800000000000001</v>
      </c>
      <c r="I4277" s="36" t="str">
        <f>IF(DATA_PESOS[[#This Row],[Peso de FLEX]]=DATA_PESOS[[#This Row],[ACTUALIZACION 2]],"Conforme","Revisar")</f>
        <v>Revisar</v>
      </c>
    </row>
    <row r="4278" spans="1:9" x14ac:dyDescent="0.25">
      <c r="A4278" s="42" t="s">
        <v>6</v>
      </c>
      <c r="B4278" s="35" t="s">
        <v>8543</v>
      </c>
      <c r="C4278" s="35" t="s">
        <v>8544</v>
      </c>
      <c r="D4278" s="36">
        <v>89</v>
      </c>
      <c r="E4278" s="36">
        <v>89</v>
      </c>
      <c r="F4278" s="37">
        <v>0.36799999999999999</v>
      </c>
      <c r="G4278" s="36"/>
      <c r="H4278" s="53">
        <v>0.55200000000000005</v>
      </c>
      <c r="I4278" s="36" t="str">
        <f>IF(DATA_PESOS[[#This Row],[Peso de FLEX]]=DATA_PESOS[[#This Row],[ACTUALIZACION 2]],"Conforme","Revisar")</f>
        <v>Revisar</v>
      </c>
    </row>
    <row r="4279" spans="1:9" x14ac:dyDescent="0.25">
      <c r="A4279" s="42" t="s">
        <v>6</v>
      </c>
      <c r="B4279" s="35" t="s">
        <v>8545</v>
      </c>
      <c r="C4279" s="35" t="s">
        <v>8546</v>
      </c>
      <c r="D4279" s="36">
        <v>52</v>
      </c>
      <c r="E4279" s="36">
        <v>52</v>
      </c>
      <c r="F4279" s="37">
        <v>0.58199999999999996</v>
      </c>
      <c r="G4279" s="36"/>
      <c r="H4279" s="53">
        <v>0.73399999999999999</v>
      </c>
      <c r="I4279" s="36" t="str">
        <f>IF(DATA_PESOS[[#This Row],[Peso de FLEX]]=DATA_PESOS[[#This Row],[ACTUALIZACION 2]],"Conforme","Revisar")</f>
        <v>Revisar</v>
      </c>
    </row>
    <row r="4280" spans="1:9" x14ac:dyDescent="0.25">
      <c r="A4280" s="42" t="s">
        <v>6</v>
      </c>
      <c r="B4280" s="35" t="s">
        <v>8547</v>
      </c>
      <c r="C4280" s="35" t="s">
        <v>8548</v>
      </c>
      <c r="D4280" s="36">
        <v>7</v>
      </c>
      <c r="E4280" s="36">
        <v>7</v>
      </c>
      <c r="F4280" s="37">
        <v>0.32500000000000001</v>
      </c>
      <c r="G4280" s="36"/>
      <c r="H4280" s="52">
        <v>0.36</v>
      </c>
      <c r="I4280" s="36" t="str">
        <f>IF(DATA_PESOS[[#This Row],[Peso de FLEX]]=DATA_PESOS[[#This Row],[ACTUALIZACION 2]],"Conforme","Revisar")</f>
        <v>Revisar</v>
      </c>
    </row>
    <row r="4281" spans="1:9" x14ac:dyDescent="0.25">
      <c r="A4281" s="42" t="s">
        <v>6</v>
      </c>
      <c r="B4281" s="35" t="s">
        <v>8549</v>
      </c>
      <c r="C4281" s="35" t="s">
        <v>8550</v>
      </c>
      <c r="D4281" s="36">
        <v>3</v>
      </c>
      <c r="E4281" s="36">
        <v>3</v>
      </c>
      <c r="F4281" s="37">
        <v>0.54500000000000004</v>
      </c>
      <c r="G4281" s="36"/>
      <c r="H4281" s="53">
        <v>1.218</v>
      </c>
      <c r="I4281" s="36" t="str">
        <f>IF(DATA_PESOS[[#This Row],[Peso de FLEX]]=DATA_PESOS[[#This Row],[ACTUALIZACION 2]],"Conforme","Revisar")</f>
        <v>Revisar</v>
      </c>
    </row>
    <row r="4282" spans="1:9" x14ac:dyDescent="0.25">
      <c r="A4282" s="42" t="s">
        <v>6</v>
      </c>
      <c r="B4282" s="35" t="s">
        <v>8551</v>
      </c>
      <c r="C4282" s="35" t="s">
        <v>8552</v>
      </c>
      <c r="D4282" s="36">
        <v>13</v>
      </c>
      <c r="E4282" s="36">
        <v>13</v>
      </c>
      <c r="F4282" s="36">
        <v>0.72799999999999998</v>
      </c>
      <c r="G4282" s="36"/>
      <c r="H4282" s="52">
        <v>1.1919999999999999</v>
      </c>
      <c r="I4282" s="36" t="str">
        <f>IF(DATA_PESOS[[#This Row],[Peso de FLEX]]=DATA_PESOS[[#This Row],[ACTUALIZACION 2]],"Conforme","Revisar")</f>
        <v>Revisar</v>
      </c>
    </row>
    <row r="4283" spans="1:9" x14ac:dyDescent="0.25">
      <c r="A4283" s="42" t="s">
        <v>6</v>
      </c>
      <c r="B4283" s="35" t="s">
        <v>8553</v>
      </c>
      <c r="C4283" s="35" t="s">
        <v>8554</v>
      </c>
      <c r="D4283" s="36">
        <v>32</v>
      </c>
      <c r="E4283" s="36">
        <v>32</v>
      </c>
      <c r="F4283" s="36">
        <v>0.35899999999999999</v>
      </c>
      <c r="G4283" s="36"/>
      <c r="H4283" s="52">
        <v>0.55600000000000005</v>
      </c>
      <c r="I4283" s="36" t="str">
        <f>IF(DATA_PESOS[[#This Row],[Peso de FLEX]]=DATA_PESOS[[#This Row],[ACTUALIZACION 2]],"Conforme","Revisar")</f>
        <v>Revisar</v>
      </c>
    </row>
    <row r="4284" spans="1:9" x14ac:dyDescent="0.25">
      <c r="A4284" s="42" t="s">
        <v>6</v>
      </c>
      <c r="B4284" s="35" t="s">
        <v>8555</v>
      </c>
      <c r="C4284" s="35" t="s">
        <v>8556</v>
      </c>
      <c r="D4284" s="36">
        <v>42</v>
      </c>
      <c r="E4284" s="36">
        <v>42</v>
      </c>
      <c r="F4284" s="37">
        <v>0.69599999999999995</v>
      </c>
      <c r="G4284" s="36"/>
      <c r="H4284" s="52">
        <v>0.70199999999999996</v>
      </c>
      <c r="I4284" s="36" t="str">
        <f>IF(DATA_PESOS[[#This Row],[Peso de FLEX]]=DATA_PESOS[[#This Row],[ACTUALIZACION 2]],"Conforme","Revisar")</f>
        <v>Revisar</v>
      </c>
    </row>
    <row r="4285" spans="1:9" x14ac:dyDescent="0.25">
      <c r="A4285" s="42" t="s">
        <v>6</v>
      </c>
      <c r="B4285" s="35" t="s">
        <v>8557</v>
      </c>
      <c r="C4285" s="35" t="s">
        <v>8558</v>
      </c>
      <c r="D4285" s="36">
        <v>30</v>
      </c>
      <c r="E4285" s="36">
        <v>30</v>
      </c>
      <c r="F4285" s="37">
        <v>1.2050000000000001</v>
      </c>
      <c r="G4285" s="36"/>
      <c r="H4285" s="53">
        <v>0.57799999999999996</v>
      </c>
      <c r="I4285" s="36" t="str">
        <f>IF(DATA_PESOS[[#This Row],[Peso de FLEX]]=DATA_PESOS[[#This Row],[ACTUALIZACION 2]],"Conforme","Revisar")</f>
        <v>Revisar</v>
      </c>
    </row>
    <row r="4286" spans="1:9" x14ac:dyDescent="0.25">
      <c r="A4286" s="42" t="s">
        <v>6</v>
      </c>
      <c r="B4286" s="35" t="s">
        <v>8559</v>
      </c>
      <c r="C4286" s="35" t="s">
        <v>8560</v>
      </c>
      <c r="D4286" s="36">
        <v>12</v>
      </c>
      <c r="E4286" s="36">
        <v>12</v>
      </c>
      <c r="F4286" s="37">
        <v>1.1759999999999999</v>
      </c>
      <c r="G4286" s="36"/>
      <c r="H4286" s="53">
        <v>1.6779999999999999</v>
      </c>
      <c r="I4286" s="36" t="str">
        <f>IF(DATA_PESOS[[#This Row],[Peso de FLEX]]=DATA_PESOS[[#This Row],[ACTUALIZACION 2]],"Conforme","Revisar")</f>
        <v>Revisar</v>
      </c>
    </row>
    <row r="4287" spans="1:9" x14ac:dyDescent="0.25">
      <c r="A4287" s="42" t="s">
        <v>6</v>
      </c>
      <c r="B4287" s="35" t="s">
        <v>8561</v>
      </c>
      <c r="C4287" s="35" t="s">
        <v>8562</v>
      </c>
      <c r="D4287" s="36">
        <v>30</v>
      </c>
      <c r="E4287" s="36">
        <v>30</v>
      </c>
      <c r="F4287" s="37">
        <v>0.54900000000000004</v>
      </c>
      <c r="G4287" s="36"/>
      <c r="H4287" s="53">
        <v>1.774</v>
      </c>
      <c r="I4287" s="36" t="str">
        <f>IF(DATA_PESOS[[#This Row],[Peso de FLEX]]=DATA_PESOS[[#This Row],[ACTUALIZACION 2]],"Conforme","Revisar")</f>
        <v>Revisar</v>
      </c>
    </row>
    <row r="4288" spans="1:9" x14ac:dyDescent="0.25">
      <c r="A4288" s="42" t="s">
        <v>6</v>
      </c>
      <c r="B4288" s="35" t="s">
        <v>8563</v>
      </c>
      <c r="C4288" s="35" t="s">
        <v>8564</v>
      </c>
      <c r="D4288" s="36">
        <v>5</v>
      </c>
      <c r="E4288" s="36">
        <v>5</v>
      </c>
      <c r="F4288" s="37">
        <v>0.56699999999999995</v>
      </c>
      <c r="G4288" s="36"/>
      <c r="H4288" s="53">
        <v>1.772</v>
      </c>
      <c r="I4288" s="36" t="str">
        <f>IF(DATA_PESOS[[#This Row],[Peso de FLEX]]=DATA_PESOS[[#This Row],[ACTUALIZACION 2]],"Conforme","Revisar")</f>
        <v>Revisar</v>
      </c>
    </row>
    <row r="4289" spans="1:9" x14ac:dyDescent="0.25">
      <c r="A4289" s="42" t="s">
        <v>6</v>
      </c>
      <c r="B4289" s="35" t="s">
        <v>8565</v>
      </c>
      <c r="C4289" s="35" t="s">
        <v>8566</v>
      </c>
      <c r="D4289" s="36">
        <v>14</v>
      </c>
      <c r="E4289" s="36">
        <v>14</v>
      </c>
      <c r="F4289" s="37">
        <v>1.667</v>
      </c>
      <c r="G4289" s="36"/>
      <c r="H4289" s="53">
        <v>1.732</v>
      </c>
      <c r="I4289" s="36" t="str">
        <f>IF(DATA_PESOS[[#This Row],[Peso de FLEX]]=DATA_PESOS[[#This Row],[ACTUALIZACION 2]],"Conforme","Revisar")</f>
        <v>Revisar</v>
      </c>
    </row>
    <row r="4290" spans="1:9" x14ac:dyDescent="0.25">
      <c r="A4290" s="42" t="s">
        <v>6</v>
      </c>
      <c r="B4290" s="35" t="s">
        <v>8567</v>
      </c>
      <c r="C4290" s="35" t="s">
        <v>8568</v>
      </c>
      <c r="D4290" s="36">
        <v>31</v>
      </c>
      <c r="E4290" s="36">
        <v>31</v>
      </c>
      <c r="F4290" s="37">
        <v>1.772</v>
      </c>
      <c r="G4290" s="36"/>
      <c r="H4290" s="53">
        <v>1.6739999999999999</v>
      </c>
      <c r="I4290" s="36" t="str">
        <f>IF(DATA_PESOS[[#This Row],[Peso de FLEX]]=DATA_PESOS[[#This Row],[ACTUALIZACION 2]],"Conforme","Revisar")</f>
        <v>Revisar</v>
      </c>
    </row>
    <row r="4291" spans="1:9" x14ac:dyDescent="0.25">
      <c r="A4291" s="42" t="s">
        <v>6</v>
      </c>
      <c r="B4291" s="35" t="s">
        <v>8569</v>
      </c>
      <c r="C4291" s="35" t="s">
        <v>8570</v>
      </c>
      <c r="D4291" s="36">
        <v>31</v>
      </c>
      <c r="E4291" s="36">
        <v>31</v>
      </c>
      <c r="F4291" s="37">
        <v>1.7629999999999999</v>
      </c>
      <c r="G4291" s="36"/>
      <c r="H4291" s="53">
        <v>1.778</v>
      </c>
      <c r="I4291" s="36" t="str">
        <f>IF(DATA_PESOS[[#This Row],[Peso de FLEX]]=DATA_PESOS[[#This Row],[ACTUALIZACION 2]],"Conforme","Revisar")</f>
        <v>Revisar</v>
      </c>
    </row>
    <row r="4292" spans="1:9" x14ac:dyDescent="0.25">
      <c r="A4292" s="42" t="s">
        <v>6</v>
      </c>
      <c r="B4292" s="35" t="s">
        <v>8571</v>
      </c>
      <c r="C4292" s="35" t="s">
        <v>8572</v>
      </c>
      <c r="D4292" s="36">
        <v>1</v>
      </c>
      <c r="E4292" s="36">
        <v>1</v>
      </c>
      <c r="F4292" s="37">
        <v>1.724</v>
      </c>
      <c r="G4292" s="36"/>
      <c r="H4292" s="52">
        <v>1.64</v>
      </c>
      <c r="I4292" s="36" t="str">
        <f>IF(DATA_PESOS[[#This Row],[Peso de FLEX]]=DATA_PESOS[[#This Row],[ACTUALIZACION 2]],"Conforme","Revisar")</f>
        <v>Revisar</v>
      </c>
    </row>
    <row r="4293" spans="1:9" x14ac:dyDescent="0.25">
      <c r="A4293" s="42" t="s">
        <v>6</v>
      </c>
      <c r="B4293" s="35" t="s">
        <v>8573</v>
      </c>
      <c r="C4293" s="35" t="s">
        <v>8574</v>
      </c>
      <c r="D4293" s="36">
        <v>312</v>
      </c>
      <c r="E4293" s="36">
        <v>312</v>
      </c>
      <c r="F4293" s="36">
        <v>1.6539999999999999</v>
      </c>
      <c r="G4293" s="36"/>
      <c r="H4293" s="52">
        <v>0.68799999999999994</v>
      </c>
      <c r="I4293" s="36" t="str">
        <f>IF(DATA_PESOS[[#This Row],[Peso de FLEX]]=DATA_PESOS[[#This Row],[ACTUALIZACION 2]],"Conforme","Revisar")</f>
        <v>Revisar</v>
      </c>
    </row>
    <row r="4294" spans="1:9" x14ac:dyDescent="0.25">
      <c r="A4294" s="42" t="s">
        <v>6</v>
      </c>
      <c r="B4294" s="35" t="s">
        <v>8575</v>
      </c>
      <c r="C4294" s="35" t="s">
        <v>8576</v>
      </c>
      <c r="D4294" s="36">
        <v>18</v>
      </c>
      <c r="E4294" s="36">
        <v>18</v>
      </c>
      <c r="F4294" s="37">
        <v>1.6259999999999999</v>
      </c>
      <c r="G4294" s="36"/>
      <c r="H4294" s="52">
        <v>0.6</v>
      </c>
      <c r="I4294" s="36" t="str">
        <f>IF(DATA_PESOS[[#This Row],[Peso de FLEX]]=DATA_PESOS[[#This Row],[ACTUALIZACION 2]],"Conforme","Revisar")</f>
        <v>Revisar</v>
      </c>
    </row>
    <row r="4295" spans="1:9" x14ac:dyDescent="0.25">
      <c r="A4295" s="42" t="s">
        <v>6</v>
      </c>
      <c r="B4295" s="35" t="s">
        <v>8577</v>
      </c>
      <c r="C4295" s="35" t="s">
        <v>8578</v>
      </c>
      <c r="D4295" s="36">
        <v>34</v>
      </c>
      <c r="E4295" s="36">
        <v>34</v>
      </c>
      <c r="F4295" s="37">
        <v>0.68700000000000006</v>
      </c>
      <c r="G4295" s="36"/>
      <c r="H4295" s="53">
        <v>0.57199999999999995</v>
      </c>
      <c r="I4295" s="36" t="str">
        <f>IF(DATA_PESOS[[#This Row],[Peso de FLEX]]=DATA_PESOS[[#This Row],[ACTUALIZACION 2]],"Conforme","Revisar")</f>
        <v>Revisar</v>
      </c>
    </row>
    <row r="4296" spans="1:9" x14ac:dyDescent="0.25">
      <c r="A4296" s="42" t="s">
        <v>6</v>
      </c>
      <c r="B4296" s="35" t="s">
        <v>8579</v>
      </c>
      <c r="C4296" s="35" t="s">
        <v>8580</v>
      </c>
      <c r="D4296" s="36">
        <v>1</v>
      </c>
      <c r="E4296" s="36">
        <v>1</v>
      </c>
      <c r="F4296" s="37">
        <v>0.68400000000000005</v>
      </c>
      <c r="G4296" s="36"/>
      <c r="H4296" s="53">
        <v>0.83599999999999997</v>
      </c>
      <c r="I4296" s="36" t="str">
        <f>IF(DATA_PESOS[[#This Row],[Peso de FLEX]]=DATA_PESOS[[#This Row],[ACTUALIZACION 2]],"Conforme","Revisar")</f>
        <v>Revisar</v>
      </c>
    </row>
    <row r="4297" spans="1:9" x14ac:dyDescent="0.25">
      <c r="A4297" s="42" t="s">
        <v>6</v>
      </c>
      <c r="B4297" s="35" t="s">
        <v>8581</v>
      </c>
      <c r="C4297" s="35" t="s">
        <v>8582</v>
      </c>
      <c r="D4297" s="36">
        <v>1</v>
      </c>
      <c r="E4297" s="36">
        <v>1</v>
      </c>
      <c r="F4297" s="37">
        <v>0.59599999999999997</v>
      </c>
      <c r="G4297" s="36"/>
      <c r="H4297" s="53">
        <v>0.83599999999999997</v>
      </c>
      <c r="I4297" s="36" t="str">
        <f>IF(DATA_PESOS[[#This Row],[Peso de FLEX]]=DATA_PESOS[[#This Row],[ACTUALIZACION 2]],"Conforme","Revisar")</f>
        <v>Revisar</v>
      </c>
    </row>
    <row r="4298" spans="1:9" x14ac:dyDescent="0.25">
      <c r="A4298" s="42" t="s">
        <v>6</v>
      </c>
      <c r="B4298" s="35" t="s">
        <v>8583</v>
      </c>
      <c r="C4298" s="35" t="s">
        <v>8584</v>
      </c>
      <c r="D4298" s="36">
        <v>1</v>
      </c>
      <c r="E4298" s="36">
        <v>1</v>
      </c>
      <c r="F4298" s="37">
        <v>0.57199999999999995</v>
      </c>
      <c r="G4298" s="36"/>
      <c r="H4298" s="52">
        <v>0.84</v>
      </c>
      <c r="I4298" s="36" t="str">
        <f>IF(DATA_PESOS[[#This Row],[Peso de FLEX]]=DATA_PESOS[[#This Row],[ACTUALIZACION 2]],"Conforme","Revisar")</f>
        <v>Revisar</v>
      </c>
    </row>
    <row r="4299" spans="1:9" x14ac:dyDescent="0.25">
      <c r="A4299" s="42" t="s">
        <v>6</v>
      </c>
      <c r="B4299" s="35" t="s">
        <v>8585</v>
      </c>
      <c r="C4299" s="35" t="s">
        <v>8586</v>
      </c>
      <c r="D4299" s="36">
        <v>2</v>
      </c>
      <c r="E4299" s="36">
        <v>2</v>
      </c>
      <c r="F4299" s="37">
        <v>0.83099999999999996</v>
      </c>
      <c r="G4299" s="36"/>
      <c r="H4299" s="53">
        <v>0.79200000000000004</v>
      </c>
      <c r="I4299" s="36" t="str">
        <f>IF(DATA_PESOS[[#This Row],[Peso de FLEX]]=DATA_PESOS[[#This Row],[ACTUALIZACION 2]],"Conforme","Revisar")</f>
        <v>Revisar</v>
      </c>
    </row>
    <row r="4300" spans="1:9" x14ac:dyDescent="0.25">
      <c r="A4300" s="42" t="s">
        <v>6</v>
      </c>
      <c r="B4300" s="35" t="s">
        <v>8587</v>
      </c>
      <c r="C4300" s="35" t="s">
        <v>8588</v>
      </c>
      <c r="D4300" s="36">
        <v>17</v>
      </c>
      <c r="E4300" s="36">
        <v>17</v>
      </c>
      <c r="F4300" s="37">
        <v>0.83199999999999996</v>
      </c>
      <c r="G4300" s="36"/>
      <c r="H4300" s="53">
        <v>2.008</v>
      </c>
      <c r="I4300" s="36" t="str">
        <f>IF(DATA_PESOS[[#This Row],[Peso de FLEX]]=DATA_PESOS[[#This Row],[ACTUALIZACION 2]],"Conforme","Revisar")</f>
        <v>Revisar</v>
      </c>
    </row>
    <row r="4301" spans="1:9" x14ac:dyDescent="0.25">
      <c r="A4301" s="42" t="s">
        <v>6</v>
      </c>
      <c r="B4301" s="35" t="s">
        <v>8589</v>
      </c>
      <c r="C4301" s="35" t="s">
        <v>8590</v>
      </c>
      <c r="D4301" s="36">
        <v>10</v>
      </c>
      <c r="E4301" s="36">
        <v>10</v>
      </c>
      <c r="F4301" s="37">
        <v>0.78800000000000003</v>
      </c>
      <c r="G4301" s="36"/>
      <c r="H4301" s="53">
        <v>0.55600000000000005</v>
      </c>
      <c r="I4301" s="36" t="str">
        <f>IF(DATA_PESOS[[#This Row],[Peso de FLEX]]=DATA_PESOS[[#This Row],[ACTUALIZACION 2]],"Conforme","Revisar")</f>
        <v>Revisar</v>
      </c>
    </row>
    <row r="4302" spans="1:9" x14ac:dyDescent="0.25">
      <c r="A4302" s="42" t="s">
        <v>6</v>
      </c>
      <c r="B4302" s="35" t="s">
        <v>8591</v>
      </c>
      <c r="C4302" s="35" t="s">
        <v>8592</v>
      </c>
      <c r="D4302" s="36">
        <v>1</v>
      </c>
      <c r="E4302" s="36">
        <v>1</v>
      </c>
      <c r="F4302" s="37">
        <v>1.978</v>
      </c>
      <c r="G4302" s="36"/>
      <c r="H4302" s="53">
        <v>0.55600000000000005</v>
      </c>
      <c r="I4302" s="36" t="str">
        <f>IF(DATA_PESOS[[#This Row],[Peso de FLEX]]=DATA_PESOS[[#This Row],[ACTUALIZACION 2]],"Conforme","Revisar")</f>
        <v>Revisar</v>
      </c>
    </row>
    <row r="4303" spans="1:9" x14ac:dyDescent="0.25">
      <c r="A4303" s="42" t="s">
        <v>6</v>
      </c>
      <c r="B4303" s="35" t="s">
        <v>8593</v>
      </c>
      <c r="C4303" s="35" t="s">
        <v>8594</v>
      </c>
      <c r="D4303" s="36">
        <v>71</v>
      </c>
      <c r="E4303" s="36">
        <v>71</v>
      </c>
      <c r="F4303" s="37">
        <v>1.224</v>
      </c>
      <c r="G4303" s="36"/>
      <c r="H4303" s="52">
        <v>0.56999999999999995</v>
      </c>
      <c r="I4303" s="36" t="str">
        <f>IF(DATA_PESOS[[#This Row],[Peso de FLEX]]=DATA_PESOS[[#This Row],[ACTUALIZACION 2]],"Conforme","Revisar")</f>
        <v>Revisar</v>
      </c>
    </row>
    <row r="4304" spans="1:9" x14ac:dyDescent="0.25">
      <c r="A4304" s="42" t="s">
        <v>6</v>
      </c>
      <c r="B4304" s="35" t="s">
        <v>8595</v>
      </c>
      <c r="C4304" s="35" t="s">
        <v>8596</v>
      </c>
      <c r="D4304" s="36">
        <v>28</v>
      </c>
      <c r="E4304" s="36">
        <v>28</v>
      </c>
      <c r="F4304" s="37">
        <v>0.55300000000000005</v>
      </c>
      <c r="G4304" s="36"/>
      <c r="H4304" s="52">
        <v>0.57999999999999996</v>
      </c>
      <c r="I4304" s="36" t="str">
        <f>IF(DATA_PESOS[[#This Row],[Peso de FLEX]]=DATA_PESOS[[#This Row],[ACTUALIZACION 2]],"Conforme","Revisar")</f>
        <v>Revisar</v>
      </c>
    </row>
    <row r="4305" spans="1:9" x14ac:dyDescent="0.25">
      <c r="A4305" s="42" t="s">
        <v>6</v>
      </c>
      <c r="B4305" s="35" t="s">
        <v>8597</v>
      </c>
      <c r="C4305" s="35" t="s">
        <v>8598</v>
      </c>
      <c r="D4305" s="36">
        <v>1</v>
      </c>
      <c r="E4305" s="36">
        <v>1</v>
      </c>
      <c r="F4305" s="37">
        <v>0.55500000000000005</v>
      </c>
      <c r="G4305" s="36"/>
      <c r="H4305" s="53">
        <v>0.58199999999999996</v>
      </c>
      <c r="I4305" s="36" t="str">
        <f>IF(DATA_PESOS[[#This Row],[Peso de FLEX]]=DATA_PESOS[[#This Row],[ACTUALIZACION 2]],"Conforme","Revisar")</f>
        <v>Revisar</v>
      </c>
    </row>
    <row r="4306" spans="1:9" x14ac:dyDescent="0.25">
      <c r="A4306" s="42" t="s">
        <v>6</v>
      </c>
      <c r="B4306" s="35" t="s">
        <v>8599</v>
      </c>
      <c r="C4306" s="35" t="s">
        <v>8600</v>
      </c>
      <c r="D4306" s="36">
        <v>9</v>
      </c>
      <c r="E4306" s="36">
        <v>9</v>
      </c>
      <c r="F4306" s="37">
        <v>0.56599999999999995</v>
      </c>
      <c r="G4306" s="36"/>
      <c r="H4306" s="53">
        <v>0.57399999999999995</v>
      </c>
      <c r="I4306" s="36" t="str">
        <f>IF(DATA_PESOS[[#This Row],[Peso de FLEX]]=DATA_PESOS[[#This Row],[ACTUALIZACION 2]],"Conforme","Revisar")</f>
        <v>Revisar</v>
      </c>
    </row>
    <row r="4307" spans="1:9" x14ac:dyDescent="0.25">
      <c r="A4307" s="42" t="s">
        <v>6</v>
      </c>
      <c r="B4307" s="35" t="s">
        <v>8601</v>
      </c>
      <c r="C4307" s="35" t="s">
        <v>8602</v>
      </c>
      <c r="D4307" s="36">
        <v>15</v>
      </c>
      <c r="E4307" s="36">
        <v>15</v>
      </c>
      <c r="F4307" s="37">
        <v>0.57499999999999996</v>
      </c>
      <c r="G4307" s="36"/>
      <c r="H4307" s="53">
        <v>0.70599999999999996</v>
      </c>
      <c r="I4307" s="36" t="str">
        <f>IF(DATA_PESOS[[#This Row],[Peso de FLEX]]=DATA_PESOS[[#This Row],[ACTUALIZACION 2]],"Conforme","Revisar")</f>
        <v>Revisar</v>
      </c>
    </row>
    <row r="4308" spans="1:9" x14ac:dyDescent="0.25">
      <c r="A4308" s="42" t="s">
        <v>6</v>
      </c>
      <c r="B4308" s="35" t="s">
        <v>8603</v>
      </c>
      <c r="C4308" s="35" t="s">
        <v>8602</v>
      </c>
      <c r="D4308" s="36">
        <v>23</v>
      </c>
      <c r="E4308" s="36">
        <v>23</v>
      </c>
      <c r="F4308" s="37">
        <v>0.57999999999999996</v>
      </c>
      <c r="G4308" s="36"/>
      <c r="H4308" s="53">
        <v>0.746</v>
      </c>
      <c r="I4308" s="36" t="str">
        <f>IF(DATA_PESOS[[#This Row],[Peso de FLEX]]=DATA_PESOS[[#This Row],[ACTUALIZACION 2]],"Conforme","Revisar")</f>
        <v>Revisar</v>
      </c>
    </row>
    <row r="4309" spans="1:9" x14ac:dyDescent="0.25">
      <c r="A4309" s="42" t="s">
        <v>6</v>
      </c>
      <c r="B4309" s="35" t="s">
        <v>8604</v>
      </c>
      <c r="C4309" s="35" t="s">
        <v>8605</v>
      </c>
      <c r="D4309" s="36">
        <v>18</v>
      </c>
      <c r="E4309" s="36">
        <v>18</v>
      </c>
      <c r="F4309" s="37">
        <v>0.57199999999999995</v>
      </c>
      <c r="G4309" s="36"/>
      <c r="H4309" s="53" t="s">
        <v>9798</v>
      </c>
      <c r="I4309" s="36" t="str">
        <f>IF(DATA_PESOS[[#This Row],[Peso de FLEX]]=DATA_PESOS[[#This Row],[ACTUALIZACION 2]],"Conforme","Revisar")</f>
        <v>Revisar</v>
      </c>
    </row>
    <row r="4310" spans="1:9" x14ac:dyDescent="0.25">
      <c r="A4310" s="42" t="s">
        <v>6</v>
      </c>
      <c r="B4310" s="35" t="s">
        <v>8606</v>
      </c>
      <c r="C4310" s="35" t="s">
        <v>8607</v>
      </c>
      <c r="D4310" s="36">
        <v>27</v>
      </c>
      <c r="E4310" s="36">
        <v>27</v>
      </c>
      <c r="F4310" s="37">
        <v>0.70299999999999996</v>
      </c>
      <c r="G4310" s="36"/>
      <c r="H4310" s="53">
        <v>0.79600000000000004</v>
      </c>
      <c r="I4310" s="36" t="str">
        <f>IF(DATA_PESOS[[#This Row],[Peso de FLEX]]=DATA_PESOS[[#This Row],[ACTUALIZACION 2]],"Conforme","Revisar")</f>
        <v>Revisar</v>
      </c>
    </row>
    <row r="4311" spans="1:9" x14ac:dyDescent="0.25">
      <c r="A4311" s="42" t="s">
        <v>6</v>
      </c>
      <c r="B4311" s="35" t="s">
        <v>8608</v>
      </c>
      <c r="C4311" s="35" t="s">
        <v>8609</v>
      </c>
      <c r="D4311" s="36">
        <v>16</v>
      </c>
      <c r="E4311" s="36">
        <v>16</v>
      </c>
      <c r="F4311" s="37">
        <v>0.73899999999999999</v>
      </c>
      <c r="G4311" s="36"/>
      <c r="H4311" s="53">
        <v>0.78400000000000003</v>
      </c>
      <c r="I4311" s="36" t="str">
        <f>IF(DATA_PESOS[[#This Row],[Peso de FLEX]]=DATA_PESOS[[#This Row],[ACTUALIZACION 2]],"Conforme","Revisar")</f>
        <v>Revisar</v>
      </c>
    </row>
    <row r="4312" spans="1:9" x14ac:dyDescent="0.25">
      <c r="A4312" s="42" t="s">
        <v>6</v>
      </c>
      <c r="B4312" s="35" t="s">
        <v>8610</v>
      </c>
      <c r="C4312" s="35" t="s">
        <v>8611</v>
      </c>
      <c r="D4312" s="36">
        <v>93</v>
      </c>
      <c r="E4312" s="36">
        <v>93</v>
      </c>
      <c r="F4312" s="37">
        <v>0.63400000000000001</v>
      </c>
      <c r="G4312" s="36"/>
      <c r="H4312" s="53">
        <v>1.226</v>
      </c>
      <c r="I4312" s="36" t="str">
        <f>IF(DATA_PESOS[[#This Row],[Peso de FLEX]]=DATA_PESOS[[#This Row],[ACTUALIZACION 2]],"Conforme","Revisar")</f>
        <v>Revisar</v>
      </c>
    </row>
    <row r="4313" spans="1:9" x14ac:dyDescent="0.25">
      <c r="A4313" s="42" t="s">
        <v>6</v>
      </c>
      <c r="B4313" s="35" t="s">
        <v>8612</v>
      </c>
      <c r="C4313" s="35" t="s">
        <v>8613</v>
      </c>
      <c r="D4313" s="36">
        <v>5</v>
      </c>
      <c r="E4313" s="36">
        <v>5</v>
      </c>
      <c r="F4313" s="37">
        <v>0.79</v>
      </c>
      <c r="G4313" s="36"/>
      <c r="H4313" s="53">
        <v>0.14799999999999999</v>
      </c>
      <c r="I4313" s="36" t="str">
        <f>IF(DATA_PESOS[[#This Row],[Peso de FLEX]]=DATA_PESOS[[#This Row],[ACTUALIZACION 2]],"Conforme","Revisar")</f>
        <v>Revisar</v>
      </c>
    </row>
    <row r="4314" spans="1:9" x14ac:dyDescent="0.25">
      <c r="A4314" s="42" t="s">
        <v>6</v>
      </c>
      <c r="B4314" s="35" t="s">
        <v>8614</v>
      </c>
      <c r="C4314" s="35" t="s">
        <v>8615</v>
      </c>
      <c r="D4314" s="36">
        <v>202</v>
      </c>
      <c r="E4314" s="36">
        <v>202</v>
      </c>
      <c r="F4314" s="37">
        <v>0.78500000000000003</v>
      </c>
      <c r="G4314" s="36"/>
      <c r="H4314" s="53">
        <v>1.226</v>
      </c>
      <c r="I4314" s="36" t="str">
        <f>IF(DATA_PESOS[[#This Row],[Peso de FLEX]]=DATA_PESOS[[#This Row],[ACTUALIZACION 2]],"Conforme","Revisar")</f>
        <v>Revisar</v>
      </c>
    </row>
    <row r="4315" spans="1:9" x14ac:dyDescent="0.25">
      <c r="A4315" s="42" t="s">
        <v>6</v>
      </c>
      <c r="B4315" s="35" t="s">
        <v>8616</v>
      </c>
      <c r="C4315" s="35" t="s">
        <v>8617</v>
      </c>
      <c r="D4315" s="36">
        <v>10</v>
      </c>
      <c r="E4315" s="36">
        <v>10</v>
      </c>
      <c r="F4315" s="37">
        <v>1.2150000000000001</v>
      </c>
      <c r="G4315" s="36"/>
      <c r="H4315" s="53">
        <v>1.232</v>
      </c>
      <c r="I4315" s="36" t="str">
        <f>IF(DATA_PESOS[[#This Row],[Peso de FLEX]]=DATA_PESOS[[#This Row],[ACTUALIZACION 2]],"Conforme","Revisar")</f>
        <v>Revisar</v>
      </c>
    </row>
    <row r="4316" spans="1:9" x14ac:dyDescent="0.25">
      <c r="A4316" s="42" t="s">
        <v>6</v>
      </c>
      <c r="B4316" s="35" t="s">
        <v>8618</v>
      </c>
      <c r="C4316" s="35" t="s">
        <v>8619</v>
      </c>
      <c r="D4316" s="36">
        <v>20</v>
      </c>
      <c r="E4316" s="36">
        <v>20</v>
      </c>
      <c r="F4316" s="37">
        <v>0</v>
      </c>
      <c r="G4316" s="36"/>
      <c r="H4316" s="52">
        <v>0.36</v>
      </c>
      <c r="I4316" s="36" t="str">
        <f>IF(DATA_PESOS[[#This Row],[Peso de FLEX]]=DATA_PESOS[[#This Row],[ACTUALIZACION 2]],"Conforme","Revisar")</f>
        <v>Revisar</v>
      </c>
    </row>
    <row r="4317" spans="1:9" x14ac:dyDescent="0.25">
      <c r="A4317" s="42" t="s">
        <v>6</v>
      </c>
      <c r="B4317" s="35" t="s">
        <v>8620</v>
      </c>
      <c r="C4317" s="35" t="s">
        <v>8621</v>
      </c>
      <c r="D4317" s="36">
        <v>1</v>
      </c>
      <c r="E4317" s="36">
        <v>1</v>
      </c>
      <c r="F4317" s="37">
        <v>0.14799999999999999</v>
      </c>
      <c r="G4317" s="36"/>
      <c r="H4317" s="53">
        <v>1.238</v>
      </c>
      <c r="I4317" s="36" t="str">
        <f>IF(DATA_PESOS[[#This Row],[Peso de FLEX]]=DATA_PESOS[[#This Row],[ACTUALIZACION 2]],"Conforme","Revisar")</f>
        <v>Revisar</v>
      </c>
    </row>
    <row r="4318" spans="1:9" x14ac:dyDescent="0.25">
      <c r="A4318" s="42" t="s">
        <v>6</v>
      </c>
      <c r="B4318" s="35" t="s">
        <v>8622</v>
      </c>
      <c r="C4318" s="35" t="s">
        <v>8623</v>
      </c>
      <c r="D4318" s="36">
        <v>56</v>
      </c>
      <c r="E4318" s="36">
        <v>56</v>
      </c>
      <c r="F4318" s="37">
        <v>0.39700000000000002</v>
      </c>
      <c r="G4318" s="36"/>
      <c r="H4318" s="52">
        <v>0.39500000000000002</v>
      </c>
      <c r="I4318" s="36" t="str">
        <f>IF(DATA_PESOS[[#This Row],[Peso de FLEX]]=DATA_PESOS[[#This Row],[ACTUALIZACION 2]],"Conforme","Revisar")</f>
        <v>Revisar</v>
      </c>
    </row>
    <row r="4319" spans="1:9" x14ac:dyDescent="0.25">
      <c r="A4319" s="42" t="s">
        <v>6</v>
      </c>
      <c r="B4319" s="35" t="s">
        <v>8624</v>
      </c>
      <c r="C4319" s="35" t="s">
        <v>8625</v>
      </c>
      <c r="D4319" s="36">
        <v>47</v>
      </c>
      <c r="E4319" s="36">
        <v>47</v>
      </c>
      <c r="F4319" s="37">
        <v>1.216</v>
      </c>
      <c r="G4319" s="36"/>
      <c r="H4319" s="53">
        <v>0.40799999999999997</v>
      </c>
      <c r="I4319" s="36" t="str">
        <f>IF(DATA_PESOS[[#This Row],[Peso de FLEX]]=DATA_PESOS[[#This Row],[ACTUALIZACION 2]],"Conforme","Revisar")</f>
        <v>Revisar</v>
      </c>
    </row>
    <row r="4320" spans="1:9" x14ac:dyDescent="0.25">
      <c r="A4320" s="42" t="s">
        <v>6</v>
      </c>
      <c r="B4320" s="35" t="s">
        <v>8626</v>
      </c>
      <c r="C4320" s="35" t="s">
        <v>8627</v>
      </c>
      <c r="D4320" s="36">
        <v>14</v>
      </c>
      <c r="E4320" s="36">
        <v>14</v>
      </c>
      <c r="F4320" s="37">
        <v>1.2250000000000001</v>
      </c>
      <c r="G4320" s="36"/>
      <c r="H4320" s="52">
        <v>0.5</v>
      </c>
      <c r="I4320" s="36" t="str">
        <f>IF(DATA_PESOS[[#This Row],[Peso de FLEX]]=DATA_PESOS[[#This Row],[ACTUALIZACION 2]],"Conforme","Revisar")</f>
        <v>Revisar</v>
      </c>
    </row>
    <row r="4321" spans="1:9" x14ac:dyDescent="0.25">
      <c r="A4321" s="42" t="s">
        <v>6</v>
      </c>
      <c r="B4321" s="35" t="s">
        <v>8628</v>
      </c>
      <c r="C4321" s="35" t="s">
        <v>8629</v>
      </c>
      <c r="D4321" s="36">
        <v>4</v>
      </c>
      <c r="E4321" s="36">
        <v>4</v>
      </c>
      <c r="F4321" s="37">
        <v>1.2370000000000001</v>
      </c>
      <c r="G4321" s="36"/>
      <c r="H4321" s="53">
        <v>1.206</v>
      </c>
      <c r="I4321" s="36" t="str">
        <f>IF(DATA_PESOS[[#This Row],[Peso de FLEX]]=DATA_PESOS[[#This Row],[ACTUALIZACION 2]],"Conforme","Revisar")</f>
        <v>Revisar</v>
      </c>
    </row>
    <row r="4322" spans="1:9" x14ac:dyDescent="0.25">
      <c r="A4322" s="42" t="s">
        <v>6</v>
      </c>
      <c r="B4322" s="35" t="s">
        <v>8630</v>
      </c>
      <c r="C4322" s="35" t="s">
        <v>8631</v>
      </c>
      <c r="D4322" s="36">
        <v>1</v>
      </c>
      <c r="E4322" s="36">
        <v>1</v>
      </c>
      <c r="F4322" s="37">
        <v>0.40899999999999997</v>
      </c>
      <c r="G4322" s="36"/>
      <c r="H4322" s="53">
        <v>1.3080000000000001</v>
      </c>
      <c r="I4322" s="36" t="str">
        <f>IF(DATA_PESOS[[#This Row],[Peso de FLEX]]=DATA_PESOS[[#This Row],[ACTUALIZACION 2]],"Conforme","Revisar")</f>
        <v>Revisar</v>
      </c>
    </row>
    <row r="4323" spans="1:9" x14ac:dyDescent="0.25">
      <c r="A4323" s="42" t="s">
        <v>6</v>
      </c>
      <c r="B4323" s="35" t="s">
        <v>8632</v>
      </c>
      <c r="C4323" s="35" t="s">
        <v>8633</v>
      </c>
      <c r="D4323" s="36">
        <v>5</v>
      </c>
      <c r="E4323" s="36">
        <v>5</v>
      </c>
      <c r="F4323" s="37">
        <v>0.499</v>
      </c>
      <c r="G4323" s="36"/>
      <c r="H4323" s="53">
        <v>1.216</v>
      </c>
      <c r="I4323" s="36" t="str">
        <f>IF(DATA_PESOS[[#This Row],[Peso de FLEX]]=DATA_PESOS[[#This Row],[ACTUALIZACION 2]],"Conforme","Revisar")</f>
        <v>Revisar</v>
      </c>
    </row>
    <row r="4324" spans="1:9" x14ac:dyDescent="0.25">
      <c r="A4324" s="42" t="s">
        <v>6</v>
      </c>
      <c r="B4324" s="35" t="s">
        <v>8634</v>
      </c>
      <c r="C4324" s="35" t="s">
        <v>8635</v>
      </c>
      <c r="D4324" s="36">
        <v>153</v>
      </c>
      <c r="E4324" s="36">
        <v>153</v>
      </c>
      <c r="F4324" s="37">
        <v>1.2</v>
      </c>
      <c r="G4324" s="36"/>
      <c r="H4324" s="53">
        <v>0.82599999999999996</v>
      </c>
      <c r="I4324" s="36" t="str">
        <f>IF(DATA_PESOS[[#This Row],[Peso de FLEX]]=DATA_PESOS[[#This Row],[ACTUALIZACION 2]],"Conforme","Revisar")</f>
        <v>Revisar</v>
      </c>
    </row>
    <row r="4325" spans="1:9" x14ac:dyDescent="0.25">
      <c r="A4325" s="42" t="s">
        <v>6</v>
      </c>
      <c r="B4325" s="35" t="s">
        <v>8636</v>
      </c>
      <c r="C4325" s="35" t="s">
        <v>8637</v>
      </c>
      <c r="D4325" s="36">
        <v>1</v>
      </c>
      <c r="E4325" s="36">
        <v>1</v>
      </c>
      <c r="F4325" s="37">
        <v>1.3009999999999999</v>
      </c>
      <c r="G4325" s="36"/>
      <c r="H4325" s="53">
        <v>1.224</v>
      </c>
      <c r="I4325" s="36" t="str">
        <f>IF(DATA_PESOS[[#This Row],[Peso de FLEX]]=DATA_PESOS[[#This Row],[ACTUALIZACION 2]],"Conforme","Revisar")</f>
        <v>Revisar</v>
      </c>
    </row>
    <row r="4326" spans="1:9" x14ac:dyDescent="0.25">
      <c r="A4326" s="42" t="s">
        <v>6</v>
      </c>
      <c r="B4326" s="35" t="s">
        <v>8638</v>
      </c>
      <c r="C4326" s="35" t="s">
        <v>8639</v>
      </c>
      <c r="D4326" s="36">
        <v>11</v>
      </c>
      <c r="E4326" s="36">
        <v>11</v>
      </c>
      <c r="F4326" s="37">
        <v>1.208</v>
      </c>
      <c r="G4326" s="36"/>
      <c r="H4326" s="53">
        <v>0.96199999999999997</v>
      </c>
      <c r="I4326" s="36" t="str">
        <f>IF(DATA_PESOS[[#This Row],[Peso de FLEX]]=DATA_PESOS[[#This Row],[ACTUALIZACION 2]],"Conforme","Revisar")</f>
        <v>Revisar</v>
      </c>
    </row>
    <row r="4327" spans="1:9" x14ac:dyDescent="0.25">
      <c r="A4327" s="42" t="s">
        <v>6</v>
      </c>
      <c r="B4327" s="35" t="s">
        <v>8640</v>
      </c>
      <c r="C4327" s="35" t="s">
        <v>8641</v>
      </c>
      <c r="D4327" s="36">
        <v>1</v>
      </c>
      <c r="E4327" s="36">
        <v>1</v>
      </c>
      <c r="F4327" s="37">
        <v>0.81899999999999995</v>
      </c>
      <c r="G4327" s="36"/>
      <c r="H4327" s="52">
        <v>0.66</v>
      </c>
      <c r="I4327" s="36" t="str">
        <f>IF(DATA_PESOS[[#This Row],[Peso de FLEX]]=DATA_PESOS[[#This Row],[ACTUALIZACION 2]],"Conforme","Revisar")</f>
        <v>Revisar</v>
      </c>
    </row>
    <row r="4328" spans="1:9" x14ac:dyDescent="0.25">
      <c r="A4328" s="42" t="s">
        <v>6</v>
      </c>
      <c r="B4328" s="35" t="s">
        <v>8642</v>
      </c>
      <c r="C4328" s="35" t="s">
        <v>8643</v>
      </c>
      <c r="D4328" s="36">
        <v>20</v>
      </c>
      <c r="E4328" s="36">
        <v>20</v>
      </c>
      <c r="F4328" s="37">
        <v>1.2170000000000001</v>
      </c>
      <c r="G4328" s="36"/>
      <c r="H4328" s="53">
        <v>0.56599999999999995</v>
      </c>
      <c r="I4328" s="36" t="str">
        <f>IF(DATA_PESOS[[#This Row],[Peso de FLEX]]=DATA_PESOS[[#This Row],[ACTUALIZACION 2]],"Conforme","Revisar")</f>
        <v>Revisar</v>
      </c>
    </row>
    <row r="4329" spans="1:9" x14ac:dyDescent="0.25">
      <c r="A4329" s="42" t="s">
        <v>6</v>
      </c>
      <c r="B4329" s="35" t="s">
        <v>8644</v>
      </c>
      <c r="C4329" s="35" t="s">
        <v>8645</v>
      </c>
      <c r="D4329" s="36">
        <v>70</v>
      </c>
      <c r="E4329" s="36">
        <v>70</v>
      </c>
      <c r="F4329" s="37">
        <v>0.96</v>
      </c>
      <c r="G4329" s="36"/>
      <c r="H4329" s="52">
        <v>0.84</v>
      </c>
      <c r="I4329" s="36" t="str">
        <f>IF(DATA_PESOS[[#This Row],[Peso de FLEX]]=DATA_PESOS[[#This Row],[ACTUALIZACION 2]],"Conforme","Revisar")</f>
        <v>Revisar</v>
      </c>
    </row>
    <row r="4330" spans="1:9" x14ac:dyDescent="0.25">
      <c r="A4330" s="42" t="s">
        <v>6</v>
      </c>
      <c r="B4330" s="35" t="s">
        <v>8646</v>
      </c>
      <c r="C4330" s="35" t="s">
        <v>8647</v>
      </c>
      <c r="D4330" s="36">
        <v>69</v>
      </c>
      <c r="E4330" s="36">
        <v>69</v>
      </c>
      <c r="F4330" s="37">
        <v>0.65600000000000003</v>
      </c>
      <c r="G4330" s="36"/>
      <c r="H4330" s="53">
        <v>0.83399999999999996</v>
      </c>
      <c r="I4330" s="36" t="str">
        <f>IF(DATA_PESOS[[#This Row],[Peso de FLEX]]=DATA_PESOS[[#This Row],[ACTUALIZACION 2]],"Conforme","Revisar")</f>
        <v>Revisar</v>
      </c>
    </row>
    <row r="4331" spans="1:9" x14ac:dyDescent="0.25">
      <c r="A4331" s="42" t="s">
        <v>6</v>
      </c>
      <c r="B4331" s="35" t="s">
        <v>8648</v>
      </c>
      <c r="C4331" s="35" t="s">
        <v>8647</v>
      </c>
      <c r="D4331" s="36">
        <v>6</v>
      </c>
      <c r="E4331" s="36">
        <v>6</v>
      </c>
      <c r="F4331" s="37">
        <v>0.56599999999999995</v>
      </c>
      <c r="G4331" s="36"/>
      <c r="H4331" s="53">
        <v>0.84199999999999997</v>
      </c>
      <c r="I4331" s="36" t="str">
        <f>IF(DATA_PESOS[[#This Row],[Peso de FLEX]]=DATA_PESOS[[#This Row],[ACTUALIZACION 2]],"Conforme","Revisar")</f>
        <v>Revisar</v>
      </c>
    </row>
    <row r="4332" spans="1:9" x14ac:dyDescent="0.25">
      <c r="A4332" s="42" t="s">
        <v>6</v>
      </c>
      <c r="B4332" s="35" t="s">
        <v>8649</v>
      </c>
      <c r="C4332" s="35" t="s">
        <v>8650</v>
      </c>
      <c r="D4332" s="36">
        <v>11</v>
      </c>
      <c r="E4332" s="36">
        <v>11</v>
      </c>
      <c r="F4332" s="37">
        <v>0.83799999999999997</v>
      </c>
      <c r="G4332" s="36"/>
      <c r="H4332" s="52">
        <v>0.74</v>
      </c>
      <c r="I4332" s="36" t="str">
        <f>IF(DATA_PESOS[[#This Row],[Peso de FLEX]]=DATA_PESOS[[#This Row],[ACTUALIZACION 2]],"Conforme","Revisar")</f>
        <v>Revisar</v>
      </c>
    </row>
    <row r="4333" spans="1:9" x14ac:dyDescent="0.25">
      <c r="A4333" s="42" t="s">
        <v>6</v>
      </c>
      <c r="B4333" s="35" t="s">
        <v>8651</v>
      </c>
      <c r="C4333" s="35" t="s">
        <v>8652</v>
      </c>
      <c r="D4333" s="36">
        <v>21</v>
      </c>
      <c r="E4333" s="36">
        <v>21</v>
      </c>
      <c r="F4333" s="37">
        <v>0.83299999999999996</v>
      </c>
      <c r="G4333" s="36"/>
      <c r="H4333" s="53">
        <v>1.252</v>
      </c>
      <c r="I4333" s="36" t="str">
        <f>IF(DATA_PESOS[[#This Row],[Peso de FLEX]]=DATA_PESOS[[#This Row],[ACTUALIZACION 2]],"Conforme","Revisar")</f>
        <v>Revisar</v>
      </c>
    </row>
    <row r="4334" spans="1:9" x14ac:dyDescent="0.25">
      <c r="A4334" s="42" t="s">
        <v>6</v>
      </c>
      <c r="B4334" s="35" t="s">
        <v>8653</v>
      </c>
      <c r="C4334" s="35" t="s">
        <v>8654</v>
      </c>
      <c r="D4334" s="36">
        <v>39</v>
      </c>
      <c r="E4334" s="36">
        <v>39</v>
      </c>
      <c r="F4334" s="37">
        <v>0.83899999999999997</v>
      </c>
      <c r="G4334" s="36"/>
      <c r="H4334" s="53">
        <v>0.11600000000000001</v>
      </c>
      <c r="I4334" s="36" t="str">
        <f>IF(DATA_PESOS[[#This Row],[Peso de FLEX]]=DATA_PESOS[[#This Row],[ACTUALIZACION 2]],"Conforme","Revisar")</f>
        <v>Revisar</v>
      </c>
    </row>
    <row r="4335" spans="1:9" x14ac:dyDescent="0.25">
      <c r="A4335" s="42" t="s">
        <v>6</v>
      </c>
      <c r="B4335" s="35" t="s">
        <v>8655</v>
      </c>
      <c r="C4335" s="35" t="s">
        <v>8656</v>
      </c>
      <c r="D4335" s="36">
        <v>27</v>
      </c>
      <c r="E4335" s="36">
        <v>27</v>
      </c>
      <c r="F4335" s="37">
        <v>0.73699999999999999</v>
      </c>
      <c r="G4335" s="36"/>
      <c r="H4335" s="53">
        <v>0.56200000000000006</v>
      </c>
      <c r="I4335" s="36" t="str">
        <f>IF(DATA_PESOS[[#This Row],[Peso de FLEX]]=DATA_PESOS[[#This Row],[ACTUALIZACION 2]],"Conforme","Revisar")</f>
        <v>Revisar</v>
      </c>
    </row>
    <row r="4336" spans="1:9" x14ac:dyDescent="0.25">
      <c r="A4336" s="42" t="s">
        <v>6</v>
      </c>
      <c r="B4336" s="35" t="s">
        <v>8657</v>
      </c>
      <c r="C4336" s="35" t="s">
        <v>8658</v>
      </c>
      <c r="D4336" s="36">
        <v>30</v>
      </c>
      <c r="E4336" s="36">
        <v>30</v>
      </c>
      <c r="F4336" s="36">
        <v>1.246</v>
      </c>
      <c r="G4336" s="36"/>
      <c r="H4336" s="52">
        <v>0.58199999999999996</v>
      </c>
      <c r="I4336" s="36" t="str">
        <f>IF(DATA_PESOS[[#This Row],[Peso de FLEX]]=DATA_PESOS[[#This Row],[ACTUALIZACION 2]],"Conforme","Revisar")</f>
        <v>Revisar</v>
      </c>
    </row>
    <row r="4337" spans="1:9" x14ac:dyDescent="0.25">
      <c r="A4337" s="42" t="s">
        <v>6</v>
      </c>
      <c r="B4337" s="35" t="s">
        <v>8659</v>
      </c>
      <c r="C4337" s="35" t="s">
        <v>8660</v>
      </c>
      <c r="D4337" s="36">
        <v>3</v>
      </c>
      <c r="E4337" s="36">
        <v>3</v>
      </c>
      <c r="F4337" s="37">
        <v>0.115</v>
      </c>
      <c r="G4337" s="36"/>
      <c r="H4337" s="53">
        <v>0.83599999999999997</v>
      </c>
      <c r="I4337" s="36" t="str">
        <f>IF(DATA_PESOS[[#This Row],[Peso de FLEX]]=DATA_PESOS[[#This Row],[ACTUALIZACION 2]],"Conforme","Revisar")</f>
        <v>Revisar</v>
      </c>
    </row>
    <row r="4338" spans="1:9" x14ac:dyDescent="0.25">
      <c r="A4338" s="42" t="s">
        <v>6</v>
      </c>
      <c r="B4338" s="35" t="s">
        <v>8661</v>
      </c>
      <c r="C4338" s="35" t="s">
        <v>8662</v>
      </c>
      <c r="D4338" s="36">
        <v>40</v>
      </c>
      <c r="E4338" s="36">
        <v>40</v>
      </c>
      <c r="F4338" s="36">
        <v>0.55900000000000005</v>
      </c>
      <c r="G4338" s="36"/>
      <c r="H4338" s="53">
        <v>0.55600000000000005</v>
      </c>
      <c r="I4338" s="36" t="str">
        <f>IF(DATA_PESOS[[#This Row],[Peso de FLEX]]=DATA_PESOS[[#This Row],[ACTUALIZACION 2]],"Conforme","Revisar")</f>
        <v>Revisar</v>
      </c>
    </row>
    <row r="4339" spans="1:9" x14ac:dyDescent="0.25">
      <c r="A4339" s="42" t="s">
        <v>6</v>
      </c>
      <c r="B4339" s="35" t="s">
        <v>8663</v>
      </c>
      <c r="C4339" s="35" t="s">
        <v>8664</v>
      </c>
      <c r="D4339" s="36">
        <v>10</v>
      </c>
      <c r="E4339" s="36">
        <v>10</v>
      </c>
      <c r="F4339" s="37">
        <v>0.57999999999999996</v>
      </c>
      <c r="G4339" s="36"/>
      <c r="H4339" s="53">
        <v>0.60799999999999998</v>
      </c>
      <c r="I4339" s="36" t="str">
        <f>IF(DATA_PESOS[[#This Row],[Peso de FLEX]]=DATA_PESOS[[#This Row],[ACTUALIZACION 2]],"Conforme","Revisar")</f>
        <v>Revisar</v>
      </c>
    </row>
    <row r="4340" spans="1:9" x14ac:dyDescent="0.25">
      <c r="A4340" s="42" t="s">
        <v>6</v>
      </c>
      <c r="B4340" s="35" t="s">
        <v>8665</v>
      </c>
      <c r="C4340" s="35" t="s">
        <v>8666</v>
      </c>
      <c r="D4340" s="36">
        <v>15</v>
      </c>
      <c r="E4340" s="36">
        <v>15</v>
      </c>
      <c r="F4340" s="37">
        <v>0.83099999999999996</v>
      </c>
      <c r="G4340" s="36"/>
      <c r="H4340" s="53">
        <v>0.64400000000000002</v>
      </c>
      <c r="I4340" s="36" t="str">
        <f>IF(DATA_PESOS[[#This Row],[Peso de FLEX]]=DATA_PESOS[[#This Row],[ACTUALIZACION 2]],"Conforme","Revisar")</f>
        <v>Revisar</v>
      </c>
    </row>
    <row r="4341" spans="1:9" x14ac:dyDescent="0.25">
      <c r="A4341" s="42" t="s">
        <v>6</v>
      </c>
      <c r="B4341" s="35" t="s">
        <v>8667</v>
      </c>
      <c r="C4341" s="35" t="s">
        <v>8668</v>
      </c>
      <c r="D4341" s="36">
        <v>3</v>
      </c>
      <c r="E4341" s="36">
        <v>3</v>
      </c>
      <c r="F4341" s="37">
        <v>0.55500000000000005</v>
      </c>
      <c r="G4341" s="36"/>
      <c r="H4341" s="53">
        <v>0.65200000000000002</v>
      </c>
      <c r="I4341" s="36" t="str">
        <f>IF(DATA_PESOS[[#This Row],[Peso de FLEX]]=DATA_PESOS[[#This Row],[ACTUALIZACION 2]],"Conforme","Revisar")</f>
        <v>Revisar</v>
      </c>
    </row>
    <row r="4342" spans="1:9" x14ac:dyDescent="0.25">
      <c r="A4342" s="42" t="s">
        <v>6</v>
      </c>
      <c r="B4342" s="35" t="s">
        <v>8669</v>
      </c>
      <c r="C4342" s="35" t="s">
        <v>8670</v>
      </c>
      <c r="D4342" s="36">
        <v>12</v>
      </c>
      <c r="E4342" s="36">
        <v>12</v>
      </c>
      <c r="F4342" s="37">
        <v>0.60499999999999998</v>
      </c>
      <c r="G4342" s="36"/>
      <c r="H4342" s="52">
        <v>0.64</v>
      </c>
      <c r="I4342" s="36" t="str">
        <f>IF(DATA_PESOS[[#This Row],[Peso de FLEX]]=DATA_PESOS[[#This Row],[ACTUALIZACION 2]],"Conforme","Revisar")</f>
        <v>Revisar</v>
      </c>
    </row>
    <row r="4343" spans="1:9" hidden="1" x14ac:dyDescent="0.25">
      <c r="A4343" s="42" t="s">
        <v>6</v>
      </c>
      <c r="B4343" s="35" t="s">
        <v>8671</v>
      </c>
      <c r="C4343" s="35" t="s">
        <v>8672</v>
      </c>
      <c r="D4343" s="36">
        <v>16</v>
      </c>
      <c r="E4343" s="36">
        <v>16</v>
      </c>
      <c r="F4343" s="37">
        <v>0.64</v>
      </c>
      <c r="G4343" s="36"/>
      <c r="H4343" s="37">
        <v>0.64</v>
      </c>
      <c r="I4343" s="48" t="str">
        <f>IF(DATA_PESOS[[#This Row],[Peso de FLEX]]=DATA_PESOS[[#This Row],[ACTUALIZACION 2]],"Conforme","Revisar")</f>
        <v>Conforme</v>
      </c>
    </row>
    <row r="4344" spans="1:9" x14ac:dyDescent="0.25">
      <c r="A4344" s="42" t="s">
        <v>6</v>
      </c>
      <c r="B4344" s="35" t="s">
        <v>8673</v>
      </c>
      <c r="C4344" s="35" t="s">
        <v>8674</v>
      </c>
      <c r="D4344" s="36">
        <v>35</v>
      </c>
      <c r="E4344" s="36">
        <v>35</v>
      </c>
      <c r="F4344" s="37">
        <v>0.64800000000000002</v>
      </c>
      <c r="G4344" s="36"/>
      <c r="H4344" s="53">
        <v>0.61799999999999999</v>
      </c>
      <c r="I4344" s="36" t="str">
        <f>IF(DATA_PESOS[[#This Row],[Peso de FLEX]]=DATA_PESOS[[#This Row],[ACTUALIZACION 2]],"Conforme","Revisar")</f>
        <v>Revisar</v>
      </c>
    </row>
    <row r="4345" spans="1:9" x14ac:dyDescent="0.25">
      <c r="A4345" s="42" t="s">
        <v>6</v>
      </c>
      <c r="B4345" s="35" t="s">
        <v>8675</v>
      </c>
      <c r="C4345" s="35" t="s">
        <v>8676</v>
      </c>
      <c r="D4345" s="36">
        <v>15</v>
      </c>
      <c r="E4345" s="36">
        <v>15</v>
      </c>
      <c r="F4345" s="37">
        <v>0.64100000000000001</v>
      </c>
      <c r="G4345" s="36"/>
      <c r="H4345" s="53">
        <v>0.626</v>
      </c>
      <c r="I4345" s="36" t="str">
        <f>IF(DATA_PESOS[[#This Row],[Peso de FLEX]]=DATA_PESOS[[#This Row],[ACTUALIZACION 2]],"Conforme","Revisar")</f>
        <v>Revisar</v>
      </c>
    </row>
    <row r="4346" spans="1:9" x14ac:dyDescent="0.25">
      <c r="A4346" s="42" t="s">
        <v>6</v>
      </c>
      <c r="B4346" s="35" t="s">
        <v>8677</v>
      </c>
      <c r="C4346" s="35" t="s">
        <v>8678</v>
      </c>
      <c r="D4346" s="36">
        <v>6</v>
      </c>
      <c r="E4346" s="36">
        <v>6</v>
      </c>
      <c r="F4346" s="37">
        <v>0.63700000000000001</v>
      </c>
      <c r="G4346" s="36"/>
      <c r="H4346" s="53" t="s">
        <v>9798</v>
      </c>
      <c r="I4346" s="36" t="str">
        <f>IF(DATA_PESOS[[#This Row],[Peso de FLEX]]=DATA_PESOS[[#This Row],[ACTUALIZACION 2]],"Conforme","Revisar")</f>
        <v>Revisar</v>
      </c>
    </row>
    <row r="4347" spans="1:9" x14ac:dyDescent="0.25">
      <c r="A4347" s="42" t="s">
        <v>6</v>
      </c>
      <c r="B4347" s="35" t="s">
        <v>8679</v>
      </c>
      <c r="C4347" s="35" t="s">
        <v>8680</v>
      </c>
      <c r="D4347" s="36">
        <v>82</v>
      </c>
      <c r="E4347" s="36">
        <v>82</v>
      </c>
      <c r="F4347" s="37">
        <v>0.61099999999999999</v>
      </c>
      <c r="G4347" s="36"/>
      <c r="H4347" s="53">
        <v>1.0920000000000001</v>
      </c>
      <c r="I4347" s="36" t="str">
        <f>IF(DATA_PESOS[[#This Row],[Peso de FLEX]]=DATA_PESOS[[#This Row],[ACTUALIZACION 2]],"Conforme","Revisar")</f>
        <v>Revisar</v>
      </c>
    </row>
    <row r="4348" spans="1:9" x14ac:dyDescent="0.25">
      <c r="A4348" s="42" t="s">
        <v>6</v>
      </c>
      <c r="B4348" s="35" t="s">
        <v>8681</v>
      </c>
      <c r="C4348" s="35" t="s">
        <v>8682</v>
      </c>
      <c r="D4348" s="36">
        <v>45</v>
      </c>
      <c r="E4348" s="36">
        <v>45</v>
      </c>
      <c r="F4348" s="37">
        <v>0.62</v>
      </c>
      <c r="G4348" s="36"/>
      <c r="H4348" s="52">
        <v>0.73</v>
      </c>
      <c r="I4348" s="36" t="str">
        <f>IF(DATA_PESOS[[#This Row],[Peso de FLEX]]=DATA_PESOS[[#This Row],[ACTUALIZACION 2]],"Conforme","Revisar")</f>
        <v>Revisar</v>
      </c>
    </row>
    <row r="4349" spans="1:9" x14ac:dyDescent="0.25">
      <c r="A4349" s="42" t="s">
        <v>6</v>
      </c>
      <c r="B4349" s="35" t="s">
        <v>8683</v>
      </c>
      <c r="C4349" s="35" t="s">
        <v>8684</v>
      </c>
      <c r="D4349" s="36">
        <v>6</v>
      </c>
      <c r="E4349" s="36">
        <v>6</v>
      </c>
      <c r="F4349" s="37">
        <v>1.194</v>
      </c>
      <c r="G4349" s="36"/>
      <c r="H4349" s="53">
        <v>1.216</v>
      </c>
      <c r="I4349" s="36" t="str">
        <f>IF(DATA_PESOS[[#This Row],[Peso de FLEX]]=DATA_PESOS[[#This Row],[ACTUALIZACION 2]],"Conforme","Revisar")</f>
        <v>Revisar</v>
      </c>
    </row>
    <row r="4350" spans="1:9" x14ac:dyDescent="0.25">
      <c r="A4350" s="42" t="s">
        <v>6</v>
      </c>
      <c r="B4350" s="35" t="s">
        <v>8685</v>
      </c>
      <c r="C4350" s="35" t="s">
        <v>8686</v>
      </c>
      <c r="D4350" s="36">
        <v>14</v>
      </c>
      <c r="E4350" s="36">
        <v>14</v>
      </c>
      <c r="F4350" s="37">
        <v>0</v>
      </c>
      <c r="G4350" s="36"/>
      <c r="H4350" s="52">
        <v>0.73399999999999999</v>
      </c>
      <c r="I4350" s="36" t="str">
        <f>IF(DATA_PESOS[[#This Row],[Peso de FLEX]]=DATA_PESOS[[#This Row],[ACTUALIZACION 2]],"Conforme","Revisar")</f>
        <v>Revisar</v>
      </c>
    </row>
    <row r="4351" spans="1:9" x14ac:dyDescent="0.25">
      <c r="A4351" s="42" t="s">
        <v>6</v>
      </c>
      <c r="B4351" s="35" t="s">
        <v>8687</v>
      </c>
      <c r="C4351" s="35" t="s">
        <v>8688</v>
      </c>
      <c r="D4351" s="36">
        <v>14</v>
      </c>
      <c r="E4351" s="36">
        <v>14</v>
      </c>
      <c r="F4351" s="37">
        <v>0</v>
      </c>
      <c r="G4351" s="36"/>
      <c r="H4351" s="52">
        <v>0.70199999999999996</v>
      </c>
      <c r="I4351" s="36" t="str">
        <f>IF(DATA_PESOS[[#This Row],[Peso de FLEX]]=DATA_PESOS[[#This Row],[ACTUALIZACION 2]],"Conforme","Revisar")</f>
        <v>Revisar</v>
      </c>
    </row>
    <row r="4352" spans="1:9" x14ac:dyDescent="0.25">
      <c r="A4352" s="42" t="s">
        <v>6</v>
      </c>
      <c r="B4352" s="35" t="s">
        <v>8689</v>
      </c>
      <c r="C4352" s="35" t="s">
        <v>8690</v>
      </c>
      <c r="D4352" s="36">
        <v>21</v>
      </c>
      <c r="E4352" s="36">
        <v>21</v>
      </c>
      <c r="F4352" s="37">
        <v>1.0860000000000001</v>
      </c>
      <c r="G4352" s="36"/>
      <c r="H4352" s="52">
        <v>0.35</v>
      </c>
      <c r="I4352" s="36" t="str">
        <f>IF(DATA_PESOS[[#This Row],[Peso de FLEX]]=DATA_PESOS[[#This Row],[ACTUALIZACION 2]],"Conforme","Revisar")</f>
        <v>Revisar</v>
      </c>
    </row>
    <row r="4353" spans="1:9" x14ac:dyDescent="0.25">
      <c r="A4353" s="42" t="s">
        <v>6</v>
      </c>
      <c r="B4353" s="35" t="s">
        <v>8691</v>
      </c>
      <c r="C4353" s="35" t="s">
        <v>8692</v>
      </c>
      <c r="D4353" s="36">
        <v>9</v>
      </c>
      <c r="E4353" s="36">
        <v>9</v>
      </c>
      <c r="F4353" s="37">
        <v>0.72499999999999998</v>
      </c>
      <c r="G4353" s="36"/>
      <c r="H4353" s="53">
        <v>0.98199999999999998</v>
      </c>
      <c r="I4353" s="36" t="str">
        <f>IF(DATA_PESOS[[#This Row],[Peso de FLEX]]=DATA_PESOS[[#This Row],[ACTUALIZACION 2]],"Conforme","Revisar")</f>
        <v>Revisar</v>
      </c>
    </row>
    <row r="4354" spans="1:9" x14ac:dyDescent="0.25">
      <c r="A4354" s="42" t="s">
        <v>6</v>
      </c>
      <c r="B4354" s="35" t="s">
        <v>8693</v>
      </c>
      <c r="C4354" s="35" t="s">
        <v>8694</v>
      </c>
      <c r="D4354" s="36">
        <v>22</v>
      </c>
      <c r="E4354" s="36">
        <v>22</v>
      </c>
      <c r="F4354" s="37">
        <v>1.212</v>
      </c>
      <c r="G4354" s="36"/>
      <c r="H4354" s="53">
        <v>0.68400000000000005</v>
      </c>
      <c r="I4354" s="36" t="str">
        <f>IF(DATA_PESOS[[#This Row],[Peso de FLEX]]=DATA_PESOS[[#This Row],[ACTUALIZACION 2]],"Conforme","Revisar")</f>
        <v>Revisar</v>
      </c>
    </row>
    <row r="4355" spans="1:9" x14ac:dyDescent="0.25">
      <c r="A4355" s="42" t="s">
        <v>6</v>
      </c>
      <c r="B4355" s="35" t="s">
        <v>8695</v>
      </c>
      <c r="C4355" s="35" t="s">
        <v>8696</v>
      </c>
      <c r="D4355" s="36">
        <v>101</v>
      </c>
      <c r="E4355" s="36">
        <v>101</v>
      </c>
      <c r="F4355" s="37">
        <v>0.35399999999999998</v>
      </c>
      <c r="G4355" s="36"/>
      <c r="H4355" s="53">
        <v>0.70199999999999996</v>
      </c>
      <c r="I4355" s="36" t="str">
        <f>IF(DATA_PESOS[[#This Row],[Peso de FLEX]]=DATA_PESOS[[#This Row],[ACTUALIZACION 2]],"Conforme","Revisar")</f>
        <v>Revisar</v>
      </c>
    </row>
    <row r="4356" spans="1:9" x14ac:dyDescent="0.25">
      <c r="A4356" s="42" t="s">
        <v>6</v>
      </c>
      <c r="B4356" s="35" t="s">
        <v>8697</v>
      </c>
      <c r="C4356" s="35" t="s">
        <v>8698</v>
      </c>
      <c r="D4356" s="36">
        <v>1</v>
      </c>
      <c r="E4356" s="36">
        <v>1</v>
      </c>
      <c r="F4356" s="37">
        <v>0.68200000000000005</v>
      </c>
      <c r="G4356" s="36"/>
      <c r="H4356" s="53">
        <v>0.78600000000000003</v>
      </c>
      <c r="I4356" s="36" t="str">
        <f>IF(DATA_PESOS[[#This Row],[Peso de FLEX]]=DATA_PESOS[[#This Row],[ACTUALIZACION 2]],"Conforme","Revisar")</f>
        <v>Revisar</v>
      </c>
    </row>
    <row r="4357" spans="1:9" x14ac:dyDescent="0.25">
      <c r="A4357" s="42" t="s">
        <v>6</v>
      </c>
      <c r="B4357" s="35" t="s">
        <v>8699</v>
      </c>
      <c r="C4357" s="35" t="s">
        <v>8700</v>
      </c>
      <c r="D4357" s="36">
        <v>22</v>
      </c>
      <c r="E4357" s="36">
        <v>22</v>
      </c>
      <c r="F4357" s="37">
        <v>0.69299999999999995</v>
      </c>
      <c r="G4357" s="36"/>
      <c r="H4357" s="52">
        <v>0.74</v>
      </c>
      <c r="I4357" s="36" t="str">
        <f>IF(DATA_PESOS[[#This Row],[Peso de FLEX]]=DATA_PESOS[[#This Row],[ACTUALIZACION 2]],"Conforme","Revisar")</f>
        <v>Revisar</v>
      </c>
    </row>
    <row r="4358" spans="1:9" x14ac:dyDescent="0.25">
      <c r="A4358" s="42" t="s">
        <v>6</v>
      </c>
      <c r="B4358" s="35" t="s">
        <v>8701</v>
      </c>
      <c r="C4358" s="35" t="s">
        <v>8702</v>
      </c>
      <c r="D4358" s="36">
        <v>28</v>
      </c>
      <c r="E4358" s="36">
        <v>28</v>
      </c>
      <c r="F4358" s="37">
        <v>0.46</v>
      </c>
      <c r="G4358" s="36"/>
      <c r="H4358" s="52">
        <v>0.46200000000000002</v>
      </c>
      <c r="I4358" s="36" t="str">
        <f>IF(DATA_PESOS[[#This Row],[Peso de FLEX]]=DATA_PESOS[[#This Row],[ACTUALIZACION 2]],"Conforme","Revisar")</f>
        <v>Revisar</v>
      </c>
    </row>
    <row r="4359" spans="1:9" x14ac:dyDescent="0.25">
      <c r="A4359" s="42" t="s">
        <v>6</v>
      </c>
      <c r="B4359" s="35" t="s">
        <v>8703</v>
      </c>
      <c r="C4359" s="35" t="s">
        <v>8704</v>
      </c>
      <c r="D4359" s="36">
        <v>14</v>
      </c>
      <c r="E4359" s="36">
        <v>14</v>
      </c>
      <c r="F4359" s="37">
        <v>0.46300000000000002</v>
      </c>
      <c r="G4359" s="36"/>
      <c r="H4359" s="52">
        <v>0.46200000000000002</v>
      </c>
      <c r="I4359" s="36" t="str">
        <f>IF(DATA_PESOS[[#This Row],[Peso de FLEX]]=DATA_PESOS[[#This Row],[ACTUALIZACION 2]],"Conforme","Revisar")</f>
        <v>Revisar</v>
      </c>
    </row>
    <row r="4360" spans="1:9" x14ac:dyDescent="0.25">
      <c r="A4360" s="42" t="s">
        <v>6</v>
      </c>
      <c r="B4360" s="35" t="s">
        <v>8705</v>
      </c>
      <c r="C4360" s="35" t="s">
        <v>8706</v>
      </c>
      <c r="D4360" s="36">
        <v>29</v>
      </c>
      <c r="E4360" s="36">
        <v>29</v>
      </c>
      <c r="F4360" s="37">
        <v>0.90800000000000003</v>
      </c>
      <c r="G4360" s="36"/>
      <c r="H4360" s="52">
        <v>0.73</v>
      </c>
      <c r="I4360" s="36" t="str">
        <f>IF(DATA_PESOS[[#This Row],[Peso de FLEX]]=DATA_PESOS[[#This Row],[ACTUALIZACION 2]],"Conforme","Revisar")</f>
        <v>Revisar</v>
      </c>
    </row>
    <row r="4361" spans="1:9" x14ac:dyDescent="0.25">
      <c r="A4361" s="42" t="s">
        <v>6</v>
      </c>
      <c r="B4361" s="35" t="s">
        <v>8707</v>
      </c>
      <c r="C4361" s="35" t="s">
        <v>8708</v>
      </c>
      <c r="D4361" s="36">
        <v>95</v>
      </c>
      <c r="E4361" s="36">
        <v>95</v>
      </c>
      <c r="F4361" s="37">
        <v>0.78100000000000003</v>
      </c>
      <c r="G4361" s="36"/>
      <c r="H4361" s="53">
        <v>0.73199999999999998</v>
      </c>
      <c r="I4361" s="36" t="str">
        <f>IF(DATA_PESOS[[#This Row],[Peso de FLEX]]=DATA_PESOS[[#This Row],[ACTUALIZACION 2]],"Conforme","Revisar")</f>
        <v>Revisar</v>
      </c>
    </row>
    <row r="4362" spans="1:9" x14ac:dyDescent="0.25">
      <c r="A4362" s="42" t="s">
        <v>6</v>
      </c>
      <c r="B4362" s="35" t="s">
        <v>8709</v>
      </c>
      <c r="C4362" s="35" t="s">
        <v>8710</v>
      </c>
      <c r="D4362" s="36">
        <v>27</v>
      </c>
      <c r="E4362" s="36">
        <v>27</v>
      </c>
      <c r="F4362" s="37">
        <v>0.74099999999999999</v>
      </c>
      <c r="G4362" s="36"/>
      <c r="H4362" s="53">
        <v>0.73199999999999998</v>
      </c>
      <c r="I4362" s="36" t="str">
        <f>IF(DATA_PESOS[[#This Row],[Peso de FLEX]]=DATA_PESOS[[#This Row],[ACTUALIZACION 2]],"Conforme","Revisar")</f>
        <v>Revisar</v>
      </c>
    </row>
    <row r="4363" spans="1:9" x14ac:dyDescent="0.25">
      <c r="A4363" s="42" t="s">
        <v>6</v>
      </c>
      <c r="B4363" s="35" t="s">
        <v>8711</v>
      </c>
      <c r="C4363" s="35" t="s">
        <v>8712</v>
      </c>
      <c r="D4363" s="36">
        <v>18</v>
      </c>
      <c r="E4363" s="36">
        <v>18</v>
      </c>
      <c r="F4363" s="37">
        <v>0.72699999999999998</v>
      </c>
      <c r="G4363" s="36"/>
      <c r="H4363" s="53">
        <v>0.73799999999999999</v>
      </c>
      <c r="I4363" s="36" t="str">
        <f>IF(DATA_PESOS[[#This Row],[Peso de FLEX]]=DATA_PESOS[[#This Row],[ACTUALIZACION 2]],"Conforme","Revisar")</f>
        <v>Revisar</v>
      </c>
    </row>
    <row r="4364" spans="1:9" x14ac:dyDescent="0.25">
      <c r="A4364" s="42" t="s">
        <v>6</v>
      </c>
      <c r="B4364" s="35" t="s">
        <v>8713</v>
      </c>
      <c r="C4364" s="35" t="s">
        <v>8714</v>
      </c>
      <c r="D4364" s="36">
        <v>21</v>
      </c>
      <c r="E4364" s="36">
        <v>21</v>
      </c>
      <c r="F4364" s="37">
        <v>0.72199999999999998</v>
      </c>
      <c r="G4364" s="36"/>
      <c r="H4364" s="53">
        <v>0.80600000000000005</v>
      </c>
      <c r="I4364" s="36" t="str">
        <f>IF(DATA_PESOS[[#This Row],[Peso de FLEX]]=DATA_PESOS[[#This Row],[ACTUALIZACION 2]],"Conforme","Revisar")</f>
        <v>Revisar</v>
      </c>
    </row>
    <row r="4365" spans="1:9" x14ac:dyDescent="0.25">
      <c r="A4365" s="42" t="s">
        <v>6</v>
      </c>
      <c r="B4365" s="35" t="s">
        <v>8715</v>
      </c>
      <c r="C4365" s="35" t="s">
        <v>8716</v>
      </c>
      <c r="D4365" s="36">
        <v>23</v>
      </c>
      <c r="E4365" s="36">
        <v>23</v>
      </c>
      <c r="F4365" s="37">
        <v>0.72799999999999998</v>
      </c>
      <c r="G4365" s="36"/>
      <c r="H4365" s="53">
        <v>1.242</v>
      </c>
      <c r="I4365" s="36" t="str">
        <f>IF(DATA_PESOS[[#This Row],[Peso de FLEX]]=DATA_PESOS[[#This Row],[ACTUALIZACION 2]],"Conforme","Revisar")</f>
        <v>Revisar</v>
      </c>
    </row>
    <row r="4366" spans="1:9" x14ac:dyDescent="0.25">
      <c r="A4366" s="42" t="s">
        <v>6</v>
      </c>
      <c r="B4366" s="35" t="s">
        <v>8717</v>
      </c>
      <c r="C4366" s="35" t="s">
        <v>8718</v>
      </c>
      <c r="D4366" s="36">
        <v>4</v>
      </c>
      <c r="E4366" s="36">
        <v>4</v>
      </c>
      <c r="F4366" s="37">
        <v>0.73199999999999998</v>
      </c>
      <c r="G4366" s="36"/>
      <c r="H4366" s="52">
        <v>0.74</v>
      </c>
      <c r="I4366" s="36" t="str">
        <f>IF(DATA_PESOS[[#This Row],[Peso de FLEX]]=DATA_PESOS[[#This Row],[ACTUALIZACION 2]],"Conforme","Revisar")</f>
        <v>Revisar</v>
      </c>
    </row>
    <row r="4367" spans="1:9" x14ac:dyDescent="0.25">
      <c r="A4367" s="42" t="s">
        <v>6</v>
      </c>
      <c r="B4367" s="35" t="s">
        <v>8719</v>
      </c>
      <c r="C4367" s="35" t="s">
        <v>8720</v>
      </c>
      <c r="D4367" s="36">
        <v>17</v>
      </c>
      <c r="E4367" s="36">
        <v>17</v>
      </c>
      <c r="F4367" s="37">
        <v>0.80300000000000005</v>
      </c>
      <c r="G4367" s="36"/>
      <c r="H4367" s="53">
        <v>0.752</v>
      </c>
      <c r="I4367" s="36" t="str">
        <f>IF(DATA_PESOS[[#This Row],[Peso de FLEX]]=DATA_PESOS[[#This Row],[ACTUALIZACION 2]],"Conforme","Revisar")</f>
        <v>Revisar</v>
      </c>
    </row>
    <row r="4368" spans="1:9" x14ac:dyDescent="0.25">
      <c r="A4368" s="42" t="s">
        <v>6</v>
      </c>
      <c r="B4368" s="35" t="s">
        <v>8721</v>
      </c>
      <c r="C4368" s="35" t="s">
        <v>8722</v>
      </c>
      <c r="D4368" s="36">
        <v>20</v>
      </c>
      <c r="E4368" s="36">
        <v>20</v>
      </c>
      <c r="F4368" s="36">
        <v>1.236</v>
      </c>
      <c r="G4368" s="36"/>
      <c r="H4368" s="52">
        <v>0.69599999999999995</v>
      </c>
      <c r="I4368" s="36" t="str">
        <f>IF(DATA_PESOS[[#This Row],[Peso de FLEX]]=DATA_PESOS[[#This Row],[ACTUALIZACION 2]],"Conforme","Revisar")</f>
        <v>Revisar</v>
      </c>
    </row>
    <row r="4369" spans="1:9" x14ac:dyDescent="0.25">
      <c r="A4369" s="42" t="s">
        <v>6</v>
      </c>
      <c r="B4369" s="35" t="s">
        <v>8723</v>
      </c>
      <c r="C4369" s="35" t="s">
        <v>8724</v>
      </c>
      <c r="D4369" s="36">
        <v>144</v>
      </c>
      <c r="E4369" s="36">
        <v>144</v>
      </c>
      <c r="F4369" s="37">
        <v>0.74099999999999999</v>
      </c>
      <c r="G4369" s="36"/>
      <c r="H4369" s="53">
        <v>0.69399999999999995</v>
      </c>
      <c r="I4369" s="36" t="str">
        <f>IF(DATA_PESOS[[#This Row],[Peso de FLEX]]=DATA_PESOS[[#This Row],[ACTUALIZACION 2]],"Conforme","Revisar")</f>
        <v>Revisar</v>
      </c>
    </row>
    <row r="4370" spans="1:9" x14ac:dyDescent="0.25">
      <c r="A4370" s="42" t="s">
        <v>6</v>
      </c>
      <c r="B4370" s="35" t="s">
        <v>8725</v>
      </c>
      <c r="C4370" s="35" t="s">
        <v>8726</v>
      </c>
      <c r="D4370" s="36">
        <v>18</v>
      </c>
      <c r="E4370" s="36">
        <v>18</v>
      </c>
      <c r="F4370" s="37">
        <v>0.74</v>
      </c>
      <c r="G4370" s="36"/>
      <c r="H4370" s="53">
        <v>0.68799999999999994</v>
      </c>
      <c r="I4370" s="36" t="str">
        <f>IF(DATA_PESOS[[#This Row],[Peso de FLEX]]=DATA_PESOS[[#This Row],[ACTUALIZACION 2]],"Conforme","Revisar")</f>
        <v>Revisar</v>
      </c>
    </row>
    <row r="4371" spans="1:9" x14ac:dyDescent="0.25">
      <c r="A4371" s="42" t="s">
        <v>6</v>
      </c>
      <c r="B4371" s="35" t="s">
        <v>8727</v>
      </c>
      <c r="C4371" s="35" t="s">
        <v>8728</v>
      </c>
      <c r="D4371" s="36">
        <v>29</v>
      </c>
      <c r="E4371" s="36">
        <v>29</v>
      </c>
      <c r="F4371" s="37">
        <v>0.70199999999999996</v>
      </c>
      <c r="G4371" s="36"/>
      <c r="H4371" s="53">
        <v>0.73199999999999998</v>
      </c>
      <c r="I4371" s="36" t="str">
        <f>IF(DATA_PESOS[[#This Row],[Peso de FLEX]]=DATA_PESOS[[#This Row],[ACTUALIZACION 2]],"Conforme","Revisar")</f>
        <v>Revisar</v>
      </c>
    </row>
    <row r="4372" spans="1:9" x14ac:dyDescent="0.25">
      <c r="A4372" s="42" t="s">
        <v>6</v>
      </c>
      <c r="B4372" s="35" t="s">
        <v>8729</v>
      </c>
      <c r="C4372" s="35" t="s">
        <v>8730</v>
      </c>
      <c r="D4372" s="36">
        <v>7</v>
      </c>
      <c r="E4372" s="36">
        <v>7</v>
      </c>
      <c r="F4372" s="37">
        <v>0.68700000000000006</v>
      </c>
      <c r="G4372" s="36"/>
      <c r="H4372" s="53" t="s">
        <v>9798</v>
      </c>
      <c r="I4372" s="36" t="str">
        <f>IF(DATA_PESOS[[#This Row],[Peso de FLEX]]=DATA_PESOS[[#This Row],[ACTUALIZACION 2]],"Conforme","Revisar")</f>
        <v>Revisar</v>
      </c>
    </row>
    <row r="4373" spans="1:9" x14ac:dyDescent="0.25">
      <c r="A4373" s="42" t="s">
        <v>6</v>
      </c>
      <c r="B4373" s="35" t="s">
        <v>8731</v>
      </c>
      <c r="C4373" s="35" t="s">
        <v>8730</v>
      </c>
      <c r="D4373" s="36">
        <v>13</v>
      </c>
      <c r="E4373" s="36">
        <v>13</v>
      </c>
      <c r="F4373" s="37">
        <v>0.68600000000000005</v>
      </c>
      <c r="G4373" s="36"/>
      <c r="H4373" s="53">
        <v>0.73199999999999998</v>
      </c>
      <c r="I4373" s="36" t="str">
        <f>IF(DATA_PESOS[[#This Row],[Peso de FLEX]]=DATA_PESOS[[#This Row],[ACTUALIZACION 2]],"Conforme","Revisar")</f>
        <v>Revisar</v>
      </c>
    </row>
    <row r="4374" spans="1:9" x14ac:dyDescent="0.25">
      <c r="A4374" s="42" t="s">
        <v>6</v>
      </c>
      <c r="B4374" s="35" t="s">
        <v>8732</v>
      </c>
      <c r="C4374" s="35" t="s">
        <v>8733</v>
      </c>
      <c r="D4374" s="36">
        <v>1</v>
      </c>
      <c r="E4374" s="36">
        <v>1</v>
      </c>
      <c r="F4374" s="37">
        <v>0.73099999999999998</v>
      </c>
      <c r="G4374" s="36"/>
      <c r="H4374" s="53">
        <v>0.63800000000000001</v>
      </c>
      <c r="I4374" s="36" t="str">
        <f>IF(DATA_PESOS[[#This Row],[Peso de FLEX]]=DATA_PESOS[[#This Row],[ACTUALIZACION 2]],"Conforme","Revisar")</f>
        <v>Revisar</v>
      </c>
    </row>
    <row r="4375" spans="1:9" x14ac:dyDescent="0.25">
      <c r="A4375" s="42" t="s">
        <v>6</v>
      </c>
      <c r="B4375" s="35" t="s">
        <v>8734</v>
      </c>
      <c r="C4375" s="35" t="s">
        <v>8735</v>
      </c>
      <c r="D4375" s="36">
        <v>41</v>
      </c>
      <c r="E4375" s="36">
        <v>41</v>
      </c>
      <c r="F4375" s="37">
        <v>0.68500000000000005</v>
      </c>
      <c r="G4375" s="36"/>
      <c r="H4375" s="53">
        <v>0.61599999999999999</v>
      </c>
      <c r="I4375" s="36" t="str">
        <f>IF(DATA_PESOS[[#This Row],[Peso de FLEX]]=DATA_PESOS[[#This Row],[ACTUALIZACION 2]],"Conforme","Revisar")</f>
        <v>Revisar</v>
      </c>
    </row>
    <row r="4376" spans="1:9" x14ac:dyDescent="0.25">
      <c r="A4376" s="42" t="s">
        <v>6</v>
      </c>
      <c r="B4376" s="35" t="s">
        <v>8736</v>
      </c>
      <c r="C4376" s="35" t="s">
        <v>8737</v>
      </c>
      <c r="D4376" s="36">
        <v>13</v>
      </c>
      <c r="E4376" s="36">
        <v>13</v>
      </c>
      <c r="F4376" s="37">
        <v>0.73</v>
      </c>
      <c r="G4376" s="36"/>
      <c r="H4376" s="53">
        <v>0.622</v>
      </c>
      <c r="I4376" s="36" t="str">
        <f>IF(DATA_PESOS[[#This Row],[Peso de FLEX]]=DATA_PESOS[[#This Row],[ACTUALIZACION 2]],"Conforme","Revisar")</f>
        <v>Revisar</v>
      </c>
    </row>
    <row r="4377" spans="1:9" x14ac:dyDescent="0.25">
      <c r="A4377" s="42" t="s">
        <v>6</v>
      </c>
      <c r="B4377" s="35" t="s">
        <v>8738</v>
      </c>
      <c r="C4377" s="35" t="s">
        <v>8739</v>
      </c>
      <c r="D4377" s="36">
        <v>210</v>
      </c>
      <c r="E4377" s="36">
        <v>210</v>
      </c>
      <c r="F4377" s="36">
        <v>0.63500000000000001</v>
      </c>
      <c r="G4377" s="36"/>
      <c r="H4377" s="52">
        <v>0.59</v>
      </c>
      <c r="I4377" s="36" t="str">
        <f>IF(DATA_PESOS[[#This Row],[Peso de FLEX]]=DATA_PESOS[[#This Row],[ACTUALIZACION 2]],"Conforme","Revisar")</f>
        <v>Revisar</v>
      </c>
    </row>
    <row r="4378" spans="1:9" x14ac:dyDescent="0.25">
      <c r="A4378" s="42" t="s">
        <v>6</v>
      </c>
      <c r="B4378" s="35" t="s">
        <v>8740</v>
      </c>
      <c r="C4378" s="35" t="s">
        <v>8741</v>
      </c>
      <c r="D4378" s="36">
        <v>9</v>
      </c>
      <c r="E4378" s="36">
        <v>9</v>
      </c>
      <c r="F4378" s="37">
        <v>0.61599999999999999</v>
      </c>
      <c r="G4378" s="36"/>
      <c r="H4378" s="53">
        <v>0.58199999999999996</v>
      </c>
      <c r="I4378" s="36" t="str">
        <f>IF(DATA_PESOS[[#This Row],[Peso de FLEX]]=DATA_PESOS[[#This Row],[ACTUALIZACION 2]],"Conforme","Revisar")</f>
        <v>Revisar</v>
      </c>
    </row>
    <row r="4379" spans="1:9" x14ac:dyDescent="0.25">
      <c r="A4379" s="42" t="s">
        <v>6</v>
      </c>
      <c r="B4379" s="35" t="s">
        <v>8742</v>
      </c>
      <c r="C4379" s="35" t="s">
        <v>8743</v>
      </c>
      <c r="D4379" s="36">
        <v>14</v>
      </c>
      <c r="E4379" s="36">
        <v>14</v>
      </c>
      <c r="F4379" s="36">
        <v>0.61799999999999999</v>
      </c>
      <c r="G4379" s="36"/>
      <c r="H4379" s="52">
        <v>0.58199999999999996</v>
      </c>
      <c r="I4379" s="36" t="str">
        <f>IF(DATA_PESOS[[#This Row],[Peso de FLEX]]=DATA_PESOS[[#This Row],[ACTUALIZACION 2]],"Conforme","Revisar")</f>
        <v>Revisar</v>
      </c>
    </row>
    <row r="4380" spans="1:9" x14ac:dyDescent="0.25">
      <c r="A4380" s="42" t="s">
        <v>6</v>
      </c>
      <c r="B4380" s="35" t="s">
        <v>8744</v>
      </c>
      <c r="C4380" s="35" t="s">
        <v>8745</v>
      </c>
      <c r="D4380" s="36">
        <v>23</v>
      </c>
      <c r="E4380" s="36">
        <v>23</v>
      </c>
      <c r="F4380" s="37">
        <v>0.59299999999999997</v>
      </c>
      <c r="G4380" s="36"/>
      <c r="H4380" s="53" t="s">
        <v>9798</v>
      </c>
      <c r="I4380" s="36" t="str">
        <f>IF(DATA_PESOS[[#This Row],[Peso de FLEX]]=DATA_PESOS[[#This Row],[ACTUALIZACION 2]],"Conforme","Revisar")</f>
        <v>Revisar</v>
      </c>
    </row>
    <row r="4381" spans="1:9" x14ac:dyDescent="0.25">
      <c r="A4381" s="42" t="s">
        <v>6</v>
      </c>
      <c r="B4381" s="35" t="s">
        <v>8746</v>
      </c>
      <c r="C4381" s="35" t="s">
        <v>8745</v>
      </c>
      <c r="D4381" s="36">
        <v>44</v>
      </c>
      <c r="E4381" s="36">
        <v>44</v>
      </c>
      <c r="F4381" s="37">
        <v>0.58199999999999996</v>
      </c>
      <c r="G4381" s="36"/>
      <c r="H4381" s="52">
        <v>0.62</v>
      </c>
      <c r="I4381" s="36" t="str">
        <f>IF(DATA_PESOS[[#This Row],[Peso de FLEX]]=DATA_PESOS[[#This Row],[ACTUALIZACION 2]],"Conforme","Revisar")</f>
        <v>Revisar</v>
      </c>
    </row>
    <row r="4382" spans="1:9" x14ac:dyDescent="0.25">
      <c r="A4382" s="42" t="s">
        <v>6</v>
      </c>
      <c r="B4382" s="35" t="s">
        <v>8747</v>
      </c>
      <c r="C4382" s="35" t="s">
        <v>8748</v>
      </c>
      <c r="D4382" s="36">
        <v>29</v>
      </c>
      <c r="E4382" s="36">
        <v>29</v>
      </c>
      <c r="F4382" s="37">
        <v>0.58099999999999996</v>
      </c>
      <c r="G4382" s="36"/>
      <c r="H4382" s="53">
        <v>0.60399999999999998</v>
      </c>
      <c r="I4382" s="36" t="str">
        <f>IF(DATA_PESOS[[#This Row],[Peso de FLEX]]=DATA_PESOS[[#This Row],[ACTUALIZACION 2]],"Conforme","Revisar")</f>
        <v>Revisar</v>
      </c>
    </row>
    <row r="4383" spans="1:9" x14ac:dyDescent="0.25">
      <c r="A4383" s="42" t="s">
        <v>6</v>
      </c>
      <c r="B4383" s="35" t="s">
        <v>8749</v>
      </c>
      <c r="C4383" s="35" t="s">
        <v>8748</v>
      </c>
      <c r="D4383" s="36">
        <v>57</v>
      </c>
      <c r="E4383" s="36">
        <v>57</v>
      </c>
      <c r="F4383" s="37">
        <v>0.60499999999999998</v>
      </c>
      <c r="G4383" s="36"/>
      <c r="H4383" s="53">
        <v>0.624</v>
      </c>
      <c r="I4383" s="36" t="str">
        <f>IF(DATA_PESOS[[#This Row],[Peso de FLEX]]=DATA_PESOS[[#This Row],[ACTUALIZACION 2]],"Conforme","Revisar")</f>
        <v>Revisar</v>
      </c>
    </row>
    <row r="4384" spans="1:9" x14ac:dyDescent="0.25">
      <c r="A4384" s="42" t="s">
        <v>6</v>
      </c>
      <c r="B4384" s="35" t="s">
        <v>8750</v>
      </c>
      <c r="C4384" s="35" t="s">
        <v>8751</v>
      </c>
      <c r="D4384" s="36">
        <v>18</v>
      </c>
      <c r="E4384" s="36">
        <v>18</v>
      </c>
      <c r="F4384" s="37">
        <v>0.61599999999999999</v>
      </c>
      <c r="G4384" s="36"/>
      <c r="H4384" s="52">
        <v>0.62</v>
      </c>
      <c r="I4384" s="36" t="str">
        <f>IF(DATA_PESOS[[#This Row],[Peso de FLEX]]=DATA_PESOS[[#This Row],[ACTUALIZACION 2]],"Conforme","Revisar")</f>
        <v>Revisar</v>
      </c>
    </row>
    <row r="4385" spans="1:9" x14ac:dyDescent="0.25">
      <c r="A4385" s="42" t="s">
        <v>6</v>
      </c>
      <c r="B4385" s="35" t="s">
        <v>8752</v>
      </c>
      <c r="C4385" s="35" t="s">
        <v>8753</v>
      </c>
      <c r="D4385" s="36">
        <v>1</v>
      </c>
      <c r="E4385" s="36">
        <v>1</v>
      </c>
      <c r="F4385" s="37">
        <v>0.60199999999999998</v>
      </c>
      <c r="G4385" s="36"/>
      <c r="H4385" s="53">
        <v>1.218</v>
      </c>
      <c r="I4385" s="36" t="str">
        <f>IF(DATA_PESOS[[#This Row],[Peso de FLEX]]=DATA_PESOS[[#This Row],[ACTUALIZACION 2]],"Conforme","Revisar")</f>
        <v>Revisar</v>
      </c>
    </row>
    <row r="4386" spans="1:9" x14ac:dyDescent="0.25">
      <c r="A4386" s="42" t="s">
        <v>6</v>
      </c>
      <c r="B4386" s="35" t="s">
        <v>8754</v>
      </c>
      <c r="C4386" s="35" t="s">
        <v>8755</v>
      </c>
      <c r="D4386" s="36">
        <v>41</v>
      </c>
      <c r="E4386" s="36">
        <v>41</v>
      </c>
      <c r="F4386" s="37">
        <v>0.61799999999999999</v>
      </c>
      <c r="G4386" s="36"/>
      <c r="H4386" s="53">
        <v>0.73199999999999998</v>
      </c>
      <c r="I4386" s="36" t="str">
        <f>IF(DATA_PESOS[[#This Row],[Peso de FLEX]]=DATA_PESOS[[#This Row],[ACTUALIZACION 2]],"Conforme","Revisar")</f>
        <v>Revisar</v>
      </c>
    </row>
    <row r="4387" spans="1:9" x14ac:dyDescent="0.25">
      <c r="A4387" s="42" t="s">
        <v>6</v>
      </c>
      <c r="B4387" s="35" t="s">
        <v>8756</v>
      </c>
      <c r="C4387" s="35" t="s">
        <v>8757</v>
      </c>
      <c r="D4387" s="36">
        <v>12</v>
      </c>
      <c r="E4387" s="36">
        <v>12</v>
      </c>
      <c r="F4387" s="37">
        <v>0.61499999999999999</v>
      </c>
      <c r="G4387" s="36"/>
      <c r="H4387" s="53">
        <v>0.73399999999999999</v>
      </c>
      <c r="I4387" s="36" t="str">
        <f>IF(DATA_PESOS[[#This Row],[Peso de FLEX]]=DATA_PESOS[[#This Row],[ACTUALIZACION 2]],"Conforme","Revisar")</f>
        <v>Revisar</v>
      </c>
    </row>
    <row r="4388" spans="1:9" x14ac:dyDescent="0.25">
      <c r="A4388" s="42" t="s">
        <v>6</v>
      </c>
      <c r="B4388" s="35" t="s">
        <v>8758</v>
      </c>
      <c r="C4388" s="35" t="s">
        <v>8759</v>
      </c>
      <c r="D4388" s="36">
        <v>9</v>
      </c>
      <c r="E4388" s="36">
        <v>9</v>
      </c>
      <c r="F4388" s="37">
        <v>1.21</v>
      </c>
      <c r="G4388" s="36"/>
      <c r="H4388" s="53">
        <v>0.35799999999999998</v>
      </c>
      <c r="I4388" s="36" t="str">
        <f>IF(DATA_PESOS[[#This Row],[Peso de FLEX]]=DATA_PESOS[[#This Row],[ACTUALIZACION 2]],"Conforme","Revisar")</f>
        <v>Revisar</v>
      </c>
    </row>
    <row r="4389" spans="1:9" x14ac:dyDescent="0.25">
      <c r="A4389" s="42" t="s">
        <v>6</v>
      </c>
      <c r="B4389" s="35" t="s">
        <v>8760</v>
      </c>
      <c r="C4389" s="35" t="s">
        <v>8761</v>
      </c>
      <c r="D4389" s="36">
        <v>29</v>
      </c>
      <c r="E4389" s="36">
        <v>29</v>
      </c>
      <c r="F4389" s="36">
        <v>0.72299999999999998</v>
      </c>
      <c r="G4389" s="36"/>
      <c r="H4389" s="52">
        <v>0.73399999999999999</v>
      </c>
      <c r="I4389" s="36" t="str">
        <f>IF(DATA_PESOS[[#This Row],[Peso de FLEX]]=DATA_PESOS[[#This Row],[ACTUALIZACION 2]],"Conforme","Revisar")</f>
        <v>Revisar</v>
      </c>
    </row>
    <row r="4390" spans="1:9" x14ac:dyDescent="0.25">
      <c r="A4390" s="42" t="s">
        <v>6</v>
      </c>
      <c r="B4390" s="35" t="s">
        <v>8762</v>
      </c>
      <c r="C4390" s="35" t="s">
        <v>8763</v>
      </c>
      <c r="D4390" s="36">
        <v>14</v>
      </c>
      <c r="E4390" s="36">
        <v>14</v>
      </c>
      <c r="F4390" s="37">
        <v>0.72899999999999998</v>
      </c>
      <c r="G4390" s="36"/>
      <c r="H4390" s="53">
        <v>0.75800000000000001</v>
      </c>
      <c r="I4390" s="36" t="str">
        <f>IF(DATA_PESOS[[#This Row],[Peso de FLEX]]=DATA_PESOS[[#This Row],[ACTUALIZACION 2]],"Conforme","Revisar")</f>
        <v>Revisar</v>
      </c>
    </row>
    <row r="4391" spans="1:9" x14ac:dyDescent="0.25">
      <c r="A4391" s="42" t="s">
        <v>6</v>
      </c>
      <c r="B4391" s="35" t="s">
        <v>8764</v>
      </c>
      <c r="C4391" s="35" t="s">
        <v>8765</v>
      </c>
      <c r="D4391" s="36">
        <v>21</v>
      </c>
      <c r="E4391" s="36">
        <v>21</v>
      </c>
      <c r="F4391" s="37">
        <v>0.35699999999999998</v>
      </c>
      <c r="G4391" s="36"/>
      <c r="H4391" s="53">
        <v>0.75800000000000001</v>
      </c>
      <c r="I4391" s="36" t="str">
        <f>IF(DATA_PESOS[[#This Row],[Peso de FLEX]]=DATA_PESOS[[#This Row],[ACTUALIZACION 2]],"Conforme","Revisar")</f>
        <v>Revisar</v>
      </c>
    </row>
    <row r="4392" spans="1:9" x14ac:dyDescent="0.25">
      <c r="A4392" s="42" t="s">
        <v>6</v>
      </c>
      <c r="B4392" s="35" t="s">
        <v>8766</v>
      </c>
      <c r="C4392" s="35" t="s">
        <v>8767</v>
      </c>
      <c r="D4392" s="36">
        <v>7</v>
      </c>
      <c r="E4392" s="36">
        <v>7</v>
      </c>
      <c r="F4392" s="37">
        <v>0.73499999999999999</v>
      </c>
      <c r="G4392" s="36"/>
      <c r="H4392" s="52">
        <v>0.62</v>
      </c>
      <c r="I4392" s="36" t="str">
        <f>IF(DATA_PESOS[[#This Row],[Peso de FLEX]]=DATA_PESOS[[#This Row],[ACTUALIZACION 2]],"Conforme","Revisar")</f>
        <v>Revisar</v>
      </c>
    </row>
    <row r="4393" spans="1:9" x14ac:dyDescent="0.25">
      <c r="A4393" s="42" t="s">
        <v>6</v>
      </c>
      <c r="B4393" s="35" t="s">
        <v>8768</v>
      </c>
      <c r="C4393" s="35" t="s">
        <v>8769</v>
      </c>
      <c r="D4393" s="36">
        <v>17</v>
      </c>
      <c r="E4393" s="36">
        <v>17</v>
      </c>
      <c r="F4393" s="37">
        <v>0.75600000000000001</v>
      </c>
      <c r="G4393" s="36"/>
      <c r="H4393" s="52">
        <v>0.85</v>
      </c>
      <c r="I4393" s="36" t="str">
        <f>IF(DATA_PESOS[[#This Row],[Peso de FLEX]]=DATA_PESOS[[#This Row],[ACTUALIZACION 2]],"Conforme","Revisar")</f>
        <v>Revisar</v>
      </c>
    </row>
    <row r="4394" spans="1:9" x14ac:dyDescent="0.25">
      <c r="A4394" s="42" t="s">
        <v>6</v>
      </c>
      <c r="B4394" s="35" t="s">
        <v>8770</v>
      </c>
      <c r="C4394" s="35" t="s">
        <v>8771</v>
      </c>
      <c r="D4394" s="36">
        <v>3</v>
      </c>
      <c r="E4394" s="36">
        <v>3</v>
      </c>
      <c r="F4394" s="37">
        <v>0.753</v>
      </c>
      <c r="G4394" s="36"/>
      <c r="H4394" s="52">
        <v>0.85</v>
      </c>
      <c r="I4394" s="36" t="str">
        <f>IF(DATA_PESOS[[#This Row],[Peso de FLEX]]=DATA_PESOS[[#This Row],[ACTUALIZACION 2]],"Conforme","Revisar")</f>
        <v>Revisar</v>
      </c>
    </row>
    <row r="4395" spans="1:9" x14ac:dyDescent="0.25">
      <c r="A4395" s="42" t="s">
        <v>6</v>
      </c>
      <c r="B4395" s="35" t="s">
        <v>8772</v>
      </c>
      <c r="C4395" s="35" t="s">
        <v>8773</v>
      </c>
      <c r="D4395" s="36">
        <v>2</v>
      </c>
      <c r="E4395" s="36">
        <v>2</v>
      </c>
      <c r="F4395" s="37">
        <v>0.85</v>
      </c>
      <c r="G4395" s="36"/>
      <c r="H4395" s="53" t="s">
        <v>9798</v>
      </c>
      <c r="I4395" s="36" t="str">
        <f>IF(DATA_PESOS[[#This Row],[Peso de FLEX]]=DATA_PESOS[[#This Row],[ACTUALIZACION 2]],"Conforme","Revisar")</f>
        <v>Revisar</v>
      </c>
    </row>
    <row r="4396" spans="1:9" x14ac:dyDescent="0.25">
      <c r="A4396" s="42" t="s">
        <v>6</v>
      </c>
      <c r="B4396" s="35" t="s">
        <v>8774</v>
      </c>
      <c r="C4396" s="35" t="s">
        <v>8775</v>
      </c>
      <c r="D4396" s="36">
        <v>10</v>
      </c>
      <c r="E4396" s="36">
        <v>10</v>
      </c>
      <c r="F4396" s="37">
        <v>0.83699999999999997</v>
      </c>
      <c r="G4396" s="36"/>
      <c r="H4396" s="52">
        <v>0.82</v>
      </c>
      <c r="I4396" s="36" t="str">
        <f>IF(DATA_PESOS[[#This Row],[Peso de FLEX]]=DATA_PESOS[[#This Row],[ACTUALIZACION 2]],"Conforme","Revisar")</f>
        <v>Revisar</v>
      </c>
    </row>
    <row r="4397" spans="1:9" x14ac:dyDescent="0.25">
      <c r="A4397" s="42" t="s">
        <v>6</v>
      </c>
      <c r="B4397" s="35" t="s">
        <v>8776</v>
      </c>
      <c r="C4397" s="35" t="s">
        <v>8777</v>
      </c>
      <c r="D4397" s="36">
        <v>10</v>
      </c>
      <c r="E4397" s="36">
        <v>10</v>
      </c>
      <c r="F4397" s="37">
        <v>0.84199999999999997</v>
      </c>
      <c r="G4397" s="36"/>
      <c r="H4397" s="52">
        <v>0.73</v>
      </c>
      <c r="I4397" s="36" t="str">
        <f>IF(DATA_PESOS[[#This Row],[Peso de FLEX]]=DATA_PESOS[[#This Row],[ACTUALIZACION 2]],"Conforme","Revisar")</f>
        <v>Revisar</v>
      </c>
    </row>
    <row r="4398" spans="1:9" x14ac:dyDescent="0.25">
      <c r="A4398" s="42" t="s">
        <v>6</v>
      </c>
      <c r="B4398" s="35" t="s">
        <v>8778</v>
      </c>
      <c r="C4398" s="35" t="s">
        <v>8779</v>
      </c>
      <c r="D4398" s="36">
        <v>69</v>
      </c>
      <c r="E4398" s="36">
        <v>69</v>
      </c>
      <c r="F4398" s="37">
        <v>0.84199999999999997</v>
      </c>
      <c r="G4398" s="36"/>
      <c r="H4398" s="52">
        <v>0.74</v>
      </c>
      <c r="I4398" s="36" t="str">
        <f>IF(DATA_PESOS[[#This Row],[Peso de FLEX]]=DATA_PESOS[[#This Row],[ACTUALIZACION 2]],"Conforme","Revisar")</f>
        <v>Revisar</v>
      </c>
    </row>
    <row r="4399" spans="1:9" x14ac:dyDescent="0.25">
      <c r="A4399" s="42" t="s">
        <v>6</v>
      </c>
      <c r="B4399" s="35" t="s">
        <v>8780</v>
      </c>
      <c r="C4399" s="35" t="s">
        <v>8781</v>
      </c>
      <c r="D4399" s="36">
        <v>2</v>
      </c>
      <c r="E4399" s="36">
        <v>2</v>
      </c>
      <c r="F4399" s="37">
        <v>0.81</v>
      </c>
      <c r="G4399" s="36"/>
      <c r="H4399" s="53">
        <v>0.74199999999999999</v>
      </c>
      <c r="I4399" s="36" t="str">
        <f>IF(DATA_PESOS[[#This Row],[Peso de FLEX]]=DATA_PESOS[[#This Row],[ACTUALIZACION 2]],"Conforme","Revisar")</f>
        <v>Revisar</v>
      </c>
    </row>
    <row r="4400" spans="1:9" hidden="1" x14ac:dyDescent="0.25">
      <c r="A4400" s="42" t="s">
        <v>6</v>
      </c>
      <c r="B4400" s="35" t="s">
        <v>8782</v>
      </c>
      <c r="C4400" s="35" t="s">
        <v>8783</v>
      </c>
      <c r="D4400" s="36">
        <v>112</v>
      </c>
      <c r="E4400" s="36">
        <v>112</v>
      </c>
      <c r="F4400" s="37">
        <v>0.68600000000000005</v>
      </c>
      <c r="G4400" s="36"/>
      <c r="H4400" s="37">
        <v>0.68600000000000005</v>
      </c>
      <c r="I4400" s="48" t="str">
        <f>IF(DATA_PESOS[[#This Row],[Peso de FLEX]]=DATA_PESOS[[#This Row],[ACTUALIZACION 2]],"Conforme","Revisar")</f>
        <v>Conforme</v>
      </c>
    </row>
    <row r="4401" spans="1:9" x14ac:dyDescent="0.25">
      <c r="A4401" s="42" t="s">
        <v>6</v>
      </c>
      <c r="B4401" s="35" t="s">
        <v>8784</v>
      </c>
      <c r="C4401" s="35" t="s">
        <v>8783</v>
      </c>
      <c r="D4401" s="36">
        <v>17</v>
      </c>
      <c r="E4401" s="36">
        <v>17</v>
      </c>
      <c r="F4401" s="37">
        <v>0.72899999999999998</v>
      </c>
      <c r="G4401" s="36"/>
      <c r="H4401" s="53">
        <v>0.73599999999999999</v>
      </c>
      <c r="I4401" s="36" t="str">
        <f>IF(DATA_PESOS[[#This Row],[Peso de FLEX]]=DATA_PESOS[[#This Row],[ACTUALIZACION 2]],"Conforme","Revisar")</f>
        <v>Revisar</v>
      </c>
    </row>
    <row r="4402" spans="1:9" x14ac:dyDescent="0.25">
      <c r="A4402" s="42" t="s">
        <v>6</v>
      </c>
      <c r="B4402" s="35" t="s">
        <v>8785</v>
      </c>
      <c r="C4402" s="35" t="s">
        <v>8786</v>
      </c>
      <c r="D4402" s="36">
        <v>23</v>
      </c>
      <c r="E4402" s="36">
        <v>23</v>
      </c>
      <c r="F4402" s="37">
        <v>0.73399999999999999</v>
      </c>
      <c r="G4402" s="36"/>
      <c r="H4402" s="53">
        <v>0.69599999999999995</v>
      </c>
      <c r="I4402" s="36" t="str">
        <f>IF(DATA_PESOS[[#This Row],[Peso de FLEX]]=DATA_PESOS[[#This Row],[ACTUALIZACION 2]],"Conforme","Revisar")</f>
        <v>Revisar</v>
      </c>
    </row>
    <row r="4403" spans="1:9" x14ac:dyDescent="0.25">
      <c r="A4403" s="42" t="s">
        <v>6</v>
      </c>
      <c r="B4403" s="35" t="s">
        <v>8787</v>
      </c>
      <c r="C4403" s="35" t="s">
        <v>8788</v>
      </c>
      <c r="D4403" s="36">
        <v>4</v>
      </c>
      <c r="E4403" s="36">
        <v>4</v>
      </c>
      <c r="F4403" s="37">
        <v>0.73599999999999999</v>
      </c>
      <c r="G4403" s="36"/>
      <c r="H4403" s="53">
        <v>1.1879999999999999</v>
      </c>
      <c r="I4403" s="36" t="str">
        <f>IF(DATA_PESOS[[#This Row],[Peso de FLEX]]=DATA_PESOS[[#This Row],[ACTUALIZACION 2]],"Conforme","Revisar")</f>
        <v>Revisar</v>
      </c>
    </row>
    <row r="4404" spans="1:9" x14ac:dyDescent="0.25">
      <c r="A4404" s="42" t="s">
        <v>6</v>
      </c>
      <c r="B4404" s="35" t="s">
        <v>8789</v>
      </c>
      <c r="C4404" s="35" t="s">
        <v>8790</v>
      </c>
      <c r="D4404" s="36">
        <v>1</v>
      </c>
      <c r="E4404" s="36">
        <v>1</v>
      </c>
      <c r="F4404" s="37">
        <v>0.73099999999999998</v>
      </c>
      <c r="G4404" s="36"/>
      <c r="H4404" s="53">
        <v>6.766</v>
      </c>
      <c r="I4404" s="36" t="str">
        <f>IF(DATA_PESOS[[#This Row],[Peso de FLEX]]=DATA_PESOS[[#This Row],[ACTUALIZACION 2]],"Conforme","Revisar")</f>
        <v>Revisar</v>
      </c>
    </row>
    <row r="4405" spans="1:9" x14ac:dyDescent="0.25">
      <c r="A4405" s="42" t="s">
        <v>6</v>
      </c>
      <c r="B4405" s="35" t="s">
        <v>8791</v>
      </c>
      <c r="C4405" s="35" t="s">
        <v>8792</v>
      </c>
      <c r="D4405" s="36">
        <v>2</v>
      </c>
      <c r="E4405" s="36">
        <v>2</v>
      </c>
      <c r="F4405" s="37">
        <v>0.69</v>
      </c>
      <c r="G4405" s="36"/>
      <c r="H4405" s="52">
        <v>7.96</v>
      </c>
      <c r="I4405" s="36" t="str">
        <f>IF(DATA_PESOS[[#This Row],[Peso de FLEX]]=DATA_PESOS[[#This Row],[ACTUALIZACION 2]],"Conforme","Revisar")</f>
        <v>Revisar</v>
      </c>
    </row>
    <row r="4406" spans="1:9" x14ac:dyDescent="0.25">
      <c r="A4406" s="42" t="s">
        <v>6</v>
      </c>
      <c r="B4406" s="35" t="s">
        <v>8793</v>
      </c>
      <c r="C4406" s="35" t="s">
        <v>8794</v>
      </c>
      <c r="D4406" s="36">
        <v>1</v>
      </c>
      <c r="E4406" s="36">
        <v>1</v>
      </c>
      <c r="F4406" s="37">
        <v>1.1839999999999999</v>
      </c>
      <c r="G4406" s="36"/>
      <c r="H4406" s="52">
        <v>8.56</v>
      </c>
      <c r="I4406" s="36" t="str">
        <f>IF(DATA_PESOS[[#This Row],[Peso de FLEX]]=DATA_PESOS[[#This Row],[ACTUALIZACION 2]],"Conforme","Revisar")</f>
        <v>Revisar</v>
      </c>
    </row>
    <row r="4407" spans="1:9" x14ac:dyDescent="0.25">
      <c r="A4407" s="42" t="s">
        <v>6</v>
      </c>
      <c r="B4407" s="35" t="s">
        <v>8795</v>
      </c>
      <c r="C4407" s="35" t="s">
        <v>8796</v>
      </c>
      <c r="D4407" s="36">
        <v>32</v>
      </c>
      <c r="E4407" s="36">
        <v>32</v>
      </c>
      <c r="F4407" s="37">
        <v>1.3779999999999999</v>
      </c>
      <c r="G4407" s="36"/>
      <c r="H4407" s="52">
        <v>1.38</v>
      </c>
      <c r="I4407" s="36" t="str">
        <f>IF(DATA_PESOS[[#This Row],[Peso de FLEX]]=DATA_PESOS[[#This Row],[ACTUALIZACION 2]],"Conforme","Revisar")</f>
        <v>Revisar</v>
      </c>
    </row>
    <row r="4408" spans="1:9" x14ac:dyDescent="0.25">
      <c r="A4408" s="42" t="s">
        <v>6</v>
      </c>
      <c r="B4408" s="35" t="s">
        <v>8797</v>
      </c>
      <c r="C4408" s="35" t="s">
        <v>8798</v>
      </c>
      <c r="D4408" s="36">
        <v>14</v>
      </c>
      <c r="E4408" s="36">
        <v>14</v>
      </c>
      <c r="F4408" s="37">
        <v>6.0490000000000004</v>
      </c>
      <c r="G4408" s="36"/>
      <c r="H4408" s="53">
        <v>1.464</v>
      </c>
      <c r="I4408" s="36" t="str">
        <f>IF(DATA_PESOS[[#This Row],[Peso de FLEX]]=DATA_PESOS[[#This Row],[ACTUALIZACION 2]],"Conforme","Revisar")</f>
        <v>Revisar</v>
      </c>
    </row>
    <row r="4409" spans="1:9" x14ac:dyDescent="0.25">
      <c r="A4409" s="42" t="s">
        <v>6</v>
      </c>
      <c r="B4409" s="35" t="s">
        <v>8799</v>
      </c>
      <c r="C4409" s="35" t="s">
        <v>8800</v>
      </c>
      <c r="D4409" s="36">
        <v>6</v>
      </c>
      <c r="E4409" s="36">
        <v>6</v>
      </c>
      <c r="F4409" s="37">
        <v>7.0839999999999996</v>
      </c>
      <c r="G4409" s="36"/>
      <c r="H4409" s="53" t="s">
        <v>9798</v>
      </c>
      <c r="I4409" s="36" t="str">
        <f>IF(DATA_PESOS[[#This Row],[Peso de FLEX]]=DATA_PESOS[[#This Row],[ACTUALIZACION 2]],"Conforme","Revisar")</f>
        <v>Revisar</v>
      </c>
    </row>
    <row r="4410" spans="1:9" x14ac:dyDescent="0.25">
      <c r="A4410" s="42" t="s">
        <v>6</v>
      </c>
      <c r="B4410" s="35" t="s">
        <v>8801</v>
      </c>
      <c r="C4410" s="35" t="s">
        <v>8802</v>
      </c>
      <c r="D4410" s="36">
        <v>5</v>
      </c>
      <c r="E4410" s="36">
        <v>5</v>
      </c>
      <c r="F4410" s="37">
        <v>8.5020000000000007</v>
      </c>
      <c r="G4410" s="36"/>
      <c r="H4410" s="53">
        <v>1.486</v>
      </c>
      <c r="I4410" s="36" t="str">
        <f>IF(DATA_PESOS[[#This Row],[Peso de FLEX]]=DATA_PESOS[[#This Row],[ACTUALIZACION 2]],"Conforme","Revisar")</f>
        <v>Revisar</v>
      </c>
    </row>
    <row r="4411" spans="1:9" x14ac:dyDescent="0.25">
      <c r="A4411" s="42" t="s">
        <v>6</v>
      </c>
      <c r="B4411" s="35" t="s">
        <v>8803</v>
      </c>
      <c r="C4411" s="35" t="s">
        <v>8804</v>
      </c>
      <c r="D4411" s="36">
        <v>3</v>
      </c>
      <c r="E4411" s="36">
        <v>3</v>
      </c>
      <c r="F4411" s="37">
        <v>1.4670000000000001</v>
      </c>
      <c r="G4411" s="36"/>
      <c r="H4411" s="52">
        <v>1.41</v>
      </c>
      <c r="I4411" s="36" t="str">
        <f>IF(DATA_PESOS[[#This Row],[Peso de FLEX]]=DATA_PESOS[[#This Row],[ACTUALIZACION 2]],"Conforme","Revisar")</f>
        <v>Revisar</v>
      </c>
    </row>
    <row r="4412" spans="1:9" x14ac:dyDescent="0.25">
      <c r="A4412" s="42" t="s">
        <v>6</v>
      </c>
      <c r="B4412" s="35" t="s">
        <v>8805</v>
      </c>
      <c r="C4412" s="35" t="s">
        <v>8806</v>
      </c>
      <c r="D4412" s="36">
        <v>5</v>
      </c>
      <c r="E4412" s="36">
        <v>5</v>
      </c>
      <c r="F4412" s="37">
        <v>1.46</v>
      </c>
      <c r="G4412" s="36"/>
      <c r="H4412" s="52">
        <v>1.43</v>
      </c>
      <c r="I4412" s="36" t="str">
        <f>IF(DATA_PESOS[[#This Row],[Peso de FLEX]]=DATA_PESOS[[#This Row],[ACTUALIZACION 2]],"Conforme","Revisar")</f>
        <v>Revisar</v>
      </c>
    </row>
    <row r="4413" spans="1:9" x14ac:dyDescent="0.25">
      <c r="A4413" s="42" t="s">
        <v>6</v>
      </c>
      <c r="B4413" s="35" t="s">
        <v>8807</v>
      </c>
      <c r="C4413" s="35" t="s">
        <v>8808</v>
      </c>
      <c r="D4413" s="36">
        <v>18</v>
      </c>
      <c r="E4413" s="36">
        <v>18</v>
      </c>
      <c r="F4413" s="37">
        <v>1.4830000000000001</v>
      </c>
      <c r="G4413" s="36"/>
      <c r="H4413" s="53">
        <v>1.3979999999999999</v>
      </c>
      <c r="I4413" s="36" t="str">
        <f>IF(DATA_PESOS[[#This Row],[Peso de FLEX]]=DATA_PESOS[[#This Row],[ACTUALIZACION 2]],"Conforme","Revisar")</f>
        <v>Revisar</v>
      </c>
    </row>
    <row r="4414" spans="1:9" x14ac:dyDescent="0.25">
      <c r="A4414" s="42" t="s">
        <v>6</v>
      </c>
      <c r="B4414" s="35" t="s">
        <v>8809</v>
      </c>
      <c r="C4414" s="35" t="s">
        <v>8810</v>
      </c>
      <c r="D4414" s="36">
        <v>2</v>
      </c>
      <c r="E4414" s="36">
        <v>2</v>
      </c>
      <c r="F4414" s="37">
        <v>1.405</v>
      </c>
      <c r="G4414" s="36"/>
      <c r="H4414" s="53">
        <v>0.98399999999999999</v>
      </c>
      <c r="I4414" s="36" t="str">
        <f>IF(DATA_PESOS[[#This Row],[Peso de FLEX]]=DATA_PESOS[[#This Row],[ACTUALIZACION 2]],"Conforme","Revisar")</f>
        <v>Revisar</v>
      </c>
    </row>
    <row r="4415" spans="1:9" x14ac:dyDescent="0.25">
      <c r="A4415" s="42" t="s">
        <v>6</v>
      </c>
      <c r="B4415" s="35" t="s">
        <v>8811</v>
      </c>
      <c r="C4415" s="35" t="s">
        <v>8812</v>
      </c>
      <c r="D4415" s="36">
        <v>12</v>
      </c>
      <c r="E4415" s="36">
        <v>12</v>
      </c>
      <c r="F4415" s="37">
        <v>1.42</v>
      </c>
      <c r="G4415" s="36"/>
      <c r="H4415" s="53">
        <v>1.246</v>
      </c>
      <c r="I4415" s="36" t="str">
        <f>IF(DATA_PESOS[[#This Row],[Peso de FLEX]]=DATA_PESOS[[#This Row],[ACTUALIZACION 2]],"Conforme","Revisar")</f>
        <v>Revisar</v>
      </c>
    </row>
    <row r="4416" spans="1:9" x14ac:dyDescent="0.25">
      <c r="A4416" s="42" t="s">
        <v>6</v>
      </c>
      <c r="B4416" s="35" t="s">
        <v>8813</v>
      </c>
      <c r="C4416" s="35" t="s">
        <v>8814</v>
      </c>
      <c r="D4416" s="36">
        <v>12</v>
      </c>
      <c r="E4416" s="36">
        <v>12</v>
      </c>
      <c r="F4416" s="37">
        <v>1.383</v>
      </c>
      <c r="G4416" s="36"/>
      <c r="H4416" s="53">
        <v>2.0939999999999999</v>
      </c>
      <c r="I4416" s="36" t="str">
        <f>IF(DATA_PESOS[[#This Row],[Peso de FLEX]]=DATA_PESOS[[#This Row],[ACTUALIZACION 2]],"Conforme","Revisar")</f>
        <v>Revisar</v>
      </c>
    </row>
    <row r="4417" spans="1:9" x14ac:dyDescent="0.25">
      <c r="A4417" s="42" t="s">
        <v>6</v>
      </c>
      <c r="B4417" s="35" t="s">
        <v>8815</v>
      </c>
      <c r="C4417" s="35" t="s">
        <v>8816</v>
      </c>
      <c r="D4417" s="36">
        <v>12</v>
      </c>
      <c r="E4417" s="36">
        <v>12</v>
      </c>
      <c r="F4417" s="37">
        <v>0.97599999999999998</v>
      </c>
      <c r="G4417" s="36"/>
      <c r="H4417" s="53">
        <v>2.1440000000000001</v>
      </c>
      <c r="I4417" s="36" t="str">
        <f>IF(DATA_PESOS[[#This Row],[Peso de FLEX]]=DATA_PESOS[[#This Row],[ACTUALIZACION 2]],"Conforme","Revisar")</f>
        <v>Revisar</v>
      </c>
    </row>
    <row r="4418" spans="1:9" x14ac:dyDescent="0.25">
      <c r="A4418" s="42" t="s">
        <v>6</v>
      </c>
      <c r="B4418" s="35" t="s">
        <v>8817</v>
      </c>
      <c r="C4418" s="35" t="s">
        <v>8818</v>
      </c>
      <c r="D4418" s="36">
        <v>2</v>
      </c>
      <c r="E4418" s="36">
        <v>2</v>
      </c>
      <c r="F4418" s="37">
        <v>1.242</v>
      </c>
      <c r="G4418" s="36"/>
      <c r="H4418" s="53">
        <v>2.1480000000000001</v>
      </c>
      <c r="I4418" s="36" t="str">
        <f>IF(DATA_PESOS[[#This Row],[Peso de FLEX]]=DATA_PESOS[[#This Row],[ACTUALIZACION 2]],"Conforme","Revisar")</f>
        <v>Revisar</v>
      </c>
    </row>
    <row r="4419" spans="1:9" x14ac:dyDescent="0.25">
      <c r="A4419" s="42" t="s">
        <v>6</v>
      </c>
      <c r="B4419" s="35" t="s">
        <v>8819</v>
      </c>
      <c r="C4419" s="35" t="s">
        <v>8820</v>
      </c>
      <c r="D4419" s="36">
        <v>4</v>
      </c>
      <c r="E4419" s="36">
        <v>4</v>
      </c>
      <c r="F4419" s="37">
        <v>2.08</v>
      </c>
      <c r="G4419" s="36"/>
      <c r="H4419" s="53">
        <v>1.1080000000000001</v>
      </c>
      <c r="I4419" s="36" t="str">
        <f>IF(DATA_PESOS[[#This Row],[Peso de FLEX]]=DATA_PESOS[[#This Row],[ACTUALIZACION 2]],"Conforme","Revisar")</f>
        <v>Revisar</v>
      </c>
    </row>
    <row r="4420" spans="1:9" x14ac:dyDescent="0.25">
      <c r="A4420" s="42" t="s">
        <v>6</v>
      </c>
      <c r="B4420" s="35" t="s">
        <v>8821</v>
      </c>
      <c r="C4420" s="35" t="s">
        <v>8822</v>
      </c>
      <c r="D4420" s="36">
        <v>34</v>
      </c>
      <c r="E4420" s="36">
        <v>34</v>
      </c>
      <c r="F4420" s="37">
        <v>2.137</v>
      </c>
      <c r="G4420" s="36"/>
      <c r="H4420" s="53">
        <v>0.36199999999999999</v>
      </c>
      <c r="I4420" s="36" t="str">
        <f>IF(DATA_PESOS[[#This Row],[Peso de FLEX]]=DATA_PESOS[[#This Row],[ACTUALIZACION 2]],"Conforme","Revisar")</f>
        <v>Revisar</v>
      </c>
    </row>
    <row r="4421" spans="1:9" x14ac:dyDescent="0.25">
      <c r="A4421" s="42" t="s">
        <v>6</v>
      </c>
      <c r="B4421" s="35" t="s">
        <v>8823</v>
      </c>
      <c r="C4421" s="35" t="s">
        <v>8824</v>
      </c>
      <c r="D4421" s="36">
        <v>5</v>
      </c>
      <c r="E4421" s="36">
        <v>5</v>
      </c>
      <c r="F4421" s="37">
        <v>2.1429999999999998</v>
      </c>
      <c r="G4421" s="36"/>
      <c r="H4421" s="53">
        <v>1.982</v>
      </c>
      <c r="I4421" s="36" t="str">
        <f>IF(DATA_PESOS[[#This Row],[Peso de FLEX]]=DATA_PESOS[[#This Row],[ACTUALIZACION 2]],"Conforme","Revisar")</f>
        <v>Revisar</v>
      </c>
    </row>
    <row r="4422" spans="1:9" x14ac:dyDescent="0.25">
      <c r="A4422" s="42" t="s">
        <v>6</v>
      </c>
      <c r="B4422" s="35" t="s">
        <v>8825</v>
      </c>
      <c r="C4422" s="35" t="s">
        <v>8826</v>
      </c>
      <c r="D4422" s="36">
        <v>43</v>
      </c>
      <c r="E4422" s="36">
        <v>43</v>
      </c>
      <c r="F4422" s="36">
        <v>1.234</v>
      </c>
      <c r="G4422" s="36"/>
      <c r="H4422" s="52">
        <v>0.39600000000000002</v>
      </c>
      <c r="I4422" s="36" t="str">
        <f>IF(DATA_PESOS[[#This Row],[Peso de FLEX]]=DATA_PESOS[[#This Row],[ACTUALIZACION 2]],"Conforme","Revisar")</f>
        <v>Revisar</v>
      </c>
    </row>
    <row r="4423" spans="1:9" x14ac:dyDescent="0.25">
      <c r="A4423" s="42" t="s">
        <v>6</v>
      </c>
      <c r="B4423" s="35" t="s">
        <v>8827</v>
      </c>
      <c r="C4423" s="35" t="s">
        <v>8828</v>
      </c>
      <c r="D4423" s="36">
        <v>48</v>
      </c>
      <c r="E4423" s="36">
        <v>48</v>
      </c>
      <c r="F4423" s="37">
        <v>0.35899999999999999</v>
      </c>
      <c r="G4423" s="36"/>
      <c r="H4423" s="53">
        <v>1.986</v>
      </c>
      <c r="I4423" s="36" t="str">
        <f>IF(DATA_PESOS[[#This Row],[Peso de FLEX]]=DATA_PESOS[[#This Row],[ACTUALIZACION 2]],"Conforme","Revisar")</f>
        <v>Revisar</v>
      </c>
    </row>
    <row r="4424" spans="1:9" x14ac:dyDescent="0.25">
      <c r="A4424" s="42" t="s">
        <v>6</v>
      </c>
      <c r="B4424" s="35" t="s">
        <v>8829</v>
      </c>
      <c r="C4424" s="35" t="s">
        <v>8830</v>
      </c>
      <c r="D4424" s="36">
        <v>24</v>
      </c>
      <c r="E4424" s="36">
        <v>24</v>
      </c>
      <c r="F4424" s="37">
        <v>1.996</v>
      </c>
      <c r="G4424" s="36"/>
      <c r="H4424" s="52">
        <v>1.95</v>
      </c>
      <c r="I4424" s="36" t="str">
        <f>IF(DATA_PESOS[[#This Row],[Peso de FLEX]]=DATA_PESOS[[#This Row],[ACTUALIZACION 2]],"Conforme","Revisar")</f>
        <v>Revisar</v>
      </c>
    </row>
    <row r="4425" spans="1:9" x14ac:dyDescent="0.25">
      <c r="A4425" s="42" t="s">
        <v>6</v>
      </c>
      <c r="B4425" s="35" t="s">
        <v>8831</v>
      </c>
      <c r="C4425" s="35" t="s">
        <v>8832</v>
      </c>
      <c r="D4425" s="36">
        <v>15</v>
      </c>
      <c r="E4425" s="36">
        <v>15</v>
      </c>
      <c r="F4425" s="37">
        <v>1.964</v>
      </c>
      <c r="G4425" s="36"/>
      <c r="H4425" s="53">
        <v>0.68600000000000005</v>
      </c>
      <c r="I4425" s="36" t="str">
        <f>IF(DATA_PESOS[[#This Row],[Peso de FLEX]]=DATA_PESOS[[#This Row],[ACTUALIZACION 2]],"Conforme","Revisar")</f>
        <v>Revisar</v>
      </c>
    </row>
    <row r="4426" spans="1:9" x14ac:dyDescent="0.25">
      <c r="A4426" s="42" t="s">
        <v>6</v>
      </c>
      <c r="B4426" s="35" t="s">
        <v>8833</v>
      </c>
      <c r="C4426" s="35" t="s">
        <v>8834</v>
      </c>
      <c r="D4426" s="36">
        <v>308</v>
      </c>
      <c r="E4426" s="36">
        <v>308</v>
      </c>
      <c r="F4426" s="37">
        <v>0.72099999999999997</v>
      </c>
      <c r="G4426" s="36"/>
      <c r="H4426" s="52">
        <v>0.72399999999999998</v>
      </c>
      <c r="I4426" s="36" t="str">
        <f>IF(DATA_PESOS[[#This Row],[Peso de FLEX]]=DATA_PESOS[[#This Row],[ACTUALIZACION 2]],"Conforme","Revisar")</f>
        <v>Revisar</v>
      </c>
    </row>
    <row r="4427" spans="1:9" x14ac:dyDescent="0.25">
      <c r="A4427" s="42" t="s">
        <v>6</v>
      </c>
      <c r="B4427" s="35" t="s">
        <v>8835</v>
      </c>
      <c r="C4427" s="35" t="s">
        <v>8836</v>
      </c>
      <c r="D4427" s="36">
        <v>21</v>
      </c>
      <c r="E4427" s="36">
        <v>21</v>
      </c>
      <c r="F4427" s="37">
        <v>0.39200000000000002</v>
      </c>
      <c r="G4427" s="36"/>
      <c r="H4427" s="53">
        <v>0.53400000000000003</v>
      </c>
      <c r="I4427" s="36" t="str">
        <f>IF(DATA_PESOS[[#This Row],[Peso de FLEX]]=DATA_PESOS[[#This Row],[ACTUALIZACION 2]],"Conforme","Revisar")</f>
        <v>Revisar</v>
      </c>
    </row>
    <row r="4428" spans="1:9" x14ac:dyDescent="0.25">
      <c r="A4428" s="42" t="s">
        <v>6</v>
      </c>
      <c r="B4428" s="35" t="s">
        <v>8837</v>
      </c>
      <c r="C4428" s="35" t="s">
        <v>8838</v>
      </c>
      <c r="D4428" s="36">
        <v>78</v>
      </c>
      <c r="E4428" s="36">
        <v>78</v>
      </c>
      <c r="F4428" s="37">
        <v>1.984</v>
      </c>
      <c r="G4428" s="36"/>
      <c r="H4428" s="53">
        <v>0.68400000000000005</v>
      </c>
      <c r="I4428" s="36" t="str">
        <f>IF(DATA_PESOS[[#This Row],[Peso de FLEX]]=DATA_PESOS[[#This Row],[ACTUALIZACION 2]],"Conforme","Revisar")</f>
        <v>Revisar</v>
      </c>
    </row>
    <row r="4429" spans="1:9" x14ac:dyDescent="0.25">
      <c r="A4429" s="42" t="s">
        <v>6</v>
      </c>
      <c r="B4429" s="35" t="s">
        <v>8839</v>
      </c>
      <c r="C4429" s="35" t="s">
        <v>8840</v>
      </c>
      <c r="D4429" s="36">
        <v>5</v>
      </c>
      <c r="E4429" s="36">
        <v>5</v>
      </c>
      <c r="F4429" s="37">
        <v>0.67500000000000004</v>
      </c>
      <c r="G4429" s="36"/>
      <c r="H4429" s="53">
        <v>0.72599999999999998</v>
      </c>
      <c r="I4429" s="36" t="str">
        <f>IF(DATA_PESOS[[#This Row],[Peso de FLEX]]=DATA_PESOS[[#This Row],[ACTUALIZACION 2]],"Conforme","Revisar")</f>
        <v>Revisar</v>
      </c>
    </row>
    <row r="4430" spans="1:9" x14ac:dyDescent="0.25">
      <c r="A4430" s="42" t="s">
        <v>6</v>
      </c>
      <c r="B4430" s="35" t="s">
        <v>8841</v>
      </c>
      <c r="C4430" s="35" t="s">
        <v>8842</v>
      </c>
      <c r="D4430" s="36">
        <v>24</v>
      </c>
      <c r="E4430" s="36">
        <v>24</v>
      </c>
      <c r="F4430" s="37">
        <v>0</v>
      </c>
      <c r="G4430" s="36"/>
      <c r="H4430" s="52">
        <v>0.46200000000000002</v>
      </c>
      <c r="I4430" s="36" t="str">
        <f>IF(DATA_PESOS[[#This Row],[Peso de FLEX]]=DATA_PESOS[[#This Row],[ACTUALIZACION 2]],"Conforme","Revisar")</f>
        <v>Revisar</v>
      </c>
    </row>
    <row r="4431" spans="1:9" x14ac:dyDescent="0.25">
      <c r="A4431" s="42" t="s">
        <v>6</v>
      </c>
      <c r="B4431" s="35" t="s">
        <v>8843</v>
      </c>
      <c r="C4431" s="35" t="s">
        <v>8844</v>
      </c>
      <c r="D4431" s="36">
        <v>8</v>
      </c>
      <c r="E4431" s="36">
        <v>8</v>
      </c>
      <c r="F4431" s="37">
        <v>0.53700000000000003</v>
      </c>
      <c r="G4431" s="36"/>
      <c r="H4431" s="52">
        <v>0.69</v>
      </c>
      <c r="I4431" s="36" t="str">
        <f>IF(DATA_PESOS[[#This Row],[Peso de FLEX]]=DATA_PESOS[[#This Row],[ACTUALIZACION 2]],"Conforme","Revisar")</f>
        <v>Revisar</v>
      </c>
    </row>
    <row r="4432" spans="1:9" x14ac:dyDescent="0.25">
      <c r="A4432" s="42" t="s">
        <v>6</v>
      </c>
      <c r="B4432" s="35" t="s">
        <v>8845</v>
      </c>
      <c r="C4432" s="35" t="s">
        <v>8846</v>
      </c>
      <c r="D4432" s="36">
        <v>6</v>
      </c>
      <c r="E4432" s="36">
        <v>6</v>
      </c>
      <c r="F4432" s="37">
        <v>0.67800000000000005</v>
      </c>
      <c r="G4432" s="36"/>
      <c r="H4432" s="53">
        <v>0.83199999999999996</v>
      </c>
      <c r="I4432" s="36" t="str">
        <f>IF(DATA_PESOS[[#This Row],[Peso de FLEX]]=DATA_PESOS[[#This Row],[ACTUALIZACION 2]],"Conforme","Revisar")</f>
        <v>Revisar</v>
      </c>
    </row>
    <row r="4433" spans="1:9" x14ac:dyDescent="0.25">
      <c r="A4433" s="42" t="s">
        <v>6</v>
      </c>
      <c r="B4433" s="35" t="s">
        <v>8847</v>
      </c>
      <c r="C4433" s="35" t="s">
        <v>8848</v>
      </c>
      <c r="D4433" s="36">
        <v>12</v>
      </c>
      <c r="E4433" s="36">
        <v>12</v>
      </c>
      <c r="F4433" s="37">
        <v>0.72299999999999998</v>
      </c>
      <c r="G4433" s="36"/>
      <c r="H4433" s="53">
        <v>1.234</v>
      </c>
      <c r="I4433" s="36" t="str">
        <f>IF(DATA_PESOS[[#This Row],[Peso de FLEX]]=DATA_PESOS[[#This Row],[ACTUALIZACION 2]],"Conforme","Revisar")</f>
        <v>Revisar</v>
      </c>
    </row>
    <row r="4434" spans="1:9" x14ac:dyDescent="0.25">
      <c r="A4434" s="42" t="s">
        <v>6</v>
      </c>
      <c r="B4434" s="35" t="s">
        <v>8849</v>
      </c>
      <c r="C4434" s="35" t="s">
        <v>8850</v>
      </c>
      <c r="D4434" s="36">
        <v>197</v>
      </c>
      <c r="E4434" s="36">
        <v>197</v>
      </c>
      <c r="F4434" s="37">
        <v>0.68500000000000005</v>
      </c>
      <c r="G4434" s="36"/>
      <c r="H4434" s="52">
        <v>1.08</v>
      </c>
      <c r="I4434" s="36" t="str">
        <f>IF(DATA_PESOS[[#This Row],[Peso de FLEX]]=DATA_PESOS[[#This Row],[ACTUALIZACION 2]],"Conforme","Revisar")</f>
        <v>Revisar</v>
      </c>
    </row>
    <row r="4435" spans="1:9" x14ac:dyDescent="0.25">
      <c r="A4435" s="42" t="s">
        <v>6</v>
      </c>
      <c r="B4435" s="35" t="s">
        <v>8851</v>
      </c>
      <c r="C4435" s="35" t="s">
        <v>8852</v>
      </c>
      <c r="D4435" s="36">
        <v>14</v>
      </c>
      <c r="E4435" s="36">
        <v>14</v>
      </c>
      <c r="F4435" s="37">
        <v>0.83899999999999997</v>
      </c>
      <c r="G4435" s="36"/>
      <c r="H4435" s="53">
        <v>1.0860000000000001</v>
      </c>
      <c r="I4435" s="36" t="str">
        <f>IF(DATA_PESOS[[#This Row],[Peso de FLEX]]=DATA_PESOS[[#This Row],[ACTUALIZACION 2]],"Conforme","Revisar")</f>
        <v>Revisar</v>
      </c>
    </row>
    <row r="4436" spans="1:9" x14ac:dyDescent="0.25">
      <c r="A4436" s="42" t="s">
        <v>6</v>
      </c>
      <c r="B4436" s="35" t="s">
        <v>8853</v>
      </c>
      <c r="C4436" s="35" t="s">
        <v>8854</v>
      </c>
      <c r="D4436" s="36">
        <v>52</v>
      </c>
      <c r="E4436" s="36">
        <v>52</v>
      </c>
      <c r="F4436" s="37">
        <v>1.2290000000000001</v>
      </c>
      <c r="G4436" s="36"/>
      <c r="H4436" s="53">
        <v>1.0880000000000001</v>
      </c>
      <c r="I4436" s="36" t="str">
        <f>IF(DATA_PESOS[[#This Row],[Peso de FLEX]]=DATA_PESOS[[#This Row],[ACTUALIZACION 2]],"Conforme","Revisar")</f>
        <v>Revisar</v>
      </c>
    </row>
    <row r="4437" spans="1:9" x14ac:dyDescent="0.25">
      <c r="A4437" s="42" t="s">
        <v>6</v>
      </c>
      <c r="B4437" s="35" t="s">
        <v>8855</v>
      </c>
      <c r="C4437" s="35" t="s">
        <v>8856</v>
      </c>
      <c r="D4437" s="36">
        <v>2</v>
      </c>
      <c r="E4437" s="36">
        <v>2</v>
      </c>
      <c r="F4437" s="37">
        <v>1.075</v>
      </c>
      <c r="G4437" s="36"/>
      <c r="H4437" s="53">
        <v>0.112</v>
      </c>
      <c r="I4437" s="36" t="str">
        <f>IF(DATA_PESOS[[#This Row],[Peso de FLEX]]=DATA_PESOS[[#This Row],[ACTUALIZACION 2]],"Conforme","Revisar")</f>
        <v>Revisar</v>
      </c>
    </row>
    <row r="4438" spans="1:9" x14ac:dyDescent="0.25">
      <c r="A4438" s="42" t="s">
        <v>6</v>
      </c>
      <c r="B4438" s="35" t="s">
        <v>8857</v>
      </c>
      <c r="C4438" s="35" t="s">
        <v>8858</v>
      </c>
      <c r="D4438" s="36">
        <v>19</v>
      </c>
      <c r="E4438" s="36">
        <v>19</v>
      </c>
      <c r="F4438" s="37">
        <v>1.08</v>
      </c>
      <c r="G4438" s="36"/>
      <c r="H4438" s="53">
        <v>1.0780000000000001</v>
      </c>
      <c r="I4438" s="36" t="str">
        <f>IF(DATA_PESOS[[#This Row],[Peso de FLEX]]=DATA_PESOS[[#This Row],[ACTUALIZACION 2]],"Conforme","Revisar")</f>
        <v>Revisar</v>
      </c>
    </row>
    <row r="4439" spans="1:9" x14ac:dyDescent="0.25">
      <c r="A4439" s="42" t="s">
        <v>6</v>
      </c>
      <c r="B4439" s="35" t="s">
        <v>8859</v>
      </c>
      <c r="C4439" s="35" t="s">
        <v>8860</v>
      </c>
      <c r="D4439" s="36">
        <v>85</v>
      </c>
      <c r="E4439" s="36">
        <v>85</v>
      </c>
      <c r="F4439" s="37">
        <v>1.07</v>
      </c>
      <c r="G4439" s="36"/>
      <c r="H4439" s="53">
        <v>1.238</v>
      </c>
      <c r="I4439" s="36" t="str">
        <f>IF(DATA_PESOS[[#This Row],[Peso de FLEX]]=DATA_PESOS[[#This Row],[ACTUALIZACION 2]],"Conforme","Revisar")</f>
        <v>Revisar</v>
      </c>
    </row>
    <row r="4440" spans="1:9" x14ac:dyDescent="0.25">
      <c r="A4440" s="42" t="s">
        <v>6</v>
      </c>
      <c r="B4440" s="35" t="s">
        <v>8861</v>
      </c>
      <c r="C4440" s="35" t="s">
        <v>8862</v>
      </c>
      <c r="D4440" s="36">
        <v>40</v>
      </c>
      <c r="E4440" s="36">
        <v>40</v>
      </c>
      <c r="F4440" s="37">
        <v>0</v>
      </c>
      <c r="G4440" s="36"/>
      <c r="H4440" s="52">
        <v>0.27200000000000002</v>
      </c>
      <c r="I4440" s="36" t="str">
        <f>IF(DATA_PESOS[[#This Row],[Peso de FLEX]]=DATA_PESOS[[#This Row],[ACTUALIZACION 2]],"Conforme","Revisar")</f>
        <v>Revisar</v>
      </c>
    </row>
    <row r="4441" spans="1:9" x14ac:dyDescent="0.25">
      <c r="A4441" s="42" t="s">
        <v>6</v>
      </c>
      <c r="B4441" s="35" t="s">
        <v>8863</v>
      </c>
      <c r="C4441" s="35" t="s">
        <v>8864</v>
      </c>
      <c r="D4441" s="36">
        <v>14</v>
      </c>
      <c r="E4441" s="36">
        <v>14</v>
      </c>
      <c r="F4441" s="37">
        <v>0</v>
      </c>
      <c r="G4441" s="36"/>
      <c r="H4441" s="52">
        <v>0.63200000000000001</v>
      </c>
      <c r="I4441" s="36" t="str">
        <f>IF(DATA_PESOS[[#This Row],[Peso de FLEX]]=DATA_PESOS[[#This Row],[ACTUALIZACION 2]],"Conforme","Revisar")</f>
        <v>Revisar</v>
      </c>
    </row>
    <row r="4442" spans="1:9" x14ac:dyDescent="0.25">
      <c r="A4442" s="42" t="s">
        <v>6</v>
      </c>
      <c r="B4442" s="35" t="s">
        <v>8865</v>
      </c>
      <c r="C4442" s="35" t="s">
        <v>8866</v>
      </c>
      <c r="D4442" s="36">
        <v>29</v>
      </c>
      <c r="E4442" s="36">
        <v>29</v>
      </c>
      <c r="F4442" s="37">
        <v>0.115</v>
      </c>
      <c r="G4442" s="36"/>
      <c r="H4442" s="53">
        <v>0.64200000000000002</v>
      </c>
      <c r="I4442" s="36" t="str">
        <f>IF(DATA_PESOS[[#This Row],[Peso de FLEX]]=DATA_PESOS[[#This Row],[ACTUALIZACION 2]],"Conforme","Revisar")</f>
        <v>Revisar</v>
      </c>
    </row>
    <row r="4443" spans="1:9" x14ac:dyDescent="0.25">
      <c r="A4443" s="42" t="s">
        <v>6</v>
      </c>
      <c r="B4443" s="35" t="s">
        <v>8867</v>
      </c>
      <c r="C4443" s="35" t="s">
        <v>8868</v>
      </c>
      <c r="D4443" s="36">
        <v>70</v>
      </c>
      <c r="E4443" s="36">
        <v>70</v>
      </c>
      <c r="F4443" s="37">
        <v>1.075</v>
      </c>
      <c r="G4443" s="36"/>
      <c r="H4443" s="53">
        <v>0.64800000000000002</v>
      </c>
      <c r="I4443" s="36" t="str">
        <f>IF(DATA_PESOS[[#This Row],[Peso de FLEX]]=DATA_PESOS[[#This Row],[ACTUALIZACION 2]],"Conforme","Revisar")</f>
        <v>Revisar</v>
      </c>
    </row>
    <row r="4444" spans="1:9" x14ac:dyDescent="0.25">
      <c r="A4444" s="42" t="s">
        <v>6</v>
      </c>
      <c r="B4444" s="35" t="s">
        <v>8869</v>
      </c>
      <c r="C4444" s="35" t="s">
        <v>8870</v>
      </c>
      <c r="D4444" s="36">
        <v>1</v>
      </c>
      <c r="E4444" s="36">
        <v>1</v>
      </c>
      <c r="F4444" s="37">
        <v>1.1850000000000001</v>
      </c>
      <c r="G4444" s="36"/>
      <c r="H4444" s="53">
        <v>6.1239999999999997</v>
      </c>
      <c r="I4444" s="36" t="str">
        <f>IF(DATA_PESOS[[#This Row],[Peso de FLEX]]=DATA_PESOS[[#This Row],[ACTUALIZACION 2]],"Conforme","Revisar")</f>
        <v>Revisar</v>
      </c>
    </row>
    <row r="4445" spans="1:9" x14ac:dyDescent="0.25">
      <c r="A4445" s="42" t="s">
        <v>6</v>
      </c>
      <c r="B4445" s="35" t="s">
        <v>8871</v>
      </c>
      <c r="C4445" s="35" t="s">
        <v>8872</v>
      </c>
      <c r="D4445" s="36">
        <v>41</v>
      </c>
      <c r="E4445" s="36">
        <v>41</v>
      </c>
      <c r="F4445" s="37">
        <v>0.63800000000000001</v>
      </c>
      <c r="G4445" s="36"/>
      <c r="H4445" s="53">
        <v>1.008</v>
      </c>
      <c r="I4445" s="36" t="str">
        <f>IF(DATA_PESOS[[#This Row],[Peso de FLEX]]=DATA_PESOS[[#This Row],[ACTUALIZACION 2]],"Conforme","Revisar")</f>
        <v>Revisar</v>
      </c>
    </row>
    <row r="4446" spans="1:9" x14ac:dyDescent="0.25">
      <c r="A4446" s="42" t="s">
        <v>6</v>
      </c>
      <c r="B4446" s="35" t="s">
        <v>8873</v>
      </c>
      <c r="C4446" s="35" t="s">
        <v>8874</v>
      </c>
      <c r="D4446" s="36">
        <v>24</v>
      </c>
      <c r="E4446" s="36">
        <v>24</v>
      </c>
      <c r="F4446" s="37">
        <v>0</v>
      </c>
      <c r="G4446" s="36"/>
      <c r="H4446" s="52">
        <v>0.72799999999999998</v>
      </c>
      <c r="I4446" s="36" t="str">
        <f>IF(DATA_PESOS[[#This Row],[Peso de FLEX]]=DATA_PESOS[[#This Row],[ACTUALIZACION 2]],"Conforme","Revisar")</f>
        <v>Revisar</v>
      </c>
    </row>
    <row r="4447" spans="1:9" x14ac:dyDescent="0.25">
      <c r="A4447" s="42" t="s">
        <v>6</v>
      </c>
      <c r="B4447" s="35" t="s">
        <v>8875</v>
      </c>
      <c r="C4447" s="35" t="s">
        <v>8876</v>
      </c>
      <c r="D4447" s="36">
        <v>24</v>
      </c>
      <c r="E4447" s="36">
        <v>24</v>
      </c>
      <c r="F4447" s="37">
        <v>0</v>
      </c>
      <c r="G4447" s="36"/>
      <c r="H4447" s="52">
        <v>0.36199999999999999</v>
      </c>
      <c r="I4447" s="36" t="str">
        <f>IF(DATA_PESOS[[#This Row],[Peso de FLEX]]=DATA_PESOS[[#This Row],[ACTUALIZACION 2]],"Conforme","Revisar")</f>
        <v>Revisar</v>
      </c>
    </row>
    <row r="4448" spans="1:9" x14ac:dyDescent="0.25">
      <c r="A4448" s="42" t="s">
        <v>6</v>
      </c>
      <c r="B4448" s="35" t="s">
        <v>8877</v>
      </c>
      <c r="C4448" s="35" t="s">
        <v>8878</v>
      </c>
      <c r="D4448" s="36">
        <v>15</v>
      </c>
      <c r="E4448" s="36">
        <v>15</v>
      </c>
      <c r="F4448" s="37">
        <v>6.0890000000000004</v>
      </c>
      <c r="G4448" s="36"/>
      <c r="H4448" s="53">
        <v>0.39600000000000002</v>
      </c>
      <c r="I4448" s="36" t="str">
        <f>IF(DATA_PESOS[[#This Row],[Peso de FLEX]]=DATA_PESOS[[#This Row],[ACTUALIZACION 2]],"Conforme","Revisar")</f>
        <v>Revisar</v>
      </c>
    </row>
    <row r="4449" spans="1:9" x14ac:dyDescent="0.25">
      <c r="A4449" s="42" t="s">
        <v>6</v>
      </c>
      <c r="B4449" s="35" t="s">
        <v>8879</v>
      </c>
      <c r="C4449" s="35" t="s">
        <v>8880</v>
      </c>
      <c r="D4449" s="36">
        <v>26</v>
      </c>
      <c r="E4449" s="36">
        <v>26</v>
      </c>
      <c r="F4449" s="37">
        <v>1.0009999999999999</v>
      </c>
      <c r="G4449" s="36"/>
      <c r="H4449" s="53">
        <v>0.56599999999999995</v>
      </c>
      <c r="I4449" s="36" t="str">
        <f>IF(DATA_PESOS[[#This Row],[Peso de FLEX]]=DATA_PESOS[[#This Row],[ACTUALIZACION 2]],"Conforme","Revisar")</f>
        <v>Revisar</v>
      </c>
    </row>
    <row r="4450" spans="1:9" x14ac:dyDescent="0.25">
      <c r="A4450" s="42" t="s">
        <v>6</v>
      </c>
      <c r="B4450" s="35" t="s">
        <v>8881</v>
      </c>
      <c r="C4450" s="35" t="s">
        <v>8882</v>
      </c>
      <c r="D4450" s="36">
        <v>19</v>
      </c>
      <c r="E4450" s="36">
        <v>19</v>
      </c>
      <c r="F4450" s="37">
        <v>1.0109999999999999</v>
      </c>
      <c r="G4450" s="36"/>
      <c r="H4450" s="53">
        <v>2.444</v>
      </c>
      <c r="I4450" s="36" t="str">
        <f>IF(DATA_PESOS[[#This Row],[Peso de FLEX]]=DATA_PESOS[[#This Row],[ACTUALIZACION 2]],"Conforme","Revisar")</f>
        <v>Revisar</v>
      </c>
    </row>
    <row r="4451" spans="1:9" x14ac:dyDescent="0.25">
      <c r="A4451" s="42" t="s">
        <v>6</v>
      </c>
      <c r="B4451" s="35" t="s">
        <v>8883</v>
      </c>
      <c r="C4451" s="35" t="s">
        <v>8884</v>
      </c>
      <c r="D4451" s="36">
        <v>6</v>
      </c>
      <c r="E4451" s="36">
        <v>6</v>
      </c>
      <c r="F4451" s="37">
        <v>0.39500000000000002</v>
      </c>
      <c r="G4451" s="36"/>
      <c r="H4451" s="53">
        <v>0.61399999999999999</v>
      </c>
      <c r="I4451" s="36" t="str">
        <f>IF(DATA_PESOS[[#This Row],[Peso de FLEX]]=DATA_PESOS[[#This Row],[ACTUALIZACION 2]],"Conforme","Revisar")</f>
        <v>Revisar</v>
      </c>
    </row>
    <row r="4452" spans="1:9" x14ac:dyDescent="0.25">
      <c r="A4452" s="42" t="s">
        <v>6</v>
      </c>
      <c r="B4452" s="35" t="s">
        <v>8885</v>
      </c>
      <c r="C4452" s="35" t="s">
        <v>8886</v>
      </c>
      <c r="D4452" s="36">
        <v>12</v>
      </c>
      <c r="E4452" s="36">
        <v>12</v>
      </c>
      <c r="F4452" s="37">
        <v>0.55700000000000005</v>
      </c>
      <c r="G4452" s="36"/>
      <c r="H4452" s="52">
        <v>0.83</v>
      </c>
      <c r="I4452" s="36" t="str">
        <f>IF(DATA_PESOS[[#This Row],[Peso de FLEX]]=DATA_PESOS[[#This Row],[ACTUALIZACION 2]],"Conforme","Revisar")</f>
        <v>Revisar</v>
      </c>
    </row>
    <row r="4453" spans="1:9" x14ac:dyDescent="0.25">
      <c r="A4453" s="42" t="s">
        <v>6</v>
      </c>
      <c r="B4453" s="35" t="s">
        <v>8887</v>
      </c>
      <c r="C4453" s="35" t="s">
        <v>8888</v>
      </c>
      <c r="D4453" s="36">
        <v>16</v>
      </c>
      <c r="E4453" s="36">
        <v>16</v>
      </c>
      <c r="F4453" s="37">
        <v>2.5</v>
      </c>
      <c r="G4453" s="36"/>
      <c r="H4453" s="53">
        <v>0.83799999999999997</v>
      </c>
      <c r="I4453" s="36" t="str">
        <f>IF(DATA_PESOS[[#This Row],[Peso de FLEX]]=DATA_PESOS[[#This Row],[ACTUALIZACION 2]],"Conforme","Revisar")</f>
        <v>Revisar</v>
      </c>
    </row>
    <row r="4454" spans="1:9" x14ac:dyDescent="0.25">
      <c r="A4454" s="42" t="s">
        <v>6</v>
      </c>
      <c r="B4454" s="35" t="s">
        <v>8889</v>
      </c>
      <c r="C4454" s="35" t="s">
        <v>8890</v>
      </c>
      <c r="D4454" s="36">
        <v>4</v>
      </c>
      <c r="E4454" s="36">
        <v>4</v>
      </c>
      <c r="F4454" s="37">
        <v>0.61599999999999999</v>
      </c>
      <c r="G4454" s="36"/>
      <c r="H4454" s="53">
        <v>0.83599999999999997</v>
      </c>
      <c r="I4454" s="36" t="str">
        <f>IF(DATA_PESOS[[#This Row],[Peso de FLEX]]=DATA_PESOS[[#This Row],[ACTUALIZACION 2]],"Conforme","Revisar")</f>
        <v>Revisar</v>
      </c>
    </row>
    <row r="4455" spans="1:9" x14ac:dyDescent="0.25">
      <c r="A4455" s="42" t="s">
        <v>6</v>
      </c>
      <c r="B4455" s="35" t="s">
        <v>8891</v>
      </c>
      <c r="C4455" s="35" t="s">
        <v>8892</v>
      </c>
      <c r="D4455" s="36">
        <v>4</v>
      </c>
      <c r="E4455" s="36">
        <v>4</v>
      </c>
      <c r="F4455" s="37">
        <v>0.82699999999999996</v>
      </c>
      <c r="G4455" s="36"/>
      <c r="H4455" s="53" t="s">
        <v>9798</v>
      </c>
      <c r="I4455" s="36" t="str">
        <f>IF(DATA_PESOS[[#This Row],[Peso de FLEX]]=DATA_PESOS[[#This Row],[ACTUALIZACION 2]],"Conforme","Revisar")</f>
        <v>Revisar</v>
      </c>
    </row>
    <row r="4456" spans="1:9" x14ac:dyDescent="0.25">
      <c r="A4456" s="42" t="s">
        <v>6</v>
      </c>
      <c r="B4456" s="35" t="s">
        <v>8893</v>
      </c>
      <c r="C4456" s="35" t="s">
        <v>8894</v>
      </c>
      <c r="D4456" s="36">
        <v>12</v>
      </c>
      <c r="E4456" s="36">
        <v>12</v>
      </c>
      <c r="F4456" s="37">
        <v>0.83399999999999996</v>
      </c>
      <c r="G4456" s="36"/>
      <c r="H4456" s="53">
        <v>1.036</v>
      </c>
      <c r="I4456" s="36" t="str">
        <f>IF(DATA_PESOS[[#This Row],[Peso de FLEX]]=DATA_PESOS[[#This Row],[ACTUALIZACION 2]],"Conforme","Revisar")</f>
        <v>Revisar</v>
      </c>
    </row>
    <row r="4457" spans="1:9" x14ac:dyDescent="0.25">
      <c r="A4457" s="42" t="s">
        <v>6</v>
      </c>
      <c r="B4457" s="35" t="s">
        <v>8895</v>
      </c>
      <c r="C4457" s="35" t="s">
        <v>8896</v>
      </c>
      <c r="D4457" s="36">
        <v>60</v>
      </c>
      <c r="E4457" s="36">
        <v>60</v>
      </c>
      <c r="F4457" s="37">
        <v>0.72299999999999998</v>
      </c>
      <c r="G4457" s="36"/>
      <c r="H4457" s="52">
        <v>0.72</v>
      </c>
      <c r="I4457" s="36" t="str">
        <f>IF(DATA_PESOS[[#This Row],[Peso de FLEX]]=DATA_PESOS[[#This Row],[ACTUALIZACION 2]],"Conforme","Revisar")</f>
        <v>Revisar</v>
      </c>
    </row>
    <row r="4458" spans="1:9" x14ac:dyDescent="0.25">
      <c r="A4458" s="42" t="s">
        <v>6</v>
      </c>
      <c r="B4458" s="35" t="s">
        <v>8897</v>
      </c>
      <c r="C4458" s="35" t="s">
        <v>8898</v>
      </c>
      <c r="D4458" s="36">
        <v>20</v>
      </c>
      <c r="E4458" s="36">
        <v>20</v>
      </c>
      <c r="F4458" s="37">
        <v>0</v>
      </c>
      <c r="G4458" s="36"/>
      <c r="H4458" s="52">
        <v>0.88600000000000001</v>
      </c>
      <c r="I4458" s="36" t="str">
        <f>IF(DATA_PESOS[[#This Row],[Peso de FLEX]]=DATA_PESOS[[#This Row],[ACTUALIZACION 2]],"Conforme","Revisar")</f>
        <v>Revisar</v>
      </c>
    </row>
    <row r="4459" spans="1:9" x14ac:dyDescent="0.25">
      <c r="A4459" s="42" t="s">
        <v>6</v>
      </c>
      <c r="B4459" s="35" t="s">
        <v>8899</v>
      </c>
      <c r="C4459" s="35" t="s">
        <v>8900</v>
      </c>
      <c r="D4459" s="36">
        <v>20</v>
      </c>
      <c r="E4459" s="36">
        <v>20</v>
      </c>
      <c r="F4459" s="37">
        <v>0</v>
      </c>
      <c r="G4459" s="36"/>
      <c r="H4459" s="52">
        <v>0.56200000000000006</v>
      </c>
      <c r="I4459" s="36" t="str">
        <f>IF(DATA_PESOS[[#This Row],[Peso de FLEX]]=DATA_PESOS[[#This Row],[ACTUALIZACION 2]],"Conforme","Revisar")</f>
        <v>Revisar</v>
      </c>
    </row>
    <row r="4460" spans="1:9" x14ac:dyDescent="0.25">
      <c r="A4460" s="42" t="s">
        <v>6</v>
      </c>
      <c r="B4460" s="35" t="s">
        <v>8901</v>
      </c>
      <c r="C4460" s="35" t="s">
        <v>8902</v>
      </c>
      <c r="D4460" s="36">
        <v>8</v>
      </c>
      <c r="E4460" s="36">
        <v>8</v>
      </c>
      <c r="F4460" s="36">
        <v>0.83099999999999996</v>
      </c>
      <c r="G4460" s="36" t="str">
        <f>IFERROR(VLOOKUP(DATA_PESOS[[#This Row],[Codigo]],PESOS,4,FALSE)," ")</f>
        <v xml:space="preserve"> </v>
      </c>
      <c r="H4460" s="52">
        <v>7.5999999999999998E-2</v>
      </c>
      <c r="I4460" s="36" t="str">
        <f>IF(DATA_PESOS[[#This Row],[Peso de FLEX]]=DATA_PESOS[[#This Row],[ACTUALIZACION 2]],"Conforme","Revisar")</f>
        <v>Revisar</v>
      </c>
    </row>
    <row r="4461" spans="1:9" x14ac:dyDescent="0.25">
      <c r="A4461" s="42" t="s">
        <v>6</v>
      </c>
      <c r="B4461" s="35" t="s">
        <v>8903</v>
      </c>
      <c r="C4461" s="35" t="s">
        <v>8904</v>
      </c>
      <c r="D4461" s="36">
        <v>8</v>
      </c>
      <c r="E4461" s="36">
        <v>8</v>
      </c>
      <c r="F4461" s="36">
        <v>0.83099999999999996</v>
      </c>
      <c r="G4461" s="36" t="str">
        <f>IFERROR(VLOOKUP(DATA_PESOS[[#This Row],[Codigo]],PESOS,4,FALSE)," ")</f>
        <v xml:space="preserve"> </v>
      </c>
      <c r="H4461" s="52">
        <v>0.26200000000000001</v>
      </c>
      <c r="I4461" s="36" t="str">
        <f>IF(DATA_PESOS[[#This Row],[Peso de FLEX]]=DATA_PESOS[[#This Row],[ACTUALIZACION 2]],"Conforme","Revisar")</f>
        <v>Revisar</v>
      </c>
    </row>
    <row r="4462" spans="1:9" x14ac:dyDescent="0.25">
      <c r="A4462" s="42" t="s">
        <v>6</v>
      </c>
      <c r="B4462" s="35" t="s">
        <v>8905</v>
      </c>
      <c r="C4462" s="35" t="s">
        <v>8906</v>
      </c>
      <c r="D4462" s="36">
        <v>8</v>
      </c>
      <c r="E4462" s="36">
        <v>8</v>
      </c>
      <c r="F4462" s="36">
        <v>1.032</v>
      </c>
      <c r="G4462" s="36" t="str">
        <f>IFERROR(VLOOKUP(DATA_PESOS[[#This Row],[Codigo]],PESOS,4,FALSE)," ")</f>
        <v xml:space="preserve"> </v>
      </c>
      <c r="H4462" s="52">
        <v>0.13</v>
      </c>
      <c r="I4462" s="36" t="str">
        <f>IF(DATA_PESOS[[#This Row],[Peso de FLEX]]=DATA_PESOS[[#This Row],[ACTUALIZACION 2]],"Conforme","Revisar")</f>
        <v>Revisar</v>
      </c>
    </row>
    <row r="4463" spans="1:9" x14ac:dyDescent="0.25">
      <c r="A4463" s="42" t="s">
        <v>6</v>
      </c>
      <c r="B4463" s="35" t="s">
        <v>8907</v>
      </c>
      <c r="C4463" s="35" t="s">
        <v>8908</v>
      </c>
      <c r="D4463" s="36">
        <v>8</v>
      </c>
      <c r="E4463" s="36">
        <v>8</v>
      </c>
      <c r="F4463" s="36">
        <v>7.5999999999999998E-2</v>
      </c>
      <c r="G4463" s="36" t="str">
        <f>IFERROR(VLOOKUP(DATA_PESOS[[#This Row],[Codigo]],PESOS,4,FALSE)," ")</f>
        <v xml:space="preserve"> </v>
      </c>
      <c r="H4463" s="52">
        <v>0.186</v>
      </c>
      <c r="I4463" s="36" t="str">
        <f>IF(DATA_PESOS[[#This Row],[Peso de FLEX]]=DATA_PESOS[[#This Row],[ACTUALIZACION 2]],"Conforme","Revisar")</f>
        <v>Revisar</v>
      </c>
    </row>
    <row r="4464" spans="1:9" x14ac:dyDescent="0.25">
      <c r="A4464" s="42" t="s">
        <v>6</v>
      </c>
      <c r="B4464" s="35" t="s">
        <v>8909</v>
      </c>
      <c r="C4464" s="35" t="s">
        <v>8910</v>
      </c>
      <c r="D4464" s="36">
        <v>8</v>
      </c>
      <c r="E4464" s="36">
        <v>8</v>
      </c>
      <c r="F4464" s="36">
        <v>0.26200000000000001</v>
      </c>
      <c r="G4464" s="36" t="str">
        <f>IFERROR(VLOOKUP(DATA_PESOS[[#This Row],[Codigo]],PESOS,4,FALSE)," ")</f>
        <v xml:space="preserve"> </v>
      </c>
      <c r="H4464" s="52">
        <v>0.104</v>
      </c>
      <c r="I4464" s="36" t="str">
        <f>IF(DATA_PESOS[[#This Row],[Peso de FLEX]]=DATA_PESOS[[#This Row],[ACTUALIZACION 2]],"Conforme","Revisar")</f>
        <v>Revisar</v>
      </c>
    </row>
    <row r="4465" spans="1:9" x14ac:dyDescent="0.25">
      <c r="A4465" s="42" t="s">
        <v>6</v>
      </c>
      <c r="B4465" s="35" t="s">
        <v>8911</v>
      </c>
      <c r="C4465" s="35" t="s">
        <v>8912</v>
      </c>
      <c r="D4465" s="36">
        <v>8</v>
      </c>
      <c r="E4465" s="36">
        <v>8</v>
      </c>
      <c r="F4465" s="36">
        <v>0.13</v>
      </c>
      <c r="G4465" s="36" t="str">
        <f>IFERROR(VLOOKUP(DATA_PESOS[[#This Row],[Codigo]],PESOS,4,FALSE)," ")</f>
        <v xml:space="preserve"> </v>
      </c>
      <c r="H4465" s="52">
        <v>0.434</v>
      </c>
      <c r="I4465" s="36" t="str">
        <f>IF(DATA_PESOS[[#This Row],[Peso de FLEX]]=DATA_PESOS[[#This Row],[ACTUALIZACION 2]],"Conforme","Revisar")</f>
        <v>Revisar</v>
      </c>
    </row>
    <row r="4466" spans="1:9" x14ac:dyDescent="0.25">
      <c r="A4466" s="42" t="s">
        <v>6</v>
      </c>
      <c r="B4466" s="35" t="s">
        <v>8913</v>
      </c>
      <c r="C4466" s="35" t="s">
        <v>8914</v>
      </c>
      <c r="D4466" s="36">
        <v>12</v>
      </c>
      <c r="E4466" s="36">
        <v>12</v>
      </c>
      <c r="F4466" s="36">
        <v>0.186</v>
      </c>
      <c r="G4466" s="36" t="str">
        <f>IFERROR(VLOOKUP(DATA_PESOS[[#This Row],[Codigo]],PESOS,4,FALSE)," ")</f>
        <v xml:space="preserve"> </v>
      </c>
      <c r="H4466" s="52">
        <v>0.312</v>
      </c>
      <c r="I4466" s="36" t="str">
        <f>IF(DATA_PESOS[[#This Row],[Peso de FLEX]]=DATA_PESOS[[#This Row],[ACTUALIZACION 2]],"Conforme","Revisar")</f>
        <v>Revisar</v>
      </c>
    </row>
    <row r="4467" spans="1:9" x14ac:dyDescent="0.25">
      <c r="A4467" s="42" t="s">
        <v>6</v>
      </c>
      <c r="B4467" s="35" t="s">
        <v>8915</v>
      </c>
      <c r="C4467" s="35" t="s">
        <v>8916</v>
      </c>
      <c r="D4467" s="36">
        <v>146</v>
      </c>
      <c r="E4467" s="36">
        <v>146</v>
      </c>
      <c r="F4467" s="36">
        <v>0.104</v>
      </c>
      <c r="G4467" s="36" t="str">
        <f>IFERROR(VLOOKUP(DATA_PESOS[[#This Row],[Codigo]],PESOS,4,FALSE)," ")</f>
        <v xml:space="preserve"> </v>
      </c>
      <c r="H4467" s="52">
        <v>0.16900000000000001</v>
      </c>
      <c r="I4467" s="36" t="str">
        <f>IF(DATA_PESOS[[#This Row],[Peso de FLEX]]=DATA_PESOS[[#This Row],[ACTUALIZACION 2]],"Conforme","Revisar")</f>
        <v>Revisar</v>
      </c>
    </row>
    <row r="4468" spans="1:9" x14ac:dyDescent="0.25">
      <c r="A4468" s="42" t="s">
        <v>6</v>
      </c>
      <c r="B4468" s="35" t="s">
        <v>8917</v>
      </c>
      <c r="C4468" s="35" t="s">
        <v>8918</v>
      </c>
      <c r="D4468" s="36">
        <v>23</v>
      </c>
      <c r="E4468" s="36">
        <v>23</v>
      </c>
      <c r="F4468" s="36">
        <v>0.434</v>
      </c>
      <c r="G4468" s="36" t="str">
        <f>IFERROR(VLOOKUP(DATA_PESOS[[#This Row],[Codigo]],PESOS,4,FALSE)," ")</f>
        <v xml:space="preserve"> </v>
      </c>
      <c r="H4468" s="52">
        <v>6.4000000000000001E-2</v>
      </c>
      <c r="I4468" s="36" t="str">
        <f>IF(DATA_PESOS[[#This Row],[Peso de FLEX]]=DATA_PESOS[[#This Row],[ACTUALIZACION 2]],"Conforme","Revisar")</f>
        <v>Revisar</v>
      </c>
    </row>
    <row r="4469" spans="1:9" x14ac:dyDescent="0.25">
      <c r="A4469" s="42" t="s">
        <v>6</v>
      </c>
      <c r="B4469" s="35" t="s">
        <v>8919</v>
      </c>
      <c r="C4469" s="35" t="s">
        <v>8920</v>
      </c>
      <c r="D4469" s="36">
        <v>10</v>
      </c>
      <c r="E4469" s="36">
        <v>10</v>
      </c>
      <c r="F4469" s="36">
        <v>0.312</v>
      </c>
      <c r="G4469" s="36" t="str">
        <f>IFERROR(VLOOKUP(DATA_PESOS[[#This Row],[Codigo]],PESOS,4,FALSE)," ")</f>
        <v xml:space="preserve"> </v>
      </c>
      <c r="H4469" s="52">
        <v>0.4</v>
      </c>
      <c r="I4469" s="36" t="str">
        <f>IF(DATA_PESOS[[#This Row],[Peso de FLEX]]=DATA_PESOS[[#This Row],[ACTUALIZACION 2]],"Conforme","Revisar")</f>
        <v>Revisar</v>
      </c>
    </row>
    <row r="4470" spans="1:9" x14ac:dyDescent="0.25">
      <c r="A4470" s="42" t="s">
        <v>6</v>
      </c>
      <c r="B4470" s="35" t="s">
        <v>8921</v>
      </c>
      <c r="C4470" s="35" t="s">
        <v>8922</v>
      </c>
      <c r="D4470" s="36">
        <v>46</v>
      </c>
      <c r="E4470" s="36">
        <v>46</v>
      </c>
      <c r="F4470" s="36">
        <v>0.16900000000000001</v>
      </c>
      <c r="G4470" s="36" t="str">
        <f>IFERROR(VLOOKUP(DATA_PESOS[[#This Row],[Codigo]],PESOS,4,FALSE)," ")</f>
        <v xml:space="preserve"> </v>
      </c>
      <c r="H4470" s="52">
        <v>0.20699999999999999</v>
      </c>
      <c r="I4470" s="36" t="str">
        <f>IF(DATA_PESOS[[#This Row],[Peso de FLEX]]=DATA_PESOS[[#This Row],[ACTUALIZACION 2]],"Conforme","Revisar")</f>
        <v>Revisar</v>
      </c>
    </row>
    <row r="4471" spans="1:9" x14ac:dyDescent="0.25">
      <c r="A4471" s="42" t="s">
        <v>6</v>
      </c>
      <c r="B4471" s="35" t="s">
        <v>8923</v>
      </c>
      <c r="C4471" s="35" t="s">
        <v>8924</v>
      </c>
      <c r="D4471" s="36">
        <v>6</v>
      </c>
      <c r="E4471" s="36">
        <v>6</v>
      </c>
      <c r="F4471" s="36">
        <v>6.4000000000000001E-2</v>
      </c>
      <c r="G4471" s="36" t="str">
        <f>IFERROR(VLOOKUP(DATA_PESOS[[#This Row],[Codigo]],PESOS,4,FALSE)," ")</f>
        <v xml:space="preserve"> </v>
      </c>
      <c r="H4471" s="52">
        <v>0.32500000000000001</v>
      </c>
      <c r="I4471" s="36" t="str">
        <f>IF(DATA_PESOS[[#This Row],[Peso de FLEX]]=DATA_PESOS[[#This Row],[ACTUALIZACION 2]],"Conforme","Revisar")</f>
        <v>Revisar</v>
      </c>
    </row>
    <row r="4472" spans="1:9" x14ac:dyDescent="0.25">
      <c r="A4472" s="42" t="s">
        <v>6</v>
      </c>
      <c r="B4472" s="35" t="s">
        <v>8925</v>
      </c>
      <c r="C4472" s="35" t="s">
        <v>8926</v>
      </c>
      <c r="D4472" s="36">
        <v>7</v>
      </c>
      <c r="E4472" s="36">
        <v>7</v>
      </c>
      <c r="F4472" s="36">
        <v>0.4</v>
      </c>
      <c r="G4472" s="36" t="str">
        <f>IFERROR(VLOOKUP(DATA_PESOS[[#This Row],[Codigo]],PESOS,4,FALSE)," ")</f>
        <v xml:space="preserve"> </v>
      </c>
      <c r="H4472" s="52">
        <v>0.16400000000000001</v>
      </c>
      <c r="I4472" s="36" t="str">
        <f>IF(DATA_PESOS[[#This Row],[Peso de FLEX]]=DATA_PESOS[[#This Row],[ACTUALIZACION 2]],"Conforme","Revisar")</f>
        <v>Revisar</v>
      </c>
    </row>
    <row r="4473" spans="1:9" x14ac:dyDescent="0.25">
      <c r="A4473" s="42" t="s">
        <v>6</v>
      </c>
      <c r="B4473" s="35" t="s">
        <v>8927</v>
      </c>
      <c r="C4473" s="35" t="s">
        <v>8928</v>
      </c>
      <c r="D4473" s="36">
        <v>64</v>
      </c>
      <c r="E4473" s="36">
        <v>64</v>
      </c>
      <c r="F4473" s="36">
        <v>0.20699999999999999</v>
      </c>
      <c r="G4473" s="36" t="str">
        <f>IFERROR(VLOOKUP(DATA_PESOS[[#This Row],[Codigo]],PESOS,4,FALSE)," ")</f>
        <v xml:space="preserve"> </v>
      </c>
      <c r="H4473" s="52">
        <v>0.39</v>
      </c>
      <c r="I4473" s="36" t="str">
        <f>IF(DATA_PESOS[[#This Row],[Peso de FLEX]]=DATA_PESOS[[#This Row],[ACTUALIZACION 2]],"Conforme","Revisar")</f>
        <v>Revisar</v>
      </c>
    </row>
    <row r="4474" spans="1:9" x14ac:dyDescent="0.25">
      <c r="A4474" s="42" t="s">
        <v>6</v>
      </c>
      <c r="B4474" s="35" t="s">
        <v>8929</v>
      </c>
      <c r="C4474" s="35" t="s">
        <v>8930</v>
      </c>
      <c r="D4474" s="36">
        <v>84</v>
      </c>
      <c r="E4474" s="36">
        <v>84</v>
      </c>
      <c r="F4474" s="36">
        <v>0.32500000000000001</v>
      </c>
      <c r="G4474" s="36" t="str">
        <f>IFERROR(VLOOKUP(DATA_PESOS[[#This Row],[Codigo]],PESOS,4,FALSE)," ")</f>
        <v xml:space="preserve"> </v>
      </c>
      <c r="H4474" s="52">
        <v>0.17799999999999999</v>
      </c>
      <c r="I4474" s="36" t="str">
        <f>IF(DATA_PESOS[[#This Row],[Peso de FLEX]]=DATA_PESOS[[#This Row],[ACTUALIZACION 2]],"Conforme","Revisar")</f>
        <v>Revisar</v>
      </c>
    </row>
    <row r="4475" spans="1:9" x14ac:dyDescent="0.25">
      <c r="A4475" s="42" t="s">
        <v>6</v>
      </c>
      <c r="B4475" s="35" t="s">
        <v>8931</v>
      </c>
      <c r="C4475" s="35" t="s">
        <v>8932</v>
      </c>
      <c r="D4475" s="36">
        <v>74</v>
      </c>
      <c r="E4475" s="36">
        <v>74</v>
      </c>
      <c r="F4475" s="36">
        <v>0.16400000000000001</v>
      </c>
      <c r="G4475" s="36" t="str">
        <f>IFERROR(VLOOKUP(DATA_PESOS[[#This Row],[Codigo]],PESOS,4,FALSE)," ")</f>
        <v xml:space="preserve"> </v>
      </c>
      <c r="H4475" s="52">
        <v>0.183</v>
      </c>
      <c r="I4475" s="36" t="str">
        <f>IF(DATA_PESOS[[#This Row],[Peso de FLEX]]=DATA_PESOS[[#This Row],[ACTUALIZACION 2]],"Conforme","Revisar")</f>
        <v>Revisar</v>
      </c>
    </row>
    <row r="4476" spans="1:9" x14ac:dyDescent="0.25">
      <c r="A4476" s="42" t="s">
        <v>6</v>
      </c>
      <c r="B4476" s="35" t="s">
        <v>8933</v>
      </c>
      <c r="C4476" s="35" t="s">
        <v>8934</v>
      </c>
      <c r="D4476" s="36">
        <v>9</v>
      </c>
      <c r="E4476" s="36">
        <v>9</v>
      </c>
      <c r="F4476" s="36">
        <v>0.39</v>
      </c>
      <c r="G4476" s="36" t="str">
        <f>IFERROR(VLOOKUP(DATA_PESOS[[#This Row],[Codigo]],PESOS,4,FALSE)," ")</f>
        <v xml:space="preserve"> </v>
      </c>
      <c r="H4476" s="52">
        <v>0.184</v>
      </c>
      <c r="I4476" s="36" t="str">
        <f>IF(DATA_PESOS[[#This Row],[Peso de FLEX]]=DATA_PESOS[[#This Row],[ACTUALIZACION 2]],"Conforme","Revisar")</f>
        <v>Revisar</v>
      </c>
    </row>
    <row r="4477" spans="1:9" x14ac:dyDescent="0.25">
      <c r="A4477" s="42" t="s">
        <v>6</v>
      </c>
      <c r="B4477" s="35" t="s">
        <v>8935</v>
      </c>
      <c r="C4477" s="35" t="s">
        <v>8936</v>
      </c>
      <c r="D4477" s="36">
        <v>74</v>
      </c>
      <c r="E4477" s="36">
        <v>74</v>
      </c>
      <c r="F4477" s="36">
        <v>0.17799999999999999</v>
      </c>
      <c r="G4477" s="36" t="str">
        <f>IFERROR(VLOOKUP(DATA_PESOS[[#This Row],[Codigo]],PESOS,4,FALSE)," ")</f>
        <v xml:space="preserve"> </v>
      </c>
      <c r="H4477" s="52">
        <v>0.222</v>
      </c>
      <c r="I4477" s="36" t="str">
        <f>IF(DATA_PESOS[[#This Row],[Peso de FLEX]]=DATA_PESOS[[#This Row],[ACTUALIZACION 2]],"Conforme","Revisar")</f>
        <v>Revisar</v>
      </c>
    </row>
    <row r="4478" spans="1:9" x14ac:dyDescent="0.25">
      <c r="A4478" s="42" t="s">
        <v>6</v>
      </c>
      <c r="B4478" s="35" t="s">
        <v>8937</v>
      </c>
      <c r="C4478" s="35" t="s">
        <v>8938</v>
      </c>
      <c r="D4478" s="36">
        <v>71</v>
      </c>
      <c r="E4478" s="36">
        <v>71</v>
      </c>
      <c r="F4478" s="36">
        <v>0.183</v>
      </c>
      <c r="G4478" s="36" t="str">
        <f>IFERROR(VLOOKUP(DATA_PESOS[[#This Row],[Codigo]],PESOS,4,FALSE)," ")</f>
        <v xml:space="preserve"> </v>
      </c>
      <c r="H4478" s="52">
        <v>0.22</v>
      </c>
      <c r="I4478" s="36" t="str">
        <f>IF(DATA_PESOS[[#This Row],[Peso de FLEX]]=DATA_PESOS[[#This Row],[ACTUALIZACION 2]],"Conforme","Revisar")</f>
        <v>Revisar</v>
      </c>
    </row>
    <row r="4479" spans="1:9" x14ac:dyDescent="0.25">
      <c r="A4479" s="42" t="s">
        <v>6</v>
      </c>
      <c r="B4479" s="35" t="s">
        <v>8939</v>
      </c>
      <c r="C4479" s="35" t="s">
        <v>8940</v>
      </c>
      <c r="D4479" s="36">
        <v>24</v>
      </c>
      <c r="E4479" s="36">
        <v>24</v>
      </c>
      <c r="F4479" s="36">
        <v>0.184</v>
      </c>
      <c r="G4479" s="36" t="str">
        <f>IFERROR(VLOOKUP(DATA_PESOS[[#This Row],[Codigo]],PESOS,4,FALSE)," ")</f>
        <v xml:space="preserve"> </v>
      </c>
      <c r="H4479" s="52">
        <v>5.8000000000000003E-2</v>
      </c>
      <c r="I4479" s="36" t="str">
        <f>IF(DATA_PESOS[[#This Row],[Peso de FLEX]]=DATA_PESOS[[#This Row],[ACTUALIZACION 2]],"Conforme","Revisar")</f>
        <v>Revisar</v>
      </c>
    </row>
    <row r="4480" spans="1:9" x14ac:dyDescent="0.25">
      <c r="A4480" s="42" t="s">
        <v>6</v>
      </c>
      <c r="B4480" s="35" t="s">
        <v>8941</v>
      </c>
      <c r="C4480" s="35" t="s">
        <v>8942</v>
      </c>
      <c r="D4480" s="36">
        <v>43</v>
      </c>
      <c r="E4480" s="36">
        <v>43</v>
      </c>
      <c r="F4480" s="36">
        <v>0.222</v>
      </c>
      <c r="G4480" s="36" t="str">
        <f>IFERROR(VLOOKUP(DATA_PESOS[[#This Row],[Codigo]],PESOS,4,FALSE)," ")</f>
        <v xml:space="preserve"> </v>
      </c>
      <c r="H4480" s="52">
        <v>6.4000000000000001E-2</v>
      </c>
      <c r="I4480" s="36" t="str">
        <f>IF(DATA_PESOS[[#This Row],[Peso de FLEX]]=DATA_PESOS[[#This Row],[ACTUALIZACION 2]],"Conforme","Revisar")</f>
        <v>Revisar</v>
      </c>
    </row>
    <row r="4481" spans="1:9" x14ac:dyDescent="0.25">
      <c r="A4481" s="42" t="s">
        <v>6</v>
      </c>
      <c r="B4481" s="35" t="s">
        <v>8943</v>
      </c>
      <c r="C4481" s="35" t="s">
        <v>8944</v>
      </c>
      <c r="D4481" s="36">
        <v>65</v>
      </c>
      <c r="E4481" s="36">
        <v>65</v>
      </c>
      <c r="F4481" s="36">
        <v>0.22</v>
      </c>
      <c r="G4481" s="36" t="str">
        <f>IFERROR(VLOOKUP(DATA_PESOS[[#This Row],[Codigo]],PESOS,4,FALSE)," ")</f>
        <v xml:space="preserve"> </v>
      </c>
      <c r="H4481" s="52">
        <v>2.3E-2</v>
      </c>
      <c r="I4481" s="36" t="str">
        <f>IF(DATA_PESOS[[#This Row],[Peso de FLEX]]=DATA_PESOS[[#This Row],[ACTUALIZACION 2]],"Conforme","Revisar")</f>
        <v>Revisar</v>
      </c>
    </row>
    <row r="4482" spans="1:9" x14ac:dyDescent="0.25">
      <c r="A4482" s="42" t="s">
        <v>6</v>
      </c>
      <c r="B4482" s="35" t="s">
        <v>8945</v>
      </c>
      <c r="C4482" s="35" t="s">
        <v>8946</v>
      </c>
      <c r="D4482" s="36">
        <v>37</v>
      </c>
      <c r="E4482" s="36">
        <v>37</v>
      </c>
      <c r="F4482" s="36">
        <v>5.8000000000000003E-2</v>
      </c>
      <c r="G4482" s="36" t="str">
        <f>IFERROR(VLOOKUP(DATA_PESOS[[#This Row],[Codigo]],PESOS,4,FALSE)," ")</f>
        <v xml:space="preserve"> </v>
      </c>
      <c r="H4482" s="52">
        <v>6.0000000000000001E-3</v>
      </c>
      <c r="I4482" s="36" t="str">
        <f>IF(DATA_PESOS[[#This Row],[Peso de FLEX]]=DATA_PESOS[[#This Row],[ACTUALIZACION 2]],"Conforme","Revisar")</f>
        <v>Revisar</v>
      </c>
    </row>
    <row r="4483" spans="1:9" x14ac:dyDescent="0.25">
      <c r="A4483" s="42" t="s">
        <v>6</v>
      </c>
      <c r="B4483" s="35" t="s">
        <v>8947</v>
      </c>
      <c r="C4483" s="35" t="s">
        <v>8948</v>
      </c>
      <c r="D4483" s="36">
        <v>54</v>
      </c>
      <c r="E4483" s="36">
        <v>54</v>
      </c>
      <c r="F4483" s="36">
        <v>6.4000000000000001E-2</v>
      </c>
      <c r="G4483" s="36" t="str">
        <f>IFERROR(VLOOKUP(DATA_PESOS[[#This Row],[Codigo]],PESOS,4,FALSE)," ")</f>
        <v xml:space="preserve"> </v>
      </c>
      <c r="H4483" s="52">
        <v>0.13900000000000001</v>
      </c>
      <c r="I4483" s="36" t="str">
        <f>IF(DATA_PESOS[[#This Row],[Peso de FLEX]]=DATA_PESOS[[#This Row],[ACTUALIZACION 2]],"Conforme","Revisar")</f>
        <v>Revisar</v>
      </c>
    </row>
    <row r="4484" spans="1:9" x14ac:dyDescent="0.25">
      <c r="A4484" s="42" t="s">
        <v>6</v>
      </c>
      <c r="B4484" s="35" t="s">
        <v>8949</v>
      </c>
      <c r="C4484" s="35" t="s">
        <v>8950</v>
      </c>
      <c r="D4484" s="36">
        <v>19</v>
      </c>
      <c r="E4484" s="36">
        <v>19</v>
      </c>
      <c r="F4484" s="36">
        <v>2.3E-2</v>
      </c>
      <c r="G4484" s="36" t="str">
        <f>IFERROR(VLOOKUP(DATA_PESOS[[#This Row],[Codigo]],PESOS,4,FALSE)," ")</f>
        <v xml:space="preserve"> </v>
      </c>
      <c r="H4484" s="52">
        <v>0.19500000000000001</v>
      </c>
      <c r="I4484" s="36" t="str">
        <f>IF(DATA_PESOS[[#This Row],[Peso de FLEX]]=DATA_PESOS[[#This Row],[ACTUALIZACION 2]],"Conforme","Revisar")</f>
        <v>Revisar</v>
      </c>
    </row>
    <row r="4485" spans="1:9" x14ac:dyDescent="0.25">
      <c r="A4485" s="42" t="s">
        <v>6</v>
      </c>
      <c r="B4485" s="35" t="s">
        <v>8951</v>
      </c>
      <c r="C4485" s="35" t="s">
        <v>8952</v>
      </c>
      <c r="D4485" s="36">
        <v>2</v>
      </c>
      <c r="E4485" s="36">
        <v>2</v>
      </c>
      <c r="F4485" s="36">
        <v>6.0000000000000001E-3</v>
      </c>
      <c r="G4485" s="36" t="str">
        <f>IFERROR(VLOOKUP(DATA_PESOS[[#This Row],[Codigo]],PESOS,4,FALSE)," ")</f>
        <v xml:space="preserve"> </v>
      </c>
      <c r="H4485" s="52">
        <v>5.5E-2</v>
      </c>
      <c r="I4485" s="36" t="str">
        <f>IF(DATA_PESOS[[#This Row],[Peso de FLEX]]=DATA_PESOS[[#This Row],[ACTUALIZACION 2]],"Conforme","Revisar")</f>
        <v>Revisar</v>
      </c>
    </row>
    <row r="4486" spans="1:9" x14ac:dyDescent="0.25">
      <c r="A4486" s="42" t="s">
        <v>6</v>
      </c>
      <c r="B4486" s="35" t="s">
        <v>8953</v>
      </c>
      <c r="C4486" s="35" t="s">
        <v>8954</v>
      </c>
      <c r="D4486" s="36">
        <v>25</v>
      </c>
      <c r="E4486" s="36">
        <v>25</v>
      </c>
      <c r="F4486" s="36">
        <v>0.13900000000000001</v>
      </c>
      <c r="G4486" s="36" t="str">
        <f>IFERROR(VLOOKUP(DATA_PESOS[[#This Row],[Codigo]],PESOS,4,FALSE)," ")</f>
        <v xml:space="preserve"> </v>
      </c>
      <c r="H4486" s="52">
        <v>0.26100000000000001</v>
      </c>
      <c r="I4486" s="36" t="str">
        <f>IF(DATA_PESOS[[#This Row],[Peso de FLEX]]=DATA_PESOS[[#This Row],[ACTUALIZACION 2]],"Conforme","Revisar")</f>
        <v>Revisar</v>
      </c>
    </row>
    <row r="4487" spans="1:9" x14ac:dyDescent="0.25">
      <c r="A4487" s="42" t="s">
        <v>6</v>
      </c>
      <c r="B4487" s="35" t="s">
        <v>8955</v>
      </c>
      <c r="C4487" s="35" t="s">
        <v>8956</v>
      </c>
      <c r="D4487" s="36">
        <v>10</v>
      </c>
      <c r="E4487" s="36">
        <v>10</v>
      </c>
      <c r="F4487" s="36">
        <v>0.19500000000000001</v>
      </c>
      <c r="G4487" s="36" t="str">
        <f>IFERROR(VLOOKUP(DATA_PESOS[[#This Row],[Codigo]],PESOS,4,FALSE)," ")</f>
        <v xml:space="preserve"> </v>
      </c>
      <c r="H4487" s="52">
        <v>0.442</v>
      </c>
      <c r="I4487" s="36" t="str">
        <f>IF(DATA_PESOS[[#This Row],[Peso de FLEX]]=DATA_PESOS[[#This Row],[ACTUALIZACION 2]],"Conforme","Revisar")</f>
        <v>Revisar</v>
      </c>
    </row>
    <row r="4488" spans="1:9" x14ac:dyDescent="0.25">
      <c r="A4488" s="42" t="s">
        <v>6</v>
      </c>
      <c r="B4488" s="35" t="s">
        <v>8957</v>
      </c>
      <c r="C4488" s="35" t="s">
        <v>8958</v>
      </c>
      <c r="D4488" s="36">
        <v>4</v>
      </c>
      <c r="E4488" s="36">
        <v>4</v>
      </c>
      <c r="F4488" s="36">
        <v>5.5E-2</v>
      </c>
      <c r="G4488" s="36" t="str">
        <f>IFERROR(VLOOKUP(DATA_PESOS[[#This Row],[Codigo]],PESOS,4,FALSE)," ")</f>
        <v xml:space="preserve"> </v>
      </c>
      <c r="H4488" s="52">
        <v>0.29899999999999999</v>
      </c>
      <c r="I4488" s="36" t="str">
        <f>IF(DATA_PESOS[[#This Row],[Peso de FLEX]]=DATA_PESOS[[#This Row],[ACTUALIZACION 2]],"Conforme","Revisar")</f>
        <v>Revisar</v>
      </c>
    </row>
    <row r="4489" spans="1:9" x14ac:dyDescent="0.25">
      <c r="A4489" s="42" t="s">
        <v>6</v>
      </c>
      <c r="B4489" s="35" t="s">
        <v>8959</v>
      </c>
      <c r="C4489" s="35" t="s">
        <v>8960</v>
      </c>
      <c r="D4489" s="36">
        <v>12</v>
      </c>
      <c r="E4489" s="36">
        <v>12</v>
      </c>
      <c r="F4489" s="36">
        <v>0.26100000000000001</v>
      </c>
      <c r="G4489" s="36" t="str">
        <f>IFERROR(VLOOKUP(DATA_PESOS[[#This Row],[Codigo]],PESOS,4,FALSE)," ")</f>
        <v xml:space="preserve"> </v>
      </c>
      <c r="H4489" s="52">
        <v>0.23400000000000001</v>
      </c>
      <c r="I4489" s="36" t="str">
        <f>IF(DATA_PESOS[[#This Row],[Peso de FLEX]]=DATA_PESOS[[#This Row],[ACTUALIZACION 2]],"Conforme","Revisar")</f>
        <v>Revisar</v>
      </c>
    </row>
    <row r="4490" spans="1:9" x14ac:dyDescent="0.25">
      <c r="A4490" s="42" t="s">
        <v>6</v>
      </c>
      <c r="B4490" s="35" t="s">
        <v>8961</v>
      </c>
      <c r="C4490" s="35" t="s">
        <v>8962</v>
      </c>
      <c r="D4490" s="36">
        <v>33</v>
      </c>
      <c r="E4490" s="36">
        <v>33</v>
      </c>
      <c r="F4490" s="36">
        <v>0.442</v>
      </c>
      <c r="G4490" s="36" t="str">
        <f>IFERROR(VLOOKUP(DATA_PESOS[[#This Row],[Codigo]],PESOS,4,FALSE)," ")</f>
        <v xml:space="preserve"> </v>
      </c>
      <c r="H4490" s="52">
        <v>0.253</v>
      </c>
      <c r="I4490" s="36" t="str">
        <f>IF(DATA_PESOS[[#This Row],[Peso de FLEX]]=DATA_PESOS[[#This Row],[ACTUALIZACION 2]],"Conforme","Revisar")</f>
        <v>Revisar</v>
      </c>
    </row>
    <row r="4491" spans="1:9" x14ac:dyDescent="0.25">
      <c r="A4491" s="42" t="s">
        <v>6</v>
      </c>
      <c r="B4491" s="35" t="s">
        <v>8963</v>
      </c>
      <c r="C4491" s="35" t="s">
        <v>8964</v>
      </c>
      <c r="D4491" s="36">
        <v>93</v>
      </c>
      <c r="E4491" s="36">
        <v>93</v>
      </c>
      <c r="F4491" s="36">
        <v>0.29899999999999999</v>
      </c>
      <c r="G4491" s="36" t="str">
        <f>IFERROR(VLOOKUP(DATA_PESOS[[#This Row],[Codigo]],PESOS,4,FALSE)," ")</f>
        <v xml:space="preserve"> </v>
      </c>
      <c r="H4491" s="52">
        <v>0.23100000000000001</v>
      </c>
      <c r="I4491" s="36" t="str">
        <f>IF(DATA_PESOS[[#This Row],[Peso de FLEX]]=DATA_PESOS[[#This Row],[ACTUALIZACION 2]],"Conforme","Revisar")</f>
        <v>Revisar</v>
      </c>
    </row>
    <row r="4492" spans="1:9" x14ac:dyDescent="0.25">
      <c r="A4492" s="45" t="s">
        <v>6</v>
      </c>
      <c r="B4492" s="22" t="s">
        <v>8965</v>
      </c>
      <c r="C4492" s="22" t="s">
        <v>8966</v>
      </c>
      <c r="D4492" s="46">
        <v>97</v>
      </c>
      <c r="E4492" s="46">
        <v>97</v>
      </c>
      <c r="F4492" s="46">
        <v>0.23400000000000001</v>
      </c>
      <c r="G4492" s="46" t="str">
        <f>IFERROR(VLOOKUP(DATA_PESOS[[#This Row],[Codigo]],PESOS,4,FALSE)," ")</f>
        <v xml:space="preserve"> </v>
      </c>
      <c r="H4492" s="54">
        <v>0.29499999999999998</v>
      </c>
      <c r="I4492" s="36" t="str">
        <f>IF(DATA_PESOS[[#This Row],[Peso de FLEX]]=DATA_PESOS[[#This Row],[ACTUALIZACION 2]],"Conforme","Revisar")</f>
        <v>Revisar</v>
      </c>
    </row>
  </sheetData>
  <phoneticPr fontId="5" type="noConversion"/>
  <pageMargins left="0.70866141732283472" right="0.27559055118110237" top="0.31496062992125984" bottom="0.31496062992125984" header="0.31496062992125984" footer="0.31496062992125984"/>
  <pageSetup paperSize="9" scale="95" orientation="portrait" horizontalDpi="300" verticalDpi="300" r:id="rId1"/>
  <ignoredErrors>
    <ignoredError sqref="I4202:I4209 I4247:I4275 I4211:I4215 I4217:I4226 I4229:I4233 I4235 I4237:I4240 I4242:I4245 I4277:I4283 I4285:I4315 I4317 I4319:I4349 I4352:I4357 I4360:I4399 I4408:I4423 I4425 I4427:I4429 I4431:I4439 I4442:I4445 I4448:I4456 I4401:I4406 H1417:H1474 H4301:H4308 H4440:H4441 H4422 H4400 H4368 H4389 H4358:H4359 H4377 H4379 H4407 H4424 H4426 H4430 H4446:H4447 H4310:H4345 H4347:H4352 H1218:H1296 H509:H1216 H2173:H2178 H2181:H2186 H2188:H4299 H1504:H2171 H1476:H1502 H1298:H1415 H2:H453 H455:H507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DFE1A-93BB-4F4F-9F31-D580071C3CFF}">
  <sheetPr filterMode="1"/>
  <dimension ref="A1:T1446"/>
  <sheetViews>
    <sheetView workbookViewId="0">
      <selection sqref="A1:G1409"/>
    </sheetView>
  </sheetViews>
  <sheetFormatPr baseColWidth="10" defaultRowHeight="15" x14ac:dyDescent="0.25"/>
  <cols>
    <col min="1" max="1" width="11.42578125" customWidth="1"/>
    <col min="6" max="6" width="17.28515625" customWidth="1"/>
    <col min="7" max="7" width="18.140625" customWidth="1"/>
    <col min="8" max="8" width="2" customWidth="1"/>
    <col min="9" max="9" width="3.28515625" customWidth="1"/>
    <col min="10" max="10" width="18.85546875" customWidth="1"/>
    <col min="11" max="11" width="8.42578125" customWidth="1"/>
    <col min="12" max="12" width="6.42578125" customWidth="1"/>
    <col min="13" max="13" width="5.42578125" customWidth="1"/>
    <col min="14" max="14" width="32.5703125" customWidth="1"/>
    <col min="17" max="17" width="18.7109375" customWidth="1"/>
    <col min="18" max="18" width="22.42578125" customWidth="1"/>
    <col min="19" max="19" width="25.7109375" customWidth="1"/>
    <col min="20" max="20" width="59" customWidth="1"/>
  </cols>
  <sheetData>
    <row r="1" spans="1:20" x14ac:dyDescent="0.25">
      <c r="A1" s="35" t="s">
        <v>0</v>
      </c>
      <c r="B1" s="35" t="s">
        <v>1</v>
      </c>
      <c r="C1" s="36" t="s">
        <v>3</v>
      </c>
      <c r="D1" s="36" t="s">
        <v>9807</v>
      </c>
      <c r="E1" s="35" t="s">
        <v>9558</v>
      </c>
      <c r="F1" s="35" t="s">
        <v>9511</v>
      </c>
      <c r="G1" s="35" t="s">
        <v>9557</v>
      </c>
      <c r="P1" t="s">
        <v>9815</v>
      </c>
      <c r="Q1" t="s">
        <v>1</v>
      </c>
    </row>
    <row r="2" spans="1:20" hidden="1" x14ac:dyDescent="0.25">
      <c r="A2" s="35" t="s">
        <v>6</v>
      </c>
      <c r="B2" s="35" t="s">
        <v>89</v>
      </c>
      <c r="C2" s="36">
        <v>2</v>
      </c>
      <c r="D2" s="37">
        <v>1.8280000000000001</v>
      </c>
      <c r="E2" s="36" t="s">
        <v>9809</v>
      </c>
      <c r="F2" s="52">
        <v>1.6679999999999999</v>
      </c>
      <c r="G2" s="36" t="s">
        <v>9810</v>
      </c>
      <c r="H2" t="s">
        <v>9811</v>
      </c>
      <c r="I2" t="s">
        <v>9812</v>
      </c>
      <c r="J2" s="34" t="str">
        <f>H2&amp;B2&amp;H2&amp;I2</f>
        <v xml:space="preserve"> 'B1.930095 ',</v>
      </c>
      <c r="K2" t="s">
        <v>9813</v>
      </c>
      <c r="L2" t="s">
        <v>9814</v>
      </c>
      <c r="M2">
        <v>1</v>
      </c>
      <c r="N2" t="str">
        <f>K2&amp;" "&amp;J2&amp;L2&amp;" "&amp;M2</f>
        <v>when  'B1.930095 ',then 1</v>
      </c>
      <c r="O2" t="str">
        <f>IF(Q2=B2,"V","F")</f>
        <v>V</v>
      </c>
      <c r="P2">
        <v>21258</v>
      </c>
      <c r="Q2" t="s">
        <v>89</v>
      </c>
      <c r="R2" t="s">
        <v>9816</v>
      </c>
      <c r="S2" t="s">
        <v>9817</v>
      </c>
      <c r="T2" t="str">
        <f>R2&amp;H2&amp;F2&amp;H2&amp;" "&amp;S2&amp;P2</f>
        <v>update Unidad set Peso= '1.668 ' WHERE IDProductoServicio=21258</v>
      </c>
    </row>
    <row r="3" spans="1:20" hidden="1" x14ac:dyDescent="0.25">
      <c r="A3" s="35" t="s">
        <v>9801</v>
      </c>
      <c r="B3" s="35" t="s">
        <v>9802</v>
      </c>
      <c r="C3" s="36">
        <v>480</v>
      </c>
      <c r="D3" s="36"/>
      <c r="E3" s="36" t="s">
        <v>9809</v>
      </c>
      <c r="F3" s="52">
        <v>0.06</v>
      </c>
      <c r="G3" s="36" t="s">
        <v>9810</v>
      </c>
      <c r="H3" t="s">
        <v>9811</v>
      </c>
      <c r="I3" t="s">
        <v>9812</v>
      </c>
      <c r="J3" s="34" t="str">
        <f t="shared" ref="J3:J66" si="0">H3&amp;B3&amp;H3&amp;I3</f>
        <v xml:space="preserve"> 'CH.L92YC ',</v>
      </c>
      <c r="K3" t="s">
        <v>9813</v>
      </c>
      <c r="L3" t="s">
        <v>9814</v>
      </c>
      <c r="M3">
        <v>2</v>
      </c>
      <c r="N3" t="str">
        <f t="shared" ref="N3:N66" si="1">K3&amp;" "&amp;J3&amp;L3&amp;" "&amp;M3</f>
        <v>when  'CH.L92YC ',then 2</v>
      </c>
      <c r="O3" t="str">
        <f t="shared" ref="O3:O66" si="2">IF(Q3=B3,"V","F")</f>
        <v>V</v>
      </c>
      <c r="P3">
        <v>8160</v>
      </c>
      <c r="Q3" t="s">
        <v>9802</v>
      </c>
      <c r="R3" t="s">
        <v>9816</v>
      </c>
      <c r="S3" t="s">
        <v>9817</v>
      </c>
      <c r="T3" t="str">
        <f t="shared" ref="T3:T66" si="3">R3&amp;H3&amp;F3&amp;H3&amp;" "&amp;S3&amp;P3</f>
        <v>update Unidad set Peso= '0.06 ' WHERE IDProductoServicio=8160</v>
      </c>
    </row>
    <row r="4" spans="1:20" hidden="1" x14ac:dyDescent="0.25">
      <c r="A4" s="35" t="s">
        <v>6</v>
      </c>
      <c r="B4" s="35" t="s">
        <v>9805</v>
      </c>
      <c r="C4" s="36">
        <v>20</v>
      </c>
      <c r="D4" s="36">
        <v>0</v>
      </c>
      <c r="E4" s="36" t="s">
        <v>9809</v>
      </c>
      <c r="F4" s="52">
        <v>6.2E-2</v>
      </c>
      <c r="G4" s="36" t="s">
        <v>9810</v>
      </c>
      <c r="H4" t="s">
        <v>9811</v>
      </c>
      <c r="I4" t="s">
        <v>9812</v>
      </c>
      <c r="J4" s="34" t="str">
        <f t="shared" si="0"/>
        <v xml:space="preserve"> 'DE.10521657 ',</v>
      </c>
      <c r="K4" t="s">
        <v>9813</v>
      </c>
      <c r="L4" t="s">
        <v>9814</v>
      </c>
      <c r="M4">
        <v>3</v>
      </c>
      <c r="N4" t="str">
        <f t="shared" si="1"/>
        <v>when  'DE.10521657 ',then 3</v>
      </c>
      <c r="O4" t="str">
        <f t="shared" si="2"/>
        <v>V</v>
      </c>
      <c r="P4">
        <v>21426</v>
      </c>
      <c r="Q4" t="s">
        <v>9805</v>
      </c>
      <c r="R4" t="s">
        <v>9816</v>
      </c>
      <c r="S4" t="s">
        <v>9817</v>
      </c>
      <c r="T4" t="str">
        <f t="shared" si="3"/>
        <v>update Unidad set Peso= '0.062 ' WHERE IDProductoServicio=21426</v>
      </c>
    </row>
    <row r="5" spans="1:20" hidden="1" x14ac:dyDescent="0.25">
      <c r="A5" s="35" t="s">
        <v>6</v>
      </c>
      <c r="B5" s="35" t="s">
        <v>975</v>
      </c>
      <c r="C5" s="36">
        <v>1</v>
      </c>
      <c r="D5" s="37">
        <v>3.0939999999999999</v>
      </c>
      <c r="E5" s="36" t="s">
        <v>9809</v>
      </c>
      <c r="F5" s="52">
        <v>3.0960000000000001</v>
      </c>
      <c r="G5" s="36" t="s">
        <v>9810</v>
      </c>
      <c r="H5" t="s">
        <v>9811</v>
      </c>
      <c r="I5" t="s">
        <v>9812</v>
      </c>
      <c r="J5" s="34" t="str">
        <f t="shared" si="0"/>
        <v xml:space="preserve"> 'DE.1115665 ',</v>
      </c>
      <c r="K5" t="s">
        <v>9813</v>
      </c>
      <c r="L5" t="s">
        <v>9814</v>
      </c>
      <c r="M5">
        <v>4</v>
      </c>
      <c r="N5" t="str">
        <f t="shared" si="1"/>
        <v>when  'DE.1115665 ',then 4</v>
      </c>
      <c r="O5" t="str">
        <f t="shared" si="2"/>
        <v>V</v>
      </c>
      <c r="P5">
        <v>25081</v>
      </c>
      <c r="Q5" t="s">
        <v>975</v>
      </c>
      <c r="R5" t="s">
        <v>9816</v>
      </c>
      <c r="S5" t="s">
        <v>9817</v>
      </c>
      <c r="T5" t="str">
        <f t="shared" si="3"/>
        <v>update Unidad set Peso= '3.096 ' WHERE IDProductoServicio=25081</v>
      </c>
    </row>
    <row r="6" spans="1:20" hidden="1" x14ac:dyDescent="0.25">
      <c r="A6" s="35" t="s">
        <v>6</v>
      </c>
      <c r="B6" s="35" t="s">
        <v>9806</v>
      </c>
      <c r="C6" s="36">
        <v>20</v>
      </c>
      <c r="D6" s="36">
        <v>0</v>
      </c>
      <c r="E6" s="36" t="s">
        <v>9809</v>
      </c>
      <c r="F6" s="52">
        <v>0.26800000000000002</v>
      </c>
      <c r="G6" s="36" t="s">
        <v>9810</v>
      </c>
      <c r="H6" t="s">
        <v>9811</v>
      </c>
      <c r="I6" t="s">
        <v>9812</v>
      </c>
      <c r="J6" s="34" t="str">
        <f t="shared" si="0"/>
        <v xml:space="preserve"> 'DE.1989497 ',</v>
      </c>
      <c r="K6" t="s">
        <v>9813</v>
      </c>
      <c r="L6" t="s">
        <v>9814</v>
      </c>
      <c r="M6">
        <v>5</v>
      </c>
      <c r="N6" t="str">
        <f t="shared" si="1"/>
        <v>when  'DE.1989497 ',then 5</v>
      </c>
      <c r="O6" t="str">
        <f t="shared" si="2"/>
        <v>V</v>
      </c>
      <c r="P6">
        <v>19888</v>
      </c>
      <c r="Q6" t="s">
        <v>9806</v>
      </c>
      <c r="R6" t="s">
        <v>9816</v>
      </c>
      <c r="S6" t="s">
        <v>9817</v>
      </c>
      <c r="T6" t="str">
        <f t="shared" si="3"/>
        <v>update Unidad set Peso= '0.268 ' WHERE IDProductoServicio=19888</v>
      </c>
    </row>
    <row r="7" spans="1:20" hidden="1" x14ac:dyDescent="0.25">
      <c r="A7" s="35" t="s">
        <v>6</v>
      </c>
      <c r="B7" s="35" t="s">
        <v>1157</v>
      </c>
      <c r="C7" s="36">
        <v>6</v>
      </c>
      <c r="D7" s="37">
        <v>0.22800000000000001</v>
      </c>
      <c r="E7" s="36" t="s">
        <v>9809</v>
      </c>
      <c r="F7" s="52">
        <v>0.23400000000000001</v>
      </c>
      <c r="G7" s="36" t="s">
        <v>9810</v>
      </c>
      <c r="H7" t="s">
        <v>9811</v>
      </c>
      <c r="I7" t="s">
        <v>9812</v>
      </c>
      <c r="J7" s="34" t="str">
        <f t="shared" si="0"/>
        <v xml:space="preserve"> 'DO.11122-25021 ',</v>
      </c>
      <c r="K7" t="s">
        <v>9813</v>
      </c>
      <c r="L7" t="s">
        <v>9814</v>
      </c>
      <c r="M7">
        <v>6</v>
      </c>
      <c r="N7" t="str">
        <f t="shared" si="1"/>
        <v>when  'DO.11122-25021 ',then 6</v>
      </c>
      <c r="O7" t="str">
        <f t="shared" si="2"/>
        <v>V</v>
      </c>
      <c r="P7">
        <v>12519</v>
      </c>
      <c r="Q7" t="s">
        <v>1157</v>
      </c>
      <c r="R7" t="s">
        <v>9816</v>
      </c>
      <c r="S7" t="s">
        <v>9817</v>
      </c>
      <c r="T7" t="str">
        <f t="shared" si="3"/>
        <v>update Unidad set Peso= '0.234 ' WHERE IDProductoServicio=12519</v>
      </c>
    </row>
    <row r="8" spans="1:20" hidden="1" x14ac:dyDescent="0.25">
      <c r="A8" s="35" t="s">
        <v>6</v>
      </c>
      <c r="B8" s="35" t="s">
        <v>1159</v>
      </c>
      <c r="C8" s="36">
        <v>4</v>
      </c>
      <c r="D8" s="37">
        <v>0.16200000000000001</v>
      </c>
      <c r="E8" s="36" t="s">
        <v>9809</v>
      </c>
      <c r="F8" s="52">
        <v>0.17</v>
      </c>
      <c r="G8" s="36" t="s">
        <v>9810</v>
      </c>
      <c r="H8" t="s">
        <v>9811</v>
      </c>
      <c r="I8" t="s">
        <v>9812</v>
      </c>
      <c r="J8" s="34" t="str">
        <f t="shared" si="0"/>
        <v xml:space="preserve"> 'DO.11122-30020 ',</v>
      </c>
      <c r="K8" t="s">
        <v>9813</v>
      </c>
      <c r="L8" t="s">
        <v>9814</v>
      </c>
      <c r="M8">
        <v>7</v>
      </c>
      <c r="N8" t="str">
        <f t="shared" si="1"/>
        <v>when  'DO.11122-30020 ',then 7</v>
      </c>
      <c r="O8" t="str">
        <f t="shared" si="2"/>
        <v>V</v>
      </c>
      <c r="P8">
        <v>14916</v>
      </c>
      <c r="Q8" t="s">
        <v>1159</v>
      </c>
      <c r="R8" t="s">
        <v>9816</v>
      </c>
      <c r="S8" t="s">
        <v>9817</v>
      </c>
      <c r="T8" t="str">
        <f t="shared" si="3"/>
        <v>update Unidad set Peso= '0.17 ' WHERE IDProductoServicio=14916</v>
      </c>
    </row>
    <row r="9" spans="1:20" hidden="1" x14ac:dyDescent="0.25">
      <c r="A9" s="35" t="s">
        <v>6</v>
      </c>
      <c r="B9" s="35" t="s">
        <v>1273</v>
      </c>
      <c r="C9" s="36">
        <v>16</v>
      </c>
      <c r="D9" s="37">
        <v>0.315</v>
      </c>
      <c r="E9" s="36" t="s">
        <v>9809</v>
      </c>
      <c r="F9" s="52">
        <v>0.318</v>
      </c>
      <c r="G9" s="36" t="s">
        <v>9810</v>
      </c>
      <c r="H9" t="s">
        <v>9811</v>
      </c>
      <c r="I9" t="s">
        <v>9812</v>
      </c>
      <c r="J9" s="34" t="str">
        <f t="shared" si="0"/>
        <v xml:space="preserve"> 'DO.EHO-5126AN ',</v>
      </c>
      <c r="K9" t="s">
        <v>9813</v>
      </c>
      <c r="L9" t="s">
        <v>9814</v>
      </c>
      <c r="M9">
        <v>8</v>
      </c>
      <c r="N9" t="str">
        <f t="shared" si="1"/>
        <v>when  'DO.EHO-5126AN ',then 8</v>
      </c>
      <c r="O9" t="str">
        <f t="shared" si="2"/>
        <v>V</v>
      </c>
      <c r="P9">
        <v>23055</v>
      </c>
      <c r="Q9" t="s">
        <v>1273</v>
      </c>
      <c r="R9" t="s">
        <v>9816</v>
      </c>
      <c r="S9" t="s">
        <v>9817</v>
      </c>
      <c r="T9" t="str">
        <f t="shared" si="3"/>
        <v>update Unidad set Peso= '0.318 ' WHERE IDProductoServicio=23055</v>
      </c>
    </row>
    <row r="10" spans="1:20" hidden="1" x14ac:dyDescent="0.25">
      <c r="A10" s="35" t="s">
        <v>6</v>
      </c>
      <c r="B10" s="35" t="s">
        <v>1765</v>
      </c>
      <c r="C10" s="36">
        <v>2</v>
      </c>
      <c r="D10" s="37">
        <v>0</v>
      </c>
      <c r="E10" s="36" t="s">
        <v>9809</v>
      </c>
      <c r="F10" s="52">
        <v>0.20599999999999999</v>
      </c>
      <c r="G10" s="36" t="s">
        <v>9810</v>
      </c>
      <c r="H10" t="s">
        <v>9811</v>
      </c>
      <c r="I10" t="s">
        <v>9812</v>
      </c>
      <c r="J10" s="34" t="str">
        <f t="shared" si="0"/>
        <v xml:space="preserve"> 'DO.IMZ-0302 ',</v>
      </c>
      <c r="K10" t="s">
        <v>9813</v>
      </c>
      <c r="L10" t="s">
        <v>9814</v>
      </c>
      <c r="M10">
        <v>9</v>
      </c>
      <c r="N10" t="str">
        <f t="shared" si="1"/>
        <v>when  'DO.IMZ-0302 ',then 9</v>
      </c>
      <c r="O10" t="str">
        <f t="shared" si="2"/>
        <v>V</v>
      </c>
      <c r="P10">
        <v>8361</v>
      </c>
      <c r="Q10" t="s">
        <v>1765</v>
      </c>
      <c r="R10" t="s">
        <v>9816</v>
      </c>
      <c r="S10" t="s">
        <v>9817</v>
      </c>
      <c r="T10" t="str">
        <f t="shared" si="3"/>
        <v>update Unidad set Peso= '0.206 ' WHERE IDProductoServicio=8361</v>
      </c>
    </row>
    <row r="11" spans="1:20" hidden="1" x14ac:dyDescent="0.25">
      <c r="A11" s="35" t="s">
        <v>6</v>
      </c>
      <c r="B11" s="35" t="s">
        <v>1795</v>
      </c>
      <c r="C11" s="36">
        <v>2</v>
      </c>
      <c r="D11" s="37">
        <v>0</v>
      </c>
      <c r="E11" s="36" t="s">
        <v>9809</v>
      </c>
      <c r="F11" s="52">
        <v>0.32800000000000001</v>
      </c>
      <c r="G11" s="36" t="s">
        <v>9810</v>
      </c>
      <c r="H11" t="s">
        <v>9811</v>
      </c>
      <c r="I11" t="s">
        <v>9812</v>
      </c>
      <c r="J11" s="34" t="str">
        <f t="shared" si="0"/>
        <v xml:space="preserve"> 'DO.INS-0450 ',</v>
      </c>
      <c r="K11" t="s">
        <v>9813</v>
      </c>
      <c r="L11" t="s">
        <v>9814</v>
      </c>
      <c r="M11">
        <v>10</v>
      </c>
      <c r="N11" t="str">
        <f t="shared" si="1"/>
        <v>when  'DO.INS-0450 ',then 10</v>
      </c>
      <c r="O11" t="str">
        <f t="shared" si="2"/>
        <v>V</v>
      </c>
      <c r="P11">
        <v>908</v>
      </c>
      <c r="Q11" t="s">
        <v>1795</v>
      </c>
      <c r="R11" t="s">
        <v>9816</v>
      </c>
      <c r="S11" t="s">
        <v>9817</v>
      </c>
      <c r="T11" t="str">
        <f t="shared" si="3"/>
        <v>update Unidad set Peso= '0.328 ' WHERE IDProductoServicio=908</v>
      </c>
    </row>
    <row r="12" spans="1:20" hidden="1" x14ac:dyDescent="0.25">
      <c r="A12" s="35" t="s">
        <v>6</v>
      </c>
      <c r="B12" s="35" t="s">
        <v>1801</v>
      </c>
      <c r="C12" s="36">
        <v>4</v>
      </c>
      <c r="D12" s="37">
        <v>0</v>
      </c>
      <c r="E12" s="36" t="s">
        <v>9809</v>
      </c>
      <c r="F12" s="52">
        <v>0.20200000000000001</v>
      </c>
      <c r="G12" s="36" t="s">
        <v>9810</v>
      </c>
      <c r="H12" t="s">
        <v>9811</v>
      </c>
      <c r="I12" t="s">
        <v>9812</v>
      </c>
      <c r="J12" s="34" t="str">
        <f t="shared" si="0"/>
        <v xml:space="preserve"> 'DO.INS-0465 ',</v>
      </c>
      <c r="K12" t="s">
        <v>9813</v>
      </c>
      <c r="L12" t="s">
        <v>9814</v>
      </c>
      <c r="M12">
        <v>11</v>
      </c>
      <c r="N12" t="str">
        <f t="shared" si="1"/>
        <v>when  'DO.INS-0465 ',then 11</v>
      </c>
      <c r="O12" t="str">
        <f t="shared" si="2"/>
        <v>V</v>
      </c>
      <c r="P12">
        <v>8305</v>
      </c>
      <c r="Q12" t="s">
        <v>1801</v>
      </c>
      <c r="R12" t="s">
        <v>9816</v>
      </c>
      <c r="S12" t="s">
        <v>9817</v>
      </c>
      <c r="T12" t="str">
        <f t="shared" si="3"/>
        <v>update Unidad set Peso= '0.202 ' WHERE IDProductoServicio=8305</v>
      </c>
    </row>
    <row r="13" spans="1:20" hidden="1" x14ac:dyDescent="0.25">
      <c r="A13" s="35" t="s">
        <v>6</v>
      </c>
      <c r="B13" s="35" t="s">
        <v>1993</v>
      </c>
      <c r="C13" s="36">
        <v>7</v>
      </c>
      <c r="D13" s="37">
        <v>0.22800000000000001</v>
      </c>
      <c r="E13" s="36" t="s">
        <v>9809</v>
      </c>
      <c r="F13" s="52">
        <v>0.218</v>
      </c>
      <c r="G13" s="36" t="s">
        <v>9810</v>
      </c>
      <c r="H13" t="s">
        <v>9811</v>
      </c>
      <c r="I13" t="s">
        <v>9812</v>
      </c>
      <c r="J13" s="34" t="str">
        <f t="shared" si="0"/>
        <v xml:space="preserve"> 'DO.RF01-10-280 ',</v>
      </c>
      <c r="K13" t="s">
        <v>9813</v>
      </c>
      <c r="L13" t="s">
        <v>9814</v>
      </c>
      <c r="M13">
        <v>12</v>
      </c>
      <c r="N13" t="str">
        <f t="shared" si="1"/>
        <v>when  'DO.RF01-10-280 ',then 12</v>
      </c>
      <c r="O13" t="str">
        <f t="shared" si="2"/>
        <v>V</v>
      </c>
      <c r="P13">
        <v>18927</v>
      </c>
      <c r="Q13" t="s">
        <v>1993</v>
      </c>
      <c r="R13" t="s">
        <v>9816</v>
      </c>
      <c r="S13" t="s">
        <v>9817</v>
      </c>
      <c r="T13" t="str">
        <f t="shared" si="3"/>
        <v>update Unidad set Peso= '0.218 ' WHERE IDProductoServicio=18927</v>
      </c>
    </row>
    <row r="14" spans="1:20" hidden="1" x14ac:dyDescent="0.25">
      <c r="A14" s="35" t="s">
        <v>6</v>
      </c>
      <c r="B14" s="35" t="s">
        <v>1997</v>
      </c>
      <c r="C14" s="36">
        <v>134</v>
      </c>
      <c r="D14" s="37">
        <v>0.435</v>
      </c>
      <c r="E14" s="36" t="s">
        <v>9809</v>
      </c>
      <c r="F14" s="52">
        <v>0.442</v>
      </c>
      <c r="G14" s="36" t="s">
        <v>9810</v>
      </c>
      <c r="H14" t="s">
        <v>9811</v>
      </c>
      <c r="I14" t="s">
        <v>9812</v>
      </c>
      <c r="J14" s="34" t="str">
        <f t="shared" si="0"/>
        <v xml:space="preserve"> 'DR.DFP4100 ',</v>
      </c>
      <c r="K14" t="s">
        <v>9813</v>
      </c>
      <c r="L14" t="s">
        <v>9814</v>
      </c>
      <c r="M14">
        <v>13</v>
      </c>
      <c r="N14" t="str">
        <f t="shared" si="1"/>
        <v>when  'DR.DFP4100 ',then 13</v>
      </c>
      <c r="O14" t="str">
        <f t="shared" si="2"/>
        <v>V</v>
      </c>
      <c r="P14">
        <v>21680</v>
      </c>
      <c r="Q14" t="s">
        <v>1997</v>
      </c>
      <c r="R14" t="s">
        <v>9816</v>
      </c>
      <c r="S14" t="s">
        <v>9817</v>
      </c>
      <c r="T14" t="str">
        <f t="shared" si="3"/>
        <v>update Unidad set Peso= '0.442 ' WHERE IDProductoServicio=21680</v>
      </c>
    </row>
    <row r="15" spans="1:20" hidden="1" x14ac:dyDescent="0.25">
      <c r="A15" s="35" t="s">
        <v>6</v>
      </c>
      <c r="B15" s="35" t="s">
        <v>1999</v>
      </c>
      <c r="C15" s="36">
        <v>20</v>
      </c>
      <c r="D15" s="37">
        <v>0.35099999999999998</v>
      </c>
      <c r="E15" s="36" t="s">
        <v>9809</v>
      </c>
      <c r="F15" s="52">
        <v>0.35599999999999998</v>
      </c>
      <c r="G15" s="36" t="s">
        <v>9810</v>
      </c>
      <c r="H15" t="s">
        <v>9811</v>
      </c>
      <c r="I15" t="s">
        <v>9812</v>
      </c>
      <c r="J15" s="34" t="str">
        <f t="shared" si="0"/>
        <v xml:space="preserve"> 'DR.DFP4300 ',</v>
      </c>
      <c r="K15" t="s">
        <v>9813</v>
      </c>
      <c r="L15" t="s">
        <v>9814</v>
      </c>
      <c r="M15">
        <v>14</v>
      </c>
      <c r="N15" t="str">
        <f t="shared" si="1"/>
        <v>when  'DR.DFP4300 ',then 14</v>
      </c>
      <c r="O15" t="str">
        <f t="shared" si="2"/>
        <v>V</v>
      </c>
      <c r="P15">
        <v>21682</v>
      </c>
      <c r="Q15" t="s">
        <v>1999</v>
      </c>
      <c r="R15" t="s">
        <v>9816</v>
      </c>
      <c r="S15" t="s">
        <v>9817</v>
      </c>
      <c r="T15" t="str">
        <f t="shared" si="3"/>
        <v>update Unidad set Peso= '0.356 ' WHERE IDProductoServicio=21682</v>
      </c>
    </row>
    <row r="16" spans="1:20" s="56" customFormat="1" hidden="1" x14ac:dyDescent="0.25">
      <c r="A16" s="57" t="s">
        <v>6</v>
      </c>
      <c r="B16" s="57" t="s">
        <v>2031</v>
      </c>
      <c r="C16" s="58">
        <v>668</v>
      </c>
      <c r="D16" s="58">
        <v>0.54400000000000004</v>
      </c>
      <c r="E16" s="58" t="s">
        <v>9809</v>
      </c>
      <c r="F16" s="59">
        <v>0.05</v>
      </c>
      <c r="G16" s="58" t="s">
        <v>9810</v>
      </c>
      <c r="H16" s="56" t="s">
        <v>9811</v>
      </c>
      <c r="I16" t="s">
        <v>9812</v>
      </c>
      <c r="J16" s="56" t="str">
        <f t="shared" si="0"/>
        <v xml:space="preserve"> 'FW.R128 ',</v>
      </c>
      <c r="K16" s="56" t="s">
        <v>9813</v>
      </c>
      <c r="L16" s="56" t="s">
        <v>9814</v>
      </c>
      <c r="M16" s="56">
        <v>15</v>
      </c>
      <c r="N16" s="56" t="str">
        <f t="shared" si="1"/>
        <v>when  'FW.R128 ',then 15</v>
      </c>
      <c r="O16" s="56" t="str">
        <f t="shared" si="2"/>
        <v>V</v>
      </c>
      <c r="P16" s="56">
        <v>21931</v>
      </c>
      <c r="Q16" s="56" t="s">
        <v>2031</v>
      </c>
      <c r="R16" s="56" t="s">
        <v>9816</v>
      </c>
      <c r="S16" s="56" t="s">
        <v>9817</v>
      </c>
      <c r="T16" s="56" t="str">
        <f t="shared" si="3"/>
        <v>update Unidad set Peso= '0.05 ' WHERE IDProductoServicio=21931</v>
      </c>
    </row>
    <row r="17" spans="1:20" hidden="1" x14ac:dyDescent="0.25">
      <c r="A17" s="35" t="s">
        <v>6</v>
      </c>
      <c r="B17" s="35" t="s">
        <v>2033</v>
      </c>
      <c r="C17" s="36">
        <v>1648</v>
      </c>
      <c r="D17" s="36">
        <v>4.9000000000000002E-2</v>
      </c>
      <c r="E17" s="36" t="s">
        <v>9809</v>
      </c>
      <c r="F17" s="52">
        <v>0.05</v>
      </c>
      <c r="G17" s="36" t="s">
        <v>9810</v>
      </c>
      <c r="H17" t="s">
        <v>9811</v>
      </c>
      <c r="I17" t="s">
        <v>9812</v>
      </c>
      <c r="J17" s="34" t="str">
        <f t="shared" si="0"/>
        <v xml:space="preserve"> 'FW.R148 ',</v>
      </c>
      <c r="K17" t="s">
        <v>9813</v>
      </c>
      <c r="L17" t="s">
        <v>9814</v>
      </c>
      <c r="M17">
        <v>16</v>
      </c>
      <c r="N17" t="str">
        <f t="shared" si="1"/>
        <v>when  'FW.R148 ',then 16</v>
      </c>
      <c r="O17" t="str">
        <f t="shared" si="2"/>
        <v>V</v>
      </c>
      <c r="P17">
        <v>8111</v>
      </c>
      <c r="Q17" t="s">
        <v>2033</v>
      </c>
      <c r="R17" t="s">
        <v>9816</v>
      </c>
      <c r="S17" t="s">
        <v>9817</v>
      </c>
      <c r="T17" t="str">
        <f t="shared" si="3"/>
        <v>update Unidad set Peso= '0.05 ' WHERE IDProductoServicio=8111</v>
      </c>
    </row>
    <row r="18" spans="1:20" hidden="1" x14ac:dyDescent="0.25">
      <c r="A18" s="35" t="s">
        <v>6</v>
      </c>
      <c r="B18" s="35" t="s">
        <v>2035</v>
      </c>
      <c r="C18" s="36">
        <v>3</v>
      </c>
      <c r="D18" s="36">
        <v>5.1999999999999998E-2</v>
      </c>
      <c r="E18" s="36" t="s">
        <v>9809</v>
      </c>
      <c r="F18" s="52">
        <v>0.05</v>
      </c>
      <c r="G18" s="36" t="s">
        <v>9810</v>
      </c>
      <c r="H18" t="s">
        <v>9811</v>
      </c>
      <c r="I18" t="s">
        <v>9812</v>
      </c>
      <c r="J18" s="34" t="str">
        <f t="shared" si="0"/>
        <v xml:space="preserve"> 'FW.S5132 ',</v>
      </c>
      <c r="K18" t="s">
        <v>9813</v>
      </c>
      <c r="L18" t="s">
        <v>9814</v>
      </c>
      <c r="M18">
        <v>17</v>
      </c>
      <c r="N18" t="str">
        <f t="shared" si="1"/>
        <v>when  'FW.S5132 ',then 17</v>
      </c>
      <c r="O18" t="str">
        <f t="shared" si="2"/>
        <v>V</v>
      </c>
      <c r="P18">
        <v>17643</v>
      </c>
      <c r="Q18" t="s">
        <v>2035</v>
      </c>
      <c r="R18" t="s">
        <v>9816</v>
      </c>
      <c r="S18" t="s">
        <v>9817</v>
      </c>
      <c r="T18" t="str">
        <f t="shared" si="3"/>
        <v>update Unidad set Peso= '0.05 ' WHERE IDProductoServicio=17643</v>
      </c>
    </row>
    <row r="19" spans="1:20" hidden="1" x14ac:dyDescent="0.25">
      <c r="A19" s="35" t="s">
        <v>6</v>
      </c>
      <c r="B19" s="35" t="s">
        <v>2039</v>
      </c>
      <c r="C19" s="36">
        <v>172</v>
      </c>
      <c r="D19" s="36">
        <v>2.8000000000000001E-2</v>
      </c>
      <c r="E19" s="36" t="s">
        <v>9809</v>
      </c>
      <c r="F19" s="52">
        <v>0.03</v>
      </c>
      <c r="G19" s="36" t="s">
        <v>9810</v>
      </c>
      <c r="H19" t="s">
        <v>9811</v>
      </c>
      <c r="I19" t="s">
        <v>9812</v>
      </c>
      <c r="J19" s="34" t="str">
        <f t="shared" si="0"/>
        <v xml:space="preserve"> 'FW.S5222 ',</v>
      </c>
      <c r="K19" t="s">
        <v>9813</v>
      </c>
      <c r="L19" t="s">
        <v>9814</v>
      </c>
      <c r="M19">
        <v>18</v>
      </c>
      <c r="N19" t="str">
        <f t="shared" si="1"/>
        <v>when  'FW.S5222 ',then 18</v>
      </c>
      <c r="O19" t="str">
        <f t="shared" si="2"/>
        <v>V</v>
      </c>
      <c r="P19">
        <v>21130</v>
      </c>
      <c r="Q19" t="s">
        <v>2039</v>
      </c>
      <c r="R19" t="s">
        <v>9816</v>
      </c>
      <c r="S19" t="s">
        <v>9817</v>
      </c>
      <c r="T19" t="str">
        <f t="shared" si="3"/>
        <v>update Unidad set Peso= '0.03 ' WHERE IDProductoServicio=21130</v>
      </c>
    </row>
    <row r="20" spans="1:20" hidden="1" x14ac:dyDescent="0.25">
      <c r="A20" s="35" t="s">
        <v>6</v>
      </c>
      <c r="B20" s="35" t="s">
        <v>2047</v>
      </c>
      <c r="C20" s="36">
        <v>345</v>
      </c>
      <c r="D20" s="36">
        <v>3.6999999999999998E-2</v>
      </c>
      <c r="E20" s="36" t="s">
        <v>9809</v>
      </c>
      <c r="F20" s="52">
        <v>3.7999999999999999E-2</v>
      </c>
      <c r="G20" s="36" t="s">
        <v>9810</v>
      </c>
      <c r="H20" t="s">
        <v>9811</v>
      </c>
      <c r="I20" t="s">
        <v>9812</v>
      </c>
      <c r="J20" s="34" t="str">
        <f t="shared" si="0"/>
        <v xml:space="preserve"> 'FW.S5233 ',</v>
      </c>
      <c r="K20" t="s">
        <v>9813</v>
      </c>
      <c r="L20" t="s">
        <v>9814</v>
      </c>
      <c r="M20">
        <v>19</v>
      </c>
      <c r="N20" t="str">
        <f t="shared" si="1"/>
        <v>when  'FW.S5233 ',then 19</v>
      </c>
      <c r="O20" t="str">
        <f t="shared" si="2"/>
        <v>V</v>
      </c>
      <c r="P20">
        <v>11195</v>
      </c>
      <c r="Q20" t="s">
        <v>2047</v>
      </c>
      <c r="R20" t="s">
        <v>9816</v>
      </c>
      <c r="S20" t="s">
        <v>9817</v>
      </c>
      <c r="T20" t="str">
        <f t="shared" si="3"/>
        <v>update Unidad set Peso= '0.038 ' WHERE IDProductoServicio=11195</v>
      </c>
    </row>
    <row r="21" spans="1:20" hidden="1" x14ac:dyDescent="0.25">
      <c r="A21" s="35" t="s">
        <v>9801</v>
      </c>
      <c r="B21" s="35" t="s">
        <v>9610</v>
      </c>
      <c r="C21" s="36">
        <v>4</v>
      </c>
      <c r="D21" s="36"/>
      <c r="E21" s="36" t="s">
        <v>9809</v>
      </c>
      <c r="F21" s="52">
        <v>1.1559999999999999</v>
      </c>
      <c r="G21" s="36" t="s">
        <v>9810</v>
      </c>
      <c r="H21" t="s">
        <v>9811</v>
      </c>
      <c r="I21" t="s">
        <v>9812</v>
      </c>
      <c r="J21" s="34" t="str">
        <f t="shared" si="0"/>
        <v xml:space="preserve"> 'GB.GWHO-50A ',</v>
      </c>
      <c r="K21" t="s">
        <v>9813</v>
      </c>
      <c r="L21" t="s">
        <v>9814</v>
      </c>
      <c r="M21">
        <v>20</v>
      </c>
      <c r="N21" t="str">
        <f t="shared" si="1"/>
        <v>when  'GB.GWHO-50A ',then 20</v>
      </c>
      <c r="O21" t="str">
        <f t="shared" si="2"/>
        <v>V</v>
      </c>
      <c r="P21">
        <v>23072</v>
      </c>
      <c r="Q21" t="s">
        <v>9610</v>
      </c>
      <c r="R21" t="s">
        <v>9816</v>
      </c>
      <c r="S21" t="s">
        <v>9817</v>
      </c>
      <c r="T21" t="str">
        <f t="shared" si="3"/>
        <v>update Unidad set Peso= '1.156 ' WHERE IDProductoServicio=23072</v>
      </c>
    </row>
    <row r="22" spans="1:20" hidden="1" x14ac:dyDescent="0.25">
      <c r="A22" s="35" t="s">
        <v>6</v>
      </c>
      <c r="B22" s="35" t="s">
        <v>9628</v>
      </c>
      <c r="C22" s="36">
        <v>25</v>
      </c>
      <c r="D22" s="36"/>
      <c r="E22" s="36" t="s">
        <v>9809</v>
      </c>
      <c r="F22" s="52">
        <v>1.698</v>
      </c>
      <c r="G22" s="36" t="s">
        <v>9810</v>
      </c>
      <c r="H22" t="s">
        <v>9811</v>
      </c>
      <c r="I22" t="s">
        <v>9812</v>
      </c>
      <c r="J22" s="34" t="str">
        <f t="shared" si="0"/>
        <v xml:space="preserve"> 'GB.GWS-54A ',</v>
      </c>
      <c r="K22" t="s">
        <v>9813</v>
      </c>
      <c r="L22" t="s">
        <v>9814</v>
      </c>
      <c r="M22">
        <v>21</v>
      </c>
      <c r="N22" t="str">
        <f t="shared" si="1"/>
        <v>when  'GB.GWS-54A ',then 21</v>
      </c>
      <c r="O22" t="str">
        <f t="shared" si="2"/>
        <v>V</v>
      </c>
      <c r="P22">
        <v>27509</v>
      </c>
      <c r="Q22" t="s">
        <v>9628</v>
      </c>
      <c r="R22" t="s">
        <v>9816</v>
      </c>
      <c r="S22" t="s">
        <v>9817</v>
      </c>
      <c r="T22" t="str">
        <f t="shared" si="3"/>
        <v>update Unidad set Peso= '1.698 ' WHERE IDProductoServicio=27509</v>
      </c>
    </row>
    <row r="23" spans="1:20" hidden="1" x14ac:dyDescent="0.25">
      <c r="A23" s="35" t="s">
        <v>6</v>
      </c>
      <c r="B23" s="35" t="s">
        <v>2676</v>
      </c>
      <c r="C23" s="36">
        <v>1</v>
      </c>
      <c r="D23" s="44">
        <v>0</v>
      </c>
      <c r="E23" s="36" t="s">
        <v>9809</v>
      </c>
      <c r="F23" s="52">
        <v>2.0590000000000002</v>
      </c>
      <c r="G23" s="36" t="s">
        <v>9810</v>
      </c>
      <c r="H23" t="s">
        <v>9811</v>
      </c>
      <c r="I23" t="s">
        <v>9812</v>
      </c>
      <c r="J23" s="34" t="str">
        <f t="shared" si="0"/>
        <v xml:space="preserve"> 'GM.12583151 ',</v>
      </c>
      <c r="K23" t="s">
        <v>9813</v>
      </c>
      <c r="L23" t="s">
        <v>9814</v>
      </c>
      <c r="M23">
        <v>22</v>
      </c>
      <c r="N23" t="str">
        <f t="shared" si="1"/>
        <v>when  'GM.12583151 ',then 22</v>
      </c>
      <c r="O23" t="str">
        <f t="shared" si="2"/>
        <v>V</v>
      </c>
      <c r="P23">
        <v>23962</v>
      </c>
      <c r="Q23" t="s">
        <v>2676</v>
      </c>
      <c r="R23" t="s">
        <v>9816</v>
      </c>
      <c r="S23" t="s">
        <v>9817</v>
      </c>
      <c r="T23" t="str">
        <f t="shared" si="3"/>
        <v>update Unidad set Peso= '2.059 ' WHERE IDProductoServicio=23962</v>
      </c>
    </row>
    <row r="24" spans="1:20" hidden="1" x14ac:dyDescent="0.25">
      <c r="A24" s="35" t="s">
        <v>6</v>
      </c>
      <c r="B24" s="35" t="s">
        <v>2678</v>
      </c>
      <c r="C24" s="36">
        <v>1</v>
      </c>
      <c r="D24" s="44">
        <v>0</v>
      </c>
      <c r="E24" s="36" t="s">
        <v>9809</v>
      </c>
      <c r="F24" s="52">
        <v>4.516</v>
      </c>
      <c r="G24" s="36" t="s">
        <v>9810</v>
      </c>
      <c r="H24" t="s">
        <v>9811</v>
      </c>
      <c r="I24" t="s">
        <v>9812</v>
      </c>
      <c r="J24" s="34" t="str">
        <f t="shared" si="0"/>
        <v xml:space="preserve"> 'GM.13331988 ',</v>
      </c>
      <c r="K24" t="s">
        <v>9813</v>
      </c>
      <c r="L24" t="s">
        <v>9814</v>
      </c>
      <c r="M24">
        <v>23</v>
      </c>
      <c r="N24" t="str">
        <f t="shared" si="1"/>
        <v>when  'GM.13331988 ',then 23</v>
      </c>
      <c r="O24" t="str">
        <f t="shared" si="2"/>
        <v>V</v>
      </c>
      <c r="P24">
        <v>20546</v>
      </c>
      <c r="Q24" t="s">
        <v>2678</v>
      </c>
      <c r="R24" t="s">
        <v>9816</v>
      </c>
      <c r="S24" t="s">
        <v>9817</v>
      </c>
      <c r="T24" t="str">
        <f t="shared" si="3"/>
        <v>update Unidad set Peso= '4.516 ' WHERE IDProductoServicio=20546</v>
      </c>
    </row>
    <row r="25" spans="1:20" hidden="1" x14ac:dyDescent="0.25">
      <c r="A25" s="35" t="s">
        <v>6</v>
      </c>
      <c r="B25" s="35" t="s">
        <v>2682</v>
      </c>
      <c r="C25" s="36">
        <v>2</v>
      </c>
      <c r="D25" s="44">
        <v>0</v>
      </c>
      <c r="E25" s="36" t="s">
        <v>9809</v>
      </c>
      <c r="F25" s="52">
        <v>3.2000000000000001E-2</v>
      </c>
      <c r="G25" s="36" t="s">
        <v>9810</v>
      </c>
      <c r="H25" t="s">
        <v>9811</v>
      </c>
      <c r="I25" t="s">
        <v>9812</v>
      </c>
      <c r="J25" s="34" t="str">
        <f t="shared" si="0"/>
        <v xml:space="preserve"> 'GM.25185280 ',</v>
      </c>
      <c r="K25" t="s">
        <v>9813</v>
      </c>
      <c r="L25" t="s">
        <v>9814</v>
      </c>
      <c r="M25">
        <v>24</v>
      </c>
      <c r="N25" t="str">
        <f t="shared" si="1"/>
        <v>when  'GM.25185280 ',then 24</v>
      </c>
      <c r="O25" t="str">
        <f t="shared" si="2"/>
        <v>V</v>
      </c>
      <c r="P25">
        <v>22359</v>
      </c>
      <c r="Q25" t="s">
        <v>2682</v>
      </c>
      <c r="R25" t="s">
        <v>9816</v>
      </c>
      <c r="S25" t="s">
        <v>9817</v>
      </c>
      <c r="T25" t="str">
        <f t="shared" si="3"/>
        <v>update Unidad set Peso= '0.032 ' WHERE IDProductoServicio=22359</v>
      </c>
    </row>
    <row r="26" spans="1:20" hidden="1" x14ac:dyDescent="0.25">
      <c r="A26" s="35" t="s">
        <v>6</v>
      </c>
      <c r="B26" s="35" t="s">
        <v>2686</v>
      </c>
      <c r="C26" s="36">
        <v>1</v>
      </c>
      <c r="D26" s="44">
        <v>0</v>
      </c>
      <c r="E26" s="36" t="s">
        <v>9809</v>
      </c>
      <c r="F26" s="52">
        <v>1.456</v>
      </c>
      <c r="G26" s="36" t="s">
        <v>9810</v>
      </c>
      <c r="H26" t="s">
        <v>9811</v>
      </c>
      <c r="I26" t="s">
        <v>9812</v>
      </c>
      <c r="J26" s="34" t="str">
        <f t="shared" si="0"/>
        <v xml:space="preserve"> 'GM.25195107 ',</v>
      </c>
      <c r="K26" t="s">
        <v>9813</v>
      </c>
      <c r="L26" t="s">
        <v>9814</v>
      </c>
      <c r="M26">
        <v>25</v>
      </c>
      <c r="N26" t="str">
        <f t="shared" si="1"/>
        <v>when  'GM.25195107 ',then 25</v>
      </c>
      <c r="O26" t="str">
        <f t="shared" si="2"/>
        <v>V</v>
      </c>
      <c r="P26">
        <v>22275</v>
      </c>
      <c r="Q26" t="s">
        <v>2686</v>
      </c>
      <c r="R26" t="s">
        <v>9816</v>
      </c>
      <c r="S26" t="s">
        <v>9817</v>
      </c>
      <c r="T26" t="str">
        <f t="shared" si="3"/>
        <v>update Unidad set Peso= '1.456 ' WHERE IDProductoServicio=22275</v>
      </c>
    </row>
    <row r="27" spans="1:20" hidden="1" x14ac:dyDescent="0.25">
      <c r="A27" s="35" t="s">
        <v>6</v>
      </c>
      <c r="B27" s="35" t="s">
        <v>2688</v>
      </c>
      <c r="C27" s="36">
        <v>1</v>
      </c>
      <c r="D27" s="44">
        <v>0</v>
      </c>
      <c r="E27" s="36" t="s">
        <v>9809</v>
      </c>
      <c r="F27" s="52">
        <v>4.2000000000000003E-2</v>
      </c>
      <c r="G27" s="36" t="s">
        <v>9810</v>
      </c>
      <c r="H27" t="s">
        <v>9811</v>
      </c>
      <c r="I27" t="s">
        <v>9812</v>
      </c>
      <c r="J27" s="34" t="str">
        <f t="shared" si="0"/>
        <v xml:space="preserve"> 'GM.37820A82001-000 ',</v>
      </c>
      <c r="K27" t="s">
        <v>9813</v>
      </c>
      <c r="L27" t="s">
        <v>9814</v>
      </c>
      <c r="M27">
        <v>26</v>
      </c>
      <c r="N27" t="str">
        <f t="shared" si="1"/>
        <v>when  'GM.37820A82001-000 ',then 26</v>
      </c>
      <c r="O27" t="str">
        <f t="shared" si="2"/>
        <v>V</v>
      </c>
      <c r="P27">
        <v>23984</v>
      </c>
      <c r="Q27" t="s">
        <v>2688</v>
      </c>
      <c r="R27" t="s">
        <v>9816</v>
      </c>
      <c r="S27" t="s">
        <v>9817</v>
      </c>
      <c r="T27" t="str">
        <f t="shared" si="3"/>
        <v>update Unidad set Peso= '0.042 ' WHERE IDProductoServicio=23984</v>
      </c>
    </row>
    <row r="28" spans="1:20" hidden="1" x14ac:dyDescent="0.25">
      <c r="A28" s="35" t="s">
        <v>6</v>
      </c>
      <c r="B28" s="35" t="s">
        <v>2692</v>
      </c>
      <c r="C28" s="36">
        <v>1</v>
      </c>
      <c r="D28" s="44">
        <v>0</v>
      </c>
      <c r="E28" s="36" t="s">
        <v>9809</v>
      </c>
      <c r="F28" s="52">
        <v>4.2999999999999997E-2</v>
      </c>
      <c r="G28" s="36" t="s">
        <v>9810</v>
      </c>
      <c r="H28" t="s">
        <v>9811</v>
      </c>
      <c r="I28" t="s">
        <v>9812</v>
      </c>
      <c r="J28" s="34" t="str">
        <f t="shared" si="0"/>
        <v xml:space="preserve"> 'GM.42342265 ',</v>
      </c>
      <c r="K28" t="s">
        <v>9813</v>
      </c>
      <c r="L28" t="s">
        <v>9814</v>
      </c>
      <c r="M28">
        <v>27</v>
      </c>
      <c r="N28" t="str">
        <f t="shared" si="1"/>
        <v>when  'GM.42342265 ',then 27</v>
      </c>
      <c r="O28" t="str">
        <f t="shared" si="2"/>
        <v>V</v>
      </c>
      <c r="P28">
        <v>20605</v>
      </c>
      <c r="Q28" t="s">
        <v>2692</v>
      </c>
      <c r="R28" t="s">
        <v>9816</v>
      </c>
      <c r="S28" t="s">
        <v>9817</v>
      </c>
      <c r="T28" t="str">
        <f t="shared" si="3"/>
        <v>update Unidad set Peso= '0.043 ' WHERE IDProductoServicio=20605</v>
      </c>
    </row>
    <row r="29" spans="1:20" hidden="1" x14ac:dyDescent="0.25">
      <c r="A29" s="35" t="s">
        <v>6</v>
      </c>
      <c r="B29" s="35" t="s">
        <v>2704</v>
      </c>
      <c r="C29" s="36">
        <v>5</v>
      </c>
      <c r="D29" s="44">
        <v>0</v>
      </c>
      <c r="E29" s="36" t="s">
        <v>9809</v>
      </c>
      <c r="F29" s="52">
        <v>6.6000000000000003E-2</v>
      </c>
      <c r="G29" s="36" t="s">
        <v>9810</v>
      </c>
      <c r="H29" t="s">
        <v>9811</v>
      </c>
      <c r="I29" t="s">
        <v>9812</v>
      </c>
      <c r="J29" s="34" t="str">
        <f t="shared" si="0"/>
        <v xml:space="preserve"> 'GM.95919456 ',</v>
      </c>
      <c r="K29" t="s">
        <v>9813</v>
      </c>
      <c r="L29" t="s">
        <v>9814</v>
      </c>
      <c r="M29">
        <v>28</v>
      </c>
      <c r="N29" t="str">
        <f t="shared" si="1"/>
        <v>when  'GM.95919456 ',then 28</v>
      </c>
      <c r="O29" t="str">
        <f t="shared" si="2"/>
        <v>V</v>
      </c>
      <c r="P29">
        <v>22289</v>
      </c>
      <c r="Q29" t="s">
        <v>2704</v>
      </c>
      <c r="R29" t="s">
        <v>9816</v>
      </c>
      <c r="S29" t="s">
        <v>9817</v>
      </c>
      <c r="T29" t="str">
        <f t="shared" si="3"/>
        <v>update Unidad set Peso= '0.066 ' WHERE IDProductoServicio=22289</v>
      </c>
    </row>
    <row r="30" spans="1:20" hidden="1" x14ac:dyDescent="0.25">
      <c r="A30" s="35" t="s">
        <v>6</v>
      </c>
      <c r="B30" s="35" t="s">
        <v>2712</v>
      </c>
      <c r="C30" s="36">
        <v>3</v>
      </c>
      <c r="D30" s="44">
        <v>0</v>
      </c>
      <c r="E30" s="36" t="s">
        <v>9809</v>
      </c>
      <c r="F30" s="52">
        <v>7.5999999999999998E-2</v>
      </c>
      <c r="G30" s="36" t="s">
        <v>9810</v>
      </c>
      <c r="H30" t="s">
        <v>9811</v>
      </c>
      <c r="I30" t="s">
        <v>9812</v>
      </c>
      <c r="J30" s="34" t="str">
        <f t="shared" si="0"/>
        <v xml:space="preserve"> 'GM.96253545 ',</v>
      </c>
      <c r="K30" t="s">
        <v>9813</v>
      </c>
      <c r="L30" t="s">
        <v>9814</v>
      </c>
      <c r="M30">
        <v>29</v>
      </c>
      <c r="N30" t="str">
        <f t="shared" si="1"/>
        <v>when  'GM.96253545 ',then 29</v>
      </c>
      <c r="O30" t="str">
        <f t="shared" si="2"/>
        <v>V</v>
      </c>
      <c r="P30">
        <v>19484</v>
      </c>
      <c r="Q30" t="s">
        <v>2712</v>
      </c>
      <c r="R30" t="s">
        <v>9816</v>
      </c>
      <c r="S30" t="s">
        <v>9817</v>
      </c>
      <c r="T30" t="str">
        <f t="shared" si="3"/>
        <v>update Unidad set Peso= '0.076 ' WHERE IDProductoServicio=19484</v>
      </c>
    </row>
    <row r="31" spans="1:20" hidden="1" x14ac:dyDescent="0.25">
      <c r="A31" s="35" t="s">
        <v>6</v>
      </c>
      <c r="B31" s="35" t="s">
        <v>2714</v>
      </c>
      <c r="C31" s="36">
        <v>1</v>
      </c>
      <c r="D31" s="44">
        <v>0</v>
      </c>
      <c r="E31" s="36" t="s">
        <v>9809</v>
      </c>
      <c r="F31" s="52">
        <v>6.6000000000000003E-2</v>
      </c>
      <c r="G31" s="36" t="s">
        <v>9810</v>
      </c>
      <c r="H31" t="s">
        <v>9811</v>
      </c>
      <c r="I31" t="s">
        <v>9812</v>
      </c>
      <c r="J31" s="34" t="str">
        <f t="shared" si="0"/>
        <v xml:space="preserve"> 'GM.96253573 ',</v>
      </c>
      <c r="K31" t="s">
        <v>9813</v>
      </c>
      <c r="L31" t="s">
        <v>9814</v>
      </c>
      <c r="M31">
        <v>30</v>
      </c>
      <c r="N31" t="str">
        <f t="shared" si="1"/>
        <v>when  'GM.96253573 ',then 30</v>
      </c>
      <c r="O31" t="str">
        <f t="shared" si="2"/>
        <v>V</v>
      </c>
      <c r="P31">
        <v>20572</v>
      </c>
      <c r="Q31" t="s">
        <v>2714</v>
      </c>
      <c r="R31" t="s">
        <v>9816</v>
      </c>
      <c r="S31" t="s">
        <v>9817</v>
      </c>
      <c r="T31" t="str">
        <f t="shared" si="3"/>
        <v>update Unidad set Peso= '0.066 ' WHERE IDProductoServicio=20572</v>
      </c>
    </row>
    <row r="32" spans="1:20" hidden="1" x14ac:dyDescent="0.25">
      <c r="A32" s="35" t="s">
        <v>6</v>
      </c>
      <c r="B32" s="35" t="s">
        <v>2716</v>
      </c>
      <c r="C32" s="36">
        <v>9</v>
      </c>
      <c r="D32" s="44">
        <v>0</v>
      </c>
      <c r="E32" s="36" t="s">
        <v>9809</v>
      </c>
      <c r="F32" s="52">
        <v>6.2E-2</v>
      </c>
      <c r="G32" s="36" t="s">
        <v>9810</v>
      </c>
      <c r="H32" t="s">
        <v>9811</v>
      </c>
      <c r="I32" t="s">
        <v>9812</v>
      </c>
      <c r="J32" s="34" t="str">
        <f t="shared" si="0"/>
        <v xml:space="preserve"> 'GM.96289637 ',</v>
      </c>
      <c r="K32" t="s">
        <v>9813</v>
      </c>
      <c r="L32" t="s">
        <v>9814</v>
      </c>
      <c r="M32">
        <v>31</v>
      </c>
      <c r="N32" t="str">
        <f t="shared" si="1"/>
        <v>when  'GM.96289637 ',then 31</v>
      </c>
      <c r="O32" t="str">
        <f t="shared" si="2"/>
        <v>V</v>
      </c>
      <c r="P32">
        <v>20591</v>
      </c>
      <c r="Q32" t="s">
        <v>2716</v>
      </c>
      <c r="R32" t="s">
        <v>9816</v>
      </c>
      <c r="S32" t="s">
        <v>9817</v>
      </c>
      <c r="T32" t="str">
        <f t="shared" si="3"/>
        <v>update Unidad set Peso= '0.062 ' WHERE IDProductoServicio=20591</v>
      </c>
    </row>
    <row r="33" spans="1:20" hidden="1" x14ac:dyDescent="0.25">
      <c r="A33" s="35" t="s">
        <v>6</v>
      </c>
      <c r="B33" s="35" t="s">
        <v>2720</v>
      </c>
      <c r="C33" s="36">
        <v>1</v>
      </c>
      <c r="D33" s="44">
        <v>0</v>
      </c>
      <c r="E33" s="36" t="s">
        <v>9809</v>
      </c>
      <c r="F33" s="52">
        <v>0.02</v>
      </c>
      <c r="G33" s="36" t="s">
        <v>9810</v>
      </c>
      <c r="H33" t="s">
        <v>9811</v>
      </c>
      <c r="I33" t="s">
        <v>9812</v>
      </c>
      <c r="J33" s="34" t="str">
        <f t="shared" si="0"/>
        <v xml:space="preserve"> 'GM.96325870 ',</v>
      </c>
      <c r="K33" t="s">
        <v>9813</v>
      </c>
      <c r="L33" t="s">
        <v>9814</v>
      </c>
      <c r="M33">
        <v>32</v>
      </c>
      <c r="N33" t="str">
        <f t="shared" si="1"/>
        <v>when  'GM.96325870 ',then 32</v>
      </c>
      <c r="O33" t="str">
        <f t="shared" si="2"/>
        <v>V</v>
      </c>
      <c r="P33">
        <v>20583</v>
      </c>
      <c r="Q33" t="s">
        <v>2720</v>
      </c>
      <c r="R33" t="s">
        <v>9816</v>
      </c>
      <c r="S33" t="s">
        <v>9817</v>
      </c>
      <c r="T33" t="str">
        <f t="shared" si="3"/>
        <v>update Unidad set Peso= '0.02 ' WHERE IDProductoServicio=20583</v>
      </c>
    </row>
    <row r="34" spans="1:20" hidden="1" x14ac:dyDescent="0.25">
      <c r="A34" s="35" t="s">
        <v>6</v>
      </c>
      <c r="B34" s="35" t="s">
        <v>2722</v>
      </c>
      <c r="C34" s="36">
        <v>2</v>
      </c>
      <c r="D34" s="44">
        <v>0</v>
      </c>
      <c r="E34" s="36" t="s">
        <v>9809</v>
      </c>
      <c r="F34" s="52">
        <v>9.1999999999999998E-2</v>
      </c>
      <c r="G34" s="36" t="s">
        <v>9810</v>
      </c>
      <c r="H34" t="s">
        <v>9811</v>
      </c>
      <c r="I34" t="s">
        <v>9812</v>
      </c>
      <c r="J34" s="34" t="str">
        <f t="shared" si="0"/>
        <v xml:space="preserve"> 'GM.96334068 ',</v>
      </c>
      <c r="K34" t="s">
        <v>9813</v>
      </c>
      <c r="L34" t="s">
        <v>9814</v>
      </c>
      <c r="M34">
        <v>33</v>
      </c>
      <c r="N34" t="str">
        <f t="shared" si="1"/>
        <v>when  'GM.96334068 ',then 33</v>
      </c>
      <c r="O34" t="str">
        <f t="shared" si="2"/>
        <v>V</v>
      </c>
      <c r="P34">
        <v>23997</v>
      </c>
      <c r="Q34" t="s">
        <v>2722</v>
      </c>
      <c r="R34" t="s">
        <v>9816</v>
      </c>
      <c r="S34" t="s">
        <v>9817</v>
      </c>
      <c r="T34" t="str">
        <f t="shared" si="3"/>
        <v>update Unidad set Peso= '0.092 ' WHERE IDProductoServicio=23997</v>
      </c>
    </row>
    <row r="35" spans="1:20" hidden="1" x14ac:dyDescent="0.25">
      <c r="A35" s="35" t="s">
        <v>6</v>
      </c>
      <c r="B35" s="35" t="s">
        <v>2724</v>
      </c>
      <c r="C35" s="36">
        <v>1</v>
      </c>
      <c r="D35" s="44">
        <v>0</v>
      </c>
      <c r="E35" s="36" t="s">
        <v>9809</v>
      </c>
      <c r="F35" s="52">
        <v>0.748</v>
      </c>
      <c r="G35" s="36" t="s">
        <v>9810</v>
      </c>
      <c r="H35" t="s">
        <v>9811</v>
      </c>
      <c r="I35" t="s">
        <v>9812</v>
      </c>
      <c r="J35" s="34" t="str">
        <f t="shared" si="0"/>
        <v xml:space="preserve"> 'GM.96453420 ',</v>
      </c>
      <c r="K35" t="s">
        <v>9813</v>
      </c>
      <c r="L35" t="s">
        <v>9814</v>
      </c>
      <c r="M35">
        <v>34</v>
      </c>
      <c r="N35" t="str">
        <f t="shared" si="1"/>
        <v>when  'GM.96453420 ',then 34</v>
      </c>
      <c r="O35" t="str">
        <f t="shared" si="2"/>
        <v>V</v>
      </c>
      <c r="P35">
        <v>24000</v>
      </c>
      <c r="Q35" t="s">
        <v>2724</v>
      </c>
      <c r="R35" t="s">
        <v>9816</v>
      </c>
      <c r="S35" t="s">
        <v>9817</v>
      </c>
      <c r="T35" t="str">
        <f t="shared" si="3"/>
        <v>update Unidad set Peso= '0.748 ' WHERE IDProductoServicio=24000</v>
      </c>
    </row>
    <row r="36" spans="1:20" hidden="1" x14ac:dyDescent="0.25">
      <c r="A36" s="35" t="s">
        <v>6</v>
      </c>
      <c r="B36" s="35" t="s">
        <v>2726</v>
      </c>
      <c r="C36" s="36">
        <v>4</v>
      </c>
      <c r="D36" s="44">
        <v>0</v>
      </c>
      <c r="E36" s="36" t="s">
        <v>9809</v>
      </c>
      <c r="F36" s="52">
        <v>1.6E-2</v>
      </c>
      <c r="G36" s="36" t="s">
        <v>9810</v>
      </c>
      <c r="H36" t="s">
        <v>9811</v>
      </c>
      <c r="I36" t="s">
        <v>9812</v>
      </c>
      <c r="J36" s="34" t="str">
        <f t="shared" si="0"/>
        <v xml:space="preserve"> 'GM.96476965 ',</v>
      </c>
      <c r="K36" t="s">
        <v>9813</v>
      </c>
      <c r="L36" t="s">
        <v>9814</v>
      </c>
      <c r="M36">
        <v>35</v>
      </c>
      <c r="N36" t="str">
        <f t="shared" si="1"/>
        <v>when  'GM.96476965 ',then 35</v>
      </c>
      <c r="O36" t="str">
        <f t="shared" si="2"/>
        <v>V</v>
      </c>
      <c r="P36">
        <v>22294</v>
      </c>
      <c r="Q36" t="s">
        <v>2726</v>
      </c>
      <c r="R36" t="s">
        <v>9816</v>
      </c>
      <c r="S36" t="s">
        <v>9817</v>
      </c>
      <c r="T36" t="str">
        <f t="shared" si="3"/>
        <v>update Unidad set Peso= '0.016 ' WHERE IDProductoServicio=22294</v>
      </c>
    </row>
    <row r="37" spans="1:20" hidden="1" x14ac:dyDescent="0.25">
      <c r="A37" s="35" t="s">
        <v>6</v>
      </c>
      <c r="B37" s="35" t="s">
        <v>2728</v>
      </c>
      <c r="C37" s="36">
        <v>1</v>
      </c>
      <c r="D37" s="44">
        <v>0</v>
      </c>
      <c r="E37" s="36" t="s">
        <v>9809</v>
      </c>
      <c r="F37" s="52">
        <v>0.14799999999999999</v>
      </c>
      <c r="G37" s="36" t="s">
        <v>9810</v>
      </c>
      <c r="H37" t="s">
        <v>9811</v>
      </c>
      <c r="I37" t="s">
        <v>9812</v>
      </c>
      <c r="J37" s="34" t="str">
        <f t="shared" si="0"/>
        <v xml:space="preserve"> 'GM.96985767 ',</v>
      </c>
      <c r="K37" t="s">
        <v>9813</v>
      </c>
      <c r="L37" t="s">
        <v>9814</v>
      </c>
      <c r="M37">
        <v>36</v>
      </c>
      <c r="N37" t="str">
        <f t="shared" si="1"/>
        <v>when  'GM.96985767 ',then 36</v>
      </c>
      <c r="O37" t="str">
        <f t="shared" si="2"/>
        <v>V</v>
      </c>
      <c r="P37">
        <v>22462</v>
      </c>
      <c r="Q37" t="s">
        <v>2728</v>
      </c>
      <c r="R37" t="s">
        <v>9816</v>
      </c>
      <c r="S37" t="s">
        <v>9817</v>
      </c>
      <c r="T37" t="str">
        <f t="shared" si="3"/>
        <v>update Unidad set Peso= '0.148 ' WHERE IDProductoServicio=22462</v>
      </c>
    </row>
    <row r="38" spans="1:20" hidden="1" x14ac:dyDescent="0.25">
      <c r="A38" s="35" t="s">
        <v>6</v>
      </c>
      <c r="B38" s="35" t="s">
        <v>2760</v>
      </c>
      <c r="C38" s="36">
        <v>239</v>
      </c>
      <c r="D38" s="44">
        <v>0</v>
      </c>
      <c r="E38" s="36" t="s">
        <v>9809</v>
      </c>
      <c r="F38" s="52">
        <v>2.1999999999999999E-2</v>
      </c>
      <c r="G38" s="36" t="s">
        <v>9810</v>
      </c>
      <c r="H38" t="s">
        <v>9811</v>
      </c>
      <c r="I38" t="s">
        <v>9812</v>
      </c>
      <c r="J38" s="34" t="str">
        <f t="shared" si="0"/>
        <v xml:space="preserve"> 'GN.GPV-6 ',</v>
      </c>
      <c r="K38" t="s">
        <v>9813</v>
      </c>
      <c r="L38" t="s">
        <v>9814</v>
      </c>
      <c r="M38">
        <v>37</v>
      </c>
      <c r="N38" t="str">
        <f t="shared" si="1"/>
        <v>when  'GN.GPV-6 ',then 37</v>
      </c>
      <c r="O38" t="str">
        <f t="shared" si="2"/>
        <v>V</v>
      </c>
      <c r="P38">
        <v>1250</v>
      </c>
      <c r="Q38" t="s">
        <v>2760</v>
      </c>
      <c r="R38" t="s">
        <v>9816</v>
      </c>
      <c r="S38" t="s">
        <v>9817</v>
      </c>
      <c r="T38" t="str">
        <f t="shared" si="3"/>
        <v>update Unidad set Peso= '0.022 ' WHERE IDProductoServicio=1250</v>
      </c>
    </row>
    <row r="39" spans="1:20" hidden="1" x14ac:dyDescent="0.25">
      <c r="A39" s="35" t="s">
        <v>6</v>
      </c>
      <c r="B39" s="35" t="s">
        <v>2794</v>
      </c>
      <c r="C39" s="36">
        <v>8</v>
      </c>
      <c r="D39" s="44">
        <v>0</v>
      </c>
      <c r="E39" s="36" t="s">
        <v>9809</v>
      </c>
      <c r="F39" s="52">
        <v>8.7999999999999995E-2</v>
      </c>
      <c r="G39" s="36" t="s">
        <v>9810</v>
      </c>
      <c r="H39" t="s">
        <v>9811</v>
      </c>
      <c r="I39" t="s">
        <v>9812</v>
      </c>
      <c r="J39" s="34" t="str">
        <f t="shared" si="0"/>
        <v xml:space="preserve"> 'GT.7430 ',</v>
      </c>
      <c r="K39" t="s">
        <v>9813</v>
      </c>
      <c r="L39" t="s">
        <v>9814</v>
      </c>
      <c r="M39">
        <v>38</v>
      </c>
      <c r="N39" t="str">
        <f t="shared" si="1"/>
        <v>when  'GT.7430 ',then 38</v>
      </c>
      <c r="O39" t="str">
        <f t="shared" si="2"/>
        <v>V</v>
      </c>
      <c r="P39">
        <v>8933</v>
      </c>
      <c r="Q39" t="s">
        <v>2794</v>
      </c>
      <c r="R39" t="s">
        <v>9816</v>
      </c>
      <c r="S39" t="s">
        <v>9817</v>
      </c>
      <c r="T39" t="str">
        <f t="shared" si="3"/>
        <v>update Unidad set Peso= '0.088 ' WHERE IDProductoServicio=8933</v>
      </c>
    </row>
    <row r="40" spans="1:20" hidden="1" x14ac:dyDescent="0.25">
      <c r="A40" s="35" t="s">
        <v>6</v>
      </c>
      <c r="B40" s="35" t="s">
        <v>2798</v>
      </c>
      <c r="C40" s="36">
        <v>3</v>
      </c>
      <c r="D40" s="36">
        <v>0.22500000000000001</v>
      </c>
      <c r="E40" s="36" t="s">
        <v>9809</v>
      </c>
      <c r="F40" s="52">
        <v>0.10199999999999999</v>
      </c>
      <c r="G40" s="36" t="s">
        <v>9810</v>
      </c>
      <c r="H40" t="s">
        <v>9811</v>
      </c>
      <c r="I40" t="s">
        <v>9812</v>
      </c>
      <c r="J40" s="34" t="str">
        <f t="shared" si="0"/>
        <v xml:space="preserve"> 'GT.7500 ',</v>
      </c>
      <c r="K40" t="s">
        <v>9813</v>
      </c>
      <c r="L40" t="s">
        <v>9814</v>
      </c>
      <c r="M40">
        <v>39</v>
      </c>
      <c r="N40" t="str">
        <f t="shared" si="1"/>
        <v>when  'GT.7500 ',then 39</v>
      </c>
      <c r="O40" t="str">
        <f t="shared" si="2"/>
        <v>V</v>
      </c>
      <c r="P40">
        <v>8971</v>
      </c>
      <c r="Q40" t="s">
        <v>2798</v>
      </c>
      <c r="R40" t="s">
        <v>9816</v>
      </c>
      <c r="S40" t="s">
        <v>9817</v>
      </c>
      <c r="T40" t="str">
        <f t="shared" si="3"/>
        <v>update Unidad set Peso= '0.102 ' WHERE IDProductoServicio=8971</v>
      </c>
    </row>
    <row r="41" spans="1:20" hidden="1" x14ac:dyDescent="0.25">
      <c r="A41" s="35" t="s">
        <v>6</v>
      </c>
      <c r="B41" s="35" t="s">
        <v>2800</v>
      </c>
      <c r="C41" s="36">
        <v>1</v>
      </c>
      <c r="D41" s="36">
        <v>0.23400000000000001</v>
      </c>
      <c r="E41" s="36" t="s">
        <v>9809</v>
      </c>
      <c r="F41" s="52">
        <v>0.106</v>
      </c>
      <c r="G41" s="36" t="s">
        <v>9810</v>
      </c>
      <c r="H41" t="s">
        <v>9811</v>
      </c>
      <c r="I41" t="s">
        <v>9812</v>
      </c>
      <c r="J41" s="34" t="str">
        <f t="shared" si="0"/>
        <v xml:space="preserve"> 'GT.7512 ',</v>
      </c>
      <c r="K41" t="s">
        <v>9813</v>
      </c>
      <c r="L41" t="s">
        <v>9814</v>
      </c>
      <c r="M41">
        <v>40</v>
      </c>
      <c r="N41" t="str">
        <f t="shared" si="1"/>
        <v>when  'GT.7512 ',then 40</v>
      </c>
      <c r="O41" t="str">
        <f t="shared" si="2"/>
        <v>V</v>
      </c>
      <c r="P41">
        <v>8972</v>
      </c>
      <c r="Q41" t="s">
        <v>2800</v>
      </c>
      <c r="R41" t="s">
        <v>9816</v>
      </c>
      <c r="S41" t="s">
        <v>9817</v>
      </c>
      <c r="T41" t="str">
        <f t="shared" si="3"/>
        <v>update Unidad set Peso= '0.106 ' WHERE IDProductoServicio=8972</v>
      </c>
    </row>
    <row r="42" spans="1:20" hidden="1" x14ac:dyDescent="0.25">
      <c r="A42" s="35" t="s">
        <v>6</v>
      </c>
      <c r="B42" s="35" t="s">
        <v>2804</v>
      </c>
      <c r="C42" s="36">
        <v>12</v>
      </c>
      <c r="D42" s="36">
        <v>0.23799999999999999</v>
      </c>
      <c r="E42" s="36" t="s">
        <v>9809</v>
      </c>
      <c r="F42" s="52">
        <v>0.108</v>
      </c>
      <c r="G42" s="36" t="s">
        <v>9810</v>
      </c>
      <c r="H42" t="s">
        <v>9811</v>
      </c>
      <c r="I42" t="s">
        <v>9812</v>
      </c>
      <c r="J42" s="34" t="str">
        <f t="shared" si="0"/>
        <v xml:space="preserve"> 'GT.7541 ',</v>
      </c>
      <c r="K42" t="s">
        <v>9813</v>
      </c>
      <c r="L42" t="s">
        <v>9814</v>
      </c>
      <c r="M42">
        <v>41</v>
      </c>
      <c r="N42" t="str">
        <f t="shared" si="1"/>
        <v>when  'GT.7541 ',then 41</v>
      </c>
      <c r="O42" t="str">
        <f t="shared" si="2"/>
        <v>V</v>
      </c>
      <c r="P42">
        <v>8974</v>
      </c>
      <c r="Q42" t="s">
        <v>2804</v>
      </c>
      <c r="R42" t="s">
        <v>9816</v>
      </c>
      <c r="S42" t="s">
        <v>9817</v>
      </c>
      <c r="T42" t="str">
        <f t="shared" si="3"/>
        <v>update Unidad set Peso= '0.108 ' WHERE IDProductoServicio=8974</v>
      </c>
    </row>
    <row r="43" spans="1:20" hidden="1" x14ac:dyDescent="0.25">
      <c r="A43" s="35" t="s">
        <v>6</v>
      </c>
      <c r="B43" s="35" t="s">
        <v>2806</v>
      </c>
      <c r="C43" s="36">
        <v>10</v>
      </c>
      <c r="D43" s="36">
        <v>0.25600000000000001</v>
      </c>
      <c r="E43" s="36" t="s">
        <v>9809</v>
      </c>
      <c r="F43" s="52">
        <v>0.11799999999999999</v>
      </c>
      <c r="G43" s="36" t="s">
        <v>9810</v>
      </c>
      <c r="H43" t="s">
        <v>9811</v>
      </c>
      <c r="I43" t="s">
        <v>9812</v>
      </c>
      <c r="J43" s="34" t="str">
        <f t="shared" si="0"/>
        <v xml:space="preserve"> 'GT.7550 ',</v>
      </c>
      <c r="K43" t="s">
        <v>9813</v>
      </c>
      <c r="L43" t="s">
        <v>9814</v>
      </c>
      <c r="M43">
        <v>42</v>
      </c>
      <c r="N43" t="str">
        <f t="shared" si="1"/>
        <v>when  'GT.7550 ',then 42</v>
      </c>
      <c r="O43" t="str">
        <f t="shared" si="2"/>
        <v>V</v>
      </c>
      <c r="P43">
        <v>8975</v>
      </c>
      <c r="Q43" t="s">
        <v>2806</v>
      </c>
      <c r="R43" t="s">
        <v>9816</v>
      </c>
      <c r="S43" t="s">
        <v>9817</v>
      </c>
      <c r="T43" t="str">
        <f t="shared" si="3"/>
        <v>update Unidad set Peso= '0.118 ' WHERE IDProductoServicio=8975</v>
      </c>
    </row>
    <row r="44" spans="1:20" hidden="1" x14ac:dyDescent="0.25">
      <c r="A44" s="35" t="s">
        <v>6</v>
      </c>
      <c r="B44" s="35" t="s">
        <v>2810</v>
      </c>
      <c r="C44" s="36">
        <v>13</v>
      </c>
      <c r="D44" s="36">
        <v>0.34399999999999997</v>
      </c>
      <c r="E44" s="36" t="s">
        <v>9809</v>
      </c>
      <c r="F44" s="52">
        <v>0.15</v>
      </c>
      <c r="G44" s="36" t="s">
        <v>9810</v>
      </c>
      <c r="H44" t="s">
        <v>9811</v>
      </c>
      <c r="I44" t="s">
        <v>9812</v>
      </c>
      <c r="J44" s="34" t="str">
        <f t="shared" si="0"/>
        <v xml:space="preserve"> 'GT.7743 ',</v>
      </c>
      <c r="K44" t="s">
        <v>9813</v>
      </c>
      <c r="L44" t="s">
        <v>9814</v>
      </c>
      <c r="M44">
        <v>43</v>
      </c>
      <c r="N44" t="str">
        <f t="shared" si="1"/>
        <v>when  'GT.7743 ',then 43</v>
      </c>
      <c r="O44" t="str">
        <f t="shared" si="2"/>
        <v>V</v>
      </c>
      <c r="P44">
        <v>8977</v>
      </c>
      <c r="Q44" t="s">
        <v>2810</v>
      </c>
      <c r="R44" t="s">
        <v>9816</v>
      </c>
      <c r="S44" t="s">
        <v>9817</v>
      </c>
      <c r="T44" t="str">
        <f t="shared" si="3"/>
        <v>update Unidad set Peso= '0.15 ' WHERE IDProductoServicio=8977</v>
      </c>
    </row>
    <row r="45" spans="1:20" hidden="1" x14ac:dyDescent="0.25">
      <c r="A45" s="35" t="s">
        <v>6</v>
      </c>
      <c r="B45" s="35" t="s">
        <v>2816</v>
      </c>
      <c r="C45" s="36">
        <v>10</v>
      </c>
      <c r="D45" s="44">
        <v>0</v>
      </c>
      <c r="E45" s="36" t="s">
        <v>9809</v>
      </c>
      <c r="F45" s="52">
        <v>7.8E-2</v>
      </c>
      <c r="G45" s="36" t="s">
        <v>9810</v>
      </c>
      <c r="H45" t="s">
        <v>9811</v>
      </c>
      <c r="I45" t="s">
        <v>9812</v>
      </c>
      <c r="J45" s="34" t="str">
        <f t="shared" si="0"/>
        <v xml:space="preserve"> 'GT.9341 ',</v>
      </c>
      <c r="K45" t="s">
        <v>9813</v>
      </c>
      <c r="L45" t="s">
        <v>9814</v>
      </c>
      <c r="M45">
        <v>44</v>
      </c>
      <c r="N45" t="str">
        <f t="shared" si="1"/>
        <v>when  'GT.9341 ',then 44</v>
      </c>
      <c r="O45" t="str">
        <f t="shared" si="2"/>
        <v>V</v>
      </c>
      <c r="P45">
        <v>9114</v>
      </c>
      <c r="Q45" t="s">
        <v>2816</v>
      </c>
      <c r="R45" t="s">
        <v>9816</v>
      </c>
      <c r="S45" t="s">
        <v>9817</v>
      </c>
      <c r="T45" t="str">
        <f t="shared" si="3"/>
        <v>update Unidad set Peso= '0.078 ' WHERE IDProductoServicio=9114</v>
      </c>
    </row>
    <row r="46" spans="1:20" hidden="1" x14ac:dyDescent="0.25">
      <c r="A46" s="35" t="s">
        <v>6</v>
      </c>
      <c r="B46" s="35" t="s">
        <v>9803</v>
      </c>
      <c r="C46" s="36">
        <v>10</v>
      </c>
      <c r="D46" s="36">
        <v>0</v>
      </c>
      <c r="E46" s="36" t="s">
        <v>9809</v>
      </c>
      <c r="F46" s="52">
        <v>0.104</v>
      </c>
      <c r="G46" s="36" t="s">
        <v>9810</v>
      </c>
      <c r="H46" t="s">
        <v>9811</v>
      </c>
      <c r="I46" t="s">
        <v>9812</v>
      </c>
      <c r="J46" s="34" t="str">
        <f t="shared" si="0"/>
        <v xml:space="preserve"> 'GT.9380 ',</v>
      </c>
      <c r="K46" t="s">
        <v>9813</v>
      </c>
      <c r="L46" t="s">
        <v>9814</v>
      </c>
      <c r="M46">
        <v>45</v>
      </c>
      <c r="N46" t="str">
        <f t="shared" si="1"/>
        <v>when  'GT.9380 ',then 45</v>
      </c>
      <c r="O46" t="str">
        <f t="shared" si="2"/>
        <v>V</v>
      </c>
      <c r="P46">
        <v>8126</v>
      </c>
      <c r="Q46" t="s">
        <v>9803</v>
      </c>
      <c r="R46" t="s">
        <v>9816</v>
      </c>
      <c r="S46" t="s">
        <v>9817</v>
      </c>
      <c r="T46" t="str">
        <f t="shared" si="3"/>
        <v>update Unidad set Peso= '0.104 ' WHERE IDProductoServicio=8126</v>
      </c>
    </row>
    <row r="47" spans="1:20" hidden="1" x14ac:dyDescent="0.25">
      <c r="A47" s="35" t="s">
        <v>6</v>
      </c>
      <c r="B47" s="35" t="s">
        <v>2828</v>
      </c>
      <c r="C47" s="36">
        <v>15</v>
      </c>
      <c r="D47" s="36">
        <v>0.249</v>
      </c>
      <c r="E47" s="36" t="s">
        <v>9809</v>
      </c>
      <c r="F47" s="52">
        <v>0.11600000000000001</v>
      </c>
      <c r="G47" s="36" t="s">
        <v>9810</v>
      </c>
      <c r="H47" t="s">
        <v>9811</v>
      </c>
      <c r="I47" t="s">
        <v>9812</v>
      </c>
      <c r="J47" s="34" t="str">
        <f t="shared" si="0"/>
        <v xml:space="preserve"> 'GT.9412 ',</v>
      </c>
      <c r="K47" t="s">
        <v>9813</v>
      </c>
      <c r="L47" t="s">
        <v>9814</v>
      </c>
      <c r="M47">
        <v>46</v>
      </c>
      <c r="N47" t="str">
        <f t="shared" si="1"/>
        <v>when  'GT.9412 ',then 46</v>
      </c>
      <c r="O47" t="str">
        <f t="shared" si="2"/>
        <v>V</v>
      </c>
      <c r="P47">
        <v>22864</v>
      </c>
      <c r="Q47" t="s">
        <v>2828</v>
      </c>
      <c r="R47" t="s">
        <v>9816</v>
      </c>
      <c r="S47" t="s">
        <v>9817</v>
      </c>
      <c r="T47" t="str">
        <f t="shared" si="3"/>
        <v>update Unidad set Peso= '0.116 ' WHERE IDProductoServicio=22864</v>
      </c>
    </row>
    <row r="48" spans="1:20" hidden="1" x14ac:dyDescent="0.25">
      <c r="A48" s="35" t="s">
        <v>6</v>
      </c>
      <c r="B48" s="35" t="s">
        <v>2829</v>
      </c>
      <c r="C48" s="36">
        <v>20</v>
      </c>
      <c r="D48" s="36">
        <v>0.254</v>
      </c>
      <c r="E48" s="36" t="s">
        <v>9809</v>
      </c>
      <c r="F48" s="52">
        <v>0.11600000000000001</v>
      </c>
      <c r="G48" s="36" t="s">
        <v>9810</v>
      </c>
      <c r="H48" t="s">
        <v>9811</v>
      </c>
      <c r="I48" t="s">
        <v>9812</v>
      </c>
      <c r="J48" s="34" t="str">
        <f t="shared" si="0"/>
        <v xml:space="preserve"> 'GT.9420 ',</v>
      </c>
      <c r="K48" t="s">
        <v>9813</v>
      </c>
      <c r="L48" t="s">
        <v>9814</v>
      </c>
      <c r="M48">
        <v>47</v>
      </c>
      <c r="N48" t="str">
        <f t="shared" si="1"/>
        <v>when  'GT.9420 ',then 47</v>
      </c>
      <c r="O48" t="str">
        <f t="shared" si="2"/>
        <v>V</v>
      </c>
      <c r="P48">
        <v>8121</v>
      </c>
      <c r="Q48" t="s">
        <v>2829</v>
      </c>
      <c r="R48" t="s">
        <v>9816</v>
      </c>
      <c r="S48" t="s">
        <v>9817</v>
      </c>
      <c r="T48" t="str">
        <f t="shared" si="3"/>
        <v>update Unidad set Peso= '0.116 ' WHERE IDProductoServicio=8121</v>
      </c>
    </row>
    <row r="49" spans="1:20" hidden="1" x14ac:dyDescent="0.25">
      <c r="A49" s="35" t="s">
        <v>6</v>
      </c>
      <c r="B49" s="35" t="s">
        <v>2831</v>
      </c>
      <c r="C49" s="36">
        <v>20</v>
      </c>
      <c r="D49" s="36">
        <v>0.115</v>
      </c>
      <c r="E49" s="36" t="s">
        <v>9809</v>
      </c>
      <c r="F49" s="52">
        <v>0.122</v>
      </c>
      <c r="G49" s="36" t="s">
        <v>9810</v>
      </c>
      <c r="H49" t="s">
        <v>9811</v>
      </c>
      <c r="I49" t="s">
        <v>9812</v>
      </c>
      <c r="J49" s="34" t="str">
        <f t="shared" si="0"/>
        <v xml:space="preserve"> 'GT.9447 ',</v>
      </c>
      <c r="K49" t="s">
        <v>9813</v>
      </c>
      <c r="L49" t="s">
        <v>9814</v>
      </c>
      <c r="M49">
        <v>48</v>
      </c>
      <c r="N49" t="str">
        <f t="shared" si="1"/>
        <v>when  'GT.9447 ',then 48</v>
      </c>
      <c r="O49" t="str">
        <f t="shared" si="2"/>
        <v>V</v>
      </c>
      <c r="P49">
        <v>8139</v>
      </c>
      <c r="Q49" t="s">
        <v>2831</v>
      </c>
      <c r="R49" t="s">
        <v>9816</v>
      </c>
      <c r="S49" t="s">
        <v>9817</v>
      </c>
      <c r="T49" t="str">
        <f t="shared" si="3"/>
        <v>update Unidad set Peso= '0.122 ' WHERE IDProductoServicio=8139</v>
      </c>
    </row>
    <row r="50" spans="1:20" hidden="1" x14ac:dyDescent="0.25">
      <c r="A50" s="35" t="s">
        <v>6</v>
      </c>
      <c r="B50" s="35" t="s">
        <v>2833</v>
      </c>
      <c r="C50" s="36">
        <v>9</v>
      </c>
      <c r="D50" s="36">
        <v>0.26400000000000001</v>
      </c>
      <c r="E50" s="36" t="s">
        <v>9809</v>
      </c>
      <c r="F50" s="52">
        <v>0.124</v>
      </c>
      <c r="G50" s="36" t="s">
        <v>9810</v>
      </c>
      <c r="H50" t="s">
        <v>9811</v>
      </c>
      <c r="I50" t="s">
        <v>9812</v>
      </c>
      <c r="J50" s="34" t="str">
        <f t="shared" si="0"/>
        <v xml:space="preserve"> 'GT.9455 ',</v>
      </c>
      <c r="K50" t="s">
        <v>9813</v>
      </c>
      <c r="L50" t="s">
        <v>9814</v>
      </c>
      <c r="M50">
        <v>49</v>
      </c>
      <c r="N50" t="str">
        <f t="shared" si="1"/>
        <v>when  'GT.9455 ',then 49</v>
      </c>
      <c r="O50" t="str">
        <f t="shared" si="2"/>
        <v>V</v>
      </c>
      <c r="P50">
        <v>8151</v>
      </c>
      <c r="Q50" t="s">
        <v>2833</v>
      </c>
      <c r="R50" t="s">
        <v>9816</v>
      </c>
      <c r="S50" t="s">
        <v>9817</v>
      </c>
      <c r="T50" t="str">
        <f t="shared" si="3"/>
        <v>update Unidad set Peso= '0.124 ' WHERE IDProductoServicio=8151</v>
      </c>
    </row>
    <row r="51" spans="1:20" hidden="1" x14ac:dyDescent="0.25">
      <c r="A51" s="35" t="s">
        <v>6</v>
      </c>
      <c r="B51" s="35" t="s">
        <v>2835</v>
      </c>
      <c r="C51" s="36">
        <v>14</v>
      </c>
      <c r="D51" s="36">
        <v>0.28199999999999997</v>
      </c>
      <c r="E51" s="36" t="s">
        <v>9809</v>
      </c>
      <c r="F51" s="52">
        <v>0.126</v>
      </c>
      <c r="G51" s="36" t="s">
        <v>9810</v>
      </c>
      <c r="H51" t="s">
        <v>9811</v>
      </c>
      <c r="I51" t="s">
        <v>9812</v>
      </c>
      <c r="J51" s="34" t="str">
        <f t="shared" si="0"/>
        <v xml:space="preserve"> 'GT.9470 ',</v>
      </c>
      <c r="K51" t="s">
        <v>9813</v>
      </c>
      <c r="L51" t="s">
        <v>9814</v>
      </c>
      <c r="M51">
        <v>50</v>
      </c>
      <c r="N51" t="str">
        <f t="shared" si="1"/>
        <v>when  'GT.9470 ',then 50</v>
      </c>
      <c r="O51" t="str">
        <f t="shared" si="2"/>
        <v>V</v>
      </c>
      <c r="P51">
        <v>9002</v>
      </c>
      <c r="Q51" t="s">
        <v>2835</v>
      </c>
      <c r="R51" t="s">
        <v>9816</v>
      </c>
      <c r="S51" t="s">
        <v>9817</v>
      </c>
      <c r="T51" t="str">
        <f t="shared" si="3"/>
        <v>update Unidad set Peso= '0.126 ' WHERE IDProductoServicio=9002</v>
      </c>
    </row>
    <row r="52" spans="1:20" hidden="1" x14ac:dyDescent="0.25">
      <c r="A52" s="35" t="s">
        <v>6</v>
      </c>
      <c r="B52" s="35" t="s">
        <v>2837</v>
      </c>
      <c r="C52" s="36">
        <v>12</v>
      </c>
      <c r="D52" s="36">
        <v>0.29099999999999998</v>
      </c>
      <c r="E52" s="36" t="s">
        <v>9809</v>
      </c>
      <c r="F52" s="52">
        <v>0.13200000000000001</v>
      </c>
      <c r="G52" s="36" t="s">
        <v>9810</v>
      </c>
      <c r="H52" t="s">
        <v>9811</v>
      </c>
      <c r="I52" t="s">
        <v>9812</v>
      </c>
      <c r="J52" s="34" t="str">
        <f t="shared" si="0"/>
        <v xml:space="preserve"> 'GT.9480 ',</v>
      </c>
      <c r="K52" t="s">
        <v>9813</v>
      </c>
      <c r="L52" t="s">
        <v>9814</v>
      </c>
      <c r="M52">
        <v>51</v>
      </c>
      <c r="N52" t="str">
        <f t="shared" si="1"/>
        <v>when  'GT.9480 ',then 51</v>
      </c>
      <c r="O52" t="str">
        <f t="shared" si="2"/>
        <v>V</v>
      </c>
      <c r="P52">
        <v>8152</v>
      </c>
      <c r="Q52" t="s">
        <v>2837</v>
      </c>
      <c r="R52" t="s">
        <v>9816</v>
      </c>
      <c r="S52" t="s">
        <v>9817</v>
      </c>
      <c r="T52" t="str">
        <f t="shared" si="3"/>
        <v>update Unidad set Peso= '0.132 ' WHERE IDProductoServicio=8152</v>
      </c>
    </row>
    <row r="53" spans="1:20" hidden="1" x14ac:dyDescent="0.25">
      <c r="A53" s="35" t="s">
        <v>6</v>
      </c>
      <c r="B53" s="35" t="s">
        <v>2843</v>
      </c>
      <c r="C53" s="36">
        <v>10</v>
      </c>
      <c r="D53" s="36">
        <v>0.29799999999999999</v>
      </c>
      <c r="E53" s="36" t="s">
        <v>9809</v>
      </c>
      <c r="F53" s="52">
        <v>0.14000000000000001</v>
      </c>
      <c r="G53" s="36" t="s">
        <v>9810</v>
      </c>
      <c r="H53" t="s">
        <v>9811</v>
      </c>
      <c r="I53" t="s">
        <v>9812</v>
      </c>
      <c r="J53" s="34" t="str">
        <f t="shared" si="0"/>
        <v xml:space="preserve"> 'GT.9510 ',</v>
      </c>
      <c r="K53" t="s">
        <v>9813</v>
      </c>
      <c r="L53" t="s">
        <v>9814</v>
      </c>
      <c r="M53">
        <v>52</v>
      </c>
      <c r="N53" t="str">
        <f t="shared" si="1"/>
        <v>when  'GT.9510 ',then 52</v>
      </c>
      <c r="O53" t="str">
        <f t="shared" si="2"/>
        <v>V</v>
      </c>
      <c r="P53">
        <v>8149</v>
      </c>
      <c r="Q53" t="s">
        <v>2843</v>
      </c>
      <c r="R53" t="s">
        <v>9816</v>
      </c>
      <c r="S53" t="s">
        <v>9817</v>
      </c>
      <c r="T53" t="str">
        <f t="shared" si="3"/>
        <v>update Unidad set Peso= '0.14 ' WHERE IDProductoServicio=8149</v>
      </c>
    </row>
    <row r="54" spans="1:20" hidden="1" x14ac:dyDescent="0.25">
      <c r="A54" s="35" t="s">
        <v>6</v>
      </c>
      <c r="B54" s="35" t="s">
        <v>2845</v>
      </c>
      <c r="C54" s="36">
        <v>9</v>
      </c>
      <c r="D54" s="36">
        <v>0.3</v>
      </c>
      <c r="E54" s="36" t="s">
        <v>9809</v>
      </c>
      <c r="F54" s="52">
        <v>0.14599999999999999</v>
      </c>
      <c r="G54" s="36" t="s">
        <v>9810</v>
      </c>
      <c r="H54" t="s">
        <v>9811</v>
      </c>
      <c r="I54" t="s">
        <v>9812</v>
      </c>
      <c r="J54" s="34" t="str">
        <f t="shared" si="0"/>
        <v xml:space="preserve"> 'GT.9520 ',</v>
      </c>
      <c r="K54" t="s">
        <v>9813</v>
      </c>
      <c r="L54" t="s">
        <v>9814</v>
      </c>
      <c r="M54">
        <v>53</v>
      </c>
      <c r="N54" t="str">
        <f t="shared" si="1"/>
        <v>when  'GT.9520 ',then 53</v>
      </c>
      <c r="O54" t="str">
        <f t="shared" si="2"/>
        <v>V</v>
      </c>
      <c r="P54">
        <v>8150</v>
      </c>
      <c r="Q54" t="s">
        <v>2845</v>
      </c>
      <c r="R54" t="s">
        <v>9816</v>
      </c>
      <c r="S54" t="s">
        <v>9817</v>
      </c>
      <c r="T54" t="str">
        <f t="shared" si="3"/>
        <v>update Unidad set Peso= '0.146 ' WHERE IDProductoServicio=8150</v>
      </c>
    </row>
    <row r="55" spans="1:20" hidden="1" x14ac:dyDescent="0.25">
      <c r="A55" s="35" t="s">
        <v>6</v>
      </c>
      <c r="B55" s="35" t="s">
        <v>2847</v>
      </c>
      <c r="C55" s="36">
        <v>9</v>
      </c>
      <c r="D55" s="36">
        <v>0.32400000000000001</v>
      </c>
      <c r="E55" s="36" t="s">
        <v>9809</v>
      </c>
      <c r="F55" s="52">
        <v>0.14199999999999999</v>
      </c>
      <c r="G55" s="36" t="s">
        <v>9810</v>
      </c>
      <c r="H55" t="s">
        <v>9811</v>
      </c>
      <c r="I55" t="s">
        <v>9812</v>
      </c>
      <c r="J55" s="34" t="str">
        <f t="shared" si="0"/>
        <v xml:space="preserve"> 'GT.9530 ',</v>
      </c>
      <c r="K55" t="s">
        <v>9813</v>
      </c>
      <c r="L55" t="s">
        <v>9814</v>
      </c>
      <c r="M55">
        <v>54</v>
      </c>
      <c r="N55" t="str">
        <f t="shared" si="1"/>
        <v>when  'GT.9530 ',then 54</v>
      </c>
      <c r="O55" t="str">
        <f t="shared" si="2"/>
        <v>V</v>
      </c>
      <c r="P55">
        <v>8665</v>
      </c>
      <c r="Q55" t="s">
        <v>2847</v>
      </c>
      <c r="R55" t="s">
        <v>9816</v>
      </c>
      <c r="S55" t="s">
        <v>9817</v>
      </c>
      <c r="T55" t="str">
        <f t="shared" si="3"/>
        <v>update Unidad set Peso= '0.142 ' WHERE IDProductoServicio=8665</v>
      </c>
    </row>
    <row r="56" spans="1:20" hidden="1" x14ac:dyDescent="0.25">
      <c r="A56" s="35" t="s">
        <v>6</v>
      </c>
      <c r="B56" s="35" t="s">
        <v>2849</v>
      </c>
      <c r="C56" s="36">
        <v>5</v>
      </c>
      <c r="D56" s="36">
        <v>0.32</v>
      </c>
      <c r="E56" s="36" t="s">
        <v>9809</v>
      </c>
      <c r="F56" s="52">
        <v>0.14599999999999999</v>
      </c>
      <c r="G56" s="36" t="s">
        <v>9810</v>
      </c>
      <c r="H56" t="s">
        <v>9811</v>
      </c>
      <c r="I56" t="s">
        <v>9812</v>
      </c>
      <c r="J56" s="34" t="str">
        <f t="shared" si="0"/>
        <v xml:space="preserve"> 'GT.9540 ',</v>
      </c>
      <c r="K56" t="s">
        <v>9813</v>
      </c>
      <c r="L56" t="s">
        <v>9814</v>
      </c>
      <c r="M56">
        <v>55</v>
      </c>
      <c r="N56" t="str">
        <f t="shared" si="1"/>
        <v>when  'GT.9540 ',then 55</v>
      </c>
      <c r="O56" t="str">
        <f t="shared" si="2"/>
        <v>V</v>
      </c>
      <c r="P56">
        <v>8186</v>
      </c>
      <c r="Q56" t="s">
        <v>2849</v>
      </c>
      <c r="R56" t="s">
        <v>9816</v>
      </c>
      <c r="S56" t="s">
        <v>9817</v>
      </c>
      <c r="T56" t="str">
        <f t="shared" si="3"/>
        <v>update Unidad set Peso= '0.146 ' WHERE IDProductoServicio=8186</v>
      </c>
    </row>
    <row r="57" spans="1:20" hidden="1" x14ac:dyDescent="0.25">
      <c r="A57" s="35" t="s">
        <v>6</v>
      </c>
      <c r="B57" s="35" t="s">
        <v>2851</v>
      </c>
      <c r="C57" s="36">
        <v>6</v>
      </c>
      <c r="D57" s="36">
        <v>0.32200000000000001</v>
      </c>
      <c r="E57" s="36" t="s">
        <v>9809</v>
      </c>
      <c r="F57" s="52">
        <v>0.14799999999999999</v>
      </c>
      <c r="G57" s="36" t="s">
        <v>9810</v>
      </c>
      <c r="H57" t="s">
        <v>9811</v>
      </c>
      <c r="I57" t="s">
        <v>9812</v>
      </c>
      <c r="J57" s="34" t="str">
        <f t="shared" si="0"/>
        <v xml:space="preserve"> 'GT.9550 ',</v>
      </c>
      <c r="K57" t="s">
        <v>9813</v>
      </c>
      <c r="L57" t="s">
        <v>9814</v>
      </c>
      <c r="M57">
        <v>56</v>
      </c>
      <c r="N57" t="str">
        <f t="shared" si="1"/>
        <v>when  'GT.9550 ',then 56</v>
      </c>
      <c r="O57" t="str">
        <f t="shared" si="2"/>
        <v>V</v>
      </c>
      <c r="P57">
        <v>8154</v>
      </c>
      <c r="Q57" t="s">
        <v>2851</v>
      </c>
      <c r="R57" t="s">
        <v>9816</v>
      </c>
      <c r="S57" t="s">
        <v>9817</v>
      </c>
      <c r="T57" t="str">
        <f t="shared" si="3"/>
        <v>update Unidad set Peso= '0.148 ' WHERE IDProductoServicio=8154</v>
      </c>
    </row>
    <row r="58" spans="1:20" hidden="1" x14ac:dyDescent="0.25">
      <c r="A58" s="35" t="s">
        <v>6</v>
      </c>
      <c r="B58" s="35" t="s">
        <v>2853</v>
      </c>
      <c r="C58" s="36">
        <v>15</v>
      </c>
      <c r="D58" s="36">
        <v>0.34200000000000003</v>
      </c>
      <c r="E58" s="36" t="s">
        <v>9809</v>
      </c>
      <c r="F58" s="52">
        <v>0.158</v>
      </c>
      <c r="G58" s="36" t="s">
        <v>9810</v>
      </c>
      <c r="H58" t="s">
        <v>9811</v>
      </c>
      <c r="I58" t="s">
        <v>9812</v>
      </c>
      <c r="J58" s="34" t="str">
        <f t="shared" si="0"/>
        <v xml:space="preserve"> 'GT.9560 ',</v>
      </c>
      <c r="K58" t="s">
        <v>9813</v>
      </c>
      <c r="L58" t="s">
        <v>9814</v>
      </c>
      <c r="M58">
        <v>57</v>
      </c>
      <c r="N58" t="str">
        <f t="shared" si="1"/>
        <v>when  'GT.9560 ',then 57</v>
      </c>
      <c r="O58" t="str">
        <f t="shared" si="2"/>
        <v>V</v>
      </c>
      <c r="P58">
        <v>8200</v>
      </c>
      <c r="Q58" t="s">
        <v>2853</v>
      </c>
      <c r="R58" t="s">
        <v>9816</v>
      </c>
      <c r="S58" t="s">
        <v>9817</v>
      </c>
      <c r="T58" t="str">
        <f t="shared" si="3"/>
        <v>update Unidad set Peso= '0.158 ' WHERE IDProductoServicio=8200</v>
      </c>
    </row>
    <row r="59" spans="1:20" hidden="1" x14ac:dyDescent="0.25">
      <c r="A59" s="35" t="s">
        <v>6</v>
      </c>
      <c r="B59" s="35" t="s">
        <v>2855</v>
      </c>
      <c r="C59" s="36">
        <v>13</v>
      </c>
      <c r="D59" s="36">
        <v>0.33700000000000002</v>
      </c>
      <c r="E59" s="36" t="s">
        <v>9809</v>
      </c>
      <c r="F59" s="52">
        <v>0.156</v>
      </c>
      <c r="G59" s="36" t="s">
        <v>9810</v>
      </c>
      <c r="H59" t="s">
        <v>9811</v>
      </c>
      <c r="I59" t="s">
        <v>9812</v>
      </c>
      <c r="J59" s="34" t="str">
        <f t="shared" si="0"/>
        <v xml:space="preserve"> 'GT.9570 ',</v>
      </c>
      <c r="K59" t="s">
        <v>9813</v>
      </c>
      <c r="L59" t="s">
        <v>9814</v>
      </c>
      <c r="M59">
        <v>58</v>
      </c>
      <c r="N59" t="str">
        <f t="shared" si="1"/>
        <v>when  'GT.9570 ',then 58</v>
      </c>
      <c r="O59" t="str">
        <f t="shared" si="2"/>
        <v>V</v>
      </c>
      <c r="P59">
        <v>8219</v>
      </c>
      <c r="Q59" t="s">
        <v>2855</v>
      </c>
      <c r="R59" t="s">
        <v>9816</v>
      </c>
      <c r="S59" t="s">
        <v>9817</v>
      </c>
      <c r="T59" t="str">
        <f t="shared" si="3"/>
        <v>update Unidad set Peso= '0.156 ' WHERE IDProductoServicio=8219</v>
      </c>
    </row>
    <row r="60" spans="1:20" hidden="1" x14ac:dyDescent="0.25">
      <c r="A60" s="35" t="s">
        <v>6</v>
      </c>
      <c r="B60" s="35" t="s">
        <v>2857</v>
      </c>
      <c r="C60" s="36">
        <v>10</v>
      </c>
      <c r="D60" s="36">
        <v>0.33500000000000002</v>
      </c>
      <c r="E60" s="36" t="s">
        <v>9809</v>
      </c>
      <c r="F60" s="52">
        <v>0.158</v>
      </c>
      <c r="G60" s="36" t="s">
        <v>9810</v>
      </c>
      <c r="H60" t="s">
        <v>9811</v>
      </c>
      <c r="I60" t="s">
        <v>9812</v>
      </c>
      <c r="J60" s="34" t="str">
        <f t="shared" si="0"/>
        <v xml:space="preserve"> 'GT.9580 ',</v>
      </c>
      <c r="K60" t="s">
        <v>9813</v>
      </c>
      <c r="L60" t="s">
        <v>9814</v>
      </c>
      <c r="M60">
        <v>59</v>
      </c>
      <c r="N60" t="str">
        <f t="shared" si="1"/>
        <v>when  'GT.9580 ',then 59</v>
      </c>
      <c r="O60" t="str">
        <f t="shared" si="2"/>
        <v>V</v>
      </c>
      <c r="P60">
        <v>20511</v>
      </c>
      <c r="Q60" t="s">
        <v>2857</v>
      </c>
      <c r="R60" t="s">
        <v>9816</v>
      </c>
      <c r="S60" t="s">
        <v>9817</v>
      </c>
      <c r="T60" t="str">
        <f t="shared" si="3"/>
        <v>update Unidad set Peso= '0.158 ' WHERE IDProductoServicio=20511</v>
      </c>
    </row>
    <row r="61" spans="1:20" hidden="1" x14ac:dyDescent="0.25">
      <c r="A61" s="35" t="s">
        <v>6</v>
      </c>
      <c r="B61" s="35" t="s">
        <v>2859</v>
      </c>
      <c r="C61" s="36">
        <v>6</v>
      </c>
      <c r="D61" s="36">
        <v>0.32800000000000001</v>
      </c>
      <c r="E61" s="36" t="s">
        <v>9809</v>
      </c>
      <c r="F61" s="52">
        <v>0.15</v>
      </c>
      <c r="G61" s="36" t="s">
        <v>9810</v>
      </c>
      <c r="H61" t="s">
        <v>9811</v>
      </c>
      <c r="I61" t="s">
        <v>9812</v>
      </c>
      <c r="J61" s="34" t="str">
        <f t="shared" si="0"/>
        <v xml:space="preserve"> 'GT.9590 ',</v>
      </c>
      <c r="K61" t="s">
        <v>9813</v>
      </c>
      <c r="L61" t="s">
        <v>9814</v>
      </c>
      <c r="M61">
        <v>60</v>
      </c>
      <c r="N61" t="str">
        <f t="shared" si="1"/>
        <v>when  'GT.9590 ',then 60</v>
      </c>
      <c r="O61" t="str">
        <f t="shared" si="2"/>
        <v>V</v>
      </c>
      <c r="P61">
        <v>8172</v>
      </c>
      <c r="Q61" t="s">
        <v>2859</v>
      </c>
      <c r="R61" t="s">
        <v>9816</v>
      </c>
      <c r="S61" t="s">
        <v>9817</v>
      </c>
      <c r="T61" t="str">
        <f t="shared" si="3"/>
        <v>update Unidad set Peso= '0.15 ' WHERE IDProductoServicio=8172</v>
      </c>
    </row>
    <row r="62" spans="1:20" hidden="1" x14ac:dyDescent="0.25">
      <c r="A62" s="35" t="s">
        <v>6</v>
      </c>
      <c r="B62" s="35" t="s">
        <v>2861</v>
      </c>
      <c r="C62" s="36">
        <v>10</v>
      </c>
      <c r="D62" s="36">
        <v>0.34799999999999998</v>
      </c>
      <c r="E62" s="36" t="s">
        <v>9809</v>
      </c>
      <c r="F62" s="52">
        <v>0.16</v>
      </c>
      <c r="G62" s="36" t="s">
        <v>9810</v>
      </c>
      <c r="H62" t="s">
        <v>9811</v>
      </c>
      <c r="I62" t="s">
        <v>9812</v>
      </c>
      <c r="J62" s="34" t="str">
        <f t="shared" si="0"/>
        <v xml:space="preserve"> 'GT.9600 ',</v>
      </c>
      <c r="K62" t="s">
        <v>9813</v>
      </c>
      <c r="L62" t="s">
        <v>9814</v>
      </c>
      <c r="M62">
        <v>61</v>
      </c>
      <c r="N62" t="str">
        <f t="shared" si="1"/>
        <v>when  'GT.9600 ',then 61</v>
      </c>
      <c r="O62" t="str">
        <f t="shared" si="2"/>
        <v>V</v>
      </c>
      <c r="P62">
        <v>20512</v>
      </c>
      <c r="Q62" t="s">
        <v>2861</v>
      </c>
      <c r="R62" t="s">
        <v>9816</v>
      </c>
      <c r="S62" t="s">
        <v>9817</v>
      </c>
      <c r="T62" t="str">
        <f t="shared" si="3"/>
        <v>update Unidad set Peso= '0.16 ' WHERE IDProductoServicio=20512</v>
      </c>
    </row>
    <row r="63" spans="1:20" hidden="1" x14ac:dyDescent="0.25">
      <c r="A63" s="35" t="s">
        <v>6</v>
      </c>
      <c r="B63" s="35" t="s">
        <v>2863</v>
      </c>
      <c r="C63" s="36">
        <v>10</v>
      </c>
      <c r="D63" s="36">
        <v>0.35299999999999998</v>
      </c>
      <c r="E63" s="36" t="s">
        <v>9809</v>
      </c>
      <c r="F63" s="52">
        <v>0.16200000000000001</v>
      </c>
      <c r="G63" s="36" t="s">
        <v>9810</v>
      </c>
      <c r="H63" t="s">
        <v>9811</v>
      </c>
      <c r="I63" t="s">
        <v>9812</v>
      </c>
      <c r="J63" s="34" t="str">
        <f t="shared" si="0"/>
        <v xml:space="preserve"> 'GT.9610 ',</v>
      </c>
      <c r="K63" t="s">
        <v>9813</v>
      </c>
      <c r="L63" t="s">
        <v>9814</v>
      </c>
      <c r="M63">
        <v>62</v>
      </c>
      <c r="N63" t="str">
        <f t="shared" si="1"/>
        <v>when  'GT.9610 ',then 62</v>
      </c>
      <c r="O63" t="str">
        <f t="shared" si="2"/>
        <v>V</v>
      </c>
      <c r="P63">
        <v>8144</v>
      </c>
      <c r="Q63" t="s">
        <v>2863</v>
      </c>
      <c r="R63" t="s">
        <v>9816</v>
      </c>
      <c r="S63" t="s">
        <v>9817</v>
      </c>
      <c r="T63" t="str">
        <f t="shared" si="3"/>
        <v>update Unidad set Peso= '0.162 ' WHERE IDProductoServicio=8144</v>
      </c>
    </row>
    <row r="64" spans="1:20" hidden="1" x14ac:dyDescent="0.25">
      <c r="A64" s="35" t="s">
        <v>6</v>
      </c>
      <c r="B64" s="35" t="s">
        <v>2865</v>
      </c>
      <c r="C64" s="36">
        <v>6</v>
      </c>
      <c r="D64" s="36">
        <v>0.36599999999999999</v>
      </c>
      <c r="E64" s="36" t="s">
        <v>9809</v>
      </c>
      <c r="F64" s="52">
        <v>0.16600000000000001</v>
      </c>
      <c r="G64" s="36" t="s">
        <v>9810</v>
      </c>
      <c r="H64" t="s">
        <v>9811</v>
      </c>
      <c r="I64" t="s">
        <v>9812</v>
      </c>
      <c r="J64" s="34" t="str">
        <f t="shared" si="0"/>
        <v xml:space="preserve"> 'GT.9620 ',</v>
      </c>
      <c r="K64" t="s">
        <v>9813</v>
      </c>
      <c r="L64" t="s">
        <v>9814</v>
      </c>
      <c r="M64">
        <v>63</v>
      </c>
      <c r="N64" t="str">
        <f t="shared" si="1"/>
        <v>when  'GT.9620 ',then 63</v>
      </c>
      <c r="O64" t="str">
        <f t="shared" si="2"/>
        <v>V</v>
      </c>
      <c r="P64">
        <v>8887</v>
      </c>
      <c r="Q64" t="s">
        <v>2865</v>
      </c>
      <c r="R64" t="s">
        <v>9816</v>
      </c>
      <c r="S64" t="s">
        <v>9817</v>
      </c>
      <c r="T64" t="str">
        <f t="shared" si="3"/>
        <v>update Unidad set Peso= '0.166 ' WHERE IDProductoServicio=8887</v>
      </c>
    </row>
    <row r="65" spans="1:20" hidden="1" x14ac:dyDescent="0.25">
      <c r="A65" s="35" t="s">
        <v>6</v>
      </c>
      <c r="B65" s="35" t="s">
        <v>2867</v>
      </c>
      <c r="C65" s="36">
        <v>10</v>
      </c>
      <c r="D65" s="36">
        <v>0.35899999999999999</v>
      </c>
      <c r="E65" s="36" t="s">
        <v>9809</v>
      </c>
      <c r="F65" s="52">
        <v>0.17</v>
      </c>
      <c r="G65" s="36" t="s">
        <v>9810</v>
      </c>
      <c r="H65" t="s">
        <v>9811</v>
      </c>
      <c r="I65" t="s">
        <v>9812</v>
      </c>
      <c r="J65" s="34" t="str">
        <f t="shared" si="0"/>
        <v xml:space="preserve"> 'GT.9630 ',</v>
      </c>
      <c r="K65" t="s">
        <v>9813</v>
      </c>
      <c r="L65" t="s">
        <v>9814</v>
      </c>
      <c r="M65">
        <v>64</v>
      </c>
      <c r="N65" t="str">
        <f t="shared" si="1"/>
        <v>when  'GT.9630 ',then 64</v>
      </c>
      <c r="O65" t="str">
        <f t="shared" si="2"/>
        <v>V</v>
      </c>
      <c r="P65">
        <v>8181</v>
      </c>
      <c r="Q65" t="s">
        <v>2867</v>
      </c>
      <c r="R65" t="s">
        <v>9816</v>
      </c>
      <c r="S65" t="s">
        <v>9817</v>
      </c>
      <c r="T65" t="str">
        <f t="shared" si="3"/>
        <v>update Unidad set Peso= '0.17 ' WHERE IDProductoServicio=8181</v>
      </c>
    </row>
    <row r="66" spans="1:20" hidden="1" x14ac:dyDescent="0.25">
      <c r="A66" s="35" t="s">
        <v>6</v>
      </c>
      <c r="B66" s="35" t="s">
        <v>2869</v>
      </c>
      <c r="C66" s="36">
        <v>10</v>
      </c>
      <c r="D66" s="36">
        <v>0.375</v>
      </c>
      <c r="E66" s="36" t="s">
        <v>9809</v>
      </c>
      <c r="F66" s="52">
        <v>0.16200000000000001</v>
      </c>
      <c r="G66" s="36" t="s">
        <v>9810</v>
      </c>
      <c r="H66" t="s">
        <v>9811</v>
      </c>
      <c r="I66" t="s">
        <v>9812</v>
      </c>
      <c r="J66" s="34" t="str">
        <f t="shared" si="0"/>
        <v xml:space="preserve"> 'GT.9640 ',</v>
      </c>
      <c r="K66" t="s">
        <v>9813</v>
      </c>
      <c r="L66" t="s">
        <v>9814</v>
      </c>
      <c r="M66">
        <v>65</v>
      </c>
      <c r="N66" t="str">
        <f t="shared" si="1"/>
        <v>when  'GT.9640 ',then 65</v>
      </c>
      <c r="O66" t="str">
        <f t="shared" si="2"/>
        <v>V</v>
      </c>
      <c r="P66">
        <v>20513</v>
      </c>
      <c r="Q66" t="s">
        <v>2869</v>
      </c>
      <c r="R66" t="s">
        <v>9816</v>
      </c>
      <c r="S66" t="s">
        <v>9817</v>
      </c>
      <c r="T66" t="str">
        <f t="shared" si="3"/>
        <v>update Unidad set Peso= '0.162 ' WHERE IDProductoServicio=20513</v>
      </c>
    </row>
    <row r="67" spans="1:20" hidden="1" x14ac:dyDescent="0.25">
      <c r="A67" s="35" t="s">
        <v>6</v>
      </c>
      <c r="B67" s="35" t="s">
        <v>2871</v>
      </c>
      <c r="C67" s="36">
        <v>12</v>
      </c>
      <c r="D67" s="36">
        <v>0.33700000000000002</v>
      </c>
      <c r="E67" s="36" t="s">
        <v>9809</v>
      </c>
      <c r="F67" s="52">
        <v>0.17199999999999999</v>
      </c>
      <c r="G67" s="36" t="s">
        <v>9810</v>
      </c>
      <c r="H67" t="s">
        <v>9811</v>
      </c>
      <c r="I67" t="s">
        <v>9812</v>
      </c>
      <c r="J67" s="34" t="str">
        <f t="shared" ref="J67:J130" si="4">H67&amp;B67&amp;H67&amp;I67</f>
        <v xml:space="preserve"> 'GT.9650 ',</v>
      </c>
      <c r="K67" t="s">
        <v>9813</v>
      </c>
      <c r="L67" t="s">
        <v>9814</v>
      </c>
      <c r="M67">
        <v>66</v>
      </c>
      <c r="N67" t="str">
        <f t="shared" ref="N67:N130" si="5">K67&amp;" "&amp;J67&amp;L67&amp;" "&amp;M67</f>
        <v>when  'GT.9650 ',then 66</v>
      </c>
      <c r="O67" t="str">
        <f t="shared" ref="O67:O130" si="6">IF(Q67=B67,"V","F")</f>
        <v>V</v>
      </c>
      <c r="P67">
        <v>8220</v>
      </c>
      <c r="Q67" t="s">
        <v>2871</v>
      </c>
      <c r="R67" t="s">
        <v>9816</v>
      </c>
      <c r="S67" t="s">
        <v>9817</v>
      </c>
      <c r="T67" t="str">
        <f t="shared" ref="T67:T130" si="7">R67&amp;H67&amp;F67&amp;H67&amp;" "&amp;S67&amp;P67</f>
        <v>update Unidad set Peso= '0.172 ' WHERE IDProductoServicio=8220</v>
      </c>
    </row>
    <row r="68" spans="1:20" hidden="1" x14ac:dyDescent="0.25">
      <c r="A68" s="35" t="s">
        <v>6</v>
      </c>
      <c r="B68" s="35" t="s">
        <v>2873</v>
      </c>
      <c r="C68" s="36">
        <v>10</v>
      </c>
      <c r="D68" s="36">
        <v>0.36799999999999999</v>
      </c>
      <c r="E68" s="36" t="s">
        <v>9809</v>
      </c>
      <c r="F68" s="52">
        <v>0.17599999999999999</v>
      </c>
      <c r="G68" s="36" t="s">
        <v>9810</v>
      </c>
      <c r="H68" t="s">
        <v>9811</v>
      </c>
      <c r="I68" t="s">
        <v>9812</v>
      </c>
      <c r="J68" s="34" t="str">
        <f t="shared" si="4"/>
        <v xml:space="preserve"> 'GT.9660 ',</v>
      </c>
      <c r="K68" t="s">
        <v>9813</v>
      </c>
      <c r="L68" t="s">
        <v>9814</v>
      </c>
      <c r="M68">
        <v>67</v>
      </c>
      <c r="N68" t="str">
        <f t="shared" si="5"/>
        <v>when  'GT.9660 ',then 67</v>
      </c>
      <c r="O68" t="str">
        <f t="shared" si="6"/>
        <v>V</v>
      </c>
      <c r="P68">
        <v>8182</v>
      </c>
      <c r="Q68" t="s">
        <v>2873</v>
      </c>
      <c r="R68" t="s">
        <v>9816</v>
      </c>
      <c r="S68" t="s">
        <v>9817</v>
      </c>
      <c r="T68" t="str">
        <f t="shared" si="7"/>
        <v>update Unidad set Peso= '0.176 ' WHERE IDProductoServicio=8182</v>
      </c>
    </row>
    <row r="69" spans="1:20" hidden="1" x14ac:dyDescent="0.25">
      <c r="A69" s="35" t="s">
        <v>6</v>
      </c>
      <c r="B69" s="35" t="s">
        <v>2875</v>
      </c>
      <c r="C69" s="36">
        <v>6</v>
      </c>
      <c r="D69" s="36">
        <v>0.371</v>
      </c>
      <c r="E69" s="36" t="s">
        <v>9809</v>
      </c>
      <c r="F69" s="52">
        <v>0.18</v>
      </c>
      <c r="G69" s="36" t="s">
        <v>9810</v>
      </c>
      <c r="H69" t="s">
        <v>9811</v>
      </c>
      <c r="I69" t="s">
        <v>9812</v>
      </c>
      <c r="J69" s="34" t="str">
        <f t="shared" si="4"/>
        <v xml:space="preserve"> 'GT.9670 ',</v>
      </c>
      <c r="K69" t="s">
        <v>9813</v>
      </c>
      <c r="L69" t="s">
        <v>9814</v>
      </c>
      <c r="M69">
        <v>68</v>
      </c>
      <c r="N69" t="str">
        <f t="shared" si="5"/>
        <v>when  'GT.9670 ',then 68</v>
      </c>
      <c r="O69" t="str">
        <f t="shared" si="6"/>
        <v>V</v>
      </c>
      <c r="P69">
        <v>8198</v>
      </c>
      <c r="Q69" t="s">
        <v>2875</v>
      </c>
      <c r="R69" t="s">
        <v>9816</v>
      </c>
      <c r="S69" t="s">
        <v>9817</v>
      </c>
      <c r="T69" t="str">
        <f t="shared" si="7"/>
        <v>update Unidad set Peso= '0.18 ' WHERE IDProductoServicio=8198</v>
      </c>
    </row>
    <row r="70" spans="1:20" hidden="1" x14ac:dyDescent="0.25">
      <c r="A70" s="35" t="s">
        <v>6</v>
      </c>
      <c r="B70" s="35" t="s">
        <v>2877</v>
      </c>
      <c r="C70" s="36">
        <v>10</v>
      </c>
      <c r="D70" s="36">
        <v>0.185</v>
      </c>
      <c r="E70" s="36" t="s">
        <v>9809</v>
      </c>
      <c r="F70" s="52">
        <v>0.14799999999999999</v>
      </c>
      <c r="G70" s="36" t="s">
        <v>9810</v>
      </c>
      <c r="H70" t="s">
        <v>9811</v>
      </c>
      <c r="I70" t="s">
        <v>9812</v>
      </c>
      <c r="J70" s="34" t="str">
        <f t="shared" si="4"/>
        <v xml:space="preserve"> 'GT.9680 ',</v>
      </c>
      <c r="K70" t="s">
        <v>9813</v>
      </c>
      <c r="L70" t="s">
        <v>9814</v>
      </c>
      <c r="M70">
        <v>69</v>
      </c>
      <c r="N70" t="str">
        <f t="shared" si="5"/>
        <v>when  'GT.9680 ',then 69</v>
      </c>
      <c r="O70" t="str">
        <f t="shared" si="6"/>
        <v>V</v>
      </c>
      <c r="P70">
        <v>8131</v>
      </c>
      <c r="Q70" t="s">
        <v>2877</v>
      </c>
      <c r="R70" t="s">
        <v>9816</v>
      </c>
      <c r="S70" t="s">
        <v>9817</v>
      </c>
      <c r="T70" t="str">
        <f t="shared" si="7"/>
        <v>update Unidad set Peso= '0.148 ' WHERE IDProductoServicio=8131</v>
      </c>
    </row>
    <row r="71" spans="1:20" hidden="1" x14ac:dyDescent="0.25">
      <c r="A71" s="35" t="s">
        <v>6</v>
      </c>
      <c r="B71" s="35" t="s">
        <v>2893</v>
      </c>
      <c r="C71" s="36">
        <v>8</v>
      </c>
      <c r="D71" s="36">
        <v>0.439</v>
      </c>
      <c r="E71" s="36" t="s">
        <v>9809</v>
      </c>
      <c r="F71" s="52">
        <v>0.2</v>
      </c>
      <c r="G71" s="36" t="s">
        <v>9810</v>
      </c>
      <c r="H71" t="s">
        <v>9811</v>
      </c>
      <c r="I71" t="s">
        <v>9812</v>
      </c>
      <c r="J71" s="34" t="str">
        <f t="shared" si="4"/>
        <v xml:space="preserve"> 'GT.9770 ',</v>
      </c>
      <c r="K71" t="s">
        <v>9813</v>
      </c>
      <c r="L71" t="s">
        <v>9814</v>
      </c>
      <c r="M71">
        <v>70</v>
      </c>
      <c r="N71" t="str">
        <f t="shared" si="5"/>
        <v>when  'GT.9770 ',then 70</v>
      </c>
      <c r="O71" t="str">
        <f t="shared" si="6"/>
        <v>V</v>
      </c>
      <c r="P71">
        <v>20508</v>
      </c>
      <c r="Q71" t="s">
        <v>2893</v>
      </c>
      <c r="R71" t="s">
        <v>9816</v>
      </c>
      <c r="S71" t="s">
        <v>9817</v>
      </c>
      <c r="T71" t="str">
        <f t="shared" si="7"/>
        <v>update Unidad set Peso= '0.2 ' WHERE IDProductoServicio=20508</v>
      </c>
    </row>
    <row r="72" spans="1:20" hidden="1" x14ac:dyDescent="0.25">
      <c r="A72" s="35" t="s">
        <v>6</v>
      </c>
      <c r="B72" s="35" t="s">
        <v>2895</v>
      </c>
      <c r="C72" s="36">
        <v>4</v>
      </c>
      <c r="D72" s="36">
        <v>1.129</v>
      </c>
      <c r="E72" s="36" t="s">
        <v>9809</v>
      </c>
      <c r="F72" s="52">
        <v>0.51600000000000001</v>
      </c>
      <c r="G72" s="36" t="s">
        <v>9810</v>
      </c>
      <c r="H72" t="s">
        <v>9811</v>
      </c>
      <c r="I72" t="s">
        <v>9812</v>
      </c>
      <c r="J72" s="34" t="str">
        <f t="shared" si="4"/>
        <v xml:space="preserve"> 'GT.C51" ',</v>
      </c>
      <c r="K72" t="s">
        <v>9813</v>
      </c>
      <c r="L72" t="s">
        <v>9814</v>
      </c>
      <c r="M72">
        <v>71</v>
      </c>
      <c r="N72" t="str">
        <f t="shared" si="5"/>
        <v>when  'GT.C51" ',then 71</v>
      </c>
      <c r="O72" t="str">
        <f t="shared" si="6"/>
        <v>V</v>
      </c>
      <c r="P72">
        <v>8173</v>
      </c>
      <c r="Q72" t="s">
        <v>2895</v>
      </c>
      <c r="R72" t="s">
        <v>9816</v>
      </c>
      <c r="S72" t="s">
        <v>9817</v>
      </c>
      <c r="T72" t="str">
        <f t="shared" si="7"/>
        <v>update Unidad set Peso= '0.516 ' WHERE IDProductoServicio=8173</v>
      </c>
    </row>
    <row r="73" spans="1:20" hidden="1" x14ac:dyDescent="0.25">
      <c r="A73" s="35" t="s">
        <v>6</v>
      </c>
      <c r="B73" s="35" t="s">
        <v>2897</v>
      </c>
      <c r="C73" s="36">
        <v>10</v>
      </c>
      <c r="D73" s="36">
        <v>8.3000000000000004E-2</v>
      </c>
      <c r="E73" s="36" t="s">
        <v>9809</v>
      </c>
      <c r="F73" s="52">
        <v>0.31</v>
      </c>
      <c r="G73" s="36" t="s">
        <v>9810</v>
      </c>
      <c r="H73" t="s">
        <v>9811</v>
      </c>
      <c r="I73" t="s">
        <v>9812</v>
      </c>
      <c r="J73" s="34" t="str">
        <f t="shared" si="4"/>
        <v xml:space="preserve"> 'GT.G25175-1210 12G-10FJX45S ',</v>
      </c>
      <c r="K73" t="s">
        <v>9813</v>
      </c>
      <c r="L73" t="s">
        <v>9814</v>
      </c>
      <c r="M73">
        <v>72</v>
      </c>
      <c r="N73" t="str">
        <f t="shared" si="5"/>
        <v>when  'GT.G25175-1210 12G-10FJX45S ',then 72</v>
      </c>
      <c r="O73" t="str">
        <f t="shared" si="6"/>
        <v>V</v>
      </c>
      <c r="P73">
        <v>12636</v>
      </c>
      <c r="Q73" t="s">
        <v>2897</v>
      </c>
      <c r="R73" t="s">
        <v>9816</v>
      </c>
      <c r="S73" t="s">
        <v>9817</v>
      </c>
      <c r="T73" t="str">
        <f t="shared" si="7"/>
        <v>update Unidad set Peso= '0.31 ' WHERE IDProductoServicio=12636</v>
      </c>
    </row>
    <row r="74" spans="1:20" hidden="1" x14ac:dyDescent="0.25">
      <c r="A74" s="35" t="s">
        <v>6</v>
      </c>
      <c r="B74" s="35" t="s">
        <v>2931</v>
      </c>
      <c r="C74" s="36">
        <v>6</v>
      </c>
      <c r="D74" s="44">
        <v>0</v>
      </c>
      <c r="E74" s="36" t="s">
        <v>9809</v>
      </c>
      <c r="F74" s="52">
        <v>0.06</v>
      </c>
      <c r="G74" s="36" t="s">
        <v>9810</v>
      </c>
      <c r="H74" t="s">
        <v>9811</v>
      </c>
      <c r="I74" t="s">
        <v>9812</v>
      </c>
      <c r="J74" s="34" t="str">
        <f t="shared" si="4"/>
        <v xml:space="preserve"> 'GT.K040325 ',</v>
      </c>
      <c r="K74" t="s">
        <v>9813</v>
      </c>
      <c r="L74" t="s">
        <v>9814</v>
      </c>
      <c r="M74">
        <v>73</v>
      </c>
      <c r="N74" t="str">
        <f t="shared" si="5"/>
        <v>when  'GT.K040325 ',then 73</v>
      </c>
      <c r="O74" t="str">
        <f t="shared" si="6"/>
        <v>V</v>
      </c>
      <c r="P74">
        <v>9877</v>
      </c>
      <c r="Q74" t="s">
        <v>2931</v>
      </c>
      <c r="R74" t="s">
        <v>9816</v>
      </c>
      <c r="S74" t="s">
        <v>9817</v>
      </c>
      <c r="T74" t="str">
        <f t="shared" si="7"/>
        <v>update Unidad set Peso= '0.06 ' WHERE IDProductoServicio=9877</v>
      </c>
    </row>
    <row r="75" spans="1:20" hidden="1" x14ac:dyDescent="0.25">
      <c r="A75" s="35" t="s">
        <v>6</v>
      </c>
      <c r="B75" s="35" t="s">
        <v>2937</v>
      </c>
      <c r="C75" s="36">
        <v>5</v>
      </c>
      <c r="D75" s="44">
        <v>0</v>
      </c>
      <c r="E75" s="36" t="s">
        <v>9809</v>
      </c>
      <c r="F75" s="52">
        <v>0.06</v>
      </c>
      <c r="G75" s="36" t="s">
        <v>9810</v>
      </c>
      <c r="H75" t="s">
        <v>9811</v>
      </c>
      <c r="I75" t="s">
        <v>9812</v>
      </c>
      <c r="J75" s="34" t="str">
        <f t="shared" si="4"/>
        <v xml:space="preserve"> 'GT.K040390 ',</v>
      </c>
      <c r="K75" t="s">
        <v>9813</v>
      </c>
      <c r="L75" t="s">
        <v>9814</v>
      </c>
      <c r="M75">
        <v>74</v>
      </c>
      <c r="N75" t="str">
        <f t="shared" si="5"/>
        <v>when  'GT.K040390 ',then 74</v>
      </c>
      <c r="O75" t="str">
        <f t="shared" si="6"/>
        <v>V</v>
      </c>
      <c r="P75">
        <v>20494</v>
      </c>
      <c r="Q75" t="s">
        <v>2937</v>
      </c>
      <c r="R75" t="s">
        <v>9816</v>
      </c>
      <c r="S75" t="s">
        <v>9817</v>
      </c>
      <c r="T75" t="str">
        <f t="shared" si="7"/>
        <v>update Unidad set Peso= '0.06 ' WHERE IDProductoServicio=20494</v>
      </c>
    </row>
    <row r="76" spans="1:20" hidden="1" x14ac:dyDescent="0.25">
      <c r="A76" s="35" t="s">
        <v>6</v>
      </c>
      <c r="B76" s="35" t="s">
        <v>2939</v>
      </c>
      <c r="C76" s="36">
        <v>1</v>
      </c>
      <c r="D76" s="36">
        <v>0.06</v>
      </c>
      <c r="E76" s="36" t="s">
        <v>9809</v>
      </c>
      <c r="F76" s="52">
        <v>6.2E-2</v>
      </c>
      <c r="G76" s="36" t="s">
        <v>9810</v>
      </c>
      <c r="H76" t="s">
        <v>9811</v>
      </c>
      <c r="I76" t="s">
        <v>9812</v>
      </c>
      <c r="J76" s="34" t="str">
        <f t="shared" si="4"/>
        <v xml:space="preserve"> 'GT.K040395 ',</v>
      </c>
      <c r="K76" t="s">
        <v>9813</v>
      </c>
      <c r="L76" t="s">
        <v>9814</v>
      </c>
      <c r="M76">
        <v>75</v>
      </c>
      <c r="N76" t="str">
        <f t="shared" si="5"/>
        <v>when  'GT.K040395 ',then 75</v>
      </c>
      <c r="O76" t="str">
        <f t="shared" si="6"/>
        <v>V</v>
      </c>
      <c r="P76">
        <v>17117</v>
      </c>
      <c r="Q76" t="s">
        <v>2939</v>
      </c>
      <c r="R76" t="s">
        <v>9816</v>
      </c>
      <c r="S76" t="s">
        <v>9817</v>
      </c>
      <c r="T76" t="str">
        <f t="shared" si="7"/>
        <v>update Unidad set Peso= '0.062 ' WHERE IDProductoServicio=17117</v>
      </c>
    </row>
    <row r="77" spans="1:20" hidden="1" x14ac:dyDescent="0.25">
      <c r="A77" s="35" t="s">
        <v>6</v>
      </c>
      <c r="B77" s="35" t="s">
        <v>2955</v>
      </c>
      <c r="C77" s="36">
        <v>1</v>
      </c>
      <c r="D77" s="36">
        <v>0.48</v>
      </c>
      <c r="E77" s="36" t="s">
        <v>9809</v>
      </c>
      <c r="F77" s="52">
        <v>4.8000000000000001E-2</v>
      </c>
      <c r="G77" s="36" t="s">
        <v>9810</v>
      </c>
      <c r="H77" t="s">
        <v>9811</v>
      </c>
      <c r="I77" t="s">
        <v>9812</v>
      </c>
      <c r="J77" s="34" t="str">
        <f t="shared" si="4"/>
        <v xml:space="preserve"> 'GT.K050213 ',</v>
      </c>
      <c r="K77" t="s">
        <v>9813</v>
      </c>
      <c r="L77" t="s">
        <v>9814</v>
      </c>
      <c r="M77">
        <v>76</v>
      </c>
      <c r="N77" t="str">
        <f t="shared" si="5"/>
        <v>when  'GT.K050213 ',then 76</v>
      </c>
      <c r="O77" t="str">
        <f t="shared" si="6"/>
        <v>V</v>
      </c>
      <c r="P77">
        <v>23584</v>
      </c>
      <c r="Q77" t="s">
        <v>2955</v>
      </c>
      <c r="R77" t="s">
        <v>9816</v>
      </c>
      <c r="S77" t="s">
        <v>9817</v>
      </c>
      <c r="T77" t="str">
        <f t="shared" si="7"/>
        <v>update Unidad set Peso= '0.048 ' WHERE IDProductoServicio=23584</v>
      </c>
    </row>
    <row r="78" spans="1:20" hidden="1" x14ac:dyDescent="0.25">
      <c r="A78" s="35" t="s">
        <v>6</v>
      </c>
      <c r="B78" s="35" t="s">
        <v>2959</v>
      </c>
      <c r="C78" s="36">
        <v>6</v>
      </c>
      <c r="D78" s="36">
        <v>0.76</v>
      </c>
      <c r="E78" s="36" t="s">
        <v>9809</v>
      </c>
      <c r="F78" s="52">
        <v>7.3999999999999996E-2</v>
      </c>
      <c r="G78" s="36" t="s">
        <v>9810</v>
      </c>
      <c r="H78" t="s">
        <v>9811</v>
      </c>
      <c r="I78" t="s">
        <v>9812</v>
      </c>
      <c r="J78" s="34" t="str">
        <f t="shared" si="4"/>
        <v xml:space="preserve"> 'GT.K050350 ',</v>
      </c>
      <c r="K78" t="s">
        <v>9813</v>
      </c>
      <c r="L78" t="s">
        <v>9814</v>
      </c>
      <c r="M78">
        <v>77</v>
      </c>
      <c r="N78" t="str">
        <f t="shared" si="5"/>
        <v>when  'GT.K050350 ',then 77</v>
      </c>
      <c r="O78" t="str">
        <f t="shared" si="6"/>
        <v>V</v>
      </c>
      <c r="P78">
        <v>21745</v>
      </c>
      <c r="Q78" t="s">
        <v>2959</v>
      </c>
      <c r="R78" t="s">
        <v>9816</v>
      </c>
      <c r="S78" t="s">
        <v>9817</v>
      </c>
      <c r="T78" t="str">
        <f t="shared" si="7"/>
        <v>update Unidad set Peso= '0.074 ' WHERE IDProductoServicio=21745</v>
      </c>
    </row>
    <row r="79" spans="1:20" hidden="1" x14ac:dyDescent="0.25">
      <c r="A79" s="35" t="s">
        <v>6</v>
      </c>
      <c r="B79" s="35" t="s">
        <v>2961</v>
      </c>
      <c r="C79" s="36">
        <v>10</v>
      </c>
      <c r="D79" s="36">
        <v>0.78</v>
      </c>
      <c r="E79" s="36" t="s">
        <v>9809</v>
      </c>
      <c r="F79" s="52">
        <v>7.5999999999999998E-2</v>
      </c>
      <c r="G79" s="36" t="s">
        <v>9810</v>
      </c>
      <c r="H79" t="s">
        <v>9811</v>
      </c>
      <c r="I79" t="s">
        <v>9812</v>
      </c>
      <c r="J79" s="34" t="str">
        <f t="shared" si="4"/>
        <v xml:space="preserve"> 'GT.K050355 ',</v>
      </c>
      <c r="K79" t="s">
        <v>9813</v>
      </c>
      <c r="L79" t="s">
        <v>9814</v>
      </c>
      <c r="M79">
        <v>78</v>
      </c>
      <c r="N79" t="str">
        <f t="shared" si="5"/>
        <v>when  'GT.K050355 ',then 78</v>
      </c>
      <c r="O79" t="str">
        <f t="shared" si="6"/>
        <v>V</v>
      </c>
      <c r="P79">
        <v>21746</v>
      </c>
      <c r="Q79" t="s">
        <v>2961</v>
      </c>
      <c r="R79" t="s">
        <v>9816</v>
      </c>
      <c r="S79" t="s">
        <v>9817</v>
      </c>
      <c r="T79" t="str">
        <f t="shared" si="7"/>
        <v>update Unidad set Peso= '0.076 ' WHERE IDProductoServicio=21746</v>
      </c>
    </row>
    <row r="80" spans="1:20" hidden="1" x14ac:dyDescent="0.25">
      <c r="A80" s="35" t="s">
        <v>6</v>
      </c>
      <c r="B80" s="35" t="s">
        <v>2963</v>
      </c>
      <c r="C80" s="36">
        <v>4</v>
      </c>
      <c r="D80" s="44">
        <v>0</v>
      </c>
      <c r="E80" s="36" t="s">
        <v>9809</v>
      </c>
      <c r="F80" s="52">
        <v>7.0000000000000007E-2</v>
      </c>
      <c r="G80" s="36" t="s">
        <v>9810</v>
      </c>
      <c r="H80" t="s">
        <v>9811</v>
      </c>
      <c r="I80" t="s">
        <v>9812</v>
      </c>
      <c r="J80" s="34" t="str">
        <f t="shared" si="4"/>
        <v xml:space="preserve"> 'GT.K050364 ',</v>
      </c>
      <c r="K80" t="s">
        <v>9813</v>
      </c>
      <c r="L80" t="s">
        <v>9814</v>
      </c>
      <c r="M80">
        <v>79</v>
      </c>
      <c r="N80" t="str">
        <f t="shared" si="5"/>
        <v>when  'GT.K050364 ',then 79</v>
      </c>
      <c r="O80" t="str">
        <f t="shared" si="6"/>
        <v>V</v>
      </c>
      <c r="P80">
        <v>27736</v>
      </c>
      <c r="Q80" t="s">
        <v>2963</v>
      </c>
      <c r="R80" t="s">
        <v>9816</v>
      </c>
      <c r="S80" t="s">
        <v>9817</v>
      </c>
      <c r="T80" t="str">
        <f t="shared" si="7"/>
        <v>update Unidad set Peso= '0.07 ' WHERE IDProductoServicio=27736</v>
      </c>
    </row>
    <row r="81" spans="1:20" hidden="1" x14ac:dyDescent="0.25">
      <c r="A81" s="35" t="s">
        <v>6</v>
      </c>
      <c r="B81" s="35" t="s">
        <v>2967</v>
      </c>
      <c r="C81" s="36">
        <v>4</v>
      </c>
      <c r="D81" s="36">
        <v>0.95</v>
      </c>
      <c r="E81" s="36" t="s">
        <v>9809</v>
      </c>
      <c r="F81" s="52">
        <v>9.8000000000000004E-2</v>
      </c>
      <c r="G81" s="36" t="s">
        <v>9810</v>
      </c>
      <c r="H81" t="s">
        <v>9811</v>
      </c>
      <c r="I81" t="s">
        <v>9812</v>
      </c>
      <c r="J81" s="34" t="str">
        <f t="shared" si="4"/>
        <v xml:space="preserve"> 'GT.K050433 ',</v>
      </c>
      <c r="K81" t="s">
        <v>9813</v>
      </c>
      <c r="L81" t="s">
        <v>9814</v>
      </c>
      <c r="M81">
        <v>80</v>
      </c>
      <c r="N81" t="str">
        <f t="shared" si="5"/>
        <v>when  'GT.K050433 ',then 80</v>
      </c>
      <c r="O81" t="str">
        <f t="shared" si="6"/>
        <v>V</v>
      </c>
      <c r="P81">
        <v>21754</v>
      </c>
      <c r="Q81" t="s">
        <v>2967</v>
      </c>
      <c r="R81" t="s">
        <v>9816</v>
      </c>
      <c r="S81" t="s">
        <v>9817</v>
      </c>
      <c r="T81" t="str">
        <f t="shared" si="7"/>
        <v>update Unidad set Peso= '0.098 ' WHERE IDProductoServicio=21754</v>
      </c>
    </row>
    <row r="82" spans="1:20" hidden="1" x14ac:dyDescent="0.25">
      <c r="A82" s="35" t="s">
        <v>6</v>
      </c>
      <c r="B82" s="35" t="s">
        <v>2969</v>
      </c>
      <c r="C82" s="36">
        <v>4</v>
      </c>
      <c r="D82" s="36">
        <v>0.93</v>
      </c>
      <c r="E82" s="36" t="s">
        <v>9809</v>
      </c>
      <c r="F82" s="52">
        <v>9.4E-2</v>
      </c>
      <c r="G82" s="36" t="s">
        <v>9810</v>
      </c>
      <c r="H82" t="s">
        <v>9811</v>
      </c>
      <c r="I82" t="s">
        <v>9812</v>
      </c>
      <c r="J82" s="34" t="str">
        <f t="shared" si="4"/>
        <v xml:space="preserve"> 'GT.K050435 ',</v>
      </c>
      <c r="K82" t="s">
        <v>9813</v>
      </c>
      <c r="L82" t="s">
        <v>9814</v>
      </c>
      <c r="M82">
        <v>81</v>
      </c>
      <c r="N82" t="str">
        <f t="shared" si="5"/>
        <v>when  'GT.K050435 ',then 81</v>
      </c>
      <c r="O82" t="str">
        <f t="shared" si="6"/>
        <v>V</v>
      </c>
      <c r="P82">
        <v>21755</v>
      </c>
      <c r="Q82" t="s">
        <v>2969</v>
      </c>
      <c r="R82" t="s">
        <v>9816</v>
      </c>
      <c r="S82" t="s">
        <v>9817</v>
      </c>
      <c r="T82" t="str">
        <f t="shared" si="7"/>
        <v>update Unidad set Peso= '0.094 ' WHERE IDProductoServicio=21755</v>
      </c>
    </row>
    <row r="83" spans="1:20" hidden="1" x14ac:dyDescent="0.25">
      <c r="A83" s="35" t="s">
        <v>6</v>
      </c>
      <c r="B83" s="35" t="s">
        <v>2971</v>
      </c>
      <c r="C83" s="36">
        <v>3</v>
      </c>
      <c r="D83" s="36">
        <v>0.93</v>
      </c>
      <c r="E83" s="36" t="s">
        <v>9809</v>
      </c>
      <c r="F83" s="52">
        <v>9.4E-2</v>
      </c>
      <c r="G83" s="36" t="s">
        <v>9810</v>
      </c>
      <c r="H83" t="s">
        <v>9811</v>
      </c>
      <c r="I83" t="s">
        <v>9812</v>
      </c>
      <c r="J83" s="34" t="str">
        <f t="shared" si="4"/>
        <v xml:space="preserve"> 'GT.K050440 ',</v>
      </c>
      <c r="K83" t="s">
        <v>9813</v>
      </c>
      <c r="L83" t="s">
        <v>9814</v>
      </c>
      <c r="M83">
        <v>82</v>
      </c>
      <c r="N83" t="str">
        <f t="shared" si="5"/>
        <v>when  'GT.K050440 ',then 82</v>
      </c>
      <c r="O83" t="str">
        <f t="shared" si="6"/>
        <v>V</v>
      </c>
      <c r="P83">
        <v>21757</v>
      </c>
      <c r="Q83" t="s">
        <v>2971</v>
      </c>
      <c r="R83" t="s">
        <v>9816</v>
      </c>
      <c r="S83" t="s">
        <v>9817</v>
      </c>
      <c r="T83" t="str">
        <f t="shared" si="7"/>
        <v>update Unidad set Peso= '0.094 ' WHERE IDProductoServicio=21757</v>
      </c>
    </row>
    <row r="84" spans="1:20" hidden="1" x14ac:dyDescent="0.25">
      <c r="A84" s="35" t="s">
        <v>6</v>
      </c>
      <c r="B84" s="35" t="s">
        <v>2989</v>
      </c>
      <c r="C84" s="36">
        <v>5</v>
      </c>
      <c r="D84" s="44">
        <v>0</v>
      </c>
      <c r="E84" s="36" t="s">
        <v>9809</v>
      </c>
      <c r="F84" s="52">
        <v>0.13200000000000001</v>
      </c>
      <c r="G84" s="36" t="s">
        <v>9810</v>
      </c>
      <c r="H84" t="s">
        <v>9811</v>
      </c>
      <c r="I84" t="s">
        <v>9812</v>
      </c>
      <c r="J84" s="34" t="str">
        <f t="shared" si="4"/>
        <v xml:space="preserve"> 'GT.K060588 ',</v>
      </c>
      <c r="K84" t="s">
        <v>9813</v>
      </c>
      <c r="L84" t="s">
        <v>9814</v>
      </c>
      <c r="M84">
        <v>83</v>
      </c>
      <c r="N84" t="str">
        <f t="shared" si="5"/>
        <v>when  'GT.K060588 ',then 83</v>
      </c>
      <c r="O84" t="str">
        <f t="shared" si="6"/>
        <v>V</v>
      </c>
      <c r="P84">
        <v>21771</v>
      </c>
      <c r="Q84" t="s">
        <v>2989</v>
      </c>
      <c r="R84" t="s">
        <v>9816</v>
      </c>
      <c r="S84" t="s">
        <v>9817</v>
      </c>
      <c r="T84" t="str">
        <f t="shared" si="7"/>
        <v>update Unidad set Peso= '0.132 ' WHERE IDProductoServicio=21771</v>
      </c>
    </row>
    <row r="85" spans="1:20" hidden="1" x14ac:dyDescent="0.25">
      <c r="A85" s="35" t="s">
        <v>6</v>
      </c>
      <c r="B85" s="35" t="s">
        <v>2993</v>
      </c>
      <c r="C85" s="36">
        <v>1</v>
      </c>
      <c r="D85" s="44">
        <v>0</v>
      </c>
      <c r="E85" s="36" t="s">
        <v>9809</v>
      </c>
      <c r="F85" s="52">
        <v>0.05</v>
      </c>
      <c r="G85" s="36" t="s">
        <v>9810</v>
      </c>
      <c r="H85" t="s">
        <v>9811</v>
      </c>
      <c r="I85" t="s">
        <v>9812</v>
      </c>
      <c r="J85" s="34" t="str">
        <f t="shared" si="4"/>
        <v xml:space="preserve"> 'GT.K060630 ',</v>
      </c>
      <c r="K85" t="s">
        <v>9813</v>
      </c>
      <c r="L85" t="s">
        <v>9814</v>
      </c>
      <c r="M85">
        <v>84</v>
      </c>
      <c r="N85" t="str">
        <f t="shared" si="5"/>
        <v>when  'GT.K060630 ',then 84</v>
      </c>
      <c r="O85" t="str">
        <f t="shared" si="6"/>
        <v>V</v>
      </c>
      <c r="P85">
        <v>21774</v>
      </c>
      <c r="Q85" t="s">
        <v>2993</v>
      </c>
      <c r="R85" t="s">
        <v>9816</v>
      </c>
      <c r="S85" t="s">
        <v>9817</v>
      </c>
      <c r="T85" t="str">
        <f t="shared" si="7"/>
        <v>update Unidad set Peso= '0.05 ' WHERE IDProductoServicio=21774</v>
      </c>
    </row>
    <row r="86" spans="1:20" hidden="1" x14ac:dyDescent="0.25">
      <c r="A86" s="35" t="s">
        <v>6</v>
      </c>
      <c r="B86" s="35" t="s">
        <v>3001</v>
      </c>
      <c r="C86" s="36">
        <v>21</v>
      </c>
      <c r="D86" s="36">
        <v>0.41399999999999998</v>
      </c>
      <c r="E86" s="36" t="s">
        <v>9809</v>
      </c>
      <c r="F86" s="52">
        <v>0.192</v>
      </c>
      <c r="G86" s="36" t="s">
        <v>9810</v>
      </c>
      <c r="H86" t="s">
        <v>9811</v>
      </c>
      <c r="I86" t="s">
        <v>9812</v>
      </c>
      <c r="J86" s="34" t="str">
        <f t="shared" si="4"/>
        <v xml:space="preserve"> 'GT.K060802 ',</v>
      </c>
      <c r="K86" t="s">
        <v>9813</v>
      </c>
      <c r="L86" t="s">
        <v>9814</v>
      </c>
      <c r="M86">
        <v>85</v>
      </c>
      <c r="N86" t="str">
        <f t="shared" si="5"/>
        <v>when  'GT.K060802 ',then 85</v>
      </c>
      <c r="O86" t="str">
        <f t="shared" si="6"/>
        <v>V</v>
      </c>
      <c r="P86">
        <v>26576</v>
      </c>
      <c r="Q86" t="s">
        <v>3001</v>
      </c>
      <c r="R86" t="s">
        <v>9816</v>
      </c>
      <c r="S86" t="s">
        <v>9817</v>
      </c>
      <c r="T86" t="str">
        <f t="shared" si="7"/>
        <v>update Unidad set Peso= '0.192 ' WHERE IDProductoServicio=26576</v>
      </c>
    </row>
    <row r="87" spans="1:20" hidden="1" x14ac:dyDescent="0.25">
      <c r="A87" s="35" t="s">
        <v>6</v>
      </c>
      <c r="B87" s="35" t="s">
        <v>3005</v>
      </c>
      <c r="C87" s="36">
        <v>9</v>
      </c>
      <c r="D87" s="36">
        <v>0.40600000000000003</v>
      </c>
      <c r="E87" s="36" t="s">
        <v>9809</v>
      </c>
      <c r="F87" s="52">
        <v>0.186</v>
      </c>
      <c r="G87" s="36" t="s">
        <v>9810</v>
      </c>
      <c r="H87" t="s">
        <v>9811</v>
      </c>
      <c r="I87" t="s">
        <v>9812</v>
      </c>
      <c r="J87" s="34" t="str">
        <f t="shared" si="4"/>
        <v xml:space="preserve"> 'GT.K060815 ',</v>
      </c>
      <c r="K87" t="s">
        <v>9813</v>
      </c>
      <c r="L87" t="s">
        <v>9814</v>
      </c>
      <c r="M87">
        <v>86</v>
      </c>
      <c r="N87" t="str">
        <f t="shared" si="5"/>
        <v>when  'GT.K060815 ',then 86</v>
      </c>
      <c r="O87" t="str">
        <f t="shared" si="6"/>
        <v>V</v>
      </c>
      <c r="P87">
        <v>22617</v>
      </c>
      <c r="Q87" t="s">
        <v>3005</v>
      </c>
      <c r="R87" t="s">
        <v>9816</v>
      </c>
      <c r="S87" t="s">
        <v>9817</v>
      </c>
      <c r="T87" t="str">
        <f t="shared" si="7"/>
        <v>update Unidad set Peso= '0.186 ' WHERE IDProductoServicio=22617</v>
      </c>
    </row>
    <row r="88" spans="1:20" hidden="1" x14ac:dyDescent="0.25">
      <c r="A88" s="35" t="s">
        <v>6</v>
      </c>
      <c r="B88" s="35" t="s">
        <v>3009</v>
      </c>
      <c r="C88" s="36">
        <v>10</v>
      </c>
      <c r="D88" s="36">
        <v>0.48299999999999998</v>
      </c>
      <c r="E88" s="36" t="s">
        <v>9809</v>
      </c>
      <c r="F88" s="52">
        <v>0.21199999999999999</v>
      </c>
      <c r="G88" s="36" t="s">
        <v>9810</v>
      </c>
      <c r="H88" t="s">
        <v>9811</v>
      </c>
      <c r="I88" t="s">
        <v>9812</v>
      </c>
      <c r="J88" s="34" t="str">
        <f t="shared" si="4"/>
        <v xml:space="preserve"> 'GT.K060883 ',</v>
      </c>
      <c r="K88" t="s">
        <v>9813</v>
      </c>
      <c r="L88" t="s">
        <v>9814</v>
      </c>
      <c r="M88">
        <v>87</v>
      </c>
      <c r="N88" t="str">
        <f t="shared" si="5"/>
        <v>when  'GT.K060883 ',then 87</v>
      </c>
      <c r="O88" t="str">
        <f t="shared" si="6"/>
        <v>V</v>
      </c>
      <c r="P88">
        <v>21796</v>
      </c>
      <c r="Q88" t="s">
        <v>3009</v>
      </c>
      <c r="R88" t="s">
        <v>9816</v>
      </c>
      <c r="S88" t="s">
        <v>9817</v>
      </c>
      <c r="T88" t="str">
        <f t="shared" si="7"/>
        <v>update Unidad set Peso= '0.212 ' WHERE IDProductoServicio=21796</v>
      </c>
    </row>
    <row r="89" spans="1:20" hidden="1" x14ac:dyDescent="0.25">
      <c r="A89" s="35" t="s">
        <v>6</v>
      </c>
      <c r="B89" s="35" t="s">
        <v>3011</v>
      </c>
      <c r="C89" s="36">
        <v>7</v>
      </c>
      <c r="D89" s="36">
        <v>0.45200000000000001</v>
      </c>
      <c r="E89" s="36" t="s">
        <v>9809</v>
      </c>
      <c r="F89" s="52">
        <v>0.20799999999999999</v>
      </c>
      <c r="G89" s="36" t="s">
        <v>9810</v>
      </c>
      <c r="H89" t="s">
        <v>9811</v>
      </c>
      <c r="I89" t="s">
        <v>9812</v>
      </c>
      <c r="J89" s="34" t="str">
        <f t="shared" si="4"/>
        <v xml:space="preserve"> 'GT.K060886 ',</v>
      </c>
      <c r="K89" t="s">
        <v>9813</v>
      </c>
      <c r="L89" t="s">
        <v>9814</v>
      </c>
      <c r="M89">
        <v>88</v>
      </c>
      <c r="N89" t="str">
        <f t="shared" si="5"/>
        <v>when  'GT.K060886 ',then 88</v>
      </c>
      <c r="O89" t="str">
        <f t="shared" si="6"/>
        <v>V</v>
      </c>
      <c r="P89">
        <v>21797</v>
      </c>
      <c r="Q89" t="s">
        <v>3011</v>
      </c>
      <c r="R89" t="s">
        <v>9816</v>
      </c>
      <c r="S89" t="s">
        <v>9817</v>
      </c>
      <c r="T89" t="str">
        <f t="shared" si="7"/>
        <v>update Unidad set Peso= '0.208 ' WHERE IDProductoServicio=21797</v>
      </c>
    </row>
    <row r="90" spans="1:20" hidden="1" x14ac:dyDescent="0.25">
      <c r="A90" s="35" t="s">
        <v>6</v>
      </c>
      <c r="B90" s="35" t="s">
        <v>3023</v>
      </c>
      <c r="C90" s="36">
        <v>14</v>
      </c>
      <c r="D90" s="36">
        <v>0.13100000000000001</v>
      </c>
      <c r="E90" s="36" t="s">
        <v>9809</v>
      </c>
      <c r="F90" s="52">
        <v>0.14199999999999999</v>
      </c>
      <c r="G90" s="36" t="s">
        <v>9810</v>
      </c>
      <c r="H90" t="s">
        <v>9811</v>
      </c>
      <c r="I90" t="s">
        <v>9812</v>
      </c>
      <c r="J90" s="34" t="str">
        <f t="shared" si="4"/>
        <v xml:space="preserve"> 'GT.K070500 ',</v>
      </c>
      <c r="K90" t="s">
        <v>9813</v>
      </c>
      <c r="L90" t="s">
        <v>9814</v>
      </c>
      <c r="M90">
        <v>89</v>
      </c>
      <c r="N90" t="str">
        <f t="shared" si="5"/>
        <v>when  'GT.K070500 ',then 89</v>
      </c>
      <c r="O90" t="str">
        <f t="shared" si="6"/>
        <v>V</v>
      </c>
      <c r="P90">
        <v>20293</v>
      </c>
      <c r="Q90" t="s">
        <v>3023</v>
      </c>
      <c r="R90" t="s">
        <v>9816</v>
      </c>
      <c r="S90" t="s">
        <v>9817</v>
      </c>
      <c r="T90" t="str">
        <f t="shared" si="7"/>
        <v>update Unidad set Peso= '0.142 ' WHERE IDProductoServicio=20293</v>
      </c>
    </row>
    <row r="91" spans="1:20" hidden="1" x14ac:dyDescent="0.25">
      <c r="A91" s="35" t="s">
        <v>6</v>
      </c>
      <c r="B91" s="35" t="s">
        <v>3033</v>
      </c>
      <c r="C91" s="36">
        <v>7</v>
      </c>
      <c r="D91" s="36">
        <v>0.439</v>
      </c>
      <c r="E91" s="36" t="s">
        <v>9809</v>
      </c>
      <c r="F91" s="52">
        <v>0.2</v>
      </c>
      <c r="G91" s="36" t="s">
        <v>9810</v>
      </c>
      <c r="H91" t="s">
        <v>9811</v>
      </c>
      <c r="I91" t="s">
        <v>9812</v>
      </c>
      <c r="J91" s="34" t="str">
        <f t="shared" si="4"/>
        <v xml:space="preserve"> 'GT.K070705 ',</v>
      </c>
      <c r="K91" t="s">
        <v>9813</v>
      </c>
      <c r="L91" t="s">
        <v>9814</v>
      </c>
      <c r="M91">
        <v>90</v>
      </c>
      <c r="N91" t="str">
        <f t="shared" si="5"/>
        <v>when  'GT.K070705 ',then 90</v>
      </c>
      <c r="O91" t="str">
        <f t="shared" si="6"/>
        <v>V</v>
      </c>
      <c r="P91">
        <v>21804</v>
      </c>
      <c r="Q91" t="s">
        <v>3033</v>
      </c>
      <c r="R91" t="s">
        <v>9816</v>
      </c>
      <c r="S91" t="s">
        <v>9817</v>
      </c>
      <c r="T91" t="str">
        <f t="shared" si="7"/>
        <v>update Unidad set Peso= '0.2 ' WHERE IDProductoServicio=21804</v>
      </c>
    </row>
    <row r="92" spans="1:20" hidden="1" x14ac:dyDescent="0.25">
      <c r="A92" s="35" t="s">
        <v>6</v>
      </c>
      <c r="B92" s="35" t="s">
        <v>3035</v>
      </c>
      <c r="C92" s="36">
        <v>12</v>
      </c>
      <c r="D92" s="36">
        <v>0.439</v>
      </c>
      <c r="E92" s="36" t="s">
        <v>9809</v>
      </c>
      <c r="F92" s="52">
        <v>0.20399999999999999</v>
      </c>
      <c r="G92" s="36" t="s">
        <v>9810</v>
      </c>
      <c r="H92" t="s">
        <v>9811</v>
      </c>
      <c r="I92" t="s">
        <v>9812</v>
      </c>
      <c r="J92" s="34" t="str">
        <f t="shared" si="4"/>
        <v xml:space="preserve"> 'GT.K070763 ',</v>
      </c>
      <c r="K92" t="s">
        <v>9813</v>
      </c>
      <c r="L92" t="s">
        <v>9814</v>
      </c>
      <c r="M92">
        <v>91</v>
      </c>
      <c r="N92" t="str">
        <f t="shared" si="5"/>
        <v>when  'GT.K070763 ',then 91</v>
      </c>
      <c r="O92" t="str">
        <f t="shared" si="6"/>
        <v>V</v>
      </c>
      <c r="P92">
        <v>26585</v>
      </c>
      <c r="Q92" t="s">
        <v>3035</v>
      </c>
      <c r="R92" t="s">
        <v>9816</v>
      </c>
      <c r="S92" t="s">
        <v>9817</v>
      </c>
      <c r="T92" t="str">
        <f t="shared" si="7"/>
        <v>update Unidad set Peso= '0.204 ' WHERE IDProductoServicio=26585</v>
      </c>
    </row>
    <row r="93" spans="1:20" hidden="1" x14ac:dyDescent="0.25">
      <c r="A93" s="35" t="s">
        <v>6</v>
      </c>
      <c r="B93" s="35" t="s">
        <v>3043</v>
      </c>
      <c r="C93" s="36">
        <v>10</v>
      </c>
      <c r="D93" s="36">
        <v>0.49399999999999999</v>
      </c>
      <c r="E93" s="36" t="s">
        <v>9809</v>
      </c>
      <c r="F93" s="52">
        <v>0.218</v>
      </c>
      <c r="G93" s="36" t="s">
        <v>9810</v>
      </c>
      <c r="H93" t="s">
        <v>9811</v>
      </c>
      <c r="I93" t="s">
        <v>9812</v>
      </c>
      <c r="J93" s="34" t="str">
        <f t="shared" si="4"/>
        <v xml:space="preserve"> 'GT.K070834 ',</v>
      </c>
      <c r="K93" t="s">
        <v>9813</v>
      </c>
      <c r="L93" t="s">
        <v>9814</v>
      </c>
      <c r="M93">
        <v>92</v>
      </c>
      <c r="N93" t="str">
        <f t="shared" si="5"/>
        <v>when  'GT.K070834 ',then 92</v>
      </c>
      <c r="O93" t="str">
        <f t="shared" si="6"/>
        <v>V</v>
      </c>
      <c r="P93">
        <v>26587</v>
      </c>
      <c r="Q93" t="s">
        <v>3043</v>
      </c>
      <c r="R93" t="s">
        <v>9816</v>
      </c>
      <c r="S93" t="s">
        <v>9817</v>
      </c>
      <c r="T93" t="str">
        <f t="shared" si="7"/>
        <v>update Unidad set Peso= '0.218 ' WHERE IDProductoServicio=26587</v>
      </c>
    </row>
    <row r="94" spans="1:20" hidden="1" x14ac:dyDescent="0.25">
      <c r="A94" s="35" t="s">
        <v>6</v>
      </c>
      <c r="B94" s="35" t="s">
        <v>3045</v>
      </c>
      <c r="C94" s="36">
        <v>5</v>
      </c>
      <c r="D94" s="36">
        <v>0.42499999999999999</v>
      </c>
      <c r="E94" s="36" t="s">
        <v>9809</v>
      </c>
      <c r="F94" s="52">
        <v>0.19400000000000001</v>
      </c>
      <c r="G94" s="36" t="s">
        <v>9810</v>
      </c>
      <c r="H94" t="s">
        <v>9811</v>
      </c>
      <c r="I94" t="s">
        <v>9812</v>
      </c>
      <c r="J94" s="34" t="str">
        <f t="shared" si="4"/>
        <v xml:space="preserve"> 'GT.K080594 ',</v>
      </c>
      <c r="K94" t="s">
        <v>9813</v>
      </c>
      <c r="L94" t="s">
        <v>9814</v>
      </c>
      <c r="M94">
        <v>93</v>
      </c>
      <c r="N94" t="str">
        <f t="shared" si="5"/>
        <v>when  'GT.K080594 ',then 93</v>
      </c>
      <c r="O94" t="str">
        <f t="shared" si="6"/>
        <v>V</v>
      </c>
      <c r="P94">
        <v>21810</v>
      </c>
      <c r="Q94" t="s">
        <v>3045</v>
      </c>
      <c r="R94" t="s">
        <v>9816</v>
      </c>
      <c r="S94" t="s">
        <v>9817</v>
      </c>
      <c r="T94" t="str">
        <f t="shared" si="7"/>
        <v>update Unidad set Peso= '0.194 ' WHERE IDProductoServicio=21810</v>
      </c>
    </row>
    <row r="95" spans="1:20" hidden="1" x14ac:dyDescent="0.25">
      <c r="A95" s="35" t="s">
        <v>6</v>
      </c>
      <c r="B95" s="35" t="s">
        <v>3047</v>
      </c>
      <c r="C95" s="36">
        <v>2</v>
      </c>
      <c r="D95" s="36">
        <v>0.42299999999999999</v>
      </c>
      <c r="E95" s="36" t="s">
        <v>9809</v>
      </c>
      <c r="F95" s="52">
        <v>0.19800000000000001</v>
      </c>
      <c r="G95" s="36" t="s">
        <v>9810</v>
      </c>
      <c r="H95" t="s">
        <v>9811</v>
      </c>
      <c r="I95" t="s">
        <v>9812</v>
      </c>
      <c r="J95" s="34" t="str">
        <f t="shared" si="4"/>
        <v xml:space="preserve"> 'GT.K080615 ',</v>
      </c>
      <c r="K95" t="s">
        <v>9813</v>
      </c>
      <c r="L95" t="s">
        <v>9814</v>
      </c>
      <c r="M95">
        <v>94</v>
      </c>
      <c r="N95" t="str">
        <f t="shared" si="5"/>
        <v>when  'GT.K080615 ',then 94</v>
      </c>
      <c r="O95" t="str">
        <f t="shared" si="6"/>
        <v>V</v>
      </c>
      <c r="P95">
        <v>26588</v>
      </c>
      <c r="Q95" t="s">
        <v>3047</v>
      </c>
      <c r="R95" t="s">
        <v>9816</v>
      </c>
      <c r="S95" t="s">
        <v>9817</v>
      </c>
      <c r="T95" t="str">
        <f t="shared" si="7"/>
        <v>update Unidad set Peso= '0.198 ' WHERE IDProductoServicio=26588</v>
      </c>
    </row>
    <row r="96" spans="1:20" hidden="1" x14ac:dyDescent="0.25">
      <c r="A96" s="35" t="s">
        <v>6</v>
      </c>
      <c r="B96" s="35" t="s">
        <v>3049</v>
      </c>
      <c r="C96" s="36">
        <v>7</v>
      </c>
      <c r="D96" s="36">
        <v>0.434</v>
      </c>
      <c r="E96" s="36" t="s">
        <v>9809</v>
      </c>
      <c r="F96" s="52">
        <v>0.20399999999999999</v>
      </c>
      <c r="G96" s="36" t="s">
        <v>9810</v>
      </c>
      <c r="H96" t="s">
        <v>9811</v>
      </c>
      <c r="I96" t="s">
        <v>9812</v>
      </c>
      <c r="J96" s="34" t="str">
        <f t="shared" si="4"/>
        <v xml:space="preserve"> 'GT.K080630 ',</v>
      </c>
      <c r="K96" t="s">
        <v>9813</v>
      </c>
      <c r="L96" t="s">
        <v>9814</v>
      </c>
      <c r="M96">
        <v>95</v>
      </c>
      <c r="N96" t="str">
        <f t="shared" si="5"/>
        <v>when  'GT.K080630 ',then 95</v>
      </c>
      <c r="O96" t="str">
        <f t="shared" si="6"/>
        <v>V</v>
      </c>
      <c r="P96">
        <v>21872</v>
      </c>
      <c r="Q96" t="s">
        <v>3049</v>
      </c>
      <c r="R96" t="s">
        <v>9816</v>
      </c>
      <c r="S96" t="s">
        <v>9817</v>
      </c>
      <c r="T96" t="str">
        <f t="shared" si="7"/>
        <v>update Unidad set Peso= '0.204 ' WHERE IDProductoServicio=21872</v>
      </c>
    </row>
    <row r="97" spans="1:20" hidden="1" x14ac:dyDescent="0.25">
      <c r="A97" s="35" t="s">
        <v>6</v>
      </c>
      <c r="B97" s="35" t="s">
        <v>3051</v>
      </c>
      <c r="C97" s="36">
        <v>5</v>
      </c>
      <c r="D97" s="36">
        <v>0.434</v>
      </c>
      <c r="E97" s="36" t="s">
        <v>9809</v>
      </c>
      <c r="F97" s="52">
        <v>0.19800000000000001</v>
      </c>
      <c r="G97" s="36" t="s">
        <v>9810</v>
      </c>
      <c r="H97" t="s">
        <v>9811</v>
      </c>
      <c r="I97" t="s">
        <v>9812</v>
      </c>
      <c r="J97" s="34" t="str">
        <f t="shared" si="4"/>
        <v xml:space="preserve"> 'GT.K080635 ',</v>
      </c>
      <c r="K97" t="s">
        <v>9813</v>
      </c>
      <c r="L97" t="s">
        <v>9814</v>
      </c>
      <c r="M97">
        <v>96</v>
      </c>
      <c r="N97" t="str">
        <f t="shared" si="5"/>
        <v>when  'GT.K080635 ',then 96</v>
      </c>
      <c r="O97" t="str">
        <f t="shared" si="6"/>
        <v>V</v>
      </c>
      <c r="P97">
        <v>26589</v>
      </c>
      <c r="Q97" t="s">
        <v>3051</v>
      </c>
      <c r="R97" t="s">
        <v>9816</v>
      </c>
      <c r="S97" t="s">
        <v>9817</v>
      </c>
      <c r="T97" t="str">
        <f t="shared" si="7"/>
        <v>update Unidad set Peso= '0.198 ' WHERE IDProductoServicio=26589</v>
      </c>
    </row>
    <row r="98" spans="1:20" hidden="1" x14ac:dyDescent="0.25">
      <c r="A98" s="35" t="s">
        <v>6</v>
      </c>
      <c r="B98" s="35" t="s">
        <v>3053</v>
      </c>
      <c r="C98" s="36">
        <v>5</v>
      </c>
      <c r="D98" s="36">
        <v>0.44800000000000001</v>
      </c>
      <c r="E98" s="36" t="s">
        <v>9809</v>
      </c>
      <c r="F98" s="52">
        <v>0.20399999999999999</v>
      </c>
      <c r="G98" s="36" t="s">
        <v>9810</v>
      </c>
      <c r="H98" t="s">
        <v>9811</v>
      </c>
      <c r="I98" t="s">
        <v>9812</v>
      </c>
      <c r="J98" s="34" t="str">
        <f t="shared" si="4"/>
        <v xml:space="preserve"> 'GT.K080653 ',</v>
      </c>
      <c r="K98" t="s">
        <v>9813</v>
      </c>
      <c r="L98" t="s">
        <v>9814</v>
      </c>
      <c r="M98">
        <v>97</v>
      </c>
      <c r="N98" t="str">
        <f t="shared" si="5"/>
        <v>when  'GT.K080653 ',then 97</v>
      </c>
      <c r="O98" t="str">
        <f t="shared" si="6"/>
        <v>V</v>
      </c>
      <c r="P98">
        <v>26590</v>
      </c>
      <c r="Q98" t="s">
        <v>3053</v>
      </c>
      <c r="R98" t="s">
        <v>9816</v>
      </c>
      <c r="S98" t="s">
        <v>9817</v>
      </c>
      <c r="T98" t="str">
        <f t="shared" si="7"/>
        <v>update Unidad set Peso= '0.204 ' WHERE IDProductoServicio=26590</v>
      </c>
    </row>
    <row r="99" spans="1:20" hidden="1" x14ac:dyDescent="0.25">
      <c r="A99" s="35" t="s">
        <v>6</v>
      </c>
      <c r="B99" s="35" t="s">
        <v>3057</v>
      </c>
      <c r="C99" s="36">
        <v>10</v>
      </c>
      <c r="D99" s="36">
        <v>0.49199999999999999</v>
      </c>
      <c r="E99" s="36" t="s">
        <v>9809</v>
      </c>
      <c r="F99" s="52">
        <v>0.218</v>
      </c>
      <c r="G99" s="36" t="s">
        <v>9810</v>
      </c>
      <c r="H99" t="s">
        <v>9811</v>
      </c>
      <c r="I99" t="s">
        <v>9812</v>
      </c>
      <c r="J99" s="34" t="str">
        <f t="shared" si="4"/>
        <v xml:space="preserve"> 'GT.K080710 ',</v>
      </c>
      <c r="K99" t="s">
        <v>9813</v>
      </c>
      <c r="L99" t="s">
        <v>9814</v>
      </c>
      <c r="M99">
        <v>98</v>
      </c>
      <c r="N99" t="str">
        <f t="shared" si="5"/>
        <v>when  'GT.K080710 ',then 98</v>
      </c>
      <c r="O99" t="str">
        <f t="shared" si="6"/>
        <v>V</v>
      </c>
      <c r="P99">
        <v>21870</v>
      </c>
      <c r="Q99" t="s">
        <v>3057</v>
      </c>
      <c r="R99" t="s">
        <v>9816</v>
      </c>
      <c r="S99" t="s">
        <v>9817</v>
      </c>
      <c r="T99" t="str">
        <f t="shared" si="7"/>
        <v>update Unidad set Peso= '0.218 ' WHERE IDProductoServicio=21870</v>
      </c>
    </row>
    <row r="100" spans="1:20" hidden="1" x14ac:dyDescent="0.25">
      <c r="A100" s="35" t="s">
        <v>6</v>
      </c>
      <c r="B100" s="35" t="s">
        <v>3059</v>
      </c>
      <c r="C100" s="36">
        <v>3</v>
      </c>
      <c r="D100" s="36">
        <v>0.255</v>
      </c>
      <c r="E100" s="36" t="s">
        <v>9809</v>
      </c>
      <c r="F100" s="52">
        <v>0.23</v>
      </c>
      <c r="G100" s="36" t="s">
        <v>9810</v>
      </c>
      <c r="H100" t="s">
        <v>9811</v>
      </c>
      <c r="I100" t="s">
        <v>9812</v>
      </c>
      <c r="J100" s="34" t="str">
        <f t="shared" si="4"/>
        <v xml:space="preserve"> 'GT.K080720 ',</v>
      </c>
      <c r="K100" t="s">
        <v>9813</v>
      </c>
      <c r="L100" t="s">
        <v>9814</v>
      </c>
      <c r="M100">
        <v>99</v>
      </c>
      <c r="N100" t="str">
        <f t="shared" si="5"/>
        <v>when  'GT.K080720 ',then 99</v>
      </c>
      <c r="O100" t="str">
        <f t="shared" si="6"/>
        <v>V</v>
      </c>
      <c r="P100">
        <v>26592</v>
      </c>
      <c r="Q100" t="s">
        <v>3059</v>
      </c>
      <c r="R100" t="s">
        <v>9816</v>
      </c>
      <c r="S100" t="s">
        <v>9817</v>
      </c>
      <c r="T100" t="str">
        <f t="shared" si="7"/>
        <v>update Unidad set Peso= '0.23 ' WHERE IDProductoServicio=26592</v>
      </c>
    </row>
    <row r="101" spans="1:20" hidden="1" x14ac:dyDescent="0.25">
      <c r="A101" s="35" t="s">
        <v>6</v>
      </c>
      <c r="B101" s="35" t="s">
        <v>3061</v>
      </c>
      <c r="C101" s="36">
        <v>13</v>
      </c>
      <c r="D101" s="36">
        <v>0.54700000000000004</v>
      </c>
      <c r="E101" s="36" t="s">
        <v>9809</v>
      </c>
      <c r="F101" s="52">
        <v>0.217</v>
      </c>
      <c r="G101" s="36" t="s">
        <v>9810</v>
      </c>
      <c r="H101" t="s">
        <v>9811</v>
      </c>
      <c r="I101" t="s">
        <v>9812</v>
      </c>
      <c r="J101" s="34" t="str">
        <f t="shared" si="4"/>
        <v xml:space="preserve"> 'GT.K080806 ',</v>
      </c>
      <c r="K101" t="s">
        <v>9813</v>
      </c>
      <c r="L101" t="s">
        <v>9814</v>
      </c>
      <c r="M101">
        <v>100</v>
      </c>
      <c r="N101" t="str">
        <f t="shared" si="5"/>
        <v>when  'GT.K080806 ',then 100</v>
      </c>
      <c r="O101" t="str">
        <f t="shared" si="6"/>
        <v>V</v>
      </c>
      <c r="P101">
        <v>26593</v>
      </c>
      <c r="Q101" t="s">
        <v>3061</v>
      </c>
      <c r="R101" t="s">
        <v>9816</v>
      </c>
      <c r="S101" t="s">
        <v>9817</v>
      </c>
      <c r="T101" t="str">
        <f t="shared" si="7"/>
        <v>update Unidad set Peso= '0.217 ' WHERE IDProductoServicio=26593</v>
      </c>
    </row>
    <row r="102" spans="1:20" hidden="1" x14ac:dyDescent="0.25">
      <c r="A102" s="35" t="s">
        <v>6</v>
      </c>
      <c r="B102" s="35" t="s">
        <v>3063</v>
      </c>
      <c r="C102" s="36">
        <v>3</v>
      </c>
      <c r="D102" s="36">
        <v>0.55100000000000005</v>
      </c>
      <c r="E102" s="36" t="s">
        <v>9809</v>
      </c>
      <c r="F102" s="52">
        <v>0.254</v>
      </c>
      <c r="G102" s="36" t="s">
        <v>9810</v>
      </c>
      <c r="H102" t="s">
        <v>9811</v>
      </c>
      <c r="I102" t="s">
        <v>9812</v>
      </c>
      <c r="J102" s="34" t="str">
        <f t="shared" si="4"/>
        <v xml:space="preserve"> 'GT.K080810 ',</v>
      </c>
      <c r="K102" t="s">
        <v>9813</v>
      </c>
      <c r="L102" t="s">
        <v>9814</v>
      </c>
      <c r="M102">
        <v>101</v>
      </c>
      <c r="N102" t="str">
        <f t="shared" si="5"/>
        <v>when  'GT.K080810 ',then 101</v>
      </c>
      <c r="O102" t="str">
        <f t="shared" si="6"/>
        <v>V</v>
      </c>
      <c r="P102">
        <v>26594</v>
      </c>
      <c r="Q102" t="s">
        <v>3063</v>
      </c>
      <c r="R102" t="s">
        <v>9816</v>
      </c>
      <c r="S102" t="s">
        <v>9817</v>
      </c>
      <c r="T102" t="str">
        <f t="shared" si="7"/>
        <v>update Unidad set Peso= '0.254 ' WHERE IDProductoServicio=26594</v>
      </c>
    </row>
    <row r="103" spans="1:20" hidden="1" x14ac:dyDescent="0.25">
      <c r="A103" s="35" t="s">
        <v>6</v>
      </c>
      <c r="B103" s="35" t="s">
        <v>3065</v>
      </c>
      <c r="C103" s="36">
        <v>10</v>
      </c>
      <c r="D103" s="36">
        <v>0.255</v>
      </c>
      <c r="E103" s="36" t="s">
        <v>9809</v>
      </c>
      <c r="F103" s="52">
        <v>0.25600000000000001</v>
      </c>
      <c r="G103" s="36" t="s">
        <v>9810</v>
      </c>
      <c r="H103" t="s">
        <v>9811</v>
      </c>
      <c r="I103" t="s">
        <v>9812</v>
      </c>
      <c r="J103" s="34" t="str">
        <f t="shared" si="4"/>
        <v xml:space="preserve"> 'GT.K080816 ',</v>
      </c>
      <c r="K103" t="s">
        <v>9813</v>
      </c>
      <c r="L103" t="s">
        <v>9814</v>
      </c>
      <c r="M103">
        <v>102</v>
      </c>
      <c r="N103" t="str">
        <f t="shared" si="5"/>
        <v>when  'GT.K080816 ',then 102</v>
      </c>
      <c r="O103" t="str">
        <f t="shared" si="6"/>
        <v>V</v>
      </c>
      <c r="P103">
        <v>22646</v>
      </c>
      <c r="Q103" t="s">
        <v>3065</v>
      </c>
      <c r="R103" t="s">
        <v>9816</v>
      </c>
      <c r="S103" t="s">
        <v>9817</v>
      </c>
      <c r="T103" t="str">
        <f t="shared" si="7"/>
        <v>update Unidad set Peso= '0.256 ' WHERE IDProductoServicio=22646</v>
      </c>
    </row>
    <row r="104" spans="1:20" hidden="1" x14ac:dyDescent="0.25">
      <c r="A104" s="35" t="s">
        <v>6</v>
      </c>
      <c r="B104" s="35" t="s">
        <v>3067</v>
      </c>
      <c r="C104" s="36">
        <v>3</v>
      </c>
      <c r="D104" s="36">
        <v>0.54700000000000004</v>
      </c>
      <c r="E104" s="36" t="s">
        <v>9809</v>
      </c>
      <c r="F104" s="52">
        <v>0.25</v>
      </c>
      <c r="G104" s="36" t="s">
        <v>9810</v>
      </c>
      <c r="H104" t="s">
        <v>9811</v>
      </c>
      <c r="I104" t="s">
        <v>9812</v>
      </c>
      <c r="J104" s="34" t="str">
        <f t="shared" si="4"/>
        <v xml:space="preserve"> 'GT.K080820 ',</v>
      </c>
      <c r="K104" t="s">
        <v>9813</v>
      </c>
      <c r="L104" t="s">
        <v>9814</v>
      </c>
      <c r="M104">
        <v>103</v>
      </c>
      <c r="N104" t="str">
        <f t="shared" si="5"/>
        <v>when  'GT.K080820 ',then 103</v>
      </c>
      <c r="O104" t="str">
        <f t="shared" si="6"/>
        <v>V</v>
      </c>
      <c r="P104">
        <v>26606</v>
      </c>
      <c r="Q104" t="s">
        <v>3067</v>
      </c>
      <c r="R104" t="s">
        <v>9816</v>
      </c>
      <c r="S104" t="s">
        <v>9817</v>
      </c>
      <c r="T104" t="str">
        <f t="shared" si="7"/>
        <v>update Unidad set Peso= '0.25 ' WHERE IDProductoServicio=26606</v>
      </c>
    </row>
    <row r="105" spans="1:20" hidden="1" x14ac:dyDescent="0.25">
      <c r="A105" s="35" t="s">
        <v>6</v>
      </c>
      <c r="B105" s="35" t="s">
        <v>3071</v>
      </c>
      <c r="C105" s="36">
        <v>3</v>
      </c>
      <c r="D105" s="44">
        <v>0</v>
      </c>
      <c r="E105" s="36" t="s">
        <v>9809</v>
      </c>
      <c r="F105" s="52">
        <v>0.22800000000000001</v>
      </c>
      <c r="G105" s="36" t="s">
        <v>9810</v>
      </c>
      <c r="H105" t="s">
        <v>9811</v>
      </c>
      <c r="I105" t="s">
        <v>9812</v>
      </c>
      <c r="J105" s="34" t="str">
        <f t="shared" si="4"/>
        <v xml:space="preserve"> 'GT.K100579 ',</v>
      </c>
      <c r="K105" t="s">
        <v>9813</v>
      </c>
      <c r="L105" t="s">
        <v>9814</v>
      </c>
      <c r="M105">
        <v>104</v>
      </c>
      <c r="N105" t="str">
        <f t="shared" si="5"/>
        <v>when  'GT.K100579 ',then 104</v>
      </c>
      <c r="O105" t="str">
        <f t="shared" si="6"/>
        <v>V</v>
      </c>
      <c r="P105">
        <v>26574</v>
      </c>
      <c r="Q105" t="s">
        <v>3071</v>
      </c>
      <c r="R105" t="s">
        <v>9816</v>
      </c>
      <c r="S105" t="s">
        <v>9817</v>
      </c>
      <c r="T105" t="str">
        <f t="shared" si="7"/>
        <v>update Unidad set Peso= '0.228 ' WHERE IDProductoServicio=26574</v>
      </c>
    </row>
    <row r="106" spans="1:20" hidden="1" x14ac:dyDescent="0.25">
      <c r="A106" s="35" t="s">
        <v>6</v>
      </c>
      <c r="B106" s="35" t="s">
        <v>3087</v>
      </c>
      <c r="C106" s="36">
        <v>11</v>
      </c>
      <c r="D106" s="36">
        <v>0.24</v>
      </c>
      <c r="E106" s="36" t="s">
        <v>9809</v>
      </c>
      <c r="F106" s="52">
        <v>0.23200000000000001</v>
      </c>
      <c r="G106" s="36" t="s">
        <v>9810</v>
      </c>
      <c r="H106" t="s">
        <v>9811</v>
      </c>
      <c r="I106" t="s">
        <v>9812</v>
      </c>
      <c r="J106" s="34" t="str">
        <f t="shared" si="4"/>
        <v xml:space="preserve"> 'GT.T084 ',</v>
      </c>
      <c r="K106" t="s">
        <v>9813</v>
      </c>
      <c r="L106" t="s">
        <v>9814</v>
      </c>
      <c r="M106">
        <v>105</v>
      </c>
      <c r="N106" t="str">
        <f t="shared" si="5"/>
        <v>when  'GT.T084 ',then 105</v>
      </c>
      <c r="O106" t="str">
        <f t="shared" si="6"/>
        <v>V</v>
      </c>
      <c r="P106">
        <v>14866</v>
      </c>
      <c r="Q106" t="s">
        <v>3087</v>
      </c>
      <c r="R106" t="s">
        <v>9816</v>
      </c>
      <c r="S106" t="s">
        <v>9817</v>
      </c>
      <c r="T106" t="str">
        <f t="shared" si="7"/>
        <v>update Unidad set Peso= '0.232 ' WHERE IDProductoServicio=14866</v>
      </c>
    </row>
    <row r="107" spans="1:20" hidden="1" x14ac:dyDescent="0.25">
      <c r="A107" s="35" t="s">
        <v>6</v>
      </c>
      <c r="B107" s="35" t="s">
        <v>3091</v>
      </c>
      <c r="C107" s="36">
        <v>22</v>
      </c>
      <c r="D107" s="36">
        <v>0.28799999999999998</v>
      </c>
      <c r="E107" s="36" t="s">
        <v>9809</v>
      </c>
      <c r="F107" s="52">
        <v>0.28999999999999998</v>
      </c>
      <c r="G107" s="36" t="s">
        <v>9810</v>
      </c>
      <c r="H107" t="s">
        <v>9811</v>
      </c>
      <c r="I107" t="s">
        <v>9812</v>
      </c>
      <c r="J107" s="34" t="str">
        <f t="shared" si="4"/>
        <v xml:space="preserve"> 'GT.T091 ',</v>
      </c>
      <c r="K107" t="s">
        <v>9813</v>
      </c>
      <c r="L107" t="s">
        <v>9814</v>
      </c>
      <c r="M107">
        <v>106</v>
      </c>
      <c r="N107" t="str">
        <f t="shared" si="5"/>
        <v>when  'GT.T091 ',then 106</v>
      </c>
      <c r="O107" t="str">
        <f t="shared" si="6"/>
        <v>V</v>
      </c>
      <c r="P107">
        <v>13049</v>
      </c>
      <c r="Q107" t="s">
        <v>3091</v>
      </c>
      <c r="R107" t="s">
        <v>9816</v>
      </c>
      <c r="S107" t="s">
        <v>9817</v>
      </c>
      <c r="T107" t="str">
        <f t="shared" si="7"/>
        <v>update Unidad set Peso= '0.29 ' WHERE IDProductoServicio=13049</v>
      </c>
    </row>
    <row r="108" spans="1:20" hidden="1" x14ac:dyDescent="0.25">
      <c r="A108" s="35" t="s">
        <v>6</v>
      </c>
      <c r="B108" s="35" t="s">
        <v>3097</v>
      </c>
      <c r="C108" s="36">
        <v>212</v>
      </c>
      <c r="D108" s="36">
        <v>0.25600000000000001</v>
      </c>
      <c r="E108" s="36" t="s">
        <v>9809</v>
      </c>
      <c r="F108" s="52">
        <v>0.28999999999999998</v>
      </c>
      <c r="G108" s="36" t="s">
        <v>9810</v>
      </c>
      <c r="H108" t="s">
        <v>9811</v>
      </c>
      <c r="I108" t="s">
        <v>9812</v>
      </c>
      <c r="J108" s="34" t="str">
        <f t="shared" si="4"/>
        <v xml:space="preserve"> 'GT.T098 ',</v>
      </c>
      <c r="K108" t="s">
        <v>9813</v>
      </c>
      <c r="L108" t="s">
        <v>9814</v>
      </c>
      <c r="M108">
        <v>107</v>
      </c>
      <c r="N108" t="str">
        <f t="shared" si="5"/>
        <v>when  'GT.T098 ',then 107</v>
      </c>
      <c r="O108" t="str">
        <f t="shared" si="6"/>
        <v>V</v>
      </c>
      <c r="P108">
        <v>12381</v>
      </c>
      <c r="Q108" t="s">
        <v>3097</v>
      </c>
      <c r="R108" t="s">
        <v>9816</v>
      </c>
      <c r="S108" t="s">
        <v>9817</v>
      </c>
      <c r="T108" t="str">
        <f t="shared" si="7"/>
        <v>update Unidad set Peso= '0.29 ' WHERE IDProductoServicio=12381</v>
      </c>
    </row>
    <row r="109" spans="1:20" hidden="1" x14ac:dyDescent="0.25">
      <c r="A109" s="35" t="s">
        <v>6</v>
      </c>
      <c r="B109" s="35" t="s">
        <v>3117</v>
      </c>
      <c r="C109" s="36">
        <v>4</v>
      </c>
      <c r="D109" s="36">
        <v>0.27600000000000002</v>
      </c>
      <c r="E109" s="36" t="s">
        <v>9809</v>
      </c>
      <c r="F109" s="52">
        <v>0.28199999999999997</v>
      </c>
      <c r="G109" s="36" t="s">
        <v>9810</v>
      </c>
      <c r="H109" t="s">
        <v>9811</v>
      </c>
      <c r="I109" t="s">
        <v>9812</v>
      </c>
      <c r="J109" s="34" t="str">
        <f t="shared" si="4"/>
        <v xml:space="preserve"> 'GT.T1092 ',</v>
      </c>
      <c r="K109" t="s">
        <v>9813</v>
      </c>
      <c r="L109" t="s">
        <v>9814</v>
      </c>
      <c r="M109">
        <v>108</v>
      </c>
      <c r="N109" t="str">
        <f t="shared" si="5"/>
        <v>when  'GT.T1092 ',then 108</v>
      </c>
      <c r="O109" t="str">
        <f t="shared" si="6"/>
        <v>V</v>
      </c>
      <c r="P109">
        <v>24941</v>
      </c>
      <c r="Q109" t="s">
        <v>3117</v>
      </c>
      <c r="R109" t="s">
        <v>9816</v>
      </c>
      <c r="S109" t="s">
        <v>9817</v>
      </c>
      <c r="T109" t="str">
        <f t="shared" si="7"/>
        <v>update Unidad set Peso= '0.282 ' WHERE IDProductoServicio=24941</v>
      </c>
    </row>
    <row r="110" spans="1:20" hidden="1" x14ac:dyDescent="0.25">
      <c r="A110" s="35" t="s">
        <v>6</v>
      </c>
      <c r="B110" s="35" t="s">
        <v>3131</v>
      </c>
      <c r="C110" s="36">
        <v>38</v>
      </c>
      <c r="D110" s="36">
        <v>0.246</v>
      </c>
      <c r="E110" s="36" t="s">
        <v>9809</v>
      </c>
      <c r="F110" s="52">
        <v>0.252</v>
      </c>
      <c r="G110" s="36" t="s">
        <v>9810</v>
      </c>
      <c r="H110" t="s">
        <v>9811</v>
      </c>
      <c r="I110" t="s">
        <v>9812</v>
      </c>
      <c r="J110" s="34" t="str">
        <f t="shared" si="4"/>
        <v xml:space="preserve"> 'GT.T138 ',</v>
      </c>
      <c r="K110" t="s">
        <v>9813</v>
      </c>
      <c r="L110" t="s">
        <v>9814</v>
      </c>
      <c r="M110">
        <v>109</v>
      </c>
      <c r="N110" t="str">
        <f t="shared" si="5"/>
        <v>when  'GT.T138 ',then 109</v>
      </c>
      <c r="O110" t="str">
        <f t="shared" si="6"/>
        <v>V</v>
      </c>
      <c r="P110">
        <v>11413</v>
      </c>
      <c r="Q110" t="s">
        <v>3131</v>
      </c>
      <c r="R110" t="s">
        <v>9816</v>
      </c>
      <c r="S110" t="s">
        <v>9817</v>
      </c>
      <c r="T110" t="str">
        <f t="shared" si="7"/>
        <v>update Unidad set Peso= '0.252 ' WHERE IDProductoServicio=11413</v>
      </c>
    </row>
    <row r="111" spans="1:20" hidden="1" x14ac:dyDescent="0.25">
      <c r="A111" s="35" t="s">
        <v>6</v>
      </c>
      <c r="B111" s="35" t="s">
        <v>3141</v>
      </c>
      <c r="C111" s="36">
        <v>10</v>
      </c>
      <c r="D111" s="44">
        <v>0</v>
      </c>
      <c r="E111" s="36" t="s">
        <v>9809</v>
      </c>
      <c r="F111" s="52">
        <v>0.214</v>
      </c>
      <c r="G111" s="36" t="s">
        <v>9810</v>
      </c>
      <c r="H111" t="s">
        <v>9811</v>
      </c>
      <c r="I111" t="s">
        <v>9812</v>
      </c>
      <c r="J111" s="34" t="str">
        <f t="shared" si="4"/>
        <v xml:space="preserve"> 'GT.T1581 ',</v>
      </c>
      <c r="K111" t="s">
        <v>9813</v>
      </c>
      <c r="L111" t="s">
        <v>9814</v>
      </c>
      <c r="M111">
        <v>110</v>
      </c>
      <c r="N111" t="str">
        <f t="shared" si="5"/>
        <v>when  'GT.T1581 ',then 110</v>
      </c>
      <c r="O111" t="str">
        <f t="shared" si="6"/>
        <v>V</v>
      </c>
      <c r="P111">
        <v>25932</v>
      </c>
      <c r="Q111" t="s">
        <v>3141</v>
      </c>
      <c r="R111" t="s">
        <v>9816</v>
      </c>
      <c r="S111" t="s">
        <v>9817</v>
      </c>
      <c r="T111" t="str">
        <f t="shared" si="7"/>
        <v>update Unidad set Peso= '0.214 ' WHERE IDProductoServicio=25932</v>
      </c>
    </row>
    <row r="112" spans="1:20" hidden="1" x14ac:dyDescent="0.25">
      <c r="A112" s="35" t="s">
        <v>6</v>
      </c>
      <c r="B112" s="35" t="s">
        <v>3151</v>
      </c>
      <c r="C112" s="36">
        <v>38</v>
      </c>
      <c r="D112" s="36">
        <v>0.1</v>
      </c>
      <c r="E112" s="36" t="s">
        <v>9809</v>
      </c>
      <c r="F112" s="52">
        <v>9.8000000000000004E-2</v>
      </c>
      <c r="G112" s="36" t="s">
        <v>9810</v>
      </c>
      <c r="H112" t="s">
        <v>9811</v>
      </c>
      <c r="I112" t="s">
        <v>9812</v>
      </c>
      <c r="J112" s="34" t="str">
        <f t="shared" si="4"/>
        <v xml:space="preserve"> 'GT.T168 ',</v>
      </c>
      <c r="K112" t="s">
        <v>9813</v>
      </c>
      <c r="L112" t="s">
        <v>9814</v>
      </c>
      <c r="M112">
        <v>111</v>
      </c>
      <c r="N112" t="str">
        <f t="shared" si="5"/>
        <v>when  'GT.T168 ',then 111</v>
      </c>
      <c r="O112" t="str">
        <f t="shared" si="6"/>
        <v>V</v>
      </c>
      <c r="P112">
        <v>14409</v>
      </c>
      <c r="Q112" t="s">
        <v>3151</v>
      </c>
      <c r="R112" t="s">
        <v>9816</v>
      </c>
      <c r="S112" t="s">
        <v>9817</v>
      </c>
      <c r="T112" t="str">
        <f t="shared" si="7"/>
        <v>update Unidad set Peso= '0.098 ' WHERE IDProductoServicio=14409</v>
      </c>
    </row>
    <row r="113" spans="1:20" hidden="1" x14ac:dyDescent="0.25">
      <c r="A113" s="35" t="s">
        <v>6</v>
      </c>
      <c r="B113" s="35" t="s">
        <v>3153</v>
      </c>
      <c r="C113" s="36">
        <v>18</v>
      </c>
      <c r="D113" s="36">
        <v>0.33300000000000002</v>
      </c>
      <c r="E113" s="36" t="s">
        <v>9809</v>
      </c>
      <c r="F113" s="52">
        <v>0.35599999999999998</v>
      </c>
      <c r="G113" s="36" t="s">
        <v>9810</v>
      </c>
      <c r="H113" t="s">
        <v>9811</v>
      </c>
      <c r="I113" t="s">
        <v>9812</v>
      </c>
      <c r="J113" s="34" t="str">
        <f t="shared" si="4"/>
        <v xml:space="preserve"> 'GT.T172 ',</v>
      </c>
      <c r="K113" t="s">
        <v>9813</v>
      </c>
      <c r="L113" t="s">
        <v>9814</v>
      </c>
      <c r="M113">
        <v>112</v>
      </c>
      <c r="N113" t="str">
        <f t="shared" si="5"/>
        <v>when  'GT.T172 ',then 112</v>
      </c>
      <c r="O113" t="str">
        <f t="shared" si="6"/>
        <v>V</v>
      </c>
      <c r="P113">
        <v>15665</v>
      </c>
      <c r="Q113" t="s">
        <v>3153</v>
      </c>
      <c r="R113" t="s">
        <v>9816</v>
      </c>
      <c r="S113" t="s">
        <v>9817</v>
      </c>
      <c r="T113" t="str">
        <f t="shared" si="7"/>
        <v>update Unidad set Peso= '0.356 ' WHERE IDProductoServicio=15665</v>
      </c>
    </row>
    <row r="114" spans="1:20" hidden="1" x14ac:dyDescent="0.25">
      <c r="A114" s="35" t="s">
        <v>6</v>
      </c>
      <c r="B114" s="35" t="s">
        <v>3155</v>
      </c>
      <c r="C114" s="36">
        <v>1</v>
      </c>
      <c r="D114" s="36">
        <v>0.376</v>
      </c>
      <c r="E114" s="36" t="s">
        <v>9809</v>
      </c>
      <c r="F114" s="52">
        <v>0.38</v>
      </c>
      <c r="G114" s="36" t="s">
        <v>9810</v>
      </c>
      <c r="H114" t="s">
        <v>9811</v>
      </c>
      <c r="I114" t="s">
        <v>9812</v>
      </c>
      <c r="J114" s="34" t="str">
        <f t="shared" si="4"/>
        <v xml:space="preserve"> 'GT.T180 ',</v>
      </c>
      <c r="K114" t="s">
        <v>9813</v>
      </c>
      <c r="L114" t="s">
        <v>9814</v>
      </c>
      <c r="M114">
        <v>113</v>
      </c>
      <c r="N114" t="str">
        <f t="shared" si="5"/>
        <v>when  'GT.T180 ',then 113</v>
      </c>
      <c r="O114" t="str">
        <f t="shared" si="6"/>
        <v>V</v>
      </c>
      <c r="P114">
        <v>16019</v>
      </c>
      <c r="Q114" t="s">
        <v>3155</v>
      </c>
      <c r="R114" t="s">
        <v>9816</v>
      </c>
      <c r="S114" t="s">
        <v>9817</v>
      </c>
      <c r="T114" t="str">
        <f t="shared" si="7"/>
        <v>update Unidad set Peso= '0.38 ' WHERE IDProductoServicio=16019</v>
      </c>
    </row>
    <row r="115" spans="1:20" hidden="1" x14ac:dyDescent="0.25">
      <c r="A115" s="35" t="s">
        <v>6</v>
      </c>
      <c r="B115" s="35" t="s">
        <v>3159</v>
      </c>
      <c r="C115" s="36">
        <v>22</v>
      </c>
      <c r="D115" s="36">
        <v>0.114</v>
      </c>
      <c r="E115" s="36" t="s">
        <v>9809</v>
      </c>
      <c r="F115" s="52">
        <v>0.16800000000000001</v>
      </c>
      <c r="G115" s="36" t="s">
        <v>9810</v>
      </c>
      <c r="H115" t="s">
        <v>9811</v>
      </c>
      <c r="I115" t="s">
        <v>9812</v>
      </c>
      <c r="J115" s="34" t="str">
        <f t="shared" si="4"/>
        <v xml:space="preserve"> 'GT.T191 ',</v>
      </c>
      <c r="K115" t="s">
        <v>9813</v>
      </c>
      <c r="L115" t="s">
        <v>9814</v>
      </c>
      <c r="M115">
        <v>114</v>
      </c>
      <c r="N115" t="str">
        <f t="shared" si="5"/>
        <v>when  'GT.T191 ',then 114</v>
      </c>
      <c r="O115" t="str">
        <f t="shared" si="6"/>
        <v>V</v>
      </c>
      <c r="P115">
        <v>24942</v>
      </c>
      <c r="Q115" t="s">
        <v>3159</v>
      </c>
      <c r="R115" t="s">
        <v>9816</v>
      </c>
      <c r="S115" t="s">
        <v>9817</v>
      </c>
      <c r="T115" t="str">
        <f t="shared" si="7"/>
        <v>update Unidad set Peso= '0.168 ' WHERE IDProductoServicio=24942</v>
      </c>
    </row>
    <row r="116" spans="1:20" hidden="1" x14ac:dyDescent="0.25">
      <c r="A116" s="35" t="s">
        <v>6</v>
      </c>
      <c r="B116" s="35" t="s">
        <v>3165</v>
      </c>
      <c r="C116" s="36">
        <v>44</v>
      </c>
      <c r="D116" s="36">
        <v>0.18</v>
      </c>
      <c r="E116" s="36" t="s">
        <v>9809</v>
      </c>
      <c r="F116" s="52">
        <v>0.184</v>
      </c>
      <c r="G116" s="36" t="s">
        <v>9810</v>
      </c>
      <c r="H116" t="s">
        <v>9811</v>
      </c>
      <c r="I116" t="s">
        <v>9812</v>
      </c>
      <c r="J116" s="34" t="str">
        <f t="shared" si="4"/>
        <v xml:space="preserve"> 'GT.T208 ',</v>
      </c>
      <c r="K116" t="s">
        <v>9813</v>
      </c>
      <c r="L116" t="s">
        <v>9814</v>
      </c>
      <c r="M116">
        <v>115</v>
      </c>
      <c r="N116" t="str">
        <f t="shared" si="5"/>
        <v>when  'GT.T208 ',then 115</v>
      </c>
      <c r="O116" t="str">
        <f t="shared" si="6"/>
        <v>V</v>
      </c>
      <c r="P116">
        <v>12389</v>
      </c>
      <c r="Q116" t="s">
        <v>3165</v>
      </c>
      <c r="R116" t="s">
        <v>9816</v>
      </c>
      <c r="S116" t="s">
        <v>9817</v>
      </c>
      <c r="T116" t="str">
        <f t="shared" si="7"/>
        <v>update Unidad set Peso= '0.184 ' WHERE IDProductoServicio=12389</v>
      </c>
    </row>
    <row r="117" spans="1:20" hidden="1" x14ac:dyDescent="0.25">
      <c r="A117" s="35" t="s">
        <v>6</v>
      </c>
      <c r="B117" s="35" t="s">
        <v>3167</v>
      </c>
      <c r="C117" s="36">
        <v>25</v>
      </c>
      <c r="D117" s="36">
        <v>0.17</v>
      </c>
      <c r="E117" s="36" t="s">
        <v>9809</v>
      </c>
      <c r="F117" s="52">
        <v>0.17399999999999999</v>
      </c>
      <c r="G117" s="36" t="s">
        <v>9810</v>
      </c>
      <c r="H117" t="s">
        <v>9811</v>
      </c>
      <c r="I117" t="s">
        <v>9812</v>
      </c>
      <c r="J117" s="34" t="str">
        <f t="shared" si="4"/>
        <v xml:space="preserve"> 'GT.T212 ',</v>
      </c>
      <c r="K117" t="s">
        <v>9813</v>
      </c>
      <c r="L117" t="s">
        <v>9814</v>
      </c>
      <c r="M117">
        <v>116</v>
      </c>
      <c r="N117" t="str">
        <f t="shared" si="5"/>
        <v>when  'GT.T212 ',then 116</v>
      </c>
      <c r="O117" t="str">
        <f t="shared" si="6"/>
        <v>V</v>
      </c>
      <c r="P117">
        <v>1426</v>
      </c>
      <c r="Q117" t="s">
        <v>3167</v>
      </c>
      <c r="R117" t="s">
        <v>9816</v>
      </c>
      <c r="S117" t="s">
        <v>9817</v>
      </c>
      <c r="T117" t="str">
        <f t="shared" si="7"/>
        <v>update Unidad set Peso= '0.174 ' WHERE IDProductoServicio=1426</v>
      </c>
    </row>
    <row r="118" spans="1:20" hidden="1" x14ac:dyDescent="0.25">
      <c r="A118" s="35" t="s">
        <v>6</v>
      </c>
      <c r="B118" s="35" t="s">
        <v>3185</v>
      </c>
      <c r="C118" s="36">
        <v>13</v>
      </c>
      <c r="D118" s="44">
        <v>0</v>
      </c>
      <c r="E118" s="36" t="s">
        <v>9809</v>
      </c>
      <c r="F118" s="52">
        <v>0.27200000000000002</v>
      </c>
      <c r="G118" s="36" t="s">
        <v>9810</v>
      </c>
      <c r="H118" t="s">
        <v>9811</v>
      </c>
      <c r="I118" t="s">
        <v>9812</v>
      </c>
      <c r="J118" s="34" t="str">
        <f t="shared" si="4"/>
        <v xml:space="preserve"> 'GT.T256 ',</v>
      </c>
      <c r="K118" t="s">
        <v>9813</v>
      </c>
      <c r="L118" t="s">
        <v>9814</v>
      </c>
      <c r="M118">
        <v>117</v>
      </c>
      <c r="N118" t="str">
        <f t="shared" si="5"/>
        <v>when  'GT.T256 ',then 117</v>
      </c>
      <c r="O118" t="str">
        <f t="shared" si="6"/>
        <v>V</v>
      </c>
      <c r="P118">
        <v>14411</v>
      </c>
      <c r="Q118" t="s">
        <v>3185</v>
      </c>
      <c r="R118" t="s">
        <v>9816</v>
      </c>
      <c r="S118" t="s">
        <v>9817</v>
      </c>
      <c r="T118" t="str">
        <f t="shared" si="7"/>
        <v>update Unidad set Peso= '0.272 ' WHERE IDProductoServicio=14411</v>
      </c>
    </row>
    <row r="119" spans="1:20" hidden="1" x14ac:dyDescent="0.25">
      <c r="A119" s="35" t="s">
        <v>6</v>
      </c>
      <c r="B119" s="35" t="s">
        <v>3187</v>
      </c>
      <c r="C119" s="36">
        <v>1</v>
      </c>
      <c r="D119" s="44">
        <v>0</v>
      </c>
      <c r="E119" s="36" t="s">
        <v>9809</v>
      </c>
      <c r="F119" s="52">
        <v>0.13400000000000001</v>
      </c>
      <c r="G119" s="36" t="s">
        <v>9810</v>
      </c>
      <c r="H119" t="s">
        <v>9811</v>
      </c>
      <c r="I119" t="s">
        <v>9812</v>
      </c>
      <c r="J119" s="34" t="str">
        <f t="shared" si="4"/>
        <v xml:space="preserve"> 'GT.T274 ',</v>
      </c>
      <c r="K119" t="s">
        <v>9813</v>
      </c>
      <c r="L119" t="s">
        <v>9814</v>
      </c>
      <c r="M119">
        <v>118</v>
      </c>
      <c r="N119" t="str">
        <f t="shared" si="5"/>
        <v>when  'GT.T274 ',then 118</v>
      </c>
      <c r="O119" t="str">
        <f t="shared" si="6"/>
        <v>V</v>
      </c>
      <c r="P119">
        <v>27601</v>
      </c>
      <c r="Q119" t="s">
        <v>3187</v>
      </c>
      <c r="R119" t="s">
        <v>9816</v>
      </c>
      <c r="S119" t="s">
        <v>9817</v>
      </c>
      <c r="T119" t="str">
        <f t="shared" si="7"/>
        <v>update Unidad set Peso= '0.134 ' WHERE IDProductoServicio=27601</v>
      </c>
    </row>
    <row r="120" spans="1:20" hidden="1" x14ac:dyDescent="0.25">
      <c r="A120" s="35" t="s">
        <v>6</v>
      </c>
      <c r="B120" s="35" t="s">
        <v>3195</v>
      </c>
      <c r="C120" s="36">
        <v>16</v>
      </c>
      <c r="D120" s="36">
        <v>0.28000000000000003</v>
      </c>
      <c r="E120" s="36" t="s">
        <v>9809</v>
      </c>
      <c r="F120" s="52">
        <v>0.28199999999999997</v>
      </c>
      <c r="G120" s="36" t="s">
        <v>9810</v>
      </c>
      <c r="H120" t="s">
        <v>9811</v>
      </c>
      <c r="I120" t="s">
        <v>9812</v>
      </c>
      <c r="J120" s="34" t="str">
        <f t="shared" si="4"/>
        <v xml:space="preserve"> 'GT.T286 ',</v>
      </c>
      <c r="K120" t="s">
        <v>9813</v>
      </c>
      <c r="L120" t="s">
        <v>9814</v>
      </c>
      <c r="M120">
        <v>119</v>
      </c>
      <c r="N120" t="str">
        <f t="shared" si="5"/>
        <v>when  'GT.T286 ',then 119</v>
      </c>
      <c r="O120" t="str">
        <f t="shared" si="6"/>
        <v>V</v>
      </c>
      <c r="P120">
        <v>21860</v>
      </c>
      <c r="Q120" t="s">
        <v>3195</v>
      </c>
      <c r="R120" t="s">
        <v>9816</v>
      </c>
      <c r="S120" t="s">
        <v>9817</v>
      </c>
      <c r="T120" t="str">
        <f t="shared" si="7"/>
        <v>update Unidad set Peso= '0.282 ' WHERE IDProductoServicio=21860</v>
      </c>
    </row>
    <row r="121" spans="1:20" hidden="1" x14ac:dyDescent="0.25">
      <c r="A121" s="35" t="s">
        <v>6</v>
      </c>
      <c r="B121" s="35" t="s">
        <v>3199</v>
      </c>
      <c r="C121" s="36">
        <v>3</v>
      </c>
      <c r="D121" s="44">
        <v>0</v>
      </c>
      <c r="E121" s="36" t="s">
        <v>9809</v>
      </c>
      <c r="F121" s="52">
        <v>0.17599999999999999</v>
      </c>
      <c r="G121" s="36" t="s">
        <v>9810</v>
      </c>
      <c r="H121" t="s">
        <v>9811</v>
      </c>
      <c r="I121" t="s">
        <v>9812</v>
      </c>
      <c r="J121" s="34" t="str">
        <f t="shared" si="4"/>
        <v xml:space="preserve"> 'GT.T296 ',</v>
      </c>
      <c r="K121" t="s">
        <v>9813</v>
      </c>
      <c r="L121" t="s">
        <v>9814</v>
      </c>
      <c r="M121">
        <v>120</v>
      </c>
      <c r="N121" t="str">
        <f t="shared" si="5"/>
        <v>when  'GT.T296 ',then 120</v>
      </c>
      <c r="O121" t="str">
        <f t="shared" si="6"/>
        <v>V</v>
      </c>
      <c r="P121">
        <v>25935</v>
      </c>
      <c r="Q121" t="s">
        <v>3199</v>
      </c>
      <c r="R121" t="s">
        <v>9816</v>
      </c>
      <c r="S121" t="s">
        <v>9817</v>
      </c>
      <c r="T121" t="str">
        <f t="shared" si="7"/>
        <v>update Unidad set Peso= '0.176 ' WHERE IDProductoServicio=25935</v>
      </c>
    </row>
    <row r="122" spans="1:20" hidden="1" x14ac:dyDescent="0.25">
      <c r="A122" s="35" t="s">
        <v>6</v>
      </c>
      <c r="B122" s="35" t="s">
        <v>3203</v>
      </c>
      <c r="C122" s="36">
        <v>15</v>
      </c>
      <c r="D122" s="36">
        <v>0.312</v>
      </c>
      <c r="E122" s="36" t="s">
        <v>9809</v>
      </c>
      <c r="F122" s="52">
        <v>0.30399999999999999</v>
      </c>
      <c r="G122" s="36" t="s">
        <v>9810</v>
      </c>
      <c r="H122" t="s">
        <v>9811</v>
      </c>
      <c r="I122" t="s">
        <v>9812</v>
      </c>
      <c r="J122" s="34" t="str">
        <f t="shared" si="4"/>
        <v xml:space="preserve"> 'GT.T304 ',</v>
      </c>
      <c r="K122" t="s">
        <v>9813</v>
      </c>
      <c r="L122" t="s">
        <v>9814</v>
      </c>
      <c r="M122">
        <v>121</v>
      </c>
      <c r="N122" t="str">
        <f t="shared" si="5"/>
        <v>when  'GT.T304 ',then 121</v>
      </c>
      <c r="O122" t="str">
        <f t="shared" si="6"/>
        <v>V</v>
      </c>
      <c r="P122">
        <v>25164</v>
      </c>
      <c r="Q122" t="s">
        <v>3203</v>
      </c>
      <c r="R122" t="s">
        <v>9816</v>
      </c>
      <c r="S122" t="s">
        <v>9817</v>
      </c>
      <c r="T122" t="str">
        <f t="shared" si="7"/>
        <v>update Unidad set Peso= '0.304 ' WHERE IDProductoServicio=25164</v>
      </c>
    </row>
    <row r="123" spans="1:20" hidden="1" x14ac:dyDescent="0.25">
      <c r="A123" s="35" t="s">
        <v>6</v>
      </c>
      <c r="B123" s="35" t="s">
        <v>3207</v>
      </c>
      <c r="C123" s="36">
        <v>24</v>
      </c>
      <c r="D123" s="36">
        <v>0.30199999999999999</v>
      </c>
      <c r="E123" s="36" t="s">
        <v>9809</v>
      </c>
      <c r="F123" s="52">
        <v>0.29199999999999998</v>
      </c>
      <c r="G123" s="36" t="s">
        <v>9810</v>
      </c>
      <c r="H123" t="s">
        <v>9811</v>
      </c>
      <c r="I123" t="s">
        <v>9812</v>
      </c>
      <c r="J123" s="34" t="str">
        <f t="shared" si="4"/>
        <v xml:space="preserve"> 'GT.T307 ',</v>
      </c>
      <c r="K123" t="s">
        <v>9813</v>
      </c>
      <c r="L123" t="s">
        <v>9814</v>
      </c>
      <c r="M123">
        <v>122</v>
      </c>
      <c r="N123" t="str">
        <f t="shared" si="5"/>
        <v>when  'GT.T307 ',then 122</v>
      </c>
      <c r="O123" t="str">
        <f t="shared" si="6"/>
        <v>V</v>
      </c>
      <c r="P123">
        <v>8218</v>
      </c>
      <c r="Q123" t="s">
        <v>3207</v>
      </c>
      <c r="R123" t="s">
        <v>9816</v>
      </c>
      <c r="S123" t="s">
        <v>9817</v>
      </c>
      <c r="T123" t="str">
        <f t="shared" si="7"/>
        <v>update Unidad set Peso= '0.292 ' WHERE IDProductoServicio=8218</v>
      </c>
    </row>
    <row r="124" spans="1:20" hidden="1" x14ac:dyDescent="0.25">
      <c r="A124" s="35" t="s">
        <v>6</v>
      </c>
      <c r="B124" s="35" t="s">
        <v>3211</v>
      </c>
      <c r="C124" s="36">
        <v>46</v>
      </c>
      <c r="D124" s="36">
        <v>0.23899999999999999</v>
      </c>
      <c r="E124" s="36" t="s">
        <v>9809</v>
      </c>
      <c r="F124" s="52">
        <v>0.25</v>
      </c>
      <c r="G124" s="36" t="s">
        <v>9810</v>
      </c>
      <c r="H124" t="s">
        <v>9811</v>
      </c>
      <c r="I124" t="s">
        <v>9812</v>
      </c>
      <c r="J124" s="34" t="str">
        <f t="shared" si="4"/>
        <v xml:space="preserve"> 'GT.T313 ',</v>
      </c>
      <c r="K124" t="s">
        <v>9813</v>
      </c>
      <c r="L124" t="s">
        <v>9814</v>
      </c>
      <c r="M124">
        <v>123</v>
      </c>
      <c r="N124" t="str">
        <f t="shared" si="5"/>
        <v>when  'GT.T313 ',then 123</v>
      </c>
      <c r="O124" t="str">
        <f t="shared" si="6"/>
        <v>V</v>
      </c>
      <c r="P124">
        <v>19901</v>
      </c>
      <c r="Q124" t="s">
        <v>3211</v>
      </c>
      <c r="R124" t="s">
        <v>9816</v>
      </c>
      <c r="S124" t="s">
        <v>9817</v>
      </c>
      <c r="T124" t="str">
        <f t="shared" si="7"/>
        <v>update Unidad set Peso= '0.25 ' WHERE IDProductoServicio=19901</v>
      </c>
    </row>
    <row r="125" spans="1:20" hidden="1" x14ac:dyDescent="0.25">
      <c r="A125" s="35" t="s">
        <v>6</v>
      </c>
      <c r="B125" s="35" t="s">
        <v>3215</v>
      </c>
      <c r="C125" s="36">
        <v>3</v>
      </c>
      <c r="D125" s="36">
        <v>0.32400000000000001</v>
      </c>
      <c r="E125" s="36" t="s">
        <v>9809</v>
      </c>
      <c r="F125" s="52">
        <v>0.33400000000000002</v>
      </c>
      <c r="G125" s="36" t="s">
        <v>9810</v>
      </c>
      <c r="H125" t="s">
        <v>9811</v>
      </c>
      <c r="I125" t="s">
        <v>9812</v>
      </c>
      <c r="J125" s="34" t="str">
        <f t="shared" si="4"/>
        <v xml:space="preserve"> 'GT.T315 ',</v>
      </c>
      <c r="K125" t="s">
        <v>9813</v>
      </c>
      <c r="L125" t="s">
        <v>9814</v>
      </c>
      <c r="M125">
        <v>124</v>
      </c>
      <c r="N125" t="str">
        <f t="shared" si="5"/>
        <v>when  'GT.T315 ',then 124</v>
      </c>
      <c r="O125" t="str">
        <f t="shared" si="6"/>
        <v>V</v>
      </c>
      <c r="P125">
        <v>18010</v>
      </c>
      <c r="Q125" t="s">
        <v>3215</v>
      </c>
      <c r="R125" t="s">
        <v>9816</v>
      </c>
      <c r="S125" t="s">
        <v>9817</v>
      </c>
      <c r="T125" t="str">
        <f t="shared" si="7"/>
        <v>update Unidad set Peso= '0.334 ' WHERE IDProductoServicio=18010</v>
      </c>
    </row>
    <row r="126" spans="1:20" hidden="1" x14ac:dyDescent="0.25">
      <c r="A126" s="35" t="s">
        <v>6</v>
      </c>
      <c r="B126" s="35" t="s">
        <v>3219</v>
      </c>
      <c r="C126" s="36">
        <v>120</v>
      </c>
      <c r="D126" s="36">
        <v>0.2</v>
      </c>
      <c r="E126" s="36" t="s">
        <v>9809</v>
      </c>
      <c r="F126" s="52">
        <v>0.20799999999999999</v>
      </c>
      <c r="G126" s="36" t="s">
        <v>9810</v>
      </c>
      <c r="H126" t="s">
        <v>9811</v>
      </c>
      <c r="I126" t="s">
        <v>9812</v>
      </c>
      <c r="J126" s="34" t="str">
        <f t="shared" si="4"/>
        <v xml:space="preserve"> 'GT.T329 ',</v>
      </c>
      <c r="K126" t="s">
        <v>9813</v>
      </c>
      <c r="L126" t="s">
        <v>9814</v>
      </c>
      <c r="M126">
        <v>125</v>
      </c>
      <c r="N126" t="str">
        <f t="shared" si="5"/>
        <v>when  'GT.T329 ',then 125</v>
      </c>
      <c r="O126" t="str">
        <f t="shared" si="6"/>
        <v>V</v>
      </c>
      <c r="P126">
        <v>21863</v>
      </c>
      <c r="Q126" t="s">
        <v>3219</v>
      </c>
      <c r="R126" t="s">
        <v>9816</v>
      </c>
      <c r="S126" t="s">
        <v>9817</v>
      </c>
      <c r="T126" t="str">
        <f t="shared" si="7"/>
        <v>update Unidad set Peso= '0.208 ' WHERE IDProductoServicio=21863</v>
      </c>
    </row>
    <row r="127" spans="1:20" hidden="1" x14ac:dyDescent="0.25">
      <c r="A127" s="35" t="s">
        <v>6</v>
      </c>
      <c r="B127" s="35" t="s">
        <v>3261</v>
      </c>
      <c r="C127" s="36">
        <v>1</v>
      </c>
      <c r="D127" s="44">
        <v>0</v>
      </c>
      <c r="E127" s="36" t="s">
        <v>9809</v>
      </c>
      <c r="F127" s="52">
        <v>0.58599999999999997</v>
      </c>
      <c r="G127" s="36" t="s">
        <v>9810</v>
      </c>
      <c r="H127" t="s">
        <v>9811</v>
      </c>
      <c r="I127" t="s">
        <v>9812</v>
      </c>
      <c r="J127" s="34" t="str">
        <f t="shared" si="4"/>
        <v xml:space="preserve"> 'GT.TCK1041 ',</v>
      </c>
      <c r="K127" t="s">
        <v>9813</v>
      </c>
      <c r="L127" t="s">
        <v>9814</v>
      </c>
      <c r="M127">
        <v>126</v>
      </c>
      <c r="N127" t="str">
        <f t="shared" si="5"/>
        <v>when  'GT.TCK1041 ',then 126</v>
      </c>
      <c r="O127" t="str">
        <f t="shared" si="6"/>
        <v>V</v>
      </c>
      <c r="P127">
        <v>27602</v>
      </c>
      <c r="Q127" t="s">
        <v>3261</v>
      </c>
      <c r="R127" t="s">
        <v>9816</v>
      </c>
      <c r="S127" t="s">
        <v>9817</v>
      </c>
      <c r="T127" t="str">
        <f t="shared" si="7"/>
        <v>update Unidad set Peso= '0.586 ' WHERE IDProductoServicio=27602</v>
      </c>
    </row>
    <row r="128" spans="1:20" hidden="1" x14ac:dyDescent="0.25">
      <c r="A128" s="35" t="s">
        <v>6</v>
      </c>
      <c r="B128" s="35" t="s">
        <v>3263</v>
      </c>
      <c r="C128" s="36">
        <v>2</v>
      </c>
      <c r="D128" s="36">
        <v>0.49299999999999999</v>
      </c>
      <c r="E128" s="36" t="s">
        <v>9809</v>
      </c>
      <c r="F128" s="52">
        <v>0.21199999999999999</v>
      </c>
      <c r="G128" s="36" t="s">
        <v>9810</v>
      </c>
      <c r="H128" t="s">
        <v>9811</v>
      </c>
      <c r="I128" t="s">
        <v>9812</v>
      </c>
      <c r="J128" s="34" t="str">
        <f t="shared" si="4"/>
        <v xml:space="preserve"> 'GT.TR22588 ',</v>
      </c>
      <c r="K128" t="s">
        <v>9813</v>
      </c>
      <c r="L128" t="s">
        <v>9814</v>
      </c>
      <c r="M128">
        <v>127</v>
      </c>
      <c r="N128" t="str">
        <f t="shared" si="5"/>
        <v>when  'GT.TR22588 ',then 127</v>
      </c>
      <c r="O128" t="str">
        <f t="shared" si="6"/>
        <v>V</v>
      </c>
      <c r="P128">
        <v>8143</v>
      </c>
      <c r="Q128" t="s">
        <v>3263</v>
      </c>
      <c r="R128" t="s">
        <v>9816</v>
      </c>
      <c r="S128" t="s">
        <v>9817</v>
      </c>
      <c r="T128" t="str">
        <f t="shared" si="7"/>
        <v>update Unidad set Peso= '0.212 ' WHERE IDProductoServicio=8143</v>
      </c>
    </row>
    <row r="129" spans="1:20" hidden="1" x14ac:dyDescent="0.25">
      <c r="A129" s="35" t="s">
        <v>6</v>
      </c>
      <c r="B129" s="35" t="s">
        <v>3267</v>
      </c>
      <c r="C129" s="36">
        <v>2</v>
      </c>
      <c r="D129" s="44">
        <v>0</v>
      </c>
      <c r="E129" s="36" t="s">
        <v>9809</v>
      </c>
      <c r="F129" s="52">
        <v>0.25800000000000001</v>
      </c>
      <c r="G129" s="36" t="s">
        <v>9810</v>
      </c>
      <c r="H129" t="s">
        <v>9811</v>
      </c>
      <c r="I129" t="s">
        <v>9812</v>
      </c>
      <c r="J129" s="34" t="str">
        <f t="shared" si="4"/>
        <v xml:space="preserve"> 'GT.TR22625 ',</v>
      </c>
      <c r="K129" t="s">
        <v>9813</v>
      </c>
      <c r="L129" t="s">
        <v>9814</v>
      </c>
      <c r="M129">
        <v>128</v>
      </c>
      <c r="N129" t="str">
        <f t="shared" si="5"/>
        <v>when  'GT.TR22625 ',then 128</v>
      </c>
      <c r="O129" t="str">
        <f t="shared" si="6"/>
        <v>V</v>
      </c>
      <c r="P129">
        <v>8197</v>
      </c>
      <c r="Q129" t="s">
        <v>3267</v>
      </c>
      <c r="R129" t="s">
        <v>9816</v>
      </c>
      <c r="S129" t="s">
        <v>9817</v>
      </c>
      <c r="T129" t="str">
        <f t="shared" si="7"/>
        <v>update Unidad set Peso= '0.258 ' WHERE IDProductoServicio=8197</v>
      </c>
    </row>
    <row r="130" spans="1:20" hidden="1" x14ac:dyDescent="0.25">
      <c r="A130" s="35" t="s">
        <v>6</v>
      </c>
      <c r="B130" s="35" t="s">
        <v>3269</v>
      </c>
      <c r="C130" s="36">
        <v>3</v>
      </c>
      <c r="D130" s="36">
        <v>0.59499999999999997</v>
      </c>
      <c r="E130" s="36" t="s">
        <v>9809</v>
      </c>
      <c r="F130" s="52">
        <v>0.27600000000000002</v>
      </c>
      <c r="G130" s="36" t="s">
        <v>9810</v>
      </c>
      <c r="H130" t="s">
        <v>9811</v>
      </c>
      <c r="I130" t="s">
        <v>9812</v>
      </c>
      <c r="J130" s="34" t="str">
        <f t="shared" si="4"/>
        <v xml:space="preserve"> 'GT.TR22657 ',</v>
      </c>
      <c r="K130" t="s">
        <v>9813</v>
      </c>
      <c r="L130" t="s">
        <v>9814</v>
      </c>
      <c r="M130">
        <v>129</v>
      </c>
      <c r="N130" t="str">
        <f t="shared" si="5"/>
        <v>when  'GT.TR22657 ',then 129</v>
      </c>
      <c r="O130" t="str">
        <f t="shared" si="6"/>
        <v>V</v>
      </c>
      <c r="P130">
        <v>8145</v>
      </c>
      <c r="Q130" t="s">
        <v>3269</v>
      </c>
      <c r="R130" t="s">
        <v>9816</v>
      </c>
      <c r="S130" t="s">
        <v>9817</v>
      </c>
      <c r="T130" t="str">
        <f t="shared" si="7"/>
        <v>update Unidad set Peso= '0.276 ' WHERE IDProductoServicio=8145</v>
      </c>
    </row>
    <row r="131" spans="1:20" hidden="1" x14ac:dyDescent="0.25">
      <c r="A131" s="35" t="s">
        <v>6</v>
      </c>
      <c r="B131" s="35" t="s">
        <v>3271</v>
      </c>
      <c r="C131" s="36">
        <v>10</v>
      </c>
      <c r="D131" s="44">
        <v>0</v>
      </c>
      <c r="E131" s="36" t="s">
        <v>9809</v>
      </c>
      <c r="F131" s="52">
        <v>0.70199999999999996</v>
      </c>
      <c r="G131" s="36" t="s">
        <v>9810</v>
      </c>
      <c r="H131" t="s">
        <v>9811</v>
      </c>
      <c r="I131" t="s">
        <v>9812</v>
      </c>
      <c r="J131" s="34" t="str">
        <f t="shared" ref="J131:J194" si="8">H131&amp;B131&amp;H131&amp;I131</f>
        <v xml:space="preserve"> 'HA.24511-42500 ',</v>
      </c>
      <c r="K131" t="s">
        <v>9813</v>
      </c>
      <c r="L131" t="s">
        <v>9814</v>
      </c>
      <c r="M131">
        <v>130</v>
      </c>
      <c r="N131" t="str">
        <f t="shared" ref="N131:N194" si="9">K131&amp;" "&amp;J131&amp;L131&amp;" "&amp;M131</f>
        <v>when  'HA.24511-42500 ',then 130</v>
      </c>
      <c r="O131" t="str">
        <f t="shared" ref="O131:O194" si="10">IF(Q131=B131,"V","F")</f>
        <v>V</v>
      </c>
      <c r="P131">
        <v>27698</v>
      </c>
      <c r="Q131" t="s">
        <v>3271</v>
      </c>
      <c r="R131" t="s">
        <v>9816</v>
      </c>
      <c r="S131" t="s">
        <v>9817</v>
      </c>
      <c r="T131" t="str">
        <f t="shared" ref="T131:T194" si="11">R131&amp;H131&amp;F131&amp;H131&amp;" "&amp;S131&amp;P131</f>
        <v>update Unidad set Peso= '0.702 ' WHERE IDProductoServicio=27698</v>
      </c>
    </row>
    <row r="132" spans="1:20" hidden="1" x14ac:dyDescent="0.25">
      <c r="A132" s="35" t="s">
        <v>6</v>
      </c>
      <c r="B132" s="35" t="s">
        <v>3273</v>
      </c>
      <c r="C132" s="36">
        <v>2</v>
      </c>
      <c r="D132" s="44">
        <v>0</v>
      </c>
      <c r="E132" s="36" t="s">
        <v>9809</v>
      </c>
      <c r="F132" s="52">
        <v>9.6000000000000002E-2</v>
      </c>
      <c r="G132" s="36" t="s">
        <v>9810</v>
      </c>
      <c r="H132" t="s">
        <v>9811</v>
      </c>
      <c r="I132" t="s">
        <v>9812</v>
      </c>
      <c r="J132" s="34" t="str">
        <f t="shared" si="8"/>
        <v xml:space="preserve"> 'HA.24529-42501 ',</v>
      </c>
      <c r="K132" t="s">
        <v>9813</v>
      </c>
      <c r="L132" t="s">
        <v>9814</v>
      </c>
      <c r="M132">
        <v>131</v>
      </c>
      <c r="N132" t="str">
        <f t="shared" si="9"/>
        <v>when  'HA.24529-42501 ',then 131</v>
      </c>
      <c r="O132" t="str">
        <f t="shared" si="10"/>
        <v>V</v>
      </c>
      <c r="P132">
        <v>27685</v>
      </c>
      <c r="Q132" t="s">
        <v>3273</v>
      </c>
      <c r="R132" t="s">
        <v>9816</v>
      </c>
      <c r="S132" t="s">
        <v>9817</v>
      </c>
      <c r="T132" t="str">
        <f t="shared" si="11"/>
        <v>update Unidad set Peso= '0.096 ' WHERE IDProductoServicio=27685</v>
      </c>
    </row>
    <row r="133" spans="1:20" hidden="1" x14ac:dyDescent="0.25">
      <c r="A133" s="35" t="s">
        <v>6</v>
      </c>
      <c r="B133" s="35" t="s">
        <v>3275</v>
      </c>
      <c r="C133" s="36">
        <v>6</v>
      </c>
      <c r="D133" s="44">
        <v>0</v>
      </c>
      <c r="E133" s="36" t="s">
        <v>9809</v>
      </c>
      <c r="F133" s="52">
        <v>9.6000000000000002E-2</v>
      </c>
      <c r="G133" s="36" t="s">
        <v>9810</v>
      </c>
      <c r="H133" t="s">
        <v>9811</v>
      </c>
      <c r="I133" t="s">
        <v>9812</v>
      </c>
      <c r="J133" s="34" t="str">
        <f t="shared" si="8"/>
        <v xml:space="preserve"> 'HA.24531-42501 ',</v>
      </c>
      <c r="K133" t="s">
        <v>9813</v>
      </c>
      <c r="L133" t="s">
        <v>9814</v>
      </c>
      <c r="M133">
        <v>132</v>
      </c>
      <c r="N133" t="str">
        <f t="shared" si="9"/>
        <v>when  'HA.24531-42501 ',then 132</v>
      </c>
      <c r="O133" t="str">
        <f t="shared" si="10"/>
        <v>V</v>
      </c>
      <c r="P133">
        <v>27687</v>
      </c>
      <c r="Q133" t="s">
        <v>3275</v>
      </c>
      <c r="R133" t="s">
        <v>9816</v>
      </c>
      <c r="S133" t="s">
        <v>9817</v>
      </c>
      <c r="T133" t="str">
        <f t="shared" si="11"/>
        <v>update Unidad set Peso= '0.096 ' WHERE IDProductoServicio=27687</v>
      </c>
    </row>
    <row r="134" spans="1:20" hidden="1" x14ac:dyDescent="0.25">
      <c r="A134" s="35" t="s">
        <v>6</v>
      </c>
      <c r="B134" s="35" t="s">
        <v>3287</v>
      </c>
      <c r="C134" s="36">
        <v>1</v>
      </c>
      <c r="D134" s="44">
        <v>0</v>
      </c>
      <c r="E134" s="36" t="s">
        <v>9809</v>
      </c>
      <c r="F134" s="52">
        <v>0.27600000000000002</v>
      </c>
      <c r="G134" s="36" t="s">
        <v>9810</v>
      </c>
      <c r="H134" t="s">
        <v>9811</v>
      </c>
      <c r="I134" t="s">
        <v>9812</v>
      </c>
      <c r="J134" s="34" t="str">
        <f t="shared" si="8"/>
        <v xml:space="preserve"> 'HA.27310-22600 ',</v>
      </c>
      <c r="K134" t="s">
        <v>9813</v>
      </c>
      <c r="L134" t="s">
        <v>9814</v>
      </c>
      <c r="M134">
        <v>133</v>
      </c>
      <c r="N134" t="str">
        <f t="shared" si="9"/>
        <v>when  'HA.27310-22600 ',then 133</v>
      </c>
      <c r="O134" t="str">
        <f t="shared" si="10"/>
        <v>V</v>
      </c>
      <c r="P134">
        <v>24005</v>
      </c>
      <c r="Q134" t="s">
        <v>3287</v>
      </c>
      <c r="R134" t="s">
        <v>9816</v>
      </c>
      <c r="S134" t="s">
        <v>9817</v>
      </c>
      <c r="T134" t="str">
        <f t="shared" si="11"/>
        <v>update Unidad set Peso= '0.276 ' WHERE IDProductoServicio=24005</v>
      </c>
    </row>
    <row r="135" spans="1:20" hidden="1" x14ac:dyDescent="0.25">
      <c r="A135" s="35" t="s">
        <v>6</v>
      </c>
      <c r="B135" s="35" t="s">
        <v>3291</v>
      </c>
      <c r="C135" s="36">
        <v>1</v>
      </c>
      <c r="D135" s="44">
        <v>0</v>
      </c>
      <c r="E135" s="36" t="s">
        <v>9809</v>
      </c>
      <c r="F135" s="52">
        <v>4.2000000000000003E-2</v>
      </c>
      <c r="G135" s="36" t="s">
        <v>9810</v>
      </c>
      <c r="H135" t="s">
        <v>9811</v>
      </c>
      <c r="I135" t="s">
        <v>9812</v>
      </c>
      <c r="J135" s="34" t="str">
        <f t="shared" si="8"/>
        <v xml:space="preserve"> 'HA.37820A82001-000 ',</v>
      </c>
      <c r="K135" t="s">
        <v>9813</v>
      </c>
      <c r="L135" t="s">
        <v>9814</v>
      </c>
      <c r="M135">
        <v>134</v>
      </c>
      <c r="N135" t="str">
        <f t="shared" si="9"/>
        <v>when  'HA.37820A82001-000 ',then 134</v>
      </c>
      <c r="O135" t="str">
        <f t="shared" si="10"/>
        <v>V</v>
      </c>
      <c r="P135">
        <v>24041</v>
      </c>
      <c r="Q135" t="s">
        <v>3291</v>
      </c>
      <c r="R135" t="s">
        <v>9816</v>
      </c>
      <c r="S135" t="s">
        <v>9817</v>
      </c>
      <c r="T135" t="str">
        <f t="shared" si="11"/>
        <v>update Unidad set Peso= '0.042 ' WHERE IDProductoServicio=24041</v>
      </c>
    </row>
    <row r="136" spans="1:20" hidden="1" x14ac:dyDescent="0.25">
      <c r="A136" s="35" t="s">
        <v>6</v>
      </c>
      <c r="B136" s="35" t="s">
        <v>3293</v>
      </c>
      <c r="C136" s="36">
        <v>1</v>
      </c>
      <c r="D136" s="44">
        <v>0</v>
      </c>
      <c r="E136" s="36" t="s">
        <v>9809</v>
      </c>
      <c r="F136" s="52">
        <v>5.6000000000000001E-2</v>
      </c>
      <c r="G136" s="36" t="s">
        <v>9810</v>
      </c>
      <c r="H136" t="s">
        <v>9811</v>
      </c>
      <c r="I136" t="s">
        <v>9812</v>
      </c>
      <c r="J136" s="34" t="str">
        <f t="shared" si="8"/>
        <v xml:space="preserve"> 'HA.39180-22600 ',</v>
      </c>
      <c r="K136" t="s">
        <v>9813</v>
      </c>
      <c r="L136" t="s">
        <v>9814</v>
      </c>
      <c r="M136">
        <v>135</v>
      </c>
      <c r="N136" t="str">
        <f t="shared" si="9"/>
        <v>when  'HA.39180-22600 ',then 135</v>
      </c>
      <c r="O136" t="str">
        <f t="shared" si="10"/>
        <v>V</v>
      </c>
      <c r="P136">
        <v>24024</v>
      </c>
      <c r="Q136" t="s">
        <v>3293</v>
      </c>
      <c r="R136" t="s">
        <v>9816</v>
      </c>
      <c r="S136" t="s">
        <v>9817</v>
      </c>
      <c r="T136" t="str">
        <f t="shared" si="11"/>
        <v>update Unidad set Peso= '0.056 ' WHERE IDProductoServicio=24024</v>
      </c>
    </row>
    <row r="137" spans="1:20" hidden="1" x14ac:dyDescent="0.25">
      <c r="A137" s="35" t="s">
        <v>6</v>
      </c>
      <c r="B137" s="35" t="s">
        <v>3301</v>
      </c>
      <c r="C137" s="36">
        <v>2</v>
      </c>
      <c r="D137" s="44">
        <v>0</v>
      </c>
      <c r="E137" s="36" t="s">
        <v>9809</v>
      </c>
      <c r="F137" s="52">
        <v>8.4000000000000005E-2</v>
      </c>
      <c r="G137" s="36" t="s">
        <v>9810</v>
      </c>
      <c r="H137" t="s">
        <v>9811</v>
      </c>
      <c r="I137" t="s">
        <v>9812</v>
      </c>
      <c r="J137" s="34" t="str">
        <f t="shared" si="8"/>
        <v xml:space="preserve"> 'HA.39310-02200 ',</v>
      </c>
      <c r="K137" t="s">
        <v>9813</v>
      </c>
      <c r="L137" t="s">
        <v>9814</v>
      </c>
      <c r="M137">
        <v>136</v>
      </c>
      <c r="N137" t="str">
        <f t="shared" si="9"/>
        <v>when  'HA.39310-02200 ',then 136</v>
      </c>
      <c r="O137" t="str">
        <f t="shared" si="10"/>
        <v>V</v>
      </c>
      <c r="P137">
        <v>24026</v>
      </c>
      <c r="Q137" t="s">
        <v>3301</v>
      </c>
      <c r="R137" t="s">
        <v>9816</v>
      </c>
      <c r="S137" t="s">
        <v>9817</v>
      </c>
      <c r="T137" t="str">
        <f t="shared" si="11"/>
        <v>update Unidad set Peso= '0.084 ' WHERE IDProductoServicio=24026</v>
      </c>
    </row>
    <row r="138" spans="1:20" hidden="1" x14ac:dyDescent="0.25">
      <c r="A138" s="35" t="s">
        <v>6</v>
      </c>
      <c r="B138" s="35" t="s">
        <v>3319</v>
      </c>
      <c r="C138" s="36">
        <v>1</v>
      </c>
      <c r="D138" s="44">
        <v>0</v>
      </c>
      <c r="E138" s="36" t="s">
        <v>9809</v>
      </c>
      <c r="F138" s="52">
        <v>8.7999999999999995E-2</v>
      </c>
      <c r="G138" s="36" t="s">
        <v>9810</v>
      </c>
      <c r="H138" t="s">
        <v>9811</v>
      </c>
      <c r="I138" t="s">
        <v>9812</v>
      </c>
      <c r="J138" s="34" t="str">
        <f t="shared" si="8"/>
        <v xml:space="preserve"> 'HA.93830-45003 ',</v>
      </c>
      <c r="K138" t="s">
        <v>9813</v>
      </c>
      <c r="L138" t="s">
        <v>9814</v>
      </c>
      <c r="M138">
        <v>137</v>
      </c>
      <c r="N138" t="str">
        <f t="shared" si="9"/>
        <v>when  'HA.93830-45003 ',then 137</v>
      </c>
      <c r="O138" t="str">
        <f t="shared" si="10"/>
        <v>V</v>
      </c>
      <c r="P138">
        <v>24048</v>
      </c>
      <c r="Q138" t="s">
        <v>3319</v>
      </c>
      <c r="R138" t="s">
        <v>9816</v>
      </c>
      <c r="S138" t="s">
        <v>9817</v>
      </c>
      <c r="T138" t="str">
        <f t="shared" si="11"/>
        <v>update Unidad set Peso= '0.088 ' WHERE IDProductoServicio=24048</v>
      </c>
    </row>
    <row r="139" spans="1:20" hidden="1" x14ac:dyDescent="0.25">
      <c r="A139" s="35" t="s">
        <v>6</v>
      </c>
      <c r="B139" s="35" t="s">
        <v>3327</v>
      </c>
      <c r="C139" s="36">
        <v>1</v>
      </c>
      <c r="D139" s="44">
        <v>0</v>
      </c>
      <c r="E139" s="36" t="s">
        <v>9809</v>
      </c>
      <c r="F139" s="52">
        <v>0.02</v>
      </c>
      <c r="G139" s="36" t="s">
        <v>9810</v>
      </c>
      <c r="H139" t="s">
        <v>9811</v>
      </c>
      <c r="I139" t="s">
        <v>9812</v>
      </c>
      <c r="J139" s="34" t="str">
        <f t="shared" si="8"/>
        <v xml:space="preserve"> 'HA.95224-29000 ',</v>
      </c>
      <c r="K139" t="s">
        <v>9813</v>
      </c>
      <c r="L139" t="s">
        <v>9814</v>
      </c>
      <c r="M139">
        <v>138</v>
      </c>
      <c r="N139" t="str">
        <f t="shared" si="9"/>
        <v>when  'HA.95224-29000 ',then 138</v>
      </c>
      <c r="O139" t="str">
        <f t="shared" si="10"/>
        <v>V</v>
      </c>
      <c r="P139">
        <v>24010</v>
      </c>
      <c r="Q139" t="s">
        <v>3327</v>
      </c>
      <c r="R139" t="s">
        <v>9816</v>
      </c>
      <c r="S139" t="s">
        <v>9817</v>
      </c>
      <c r="T139" t="str">
        <f t="shared" si="11"/>
        <v>update Unidad set Peso= '0.02 ' WHERE IDProductoServicio=24010</v>
      </c>
    </row>
    <row r="140" spans="1:20" hidden="1" x14ac:dyDescent="0.25">
      <c r="A140" s="35" t="s">
        <v>6</v>
      </c>
      <c r="B140" s="35" t="s">
        <v>3365</v>
      </c>
      <c r="C140" s="36">
        <v>5</v>
      </c>
      <c r="D140" s="44">
        <v>0</v>
      </c>
      <c r="E140" s="36" t="s">
        <v>9809</v>
      </c>
      <c r="F140" s="52">
        <v>0.53</v>
      </c>
      <c r="G140" s="36" t="s">
        <v>9810</v>
      </c>
      <c r="H140" t="s">
        <v>9811</v>
      </c>
      <c r="I140" t="s">
        <v>9812</v>
      </c>
      <c r="J140" s="34" t="str">
        <f t="shared" si="8"/>
        <v xml:space="preserve"> 'IC.12761-54G00 ',</v>
      </c>
      <c r="K140" t="s">
        <v>9813</v>
      </c>
      <c r="L140" t="s">
        <v>9814</v>
      </c>
      <c r="M140">
        <v>139</v>
      </c>
      <c r="N140" t="str">
        <f t="shared" si="9"/>
        <v>when  'IC.12761-54G00 ',then 139</v>
      </c>
      <c r="O140" t="str">
        <f t="shared" si="10"/>
        <v>V</v>
      </c>
      <c r="P140">
        <v>22209</v>
      </c>
      <c r="Q140" t="s">
        <v>3365</v>
      </c>
      <c r="R140" t="s">
        <v>9816</v>
      </c>
      <c r="S140" t="s">
        <v>9817</v>
      </c>
      <c r="T140" t="str">
        <f t="shared" si="11"/>
        <v>update Unidad set Peso= '0.53 ' WHERE IDProductoServicio=22209</v>
      </c>
    </row>
    <row r="141" spans="1:20" hidden="1" x14ac:dyDescent="0.25">
      <c r="A141" s="35" t="s">
        <v>6</v>
      </c>
      <c r="B141" s="35" t="s">
        <v>3391</v>
      </c>
      <c r="C141" s="36">
        <v>8</v>
      </c>
      <c r="D141" s="44">
        <v>0</v>
      </c>
      <c r="E141" s="36" t="s">
        <v>9809</v>
      </c>
      <c r="F141" s="52">
        <v>0.436</v>
      </c>
      <c r="G141" s="36" t="s">
        <v>9810</v>
      </c>
      <c r="H141" t="s">
        <v>9811</v>
      </c>
      <c r="I141" t="s">
        <v>9812</v>
      </c>
      <c r="J141" s="34" t="str">
        <f t="shared" si="8"/>
        <v xml:space="preserve"> 'IC.13028-2W200 ',</v>
      </c>
      <c r="K141" t="s">
        <v>9813</v>
      </c>
      <c r="L141" t="s">
        <v>9814</v>
      </c>
      <c r="M141">
        <v>140</v>
      </c>
      <c r="N141" t="str">
        <f t="shared" si="9"/>
        <v>when  'IC.13028-2W200 ',then 140</v>
      </c>
      <c r="O141" t="str">
        <f t="shared" si="10"/>
        <v>V</v>
      </c>
      <c r="P141">
        <v>14261</v>
      </c>
      <c r="Q141" t="s">
        <v>3391</v>
      </c>
      <c r="R141" t="s">
        <v>9816</v>
      </c>
      <c r="S141" t="s">
        <v>9817</v>
      </c>
      <c r="T141" t="str">
        <f t="shared" si="11"/>
        <v>update Unidad set Peso= '0.436 ' WHERE IDProductoServicio=14261</v>
      </c>
    </row>
    <row r="142" spans="1:20" hidden="1" x14ac:dyDescent="0.25">
      <c r="A142" s="35" t="s">
        <v>6</v>
      </c>
      <c r="B142" s="35" t="s">
        <v>3399</v>
      </c>
      <c r="C142" s="36">
        <v>7</v>
      </c>
      <c r="D142" s="44">
        <v>0</v>
      </c>
      <c r="E142" s="36" t="s">
        <v>9809</v>
      </c>
      <c r="F142" s="52">
        <v>0.503</v>
      </c>
      <c r="G142" s="36" t="s">
        <v>9810</v>
      </c>
      <c r="H142" t="s">
        <v>9811</v>
      </c>
      <c r="I142" t="s">
        <v>9812</v>
      </c>
      <c r="J142" s="34" t="str">
        <f t="shared" si="8"/>
        <v xml:space="preserve"> 'IC.13028-53J03 ',</v>
      </c>
      <c r="K142" t="s">
        <v>9813</v>
      </c>
      <c r="L142" t="s">
        <v>9814</v>
      </c>
      <c r="M142">
        <v>141</v>
      </c>
      <c r="N142" t="str">
        <f t="shared" si="9"/>
        <v>when  'IC.13028-53J03 ',then 141</v>
      </c>
      <c r="O142" t="str">
        <f t="shared" si="10"/>
        <v>V</v>
      </c>
      <c r="P142">
        <v>17030</v>
      </c>
      <c r="Q142" t="s">
        <v>3399</v>
      </c>
      <c r="R142" t="s">
        <v>9816</v>
      </c>
      <c r="S142" t="s">
        <v>9817</v>
      </c>
      <c r="T142" t="str">
        <f t="shared" si="11"/>
        <v>update Unidad set Peso= '0.503 ' WHERE IDProductoServicio=17030</v>
      </c>
    </row>
    <row r="143" spans="1:20" hidden="1" x14ac:dyDescent="0.25">
      <c r="A143" s="35" t="s">
        <v>6</v>
      </c>
      <c r="B143" s="35" t="s">
        <v>3405</v>
      </c>
      <c r="C143" s="36">
        <v>12</v>
      </c>
      <c r="D143" s="44">
        <v>0</v>
      </c>
      <c r="E143" s="36" t="s">
        <v>9809</v>
      </c>
      <c r="F143" s="52">
        <v>0.22</v>
      </c>
      <c r="G143" s="36" t="s">
        <v>9810</v>
      </c>
      <c r="H143" t="s">
        <v>9811</v>
      </c>
      <c r="I143" t="s">
        <v>9812</v>
      </c>
      <c r="J143" s="34" t="str">
        <f t="shared" si="8"/>
        <v xml:space="preserve"> 'IC.13028-9E010 ',</v>
      </c>
      <c r="K143" t="s">
        <v>9813</v>
      </c>
      <c r="L143" t="s">
        <v>9814</v>
      </c>
      <c r="M143">
        <v>142</v>
      </c>
      <c r="N143" t="str">
        <f t="shared" si="9"/>
        <v>when  'IC.13028-9E010 ',then 142</v>
      </c>
      <c r="O143" t="str">
        <f t="shared" si="10"/>
        <v>V</v>
      </c>
      <c r="P143">
        <v>21411</v>
      </c>
      <c r="Q143" t="s">
        <v>3405</v>
      </c>
      <c r="R143" t="s">
        <v>9816</v>
      </c>
      <c r="S143" t="s">
        <v>9817</v>
      </c>
      <c r="T143" t="str">
        <f t="shared" si="11"/>
        <v>update Unidad set Peso= '0.22 ' WHERE IDProductoServicio=21411</v>
      </c>
    </row>
    <row r="144" spans="1:20" hidden="1" x14ac:dyDescent="0.25">
      <c r="A144" s="35" t="s">
        <v>6</v>
      </c>
      <c r="B144" s="35" t="s">
        <v>3407</v>
      </c>
      <c r="C144" s="36">
        <v>18</v>
      </c>
      <c r="D144" s="44">
        <v>0</v>
      </c>
      <c r="E144" s="36" t="s">
        <v>9809</v>
      </c>
      <c r="F144" s="52">
        <v>0.58599999999999997</v>
      </c>
      <c r="G144" s="36" t="s">
        <v>9810</v>
      </c>
      <c r="H144" t="s">
        <v>9811</v>
      </c>
      <c r="I144" t="s">
        <v>9812</v>
      </c>
      <c r="J144" s="34" t="str">
        <f t="shared" si="8"/>
        <v xml:space="preserve"> 'IC.13028-AD212 ',</v>
      </c>
      <c r="K144" t="s">
        <v>9813</v>
      </c>
      <c r="L144" t="s">
        <v>9814</v>
      </c>
      <c r="M144">
        <v>143</v>
      </c>
      <c r="N144" t="str">
        <f t="shared" si="9"/>
        <v>when  'IC.13028-AD212 ',then 143</v>
      </c>
      <c r="O144" t="str">
        <f t="shared" si="10"/>
        <v>V</v>
      </c>
      <c r="P144">
        <v>9827</v>
      </c>
      <c r="Q144" t="s">
        <v>3407</v>
      </c>
      <c r="R144" t="s">
        <v>9816</v>
      </c>
      <c r="S144" t="s">
        <v>9817</v>
      </c>
      <c r="T144" t="str">
        <f t="shared" si="11"/>
        <v>update Unidad set Peso= '0.586 ' WHERE IDProductoServicio=9827</v>
      </c>
    </row>
    <row r="145" spans="1:20" hidden="1" x14ac:dyDescent="0.25">
      <c r="A145" s="35" t="s">
        <v>6</v>
      </c>
      <c r="B145" s="35" t="s">
        <v>3409</v>
      </c>
      <c r="C145" s="36">
        <v>9</v>
      </c>
      <c r="D145" s="44">
        <v>0</v>
      </c>
      <c r="E145" s="36" t="s">
        <v>9809</v>
      </c>
      <c r="F145" s="52">
        <v>0.41</v>
      </c>
      <c r="G145" s="36" t="s">
        <v>9810</v>
      </c>
      <c r="H145" t="s">
        <v>9811</v>
      </c>
      <c r="I145" t="s">
        <v>9812</v>
      </c>
      <c r="J145" s="34" t="str">
        <f t="shared" si="8"/>
        <v xml:space="preserve"> 'IC.13028-ED000 ',</v>
      </c>
      <c r="K145" t="s">
        <v>9813</v>
      </c>
      <c r="L145" t="s">
        <v>9814</v>
      </c>
      <c r="M145">
        <v>144</v>
      </c>
      <c r="N145" t="str">
        <f t="shared" si="9"/>
        <v>when  'IC.13028-ED000 ',then 144</v>
      </c>
      <c r="O145" t="str">
        <f t="shared" si="10"/>
        <v>V</v>
      </c>
      <c r="P145">
        <v>18739</v>
      </c>
      <c r="Q145" t="s">
        <v>3409</v>
      </c>
      <c r="R145" t="s">
        <v>9816</v>
      </c>
      <c r="S145" t="s">
        <v>9817</v>
      </c>
      <c r="T145" t="str">
        <f t="shared" si="11"/>
        <v>update Unidad set Peso= '0.41 ' WHERE IDProductoServicio=18739</v>
      </c>
    </row>
    <row r="146" spans="1:20" hidden="1" x14ac:dyDescent="0.25">
      <c r="A146" s="35" t="s">
        <v>6</v>
      </c>
      <c r="B146" s="35" t="s">
        <v>3423</v>
      </c>
      <c r="C146" s="36">
        <v>9</v>
      </c>
      <c r="D146" s="36">
        <v>0.3</v>
      </c>
      <c r="E146" s="36" t="s">
        <v>9809</v>
      </c>
      <c r="F146" s="52">
        <v>0.29599999999999999</v>
      </c>
      <c r="G146" s="36" t="s">
        <v>9810</v>
      </c>
      <c r="H146" t="s">
        <v>9811</v>
      </c>
      <c r="I146" t="s">
        <v>9812</v>
      </c>
      <c r="J146" s="34" t="str">
        <f t="shared" si="8"/>
        <v xml:space="preserve"> 'IC.13070-AD20A ',</v>
      </c>
      <c r="K146" t="s">
        <v>9813</v>
      </c>
      <c r="L146" t="s">
        <v>9814</v>
      </c>
      <c r="M146">
        <v>145</v>
      </c>
      <c r="N146" t="str">
        <f t="shared" si="9"/>
        <v>when  'IC.13070-AD20A ',then 145</v>
      </c>
      <c r="O146" t="str">
        <f t="shared" si="10"/>
        <v>V</v>
      </c>
      <c r="P146">
        <v>9821</v>
      </c>
      <c r="Q146" t="s">
        <v>3423</v>
      </c>
      <c r="R146" t="s">
        <v>9816</v>
      </c>
      <c r="S146" t="s">
        <v>9817</v>
      </c>
      <c r="T146" t="str">
        <f t="shared" si="11"/>
        <v>update Unidad set Peso= '0.296 ' WHERE IDProductoServicio=9821</v>
      </c>
    </row>
    <row r="147" spans="1:20" hidden="1" x14ac:dyDescent="0.25">
      <c r="A147" s="35" t="s">
        <v>6</v>
      </c>
      <c r="B147" s="35" t="s">
        <v>3437</v>
      </c>
      <c r="C147" s="36">
        <v>20</v>
      </c>
      <c r="D147" s="44">
        <v>0</v>
      </c>
      <c r="E147" s="36" t="s">
        <v>9809</v>
      </c>
      <c r="F147" s="52">
        <v>0.32600000000000001</v>
      </c>
      <c r="G147" s="36" t="s">
        <v>9810</v>
      </c>
      <c r="H147" t="s">
        <v>9811</v>
      </c>
      <c r="I147" t="s">
        <v>9812</v>
      </c>
      <c r="J147" s="34" t="str">
        <f t="shared" si="8"/>
        <v xml:space="preserve"> 'IC.13085-1N500 ',</v>
      </c>
      <c r="K147" t="s">
        <v>9813</v>
      </c>
      <c r="L147" t="s">
        <v>9814</v>
      </c>
      <c r="M147">
        <v>146</v>
      </c>
      <c r="N147" t="str">
        <f t="shared" si="9"/>
        <v>when  'IC.13085-1N500 ',then 146</v>
      </c>
      <c r="O147" t="str">
        <f t="shared" si="10"/>
        <v>V</v>
      </c>
      <c r="P147">
        <v>17032</v>
      </c>
      <c r="Q147" t="s">
        <v>3437</v>
      </c>
      <c r="R147" t="s">
        <v>9816</v>
      </c>
      <c r="S147" t="s">
        <v>9817</v>
      </c>
      <c r="T147" t="str">
        <f t="shared" si="11"/>
        <v>update Unidad set Peso= '0.326 ' WHERE IDProductoServicio=17032</v>
      </c>
    </row>
    <row r="148" spans="1:20" hidden="1" x14ac:dyDescent="0.25">
      <c r="A148" s="35" t="s">
        <v>6</v>
      </c>
      <c r="B148" s="35" t="s">
        <v>3439</v>
      </c>
      <c r="C148" s="36">
        <v>16</v>
      </c>
      <c r="D148" s="44">
        <v>0</v>
      </c>
      <c r="E148" s="36" t="s">
        <v>9809</v>
      </c>
      <c r="F148" s="52">
        <v>0.24199999999999999</v>
      </c>
      <c r="G148" s="36" t="s">
        <v>9810</v>
      </c>
      <c r="H148" t="s">
        <v>9811</v>
      </c>
      <c r="I148" t="s">
        <v>9812</v>
      </c>
      <c r="J148" s="34" t="str">
        <f t="shared" si="8"/>
        <v xml:space="preserve"> 'IC.13085-21002 ',</v>
      </c>
      <c r="K148" t="s">
        <v>9813</v>
      </c>
      <c r="L148" t="s">
        <v>9814</v>
      </c>
      <c r="M148">
        <v>147</v>
      </c>
      <c r="N148" t="str">
        <f t="shared" si="9"/>
        <v>when  'IC.13085-21002 ',then 147</v>
      </c>
      <c r="O148" t="str">
        <f t="shared" si="10"/>
        <v>V</v>
      </c>
      <c r="P148">
        <v>16711</v>
      </c>
      <c r="Q148" t="s">
        <v>3439</v>
      </c>
      <c r="R148" t="s">
        <v>9816</v>
      </c>
      <c r="S148" t="s">
        <v>9817</v>
      </c>
      <c r="T148" t="str">
        <f t="shared" si="11"/>
        <v>update Unidad set Peso= '0.242 ' WHERE IDProductoServicio=16711</v>
      </c>
    </row>
    <row r="149" spans="1:20" hidden="1" x14ac:dyDescent="0.25">
      <c r="A149" s="35" t="s">
        <v>6</v>
      </c>
      <c r="B149" s="35" t="s">
        <v>3447</v>
      </c>
      <c r="C149" s="36">
        <v>26</v>
      </c>
      <c r="D149" s="44">
        <v>0</v>
      </c>
      <c r="E149" s="36" t="s">
        <v>9809</v>
      </c>
      <c r="F149" s="52">
        <v>0.19800000000000001</v>
      </c>
      <c r="G149" s="36" t="s">
        <v>9810</v>
      </c>
      <c r="H149" t="s">
        <v>9811</v>
      </c>
      <c r="I149" t="s">
        <v>9812</v>
      </c>
      <c r="J149" s="34" t="str">
        <f t="shared" si="8"/>
        <v xml:space="preserve"> 'IC.13085-6N200 ',</v>
      </c>
      <c r="K149" t="s">
        <v>9813</v>
      </c>
      <c r="L149" t="s">
        <v>9814</v>
      </c>
      <c r="M149">
        <v>148</v>
      </c>
      <c r="N149" t="str">
        <f t="shared" si="9"/>
        <v>when  'IC.13085-6N200 ',then 148</v>
      </c>
      <c r="O149" t="str">
        <f t="shared" si="10"/>
        <v>V</v>
      </c>
      <c r="P149">
        <v>24437</v>
      </c>
      <c r="Q149" t="s">
        <v>3447</v>
      </c>
      <c r="R149" t="s">
        <v>9816</v>
      </c>
      <c r="S149" t="s">
        <v>9817</v>
      </c>
      <c r="T149" t="str">
        <f t="shared" si="11"/>
        <v>update Unidad set Peso= '0.198 ' WHERE IDProductoServicio=24437</v>
      </c>
    </row>
    <row r="150" spans="1:20" hidden="1" x14ac:dyDescent="0.25">
      <c r="A150" s="35" t="s">
        <v>6</v>
      </c>
      <c r="B150" s="35" t="s">
        <v>3451</v>
      </c>
      <c r="C150" s="36">
        <v>12</v>
      </c>
      <c r="D150" s="44">
        <v>0</v>
      </c>
      <c r="E150" s="36" t="s">
        <v>9809</v>
      </c>
      <c r="F150" s="52">
        <v>0.16800000000000001</v>
      </c>
      <c r="G150" s="36" t="s">
        <v>9810</v>
      </c>
      <c r="H150" t="s">
        <v>9811</v>
      </c>
      <c r="I150" t="s">
        <v>9812</v>
      </c>
      <c r="J150" s="34" t="str">
        <f t="shared" si="8"/>
        <v xml:space="preserve"> 'IC.13085-85G00 ',</v>
      </c>
      <c r="K150" t="s">
        <v>9813</v>
      </c>
      <c r="L150" t="s">
        <v>9814</v>
      </c>
      <c r="M150">
        <v>149</v>
      </c>
      <c r="N150" t="str">
        <f t="shared" si="9"/>
        <v>when  'IC.13085-85G00 ',then 149</v>
      </c>
      <c r="O150" t="str">
        <f t="shared" si="10"/>
        <v>V</v>
      </c>
      <c r="P150">
        <v>16713</v>
      </c>
      <c r="Q150" t="s">
        <v>3451</v>
      </c>
      <c r="R150" t="s">
        <v>9816</v>
      </c>
      <c r="S150" t="s">
        <v>9817</v>
      </c>
      <c r="T150" t="str">
        <f t="shared" si="11"/>
        <v>update Unidad set Peso= '0.168 ' WHERE IDProductoServicio=16713</v>
      </c>
    </row>
    <row r="151" spans="1:20" hidden="1" x14ac:dyDescent="0.25">
      <c r="A151" s="35" t="s">
        <v>6</v>
      </c>
      <c r="B151" s="35" t="s">
        <v>3469</v>
      </c>
      <c r="C151" s="36">
        <v>4</v>
      </c>
      <c r="D151" s="44">
        <v>0</v>
      </c>
      <c r="E151" s="36" t="s">
        <v>9809</v>
      </c>
      <c r="F151" s="52">
        <v>0.41</v>
      </c>
      <c r="G151" s="36" t="s">
        <v>9810</v>
      </c>
      <c r="H151" t="s">
        <v>9811</v>
      </c>
      <c r="I151" t="s">
        <v>9812</v>
      </c>
      <c r="J151" s="34" t="str">
        <f t="shared" si="8"/>
        <v xml:space="preserve"> 'IC.13506-22030D ',</v>
      </c>
      <c r="K151" t="s">
        <v>9813</v>
      </c>
      <c r="L151" t="s">
        <v>9814</v>
      </c>
      <c r="M151">
        <v>150</v>
      </c>
      <c r="N151" t="str">
        <f t="shared" si="9"/>
        <v>when  'IC.13506-22030D ',then 150</v>
      </c>
      <c r="O151" t="str">
        <f t="shared" si="10"/>
        <v>V</v>
      </c>
      <c r="P151">
        <v>12293</v>
      </c>
      <c r="Q151" t="s">
        <v>3469</v>
      </c>
      <c r="R151" t="s">
        <v>9816</v>
      </c>
      <c r="S151" t="s">
        <v>9817</v>
      </c>
      <c r="T151" t="str">
        <f t="shared" si="11"/>
        <v>update Unidad set Peso= '0.41 ' WHERE IDProductoServicio=12293</v>
      </c>
    </row>
    <row r="152" spans="1:20" hidden="1" x14ac:dyDescent="0.25">
      <c r="A152" s="35" t="s">
        <v>6</v>
      </c>
      <c r="B152" s="35" t="s">
        <v>3481</v>
      </c>
      <c r="C152" s="36">
        <v>4</v>
      </c>
      <c r="D152" s="44">
        <v>0</v>
      </c>
      <c r="E152" s="36" t="s">
        <v>9809</v>
      </c>
      <c r="F152" s="52">
        <v>8.7999999999999995E-2</v>
      </c>
      <c r="G152" s="36" t="s">
        <v>9810</v>
      </c>
      <c r="H152" t="s">
        <v>9811</v>
      </c>
      <c r="I152" t="s">
        <v>9812</v>
      </c>
      <c r="J152" s="34" t="str">
        <f t="shared" si="8"/>
        <v xml:space="preserve"> 'IC.13521-35010 ',</v>
      </c>
      <c r="K152" t="s">
        <v>9813</v>
      </c>
      <c r="L152" t="s">
        <v>9814</v>
      </c>
      <c r="M152">
        <v>151</v>
      </c>
      <c r="N152" t="str">
        <f t="shared" si="9"/>
        <v>when  'IC.13521-35010 ',then 151</v>
      </c>
      <c r="O152" t="str">
        <f t="shared" si="10"/>
        <v>V</v>
      </c>
      <c r="P152">
        <v>1538</v>
      </c>
      <c r="Q152" t="s">
        <v>3481</v>
      </c>
      <c r="R152" t="s">
        <v>9816</v>
      </c>
      <c r="S152" t="s">
        <v>9817</v>
      </c>
      <c r="T152" t="str">
        <f t="shared" si="11"/>
        <v>update Unidad set Peso= '0.088 ' WHERE IDProductoServicio=1538</v>
      </c>
    </row>
    <row r="153" spans="1:20" hidden="1" x14ac:dyDescent="0.25">
      <c r="A153" s="35" t="s">
        <v>6</v>
      </c>
      <c r="B153" s="35" t="s">
        <v>3485</v>
      </c>
      <c r="C153" s="36">
        <v>58</v>
      </c>
      <c r="D153" s="44">
        <v>0</v>
      </c>
      <c r="E153" s="36" t="s">
        <v>9809</v>
      </c>
      <c r="F153" s="52">
        <v>0.23200000000000001</v>
      </c>
      <c r="G153" s="36" t="s">
        <v>9810</v>
      </c>
      <c r="H153" t="s">
        <v>9811</v>
      </c>
      <c r="I153" t="s">
        <v>9812</v>
      </c>
      <c r="J153" s="34" t="str">
        <f t="shared" si="8"/>
        <v xml:space="preserve"> 'IC.13540-33014 ',</v>
      </c>
      <c r="K153" t="s">
        <v>9813</v>
      </c>
      <c r="L153" t="s">
        <v>9814</v>
      </c>
      <c r="M153">
        <v>152</v>
      </c>
      <c r="N153" t="str">
        <f t="shared" si="9"/>
        <v>when  'IC.13540-33014 ',then 152</v>
      </c>
      <c r="O153" t="str">
        <f t="shared" si="10"/>
        <v>V</v>
      </c>
      <c r="P153">
        <v>8567</v>
      </c>
      <c r="Q153" t="s">
        <v>3485</v>
      </c>
      <c r="R153" t="s">
        <v>9816</v>
      </c>
      <c r="S153" t="s">
        <v>9817</v>
      </c>
      <c r="T153" t="str">
        <f t="shared" si="11"/>
        <v>update Unidad set Peso= '0.232 ' WHERE IDProductoServicio=8567</v>
      </c>
    </row>
    <row r="154" spans="1:20" hidden="1" x14ac:dyDescent="0.25">
      <c r="A154" s="35" t="s">
        <v>6</v>
      </c>
      <c r="B154" s="35" t="s">
        <v>3491</v>
      </c>
      <c r="C154" s="36">
        <v>9</v>
      </c>
      <c r="D154" s="44">
        <v>0</v>
      </c>
      <c r="E154" s="36" t="s">
        <v>9809</v>
      </c>
      <c r="F154" s="52">
        <v>0.252</v>
      </c>
      <c r="G154" s="36" t="s">
        <v>9810</v>
      </c>
      <c r="H154" t="s">
        <v>9811</v>
      </c>
      <c r="I154" t="s">
        <v>9812</v>
      </c>
      <c r="J154" s="34" t="str">
        <f t="shared" si="8"/>
        <v xml:space="preserve"> 'IC.13540-88600 ',</v>
      </c>
      <c r="K154" t="s">
        <v>9813</v>
      </c>
      <c r="L154" t="s">
        <v>9814</v>
      </c>
      <c r="M154">
        <v>153</v>
      </c>
      <c r="N154" t="str">
        <f t="shared" si="9"/>
        <v>when  'IC.13540-88600 ',then 153</v>
      </c>
      <c r="O154" t="str">
        <f t="shared" si="10"/>
        <v>V</v>
      </c>
      <c r="P154">
        <v>24444</v>
      </c>
      <c r="Q154" t="s">
        <v>3491</v>
      </c>
      <c r="R154" t="s">
        <v>9816</v>
      </c>
      <c r="S154" t="s">
        <v>9817</v>
      </c>
      <c r="T154" t="str">
        <f t="shared" si="11"/>
        <v>update Unidad set Peso= '0.252 ' WHERE IDProductoServicio=24444</v>
      </c>
    </row>
    <row r="155" spans="1:20" hidden="1" x14ac:dyDescent="0.25">
      <c r="A155" s="35" t="s">
        <v>6</v>
      </c>
      <c r="B155" s="35" t="s">
        <v>3493</v>
      </c>
      <c r="C155" s="36">
        <v>34</v>
      </c>
      <c r="D155" s="44">
        <v>0</v>
      </c>
      <c r="E155" s="36" t="s">
        <v>9809</v>
      </c>
      <c r="F155" s="52">
        <v>0.20799999999999999</v>
      </c>
      <c r="G155" s="36" t="s">
        <v>9810</v>
      </c>
      <c r="H155" t="s">
        <v>9811</v>
      </c>
      <c r="I155" t="s">
        <v>9812</v>
      </c>
      <c r="J155" s="34" t="str">
        <f t="shared" si="8"/>
        <v xml:space="preserve"> 'IC.13545-23010 ',</v>
      </c>
      <c r="K155" t="s">
        <v>9813</v>
      </c>
      <c r="L155" t="s">
        <v>9814</v>
      </c>
      <c r="M155">
        <v>154</v>
      </c>
      <c r="N155" t="str">
        <f t="shared" si="9"/>
        <v>when  'IC.13545-23010 ',then 154</v>
      </c>
      <c r="O155" t="str">
        <f t="shared" si="10"/>
        <v>V</v>
      </c>
      <c r="P155">
        <v>8582</v>
      </c>
      <c r="Q155" t="s">
        <v>3493</v>
      </c>
      <c r="R155" t="s">
        <v>9816</v>
      </c>
      <c r="S155" t="s">
        <v>9817</v>
      </c>
      <c r="T155" t="str">
        <f t="shared" si="11"/>
        <v>update Unidad set Peso= '0.208 ' WHERE IDProductoServicio=8582</v>
      </c>
    </row>
    <row r="156" spans="1:20" hidden="1" x14ac:dyDescent="0.25">
      <c r="A156" s="35" t="s">
        <v>6</v>
      </c>
      <c r="B156" s="35" t="s">
        <v>3495</v>
      </c>
      <c r="C156" s="36">
        <v>6</v>
      </c>
      <c r="D156" s="44">
        <v>0</v>
      </c>
      <c r="E156" s="36" t="s">
        <v>9809</v>
      </c>
      <c r="F156" s="52">
        <v>0.114</v>
      </c>
      <c r="G156" s="36" t="s">
        <v>9810</v>
      </c>
      <c r="H156" t="s">
        <v>9811</v>
      </c>
      <c r="I156" t="s">
        <v>9812</v>
      </c>
      <c r="J156" s="34" t="str">
        <f t="shared" si="8"/>
        <v xml:space="preserve"> 'IC.13550-75010 ',</v>
      </c>
      <c r="K156" t="s">
        <v>9813</v>
      </c>
      <c r="L156" t="s">
        <v>9814</v>
      </c>
      <c r="M156">
        <v>155</v>
      </c>
      <c r="N156" t="str">
        <f t="shared" si="9"/>
        <v>when  'IC.13550-75010 ',then 155</v>
      </c>
      <c r="O156" t="str">
        <f t="shared" si="10"/>
        <v>V</v>
      </c>
      <c r="P156">
        <v>24445</v>
      </c>
      <c r="Q156" t="s">
        <v>3495</v>
      </c>
      <c r="R156" t="s">
        <v>9816</v>
      </c>
      <c r="S156" t="s">
        <v>9817</v>
      </c>
      <c r="T156" t="str">
        <f t="shared" si="11"/>
        <v>update Unidad set Peso= '0.114 ' WHERE IDProductoServicio=24445</v>
      </c>
    </row>
    <row r="157" spans="1:20" hidden="1" x14ac:dyDescent="0.25">
      <c r="A157" s="35" t="s">
        <v>6</v>
      </c>
      <c r="B157" s="35" t="s">
        <v>3511</v>
      </c>
      <c r="C157" s="36">
        <v>2</v>
      </c>
      <c r="D157" s="37">
        <v>9.6000000000000002E-2</v>
      </c>
      <c r="E157" s="36" t="s">
        <v>9809</v>
      </c>
      <c r="F157" s="52">
        <v>9.7000000000000003E-2</v>
      </c>
      <c r="G157" s="36" t="s">
        <v>9810</v>
      </c>
      <c r="H157" t="s">
        <v>9811</v>
      </c>
      <c r="I157" t="s">
        <v>9812</v>
      </c>
      <c r="J157" s="34" t="str">
        <f t="shared" si="8"/>
        <v xml:space="preserve"> 'IC.13561-25010 ',</v>
      </c>
      <c r="K157" t="s">
        <v>9813</v>
      </c>
      <c r="L157" t="s">
        <v>9814</v>
      </c>
      <c r="M157">
        <v>156</v>
      </c>
      <c r="N157" t="str">
        <f t="shared" si="9"/>
        <v>when  'IC.13561-25010 ',then 156</v>
      </c>
      <c r="O157" t="str">
        <f t="shared" si="10"/>
        <v>V</v>
      </c>
      <c r="P157">
        <v>1541</v>
      </c>
      <c r="Q157" t="s">
        <v>3511</v>
      </c>
      <c r="R157" t="s">
        <v>9816</v>
      </c>
      <c r="S157" t="s">
        <v>9817</v>
      </c>
      <c r="T157" t="str">
        <f t="shared" si="11"/>
        <v>update Unidad set Peso= '0.097 ' WHERE IDProductoServicio=1541</v>
      </c>
    </row>
    <row r="158" spans="1:20" hidden="1" x14ac:dyDescent="0.25">
      <c r="A158" s="35" t="s">
        <v>6</v>
      </c>
      <c r="B158" s="35" t="s">
        <v>3529</v>
      </c>
      <c r="C158" s="36">
        <v>10</v>
      </c>
      <c r="D158" s="44">
        <v>0</v>
      </c>
      <c r="E158" s="36" t="s">
        <v>9809</v>
      </c>
      <c r="F158" s="52">
        <v>0.19800000000000001</v>
      </c>
      <c r="G158" s="36" t="s">
        <v>9810</v>
      </c>
      <c r="H158" t="s">
        <v>9811</v>
      </c>
      <c r="I158" t="s">
        <v>9812</v>
      </c>
      <c r="J158" s="34" t="str">
        <f t="shared" si="8"/>
        <v xml:space="preserve"> 'IC.15041-6N215 ',</v>
      </c>
      <c r="K158" t="s">
        <v>9813</v>
      </c>
      <c r="L158" t="s">
        <v>9814</v>
      </c>
      <c r="M158">
        <v>157</v>
      </c>
      <c r="N158" t="str">
        <f t="shared" si="9"/>
        <v>when  'IC.15041-6N215 ',then 157</v>
      </c>
      <c r="O158" t="str">
        <f t="shared" si="10"/>
        <v>V</v>
      </c>
      <c r="P158">
        <v>24452</v>
      </c>
      <c r="Q158" t="s">
        <v>3529</v>
      </c>
      <c r="R158" t="s">
        <v>9816</v>
      </c>
      <c r="S158" t="s">
        <v>9817</v>
      </c>
      <c r="T158" t="str">
        <f t="shared" si="11"/>
        <v>update Unidad set Peso= '0.198 ' WHERE IDProductoServicio=24452</v>
      </c>
    </row>
    <row r="159" spans="1:20" hidden="1" x14ac:dyDescent="0.25">
      <c r="A159" s="35" t="s">
        <v>6</v>
      </c>
      <c r="B159" s="35" t="s">
        <v>3543</v>
      </c>
      <c r="C159" s="36">
        <v>18</v>
      </c>
      <c r="D159" s="36">
        <v>0.69199999999999995</v>
      </c>
      <c r="E159" s="36" t="s">
        <v>9809</v>
      </c>
      <c r="F159" s="52">
        <v>1.1080000000000001</v>
      </c>
      <c r="G159" s="36" t="s">
        <v>9810</v>
      </c>
      <c r="H159" t="s">
        <v>9811</v>
      </c>
      <c r="I159" t="s">
        <v>9812</v>
      </c>
      <c r="J159" s="34" t="str">
        <f t="shared" si="8"/>
        <v xml:space="preserve"> 'IZ.131018771975 ',</v>
      </c>
      <c r="K159" t="s">
        <v>9813</v>
      </c>
      <c r="L159" t="s">
        <v>9814</v>
      </c>
      <c r="M159">
        <v>158</v>
      </c>
      <c r="N159" t="str">
        <f t="shared" si="9"/>
        <v>when  'IZ.131018771975 ',then 158</v>
      </c>
      <c r="O159" t="str">
        <f t="shared" si="10"/>
        <v>V</v>
      </c>
      <c r="P159">
        <v>11520</v>
      </c>
      <c r="Q159" t="s">
        <v>3543</v>
      </c>
      <c r="R159" t="s">
        <v>9816</v>
      </c>
      <c r="S159" t="s">
        <v>9817</v>
      </c>
      <c r="T159" t="str">
        <f t="shared" si="11"/>
        <v>update Unidad set Peso= '1.108 ' WHERE IDProductoServicio=11520</v>
      </c>
    </row>
    <row r="160" spans="1:20" hidden="1" x14ac:dyDescent="0.25">
      <c r="A160" s="35" t="s">
        <v>6</v>
      </c>
      <c r="B160" s="35" t="s">
        <v>3545</v>
      </c>
      <c r="C160" s="36">
        <v>47</v>
      </c>
      <c r="D160" s="36">
        <v>0.81599999999999995</v>
      </c>
      <c r="E160" s="36" t="s">
        <v>9809</v>
      </c>
      <c r="F160" s="52">
        <v>0.372</v>
      </c>
      <c r="G160" s="36" t="s">
        <v>9810</v>
      </c>
      <c r="H160" t="s">
        <v>9811</v>
      </c>
      <c r="I160" t="s">
        <v>9812</v>
      </c>
      <c r="J160" s="34" t="str">
        <f t="shared" si="8"/>
        <v xml:space="preserve"> 'IZ.EF05E 120LRE ',</v>
      </c>
      <c r="K160" t="s">
        <v>9813</v>
      </c>
      <c r="L160" t="s">
        <v>9814</v>
      </c>
      <c r="M160">
        <v>159</v>
      </c>
      <c r="N160" t="str">
        <f t="shared" si="9"/>
        <v>when  'IZ.EF05E 120LRE ',then 159</v>
      </c>
      <c r="O160" t="str">
        <f t="shared" si="10"/>
        <v>V</v>
      </c>
      <c r="P160">
        <v>26259</v>
      </c>
      <c r="Q160" t="s">
        <v>3545</v>
      </c>
      <c r="R160" t="s">
        <v>9816</v>
      </c>
      <c r="S160" t="s">
        <v>9817</v>
      </c>
      <c r="T160" t="str">
        <f t="shared" si="11"/>
        <v>update Unidad set Peso= '0.372 ' WHERE IDProductoServicio=26259</v>
      </c>
    </row>
    <row r="161" spans="1:20" hidden="1" x14ac:dyDescent="0.25">
      <c r="A161" s="35" t="s">
        <v>6</v>
      </c>
      <c r="B161" s="35" t="s">
        <v>3547</v>
      </c>
      <c r="C161" s="36">
        <v>142</v>
      </c>
      <c r="D161" s="36">
        <v>0.84399999999999997</v>
      </c>
      <c r="E161" s="36" t="s">
        <v>9809</v>
      </c>
      <c r="F161" s="52">
        <v>0.38600000000000001</v>
      </c>
      <c r="G161" s="36" t="s">
        <v>9810</v>
      </c>
      <c r="H161" t="s">
        <v>9811</v>
      </c>
      <c r="I161" t="s">
        <v>9812</v>
      </c>
      <c r="J161" s="34" t="str">
        <f t="shared" si="8"/>
        <v xml:space="preserve"> 'IZ.EF05E 124LRE ',</v>
      </c>
      <c r="K161" t="s">
        <v>9813</v>
      </c>
      <c r="L161" t="s">
        <v>9814</v>
      </c>
      <c r="M161">
        <v>160</v>
      </c>
      <c r="N161" t="str">
        <f t="shared" si="9"/>
        <v>when  'IZ.EF05E 124LRE ',then 160</v>
      </c>
      <c r="O161" t="str">
        <f t="shared" si="10"/>
        <v>V</v>
      </c>
      <c r="P161">
        <v>26271</v>
      </c>
      <c r="Q161" t="s">
        <v>3547</v>
      </c>
      <c r="R161" t="s">
        <v>9816</v>
      </c>
      <c r="S161" t="s">
        <v>9817</v>
      </c>
      <c r="T161" t="str">
        <f t="shared" si="11"/>
        <v>update Unidad set Peso= '0.386 ' WHERE IDProductoServicio=26271</v>
      </c>
    </row>
    <row r="162" spans="1:20" hidden="1" x14ac:dyDescent="0.25">
      <c r="A162" s="35" t="s">
        <v>6</v>
      </c>
      <c r="B162" s="35" t="s">
        <v>3549</v>
      </c>
      <c r="C162" s="36">
        <v>1</v>
      </c>
      <c r="D162" s="36">
        <v>0.88</v>
      </c>
      <c r="E162" s="36" t="s">
        <v>9809</v>
      </c>
      <c r="F162" s="52">
        <v>0.40200000000000002</v>
      </c>
      <c r="G162" s="36" t="s">
        <v>9810</v>
      </c>
      <c r="H162" t="s">
        <v>9811</v>
      </c>
      <c r="I162" t="s">
        <v>9812</v>
      </c>
      <c r="J162" s="34" t="str">
        <f t="shared" si="8"/>
        <v xml:space="preserve"> 'IZ.EF05E 130LRE ',</v>
      </c>
      <c r="K162" t="s">
        <v>9813</v>
      </c>
      <c r="L162" t="s">
        <v>9814</v>
      </c>
      <c r="M162">
        <v>161</v>
      </c>
      <c r="N162" t="str">
        <f t="shared" si="9"/>
        <v>when  'IZ.EF05E 130LRE ',then 161</v>
      </c>
      <c r="O162" t="str">
        <f t="shared" si="10"/>
        <v>V</v>
      </c>
      <c r="P162">
        <v>26258</v>
      </c>
      <c r="Q162" t="s">
        <v>3549</v>
      </c>
      <c r="R162" t="s">
        <v>9816</v>
      </c>
      <c r="S162" t="s">
        <v>9817</v>
      </c>
      <c r="T162" t="str">
        <f t="shared" si="11"/>
        <v>update Unidad set Peso= '0.402 ' WHERE IDProductoServicio=26258</v>
      </c>
    </row>
    <row r="163" spans="1:20" hidden="1" x14ac:dyDescent="0.25">
      <c r="A163" s="35" t="s">
        <v>6</v>
      </c>
      <c r="B163" s="35" t="s">
        <v>3551</v>
      </c>
      <c r="C163" s="36">
        <v>3</v>
      </c>
      <c r="D163" s="36">
        <v>0.91100000000000003</v>
      </c>
      <c r="E163" s="36" t="s">
        <v>9809</v>
      </c>
      <c r="F163" s="52">
        <v>0.41399999999999998</v>
      </c>
      <c r="G163" s="36" t="s">
        <v>9810</v>
      </c>
      <c r="H163" t="s">
        <v>9811</v>
      </c>
      <c r="I163" t="s">
        <v>9812</v>
      </c>
      <c r="J163" s="34" t="str">
        <f t="shared" si="8"/>
        <v xml:space="preserve"> 'IZ.EF05E 134LRE ',</v>
      </c>
      <c r="K163" t="s">
        <v>9813</v>
      </c>
      <c r="L163" t="s">
        <v>9814</v>
      </c>
      <c r="M163">
        <v>162</v>
      </c>
      <c r="N163" t="str">
        <f t="shared" si="9"/>
        <v>when  'IZ.EF05E 134LRE ',then 162</v>
      </c>
      <c r="O163" t="str">
        <f t="shared" si="10"/>
        <v>V</v>
      </c>
      <c r="P163">
        <v>26270</v>
      </c>
      <c r="Q163" t="s">
        <v>3551</v>
      </c>
      <c r="R163" t="s">
        <v>9816</v>
      </c>
      <c r="S163" t="s">
        <v>9817</v>
      </c>
      <c r="T163" t="str">
        <f t="shared" si="11"/>
        <v>update Unidad set Peso= '0.414 ' WHERE IDProductoServicio=26270</v>
      </c>
    </row>
    <row r="164" spans="1:20" hidden="1" x14ac:dyDescent="0.25">
      <c r="A164" s="35" t="s">
        <v>6</v>
      </c>
      <c r="B164" s="35" t="s">
        <v>3553</v>
      </c>
      <c r="C164" s="36">
        <v>25</v>
      </c>
      <c r="D164" s="36">
        <v>0.94599999999999995</v>
      </c>
      <c r="E164" s="36" t="s">
        <v>9809</v>
      </c>
      <c r="F164" s="52">
        <v>0.432</v>
      </c>
      <c r="G164" s="36" t="s">
        <v>9810</v>
      </c>
      <c r="H164" t="s">
        <v>9811</v>
      </c>
      <c r="I164" t="s">
        <v>9812</v>
      </c>
      <c r="J164" s="34" t="str">
        <f t="shared" si="8"/>
        <v xml:space="preserve"> 'IZ.EF05E 140LRE ',</v>
      </c>
      <c r="K164" t="s">
        <v>9813</v>
      </c>
      <c r="L164" t="s">
        <v>9814</v>
      </c>
      <c r="M164">
        <v>163</v>
      </c>
      <c r="N164" t="str">
        <f t="shared" si="9"/>
        <v>when  'IZ.EF05E 140LRE ',then 163</v>
      </c>
      <c r="O164" t="str">
        <f t="shared" si="10"/>
        <v>V</v>
      </c>
      <c r="P164">
        <v>26260</v>
      </c>
      <c r="Q164" t="s">
        <v>3553</v>
      </c>
      <c r="R164" t="s">
        <v>9816</v>
      </c>
      <c r="S164" t="s">
        <v>9817</v>
      </c>
      <c r="T164" t="str">
        <f t="shared" si="11"/>
        <v>update Unidad set Peso= '0.432 ' WHERE IDProductoServicio=26260</v>
      </c>
    </row>
    <row r="165" spans="1:20" hidden="1" x14ac:dyDescent="0.25">
      <c r="A165" s="35" t="s">
        <v>6</v>
      </c>
      <c r="B165" s="35" t="s">
        <v>3555</v>
      </c>
      <c r="C165" s="36">
        <v>20</v>
      </c>
      <c r="D165" s="36">
        <v>0.96099999999999997</v>
      </c>
      <c r="E165" s="36" t="s">
        <v>9809</v>
      </c>
      <c r="F165" s="52">
        <v>0.44</v>
      </c>
      <c r="G165" s="36" t="s">
        <v>9810</v>
      </c>
      <c r="H165" t="s">
        <v>9811</v>
      </c>
      <c r="I165" t="s">
        <v>9812</v>
      </c>
      <c r="J165" s="34" t="str">
        <f t="shared" si="8"/>
        <v xml:space="preserve"> 'IZ.EF05E 142LRE ',</v>
      </c>
      <c r="K165" t="s">
        <v>9813</v>
      </c>
      <c r="L165" t="s">
        <v>9814</v>
      </c>
      <c r="M165">
        <v>164</v>
      </c>
      <c r="N165" t="str">
        <f t="shared" si="9"/>
        <v>when  'IZ.EF05E 142LRE ',then 164</v>
      </c>
      <c r="O165" t="str">
        <f t="shared" si="10"/>
        <v>V</v>
      </c>
      <c r="P165">
        <v>26272</v>
      </c>
      <c r="Q165" t="s">
        <v>3555</v>
      </c>
      <c r="R165" t="s">
        <v>9816</v>
      </c>
      <c r="S165" t="s">
        <v>9817</v>
      </c>
      <c r="T165" t="str">
        <f t="shared" si="11"/>
        <v>update Unidad set Peso= '0.44 ' WHERE IDProductoServicio=26272</v>
      </c>
    </row>
    <row r="166" spans="1:20" hidden="1" x14ac:dyDescent="0.25">
      <c r="A166" s="35" t="s">
        <v>6</v>
      </c>
      <c r="B166" s="35" t="s">
        <v>3557</v>
      </c>
      <c r="C166" s="36">
        <v>10</v>
      </c>
      <c r="D166" s="36">
        <v>0.56200000000000006</v>
      </c>
      <c r="E166" s="36" t="s">
        <v>9809</v>
      </c>
      <c r="F166" s="52">
        <v>0.25600000000000001</v>
      </c>
      <c r="G166" s="36" t="s">
        <v>9810</v>
      </c>
      <c r="H166" t="s">
        <v>9811</v>
      </c>
      <c r="I166" t="s">
        <v>9812</v>
      </c>
      <c r="J166" s="34" t="str">
        <f t="shared" si="8"/>
        <v xml:space="preserve"> 'IZ.EF05E 82LRE ',</v>
      </c>
      <c r="K166" t="s">
        <v>9813</v>
      </c>
      <c r="L166" t="s">
        <v>9814</v>
      </c>
      <c r="M166">
        <v>165</v>
      </c>
      <c r="N166" t="str">
        <f t="shared" si="9"/>
        <v>when  'IZ.EF05E 82LRE ',then 165</v>
      </c>
      <c r="O166" t="str">
        <f t="shared" si="10"/>
        <v>V</v>
      </c>
      <c r="P166">
        <v>26263</v>
      </c>
      <c r="Q166" t="s">
        <v>3557</v>
      </c>
      <c r="R166" t="s">
        <v>9816</v>
      </c>
      <c r="S166" t="s">
        <v>9817</v>
      </c>
      <c r="T166" t="str">
        <f t="shared" si="11"/>
        <v>update Unidad set Peso= '0.256 ' WHERE IDProductoServicio=26263</v>
      </c>
    </row>
    <row r="167" spans="1:20" hidden="1" x14ac:dyDescent="0.25">
      <c r="A167" s="35" t="s">
        <v>6</v>
      </c>
      <c r="B167" s="35" t="s">
        <v>3559</v>
      </c>
      <c r="C167" s="36">
        <v>4</v>
      </c>
      <c r="D167" s="36">
        <v>0.66600000000000004</v>
      </c>
      <c r="E167" s="36" t="s">
        <v>9809</v>
      </c>
      <c r="F167" s="52">
        <v>0.30399999999999999</v>
      </c>
      <c r="G167" s="36" t="s">
        <v>9810</v>
      </c>
      <c r="H167" t="s">
        <v>9811</v>
      </c>
      <c r="I167" t="s">
        <v>9812</v>
      </c>
      <c r="J167" s="34" t="str">
        <f t="shared" si="8"/>
        <v xml:space="preserve"> 'IZ.EF05E 98LRE ',</v>
      </c>
      <c r="K167" t="s">
        <v>9813</v>
      </c>
      <c r="L167" t="s">
        <v>9814</v>
      </c>
      <c r="M167">
        <v>166</v>
      </c>
      <c r="N167" t="str">
        <f t="shared" si="9"/>
        <v>when  'IZ.EF05E 98LRE ',then 166</v>
      </c>
      <c r="O167" t="str">
        <f t="shared" si="10"/>
        <v>V</v>
      </c>
      <c r="P167">
        <v>26256</v>
      </c>
      <c r="Q167" t="s">
        <v>3559</v>
      </c>
      <c r="R167" t="s">
        <v>9816</v>
      </c>
      <c r="S167" t="s">
        <v>9817</v>
      </c>
      <c r="T167" t="str">
        <f t="shared" si="11"/>
        <v>update Unidad set Peso= '0.304 ' WHERE IDProductoServicio=26256</v>
      </c>
    </row>
    <row r="168" spans="1:20" hidden="1" x14ac:dyDescent="0.25">
      <c r="A168" s="35" t="s">
        <v>6</v>
      </c>
      <c r="B168" s="35" t="s">
        <v>3561</v>
      </c>
      <c r="C168" s="36">
        <v>40</v>
      </c>
      <c r="D168" s="36">
        <v>0.89900000000000002</v>
      </c>
      <c r="E168" s="36" t="s">
        <v>9809</v>
      </c>
      <c r="F168" s="52">
        <v>0.41</v>
      </c>
      <c r="G168" s="36" t="s">
        <v>9810</v>
      </c>
      <c r="H168" t="s">
        <v>9811</v>
      </c>
      <c r="I168" t="s">
        <v>9812</v>
      </c>
      <c r="J168" s="34" t="str">
        <f t="shared" si="8"/>
        <v xml:space="preserve"> 'IZ.EF317E 102LRE ',</v>
      </c>
      <c r="K168" t="s">
        <v>9813</v>
      </c>
      <c r="L168" t="s">
        <v>9814</v>
      </c>
      <c r="M168">
        <v>167</v>
      </c>
      <c r="N168" t="str">
        <f t="shared" si="9"/>
        <v>when  'IZ.EF317E 102LRE ',then 167</v>
      </c>
      <c r="O168" t="str">
        <f t="shared" si="10"/>
        <v>V</v>
      </c>
      <c r="P168">
        <v>26248</v>
      </c>
      <c r="Q168" t="s">
        <v>3561</v>
      </c>
      <c r="R168" t="s">
        <v>9816</v>
      </c>
      <c r="S168" t="s">
        <v>9817</v>
      </c>
      <c r="T168" t="str">
        <f t="shared" si="11"/>
        <v>update Unidad set Peso= '0.41 ' WHERE IDProductoServicio=26248</v>
      </c>
    </row>
    <row r="169" spans="1:20" hidden="1" x14ac:dyDescent="0.25">
      <c r="A169" s="35" t="s">
        <v>6</v>
      </c>
      <c r="B169" s="35" t="s">
        <v>3563</v>
      </c>
      <c r="C169" s="36">
        <v>7</v>
      </c>
      <c r="D169" s="36">
        <v>0.93700000000000006</v>
      </c>
      <c r="E169" s="36" t="s">
        <v>9809</v>
      </c>
      <c r="F169" s="52">
        <v>0.42799999999999999</v>
      </c>
      <c r="G169" s="36" t="s">
        <v>9810</v>
      </c>
      <c r="H169" t="s">
        <v>9811</v>
      </c>
      <c r="I169" t="s">
        <v>9812</v>
      </c>
      <c r="J169" s="34" t="str">
        <f t="shared" si="8"/>
        <v xml:space="preserve"> 'IZ.EF317E 106LRE ',</v>
      </c>
      <c r="K169" t="s">
        <v>9813</v>
      </c>
      <c r="L169" t="s">
        <v>9814</v>
      </c>
      <c r="M169">
        <v>168</v>
      </c>
      <c r="N169" t="str">
        <f t="shared" si="9"/>
        <v>when  'IZ.EF317E 106LRE ',then 168</v>
      </c>
      <c r="O169" t="str">
        <f t="shared" si="10"/>
        <v>V</v>
      </c>
      <c r="P169">
        <v>26268</v>
      </c>
      <c r="Q169" t="s">
        <v>3563</v>
      </c>
      <c r="R169" t="s">
        <v>9816</v>
      </c>
      <c r="S169" t="s">
        <v>9817</v>
      </c>
      <c r="T169" t="str">
        <f t="shared" si="11"/>
        <v>update Unidad set Peso= '0.428 ' WHERE IDProductoServicio=26268</v>
      </c>
    </row>
    <row r="170" spans="1:20" hidden="1" x14ac:dyDescent="0.25">
      <c r="A170" s="35" t="s">
        <v>6</v>
      </c>
      <c r="B170" s="35" t="s">
        <v>3565</v>
      </c>
      <c r="C170" s="36">
        <v>2</v>
      </c>
      <c r="D170" s="36">
        <v>1.0980000000000001</v>
      </c>
      <c r="E170" s="36" t="s">
        <v>9809</v>
      </c>
      <c r="F170" s="52">
        <v>0.502</v>
      </c>
      <c r="G170" s="36" t="s">
        <v>9810</v>
      </c>
      <c r="H170" t="s">
        <v>9811</v>
      </c>
      <c r="I170" t="s">
        <v>9812</v>
      </c>
      <c r="J170" s="34" t="str">
        <f t="shared" si="8"/>
        <v xml:space="preserve"> 'IZ.EF317E 124LRE ',</v>
      </c>
      <c r="K170" t="s">
        <v>9813</v>
      </c>
      <c r="L170" t="s">
        <v>9814</v>
      </c>
      <c r="M170">
        <v>169</v>
      </c>
      <c r="N170" t="str">
        <f t="shared" si="9"/>
        <v>when  'IZ.EF317E 124LRE ',then 169</v>
      </c>
      <c r="O170" t="str">
        <f t="shared" si="10"/>
        <v>V</v>
      </c>
      <c r="P170">
        <v>26252</v>
      </c>
      <c r="Q170" t="s">
        <v>3565</v>
      </c>
      <c r="R170" t="s">
        <v>9816</v>
      </c>
      <c r="S170" t="s">
        <v>9817</v>
      </c>
      <c r="T170" t="str">
        <f t="shared" si="11"/>
        <v>update Unidad set Peso= '0.502 ' WHERE IDProductoServicio=26252</v>
      </c>
    </row>
    <row r="171" spans="1:20" hidden="1" x14ac:dyDescent="0.25">
      <c r="A171" s="35" t="s">
        <v>6</v>
      </c>
      <c r="B171" s="35" t="s">
        <v>3567</v>
      </c>
      <c r="C171" s="36">
        <v>15</v>
      </c>
      <c r="D171" s="36">
        <v>0.432</v>
      </c>
      <c r="E171" s="36" t="s">
        <v>9809</v>
      </c>
      <c r="F171" s="52">
        <v>0.19600000000000001</v>
      </c>
      <c r="G171" s="36" t="s">
        <v>9810</v>
      </c>
      <c r="H171" t="s">
        <v>9811</v>
      </c>
      <c r="I171" t="s">
        <v>9812</v>
      </c>
      <c r="J171" s="34" t="str">
        <f t="shared" si="8"/>
        <v xml:space="preserve"> 'IZ.EF317E 48LRE ',</v>
      </c>
      <c r="K171" t="s">
        <v>9813</v>
      </c>
      <c r="L171" t="s">
        <v>9814</v>
      </c>
      <c r="M171">
        <v>170</v>
      </c>
      <c r="N171" t="str">
        <f t="shared" si="9"/>
        <v>when  'IZ.EF317E 48LRE ',then 170</v>
      </c>
      <c r="O171" t="str">
        <f t="shared" si="10"/>
        <v>V</v>
      </c>
      <c r="P171">
        <v>26250</v>
      </c>
      <c r="Q171" t="s">
        <v>3567</v>
      </c>
      <c r="R171" t="s">
        <v>9816</v>
      </c>
      <c r="S171" t="s">
        <v>9817</v>
      </c>
      <c r="T171" t="str">
        <f t="shared" si="11"/>
        <v>update Unidad set Peso= '0.196 ' WHERE IDProductoServicio=26250</v>
      </c>
    </row>
    <row r="172" spans="1:20" hidden="1" x14ac:dyDescent="0.25">
      <c r="A172" s="35" t="s">
        <v>6</v>
      </c>
      <c r="B172" s="35" t="s">
        <v>3569</v>
      </c>
      <c r="C172" s="36">
        <v>25</v>
      </c>
      <c r="D172" s="36">
        <v>0.48299999999999998</v>
      </c>
      <c r="E172" s="36" t="s">
        <v>9809</v>
      </c>
      <c r="F172" s="52">
        <v>0.22</v>
      </c>
      <c r="G172" s="36" t="s">
        <v>9810</v>
      </c>
      <c r="H172" t="s">
        <v>9811</v>
      </c>
      <c r="I172" t="s">
        <v>9812</v>
      </c>
      <c r="J172" s="34" t="str">
        <f t="shared" si="8"/>
        <v xml:space="preserve"> 'IZ.EF317E 54LRE ',</v>
      </c>
      <c r="K172" t="s">
        <v>9813</v>
      </c>
      <c r="L172" t="s">
        <v>9814</v>
      </c>
      <c r="M172">
        <v>171</v>
      </c>
      <c r="N172" t="str">
        <f t="shared" si="9"/>
        <v>when  'IZ.EF317E 54LRE ',then 171</v>
      </c>
      <c r="O172" t="str">
        <f t="shared" si="10"/>
        <v>V</v>
      </c>
      <c r="P172">
        <v>26253</v>
      </c>
      <c r="Q172" t="s">
        <v>3569</v>
      </c>
      <c r="R172" t="s">
        <v>9816</v>
      </c>
      <c r="S172" t="s">
        <v>9817</v>
      </c>
      <c r="T172" t="str">
        <f t="shared" si="11"/>
        <v>update Unidad set Peso= '0.22 ' WHERE IDProductoServicio=26253</v>
      </c>
    </row>
    <row r="173" spans="1:20" hidden="1" x14ac:dyDescent="0.25">
      <c r="A173" s="35" t="s">
        <v>6</v>
      </c>
      <c r="B173" s="35" t="s">
        <v>3571</v>
      </c>
      <c r="C173" s="36">
        <v>107</v>
      </c>
      <c r="D173" s="36">
        <v>0.71</v>
      </c>
      <c r="E173" s="36" t="s">
        <v>9809</v>
      </c>
      <c r="F173" s="52">
        <v>0.32400000000000001</v>
      </c>
      <c r="G173" s="36" t="s">
        <v>9810</v>
      </c>
      <c r="H173" t="s">
        <v>9811</v>
      </c>
      <c r="I173" t="s">
        <v>9812</v>
      </c>
      <c r="J173" s="34" t="str">
        <f t="shared" si="8"/>
        <v xml:space="preserve"> 'IZ.EF317E 80LRE ',</v>
      </c>
      <c r="K173" t="s">
        <v>9813</v>
      </c>
      <c r="L173" t="s">
        <v>9814</v>
      </c>
      <c r="M173">
        <v>172</v>
      </c>
      <c r="N173" t="str">
        <f t="shared" si="9"/>
        <v>when  'IZ.EF317E 80LRE ',then 172</v>
      </c>
      <c r="O173" t="str">
        <f t="shared" si="10"/>
        <v>V</v>
      </c>
      <c r="P173">
        <v>26254</v>
      </c>
      <c r="Q173" t="s">
        <v>3571</v>
      </c>
      <c r="R173" t="s">
        <v>9816</v>
      </c>
      <c r="S173" t="s">
        <v>9817</v>
      </c>
      <c r="T173" t="str">
        <f t="shared" si="11"/>
        <v>update Unidad set Peso= '0.324 ' WHERE IDProductoServicio=26254</v>
      </c>
    </row>
    <row r="174" spans="1:20" hidden="1" x14ac:dyDescent="0.25">
      <c r="A174" s="35" t="s">
        <v>6</v>
      </c>
      <c r="B174" s="35" t="s">
        <v>3573</v>
      </c>
      <c r="C174" s="36">
        <v>370</v>
      </c>
      <c r="D174" s="36">
        <v>0.79800000000000004</v>
      </c>
      <c r="E174" s="36" t="s">
        <v>9809</v>
      </c>
      <c r="F174" s="52">
        <v>0.36399999999999999</v>
      </c>
      <c r="G174" s="36" t="s">
        <v>9810</v>
      </c>
      <c r="H174" t="s">
        <v>9811</v>
      </c>
      <c r="I174" t="s">
        <v>9812</v>
      </c>
      <c r="J174" s="34" t="str">
        <f t="shared" si="8"/>
        <v xml:space="preserve"> 'IZ.ES317R-1 96LRE ',</v>
      </c>
      <c r="K174" t="s">
        <v>9813</v>
      </c>
      <c r="L174" t="s">
        <v>9814</v>
      </c>
      <c r="M174">
        <v>173</v>
      </c>
      <c r="N174" t="str">
        <f t="shared" si="9"/>
        <v>when  'IZ.ES317R-1 96LRE ',then 173</v>
      </c>
      <c r="O174" t="str">
        <f t="shared" si="10"/>
        <v>V</v>
      </c>
      <c r="P174">
        <v>26266</v>
      </c>
      <c r="Q174" t="s">
        <v>3573</v>
      </c>
      <c r="R174" t="s">
        <v>9816</v>
      </c>
      <c r="S174" t="s">
        <v>9817</v>
      </c>
      <c r="T174" t="str">
        <f t="shared" si="11"/>
        <v>update Unidad set Peso= '0.364 ' WHERE IDProductoServicio=26266</v>
      </c>
    </row>
    <row r="175" spans="1:20" hidden="1" x14ac:dyDescent="0.25">
      <c r="A175" s="35" t="s">
        <v>6</v>
      </c>
      <c r="B175" s="35" t="s">
        <v>3575</v>
      </c>
      <c r="C175" s="36">
        <v>26</v>
      </c>
      <c r="D175" s="36">
        <v>0.81399999999999995</v>
      </c>
      <c r="E175" s="36" t="s">
        <v>9809</v>
      </c>
      <c r="F175" s="52">
        <v>0.372</v>
      </c>
      <c r="G175" s="36" t="s">
        <v>9810</v>
      </c>
      <c r="H175" t="s">
        <v>9811</v>
      </c>
      <c r="I175" t="s">
        <v>9812</v>
      </c>
      <c r="J175" s="34" t="str">
        <f t="shared" si="8"/>
        <v xml:space="preserve"> 'IZ.ES317R-1 98LRE ',</v>
      </c>
      <c r="K175" t="s">
        <v>9813</v>
      </c>
      <c r="L175" t="s">
        <v>9814</v>
      </c>
      <c r="M175">
        <v>174</v>
      </c>
      <c r="N175" t="str">
        <f t="shared" si="9"/>
        <v>when  'IZ.ES317R-1 98LRE ',then 174</v>
      </c>
      <c r="O175" t="str">
        <f t="shared" si="10"/>
        <v>V</v>
      </c>
      <c r="P175">
        <v>26265</v>
      </c>
      <c r="Q175" t="s">
        <v>3575</v>
      </c>
      <c r="R175" t="s">
        <v>9816</v>
      </c>
      <c r="S175" t="s">
        <v>9817</v>
      </c>
      <c r="T175" t="str">
        <f t="shared" si="11"/>
        <v>update Unidad set Peso= '0.372 ' WHERE IDProductoServicio=26265</v>
      </c>
    </row>
    <row r="176" spans="1:20" hidden="1" x14ac:dyDescent="0.25">
      <c r="A176" s="35" t="s">
        <v>6</v>
      </c>
      <c r="B176" s="35" t="s">
        <v>3577</v>
      </c>
      <c r="C176" s="36">
        <v>166</v>
      </c>
      <c r="D176" s="36">
        <v>0.82199999999999995</v>
      </c>
      <c r="E176" s="36" t="s">
        <v>9809</v>
      </c>
      <c r="F176" s="52">
        <v>0.376</v>
      </c>
      <c r="G176" s="36" t="s">
        <v>9810</v>
      </c>
      <c r="H176" t="s">
        <v>9811</v>
      </c>
      <c r="I176" t="s">
        <v>9812</v>
      </c>
      <c r="J176" s="34" t="str">
        <f t="shared" si="8"/>
        <v xml:space="preserve"> 'IZ.ES317R-2 52LRE ',</v>
      </c>
      <c r="K176" t="s">
        <v>9813</v>
      </c>
      <c r="L176" t="s">
        <v>9814</v>
      </c>
      <c r="M176">
        <v>175</v>
      </c>
      <c r="N176" t="str">
        <f t="shared" si="9"/>
        <v>when  'IZ.ES317R-2 52LRE ',then 175</v>
      </c>
      <c r="O176" t="str">
        <f t="shared" si="10"/>
        <v>V</v>
      </c>
      <c r="P176">
        <v>26247</v>
      </c>
      <c r="Q176" t="s">
        <v>3577</v>
      </c>
      <c r="R176" t="s">
        <v>9816</v>
      </c>
      <c r="S176" t="s">
        <v>9817</v>
      </c>
      <c r="T176" t="str">
        <f t="shared" si="11"/>
        <v>update Unidad set Peso= '0.376 ' WHERE IDProductoServicio=26247</v>
      </c>
    </row>
    <row r="177" spans="1:20" hidden="1" x14ac:dyDescent="0.25">
      <c r="A177" s="35" t="s">
        <v>6</v>
      </c>
      <c r="B177" s="35" t="s">
        <v>3579</v>
      </c>
      <c r="C177" s="36">
        <v>11</v>
      </c>
      <c r="D177" s="36">
        <v>0.88200000000000001</v>
      </c>
      <c r="E177" s="36" t="s">
        <v>9809</v>
      </c>
      <c r="F177" s="52">
        <v>0.40200000000000002</v>
      </c>
      <c r="G177" s="36" t="s">
        <v>9810</v>
      </c>
      <c r="H177" t="s">
        <v>9811</v>
      </c>
      <c r="I177" t="s">
        <v>9812</v>
      </c>
      <c r="J177" s="34" t="str">
        <f t="shared" si="8"/>
        <v xml:space="preserve"> 'IZ.ES317R-2 56LRE ',</v>
      </c>
      <c r="K177" t="s">
        <v>9813</v>
      </c>
      <c r="L177" t="s">
        <v>9814</v>
      </c>
      <c r="M177">
        <v>176</v>
      </c>
      <c r="N177" t="str">
        <f t="shared" si="9"/>
        <v>when  'IZ.ES317R-2 56LRE ',then 176</v>
      </c>
      <c r="O177" t="str">
        <f t="shared" si="10"/>
        <v>V</v>
      </c>
      <c r="P177">
        <v>26261</v>
      </c>
      <c r="Q177" t="s">
        <v>3579</v>
      </c>
      <c r="R177" t="s">
        <v>9816</v>
      </c>
      <c r="S177" t="s">
        <v>9817</v>
      </c>
      <c r="T177" t="str">
        <f t="shared" si="11"/>
        <v>update Unidad set Peso= '0.402 ' WHERE IDProductoServicio=26261</v>
      </c>
    </row>
    <row r="178" spans="1:20" hidden="1" x14ac:dyDescent="0.25">
      <c r="A178" s="35" t="s">
        <v>6</v>
      </c>
      <c r="B178" s="35" t="s">
        <v>3581</v>
      </c>
      <c r="C178" s="36">
        <v>243</v>
      </c>
      <c r="D178" s="36">
        <v>0.94399999999999995</v>
      </c>
      <c r="E178" s="36" t="s">
        <v>9809</v>
      </c>
      <c r="F178" s="52">
        <v>0.432</v>
      </c>
      <c r="G178" s="36" t="s">
        <v>9810</v>
      </c>
      <c r="H178" t="s">
        <v>9811</v>
      </c>
      <c r="I178" t="s">
        <v>9812</v>
      </c>
      <c r="J178" s="34" t="str">
        <f t="shared" si="8"/>
        <v xml:space="preserve"> 'IZ.ES317R-2 60LRE ',</v>
      </c>
      <c r="K178" t="s">
        <v>9813</v>
      </c>
      <c r="L178" t="s">
        <v>9814</v>
      </c>
      <c r="M178">
        <v>177</v>
      </c>
      <c r="N178" t="str">
        <f t="shared" si="9"/>
        <v>when  'IZ.ES317R-2 60LRE ',then 177</v>
      </c>
      <c r="O178" t="str">
        <f t="shared" si="10"/>
        <v>V</v>
      </c>
      <c r="P178">
        <v>26267</v>
      </c>
      <c r="Q178" t="s">
        <v>3581</v>
      </c>
      <c r="R178" t="s">
        <v>9816</v>
      </c>
      <c r="S178" t="s">
        <v>9817</v>
      </c>
      <c r="T178" t="str">
        <f t="shared" si="11"/>
        <v>update Unidad set Peso= '0.432 ' WHERE IDProductoServicio=26267</v>
      </c>
    </row>
    <row r="179" spans="1:20" hidden="1" x14ac:dyDescent="0.25">
      <c r="A179" s="35" t="s">
        <v>6</v>
      </c>
      <c r="B179" s="35" t="s">
        <v>3583</v>
      </c>
      <c r="C179" s="36">
        <v>285</v>
      </c>
      <c r="D179" s="36">
        <v>0.97199999999999998</v>
      </c>
      <c r="E179" s="36" t="s">
        <v>9809</v>
      </c>
      <c r="F179" s="52">
        <v>0.44400000000000001</v>
      </c>
      <c r="G179" s="36" t="s">
        <v>9810</v>
      </c>
      <c r="H179" t="s">
        <v>9811</v>
      </c>
      <c r="I179" t="s">
        <v>9812</v>
      </c>
      <c r="J179" s="34" t="str">
        <f t="shared" si="8"/>
        <v xml:space="preserve"> 'IZ.ES317R-2 62LRE ',</v>
      </c>
      <c r="K179" t="s">
        <v>9813</v>
      </c>
      <c r="L179" t="s">
        <v>9814</v>
      </c>
      <c r="M179">
        <v>178</v>
      </c>
      <c r="N179" t="str">
        <f t="shared" si="9"/>
        <v>when  'IZ.ES317R-2 62LRE ',then 178</v>
      </c>
      <c r="O179" t="str">
        <f t="shared" si="10"/>
        <v>V</v>
      </c>
      <c r="P179">
        <v>26264</v>
      </c>
      <c r="Q179" t="s">
        <v>3583</v>
      </c>
      <c r="R179" t="s">
        <v>9816</v>
      </c>
      <c r="S179" t="s">
        <v>9817</v>
      </c>
      <c r="T179" t="str">
        <f t="shared" si="11"/>
        <v>update Unidad set Peso= '0.444 ' WHERE IDProductoServicio=26264</v>
      </c>
    </row>
    <row r="180" spans="1:20" hidden="1" x14ac:dyDescent="0.25">
      <c r="A180" s="35" t="s">
        <v>6</v>
      </c>
      <c r="B180" s="35" t="s">
        <v>3617</v>
      </c>
      <c r="C180" s="36">
        <v>136</v>
      </c>
      <c r="D180" s="44">
        <v>0</v>
      </c>
      <c r="E180" s="36" t="s">
        <v>9809</v>
      </c>
      <c r="F180" s="52">
        <v>3.5999999999999997E-2</v>
      </c>
      <c r="G180" s="36" t="s">
        <v>9810</v>
      </c>
      <c r="H180" t="s">
        <v>9811</v>
      </c>
      <c r="I180" t="s">
        <v>9812</v>
      </c>
      <c r="J180" s="34" t="str">
        <f t="shared" si="8"/>
        <v xml:space="preserve"> 'KL.C9922 ',</v>
      </c>
      <c r="K180" t="s">
        <v>9813</v>
      </c>
      <c r="L180" t="s">
        <v>9814</v>
      </c>
      <c r="M180">
        <v>179</v>
      </c>
      <c r="N180" t="str">
        <f t="shared" si="9"/>
        <v>when  'KL.C9922 ',then 179</v>
      </c>
      <c r="O180" t="str">
        <f t="shared" si="10"/>
        <v>V</v>
      </c>
      <c r="P180">
        <v>23210</v>
      </c>
      <c r="Q180" t="s">
        <v>3617</v>
      </c>
      <c r="R180" t="s">
        <v>9816</v>
      </c>
      <c r="S180" t="s">
        <v>9817</v>
      </c>
      <c r="T180" t="str">
        <f t="shared" si="11"/>
        <v>update Unidad set Peso= '0.036 ' WHERE IDProductoServicio=23210</v>
      </c>
    </row>
    <row r="181" spans="1:20" hidden="1" x14ac:dyDescent="0.25">
      <c r="A181" s="35" t="s">
        <v>6</v>
      </c>
      <c r="B181" s="35" t="s">
        <v>3623</v>
      </c>
      <c r="C181" s="36">
        <v>2</v>
      </c>
      <c r="D181" s="44">
        <v>0</v>
      </c>
      <c r="E181" s="36" t="s">
        <v>9809</v>
      </c>
      <c r="F181" s="52">
        <v>7.0000000000000007E-2</v>
      </c>
      <c r="G181" s="36" t="s">
        <v>9810</v>
      </c>
      <c r="H181" t="s">
        <v>9811</v>
      </c>
      <c r="I181" t="s">
        <v>9812</v>
      </c>
      <c r="J181" s="34" t="str">
        <f t="shared" si="8"/>
        <v xml:space="preserve"> 'KO.0K2A213280 ',</v>
      </c>
      <c r="K181" t="s">
        <v>9813</v>
      </c>
      <c r="L181" t="s">
        <v>9814</v>
      </c>
      <c r="M181">
        <v>180</v>
      </c>
      <c r="N181" t="str">
        <f t="shared" si="9"/>
        <v>when  'KO.0K2A213280 ',then 180</v>
      </c>
      <c r="O181" t="str">
        <f t="shared" si="10"/>
        <v>V</v>
      </c>
      <c r="P181">
        <v>24071</v>
      </c>
      <c r="Q181" t="s">
        <v>3623</v>
      </c>
      <c r="R181" t="s">
        <v>9816</v>
      </c>
      <c r="S181" t="s">
        <v>9817</v>
      </c>
      <c r="T181" t="str">
        <f t="shared" si="11"/>
        <v>update Unidad set Peso= '0.07 ' WHERE IDProductoServicio=24071</v>
      </c>
    </row>
    <row r="182" spans="1:20" hidden="1" x14ac:dyDescent="0.25">
      <c r="A182" s="35" t="s">
        <v>6</v>
      </c>
      <c r="B182" s="35" t="s">
        <v>3629</v>
      </c>
      <c r="C182" s="36">
        <v>2</v>
      </c>
      <c r="D182" s="44">
        <v>0</v>
      </c>
      <c r="E182" s="36" t="s">
        <v>9809</v>
      </c>
      <c r="F182" s="52">
        <v>2.1019999999999999</v>
      </c>
      <c r="G182" s="36" t="s">
        <v>9810</v>
      </c>
      <c r="H182" t="s">
        <v>9811</v>
      </c>
      <c r="I182" t="s">
        <v>9812</v>
      </c>
      <c r="J182" s="34" t="str">
        <f t="shared" si="8"/>
        <v xml:space="preserve"> 'KO.24100-42500 ',</v>
      </c>
      <c r="K182" t="s">
        <v>9813</v>
      </c>
      <c r="L182" t="s">
        <v>9814</v>
      </c>
      <c r="M182">
        <v>181</v>
      </c>
      <c r="N182" t="str">
        <f t="shared" si="9"/>
        <v>when  'KO.24100-42500 ',then 181</v>
      </c>
      <c r="O182" t="str">
        <f t="shared" si="10"/>
        <v>V</v>
      </c>
      <c r="P182">
        <v>20399</v>
      </c>
      <c r="Q182" t="s">
        <v>3629</v>
      </c>
      <c r="R182" t="s">
        <v>9816</v>
      </c>
      <c r="S182" t="s">
        <v>9817</v>
      </c>
      <c r="T182" t="str">
        <f t="shared" si="11"/>
        <v>update Unidad set Peso= '2.102 ' WHERE IDProductoServicio=20399</v>
      </c>
    </row>
    <row r="183" spans="1:20" hidden="1" x14ac:dyDescent="0.25">
      <c r="A183" s="35" t="s">
        <v>6</v>
      </c>
      <c r="B183" s="35" t="s">
        <v>3631</v>
      </c>
      <c r="C183" s="36">
        <v>2</v>
      </c>
      <c r="D183" s="44">
        <v>0</v>
      </c>
      <c r="E183" s="36" t="s">
        <v>9809</v>
      </c>
      <c r="F183" s="52">
        <v>8.4000000000000005E-2</v>
      </c>
      <c r="G183" s="36" t="s">
        <v>9810</v>
      </c>
      <c r="H183" t="s">
        <v>9811</v>
      </c>
      <c r="I183" t="s">
        <v>9812</v>
      </c>
      <c r="J183" s="34" t="str">
        <f t="shared" si="8"/>
        <v xml:space="preserve"> 'KO.25182450 ',</v>
      </c>
      <c r="K183" t="s">
        <v>9813</v>
      </c>
      <c r="L183" t="s">
        <v>9814</v>
      </c>
      <c r="M183">
        <v>182</v>
      </c>
      <c r="N183" t="str">
        <f t="shared" si="9"/>
        <v>when  'KO.25182450 ',then 182</v>
      </c>
      <c r="O183" t="str">
        <f t="shared" si="10"/>
        <v>V</v>
      </c>
      <c r="P183">
        <v>20407</v>
      </c>
      <c r="Q183" t="s">
        <v>3631</v>
      </c>
      <c r="R183" t="s">
        <v>9816</v>
      </c>
      <c r="S183" t="s">
        <v>9817</v>
      </c>
      <c r="T183" t="str">
        <f t="shared" si="11"/>
        <v>update Unidad set Peso= '0.084 ' WHERE IDProductoServicio=20407</v>
      </c>
    </row>
    <row r="184" spans="1:20" hidden="1" x14ac:dyDescent="0.25">
      <c r="A184" s="35" t="s">
        <v>6</v>
      </c>
      <c r="B184" s="35" t="s">
        <v>3633</v>
      </c>
      <c r="C184" s="36">
        <v>2</v>
      </c>
      <c r="D184" s="44">
        <v>0</v>
      </c>
      <c r="E184" s="36" t="s">
        <v>9809</v>
      </c>
      <c r="F184" s="52">
        <v>5.1760000000000002</v>
      </c>
      <c r="G184" s="36" t="s">
        <v>9810</v>
      </c>
      <c r="H184" t="s">
        <v>9811</v>
      </c>
      <c r="I184" t="s">
        <v>9812</v>
      </c>
      <c r="J184" s="34" t="str">
        <f t="shared" si="8"/>
        <v xml:space="preserve"> 'KO.25270-41601 ',</v>
      </c>
      <c r="K184" t="s">
        <v>9813</v>
      </c>
      <c r="L184" t="s">
        <v>9814</v>
      </c>
      <c r="M184">
        <v>183</v>
      </c>
      <c r="N184" t="str">
        <f t="shared" si="9"/>
        <v>when  'KO.25270-41601 ',then 183</v>
      </c>
      <c r="O184" t="str">
        <f t="shared" si="10"/>
        <v>V</v>
      </c>
      <c r="P184">
        <v>20398</v>
      </c>
      <c r="Q184" t="s">
        <v>3633</v>
      </c>
      <c r="R184" t="s">
        <v>9816</v>
      </c>
      <c r="S184" t="s">
        <v>9817</v>
      </c>
      <c r="T184" t="str">
        <f t="shared" si="11"/>
        <v>update Unidad set Peso= '5.176 ' WHERE IDProductoServicio=20398</v>
      </c>
    </row>
    <row r="185" spans="1:20" hidden="1" x14ac:dyDescent="0.25">
      <c r="A185" s="35" t="s">
        <v>6</v>
      </c>
      <c r="B185" s="35" t="s">
        <v>3635</v>
      </c>
      <c r="C185" s="36">
        <v>1</v>
      </c>
      <c r="D185" s="44">
        <v>0</v>
      </c>
      <c r="E185" s="36" t="s">
        <v>9809</v>
      </c>
      <c r="F185" s="52">
        <v>3.2000000000000001E-2</v>
      </c>
      <c r="G185" s="36" t="s">
        <v>9810</v>
      </c>
      <c r="H185" t="s">
        <v>9811</v>
      </c>
      <c r="I185" t="s">
        <v>9812</v>
      </c>
      <c r="J185" s="34" t="str">
        <f t="shared" si="8"/>
        <v xml:space="preserve"> 'KO.25360-37100 ',</v>
      </c>
      <c r="K185" t="s">
        <v>9813</v>
      </c>
      <c r="L185" t="s">
        <v>9814</v>
      </c>
      <c r="M185">
        <v>184</v>
      </c>
      <c r="N185" t="str">
        <f t="shared" si="9"/>
        <v>when  'KO.25360-37100 ',then 184</v>
      </c>
      <c r="O185" t="str">
        <f t="shared" si="10"/>
        <v>V</v>
      </c>
      <c r="P185">
        <v>14460</v>
      </c>
      <c r="Q185" t="s">
        <v>3635</v>
      </c>
      <c r="R185" t="s">
        <v>9816</v>
      </c>
      <c r="S185" t="s">
        <v>9817</v>
      </c>
      <c r="T185" t="str">
        <f t="shared" si="11"/>
        <v>update Unidad set Peso= '0.032 ' WHERE IDProductoServicio=14460</v>
      </c>
    </row>
    <row r="186" spans="1:20" hidden="1" x14ac:dyDescent="0.25">
      <c r="A186" s="35" t="s">
        <v>6</v>
      </c>
      <c r="B186" s="35" t="s">
        <v>3637</v>
      </c>
      <c r="C186" s="36">
        <v>9</v>
      </c>
      <c r="D186" s="44">
        <v>0</v>
      </c>
      <c r="E186" s="36" t="s">
        <v>9809</v>
      </c>
      <c r="F186" s="52">
        <v>0.03</v>
      </c>
      <c r="G186" s="36" t="s">
        <v>9810</v>
      </c>
      <c r="H186" t="s">
        <v>9811</v>
      </c>
      <c r="I186" t="s">
        <v>9812</v>
      </c>
      <c r="J186" s="34" t="str">
        <f t="shared" si="8"/>
        <v xml:space="preserve"> 'KO.25360-37250 ',</v>
      </c>
      <c r="K186" t="s">
        <v>9813</v>
      </c>
      <c r="L186" t="s">
        <v>9814</v>
      </c>
      <c r="M186">
        <v>185</v>
      </c>
      <c r="N186" t="str">
        <f t="shared" si="9"/>
        <v>when  'KO.25360-37250 ',then 185</v>
      </c>
      <c r="O186" t="str">
        <f t="shared" si="10"/>
        <v>V</v>
      </c>
      <c r="P186">
        <v>12104</v>
      </c>
      <c r="Q186" t="s">
        <v>3637</v>
      </c>
      <c r="R186" t="s">
        <v>9816</v>
      </c>
      <c r="S186" t="s">
        <v>9817</v>
      </c>
      <c r="T186" t="str">
        <f t="shared" si="11"/>
        <v>update Unidad set Peso= '0.03 ' WHERE IDProductoServicio=12104</v>
      </c>
    </row>
    <row r="187" spans="1:20" hidden="1" x14ac:dyDescent="0.25">
      <c r="A187" s="35" t="s">
        <v>6</v>
      </c>
      <c r="B187" s="35" t="s">
        <v>3641</v>
      </c>
      <c r="C187" s="36">
        <v>2</v>
      </c>
      <c r="D187" s="44">
        <v>0</v>
      </c>
      <c r="E187" s="36" t="s">
        <v>9809</v>
      </c>
      <c r="F187" s="52">
        <v>0.182</v>
      </c>
      <c r="G187" s="36" t="s">
        <v>9810</v>
      </c>
      <c r="H187" t="s">
        <v>9811</v>
      </c>
      <c r="I187" t="s">
        <v>9812</v>
      </c>
      <c r="J187" s="34" t="str">
        <f t="shared" si="8"/>
        <v xml:space="preserve"> 'KO.25431-1G000 ',</v>
      </c>
      <c r="K187" t="s">
        <v>9813</v>
      </c>
      <c r="L187" t="s">
        <v>9814</v>
      </c>
      <c r="M187">
        <v>186</v>
      </c>
      <c r="N187" t="str">
        <f t="shared" si="9"/>
        <v>when  'KO.25431-1G000 ',then 186</v>
      </c>
      <c r="O187" t="str">
        <f t="shared" si="10"/>
        <v>V</v>
      </c>
      <c r="P187">
        <v>22309</v>
      </c>
      <c r="Q187" t="s">
        <v>3641</v>
      </c>
      <c r="R187" t="s">
        <v>9816</v>
      </c>
      <c r="S187" t="s">
        <v>9817</v>
      </c>
      <c r="T187" t="str">
        <f t="shared" si="11"/>
        <v>update Unidad set Peso= '0.182 ' WHERE IDProductoServicio=22309</v>
      </c>
    </row>
    <row r="188" spans="1:20" hidden="1" x14ac:dyDescent="0.25">
      <c r="A188" s="35" t="s">
        <v>6</v>
      </c>
      <c r="B188" s="35" t="s">
        <v>3643</v>
      </c>
      <c r="C188" s="36">
        <v>19</v>
      </c>
      <c r="D188" s="44">
        <v>0</v>
      </c>
      <c r="E188" s="36" t="s">
        <v>9809</v>
      </c>
      <c r="F188" s="52">
        <v>0.106</v>
      </c>
      <c r="G188" s="36" t="s">
        <v>9810</v>
      </c>
      <c r="H188" t="s">
        <v>9811</v>
      </c>
      <c r="I188" t="s">
        <v>9812</v>
      </c>
      <c r="J188" s="34" t="str">
        <f t="shared" si="8"/>
        <v xml:space="preserve"> 'KO.25510-42850 ',</v>
      </c>
      <c r="K188" t="s">
        <v>9813</v>
      </c>
      <c r="L188" t="s">
        <v>9814</v>
      </c>
      <c r="M188">
        <v>187</v>
      </c>
      <c r="N188" t="str">
        <f t="shared" si="9"/>
        <v>when  'KO.25510-42850 ',then 187</v>
      </c>
      <c r="O188" t="str">
        <f t="shared" si="10"/>
        <v>V</v>
      </c>
      <c r="P188">
        <v>27710</v>
      </c>
      <c r="Q188" t="s">
        <v>3643</v>
      </c>
      <c r="R188" t="s">
        <v>9816</v>
      </c>
      <c r="S188" t="s">
        <v>9817</v>
      </c>
      <c r="T188" t="str">
        <f t="shared" si="11"/>
        <v>update Unidad set Peso= '0.106 ' WHERE IDProductoServicio=27710</v>
      </c>
    </row>
    <row r="189" spans="1:20" hidden="1" x14ac:dyDescent="0.25">
      <c r="A189" s="35" t="s">
        <v>6</v>
      </c>
      <c r="B189" s="35" t="s">
        <v>3645</v>
      </c>
      <c r="C189" s="36">
        <v>5</v>
      </c>
      <c r="D189" s="44">
        <v>0</v>
      </c>
      <c r="E189" s="36" t="s">
        <v>9809</v>
      </c>
      <c r="F189" s="52">
        <v>0.745</v>
      </c>
      <c r="G189" s="36" t="s">
        <v>9810</v>
      </c>
      <c r="H189" t="s">
        <v>9811</v>
      </c>
      <c r="I189" t="s">
        <v>9812</v>
      </c>
      <c r="J189" s="34" t="str">
        <f t="shared" si="8"/>
        <v xml:space="preserve"> 'KO.26410-4F000 ',</v>
      </c>
      <c r="K189" t="s">
        <v>9813</v>
      </c>
      <c r="L189" t="s">
        <v>9814</v>
      </c>
      <c r="M189">
        <v>188</v>
      </c>
      <c r="N189" t="str">
        <f t="shared" si="9"/>
        <v>when  'KO.26410-4F000 ',then 188</v>
      </c>
      <c r="O189" t="str">
        <f t="shared" si="10"/>
        <v>V</v>
      </c>
      <c r="P189">
        <v>27699</v>
      </c>
      <c r="Q189" t="s">
        <v>3645</v>
      </c>
      <c r="R189" t="s">
        <v>9816</v>
      </c>
      <c r="S189" t="s">
        <v>9817</v>
      </c>
      <c r="T189" t="str">
        <f t="shared" si="11"/>
        <v>update Unidad set Peso= '0.745 ' WHERE IDProductoServicio=27699</v>
      </c>
    </row>
    <row r="190" spans="1:20" hidden="1" x14ac:dyDescent="0.25">
      <c r="A190" s="35" t="s">
        <v>6</v>
      </c>
      <c r="B190" s="35" t="s">
        <v>3651</v>
      </c>
      <c r="C190" s="36">
        <v>1</v>
      </c>
      <c r="D190" s="44">
        <v>0</v>
      </c>
      <c r="E190" s="36" t="s">
        <v>9809</v>
      </c>
      <c r="F190" s="52">
        <v>1.242</v>
      </c>
      <c r="G190" s="36" t="s">
        <v>9810</v>
      </c>
      <c r="H190" t="s">
        <v>9811</v>
      </c>
      <c r="I190" t="s">
        <v>9812</v>
      </c>
      <c r="J190" s="34" t="str">
        <f t="shared" si="8"/>
        <v xml:space="preserve"> 'KO.27301-23500 ',</v>
      </c>
      <c r="K190" t="s">
        <v>9813</v>
      </c>
      <c r="L190" t="s">
        <v>9814</v>
      </c>
      <c r="M190">
        <v>189</v>
      </c>
      <c r="N190" t="str">
        <f t="shared" si="9"/>
        <v>when  'KO.27301-23500 ',then 189</v>
      </c>
      <c r="O190" t="str">
        <f t="shared" si="10"/>
        <v>V</v>
      </c>
      <c r="P190">
        <v>2261</v>
      </c>
      <c r="Q190" t="s">
        <v>3651</v>
      </c>
      <c r="R190" t="s">
        <v>9816</v>
      </c>
      <c r="S190" t="s">
        <v>9817</v>
      </c>
      <c r="T190" t="str">
        <f t="shared" si="11"/>
        <v>update Unidad set Peso= '1.242 ' WHERE IDProductoServicio=2261</v>
      </c>
    </row>
    <row r="191" spans="1:20" hidden="1" x14ac:dyDescent="0.25">
      <c r="A191" s="35" t="s">
        <v>6</v>
      </c>
      <c r="B191" s="35" t="s">
        <v>3653</v>
      </c>
      <c r="C191" s="36">
        <v>2</v>
      </c>
      <c r="D191" s="44">
        <v>0</v>
      </c>
      <c r="E191" s="36" t="s">
        <v>9809</v>
      </c>
      <c r="F191" s="52">
        <v>0.19</v>
      </c>
      <c r="G191" s="36" t="s">
        <v>9810</v>
      </c>
      <c r="H191" t="s">
        <v>9811</v>
      </c>
      <c r="I191" t="s">
        <v>9812</v>
      </c>
      <c r="J191" s="34" t="str">
        <f t="shared" si="8"/>
        <v xml:space="preserve"> 'KO.27301-26640 ',</v>
      </c>
      <c r="K191" t="s">
        <v>9813</v>
      </c>
      <c r="L191" t="s">
        <v>9814</v>
      </c>
      <c r="M191">
        <v>190</v>
      </c>
      <c r="N191" t="str">
        <f t="shared" si="9"/>
        <v>when  'KO.27301-26640 ',then 190</v>
      </c>
      <c r="O191" t="str">
        <f t="shared" si="10"/>
        <v>V</v>
      </c>
      <c r="P191">
        <v>9658</v>
      </c>
      <c r="Q191" t="s">
        <v>3653</v>
      </c>
      <c r="R191" t="s">
        <v>9816</v>
      </c>
      <c r="S191" t="s">
        <v>9817</v>
      </c>
      <c r="T191" t="str">
        <f t="shared" si="11"/>
        <v>update Unidad set Peso= '0.19 ' WHERE IDProductoServicio=9658</v>
      </c>
    </row>
    <row r="192" spans="1:20" hidden="1" x14ac:dyDescent="0.25">
      <c r="A192" s="35" t="s">
        <v>6</v>
      </c>
      <c r="B192" s="35" t="s">
        <v>3655</v>
      </c>
      <c r="C192" s="36">
        <v>1</v>
      </c>
      <c r="D192" s="44">
        <v>0</v>
      </c>
      <c r="E192" s="36" t="s">
        <v>9809</v>
      </c>
      <c r="F192" s="52">
        <v>0.22600000000000001</v>
      </c>
      <c r="G192" s="36" t="s">
        <v>9810</v>
      </c>
      <c r="H192" t="s">
        <v>9811</v>
      </c>
      <c r="I192" t="s">
        <v>9812</v>
      </c>
      <c r="J192" s="34" t="str">
        <f t="shared" si="8"/>
        <v xml:space="preserve"> 'KO.28164-37200 ',</v>
      </c>
      <c r="K192" t="s">
        <v>9813</v>
      </c>
      <c r="L192" t="s">
        <v>9814</v>
      </c>
      <c r="M192">
        <v>191</v>
      </c>
      <c r="N192" t="str">
        <f t="shared" si="9"/>
        <v>when  'KO.28164-37200 ',then 191</v>
      </c>
      <c r="O192" t="str">
        <f t="shared" si="10"/>
        <v>V</v>
      </c>
      <c r="P192">
        <v>18000</v>
      </c>
      <c r="Q192" t="s">
        <v>3655</v>
      </c>
      <c r="R192" t="s">
        <v>9816</v>
      </c>
      <c r="S192" t="s">
        <v>9817</v>
      </c>
      <c r="T192" t="str">
        <f t="shared" si="11"/>
        <v>update Unidad set Peso= '0.226 ' WHERE IDProductoServicio=18000</v>
      </c>
    </row>
    <row r="193" spans="1:20" hidden="1" x14ac:dyDescent="0.25">
      <c r="A193" s="35" t="s">
        <v>6</v>
      </c>
      <c r="B193" s="35" t="s">
        <v>3657</v>
      </c>
      <c r="C193" s="36">
        <v>3</v>
      </c>
      <c r="D193" s="44">
        <v>0</v>
      </c>
      <c r="E193" s="36" t="s">
        <v>9809</v>
      </c>
      <c r="F193" s="52">
        <v>8.2000000000000003E-2</v>
      </c>
      <c r="G193" s="36" t="s">
        <v>9810</v>
      </c>
      <c r="H193" t="s">
        <v>9811</v>
      </c>
      <c r="I193" t="s">
        <v>9812</v>
      </c>
      <c r="J193" s="34" t="str">
        <f t="shared" si="8"/>
        <v xml:space="preserve"> 'KO.28910-22040 ',</v>
      </c>
      <c r="K193" t="s">
        <v>9813</v>
      </c>
      <c r="L193" t="s">
        <v>9814</v>
      </c>
      <c r="M193">
        <v>192</v>
      </c>
      <c r="N193" t="str">
        <f t="shared" si="9"/>
        <v>when  'KO.28910-22040 ',then 192</v>
      </c>
      <c r="O193" t="str">
        <f t="shared" si="10"/>
        <v>V</v>
      </c>
      <c r="P193">
        <v>24080</v>
      </c>
      <c r="Q193" t="s">
        <v>3657</v>
      </c>
      <c r="R193" t="s">
        <v>9816</v>
      </c>
      <c r="S193" t="s">
        <v>9817</v>
      </c>
      <c r="T193" t="str">
        <f t="shared" si="11"/>
        <v>update Unidad set Peso= '0.082 ' WHERE IDProductoServicio=24080</v>
      </c>
    </row>
    <row r="194" spans="1:20" hidden="1" x14ac:dyDescent="0.25">
      <c r="A194" s="35" t="s">
        <v>6</v>
      </c>
      <c r="B194" s="35" t="s">
        <v>3661</v>
      </c>
      <c r="C194" s="36">
        <v>1</v>
      </c>
      <c r="D194" s="44">
        <v>0</v>
      </c>
      <c r="E194" s="36" t="s">
        <v>9809</v>
      </c>
      <c r="F194" s="52">
        <v>2.8159999999999998</v>
      </c>
      <c r="G194" s="36" t="s">
        <v>9810</v>
      </c>
      <c r="H194" t="s">
        <v>9811</v>
      </c>
      <c r="I194" t="s">
        <v>9812</v>
      </c>
      <c r="J194" s="34" t="str">
        <f t="shared" si="8"/>
        <v xml:space="preserve"> 'KO.36100-2G200 ',</v>
      </c>
      <c r="K194" t="s">
        <v>9813</v>
      </c>
      <c r="L194" t="s">
        <v>9814</v>
      </c>
      <c r="M194">
        <v>193</v>
      </c>
      <c r="N194" t="str">
        <f t="shared" si="9"/>
        <v>when  'KO.36100-2G200 ',then 193</v>
      </c>
      <c r="O194" t="str">
        <f t="shared" si="10"/>
        <v>V</v>
      </c>
      <c r="P194">
        <v>27668</v>
      </c>
      <c r="Q194" t="s">
        <v>3661</v>
      </c>
      <c r="R194" t="s">
        <v>9816</v>
      </c>
      <c r="S194" t="s">
        <v>9817</v>
      </c>
      <c r="T194" t="str">
        <f t="shared" si="11"/>
        <v>update Unidad set Peso= '2.816 ' WHERE IDProductoServicio=27668</v>
      </c>
    </row>
    <row r="195" spans="1:20" hidden="1" x14ac:dyDescent="0.25">
      <c r="A195" s="35" t="s">
        <v>6</v>
      </c>
      <c r="B195" s="35" t="s">
        <v>3663</v>
      </c>
      <c r="C195" s="36">
        <v>1</v>
      </c>
      <c r="D195" s="44">
        <v>0</v>
      </c>
      <c r="E195" s="36" t="s">
        <v>9809</v>
      </c>
      <c r="F195" s="52">
        <v>6.9459999999999997</v>
      </c>
      <c r="G195" s="36" t="s">
        <v>9810</v>
      </c>
      <c r="H195" t="s">
        <v>9811</v>
      </c>
      <c r="I195" t="s">
        <v>9812</v>
      </c>
      <c r="J195" s="34" t="str">
        <f t="shared" ref="J195:J258" si="12">H195&amp;B195&amp;H195&amp;I195</f>
        <v xml:space="preserve"> 'KO.37300-45500 ',</v>
      </c>
      <c r="K195" t="s">
        <v>9813</v>
      </c>
      <c r="L195" t="s">
        <v>9814</v>
      </c>
      <c r="M195">
        <v>194</v>
      </c>
      <c r="N195" t="str">
        <f t="shared" ref="N195:N258" si="13">K195&amp;" "&amp;J195&amp;L195&amp;" "&amp;M195</f>
        <v>when  'KO.37300-45500 ',then 194</v>
      </c>
      <c r="O195" t="str">
        <f t="shared" ref="O195:O258" si="14">IF(Q195=B195,"V","F")</f>
        <v>V</v>
      </c>
      <c r="P195">
        <v>27671</v>
      </c>
      <c r="Q195" t="s">
        <v>3663</v>
      </c>
      <c r="R195" t="s">
        <v>9816</v>
      </c>
      <c r="S195" t="s">
        <v>9817</v>
      </c>
      <c r="T195" t="str">
        <f t="shared" ref="T195:T258" si="15">R195&amp;H195&amp;F195&amp;H195&amp;" "&amp;S195&amp;P195</f>
        <v>update Unidad set Peso= '6.946 ' WHERE IDProductoServicio=27671</v>
      </c>
    </row>
    <row r="196" spans="1:20" hidden="1" x14ac:dyDescent="0.25">
      <c r="A196" s="35" t="s">
        <v>6</v>
      </c>
      <c r="B196" s="35" t="s">
        <v>3667</v>
      </c>
      <c r="C196" s="36">
        <v>1</v>
      </c>
      <c r="D196" s="44">
        <v>0</v>
      </c>
      <c r="E196" s="36" t="s">
        <v>9809</v>
      </c>
      <c r="F196" s="52">
        <v>6.2E-2</v>
      </c>
      <c r="G196" s="36" t="s">
        <v>9810</v>
      </c>
      <c r="H196" t="s">
        <v>9811</v>
      </c>
      <c r="I196" t="s">
        <v>9812</v>
      </c>
      <c r="J196" s="34" t="str">
        <f t="shared" si="12"/>
        <v xml:space="preserve"> 'KO.39250-26900 ',</v>
      </c>
      <c r="K196" t="s">
        <v>9813</v>
      </c>
      <c r="L196" t="s">
        <v>9814</v>
      </c>
      <c r="M196">
        <v>195</v>
      </c>
      <c r="N196" t="str">
        <f t="shared" si="13"/>
        <v>when  'KO.39250-26900 ',then 195</v>
      </c>
      <c r="O196" t="str">
        <f t="shared" si="14"/>
        <v>V</v>
      </c>
      <c r="P196">
        <v>9654</v>
      </c>
      <c r="Q196" t="s">
        <v>3667</v>
      </c>
      <c r="R196" t="s">
        <v>9816</v>
      </c>
      <c r="S196" t="s">
        <v>9817</v>
      </c>
      <c r="T196" t="str">
        <f t="shared" si="15"/>
        <v>update Unidad set Peso= '0.062 ' WHERE IDProductoServicio=9654</v>
      </c>
    </row>
    <row r="197" spans="1:20" hidden="1" x14ac:dyDescent="0.25">
      <c r="A197" s="35" t="s">
        <v>6</v>
      </c>
      <c r="B197" s="35" t="s">
        <v>3669</v>
      </c>
      <c r="C197" s="36">
        <v>1</v>
      </c>
      <c r="D197" s="44">
        <v>0</v>
      </c>
      <c r="E197" s="36" t="s">
        <v>9809</v>
      </c>
      <c r="F197" s="52">
        <v>2.8000000000000001E-2</v>
      </c>
      <c r="G197" s="36" t="s">
        <v>9810</v>
      </c>
      <c r="H197" t="s">
        <v>9811</v>
      </c>
      <c r="I197" t="s">
        <v>9812</v>
      </c>
      <c r="J197" s="34" t="str">
        <f t="shared" si="12"/>
        <v xml:space="preserve"> 'KO.39310-38050 ',</v>
      </c>
      <c r="K197" t="s">
        <v>9813</v>
      </c>
      <c r="L197" t="s">
        <v>9814</v>
      </c>
      <c r="M197">
        <v>196</v>
      </c>
      <c r="N197" t="str">
        <f t="shared" si="13"/>
        <v>when  'KO.39310-38050 ',then 196</v>
      </c>
      <c r="O197" t="str">
        <f t="shared" si="14"/>
        <v>V</v>
      </c>
      <c r="P197">
        <v>17994</v>
      </c>
      <c r="Q197" t="s">
        <v>3669</v>
      </c>
      <c r="R197" t="s">
        <v>9816</v>
      </c>
      <c r="S197" t="s">
        <v>9817</v>
      </c>
      <c r="T197" t="str">
        <f t="shared" si="15"/>
        <v>update Unidad set Peso= '0.028 ' WHERE IDProductoServicio=17994</v>
      </c>
    </row>
    <row r="198" spans="1:20" hidden="1" x14ac:dyDescent="0.25">
      <c r="A198" s="35" t="s">
        <v>6</v>
      </c>
      <c r="B198" s="35" t="s">
        <v>3671</v>
      </c>
      <c r="C198" s="36">
        <v>1</v>
      </c>
      <c r="D198" s="44">
        <v>0</v>
      </c>
      <c r="E198" s="36" t="s">
        <v>9809</v>
      </c>
      <c r="F198" s="52">
        <v>7.0000000000000007E-2</v>
      </c>
      <c r="G198" s="36" t="s">
        <v>9810</v>
      </c>
      <c r="H198" t="s">
        <v>9811</v>
      </c>
      <c r="I198" t="s">
        <v>9812</v>
      </c>
      <c r="J198" s="34" t="str">
        <f t="shared" si="12"/>
        <v xml:space="preserve"> 'KO.39310-38060 ',</v>
      </c>
      <c r="K198" t="s">
        <v>9813</v>
      </c>
      <c r="L198" t="s">
        <v>9814</v>
      </c>
      <c r="M198">
        <v>197</v>
      </c>
      <c r="N198" t="str">
        <f t="shared" si="13"/>
        <v>when  'KO.39310-38060 ',then 197</v>
      </c>
      <c r="O198" t="str">
        <f t="shared" si="14"/>
        <v>V</v>
      </c>
      <c r="P198">
        <v>24129</v>
      </c>
      <c r="Q198" t="s">
        <v>3671</v>
      </c>
      <c r="R198" t="s">
        <v>9816</v>
      </c>
      <c r="S198" t="s">
        <v>9817</v>
      </c>
      <c r="T198" t="str">
        <f t="shared" si="15"/>
        <v>update Unidad set Peso= '0.07 ' WHERE IDProductoServicio=24129</v>
      </c>
    </row>
    <row r="199" spans="1:20" hidden="1" x14ac:dyDescent="0.25">
      <c r="A199" s="35" t="s">
        <v>6</v>
      </c>
      <c r="B199" s="35" t="s">
        <v>3673</v>
      </c>
      <c r="C199" s="36">
        <v>3</v>
      </c>
      <c r="D199" s="44">
        <v>0</v>
      </c>
      <c r="E199" s="36" t="s">
        <v>9809</v>
      </c>
      <c r="F199" s="52">
        <v>5.6000000000000001E-2</v>
      </c>
      <c r="G199" s="36" t="s">
        <v>9810</v>
      </c>
      <c r="H199" t="s">
        <v>9811</v>
      </c>
      <c r="I199" t="s">
        <v>9812</v>
      </c>
      <c r="J199" s="34" t="str">
        <f t="shared" si="12"/>
        <v xml:space="preserve"> 'KO.39310-39110 ',</v>
      </c>
      <c r="K199" t="s">
        <v>9813</v>
      </c>
      <c r="L199" t="s">
        <v>9814</v>
      </c>
      <c r="M199">
        <v>198</v>
      </c>
      <c r="N199" t="str">
        <f t="shared" si="13"/>
        <v>when  'KO.39310-39110 ',then 198</v>
      </c>
      <c r="O199" t="str">
        <f t="shared" si="14"/>
        <v>V</v>
      </c>
      <c r="P199">
        <v>24130</v>
      </c>
      <c r="Q199" t="s">
        <v>3673</v>
      </c>
      <c r="R199" t="s">
        <v>9816</v>
      </c>
      <c r="S199" t="s">
        <v>9817</v>
      </c>
      <c r="T199" t="str">
        <f t="shared" si="15"/>
        <v>update Unidad set Peso= '0.056 ' WHERE IDProductoServicio=24130</v>
      </c>
    </row>
    <row r="200" spans="1:20" hidden="1" x14ac:dyDescent="0.25">
      <c r="A200" s="35" t="s">
        <v>6</v>
      </c>
      <c r="B200" s="35" t="s">
        <v>3675</v>
      </c>
      <c r="C200" s="36">
        <v>1</v>
      </c>
      <c r="D200" s="44">
        <v>0</v>
      </c>
      <c r="E200" s="36" t="s">
        <v>9809</v>
      </c>
      <c r="F200" s="52">
        <v>2.8000000000000001E-2</v>
      </c>
      <c r="G200" s="36" t="s">
        <v>9810</v>
      </c>
      <c r="H200" t="s">
        <v>9811</v>
      </c>
      <c r="I200" t="s">
        <v>9812</v>
      </c>
      <c r="J200" s="34" t="str">
        <f t="shared" si="12"/>
        <v xml:space="preserve"> 'KO.39350-23910 ',</v>
      </c>
      <c r="K200" t="s">
        <v>9813</v>
      </c>
      <c r="L200" t="s">
        <v>9814</v>
      </c>
      <c r="M200">
        <v>199</v>
      </c>
      <c r="N200" t="str">
        <f t="shared" si="13"/>
        <v>when  'KO.39350-23910 ',then 199</v>
      </c>
      <c r="O200" t="str">
        <f t="shared" si="14"/>
        <v>V</v>
      </c>
      <c r="P200">
        <v>22232</v>
      </c>
      <c r="Q200" t="s">
        <v>3675</v>
      </c>
      <c r="R200" t="s">
        <v>9816</v>
      </c>
      <c r="S200" t="s">
        <v>9817</v>
      </c>
      <c r="T200" t="str">
        <f t="shared" si="15"/>
        <v>update Unidad set Peso= '0.028 ' WHERE IDProductoServicio=22232</v>
      </c>
    </row>
    <row r="201" spans="1:20" hidden="1" x14ac:dyDescent="0.25">
      <c r="A201" s="35" t="s">
        <v>6</v>
      </c>
      <c r="B201" s="35" t="s">
        <v>3677</v>
      </c>
      <c r="C201" s="36">
        <v>1</v>
      </c>
      <c r="D201" s="44">
        <v>0</v>
      </c>
      <c r="E201" s="36" t="s">
        <v>9809</v>
      </c>
      <c r="F201" s="52">
        <v>3.2000000000000001E-2</v>
      </c>
      <c r="G201" s="36" t="s">
        <v>9810</v>
      </c>
      <c r="H201" t="s">
        <v>9811</v>
      </c>
      <c r="I201" t="s">
        <v>9812</v>
      </c>
      <c r="J201" s="34" t="str">
        <f t="shared" si="12"/>
        <v xml:space="preserve"> 'KO.39350-2B000 ',</v>
      </c>
      <c r="K201" t="s">
        <v>9813</v>
      </c>
      <c r="L201" t="s">
        <v>9814</v>
      </c>
      <c r="M201">
        <v>200</v>
      </c>
      <c r="N201" t="str">
        <f t="shared" si="13"/>
        <v>when  'KO.39350-2B000 ',then 200</v>
      </c>
      <c r="O201" t="str">
        <f t="shared" si="14"/>
        <v>V</v>
      </c>
      <c r="P201">
        <v>22411</v>
      </c>
      <c r="Q201" t="s">
        <v>3677</v>
      </c>
      <c r="R201" t="s">
        <v>9816</v>
      </c>
      <c r="S201" t="s">
        <v>9817</v>
      </c>
      <c r="T201" t="str">
        <f t="shared" si="15"/>
        <v>update Unidad set Peso= '0.032 ' WHERE IDProductoServicio=22411</v>
      </c>
    </row>
    <row r="202" spans="1:20" hidden="1" x14ac:dyDescent="0.25">
      <c r="A202" s="35" t="s">
        <v>6</v>
      </c>
      <c r="B202" s="35" t="s">
        <v>3679</v>
      </c>
      <c r="C202" s="36">
        <v>3</v>
      </c>
      <c r="D202" s="44">
        <v>0</v>
      </c>
      <c r="E202" s="36" t="s">
        <v>9809</v>
      </c>
      <c r="F202" s="52">
        <v>0.30399999999999999</v>
      </c>
      <c r="G202" s="36" t="s">
        <v>9810</v>
      </c>
      <c r="H202" t="s">
        <v>9811</v>
      </c>
      <c r="I202" t="s">
        <v>9812</v>
      </c>
      <c r="J202" s="34" t="str">
        <f t="shared" si="12"/>
        <v xml:space="preserve"> 'KO.41600-4F000 ',</v>
      </c>
      <c r="K202" t="s">
        <v>9813</v>
      </c>
      <c r="L202" t="s">
        <v>9814</v>
      </c>
      <c r="M202">
        <v>201</v>
      </c>
      <c r="N202" t="str">
        <f t="shared" si="13"/>
        <v>when  'KO.41600-4F000 ',then 201</v>
      </c>
      <c r="O202" t="str">
        <f t="shared" si="14"/>
        <v>V</v>
      </c>
      <c r="P202">
        <v>27707</v>
      </c>
      <c r="Q202" t="s">
        <v>3679</v>
      </c>
      <c r="R202" t="s">
        <v>9816</v>
      </c>
      <c r="S202" t="s">
        <v>9817</v>
      </c>
      <c r="T202" t="str">
        <f t="shared" si="15"/>
        <v>update Unidad set Peso= '0.304 ' WHERE IDProductoServicio=27707</v>
      </c>
    </row>
    <row r="203" spans="1:20" hidden="1" x14ac:dyDescent="0.25">
      <c r="A203" s="35" t="s">
        <v>6</v>
      </c>
      <c r="B203" s="35" t="s">
        <v>3681</v>
      </c>
      <c r="C203" s="36">
        <v>5</v>
      </c>
      <c r="D203" s="44">
        <v>0</v>
      </c>
      <c r="E203" s="36" t="s">
        <v>9809</v>
      </c>
      <c r="F203" s="52">
        <v>0.85099999999999998</v>
      </c>
      <c r="G203" s="36" t="s">
        <v>9810</v>
      </c>
      <c r="H203" t="s">
        <v>9811</v>
      </c>
      <c r="I203" t="s">
        <v>9812</v>
      </c>
      <c r="J203" s="34" t="str">
        <f t="shared" si="12"/>
        <v xml:space="preserve"> 'KO.43740-5H001 ',</v>
      </c>
      <c r="K203" t="s">
        <v>9813</v>
      </c>
      <c r="L203" t="s">
        <v>9814</v>
      </c>
      <c r="M203">
        <v>202</v>
      </c>
      <c r="N203" t="str">
        <f t="shared" si="13"/>
        <v>when  'KO.43740-5H001 ',then 202</v>
      </c>
      <c r="O203" t="str">
        <f t="shared" si="14"/>
        <v>V</v>
      </c>
      <c r="P203">
        <v>27672</v>
      </c>
      <c r="Q203" t="s">
        <v>3681</v>
      </c>
      <c r="R203" t="s">
        <v>9816</v>
      </c>
      <c r="S203" t="s">
        <v>9817</v>
      </c>
      <c r="T203" t="str">
        <f t="shared" si="15"/>
        <v>update Unidad set Peso= '0.851 ' WHERE IDProductoServicio=27672</v>
      </c>
    </row>
    <row r="204" spans="1:20" hidden="1" x14ac:dyDescent="0.25">
      <c r="A204" s="35" t="s">
        <v>6</v>
      </c>
      <c r="B204" s="35" t="s">
        <v>3683</v>
      </c>
      <c r="C204" s="36">
        <v>5</v>
      </c>
      <c r="D204" s="44">
        <v>0</v>
      </c>
      <c r="E204" s="36" t="s">
        <v>9809</v>
      </c>
      <c r="F204" s="52">
        <v>1.0349999999999999</v>
      </c>
      <c r="G204" s="36" t="s">
        <v>9810</v>
      </c>
      <c r="H204" t="s">
        <v>9811</v>
      </c>
      <c r="I204" t="s">
        <v>9812</v>
      </c>
      <c r="J204" s="34" t="str">
        <f t="shared" si="12"/>
        <v xml:space="preserve"> 'KO.43750-5H002 ',</v>
      </c>
      <c r="K204" t="s">
        <v>9813</v>
      </c>
      <c r="L204" t="s">
        <v>9814</v>
      </c>
      <c r="M204">
        <v>203</v>
      </c>
      <c r="N204" t="str">
        <f t="shared" si="13"/>
        <v>when  'KO.43750-5H002 ',then 203</v>
      </c>
      <c r="O204" t="str">
        <f t="shared" si="14"/>
        <v>V</v>
      </c>
      <c r="P204">
        <v>27673</v>
      </c>
      <c r="Q204" t="s">
        <v>3683</v>
      </c>
      <c r="R204" t="s">
        <v>9816</v>
      </c>
      <c r="S204" t="s">
        <v>9817</v>
      </c>
      <c r="T204" t="str">
        <f t="shared" si="15"/>
        <v>update Unidad set Peso= '1.035 ' WHERE IDProductoServicio=27673</v>
      </c>
    </row>
    <row r="205" spans="1:20" hidden="1" x14ac:dyDescent="0.25">
      <c r="A205" s="35" t="s">
        <v>6</v>
      </c>
      <c r="B205" s="35" t="s">
        <v>3685</v>
      </c>
      <c r="C205" s="36">
        <v>10</v>
      </c>
      <c r="D205" s="44">
        <v>0</v>
      </c>
      <c r="E205" s="36" t="s">
        <v>9809</v>
      </c>
      <c r="F205" s="52">
        <v>1.62</v>
      </c>
      <c r="G205" s="36" t="s">
        <v>9810</v>
      </c>
      <c r="H205" t="s">
        <v>9811</v>
      </c>
      <c r="I205" t="s">
        <v>9812</v>
      </c>
      <c r="J205" s="34" t="str">
        <f t="shared" si="12"/>
        <v xml:space="preserve"> 'KO.43794-4F000 ',</v>
      </c>
      <c r="K205" t="s">
        <v>9813</v>
      </c>
      <c r="L205" t="s">
        <v>9814</v>
      </c>
      <c r="M205">
        <v>204</v>
      </c>
      <c r="N205" t="str">
        <f t="shared" si="13"/>
        <v>when  'KO.43794-4F000 ',then 204</v>
      </c>
      <c r="O205" t="str">
        <f t="shared" si="14"/>
        <v>V</v>
      </c>
      <c r="P205">
        <v>27696</v>
      </c>
      <c r="Q205" t="s">
        <v>3685</v>
      </c>
      <c r="R205" t="s">
        <v>9816</v>
      </c>
      <c r="S205" t="s">
        <v>9817</v>
      </c>
      <c r="T205" t="str">
        <f t="shared" si="15"/>
        <v>update Unidad set Peso= '1.62 ' WHERE IDProductoServicio=27696</v>
      </c>
    </row>
    <row r="206" spans="1:20" hidden="1" x14ac:dyDescent="0.25">
      <c r="A206" s="35" t="s">
        <v>6</v>
      </c>
      <c r="B206" s="35" t="s">
        <v>3687</v>
      </c>
      <c r="C206" s="36">
        <v>1</v>
      </c>
      <c r="D206" s="44">
        <v>0</v>
      </c>
      <c r="E206" s="36" t="s">
        <v>9809</v>
      </c>
      <c r="F206" s="52">
        <v>7.0000000000000007E-2</v>
      </c>
      <c r="G206" s="36" t="s">
        <v>9810</v>
      </c>
      <c r="H206" t="s">
        <v>9811</v>
      </c>
      <c r="I206" t="s">
        <v>9812</v>
      </c>
      <c r="J206" s="34" t="str">
        <f t="shared" si="12"/>
        <v xml:space="preserve"> 'KO.46517-39000 ',</v>
      </c>
      <c r="K206" t="s">
        <v>9813</v>
      </c>
      <c r="L206" t="s">
        <v>9814</v>
      </c>
      <c r="M206">
        <v>205</v>
      </c>
      <c r="N206" t="str">
        <f t="shared" si="13"/>
        <v>when  'KO.46517-39000 ',then 205</v>
      </c>
      <c r="O206" t="str">
        <f t="shared" si="14"/>
        <v>V</v>
      </c>
      <c r="P206">
        <v>24132</v>
      </c>
      <c r="Q206" t="s">
        <v>3687</v>
      </c>
      <c r="R206" t="s">
        <v>9816</v>
      </c>
      <c r="S206" t="s">
        <v>9817</v>
      </c>
      <c r="T206" t="str">
        <f t="shared" si="15"/>
        <v>update Unidad set Peso= '0.07 ' WHERE IDProductoServicio=24132</v>
      </c>
    </row>
    <row r="207" spans="1:20" hidden="1" x14ac:dyDescent="0.25">
      <c r="A207" s="35" t="s">
        <v>6</v>
      </c>
      <c r="B207" s="35" t="s">
        <v>3689</v>
      </c>
      <c r="C207" s="36">
        <v>20</v>
      </c>
      <c r="D207" s="44">
        <v>0</v>
      </c>
      <c r="E207" s="36" t="s">
        <v>9809</v>
      </c>
      <c r="F207" s="52">
        <v>5.6000000000000001E-2</v>
      </c>
      <c r="G207" s="36" t="s">
        <v>9810</v>
      </c>
      <c r="H207" t="s">
        <v>9811</v>
      </c>
      <c r="I207" t="s">
        <v>9812</v>
      </c>
      <c r="J207" s="34" t="str">
        <f t="shared" si="12"/>
        <v xml:space="preserve"> 'KO.52755-47000 ',</v>
      </c>
      <c r="K207" t="s">
        <v>9813</v>
      </c>
      <c r="L207" t="s">
        <v>9814</v>
      </c>
      <c r="M207">
        <v>206</v>
      </c>
      <c r="N207" t="str">
        <f t="shared" si="13"/>
        <v>when  'KO.52755-47000 ',then 206</v>
      </c>
      <c r="O207" t="str">
        <f t="shared" si="14"/>
        <v>V</v>
      </c>
      <c r="P207">
        <v>27705</v>
      </c>
      <c r="Q207" t="s">
        <v>3689</v>
      </c>
      <c r="R207" t="s">
        <v>9816</v>
      </c>
      <c r="S207" t="s">
        <v>9817</v>
      </c>
      <c r="T207" t="str">
        <f t="shared" si="15"/>
        <v>update Unidad set Peso= '0.056 ' WHERE IDProductoServicio=27705</v>
      </c>
    </row>
    <row r="208" spans="1:20" hidden="1" x14ac:dyDescent="0.25">
      <c r="A208" s="35" t="s">
        <v>6</v>
      </c>
      <c r="B208" s="35" t="s">
        <v>3695</v>
      </c>
      <c r="C208" s="36">
        <v>1</v>
      </c>
      <c r="D208" s="44">
        <v>0</v>
      </c>
      <c r="E208" s="36" t="s">
        <v>9809</v>
      </c>
      <c r="F208" s="52">
        <v>2.1659999999999999</v>
      </c>
      <c r="G208" s="36" t="s">
        <v>9810</v>
      </c>
      <c r="H208" t="s">
        <v>9811</v>
      </c>
      <c r="I208" t="s">
        <v>9812</v>
      </c>
      <c r="J208" s="34" t="str">
        <f t="shared" si="12"/>
        <v xml:space="preserve"> 'KO.57100-1E000 ',</v>
      </c>
      <c r="K208" t="s">
        <v>9813</v>
      </c>
      <c r="L208" t="s">
        <v>9814</v>
      </c>
      <c r="M208">
        <v>207</v>
      </c>
      <c r="N208" t="str">
        <f t="shared" si="13"/>
        <v>when  'KO.57100-1E000 ',then 207</v>
      </c>
      <c r="O208" t="str">
        <f t="shared" si="14"/>
        <v>V</v>
      </c>
      <c r="P208">
        <v>22317</v>
      </c>
      <c r="Q208" t="s">
        <v>3695</v>
      </c>
      <c r="R208" t="s">
        <v>9816</v>
      </c>
      <c r="S208" t="s">
        <v>9817</v>
      </c>
      <c r="T208" t="str">
        <f t="shared" si="15"/>
        <v>update Unidad set Peso= '2.166 ' WHERE IDProductoServicio=22317</v>
      </c>
    </row>
    <row r="209" spans="1:20" hidden="1" x14ac:dyDescent="0.25">
      <c r="A209" s="35" t="s">
        <v>6</v>
      </c>
      <c r="B209" s="35" t="s">
        <v>3697</v>
      </c>
      <c r="C209" s="36">
        <v>2</v>
      </c>
      <c r="D209" s="44">
        <v>0</v>
      </c>
      <c r="E209" s="36" t="s">
        <v>9809</v>
      </c>
      <c r="F209" s="52">
        <v>2.73</v>
      </c>
      <c r="G209" s="36" t="s">
        <v>9810</v>
      </c>
      <c r="H209" t="s">
        <v>9811</v>
      </c>
      <c r="I209" t="s">
        <v>9812</v>
      </c>
      <c r="J209" s="34" t="str">
        <f t="shared" si="12"/>
        <v xml:space="preserve"> 'KO.57100-4A000 ',</v>
      </c>
      <c r="K209" t="s">
        <v>9813</v>
      </c>
      <c r="L209" t="s">
        <v>9814</v>
      </c>
      <c r="M209">
        <v>208</v>
      </c>
      <c r="N209" t="str">
        <f t="shared" si="13"/>
        <v>when  'KO.57100-4A000 ',then 208</v>
      </c>
      <c r="O209" t="str">
        <f t="shared" si="14"/>
        <v>V</v>
      </c>
      <c r="P209">
        <v>22216</v>
      </c>
      <c r="Q209" t="s">
        <v>3697</v>
      </c>
      <c r="R209" t="s">
        <v>9816</v>
      </c>
      <c r="S209" t="s">
        <v>9817</v>
      </c>
      <c r="T209" t="str">
        <f t="shared" si="15"/>
        <v>update Unidad set Peso= '2.73 ' WHERE IDProductoServicio=22216</v>
      </c>
    </row>
    <row r="210" spans="1:20" hidden="1" x14ac:dyDescent="0.25">
      <c r="A210" s="35" t="s">
        <v>6</v>
      </c>
      <c r="B210" s="35" t="s">
        <v>3699</v>
      </c>
      <c r="C210" s="36">
        <v>3</v>
      </c>
      <c r="D210" s="44">
        <v>0</v>
      </c>
      <c r="E210" s="36" t="s">
        <v>9809</v>
      </c>
      <c r="F210" s="52">
        <v>2.1960000000000002</v>
      </c>
      <c r="G210" s="36" t="s">
        <v>9810</v>
      </c>
      <c r="H210" t="s">
        <v>9811</v>
      </c>
      <c r="I210" t="s">
        <v>9812</v>
      </c>
      <c r="J210" s="34" t="str">
        <f t="shared" si="12"/>
        <v xml:space="preserve"> 'KO.57100-4A010 ',</v>
      </c>
      <c r="K210" t="s">
        <v>9813</v>
      </c>
      <c r="L210" t="s">
        <v>9814</v>
      </c>
      <c r="M210">
        <v>209</v>
      </c>
      <c r="N210" t="str">
        <f t="shared" si="13"/>
        <v>when  'KO.57100-4A010 ',then 209</v>
      </c>
      <c r="O210" t="str">
        <f t="shared" si="14"/>
        <v>V</v>
      </c>
      <c r="P210">
        <v>20557</v>
      </c>
      <c r="Q210" t="s">
        <v>3699</v>
      </c>
      <c r="R210" t="s">
        <v>9816</v>
      </c>
      <c r="S210" t="s">
        <v>9817</v>
      </c>
      <c r="T210" t="str">
        <f t="shared" si="15"/>
        <v>update Unidad set Peso= '2.196 ' WHERE IDProductoServicio=20557</v>
      </c>
    </row>
    <row r="211" spans="1:20" hidden="1" x14ac:dyDescent="0.25">
      <c r="A211" s="35" t="s">
        <v>6</v>
      </c>
      <c r="B211" s="35" t="s">
        <v>3701</v>
      </c>
      <c r="C211" s="36">
        <v>10</v>
      </c>
      <c r="D211" s="44">
        <v>0</v>
      </c>
      <c r="E211" s="36" t="s">
        <v>9809</v>
      </c>
      <c r="F211" s="52">
        <v>2.702</v>
      </c>
      <c r="G211" s="36" t="s">
        <v>9810</v>
      </c>
      <c r="H211" t="s">
        <v>9811</v>
      </c>
      <c r="I211" t="s">
        <v>9812</v>
      </c>
      <c r="J211" s="34" t="str">
        <f t="shared" si="12"/>
        <v xml:space="preserve"> 'KO.58305-4FA01 ',</v>
      </c>
      <c r="K211" t="s">
        <v>9813</v>
      </c>
      <c r="L211" t="s">
        <v>9814</v>
      </c>
      <c r="M211">
        <v>210</v>
      </c>
      <c r="N211" t="str">
        <f t="shared" si="13"/>
        <v>when  'KO.58305-4FA01 ',then 210</v>
      </c>
      <c r="O211" t="str">
        <f t="shared" si="14"/>
        <v>V</v>
      </c>
      <c r="P211">
        <v>27691</v>
      </c>
      <c r="Q211" t="s">
        <v>3701</v>
      </c>
      <c r="R211" t="s">
        <v>9816</v>
      </c>
      <c r="S211" t="s">
        <v>9817</v>
      </c>
      <c r="T211" t="str">
        <f t="shared" si="15"/>
        <v>update Unidad set Peso= '2.702 ' WHERE IDProductoServicio=27691</v>
      </c>
    </row>
    <row r="212" spans="1:20" hidden="1" x14ac:dyDescent="0.25">
      <c r="A212" s="35" t="s">
        <v>6</v>
      </c>
      <c r="B212" s="35" t="s">
        <v>3703</v>
      </c>
      <c r="C212" s="36">
        <v>11</v>
      </c>
      <c r="D212" s="44">
        <v>0</v>
      </c>
      <c r="E212" s="36" t="s">
        <v>9809</v>
      </c>
      <c r="F212" s="52">
        <v>2.4359999999999999</v>
      </c>
      <c r="G212" s="36" t="s">
        <v>9810</v>
      </c>
      <c r="H212" t="s">
        <v>9811</v>
      </c>
      <c r="I212" t="s">
        <v>9812</v>
      </c>
      <c r="J212" s="34" t="str">
        <f t="shared" si="12"/>
        <v xml:space="preserve"> 'KO.59610-5H211 ',</v>
      </c>
      <c r="K212" t="s">
        <v>9813</v>
      </c>
      <c r="L212" t="s">
        <v>9814</v>
      </c>
      <c r="M212">
        <v>211</v>
      </c>
      <c r="N212" t="str">
        <f t="shared" si="13"/>
        <v>when  'KO.59610-5H211 ',then 211</v>
      </c>
      <c r="O212" t="str">
        <f t="shared" si="14"/>
        <v>V</v>
      </c>
      <c r="P212">
        <v>27676</v>
      </c>
      <c r="Q212" t="s">
        <v>3703</v>
      </c>
      <c r="R212" t="s">
        <v>9816</v>
      </c>
      <c r="S212" t="s">
        <v>9817</v>
      </c>
      <c r="T212" t="str">
        <f t="shared" si="15"/>
        <v>update Unidad set Peso= '2.436 ' WHERE IDProductoServicio=27676</v>
      </c>
    </row>
    <row r="213" spans="1:20" hidden="1" x14ac:dyDescent="0.25">
      <c r="A213" s="35" t="s">
        <v>6</v>
      </c>
      <c r="B213" s="35" t="s">
        <v>3705</v>
      </c>
      <c r="C213" s="36">
        <v>5</v>
      </c>
      <c r="D213" s="44">
        <v>0</v>
      </c>
      <c r="E213" s="36" t="s">
        <v>9809</v>
      </c>
      <c r="F213" s="52">
        <v>0.73399999999999999</v>
      </c>
      <c r="G213" s="36" t="s">
        <v>9810</v>
      </c>
      <c r="H213" t="s">
        <v>9811</v>
      </c>
      <c r="I213" t="s">
        <v>9812</v>
      </c>
      <c r="J213" s="34" t="str">
        <f t="shared" si="12"/>
        <v xml:space="preserve"> 'KO.59920-4F200 ',</v>
      </c>
      <c r="K213" t="s">
        <v>9813</v>
      </c>
      <c r="L213" t="s">
        <v>9814</v>
      </c>
      <c r="M213">
        <v>212</v>
      </c>
      <c r="N213" t="str">
        <f t="shared" si="13"/>
        <v>when  'KO.59920-4F200 ',then 212</v>
      </c>
      <c r="O213" t="str">
        <f t="shared" si="14"/>
        <v>V</v>
      </c>
      <c r="P213">
        <v>27682</v>
      </c>
      <c r="Q213" t="s">
        <v>3705</v>
      </c>
      <c r="R213" t="s">
        <v>9816</v>
      </c>
      <c r="S213" t="s">
        <v>9817</v>
      </c>
      <c r="T213" t="str">
        <f t="shared" si="15"/>
        <v>update Unidad set Peso= '0.734 ' WHERE IDProductoServicio=27682</v>
      </c>
    </row>
    <row r="214" spans="1:20" hidden="1" x14ac:dyDescent="0.25">
      <c r="A214" s="35" t="s">
        <v>6</v>
      </c>
      <c r="B214" s="35" t="s">
        <v>3707</v>
      </c>
      <c r="C214" s="36">
        <v>5</v>
      </c>
      <c r="D214" s="44">
        <v>0</v>
      </c>
      <c r="E214" s="36" t="s">
        <v>9809</v>
      </c>
      <c r="F214" s="52">
        <v>0.96399999999999997</v>
      </c>
      <c r="G214" s="36" t="s">
        <v>9810</v>
      </c>
      <c r="H214" t="s">
        <v>9811</v>
      </c>
      <c r="I214" t="s">
        <v>9812</v>
      </c>
      <c r="J214" s="34" t="str">
        <f t="shared" si="12"/>
        <v xml:space="preserve"> 'KO.59930-4F270 ',</v>
      </c>
      <c r="K214" t="s">
        <v>9813</v>
      </c>
      <c r="L214" t="s">
        <v>9814</v>
      </c>
      <c r="M214">
        <v>213</v>
      </c>
      <c r="N214" t="str">
        <f t="shared" si="13"/>
        <v>when  'KO.59930-4F270 ',then 213</v>
      </c>
      <c r="O214" t="str">
        <f t="shared" si="14"/>
        <v>V</v>
      </c>
      <c r="P214">
        <v>27679</v>
      </c>
      <c r="Q214" t="s">
        <v>3707</v>
      </c>
      <c r="R214" t="s">
        <v>9816</v>
      </c>
      <c r="S214" t="s">
        <v>9817</v>
      </c>
      <c r="T214" t="str">
        <f t="shared" si="15"/>
        <v>update Unidad set Peso= '0.964 ' WHERE IDProductoServicio=27679</v>
      </c>
    </row>
    <row r="215" spans="1:20" hidden="1" x14ac:dyDescent="0.25">
      <c r="A215" s="35" t="s">
        <v>6</v>
      </c>
      <c r="B215" s="35" t="s">
        <v>3713</v>
      </c>
      <c r="C215" s="36">
        <v>1</v>
      </c>
      <c r="D215" s="44">
        <v>0</v>
      </c>
      <c r="E215" s="36" t="s">
        <v>9809</v>
      </c>
      <c r="F215" s="52">
        <v>0.02</v>
      </c>
      <c r="G215" s="36" t="s">
        <v>9810</v>
      </c>
      <c r="H215" t="s">
        <v>9811</v>
      </c>
      <c r="I215" t="s">
        <v>9812</v>
      </c>
      <c r="J215" s="34" t="str">
        <f t="shared" si="12"/>
        <v xml:space="preserve"> 'KO.95224-29000 ',</v>
      </c>
      <c r="K215" t="s">
        <v>9813</v>
      </c>
      <c r="L215" t="s">
        <v>9814</v>
      </c>
      <c r="M215">
        <v>214</v>
      </c>
      <c r="N215" t="str">
        <f t="shared" si="13"/>
        <v>when  'KO.95224-29000 ',then 214</v>
      </c>
      <c r="O215" t="str">
        <f t="shared" si="14"/>
        <v>V</v>
      </c>
      <c r="P215">
        <v>22250</v>
      </c>
      <c r="Q215" t="s">
        <v>3713</v>
      </c>
      <c r="R215" t="s">
        <v>9816</v>
      </c>
      <c r="S215" t="s">
        <v>9817</v>
      </c>
      <c r="T215" t="str">
        <f t="shared" si="15"/>
        <v>update Unidad set Peso= '0.02 ' WHERE IDProductoServicio=22250</v>
      </c>
    </row>
    <row r="216" spans="1:20" hidden="1" x14ac:dyDescent="0.25">
      <c r="A216" s="35" t="s">
        <v>6</v>
      </c>
      <c r="B216" s="35" t="s">
        <v>3719</v>
      </c>
      <c r="C216" s="36">
        <v>4</v>
      </c>
      <c r="D216" s="44">
        <v>0</v>
      </c>
      <c r="E216" s="36" t="s">
        <v>9809</v>
      </c>
      <c r="F216" s="52">
        <v>7.8E-2</v>
      </c>
      <c r="G216" s="36" t="s">
        <v>9810</v>
      </c>
      <c r="H216" t="s">
        <v>9811</v>
      </c>
      <c r="I216" t="s">
        <v>9812</v>
      </c>
      <c r="J216" s="34" t="str">
        <f t="shared" si="12"/>
        <v xml:space="preserve"> 'KO.96213551 ',</v>
      </c>
      <c r="K216" t="s">
        <v>9813</v>
      </c>
      <c r="L216" t="s">
        <v>9814</v>
      </c>
      <c r="M216">
        <v>215</v>
      </c>
      <c r="N216" t="str">
        <f t="shared" si="13"/>
        <v>when  'KO.96213551 ',then 215</v>
      </c>
      <c r="O216" t="str">
        <f t="shared" si="14"/>
        <v>V</v>
      </c>
      <c r="P216">
        <v>2354</v>
      </c>
      <c r="Q216" t="s">
        <v>3719</v>
      </c>
      <c r="R216" t="s">
        <v>9816</v>
      </c>
      <c r="S216" t="s">
        <v>9817</v>
      </c>
      <c r="T216" t="str">
        <f t="shared" si="15"/>
        <v>update Unidad set Peso= '0.078 ' WHERE IDProductoServicio=2354</v>
      </c>
    </row>
    <row r="217" spans="1:20" hidden="1" x14ac:dyDescent="0.25">
      <c r="A217" s="35" t="s">
        <v>6</v>
      </c>
      <c r="B217" s="35" t="s">
        <v>3723</v>
      </c>
      <c r="C217" s="36">
        <v>3</v>
      </c>
      <c r="D217" s="44">
        <v>0</v>
      </c>
      <c r="E217" s="36" t="s">
        <v>9809</v>
      </c>
      <c r="F217" s="52">
        <v>7.8E-2</v>
      </c>
      <c r="G217" s="36" t="s">
        <v>9810</v>
      </c>
      <c r="H217" t="s">
        <v>9811</v>
      </c>
      <c r="I217" t="s">
        <v>9812</v>
      </c>
      <c r="J217" s="34" t="str">
        <f t="shared" si="12"/>
        <v xml:space="preserve"> 'KO.96325868 ',</v>
      </c>
      <c r="K217" t="s">
        <v>9813</v>
      </c>
      <c r="L217" t="s">
        <v>9814</v>
      </c>
      <c r="M217">
        <v>216</v>
      </c>
      <c r="N217" t="str">
        <f t="shared" si="13"/>
        <v>when  'KO.96325868 ',then 216</v>
      </c>
      <c r="O217" t="str">
        <f t="shared" si="14"/>
        <v>V</v>
      </c>
      <c r="P217">
        <v>21595</v>
      </c>
      <c r="Q217" t="s">
        <v>3723</v>
      </c>
      <c r="R217" t="s">
        <v>9816</v>
      </c>
      <c r="S217" t="s">
        <v>9817</v>
      </c>
      <c r="T217" t="str">
        <f t="shared" si="15"/>
        <v>update Unidad set Peso= '0.078 ' WHERE IDProductoServicio=21595</v>
      </c>
    </row>
    <row r="218" spans="1:20" hidden="1" x14ac:dyDescent="0.25">
      <c r="A218" s="35" t="s">
        <v>6</v>
      </c>
      <c r="B218" s="35" t="s">
        <v>3725</v>
      </c>
      <c r="C218" s="36">
        <v>1</v>
      </c>
      <c r="D218" s="44">
        <v>0</v>
      </c>
      <c r="E218" s="36" t="s">
        <v>9809</v>
      </c>
      <c r="F218" s="52">
        <v>5.6000000000000001E-2</v>
      </c>
      <c r="G218" s="36" t="s">
        <v>9810</v>
      </c>
      <c r="H218" t="s">
        <v>9811</v>
      </c>
      <c r="I218" t="s">
        <v>9812</v>
      </c>
      <c r="J218" s="34" t="str">
        <f t="shared" si="12"/>
        <v xml:space="preserve"> 'KO.96333468 ',</v>
      </c>
      <c r="K218" t="s">
        <v>9813</v>
      </c>
      <c r="L218" t="s">
        <v>9814</v>
      </c>
      <c r="M218">
        <v>217</v>
      </c>
      <c r="N218" t="str">
        <f t="shared" si="13"/>
        <v>when  'KO.96333468 ',then 217</v>
      </c>
      <c r="O218" t="str">
        <f t="shared" si="14"/>
        <v>V</v>
      </c>
      <c r="P218">
        <v>24091</v>
      </c>
      <c r="Q218" t="s">
        <v>3725</v>
      </c>
      <c r="R218" t="s">
        <v>9816</v>
      </c>
      <c r="S218" t="s">
        <v>9817</v>
      </c>
      <c r="T218" t="str">
        <f t="shared" si="15"/>
        <v>update Unidad set Peso= '0.056 ' WHERE IDProductoServicio=24091</v>
      </c>
    </row>
    <row r="219" spans="1:20" hidden="1" x14ac:dyDescent="0.25">
      <c r="A219" s="35" t="s">
        <v>6</v>
      </c>
      <c r="B219" s="35" t="s">
        <v>3727</v>
      </c>
      <c r="C219" s="36">
        <v>2</v>
      </c>
      <c r="D219" s="44">
        <v>0</v>
      </c>
      <c r="E219" s="36" t="s">
        <v>9809</v>
      </c>
      <c r="F219" s="52">
        <v>2.8000000000000001E-2</v>
      </c>
      <c r="G219" s="36" t="s">
        <v>9810</v>
      </c>
      <c r="H219" t="s">
        <v>9811</v>
      </c>
      <c r="I219" t="s">
        <v>9812</v>
      </c>
      <c r="J219" s="34" t="str">
        <f t="shared" si="12"/>
        <v xml:space="preserve"> 'KO.96386780 ',</v>
      </c>
      <c r="K219" t="s">
        <v>9813</v>
      </c>
      <c r="L219" t="s">
        <v>9814</v>
      </c>
      <c r="M219">
        <v>218</v>
      </c>
      <c r="N219" t="str">
        <f t="shared" si="13"/>
        <v>when  'KO.96386780 ',then 218</v>
      </c>
      <c r="O219" t="str">
        <f t="shared" si="14"/>
        <v>V</v>
      </c>
      <c r="P219">
        <v>20575</v>
      </c>
      <c r="Q219" t="s">
        <v>3727</v>
      </c>
      <c r="R219" t="s">
        <v>9816</v>
      </c>
      <c r="S219" t="s">
        <v>9817</v>
      </c>
      <c r="T219" t="str">
        <f t="shared" si="15"/>
        <v>update Unidad set Peso= '0.028 ' WHERE IDProductoServicio=20575</v>
      </c>
    </row>
    <row r="220" spans="1:20" hidden="1" x14ac:dyDescent="0.25">
      <c r="A220" s="35" t="s">
        <v>6</v>
      </c>
      <c r="B220" s="35" t="s">
        <v>3735</v>
      </c>
      <c r="C220" s="36">
        <v>1</v>
      </c>
      <c r="D220" s="44">
        <v>0</v>
      </c>
      <c r="E220" s="36" t="s">
        <v>9809</v>
      </c>
      <c r="F220" s="52">
        <v>0.378</v>
      </c>
      <c r="G220" s="36" t="s">
        <v>9810</v>
      </c>
      <c r="H220" t="s">
        <v>9811</v>
      </c>
      <c r="I220" t="s">
        <v>9812</v>
      </c>
      <c r="J220" s="34" t="str">
        <f t="shared" si="12"/>
        <v xml:space="preserve"> 'KO.OK013-18-100 ',</v>
      </c>
      <c r="K220" t="s">
        <v>9813</v>
      </c>
      <c r="L220" t="s">
        <v>9814</v>
      </c>
      <c r="M220">
        <v>219</v>
      </c>
      <c r="N220" t="str">
        <f t="shared" si="13"/>
        <v>when  'KO.OK013-18-100 ',then 219</v>
      </c>
      <c r="O220" t="str">
        <f t="shared" si="14"/>
        <v>V</v>
      </c>
      <c r="P220">
        <v>14244</v>
      </c>
      <c r="Q220" t="s">
        <v>3735</v>
      </c>
      <c r="R220" t="s">
        <v>9816</v>
      </c>
      <c r="S220" t="s">
        <v>9817</v>
      </c>
      <c r="T220" t="str">
        <f t="shared" si="15"/>
        <v>update Unidad set Peso= '0.378 ' WHERE IDProductoServicio=14244</v>
      </c>
    </row>
    <row r="221" spans="1:20" hidden="1" x14ac:dyDescent="0.25">
      <c r="A221" s="35" t="s">
        <v>6</v>
      </c>
      <c r="B221" s="35" t="s">
        <v>3747</v>
      </c>
      <c r="C221" s="36">
        <v>2</v>
      </c>
      <c r="D221" s="44">
        <v>0</v>
      </c>
      <c r="E221" s="36" t="s">
        <v>9809</v>
      </c>
      <c r="F221" s="52">
        <v>0.49</v>
      </c>
      <c r="G221" s="36" t="s">
        <v>9810</v>
      </c>
      <c r="H221" t="s">
        <v>9811</v>
      </c>
      <c r="I221" t="s">
        <v>9812</v>
      </c>
      <c r="J221" s="34" t="str">
        <f t="shared" si="12"/>
        <v xml:space="preserve"> 'MI.1140A073 ',</v>
      </c>
      <c r="K221" t="s">
        <v>9813</v>
      </c>
      <c r="L221" t="s">
        <v>9814</v>
      </c>
      <c r="M221">
        <v>220</v>
      </c>
      <c r="N221" t="str">
        <f t="shared" si="13"/>
        <v>when  'MI.1140A073 ',then 220</v>
      </c>
      <c r="O221" t="str">
        <f t="shared" si="14"/>
        <v>V</v>
      </c>
      <c r="P221">
        <v>27142</v>
      </c>
      <c r="Q221" t="s">
        <v>3747</v>
      </c>
      <c r="R221" t="s">
        <v>9816</v>
      </c>
      <c r="S221" t="s">
        <v>9817</v>
      </c>
      <c r="T221" t="str">
        <f t="shared" si="15"/>
        <v>update Unidad set Peso= '0.49 ' WHERE IDProductoServicio=27142</v>
      </c>
    </row>
    <row r="222" spans="1:20" hidden="1" x14ac:dyDescent="0.25">
      <c r="A222" s="35" t="s">
        <v>6</v>
      </c>
      <c r="B222" s="35" t="s">
        <v>3749</v>
      </c>
      <c r="C222" s="36">
        <v>5</v>
      </c>
      <c r="D222" s="44">
        <v>0</v>
      </c>
      <c r="E222" s="36" t="s">
        <v>9809</v>
      </c>
      <c r="F222" s="52">
        <v>0.59799999999999998</v>
      </c>
      <c r="G222" s="36" t="s">
        <v>9810</v>
      </c>
      <c r="H222" t="s">
        <v>9811</v>
      </c>
      <c r="I222" t="s">
        <v>9812</v>
      </c>
      <c r="J222" s="34" t="str">
        <f t="shared" si="12"/>
        <v xml:space="preserve"> 'MI.1140A081 ',</v>
      </c>
      <c r="K222" t="s">
        <v>9813</v>
      </c>
      <c r="L222" t="s">
        <v>9814</v>
      </c>
      <c r="M222">
        <v>221</v>
      </c>
      <c r="N222" t="str">
        <f t="shared" si="13"/>
        <v>when  'MI.1140A081 ',then 221</v>
      </c>
      <c r="O222" t="str">
        <f t="shared" si="14"/>
        <v>V</v>
      </c>
      <c r="P222">
        <v>27132</v>
      </c>
      <c r="Q222" t="s">
        <v>3749</v>
      </c>
      <c r="R222" t="s">
        <v>9816</v>
      </c>
      <c r="S222" t="s">
        <v>9817</v>
      </c>
      <c r="T222" t="str">
        <f t="shared" si="15"/>
        <v>update Unidad set Peso= '0.598 ' WHERE IDProductoServicio=27132</v>
      </c>
    </row>
    <row r="223" spans="1:20" hidden="1" x14ac:dyDescent="0.25">
      <c r="A223" s="35" t="s">
        <v>6</v>
      </c>
      <c r="B223" s="35" t="s">
        <v>3751</v>
      </c>
      <c r="C223" s="36">
        <v>5</v>
      </c>
      <c r="D223" s="44">
        <v>0</v>
      </c>
      <c r="E223" s="36" t="s">
        <v>9809</v>
      </c>
      <c r="F223" s="52">
        <v>0.19</v>
      </c>
      <c r="G223" s="36" t="s">
        <v>9810</v>
      </c>
      <c r="H223" t="s">
        <v>9811</v>
      </c>
      <c r="I223" t="s">
        <v>9812</v>
      </c>
      <c r="J223" s="34" t="str">
        <f t="shared" si="12"/>
        <v xml:space="preserve"> 'MI.1140A083 ',</v>
      </c>
      <c r="K223" t="s">
        <v>9813</v>
      </c>
      <c r="L223" t="s">
        <v>9814</v>
      </c>
      <c r="M223">
        <v>222</v>
      </c>
      <c r="N223" t="str">
        <f t="shared" si="13"/>
        <v>when  'MI.1140A083 ',then 222</v>
      </c>
      <c r="O223" t="str">
        <f t="shared" si="14"/>
        <v>V</v>
      </c>
      <c r="P223">
        <v>27134</v>
      </c>
      <c r="Q223" t="s">
        <v>3751</v>
      </c>
      <c r="R223" t="s">
        <v>9816</v>
      </c>
      <c r="S223" t="s">
        <v>9817</v>
      </c>
      <c r="T223" t="str">
        <f t="shared" si="15"/>
        <v>update Unidad set Peso= '0.19 ' WHERE IDProductoServicio=27134</v>
      </c>
    </row>
    <row r="224" spans="1:20" hidden="1" x14ac:dyDescent="0.25">
      <c r="A224" s="35" t="s">
        <v>6</v>
      </c>
      <c r="B224" s="35" t="s">
        <v>3753</v>
      </c>
      <c r="C224" s="36">
        <v>3</v>
      </c>
      <c r="D224" s="44">
        <v>0</v>
      </c>
      <c r="E224" s="36" t="s">
        <v>9809</v>
      </c>
      <c r="F224" s="52">
        <v>7.0000000000000007E-2</v>
      </c>
      <c r="G224" s="36" t="s">
        <v>9810</v>
      </c>
      <c r="H224" t="s">
        <v>9811</v>
      </c>
      <c r="I224" t="s">
        <v>9812</v>
      </c>
      <c r="J224" s="34" t="str">
        <f t="shared" si="12"/>
        <v xml:space="preserve"> 'MI.1141A013 ',</v>
      </c>
      <c r="K224" t="s">
        <v>9813</v>
      </c>
      <c r="L224" t="s">
        <v>9814</v>
      </c>
      <c r="M224">
        <v>223</v>
      </c>
      <c r="N224" t="str">
        <f t="shared" si="13"/>
        <v>when  'MI.1141A013 ',then 223</v>
      </c>
      <c r="O224" t="str">
        <f t="shared" si="14"/>
        <v>V</v>
      </c>
      <c r="P224">
        <v>27146</v>
      </c>
      <c r="Q224" t="s">
        <v>3753</v>
      </c>
      <c r="R224" t="s">
        <v>9816</v>
      </c>
      <c r="S224" t="s">
        <v>9817</v>
      </c>
      <c r="T224" t="str">
        <f t="shared" si="15"/>
        <v>update Unidad set Peso= '0.07 ' WHERE IDProductoServicio=27146</v>
      </c>
    </row>
    <row r="225" spans="1:20" hidden="1" x14ac:dyDescent="0.25">
      <c r="A225" s="35" t="s">
        <v>6</v>
      </c>
      <c r="B225" s="35" t="s">
        <v>3755</v>
      </c>
      <c r="C225" s="36">
        <v>5</v>
      </c>
      <c r="D225" s="44">
        <v>0</v>
      </c>
      <c r="E225" s="36" t="s">
        <v>9809</v>
      </c>
      <c r="F225" s="52">
        <v>7.0000000000000007E-2</v>
      </c>
      <c r="G225" s="36" t="s">
        <v>9810</v>
      </c>
      <c r="H225" t="s">
        <v>9811</v>
      </c>
      <c r="I225" t="s">
        <v>9812</v>
      </c>
      <c r="J225" s="34" t="str">
        <f t="shared" si="12"/>
        <v xml:space="preserve"> 'MI.1141A099 ',</v>
      </c>
      <c r="K225" t="s">
        <v>9813</v>
      </c>
      <c r="L225" t="s">
        <v>9814</v>
      </c>
      <c r="M225">
        <v>224</v>
      </c>
      <c r="N225" t="str">
        <f t="shared" si="13"/>
        <v>when  'MI.1141A099 ',then 224</v>
      </c>
      <c r="O225" t="str">
        <f t="shared" si="14"/>
        <v>V</v>
      </c>
      <c r="P225">
        <v>27135</v>
      </c>
      <c r="Q225" t="s">
        <v>3755</v>
      </c>
      <c r="R225" t="s">
        <v>9816</v>
      </c>
      <c r="S225" t="s">
        <v>9817</v>
      </c>
      <c r="T225" t="str">
        <f t="shared" si="15"/>
        <v>update Unidad set Peso= '0.07 ' WHERE IDProductoServicio=27135</v>
      </c>
    </row>
    <row r="226" spans="1:20" hidden="1" x14ac:dyDescent="0.25">
      <c r="A226" s="35" t="s">
        <v>6</v>
      </c>
      <c r="B226" s="35" t="s">
        <v>3757</v>
      </c>
      <c r="C226" s="36">
        <v>5</v>
      </c>
      <c r="D226" s="44">
        <v>0</v>
      </c>
      <c r="E226" s="36" t="s">
        <v>9809</v>
      </c>
      <c r="F226" s="52">
        <v>0.14599999999999999</v>
      </c>
      <c r="G226" s="36" t="s">
        <v>9810</v>
      </c>
      <c r="H226" t="s">
        <v>9811</v>
      </c>
      <c r="I226" t="s">
        <v>9812</v>
      </c>
      <c r="J226" s="34" t="str">
        <f t="shared" si="12"/>
        <v xml:space="preserve"> 'MI.1141A111 ',</v>
      </c>
      <c r="K226" t="s">
        <v>9813</v>
      </c>
      <c r="L226" t="s">
        <v>9814</v>
      </c>
      <c r="M226">
        <v>225</v>
      </c>
      <c r="N226" t="str">
        <f t="shared" si="13"/>
        <v>when  'MI.1141A111 ',then 225</v>
      </c>
      <c r="O226" t="str">
        <f t="shared" si="14"/>
        <v>V</v>
      </c>
      <c r="P226">
        <v>27133</v>
      </c>
      <c r="Q226" t="s">
        <v>3757</v>
      </c>
      <c r="R226" t="s">
        <v>9816</v>
      </c>
      <c r="S226" t="s">
        <v>9817</v>
      </c>
      <c r="T226" t="str">
        <f t="shared" si="15"/>
        <v>update Unidad set Peso= '0.146 ' WHERE IDProductoServicio=27133</v>
      </c>
    </row>
    <row r="227" spans="1:20" hidden="1" x14ac:dyDescent="0.25">
      <c r="A227" s="35" t="s">
        <v>6</v>
      </c>
      <c r="B227" s="35" t="s">
        <v>3767</v>
      </c>
      <c r="C227" s="36">
        <v>2</v>
      </c>
      <c r="D227" s="44">
        <v>0</v>
      </c>
      <c r="E227" s="36" t="s">
        <v>9809</v>
      </c>
      <c r="F227" s="52">
        <v>0.06</v>
      </c>
      <c r="G227" s="36" t="s">
        <v>9810</v>
      </c>
      <c r="H227" t="s">
        <v>9811</v>
      </c>
      <c r="I227" t="s">
        <v>9812</v>
      </c>
      <c r="J227" s="34" t="str">
        <f t="shared" si="12"/>
        <v xml:space="preserve"> 'MI.J005T10171A ',</v>
      </c>
      <c r="K227" t="s">
        <v>9813</v>
      </c>
      <c r="L227" t="s">
        <v>9814</v>
      </c>
      <c r="M227">
        <v>226</v>
      </c>
      <c r="N227" t="str">
        <f t="shared" si="13"/>
        <v>when  'MI.J005T10171A ',then 226</v>
      </c>
      <c r="O227" t="str">
        <f t="shared" si="14"/>
        <v>V</v>
      </c>
      <c r="P227">
        <v>23273</v>
      </c>
      <c r="Q227" t="s">
        <v>3767</v>
      </c>
      <c r="R227" t="s">
        <v>9816</v>
      </c>
      <c r="S227" t="s">
        <v>9817</v>
      </c>
      <c r="T227" t="str">
        <f t="shared" si="15"/>
        <v>update Unidad set Peso= '0.06 ' WHERE IDProductoServicio=23273</v>
      </c>
    </row>
    <row r="228" spans="1:20" hidden="1" x14ac:dyDescent="0.25">
      <c r="A228" s="35" t="s">
        <v>6</v>
      </c>
      <c r="B228" s="35" t="s">
        <v>3773</v>
      </c>
      <c r="C228" s="36">
        <v>9</v>
      </c>
      <c r="D228" s="36">
        <v>3.5000000000000003E-2</v>
      </c>
      <c r="E228" s="36" t="s">
        <v>9809</v>
      </c>
      <c r="F228" s="52">
        <v>3.6999999999999998E-2</v>
      </c>
      <c r="G228" s="36" t="s">
        <v>9810</v>
      </c>
      <c r="H228" t="s">
        <v>9811</v>
      </c>
      <c r="I228" t="s">
        <v>9812</v>
      </c>
      <c r="J228" s="34" t="str">
        <f t="shared" si="12"/>
        <v xml:space="preserve"> 'MI.J005T23781 ',</v>
      </c>
      <c r="K228" t="s">
        <v>9813</v>
      </c>
      <c r="L228" t="s">
        <v>9814</v>
      </c>
      <c r="M228">
        <v>227</v>
      </c>
      <c r="N228" t="str">
        <f t="shared" si="13"/>
        <v>when  'MI.J005T23781 ',then 227</v>
      </c>
      <c r="O228" t="str">
        <f t="shared" si="14"/>
        <v>V</v>
      </c>
      <c r="P228">
        <v>23285</v>
      </c>
      <c r="Q228" t="s">
        <v>3773</v>
      </c>
      <c r="R228" t="s">
        <v>9816</v>
      </c>
      <c r="S228" t="s">
        <v>9817</v>
      </c>
      <c r="T228" t="str">
        <f t="shared" si="15"/>
        <v>update Unidad set Peso= '0.037 ' WHERE IDProductoServicio=23285</v>
      </c>
    </row>
    <row r="229" spans="1:20" hidden="1" x14ac:dyDescent="0.25">
      <c r="A229" s="35" t="s">
        <v>6</v>
      </c>
      <c r="B229" s="35" t="s">
        <v>3815</v>
      </c>
      <c r="C229" s="36">
        <v>2</v>
      </c>
      <c r="D229" s="44">
        <v>0</v>
      </c>
      <c r="E229" s="36" t="s">
        <v>9809</v>
      </c>
      <c r="F229" s="52">
        <v>6.97</v>
      </c>
      <c r="G229" s="36" t="s">
        <v>9810</v>
      </c>
      <c r="H229" t="s">
        <v>9811</v>
      </c>
      <c r="I229" t="s">
        <v>9812</v>
      </c>
      <c r="J229" s="34" t="str">
        <f t="shared" si="12"/>
        <v xml:space="preserve"> 'MI.M008T85771ZZ9 ',</v>
      </c>
      <c r="K229" t="s">
        <v>9813</v>
      </c>
      <c r="L229" t="s">
        <v>9814</v>
      </c>
      <c r="M229">
        <v>228</v>
      </c>
      <c r="N229" t="str">
        <f t="shared" si="13"/>
        <v>when  'MI.M008T85771ZZ9 ',then 228</v>
      </c>
      <c r="O229" t="str">
        <f t="shared" si="14"/>
        <v>V</v>
      </c>
      <c r="P229">
        <v>23228</v>
      </c>
      <c r="Q229" t="s">
        <v>3815</v>
      </c>
      <c r="R229" t="s">
        <v>9816</v>
      </c>
      <c r="S229" t="s">
        <v>9817</v>
      </c>
      <c r="T229" t="str">
        <f t="shared" si="15"/>
        <v>update Unidad set Peso= '6.97 ' WHERE IDProductoServicio=23228</v>
      </c>
    </row>
    <row r="230" spans="1:20" hidden="1" x14ac:dyDescent="0.25">
      <c r="A230" s="35" t="s">
        <v>6</v>
      </c>
      <c r="B230" s="35" t="s">
        <v>3819</v>
      </c>
      <c r="C230" s="36">
        <v>1</v>
      </c>
      <c r="D230" s="44">
        <v>0</v>
      </c>
      <c r="E230" s="36" t="s">
        <v>9809</v>
      </c>
      <c r="F230" s="52">
        <v>1.1759999999999999</v>
      </c>
      <c r="G230" s="36" t="s">
        <v>9810</v>
      </c>
      <c r="H230" t="s">
        <v>9811</v>
      </c>
      <c r="I230" t="s">
        <v>9812</v>
      </c>
      <c r="J230" s="34" t="str">
        <f t="shared" si="12"/>
        <v xml:space="preserve"> 'MI.M106X29371 ',</v>
      </c>
      <c r="K230" t="s">
        <v>9813</v>
      </c>
      <c r="L230" t="s">
        <v>9814</v>
      </c>
      <c r="M230">
        <v>229</v>
      </c>
      <c r="N230" t="str">
        <f t="shared" si="13"/>
        <v>when  'MI.M106X29371 ',then 229</v>
      </c>
      <c r="O230" t="str">
        <f t="shared" si="14"/>
        <v>V</v>
      </c>
      <c r="P230">
        <v>23226</v>
      </c>
      <c r="Q230" t="s">
        <v>3819</v>
      </c>
      <c r="R230" t="s">
        <v>9816</v>
      </c>
      <c r="S230" t="s">
        <v>9817</v>
      </c>
      <c r="T230" t="str">
        <f t="shared" si="15"/>
        <v>update Unidad set Peso= '1.176 ' WHERE IDProductoServicio=23226</v>
      </c>
    </row>
    <row r="231" spans="1:20" hidden="1" x14ac:dyDescent="0.25">
      <c r="A231" s="35" t="s">
        <v>6</v>
      </c>
      <c r="B231" s="35" t="s">
        <v>3823</v>
      </c>
      <c r="C231" s="36">
        <v>2</v>
      </c>
      <c r="D231" s="44">
        <v>0</v>
      </c>
      <c r="E231" s="36" t="s">
        <v>9809</v>
      </c>
      <c r="F231" s="52">
        <v>7.8E-2</v>
      </c>
      <c r="G231" s="36" t="s">
        <v>9810</v>
      </c>
      <c r="H231" t="s">
        <v>9811</v>
      </c>
      <c r="I231" t="s">
        <v>9812</v>
      </c>
      <c r="J231" s="34" t="str">
        <f t="shared" si="12"/>
        <v xml:space="preserve"> 'MI.MN183892 ',</v>
      </c>
      <c r="K231" t="s">
        <v>9813</v>
      </c>
      <c r="L231" t="s">
        <v>9814</v>
      </c>
      <c r="M231">
        <v>230</v>
      </c>
      <c r="N231" t="str">
        <f t="shared" si="13"/>
        <v>when  'MI.MN183892 ',then 230</v>
      </c>
      <c r="O231" t="str">
        <f t="shared" si="14"/>
        <v>V</v>
      </c>
      <c r="P231">
        <v>27144</v>
      </c>
      <c r="Q231" t="s">
        <v>3823</v>
      </c>
      <c r="R231" t="s">
        <v>9816</v>
      </c>
      <c r="S231" t="s">
        <v>9817</v>
      </c>
      <c r="T231" t="str">
        <f t="shared" si="15"/>
        <v>update Unidad set Peso= '0.078 ' WHERE IDProductoServicio=27144</v>
      </c>
    </row>
    <row r="232" spans="1:20" hidden="1" x14ac:dyDescent="0.25">
      <c r="A232" s="35" t="s">
        <v>6</v>
      </c>
      <c r="B232" s="35" t="s">
        <v>3825</v>
      </c>
      <c r="C232" s="36">
        <v>2</v>
      </c>
      <c r="D232" s="44">
        <v>0</v>
      </c>
      <c r="E232" s="36" t="s">
        <v>9809</v>
      </c>
      <c r="F232" s="52">
        <v>0.122</v>
      </c>
      <c r="G232" s="36" t="s">
        <v>9810</v>
      </c>
      <c r="H232" t="s">
        <v>9811</v>
      </c>
      <c r="I232" t="s">
        <v>9812</v>
      </c>
      <c r="J232" s="34" t="str">
        <f t="shared" si="12"/>
        <v xml:space="preserve"> 'MI.MN183893 ',</v>
      </c>
      <c r="K232" t="s">
        <v>9813</v>
      </c>
      <c r="L232" t="s">
        <v>9814</v>
      </c>
      <c r="M232">
        <v>231</v>
      </c>
      <c r="N232" t="str">
        <f t="shared" si="13"/>
        <v>when  'MI.MN183893 ',then 231</v>
      </c>
      <c r="O232" t="str">
        <f t="shared" si="14"/>
        <v>V</v>
      </c>
      <c r="P232">
        <v>27145</v>
      </c>
      <c r="Q232" t="s">
        <v>3825</v>
      </c>
      <c r="R232" t="s">
        <v>9816</v>
      </c>
      <c r="S232" t="s">
        <v>9817</v>
      </c>
      <c r="T232" t="str">
        <f t="shared" si="15"/>
        <v>update Unidad set Peso= '0.122 ' WHERE IDProductoServicio=27145</v>
      </c>
    </row>
    <row r="233" spans="1:20" hidden="1" x14ac:dyDescent="0.25">
      <c r="A233" s="35" t="s">
        <v>6</v>
      </c>
      <c r="B233" s="35" t="s">
        <v>3827</v>
      </c>
      <c r="C233" s="36">
        <v>2</v>
      </c>
      <c r="D233" s="44">
        <v>0</v>
      </c>
      <c r="E233" s="36" t="s">
        <v>9809</v>
      </c>
      <c r="F233" s="52">
        <v>0.24399999999999999</v>
      </c>
      <c r="G233" s="36" t="s">
        <v>9810</v>
      </c>
      <c r="H233" t="s">
        <v>9811</v>
      </c>
      <c r="I233" t="s">
        <v>9812</v>
      </c>
      <c r="J233" s="34" t="str">
        <f t="shared" si="12"/>
        <v xml:space="preserve"> 'MI.MN183894 ',</v>
      </c>
      <c r="K233" t="s">
        <v>9813</v>
      </c>
      <c r="L233" t="s">
        <v>9814</v>
      </c>
      <c r="M233">
        <v>232</v>
      </c>
      <c r="N233" t="str">
        <f t="shared" si="13"/>
        <v>when  'MI.MN183894 ',then 232</v>
      </c>
      <c r="O233" t="str">
        <f t="shared" si="14"/>
        <v>V</v>
      </c>
      <c r="P233">
        <v>27143</v>
      </c>
      <c r="Q233" t="s">
        <v>3827</v>
      </c>
      <c r="R233" t="s">
        <v>9816</v>
      </c>
      <c r="S233" t="s">
        <v>9817</v>
      </c>
      <c r="T233" t="str">
        <f t="shared" si="15"/>
        <v>update Unidad set Peso= '0.244 ' WHERE IDProductoServicio=27143</v>
      </c>
    </row>
    <row r="234" spans="1:20" hidden="1" x14ac:dyDescent="0.25">
      <c r="A234" s="35" t="s">
        <v>6</v>
      </c>
      <c r="B234" s="35" t="s">
        <v>3881</v>
      </c>
      <c r="C234" s="36">
        <v>22</v>
      </c>
      <c r="D234" s="44">
        <v>0</v>
      </c>
      <c r="E234" s="36" t="s">
        <v>9809</v>
      </c>
      <c r="F234" s="52">
        <v>3.4000000000000002E-2</v>
      </c>
      <c r="G234" s="36" t="s">
        <v>9810</v>
      </c>
      <c r="H234" t="s">
        <v>9811</v>
      </c>
      <c r="I234" t="s">
        <v>9812</v>
      </c>
      <c r="J234" s="34" t="str">
        <f t="shared" si="12"/>
        <v xml:space="preserve"> 'MO.21512-21010 ',</v>
      </c>
      <c r="K234" t="s">
        <v>9813</v>
      </c>
      <c r="L234" t="s">
        <v>9814</v>
      </c>
      <c r="M234">
        <v>233</v>
      </c>
      <c r="N234" t="str">
        <f t="shared" si="13"/>
        <v>when  'MO.21512-21010 ',then 233</v>
      </c>
      <c r="O234" t="str">
        <f t="shared" si="14"/>
        <v>V</v>
      </c>
      <c r="P234">
        <v>27708</v>
      </c>
      <c r="Q234" t="s">
        <v>3881</v>
      </c>
      <c r="R234" t="s">
        <v>9816</v>
      </c>
      <c r="S234" t="s">
        <v>9817</v>
      </c>
      <c r="T234" t="str">
        <f t="shared" si="15"/>
        <v>update Unidad set Peso= '0.034 ' WHERE IDProductoServicio=27708</v>
      </c>
    </row>
    <row r="235" spans="1:20" hidden="1" x14ac:dyDescent="0.25">
      <c r="A235" s="35" t="s">
        <v>6</v>
      </c>
      <c r="B235" s="35" t="s">
        <v>3885</v>
      </c>
      <c r="C235" s="36">
        <v>1</v>
      </c>
      <c r="D235" s="44">
        <v>0</v>
      </c>
      <c r="E235" s="36" t="s">
        <v>9809</v>
      </c>
      <c r="F235" s="52">
        <v>3.4000000000000002E-2</v>
      </c>
      <c r="G235" s="36" t="s">
        <v>9810</v>
      </c>
      <c r="H235" t="s">
        <v>9811</v>
      </c>
      <c r="I235" t="s">
        <v>9812</v>
      </c>
      <c r="J235" s="34" t="str">
        <f t="shared" si="12"/>
        <v xml:space="preserve"> 'MO.23347-42500 ',</v>
      </c>
      <c r="K235" t="s">
        <v>9813</v>
      </c>
      <c r="L235" t="s">
        <v>9814</v>
      </c>
      <c r="M235">
        <v>234</v>
      </c>
      <c r="N235" t="str">
        <f t="shared" si="13"/>
        <v>when  'MO.23347-42500 ',then 234</v>
      </c>
      <c r="O235" t="str">
        <f t="shared" si="14"/>
        <v>V</v>
      </c>
      <c r="P235">
        <v>27706</v>
      </c>
      <c r="Q235" t="s">
        <v>3885</v>
      </c>
      <c r="R235" t="s">
        <v>9816</v>
      </c>
      <c r="S235" t="s">
        <v>9817</v>
      </c>
      <c r="T235" t="str">
        <f t="shared" si="15"/>
        <v>update Unidad set Peso= '0.034 ' WHERE IDProductoServicio=27706</v>
      </c>
    </row>
    <row r="236" spans="1:20" hidden="1" x14ac:dyDescent="0.25">
      <c r="A236" s="35" t="s">
        <v>6</v>
      </c>
      <c r="B236" s="35" t="s">
        <v>3889</v>
      </c>
      <c r="C236" s="36">
        <v>8</v>
      </c>
      <c r="D236" s="44">
        <v>0</v>
      </c>
      <c r="E236" s="36" t="s">
        <v>9809</v>
      </c>
      <c r="F236" s="52">
        <v>3.4000000000000002E-2</v>
      </c>
      <c r="G236" s="36" t="s">
        <v>9810</v>
      </c>
      <c r="H236" t="s">
        <v>9811</v>
      </c>
      <c r="I236" t="s">
        <v>9812</v>
      </c>
      <c r="J236" s="34" t="str">
        <f t="shared" si="12"/>
        <v xml:space="preserve"> 'MO.24100-42500 ',</v>
      </c>
      <c r="K236" t="s">
        <v>9813</v>
      </c>
      <c r="L236" t="s">
        <v>9814</v>
      </c>
      <c r="M236">
        <v>235</v>
      </c>
      <c r="N236" t="str">
        <f t="shared" si="13"/>
        <v>when  'MO.24100-42500 ',then 235</v>
      </c>
      <c r="O236" t="str">
        <f t="shared" si="14"/>
        <v>V</v>
      </c>
      <c r="P236">
        <v>2829</v>
      </c>
      <c r="Q236" t="s">
        <v>3889</v>
      </c>
      <c r="R236" t="s">
        <v>9816</v>
      </c>
      <c r="S236" t="s">
        <v>9817</v>
      </c>
      <c r="T236" t="str">
        <f t="shared" si="15"/>
        <v>update Unidad set Peso= '0.034 ' WHERE IDProductoServicio=2829</v>
      </c>
    </row>
    <row r="237" spans="1:20" hidden="1" x14ac:dyDescent="0.25">
      <c r="A237" s="35" t="s">
        <v>6</v>
      </c>
      <c r="B237" s="35" t="s">
        <v>3895</v>
      </c>
      <c r="C237" s="36">
        <v>16</v>
      </c>
      <c r="D237" s="44">
        <v>0</v>
      </c>
      <c r="E237" s="36" t="s">
        <v>9809</v>
      </c>
      <c r="F237" s="52">
        <v>0.02</v>
      </c>
      <c r="G237" s="36" t="s">
        <v>9810</v>
      </c>
      <c r="H237" t="s">
        <v>9811</v>
      </c>
      <c r="I237" t="s">
        <v>9812</v>
      </c>
      <c r="J237" s="34" t="str">
        <f t="shared" si="12"/>
        <v xml:space="preserve"> 'MO.24610-03000 ',</v>
      </c>
      <c r="K237" t="s">
        <v>9813</v>
      </c>
      <c r="L237" t="s">
        <v>9814</v>
      </c>
      <c r="M237">
        <v>236</v>
      </c>
      <c r="N237" t="str">
        <f t="shared" si="13"/>
        <v>when  'MO.24610-03000 ',then 236</v>
      </c>
      <c r="O237" t="str">
        <f t="shared" si="14"/>
        <v>V</v>
      </c>
      <c r="P237">
        <v>27669</v>
      </c>
      <c r="Q237" t="s">
        <v>3895</v>
      </c>
      <c r="R237" t="s">
        <v>9816</v>
      </c>
      <c r="S237" t="s">
        <v>9817</v>
      </c>
      <c r="T237" t="str">
        <f t="shared" si="15"/>
        <v>update Unidad set Peso= '0.02 ' WHERE IDProductoServicio=27669</v>
      </c>
    </row>
    <row r="238" spans="1:20" hidden="1" x14ac:dyDescent="0.25">
      <c r="A238" s="35" t="s">
        <v>6</v>
      </c>
      <c r="B238" s="35" t="s">
        <v>3899</v>
      </c>
      <c r="C238" s="36">
        <v>14</v>
      </c>
      <c r="D238" s="44">
        <v>0</v>
      </c>
      <c r="E238" s="36" t="s">
        <v>9809</v>
      </c>
      <c r="F238" s="52">
        <v>0.13</v>
      </c>
      <c r="G238" s="36" t="s">
        <v>9810</v>
      </c>
      <c r="H238" t="s">
        <v>9811</v>
      </c>
      <c r="I238" t="s">
        <v>9812</v>
      </c>
      <c r="J238" s="34" t="str">
        <f t="shared" si="12"/>
        <v xml:space="preserve"> 'MO.25125-42600 ',</v>
      </c>
      <c r="K238" t="s">
        <v>9813</v>
      </c>
      <c r="L238" t="s">
        <v>9814</v>
      </c>
      <c r="M238">
        <v>237</v>
      </c>
      <c r="N238" t="str">
        <f t="shared" si="13"/>
        <v>when  'MO.25125-42600 ',then 237</v>
      </c>
      <c r="O238" t="str">
        <f t="shared" si="14"/>
        <v>V</v>
      </c>
      <c r="P238">
        <v>27688</v>
      </c>
      <c r="Q238" t="s">
        <v>3899</v>
      </c>
      <c r="R238" t="s">
        <v>9816</v>
      </c>
      <c r="S238" t="s">
        <v>9817</v>
      </c>
      <c r="T238" t="str">
        <f t="shared" si="15"/>
        <v>update Unidad set Peso= '0.13 ' WHERE IDProductoServicio=27688</v>
      </c>
    </row>
    <row r="239" spans="1:20" hidden="1" x14ac:dyDescent="0.25">
      <c r="A239" s="35" t="s">
        <v>6</v>
      </c>
      <c r="B239" s="35" t="s">
        <v>3903</v>
      </c>
      <c r="C239" s="36">
        <v>5</v>
      </c>
      <c r="D239" s="44">
        <v>0</v>
      </c>
      <c r="E239" s="36" t="s">
        <v>9809</v>
      </c>
      <c r="F239" s="52">
        <v>0.29399999999999998</v>
      </c>
      <c r="G239" s="36" t="s">
        <v>9810</v>
      </c>
      <c r="H239" t="s">
        <v>9811</v>
      </c>
      <c r="I239" t="s">
        <v>9812</v>
      </c>
      <c r="J239" s="34" t="str">
        <f t="shared" si="12"/>
        <v xml:space="preserve"> 'MO.25412-5H002 ',</v>
      </c>
      <c r="K239" t="s">
        <v>9813</v>
      </c>
      <c r="L239" t="s">
        <v>9814</v>
      </c>
      <c r="M239">
        <v>238</v>
      </c>
      <c r="N239" t="str">
        <f t="shared" si="13"/>
        <v>when  'MO.25412-5H002 ',then 238</v>
      </c>
      <c r="O239" t="str">
        <f t="shared" si="14"/>
        <v>V</v>
      </c>
      <c r="P239">
        <v>27677</v>
      </c>
      <c r="Q239" t="s">
        <v>3903</v>
      </c>
      <c r="R239" t="s">
        <v>9816</v>
      </c>
      <c r="S239" t="s">
        <v>9817</v>
      </c>
      <c r="T239" t="str">
        <f t="shared" si="15"/>
        <v>update Unidad set Peso= '0.294 ' WHERE IDProductoServicio=27677</v>
      </c>
    </row>
    <row r="240" spans="1:20" hidden="1" x14ac:dyDescent="0.25">
      <c r="A240" s="35" t="s">
        <v>6</v>
      </c>
      <c r="B240" s="35" t="s">
        <v>3905</v>
      </c>
      <c r="C240" s="36">
        <v>5</v>
      </c>
      <c r="D240" s="44">
        <v>0</v>
      </c>
      <c r="E240" s="36" t="s">
        <v>9809</v>
      </c>
      <c r="F240" s="52">
        <v>0.21</v>
      </c>
      <c r="G240" s="36" t="s">
        <v>9810</v>
      </c>
      <c r="H240" t="s">
        <v>9811</v>
      </c>
      <c r="I240" t="s">
        <v>9812</v>
      </c>
      <c r="J240" s="34" t="str">
        <f t="shared" si="12"/>
        <v xml:space="preserve"> 'MO.26621-42701 ',</v>
      </c>
      <c r="K240" t="s">
        <v>9813</v>
      </c>
      <c r="L240" t="s">
        <v>9814</v>
      </c>
      <c r="M240">
        <v>239</v>
      </c>
      <c r="N240" t="str">
        <f t="shared" si="13"/>
        <v>when  'MO.26621-42701 ',then 239</v>
      </c>
      <c r="O240" t="str">
        <f t="shared" si="14"/>
        <v>V</v>
      </c>
      <c r="P240">
        <v>27700</v>
      </c>
      <c r="Q240" t="s">
        <v>3905</v>
      </c>
      <c r="R240" t="s">
        <v>9816</v>
      </c>
      <c r="S240" t="s">
        <v>9817</v>
      </c>
      <c r="T240" t="str">
        <f t="shared" si="15"/>
        <v>update Unidad set Peso= '0.21 ' WHERE IDProductoServicio=27700</v>
      </c>
    </row>
    <row r="241" spans="1:20" hidden="1" x14ac:dyDescent="0.25">
      <c r="A241" s="35" t="s">
        <v>6</v>
      </c>
      <c r="B241" s="35" t="s">
        <v>3911</v>
      </c>
      <c r="C241" s="36">
        <v>6</v>
      </c>
      <c r="D241" s="44">
        <v>0</v>
      </c>
      <c r="E241" s="36" t="s">
        <v>9809</v>
      </c>
      <c r="F241" s="52">
        <v>0.214</v>
      </c>
      <c r="G241" s="36" t="s">
        <v>9810</v>
      </c>
      <c r="H241" t="s">
        <v>9811</v>
      </c>
      <c r="I241" t="s">
        <v>9812</v>
      </c>
      <c r="J241" s="34" t="str">
        <f t="shared" si="12"/>
        <v xml:space="preserve"> 'MO.27301-26640 ',</v>
      </c>
      <c r="K241" t="s">
        <v>9813</v>
      </c>
      <c r="L241" t="s">
        <v>9814</v>
      </c>
      <c r="M241">
        <v>240</v>
      </c>
      <c r="N241" t="str">
        <f t="shared" si="13"/>
        <v>when  'MO.27301-26640 ',then 240</v>
      </c>
      <c r="O241" t="str">
        <f t="shared" si="14"/>
        <v>V</v>
      </c>
      <c r="P241">
        <v>9659</v>
      </c>
      <c r="Q241" t="s">
        <v>3911</v>
      </c>
      <c r="R241" t="s">
        <v>9816</v>
      </c>
      <c r="S241" t="s">
        <v>9817</v>
      </c>
      <c r="T241" t="str">
        <f t="shared" si="15"/>
        <v>update Unidad set Peso= '0.214 ' WHERE IDProductoServicio=9659</v>
      </c>
    </row>
    <row r="242" spans="1:20" hidden="1" x14ac:dyDescent="0.25">
      <c r="A242" s="35" t="s">
        <v>6</v>
      </c>
      <c r="B242" s="35" t="s">
        <v>3915</v>
      </c>
      <c r="C242" s="36">
        <v>4</v>
      </c>
      <c r="D242" s="44">
        <v>0</v>
      </c>
      <c r="E242" s="36" t="s">
        <v>9809</v>
      </c>
      <c r="F242" s="52">
        <v>0.216</v>
      </c>
      <c r="G242" s="36" t="s">
        <v>9810</v>
      </c>
      <c r="H242" t="s">
        <v>9811</v>
      </c>
      <c r="I242" t="s">
        <v>9812</v>
      </c>
      <c r="J242" s="34" t="str">
        <f t="shared" si="12"/>
        <v xml:space="preserve"> 'MO.27301-3E100 ',</v>
      </c>
      <c r="K242" t="s">
        <v>9813</v>
      </c>
      <c r="L242" t="s">
        <v>9814</v>
      </c>
      <c r="M242">
        <v>241</v>
      </c>
      <c r="N242" t="str">
        <f t="shared" si="13"/>
        <v>when  'MO.27301-3E100 ',then 241</v>
      </c>
      <c r="O242" t="str">
        <f t="shared" si="14"/>
        <v>V</v>
      </c>
      <c r="P242">
        <v>24842</v>
      </c>
      <c r="Q242" t="s">
        <v>3915</v>
      </c>
      <c r="R242" t="s">
        <v>9816</v>
      </c>
      <c r="S242" t="s">
        <v>9817</v>
      </c>
      <c r="T242" t="str">
        <f t="shared" si="15"/>
        <v>update Unidad set Peso= '0.216 ' WHERE IDProductoServicio=24842</v>
      </c>
    </row>
    <row r="243" spans="1:20" hidden="1" x14ac:dyDescent="0.25">
      <c r="A243" s="35" t="s">
        <v>6</v>
      </c>
      <c r="B243" s="35" t="s">
        <v>3917</v>
      </c>
      <c r="C243" s="36">
        <v>1</v>
      </c>
      <c r="D243" s="44">
        <v>0</v>
      </c>
      <c r="E243" s="36" t="s">
        <v>9809</v>
      </c>
      <c r="F243" s="52">
        <v>6.4000000000000001E-2</v>
      </c>
      <c r="G243" s="36" t="s">
        <v>9810</v>
      </c>
      <c r="H243" t="s">
        <v>9811</v>
      </c>
      <c r="I243" t="s">
        <v>9812</v>
      </c>
      <c r="J243" s="34" t="str">
        <f t="shared" si="12"/>
        <v xml:space="preserve"> 'MO.35102-33000 ',</v>
      </c>
      <c r="K243" t="s">
        <v>9813</v>
      </c>
      <c r="L243" t="s">
        <v>9814</v>
      </c>
      <c r="M243">
        <v>242</v>
      </c>
      <c r="N243" t="str">
        <f t="shared" si="13"/>
        <v>when  'MO.35102-33000 ',then 242</v>
      </c>
      <c r="O243" t="str">
        <f t="shared" si="14"/>
        <v>V</v>
      </c>
      <c r="P243">
        <v>2855</v>
      </c>
      <c r="Q243" t="s">
        <v>3917</v>
      </c>
      <c r="R243" t="s">
        <v>9816</v>
      </c>
      <c r="S243" t="s">
        <v>9817</v>
      </c>
      <c r="T243" t="str">
        <f t="shared" si="15"/>
        <v>update Unidad set Peso= '0.064 ' WHERE IDProductoServicio=2855</v>
      </c>
    </row>
    <row r="244" spans="1:20" hidden="1" x14ac:dyDescent="0.25">
      <c r="A244" s="35" t="s">
        <v>6</v>
      </c>
      <c r="B244" s="35" t="s">
        <v>3919</v>
      </c>
      <c r="C244" s="36">
        <v>3</v>
      </c>
      <c r="D244" s="44">
        <v>0</v>
      </c>
      <c r="E244" s="36" t="s">
        <v>9809</v>
      </c>
      <c r="F244" s="52">
        <v>0.1</v>
      </c>
      <c r="G244" s="36" t="s">
        <v>9810</v>
      </c>
      <c r="H244" t="s">
        <v>9811</v>
      </c>
      <c r="I244" t="s">
        <v>9812</v>
      </c>
      <c r="J244" s="34" t="str">
        <f t="shared" si="12"/>
        <v xml:space="preserve"> 'MO.35310-26010 ',</v>
      </c>
      <c r="K244" t="s">
        <v>9813</v>
      </c>
      <c r="L244" t="s">
        <v>9814</v>
      </c>
      <c r="M244">
        <v>243</v>
      </c>
      <c r="N244" t="str">
        <f t="shared" si="13"/>
        <v>when  'MO.35310-26010 ',then 243</v>
      </c>
      <c r="O244" t="str">
        <f t="shared" si="14"/>
        <v>V</v>
      </c>
      <c r="P244">
        <v>20366</v>
      </c>
      <c r="Q244" t="s">
        <v>3919</v>
      </c>
      <c r="R244" t="s">
        <v>9816</v>
      </c>
      <c r="S244" t="s">
        <v>9817</v>
      </c>
      <c r="T244" t="str">
        <f t="shared" si="15"/>
        <v>update Unidad set Peso= '0.1 ' WHERE IDProductoServicio=20366</v>
      </c>
    </row>
    <row r="245" spans="1:20" hidden="1" x14ac:dyDescent="0.25">
      <c r="A245" s="35" t="s">
        <v>6</v>
      </c>
      <c r="B245" s="35" t="s">
        <v>3925</v>
      </c>
      <c r="C245" s="36">
        <v>4</v>
      </c>
      <c r="D245" s="44">
        <v>0</v>
      </c>
      <c r="E245" s="36" t="s">
        <v>9809</v>
      </c>
      <c r="F245" s="52">
        <v>0.04</v>
      </c>
      <c r="G245" s="36" t="s">
        <v>9810</v>
      </c>
      <c r="H245" t="s">
        <v>9811</v>
      </c>
      <c r="I245" t="s">
        <v>9812</v>
      </c>
      <c r="J245" s="34" t="str">
        <f t="shared" si="12"/>
        <v xml:space="preserve"> 'MO.39200-42030 ',</v>
      </c>
      <c r="K245" t="s">
        <v>9813</v>
      </c>
      <c r="L245" t="s">
        <v>9814</v>
      </c>
      <c r="M245">
        <v>244</v>
      </c>
      <c r="N245" t="str">
        <f t="shared" si="13"/>
        <v>when  'MO.39200-42030 ',then 244</v>
      </c>
      <c r="O245" t="str">
        <f t="shared" si="14"/>
        <v>V</v>
      </c>
      <c r="P245">
        <v>21601</v>
      </c>
      <c r="Q245" t="s">
        <v>3925</v>
      </c>
      <c r="R245" t="s">
        <v>9816</v>
      </c>
      <c r="S245" t="s">
        <v>9817</v>
      </c>
      <c r="T245" t="str">
        <f t="shared" si="15"/>
        <v>update Unidad set Peso= '0.04 ' WHERE IDProductoServicio=21601</v>
      </c>
    </row>
    <row r="246" spans="1:20" hidden="1" x14ac:dyDescent="0.25">
      <c r="A246" s="35" t="s">
        <v>6</v>
      </c>
      <c r="B246" s="35" t="s">
        <v>3929</v>
      </c>
      <c r="C246" s="36">
        <v>1</v>
      </c>
      <c r="D246" s="44">
        <v>0</v>
      </c>
      <c r="E246" s="36" t="s">
        <v>9809</v>
      </c>
      <c r="F246" s="52">
        <v>7.1999999999999995E-2</v>
      </c>
      <c r="G246" s="36" t="s">
        <v>9810</v>
      </c>
      <c r="H246" t="s">
        <v>9811</v>
      </c>
      <c r="I246" t="s">
        <v>9812</v>
      </c>
      <c r="J246" s="34" t="str">
        <f t="shared" si="12"/>
        <v xml:space="preserve"> 'MO.39250-23010 ',</v>
      </c>
      <c r="K246" t="s">
        <v>9813</v>
      </c>
      <c r="L246" t="s">
        <v>9814</v>
      </c>
      <c r="M246">
        <v>245</v>
      </c>
      <c r="N246" t="str">
        <f t="shared" si="13"/>
        <v>when  'MO.39250-23010 ',then 245</v>
      </c>
      <c r="O246" t="str">
        <f t="shared" si="14"/>
        <v>V</v>
      </c>
      <c r="P246">
        <v>13320</v>
      </c>
      <c r="Q246" t="s">
        <v>3929</v>
      </c>
      <c r="R246" t="s">
        <v>9816</v>
      </c>
      <c r="S246" t="s">
        <v>9817</v>
      </c>
      <c r="T246" t="str">
        <f t="shared" si="15"/>
        <v>update Unidad set Peso= '0.072 ' WHERE IDProductoServicio=13320</v>
      </c>
    </row>
    <row r="247" spans="1:20" hidden="1" x14ac:dyDescent="0.25">
      <c r="A247" s="35" t="s">
        <v>6</v>
      </c>
      <c r="B247" s="35" t="s">
        <v>3933</v>
      </c>
      <c r="C247" s="36">
        <v>1</v>
      </c>
      <c r="D247" s="44">
        <v>0</v>
      </c>
      <c r="E247" s="36" t="s">
        <v>9809</v>
      </c>
      <c r="F247" s="52">
        <v>5.8000000000000003E-2</v>
      </c>
      <c r="G247" s="36" t="s">
        <v>9810</v>
      </c>
      <c r="H247" t="s">
        <v>9811</v>
      </c>
      <c r="I247" t="s">
        <v>9812</v>
      </c>
      <c r="J247" s="34" t="str">
        <f t="shared" si="12"/>
        <v xml:space="preserve"> 'MO.39310-39110 ',</v>
      </c>
      <c r="K247" t="s">
        <v>9813</v>
      </c>
      <c r="L247" t="s">
        <v>9814</v>
      </c>
      <c r="M247">
        <v>246</v>
      </c>
      <c r="N247" t="str">
        <f t="shared" si="13"/>
        <v>when  'MO.39310-39110 ',then 246</v>
      </c>
      <c r="O247" t="str">
        <f t="shared" si="14"/>
        <v>V</v>
      </c>
      <c r="P247">
        <v>17613</v>
      </c>
      <c r="Q247" t="s">
        <v>3933</v>
      </c>
      <c r="R247" t="s">
        <v>9816</v>
      </c>
      <c r="S247" t="s">
        <v>9817</v>
      </c>
      <c r="T247" t="str">
        <f t="shared" si="15"/>
        <v>update Unidad set Peso= '0.058 ' WHERE IDProductoServicio=17613</v>
      </c>
    </row>
    <row r="248" spans="1:20" hidden="1" x14ac:dyDescent="0.25">
      <c r="A248" s="35" t="s">
        <v>6</v>
      </c>
      <c r="B248" s="35" t="s">
        <v>3937</v>
      </c>
      <c r="C248" s="36">
        <v>2</v>
      </c>
      <c r="D248" s="44">
        <v>0</v>
      </c>
      <c r="E248" s="36" t="s">
        <v>9809</v>
      </c>
      <c r="F248" s="52">
        <v>5.6000000000000001E-2</v>
      </c>
      <c r="G248" s="36" t="s">
        <v>9810</v>
      </c>
      <c r="H248" t="s">
        <v>9811</v>
      </c>
      <c r="I248" t="s">
        <v>9812</v>
      </c>
      <c r="J248" s="34" t="str">
        <f t="shared" si="12"/>
        <v xml:space="preserve"> 'MO.39318-39800 ',</v>
      </c>
      <c r="K248" t="s">
        <v>9813</v>
      </c>
      <c r="L248" t="s">
        <v>9814</v>
      </c>
      <c r="M248">
        <v>247</v>
      </c>
      <c r="N248" t="str">
        <f t="shared" si="13"/>
        <v>when  'MO.39318-39800 ',then 247</v>
      </c>
      <c r="O248" t="str">
        <f t="shared" si="14"/>
        <v>V</v>
      </c>
      <c r="P248">
        <v>18015</v>
      </c>
      <c r="Q248" t="s">
        <v>3937</v>
      </c>
      <c r="R248" t="s">
        <v>9816</v>
      </c>
      <c r="S248" t="s">
        <v>9817</v>
      </c>
      <c r="T248" t="str">
        <f t="shared" si="15"/>
        <v>update Unidad set Peso= '0.056 ' WHERE IDProductoServicio=18015</v>
      </c>
    </row>
    <row r="249" spans="1:20" hidden="1" x14ac:dyDescent="0.25">
      <c r="A249" s="35" t="s">
        <v>6</v>
      </c>
      <c r="B249" s="35" t="s">
        <v>3939</v>
      </c>
      <c r="C249" s="36">
        <v>2</v>
      </c>
      <c r="D249" s="44">
        <v>0</v>
      </c>
      <c r="E249" s="36" t="s">
        <v>9809</v>
      </c>
      <c r="F249" s="52">
        <v>1.4E-2</v>
      </c>
      <c r="G249" s="36" t="s">
        <v>9810</v>
      </c>
      <c r="H249" t="s">
        <v>9811</v>
      </c>
      <c r="I249" t="s">
        <v>9812</v>
      </c>
      <c r="J249" s="34" t="str">
        <f t="shared" si="12"/>
        <v xml:space="preserve"> 'MO.39340-37100 ',</v>
      </c>
      <c r="K249" t="s">
        <v>9813</v>
      </c>
      <c r="L249" t="s">
        <v>9814</v>
      </c>
      <c r="M249">
        <v>248</v>
      </c>
      <c r="N249" t="str">
        <f t="shared" si="13"/>
        <v>when  'MO.39340-37100 ',then 248</v>
      </c>
      <c r="O249" t="str">
        <f t="shared" si="14"/>
        <v>V</v>
      </c>
      <c r="P249">
        <v>22475</v>
      </c>
      <c r="Q249" t="s">
        <v>3939</v>
      </c>
      <c r="R249" t="s">
        <v>9816</v>
      </c>
      <c r="S249" t="s">
        <v>9817</v>
      </c>
      <c r="T249" t="str">
        <f t="shared" si="15"/>
        <v>update Unidad set Peso= '0.014 ' WHERE IDProductoServicio=22475</v>
      </c>
    </row>
    <row r="250" spans="1:20" hidden="1" x14ac:dyDescent="0.25">
      <c r="A250" s="35" t="s">
        <v>6</v>
      </c>
      <c r="B250" s="35" t="s">
        <v>3945</v>
      </c>
      <c r="C250" s="36">
        <v>1</v>
      </c>
      <c r="D250" s="44">
        <v>0</v>
      </c>
      <c r="E250" s="36" t="s">
        <v>9809</v>
      </c>
      <c r="F250" s="52">
        <v>6.6000000000000003E-2</v>
      </c>
      <c r="G250" s="36" t="s">
        <v>9810</v>
      </c>
      <c r="H250" t="s">
        <v>9811</v>
      </c>
      <c r="I250" t="s">
        <v>9812</v>
      </c>
      <c r="J250" s="34" t="str">
        <f t="shared" si="12"/>
        <v xml:space="preserve"> 'MO.39510-38021 ',</v>
      </c>
      <c r="K250" t="s">
        <v>9813</v>
      </c>
      <c r="L250" t="s">
        <v>9814</v>
      </c>
      <c r="M250">
        <v>249</v>
      </c>
      <c r="N250" t="str">
        <f t="shared" si="13"/>
        <v>when  'MO.39510-38021 ',then 249</v>
      </c>
      <c r="O250" t="str">
        <f t="shared" si="14"/>
        <v>V</v>
      </c>
      <c r="P250">
        <v>17566</v>
      </c>
      <c r="Q250" t="s">
        <v>3945</v>
      </c>
      <c r="R250" t="s">
        <v>9816</v>
      </c>
      <c r="S250" t="s">
        <v>9817</v>
      </c>
      <c r="T250" t="str">
        <f t="shared" si="15"/>
        <v>update Unidad set Peso= '0.066 ' WHERE IDProductoServicio=17566</v>
      </c>
    </row>
    <row r="251" spans="1:20" hidden="1" x14ac:dyDescent="0.25">
      <c r="A251" s="35" t="s">
        <v>6</v>
      </c>
      <c r="B251" s="35" t="s">
        <v>3947</v>
      </c>
      <c r="C251" s="36">
        <v>6</v>
      </c>
      <c r="D251" s="44">
        <v>0</v>
      </c>
      <c r="E251" s="36" t="s">
        <v>9809</v>
      </c>
      <c r="F251" s="52">
        <v>0.52200000000000002</v>
      </c>
      <c r="G251" s="36" t="s">
        <v>9810</v>
      </c>
      <c r="H251" t="s">
        <v>9811</v>
      </c>
      <c r="I251" t="s">
        <v>9812</v>
      </c>
      <c r="J251" s="34" t="str">
        <f t="shared" si="12"/>
        <v xml:space="preserve"> 'MO.41553-4F005 ',</v>
      </c>
      <c r="K251" t="s">
        <v>9813</v>
      </c>
      <c r="L251" t="s">
        <v>9814</v>
      </c>
      <c r="M251">
        <v>250</v>
      </c>
      <c r="N251" t="str">
        <f t="shared" si="13"/>
        <v>when  'MO.41553-4F005 ',then 250</v>
      </c>
      <c r="O251" t="str">
        <f t="shared" si="14"/>
        <v>V</v>
      </c>
      <c r="P251">
        <v>27689</v>
      </c>
      <c r="Q251" t="s">
        <v>3947</v>
      </c>
      <c r="R251" t="s">
        <v>9816</v>
      </c>
      <c r="S251" t="s">
        <v>9817</v>
      </c>
      <c r="T251" t="str">
        <f t="shared" si="15"/>
        <v>update Unidad set Peso= '0.522 ' WHERE IDProductoServicio=27689</v>
      </c>
    </row>
    <row r="252" spans="1:20" hidden="1" x14ac:dyDescent="0.25">
      <c r="A252" s="35" t="s">
        <v>6</v>
      </c>
      <c r="B252" s="35" t="s">
        <v>3949</v>
      </c>
      <c r="C252" s="36">
        <v>10</v>
      </c>
      <c r="D252" s="44">
        <v>0</v>
      </c>
      <c r="E252" s="36" t="s">
        <v>9809</v>
      </c>
      <c r="F252" s="52">
        <v>0.34599999999999997</v>
      </c>
      <c r="G252" s="36" t="s">
        <v>9810</v>
      </c>
      <c r="H252" t="s">
        <v>9811</v>
      </c>
      <c r="I252" t="s">
        <v>9812</v>
      </c>
      <c r="J252" s="34" t="str">
        <f t="shared" si="12"/>
        <v xml:space="preserve"> 'MO.41600-4F000 ',</v>
      </c>
      <c r="K252" t="s">
        <v>9813</v>
      </c>
      <c r="L252" t="s">
        <v>9814</v>
      </c>
      <c r="M252">
        <v>251</v>
      </c>
      <c r="N252" t="str">
        <f t="shared" si="13"/>
        <v>when  'MO.41600-4F000 ',then 251</v>
      </c>
      <c r="O252" t="str">
        <f t="shared" si="14"/>
        <v>V</v>
      </c>
      <c r="P252">
        <v>27694</v>
      </c>
      <c r="Q252" t="s">
        <v>3949</v>
      </c>
      <c r="R252" t="s">
        <v>9816</v>
      </c>
      <c r="S252" t="s">
        <v>9817</v>
      </c>
      <c r="T252" t="str">
        <f t="shared" si="15"/>
        <v>update Unidad set Peso= '0.346 ' WHERE IDProductoServicio=27694</v>
      </c>
    </row>
    <row r="253" spans="1:20" hidden="1" x14ac:dyDescent="0.25">
      <c r="A253" s="35" t="s">
        <v>6</v>
      </c>
      <c r="B253" s="35" t="s">
        <v>3951</v>
      </c>
      <c r="C253" s="36">
        <v>4</v>
      </c>
      <c r="D253" s="44">
        <v>0</v>
      </c>
      <c r="E253" s="36" t="s">
        <v>9809</v>
      </c>
      <c r="F253" s="52">
        <v>1.4E-2</v>
      </c>
      <c r="G253" s="36" t="s">
        <v>9810</v>
      </c>
      <c r="H253" t="s">
        <v>9811</v>
      </c>
      <c r="I253" t="s">
        <v>9812</v>
      </c>
      <c r="J253" s="34" t="str">
        <f t="shared" si="12"/>
        <v xml:space="preserve"> 'MO.42531-42500 ',</v>
      </c>
      <c r="K253" t="s">
        <v>9813</v>
      </c>
      <c r="L253" t="s">
        <v>9814</v>
      </c>
      <c r="M253">
        <v>252</v>
      </c>
      <c r="N253" t="str">
        <f t="shared" si="13"/>
        <v>when  'MO.42531-42500 ',then 252</v>
      </c>
      <c r="O253" t="str">
        <f t="shared" si="14"/>
        <v>V</v>
      </c>
      <c r="P253">
        <v>27709</v>
      </c>
      <c r="Q253" t="s">
        <v>3951</v>
      </c>
      <c r="R253" t="s">
        <v>9816</v>
      </c>
      <c r="S253" t="s">
        <v>9817</v>
      </c>
      <c r="T253" t="str">
        <f t="shared" si="15"/>
        <v>update Unidad set Peso= '0.014 ' WHERE IDProductoServicio=27709</v>
      </c>
    </row>
    <row r="254" spans="1:20" hidden="1" x14ac:dyDescent="0.25">
      <c r="A254" s="35" t="s">
        <v>6</v>
      </c>
      <c r="B254" s="35" t="s">
        <v>3955</v>
      </c>
      <c r="C254" s="36">
        <v>50</v>
      </c>
      <c r="D254" s="44">
        <v>0</v>
      </c>
      <c r="E254" s="36" t="s">
        <v>9809</v>
      </c>
      <c r="F254" s="52">
        <v>3.7999999999999999E-2</v>
      </c>
      <c r="G254" s="36" t="s">
        <v>9810</v>
      </c>
      <c r="H254" t="s">
        <v>9811</v>
      </c>
      <c r="I254" t="s">
        <v>9812</v>
      </c>
      <c r="J254" s="34" t="str">
        <f t="shared" si="12"/>
        <v xml:space="preserve"> 'MO.52951-47000 ',</v>
      </c>
      <c r="K254" t="s">
        <v>9813</v>
      </c>
      <c r="L254" t="s">
        <v>9814</v>
      </c>
      <c r="M254">
        <v>253</v>
      </c>
      <c r="N254" t="str">
        <f t="shared" si="13"/>
        <v>when  'MO.52951-47000 ',then 253</v>
      </c>
      <c r="O254" t="str">
        <f t="shared" si="14"/>
        <v>V</v>
      </c>
      <c r="P254">
        <v>27692</v>
      </c>
      <c r="Q254" t="s">
        <v>3955</v>
      </c>
      <c r="R254" t="s">
        <v>9816</v>
      </c>
      <c r="S254" t="s">
        <v>9817</v>
      </c>
      <c r="T254" t="str">
        <f t="shared" si="15"/>
        <v>update Unidad set Peso= '0.038 ' WHERE IDProductoServicio=27692</v>
      </c>
    </row>
    <row r="255" spans="1:20" hidden="1" x14ac:dyDescent="0.25">
      <c r="A255" s="35" t="s">
        <v>6</v>
      </c>
      <c r="B255" s="35" t="s">
        <v>3957</v>
      </c>
      <c r="C255" s="36">
        <v>12</v>
      </c>
      <c r="D255" s="44">
        <v>0</v>
      </c>
      <c r="E255" s="36" t="s">
        <v>9809</v>
      </c>
      <c r="F255" s="52">
        <v>1.742</v>
      </c>
      <c r="G255" s="36" t="s">
        <v>9810</v>
      </c>
      <c r="H255" t="s">
        <v>9811</v>
      </c>
      <c r="I255" t="s">
        <v>9812</v>
      </c>
      <c r="J255" s="34" t="str">
        <f t="shared" si="12"/>
        <v xml:space="preserve"> 'MO.54300-5L500 ',</v>
      </c>
      <c r="K255" t="s">
        <v>9813</v>
      </c>
      <c r="L255" t="s">
        <v>9814</v>
      </c>
      <c r="M255">
        <v>254</v>
      </c>
      <c r="N255" t="str">
        <f t="shared" si="13"/>
        <v>when  'MO.54300-5L500 ',then 254</v>
      </c>
      <c r="O255" t="str">
        <f t="shared" si="14"/>
        <v>V</v>
      </c>
      <c r="P255">
        <v>27675</v>
      </c>
      <c r="Q255" t="s">
        <v>3957</v>
      </c>
      <c r="R255" t="s">
        <v>9816</v>
      </c>
      <c r="S255" t="s">
        <v>9817</v>
      </c>
      <c r="T255" t="str">
        <f t="shared" si="15"/>
        <v>update Unidad set Peso= '1.742 ' WHERE IDProductoServicio=27675</v>
      </c>
    </row>
    <row r="256" spans="1:20" hidden="1" x14ac:dyDescent="0.25">
      <c r="A256" s="35" t="s">
        <v>6</v>
      </c>
      <c r="B256" s="35" t="s">
        <v>3959</v>
      </c>
      <c r="C256" s="36">
        <v>2</v>
      </c>
      <c r="D256" s="44">
        <v>0</v>
      </c>
      <c r="E256" s="36" t="s">
        <v>9809</v>
      </c>
      <c r="F256" s="52">
        <v>4.0919999999999996</v>
      </c>
      <c r="G256" s="36" t="s">
        <v>9810</v>
      </c>
      <c r="H256" t="s">
        <v>9811</v>
      </c>
      <c r="I256" t="s">
        <v>9812</v>
      </c>
      <c r="J256" s="34" t="str">
        <f t="shared" si="12"/>
        <v xml:space="preserve"> 'MO.54650-1Y001 ',</v>
      </c>
      <c r="K256" t="s">
        <v>9813</v>
      </c>
      <c r="L256" t="s">
        <v>9814</v>
      </c>
      <c r="M256">
        <v>255</v>
      </c>
      <c r="N256" t="str">
        <f t="shared" si="13"/>
        <v>when  'MO.54650-1Y001 ',then 255</v>
      </c>
      <c r="O256" t="str">
        <f t="shared" si="14"/>
        <v>V</v>
      </c>
      <c r="P256">
        <v>2884</v>
      </c>
      <c r="Q256" t="s">
        <v>3959</v>
      </c>
      <c r="R256" t="s">
        <v>9816</v>
      </c>
      <c r="S256" t="s">
        <v>9817</v>
      </c>
      <c r="T256" t="str">
        <f t="shared" si="15"/>
        <v>update Unidad set Peso= '4.092 ' WHERE IDProductoServicio=2884</v>
      </c>
    </row>
    <row r="257" spans="1:20" hidden="1" x14ac:dyDescent="0.25">
      <c r="A257" s="35" t="s">
        <v>6</v>
      </c>
      <c r="B257" s="35" t="s">
        <v>3961</v>
      </c>
      <c r="C257" s="36">
        <v>2</v>
      </c>
      <c r="D257" s="44">
        <v>0</v>
      </c>
      <c r="E257" s="36" t="s">
        <v>9809</v>
      </c>
      <c r="F257" s="52">
        <v>4.0739999999999998</v>
      </c>
      <c r="G257" s="36" t="s">
        <v>9810</v>
      </c>
      <c r="H257" t="s">
        <v>9811</v>
      </c>
      <c r="I257" t="s">
        <v>9812</v>
      </c>
      <c r="J257" s="34" t="str">
        <f t="shared" si="12"/>
        <v xml:space="preserve"> 'MO.54660-1Y001 ',</v>
      </c>
      <c r="K257" t="s">
        <v>9813</v>
      </c>
      <c r="L257" t="s">
        <v>9814</v>
      </c>
      <c r="M257">
        <v>256</v>
      </c>
      <c r="N257" t="str">
        <f t="shared" si="13"/>
        <v>when  'MO.54660-1Y001 ',then 256</v>
      </c>
      <c r="O257" t="str">
        <f t="shared" si="14"/>
        <v>V</v>
      </c>
      <c r="P257">
        <v>2887</v>
      </c>
      <c r="Q257" t="s">
        <v>3961</v>
      </c>
      <c r="R257" t="s">
        <v>9816</v>
      </c>
      <c r="S257" t="s">
        <v>9817</v>
      </c>
      <c r="T257" t="str">
        <f t="shared" si="15"/>
        <v>update Unidad set Peso= '4.074 ' WHERE IDProductoServicio=2887</v>
      </c>
    </row>
    <row r="258" spans="1:20" hidden="1" x14ac:dyDescent="0.25">
      <c r="A258" s="35" t="s">
        <v>6</v>
      </c>
      <c r="B258" s="35" t="s">
        <v>3963</v>
      </c>
      <c r="C258" s="36">
        <v>12</v>
      </c>
      <c r="D258" s="44">
        <v>0</v>
      </c>
      <c r="E258" s="36" t="s">
        <v>9809</v>
      </c>
      <c r="F258" s="52">
        <v>1.554</v>
      </c>
      <c r="G258" s="36" t="s">
        <v>9810</v>
      </c>
      <c r="H258" t="s">
        <v>9811</v>
      </c>
      <c r="I258" t="s">
        <v>9812</v>
      </c>
      <c r="J258" s="34" t="str">
        <f t="shared" si="12"/>
        <v xml:space="preserve"> 'MO.55300-5L700 ',</v>
      </c>
      <c r="K258" t="s">
        <v>9813</v>
      </c>
      <c r="L258" t="s">
        <v>9814</v>
      </c>
      <c r="M258">
        <v>257</v>
      </c>
      <c r="N258" t="str">
        <f t="shared" si="13"/>
        <v>when  'MO.55300-5L700 ',then 257</v>
      </c>
      <c r="O258" t="str">
        <f t="shared" si="14"/>
        <v>V</v>
      </c>
      <c r="P258">
        <v>27674</v>
      </c>
      <c r="Q258" t="s">
        <v>3963</v>
      </c>
      <c r="R258" t="s">
        <v>9816</v>
      </c>
      <c r="S258" t="s">
        <v>9817</v>
      </c>
      <c r="T258" t="str">
        <f t="shared" si="15"/>
        <v>update Unidad set Peso= '1.554 ' WHERE IDProductoServicio=27674</v>
      </c>
    </row>
    <row r="259" spans="1:20" hidden="1" x14ac:dyDescent="0.25">
      <c r="A259" s="35" t="s">
        <v>6</v>
      </c>
      <c r="B259" s="35" t="s">
        <v>3965</v>
      </c>
      <c r="C259" s="36">
        <v>10</v>
      </c>
      <c r="D259" s="44">
        <v>0</v>
      </c>
      <c r="E259" s="36" t="s">
        <v>9809</v>
      </c>
      <c r="F259" s="52">
        <v>0.36799999999999999</v>
      </c>
      <c r="G259" s="36" t="s">
        <v>9810</v>
      </c>
      <c r="H259" t="s">
        <v>9811</v>
      </c>
      <c r="I259" t="s">
        <v>9812</v>
      </c>
      <c r="J259" s="34" t="str">
        <f t="shared" ref="J259:J322" si="16">H259&amp;B259&amp;H259&amp;I259</f>
        <v xml:space="preserve"> 'MO.56150-4F000ES ',</v>
      </c>
      <c r="K259" t="s">
        <v>9813</v>
      </c>
      <c r="L259" t="s">
        <v>9814</v>
      </c>
      <c r="M259">
        <v>258</v>
      </c>
      <c r="N259" t="str">
        <f t="shared" ref="N259:N322" si="17">K259&amp;" "&amp;J259&amp;L259&amp;" "&amp;M259</f>
        <v>when  'MO.56150-4F000ES ',then 258</v>
      </c>
      <c r="O259" t="str">
        <f t="shared" ref="O259:O322" si="18">IF(Q259=B259,"V","F")</f>
        <v>V</v>
      </c>
      <c r="P259">
        <v>27690</v>
      </c>
      <c r="Q259" t="s">
        <v>3965</v>
      </c>
      <c r="R259" t="s">
        <v>9816</v>
      </c>
      <c r="S259" t="s">
        <v>9817</v>
      </c>
      <c r="T259" t="str">
        <f t="shared" ref="T259:T322" si="19">R259&amp;H259&amp;F259&amp;H259&amp;" "&amp;S259&amp;P259</f>
        <v>update Unidad set Peso= '0.368 ' WHERE IDProductoServicio=27690</v>
      </c>
    </row>
    <row r="260" spans="1:20" hidden="1" x14ac:dyDescent="0.25">
      <c r="A260" s="35" t="s">
        <v>6</v>
      </c>
      <c r="B260" s="35" t="s">
        <v>3967</v>
      </c>
      <c r="C260" s="36">
        <v>5</v>
      </c>
      <c r="D260" s="44">
        <v>0</v>
      </c>
      <c r="E260" s="36" t="s">
        <v>9809</v>
      </c>
      <c r="F260" s="52">
        <v>1.8959999999999999</v>
      </c>
      <c r="G260" s="36" t="s">
        <v>9810</v>
      </c>
      <c r="H260" t="s">
        <v>9811</v>
      </c>
      <c r="I260" t="s">
        <v>9812</v>
      </c>
      <c r="J260" s="34" t="str">
        <f t="shared" si="16"/>
        <v xml:space="preserve"> 'MO.57100-4F100 ',</v>
      </c>
      <c r="K260" t="s">
        <v>9813</v>
      </c>
      <c r="L260" t="s">
        <v>9814</v>
      </c>
      <c r="M260">
        <v>259</v>
      </c>
      <c r="N260" t="str">
        <f t="shared" si="17"/>
        <v>when  'MO.57100-4F100 ',then 259</v>
      </c>
      <c r="O260" t="str">
        <f t="shared" si="18"/>
        <v>V</v>
      </c>
      <c r="P260">
        <v>27693</v>
      </c>
      <c r="Q260" t="s">
        <v>3967</v>
      </c>
      <c r="R260" t="s">
        <v>9816</v>
      </c>
      <c r="S260" t="s">
        <v>9817</v>
      </c>
      <c r="T260" t="str">
        <f t="shared" si="19"/>
        <v>update Unidad set Peso= '1.896 ' WHERE IDProductoServicio=27693</v>
      </c>
    </row>
    <row r="261" spans="1:20" hidden="1" x14ac:dyDescent="0.25">
      <c r="A261" s="35" t="s">
        <v>6</v>
      </c>
      <c r="B261" s="35" t="s">
        <v>3971</v>
      </c>
      <c r="C261" s="36">
        <v>5</v>
      </c>
      <c r="D261" s="44">
        <v>0</v>
      </c>
      <c r="E261" s="36" t="s">
        <v>9809</v>
      </c>
      <c r="F261" s="52">
        <v>0.41799999999999998</v>
      </c>
      <c r="G261" s="36" t="s">
        <v>9810</v>
      </c>
      <c r="H261" t="s">
        <v>9811</v>
      </c>
      <c r="I261" t="s">
        <v>9812</v>
      </c>
      <c r="J261" s="34" t="str">
        <f t="shared" si="16"/>
        <v xml:space="preserve"> 'MO.58320-4F000 ',</v>
      </c>
      <c r="K261" t="s">
        <v>9813</v>
      </c>
      <c r="L261" t="s">
        <v>9814</v>
      </c>
      <c r="M261">
        <v>260</v>
      </c>
      <c r="N261" t="str">
        <f t="shared" si="17"/>
        <v>when  'MO.58320-4F000 ',then 260</v>
      </c>
      <c r="O261" t="str">
        <f t="shared" si="18"/>
        <v>V</v>
      </c>
      <c r="P261">
        <v>27680</v>
      </c>
      <c r="Q261" t="s">
        <v>3971</v>
      </c>
      <c r="R261" t="s">
        <v>9816</v>
      </c>
      <c r="S261" t="s">
        <v>9817</v>
      </c>
      <c r="T261" t="str">
        <f t="shared" si="19"/>
        <v>update Unidad set Peso= '0.418 ' WHERE IDProductoServicio=27680</v>
      </c>
    </row>
    <row r="262" spans="1:20" hidden="1" x14ac:dyDescent="0.25">
      <c r="A262" s="35" t="s">
        <v>6</v>
      </c>
      <c r="B262" s="35" t="s">
        <v>3973</v>
      </c>
      <c r="C262" s="36">
        <v>5</v>
      </c>
      <c r="D262" s="44">
        <v>0</v>
      </c>
      <c r="E262" s="36" t="s">
        <v>9809</v>
      </c>
      <c r="F262" s="52">
        <v>0.41599999999999998</v>
      </c>
      <c r="G262" s="36" t="s">
        <v>9810</v>
      </c>
      <c r="H262" t="s">
        <v>9811</v>
      </c>
      <c r="I262" t="s">
        <v>9812</v>
      </c>
      <c r="J262" s="34" t="str">
        <f t="shared" si="16"/>
        <v xml:space="preserve"> 'MO.58330-4F000 ',</v>
      </c>
      <c r="K262" t="s">
        <v>9813</v>
      </c>
      <c r="L262" t="s">
        <v>9814</v>
      </c>
      <c r="M262">
        <v>261</v>
      </c>
      <c r="N262" t="str">
        <f t="shared" si="17"/>
        <v>when  'MO.58330-4F000 ',then 261</v>
      </c>
      <c r="O262" t="str">
        <f t="shared" si="18"/>
        <v>V</v>
      </c>
      <c r="P262">
        <v>27681</v>
      </c>
      <c r="Q262" t="s">
        <v>3973</v>
      </c>
      <c r="R262" t="s">
        <v>9816</v>
      </c>
      <c r="S262" t="s">
        <v>9817</v>
      </c>
      <c r="T262" t="str">
        <f t="shared" si="19"/>
        <v>update Unidad set Peso= '0.416 ' WHERE IDProductoServicio=27681</v>
      </c>
    </row>
    <row r="263" spans="1:20" hidden="1" x14ac:dyDescent="0.25">
      <c r="A263" s="35" t="s">
        <v>6</v>
      </c>
      <c r="B263" s="35" t="s">
        <v>3975</v>
      </c>
      <c r="C263" s="36">
        <v>4</v>
      </c>
      <c r="D263" s="44">
        <v>0</v>
      </c>
      <c r="E263" s="36" t="s">
        <v>9809</v>
      </c>
      <c r="F263" s="52">
        <v>4.2679999999999998</v>
      </c>
      <c r="G263" s="36" t="s">
        <v>9810</v>
      </c>
      <c r="H263" t="s">
        <v>9811</v>
      </c>
      <c r="I263" t="s">
        <v>9812</v>
      </c>
      <c r="J263" s="34" t="str">
        <f t="shared" si="16"/>
        <v xml:space="preserve"> 'MO.58610-4F010 ',</v>
      </c>
      <c r="K263" t="s">
        <v>9813</v>
      </c>
      <c r="L263" t="s">
        <v>9814</v>
      </c>
      <c r="M263">
        <v>262</v>
      </c>
      <c r="N263" t="str">
        <f t="shared" si="17"/>
        <v>when  'MO.58610-4F010 ',then 262</v>
      </c>
      <c r="O263" t="str">
        <f t="shared" si="18"/>
        <v>V</v>
      </c>
      <c r="P263">
        <v>27701</v>
      </c>
      <c r="Q263" t="s">
        <v>3975</v>
      </c>
      <c r="R263" t="s">
        <v>9816</v>
      </c>
      <c r="S263" t="s">
        <v>9817</v>
      </c>
      <c r="T263" t="str">
        <f t="shared" si="19"/>
        <v>update Unidad set Peso= '4.268 ' WHERE IDProductoServicio=27701</v>
      </c>
    </row>
    <row r="264" spans="1:20" hidden="1" x14ac:dyDescent="0.25">
      <c r="A264" s="35" t="s">
        <v>6</v>
      </c>
      <c r="B264" s="35" t="s">
        <v>3977</v>
      </c>
      <c r="C264" s="36">
        <v>15</v>
      </c>
      <c r="D264" s="44">
        <v>0</v>
      </c>
      <c r="E264" s="36" t="s">
        <v>9809</v>
      </c>
      <c r="F264" s="52">
        <v>3.0739999999999998</v>
      </c>
      <c r="G264" s="36" t="s">
        <v>9810</v>
      </c>
      <c r="H264" t="s">
        <v>9811</v>
      </c>
      <c r="I264" t="s">
        <v>9812</v>
      </c>
      <c r="J264" s="34" t="str">
        <f t="shared" si="16"/>
        <v xml:space="preserve"> 'MO.59610-5H211 ',</v>
      </c>
      <c r="K264" t="s">
        <v>9813</v>
      </c>
      <c r="L264" t="s">
        <v>9814</v>
      </c>
      <c r="M264">
        <v>263</v>
      </c>
      <c r="N264" t="str">
        <f t="shared" si="17"/>
        <v>when  'MO.59610-5H211 ',then 263</v>
      </c>
      <c r="O264" t="str">
        <f t="shared" si="18"/>
        <v>V</v>
      </c>
      <c r="P264">
        <v>27670</v>
      </c>
      <c r="Q264" t="s">
        <v>3977</v>
      </c>
      <c r="R264" t="s">
        <v>9816</v>
      </c>
      <c r="S264" t="s">
        <v>9817</v>
      </c>
      <c r="T264" t="str">
        <f t="shared" si="19"/>
        <v>update Unidad set Peso= '3.074 ' WHERE IDProductoServicio=27670</v>
      </c>
    </row>
    <row r="265" spans="1:20" hidden="1" x14ac:dyDescent="0.25">
      <c r="A265" s="35" t="s">
        <v>6</v>
      </c>
      <c r="B265" s="35" t="s">
        <v>3979</v>
      </c>
      <c r="C265" s="36">
        <v>4</v>
      </c>
      <c r="D265" s="44">
        <v>0</v>
      </c>
      <c r="E265" s="36" t="s">
        <v>9809</v>
      </c>
      <c r="F265" s="52">
        <v>1.1359999999999999</v>
      </c>
      <c r="G265" s="36" t="s">
        <v>9810</v>
      </c>
      <c r="H265" t="s">
        <v>9811</v>
      </c>
      <c r="I265" t="s">
        <v>9812</v>
      </c>
      <c r="J265" s="34" t="str">
        <f t="shared" si="16"/>
        <v xml:space="preserve"> 'MO.59710-4F000 ',</v>
      </c>
      <c r="K265" t="s">
        <v>9813</v>
      </c>
      <c r="L265" t="s">
        <v>9814</v>
      </c>
      <c r="M265">
        <v>264</v>
      </c>
      <c r="N265" t="str">
        <f t="shared" si="17"/>
        <v>when  'MO.59710-4F000 ',then 264</v>
      </c>
      <c r="O265" t="str">
        <f t="shared" si="18"/>
        <v>V</v>
      </c>
      <c r="P265">
        <v>27704</v>
      </c>
      <c r="Q265" t="s">
        <v>3979</v>
      </c>
      <c r="R265" t="s">
        <v>9816</v>
      </c>
      <c r="S265" t="s">
        <v>9817</v>
      </c>
      <c r="T265" t="str">
        <f t="shared" si="19"/>
        <v>update Unidad set Peso= '1.136 ' WHERE IDProductoServicio=27704</v>
      </c>
    </row>
    <row r="266" spans="1:20" hidden="1" x14ac:dyDescent="0.25">
      <c r="A266" s="35" t="s">
        <v>6</v>
      </c>
      <c r="B266" s="35" t="s">
        <v>3981</v>
      </c>
      <c r="C266" s="36">
        <v>5</v>
      </c>
      <c r="D266" s="44">
        <v>0</v>
      </c>
      <c r="E266" s="36" t="s">
        <v>9809</v>
      </c>
      <c r="F266" s="52">
        <v>0.62</v>
      </c>
      <c r="G266" s="36" t="s">
        <v>9810</v>
      </c>
      <c r="H266" t="s">
        <v>9811</v>
      </c>
      <c r="I266" t="s">
        <v>9812</v>
      </c>
      <c r="J266" s="34" t="str">
        <f t="shared" si="16"/>
        <v xml:space="preserve"> 'MO.59910-4F300 ',</v>
      </c>
      <c r="K266" t="s">
        <v>9813</v>
      </c>
      <c r="L266" t="s">
        <v>9814</v>
      </c>
      <c r="M266">
        <v>265</v>
      </c>
      <c r="N266" t="str">
        <f t="shared" si="17"/>
        <v>when  'MO.59910-4F300 ',then 265</v>
      </c>
      <c r="O266" t="str">
        <f t="shared" si="18"/>
        <v>V</v>
      </c>
      <c r="P266">
        <v>27695</v>
      </c>
      <c r="Q266" t="s">
        <v>3981</v>
      </c>
      <c r="R266" t="s">
        <v>9816</v>
      </c>
      <c r="S266" t="s">
        <v>9817</v>
      </c>
      <c r="T266" t="str">
        <f t="shared" si="19"/>
        <v>update Unidad set Peso= '0.62 ' WHERE IDProductoServicio=27695</v>
      </c>
    </row>
    <row r="267" spans="1:20" hidden="1" x14ac:dyDescent="0.25">
      <c r="A267" s="35" t="s">
        <v>6</v>
      </c>
      <c r="B267" s="35" t="s">
        <v>3985</v>
      </c>
      <c r="C267" s="36">
        <v>3</v>
      </c>
      <c r="D267" s="44">
        <v>0</v>
      </c>
      <c r="E267" s="36" t="s">
        <v>9809</v>
      </c>
      <c r="F267" s="52">
        <v>0.124</v>
      </c>
      <c r="G267" s="36" t="s">
        <v>9810</v>
      </c>
      <c r="H267" t="s">
        <v>9811</v>
      </c>
      <c r="I267" t="s">
        <v>9812</v>
      </c>
      <c r="J267" s="34" t="str">
        <f t="shared" si="16"/>
        <v xml:space="preserve"> 'MO.81970-4FA00 ',</v>
      </c>
      <c r="K267" t="s">
        <v>9813</v>
      </c>
      <c r="L267" t="s">
        <v>9814</v>
      </c>
      <c r="M267">
        <v>266</v>
      </c>
      <c r="N267" t="str">
        <f t="shared" si="17"/>
        <v>when  'MO.81970-4FA00 ',then 266</v>
      </c>
      <c r="O267" t="str">
        <f t="shared" si="18"/>
        <v>V</v>
      </c>
      <c r="P267">
        <v>27684</v>
      </c>
      <c r="Q267" t="s">
        <v>3985</v>
      </c>
      <c r="R267" t="s">
        <v>9816</v>
      </c>
      <c r="S267" t="s">
        <v>9817</v>
      </c>
      <c r="T267" t="str">
        <f t="shared" si="19"/>
        <v>update Unidad set Peso= '0.124 ' WHERE IDProductoServicio=27684</v>
      </c>
    </row>
    <row r="268" spans="1:20" hidden="1" x14ac:dyDescent="0.25">
      <c r="A268" s="35" t="s">
        <v>6</v>
      </c>
      <c r="B268" s="35" t="s">
        <v>3987</v>
      </c>
      <c r="C268" s="36">
        <v>3</v>
      </c>
      <c r="D268" s="44">
        <v>0</v>
      </c>
      <c r="E268" s="36" t="s">
        <v>9809</v>
      </c>
      <c r="F268" s="52">
        <v>0.124</v>
      </c>
      <c r="G268" s="36" t="s">
        <v>9810</v>
      </c>
      <c r="H268" t="s">
        <v>9811</v>
      </c>
      <c r="I268" t="s">
        <v>9812</v>
      </c>
      <c r="J268" s="34" t="str">
        <f t="shared" si="16"/>
        <v xml:space="preserve"> 'MO.81980-4FA00 ',</v>
      </c>
      <c r="K268" t="s">
        <v>9813</v>
      </c>
      <c r="L268" t="s">
        <v>9814</v>
      </c>
      <c r="M268">
        <v>267</v>
      </c>
      <c r="N268" t="str">
        <f t="shared" si="17"/>
        <v>when  'MO.81980-4FA00 ',then 267</v>
      </c>
      <c r="O268" t="str">
        <f t="shared" si="18"/>
        <v>V</v>
      </c>
      <c r="P268">
        <v>27686</v>
      </c>
      <c r="Q268" t="s">
        <v>3987</v>
      </c>
      <c r="R268" t="s">
        <v>9816</v>
      </c>
      <c r="S268" t="s">
        <v>9817</v>
      </c>
      <c r="T268" t="str">
        <f t="shared" si="19"/>
        <v>update Unidad set Peso= '0.124 ' WHERE IDProductoServicio=27686</v>
      </c>
    </row>
    <row r="269" spans="1:20" hidden="1" x14ac:dyDescent="0.25">
      <c r="A269" s="35" t="s">
        <v>6</v>
      </c>
      <c r="B269" s="35" t="s">
        <v>3989</v>
      </c>
      <c r="C269" s="36">
        <v>5</v>
      </c>
      <c r="D269" s="44">
        <v>0</v>
      </c>
      <c r="E269" s="36" t="s">
        <v>9809</v>
      </c>
      <c r="F269" s="52">
        <v>0.158</v>
      </c>
      <c r="G269" s="36" t="s">
        <v>9810</v>
      </c>
      <c r="H269" t="s">
        <v>9811</v>
      </c>
      <c r="I269" t="s">
        <v>9812</v>
      </c>
      <c r="J269" s="34" t="str">
        <f t="shared" si="16"/>
        <v xml:space="preserve"> 'MO.82340-5H002 ',</v>
      </c>
      <c r="K269" t="s">
        <v>9813</v>
      </c>
      <c r="L269" t="s">
        <v>9814</v>
      </c>
      <c r="M269">
        <v>268</v>
      </c>
      <c r="N269" t="str">
        <f t="shared" si="17"/>
        <v>when  'MO.82340-5H002 ',then 268</v>
      </c>
      <c r="O269" t="str">
        <f t="shared" si="18"/>
        <v>V</v>
      </c>
      <c r="P269">
        <v>27702</v>
      </c>
      <c r="Q269" t="s">
        <v>3989</v>
      </c>
      <c r="R269" t="s">
        <v>9816</v>
      </c>
      <c r="S269" t="s">
        <v>9817</v>
      </c>
      <c r="T269" t="str">
        <f t="shared" si="19"/>
        <v>update Unidad set Peso= '0.158 ' WHERE IDProductoServicio=27702</v>
      </c>
    </row>
    <row r="270" spans="1:20" hidden="1" x14ac:dyDescent="0.25">
      <c r="A270" s="35" t="s">
        <v>6</v>
      </c>
      <c r="B270" s="35" t="s">
        <v>3991</v>
      </c>
      <c r="C270" s="36">
        <v>5</v>
      </c>
      <c r="D270" s="44">
        <v>0</v>
      </c>
      <c r="E270" s="36" t="s">
        <v>9809</v>
      </c>
      <c r="F270" s="52">
        <v>0.25600000000000001</v>
      </c>
      <c r="G270" s="36" t="s">
        <v>9810</v>
      </c>
      <c r="H270" t="s">
        <v>9811</v>
      </c>
      <c r="I270" t="s">
        <v>9812</v>
      </c>
      <c r="J270" s="34" t="str">
        <f t="shared" si="16"/>
        <v xml:space="preserve"> 'MO.82650-4F000CA ',</v>
      </c>
      <c r="K270" t="s">
        <v>9813</v>
      </c>
      <c r="L270" t="s">
        <v>9814</v>
      </c>
      <c r="M270">
        <v>269</v>
      </c>
      <c r="N270" t="str">
        <f t="shared" si="17"/>
        <v>when  'MO.82650-4F000CA ',then 269</v>
      </c>
      <c r="O270" t="str">
        <f t="shared" si="18"/>
        <v>V</v>
      </c>
      <c r="P270">
        <v>27683</v>
      </c>
      <c r="Q270" t="s">
        <v>3991</v>
      </c>
      <c r="R270" t="s">
        <v>9816</v>
      </c>
      <c r="S270" t="s">
        <v>9817</v>
      </c>
      <c r="T270" t="str">
        <f t="shared" si="19"/>
        <v>update Unidad set Peso= '0.256 ' WHERE IDProductoServicio=27683</v>
      </c>
    </row>
    <row r="271" spans="1:20" hidden="1" x14ac:dyDescent="0.25">
      <c r="A271" s="35" t="s">
        <v>6</v>
      </c>
      <c r="B271" s="35" t="s">
        <v>3993</v>
      </c>
      <c r="C271" s="36">
        <v>5</v>
      </c>
      <c r="D271" s="44">
        <v>0</v>
      </c>
      <c r="E271" s="36" t="s">
        <v>9809</v>
      </c>
      <c r="F271" s="52">
        <v>0.26600000000000001</v>
      </c>
      <c r="G271" s="36" t="s">
        <v>9810</v>
      </c>
      <c r="H271" t="s">
        <v>9811</v>
      </c>
      <c r="I271" t="s">
        <v>9812</v>
      </c>
      <c r="J271" s="34" t="str">
        <f t="shared" si="16"/>
        <v xml:space="preserve"> 'MO.82660-4F000CA ',</v>
      </c>
      <c r="K271" t="s">
        <v>9813</v>
      </c>
      <c r="L271" t="s">
        <v>9814</v>
      </c>
      <c r="M271">
        <v>270</v>
      </c>
      <c r="N271" t="str">
        <f t="shared" si="17"/>
        <v>when  'MO.82660-4F000CA ',then 270</v>
      </c>
      <c r="O271" t="str">
        <f t="shared" si="18"/>
        <v>V</v>
      </c>
      <c r="P271">
        <v>27703</v>
      </c>
      <c r="Q271" t="s">
        <v>3993</v>
      </c>
      <c r="R271" t="s">
        <v>9816</v>
      </c>
      <c r="S271" t="s">
        <v>9817</v>
      </c>
      <c r="T271" t="str">
        <f t="shared" si="19"/>
        <v>update Unidad set Peso= '0.266 ' WHERE IDProductoServicio=27703</v>
      </c>
    </row>
    <row r="272" spans="1:20" hidden="1" x14ac:dyDescent="0.25">
      <c r="A272" s="35" t="s">
        <v>6</v>
      </c>
      <c r="B272" s="35" t="s">
        <v>3999</v>
      </c>
      <c r="C272" s="36">
        <v>1</v>
      </c>
      <c r="D272" s="44">
        <v>0</v>
      </c>
      <c r="E272" s="36" t="s">
        <v>9809</v>
      </c>
      <c r="F272" s="52">
        <v>8.7999999999999995E-2</v>
      </c>
      <c r="G272" s="36" t="s">
        <v>9810</v>
      </c>
      <c r="H272" t="s">
        <v>9811</v>
      </c>
      <c r="I272" t="s">
        <v>9812</v>
      </c>
      <c r="J272" s="34" t="str">
        <f t="shared" si="16"/>
        <v xml:space="preserve"> 'MO.93830-45003 ',</v>
      </c>
      <c r="K272" t="s">
        <v>9813</v>
      </c>
      <c r="L272" t="s">
        <v>9814</v>
      </c>
      <c r="M272">
        <v>271</v>
      </c>
      <c r="N272" t="str">
        <f t="shared" si="17"/>
        <v>when  'MO.93830-45003 ',then 271</v>
      </c>
      <c r="O272" t="str">
        <f t="shared" si="18"/>
        <v>V</v>
      </c>
      <c r="P272">
        <v>16066</v>
      </c>
      <c r="Q272" t="s">
        <v>3999</v>
      </c>
      <c r="R272" t="s">
        <v>9816</v>
      </c>
      <c r="S272" t="s">
        <v>9817</v>
      </c>
      <c r="T272" t="str">
        <f t="shared" si="19"/>
        <v>update Unidad set Peso= '0.088 ' WHERE IDProductoServicio=16066</v>
      </c>
    </row>
    <row r="273" spans="1:20" hidden="1" x14ac:dyDescent="0.25">
      <c r="A273" s="35" t="s">
        <v>6</v>
      </c>
      <c r="B273" s="35" t="s">
        <v>4017</v>
      </c>
      <c r="C273" s="36">
        <v>79</v>
      </c>
      <c r="D273" s="36">
        <v>0.03</v>
      </c>
      <c r="E273" s="36" t="s">
        <v>9809</v>
      </c>
      <c r="F273" s="52">
        <v>1.4E-2</v>
      </c>
      <c r="G273" s="36" t="s">
        <v>9810</v>
      </c>
      <c r="H273" t="s">
        <v>9811</v>
      </c>
      <c r="I273" t="s">
        <v>9812</v>
      </c>
      <c r="J273" s="34" t="str">
        <f t="shared" si="16"/>
        <v xml:space="preserve"> 'NW.4NC-84 ',</v>
      </c>
      <c r="K273" t="s">
        <v>9813</v>
      </c>
      <c r="L273" t="s">
        <v>9814</v>
      </c>
      <c r="M273">
        <v>272</v>
      </c>
      <c r="N273" t="str">
        <f t="shared" si="17"/>
        <v>when  'NW.4NC-84 ',then 272</v>
      </c>
      <c r="O273" t="str">
        <f t="shared" si="18"/>
        <v>V</v>
      </c>
      <c r="P273">
        <v>25370</v>
      </c>
      <c r="Q273" t="s">
        <v>4017</v>
      </c>
      <c r="R273" t="s">
        <v>9816</v>
      </c>
      <c r="S273" t="s">
        <v>9817</v>
      </c>
      <c r="T273" t="str">
        <f t="shared" si="19"/>
        <v>update Unidad set Peso= '0.014 ' WHERE IDProductoServicio=25370</v>
      </c>
    </row>
    <row r="274" spans="1:20" hidden="1" x14ac:dyDescent="0.25">
      <c r="A274" s="35" t="s">
        <v>6</v>
      </c>
      <c r="B274" s="35" t="s">
        <v>4021</v>
      </c>
      <c r="C274" s="36">
        <v>4</v>
      </c>
      <c r="D274" s="36">
        <v>0.39</v>
      </c>
      <c r="E274" s="36" t="s">
        <v>9809</v>
      </c>
      <c r="F274" s="52">
        <v>0.39200000000000002</v>
      </c>
      <c r="G274" s="36" t="s">
        <v>9810</v>
      </c>
      <c r="H274" t="s">
        <v>9811</v>
      </c>
      <c r="I274" t="s">
        <v>9812</v>
      </c>
      <c r="J274" s="34" t="str">
        <f t="shared" si="16"/>
        <v xml:space="preserve"> 'NW.AVR-551 ',</v>
      </c>
      <c r="K274" t="s">
        <v>9813</v>
      </c>
      <c r="L274" t="s">
        <v>9814</v>
      </c>
      <c r="M274">
        <v>273</v>
      </c>
      <c r="N274" t="str">
        <f t="shared" si="17"/>
        <v>when  'NW.AVR-551 ',then 273</v>
      </c>
      <c r="O274" t="str">
        <f t="shared" si="18"/>
        <v>V</v>
      </c>
      <c r="P274">
        <v>12601</v>
      </c>
      <c r="Q274" t="s">
        <v>4021</v>
      </c>
      <c r="R274" t="s">
        <v>9816</v>
      </c>
      <c r="S274" t="s">
        <v>9817</v>
      </c>
      <c r="T274" t="str">
        <f t="shared" si="19"/>
        <v>update Unidad set Peso= '0.392 ' WHERE IDProductoServicio=12601</v>
      </c>
    </row>
    <row r="275" spans="1:20" hidden="1" x14ac:dyDescent="0.25">
      <c r="A275" s="35" t="s">
        <v>6</v>
      </c>
      <c r="B275" s="35" t="s">
        <v>4027</v>
      </c>
      <c r="C275" s="36">
        <v>27</v>
      </c>
      <c r="D275" s="36">
        <v>0.4</v>
      </c>
      <c r="E275" s="36" t="s">
        <v>9809</v>
      </c>
      <c r="F275" s="52">
        <v>0.40400000000000003</v>
      </c>
      <c r="G275" s="36" t="s">
        <v>9810</v>
      </c>
      <c r="H275" t="s">
        <v>9811</v>
      </c>
      <c r="I275" t="s">
        <v>9812</v>
      </c>
      <c r="J275" s="34" t="str">
        <f t="shared" si="16"/>
        <v xml:space="preserve"> 'NW.AVR-811 ',</v>
      </c>
      <c r="K275" t="s">
        <v>9813</v>
      </c>
      <c r="L275" t="s">
        <v>9814</v>
      </c>
      <c r="M275">
        <v>274</v>
      </c>
      <c r="N275" t="str">
        <f t="shared" si="17"/>
        <v>when  'NW.AVR-811 ',then 274</v>
      </c>
      <c r="O275" t="str">
        <f t="shared" si="18"/>
        <v>V</v>
      </c>
      <c r="P275">
        <v>15631</v>
      </c>
      <c r="Q275" t="s">
        <v>4027</v>
      </c>
      <c r="R275" t="s">
        <v>9816</v>
      </c>
      <c r="S275" t="s">
        <v>9817</v>
      </c>
      <c r="T275" t="str">
        <f t="shared" si="19"/>
        <v>update Unidad set Peso= '0.404 ' WHERE IDProductoServicio=15631</v>
      </c>
    </row>
    <row r="276" spans="1:20" hidden="1" x14ac:dyDescent="0.25">
      <c r="A276" s="35" t="s">
        <v>6</v>
      </c>
      <c r="B276" s="35" t="s">
        <v>4029</v>
      </c>
      <c r="C276" s="36">
        <v>20</v>
      </c>
      <c r="D276" s="37">
        <v>0.41199999999999998</v>
      </c>
      <c r="E276" s="36" t="s">
        <v>9809</v>
      </c>
      <c r="F276" s="52">
        <v>0.41399999999999998</v>
      </c>
      <c r="G276" s="36" t="s">
        <v>9810</v>
      </c>
      <c r="H276" t="s">
        <v>9811</v>
      </c>
      <c r="I276" t="s">
        <v>9812</v>
      </c>
      <c r="J276" s="34" t="str">
        <f t="shared" si="16"/>
        <v xml:space="preserve"> 'NW.AVR-824 ',</v>
      </c>
      <c r="K276" t="s">
        <v>9813</v>
      </c>
      <c r="L276" t="s">
        <v>9814</v>
      </c>
      <c r="M276">
        <v>275</v>
      </c>
      <c r="N276" t="str">
        <f t="shared" si="17"/>
        <v>when  'NW.AVR-824 ',then 275</v>
      </c>
      <c r="O276" t="str">
        <f t="shared" si="18"/>
        <v>V</v>
      </c>
      <c r="P276">
        <v>16748</v>
      </c>
      <c r="Q276" t="s">
        <v>4029</v>
      </c>
      <c r="R276" t="s">
        <v>9816</v>
      </c>
      <c r="S276" t="s">
        <v>9817</v>
      </c>
      <c r="T276" t="str">
        <f t="shared" si="19"/>
        <v>update Unidad set Peso= '0.414 ' WHERE IDProductoServicio=16748</v>
      </c>
    </row>
    <row r="277" spans="1:20" hidden="1" x14ac:dyDescent="0.25">
      <c r="A277" s="35" t="s">
        <v>6</v>
      </c>
      <c r="B277" s="35" t="s">
        <v>4061</v>
      </c>
      <c r="C277" s="36">
        <v>13</v>
      </c>
      <c r="D277" s="44">
        <v>0</v>
      </c>
      <c r="E277" s="36" t="s">
        <v>9809</v>
      </c>
      <c r="F277" s="52">
        <v>0.10199999999999999</v>
      </c>
      <c r="G277" s="36" t="s">
        <v>9810</v>
      </c>
      <c r="H277" t="s">
        <v>9811</v>
      </c>
      <c r="I277" t="s">
        <v>9812</v>
      </c>
      <c r="J277" s="34" t="str">
        <f t="shared" si="16"/>
        <v xml:space="preserve"> 'NW.IVR-408 ',</v>
      </c>
      <c r="K277" t="s">
        <v>9813</v>
      </c>
      <c r="L277" t="s">
        <v>9814</v>
      </c>
      <c r="M277">
        <v>276</v>
      </c>
      <c r="N277" t="str">
        <f t="shared" si="17"/>
        <v>when  'NW.IVR-408 ',then 276</v>
      </c>
      <c r="O277" t="str">
        <f t="shared" si="18"/>
        <v>V</v>
      </c>
      <c r="P277">
        <v>18163</v>
      </c>
      <c r="Q277" t="s">
        <v>4061</v>
      </c>
      <c r="R277" t="s">
        <v>9816</v>
      </c>
      <c r="S277" t="s">
        <v>9817</v>
      </c>
      <c r="T277" t="str">
        <f t="shared" si="19"/>
        <v>update Unidad set Peso= '0.102 ' WHERE IDProductoServicio=18163</v>
      </c>
    </row>
    <row r="278" spans="1:20" hidden="1" x14ac:dyDescent="0.25">
      <c r="A278" s="35" t="s">
        <v>6</v>
      </c>
      <c r="B278" s="35" t="s">
        <v>4073</v>
      </c>
      <c r="C278" s="36">
        <v>2</v>
      </c>
      <c r="D278" s="44">
        <v>0</v>
      </c>
      <c r="E278" s="36" t="s">
        <v>9809</v>
      </c>
      <c r="F278" s="52">
        <v>0.112</v>
      </c>
      <c r="G278" s="36" t="s">
        <v>9810</v>
      </c>
      <c r="H278" t="s">
        <v>9811</v>
      </c>
      <c r="I278" t="s">
        <v>9812</v>
      </c>
      <c r="J278" s="34" t="str">
        <f t="shared" si="16"/>
        <v xml:space="preserve"> 'NW.IVR-422 ',</v>
      </c>
      <c r="K278" t="s">
        <v>9813</v>
      </c>
      <c r="L278" t="s">
        <v>9814</v>
      </c>
      <c r="M278">
        <v>277</v>
      </c>
      <c r="N278" t="str">
        <f t="shared" si="17"/>
        <v>when  'NW.IVR-422 ',then 277</v>
      </c>
      <c r="O278" t="str">
        <f t="shared" si="18"/>
        <v>V</v>
      </c>
      <c r="P278">
        <v>21609</v>
      </c>
      <c r="Q278" t="s">
        <v>4073</v>
      </c>
      <c r="R278" t="s">
        <v>9816</v>
      </c>
      <c r="S278" t="s">
        <v>9817</v>
      </c>
      <c r="T278" t="str">
        <f t="shared" si="19"/>
        <v>update Unidad set Peso= '0.112 ' WHERE IDProductoServicio=21609</v>
      </c>
    </row>
    <row r="279" spans="1:20" hidden="1" x14ac:dyDescent="0.25">
      <c r="A279" s="35" t="s">
        <v>6</v>
      </c>
      <c r="B279" s="35" t="s">
        <v>4077</v>
      </c>
      <c r="C279" s="36">
        <v>33</v>
      </c>
      <c r="D279" s="36">
        <v>0.08</v>
      </c>
      <c r="E279" s="36" t="s">
        <v>9809</v>
      </c>
      <c r="F279" s="52">
        <v>8.4000000000000005E-2</v>
      </c>
      <c r="G279" s="36" t="s">
        <v>9810</v>
      </c>
      <c r="H279" t="s">
        <v>9811</v>
      </c>
      <c r="I279" t="s">
        <v>9812</v>
      </c>
      <c r="J279" s="34" t="str">
        <f t="shared" si="16"/>
        <v xml:space="preserve"> 'NW.IVR-424 ',</v>
      </c>
      <c r="K279" t="s">
        <v>9813</v>
      </c>
      <c r="L279" t="s">
        <v>9814</v>
      </c>
      <c r="M279">
        <v>278</v>
      </c>
      <c r="N279" t="str">
        <f t="shared" si="17"/>
        <v>when  'NW.IVR-424 ',then 278</v>
      </c>
      <c r="O279" t="str">
        <f t="shared" si="18"/>
        <v>V</v>
      </c>
      <c r="P279">
        <v>24747</v>
      </c>
      <c r="Q279" t="s">
        <v>4077</v>
      </c>
      <c r="R279" t="s">
        <v>9816</v>
      </c>
      <c r="S279" t="s">
        <v>9817</v>
      </c>
      <c r="T279" t="str">
        <f t="shared" si="19"/>
        <v>update Unidad set Peso= '0.084 ' WHERE IDProductoServicio=24747</v>
      </c>
    </row>
    <row r="280" spans="1:20" hidden="1" x14ac:dyDescent="0.25">
      <c r="A280" s="35" t="s">
        <v>6</v>
      </c>
      <c r="B280" s="35" t="s">
        <v>4101</v>
      </c>
      <c r="C280" s="36">
        <v>18</v>
      </c>
      <c r="D280" s="44">
        <v>0</v>
      </c>
      <c r="E280" s="36" t="s">
        <v>9809</v>
      </c>
      <c r="F280" s="52">
        <v>8.5999999999999993E-2</v>
      </c>
      <c r="G280" s="36" t="s">
        <v>9810</v>
      </c>
      <c r="H280" t="s">
        <v>9811</v>
      </c>
      <c r="I280" t="s">
        <v>9812</v>
      </c>
      <c r="J280" s="34" t="str">
        <f t="shared" si="16"/>
        <v xml:space="preserve"> 'NW.IVR-528 ',</v>
      </c>
      <c r="K280" t="s">
        <v>9813</v>
      </c>
      <c r="L280" t="s">
        <v>9814</v>
      </c>
      <c r="M280">
        <v>279</v>
      </c>
      <c r="N280" t="str">
        <f t="shared" si="17"/>
        <v>when  'NW.IVR-528 ',then 279</v>
      </c>
      <c r="O280" t="str">
        <f t="shared" si="18"/>
        <v>V</v>
      </c>
      <c r="P280">
        <v>13079</v>
      </c>
      <c r="Q280" t="s">
        <v>4101</v>
      </c>
      <c r="R280" t="s">
        <v>9816</v>
      </c>
      <c r="S280" t="s">
        <v>9817</v>
      </c>
      <c r="T280" t="str">
        <f t="shared" si="19"/>
        <v>update Unidad set Peso= '0.086 ' WHERE IDProductoServicio=13079</v>
      </c>
    </row>
    <row r="281" spans="1:20" hidden="1" x14ac:dyDescent="0.25">
      <c r="A281" s="35" t="s">
        <v>6</v>
      </c>
      <c r="B281" s="35" t="s">
        <v>4107</v>
      </c>
      <c r="C281" s="36">
        <v>1</v>
      </c>
      <c r="D281" s="44">
        <v>0</v>
      </c>
      <c r="E281" s="36" t="s">
        <v>9809</v>
      </c>
      <c r="F281" s="52">
        <v>0.1</v>
      </c>
      <c r="G281" s="36" t="s">
        <v>9810</v>
      </c>
      <c r="H281" t="s">
        <v>9811</v>
      </c>
      <c r="I281" t="s">
        <v>9812</v>
      </c>
      <c r="J281" s="34" t="str">
        <f t="shared" si="16"/>
        <v xml:space="preserve"> 'NW.IVR-866 ',</v>
      </c>
      <c r="K281" t="s">
        <v>9813</v>
      </c>
      <c r="L281" t="s">
        <v>9814</v>
      </c>
      <c r="M281">
        <v>280</v>
      </c>
      <c r="N281" t="str">
        <f t="shared" si="17"/>
        <v>when  'NW.IVR-866 ',then 280</v>
      </c>
      <c r="O281" t="str">
        <f t="shared" si="18"/>
        <v>V</v>
      </c>
      <c r="P281">
        <v>21338</v>
      </c>
      <c r="Q281" t="s">
        <v>4107</v>
      </c>
      <c r="R281" t="s">
        <v>9816</v>
      </c>
      <c r="S281" t="s">
        <v>9817</v>
      </c>
      <c r="T281" t="str">
        <f t="shared" si="19"/>
        <v>update Unidad set Peso= '0.1 ' WHERE IDProductoServicio=21338</v>
      </c>
    </row>
    <row r="282" spans="1:20" hidden="1" x14ac:dyDescent="0.25">
      <c r="A282" s="35" t="s">
        <v>6</v>
      </c>
      <c r="B282" s="35" t="s">
        <v>4113</v>
      </c>
      <c r="C282" s="36">
        <v>6</v>
      </c>
      <c r="D282" s="44">
        <v>0</v>
      </c>
      <c r="E282" s="36" t="s">
        <v>9809</v>
      </c>
      <c r="F282" s="52">
        <v>0.11799999999999999</v>
      </c>
      <c r="G282" s="36" t="s">
        <v>9810</v>
      </c>
      <c r="H282" t="s">
        <v>9811</v>
      </c>
      <c r="I282" t="s">
        <v>9812</v>
      </c>
      <c r="J282" s="34" t="str">
        <f t="shared" si="16"/>
        <v xml:space="preserve"> 'NW.IVR-943 ',</v>
      </c>
      <c r="K282" t="s">
        <v>9813</v>
      </c>
      <c r="L282" t="s">
        <v>9814</v>
      </c>
      <c r="M282">
        <v>281</v>
      </c>
      <c r="N282" t="str">
        <f t="shared" si="17"/>
        <v>when  'NW.IVR-943 ',then 281</v>
      </c>
      <c r="O282" t="str">
        <f t="shared" si="18"/>
        <v>V</v>
      </c>
      <c r="P282">
        <v>16204</v>
      </c>
      <c r="Q282" t="s">
        <v>4113</v>
      </c>
      <c r="R282" t="s">
        <v>9816</v>
      </c>
      <c r="S282" t="s">
        <v>9817</v>
      </c>
      <c r="T282" t="str">
        <f t="shared" si="19"/>
        <v>update Unidad set Peso= '0.118 ' WHERE IDProductoServicio=16204</v>
      </c>
    </row>
    <row r="283" spans="1:20" hidden="1" x14ac:dyDescent="0.25">
      <c r="A283" s="35" t="s">
        <v>6</v>
      </c>
      <c r="B283" s="35" t="s">
        <v>4127</v>
      </c>
      <c r="C283" s="36">
        <v>10</v>
      </c>
      <c r="D283" s="44">
        <v>0</v>
      </c>
      <c r="E283" s="36" t="s">
        <v>9809</v>
      </c>
      <c r="F283" s="52">
        <v>0.13800000000000001</v>
      </c>
      <c r="G283" s="36" t="s">
        <v>9810</v>
      </c>
      <c r="H283" t="s">
        <v>9811</v>
      </c>
      <c r="I283" t="s">
        <v>9812</v>
      </c>
      <c r="J283" s="34" t="str">
        <f t="shared" si="16"/>
        <v xml:space="preserve"> 'NW.IVR-993 ',</v>
      </c>
      <c r="K283" t="s">
        <v>9813</v>
      </c>
      <c r="L283" t="s">
        <v>9814</v>
      </c>
      <c r="M283">
        <v>282</v>
      </c>
      <c r="N283" t="str">
        <f t="shared" si="17"/>
        <v>when  'NW.IVR-993 ',then 282</v>
      </c>
      <c r="O283" t="str">
        <f t="shared" si="18"/>
        <v>V</v>
      </c>
      <c r="P283">
        <v>24744</v>
      </c>
      <c r="Q283" t="s">
        <v>4127</v>
      </c>
      <c r="R283" t="s">
        <v>9816</v>
      </c>
      <c r="S283" t="s">
        <v>9817</v>
      </c>
      <c r="T283" t="str">
        <f t="shared" si="19"/>
        <v>update Unidad set Peso= '0.138 ' WHERE IDProductoServicio=24744</v>
      </c>
    </row>
    <row r="284" spans="1:20" hidden="1" x14ac:dyDescent="0.25">
      <c r="A284" s="35" t="s">
        <v>6</v>
      </c>
      <c r="B284" s="35" t="s">
        <v>4145</v>
      </c>
      <c r="C284" s="36">
        <v>4</v>
      </c>
      <c r="D284" s="44">
        <v>0</v>
      </c>
      <c r="E284" s="36" t="s">
        <v>9809</v>
      </c>
      <c r="F284" s="52">
        <v>0.46200000000000002</v>
      </c>
      <c r="G284" s="36" t="s">
        <v>9810</v>
      </c>
      <c r="H284" t="s">
        <v>9811</v>
      </c>
      <c r="I284" t="s">
        <v>9812</v>
      </c>
      <c r="J284" s="34" t="str">
        <f t="shared" si="16"/>
        <v xml:space="preserve"> 'NW.MIC-2030 ',</v>
      </c>
      <c r="K284" t="s">
        <v>9813</v>
      </c>
      <c r="L284" t="s">
        <v>9814</v>
      </c>
      <c r="M284">
        <v>283</v>
      </c>
      <c r="N284" t="str">
        <f t="shared" si="17"/>
        <v>when  'NW.MIC-2030 ',then 283</v>
      </c>
      <c r="O284" t="str">
        <f t="shared" si="18"/>
        <v>V</v>
      </c>
      <c r="P284">
        <v>22497</v>
      </c>
      <c r="Q284" t="s">
        <v>4145</v>
      </c>
      <c r="R284" t="s">
        <v>9816</v>
      </c>
      <c r="S284" t="s">
        <v>9817</v>
      </c>
      <c r="T284" t="str">
        <f t="shared" si="19"/>
        <v>update Unidad set Peso= '0.462 ' WHERE IDProductoServicio=22497</v>
      </c>
    </row>
    <row r="285" spans="1:20" hidden="1" x14ac:dyDescent="0.25">
      <c r="A285" s="35" t="s">
        <v>6</v>
      </c>
      <c r="B285" s="35" t="s">
        <v>4147</v>
      </c>
      <c r="C285" s="36">
        <v>8</v>
      </c>
      <c r="D285" s="37">
        <v>0.41</v>
      </c>
      <c r="E285" s="36" t="s">
        <v>9809</v>
      </c>
      <c r="F285" s="52">
        <v>0.91</v>
      </c>
      <c r="G285" s="36" t="s">
        <v>9810</v>
      </c>
      <c r="H285" t="s">
        <v>9811</v>
      </c>
      <c r="I285" t="s">
        <v>9812</v>
      </c>
      <c r="J285" s="34" t="str">
        <f t="shared" si="16"/>
        <v xml:space="preserve"> 'NW.MIC-2031 ',</v>
      </c>
      <c r="K285" t="s">
        <v>9813</v>
      </c>
      <c r="L285" t="s">
        <v>9814</v>
      </c>
      <c r="M285">
        <v>284</v>
      </c>
      <c r="N285" t="str">
        <f t="shared" si="17"/>
        <v>when  'NW.MIC-2031 ',then 284</v>
      </c>
      <c r="O285" t="str">
        <f t="shared" si="18"/>
        <v>V</v>
      </c>
      <c r="P285">
        <v>22498</v>
      </c>
      <c r="Q285" t="s">
        <v>4147</v>
      </c>
      <c r="R285" t="s">
        <v>9816</v>
      </c>
      <c r="S285" t="s">
        <v>9817</v>
      </c>
      <c r="T285" t="str">
        <f t="shared" si="19"/>
        <v>update Unidad set Peso= '0.91 ' WHERE IDProductoServicio=22498</v>
      </c>
    </row>
    <row r="286" spans="1:20" hidden="1" x14ac:dyDescent="0.25">
      <c r="A286" s="35" t="s">
        <v>6</v>
      </c>
      <c r="B286" s="35" t="s">
        <v>4151</v>
      </c>
      <c r="C286" s="36">
        <v>1</v>
      </c>
      <c r="D286" s="36">
        <v>1.0900000000000001</v>
      </c>
      <c r="E286" s="36" t="s">
        <v>9809</v>
      </c>
      <c r="F286" s="52">
        <v>1.1020000000000001</v>
      </c>
      <c r="G286" s="36" t="s">
        <v>9810</v>
      </c>
      <c r="H286" t="s">
        <v>9811</v>
      </c>
      <c r="I286" t="s">
        <v>9812</v>
      </c>
      <c r="J286" s="34" t="str">
        <f t="shared" si="16"/>
        <v xml:space="preserve"> 'NW.MIC-2033 ',</v>
      </c>
      <c r="K286" t="s">
        <v>9813</v>
      </c>
      <c r="L286" t="s">
        <v>9814</v>
      </c>
      <c r="M286">
        <v>285</v>
      </c>
      <c r="N286" t="str">
        <f t="shared" si="17"/>
        <v>when  'NW.MIC-2033 ',then 285</v>
      </c>
      <c r="O286" t="str">
        <f t="shared" si="18"/>
        <v>V</v>
      </c>
      <c r="P286">
        <v>24909</v>
      </c>
      <c r="Q286" t="s">
        <v>4151</v>
      </c>
      <c r="R286" t="s">
        <v>9816</v>
      </c>
      <c r="S286" t="s">
        <v>9817</v>
      </c>
      <c r="T286" t="str">
        <f t="shared" si="19"/>
        <v>update Unidad set Peso= '1.102 ' WHERE IDProductoServicio=24909</v>
      </c>
    </row>
    <row r="287" spans="1:20" hidden="1" x14ac:dyDescent="0.25">
      <c r="A287" s="35" t="s">
        <v>6</v>
      </c>
      <c r="B287" s="35" t="s">
        <v>4155</v>
      </c>
      <c r="C287" s="36">
        <v>19</v>
      </c>
      <c r="D287" s="36">
        <v>0.24</v>
      </c>
      <c r="E287" s="36" t="s">
        <v>9809</v>
      </c>
      <c r="F287" s="52">
        <v>0.24199999999999999</v>
      </c>
      <c r="G287" s="36" t="s">
        <v>9810</v>
      </c>
      <c r="H287" t="s">
        <v>9811</v>
      </c>
      <c r="I287" t="s">
        <v>9812</v>
      </c>
      <c r="J287" s="34" t="str">
        <f t="shared" si="16"/>
        <v xml:space="preserve"> 'NW.MIC-H3016A ',</v>
      </c>
      <c r="K287" t="s">
        <v>9813</v>
      </c>
      <c r="L287" t="s">
        <v>9814</v>
      </c>
      <c r="M287">
        <v>286</v>
      </c>
      <c r="N287" t="str">
        <f t="shared" si="17"/>
        <v>when  'NW.MIC-H3016A ',then 286</v>
      </c>
      <c r="O287" t="str">
        <f t="shared" si="18"/>
        <v>V</v>
      </c>
      <c r="P287">
        <v>23598</v>
      </c>
      <c r="Q287" t="s">
        <v>4155</v>
      </c>
      <c r="R287" t="s">
        <v>9816</v>
      </c>
      <c r="S287" t="s">
        <v>9817</v>
      </c>
      <c r="T287" t="str">
        <f t="shared" si="19"/>
        <v>update Unidad set Peso= '0.242 ' WHERE IDProductoServicio=23598</v>
      </c>
    </row>
    <row r="288" spans="1:20" hidden="1" x14ac:dyDescent="0.25">
      <c r="A288" s="35" t="s">
        <v>6</v>
      </c>
      <c r="B288" s="35" t="s">
        <v>4167</v>
      </c>
      <c r="C288" s="36">
        <v>20</v>
      </c>
      <c r="D288" s="37">
        <v>0.20300000000000001</v>
      </c>
      <c r="E288" s="36" t="s">
        <v>9809</v>
      </c>
      <c r="F288" s="52">
        <v>0.20799999999999999</v>
      </c>
      <c r="G288" s="36" t="s">
        <v>9810</v>
      </c>
      <c r="H288" t="s">
        <v>9811</v>
      </c>
      <c r="I288" t="s">
        <v>9812</v>
      </c>
      <c r="J288" s="34" t="str">
        <f t="shared" si="16"/>
        <v xml:space="preserve"> 'NW.MIC-S3033 ',</v>
      </c>
      <c r="K288" t="s">
        <v>9813</v>
      </c>
      <c r="L288" t="s">
        <v>9814</v>
      </c>
      <c r="M288">
        <v>287</v>
      </c>
      <c r="N288" t="str">
        <f t="shared" si="17"/>
        <v>when  'NW.MIC-S3033 ',then 287</v>
      </c>
      <c r="O288" t="str">
        <f t="shared" si="18"/>
        <v>V</v>
      </c>
      <c r="P288">
        <v>22510</v>
      </c>
      <c r="Q288" t="s">
        <v>4167</v>
      </c>
      <c r="R288" t="s">
        <v>9816</v>
      </c>
      <c r="S288" t="s">
        <v>9817</v>
      </c>
      <c r="T288" t="str">
        <f t="shared" si="19"/>
        <v>update Unidad set Peso= '0.208 ' WHERE IDProductoServicio=22510</v>
      </c>
    </row>
    <row r="289" spans="1:20" hidden="1" x14ac:dyDescent="0.25">
      <c r="A289" s="35" t="s">
        <v>6</v>
      </c>
      <c r="B289" s="35" t="s">
        <v>4169</v>
      </c>
      <c r="C289" s="36">
        <v>69</v>
      </c>
      <c r="D289" s="36">
        <v>0.21</v>
      </c>
      <c r="E289" s="36" t="s">
        <v>9809</v>
      </c>
      <c r="F289" s="52">
        <v>0.21199999999999999</v>
      </c>
      <c r="G289" s="36" t="s">
        <v>9810</v>
      </c>
      <c r="H289" t="s">
        <v>9811</v>
      </c>
      <c r="I289" t="s">
        <v>9812</v>
      </c>
      <c r="J289" s="34" t="str">
        <f t="shared" si="16"/>
        <v xml:space="preserve"> 'NW.MIC-S3070A ',</v>
      </c>
      <c r="K289" t="s">
        <v>9813</v>
      </c>
      <c r="L289" t="s">
        <v>9814</v>
      </c>
      <c r="M289">
        <v>288</v>
      </c>
      <c r="N289" t="str">
        <f t="shared" si="17"/>
        <v>when  'NW.MIC-S3070A ',then 288</v>
      </c>
      <c r="O289" t="str">
        <f t="shared" si="18"/>
        <v>V</v>
      </c>
      <c r="P289">
        <v>25616</v>
      </c>
      <c r="Q289" t="s">
        <v>4169</v>
      </c>
      <c r="R289" t="s">
        <v>9816</v>
      </c>
      <c r="S289" t="s">
        <v>9817</v>
      </c>
      <c r="T289" t="str">
        <f t="shared" si="19"/>
        <v>update Unidad set Peso= '0.212 ' WHERE IDProductoServicio=25616</v>
      </c>
    </row>
    <row r="290" spans="1:20" hidden="1" x14ac:dyDescent="0.25">
      <c r="A290" s="35" t="s">
        <v>6</v>
      </c>
      <c r="B290" s="35" t="s">
        <v>4173</v>
      </c>
      <c r="C290" s="36">
        <v>72</v>
      </c>
      <c r="D290" s="37">
        <v>0.27200000000000002</v>
      </c>
      <c r="E290" s="36" t="s">
        <v>9809</v>
      </c>
      <c r="F290" s="52">
        <v>0.27600000000000002</v>
      </c>
      <c r="G290" s="36" t="s">
        <v>9810</v>
      </c>
      <c r="H290" t="s">
        <v>9811</v>
      </c>
      <c r="I290" t="s">
        <v>9812</v>
      </c>
      <c r="J290" s="34" t="str">
        <f t="shared" si="16"/>
        <v xml:space="preserve"> 'NW.MIC-T3001 ',</v>
      </c>
      <c r="K290" t="s">
        <v>9813</v>
      </c>
      <c r="L290" t="s">
        <v>9814</v>
      </c>
      <c r="M290">
        <v>289</v>
      </c>
      <c r="N290" t="str">
        <f t="shared" si="17"/>
        <v>when  'NW.MIC-T3001 ',then 289</v>
      </c>
      <c r="O290" t="str">
        <f t="shared" si="18"/>
        <v>V</v>
      </c>
      <c r="P290">
        <v>22511</v>
      </c>
      <c r="Q290" t="s">
        <v>4173</v>
      </c>
      <c r="R290" t="s">
        <v>9816</v>
      </c>
      <c r="S290" t="s">
        <v>9817</v>
      </c>
      <c r="T290" t="str">
        <f t="shared" si="19"/>
        <v>update Unidad set Peso= '0.276 ' WHERE IDProductoServicio=22511</v>
      </c>
    </row>
    <row r="291" spans="1:20" hidden="1" x14ac:dyDescent="0.25">
      <c r="A291" s="35" t="s">
        <v>6</v>
      </c>
      <c r="B291" s="35" t="s">
        <v>4185</v>
      </c>
      <c r="C291" s="36">
        <v>11</v>
      </c>
      <c r="D291" s="44">
        <v>0</v>
      </c>
      <c r="E291" s="36" t="s">
        <v>9809</v>
      </c>
      <c r="F291" s="52">
        <v>0.27</v>
      </c>
      <c r="G291" s="36" t="s">
        <v>9810</v>
      </c>
      <c r="H291" t="s">
        <v>9811</v>
      </c>
      <c r="I291" t="s">
        <v>9812</v>
      </c>
      <c r="J291" s="34" t="str">
        <f t="shared" si="16"/>
        <v xml:space="preserve"> 'NW.MIC-T3042A ',</v>
      </c>
      <c r="K291" t="s">
        <v>9813</v>
      </c>
      <c r="L291" t="s">
        <v>9814</v>
      </c>
      <c r="M291">
        <v>290</v>
      </c>
      <c r="N291" t="str">
        <f t="shared" si="17"/>
        <v>when  'NW.MIC-T3042A ',then 290</v>
      </c>
      <c r="O291" t="str">
        <f t="shared" si="18"/>
        <v>V</v>
      </c>
      <c r="P291">
        <v>23605</v>
      </c>
      <c r="Q291" t="s">
        <v>4185</v>
      </c>
      <c r="R291" t="s">
        <v>9816</v>
      </c>
      <c r="S291" t="s">
        <v>9817</v>
      </c>
      <c r="T291" t="str">
        <f t="shared" si="19"/>
        <v>update Unidad set Peso= '0.27 ' WHERE IDProductoServicio=23605</v>
      </c>
    </row>
    <row r="292" spans="1:20" hidden="1" x14ac:dyDescent="0.25">
      <c r="A292" s="35" t="s">
        <v>6</v>
      </c>
      <c r="B292" s="35" t="s">
        <v>4189</v>
      </c>
      <c r="C292" s="36">
        <v>2</v>
      </c>
      <c r="D292" s="44">
        <v>0</v>
      </c>
      <c r="E292" s="36" t="s">
        <v>9809</v>
      </c>
      <c r="F292" s="52">
        <v>0.27</v>
      </c>
      <c r="G292" s="36" t="s">
        <v>9810</v>
      </c>
      <c r="H292" t="s">
        <v>9811</v>
      </c>
      <c r="I292" t="s">
        <v>9812</v>
      </c>
      <c r="J292" s="34" t="str">
        <f t="shared" si="16"/>
        <v xml:space="preserve"> 'NW.MIC-T3107A ',</v>
      </c>
      <c r="K292" t="s">
        <v>9813</v>
      </c>
      <c r="L292" t="s">
        <v>9814</v>
      </c>
      <c r="M292">
        <v>291</v>
      </c>
      <c r="N292" t="str">
        <f t="shared" si="17"/>
        <v>when  'NW.MIC-T3107A ',then 291</v>
      </c>
      <c r="O292" t="str">
        <f t="shared" si="18"/>
        <v>V</v>
      </c>
      <c r="P292">
        <v>25615</v>
      </c>
      <c r="Q292" t="s">
        <v>4189</v>
      </c>
      <c r="R292" t="s">
        <v>9816</v>
      </c>
      <c r="S292" t="s">
        <v>9817</v>
      </c>
      <c r="T292" t="str">
        <f t="shared" si="19"/>
        <v>update Unidad set Peso= '0.27 ' WHERE IDProductoServicio=25615</v>
      </c>
    </row>
    <row r="293" spans="1:20" hidden="1" x14ac:dyDescent="0.25">
      <c r="A293" s="35" t="s">
        <v>6</v>
      </c>
      <c r="B293" s="35" t="s">
        <v>4193</v>
      </c>
      <c r="C293" s="36">
        <v>17</v>
      </c>
      <c r="D293" s="36">
        <v>0.24</v>
      </c>
      <c r="E293" s="36" t="s">
        <v>9809</v>
      </c>
      <c r="F293" s="52">
        <v>0.24199999999999999</v>
      </c>
      <c r="G293" s="36" t="s">
        <v>9810</v>
      </c>
      <c r="H293" t="s">
        <v>9811</v>
      </c>
      <c r="I293" t="s">
        <v>9812</v>
      </c>
      <c r="J293" s="34" t="str">
        <f t="shared" si="16"/>
        <v xml:space="preserve"> 'NW.MIC-X3034 ',</v>
      </c>
      <c r="K293" t="s">
        <v>9813</v>
      </c>
      <c r="L293" t="s">
        <v>9814</v>
      </c>
      <c r="M293">
        <v>292</v>
      </c>
      <c r="N293" t="str">
        <f t="shared" si="17"/>
        <v>when  'NW.MIC-X3034 ',then 292</v>
      </c>
      <c r="O293" t="str">
        <f t="shared" si="18"/>
        <v>V</v>
      </c>
      <c r="P293">
        <v>22520</v>
      </c>
      <c r="Q293" t="s">
        <v>4193</v>
      </c>
      <c r="R293" t="s">
        <v>9816</v>
      </c>
      <c r="S293" t="s">
        <v>9817</v>
      </c>
      <c r="T293" t="str">
        <f t="shared" si="19"/>
        <v>update Unidad set Peso= '0.242 ' WHERE IDProductoServicio=22520</v>
      </c>
    </row>
    <row r="294" spans="1:20" hidden="1" x14ac:dyDescent="0.25">
      <c r="A294" s="35" t="s">
        <v>6</v>
      </c>
      <c r="B294" s="35" t="s">
        <v>4207</v>
      </c>
      <c r="C294" s="36">
        <v>8</v>
      </c>
      <c r="D294" s="44">
        <v>0</v>
      </c>
      <c r="E294" s="36" t="s">
        <v>9809</v>
      </c>
      <c r="F294" s="52">
        <v>3.5999999999999997E-2</v>
      </c>
      <c r="G294" s="36" t="s">
        <v>9810</v>
      </c>
      <c r="H294" t="s">
        <v>9811</v>
      </c>
      <c r="I294" t="s">
        <v>9812</v>
      </c>
      <c r="J294" s="34" t="str">
        <f t="shared" si="16"/>
        <v xml:space="preserve"> 'NW.NCS-N001 ',</v>
      </c>
      <c r="K294" t="s">
        <v>9813</v>
      </c>
      <c r="L294" t="s">
        <v>9814</v>
      </c>
      <c r="M294">
        <v>293</v>
      </c>
      <c r="N294" t="str">
        <f t="shared" si="17"/>
        <v>when  'NW.NCS-N001 ',then 293</v>
      </c>
      <c r="O294" t="str">
        <f t="shared" si="18"/>
        <v>V</v>
      </c>
      <c r="P294">
        <v>25369</v>
      </c>
      <c r="Q294" t="s">
        <v>4207</v>
      </c>
      <c r="R294" t="s">
        <v>9816</v>
      </c>
      <c r="S294" t="s">
        <v>9817</v>
      </c>
      <c r="T294" t="str">
        <f t="shared" si="19"/>
        <v>update Unidad set Peso= '0.036 ' WHERE IDProductoServicio=25369</v>
      </c>
    </row>
    <row r="295" spans="1:20" hidden="1" x14ac:dyDescent="0.25">
      <c r="A295" s="35" t="s">
        <v>6</v>
      </c>
      <c r="B295" s="35" t="s">
        <v>4225</v>
      </c>
      <c r="C295" s="36">
        <v>19</v>
      </c>
      <c r="D295" s="44">
        <v>0</v>
      </c>
      <c r="E295" s="36" t="s">
        <v>9809</v>
      </c>
      <c r="F295" s="52">
        <v>8.7999999999999995E-2</v>
      </c>
      <c r="G295" s="36" t="s">
        <v>9810</v>
      </c>
      <c r="H295" t="s">
        <v>9811</v>
      </c>
      <c r="I295" t="s">
        <v>9812</v>
      </c>
      <c r="J295" s="34" t="str">
        <f t="shared" si="16"/>
        <v xml:space="preserve"> 'NW.NCS-T003 ',</v>
      </c>
      <c r="K295" t="s">
        <v>9813</v>
      </c>
      <c r="L295" t="s">
        <v>9814</v>
      </c>
      <c r="M295">
        <v>294</v>
      </c>
      <c r="N295" t="str">
        <f t="shared" si="17"/>
        <v>when  'NW.NCS-T003 ',then 294</v>
      </c>
      <c r="O295" t="str">
        <f t="shared" si="18"/>
        <v>V</v>
      </c>
      <c r="P295">
        <v>26150</v>
      </c>
      <c r="Q295" t="s">
        <v>4225</v>
      </c>
      <c r="R295" t="s">
        <v>9816</v>
      </c>
      <c r="S295" t="s">
        <v>9817</v>
      </c>
      <c r="T295" t="str">
        <f t="shared" si="19"/>
        <v>update Unidad set Peso= '0.088 ' WHERE IDProductoServicio=26150</v>
      </c>
    </row>
    <row r="296" spans="1:20" hidden="1" x14ac:dyDescent="0.25">
      <c r="A296" s="35" t="s">
        <v>6</v>
      </c>
      <c r="B296" s="35" t="s">
        <v>4235</v>
      </c>
      <c r="C296" s="36">
        <v>30</v>
      </c>
      <c r="D296" s="44">
        <v>0</v>
      </c>
      <c r="E296" s="36" t="s">
        <v>9809</v>
      </c>
      <c r="F296" s="52">
        <v>0.30199999999999999</v>
      </c>
      <c r="G296" s="36" t="s">
        <v>9810</v>
      </c>
      <c r="H296" t="s">
        <v>9811</v>
      </c>
      <c r="I296" t="s">
        <v>9812</v>
      </c>
      <c r="J296" s="34" t="str">
        <f t="shared" si="16"/>
        <v xml:space="preserve"> 'NW.NFP-004JA ',</v>
      </c>
      <c r="K296" t="s">
        <v>9813</v>
      </c>
      <c r="L296" t="s">
        <v>9814</v>
      </c>
      <c r="M296">
        <v>295</v>
      </c>
      <c r="N296" t="str">
        <f t="shared" si="17"/>
        <v>when  'NW.NFP-004JA ',then 295</v>
      </c>
      <c r="O296" t="str">
        <f t="shared" si="18"/>
        <v>V</v>
      </c>
      <c r="P296">
        <v>25613</v>
      </c>
      <c r="Q296" t="s">
        <v>4235</v>
      </c>
      <c r="R296" t="s">
        <v>9816</v>
      </c>
      <c r="S296" t="s">
        <v>9817</v>
      </c>
      <c r="T296" t="str">
        <f t="shared" si="19"/>
        <v>update Unidad set Peso= '0.302 ' WHERE IDProductoServicio=25613</v>
      </c>
    </row>
    <row r="297" spans="1:20" hidden="1" x14ac:dyDescent="0.25">
      <c r="A297" s="35" t="s">
        <v>6</v>
      </c>
      <c r="B297" s="35" t="s">
        <v>4237</v>
      </c>
      <c r="C297" s="36">
        <v>290</v>
      </c>
      <c r="D297" s="36">
        <v>0.42</v>
      </c>
      <c r="E297" s="36" t="s">
        <v>9809</v>
      </c>
      <c r="F297" s="52">
        <v>0.38400000000000001</v>
      </c>
      <c r="G297" s="36" t="s">
        <v>9810</v>
      </c>
      <c r="H297" t="s">
        <v>9811</v>
      </c>
      <c r="I297" t="s">
        <v>9812</v>
      </c>
      <c r="J297" s="34" t="str">
        <f t="shared" si="16"/>
        <v xml:space="preserve"> 'NW.NFP-100J2 ',</v>
      </c>
      <c r="K297" t="s">
        <v>9813</v>
      </c>
      <c r="L297" t="s">
        <v>9814</v>
      </c>
      <c r="M297">
        <v>296</v>
      </c>
      <c r="N297" t="str">
        <f t="shared" si="17"/>
        <v>when  'NW.NFP-100J2 ',then 296</v>
      </c>
      <c r="O297" t="str">
        <f t="shared" si="18"/>
        <v>V</v>
      </c>
      <c r="P297">
        <v>25199</v>
      </c>
      <c r="Q297" t="s">
        <v>4237</v>
      </c>
      <c r="R297" t="s">
        <v>9816</v>
      </c>
      <c r="S297" t="s">
        <v>9817</v>
      </c>
      <c r="T297" t="str">
        <f t="shared" si="19"/>
        <v>update Unidad set Peso= '0.384 ' WHERE IDProductoServicio=25199</v>
      </c>
    </row>
    <row r="298" spans="1:20" hidden="1" x14ac:dyDescent="0.25">
      <c r="A298" s="35" t="s">
        <v>6</v>
      </c>
      <c r="B298" s="35" t="s">
        <v>4255</v>
      </c>
      <c r="C298" s="36">
        <v>8</v>
      </c>
      <c r="D298" s="36">
        <v>3.6999999999999998E-2</v>
      </c>
      <c r="E298" s="36" t="s">
        <v>9809</v>
      </c>
      <c r="F298" s="52">
        <v>3.7999999999999999E-2</v>
      </c>
      <c r="G298" s="36" t="s">
        <v>9810</v>
      </c>
      <c r="H298" t="s">
        <v>9811</v>
      </c>
      <c r="I298" t="s">
        <v>9812</v>
      </c>
      <c r="J298" s="34" t="str">
        <f t="shared" si="16"/>
        <v xml:space="preserve"> 'NW.NPR-202 ',</v>
      </c>
      <c r="K298" t="s">
        <v>9813</v>
      </c>
      <c r="L298" t="s">
        <v>9814</v>
      </c>
      <c r="M298">
        <v>297</v>
      </c>
      <c r="N298" t="str">
        <f t="shared" si="17"/>
        <v>when  'NW.NPR-202 ',then 297</v>
      </c>
      <c r="O298" t="str">
        <f t="shared" si="18"/>
        <v>V</v>
      </c>
      <c r="P298">
        <v>21607</v>
      </c>
      <c r="Q298" t="s">
        <v>4255</v>
      </c>
      <c r="R298" t="s">
        <v>9816</v>
      </c>
      <c r="S298" t="s">
        <v>9817</v>
      </c>
      <c r="T298" t="str">
        <f t="shared" si="19"/>
        <v>update Unidad set Peso= '0.038 ' WHERE IDProductoServicio=21607</v>
      </c>
    </row>
    <row r="299" spans="1:20" hidden="1" x14ac:dyDescent="0.25">
      <c r="A299" s="35" t="s">
        <v>6</v>
      </c>
      <c r="B299" s="35" t="s">
        <v>4269</v>
      </c>
      <c r="C299" s="36">
        <v>28</v>
      </c>
      <c r="D299" s="36">
        <v>0.39</v>
      </c>
      <c r="E299" s="36" t="s">
        <v>9809</v>
      </c>
      <c r="F299" s="52">
        <v>0.39200000000000002</v>
      </c>
      <c r="G299" s="36" t="s">
        <v>9810</v>
      </c>
      <c r="H299" t="s">
        <v>9811</v>
      </c>
      <c r="I299" t="s">
        <v>9812</v>
      </c>
      <c r="J299" s="34" t="str">
        <f t="shared" si="16"/>
        <v xml:space="preserve"> 'NW.NS-012 ',</v>
      </c>
      <c r="K299" t="s">
        <v>9813</v>
      </c>
      <c r="L299" t="s">
        <v>9814</v>
      </c>
      <c r="M299">
        <v>298</v>
      </c>
      <c r="N299" t="str">
        <f t="shared" si="17"/>
        <v>when  'NW.NS-012 ',then 298</v>
      </c>
      <c r="O299" t="str">
        <f t="shared" si="18"/>
        <v>V</v>
      </c>
      <c r="P299">
        <v>21117</v>
      </c>
      <c r="Q299" t="s">
        <v>4269</v>
      </c>
      <c r="R299" t="s">
        <v>9816</v>
      </c>
      <c r="S299" t="s">
        <v>9817</v>
      </c>
      <c r="T299" t="str">
        <f t="shared" si="19"/>
        <v>update Unidad set Peso= '0.392 ' WHERE IDProductoServicio=21117</v>
      </c>
    </row>
    <row r="300" spans="1:20" hidden="1" x14ac:dyDescent="0.25">
      <c r="A300" s="35" t="s">
        <v>6</v>
      </c>
      <c r="B300" s="35" t="s">
        <v>4297</v>
      </c>
      <c r="C300" s="36">
        <v>6</v>
      </c>
      <c r="D300" s="36">
        <v>0.61</v>
      </c>
      <c r="E300" s="36" t="s">
        <v>9809</v>
      </c>
      <c r="F300" s="52">
        <v>0.61399999999999999</v>
      </c>
      <c r="G300" s="36" t="s">
        <v>9810</v>
      </c>
      <c r="H300" t="s">
        <v>9811</v>
      </c>
      <c r="I300" t="s">
        <v>9812</v>
      </c>
      <c r="J300" s="34" t="str">
        <f t="shared" si="16"/>
        <v xml:space="preserve"> 'NW.SS-1681 ',</v>
      </c>
      <c r="K300" t="s">
        <v>9813</v>
      </c>
      <c r="L300" t="s">
        <v>9814</v>
      </c>
      <c r="M300">
        <v>299</v>
      </c>
      <c r="N300" t="str">
        <f t="shared" si="17"/>
        <v>when  'NW.SS-1681 ',then 299</v>
      </c>
      <c r="O300" t="str">
        <f t="shared" si="18"/>
        <v>V</v>
      </c>
      <c r="P300">
        <v>20739</v>
      </c>
      <c r="Q300" t="s">
        <v>4297</v>
      </c>
      <c r="R300" t="s">
        <v>9816</v>
      </c>
      <c r="S300" t="s">
        <v>9817</v>
      </c>
      <c r="T300" t="str">
        <f t="shared" si="19"/>
        <v>update Unidad set Peso= '0.614 ' WHERE IDProductoServicio=20739</v>
      </c>
    </row>
    <row r="301" spans="1:20" hidden="1" x14ac:dyDescent="0.25">
      <c r="A301" s="35" t="s">
        <v>6</v>
      </c>
      <c r="B301" s="35" t="s">
        <v>4303</v>
      </c>
      <c r="C301" s="36">
        <v>23</v>
      </c>
      <c r="D301" s="36">
        <v>0.59</v>
      </c>
      <c r="E301" s="36" t="s">
        <v>9809</v>
      </c>
      <c r="F301" s="52">
        <v>0.59399999999999997</v>
      </c>
      <c r="G301" s="36" t="s">
        <v>9810</v>
      </c>
      <c r="H301" t="s">
        <v>9811</v>
      </c>
      <c r="I301" t="s">
        <v>9812</v>
      </c>
      <c r="J301" s="34" t="str">
        <f t="shared" si="16"/>
        <v xml:space="preserve"> 'NW.SS-1688 ',</v>
      </c>
      <c r="K301" t="s">
        <v>9813</v>
      </c>
      <c r="L301" t="s">
        <v>9814</v>
      </c>
      <c r="M301">
        <v>300</v>
      </c>
      <c r="N301" t="str">
        <f t="shared" si="17"/>
        <v>when  'NW.SS-1688 ',then 300</v>
      </c>
      <c r="O301" t="str">
        <f t="shared" si="18"/>
        <v>V</v>
      </c>
      <c r="P301">
        <v>21113</v>
      </c>
      <c r="Q301" t="s">
        <v>4303</v>
      </c>
      <c r="R301" t="s">
        <v>9816</v>
      </c>
      <c r="S301" t="s">
        <v>9817</v>
      </c>
      <c r="T301" t="str">
        <f t="shared" si="19"/>
        <v>update Unidad set Peso= '0.594 ' WHERE IDProductoServicio=21113</v>
      </c>
    </row>
    <row r="302" spans="1:20" hidden="1" x14ac:dyDescent="0.25">
      <c r="A302" s="35" t="s">
        <v>6</v>
      </c>
      <c r="B302" s="35" t="s">
        <v>4305</v>
      </c>
      <c r="C302" s="36">
        <v>2</v>
      </c>
      <c r="D302" s="36">
        <v>0.63</v>
      </c>
      <c r="E302" s="36" t="s">
        <v>9809</v>
      </c>
      <c r="F302" s="52">
        <v>0.63400000000000001</v>
      </c>
      <c r="G302" s="36" t="s">
        <v>9810</v>
      </c>
      <c r="H302" t="s">
        <v>9811</v>
      </c>
      <c r="I302" t="s">
        <v>9812</v>
      </c>
      <c r="J302" s="34" t="str">
        <f t="shared" si="16"/>
        <v xml:space="preserve"> 'NW.SS-1689 ',</v>
      </c>
      <c r="K302" t="s">
        <v>9813</v>
      </c>
      <c r="L302" t="s">
        <v>9814</v>
      </c>
      <c r="M302">
        <v>301</v>
      </c>
      <c r="N302" t="str">
        <f t="shared" si="17"/>
        <v>when  'NW.SS-1689 ',then 301</v>
      </c>
      <c r="O302" t="str">
        <f t="shared" si="18"/>
        <v>V</v>
      </c>
      <c r="P302">
        <v>3812</v>
      </c>
      <c r="Q302" t="s">
        <v>4305</v>
      </c>
      <c r="R302" t="s">
        <v>9816</v>
      </c>
      <c r="S302" t="s">
        <v>9817</v>
      </c>
      <c r="T302" t="str">
        <f t="shared" si="19"/>
        <v>update Unidad set Peso= '0.634 ' WHERE IDProductoServicio=3812</v>
      </c>
    </row>
    <row r="303" spans="1:20" hidden="1" x14ac:dyDescent="0.25">
      <c r="A303" s="35" t="s">
        <v>6</v>
      </c>
      <c r="B303" s="35" t="s">
        <v>4321</v>
      </c>
      <c r="C303" s="36">
        <v>1</v>
      </c>
      <c r="D303" s="36">
        <v>0.04</v>
      </c>
      <c r="E303" s="36" t="s">
        <v>9809</v>
      </c>
      <c r="F303" s="52">
        <v>4.2000000000000003E-2</v>
      </c>
      <c r="G303" s="36" t="s">
        <v>9810</v>
      </c>
      <c r="H303" t="s">
        <v>9811</v>
      </c>
      <c r="I303" t="s">
        <v>9812</v>
      </c>
      <c r="J303" s="34" t="str">
        <f t="shared" si="16"/>
        <v xml:space="preserve"> 'NW.SSB-352 ',</v>
      </c>
      <c r="K303" t="s">
        <v>9813</v>
      </c>
      <c r="L303" t="s">
        <v>9814</v>
      </c>
      <c r="M303">
        <v>302</v>
      </c>
      <c r="N303" t="str">
        <f t="shared" si="17"/>
        <v>when  'NW.SSB-352 ',then 302</v>
      </c>
      <c r="O303" t="str">
        <f t="shared" si="18"/>
        <v>V</v>
      </c>
      <c r="P303">
        <v>3816</v>
      </c>
      <c r="Q303" t="s">
        <v>4321</v>
      </c>
      <c r="R303" t="s">
        <v>9816</v>
      </c>
      <c r="S303" t="s">
        <v>9817</v>
      </c>
      <c r="T303" t="str">
        <f t="shared" si="19"/>
        <v>update Unidad set Peso= '0.042 ' WHERE IDProductoServicio=3816</v>
      </c>
    </row>
    <row r="304" spans="1:20" hidden="1" x14ac:dyDescent="0.25">
      <c r="A304" s="35" t="s">
        <v>6</v>
      </c>
      <c r="B304" s="35" t="s">
        <v>4335</v>
      </c>
      <c r="C304" s="36">
        <v>96</v>
      </c>
      <c r="D304" s="44">
        <v>0</v>
      </c>
      <c r="E304" s="36" t="s">
        <v>9809</v>
      </c>
      <c r="F304" s="52">
        <v>1.7999999999999999E-2</v>
      </c>
      <c r="G304" s="36" t="s">
        <v>9810</v>
      </c>
      <c r="H304" t="s">
        <v>9811</v>
      </c>
      <c r="I304" t="s">
        <v>9812</v>
      </c>
      <c r="J304" s="34" t="str">
        <f t="shared" si="16"/>
        <v xml:space="preserve"> 'PX.19962 ',</v>
      </c>
      <c r="K304" t="s">
        <v>9813</v>
      </c>
      <c r="L304" t="s">
        <v>9814</v>
      </c>
      <c r="M304">
        <v>303</v>
      </c>
      <c r="N304" t="str">
        <f t="shared" si="17"/>
        <v>when  'PX.19962 ',then 303</v>
      </c>
      <c r="O304" t="str">
        <f t="shared" si="18"/>
        <v>V</v>
      </c>
      <c r="P304">
        <v>9138</v>
      </c>
      <c r="Q304" t="s">
        <v>4335</v>
      </c>
      <c r="R304" t="s">
        <v>9816</v>
      </c>
      <c r="S304" t="s">
        <v>9817</v>
      </c>
      <c r="T304" t="str">
        <f t="shared" si="19"/>
        <v>update Unidad set Peso= '0.018 ' WHERE IDProductoServicio=9138</v>
      </c>
    </row>
    <row r="305" spans="1:20" hidden="1" x14ac:dyDescent="0.25">
      <c r="A305" s="35" t="s">
        <v>6</v>
      </c>
      <c r="B305" s="35" t="s">
        <v>4349</v>
      </c>
      <c r="C305" s="36">
        <v>50</v>
      </c>
      <c r="D305" s="44">
        <v>0</v>
      </c>
      <c r="E305" s="36" t="s">
        <v>9809</v>
      </c>
      <c r="F305" s="52">
        <v>0.158</v>
      </c>
      <c r="G305" s="36" t="s">
        <v>9810</v>
      </c>
      <c r="H305" t="s">
        <v>9811</v>
      </c>
      <c r="I305" t="s">
        <v>9812</v>
      </c>
      <c r="J305" s="34" t="str">
        <f t="shared" si="16"/>
        <v xml:space="preserve"> 'PX.80019 ',</v>
      </c>
      <c r="K305" t="s">
        <v>9813</v>
      </c>
      <c r="L305" t="s">
        <v>9814</v>
      </c>
      <c r="M305">
        <v>304</v>
      </c>
      <c r="N305" t="str">
        <f t="shared" si="17"/>
        <v>when  'PX.80019 ',then 304</v>
      </c>
      <c r="O305" t="str">
        <f t="shared" si="18"/>
        <v>V</v>
      </c>
      <c r="P305">
        <v>23302</v>
      </c>
      <c r="Q305" t="s">
        <v>4349</v>
      </c>
      <c r="R305" t="s">
        <v>9816</v>
      </c>
      <c r="S305" t="s">
        <v>9817</v>
      </c>
      <c r="T305" t="str">
        <f t="shared" si="19"/>
        <v>update Unidad set Peso= '0.158 ' WHERE IDProductoServicio=23302</v>
      </c>
    </row>
    <row r="306" spans="1:20" hidden="1" x14ac:dyDescent="0.25">
      <c r="A306" s="35" t="s">
        <v>6</v>
      </c>
      <c r="B306" s="35" t="s">
        <v>4351</v>
      </c>
      <c r="C306" s="36">
        <v>84</v>
      </c>
      <c r="D306" s="44">
        <v>0</v>
      </c>
      <c r="E306" s="36" t="s">
        <v>9809</v>
      </c>
      <c r="F306" s="52">
        <v>6.4000000000000001E-2</v>
      </c>
      <c r="G306" s="36" t="s">
        <v>9810</v>
      </c>
      <c r="H306" t="s">
        <v>9811</v>
      </c>
      <c r="I306" t="s">
        <v>9812</v>
      </c>
      <c r="J306" s="34" t="str">
        <f t="shared" si="16"/>
        <v xml:space="preserve"> 'PX.80036 ',</v>
      </c>
      <c r="K306" t="s">
        <v>9813</v>
      </c>
      <c r="L306" t="s">
        <v>9814</v>
      </c>
      <c r="M306">
        <v>305</v>
      </c>
      <c r="N306" t="str">
        <f t="shared" si="17"/>
        <v>when  'PX.80036 ',then 305</v>
      </c>
      <c r="O306" t="str">
        <f t="shared" si="18"/>
        <v>V</v>
      </c>
      <c r="P306">
        <v>9132</v>
      </c>
      <c r="Q306" t="s">
        <v>4351</v>
      </c>
      <c r="R306" t="s">
        <v>9816</v>
      </c>
      <c r="S306" t="s">
        <v>9817</v>
      </c>
      <c r="T306" t="str">
        <f t="shared" si="19"/>
        <v>update Unidad set Peso= '0.064 ' WHERE IDProductoServicio=9132</v>
      </c>
    </row>
    <row r="307" spans="1:20" hidden="1" x14ac:dyDescent="0.25">
      <c r="A307" s="35" t="s">
        <v>6</v>
      </c>
      <c r="B307" s="35" t="s">
        <v>4363</v>
      </c>
      <c r="C307" s="36">
        <v>294</v>
      </c>
      <c r="D307" s="36">
        <v>0.02</v>
      </c>
      <c r="E307" s="36" t="s">
        <v>9809</v>
      </c>
      <c r="F307" s="52">
        <v>0.20399999999999999</v>
      </c>
      <c r="G307" s="36" t="s">
        <v>9810</v>
      </c>
      <c r="H307" t="s">
        <v>9811</v>
      </c>
      <c r="I307" t="s">
        <v>9812</v>
      </c>
      <c r="J307" s="34" t="str">
        <f t="shared" si="16"/>
        <v xml:space="preserve"> 'PX.81150 ',</v>
      </c>
      <c r="K307" t="s">
        <v>9813</v>
      </c>
      <c r="L307" t="s">
        <v>9814</v>
      </c>
      <c r="M307">
        <v>306</v>
      </c>
      <c r="N307" t="str">
        <f t="shared" si="17"/>
        <v>when  'PX.81150 ',then 306</v>
      </c>
      <c r="O307" t="str">
        <f t="shared" si="18"/>
        <v>V</v>
      </c>
      <c r="P307">
        <v>3976</v>
      </c>
      <c r="Q307" t="s">
        <v>4363</v>
      </c>
      <c r="R307" t="s">
        <v>9816</v>
      </c>
      <c r="S307" t="s">
        <v>9817</v>
      </c>
      <c r="T307" t="str">
        <f t="shared" si="19"/>
        <v>update Unidad set Peso= '0.204 ' WHERE IDProductoServicio=3976</v>
      </c>
    </row>
    <row r="308" spans="1:20" hidden="1" x14ac:dyDescent="0.25">
      <c r="A308" s="35" t="s">
        <v>6</v>
      </c>
      <c r="B308" s="35" t="s">
        <v>4365</v>
      </c>
      <c r="C308" s="36">
        <v>204</v>
      </c>
      <c r="D308" s="44">
        <v>0</v>
      </c>
      <c r="E308" s="36" t="s">
        <v>9809</v>
      </c>
      <c r="F308" s="52">
        <v>0.112</v>
      </c>
      <c r="G308" s="36" t="s">
        <v>9810</v>
      </c>
      <c r="H308" t="s">
        <v>9811</v>
      </c>
      <c r="I308" t="s">
        <v>9812</v>
      </c>
      <c r="J308" s="34" t="str">
        <f t="shared" si="16"/>
        <v xml:space="preserve"> 'PX.81158 ',</v>
      </c>
      <c r="K308" t="s">
        <v>9813</v>
      </c>
      <c r="L308" t="s">
        <v>9814</v>
      </c>
      <c r="M308">
        <v>307</v>
      </c>
      <c r="N308" t="str">
        <f t="shared" si="17"/>
        <v>when  'PX.81158 ',then 307</v>
      </c>
      <c r="O308" t="str">
        <f t="shared" si="18"/>
        <v>V</v>
      </c>
      <c r="P308">
        <v>9087</v>
      </c>
      <c r="Q308" t="s">
        <v>4365</v>
      </c>
      <c r="R308" t="s">
        <v>9816</v>
      </c>
      <c r="S308" t="s">
        <v>9817</v>
      </c>
      <c r="T308" t="str">
        <f t="shared" si="19"/>
        <v>update Unidad set Peso= '0.112 ' WHERE IDProductoServicio=9087</v>
      </c>
    </row>
    <row r="309" spans="1:20" hidden="1" x14ac:dyDescent="0.25">
      <c r="A309" s="35" t="s">
        <v>6</v>
      </c>
      <c r="B309" s="35" t="s">
        <v>4373</v>
      </c>
      <c r="C309" s="36">
        <v>4</v>
      </c>
      <c r="D309" s="36">
        <v>7.5999999999999998E-2</v>
      </c>
      <c r="E309" s="36" t="s">
        <v>9809</v>
      </c>
      <c r="F309" s="52">
        <v>1.9E-2</v>
      </c>
      <c r="G309" s="36" t="s">
        <v>9810</v>
      </c>
      <c r="H309" t="s">
        <v>9811</v>
      </c>
      <c r="I309" t="s">
        <v>9812</v>
      </c>
      <c r="J309" s="34" t="str">
        <f t="shared" si="16"/>
        <v xml:space="preserve"> 'RK.12003.STD ',</v>
      </c>
      <c r="K309" t="s">
        <v>9813</v>
      </c>
      <c r="L309" t="s">
        <v>9814</v>
      </c>
      <c r="M309">
        <v>308</v>
      </c>
      <c r="N309" t="str">
        <f t="shared" si="17"/>
        <v>when  'RK.12003.STD ',then 308</v>
      </c>
      <c r="O309" t="str">
        <f t="shared" si="18"/>
        <v>V</v>
      </c>
      <c r="P309">
        <v>4002</v>
      </c>
      <c r="Q309" t="s">
        <v>4373</v>
      </c>
      <c r="R309" t="s">
        <v>9816</v>
      </c>
      <c r="S309" t="s">
        <v>9817</v>
      </c>
      <c r="T309" t="str">
        <f t="shared" si="19"/>
        <v>update Unidad set Peso= '0.019 ' WHERE IDProductoServicio=4002</v>
      </c>
    </row>
    <row r="310" spans="1:20" hidden="1" x14ac:dyDescent="0.25">
      <c r="A310" s="35" t="s">
        <v>6</v>
      </c>
      <c r="B310" s="35" t="s">
        <v>4375</v>
      </c>
      <c r="C310" s="36">
        <v>30</v>
      </c>
      <c r="D310" s="44">
        <v>0</v>
      </c>
      <c r="E310" s="36" t="s">
        <v>9809</v>
      </c>
      <c r="F310" s="52">
        <v>0.66</v>
      </c>
      <c r="G310" s="36" t="s">
        <v>9810</v>
      </c>
      <c r="H310" t="s">
        <v>9811</v>
      </c>
      <c r="I310" t="s">
        <v>9812</v>
      </c>
      <c r="J310" s="34" t="str">
        <f t="shared" si="16"/>
        <v xml:space="preserve"> 'RK.12015.025 ',</v>
      </c>
      <c r="K310" t="s">
        <v>9813</v>
      </c>
      <c r="L310" t="s">
        <v>9814</v>
      </c>
      <c r="M310">
        <v>309</v>
      </c>
      <c r="N310" t="str">
        <f t="shared" si="17"/>
        <v>when  'RK.12015.025 ',then 309</v>
      </c>
      <c r="O310" t="str">
        <f t="shared" si="18"/>
        <v>V</v>
      </c>
      <c r="P310">
        <v>19867</v>
      </c>
      <c r="Q310" t="s">
        <v>4375</v>
      </c>
      <c r="R310" t="s">
        <v>9816</v>
      </c>
      <c r="S310" t="s">
        <v>9817</v>
      </c>
      <c r="T310" t="str">
        <f t="shared" si="19"/>
        <v>update Unidad set Peso= '0.66 ' WHERE IDProductoServicio=19867</v>
      </c>
    </row>
    <row r="311" spans="1:20" hidden="1" x14ac:dyDescent="0.25">
      <c r="A311" s="35" t="s">
        <v>6</v>
      </c>
      <c r="B311" s="35" t="s">
        <v>4377</v>
      </c>
      <c r="C311" s="36">
        <v>3</v>
      </c>
      <c r="D311" s="36">
        <v>0.19800000000000001</v>
      </c>
      <c r="E311" s="36" t="s">
        <v>9809</v>
      </c>
      <c r="F311" s="52">
        <v>6.6000000000000003E-2</v>
      </c>
      <c r="G311" s="36" t="s">
        <v>9810</v>
      </c>
      <c r="H311" t="s">
        <v>9811</v>
      </c>
      <c r="I311" t="s">
        <v>9812</v>
      </c>
      <c r="J311" s="34" t="str">
        <f t="shared" si="16"/>
        <v xml:space="preserve"> 'RK.12015.050 ',</v>
      </c>
      <c r="K311" t="s">
        <v>9813</v>
      </c>
      <c r="L311" t="s">
        <v>9814</v>
      </c>
      <c r="M311">
        <v>310</v>
      </c>
      <c r="N311" t="str">
        <f t="shared" si="17"/>
        <v>when  'RK.12015.050 ',then 310</v>
      </c>
      <c r="O311" t="str">
        <f t="shared" si="18"/>
        <v>V</v>
      </c>
      <c r="P311">
        <v>19868</v>
      </c>
      <c r="Q311" t="s">
        <v>4377</v>
      </c>
      <c r="R311" t="s">
        <v>9816</v>
      </c>
      <c r="S311" t="s">
        <v>9817</v>
      </c>
      <c r="T311" t="str">
        <f t="shared" si="19"/>
        <v>update Unidad set Peso= '0.066 ' WHERE IDProductoServicio=19868</v>
      </c>
    </row>
    <row r="312" spans="1:20" hidden="1" x14ac:dyDescent="0.25">
      <c r="A312" s="35" t="s">
        <v>6</v>
      </c>
      <c r="B312" s="35" t="s">
        <v>4379</v>
      </c>
      <c r="C312" s="36">
        <v>6</v>
      </c>
      <c r="D312" s="36">
        <v>0.19500000000000001</v>
      </c>
      <c r="E312" s="36" t="s">
        <v>9809</v>
      </c>
      <c r="F312" s="52">
        <v>6.5000000000000002E-2</v>
      </c>
      <c r="G312" s="36" t="s">
        <v>9810</v>
      </c>
      <c r="H312" t="s">
        <v>9811</v>
      </c>
      <c r="I312" t="s">
        <v>9812</v>
      </c>
      <c r="J312" s="34" t="str">
        <f t="shared" si="16"/>
        <v xml:space="preserve"> 'RK.12015.STD ',</v>
      </c>
      <c r="K312" t="s">
        <v>9813</v>
      </c>
      <c r="L312" t="s">
        <v>9814</v>
      </c>
      <c r="M312">
        <v>311</v>
      </c>
      <c r="N312" t="str">
        <f t="shared" si="17"/>
        <v>when  'RK.12015.STD ',then 311</v>
      </c>
      <c r="O312" t="str">
        <f t="shared" si="18"/>
        <v>V</v>
      </c>
      <c r="P312">
        <v>19869</v>
      </c>
      <c r="Q312" t="s">
        <v>4379</v>
      </c>
      <c r="R312" t="s">
        <v>9816</v>
      </c>
      <c r="S312" t="s">
        <v>9817</v>
      </c>
      <c r="T312" t="str">
        <f t="shared" si="19"/>
        <v>update Unidad set Peso= '0.065 ' WHERE IDProductoServicio=19869</v>
      </c>
    </row>
    <row r="313" spans="1:20" hidden="1" x14ac:dyDescent="0.25">
      <c r="A313" s="35" t="s">
        <v>6</v>
      </c>
      <c r="B313" s="35" t="s">
        <v>4381</v>
      </c>
      <c r="C313" s="36">
        <v>90</v>
      </c>
      <c r="D313" s="36">
        <v>0.20399999999999999</v>
      </c>
      <c r="E313" s="36" t="s">
        <v>9809</v>
      </c>
      <c r="F313" s="52">
        <v>6.8000000000000005E-2</v>
      </c>
      <c r="G313" s="36" t="s">
        <v>9810</v>
      </c>
      <c r="H313" t="s">
        <v>9811</v>
      </c>
      <c r="I313" t="s">
        <v>9812</v>
      </c>
      <c r="J313" s="34" t="str">
        <f t="shared" si="16"/>
        <v xml:space="preserve"> 'RK.12025.025 ',</v>
      </c>
      <c r="K313" t="s">
        <v>9813</v>
      </c>
      <c r="L313" t="s">
        <v>9814</v>
      </c>
      <c r="M313">
        <v>312</v>
      </c>
      <c r="N313" t="str">
        <f t="shared" si="17"/>
        <v>when  'RK.12025.025 ',then 312</v>
      </c>
      <c r="O313" t="str">
        <f t="shared" si="18"/>
        <v>V</v>
      </c>
      <c r="P313">
        <v>21026</v>
      </c>
      <c r="Q313" t="s">
        <v>4381</v>
      </c>
      <c r="R313" t="s">
        <v>9816</v>
      </c>
      <c r="S313" t="s">
        <v>9817</v>
      </c>
      <c r="T313" t="str">
        <f t="shared" si="19"/>
        <v>update Unidad set Peso= '0.068 ' WHERE IDProductoServicio=21026</v>
      </c>
    </row>
    <row r="314" spans="1:20" hidden="1" x14ac:dyDescent="0.25">
      <c r="A314" s="35" t="s">
        <v>6</v>
      </c>
      <c r="B314" s="35" t="s">
        <v>4383</v>
      </c>
      <c r="C314" s="36">
        <v>28</v>
      </c>
      <c r="D314" s="36">
        <v>0.29199999999999998</v>
      </c>
      <c r="E314" s="36" t="s">
        <v>9809</v>
      </c>
      <c r="F314" s="52">
        <v>7.2999999999999995E-2</v>
      </c>
      <c r="G314" s="36" t="s">
        <v>9810</v>
      </c>
      <c r="H314" t="s">
        <v>9811</v>
      </c>
      <c r="I314" t="s">
        <v>9812</v>
      </c>
      <c r="J314" s="34" t="str">
        <f t="shared" si="16"/>
        <v xml:space="preserve"> 'RK.12125.025 ',</v>
      </c>
      <c r="K314" t="s">
        <v>9813</v>
      </c>
      <c r="L314" t="s">
        <v>9814</v>
      </c>
      <c r="M314">
        <v>313</v>
      </c>
      <c r="N314" t="str">
        <f t="shared" si="17"/>
        <v>when  'RK.12125.025 ',then 313</v>
      </c>
      <c r="O314" t="str">
        <f t="shared" si="18"/>
        <v>V</v>
      </c>
      <c r="P314">
        <v>18659</v>
      </c>
      <c r="Q314" t="s">
        <v>4383</v>
      </c>
      <c r="R314" t="s">
        <v>9816</v>
      </c>
      <c r="S314" t="s">
        <v>9817</v>
      </c>
      <c r="T314" t="str">
        <f t="shared" si="19"/>
        <v>update Unidad set Peso= '0.073 ' WHERE IDProductoServicio=18659</v>
      </c>
    </row>
    <row r="315" spans="1:20" hidden="1" x14ac:dyDescent="0.25">
      <c r="A315" s="35" t="s">
        <v>6</v>
      </c>
      <c r="B315" s="35" t="s">
        <v>4385</v>
      </c>
      <c r="C315" s="36">
        <v>24</v>
      </c>
      <c r="D315" s="36">
        <v>0.28799999999999998</v>
      </c>
      <c r="E315" s="36" t="s">
        <v>9809</v>
      </c>
      <c r="F315" s="52">
        <v>7.1999999999999995E-2</v>
      </c>
      <c r="G315" s="36" t="s">
        <v>9810</v>
      </c>
      <c r="H315" t="s">
        <v>9811</v>
      </c>
      <c r="I315" t="s">
        <v>9812</v>
      </c>
      <c r="J315" s="34" t="str">
        <f t="shared" si="16"/>
        <v xml:space="preserve"> 'RK.12125.STD ',</v>
      </c>
      <c r="K315" t="s">
        <v>9813</v>
      </c>
      <c r="L315" t="s">
        <v>9814</v>
      </c>
      <c r="M315">
        <v>314</v>
      </c>
      <c r="N315" t="str">
        <f t="shared" si="17"/>
        <v>when  'RK.12125.STD ',then 314</v>
      </c>
      <c r="O315" t="str">
        <f t="shared" si="18"/>
        <v>V</v>
      </c>
      <c r="P315">
        <v>18661</v>
      </c>
      <c r="Q315" t="s">
        <v>4385</v>
      </c>
      <c r="R315" t="s">
        <v>9816</v>
      </c>
      <c r="S315" t="s">
        <v>9817</v>
      </c>
      <c r="T315" t="str">
        <f t="shared" si="19"/>
        <v>update Unidad set Peso= '0.072 ' WHERE IDProductoServicio=18661</v>
      </c>
    </row>
    <row r="316" spans="1:20" hidden="1" x14ac:dyDescent="0.25">
      <c r="A316" s="35" t="s">
        <v>6</v>
      </c>
      <c r="B316" s="35" t="s">
        <v>4387</v>
      </c>
      <c r="C316" s="36">
        <v>18</v>
      </c>
      <c r="D316" s="36">
        <v>0.255</v>
      </c>
      <c r="E316" s="36" t="s">
        <v>9809</v>
      </c>
      <c r="F316" s="52" t="s">
        <v>9799</v>
      </c>
      <c r="G316" s="36" t="s">
        <v>9810</v>
      </c>
      <c r="H316" t="s">
        <v>9811</v>
      </c>
      <c r="I316" t="s">
        <v>9812</v>
      </c>
      <c r="J316" s="34" t="str">
        <f t="shared" si="16"/>
        <v xml:space="preserve"> 'RK.12300.025 ',</v>
      </c>
      <c r="K316" t="s">
        <v>9813</v>
      </c>
      <c r="L316" t="s">
        <v>9814</v>
      </c>
      <c r="M316">
        <v>315</v>
      </c>
      <c r="N316" t="str">
        <f t="shared" si="17"/>
        <v>when  'RK.12300.025 ',then 315</v>
      </c>
      <c r="O316" t="str">
        <f t="shared" si="18"/>
        <v>V</v>
      </c>
      <c r="P316">
        <v>11527</v>
      </c>
      <c r="Q316" t="s">
        <v>4387</v>
      </c>
      <c r="R316" t="s">
        <v>9816</v>
      </c>
      <c r="S316" t="s">
        <v>9817</v>
      </c>
      <c r="T316" t="str">
        <f t="shared" si="19"/>
        <v>update Unidad set Peso= '0,085 ' WHERE IDProductoServicio=11527</v>
      </c>
    </row>
    <row r="317" spans="1:20" hidden="1" x14ac:dyDescent="0.25">
      <c r="A317" s="35" t="s">
        <v>6</v>
      </c>
      <c r="B317" s="35" t="s">
        <v>4389</v>
      </c>
      <c r="C317" s="36">
        <v>21</v>
      </c>
      <c r="D317" s="36">
        <v>0.255</v>
      </c>
      <c r="E317" s="36" t="s">
        <v>9809</v>
      </c>
      <c r="F317" s="52" t="s">
        <v>9799</v>
      </c>
      <c r="G317" s="36" t="s">
        <v>9810</v>
      </c>
      <c r="H317" t="s">
        <v>9811</v>
      </c>
      <c r="I317" t="s">
        <v>9812</v>
      </c>
      <c r="J317" s="34" t="str">
        <f t="shared" si="16"/>
        <v xml:space="preserve"> 'RK.12300.050 ',</v>
      </c>
      <c r="K317" t="s">
        <v>9813</v>
      </c>
      <c r="L317" t="s">
        <v>9814</v>
      </c>
      <c r="M317">
        <v>316</v>
      </c>
      <c r="N317" t="str">
        <f t="shared" si="17"/>
        <v>when  'RK.12300.050 ',then 316</v>
      </c>
      <c r="O317" t="str">
        <f t="shared" si="18"/>
        <v>V</v>
      </c>
      <c r="P317">
        <v>11528</v>
      </c>
      <c r="Q317" t="s">
        <v>4389</v>
      </c>
      <c r="R317" t="s">
        <v>9816</v>
      </c>
      <c r="S317" t="s">
        <v>9817</v>
      </c>
      <c r="T317" t="str">
        <f t="shared" si="19"/>
        <v>update Unidad set Peso= '0,085 ' WHERE IDProductoServicio=11528</v>
      </c>
    </row>
    <row r="318" spans="1:20" hidden="1" x14ac:dyDescent="0.25">
      <c r="A318" s="35" t="s">
        <v>6</v>
      </c>
      <c r="B318" s="35" t="s">
        <v>4391</v>
      </c>
      <c r="C318" s="36">
        <v>4</v>
      </c>
      <c r="D318" s="36">
        <v>0.54</v>
      </c>
      <c r="E318" s="36" t="s">
        <v>9809</v>
      </c>
      <c r="F318" s="52">
        <v>0.13500000000000001</v>
      </c>
      <c r="G318" s="36" t="s">
        <v>9810</v>
      </c>
      <c r="H318" t="s">
        <v>9811</v>
      </c>
      <c r="I318" t="s">
        <v>9812</v>
      </c>
      <c r="J318" s="34" t="str">
        <f t="shared" si="16"/>
        <v xml:space="preserve"> 'RK.14001.STD ',</v>
      </c>
      <c r="K318" t="s">
        <v>9813</v>
      </c>
      <c r="L318" t="s">
        <v>9814</v>
      </c>
      <c r="M318">
        <v>317</v>
      </c>
      <c r="N318" t="str">
        <f t="shared" si="17"/>
        <v>when  'RK.14001.STD ',then 317</v>
      </c>
      <c r="O318" t="str">
        <f t="shared" si="18"/>
        <v>V</v>
      </c>
      <c r="P318">
        <v>23896</v>
      </c>
      <c r="Q318" t="s">
        <v>4391</v>
      </c>
      <c r="R318" t="s">
        <v>9816</v>
      </c>
      <c r="S318" t="s">
        <v>9817</v>
      </c>
      <c r="T318" t="str">
        <f t="shared" si="19"/>
        <v>update Unidad set Peso= '0.135 ' WHERE IDProductoServicio=23896</v>
      </c>
    </row>
    <row r="319" spans="1:20" hidden="1" x14ac:dyDescent="0.25">
      <c r="A319" s="35" t="s">
        <v>6</v>
      </c>
      <c r="B319" s="35" t="s">
        <v>4393</v>
      </c>
      <c r="C319" s="36">
        <v>20</v>
      </c>
      <c r="D319" s="36">
        <v>0.624</v>
      </c>
      <c r="E319" s="36" t="s">
        <v>9809</v>
      </c>
      <c r="F319" s="52">
        <v>0.156</v>
      </c>
      <c r="G319" s="36" t="s">
        <v>9810</v>
      </c>
      <c r="H319" t="s">
        <v>9811</v>
      </c>
      <c r="I319" t="s">
        <v>9812</v>
      </c>
      <c r="J319" s="34" t="str">
        <f t="shared" si="16"/>
        <v xml:space="preserve"> 'RK.14070.050 ',</v>
      </c>
      <c r="K319" t="s">
        <v>9813</v>
      </c>
      <c r="L319" t="s">
        <v>9814</v>
      </c>
      <c r="M319">
        <v>318</v>
      </c>
      <c r="N319" t="str">
        <f t="shared" si="17"/>
        <v>when  'RK.14070.050 ',then 318</v>
      </c>
      <c r="O319" t="str">
        <f t="shared" si="18"/>
        <v>V</v>
      </c>
      <c r="P319">
        <v>9015</v>
      </c>
      <c r="Q319" t="s">
        <v>4393</v>
      </c>
      <c r="R319" t="s">
        <v>9816</v>
      </c>
      <c r="S319" t="s">
        <v>9817</v>
      </c>
      <c r="T319" t="str">
        <f t="shared" si="19"/>
        <v>update Unidad set Peso= '0.156 ' WHERE IDProductoServicio=9015</v>
      </c>
    </row>
    <row r="320" spans="1:20" hidden="1" x14ac:dyDescent="0.25">
      <c r="A320" s="35" t="s">
        <v>6</v>
      </c>
      <c r="B320" s="35" t="s">
        <v>4395</v>
      </c>
      <c r="C320" s="36">
        <v>24</v>
      </c>
      <c r="D320" s="36">
        <v>0.55200000000000005</v>
      </c>
      <c r="E320" s="36" t="s">
        <v>9809</v>
      </c>
      <c r="F320" s="52">
        <v>0.13800000000000001</v>
      </c>
      <c r="G320" s="36" t="s">
        <v>9810</v>
      </c>
      <c r="H320" t="s">
        <v>9811</v>
      </c>
      <c r="I320" t="s">
        <v>9812</v>
      </c>
      <c r="J320" s="34" t="str">
        <f t="shared" si="16"/>
        <v xml:space="preserve"> 'RK.14241.075 ',</v>
      </c>
      <c r="K320" t="s">
        <v>9813</v>
      </c>
      <c r="L320" t="s">
        <v>9814</v>
      </c>
      <c r="M320">
        <v>319</v>
      </c>
      <c r="N320" t="str">
        <f t="shared" si="17"/>
        <v>when  'RK.14241.075 ',then 319</v>
      </c>
      <c r="O320" t="str">
        <f t="shared" si="18"/>
        <v>V</v>
      </c>
      <c r="P320">
        <v>9009</v>
      </c>
      <c r="Q320" t="s">
        <v>4395</v>
      </c>
      <c r="R320" t="s">
        <v>9816</v>
      </c>
      <c r="S320" t="s">
        <v>9817</v>
      </c>
      <c r="T320" t="str">
        <f t="shared" si="19"/>
        <v>update Unidad set Peso= '0.138 ' WHERE IDProductoServicio=9009</v>
      </c>
    </row>
    <row r="321" spans="1:20" hidden="1" x14ac:dyDescent="0.25">
      <c r="A321" s="35" t="s">
        <v>6</v>
      </c>
      <c r="B321" s="35" t="s">
        <v>4397</v>
      </c>
      <c r="C321" s="36">
        <v>4</v>
      </c>
      <c r="D321" s="36">
        <v>0.624</v>
      </c>
      <c r="E321" s="36" t="s">
        <v>9809</v>
      </c>
      <c r="F321" s="52">
        <v>0.156</v>
      </c>
      <c r="G321" s="36" t="s">
        <v>9810</v>
      </c>
      <c r="H321" t="s">
        <v>9811</v>
      </c>
      <c r="I321" t="s">
        <v>9812</v>
      </c>
      <c r="J321" s="34" t="str">
        <f t="shared" si="16"/>
        <v xml:space="preserve"> 'RK.14355.STD ',</v>
      </c>
      <c r="K321" t="s">
        <v>9813</v>
      </c>
      <c r="L321" t="s">
        <v>9814</v>
      </c>
      <c r="M321">
        <v>320</v>
      </c>
      <c r="N321" t="str">
        <f t="shared" si="17"/>
        <v>when  'RK.14355.STD ',then 320</v>
      </c>
      <c r="O321" t="str">
        <f t="shared" si="18"/>
        <v>V</v>
      </c>
      <c r="P321">
        <v>9077</v>
      </c>
      <c r="Q321" t="s">
        <v>4397</v>
      </c>
      <c r="R321" t="s">
        <v>9816</v>
      </c>
      <c r="S321" t="s">
        <v>9817</v>
      </c>
      <c r="T321" t="str">
        <f t="shared" si="19"/>
        <v>update Unidad set Peso= '0.156 ' WHERE IDProductoServicio=9077</v>
      </c>
    </row>
    <row r="322" spans="1:20" hidden="1" x14ac:dyDescent="0.25">
      <c r="A322" s="35" t="s">
        <v>6</v>
      </c>
      <c r="B322" s="35" t="s">
        <v>4399</v>
      </c>
      <c r="C322" s="36">
        <v>4</v>
      </c>
      <c r="D322" s="36">
        <v>0.67200000000000004</v>
      </c>
      <c r="E322" s="36" t="s">
        <v>9809</v>
      </c>
      <c r="F322" s="52">
        <v>0.16800000000000001</v>
      </c>
      <c r="G322" s="36" t="s">
        <v>9810</v>
      </c>
      <c r="H322" t="s">
        <v>9811</v>
      </c>
      <c r="I322" t="s">
        <v>9812</v>
      </c>
      <c r="J322" s="34" t="str">
        <f t="shared" si="16"/>
        <v xml:space="preserve"> 'RK.14510.050 ',</v>
      </c>
      <c r="K322" t="s">
        <v>9813</v>
      </c>
      <c r="L322" t="s">
        <v>9814</v>
      </c>
      <c r="M322">
        <v>321</v>
      </c>
      <c r="N322" t="str">
        <f t="shared" si="17"/>
        <v>when  'RK.14510.050 ',then 321</v>
      </c>
      <c r="O322" t="str">
        <f t="shared" si="18"/>
        <v>V</v>
      </c>
      <c r="P322">
        <v>9020</v>
      </c>
      <c r="Q322" t="s">
        <v>4399</v>
      </c>
      <c r="R322" t="s">
        <v>9816</v>
      </c>
      <c r="S322" t="s">
        <v>9817</v>
      </c>
      <c r="T322" t="str">
        <f t="shared" si="19"/>
        <v>update Unidad set Peso= '0.168 ' WHERE IDProductoServicio=9020</v>
      </c>
    </row>
    <row r="323" spans="1:20" hidden="1" x14ac:dyDescent="0.25">
      <c r="A323" s="35" t="s">
        <v>6</v>
      </c>
      <c r="B323" s="35" t="s">
        <v>4401</v>
      </c>
      <c r="C323" s="36">
        <v>24</v>
      </c>
      <c r="D323" s="36">
        <v>2.8559999999999999</v>
      </c>
      <c r="E323" s="36" t="s">
        <v>9809</v>
      </c>
      <c r="F323" s="52">
        <v>0.47599999999999998</v>
      </c>
      <c r="G323" s="36" t="s">
        <v>9810</v>
      </c>
      <c r="H323" t="s">
        <v>9811</v>
      </c>
      <c r="I323" t="s">
        <v>9812</v>
      </c>
      <c r="J323" s="34" t="str">
        <f t="shared" ref="J323:J386" si="20">H323&amp;B323&amp;H323&amp;I323</f>
        <v xml:space="preserve"> 'RK.15284.025 ',</v>
      </c>
      <c r="K323" t="s">
        <v>9813</v>
      </c>
      <c r="L323" t="s">
        <v>9814</v>
      </c>
      <c r="M323">
        <v>322</v>
      </c>
      <c r="N323" t="str">
        <f t="shared" ref="N323:N386" si="21">K323&amp;" "&amp;J323&amp;L323&amp;" "&amp;M323</f>
        <v>when  'RK.15284.025 ',then 322</v>
      </c>
      <c r="O323" t="str">
        <f t="shared" ref="O323:O386" si="22">IF(Q323=B323,"V","F")</f>
        <v>V</v>
      </c>
      <c r="P323">
        <v>25340</v>
      </c>
      <c r="Q323" t="s">
        <v>4401</v>
      </c>
      <c r="R323" t="s">
        <v>9816</v>
      </c>
      <c r="S323" t="s">
        <v>9817</v>
      </c>
      <c r="T323" t="str">
        <f t="shared" ref="T323:T386" si="23">R323&amp;H323&amp;F323&amp;H323&amp;" "&amp;S323&amp;P323</f>
        <v>update Unidad set Peso= '0.476 ' WHERE IDProductoServicio=25340</v>
      </c>
    </row>
    <row r="324" spans="1:20" hidden="1" x14ac:dyDescent="0.25">
      <c r="A324" s="35" t="s">
        <v>6</v>
      </c>
      <c r="B324" s="35" t="s">
        <v>4403</v>
      </c>
      <c r="C324" s="36">
        <v>24</v>
      </c>
      <c r="D324" s="36">
        <v>2.8559999999999999</v>
      </c>
      <c r="E324" s="36" t="s">
        <v>9809</v>
      </c>
      <c r="F324" s="52">
        <v>0.47599999999999998</v>
      </c>
      <c r="G324" s="36" t="s">
        <v>9810</v>
      </c>
      <c r="H324" t="s">
        <v>9811</v>
      </c>
      <c r="I324" t="s">
        <v>9812</v>
      </c>
      <c r="J324" s="34" t="str">
        <f t="shared" si="20"/>
        <v xml:space="preserve"> 'RK.15284.STD ',</v>
      </c>
      <c r="K324" t="s">
        <v>9813</v>
      </c>
      <c r="L324" t="s">
        <v>9814</v>
      </c>
      <c r="M324">
        <v>323</v>
      </c>
      <c r="N324" t="str">
        <f t="shared" si="21"/>
        <v>when  'RK.15284.STD ',then 323</v>
      </c>
      <c r="O324" t="str">
        <f t="shared" si="22"/>
        <v>V</v>
      </c>
      <c r="P324">
        <v>25341</v>
      </c>
      <c r="Q324" t="s">
        <v>4403</v>
      </c>
      <c r="R324" t="s">
        <v>9816</v>
      </c>
      <c r="S324" t="s">
        <v>9817</v>
      </c>
      <c r="T324" t="str">
        <f t="shared" si="23"/>
        <v>update Unidad set Peso= '0.476 ' WHERE IDProductoServicio=25341</v>
      </c>
    </row>
    <row r="325" spans="1:20" hidden="1" x14ac:dyDescent="0.25">
      <c r="A325" s="35" t="s">
        <v>6</v>
      </c>
      <c r="B325" s="35" t="s">
        <v>4405</v>
      </c>
      <c r="C325" s="36">
        <v>4</v>
      </c>
      <c r="D325" s="36">
        <v>0.44</v>
      </c>
      <c r="E325" s="36" t="s">
        <v>9809</v>
      </c>
      <c r="F325" s="52">
        <v>0.11</v>
      </c>
      <c r="G325" s="36" t="s">
        <v>9810</v>
      </c>
      <c r="H325" t="s">
        <v>9811</v>
      </c>
      <c r="I325" t="s">
        <v>9812</v>
      </c>
      <c r="J325" s="34" t="str">
        <f t="shared" si="20"/>
        <v xml:space="preserve"> 'RK.16007.050 ',</v>
      </c>
      <c r="K325" t="s">
        <v>9813</v>
      </c>
      <c r="L325" t="s">
        <v>9814</v>
      </c>
      <c r="M325">
        <v>324</v>
      </c>
      <c r="N325" t="str">
        <f t="shared" si="21"/>
        <v>when  'RK.16007.050 ',then 324</v>
      </c>
      <c r="O325" t="str">
        <f t="shared" si="22"/>
        <v>V</v>
      </c>
      <c r="P325">
        <v>11933</v>
      </c>
      <c r="Q325" t="s">
        <v>4405</v>
      </c>
      <c r="R325" t="s">
        <v>9816</v>
      </c>
      <c r="S325" t="s">
        <v>9817</v>
      </c>
      <c r="T325" t="str">
        <f t="shared" si="23"/>
        <v>update Unidad set Peso= '0.11 ' WHERE IDProductoServicio=11933</v>
      </c>
    </row>
    <row r="326" spans="1:20" hidden="1" x14ac:dyDescent="0.25">
      <c r="A326" s="35" t="s">
        <v>6</v>
      </c>
      <c r="B326" s="35" t="s">
        <v>4407</v>
      </c>
      <c r="C326" s="36">
        <v>20</v>
      </c>
      <c r="D326" s="36">
        <v>0.44</v>
      </c>
      <c r="E326" s="36" t="s">
        <v>9809</v>
      </c>
      <c r="F326" s="52">
        <v>0.11</v>
      </c>
      <c r="G326" s="36" t="s">
        <v>9810</v>
      </c>
      <c r="H326" t="s">
        <v>9811</v>
      </c>
      <c r="I326" t="s">
        <v>9812</v>
      </c>
      <c r="J326" s="34" t="str">
        <f t="shared" si="20"/>
        <v xml:space="preserve"> 'RK.16007.075 ',</v>
      </c>
      <c r="K326" t="s">
        <v>9813</v>
      </c>
      <c r="L326" t="s">
        <v>9814</v>
      </c>
      <c r="M326">
        <v>325</v>
      </c>
      <c r="N326" t="str">
        <f t="shared" si="21"/>
        <v>when  'RK.16007.075 ',then 325</v>
      </c>
      <c r="O326" t="str">
        <f t="shared" si="22"/>
        <v>V</v>
      </c>
      <c r="P326">
        <v>11934</v>
      </c>
      <c r="Q326" t="s">
        <v>4407</v>
      </c>
      <c r="R326" t="s">
        <v>9816</v>
      </c>
      <c r="S326" t="s">
        <v>9817</v>
      </c>
      <c r="T326" t="str">
        <f t="shared" si="23"/>
        <v>update Unidad set Peso= '0.11 ' WHERE IDProductoServicio=11934</v>
      </c>
    </row>
    <row r="327" spans="1:20" hidden="1" x14ac:dyDescent="0.25">
      <c r="A327" s="35" t="s">
        <v>6</v>
      </c>
      <c r="B327" s="35" t="s">
        <v>4409</v>
      </c>
      <c r="C327" s="36">
        <v>16</v>
      </c>
      <c r="D327" s="36">
        <v>0.36399999999999999</v>
      </c>
      <c r="E327" s="36" t="s">
        <v>9809</v>
      </c>
      <c r="F327" s="52">
        <v>9.0999999999999998E-2</v>
      </c>
      <c r="G327" s="36" t="s">
        <v>9810</v>
      </c>
      <c r="H327" t="s">
        <v>9811</v>
      </c>
      <c r="I327" t="s">
        <v>9812</v>
      </c>
      <c r="J327" s="34" t="str">
        <f t="shared" si="20"/>
        <v xml:space="preserve"> 'RK.16023.075 ',</v>
      </c>
      <c r="K327" t="s">
        <v>9813</v>
      </c>
      <c r="L327" t="s">
        <v>9814</v>
      </c>
      <c r="M327">
        <v>326</v>
      </c>
      <c r="N327" t="str">
        <f t="shared" si="21"/>
        <v>when  'RK.16023.075 ',then 326</v>
      </c>
      <c r="O327" t="str">
        <f t="shared" si="22"/>
        <v>V</v>
      </c>
      <c r="P327">
        <v>11946</v>
      </c>
      <c r="Q327" t="s">
        <v>4409</v>
      </c>
      <c r="R327" t="s">
        <v>9816</v>
      </c>
      <c r="S327" t="s">
        <v>9817</v>
      </c>
      <c r="T327" t="str">
        <f t="shared" si="23"/>
        <v>update Unidad set Peso= '0.091 ' WHERE IDProductoServicio=11946</v>
      </c>
    </row>
    <row r="328" spans="1:20" hidden="1" x14ac:dyDescent="0.25">
      <c r="A328" s="35" t="s">
        <v>6</v>
      </c>
      <c r="B328" s="35" t="s">
        <v>4411</v>
      </c>
      <c r="C328" s="36">
        <v>60</v>
      </c>
      <c r="D328" s="36">
        <v>0.47199999999999998</v>
      </c>
      <c r="E328" s="36" t="s">
        <v>9809</v>
      </c>
      <c r="F328" s="52">
        <v>0.11799999999999999</v>
      </c>
      <c r="G328" s="36" t="s">
        <v>9810</v>
      </c>
      <c r="H328" t="s">
        <v>9811</v>
      </c>
      <c r="I328" t="s">
        <v>9812</v>
      </c>
      <c r="J328" s="34" t="str">
        <f t="shared" si="20"/>
        <v xml:space="preserve"> 'RK.16025.025 ',</v>
      </c>
      <c r="K328" t="s">
        <v>9813</v>
      </c>
      <c r="L328" t="s">
        <v>9814</v>
      </c>
      <c r="M328">
        <v>327</v>
      </c>
      <c r="N328" t="str">
        <f t="shared" si="21"/>
        <v>when  'RK.16025.025 ',then 327</v>
      </c>
      <c r="O328" t="str">
        <f t="shared" si="22"/>
        <v>V</v>
      </c>
      <c r="P328">
        <v>9770</v>
      </c>
      <c r="Q328" t="s">
        <v>4411</v>
      </c>
      <c r="R328" t="s">
        <v>9816</v>
      </c>
      <c r="S328" t="s">
        <v>9817</v>
      </c>
      <c r="T328" t="str">
        <f t="shared" si="23"/>
        <v>update Unidad set Peso= '0.118 ' WHERE IDProductoServicio=9770</v>
      </c>
    </row>
    <row r="329" spans="1:20" hidden="1" x14ac:dyDescent="0.25">
      <c r="A329" s="35" t="s">
        <v>6</v>
      </c>
      <c r="B329" s="35" t="s">
        <v>4413</v>
      </c>
      <c r="C329" s="36">
        <v>30</v>
      </c>
      <c r="D329" s="36">
        <v>0.46800000000000003</v>
      </c>
      <c r="E329" s="36" t="s">
        <v>9809</v>
      </c>
      <c r="F329" s="52">
        <v>0.11700000000000001</v>
      </c>
      <c r="G329" s="36" t="s">
        <v>9810</v>
      </c>
      <c r="H329" t="s">
        <v>9811</v>
      </c>
      <c r="I329" t="s">
        <v>9812</v>
      </c>
      <c r="J329" s="34" t="str">
        <f t="shared" si="20"/>
        <v xml:space="preserve"> 'RK.16025.050 ',</v>
      </c>
      <c r="K329" t="s">
        <v>9813</v>
      </c>
      <c r="L329" t="s">
        <v>9814</v>
      </c>
      <c r="M329">
        <v>328</v>
      </c>
      <c r="N329" t="str">
        <f t="shared" si="21"/>
        <v>when  'RK.16025.050 ',then 328</v>
      </c>
      <c r="O329" t="str">
        <f t="shared" si="22"/>
        <v>V</v>
      </c>
      <c r="P329">
        <v>9771</v>
      </c>
      <c r="Q329" t="s">
        <v>4413</v>
      </c>
      <c r="R329" t="s">
        <v>9816</v>
      </c>
      <c r="S329" t="s">
        <v>9817</v>
      </c>
      <c r="T329" t="str">
        <f t="shared" si="23"/>
        <v>update Unidad set Peso= '0.117 ' WHERE IDProductoServicio=9771</v>
      </c>
    </row>
    <row r="330" spans="1:20" hidden="1" x14ac:dyDescent="0.25">
      <c r="A330" s="35" t="s">
        <v>6</v>
      </c>
      <c r="B330" s="35" t="s">
        <v>4415</v>
      </c>
      <c r="C330" s="36">
        <v>20</v>
      </c>
      <c r="D330" s="36">
        <v>0.46800000000000003</v>
      </c>
      <c r="E330" s="36" t="s">
        <v>9809</v>
      </c>
      <c r="F330" s="52">
        <v>0.11700000000000001</v>
      </c>
      <c r="G330" s="36" t="s">
        <v>9810</v>
      </c>
      <c r="H330" t="s">
        <v>9811</v>
      </c>
      <c r="I330" t="s">
        <v>9812</v>
      </c>
      <c r="J330" s="34" t="str">
        <f t="shared" si="20"/>
        <v xml:space="preserve"> 'RK.16025.STD ',</v>
      </c>
      <c r="K330" t="s">
        <v>9813</v>
      </c>
      <c r="L330" t="s">
        <v>9814</v>
      </c>
      <c r="M330">
        <v>329</v>
      </c>
      <c r="N330" t="str">
        <f t="shared" si="21"/>
        <v>when  'RK.16025.STD ',then 329</v>
      </c>
      <c r="O330" t="str">
        <f t="shared" si="22"/>
        <v>V</v>
      </c>
      <c r="P330">
        <v>9773</v>
      </c>
      <c r="Q330" t="s">
        <v>4415</v>
      </c>
      <c r="R330" t="s">
        <v>9816</v>
      </c>
      <c r="S330" t="s">
        <v>9817</v>
      </c>
      <c r="T330" t="str">
        <f t="shared" si="23"/>
        <v>update Unidad set Peso= '0.117 ' WHERE IDProductoServicio=9773</v>
      </c>
    </row>
    <row r="331" spans="1:20" hidden="1" x14ac:dyDescent="0.25">
      <c r="A331" s="35" t="s">
        <v>6</v>
      </c>
      <c r="B331" s="35" t="s">
        <v>4417</v>
      </c>
      <c r="C331" s="36">
        <v>20</v>
      </c>
      <c r="D331" s="36">
        <v>0.51600000000000001</v>
      </c>
      <c r="E331" s="36" t="s">
        <v>9809</v>
      </c>
      <c r="F331" s="52">
        <v>0.129</v>
      </c>
      <c r="G331" s="36" t="s">
        <v>9810</v>
      </c>
      <c r="H331" t="s">
        <v>9811</v>
      </c>
      <c r="I331" t="s">
        <v>9812</v>
      </c>
      <c r="J331" s="34" t="str">
        <f t="shared" si="20"/>
        <v xml:space="preserve"> 'RK.16029.075 ',</v>
      </c>
      <c r="K331" t="s">
        <v>9813</v>
      </c>
      <c r="L331" t="s">
        <v>9814</v>
      </c>
      <c r="M331">
        <v>330</v>
      </c>
      <c r="N331" t="str">
        <f t="shared" si="21"/>
        <v>when  'RK.16029.075 ',then 330</v>
      </c>
      <c r="O331" t="str">
        <f t="shared" si="22"/>
        <v>V</v>
      </c>
      <c r="P331">
        <v>9778</v>
      </c>
      <c r="Q331" t="s">
        <v>4417</v>
      </c>
      <c r="R331" t="s">
        <v>9816</v>
      </c>
      <c r="S331" t="s">
        <v>9817</v>
      </c>
      <c r="T331" t="str">
        <f t="shared" si="23"/>
        <v>update Unidad set Peso= '0.129 ' WHERE IDProductoServicio=9778</v>
      </c>
    </row>
    <row r="332" spans="1:20" hidden="1" x14ac:dyDescent="0.25">
      <c r="A332" s="35" t="s">
        <v>6</v>
      </c>
      <c r="B332" s="35" t="s">
        <v>4419</v>
      </c>
      <c r="C332" s="36">
        <v>52</v>
      </c>
      <c r="D332" s="36">
        <v>0.51600000000000001</v>
      </c>
      <c r="E332" s="36" t="s">
        <v>9809</v>
      </c>
      <c r="F332" s="52">
        <v>0.129</v>
      </c>
      <c r="G332" s="36" t="s">
        <v>9810</v>
      </c>
      <c r="H332" t="s">
        <v>9811</v>
      </c>
      <c r="I332" t="s">
        <v>9812</v>
      </c>
      <c r="J332" s="34" t="str">
        <f t="shared" si="20"/>
        <v xml:space="preserve"> 'RK.16029.100 ',</v>
      </c>
      <c r="K332" t="s">
        <v>9813</v>
      </c>
      <c r="L332" t="s">
        <v>9814</v>
      </c>
      <c r="M332">
        <v>331</v>
      </c>
      <c r="N332" t="str">
        <f t="shared" si="21"/>
        <v>when  'RK.16029.100 ',then 331</v>
      </c>
      <c r="O332" t="str">
        <f t="shared" si="22"/>
        <v>V</v>
      </c>
      <c r="P332">
        <v>9779</v>
      </c>
      <c r="Q332" t="s">
        <v>4419</v>
      </c>
      <c r="R332" t="s">
        <v>9816</v>
      </c>
      <c r="S332" t="s">
        <v>9817</v>
      </c>
      <c r="T332" t="str">
        <f t="shared" si="23"/>
        <v>update Unidad set Peso= '0.129 ' WHERE IDProductoServicio=9779</v>
      </c>
    </row>
    <row r="333" spans="1:20" hidden="1" x14ac:dyDescent="0.25">
      <c r="A333" s="35" t="s">
        <v>6</v>
      </c>
      <c r="B333" s="35" t="s">
        <v>4421</v>
      </c>
      <c r="C333" s="36">
        <v>4</v>
      </c>
      <c r="D333" s="36">
        <v>0.47199999999999998</v>
      </c>
      <c r="E333" s="36" t="s">
        <v>9809</v>
      </c>
      <c r="F333" s="52">
        <v>0.11799999999999999</v>
      </c>
      <c r="G333" s="36" t="s">
        <v>9810</v>
      </c>
      <c r="H333" t="s">
        <v>9811</v>
      </c>
      <c r="I333" t="s">
        <v>9812</v>
      </c>
      <c r="J333" s="34" t="str">
        <f t="shared" si="20"/>
        <v xml:space="preserve"> 'RK.16032.050 ',</v>
      </c>
      <c r="K333" t="s">
        <v>9813</v>
      </c>
      <c r="L333" t="s">
        <v>9814</v>
      </c>
      <c r="M333">
        <v>332</v>
      </c>
      <c r="N333" t="str">
        <f t="shared" si="21"/>
        <v>when  'RK.16032.050 ',then 332</v>
      </c>
      <c r="O333" t="str">
        <f t="shared" si="22"/>
        <v>V</v>
      </c>
      <c r="P333">
        <v>9722</v>
      </c>
      <c r="Q333" t="s">
        <v>4421</v>
      </c>
      <c r="R333" t="s">
        <v>9816</v>
      </c>
      <c r="S333" t="s">
        <v>9817</v>
      </c>
      <c r="T333" t="str">
        <f t="shared" si="23"/>
        <v>update Unidad set Peso= '0.118 ' WHERE IDProductoServicio=9722</v>
      </c>
    </row>
    <row r="334" spans="1:20" hidden="1" x14ac:dyDescent="0.25">
      <c r="A334" s="35" t="s">
        <v>6</v>
      </c>
      <c r="B334" s="35" t="s">
        <v>4423</v>
      </c>
      <c r="C334" s="36">
        <v>8</v>
      </c>
      <c r="D334" s="36">
        <v>0.46</v>
      </c>
      <c r="E334" s="36" t="s">
        <v>9809</v>
      </c>
      <c r="F334" s="52">
        <v>0.115</v>
      </c>
      <c r="G334" s="36" t="s">
        <v>9810</v>
      </c>
      <c r="H334" t="s">
        <v>9811</v>
      </c>
      <c r="I334" t="s">
        <v>9812</v>
      </c>
      <c r="J334" s="34" t="str">
        <f t="shared" si="20"/>
        <v xml:space="preserve"> 'RK.16032.STD ',</v>
      </c>
      <c r="K334" t="s">
        <v>9813</v>
      </c>
      <c r="L334" t="s">
        <v>9814</v>
      </c>
      <c r="M334">
        <v>333</v>
      </c>
      <c r="N334" t="str">
        <f t="shared" si="21"/>
        <v>when  'RK.16032.STD ',then 333</v>
      </c>
      <c r="O334" t="str">
        <f t="shared" si="22"/>
        <v>V</v>
      </c>
      <c r="P334">
        <v>24368</v>
      </c>
      <c r="Q334" t="s">
        <v>4423</v>
      </c>
      <c r="R334" t="s">
        <v>9816</v>
      </c>
      <c r="S334" t="s">
        <v>9817</v>
      </c>
      <c r="T334" t="str">
        <f t="shared" si="23"/>
        <v>update Unidad set Peso= '0.115 ' WHERE IDProductoServicio=24368</v>
      </c>
    </row>
    <row r="335" spans="1:20" hidden="1" x14ac:dyDescent="0.25">
      <c r="A335" s="35" t="s">
        <v>6</v>
      </c>
      <c r="B335" s="35" t="s">
        <v>4425</v>
      </c>
      <c r="C335" s="36">
        <v>66</v>
      </c>
      <c r="D335" s="36">
        <v>1.05</v>
      </c>
      <c r="E335" s="36" t="s">
        <v>9809</v>
      </c>
      <c r="F335" s="52">
        <v>0.17499999999999999</v>
      </c>
      <c r="G335" s="36" t="s">
        <v>9810</v>
      </c>
      <c r="H335" t="s">
        <v>9811</v>
      </c>
      <c r="I335" t="s">
        <v>9812</v>
      </c>
      <c r="J335" s="34" t="str">
        <f t="shared" si="20"/>
        <v xml:space="preserve"> 'RK.16037.025 ',</v>
      </c>
      <c r="K335" t="s">
        <v>9813</v>
      </c>
      <c r="L335" t="s">
        <v>9814</v>
      </c>
      <c r="M335">
        <v>334</v>
      </c>
      <c r="N335" t="str">
        <f t="shared" si="21"/>
        <v>when  'RK.16037.025 ',then 334</v>
      </c>
      <c r="O335" t="str">
        <f t="shared" si="22"/>
        <v>V</v>
      </c>
      <c r="P335">
        <v>21023</v>
      </c>
      <c r="Q335" t="s">
        <v>4425</v>
      </c>
      <c r="R335" t="s">
        <v>9816</v>
      </c>
      <c r="S335" t="s">
        <v>9817</v>
      </c>
      <c r="T335" t="str">
        <f t="shared" si="23"/>
        <v>update Unidad set Peso= '0.175 ' WHERE IDProductoServicio=21023</v>
      </c>
    </row>
    <row r="336" spans="1:20" hidden="1" x14ac:dyDescent="0.25">
      <c r="A336" s="35" t="s">
        <v>6</v>
      </c>
      <c r="B336" s="35" t="s">
        <v>4427</v>
      </c>
      <c r="C336" s="36">
        <v>90</v>
      </c>
      <c r="D336" s="36">
        <v>1.05</v>
      </c>
      <c r="E336" s="36" t="s">
        <v>9809</v>
      </c>
      <c r="F336" s="52">
        <v>0.17499999999999999</v>
      </c>
      <c r="G336" s="36" t="s">
        <v>9810</v>
      </c>
      <c r="H336" t="s">
        <v>9811</v>
      </c>
      <c r="I336" t="s">
        <v>9812</v>
      </c>
      <c r="J336" s="34" t="str">
        <f t="shared" si="20"/>
        <v xml:space="preserve"> 'RK.16037.STD ',</v>
      </c>
      <c r="K336" t="s">
        <v>9813</v>
      </c>
      <c r="L336" t="s">
        <v>9814</v>
      </c>
      <c r="M336">
        <v>335</v>
      </c>
      <c r="N336" t="str">
        <f t="shared" si="21"/>
        <v>when  'RK.16037.STD ',then 335</v>
      </c>
      <c r="O336" t="str">
        <f t="shared" si="22"/>
        <v>V</v>
      </c>
      <c r="P336">
        <v>21018</v>
      </c>
      <c r="Q336" t="s">
        <v>4427</v>
      </c>
      <c r="R336" t="s">
        <v>9816</v>
      </c>
      <c r="S336" t="s">
        <v>9817</v>
      </c>
      <c r="T336" t="str">
        <f t="shared" si="23"/>
        <v>update Unidad set Peso= '0.175 ' WHERE IDProductoServicio=21018</v>
      </c>
    </row>
    <row r="337" spans="1:20" hidden="1" x14ac:dyDescent="0.25">
      <c r="A337" s="35" t="s">
        <v>6</v>
      </c>
      <c r="B337" s="35" t="s">
        <v>4429</v>
      </c>
      <c r="C337" s="36">
        <v>4</v>
      </c>
      <c r="D337" s="36">
        <v>0.3</v>
      </c>
      <c r="E337" s="36" t="s">
        <v>9809</v>
      </c>
      <c r="F337" s="52">
        <v>7.4999999999999997E-2</v>
      </c>
      <c r="G337" s="36" t="s">
        <v>9810</v>
      </c>
      <c r="H337" t="s">
        <v>9811</v>
      </c>
      <c r="I337" t="s">
        <v>9812</v>
      </c>
      <c r="J337" s="34" t="str">
        <f t="shared" si="20"/>
        <v xml:space="preserve"> 'RK.16040.025 ',</v>
      </c>
      <c r="K337" t="s">
        <v>9813</v>
      </c>
      <c r="L337" t="s">
        <v>9814</v>
      </c>
      <c r="M337">
        <v>336</v>
      </c>
      <c r="N337" t="str">
        <f t="shared" si="21"/>
        <v>when  'RK.16040.025 ',then 336</v>
      </c>
      <c r="O337" t="str">
        <f t="shared" si="22"/>
        <v>V</v>
      </c>
      <c r="P337">
        <v>11961</v>
      </c>
      <c r="Q337" t="s">
        <v>4429</v>
      </c>
      <c r="R337" t="s">
        <v>9816</v>
      </c>
      <c r="S337" t="s">
        <v>9817</v>
      </c>
      <c r="T337" t="str">
        <f t="shared" si="23"/>
        <v>update Unidad set Peso= '0.075 ' WHERE IDProductoServicio=11961</v>
      </c>
    </row>
    <row r="338" spans="1:20" hidden="1" x14ac:dyDescent="0.25">
      <c r="A338" s="35" t="s">
        <v>6</v>
      </c>
      <c r="B338" s="35" t="s">
        <v>4431</v>
      </c>
      <c r="C338" s="36">
        <v>72</v>
      </c>
      <c r="D338" s="36">
        <v>0.3</v>
      </c>
      <c r="E338" s="36" t="s">
        <v>9809</v>
      </c>
      <c r="F338" s="52">
        <v>7.4999999999999997E-2</v>
      </c>
      <c r="G338" s="36" t="s">
        <v>9810</v>
      </c>
      <c r="H338" t="s">
        <v>9811</v>
      </c>
      <c r="I338" t="s">
        <v>9812</v>
      </c>
      <c r="J338" s="34" t="str">
        <f t="shared" si="20"/>
        <v xml:space="preserve"> 'RK.16040.STD ',</v>
      </c>
      <c r="K338" t="s">
        <v>9813</v>
      </c>
      <c r="L338" t="s">
        <v>9814</v>
      </c>
      <c r="M338">
        <v>337</v>
      </c>
      <c r="N338" t="str">
        <f t="shared" si="21"/>
        <v>when  'RK.16040.STD ',then 337</v>
      </c>
      <c r="O338" t="str">
        <f t="shared" si="22"/>
        <v>V</v>
      </c>
      <c r="P338">
        <v>11963</v>
      </c>
      <c r="Q338" t="s">
        <v>4431</v>
      </c>
      <c r="R338" t="s">
        <v>9816</v>
      </c>
      <c r="S338" t="s">
        <v>9817</v>
      </c>
      <c r="T338" t="str">
        <f t="shared" si="23"/>
        <v>update Unidad set Peso= '0.075 ' WHERE IDProductoServicio=11963</v>
      </c>
    </row>
    <row r="339" spans="1:20" hidden="1" x14ac:dyDescent="0.25">
      <c r="A339" s="35" t="s">
        <v>6</v>
      </c>
      <c r="B339" s="35" t="s">
        <v>4433</v>
      </c>
      <c r="C339" s="36">
        <v>12</v>
      </c>
      <c r="D339" s="36">
        <v>0.48</v>
      </c>
      <c r="E339" s="36" t="s">
        <v>9809</v>
      </c>
      <c r="F339" s="52">
        <v>0.12</v>
      </c>
      <c r="G339" s="36" t="s">
        <v>9810</v>
      </c>
      <c r="H339" t="s">
        <v>9811</v>
      </c>
      <c r="I339" t="s">
        <v>9812</v>
      </c>
      <c r="J339" s="34" t="str">
        <f t="shared" si="20"/>
        <v xml:space="preserve"> 'RK.16060.STD ',</v>
      </c>
      <c r="K339" t="s">
        <v>9813</v>
      </c>
      <c r="L339" t="s">
        <v>9814</v>
      </c>
      <c r="M339">
        <v>338</v>
      </c>
      <c r="N339" t="str">
        <f t="shared" si="21"/>
        <v>when  'RK.16060.STD ',then 338</v>
      </c>
      <c r="O339" t="str">
        <f t="shared" si="22"/>
        <v>V</v>
      </c>
      <c r="P339">
        <v>4008</v>
      </c>
      <c r="Q339" t="s">
        <v>4433</v>
      </c>
      <c r="R339" t="s">
        <v>9816</v>
      </c>
      <c r="S339" t="s">
        <v>9817</v>
      </c>
      <c r="T339" t="str">
        <f t="shared" si="23"/>
        <v>update Unidad set Peso= '0.12 ' WHERE IDProductoServicio=4008</v>
      </c>
    </row>
    <row r="340" spans="1:20" hidden="1" x14ac:dyDescent="0.25">
      <c r="A340" s="35" t="s">
        <v>6</v>
      </c>
      <c r="B340" s="35" t="s">
        <v>4435</v>
      </c>
      <c r="C340" s="36">
        <v>4</v>
      </c>
      <c r="D340" s="36">
        <v>0.28399999999999997</v>
      </c>
      <c r="E340" s="36" t="s">
        <v>9809</v>
      </c>
      <c r="F340" s="52">
        <v>7.0999999999999994E-2</v>
      </c>
      <c r="G340" s="36" t="s">
        <v>9810</v>
      </c>
      <c r="H340" t="s">
        <v>9811</v>
      </c>
      <c r="I340" t="s">
        <v>9812</v>
      </c>
      <c r="J340" s="34" t="str">
        <f t="shared" si="20"/>
        <v xml:space="preserve"> 'RK.16072.025 ',</v>
      </c>
      <c r="K340" t="s">
        <v>9813</v>
      </c>
      <c r="L340" t="s">
        <v>9814</v>
      </c>
      <c r="M340">
        <v>339</v>
      </c>
      <c r="N340" t="str">
        <f t="shared" si="21"/>
        <v>when  'RK.16072.025 ',then 339</v>
      </c>
      <c r="O340" t="str">
        <f t="shared" si="22"/>
        <v>V</v>
      </c>
      <c r="P340">
        <v>21309</v>
      </c>
      <c r="Q340" t="s">
        <v>4435</v>
      </c>
      <c r="R340" t="s">
        <v>9816</v>
      </c>
      <c r="S340" t="s">
        <v>9817</v>
      </c>
      <c r="T340" t="str">
        <f t="shared" si="23"/>
        <v>update Unidad set Peso= '0.071 ' WHERE IDProductoServicio=21309</v>
      </c>
    </row>
    <row r="341" spans="1:20" hidden="1" x14ac:dyDescent="0.25">
      <c r="A341" s="35" t="s">
        <v>6</v>
      </c>
      <c r="B341" s="35" t="s">
        <v>4437</v>
      </c>
      <c r="C341" s="36">
        <v>20</v>
      </c>
      <c r="D341" s="36">
        <v>0.39200000000000002</v>
      </c>
      <c r="E341" s="36" t="s">
        <v>9809</v>
      </c>
      <c r="F341" s="52">
        <v>9.8000000000000004E-2</v>
      </c>
      <c r="G341" s="36" t="s">
        <v>9810</v>
      </c>
      <c r="H341" t="s">
        <v>9811</v>
      </c>
      <c r="I341" t="s">
        <v>9812</v>
      </c>
      <c r="J341" s="34" t="str">
        <f t="shared" si="20"/>
        <v xml:space="preserve"> 'RK.16101.025 ',</v>
      </c>
      <c r="K341" t="s">
        <v>9813</v>
      </c>
      <c r="L341" t="s">
        <v>9814</v>
      </c>
      <c r="M341">
        <v>340</v>
      </c>
      <c r="N341" t="str">
        <f t="shared" si="21"/>
        <v>when  'RK.16101.025 ',then 340</v>
      </c>
      <c r="O341" t="str">
        <f t="shared" si="22"/>
        <v>V</v>
      </c>
      <c r="P341">
        <v>24365</v>
      </c>
      <c r="Q341" t="s">
        <v>4437</v>
      </c>
      <c r="R341" t="s">
        <v>9816</v>
      </c>
      <c r="S341" t="s">
        <v>9817</v>
      </c>
      <c r="T341" t="str">
        <f t="shared" si="23"/>
        <v>update Unidad set Peso= '0.098 ' WHERE IDProductoServicio=24365</v>
      </c>
    </row>
    <row r="342" spans="1:20" hidden="1" x14ac:dyDescent="0.25">
      <c r="A342" s="35" t="s">
        <v>6</v>
      </c>
      <c r="B342" s="35" t="s">
        <v>4439</v>
      </c>
      <c r="C342" s="36">
        <v>16</v>
      </c>
      <c r="D342" s="36">
        <v>0.39200000000000002</v>
      </c>
      <c r="E342" s="36" t="s">
        <v>9809</v>
      </c>
      <c r="F342" s="52">
        <v>9.8000000000000004E-2</v>
      </c>
      <c r="G342" s="36" t="s">
        <v>9810</v>
      </c>
      <c r="H342" t="s">
        <v>9811</v>
      </c>
      <c r="I342" t="s">
        <v>9812</v>
      </c>
      <c r="J342" s="34" t="str">
        <f t="shared" si="20"/>
        <v xml:space="preserve"> 'RK.16101.075 ',</v>
      </c>
      <c r="K342" t="s">
        <v>9813</v>
      </c>
      <c r="L342" t="s">
        <v>9814</v>
      </c>
      <c r="M342">
        <v>341</v>
      </c>
      <c r="N342" t="str">
        <f t="shared" si="21"/>
        <v>when  'RK.16101.075 ',then 341</v>
      </c>
      <c r="O342" t="str">
        <f t="shared" si="22"/>
        <v>V</v>
      </c>
      <c r="P342">
        <v>25134</v>
      </c>
      <c r="Q342" t="s">
        <v>4439</v>
      </c>
      <c r="R342" t="s">
        <v>9816</v>
      </c>
      <c r="S342" t="s">
        <v>9817</v>
      </c>
      <c r="T342" t="str">
        <f t="shared" si="23"/>
        <v>update Unidad set Peso= '0.098 ' WHERE IDProductoServicio=25134</v>
      </c>
    </row>
    <row r="343" spans="1:20" hidden="1" x14ac:dyDescent="0.25">
      <c r="A343" s="35" t="s">
        <v>6</v>
      </c>
      <c r="B343" s="35" t="s">
        <v>4441</v>
      </c>
      <c r="C343" s="36">
        <v>24</v>
      </c>
      <c r="D343" s="36">
        <v>0.38800000000000001</v>
      </c>
      <c r="E343" s="36" t="s">
        <v>9809</v>
      </c>
      <c r="F343" s="52">
        <v>9.7000000000000003E-2</v>
      </c>
      <c r="G343" s="36" t="s">
        <v>9810</v>
      </c>
      <c r="H343" t="s">
        <v>9811</v>
      </c>
      <c r="I343" t="s">
        <v>9812</v>
      </c>
      <c r="J343" s="34" t="str">
        <f t="shared" si="20"/>
        <v xml:space="preserve"> 'RK.16101.STD ',</v>
      </c>
      <c r="K343" t="s">
        <v>9813</v>
      </c>
      <c r="L343" t="s">
        <v>9814</v>
      </c>
      <c r="M343">
        <v>342</v>
      </c>
      <c r="N343" t="str">
        <f t="shared" si="21"/>
        <v>when  'RK.16101.STD ',then 342</v>
      </c>
      <c r="O343" t="str">
        <f t="shared" si="22"/>
        <v>V</v>
      </c>
      <c r="P343">
        <v>24364</v>
      </c>
      <c r="Q343" t="s">
        <v>4441</v>
      </c>
      <c r="R343" t="s">
        <v>9816</v>
      </c>
      <c r="S343" t="s">
        <v>9817</v>
      </c>
      <c r="T343" t="str">
        <f t="shared" si="23"/>
        <v>update Unidad set Peso= '0.097 ' WHERE IDProductoServicio=24364</v>
      </c>
    </row>
    <row r="344" spans="1:20" hidden="1" x14ac:dyDescent="0.25">
      <c r="A344" s="35" t="s">
        <v>6</v>
      </c>
      <c r="B344" s="35" t="s">
        <v>4443</v>
      </c>
      <c r="C344" s="36">
        <v>44</v>
      </c>
      <c r="D344" s="36">
        <v>0.34799999999999998</v>
      </c>
      <c r="E344" s="36" t="s">
        <v>9809</v>
      </c>
      <c r="F344" s="52">
        <v>8.6999999999999994E-2</v>
      </c>
      <c r="G344" s="36" t="s">
        <v>9810</v>
      </c>
      <c r="H344" t="s">
        <v>9811</v>
      </c>
      <c r="I344" t="s">
        <v>9812</v>
      </c>
      <c r="J344" s="34" t="str">
        <f t="shared" si="20"/>
        <v xml:space="preserve"> 'RK.16141.025 ',</v>
      </c>
      <c r="K344" t="s">
        <v>9813</v>
      </c>
      <c r="L344" t="s">
        <v>9814</v>
      </c>
      <c r="M344">
        <v>343</v>
      </c>
      <c r="N344" t="str">
        <f t="shared" si="21"/>
        <v>when  'RK.16141.025 ',then 343</v>
      </c>
      <c r="O344" t="str">
        <f t="shared" si="22"/>
        <v>V</v>
      </c>
      <c r="P344">
        <v>11967</v>
      </c>
      <c r="Q344" t="s">
        <v>4443</v>
      </c>
      <c r="R344" t="s">
        <v>9816</v>
      </c>
      <c r="S344" t="s">
        <v>9817</v>
      </c>
      <c r="T344" t="str">
        <f t="shared" si="23"/>
        <v>update Unidad set Peso= '0.087 ' WHERE IDProductoServicio=11967</v>
      </c>
    </row>
    <row r="345" spans="1:20" hidden="1" x14ac:dyDescent="0.25">
      <c r="A345" s="35" t="s">
        <v>6</v>
      </c>
      <c r="B345" s="35" t="s">
        <v>4445</v>
      </c>
      <c r="C345" s="36">
        <v>12</v>
      </c>
      <c r="D345" s="36">
        <v>0.35199999999999998</v>
      </c>
      <c r="E345" s="36" t="s">
        <v>9809</v>
      </c>
      <c r="F345" s="52">
        <v>8.7999999999999995E-2</v>
      </c>
      <c r="G345" s="36" t="s">
        <v>9810</v>
      </c>
      <c r="H345" t="s">
        <v>9811</v>
      </c>
      <c r="I345" t="s">
        <v>9812</v>
      </c>
      <c r="J345" s="34" t="str">
        <f t="shared" si="20"/>
        <v xml:space="preserve"> 'RK.16141.050 ',</v>
      </c>
      <c r="K345" t="s">
        <v>9813</v>
      </c>
      <c r="L345" t="s">
        <v>9814</v>
      </c>
      <c r="M345">
        <v>344</v>
      </c>
      <c r="N345" t="str">
        <f t="shared" si="21"/>
        <v>when  'RK.16141.050 ',then 344</v>
      </c>
      <c r="O345" t="str">
        <f t="shared" si="22"/>
        <v>V</v>
      </c>
      <c r="P345">
        <v>11968</v>
      </c>
      <c r="Q345" t="s">
        <v>4445</v>
      </c>
      <c r="R345" t="s">
        <v>9816</v>
      </c>
      <c r="S345" t="s">
        <v>9817</v>
      </c>
      <c r="T345" t="str">
        <f t="shared" si="23"/>
        <v>update Unidad set Peso= '0.088 ' WHERE IDProductoServicio=11968</v>
      </c>
    </row>
    <row r="346" spans="1:20" hidden="1" x14ac:dyDescent="0.25">
      <c r="A346" s="35" t="s">
        <v>6</v>
      </c>
      <c r="B346" s="35" t="s">
        <v>4447</v>
      </c>
      <c r="C346" s="36">
        <v>208</v>
      </c>
      <c r="D346" s="36">
        <v>0.39200000000000002</v>
      </c>
      <c r="E346" s="36" t="s">
        <v>9809</v>
      </c>
      <c r="F346" s="52">
        <v>9.8000000000000004E-2</v>
      </c>
      <c r="G346" s="36" t="s">
        <v>9810</v>
      </c>
      <c r="H346" t="s">
        <v>9811</v>
      </c>
      <c r="I346" t="s">
        <v>9812</v>
      </c>
      <c r="J346" s="34" t="str">
        <f t="shared" si="20"/>
        <v xml:space="preserve"> 'RK.16365.025 ',</v>
      </c>
      <c r="K346" t="s">
        <v>9813</v>
      </c>
      <c r="L346" t="s">
        <v>9814</v>
      </c>
      <c r="M346">
        <v>345</v>
      </c>
      <c r="N346" t="str">
        <f t="shared" si="21"/>
        <v>when  'RK.16365.025 ',then 345</v>
      </c>
      <c r="O346" t="str">
        <f t="shared" si="22"/>
        <v>V</v>
      </c>
      <c r="P346">
        <v>11958</v>
      </c>
      <c r="Q346" t="s">
        <v>4447</v>
      </c>
      <c r="R346" t="s">
        <v>9816</v>
      </c>
      <c r="S346" t="s">
        <v>9817</v>
      </c>
      <c r="T346" t="str">
        <f t="shared" si="23"/>
        <v>update Unidad set Peso= '0.098 ' WHERE IDProductoServicio=11958</v>
      </c>
    </row>
    <row r="347" spans="1:20" hidden="1" x14ac:dyDescent="0.25">
      <c r="A347" s="35" t="s">
        <v>6</v>
      </c>
      <c r="B347" s="35" t="s">
        <v>4449</v>
      </c>
      <c r="C347" s="36">
        <v>84</v>
      </c>
      <c r="D347" s="36">
        <v>0.39200000000000002</v>
      </c>
      <c r="E347" s="36" t="s">
        <v>9809</v>
      </c>
      <c r="F347" s="52">
        <v>9.8000000000000004E-2</v>
      </c>
      <c r="G347" s="36" t="s">
        <v>9810</v>
      </c>
      <c r="H347" t="s">
        <v>9811</v>
      </c>
      <c r="I347" t="s">
        <v>9812</v>
      </c>
      <c r="J347" s="34" t="str">
        <f t="shared" si="20"/>
        <v xml:space="preserve"> 'RK.16365.050 ',</v>
      </c>
      <c r="K347" t="s">
        <v>9813</v>
      </c>
      <c r="L347" t="s">
        <v>9814</v>
      </c>
      <c r="M347">
        <v>346</v>
      </c>
      <c r="N347" t="str">
        <f t="shared" si="21"/>
        <v>when  'RK.16365.050 ',then 346</v>
      </c>
      <c r="O347" t="str">
        <f t="shared" si="22"/>
        <v>V</v>
      </c>
      <c r="P347">
        <v>11959</v>
      </c>
      <c r="Q347" t="s">
        <v>4449</v>
      </c>
      <c r="R347" t="s">
        <v>9816</v>
      </c>
      <c r="S347" t="s">
        <v>9817</v>
      </c>
      <c r="T347" t="str">
        <f t="shared" si="23"/>
        <v>update Unidad set Peso= '0.098 ' WHERE IDProductoServicio=11959</v>
      </c>
    </row>
    <row r="348" spans="1:20" hidden="1" x14ac:dyDescent="0.25">
      <c r="A348" s="35" t="s">
        <v>6</v>
      </c>
      <c r="B348" s="35" t="s">
        <v>4451</v>
      </c>
      <c r="C348" s="36">
        <v>24</v>
      </c>
      <c r="D348" s="36">
        <v>0.38800000000000001</v>
      </c>
      <c r="E348" s="36" t="s">
        <v>9809</v>
      </c>
      <c r="F348" s="52">
        <v>9.7000000000000003E-2</v>
      </c>
      <c r="G348" s="36" t="s">
        <v>9810</v>
      </c>
      <c r="H348" t="s">
        <v>9811</v>
      </c>
      <c r="I348" t="s">
        <v>9812</v>
      </c>
      <c r="J348" s="34" t="str">
        <f t="shared" si="20"/>
        <v xml:space="preserve"> 'RK.16365.075 ',</v>
      </c>
      <c r="K348" t="s">
        <v>9813</v>
      </c>
      <c r="L348" t="s">
        <v>9814</v>
      </c>
      <c r="M348">
        <v>347</v>
      </c>
      <c r="N348" t="str">
        <f t="shared" si="21"/>
        <v>when  'RK.16365.075 ',then 347</v>
      </c>
      <c r="O348" t="str">
        <f t="shared" si="22"/>
        <v>V</v>
      </c>
      <c r="P348">
        <v>11956</v>
      </c>
      <c r="Q348" t="s">
        <v>4451</v>
      </c>
      <c r="R348" t="s">
        <v>9816</v>
      </c>
      <c r="S348" t="s">
        <v>9817</v>
      </c>
      <c r="T348" t="str">
        <f t="shared" si="23"/>
        <v>update Unidad set Peso= '0.097 ' WHERE IDProductoServicio=11956</v>
      </c>
    </row>
    <row r="349" spans="1:20" hidden="1" x14ac:dyDescent="0.25">
      <c r="A349" s="35" t="s">
        <v>6</v>
      </c>
      <c r="B349" s="35" t="s">
        <v>4453</v>
      </c>
      <c r="C349" s="36">
        <v>292</v>
      </c>
      <c r="D349" s="36">
        <v>0.38800000000000001</v>
      </c>
      <c r="E349" s="36" t="s">
        <v>9809</v>
      </c>
      <c r="F349" s="52">
        <v>9.7000000000000003E-2</v>
      </c>
      <c r="G349" s="36" t="s">
        <v>9810</v>
      </c>
      <c r="H349" t="s">
        <v>9811</v>
      </c>
      <c r="I349" t="s">
        <v>9812</v>
      </c>
      <c r="J349" s="34" t="str">
        <f t="shared" si="20"/>
        <v xml:space="preserve"> 'RK.16365.STD ',</v>
      </c>
      <c r="K349" t="s">
        <v>9813</v>
      </c>
      <c r="L349" t="s">
        <v>9814</v>
      </c>
      <c r="M349">
        <v>348</v>
      </c>
      <c r="N349" t="str">
        <f t="shared" si="21"/>
        <v>when  'RK.16365.STD ',then 348</v>
      </c>
      <c r="O349" t="str">
        <f t="shared" si="22"/>
        <v>V</v>
      </c>
      <c r="P349">
        <v>11960</v>
      </c>
      <c r="Q349" t="s">
        <v>4453</v>
      </c>
      <c r="R349" t="s">
        <v>9816</v>
      </c>
      <c r="S349" t="s">
        <v>9817</v>
      </c>
      <c r="T349" t="str">
        <f t="shared" si="23"/>
        <v>update Unidad set Peso= '0.097 ' WHERE IDProductoServicio=11960</v>
      </c>
    </row>
    <row r="350" spans="1:20" hidden="1" x14ac:dyDescent="0.25">
      <c r="A350" s="35" t="s">
        <v>6</v>
      </c>
      <c r="B350" s="35" t="s">
        <v>4455</v>
      </c>
      <c r="C350" s="36">
        <v>4</v>
      </c>
      <c r="D350" s="36">
        <v>0.44</v>
      </c>
      <c r="E350" s="36" t="s">
        <v>9809</v>
      </c>
      <c r="F350" s="52">
        <v>0.11</v>
      </c>
      <c r="G350" s="36" t="s">
        <v>9810</v>
      </c>
      <c r="H350" t="s">
        <v>9811</v>
      </c>
      <c r="I350" t="s">
        <v>9812</v>
      </c>
      <c r="J350" s="34" t="str">
        <f t="shared" si="20"/>
        <v xml:space="preserve"> 'RK.16400.025 ',</v>
      </c>
      <c r="K350" t="s">
        <v>9813</v>
      </c>
      <c r="L350" t="s">
        <v>9814</v>
      </c>
      <c r="M350">
        <v>349</v>
      </c>
      <c r="N350" t="str">
        <f t="shared" si="21"/>
        <v>when  'RK.16400.025 ',then 349</v>
      </c>
      <c r="O350" t="str">
        <f t="shared" si="22"/>
        <v>V</v>
      </c>
      <c r="P350">
        <v>4009</v>
      </c>
      <c r="Q350" t="s">
        <v>4455</v>
      </c>
      <c r="R350" t="s">
        <v>9816</v>
      </c>
      <c r="S350" t="s">
        <v>9817</v>
      </c>
      <c r="T350" t="str">
        <f t="shared" si="23"/>
        <v>update Unidad set Peso= '0.11 ' WHERE IDProductoServicio=4009</v>
      </c>
    </row>
    <row r="351" spans="1:20" hidden="1" x14ac:dyDescent="0.25">
      <c r="A351" s="35" t="s">
        <v>6</v>
      </c>
      <c r="B351" s="35" t="s">
        <v>4457</v>
      </c>
      <c r="C351" s="36">
        <v>4</v>
      </c>
      <c r="D351" s="36">
        <v>0.436</v>
      </c>
      <c r="E351" s="36" t="s">
        <v>9809</v>
      </c>
      <c r="F351" s="52">
        <v>0.109</v>
      </c>
      <c r="G351" s="36" t="s">
        <v>9810</v>
      </c>
      <c r="H351" t="s">
        <v>9811</v>
      </c>
      <c r="I351" t="s">
        <v>9812</v>
      </c>
      <c r="J351" s="34" t="str">
        <f t="shared" si="20"/>
        <v xml:space="preserve"> 'RK.16400.STD ',</v>
      </c>
      <c r="K351" t="s">
        <v>9813</v>
      </c>
      <c r="L351" t="s">
        <v>9814</v>
      </c>
      <c r="M351">
        <v>350</v>
      </c>
      <c r="N351" t="str">
        <f t="shared" si="21"/>
        <v>when  'RK.16400.STD ',then 350</v>
      </c>
      <c r="O351" t="str">
        <f t="shared" si="22"/>
        <v>V</v>
      </c>
      <c r="P351">
        <v>4011</v>
      </c>
      <c r="Q351" t="s">
        <v>4457</v>
      </c>
      <c r="R351" t="s">
        <v>9816</v>
      </c>
      <c r="S351" t="s">
        <v>9817</v>
      </c>
      <c r="T351" t="str">
        <f t="shared" si="23"/>
        <v>update Unidad set Peso= '0.109 ' WHERE IDProductoServicio=4011</v>
      </c>
    </row>
    <row r="352" spans="1:20" hidden="1" x14ac:dyDescent="0.25">
      <c r="A352" s="35" t="s">
        <v>6</v>
      </c>
      <c r="B352" s="35" t="s">
        <v>4459</v>
      </c>
      <c r="C352" s="36">
        <v>16</v>
      </c>
      <c r="D352" s="36">
        <v>0.32</v>
      </c>
      <c r="E352" s="36" t="s">
        <v>9809</v>
      </c>
      <c r="F352" s="52">
        <v>0.08</v>
      </c>
      <c r="G352" s="36" t="s">
        <v>9810</v>
      </c>
      <c r="H352" t="s">
        <v>9811</v>
      </c>
      <c r="I352" t="s">
        <v>9812</v>
      </c>
      <c r="J352" s="34" t="str">
        <f t="shared" si="20"/>
        <v xml:space="preserve"> 'RK.16585.025 ',</v>
      </c>
      <c r="K352" t="s">
        <v>9813</v>
      </c>
      <c r="L352" t="s">
        <v>9814</v>
      </c>
      <c r="M352">
        <v>351</v>
      </c>
      <c r="N352" t="str">
        <f t="shared" si="21"/>
        <v>when  'RK.16585.025 ',then 351</v>
      </c>
      <c r="O352" t="str">
        <f t="shared" si="22"/>
        <v>V</v>
      </c>
      <c r="P352">
        <v>21999</v>
      </c>
      <c r="Q352" t="s">
        <v>4459</v>
      </c>
      <c r="R352" t="s">
        <v>9816</v>
      </c>
      <c r="S352" t="s">
        <v>9817</v>
      </c>
      <c r="T352" t="str">
        <f t="shared" si="23"/>
        <v>update Unidad set Peso= '0.08 ' WHERE IDProductoServicio=21999</v>
      </c>
    </row>
    <row r="353" spans="1:20" hidden="1" x14ac:dyDescent="0.25">
      <c r="A353" s="35" t="s">
        <v>6</v>
      </c>
      <c r="B353" s="35" t="s">
        <v>4461</v>
      </c>
      <c r="C353" s="36">
        <v>32</v>
      </c>
      <c r="D353" s="36">
        <v>0.316</v>
      </c>
      <c r="E353" s="36" t="s">
        <v>9809</v>
      </c>
      <c r="F353" s="52">
        <v>7.9000000000000001E-2</v>
      </c>
      <c r="G353" s="36" t="s">
        <v>9810</v>
      </c>
      <c r="H353" t="s">
        <v>9811</v>
      </c>
      <c r="I353" t="s">
        <v>9812</v>
      </c>
      <c r="J353" s="34" t="str">
        <f t="shared" si="20"/>
        <v xml:space="preserve"> 'RK.16585.STD ',</v>
      </c>
      <c r="K353" t="s">
        <v>9813</v>
      </c>
      <c r="L353" t="s">
        <v>9814</v>
      </c>
      <c r="M353">
        <v>352</v>
      </c>
      <c r="N353" t="str">
        <f t="shared" si="21"/>
        <v>when  'RK.16585.STD ',then 352</v>
      </c>
      <c r="O353" t="str">
        <f t="shared" si="22"/>
        <v>V</v>
      </c>
      <c r="P353">
        <v>21998</v>
      </c>
      <c r="Q353" t="s">
        <v>4461</v>
      </c>
      <c r="R353" t="s">
        <v>9816</v>
      </c>
      <c r="S353" t="s">
        <v>9817</v>
      </c>
      <c r="T353" t="str">
        <f t="shared" si="23"/>
        <v>update Unidad set Peso= '0.079 ' WHERE IDProductoServicio=21998</v>
      </c>
    </row>
    <row r="354" spans="1:20" hidden="1" x14ac:dyDescent="0.25">
      <c r="A354" s="35" t="s">
        <v>6</v>
      </c>
      <c r="B354" s="35" t="s">
        <v>4463</v>
      </c>
      <c r="C354" s="36">
        <v>4</v>
      </c>
      <c r="D354" s="36">
        <v>0.28000000000000003</v>
      </c>
      <c r="E354" s="36" t="s">
        <v>9809</v>
      </c>
      <c r="F354" s="52">
        <v>7.0000000000000007E-2</v>
      </c>
      <c r="G354" s="36" t="s">
        <v>9810</v>
      </c>
      <c r="H354" t="s">
        <v>9811</v>
      </c>
      <c r="I354" t="s">
        <v>9812</v>
      </c>
      <c r="J354" s="34" t="str">
        <f t="shared" si="20"/>
        <v xml:space="preserve"> 'RK.16590.025 ',</v>
      </c>
      <c r="K354" t="s">
        <v>9813</v>
      </c>
      <c r="L354" t="s">
        <v>9814</v>
      </c>
      <c r="M354">
        <v>353</v>
      </c>
      <c r="N354" t="str">
        <f t="shared" si="21"/>
        <v>when  'RK.16590.025 ',then 353</v>
      </c>
      <c r="O354" t="str">
        <f t="shared" si="22"/>
        <v>V</v>
      </c>
      <c r="P354">
        <v>21308</v>
      </c>
      <c r="Q354" t="s">
        <v>4463</v>
      </c>
      <c r="R354" t="s">
        <v>9816</v>
      </c>
      <c r="S354" t="s">
        <v>9817</v>
      </c>
      <c r="T354" t="str">
        <f t="shared" si="23"/>
        <v>update Unidad set Peso= '0.07 ' WHERE IDProductoServicio=21308</v>
      </c>
    </row>
    <row r="355" spans="1:20" hidden="1" x14ac:dyDescent="0.25">
      <c r="A355" s="35" t="s">
        <v>6</v>
      </c>
      <c r="B355" s="35" t="s">
        <v>4465</v>
      </c>
      <c r="C355" s="36">
        <v>56</v>
      </c>
      <c r="D355" s="36">
        <v>0.28399999999999997</v>
      </c>
      <c r="E355" s="36" t="s">
        <v>9809</v>
      </c>
      <c r="F355" s="52">
        <v>7.0999999999999994E-2</v>
      </c>
      <c r="G355" s="36" t="s">
        <v>9810</v>
      </c>
      <c r="H355" t="s">
        <v>9811</v>
      </c>
      <c r="I355" t="s">
        <v>9812</v>
      </c>
      <c r="J355" s="34" t="str">
        <f t="shared" si="20"/>
        <v xml:space="preserve"> 'RK.16590.050 ',</v>
      </c>
      <c r="K355" t="s">
        <v>9813</v>
      </c>
      <c r="L355" t="s">
        <v>9814</v>
      </c>
      <c r="M355">
        <v>354</v>
      </c>
      <c r="N355" t="str">
        <f t="shared" si="21"/>
        <v>when  'RK.16590.050 ',then 354</v>
      </c>
      <c r="O355" t="str">
        <f t="shared" si="22"/>
        <v>V</v>
      </c>
      <c r="P355">
        <v>24370</v>
      </c>
      <c r="Q355" t="s">
        <v>4465</v>
      </c>
      <c r="R355" t="s">
        <v>9816</v>
      </c>
      <c r="S355" t="s">
        <v>9817</v>
      </c>
      <c r="T355" t="str">
        <f t="shared" si="23"/>
        <v>update Unidad set Peso= '0.071 ' WHERE IDProductoServicio=24370</v>
      </c>
    </row>
    <row r="356" spans="1:20" hidden="1" x14ac:dyDescent="0.25">
      <c r="A356" s="35" t="s">
        <v>6</v>
      </c>
      <c r="B356" s="35" t="s">
        <v>4467</v>
      </c>
      <c r="C356" s="36">
        <v>4</v>
      </c>
      <c r="D356" s="36">
        <v>0.28000000000000003</v>
      </c>
      <c r="E356" s="36" t="s">
        <v>9809</v>
      </c>
      <c r="F356" s="52">
        <v>7.0000000000000007E-2</v>
      </c>
      <c r="G356" s="36" t="s">
        <v>9810</v>
      </c>
      <c r="H356" t="s">
        <v>9811</v>
      </c>
      <c r="I356" t="s">
        <v>9812</v>
      </c>
      <c r="J356" s="34" t="str">
        <f t="shared" si="20"/>
        <v xml:space="preserve"> 'RK.16590.STD ',</v>
      </c>
      <c r="K356" t="s">
        <v>9813</v>
      </c>
      <c r="L356" t="s">
        <v>9814</v>
      </c>
      <c r="M356">
        <v>355</v>
      </c>
      <c r="N356" t="str">
        <f t="shared" si="21"/>
        <v>when  'RK.16590.STD ',then 355</v>
      </c>
      <c r="O356" t="str">
        <f t="shared" si="22"/>
        <v>V</v>
      </c>
      <c r="P356">
        <v>21306</v>
      </c>
      <c r="Q356" t="s">
        <v>4467</v>
      </c>
      <c r="R356" t="s">
        <v>9816</v>
      </c>
      <c r="S356" t="s">
        <v>9817</v>
      </c>
      <c r="T356" t="str">
        <f t="shared" si="23"/>
        <v>update Unidad set Peso= '0.07 ' WHERE IDProductoServicio=21306</v>
      </c>
    </row>
    <row r="357" spans="1:20" hidden="1" x14ac:dyDescent="0.25">
      <c r="A357" s="35" t="s">
        <v>6</v>
      </c>
      <c r="B357" s="35" t="s">
        <v>4469</v>
      </c>
      <c r="C357" s="36">
        <v>16</v>
      </c>
      <c r="D357" s="36">
        <v>1.4039999999999999</v>
      </c>
      <c r="E357" s="36" t="s">
        <v>9809</v>
      </c>
      <c r="F357" s="52">
        <v>0.35099999999999998</v>
      </c>
      <c r="G357" s="36" t="s">
        <v>9810</v>
      </c>
      <c r="H357" t="s">
        <v>9811</v>
      </c>
      <c r="I357" t="s">
        <v>9812</v>
      </c>
      <c r="J357" s="34" t="str">
        <f t="shared" si="20"/>
        <v xml:space="preserve"> 'RK.17210.STD ',</v>
      </c>
      <c r="K357" t="s">
        <v>9813</v>
      </c>
      <c r="L357" t="s">
        <v>9814</v>
      </c>
      <c r="M357">
        <v>356</v>
      </c>
      <c r="N357" t="str">
        <f t="shared" si="21"/>
        <v>when  'RK.17210.STD ',then 356</v>
      </c>
      <c r="O357" t="str">
        <f t="shared" si="22"/>
        <v>V</v>
      </c>
      <c r="P357">
        <v>13340</v>
      </c>
      <c r="Q357" t="s">
        <v>4469</v>
      </c>
      <c r="R357" t="s">
        <v>9816</v>
      </c>
      <c r="S357" t="s">
        <v>9817</v>
      </c>
      <c r="T357" t="str">
        <f t="shared" si="23"/>
        <v>update Unidad set Peso= '0.351 ' WHERE IDProductoServicio=13340</v>
      </c>
    </row>
    <row r="358" spans="1:20" hidden="1" x14ac:dyDescent="0.25">
      <c r="A358" s="35" t="s">
        <v>6</v>
      </c>
      <c r="B358" s="35" t="s">
        <v>4471</v>
      </c>
      <c r="C358" s="36">
        <v>4</v>
      </c>
      <c r="D358" s="36">
        <v>0.95199999999999996</v>
      </c>
      <c r="E358" s="36" t="s">
        <v>9809</v>
      </c>
      <c r="F358" s="52">
        <v>0.23799999999999999</v>
      </c>
      <c r="G358" s="36" t="s">
        <v>9810</v>
      </c>
      <c r="H358" t="s">
        <v>9811</v>
      </c>
      <c r="I358" t="s">
        <v>9812</v>
      </c>
      <c r="J358" s="34" t="str">
        <f t="shared" si="20"/>
        <v xml:space="preserve"> 'RK.17211.025 ',</v>
      </c>
      <c r="K358" t="s">
        <v>9813</v>
      </c>
      <c r="L358" t="s">
        <v>9814</v>
      </c>
      <c r="M358">
        <v>357</v>
      </c>
      <c r="N358" t="str">
        <f t="shared" si="21"/>
        <v>when  'RK.17211.025 ',then 357</v>
      </c>
      <c r="O358" t="str">
        <f t="shared" si="22"/>
        <v>V</v>
      </c>
      <c r="P358">
        <v>19001</v>
      </c>
      <c r="Q358" t="s">
        <v>4471</v>
      </c>
      <c r="R358" t="s">
        <v>9816</v>
      </c>
      <c r="S358" t="s">
        <v>9817</v>
      </c>
      <c r="T358" t="str">
        <f t="shared" si="23"/>
        <v>update Unidad set Peso= '0.238 ' WHERE IDProductoServicio=19001</v>
      </c>
    </row>
    <row r="359" spans="1:20" hidden="1" x14ac:dyDescent="0.25">
      <c r="A359" s="35" t="s">
        <v>6</v>
      </c>
      <c r="B359" s="35" t="s">
        <v>4473</v>
      </c>
      <c r="C359" s="36">
        <v>4</v>
      </c>
      <c r="D359" s="36">
        <v>0.872</v>
      </c>
      <c r="E359" s="36" t="s">
        <v>9809</v>
      </c>
      <c r="F359" s="52">
        <v>0.218</v>
      </c>
      <c r="G359" s="36" t="s">
        <v>9810</v>
      </c>
      <c r="H359" t="s">
        <v>9811</v>
      </c>
      <c r="I359" t="s">
        <v>9812</v>
      </c>
      <c r="J359" s="34" t="str">
        <f t="shared" si="20"/>
        <v xml:space="preserve"> 'RK.17490.025 ',</v>
      </c>
      <c r="K359" t="s">
        <v>9813</v>
      </c>
      <c r="L359" t="s">
        <v>9814</v>
      </c>
      <c r="M359">
        <v>358</v>
      </c>
      <c r="N359" t="str">
        <f t="shared" si="21"/>
        <v>when  'RK.17490.025 ',then 358</v>
      </c>
      <c r="O359" t="str">
        <f t="shared" si="22"/>
        <v>V</v>
      </c>
      <c r="P359">
        <v>18998</v>
      </c>
      <c r="Q359" t="s">
        <v>4473</v>
      </c>
      <c r="R359" t="s">
        <v>9816</v>
      </c>
      <c r="S359" t="s">
        <v>9817</v>
      </c>
      <c r="T359" t="str">
        <f t="shared" si="23"/>
        <v>update Unidad set Peso= '0.218 ' WHERE IDProductoServicio=18998</v>
      </c>
    </row>
    <row r="360" spans="1:20" hidden="1" x14ac:dyDescent="0.25">
      <c r="A360" s="35" t="s">
        <v>6</v>
      </c>
      <c r="B360" s="35" t="s">
        <v>4475</v>
      </c>
      <c r="C360" s="36">
        <v>8</v>
      </c>
      <c r="D360" s="36">
        <v>0.876</v>
      </c>
      <c r="E360" s="36" t="s">
        <v>9809</v>
      </c>
      <c r="F360" s="52">
        <v>0.219</v>
      </c>
      <c r="G360" s="36" t="s">
        <v>9810</v>
      </c>
      <c r="H360" t="s">
        <v>9811</v>
      </c>
      <c r="I360" t="s">
        <v>9812</v>
      </c>
      <c r="J360" s="34" t="str">
        <f t="shared" si="20"/>
        <v xml:space="preserve"> 'RK.17490.STD ',</v>
      </c>
      <c r="K360" t="s">
        <v>9813</v>
      </c>
      <c r="L360" t="s">
        <v>9814</v>
      </c>
      <c r="M360">
        <v>359</v>
      </c>
      <c r="N360" t="str">
        <f t="shared" si="21"/>
        <v>when  'RK.17490.STD ',then 359</v>
      </c>
      <c r="O360" t="str">
        <f t="shared" si="22"/>
        <v>V</v>
      </c>
      <c r="P360">
        <v>18999</v>
      </c>
      <c r="Q360" t="s">
        <v>4475</v>
      </c>
      <c r="R360" t="s">
        <v>9816</v>
      </c>
      <c r="S360" t="s">
        <v>9817</v>
      </c>
      <c r="T360" t="str">
        <f t="shared" si="23"/>
        <v>update Unidad set Peso= '0.219 ' WHERE IDProductoServicio=18999</v>
      </c>
    </row>
    <row r="361" spans="1:20" hidden="1" x14ac:dyDescent="0.25">
      <c r="A361" s="35" t="s">
        <v>6</v>
      </c>
      <c r="B361" s="35" t="s">
        <v>4477</v>
      </c>
      <c r="C361" s="36">
        <v>20</v>
      </c>
      <c r="D361" s="36">
        <v>0.60799999999999998</v>
      </c>
      <c r="E361" s="36" t="s">
        <v>9809</v>
      </c>
      <c r="F361" s="52">
        <v>0.152</v>
      </c>
      <c r="G361" s="36" t="s">
        <v>9810</v>
      </c>
      <c r="H361" t="s">
        <v>9811</v>
      </c>
      <c r="I361" t="s">
        <v>9812</v>
      </c>
      <c r="J361" s="34" t="str">
        <f t="shared" si="20"/>
        <v xml:space="preserve"> 'RK.17670.025 ',</v>
      </c>
      <c r="K361" t="s">
        <v>9813</v>
      </c>
      <c r="L361" t="s">
        <v>9814</v>
      </c>
      <c r="M361">
        <v>360</v>
      </c>
      <c r="N361" t="str">
        <f t="shared" si="21"/>
        <v>when  'RK.17670.025 ',then 360</v>
      </c>
      <c r="O361" t="str">
        <f t="shared" si="22"/>
        <v>V</v>
      </c>
      <c r="P361">
        <v>15924</v>
      </c>
      <c r="Q361" t="s">
        <v>4477</v>
      </c>
      <c r="R361" t="s">
        <v>9816</v>
      </c>
      <c r="S361" t="s">
        <v>9817</v>
      </c>
      <c r="T361" t="str">
        <f t="shared" si="23"/>
        <v>update Unidad set Peso= '0.152 ' WHERE IDProductoServicio=15924</v>
      </c>
    </row>
    <row r="362" spans="1:20" hidden="1" x14ac:dyDescent="0.25">
      <c r="A362" s="35" t="s">
        <v>6</v>
      </c>
      <c r="B362" s="35" t="s">
        <v>4479</v>
      </c>
      <c r="C362" s="36">
        <v>16</v>
      </c>
      <c r="D362" s="44">
        <v>0</v>
      </c>
      <c r="E362" s="36" t="s">
        <v>9809</v>
      </c>
      <c r="F362" s="52">
        <v>0.156</v>
      </c>
      <c r="G362" s="36" t="s">
        <v>9810</v>
      </c>
      <c r="H362" t="s">
        <v>9811</v>
      </c>
      <c r="I362" t="s">
        <v>9812</v>
      </c>
      <c r="J362" s="34" t="str">
        <f t="shared" si="20"/>
        <v xml:space="preserve"> 'RK.17670.075 ',</v>
      </c>
      <c r="K362" t="s">
        <v>9813</v>
      </c>
      <c r="L362" t="s">
        <v>9814</v>
      </c>
      <c r="M362">
        <v>361</v>
      </c>
      <c r="N362" t="str">
        <f t="shared" si="21"/>
        <v>when  'RK.17670.075 ',then 361</v>
      </c>
      <c r="O362" t="str">
        <f t="shared" si="22"/>
        <v>V</v>
      </c>
      <c r="P362">
        <v>15926</v>
      </c>
      <c r="Q362" t="s">
        <v>4479</v>
      </c>
      <c r="R362" t="s">
        <v>9816</v>
      </c>
      <c r="S362" t="s">
        <v>9817</v>
      </c>
      <c r="T362" t="str">
        <f t="shared" si="23"/>
        <v>update Unidad set Peso= '0.156 ' WHERE IDProductoServicio=15926</v>
      </c>
    </row>
    <row r="363" spans="1:20" hidden="1" x14ac:dyDescent="0.25">
      <c r="A363" s="35" t="s">
        <v>6</v>
      </c>
      <c r="B363" s="35" t="s">
        <v>4481</v>
      </c>
      <c r="C363" s="36">
        <v>16</v>
      </c>
      <c r="D363" s="36">
        <v>1.4119999999999999</v>
      </c>
      <c r="E363" s="36" t="s">
        <v>9809</v>
      </c>
      <c r="F363" s="52">
        <v>0.35299999999999998</v>
      </c>
      <c r="G363" s="36" t="s">
        <v>9810</v>
      </c>
      <c r="H363" t="s">
        <v>9811</v>
      </c>
      <c r="I363" t="s">
        <v>9812</v>
      </c>
      <c r="J363" s="34" t="str">
        <f t="shared" si="20"/>
        <v xml:space="preserve"> 'RK.17915.025 ',</v>
      </c>
      <c r="K363" t="s">
        <v>9813</v>
      </c>
      <c r="L363" t="s">
        <v>9814</v>
      </c>
      <c r="M363">
        <v>362</v>
      </c>
      <c r="N363" t="str">
        <f t="shared" si="21"/>
        <v>when  'RK.17915.025 ',then 362</v>
      </c>
      <c r="O363" t="str">
        <f t="shared" si="22"/>
        <v>V</v>
      </c>
      <c r="P363">
        <v>25342</v>
      </c>
      <c r="Q363" t="s">
        <v>4481</v>
      </c>
      <c r="R363" t="s">
        <v>9816</v>
      </c>
      <c r="S363" t="s">
        <v>9817</v>
      </c>
      <c r="T363" t="str">
        <f t="shared" si="23"/>
        <v>update Unidad set Peso= '0.353 ' WHERE IDProductoServicio=25342</v>
      </c>
    </row>
    <row r="364" spans="1:20" hidden="1" x14ac:dyDescent="0.25">
      <c r="A364" s="35" t="s">
        <v>6</v>
      </c>
      <c r="B364" s="35" t="s">
        <v>4483</v>
      </c>
      <c r="C364" s="36">
        <v>36</v>
      </c>
      <c r="D364" s="36">
        <v>0.372</v>
      </c>
      <c r="E364" s="36" t="s">
        <v>9809</v>
      </c>
      <c r="F364" s="52">
        <v>9.2999999999999999E-2</v>
      </c>
      <c r="G364" s="36" t="s">
        <v>9810</v>
      </c>
      <c r="H364" t="s">
        <v>9811</v>
      </c>
      <c r="I364" t="s">
        <v>9812</v>
      </c>
      <c r="J364" s="34" t="str">
        <f t="shared" si="20"/>
        <v xml:space="preserve"> 'RK.20004.025 ',</v>
      </c>
      <c r="K364" t="s">
        <v>9813</v>
      </c>
      <c r="L364" t="s">
        <v>9814</v>
      </c>
      <c r="M364">
        <v>363</v>
      </c>
      <c r="N364" t="str">
        <f t="shared" si="21"/>
        <v>when  'RK.20004.025 ',then 363</v>
      </c>
      <c r="O364" t="str">
        <f t="shared" si="22"/>
        <v>V</v>
      </c>
      <c r="P364">
        <v>15458</v>
      </c>
      <c r="Q364" t="s">
        <v>4483</v>
      </c>
      <c r="R364" t="s">
        <v>9816</v>
      </c>
      <c r="S364" t="s">
        <v>9817</v>
      </c>
      <c r="T364" t="str">
        <f t="shared" si="23"/>
        <v>update Unidad set Peso= '0.093 ' WHERE IDProductoServicio=15458</v>
      </c>
    </row>
    <row r="365" spans="1:20" hidden="1" x14ac:dyDescent="0.25">
      <c r="A365" s="35" t="s">
        <v>6</v>
      </c>
      <c r="B365" s="35" t="s">
        <v>4485</v>
      </c>
      <c r="C365" s="36">
        <v>64</v>
      </c>
      <c r="D365" s="36">
        <v>0.376</v>
      </c>
      <c r="E365" s="36" t="s">
        <v>9809</v>
      </c>
      <c r="F365" s="52">
        <v>9.4E-2</v>
      </c>
      <c r="G365" s="36" t="s">
        <v>9810</v>
      </c>
      <c r="H365" t="s">
        <v>9811</v>
      </c>
      <c r="I365" t="s">
        <v>9812</v>
      </c>
      <c r="J365" s="34" t="str">
        <f t="shared" si="20"/>
        <v xml:space="preserve"> 'RK.20004.050 ',</v>
      </c>
      <c r="K365" t="s">
        <v>9813</v>
      </c>
      <c r="L365" t="s">
        <v>9814</v>
      </c>
      <c r="M365">
        <v>364</v>
      </c>
      <c r="N365" t="str">
        <f t="shared" si="21"/>
        <v>when  'RK.20004.050 ',then 364</v>
      </c>
      <c r="O365" t="str">
        <f t="shared" si="22"/>
        <v>V</v>
      </c>
      <c r="P365">
        <v>15459</v>
      </c>
      <c r="Q365" t="s">
        <v>4485</v>
      </c>
      <c r="R365" t="s">
        <v>9816</v>
      </c>
      <c r="S365" t="s">
        <v>9817</v>
      </c>
      <c r="T365" t="str">
        <f t="shared" si="23"/>
        <v>update Unidad set Peso= '0.094 ' WHERE IDProductoServicio=15459</v>
      </c>
    </row>
    <row r="366" spans="1:20" hidden="1" x14ac:dyDescent="0.25">
      <c r="A366" s="35" t="s">
        <v>6</v>
      </c>
      <c r="B366" s="35" t="s">
        <v>4487</v>
      </c>
      <c r="C366" s="36">
        <v>52</v>
      </c>
      <c r="D366" s="36">
        <v>0.372</v>
      </c>
      <c r="E366" s="36" t="s">
        <v>9809</v>
      </c>
      <c r="F366" s="52">
        <v>9.2999999999999999E-2</v>
      </c>
      <c r="G366" s="36" t="s">
        <v>9810</v>
      </c>
      <c r="H366" t="s">
        <v>9811</v>
      </c>
      <c r="I366" t="s">
        <v>9812</v>
      </c>
      <c r="J366" s="34" t="str">
        <f t="shared" si="20"/>
        <v xml:space="preserve"> 'RK.20004.STD ',</v>
      </c>
      <c r="K366" t="s">
        <v>9813</v>
      </c>
      <c r="L366" t="s">
        <v>9814</v>
      </c>
      <c r="M366">
        <v>365</v>
      </c>
      <c r="N366" t="str">
        <f t="shared" si="21"/>
        <v>when  'RK.20004.STD ',then 365</v>
      </c>
      <c r="O366" t="str">
        <f t="shared" si="22"/>
        <v>V</v>
      </c>
      <c r="P366">
        <v>15460</v>
      </c>
      <c r="Q366" t="s">
        <v>4487</v>
      </c>
      <c r="R366" t="s">
        <v>9816</v>
      </c>
      <c r="S366" t="s">
        <v>9817</v>
      </c>
      <c r="T366" t="str">
        <f t="shared" si="23"/>
        <v>update Unidad set Peso= '0.093 ' WHERE IDProductoServicio=15460</v>
      </c>
    </row>
    <row r="367" spans="1:20" hidden="1" x14ac:dyDescent="0.25">
      <c r="A367" s="35" t="s">
        <v>6</v>
      </c>
      <c r="B367" s="35" t="s">
        <v>4489</v>
      </c>
      <c r="C367" s="36">
        <v>72</v>
      </c>
      <c r="D367" s="36">
        <v>1.38</v>
      </c>
      <c r="E367" s="36" t="s">
        <v>9809</v>
      </c>
      <c r="F367" s="52">
        <v>0.23</v>
      </c>
      <c r="G367" s="36" t="s">
        <v>9810</v>
      </c>
      <c r="H367" t="s">
        <v>9811</v>
      </c>
      <c r="I367" t="s">
        <v>9812</v>
      </c>
      <c r="J367" s="34" t="str">
        <f t="shared" si="20"/>
        <v xml:space="preserve"> 'RK.20006.100 ',</v>
      </c>
      <c r="K367" t="s">
        <v>9813</v>
      </c>
      <c r="L367" t="s">
        <v>9814</v>
      </c>
      <c r="M367">
        <v>366</v>
      </c>
      <c r="N367" t="str">
        <f t="shared" si="21"/>
        <v>when  'RK.20006.100 ',then 366</v>
      </c>
      <c r="O367" t="str">
        <f t="shared" si="22"/>
        <v>V</v>
      </c>
      <c r="P367">
        <v>11125</v>
      </c>
      <c r="Q367" t="s">
        <v>4489</v>
      </c>
      <c r="R367" t="s">
        <v>9816</v>
      </c>
      <c r="S367" t="s">
        <v>9817</v>
      </c>
      <c r="T367" t="str">
        <f t="shared" si="23"/>
        <v>update Unidad set Peso= '0.23 ' WHERE IDProductoServicio=11125</v>
      </c>
    </row>
    <row r="368" spans="1:20" hidden="1" x14ac:dyDescent="0.25">
      <c r="A368" s="35" t="s">
        <v>6</v>
      </c>
      <c r="B368" s="35" t="s">
        <v>4491</v>
      </c>
      <c r="C368" s="36">
        <v>36</v>
      </c>
      <c r="D368" s="36">
        <v>0.35599999999999998</v>
      </c>
      <c r="E368" s="36" t="s">
        <v>9809</v>
      </c>
      <c r="F368" s="52">
        <v>8.8999999999999996E-2</v>
      </c>
      <c r="G368" s="36" t="s">
        <v>9810</v>
      </c>
      <c r="H368" t="s">
        <v>9811</v>
      </c>
      <c r="I368" t="s">
        <v>9812</v>
      </c>
      <c r="J368" s="34" t="str">
        <f t="shared" si="20"/>
        <v xml:space="preserve"> 'RK.20007.050 ',</v>
      </c>
      <c r="K368" t="s">
        <v>9813</v>
      </c>
      <c r="L368" t="s">
        <v>9814</v>
      </c>
      <c r="M368">
        <v>367</v>
      </c>
      <c r="N368" t="str">
        <f t="shared" si="21"/>
        <v>when  'RK.20007.050 ',then 367</v>
      </c>
      <c r="O368" t="str">
        <f t="shared" si="22"/>
        <v>V</v>
      </c>
      <c r="P368">
        <v>19412</v>
      </c>
      <c r="Q368" t="s">
        <v>4491</v>
      </c>
      <c r="R368" t="s">
        <v>9816</v>
      </c>
      <c r="S368" t="s">
        <v>9817</v>
      </c>
      <c r="T368" t="str">
        <f t="shared" si="23"/>
        <v>update Unidad set Peso= '0.089 ' WHERE IDProductoServicio=19412</v>
      </c>
    </row>
    <row r="369" spans="1:20" hidden="1" x14ac:dyDescent="0.25">
      <c r="A369" s="35" t="s">
        <v>6</v>
      </c>
      <c r="B369" s="35" t="s">
        <v>4493</v>
      </c>
      <c r="C369" s="36">
        <v>52</v>
      </c>
      <c r="D369" s="36">
        <v>0.34799999999999998</v>
      </c>
      <c r="E369" s="36" t="s">
        <v>9809</v>
      </c>
      <c r="F369" s="52">
        <v>8.6999999999999994E-2</v>
      </c>
      <c r="G369" s="36" t="s">
        <v>9810</v>
      </c>
      <c r="H369" t="s">
        <v>9811</v>
      </c>
      <c r="I369" t="s">
        <v>9812</v>
      </c>
      <c r="J369" s="34" t="str">
        <f t="shared" si="20"/>
        <v xml:space="preserve"> 'RK.20007.STD ',</v>
      </c>
      <c r="K369" t="s">
        <v>9813</v>
      </c>
      <c r="L369" t="s">
        <v>9814</v>
      </c>
      <c r="M369">
        <v>368</v>
      </c>
      <c r="N369" t="str">
        <f t="shared" si="21"/>
        <v>when  'RK.20007.STD ',then 368</v>
      </c>
      <c r="O369" t="str">
        <f t="shared" si="22"/>
        <v>V</v>
      </c>
      <c r="P369">
        <v>4015</v>
      </c>
      <c r="Q369" t="s">
        <v>4493</v>
      </c>
      <c r="R369" t="s">
        <v>9816</v>
      </c>
      <c r="S369" t="s">
        <v>9817</v>
      </c>
      <c r="T369" t="str">
        <f t="shared" si="23"/>
        <v>update Unidad set Peso= '0.087 ' WHERE IDProductoServicio=4015</v>
      </c>
    </row>
    <row r="370" spans="1:20" hidden="1" x14ac:dyDescent="0.25">
      <c r="A370" s="35" t="s">
        <v>6</v>
      </c>
      <c r="B370" s="35" t="s">
        <v>4495</v>
      </c>
      <c r="C370" s="36">
        <v>12</v>
      </c>
      <c r="D370" s="36">
        <v>1.22</v>
      </c>
      <c r="E370" s="36" t="s">
        <v>9809</v>
      </c>
      <c r="F370" s="52">
        <v>0.30499999999999999</v>
      </c>
      <c r="G370" s="36" t="s">
        <v>9810</v>
      </c>
      <c r="H370" t="s">
        <v>9811</v>
      </c>
      <c r="I370" t="s">
        <v>9812</v>
      </c>
      <c r="J370" s="34" t="str">
        <f t="shared" si="20"/>
        <v xml:space="preserve"> 'RK.20016.025 ',</v>
      </c>
      <c r="K370" t="s">
        <v>9813</v>
      </c>
      <c r="L370" t="s">
        <v>9814</v>
      </c>
      <c r="M370">
        <v>369</v>
      </c>
      <c r="N370" t="str">
        <f t="shared" si="21"/>
        <v>when  'RK.20016.025 ',then 369</v>
      </c>
      <c r="O370" t="str">
        <f t="shared" si="22"/>
        <v>V</v>
      </c>
      <c r="P370">
        <v>10922</v>
      </c>
      <c r="Q370" t="s">
        <v>4495</v>
      </c>
      <c r="R370" t="s">
        <v>9816</v>
      </c>
      <c r="S370" t="s">
        <v>9817</v>
      </c>
      <c r="T370" t="str">
        <f t="shared" si="23"/>
        <v>update Unidad set Peso= '0.305 ' WHERE IDProductoServicio=10922</v>
      </c>
    </row>
    <row r="371" spans="1:20" hidden="1" x14ac:dyDescent="0.25">
      <c r="A371" s="35" t="s">
        <v>6</v>
      </c>
      <c r="B371" s="35" t="s">
        <v>4497</v>
      </c>
      <c r="C371" s="36">
        <v>12</v>
      </c>
      <c r="D371" s="36">
        <v>1.216</v>
      </c>
      <c r="E371" s="36" t="s">
        <v>9809</v>
      </c>
      <c r="F371" s="52">
        <v>0.30399999999999999</v>
      </c>
      <c r="G371" s="36" t="s">
        <v>9810</v>
      </c>
      <c r="H371" t="s">
        <v>9811</v>
      </c>
      <c r="I371" t="s">
        <v>9812</v>
      </c>
      <c r="J371" s="34" t="str">
        <f t="shared" si="20"/>
        <v xml:space="preserve"> 'RK.20016.STD ',</v>
      </c>
      <c r="K371" t="s">
        <v>9813</v>
      </c>
      <c r="L371" t="s">
        <v>9814</v>
      </c>
      <c r="M371">
        <v>370</v>
      </c>
      <c r="N371" t="str">
        <f t="shared" si="21"/>
        <v>when  'RK.20016.STD ',then 370</v>
      </c>
      <c r="O371" t="str">
        <f t="shared" si="22"/>
        <v>V</v>
      </c>
      <c r="P371">
        <v>10923</v>
      </c>
      <c r="Q371" t="s">
        <v>4497</v>
      </c>
      <c r="R371" t="s">
        <v>9816</v>
      </c>
      <c r="S371" t="s">
        <v>9817</v>
      </c>
      <c r="T371" t="str">
        <f t="shared" si="23"/>
        <v>update Unidad set Peso= '0.304 ' WHERE IDProductoServicio=10923</v>
      </c>
    </row>
    <row r="372" spans="1:20" hidden="1" x14ac:dyDescent="0.25">
      <c r="A372" s="35" t="s">
        <v>6</v>
      </c>
      <c r="B372" s="35" t="s">
        <v>4499</v>
      </c>
      <c r="C372" s="36">
        <v>64</v>
      </c>
      <c r="D372" s="36">
        <v>1.204</v>
      </c>
      <c r="E372" s="36" t="s">
        <v>9809</v>
      </c>
      <c r="F372" s="52">
        <v>0.30099999999999999</v>
      </c>
      <c r="G372" s="36" t="s">
        <v>9810</v>
      </c>
      <c r="H372" t="s">
        <v>9811</v>
      </c>
      <c r="I372" t="s">
        <v>9812</v>
      </c>
      <c r="J372" s="34" t="str">
        <f t="shared" si="20"/>
        <v xml:space="preserve"> 'RK.20017.STD ',</v>
      </c>
      <c r="K372" t="s">
        <v>9813</v>
      </c>
      <c r="L372" t="s">
        <v>9814</v>
      </c>
      <c r="M372">
        <v>371</v>
      </c>
      <c r="N372" t="str">
        <f t="shared" si="21"/>
        <v>when  'RK.20017.STD ',then 371</v>
      </c>
      <c r="O372" t="str">
        <f t="shared" si="22"/>
        <v>V</v>
      </c>
      <c r="P372">
        <v>10973</v>
      </c>
      <c r="Q372" t="s">
        <v>4499</v>
      </c>
      <c r="R372" t="s">
        <v>9816</v>
      </c>
      <c r="S372" t="s">
        <v>9817</v>
      </c>
      <c r="T372" t="str">
        <f t="shared" si="23"/>
        <v>update Unidad set Peso= '0.301 ' WHERE IDProductoServicio=10973</v>
      </c>
    </row>
    <row r="373" spans="1:20" hidden="1" x14ac:dyDescent="0.25">
      <c r="A373" s="35" t="s">
        <v>6</v>
      </c>
      <c r="B373" s="35" t="s">
        <v>4501</v>
      </c>
      <c r="C373" s="36">
        <v>388</v>
      </c>
      <c r="D373" s="36">
        <v>1.292</v>
      </c>
      <c r="E373" s="36" t="s">
        <v>9809</v>
      </c>
      <c r="F373" s="52">
        <v>0.32300000000000001</v>
      </c>
      <c r="G373" s="36" t="s">
        <v>9810</v>
      </c>
      <c r="H373" t="s">
        <v>9811</v>
      </c>
      <c r="I373" t="s">
        <v>9812</v>
      </c>
      <c r="J373" s="34" t="str">
        <f t="shared" si="20"/>
        <v xml:space="preserve"> 'RK.20021.STD ',</v>
      </c>
      <c r="K373" t="s">
        <v>9813</v>
      </c>
      <c r="L373" t="s">
        <v>9814</v>
      </c>
      <c r="M373">
        <v>372</v>
      </c>
      <c r="N373" t="str">
        <f t="shared" si="21"/>
        <v>when  'RK.20021.STD ',then 372</v>
      </c>
      <c r="O373" t="str">
        <f t="shared" si="22"/>
        <v>V</v>
      </c>
      <c r="P373">
        <v>10969</v>
      </c>
      <c r="Q373" t="s">
        <v>4501</v>
      </c>
      <c r="R373" t="s">
        <v>9816</v>
      </c>
      <c r="S373" t="s">
        <v>9817</v>
      </c>
      <c r="T373" t="str">
        <f t="shared" si="23"/>
        <v>update Unidad set Peso= '0.323 ' WHERE IDProductoServicio=10969</v>
      </c>
    </row>
    <row r="374" spans="1:20" hidden="1" x14ac:dyDescent="0.25">
      <c r="A374" s="35" t="s">
        <v>6</v>
      </c>
      <c r="B374" s="35" t="s">
        <v>4503</v>
      </c>
      <c r="C374" s="36">
        <v>28</v>
      </c>
      <c r="D374" s="36">
        <v>1.252</v>
      </c>
      <c r="E374" s="36" t="s">
        <v>9809</v>
      </c>
      <c r="F374" s="52">
        <v>0.313</v>
      </c>
      <c r="G374" s="36" t="s">
        <v>9810</v>
      </c>
      <c r="H374" t="s">
        <v>9811</v>
      </c>
      <c r="I374" t="s">
        <v>9812</v>
      </c>
      <c r="J374" s="34" t="str">
        <f t="shared" si="20"/>
        <v xml:space="preserve"> 'RK.20022.025 ',</v>
      </c>
      <c r="K374" t="s">
        <v>9813</v>
      </c>
      <c r="L374" t="s">
        <v>9814</v>
      </c>
      <c r="M374">
        <v>373</v>
      </c>
      <c r="N374" t="str">
        <f t="shared" si="21"/>
        <v>when  'RK.20022.025 ',then 373</v>
      </c>
      <c r="O374" t="str">
        <f t="shared" si="22"/>
        <v>V</v>
      </c>
      <c r="P374">
        <v>24376</v>
      </c>
      <c r="Q374" t="s">
        <v>4503</v>
      </c>
      <c r="R374" t="s">
        <v>9816</v>
      </c>
      <c r="S374" t="s">
        <v>9817</v>
      </c>
      <c r="T374" t="str">
        <f t="shared" si="23"/>
        <v>update Unidad set Peso= '0.313 ' WHERE IDProductoServicio=24376</v>
      </c>
    </row>
    <row r="375" spans="1:20" hidden="1" x14ac:dyDescent="0.25">
      <c r="A375" s="35" t="s">
        <v>6</v>
      </c>
      <c r="B375" s="35" t="s">
        <v>4505</v>
      </c>
      <c r="C375" s="36">
        <v>240</v>
      </c>
      <c r="D375" s="36">
        <v>1.24</v>
      </c>
      <c r="E375" s="36" t="s">
        <v>9809</v>
      </c>
      <c r="F375" s="52">
        <v>0.31</v>
      </c>
      <c r="G375" s="36" t="s">
        <v>9810</v>
      </c>
      <c r="H375" t="s">
        <v>9811</v>
      </c>
      <c r="I375" t="s">
        <v>9812</v>
      </c>
      <c r="J375" s="34" t="str">
        <f t="shared" si="20"/>
        <v xml:space="preserve"> 'RK.20022.STD ',</v>
      </c>
      <c r="K375" t="s">
        <v>9813</v>
      </c>
      <c r="L375" t="s">
        <v>9814</v>
      </c>
      <c r="M375">
        <v>374</v>
      </c>
      <c r="N375" t="str">
        <f t="shared" si="21"/>
        <v>when  'RK.20022.STD ',then 374</v>
      </c>
      <c r="O375" t="str">
        <f t="shared" si="22"/>
        <v>V</v>
      </c>
      <c r="P375">
        <v>24377</v>
      </c>
      <c r="Q375" t="s">
        <v>4505</v>
      </c>
      <c r="R375" t="s">
        <v>9816</v>
      </c>
      <c r="S375" t="s">
        <v>9817</v>
      </c>
      <c r="T375" t="str">
        <f t="shared" si="23"/>
        <v>update Unidad set Peso= '0.31 ' WHERE IDProductoServicio=24377</v>
      </c>
    </row>
    <row r="376" spans="1:20" hidden="1" x14ac:dyDescent="0.25">
      <c r="A376" s="35" t="s">
        <v>6</v>
      </c>
      <c r="B376" s="35" t="s">
        <v>4507</v>
      </c>
      <c r="C376" s="36">
        <v>102</v>
      </c>
      <c r="D376" s="36">
        <v>3.3479999999999999</v>
      </c>
      <c r="E376" s="36" t="s">
        <v>9809</v>
      </c>
      <c r="F376" s="52">
        <v>0.55800000000000005</v>
      </c>
      <c r="G376" s="36" t="s">
        <v>9810</v>
      </c>
      <c r="H376" t="s">
        <v>9811</v>
      </c>
      <c r="I376" t="s">
        <v>9812</v>
      </c>
      <c r="J376" s="34" t="str">
        <f t="shared" si="20"/>
        <v xml:space="preserve"> 'RK.20025.STD ',</v>
      </c>
      <c r="K376" t="s">
        <v>9813</v>
      </c>
      <c r="L376" t="s">
        <v>9814</v>
      </c>
      <c r="M376">
        <v>375</v>
      </c>
      <c r="N376" t="str">
        <f t="shared" si="21"/>
        <v>when  'RK.20025.STD ',then 375</v>
      </c>
      <c r="O376" t="str">
        <f t="shared" si="22"/>
        <v>V</v>
      </c>
      <c r="P376">
        <v>14353</v>
      </c>
      <c r="Q376" t="s">
        <v>4507</v>
      </c>
      <c r="R376" t="s">
        <v>9816</v>
      </c>
      <c r="S376" t="s">
        <v>9817</v>
      </c>
      <c r="T376" t="str">
        <f t="shared" si="23"/>
        <v>update Unidad set Peso= '0.558 ' WHERE IDProductoServicio=14353</v>
      </c>
    </row>
    <row r="377" spans="1:20" hidden="1" x14ac:dyDescent="0.25">
      <c r="A377" s="35" t="s">
        <v>6</v>
      </c>
      <c r="B377" s="35" t="s">
        <v>4509</v>
      </c>
      <c r="C377" s="36">
        <v>30</v>
      </c>
      <c r="D377" s="36">
        <v>5.2619999999999996</v>
      </c>
      <c r="E377" s="36" t="s">
        <v>9809</v>
      </c>
      <c r="F377" s="52">
        <v>0.877</v>
      </c>
      <c r="G377" s="36" t="s">
        <v>9810</v>
      </c>
      <c r="H377" t="s">
        <v>9811</v>
      </c>
      <c r="I377" t="s">
        <v>9812</v>
      </c>
      <c r="J377" s="34" t="str">
        <f t="shared" si="20"/>
        <v xml:space="preserve"> 'RK.20035.STD ',</v>
      </c>
      <c r="K377" t="s">
        <v>9813</v>
      </c>
      <c r="L377" t="s">
        <v>9814</v>
      </c>
      <c r="M377">
        <v>376</v>
      </c>
      <c r="N377" t="str">
        <f t="shared" si="21"/>
        <v>when  'RK.20035.STD ',then 376</v>
      </c>
      <c r="O377" t="str">
        <f t="shared" si="22"/>
        <v>V</v>
      </c>
      <c r="P377">
        <v>14355</v>
      </c>
      <c r="Q377" t="s">
        <v>4509</v>
      </c>
      <c r="R377" t="s">
        <v>9816</v>
      </c>
      <c r="S377" t="s">
        <v>9817</v>
      </c>
      <c r="T377" t="str">
        <f t="shared" si="23"/>
        <v>update Unidad set Peso= '0.877 ' WHERE IDProductoServicio=14355</v>
      </c>
    </row>
    <row r="378" spans="1:20" hidden="1" x14ac:dyDescent="0.25">
      <c r="A378" s="35" t="s">
        <v>6</v>
      </c>
      <c r="B378" s="35" t="s">
        <v>4511</v>
      </c>
      <c r="C378" s="36">
        <v>4</v>
      </c>
      <c r="D378" s="36">
        <v>0.39200000000000002</v>
      </c>
      <c r="E378" s="36" t="s">
        <v>9809</v>
      </c>
      <c r="F378" s="52">
        <v>9.8000000000000004E-2</v>
      </c>
      <c r="G378" s="36" t="s">
        <v>9810</v>
      </c>
      <c r="H378" t="s">
        <v>9811</v>
      </c>
      <c r="I378" t="s">
        <v>9812</v>
      </c>
      <c r="J378" s="34" t="str">
        <f t="shared" si="20"/>
        <v xml:space="preserve"> 'RK.20062.050 ',</v>
      </c>
      <c r="K378" t="s">
        <v>9813</v>
      </c>
      <c r="L378" t="s">
        <v>9814</v>
      </c>
      <c r="M378">
        <v>377</v>
      </c>
      <c r="N378" t="str">
        <f t="shared" si="21"/>
        <v>when  'RK.20062.050 ',then 377</v>
      </c>
      <c r="O378" t="str">
        <f t="shared" si="22"/>
        <v>V</v>
      </c>
      <c r="P378">
        <v>4021</v>
      </c>
      <c r="Q378" t="s">
        <v>4511</v>
      </c>
      <c r="R378" t="s">
        <v>9816</v>
      </c>
      <c r="S378" t="s">
        <v>9817</v>
      </c>
      <c r="T378" t="str">
        <f t="shared" si="23"/>
        <v>update Unidad set Peso= '0.098 ' WHERE IDProductoServicio=4021</v>
      </c>
    </row>
    <row r="379" spans="1:20" hidden="1" x14ac:dyDescent="0.25">
      <c r="A379" s="35" t="s">
        <v>6</v>
      </c>
      <c r="B379" s="35" t="s">
        <v>4513</v>
      </c>
      <c r="C379" s="36">
        <v>4</v>
      </c>
      <c r="D379" s="36">
        <v>0.38800000000000001</v>
      </c>
      <c r="E379" s="36" t="s">
        <v>9809</v>
      </c>
      <c r="F379" s="52">
        <v>9.7000000000000003E-2</v>
      </c>
      <c r="G379" s="36" t="s">
        <v>9810</v>
      </c>
      <c r="H379" t="s">
        <v>9811</v>
      </c>
      <c r="I379" t="s">
        <v>9812</v>
      </c>
      <c r="J379" s="34" t="str">
        <f t="shared" si="20"/>
        <v xml:space="preserve"> 'RK.20062.STD ',</v>
      </c>
      <c r="K379" t="s">
        <v>9813</v>
      </c>
      <c r="L379" t="s">
        <v>9814</v>
      </c>
      <c r="M379">
        <v>378</v>
      </c>
      <c r="N379" t="str">
        <f t="shared" si="21"/>
        <v>when  'RK.20062.STD ',then 378</v>
      </c>
      <c r="O379" t="str">
        <f t="shared" si="22"/>
        <v>V</v>
      </c>
      <c r="P379">
        <v>4022</v>
      </c>
      <c r="Q379" t="s">
        <v>4513</v>
      </c>
      <c r="R379" t="s">
        <v>9816</v>
      </c>
      <c r="S379" t="s">
        <v>9817</v>
      </c>
      <c r="T379" t="str">
        <f t="shared" si="23"/>
        <v>update Unidad set Peso= '0.097 ' WHERE IDProductoServicio=4022</v>
      </c>
    </row>
    <row r="380" spans="1:20" hidden="1" x14ac:dyDescent="0.25">
      <c r="A380" s="35" t="s">
        <v>6</v>
      </c>
      <c r="B380" s="35" t="s">
        <v>4515</v>
      </c>
      <c r="C380" s="36">
        <v>56</v>
      </c>
      <c r="D380" s="36">
        <v>0.27200000000000002</v>
      </c>
      <c r="E380" s="36" t="s">
        <v>9809</v>
      </c>
      <c r="F380" s="52">
        <v>6.8000000000000005E-2</v>
      </c>
      <c r="G380" s="36" t="s">
        <v>9810</v>
      </c>
      <c r="H380" t="s">
        <v>9811</v>
      </c>
      <c r="I380" t="s">
        <v>9812</v>
      </c>
      <c r="J380" s="34" t="str">
        <f t="shared" si="20"/>
        <v xml:space="preserve"> 'RK.20065.050 ',</v>
      </c>
      <c r="K380" t="s">
        <v>9813</v>
      </c>
      <c r="L380" t="s">
        <v>9814</v>
      </c>
      <c r="M380">
        <v>379</v>
      </c>
      <c r="N380" t="str">
        <f t="shared" si="21"/>
        <v>when  'RK.20065.050 ',then 379</v>
      </c>
      <c r="O380" t="str">
        <f t="shared" si="22"/>
        <v>V</v>
      </c>
      <c r="P380">
        <v>24804</v>
      </c>
      <c r="Q380" t="s">
        <v>4515</v>
      </c>
      <c r="R380" t="s">
        <v>9816</v>
      </c>
      <c r="S380" t="s">
        <v>9817</v>
      </c>
      <c r="T380" t="str">
        <f t="shared" si="23"/>
        <v>update Unidad set Peso= '0.068 ' WHERE IDProductoServicio=24804</v>
      </c>
    </row>
    <row r="381" spans="1:20" hidden="1" x14ac:dyDescent="0.25">
      <c r="A381" s="35" t="s">
        <v>6</v>
      </c>
      <c r="B381" s="35" t="s">
        <v>4517</v>
      </c>
      <c r="C381" s="36">
        <v>92</v>
      </c>
      <c r="D381" s="36">
        <v>0.27200000000000002</v>
      </c>
      <c r="E381" s="36" t="s">
        <v>9809</v>
      </c>
      <c r="F381" s="52">
        <v>6.8000000000000005E-2</v>
      </c>
      <c r="G381" s="36" t="s">
        <v>9810</v>
      </c>
      <c r="H381" t="s">
        <v>9811</v>
      </c>
      <c r="I381" t="s">
        <v>9812</v>
      </c>
      <c r="J381" s="34" t="str">
        <f t="shared" si="20"/>
        <v xml:space="preserve"> 'RK.20065.075 ',</v>
      </c>
      <c r="K381" t="s">
        <v>9813</v>
      </c>
      <c r="L381" t="s">
        <v>9814</v>
      </c>
      <c r="M381">
        <v>380</v>
      </c>
      <c r="N381" t="str">
        <f t="shared" si="21"/>
        <v>when  'RK.20065.075 ',then 380</v>
      </c>
      <c r="O381" t="str">
        <f t="shared" si="22"/>
        <v>V</v>
      </c>
      <c r="P381">
        <v>24805</v>
      </c>
      <c r="Q381" t="s">
        <v>4517</v>
      </c>
      <c r="R381" t="s">
        <v>9816</v>
      </c>
      <c r="S381" t="s">
        <v>9817</v>
      </c>
      <c r="T381" t="str">
        <f t="shared" si="23"/>
        <v>update Unidad set Peso= '0.068 ' WHERE IDProductoServicio=24805</v>
      </c>
    </row>
    <row r="382" spans="1:20" hidden="1" x14ac:dyDescent="0.25">
      <c r="A382" s="35" t="s">
        <v>6</v>
      </c>
      <c r="B382" s="35" t="s">
        <v>4519</v>
      </c>
      <c r="C382" s="36">
        <v>28</v>
      </c>
      <c r="D382" s="36">
        <v>0.26400000000000001</v>
      </c>
      <c r="E382" s="36" t="s">
        <v>9809</v>
      </c>
      <c r="F382" s="52">
        <v>6.6000000000000003E-2</v>
      </c>
      <c r="G382" s="36" t="s">
        <v>9810</v>
      </c>
      <c r="H382" t="s">
        <v>9811</v>
      </c>
      <c r="I382" t="s">
        <v>9812</v>
      </c>
      <c r="J382" s="34" t="str">
        <f t="shared" si="20"/>
        <v xml:space="preserve"> 'RK.20065.STD ',</v>
      </c>
      <c r="K382" t="s">
        <v>9813</v>
      </c>
      <c r="L382" t="s">
        <v>9814</v>
      </c>
      <c r="M382">
        <v>381</v>
      </c>
      <c r="N382" t="str">
        <f t="shared" si="21"/>
        <v>when  'RK.20065.STD ',then 381</v>
      </c>
      <c r="O382" t="str">
        <f t="shared" si="22"/>
        <v>V</v>
      </c>
      <c r="P382">
        <v>20983</v>
      </c>
      <c r="Q382" t="s">
        <v>4519</v>
      </c>
      <c r="R382" t="s">
        <v>9816</v>
      </c>
      <c r="S382" t="s">
        <v>9817</v>
      </c>
      <c r="T382" t="str">
        <f t="shared" si="23"/>
        <v>update Unidad set Peso= '0.066 ' WHERE IDProductoServicio=20983</v>
      </c>
    </row>
    <row r="383" spans="1:20" hidden="1" x14ac:dyDescent="0.25">
      <c r="A383" s="35" t="s">
        <v>6</v>
      </c>
      <c r="B383" s="35" t="s">
        <v>4521</v>
      </c>
      <c r="C383" s="36">
        <v>116</v>
      </c>
      <c r="D383" s="36">
        <v>0.42799999999999999</v>
      </c>
      <c r="E383" s="36" t="s">
        <v>9809</v>
      </c>
      <c r="F383" s="52">
        <v>0.107</v>
      </c>
      <c r="G383" s="36" t="s">
        <v>9810</v>
      </c>
      <c r="H383" t="s">
        <v>9811</v>
      </c>
      <c r="I383" t="s">
        <v>9812</v>
      </c>
      <c r="J383" s="34" t="str">
        <f t="shared" si="20"/>
        <v xml:space="preserve"> 'RK.20066.025 ',</v>
      </c>
      <c r="K383" t="s">
        <v>9813</v>
      </c>
      <c r="L383" t="s">
        <v>9814</v>
      </c>
      <c r="M383">
        <v>382</v>
      </c>
      <c r="N383" t="str">
        <f t="shared" si="21"/>
        <v>when  'RK.20066.025 ',then 382</v>
      </c>
      <c r="O383" t="str">
        <f t="shared" si="22"/>
        <v>V</v>
      </c>
      <c r="P383">
        <v>23900</v>
      </c>
      <c r="Q383" t="s">
        <v>4521</v>
      </c>
      <c r="R383" t="s">
        <v>9816</v>
      </c>
      <c r="S383" t="s">
        <v>9817</v>
      </c>
      <c r="T383" t="str">
        <f t="shared" si="23"/>
        <v>update Unidad set Peso= '0.107 ' WHERE IDProductoServicio=23900</v>
      </c>
    </row>
    <row r="384" spans="1:20" hidden="1" x14ac:dyDescent="0.25">
      <c r="A384" s="35" t="s">
        <v>6</v>
      </c>
      <c r="B384" s="35" t="s">
        <v>4523</v>
      </c>
      <c r="C384" s="36">
        <v>80</v>
      </c>
      <c r="D384" s="36">
        <v>0.73199999999999998</v>
      </c>
      <c r="E384" s="36" t="s">
        <v>9809</v>
      </c>
      <c r="F384" s="52">
        <v>0.183</v>
      </c>
      <c r="G384" s="36" t="s">
        <v>9810</v>
      </c>
      <c r="H384" t="s">
        <v>9811</v>
      </c>
      <c r="I384" t="s">
        <v>9812</v>
      </c>
      <c r="J384" s="34" t="str">
        <f t="shared" si="20"/>
        <v xml:space="preserve"> 'RK.20083.STD ',</v>
      </c>
      <c r="K384" t="s">
        <v>9813</v>
      </c>
      <c r="L384" t="s">
        <v>9814</v>
      </c>
      <c r="M384">
        <v>383</v>
      </c>
      <c r="N384" t="str">
        <f t="shared" si="21"/>
        <v>when  'RK.20083.STD ',then 383</v>
      </c>
      <c r="O384" t="str">
        <f t="shared" si="22"/>
        <v>V</v>
      </c>
      <c r="P384">
        <v>24379</v>
      </c>
      <c r="Q384" t="s">
        <v>4523</v>
      </c>
      <c r="R384" t="s">
        <v>9816</v>
      </c>
      <c r="S384" t="s">
        <v>9817</v>
      </c>
      <c r="T384" t="str">
        <f t="shared" si="23"/>
        <v>update Unidad set Peso= '0.183 ' WHERE IDProductoServicio=24379</v>
      </c>
    </row>
    <row r="385" spans="1:20" hidden="1" x14ac:dyDescent="0.25">
      <c r="A385" s="35" t="s">
        <v>6</v>
      </c>
      <c r="B385" s="35" t="s">
        <v>4525</v>
      </c>
      <c r="C385" s="36">
        <v>108</v>
      </c>
      <c r="D385" s="36">
        <v>0.42</v>
      </c>
      <c r="E385" s="36" t="s">
        <v>9809</v>
      </c>
      <c r="F385" s="52">
        <v>0.105</v>
      </c>
      <c r="G385" s="36" t="s">
        <v>9810</v>
      </c>
      <c r="H385" t="s">
        <v>9811</v>
      </c>
      <c r="I385" t="s">
        <v>9812</v>
      </c>
      <c r="J385" s="34" t="str">
        <f t="shared" si="20"/>
        <v xml:space="preserve"> 'RK.20084.025 ',</v>
      </c>
      <c r="K385" t="s">
        <v>9813</v>
      </c>
      <c r="L385" t="s">
        <v>9814</v>
      </c>
      <c r="M385">
        <v>384</v>
      </c>
      <c r="N385" t="str">
        <f t="shared" si="21"/>
        <v>when  'RK.20084.025 ',then 384</v>
      </c>
      <c r="O385" t="str">
        <f t="shared" si="22"/>
        <v>V</v>
      </c>
      <c r="P385">
        <v>19414</v>
      </c>
      <c r="Q385" t="s">
        <v>4525</v>
      </c>
      <c r="R385" t="s">
        <v>9816</v>
      </c>
      <c r="S385" t="s">
        <v>9817</v>
      </c>
      <c r="T385" t="str">
        <f t="shared" si="23"/>
        <v>update Unidad set Peso= '0.105 ' WHERE IDProductoServicio=19414</v>
      </c>
    </row>
    <row r="386" spans="1:20" hidden="1" x14ac:dyDescent="0.25">
      <c r="A386" s="35" t="s">
        <v>6</v>
      </c>
      <c r="B386" s="35" t="s">
        <v>4527</v>
      </c>
      <c r="C386" s="36">
        <v>4</v>
      </c>
      <c r="D386" s="36">
        <v>1.28</v>
      </c>
      <c r="E386" s="36" t="s">
        <v>9809</v>
      </c>
      <c r="F386" s="52">
        <v>0.32</v>
      </c>
      <c r="G386" s="36" t="s">
        <v>9810</v>
      </c>
      <c r="H386" t="s">
        <v>9811</v>
      </c>
      <c r="I386" t="s">
        <v>9812</v>
      </c>
      <c r="J386" s="34" t="str">
        <f t="shared" si="20"/>
        <v xml:space="preserve"> 'RK.20087.025 ',</v>
      </c>
      <c r="K386" t="s">
        <v>9813</v>
      </c>
      <c r="L386" t="s">
        <v>9814</v>
      </c>
      <c r="M386">
        <v>385</v>
      </c>
      <c r="N386" t="str">
        <f t="shared" si="21"/>
        <v>when  'RK.20087.025 ',then 385</v>
      </c>
      <c r="O386" t="str">
        <f t="shared" si="22"/>
        <v>V</v>
      </c>
      <c r="P386">
        <v>21311</v>
      </c>
      <c r="Q386" t="s">
        <v>4527</v>
      </c>
      <c r="R386" t="s">
        <v>9816</v>
      </c>
      <c r="S386" t="s">
        <v>9817</v>
      </c>
      <c r="T386" t="str">
        <f t="shared" si="23"/>
        <v>update Unidad set Peso= '0.32 ' WHERE IDProductoServicio=21311</v>
      </c>
    </row>
    <row r="387" spans="1:20" hidden="1" x14ac:dyDescent="0.25">
      <c r="A387" s="35" t="s">
        <v>6</v>
      </c>
      <c r="B387" s="35" t="s">
        <v>4529</v>
      </c>
      <c r="C387" s="36">
        <v>4</v>
      </c>
      <c r="D387" s="36">
        <v>1.276</v>
      </c>
      <c r="E387" s="36" t="s">
        <v>9809</v>
      </c>
      <c r="F387" s="52">
        <v>0.31900000000000001</v>
      </c>
      <c r="G387" s="36" t="s">
        <v>9810</v>
      </c>
      <c r="H387" t="s">
        <v>9811</v>
      </c>
      <c r="I387" t="s">
        <v>9812</v>
      </c>
      <c r="J387" s="34" t="str">
        <f t="shared" ref="J387:J450" si="24">H387&amp;B387&amp;H387&amp;I387</f>
        <v xml:space="preserve"> 'RK.20087.STD ',</v>
      </c>
      <c r="K387" t="s">
        <v>9813</v>
      </c>
      <c r="L387" t="s">
        <v>9814</v>
      </c>
      <c r="M387">
        <v>386</v>
      </c>
      <c r="N387" t="str">
        <f t="shared" ref="N387:N450" si="25">K387&amp;" "&amp;J387&amp;L387&amp;" "&amp;M387</f>
        <v>when  'RK.20087.STD ',then 386</v>
      </c>
      <c r="O387" t="str">
        <f t="shared" ref="O387:O450" si="26">IF(Q387=B387,"V","F")</f>
        <v>V</v>
      </c>
      <c r="P387">
        <v>21312</v>
      </c>
      <c r="Q387" t="s">
        <v>4529</v>
      </c>
      <c r="R387" t="s">
        <v>9816</v>
      </c>
      <c r="S387" t="s">
        <v>9817</v>
      </c>
      <c r="T387" t="str">
        <f t="shared" ref="T387:T450" si="27">R387&amp;H387&amp;F387&amp;H387&amp;" "&amp;S387&amp;P387</f>
        <v>update Unidad set Peso= '0.319 ' WHERE IDProductoServicio=21312</v>
      </c>
    </row>
    <row r="388" spans="1:20" hidden="1" x14ac:dyDescent="0.25">
      <c r="A388" s="35" t="s">
        <v>6</v>
      </c>
      <c r="B388" s="35" t="s">
        <v>4531</v>
      </c>
      <c r="C388" s="36">
        <v>28</v>
      </c>
      <c r="D388" s="36">
        <v>0.42</v>
      </c>
      <c r="E388" s="36" t="s">
        <v>9809</v>
      </c>
      <c r="F388" s="52">
        <v>0.105</v>
      </c>
      <c r="G388" s="36" t="s">
        <v>9810</v>
      </c>
      <c r="H388" t="s">
        <v>9811</v>
      </c>
      <c r="I388" t="s">
        <v>9812</v>
      </c>
      <c r="J388" s="34" t="str">
        <f t="shared" si="24"/>
        <v xml:space="preserve"> 'RK.20091.STD ',</v>
      </c>
      <c r="K388" t="s">
        <v>9813</v>
      </c>
      <c r="L388" t="s">
        <v>9814</v>
      </c>
      <c r="M388">
        <v>387</v>
      </c>
      <c r="N388" t="str">
        <f t="shared" si="25"/>
        <v>when  'RK.20091.STD ',then 387</v>
      </c>
      <c r="O388" t="str">
        <f t="shared" si="26"/>
        <v>V</v>
      </c>
      <c r="P388">
        <v>23904</v>
      </c>
      <c r="Q388" t="s">
        <v>4531</v>
      </c>
      <c r="R388" t="s">
        <v>9816</v>
      </c>
      <c r="S388" t="s">
        <v>9817</v>
      </c>
      <c r="T388" t="str">
        <f t="shared" si="27"/>
        <v>update Unidad set Peso= '0.105 ' WHERE IDProductoServicio=23904</v>
      </c>
    </row>
    <row r="389" spans="1:20" hidden="1" x14ac:dyDescent="0.25">
      <c r="A389" s="35" t="s">
        <v>6</v>
      </c>
      <c r="B389" s="35" t="s">
        <v>4533</v>
      </c>
      <c r="C389" s="36">
        <v>18</v>
      </c>
      <c r="D389" s="36">
        <v>0.78600000000000003</v>
      </c>
      <c r="E389" s="36" t="s">
        <v>9809</v>
      </c>
      <c r="F389" s="52">
        <v>0.13100000000000001</v>
      </c>
      <c r="G389" s="36" t="s">
        <v>9810</v>
      </c>
      <c r="H389" t="s">
        <v>9811</v>
      </c>
      <c r="I389" t="s">
        <v>9812</v>
      </c>
      <c r="J389" s="34" t="str">
        <f t="shared" si="24"/>
        <v xml:space="preserve"> 'RK.20094.STD ',</v>
      </c>
      <c r="K389" t="s">
        <v>9813</v>
      </c>
      <c r="L389" t="s">
        <v>9814</v>
      </c>
      <c r="M389">
        <v>388</v>
      </c>
      <c r="N389" t="str">
        <f t="shared" si="25"/>
        <v>when  'RK.20094.STD ',then 388</v>
      </c>
      <c r="O389" t="str">
        <f t="shared" si="26"/>
        <v>V</v>
      </c>
      <c r="P389">
        <v>23906</v>
      </c>
      <c r="Q389" t="s">
        <v>4533</v>
      </c>
      <c r="R389" t="s">
        <v>9816</v>
      </c>
      <c r="S389" t="s">
        <v>9817</v>
      </c>
      <c r="T389" t="str">
        <f t="shared" si="27"/>
        <v>update Unidad set Peso= '0.131 ' WHERE IDProductoServicio=23906</v>
      </c>
    </row>
    <row r="390" spans="1:20" hidden="1" x14ac:dyDescent="0.25">
      <c r="A390" s="35" t="s">
        <v>6</v>
      </c>
      <c r="B390" s="35" t="s">
        <v>4535</v>
      </c>
      <c r="C390" s="36">
        <v>28</v>
      </c>
      <c r="D390" s="36">
        <v>0.44400000000000001</v>
      </c>
      <c r="E390" s="36" t="s">
        <v>9809</v>
      </c>
      <c r="F390" s="52">
        <v>0.111</v>
      </c>
      <c r="G390" s="36" t="s">
        <v>9810</v>
      </c>
      <c r="H390" t="s">
        <v>9811</v>
      </c>
      <c r="I390" t="s">
        <v>9812</v>
      </c>
      <c r="J390" s="34" t="str">
        <f t="shared" si="24"/>
        <v xml:space="preserve"> 'RK.20095.050 ',</v>
      </c>
      <c r="K390" t="s">
        <v>9813</v>
      </c>
      <c r="L390" t="s">
        <v>9814</v>
      </c>
      <c r="M390">
        <v>389</v>
      </c>
      <c r="N390" t="str">
        <f t="shared" si="25"/>
        <v>when  'RK.20095.050 ',then 389</v>
      </c>
      <c r="O390" t="str">
        <f t="shared" si="26"/>
        <v>V</v>
      </c>
      <c r="P390">
        <v>23908</v>
      </c>
      <c r="Q390" t="s">
        <v>4535</v>
      </c>
      <c r="R390" t="s">
        <v>9816</v>
      </c>
      <c r="S390" t="s">
        <v>9817</v>
      </c>
      <c r="T390" t="str">
        <f t="shared" si="27"/>
        <v>update Unidad set Peso= '0.111 ' WHERE IDProductoServicio=23908</v>
      </c>
    </row>
    <row r="391" spans="1:20" hidden="1" x14ac:dyDescent="0.25">
      <c r="A391" s="35" t="s">
        <v>6</v>
      </c>
      <c r="B391" s="35" t="s">
        <v>4537</v>
      </c>
      <c r="C391" s="36">
        <v>8</v>
      </c>
      <c r="D391" s="36">
        <v>0.44400000000000001</v>
      </c>
      <c r="E391" s="36" t="s">
        <v>9809</v>
      </c>
      <c r="F391" s="52">
        <v>0.111</v>
      </c>
      <c r="G391" s="36" t="s">
        <v>9810</v>
      </c>
      <c r="H391" t="s">
        <v>9811</v>
      </c>
      <c r="I391" t="s">
        <v>9812</v>
      </c>
      <c r="J391" s="34" t="str">
        <f t="shared" si="24"/>
        <v xml:space="preserve"> 'RK.20095.075 ',</v>
      </c>
      <c r="K391" t="s">
        <v>9813</v>
      </c>
      <c r="L391" t="s">
        <v>9814</v>
      </c>
      <c r="M391">
        <v>390</v>
      </c>
      <c r="N391" t="str">
        <f t="shared" si="25"/>
        <v>when  'RK.20095.075 ',then 390</v>
      </c>
      <c r="O391" t="str">
        <f t="shared" si="26"/>
        <v>V</v>
      </c>
      <c r="P391">
        <v>25114</v>
      </c>
      <c r="Q391" t="s">
        <v>4537</v>
      </c>
      <c r="R391" t="s">
        <v>9816</v>
      </c>
      <c r="S391" t="s">
        <v>9817</v>
      </c>
      <c r="T391" t="str">
        <f t="shared" si="27"/>
        <v>update Unidad set Peso= '0.111 ' WHERE IDProductoServicio=25114</v>
      </c>
    </row>
    <row r="392" spans="1:20" hidden="1" x14ac:dyDescent="0.25">
      <c r="A392" s="35" t="s">
        <v>6</v>
      </c>
      <c r="B392" s="35" t="s">
        <v>4539</v>
      </c>
      <c r="C392" s="36">
        <v>20</v>
      </c>
      <c r="D392" s="36">
        <v>1.26</v>
      </c>
      <c r="E392" s="36" t="s">
        <v>9809</v>
      </c>
      <c r="F392" s="52">
        <v>0.315</v>
      </c>
      <c r="G392" s="36" t="s">
        <v>9810</v>
      </c>
      <c r="H392" t="s">
        <v>9811</v>
      </c>
      <c r="I392" t="s">
        <v>9812</v>
      </c>
      <c r="J392" s="34" t="str">
        <f t="shared" si="24"/>
        <v xml:space="preserve"> 'RK.20099.STD ',</v>
      </c>
      <c r="K392" t="s">
        <v>9813</v>
      </c>
      <c r="L392" t="s">
        <v>9814</v>
      </c>
      <c r="M392">
        <v>391</v>
      </c>
      <c r="N392" t="str">
        <f t="shared" si="25"/>
        <v>when  'RK.20099.STD ',then 391</v>
      </c>
      <c r="O392" t="str">
        <f t="shared" si="26"/>
        <v>V</v>
      </c>
      <c r="P392">
        <v>24823</v>
      </c>
      <c r="Q392" t="s">
        <v>4539</v>
      </c>
      <c r="R392" t="s">
        <v>9816</v>
      </c>
      <c r="S392" t="s">
        <v>9817</v>
      </c>
      <c r="T392" t="str">
        <f t="shared" si="27"/>
        <v>update Unidad set Peso= '0.315 ' WHERE IDProductoServicio=24823</v>
      </c>
    </row>
    <row r="393" spans="1:20" hidden="1" x14ac:dyDescent="0.25">
      <c r="A393" s="35" t="s">
        <v>6</v>
      </c>
      <c r="B393" s="35" t="s">
        <v>4541</v>
      </c>
      <c r="C393" s="36">
        <v>64</v>
      </c>
      <c r="D393" s="36">
        <v>1.208</v>
      </c>
      <c r="E393" s="36" t="s">
        <v>9809</v>
      </c>
      <c r="F393" s="52">
        <v>0.30199999999999999</v>
      </c>
      <c r="G393" s="36" t="s">
        <v>9810</v>
      </c>
      <c r="H393" t="s">
        <v>9811</v>
      </c>
      <c r="I393" t="s">
        <v>9812</v>
      </c>
      <c r="J393" s="34" t="str">
        <f t="shared" si="24"/>
        <v xml:space="preserve"> 'RK.20100.025 ',</v>
      </c>
      <c r="K393" t="s">
        <v>9813</v>
      </c>
      <c r="L393" t="s">
        <v>9814</v>
      </c>
      <c r="M393">
        <v>392</v>
      </c>
      <c r="N393" t="str">
        <f t="shared" si="25"/>
        <v>when  'RK.20100.025 ',then 392</v>
      </c>
      <c r="O393" t="str">
        <f t="shared" si="26"/>
        <v>V</v>
      </c>
      <c r="P393">
        <v>25124</v>
      </c>
      <c r="Q393" t="s">
        <v>4541</v>
      </c>
      <c r="R393" t="s">
        <v>9816</v>
      </c>
      <c r="S393" t="s">
        <v>9817</v>
      </c>
      <c r="T393" t="str">
        <f t="shared" si="27"/>
        <v>update Unidad set Peso= '0.302 ' WHERE IDProductoServicio=25124</v>
      </c>
    </row>
    <row r="394" spans="1:20" hidden="1" x14ac:dyDescent="0.25">
      <c r="A394" s="35" t="s">
        <v>6</v>
      </c>
      <c r="B394" s="35" t="s">
        <v>4543</v>
      </c>
      <c r="C394" s="36">
        <v>20</v>
      </c>
      <c r="D394" s="36">
        <v>1.228</v>
      </c>
      <c r="E394" s="36" t="s">
        <v>9809</v>
      </c>
      <c r="F394" s="52">
        <v>0.307</v>
      </c>
      <c r="G394" s="36" t="s">
        <v>9810</v>
      </c>
      <c r="H394" t="s">
        <v>9811</v>
      </c>
      <c r="I394" t="s">
        <v>9812</v>
      </c>
      <c r="J394" s="34" t="str">
        <f t="shared" si="24"/>
        <v xml:space="preserve"> 'RK.20100.STD ',</v>
      </c>
      <c r="K394" t="s">
        <v>9813</v>
      </c>
      <c r="L394" t="s">
        <v>9814</v>
      </c>
      <c r="M394">
        <v>393</v>
      </c>
      <c r="N394" t="str">
        <f t="shared" si="25"/>
        <v>when  'RK.20100.STD ',then 393</v>
      </c>
      <c r="O394" t="str">
        <f t="shared" si="26"/>
        <v>V</v>
      </c>
      <c r="P394">
        <v>25123</v>
      </c>
      <c r="Q394" t="s">
        <v>4543</v>
      </c>
      <c r="R394" t="s">
        <v>9816</v>
      </c>
      <c r="S394" t="s">
        <v>9817</v>
      </c>
      <c r="T394" t="str">
        <f t="shared" si="27"/>
        <v>update Unidad set Peso= '0.307 ' WHERE IDProductoServicio=25123</v>
      </c>
    </row>
    <row r="395" spans="1:20" hidden="1" x14ac:dyDescent="0.25">
      <c r="A395" s="35" t="s">
        <v>6</v>
      </c>
      <c r="B395" s="35" t="s">
        <v>4545</v>
      </c>
      <c r="C395" s="36">
        <v>12</v>
      </c>
      <c r="D395" s="36">
        <v>1.272</v>
      </c>
      <c r="E395" s="36" t="s">
        <v>9809</v>
      </c>
      <c r="F395" s="52">
        <v>0.318</v>
      </c>
      <c r="G395" s="36" t="s">
        <v>9810</v>
      </c>
      <c r="H395" t="s">
        <v>9811</v>
      </c>
      <c r="I395" t="s">
        <v>9812</v>
      </c>
      <c r="J395" s="34" t="str">
        <f t="shared" si="24"/>
        <v xml:space="preserve"> 'RK.20150.STD ',</v>
      </c>
      <c r="K395" t="s">
        <v>9813</v>
      </c>
      <c r="L395" t="s">
        <v>9814</v>
      </c>
      <c r="M395">
        <v>394</v>
      </c>
      <c r="N395" t="str">
        <f t="shared" si="25"/>
        <v>when  'RK.20150.STD ',then 394</v>
      </c>
      <c r="O395" t="str">
        <f t="shared" si="26"/>
        <v>V</v>
      </c>
      <c r="P395">
        <v>10867</v>
      </c>
      <c r="Q395" t="s">
        <v>4545</v>
      </c>
      <c r="R395" t="s">
        <v>9816</v>
      </c>
      <c r="S395" t="s">
        <v>9817</v>
      </c>
      <c r="T395" t="str">
        <f t="shared" si="27"/>
        <v>update Unidad set Peso= '0.318 ' WHERE IDProductoServicio=10867</v>
      </c>
    </row>
    <row r="396" spans="1:20" hidden="1" x14ac:dyDescent="0.25">
      <c r="A396" s="35" t="s">
        <v>6</v>
      </c>
      <c r="B396" s="35" t="s">
        <v>4547</v>
      </c>
      <c r="C396" s="36">
        <v>12</v>
      </c>
      <c r="D396" s="36">
        <v>0.51200000000000001</v>
      </c>
      <c r="E396" s="36" t="s">
        <v>9809</v>
      </c>
      <c r="F396" s="52">
        <v>0.128</v>
      </c>
      <c r="G396" s="36" t="s">
        <v>9810</v>
      </c>
      <c r="H396" t="s">
        <v>9811</v>
      </c>
      <c r="I396" t="s">
        <v>9812</v>
      </c>
      <c r="J396" s="34" t="str">
        <f t="shared" si="24"/>
        <v xml:space="preserve"> 'RK.20155.025 ',</v>
      </c>
      <c r="K396" t="s">
        <v>9813</v>
      </c>
      <c r="L396" t="s">
        <v>9814</v>
      </c>
      <c r="M396">
        <v>395</v>
      </c>
      <c r="N396" t="str">
        <f t="shared" si="25"/>
        <v>when  'RK.20155.025 ',then 395</v>
      </c>
      <c r="O396" t="str">
        <f t="shared" si="26"/>
        <v>V</v>
      </c>
      <c r="P396">
        <v>16192</v>
      </c>
      <c r="Q396" t="s">
        <v>4547</v>
      </c>
      <c r="R396" t="s">
        <v>9816</v>
      </c>
      <c r="S396" t="s">
        <v>9817</v>
      </c>
      <c r="T396" t="str">
        <f t="shared" si="27"/>
        <v>update Unidad set Peso= '0.128 ' WHERE IDProductoServicio=16192</v>
      </c>
    </row>
    <row r="397" spans="1:20" hidden="1" x14ac:dyDescent="0.25">
      <c r="A397" s="35" t="s">
        <v>6</v>
      </c>
      <c r="B397" s="35" t="s">
        <v>4549</v>
      </c>
      <c r="C397" s="36">
        <v>186</v>
      </c>
      <c r="D397" s="36">
        <v>3.0960000000000001</v>
      </c>
      <c r="E397" s="36" t="s">
        <v>9809</v>
      </c>
      <c r="F397" s="52">
        <v>0.51600000000000001</v>
      </c>
      <c r="G397" s="36" t="s">
        <v>9810</v>
      </c>
      <c r="H397" t="s">
        <v>9811</v>
      </c>
      <c r="I397" t="s">
        <v>9812</v>
      </c>
      <c r="J397" s="34" t="str">
        <f t="shared" si="24"/>
        <v xml:space="preserve"> 'RK.20213.STD ',</v>
      </c>
      <c r="K397" t="s">
        <v>9813</v>
      </c>
      <c r="L397" t="s">
        <v>9814</v>
      </c>
      <c r="M397">
        <v>396</v>
      </c>
      <c r="N397" t="str">
        <f t="shared" si="25"/>
        <v>when  'RK.20213.STD ',then 396</v>
      </c>
      <c r="O397" t="str">
        <f t="shared" si="26"/>
        <v>V</v>
      </c>
      <c r="P397">
        <v>14377</v>
      </c>
      <c r="Q397" t="s">
        <v>4549</v>
      </c>
      <c r="R397" t="s">
        <v>9816</v>
      </c>
      <c r="S397" t="s">
        <v>9817</v>
      </c>
      <c r="T397" t="str">
        <f t="shared" si="27"/>
        <v>update Unidad set Peso= '0.516 ' WHERE IDProductoServicio=14377</v>
      </c>
    </row>
    <row r="398" spans="1:20" hidden="1" x14ac:dyDescent="0.25">
      <c r="A398" s="35" t="s">
        <v>6</v>
      </c>
      <c r="B398" s="35" t="s">
        <v>4551</v>
      </c>
      <c r="C398" s="36">
        <v>68</v>
      </c>
      <c r="D398" s="36">
        <v>0.89600000000000002</v>
      </c>
      <c r="E398" s="36" t="s">
        <v>9809</v>
      </c>
      <c r="F398" s="52">
        <v>0.224</v>
      </c>
      <c r="G398" s="36" t="s">
        <v>9810</v>
      </c>
      <c r="H398" t="s">
        <v>9811</v>
      </c>
      <c r="I398" t="s">
        <v>9812</v>
      </c>
      <c r="J398" s="34" t="str">
        <f t="shared" si="24"/>
        <v xml:space="preserve"> 'RK.20215.STD ',</v>
      </c>
      <c r="K398" t="s">
        <v>9813</v>
      </c>
      <c r="L398" t="s">
        <v>9814</v>
      </c>
      <c r="M398">
        <v>397</v>
      </c>
      <c r="N398" t="str">
        <f t="shared" si="25"/>
        <v>when  'RK.20215.STD ',then 397</v>
      </c>
      <c r="O398" t="str">
        <f t="shared" si="26"/>
        <v>V</v>
      </c>
      <c r="P398">
        <v>15390</v>
      </c>
      <c r="Q398" t="s">
        <v>4551</v>
      </c>
      <c r="R398" t="s">
        <v>9816</v>
      </c>
      <c r="S398" t="s">
        <v>9817</v>
      </c>
      <c r="T398" t="str">
        <f t="shared" si="27"/>
        <v>update Unidad set Peso= '0.224 ' WHERE IDProductoServicio=15390</v>
      </c>
    </row>
    <row r="399" spans="1:20" hidden="1" x14ac:dyDescent="0.25">
      <c r="A399" s="35" t="s">
        <v>6</v>
      </c>
      <c r="B399" s="35" t="s">
        <v>4553</v>
      </c>
      <c r="C399" s="36">
        <v>68</v>
      </c>
      <c r="D399" s="36">
        <v>0.42399999999999999</v>
      </c>
      <c r="E399" s="36" t="s">
        <v>9809</v>
      </c>
      <c r="F399" s="52">
        <v>0.106</v>
      </c>
      <c r="G399" s="36" t="s">
        <v>9810</v>
      </c>
      <c r="H399" t="s">
        <v>9811</v>
      </c>
      <c r="I399" t="s">
        <v>9812</v>
      </c>
      <c r="J399" s="34" t="str">
        <f t="shared" si="24"/>
        <v xml:space="preserve"> 'RK.20270.025 ',</v>
      </c>
      <c r="K399" t="s">
        <v>9813</v>
      </c>
      <c r="L399" t="s">
        <v>9814</v>
      </c>
      <c r="M399">
        <v>398</v>
      </c>
      <c r="N399" t="str">
        <f t="shared" si="25"/>
        <v>when  'RK.20270.025 ',then 398</v>
      </c>
      <c r="O399" t="str">
        <f t="shared" si="26"/>
        <v>V</v>
      </c>
      <c r="P399">
        <v>13108</v>
      </c>
      <c r="Q399" t="s">
        <v>4553</v>
      </c>
      <c r="R399" t="s">
        <v>9816</v>
      </c>
      <c r="S399" t="s">
        <v>9817</v>
      </c>
      <c r="T399" t="str">
        <f t="shared" si="27"/>
        <v>update Unidad set Peso= '0.106 ' WHERE IDProductoServicio=13108</v>
      </c>
    </row>
    <row r="400" spans="1:20" hidden="1" x14ac:dyDescent="0.25">
      <c r="A400" s="35" t="s">
        <v>6</v>
      </c>
      <c r="B400" s="35" t="s">
        <v>4555</v>
      </c>
      <c r="C400" s="36">
        <v>20</v>
      </c>
      <c r="D400" s="36">
        <v>0.42</v>
      </c>
      <c r="E400" s="36" t="s">
        <v>9809</v>
      </c>
      <c r="F400" s="52">
        <v>0.105</v>
      </c>
      <c r="G400" s="36" t="s">
        <v>9810</v>
      </c>
      <c r="H400" t="s">
        <v>9811</v>
      </c>
      <c r="I400" t="s">
        <v>9812</v>
      </c>
      <c r="J400" s="34" t="str">
        <f t="shared" si="24"/>
        <v xml:space="preserve"> 'RK.20270.STD ',</v>
      </c>
      <c r="K400" t="s">
        <v>9813</v>
      </c>
      <c r="L400" t="s">
        <v>9814</v>
      </c>
      <c r="M400">
        <v>399</v>
      </c>
      <c r="N400" t="str">
        <f t="shared" si="25"/>
        <v>when  'RK.20270.STD ',then 399</v>
      </c>
      <c r="O400" t="str">
        <f t="shared" si="26"/>
        <v>V</v>
      </c>
      <c r="P400">
        <v>13110</v>
      </c>
      <c r="Q400" t="s">
        <v>4555</v>
      </c>
      <c r="R400" t="s">
        <v>9816</v>
      </c>
      <c r="S400" t="s">
        <v>9817</v>
      </c>
      <c r="T400" t="str">
        <f t="shared" si="27"/>
        <v>update Unidad set Peso= '0.105 ' WHERE IDProductoServicio=13110</v>
      </c>
    </row>
    <row r="401" spans="1:20" hidden="1" x14ac:dyDescent="0.25">
      <c r="A401" s="35" t="s">
        <v>6</v>
      </c>
      <c r="B401" s="35" t="s">
        <v>4557</v>
      </c>
      <c r="C401" s="36">
        <v>30</v>
      </c>
      <c r="D401" s="36">
        <v>3.5339999999999998</v>
      </c>
      <c r="E401" s="36" t="s">
        <v>9809</v>
      </c>
      <c r="F401" s="52">
        <v>0.58899999999999997</v>
      </c>
      <c r="G401" s="36" t="s">
        <v>9810</v>
      </c>
      <c r="H401" t="s">
        <v>9811</v>
      </c>
      <c r="I401" t="s">
        <v>9812</v>
      </c>
      <c r="J401" s="34" t="str">
        <f t="shared" si="24"/>
        <v xml:space="preserve"> 'RK.20281.025 ',</v>
      </c>
      <c r="K401" t="s">
        <v>9813</v>
      </c>
      <c r="L401" t="s">
        <v>9814</v>
      </c>
      <c r="M401">
        <v>400</v>
      </c>
      <c r="N401" t="str">
        <f t="shared" si="25"/>
        <v>when  'RK.20281.025 ',then 400</v>
      </c>
      <c r="O401" t="str">
        <f t="shared" si="26"/>
        <v>V</v>
      </c>
      <c r="P401">
        <v>14378</v>
      </c>
      <c r="Q401" t="s">
        <v>4557</v>
      </c>
      <c r="R401" t="s">
        <v>9816</v>
      </c>
      <c r="S401" t="s">
        <v>9817</v>
      </c>
      <c r="T401" t="str">
        <f t="shared" si="27"/>
        <v>update Unidad set Peso= '0.589 ' WHERE IDProductoServicio=14378</v>
      </c>
    </row>
    <row r="402" spans="1:20" hidden="1" x14ac:dyDescent="0.25">
      <c r="A402" s="35" t="s">
        <v>6</v>
      </c>
      <c r="B402" s="35" t="s">
        <v>4559</v>
      </c>
      <c r="C402" s="36">
        <v>60</v>
      </c>
      <c r="D402" s="36">
        <v>3.4980000000000002</v>
      </c>
      <c r="E402" s="36" t="s">
        <v>9809</v>
      </c>
      <c r="F402" s="52">
        <v>0.58299999999999996</v>
      </c>
      <c r="G402" s="36" t="s">
        <v>9810</v>
      </c>
      <c r="H402" t="s">
        <v>9811</v>
      </c>
      <c r="I402" t="s">
        <v>9812</v>
      </c>
      <c r="J402" s="34" t="str">
        <f t="shared" si="24"/>
        <v xml:space="preserve"> 'RK.20281.STD ',</v>
      </c>
      <c r="K402" t="s">
        <v>9813</v>
      </c>
      <c r="L402" t="s">
        <v>9814</v>
      </c>
      <c r="M402">
        <v>401</v>
      </c>
      <c r="N402" t="str">
        <f t="shared" si="25"/>
        <v>when  'RK.20281.STD ',then 401</v>
      </c>
      <c r="O402" t="str">
        <f t="shared" si="26"/>
        <v>V</v>
      </c>
      <c r="P402">
        <v>14379</v>
      </c>
      <c r="Q402" t="s">
        <v>4559</v>
      </c>
      <c r="R402" t="s">
        <v>9816</v>
      </c>
      <c r="S402" t="s">
        <v>9817</v>
      </c>
      <c r="T402" t="str">
        <f t="shared" si="27"/>
        <v>update Unidad set Peso= '0.583 ' WHERE IDProductoServicio=14379</v>
      </c>
    </row>
    <row r="403" spans="1:20" hidden="1" x14ac:dyDescent="0.25">
      <c r="A403" s="35" t="s">
        <v>6</v>
      </c>
      <c r="B403" s="35" t="s">
        <v>4561</v>
      </c>
      <c r="C403" s="36">
        <v>12</v>
      </c>
      <c r="D403" s="36">
        <v>0.51600000000000001</v>
      </c>
      <c r="E403" s="36" t="s">
        <v>9809</v>
      </c>
      <c r="F403" s="52">
        <v>0.129</v>
      </c>
      <c r="G403" s="36" t="s">
        <v>9810</v>
      </c>
      <c r="H403" t="s">
        <v>9811</v>
      </c>
      <c r="I403" t="s">
        <v>9812</v>
      </c>
      <c r="J403" s="34" t="str">
        <f t="shared" si="24"/>
        <v xml:space="preserve"> 'RK.20291.050 ',</v>
      </c>
      <c r="K403" t="s">
        <v>9813</v>
      </c>
      <c r="L403" t="s">
        <v>9814</v>
      </c>
      <c r="M403">
        <v>402</v>
      </c>
      <c r="N403" t="str">
        <f t="shared" si="25"/>
        <v>when  'RK.20291.050 ',then 402</v>
      </c>
      <c r="O403" t="str">
        <f t="shared" si="26"/>
        <v>V</v>
      </c>
      <c r="P403">
        <v>16190</v>
      </c>
      <c r="Q403" t="s">
        <v>4561</v>
      </c>
      <c r="R403" t="s">
        <v>9816</v>
      </c>
      <c r="S403" t="s">
        <v>9817</v>
      </c>
      <c r="T403" t="str">
        <f t="shared" si="27"/>
        <v>update Unidad set Peso= '0.129 ' WHERE IDProductoServicio=16190</v>
      </c>
    </row>
    <row r="404" spans="1:20" hidden="1" x14ac:dyDescent="0.25">
      <c r="A404" s="35" t="s">
        <v>6</v>
      </c>
      <c r="B404" s="35" t="s">
        <v>4563</v>
      </c>
      <c r="C404" s="36">
        <v>4</v>
      </c>
      <c r="D404" s="36">
        <v>0.376</v>
      </c>
      <c r="E404" s="36" t="s">
        <v>9809</v>
      </c>
      <c r="F404" s="52">
        <v>9.4E-2</v>
      </c>
      <c r="G404" s="36" t="s">
        <v>9810</v>
      </c>
      <c r="H404" t="s">
        <v>9811</v>
      </c>
      <c r="I404" t="s">
        <v>9812</v>
      </c>
      <c r="J404" s="34" t="str">
        <f t="shared" si="24"/>
        <v xml:space="preserve"> 'RK.20292.050 ',</v>
      </c>
      <c r="K404" t="s">
        <v>9813</v>
      </c>
      <c r="L404" t="s">
        <v>9814</v>
      </c>
      <c r="M404">
        <v>403</v>
      </c>
      <c r="N404" t="str">
        <f t="shared" si="25"/>
        <v>when  'RK.20292.050 ',then 403</v>
      </c>
      <c r="O404" t="str">
        <f t="shared" si="26"/>
        <v>V</v>
      </c>
      <c r="P404">
        <v>4029</v>
      </c>
      <c r="Q404" t="s">
        <v>4563</v>
      </c>
      <c r="R404" t="s">
        <v>9816</v>
      </c>
      <c r="S404" t="s">
        <v>9817</v>
      </c>
      <c r="T404" t="str">
        <f t="shared" si="27"/>
        <v>update Unidad set Peso= '0.094 ' WHERE IDProductoServicio=4029</v>
      </c>
    </row>
    <row r="405" spans="1:20" hidden="1" x14ac:dyDescent="0.25">
      <c r="A405" s="35" t="s">
        <v>6</v>
      </c>
      <c r="B405" s="35" t="s">
        <v>4565</v>
      </c>
      <c r="C405" s="36">
        <v>12</v>
      </c>
      <c r="D405" s="36">
        <v>0.45200000000000001</v>
      </c>
      <c r="E405" s="36" t="s">
        <v>9809</v>
      </c>
      <c r="F405" s="52">
        <v>0.113</v>
      </c>
      <c r="G405" s="36" t="s">
        <v>9810</v>
      </c>
      <c r="H405" t="s">
        <v>9811</v>
      </c>
      <c r="I405" t="s">
        <v>9812</v>
      </c>
      <c r="J405" s="34" t="str">
        <f t="shared" si="24"/>
        <v xml:space="preserve"> 'RK.20440.050 ',</v>
      </c>
      <c r="K405" t="s">
        <v>9813</v>
      </c>
      <c r="L405" t="s">
        <v>9814</v>
      </c>
      <c r="M405">
        <v>404</v>
      </c>
      <c r="N405" t="str">
        <f t="shared" si="25"/>
        <v>when  'RK.20440.050 ',then 404</v>
      </c>
      <c r="O405" t="str">
        <f t="shared" si="26"/>
        <v>V</v>
      </c>
      <c r="P405">
        <v>15511</v>
      </c>
      <c r="Q405" t="s">
        <v>4565</v>
      </c>
      <c r="R405" t="s">
        <v>9816</v>
      </c>
      <c r="S405" t="s">
        <v>9817</v>
      </c>
      <c r="T405" t="str">
        <f t="shared" si="27"/>
        <v>update Unidad set Peso= '0.113 ' WHERE IDProductoServicio=15511</v>
      </c>
    </row>
    <row r="406" spans="1:20" hidden="1" x14ac:dyDescent="0.25">
      <c r="A406" s="35" t="s">
        <v>6</v>
      </c>
      <c r="B406" s="35" t="s">
        <v>4567</v>
      </c>
      <c r="C406" s="36">
        <v>76</v>
      </c>
      <c r="D406" s="36">
        <v>0.44800000000000001</v>
      </c>
      <c r="E406" s="36" t="s">
        <v>9809</v>
      </c>
      <c r="F406" s="52">
        <v>0.112</v>
      </c>
      <c r="G406" s="36" t="s">
        <v>9810</v>
      </c>
      <c r="H406" t="s">
        <v>9811</v>
      </c>
      <c r="I406" t="s">
        <v>9812</v>
      </c>
      <c r="J406" s="34" t="str">
        <f t="shared" si="24"/>
        <v xml:space="preserve"> 'RK.20440.STD ',</v>
      </c>
      <c r="K406" t="s">
        <v>9813</v>
      </c>
      <c r="L406" t="s">
        <v>9814</v>
      </c>
      <c r="M406">
        <v>405</v>
      </c>
      <c r="N406" t="str">
        <f t="shared" si="25"/>
        <v>when  'RK.20440.STD ',then 405</v>
      </c>
      <c r="O406" t="str">
        <f t="shared" si="26"/>
        <v>V</v>
      </c>
      <c r="P406">
        <v>15513</v>
      </c>
      <c r="Q406" t="s">
        <v>4567</v>
      </c>
      <c r="R406" t="s">
        <v>9816</v>
      </c>
      <c r="S406" t="s">
        <v>9817</v>
      </c>
      <c r="T406" t="str">
        <f t="shared" si="27"/>
        <v>update Unidad set Peso= '0.112 ' WHERE IDProductoServicio=15513</v>
      </c>
    </row>
    <row r="407" spans="1:20" hidden="1" x14ac:dyDescent="0.25">
      <c r="A407" s="35" t="s">
        <v>6</v>
      </c>
      <c r="B407" s="35" t="s">
        <v>4569</v>
      </c>
      <c r="C407" s="36">
        <v>172</v>
      </c>
      <c r="D407" s="36">
        <v>1.056</v>
      </c>
      <c r="E407" s="36" t="s">
        <v>9809</v>
      </c>
      <c r="F407" s="52">
        <v>0.26400000000000001</v>
      </c>
      <c r="G407" s="36" t="s">
        <v>9810</v>
      </c>
      <c r="H407" t="s">
        <v>9811</v>
      </c>
      <c r="I407" t="s">
        <v>9812</v>
      </c>
      <c r="J407" s="34" t="str">
        <f t="shared" si="24"/>
        <v xml:space="preserve"> 'RK.20441.STD ',</v>
      </c>
      <c r="K407" t="s">
        <v>9813</v>
      </c>
      <c r="L407" t="s">
        <v>9814</v>
      </c>
      <c r="M407">
        <v>406</v>
      </c>
      <c r="N407" t="str">
        <f t="shared" si="25"/>
        <v>when  'RK.20441.STD ',then 406</v>
      </c>
      <c r="O407" t="str">
        <f t="shared" si="26"/>
        <v>V</v>
      </c>
      <c r="P407">
        <v>10919</v>
      </c>
      <c r="Q407" t="s">
        <v>4569</v>
      </c>
      <c r="R407" t="s">
        <v>9816</v>
      </c>
      <c r="S407" t="s">
        <v>9817</v>
      </c>
      <c r="T407" t="str">
        <f t="shared" si="27"/>
        <v>update Unidad set Peso= '0.264 ' WHERE IDProductoServicio=10919</v>
      </c>
    </row>
    <row r="408" spans="1:20" hidden="1" x14ac:dyDescent="0.25">
      <c r="A408" s="35" t="s">
        <v>6</v>
      </c>
      <c r="B408" s="35" t="s">
        <v>4571</v>
      </c>
      <c r="C408" s="36">
        <v>44</v>
      </c>
      <c r="D408" s="36">
        <v>1.2</v>
      </c>
      <c r="E408" s="36" t="s">
        <v>9809</v>
      </c>
      <c r="F408" s="52">
        <v>0.3</v>
      </c>
      <c r="G408" s="36" t="s">
        <v>9810</v>
      </c>
      <c r="H408" t="s">
        <v>9811</v>
      </c>
      <c r="I408" t="s">
        <v>9812</v>
      </c>
      <c r="J408" s="34" t="str">
        <f t="shared" si="24"/>
        <v xml:space="preserve"> 'RK.20475.STD ',</v>
      </c>
      <c r="K408" t="s">
        <v>9813</v>
      </c>
      <c r="L408" t="s">
        <v>9814</v>
      </c>
      <c r="M408">
        <v>407</v>
      </c>
      <c r="N408" t="str">
        <f t="shared" si="25"/>
        <v>when  'RK.20475.STD ',then 407</v>
      </c>
      <c r="O408" t="str">
        <f t="shared" si="26"/>
        <v>V</v>
      </c>
      <c r="P408">
        <v>10975</v>
      </c>
      <c r="Q408" t="s">
        <v>4571</v>
      </c>
      <c r="R408" t="s">
        <v>9816</v>
      </c>
      <c r="S408" t="s">
        <v>9817</v>
      </c>
      <c r="T408" t="str">
        <f t="shared" si="27"/>
        <v>update Unidad set Peso= '0.3 ' WHERE IDProductoServicio=10975</v>
      </c>
    </row>
    <row r="409" spans="1:20" hidden="1" x14ac:dyDescent="0.25">
      <c r="A409" s="35" t="s">
        <v>6</v>
      </c>
      <c r="B409" s="35" t="s">
        <v>4573</v>
      </c>
      <c r="C409" s="36">
        <v>76</v>
      </c>
      <c r="D409" s="36">
        <v>0.83599999999999997</v>
      </c>
      <c r="E409" s="36" t="s">
        <v>9809</v>
      </c>
      <c r="F409" s="52">
        <v>0.20899999999999999</v>
      </c>
      <c r="G409" s="36" t="s">
        <v>9810</v>
      </c>
      <c r="H409" t="s">
        <v>9811</v>
      </c>
      <c r="I409" t="s">
        <v>9812</v>
      </c>
      <c r="J409" s="34" t="str">
        <f t="shared" si="24"/>
        <v xml:space="preserve"> 'RK.20503.025 ',</v>
      </c>
      <c r="K409" t="s">
        <v>9813</v>
      </c>
      <c r="L409" t="s">
        <v>9814</v>
      </c>
      <c r="M409">
        <v>408</v>
      </c>
      <c r="N409" t="str">
        <f t="shared" si="25"/>
        <v>when  'RK.20503.025 ',then 408</v>
      </c>
      <c r="O409" t="str">
        <f t="shared" si="26"/>
        <v>V</v>
      </c>
      <c r="P409">
        <v>15393</v>
      </c>
      <c r="Q409" t="s">
        <v>4573</v>
      </c>
      <c r="R409" t="s">
        <v>9816</v>
      </c>
      <c r="S409" t="s">
        <v>9817</v>
      </c>
      <c r="T409" t="str">
        <f t="shared" si="27"/>
        <v>update Unidad set Peso= '0.209 ' WHERE IDProductoServicio=15393</v>
      </c>
    </row>
    <row r="410" spans="1:20" hidden="1" x14ac:dyDescent="0.25">
      <c r="A410" s="35" t="s">
        <v>6</v>
      </c>
      <c r="B410" s="35" t="s">
        <v>4575</v>
      </c>
      <c r="C410" s="36">
        <v>704</v>
      </c>
      <c r="D410" s="36">
        <v>0.85199999999999998</v>
      </c>
      <c r="E410" s="36" t="s">
        <v>9809</v>
      </c>
      <c r="F410" s="52">
        <v>0.21299999999999999</v>
      </c>
      <c r="G410" s="36" t="s">
        <v>9810</v>
      </c>
      <c r="H410" t="s">
        <v>9811</v>
      </c>
      <c r="I410" t="s">
        <v>9812</v>
      </c>
      <c r="J410" s="34" t="str">
        <f t="shared" si="24"/>
        <v xml:space="preserve"> 'RK.20503.STD ',</v>
      </c>
      <c r="K410" t="s">
        <v>9813</v>
      </c>
      <c r="L410" t="s">
        <v>9814</v>
      </c>
      <c r="M410">
        <v>409</v>
      </c>
      <c r="N410" t="str">
        <f t="shared" si="25"/>
        <v>when  'RK.20503.STD ',then 409</v>
      </c>
      <c r="O410" t="str">
        <f t="shared" si="26"/>
        <v>V</v>
      </c>
      <c r="P410">
        <v>15394</v>
      </c>
      <c r="Q410" t="s">
        <v>4575</v>
      </c>
      <c r="R410" t="s">
        <v>9816</v>
      </c>
      <c r="S410" t="s">
        <v>9817</v>
      </c>
      <c r="T410" t="str">
        <f t="shared" si="27"/>
        <v>update Unidad set Peso= '0.213 ' WHERE IDProductoServicio=15394</v>
      </c>
    </row>
    <row r="411" spans="1:20" hidden="1" x14ac:dyDescent="0.25">
      <c r="A411" s="35" t="s">
        <v>6</v>
      </c>
      <c r="B411" s="35" t="s">
        <v>4577</v>
      </c>
      <c r="C411" s="36">
        <v>4</v>
      </c>
      <c r="D411" s="36">
        <v>1.1519999999999999</v>
      </c>
      <c r="E411" s="36" t="s">
        <v>9809</v>
      </c>
      <c r="F411" s="52">
        <v>0.28799999999999998</v>
      </c>
      <c r="G411" s="36" t="s">
        <v>9810</v>
      </c>
      <c r="H411" t="s">
        <v>9811</v>
      </c>
      <c r="I411" t="s">
        <v>9812</v>
      </c>
      <c r="J411" s="34" t="str">
        <f t="shared" si="24"/>
        <v xml:space="preserve"> 'RK.20515.025 ',</v>
      </c>
      <c r="K411" t="s">
        <v>9813</v>
      </c>
      <c r="L411" t="s">
        <v>9814</v>
      </c>
      <c r="M411">
        <v>410</v>
      </c>
      <c r="N411" t="str">
        <f t="shared" si="25"/>
        <v>when  'RK.20515.025 ',then 410</v>
      </c>
      <c r="O411" t="str">
        <f t="shared" si="26"/>
        <v>V</v>
      </c>
      <c r="P411">
        <v>22039</v>
      </c>
      <c r="Q411" t="s">
        <v>4577</v>
      </c>
      <c r="R411" t="s">
        <v>9816</v>
      </c>
      <c r="S411" t="s">
        <v>9817</v>
      </c>
      <c r="T411" t="str">
        <f t="shared" si="27"/>
        <v>update Unidad set Peso= '0.288 ' WHERE IDProductoServicio=22039</v>
      </c>
    </row>
    <row r="412" spans="1:20" hidden="1" x14ac:dyDescent="0.25">
      <c r="A412" s="35" t="s">
        <v>6</v>
      </c>
      <c r="B412" s="35" t="s">
        <v>4579</v>
      </c>
      <c r="C412" s="36">
        <v>68</v>
      </c>
      <c r="D412" s="36">
        <v>1.1479999999999999</v>
      </c>
      <c r="E412" s="36" t="s">
        <v>9809</v>
      </c>
      <c r="F412" s="52">
        <v>0.28699999999999998</v>
      </c>
      <c r="G412" s="36" t="s">
        <v>9810</v>
      </c>
      <c r="H412" t="s">
        <v>9811</v>
      </c>
      <c r="I412" t="s">
        <v>9812</v>
      </c>
      <c r="J412" s="34" t="str">
        <f t="shared" si="24"/>
        <v xml:space="preserve"> 'RK.20515.STD ',</v>
      </c>
      <c r="K412" t="s">
        <v>9813</v>
      </c>
      <c r="L412" t="s">
        <v>9814</v>
      </c>
      <c r="M412">
        <v>411</v>
      </c>
      <c r="N412" t="str">
        <f t="shared" si="25"/>
        <v>when  'RK.20515.STD ',then 411</v>
      </c>
      <c r="O412" t="str">
        <f t="shared" si="26"/>
        <v>V</v>
      </c>
      <c r="P412">
        <v>22026</v>
      </c>
      <c r="Q412" t="s">
        <v>4579</v>
      </c>
      <c r="R412" t="s">
        <v>9816</v>
      </c>
      <c r="S412" t="s">
        <v>9817</v>
      </c>
      <c r="T412" t="str">
        <f t="shared" si="27"/>
        <v>update Unidad set Peso= '0.287 ' WHERE IDProductoServicio=22026</v>
      </c>
    </row>
    <row r="413" spans="1:20" hidden="1" x14ac:dyDescent="0.25">
      <c r="A413" s="35" t="s">
        <v>6</v>
      </c>
      <c r="B413" s="35" t="s">
        <v>4581</v>
      </c>
      <c r="C413" s="36">
        <v>184</v>
      </c>
      <c r="D413" s="36">
        <v>0.46400000000000002</v>
      </c>
      <c r="E413" s="36" t="s">
        <v>9809</v>
      </c>
      <c r="F413" s="52">
        <v>0.11600000000000001</v>
      </c>
      <c r="G413" s="36" t="s">
        <v>9810</v>
      </c>
      <c r="H413" t="s">
        <v>9811</v>
      </c>
      <c r="I413" t="s">
        <v>9812</v>
      </c>
      <c r="J413" s="34" t="str">
        <f t="shared" si="24"/>
        <v xml:space="preserve"> 'RK.20520.025 ',</v>
      </c>
      <c r="K413" t="s">
        <v>9813</v>
      </c>
      <c r="L413" t="s">
        <v>9814</v>
      </c>
      <c r="M413">
        <v>412</v>
      </c>
      <c r="N413" t="str">
        <f t="shared" si="25"/>
        <v>when  'RK.20520.025 ',then 412</v>
      </c>
      <c r="O413" t="str">
        <f t="shared" si="26"/>
        <v>V</v>
      </c>
      <c r="P413">
        <v>15522</v>
      </c>
      <c r="Q413" t="s">
        <v>4581</v>
      </c>
      <c r="R413" t="s">
        <v>9816</v>
      </c>
      <c r="S413" t="s">
        <v>9817</v>
      </c>
      <c r="T413" t="str">
        <f t="shared" si="27"/>
        <v>update Unidad set Peso= '0.116 ' WHERE IDProductoServicio=15522</v>
      </c>
    </row>
    <row r="414" spans="1:20" hidden="1" x14ac:dyDescent="0.25">
      <c r="A414" s="35" t="s">
        <v>6</v>
      </c>
      <c r="B414" s="35" t="s">
        <v>4583</v>
      </c>
      <c r="C414" s="36">
        <v>32</v>
      </c>
      <c r="D414" s="36">
        <v>0.46400000000000002</v>
      </c>
      <c r="E414" s="36" t="s">
        <v>9809</v>
      </c>
      <c r="F414" s="52">
        <v>0.11600000000000001</v>
      </c>
      <c r="G414" s="36" t="s">
        <v>9810</v>
      </c>
      <c r="H414" t="s">
        <v>9811</v>
      </c>
      <c r="I414" t="s">
        <v>9812</v>
      </c>
      <c r="J414" s="34" t="str">
        <f t="shared" si="24"/>
        <v xml:space="preserve"> 'RK.20520.050 ',</v>
      </c>
      <c r="K414" t="s">
        <v>9813</v>
      </c>
      <c r="L414" t="s">
        <v>9814</v>
      </c>
      <c r="M414">
        <v>413</v>
      </c>
      <c r="N414" t="str">
        <f t="shared" si="25"/>
        <v>when  'RK.20520.050 ',then 413</v>
      </c>
      <c r="O414" t="str">
        <f t="shared" si="26"/>
        <v>V</v>
      </c>
      <c r="P414">
        <v>15523</v>
      </c>
      <c r="Q414" t="s">
        <v>4583</v>
      </c>
      <c r="R414" t="s">
        <v>9816</v>
      </c>
      <c r="S414" t="s">
        <v>9817</v>
      </c>
      <c r="T414" t="str">
        <f t="shared" si="27"/>
        <v>update Unidad set Peso= '0.116 ' WHERE IDProductoServicio=15523</v>
      </c>
    </row>
    <row r="415" spans="1:20" hidden="1" x14ac:dyDescent="0.25">
      <c r="A415" s="35" t="s">
        <v>6</v>
      </c>
      <c r="B415" s="35" t="s">
        <v>4585</v>
      </c>
      <c r="C415" s="36">
        <v>84</v>
      </c>
      <c r="D415" s="36">
        <v>0.46400000000000002</v>
      </c>
      <c r="E415" s="36" t="s">
        <v>9809</v>
      </c>
      <c r="F415" s="52">
        <v>0.11600000000000001</v>
      </c>
      <c r="G415" s="36" t="s">
        <v>9810</v>
      </c>
      <c r="H415" t="s">
        <v>9811</v>
      </c>
      <c r="I415" t="s">
        <v>9812</v>
      </c>
      <c r="J415" s="34" t="str">
        <f t="shared" si="24"/>
        <v xml:space="preserve"> 'RK.20520.075 ',</v>
      </c>
      <c r="K415" t="s">
        <v>9813</v>
      </c>
      <c r="L415" t="s">
        <v>9814</v>
      </c>
      <c r="M415">
        <v>414</v>
      </c>
      <c r="N415" t="str">
        <f t="shared" si="25"/>
        <v>when  'RK.20520.075 ',then 414</v>
      </c>
      <c r="O415" t="str">
        <f t="shared" si="26"/>
        <v>V</v>
      </c>
      <c r="P415">
        <v>15524</v>
      </c>
      <c r="Q415" t="s">
        <v>4585</v>
      </c>
      <c r="R415" t="s">
        <v>9816</v>
      </c>
      <c r="S415" t="s">
        <v>9817</v>
      </c>
      <c r="T415" t="str">
        <f t="shared" si="27"/>
        <v>update Unidad set Peso= '0.116 ' WHERE IDProductoServicio=15524</v>
      </c>
    </row>
    <row r="416" spans="1:20" hidden="1" x14ac:dyDescent="0.25">
      <c r="A416" s="35" t="s">
        <v>6</v>
      </c>
      <c r="B416" s="35" t="s">
        <v>4587</v>
      </c>
      <c r="C416" s="36">
        <v>168</v>
      </c>
      <c r="D416" s="36">
        <v>0.46400000000000002</v>
      </c>
      <c r="E416" s="36" t="s">
        <v>9809</v>
      </c>
      <c r="F416" s="52">
        <v>0.11600000000000001</v>
      </c>
      <c r="G416" s="36" t="s">
        <v>9810</v>
      </c>
      <c r="H416" t="s">
        <v>9811</v>
      </c>
      <c r="I416" t="s">
        <v>9812</v>
      </c>
      <c r="J416" s="34" t="str">
        <f t="shared" si="24"/>
        <v xml:space="preserve"> 'RK.20520.STD ',</v>
      </c>
      <c r="K416" t="s">
        <v>9813</v>
      </c>
      <c r="L416" t="s">
        <v>9814</v>
      </c>
      <c r="M416">
        <v>415</v>
      </c>
      <c r="N416" t="str">
        <f t="shared" si="25"/>
        <v>when  'RK.20520.STD ',then 415</v>
      </c>
      <c r="O416" t="str">
        <f t="shared" si="26"/>
        <v>V</v>
      </c>
      <c r="P416">
        <v>15526</v>
      </c>
      <c r="Q416" t="s">
        <v>4587</v>
      </c>
      <c r="R416" t="s">
        <v>9816</v>
      </c>
      <c r="S416" t="s">
        <v>9817</v>
      </c>
      <c r="T416" t="str">
        <f t="shared" si="27"/>
        <v>update Unidad set Peso= '0.116 ' WHERE IDProductoServicio=15526</v>
      </c>
    </row>
    <row r="417" spans="1:20" hidden="1" x14ac:dyDescent="0.25">
      <c r="A417" s="35" t="s">
        <v>6</v>
      </c>
      <c r="B417" s="35" t="s">
        <v>4589</v>
      </c>
      <c r="C417" s="36">
        <v>20</v>
      </c>
      <c r="D417" s="36">
        <v>0.78800000000000003</v>
      </c>
      <c r="E417" s="36" t="s">
        <v>9809</v>
      </c>
      <c r="F417" s="52">
        <v>0.19700000000000001</v>
      </c>
      <c r="G417" s="36" t="s">
        <v>9810</v>
      </c>
      <c r="H417" t="s">
        <v>9811</v>
      </c>
      <c r="I417" t="s">
        <v>9812</v>
      </c>
      <c r="J417" s="34" t="str">
        <f t="shared" si="24"/>
        <v xml:space="preserve"> 'RK.20585.025 ',</v>
      </c>
      <c r="K417" t="s">
        <v>9813</v>
      </c>
      <c r="L417" t="s">
        <v>9814</v>
      </c>
      <c r="M417">
        <v>416</v>
      </c>
      <c r="N417" t="str">
        <f t="shared" si="25"/>
        <v>when  'RK.20585.025 ',then 416</v>
      </c>
      <c r="O417" t="str">
        <f t="shared" si="26"/>
        <v>V</v>
      </c>
      <c r="P417">
        <v>16222</v>
      </c>
      <c r="Q417" t="s">
        <v>4589</v>
      </c>
      <c r="R417" t="s">
        <v>9816</v>
      </c>
      <c r="S417" t="s">
        <v>9817</v>
      </c>
      <c r="T417" t="str">
        <f t="shared" si="27"/>
        <v>update Unidad set Peso= '0.197 ' WHERE IDProductoServicio=16222</v>
      </c>
    </row>
    <row r="418" spans="1:20" hidden="1" x14ac:dyDescent="0.25">
      <c r="A418" s="35" t="s">
        <v>6</v>
      </c>
      <c r="B418" s="35" t="s">
        <v>4591</v>
      </c>
      <c r="C418" s="36">
        <v>4</v>
      </c>
      <c r="D418" s="36">
        <v>0.41199999999999998</v>
      </c>
      <c r="E418" s="36" t="s">
        <v>9809</v>
      </c>
      <c r="F418" s="52">
        <v>0.10299999999999999</v>
      </c>
      <c r="G418" s="36" t="s">
        <v>9810</v>
      </c>
      <c r="H418" t="s">
        <v>9811</v>
      </c>
      <c r="I418" t="s">
        <v>9812</v>
      </c>
      <c r="J418" s="34" t="str">
        <f t="shared" si="24"/>
        <v xml:space="preserve"> 'RK.20630.100 ',</v>
      </c>
      <c r="K418" t="s">
        <v>9813</v>
      </c>
      <c r="L418" t="s">
        <v>9814</v>
      </c>
      <c r="M418">
        <v>417</v>
      </c>
      <c r="N418" t="str">
        <f t="shared" si="25"/>
        <v>when  'RK.20630.100 ',then 417</v>
      </c>
      <c r="O418" t="str">
        <f t="shared" si="26"/>
        <v>V</v>
      </c>
      <c r="P418">
        <v>13730</v>
      </c>
      <c r="Q418" t="s">
        <v>4591</v>
      </c>
      <c r="R418" t="s">
        <v>9816</v>
      </c>
      <c r="S418" t="s">
        <v>9817</v>
      </c>
      <c r="T418" t="str">
        <f t="shared" si="27"/>
        <v>update Unidad set Peso= '0.103 ' WHERE IDProductoServicio=13730</v>
      </c>
    </row>
    <row r="419" spans="1:20" hidden="1" x14ac:dyDescent="0.25">
      <c r="A419" s="35" t="s">
        <v>6</v>
      </c>
      <c r="B419" s="35" t="s">
        <v>4593</v>
      </c>
      <c r="C419" s="36">
        <v>32</v>
      </c>
      <c r="D419" s="36">
        <v>0.85599999999999998</v>
      </c>
      <c r="E419" s="36" t="s">
        <v>9809</v>
      </c>
      <c r="F419" s="52">
        <v>0.214</v>
      </c>
      <c r="G419" s="36" t="s">
        <v>9810</v>
      </c>
      <c r="H419" t="s">
        <v>9811</v>
      </c>
      <c r="I419" t="s">
        <v>9812</v>
      </c>
      <c r="J419" s="34" t="str">
        <f t="shared" si="24"/>
        <v xml:space="preserve"> 'RK.20661.STD ',</v>
      </c>
      <c r="K419" t="s">
        <v>9813</v>
      </c>
      <c r="L419" t="s">
        <v>9814</v>
      </c>
      <c r="M419">
        <v>418</v>
      </c>
      <c r="N419" t="str">
        <f t="shared" si="25"/>
        <v>when  'RK.20661.STD ',then 418</v>
      </c>
      <c r="O419" t="str">
        <f t="shared" si="26"/>
        <v>V</v>
      </c>
      <c r="P419">
        <v>16227</v>
      </c>
      <c r="Q419" t="s">
        <v>4593</v>
      </c>
      <c r="R419" t="s">
        <v>9816</v>
      </c>
      <c r="S419" t="s">
        <v>9817</v>
      </c>
      <c r="T419" t="str">
        <f t="shared" si="27"/>
        <v>update Unidad set Peso= '0.214 ' WHERE IDProductoServicio=16227</v>
      </c>
    </row>
    <row r="420" spans="1:20" hidden="1" x14ac:dyDescent="0.25">
      <c r="A420" s="35" t="s">
        <v>6</v>
      </c>
      <c r="B420" s="35" t="s">
        <v>4595</v>
      </c>
      <c r="C420" s="36">
        <v>36</v>
      </c>
      <c r="D420" s="36">
        <v>0.40799999999999997</v>
      </c>
      <c r="E420" s="36" t="s">
        <v>9809</v>
      </c>
      <c r="F420" s="52">
        <v>0.10199999999999999</v>
      </c>
      <c r="G420" s="36" t="s">
        <v>9810</v>
      </c>
      <c r="H420" t="s">
        <v>9811</v>
      </c>
      <c r="I420" t="s">
        <v>9812</v>
      </c>
      <c r="J420" s="34" t="str">
        <f t="shared" si="24"/>
        <v xml:space="preserve"> 'RK.20740.025 ',</v>
      </c>
      <c r="K420" t="s">
        <v>9813</v>
      </c>
      <c r="L420" t="s">
        <v>9814</v>
      </c>
      <c r="M420">
        <v>419</v>
      </c>
      <c r="N420" t="str">
        <f t="shared" si="25"/>
        <v>when  'RK.20740.025 ',then 419</v>
      </c>
      <c r="O420" t="str">
        <f t="shared" si="26"/>
        <v>V</v>
      </c>
      <c r="P420">
        <v>13067</v>
      </c>
      <c r="Q420" t="s">
        <v>4595</v>
      </c>
      <c r="R420" t="s">
        <v>9816</v>
      </c>
      <c r="S420" t="s">
        <v>9817</v>
      </c>
      <c r="T420" t="str">
        <f t="shared" si="27"/>
        <v>update Unidad set Peso= '0.102 ' WHERE IDProductoServicio=13067</v>
      </c>
    </row>
    <row r="421" spans="1:20" hidden="1" x14ac:dyDescent="0.25">
      <c r="A421" s="35" t="s">
        <v>6</v>
      </c>
      <c r="B421" s="35" t="s">
        <v>4597</v>
      </c>
      <c r="C421" s="36">
        <v>16</v>
      </c>
      <c r="D421" s="36">
        <v>0.41199999999999998</v>
      </c>
      <c r="E421" s="36" t="s">
        <v>9809</v>
      </c>
      <c r="F421" s="52">
        <v>0.10299999999999999</v>
      </c>
      <c r="G421" s="36" t="s">
        <v>9810</v>
      </c>
      <c r="H421" t="s">
        <v>9811</v>
      </c>
      <c r="I421" t="s">
        <v>9812</v>
      </c>
      <c r="J421" s="34" t="str">
        <f t="shared" si="24"/>
        <v xml:space="preserve"> 'RK.20740.075 ',</v>
      </c>
      <c r="K421" t="s">
        <v>9813</v>
      </c>
      <c r="L421" t="s">
        <v>9814</v>
      </c>
      <c r="M421">
        <v>420</v>
      </c>
      <c r="N421" t="str">
        <f t="shared" si="25"/>
        <v>when  'RK.20740.075 ',then 420</v>
      </c>
      <c r="O421" t="str">
        <f t="shared" si="26"/>
        <v>V</v>
      </c>
      <c r="P421">
        <v>24808</v>
      </c>
      <c r="Q421" t="s">
        <v>4597</v>
      </c>
      <c r="R421" t="s">
        <v>9816</v>
      </c>
      <c r="S421" t="s">
        <v>9817</v>
      </c>
      <c r="T421" t="str">
        <f t="shared" si="27"/>
        <v>update Unidad set Peso= '0.103 ' WHERE IDProductoServicio=24808</v>
      </c>
    </row>
    <row r="422" spans="1:20" hidden="1" x14ac:dyDescent="0.25">
      <c r="A422" s="35" t="s">
        <v>6</v>
      </c>
      <c r="B422" s="35" t="s">
        <v>4599</v>
      </c>
      <c r="C422" s="36">
        <v>16</v>
      </c>
      <c r="D422" s="36">
        <v>0.41199999999999998</v>
      </c>
      <c r="E422" s="36" t="s">
        <v>9809</v>
      </c>
      <c r="F422" s="52">
        <v>0.10299999999999999</v>
      </c>
      <c r="G422" s="36" t="s">
        <v>9810</v>
      </c>
      <c r="H422" t="s">
        <v>9811</v>
      </c>
      <c r="I422" t="s">
        <v>9812</v>
      </c>
      <c r="J422" s="34" t="str">
        <f t="shared" si="24"/>
        <v xml:space="preserve"> 'RK.20740.STD ',</v>
      </c>
      <c r="K422" t="s">
        <v>9813</v>
      </c>
      <c r="L422" t="s">
        <v>9814</v>
      </c>
      <c r="M422">
        <v>421</v>
      </c>
      <c r="N422" t="str">
        <f t="shared" si="25"/>
        <v>when  'RK.20740.STD ',then 421</v>
      </c>
      <c r="O422" t="str">
        <f t="shared" si="26"/>
        <v>V</v>
      </c>
      <c r="P422">
        <v>13069</v>
      </c>
      <c r="Q422" t="s">
        <v>4599</v>
      </c>
      <c r="R422" t="s">
        <v>9816</v>
      </c>
      <c r="S422" t="s">
        <v>9817</v>
      </c>
      <c r="T422" t="str">
        <f t="shared" si="27"/>
        <v>update Unidad set Peso= '0.103 ' WHERE IDProductoServicio=13069</v>
      </c>
    </row>
    <row r="423" spans="1:20" hidden="1" x14ac:dyDescent="0.25">
      <c r="A423" s="35" t="s">
        <v>6</v>
      </c>
      <c r="B423" s="35" t="s">
        <v>4601</v>
      </c>
      <c r="C423" s="36">
        <v>30</v>
      </c>
      <c r="D423" s="36">
        <v>4.32</v>
      </c>
      <c r="E423" s="36" t="s">
        <v>9809</v>
      </c>
      <c r="F423" s="52">
        <v>0.72</v>
      </c>
      <c r="G423" s="36" t="s">
        <v>9810</v>
      </c>
      <c r="H423" t="s">
        <v>9811</v>
      </c>
      <c r="I423" t="s">
        <v>9812</v>
      </c>
      <c r="J423" s="34" t="str">
        <f t="shared" si="24"/>
        <v xml:space="preserve"> 'RK.20763.STD ',</v>
      </c>
      <c r="K423" t="s">
        <v>9813</v>
      </c>
      <c r="L423" t="s">
        <v>9814</v>
      </c>
      <c r="M423">
        <v>422</v>
      </c>
      <c r="N423" t="str">
        <f t="shared" si="25"/>
        <v>when  'RK.20763.STD ',then 422</v>
      </c>
      <c r="O423" t="str">
        <f t="shared" si="26"/>
        <v>V</v>
      </c>
      <c r="P423">
        <v>14357</v>
      </c>
      <c r="Q423" t="s">
        <v>4601</v>
      </c>
      <c r="R423" t="s">
        <v>9816</v>
      </c>
      <c r="S423" t="s">
        <v>9817</v>
      </c>
      <c r="T423" t="str">
        <f t="shared" si="27"/>
        <v>update Unidad set Peso= '0.72 ' WHERE IDProductoServicio=14357</v>
      </c>
    </row>
    <row r="424" spans="1:20" hidden="1" x14ac:dyDescent="0.25">
      <c r="A424" s="35" t="s">
        <v>6</v>
      </c>
      <c r="B424" s="35" t="s">
        <v>4603</v>
      </c>
      <c r="C424" s="36">
        <v>30</v>
      </c>
      <c r="D424" s="36">
        <v>3.2519999999999998</v>
      </c>
      <c r="E424" s="36" t="s">
        <v>9809</v>
      </c>
      <c r="F424" s="52">
        <v>0.54200000000000004</v>
      </c>
      <c r="G424" s="36" t="s">
        <v>9810</v>
      </c>
      <c r="H424" t="s">
        <v>9811</v>
      </c>
      <c r="I424" t="s">
        <v>9812</v>
      </c>
      <c r="J424" s="34" t="str">
        <f t="shared" si="24"/>
        <v xml:space="preserve"> 'RK.20765.STD ',</v>
      </c>
      <c r="K424" t="s">
        <v>9813</v>
      </c>
      <c r="L424" t="s">
        <v>9814</v>
      </c>
      <c r="M424">
        <v>423</v>
      </c>
      <c r="N424" t="str">
        <f t="shared" si="25"/>
        <v>when  'RK.20765.STD ',then 423</v>
      </c>
      <c r="O424" t="str">
        <f t="shared" si="26"/>
        <v>V</v>
      </c>
      <c r="P424">
        <v>14381</v>
      </c>
      <c r="Q424" t="s">
        <v>4603</v>
      </c>
      <c r="R424" t="s">
        <v>9816</v>
      </c>
      <c r="S424" t="s">
        <v>9817</v>
      </c>
      <c r="T424" t="str">
        <f t="shared" si="27"/>
        <v>update Unidad set Peso= '0.542 ' WHERE IDProductoServicio=14381</v>
      </c>
    </row>
    <row r="425" spans="1:20" hidden="1" x14ac:dyDescent="0.25">
      <c r="A425" s="35" t="s">
        <v>6</v>
      </c>
      <c r="B425" s="35" t="s">
        <v>4605</v>
      </c>
      <c r="C425" s="36">
        <v>30</v>
      </c>
      <c r="D425" s="44">
        <v>0</v>
      </c>
      <c r="E425" s="36" t="s">
        <v>9809</v>
      </c>
      <c r="F425" s="52">
        <v>5.1999999999999998E-2</v>
      </c>
      <c r="G425" s="36" t="s">
        <v>9810</v>
      </c>
      <c r="H425" t="s">
        <v>9811</v>
      </c>
      <c r="I425" t="s">
        <v>9812</v>
      </c>
      <c r="J425" s="34" t="str">
        <f t="shared" si="24"/>
        <v xml:space="preserve"> 'RK.20892.STD ',</v>
      </c>
      <c r="K425" t="s">
        <v>9813</v>
      </c>
      <c r="L425" t="s">
        <v>9814</v>
      </c>
      <c r="M425">
        <v>424</v>
      </c>
      <c r="N425" t="str">
        <f t="shared" si="25"/>
        <v>when  'RK.20892.STD ',then 424</v>
      </c>
      <c r="O425" t="str">
        <f t="shared" si="26"/>
        <v>V</v>
      </c>
      <c r="P425">
        <v>23911</v>
      </c>
      <c r="Q425" t="s">
        <v>4605</v>
      </c>
      <c r="R425" t="s">
        <v>9816</v>
      </c>
      <c r="S425" t="s">
        <v>9817</v>
      </c>
      <c r="T425" t="str">
        <f t="shared" si="27"/>
        <v>update Unidad set Peso= '0.052 ' WHERE IDProductoServicio=23911</v>
      </c>
    </row>
    <row r="426" spans="1:20" hidden="1" x14ac:dyDescent="0.25">
      <c r="A426" s="35" t="s">
        <v>6</v>
      </c>
      <c r="B426" s="35" t="s">
        <v>4607</v>
      </c>
      <c r="C426" s="36">
        <v>54</v>
      </c>
      <c r="D426" s="36">
        <v>2.8679999999999999</v>
      </c>
      <c r="E426" s="36" t="s">
        <v>9809</v>
      </c>
      <c r="F426" s="52">
        <v>0.47799999999999998</v>
      </c>
      <c r="G426" s="36" t="s">
        <v>9810</v>
      </c>
      <c r="H426" t="s">
        <v>9811</v>
      </c>
      <c r="I426" t="s">
        <v>9812</v>
      </c>
      <c r="J426" s="34" t="str">
        <f t="shared" si="24"/>
        <v xml:space="preserve"> 'RK.20901.STD ',</v>
      </c>
      <c r="K426" t="s">
        <v>9813</v>
      </c>
      <c r="L426" t="s">
        <v>9814</v>
      </c>
      <c r="M426">
        <v>425</v>
      </c>
      <c r="N426" t="str">
        <f t="shared" si="25"/>
        <v>when  'RK.20901.STD ',then 425</v>
      </c>
      <c r="O426" t="str">
        <f t="shared" si="26"/>
        <v>V</v>
      </c>
      <c r="P426">
        <v>14359</v>
      </c>
      <c r="Q426" t="s">
        <v>4607</v>
      </c>
      <c r="R426" t="s">
        <v>9816</v>
      </c>
      <c r="S426" t="s">
        <v>9817</v>
      </c>
      <c r="T426" t="str">
        <f t="shared" si="27"/>
        <v>update Unidad set Peso= '0.478 ' WHERE IDProductoServicio=14359</v>
      </c>
    </row>
    <row r="427" spans="1:20" hidden="1" x14ac:dyDescent="0.25">
      <c r="A427" s="35" t="s">
        <v>6</v>
      </c>
      <c r="B427" s="35" t="s">
        <v>4609</v>
      </c>
      <c r="C427" s="36">
        <v>6</v>
      </c>
      <c r="D427" s="36">
        <v>3.4740000000000002</v>
      </c>
      <c r="E427" s="36" t="s">
        <v>9809</v>
      </c>
      <c r="F427" s="52">
        <v>0.57899999999999996</v>
      </c>
      <c r="G427" s="36" t="s">
        <v>9810</v>
      </c>
      <c r="H427" t="s">
        <v>9811</v>
      </c>
      <c r="I427" t="s">
        <v>9812</v>
      </c>
      <c r="J427" s="34" t="str">
        <f t="shared" si="24"/>
        <v xml:space="preserve"> 'RK.20911.STD ',</v>
      </c>
      <c r="K427" t="s">
        <v>9813</v>
      </c>
      <c r="L427" t="s">
        <v>9814</v>
      </c>
      <c r="M427">
        <v>426</v>
      </c>
      <c r="N427" t="str">
        <f t="shared" si="25"/>
        <v>when  'RK.20911.STD ',then 426</v>
      </c>
      <c r="O427" t="str">
        <f t="shared" si="26"/>
        <v>V</v>
      </c>
      <c r="P427">
        <v>14421</v>
      </c>
      <c r="Q427" t="s">
        <v>4609</v>
      </c>
      <c r="R427" t="s">
        <v>9816</v>
      </c>
      <c r="S427" t="s">
        <v>9817</v>
      </c>
      <c r="T427" t="str">
        <f t="shared" si="27"/>
        <v>update Unidad set Peso= '0.579 ' WHERE IDProductoServicio=14421</v>
      </c>
    </row>
    <row r="428" spans="1:20" hidden="1" x14ac:dyDescent="0.25">
      <c r="A428" s="35" t="s">
        <v>6</v>
      </c>
      <c r="B428" s="35" t="s">
        <v>4611</v>
      </c>
      <c r="C428" s="36">
        <v>188</v>
      </c>
      <c r="D428" s="36">
        <v>1.0920000000000001</v>
      </c>
      <c r="E428" s="36" t="s">
        <v>9809</v>
      </c>
      <c r="F428" s="52">
        <v>0.27300000000000002</v>
      </c>
      <c r="G428" s="36" t="s">
        <v>9810</v>
      </c>
      <c r="H428" t="s">
        <v>9811</v>
      </c>
      <c r="I428" t="s">
        <v>9812</v>
      </c>
      <c r="J428" s="34" t="str">
        <f t="shared" si="24"/>
        <v xml:space="preserve"> 'RK.20931.STD ',</v>
      </c>
      <c r="K428" t="s">
        <v>9813</v>
      </c>
      <c r="L428" t="s">
        <v>9814</v>
      </c>
      <c r="M428">
        <v>427</v>
      </c>
      <c r="N428" t="str">
        <f t="shared" si="25"/>
        <v>when  'RK.20931.STD ',then 427</v>
      </c>
      <c r="O428" t="str">
        <f t="shared" si="26"/>
        <v>V</v>
      </c>
      <c r="P428">
        <v>10928</v>
      </c>
      <c r="Q428" t="s">
        <v>4611</v>
      </c>
      <c r="R428" t="s">
        <v>9816</v>
      </c>
      <c r="S428" t="s">
        <v>9817</v>
      </c>
      <c r="T428" t="str">
        <f t="shared" si="27"/>
        <v>update Unidad set Peso= '0.273 ' WHERE IDProductoServicio=10928</v>
      </c>
    </row>
    <row r="429" spans="1:20" hidden="1" x14ac:dyDescent="0.25">
      <c r="A429" s="35" t="s">
        <v>6</v>
      </c>
      <c r="B429" s="35" t="s">
        <v>4613</v>
      </c>
      <c r="C429" s="36">
        <v>6</v>
      </c>
      <c r="D429" s="36">
        <v>2.7360000000000002</v>
      </c>
      <c r="E429" s="36" t="s">
        <v>9809</v>
      </c>
      <c r="F429" s="52">
        <v>0.45600000000000002</v>
      </c>
      <c r="G429" s="36" t="s">
        <v>9810</v>
      </c>
      <c r="H429" t="s">
        <v>9811</v>
      </c>
      <c r="I429" t="s">
        <v>9812</v>
      </c>
      <c r="J429" s="34" t="str">
        <f t="shared" si="24"/>
        <v xml:space="preserve"> 'RK.20933.STD ',</v>
      </c>
      <c r="K429" t="s">
        <v>9813</v>
      </c>
      <c r="L429" t="s">
        <v>9814</v>
      </c>
      <c r="M429">
        <v>428</v>
      </c>
      <c r="N429" t="str">
        <f t="shared" si="25"/>
        <v>when  'RK.20933.STD ',then 428</v>
      </c>
      <c r="O429" t="str">
        <f t="shared" si="26"/>
        <v>V</v>
      </c>
      <c r="P429">
        <v>14362</v>
      </c>
      <c r="Q429" t="s">
        <v>4613</v>
      </c>
      <c r="R429" t="s">
        <v>9816</v>
      </c>
      <c r="S429" t="s">
        <v>9817</v>
      </c>
      <c r="T429" t="str">
        <f t="shared" si="27"/>
        <v>update Unidad set Peso= '0.456 ' WHERE IDProductoServicio=14362</v>
      </c>
    </row>
    <row r="430" spans="1:20" hidden="1" x14ac:dyDescent="0.25">
      <c r="A430" s="35" t="s">
        <v>6</v>
      </c>
      <c r="B430" s="35" t="s">
        <v>4615</v>
      </c>
      <c r="C430" s="36">
        <v>28</v>
      </c>
      <c r="D430" s="36">
        <v>0.34799999999999998</v>
      </c>
      <c r="E430" s="36" t="s">
        <v>9809</v>
      </c>
      <c r="F430" s="52">
        <v>8.6999999999999994E-2</v>
      </c>
      <c r="G430" s="36" t="s">
        <v>9810</v>
      </c>
      <c r="H430" t="s">
        <v>9811</v>
      </c>
      <c r="I430" t="s">
        <v>9812</v>
      </c>
      <c r="J430" s="34" t="str">
        <f t="shared" si="24"/>
        <v xml:space="preserve"> 'RK.20965.025 ',</v>
      </c>
      <c r="K430" t="s">
        <v>9813</v>
      </c>
      <c r="L430" t="s">
        <v>9814</v>
      </c>
      <c r="M430">
        <v>429</v>
      </c>
      <c r="N430" t="str">
        <f t="shared" si="25"/>
        <v>when  'RK.20965.025 ',then 429</v>
      </c>
      <c r="O430" t="str">
        <f t="shared" si="26"/>
        <v>V</v>
      </c>
      <c r="P430">
        <v>15504</v>
      </c>
      <c r="Q430" t="s">
        <v>4615</v>
      </c>
      <c r="R430" t="s">
        <v>9816</v>
      </c>
      <c r="S430" t="s">
        <v>9817</v>
      </c>
      <c r="T430" t="str">
        <f t="shared" si="27"/>
        <v>update Unidad set Peso= '0.087 ' WHERE IDProductoServicio=15504</v>
      </c>
    </row>
    <row r="431" spans="1:20" hidden="1" x14ac:dyDescent="0.25">
      <c r="A431" s="35" t="s">
        <v>6</v>
      </c>
      <c r="B431" s="35" t="s">
        <v>4617</v>
      </c>
      <c r="C431" s="36">
        <v>4</v>
      </c>
      <c r="D431" s="36">
        <v>0.34799999999999998</v>
      </c>
      <c r="E431" s="36" t="s">
        <v>9809</v>
      </c>
      <c r="F431" s="52">
        <v>8.6999999999999994E-2</v>
      </c>
      <c r="G431" s="36" t="s">
        <v>9810</v>
      </c>
      <c r="H431" t="s">
        <v>9811</v>
      </c>
      <c r="I431" t="s">
        <v>9812</v>
      </c>
      <c r="J431" s="34" t="str">
        <f t="shared" si="24"/>
        <v xml:space="preserve"> 'RK.20965.075 ',</v>
      </c>
      <c r="K431" t="s">
        <v>9813</v>
      </c>
      <c r="L431" t="s">
        <v>9814</v>
      </c>
      <c r="M431">
        <v>430</v>
      </c>
      <c r="N431" t="str">
        <f t="shared" si="25"/>
        <v>when  'RK.20965.075 ',then 430</v>
      </c>
      <c r="O431" t="str">
        <f t="shared" si="26"/>
        <v>V</v>
      </c>
      <c r="P431">
        <v>15506</v>
      </c>
      <c r="Q431" t="s">
        <v>4617</v>
      </c>
      <c r="R431" t="s">
        <v>9816</v>
      </c>
      <c r="S431" t="s">
        <v>9817</v>
      </c>
      <c r="T431" t="str">
        <f t="shared" si="27"/>
        <v>update Unidad set Peso= '0.087 ' WHERE IDProductoServicio=15506</v>
      </c>
    </row>
    <row r="432" spans="1:20" hidden="1" x14ac:dyDescent="0.25">
      <c r="A432" s="35" t="s">
        <v>6</v>
      </c>
      <c r="B432" s="35" t="s">
        <v>4619</v>
      </c>
      <c r="C432" s="36">
        <v>148</v>
      </c>
      <c r="D432" s="36">
        <v>0.34799999999999998</v>
      </c>
      <c r="E432" s="36" t="s">
        <v>9809</v>
      </c>
      <c r="F432" s="52">
        <v>8.6999999999999994E-2</v>
      </c>
      <c r="G432" s="36" t="s">
        <v>9810</v>
      </c>
      <c r="H432" t="s">
        <v>9811</v>
      </c>
      <c r="I432" t="s">
        <v>9812</v>
      </c>
      <c r="J432" s="34" t="str">
        <f t="shared" si="24"/>
        <v xml:space="preserve"> 'RK.20965.STD ',</v>
      </c>
      <c r="K432" t="s">
        <v>9813</v>
      </c>
      <c r="L432" t="s">
        <v>9814</v>
      </c>
      <c r="M432">
        <v>431</v>
      </c>
      <c r="N432" t="str">
        <f t="shared" si="25"/>
        <v>when  'RK.20965.STD ',then 431</v>
      </c>
      <c r="O432" t="str">
        <f t="shared" si="26"/>
        <v>V</v>
      </c>
      <c r="P432">
        <v>15507</v>
      </c>
      <c r="Q432" t="s">
        <v>4619</v>
      </c>
      <c r="R432" t="s">
        <v>9816</v>
      </c>
      <c r="S432" t="s">
        <v>9817</v>
      </c>
      <c r="T432" t="str">
        <f t="shared" si="27"/>
        <v>update Unidad set Peso= '0.087 ' WHERE IDProductoServicio=15507</v>
      </c>
    </row>
    <row r="433" spans="1:20" hidden="1" x14ac:dyDescent="0.25">
      <c r="A433" s="35" t="s">
        <v>6</v>
      </c>
      <c r="B433" s="35" t="s">
        <v>4621</v>
      </c>
      <c r="C433" s="36">
        <v>24</v>
      </c>
      <c r="D433" s="36">
        <v>1.1919999999999999</v>
      </c>
      <c r="E433" s="36" t="s">
        <v>9809</v>
      </c>
      <c r="F433" s="52">
        <v>0.29799999999999999</v>
      </c>
      <c r="G433" s="36" t="s">
        <v>9810</v>
      </c>
      <c r="H433" t="s">
        <v>9811</v>
      </c>
      <c r="I433" t="s">
        <v>9812</v>
      </c>
      <c r="J433" s="34" t="str">
        <f t="shared" si="24"/>
        <v xml:space="preserve"> 'RK.23000.STD ',</v>
      </c>
      <c r="K433" t="s">
        <v>9813</v>
      </c>
      <c r="L433" t="s">
        <v>9814</v>
      </c>
      <c r="M433">
        <v>432</v>
      </c>
      <c r="N433" t="str">
        <f t="shared" si="25"/>
        <v>when  'RK.23000.STD ',then 432</v>
      </c>
      <c r="O433" t="str">
        <f t="shared" si="26"/>
        <v>V</v>
      </c>
      <c r="P433">
        <v>12171</v>
      </c>
      <c r="Q433" t="s">
        <v>4621</v>
      </c>
      <c r="R433" t="s">
        <v>9816</v>
      </c>
      <c r="S433" t="s">
        <v>9817</v>
      </c>
      <c r="T433" t="str">
        <f t="shared" si="27"/>
        <v>update Unidad set Peso= '0.298 ' WHERE IDProductoServicio=12171</v>
      </c>
    </row>
    <row r="434" spans="1:20" hidden="1" x14ac:dyDescent="0.25">
      <c r="A434" s="35" t="s">
        <v>6</v>
      </c>
      <c r="B434" s="35" t="s">
        <v>4623</v>
      </c>
      <c r="C434" s="36">
        <v>80</v>
      </c>
      <c r="D434" s="36">
        <v>0.46800000000000003</v>
      </c>
      <c r="E434" s="36" t="s">
        <v>9809</v>
      </c>
      <c r="F434" s="52">
        <v>0.11700000000000001</v>
      </c>
      <c r="G434" s="36" t="s">
        <v>9810</v>
      </c>
      <c r="H434" t="s">
        <v>9811</v>
      </c>
      <c r="I434" t="s">
        <v>9812</v>
      </c>
      <c r="J434" s="34" t="str">
        <f t="shared" si="24"/>
        <v xml:space="preserve"> 'RK.23001.025 ',</v>
      </c>
      <c r="K434" t="s">
        <v>9813</v>
      </c>
      <c r="L434" t="s">
        <v>9814</v>
      </c>
      <c r="M434">
        <v>433</v>
      </c>
      <c r="N434" t="str">
        <f t="shared" si="25"/>
        <v>when  'RK.23001.025 ',then 433</v>
      </c>
      <c r="O434" t="str">
        <f t="shared" si="26"/>
        <v>V</v>
      </c>
      <c r="P434">
        <v>10482</v>
      </c>
      <c r="Q434" t="s">
        <v>4623</v>
      </c>
      <c r="R434" t="s">
        <v>9816</v>
      </c>
      <c r="S434" t="s">
        <v>9817</v>
      </c>
      <c r="T434" t="str">
        <f t="shared" si="27"/>
        <v>update Unidad set Peso= '0.117 ' WHERE IDProductoServicio=10482</v>
      </c>
    </row>
    <row r="435" spans="1:20" hidden="1" x14ac:dyDescent="0.25">
      <c r="A435" s="35" t="s">
        <v>6</v>
      </c>
      <c r="B435" s="35" t="s">
        <v>4625</v>
      </c>
      <c r="C435" s="36">
        <v>4</v>
      </c>
      <c r="D435" s="36">
        <v>0.47199999999999998</v>
      </c>
      <c r="E435" s="36" t="s">
        <v>9809</v>
      </c>
      <c r="F435" s="52">
        <v>0.11799999999999999</v>
      </c>
      <c r="G435" s="36" t="s">
        <v>9810</v>
      </c>
      <c r="H435" t="s">
        <v>9811</v>
      </c>
      <c r="I435" t="s">
        <v>9812</v>
      </c>
      <c r="J435" s="34" t="str">
        <f t="shared" si="24"/>
        <v xml:space="preserve"> 'RK.23001.050 ',</v>
      </c>
      <c r="K435" t="s">
        <v>9813</v>
      </c>
      <c r="L435" t="s">
        <v>9814</v>
      </c>
      <c r="M435">
        <v>434</v>
      </c>
      <c r="N435" t="str">
        <f t="shared" si="25"/>
        <v>when  'RK.23001.050 ',then 434</v>
      </c>
      <c r="O435" t="str">
        <f t="shared" si="26"/>
        <v>V</v>
      </c>
      <c r="P435">
        <v>10483</v>
      </c>
      <c r="Q435" t="s">
        <v>4625</v>
      </c>
      <c r="R435" t="s">
        <v>9816</v>
      </c>
      <c r="S435" t="s">
        <v>9817</v>
      </c>
      <c r="T435" t="str">
        <f t="shared" si="27"/>
        <v>update Unidad set Peso= '0.118 ' WHERE IDProductoServicio=10483</v>
      </c>
    </row>
    <row r="436" spans="1:20" hidden="1" x14ac:dyDescent="0.25">
      <c r="A436" s="35" t="s">
        <v>6</v>
      </c>
      <c r="B436" s="35" t="s">
        <v>4627</v>
      </c>
      <c r="C436" s="36">
        <v>16</v>
      </c>
      <c r="D436" s="36">
        <v>0.56399999999999995</v>
      </c>
      <c r="E436" s="36" t="s">
        <v>9809</v>
      </c>
      <c r="F436" s="52">
        <v>0.14099999999999999</v>
      </c>
      <c r="G436" s="36" t="s">
        <v>9810</v>
      </c>
      <c r="H436" t="s">
        <v>9811</v>
      </c>
      <c r="I436" t="s">
        <v>9812</v>
      </c>
      <c r="J436" s="34" t="str">
        <f t="shared" si="24"/>
        <v xml:space="preserve"> 'RK.23014.025 ',</v>
      </c>
      <c r="K436" t="s">
        <v>9813</v>
      </c>
      <c r="L436" t="s">
        <v>9814</v>
      </c>
      <c r="M436">
        <v>435</v>
      </c>
      <c r="N436" t="str">
        <f t="shared" si="25"/>
        <v>when  'RK.23014.025 ',then 435</v>
      </c>
      <c r="O436" t="str">
        <f t="shared" si="26"/>
        <v>V</v>
      </c>
      <c r="P436">
        <v>4035</v>
      </c>
      <c r="Q436" t="s">
        <v>4627</v>
      </c>
      <c r="R436" t="s">
        <v>9816</v>
      </c>
      <c r="S436" t="s">
        <v>9817</v>
      </c>
      <c r="T436" t="str">
        <f t="shared" si="27"/>
        <v>update Unidad set Peso= '0.141 ' WHERE IDProductoServicio=4035</v>
      </c>
    </row>
    <row r="437" spans="1:20" hidden="1" x14ac:dyDescent="0.25">
      <c r="A437" s="35" t="s">
        <v>6</v>
      </c>
      <c r="B437" s="35" t="s">
        <v>4629</v>
      </c>
      <c r="C437" s="36">
        <v>56</v>
      </c>
      <c r="D437" s="36">
        <v>0.56399999999999995</v>
      </c>
      <c r="E437" s="36" t="s">
        <v>9809</v>
      </c>
      <c r="F437" s="52">
        <v>0.14099999999999999</v>
      </c>
      <c r="G437" s="36" t="s">
        <v>9810</v>
      </c>
      <c r="H437" t="s">
        <v>9811</v>
      </c>
      <c r="I437" t="s">
        <v>9812</v>
      </c>
      <c r="J437" s="34" t="str">
        <f t="shared" si="24"/>
        <v xml:space="preserve"> 'RK.23014.STD ',</v>
      </c>
      <c r="K437" t="s">
        <v>9813</v>
      </c>
      <c r="L437" t="s">
        <v>9814</v>
      </c>
      <c r="M437">
        <v>436</v>
      </c>
      <c r="N437" t="str">
        <f t="shared" si="25"/>
        <v>when  'RK.23014.STD ',then 436</v>
      </c>
      <c r="O437" t="str">
        <f t="shared" si="26"/>
        <v>V</v>
      </c>
      <c r="P437">
        <v>4036</v>
      </c>
      <c r="Q437" t="s">
        <v>4629</v>
      </c>
      <c r="R437" t="s">
        <v>9816</v>
      </c>
      <c r="S437" t="s">
        <v>9817</v>
      </c>
      <c r="T437" t="str">
        <f t="shared" si="27"/>
        <v>update Unidad set Peso= '0.141 ' WHERE IDProductoServicio=4036</v>
      </c>
    </row>
    <row r="438" spans="1:20" hidden="1" x14ac:dyDescent="0.25">
      <c r="A438" s="35" t="s">
        <v>6</v>
      </c>
      <c r="B438" s="35" t="s">
        <v>4631</v>
      </c>
      <c r="C438" s="36">
        <v>4</v>
      </c>
      <c r="D438" s="36">
        <v>0.32400000000000001</v>
      </c>
      <c r="E438" s="36" t="s">
        <v>9809</v>
      </c>
      <c r="F438" s="52">
        <v>8.1000000000000003E-2</v>
      </c>
      <c r="G438" s="36" t="s">
        <v>9810</v>
      </c>
      <c r="H438" t="s">
        <v>9811</v>
      </c>
      <c r="I438" t="s">
        <v>9812</v>
      </c>
      <c r="J438" s="34" t="str">
        <f t="shared" si="24"/>
        <v xml:space="preserve"> 'RK.23036.075 ',</v>
      </c>
      <c r="K438" t="s">
        <v>9813</v>
      </c>
      <c r="L438" t="s">
        <v>9814</v>
      </c>
      <c r="M438">
        <v>437</v>
      </c>
      <c r="N438" t="str">
        <f t="shared" si="25"/>
        <v>when  'RK.23036.075 ',then 437</v>
      </c>
      <c r="O438" t="str">
        <f t="shared" si="26"/>
        <v>V</v>
      </c>
      <c r="P438">
        <v>4044</v>
      </c>
      <c r="Q438" t="s">
        <v>4631</v>
      </c>
      <c r="R438" t="s">
        <v>9816</v>
      </c>
      <c r="S438" t="s">
        <v>9817</v>
      </c>
      <c r="T438" t="str">
        <f t="shared" si="27"/>
        <v>update Unidad set Peso= '0.081 ' WHERE IDProductoServicio=4044</v>
      </c>
    </row>
    <row r="439" spans="1:20" hidden="1" x14ac:dyDescent="0.25">
      <c r="A439" s="35" t="s">
        <v>6</v>
      </c>
      <c r="B439" s="35" t="s">
        <v>4633</v>
      </c>
      <c r="C439" s="36">
        <v>4</v>
      </c>
      <c r="D439" s="36">
        <v>0.32400000000000001</v>
      </c>
      <c r="E439" s="36" t="s">
        <v>9809</v>
      </c>
      <c r="F439" s="52">
        <v>8.1000000000000003E-2</v>
      </c>
      <c r="G439" s="36" t="s">
        <v>9810</v>
      </c>
      <c r="H439" t="s">
        <v>9811</v>
      </c>
      <c r="I439" t="s">
        <v>9812</v>
      </c>
      <c r="J439" s="34" t="str">
        <f t="shared" si="24"/>
        <v xml:space="preserve"> 'RK.23036.STD ',</v>
      </c>
      <c r="K439" t="s">
        <v>9813</v>
      </c>
      <c r="L439" t="s">
        <v>9814</v>
      </c>
      <c r="M439">
        <v>438</v>
      </c>
      <c r="N439" t="str">
        <f t="shared" si="25"/>
        <v>when  'RK.23036.STD ',then 438</v>
      </c>
      <c r="O439" t="str">
        <f t="shared" si="26"/>
        <v>V</v>
      </c>
      <c r="P439">
        <v>4045</v>
      </c>
      <c r="Q439" t="s">
        <v>4633</v>
      </c>
      <c r="R439" t="s">
        <v>9816</v>
      </c>
      <c r="S439" t="s">
        <v>9817</v>
      </c>
      <c r="T439" t="str">
        <f t="shared" si="27"/>
        <v>update Unidad set Peso= '0.081 ' WHERE IDProductoServicio=4045</v>
      </c>
    </row>
    <row r="440" spans="1:20" hidden="1" x14ac:dyDescent="0.25">
      <c r="A440" s="35" t="s">
        <v>6</v>
      </c>
      <c r="B440" s="35" t="s">
        <v>4635</v>
      </c>
      <c r="C440" s="36">
        <v>260</v>
      </c>
      <c r="D440" s="36">
        <v>0.36399999999999999</v>
      </c>
      <c r="E440" s="36" t="s">
        <v>9809</v>
      </c>
      <c r="F440" s="52">
        <v>9.0999999999999998E-2</v>
      </c>
      <c r="G440" s="36" t="s">
        <v>9810</v>
      </c>
      <c r="H440" t="s">
        <v>9811</v>
      </c>
      <c r="I440" t="s">
        <v>9812</v>
      </c>
      <c r="J440" s="34" t="str">
        <f t="shared" si="24"/>
        <v xml:space="preserve"> 'RK.23045.025 ',</v>
      </c>
      <c r="K440" t="s">
        <v>9813</v>
      </c>
      <c r="L440" t="s">
        <v>9814</v>
      </c>
      <c r="M440">
        <v>439</v>
      </c>
      <c r="N440" t="str">
        <f t="shared" si="25"/>
        <v>when  'RK.23045.025 ',then 439</v>
      </c>
      <c r="O440" t="str">
        <f t="shared" si="26"/>
        <v>V</v>
      </c>
      <c r="P440">
        <v>23912</v>
      </c>
      <c r="Q440" t="s">
        <v>4635</v>
      </c>
      <c r="R440" t="s">
        <v>9816</v>
      </c>
      <c r="S440" t="s">
        <v>9817</v>
      </c>
      <c r="T440" t="str">
        <f t="shared" si="27"/>
        <v>update Unidad set Peso= '0.091 ' WHERE IDProductoServicio=23912</v>
      </c>
    </row>
    <row r="441" spans="1:20" hidden="1" x14ac:dyDescent="0.25">
      <c r="A441" s="35" t="s">
        <v>6</v>
      </c>
      <c r="B441" s="35" t="s">
        <v>4637</v>
      </c>
      <c r="C441" s="36">
        <v>12</v>
      </c>
      <c r="D441" s="36">
        <v>0.36799999999999999</v>
      </c>
      <c r="E441" s="36" t="s">
        <v>9809</v>
      </c>
      <c r="F441" s="52">
        <v>9.1999999999999998E-2</v>
      </c>
      <c r="G441" s="36" t="s">
        <v>9810</v>
      </c>
      <c r="H441" t="s">
        <v>9811</v>
      </c>
      <c r="I441" t="s">
        <v>9812</v>
      </c>
      <c r="J441" s="34" t="str">
        <f t="shared" si="24"/>
        <v xml:space="preserve"> 'RK.23045.050 ',</v>
      </c>
      <c r="K441" t="s">
        <v>9813</v>
      </c>
      <c r="L441" t="s">
        <v>9814</v>
      </c>
      <c r="M441">
        <v>440</v>
      </c>
      <c r="N441" t="str">
        <f t="shared" si="25"/>
        <v>when  'RK.23045.050 ',then 440</v>
      </c>
      <c r="O441" t="str">
        <f t="shared" si="26"/>
        <v>V</v>
      </c>
      <c r="P441">
        <v>23913</v>
      </c>
      <c r="Q441" t="s">
        <v>4637</v>
      </c>
      <c r="R441" t="s">
        <v>9816</v>
      </c>
      <c r="S441" t="s">
        <v>9817</v>
      </c>
      <c r="T441" t="str">
        <f t="shared" si="27"/>
        <v>update Unidad set Peso= '0.092 ' WHERE IDProductoServicio=23913</v>
      </c>
    </row>
    <row r="442" spans="1:20" hidden="1" x14ac:dyDescent="0.25">
      <c r="A442" s="35" t="s">
        <v>6</v>
      </c>
      <c r="B442" s="35" t="s">
        <v>4639</v>
      </c>
      <c r="C442" s="36">
        <v>12</v>
      </c>
      <c r="D442" s="36">
        <v>1.1359999999999999</v>
      </c>
      <c r="E442" s="36" t="s">
        <v>9809</v>
      </c>
      <c r="F442" s="52">
        <v>0.28399999999999997</v>
      </c>
      <c r="G442" s="36" t="s">
        <v>9810</v>
      </c>
      <c r="H442" t="s">
        <v>9811</v>
      </c>
      <c r="I442" t="s">
        <v>9812</v>
      </c>
      <c r="J442" s="34" t="str">
        <f t="shared" si="24"/>
        <v xml:space="preserve"> 'RK.23052.STD ',</v>
      </c>
      <c r="K442" t="s">
        <v>9813</v>
      </c>
      <c r="L442" t="s">
        <v>9814</v>
      </c>
      <c r="M442">
        <v>441</v>
      </c>
      <c r="N442" t="str">
        <f t="shared" si="25"/>
        <v>when  'RK.23052.STD ',then 441</v>
      </c>
      <c r="O442" t="str">
        <f t="shared" si="26"/>
        <v>V</v>
      </c>
      <c r="P442">
        <v>12179</v>
      </c>
      <c r="Q442" t="s">
        <v>4639</v>
      </c>
      <c r="R442" t="s">
        <v>9816</v>
      </c>
      <c r="S442" t="s">
        <v>9817</v>
      </c>
      <c r="T442" t="str">
        <f t="shared" si="27"/>
        <v>update Unidad set Peso= '0.284 ' WHERE IDProductoServicio=12179</v>
      </c>
    </row>
    <row r="443" spans="1:20" hidden="1" x14ac:dyDescent="0.25">
      <c r="A443" s="35" t="s">
        <v>6</v>
      </c>
      <c r="B443" s="35" t="s">
        <v>4641</v>
      </c>
      <c r="C443" s="36">
        <v>16</v>
      </c>
      <c r="D443" s="36">
        <v>0.32400000000000001</v>
      </c>
      <c r="E443" s="36" t="s">
        <v>9809</v>
      </c>
      <c r="F443" s="52">
        <v>8.1000000000000003E-2</v>
      </c>
      <c r="G443" s="36" t="s">
        <v>9810</v>
      </c>
      <c r="H443" t="s">
        <v>9811</v>
      </c>
      <c r="I443" t="s">
        <v>9812</v>
      </c>
      <c r="J443" s="34" t="str">
        <f t="shared" si="24"/>
        <v xml:space="preserve"> 'RK.23120.050 ',</v>
      </c>
      <c r="K443" t="s">
        <v>9813</v>
      </c>
      <c r="L443" t="s">
        <v>9814</v>
      </c>
      <c r="M443">
        <v>442</v>
      </c>
      <c r="N443" t="str">
        <f t="shared" si="25"/>
        <v>when  'RK.23120.050 ',then 442</v>
      </c>
      <c r="O443" t="str">
        <f t="shared" si="26"/>
        <v>V</v>
      </c>
      <c r="P443">
        <v>19423</v>
      </c>
      <c r="Q443" t="s">
        <v>4641</v>
      </c>
      <c r="R443" t="s">
        <v>9816</v>
      </c>
      <c r="S443" t="s">
        <v>9817</v>
      </c>
      <c r="T443" t="str">
        <f t="shared" si="27"/>
        <v>update Unidad set Peso= '0.081 ' WHERE IDProductoServicio=19423</v>
      </c>
    </row>
    <row r="444" spans="1:20" hidden="1" x14ac:dyDescent="0.25">
      <c r="A444" s="35" t="s">
        <v>6</v>
      </c>
      <c r="B444" s="35" t="s">
        <v>4643</v>
      </c>
      <c r="C444" s="36">
        <v>30</v>
      </c>
      <c r="D444" s="36">
        <v>1.77</v>
      </c>
      <c r="E444" s="36" t="s">
        <v>9809</v>
      </c>
      <c r="F444" s="52">
        <v>0.29499999999999998</v>
      </c>
      <c r="G444" s="36" t="s">
        <v>9810</v>
      </c>
      <c r="H444" t="s">
        <v>9811</v>
      </c>
      <c r="I444" t="s">
        <v>9812</v>
      </c>
      <c r="J444" s="34" t="str">
        <f t="shared" si="24"/>
        <v xml:space="preserve"> 'RK.23121.025 ',</v>
      </c>
      <c r="K444" t="s">
        <v>9813</v>
      </c>
      <c r="L444" t="s">
        <v>9814</v>
      </c>
      <c r="M444">
        <v>443</v>
      </c>
      <c r="N444" t="str">
        <f t="shared" si="25"/>
        <v>when  'RK.23121.025 ',then 443</v>
      </c>
      <c r="O444" t="str">
        <f t="shared" si="26"/>
        <v>V</v>
      </c>
      <c r="P444">
        <v>16618</v>
      </c>
      <c r="Q444" t="s">
        <v>4643</v>
      </c>
      <c r="R444" t="s">
        <v>9816</v>
      </c>
      <c r="S444" t="s">
        <v>9817</v>
      </c>
      <c r="T444" t="str">
        <f t="shared" si="27"/>
        <v>update Unidad set Peso= '0.295 ' WHERE IDProductoServicio=16618</v>
      </c>
    </row>
    <row r="445" spans="1:20" hidden="1" x14ac:dyDescent="0.25">
      <c r="A445" s="35" t="s">
        <v>6</v>
      </c>
      <c r="B445" s="35" t="s">
        <v>4645</v>
      </c>
      <c r="C445" s="36">
        <v>636</v>
      </c>
      <c r="D445" s="36">
        <v>0.48399999999999999</v>
      </c>
      <c r="E445" s="36" t="s">
        <v>9809</v>
      </c>
      <c r="F445" s="52">
        <v>0.121</v>
      </c>
      <c r="G445" s="36" t="s">
        <v>9810</v>
      </c>
      <c r="H445" t="s">
        <v>9811</v>
      </c>
      <c r="I445" t="s">
        <v>9812</v>
      </c>
      <c r="J445" s="34" t="str">
        <f t="shared" si="24"/>
        <v xml:space="preserve"> 'RK.23140.025 ',</v>
      </c>
      <c r="K445" t="s">
        <v>9813</v>
      </c>
      <c r="L445" t="s">
        <v>9814</v>
      </c>
      <c r="M445">
        <v>444</v>
      </c>
      <c r="N445" t="str">
        <f t="shared" si="25"/>
        <v>when  'RK.23140.025 ',then 444</v>
      </c>
      <c r="O445" t="str">
        <f t="shared" si="26"/>
        <v>V</v>
      </c>
      <c r="P445">
        <v>17821</v>
      </c>
      <c r="Q445" t="s">
        <v>4645</v>
      </c>
      <c r="R445" t="s">
        <v>9816</v>
      </c>
      <c r="S445" t="s">
        <v>9817</v>
      </c>
      <c r="T445" t="str">
        <f t="shared" si="27"/>
        <v>update Unidad set Peso= '0.121 ' WHERE IDProductoServicio=17821</v>
      </c>
    </row>
    <row r="446" spans="1:20" hidden="1" x14ac:dyDescent="0.25">
      <c r="A446" s="35" t="s">
        <v>6</v>
      </c>
      <c r="B446" s="35" t="s">
        <v>4647</v>
      </c>
      <c r="C446" s="36">
        <v>392</v>
      </c>
      <c r="D446" s="36">
        <v>0.48399999999999999</v>
      </c>
      <c r="E446" s="36" t="s">
        <v>9809</v>
      </c>
      <c r="F446" s="52">
        <v>0.121</v>
      </c>
      <c r="G446" s="36" t="s">
        <v>9810</v>
      </c>
      <c r="H446" t="s">
        <v>9811</v>
      </c>
      <c r="I446" t="s">
        <v>9812</v>
      </c>
      <c r="J446" s="34" t="str">
        <f t="shared" si="24"/>
        <v xml:space="preserve"> 'RK.23140.050 ',</v>
      </c>
      <c r="K446" t="s">
        <v>9813</v>
      </c>
      <c r="L446" t="s">
        <v>9814</v>
      </c>
      <c r="M446">
        <v>445</v>
      </c>
      <c r="N446" t="str">
        <f t="shared" si="25"/>
        <v>when  'RK.23140.050 ',then 445</v>
      </c>
      <c r="O446" t="str">
        <f t="shared" si="26"/>
        <v>V</v>
      </c>
      <c r="P446">
        <v>17822</v>
      </c>
      <c r="Q446" t="s">
        <v>4647</v>
      </c>
      <c r="R446" t="s">
        <v>9816</v>
      </c>
      <c r="S446" t="s">
        <v>9817</v>
      </c>
      <c r="T446" t="str">
        <f t="shared" si="27"/>
        <v>update Unidad set Peso= '0.121 ' WHERE IDProductoServicio=17822</v>
      </c>
    </row>
    <row r="447" spans="1:20" hidden="1" x14ac:dyDescent="0.25">
      <c r="A447" s="35" t="s">
        <v>6</v>
      </c>
      <c r="B447" s="35" t="s">
        <v>4649</v>
      </c>
      <c r="C447" s="36">
        <v>448</v>
      </c>
      <c r="D447" s="36">
        <v>0.48399999999999999</v>
      </c>
      <c r="E447" s="36" t="s">
        <v>9809</v>
      </c>
      <c r="F447" s="52">
        <v>0.121</v>
      </c>
      <c r="G447" s="36" t="s">
        <v>9810</v>
      </c>
      <c r="H447" t="s">
        <v>9811</v>
      </c>
      <c r="I447" t="s">
        <v>9812</v>
      </c>
      <c r="J447" s="34" t="str">
        <f t="shared" si="24"/>
        <v xml:space="preserve"> 'RK.23140.075 ',</v>
      </c>
      <c r="K447" t="s">
        <v>9813</v>
      </c>
      <c r="L447" t="s">
        <v>9814</v>
      </c>
      <c r="M447">
        <v>446</v>
      </c>
      <c r="N447" t="str">
        <f t="shared" si="25"/>
        <v>when  'RK.23140.075 ',then 446</v>
      </c>
      <c r="O447" t="str">
        <f t="shared" si="26"/>
        <v>V</v>
      </c>
      <c r="P447">
        <v>17823</v>
      </c>
      <c r="Q447" t="s">
        <v>4649</v>
      </c>
      <c r="R447" t="s">
        <v>9816</v>
      </c>
      <c r="S447" t="s">
        <v>9817</v>
      </c>
      <c r="T447" t="str">
        <f t="shared" si="27"/>
        <v>update Unidad set Peso= '0.121 ' WHERE IDProductoServicio=17823</v>
      </c>
    </row>
    <row r="448" spans="1:20" hidden="1" x14ac:dyDescent="0.25">
      <c r="A448" s="35" t="s">
        <v>6</v>
      </c>
      <c r="B448" s="35" t="s">
        <v>4651</v>
      </c>
      <c r="C448" s="36">
        <v>8</v>
      </c>
      <c r="D448" s="36">
        <v>0.48799999999999999</v>
      </c>
      <c r="E448" s="36" t="s">
        <v>9809</v>
      </c>
      <c r="F448" s="52">
        <v>0.122</v>
      </c>
      <c r="G448" s="36" t="s">
        <v>9810</v>
      </c>
      <c r="H448" t="s">
        <v>9811</v>
      </c>
      <c r="I448" t="s">
        <v>9812</v>
      </c>
      <c r="J448" s="34" t="str">
        <f t="shared" si="24"/>
        <v xml:space="preserve"> 'RK.23140.100 ',</v>
      </c>
      <c r="K448" t="s">
        <v>9813</v>
      </c>
      <c r="L448" t="s">
        <v>9814</v>
      </c>
      <c r="M448">
        <v>447</v>
      </c>
      <c r="N448" t="str">
        <f t="shared" si="25"/>
        <v>when  'RK.23140.100 ',then 447</v>
      </c>
      <c r="O448" t="str">
        <f t="shared" si="26"/>
        <v>V</v>
      </c>
      <c r="P448">
        <v>17824</v>
      </c>
      <c r="Q448" t="s">
        <v>4651</v>
      </c>
      <c r="R448" t="s">
        <v>9816</v>
      </c>
      <c r="S448" t="s">
        <v>9817</v>
      </c>
      <c r="T448" t="str">
        <f t="shared" si="27"/>
        <v>update Unidad set Peso= '0.122 ' WHERE IDProductoServicio=17824</v>
      </c>
    </row>
    <row r="449" spans="1:20" hidden="1" x14ac:dyDescent="0.25">
      <c r="A449" s="35" t="s">
        <v>6</v>
      </c>
      <c r="B449" s="35" t="s">
        <v>4653</v>
      </c>
      <c r="C449" s="36">
        <v>32</v>
      </c>
      <c r="D449" s="36">
        <v>0.48399999999999999</v>
      </c>
      <c r="E449" s="36" t="s">
        <v>9809</v>
      </c>
      <c r="F449" s="52">
        <v>0.121</v>
      </c>
      <c r="G449" s="36" t="s">
        <v>9810</v>
      </c>
      <c r="H449" t="s">
        <v>9811</v>
      </c>
      <c r="I449" t="s">
        <v>9812</v>
      </c>
      <c r="J449" s="34" t="str">
        <f t="shared" si="24"/>
        <v xml:space="preserve"> 'RK.23140.STD ',</v>
      </c>
      <c r="K449" t="s">
        <v>9813</v>
      </c>
      <c r="L449" t="s">
        <v>9814</v>
      </c>
      <c r="M449">
        <v>448</v>
      </c>
      <c r="N449" t="str">
        <f t="shared" si="25"/>
        <v>when  'RK.23140.STD ',then 448</v>
      </c>
      <c r="O449" t="str">
        <f t="shared" si="26"/>
        <v>V</v>
      </c>
      <c r="P449">
        <v>17826</v>
      </c>
      <c r="Q449" t="s">
        <v>4653</v>
      </c>
      <c r="R449" t="s">
        <v>9816</v>
      </c>
      <c r="S449" t="s">
        <v>9817</v>
      </c>
      <c r="T449" t="str">
        <f t="shared" si="27"/>
        <v>update Unidad set Peso= '0.121 ' WHERE IDProductoServicio=17826</v>
      </c>
    </row>
    <row r="450" spans="1:20" hidden="1" x14ac:dyDescent="0.25">
      <c r="A450" s="35" t="s">
        <v>6</v>
      </c>
      <c r="B450" s="35" t="s">
        <v>4655</v>
      </c>
      <c r="C450" s="36">
        <v>4</v>
      </c>
      <c r="D450" s="36">
        <v>0.81599999999999995</v>
      </c>
      <c r="E450" s="36" t="s">
        <v>9809</v>
      </c>
      <c r="F450" s="52">
        <v>0.20399999999999999</v>
      </c>
      <c r="G450" s="36" t="s">
        <v>9810</v>
      </c>
      <c r="H450" t="s">
        <v>9811</v>
      </c>
      <c r="I450" t="s">
        <v>9812</v>
      </c>
      <c r="J450" s="34" t="str">
        <f t="shared" si="24"/>
        <v xml:space="preserve"> 'RK.23141.025 ',</v>
      </c>
      <c r="K450" t="s">
        <v>9813</v>
      </c>
      <c r="L450" t="s">
        <v>9814</v>
      </c>
      <c r="M450">
        <v>449</v>
      </c>
      <c r="N450" t="str">
        <f t="shared" si="25"/>
        <v>when  'RK.23141.025 ',then 449</v>
      </c>
      <c r="O450" t="str">
        <f t="shared" si="26"/>
        <v>V</v>
      </c>
      <c r="P450">
        <v>24381</v>
      </c>
      <c r="Q450" t="s">
        <v>4655</v>
      </c>
      <c r="R450" t="s">
        <v>9816</v>
      </c>
      <c r="S450" t="s">
        <v>9817</v>
      </c>
      <c r="T450" t="str">
        <f t="shared" si="27"/>
        <v>update Unidad set Peso= '0.204 ' WHERE IDProductoServicio=24381</v>
      </c>
    </row>
    <row r="451" spans="1:20" hidden="1" x14ac:dyDescent="0.25">
      <c r="A451" s="35" t="s">
        <v>6</v>
      </c>
      <c r="B451" s="35" t="s">
        <v>4657</v>
      </c>
      <c r="C451" s="36">
        <v>40</v>
      </c>
      <c r="D451" s="36">
        <v>0.496</v>
      </c>
      <c r="E451" s="36" t="s">
        <v>9809</v>
      </c>
      <c r="F451" s="52">
        <v>0.124</v>
      </c>
      <c r="G451" s="36" t="s">
        <v>9810</v>
      </c>
      <c r="H451" t="s">
        <v>9811</v>
      </c>
      <c r="I451" t="s">
        <v>9812</v>
      </c>
      <c r="J451" s="34" t="str">
        <f t="shared" ref="J451:J514" si="28">H451&amp;B451&amp;H451&amp;I451</f>
        <v xml:space="preserve"> 'RK.23160.STD ',</v>
      </c>
      <c r="K451" t="s">
        <v>9813</v>
      </c>
      <c r="L451" t="s">
        <v>9814</v>
      </c>
      <c r="M451">
        <v>450</v>
      </c>
      <c r="N451" t="str">
        <f t="shared" ref="N451:N514" si="29">K451&amp;" "&amp;J451&amp;L451&amp;" "&amp;M451</f>
        <v>when  'RK.23160.STD ',then 450</v>
      </c>
      <c r="O451" t="str">
        <f t="shared" ref="O451:O514" si="30">IF(Q451=B451,"V","F")</f>
        <v>V</v>
      </c>
      <c r="P451">
        <v>4053</v>
      </c>
      <c r="Q451" t="s">
        <v>4657</v>
      </c>
      <c r="R451" t="s">
        <v>9816</v>
      </c>
      <c r="S451" t="s">
        <v>9817</v>
      </c>
      <c r="T451" t="str">
        <f t="shared" ref="T451:T514" si="31">R451&amp;H451&amp;F451&amp;H451&amp;" "&amp;S451&amp;P451</f>
        <v>update Unidad set Peso= '0.124 ' WHERE IDProductoServicio=4053</v>
      </c>
    </row>
    <row r="452" spans="1:20" hidden="1" x14ac:dyDescent="0.25">
      <c r="A452" s="35" t="s">
        <v>6</v>
      </c>
      <c r="B452" s="35" t="s">
        <v>4659</v>
      </c>
      <c r="C452" s="36">
        <v>24</v>
      </c>
      <c r="D452" s="36">
        <v>0.5</v>
      </c>
      <c r="E452" s="36" t="s">
        <v>9809</v>
      </c>
      <c r="F452" s="52">
        <v>0.125</v>
      </c>
      <c r="G452" s="36" t="s">
        <v>9810</v>
      </c>
      <c r="H452" t="s">
        <v>9811</v>
      </c>
      <c r="I452" t="s">
        <v>9812</v>
      </c>
      <c r="J452" s="34" t="str">
        <f t="shared" si="28"/>
        <v xml:space="preserve"> 'RK.23165.050 ',</v>
      </c>
      <c r="K452" t="s">
        <v>9813</v>
      </c>
      <c r="L452" t="s">
        <v>9814</v>
      </c>
      <c r="M452">
        <v>451</v>
      </c>
      <c r="N452" t="str">
        <f t="shared" si="29"/>
        <v>when  'RK.23165.050 ',then 451</v>
      </c>
      <c r="O452" t="str">
        <f t="shared" si="30"/>
        <v>V</v>
      </c>
      <c r="P452">
        <v>23916</v>
      </c>
      <c r="Q452" t="s">
        <v>4659</v>
      </c>
      <c r="R452" t="s">
        <v>9816</v>
      </c>
      <c r="S452" t="s">
        <v>9817</v>
      </c>
      <c r="T452" t="str">
        <f t="shared" si="31"/>
        <v>update Unidad set Peso= '0.125 ' WHERE IDProductoServicio=23916</v>
      </c>
    </row>
    <row r="453" spans="1:20" hidden="1" x14ac:dyDescent="0.25">
      <c r="A453" s="35" t="s">
        <v>6</v>
      </c>
      <c r="B453" s="35" t="s">
        <v>4661</v>
      </c>
      <c r="C453" s="36">
        <v>88</v>
      </c>
      <c r="D453" s="36">
        <v>0.77600000000000002</v>
      </c>
      <c r="E453" s="36" t="s">
        <v>9809</v>
      </c>
      <c r="F453" s="52">
        <v>0.19400000000000001</v>
      </c>
      <c r="G453" s="36" t="s">
        <v>9810</v>
      </c>
      <c r="H453" t="s">
        <v>9811</v>
      </c>
      <c r="I453" t="s">
        <v>9812</v>
      </c>
      <c r="J453" s="34" t="str">
        <f t="shared" si="28"/>
        <v xml:space="preserve"> 'RK.23177.STD ',</v>
      </c>
      <c r="K453" t="s">
        <v>9813</v>
      </c>
      <c r="L453" t="s">
        <v>9814</v>
      </c>
      <c r="M453">
        <v>452</v>
      </c>
      <c r="N453" t="str">
        <f t="shared" si="29"/>
        <v>when  'RK.23177.STD ',then 452</v>
      </c>
      <c r="O453" t="str">
        <f t="shared" si="30"/>
        <v>V</v>
      </c>
      <c r="P453">
        <v>24386</v>
      </c>
      <c r="Q453" t="s">
        <v>4661</v>
      </c>
      <c r="R453" t="s">
        <v>9816</v>
      </c>
      <c r="S453" t="s">
        <v>9817</v>
      </c>
      <c r="T453" t="str">
        <f t="shared" si="31"/>
        <v>update Unidad set Peso= '0.194 ' WHERE IDProductoServicio=24386</v>
      </c>
    </row>
    <row r="454" spans="1:20" hidden="1" x14ac:dyDescent="0.25">
      <c r="A454" s="35" t="s">
        <v>6</v>
      </c>
      <c r="B454" s="35" t="s">
        <v>4663</v>
      </c>
      <c r="C454" s="36">
        <v>12</v>
      </c>
      <c r="D454" s="36">
        <v>0.51200000000000001</v>
      </c>
      <c r="E454" s="36" t="s">
        <v>9809</v>
      </c>
      <c r="F454" s="52">
        <v>0.128</v>
      </c>
      <c r="G454" s="36" t="s">
        <v>9810</v>
      </c>
      <c r="H454" t="s">
        <v>9811</v>
      </c>
      <c r="I454" t="s">
        <v>9812</v>
      </c>
      <c r="J454" s="34" t="str">
        <f t="shared" si="28"/>
        <v xml:space="preserve"> 'RK.23180.050 ',</v>
      </c>
      <c r="K454" t="s">
        <v>9813</v>
      </c>
      <c r="L454" t="s">
        <v>9814</v>
      </c>
      <c r="M454">
        <v>453</v>
      </c>
      <c r="N454" t="str">
        <f t="shared" si="29"/>
        <v>when  'RK.23180.050 ',then 453</v>
      </c>
      <c r="O454" t="str">
        <f t="shared" si="30"/>
        <v>V</v>
      </c>
      <c r="P454">
        <v>18125</v>
      </c>
      <c r="Q454" t="s">
        <v>4663</v>
      </c>
      <c r="R454" t="s">
        <v>9816</v>
      </c>
      <c r="S454" t="s">
        <v>9817</v>
      </c>
      <c r="T454" t="str">
        <f t="shared" si="31"/>
        <v>update Unidad set Peso= '0.128 ' WHERE IDProductoServicio=18125</v>
      </c>
    </row>
    <row r="455" spans="1:20" hidden="1" x14ac:dyDescent="0.25">
      <c r="A455" s="35" t="s">
        <v>6</v>
      </c>
      <c r="B455" s="35" t="s">
        <v>4665</v>
      </c>
      <c r="C455" s="36">
        <v>392</v>
      </c>
      <c r="D455" s="36">
        <v>0.62</v>
      </c>
      <c r="E455" s="36" t="s">
        <v>9809</v>
      </c>
      <c r="F455" s="52">
        <v>0.155</v>
      </c>
      <c r="G455" s="36" t="s">
        <v>9810</v>
      </c>
      <c r="H455" t="s">
        <v>9811</v>
      </c>
      <c r="I455" t="s">
        <v>9812</v>
      </c>
      <c r="J455" s="34" t="str">
        <f t="shared" si="28"/>
        <v xml:space="preserve"> 'RK.23210.025 ',</v>
      </c>
      <c r="K455" t="s">
        <v>9813</v>
      </c>
      <c r="L455" t="s">
        <v>9814</v>
      </c>
      <c r="M455">
        <v>454</v>
      </c>
      <c r="N455" t="str">
        <f t="shared" si="29"/>
        <v>when  'RK.23210.025 ',then 454</v>
      </c>
      <c r="O455" t="str">
        <f t="shared" si="30"/>
        <v>V</v>
      </c>
      <c r="P455">
        <v>16901</v>
      </c>
      <c r="Q455" t="s">
        <v>4665</v>
      </c>
      <c r="R455" t="s">
        <v>9816</v>
      </c>
      <c r="S455" t="s">
        <v>9817</v>
      </c>
      <c r="T455" t="str">
        <f t="shared" si="31"/>
        <v>update Unidad set Peso= '0.155 ' WHERE IDProductoServicio=16901</v>
      </c>
    </row>
    <row r="456" spans="1:20" hidden="1" x14ac:dyDescent="0.25">
      <c r="A456" s="35" t="s">
        <v>6</v>
      </c>
      <c r="B456" s="35" t="s">
        <v>4667</v>
      </c>
      <c r="C456" s="36">
        <v>528</v>
      </c>
      <c r="D456" s="36">
        <v>0.624</v>
      </c>
      <c r="E456" s="36" t="s">
        <v>9809</v>
      </c>
      <c r="F456" s="52">
        <v>0.156</v>
      </c>
      <c r="G456" s="36" t="s">
        <v>9810</v>
      </c>
      <c r="H456" t="s">
        <v>9811</v>
      </c>
      <c r="I456" t="s">
        <v>9812</v>
      </c>
      <c r="J456" s="34" t="str">
        <f t="shared" si="28"/>
        <v xml:space="preserve"> 'RK.23210.050 ',</v>
      </c>
      <c r="K456" t="s">
        <v>9813</v>
      </c>
      <c r="L456" t="s">
        <v>9814</v>
      </c>
      <c r="M456">
        <v>455</v>
      </c>
      <c r="N456" t="str">
        <f t="shared" si="29"/>
        <v>when  'RK.23210.050 ',then 455</v>
      </c>
      <c r="O456" t="str">
        <f t="shared" si="30"/>
        <v>V</v>
      </c>
      <c r="P456">
        <v>16902</v>
      </c>
      <c r="Q456" t="s">
        <v>4667</v>
      </c>
      <c r="R456" t="s">
        <v>9816</v>
      </c>
      <c r="S456" t="s">
        <v>9817</v>
      </c>
      <c r="T456" t="str">
        <f t="shared" si="31"/>
        <v>update Unidad set Peso= '0.156 ' WHERE IDProductoServicio=16902</v>
      </c>
    </row>
    <row r="457" spans="1:20" hidden="1" x14ac:dyDescent="0.25">
      <c r="A457" s="35" t="s">
        <v>6</v>
      </c>
      <c r="B457" s="35" t="s">
        <v>4669</v>
      </c>
      <c r="C457" s="36">
        <v>396</v>
      </c>
      <c r="D457" s="36">
        <v>0.624</v>
      </c>
      <c r="E457" s="36" t="s">
        <v>9809</v>
      </c>
      <c r="F457" s="52">
        <v>0.156</v>
      </c>
      <c r="G457" s="36" t="s">
        <v>9810</v>
      </c>
      <c r="H457" t="s">
        <v>9811</v>
      </c>
      <c r="I457" t="s">
        <v>9812</v>
      </c>
      <c r="J457" s="34" t="str">
        <f t="shared" si="28"/>
        <v xml:space="preserve"> 'RK.23210.075 ',</v>
      </c>
      <c r="K457" t="s">
        <v>9813</v>
      </c>
      <c r="L457" t="s">
        <v>9814</v>
      </c>
      <c r="M457">
        <v>456</v>
      </c>
      <c r="N457" t="str">
        <f t="shared" si="29"/>
        <v>when  'RK.23210.075 ',then 456</v>
      </c>
      <c r="O457" t="str">
        <f t="shared" si="30"/>
        <v>V</v>
      </c>
      <c r="P457">
        <v>16903</v>
      </c>
      <c r="Q457" t="s">
        <v>4669</v>
      </c>
      <c r="R457" t="s">
        <v>9816</v>
      </c>
      <c r="S457" t="s">
        <v>9817</v>
      </c>
      <c r="T457" t="str">
        <f t="shared" si="31"/>
        <v>update Unidad set Peso= '0.156 ' WHERE IDProductoServicio=16903</v>
      </c>
    </row>
    <row r="458" spans="1:20" hidden="1" x14ac:dyDescent="0.25">
      <c r="A458" s="35" t="s">
        <v>6</v>
      </c>
      <c r="B458" s="35" t="s">
        <v>4671</v>
      </c>
      <c r="C458" s="36">
        <v>212</v>
      </c>
      <c r="D458" s="36">
        <v>0.624</v>
      </c>
      <c r="E458" s="36" t="s">
        <v>9809</v>
      </c>
      <c r="F458" s="52">
        <v>0.156</v>
      </c>
      <c r="G458" s="36" t="s">
        <v>9810</v>
      </c>
      <c r="H458" t="s">
        <v>9811</v>
      </c>
      <c r="I458" t="s">
        <v>9812</v>
      </c>
      <c r="J458" s="34" t="str">
        <f t="shared" si="28"/>
        <v xml:space="preserve"> 'RK.23210.100 ',</v>
      </c>
      <c r="K458" t="s">
        <v>9813</v>
      </c>
      <c r="L458" t="s">
        <v>9814</v>
      </c>
      <c r="M458">
        <v>457</v>
      </c>
      <c r="N458" t="str">
        <f t="shared" si="29"/>
        <v>when  'RK.23210.100 ',then 457</v>
      </c>
      <c r="O458" t="str">
        <f t="shared" si="30"/>
        <v>V</v>
      </c>
      <c r="P458">
        <v>25115</v>
      </c>
      <c r="Q458" t="s">
        <v>4671</v>
      </c>
      <c r="R458" t="s">
        <v>9816</v>
      </c>
      <c r="S458" t="s">
        <v>9817</v>
      </c>
      <c r="T458" t="str">
        <f t="shared" si="31"/>
        <v>update Unidad set Peso= '0.156 ' WHERE IDProductoServicio=25115</v>
      </c>
    </row>
    <row r="459" spans="1:20" hidden="1" x14ac:dyDescent="0.25">
      <c r="A459" s="35" t="s">
        <v>6</v>
      </c>
      <c r="B459" s="35" t="s">
        <v>4673</v>
      </c>
      <c r="C459" s="36">
        <v>568</v>
      </c>
      <c r="D459" s="36">
        <v>0.62</v>
      </c>
      <c r="E459" s="36" t="s">
        <v>9809</v>
      </c>
      <c r="F459" s="52">
        <v>0.155</v>
      </c>
      <c r="G459" s="36" t="s">
        <v>9810</v>
      </c>
      <c r="H459" t="s">
        <v>9811</v>
      </c>
      <c r="I459" t="s">
        <v>9812</v>
      </c>
      <c r="J459" s="34" t="str">
        <f t="shared" si="28"/>
        <v xml:space="preserve"> 'RK.23210.STD ',</v>
      </c>
      <c r="K459" t="s">
        <v>9813</v>
      </c>
      <c r="L459" t="s">
        <v>9814</v>
      </c>
      <c r="M459">
        <v>458</v>
      </c>
      <c r="N459" t="str">
        <f t="shared" si="29"/>
        <v>when  'RK.23210.STD ',then 458</v>
      </c>
      <c r="O459" t="str">
        <f t="shared" si="30"/>
        <v>V</v>
      </c>
      <c r="P459">
        <v>16907</v>
      </c>
      <c r="Q459" t="s">
        <v>4673</v>
      </c>
      <c r="R459" t="s">
        <v>9816</v>
      </c>
      <c r="S459" t="s">
        <v>9817</v>
      </c>
      <c r="T459" t="str">
        <f t="shared" si="31"/>
        <v>update Unidad set Peso= '0.155 ' WHERE IDProductoServicio=16907</v>
      </c>
    </row>
    <row r="460" spans="1:20" hidden="1" x14ac:dyDescent="0.25">
      <c r="A460" s="35" t="s">
        <v>6</v>
      </c>
      <c r="B460" s="35" t="s">
        <v>4675</v>
      </c>
      <c r="C460" s="36">
        <v>376</v>
      </c>
      <c r="D460" s="36">
        <v>0.67600000000000005</v>
      </c>
      <c r="E460" s="36" t="s">
        <v>9809</v>
      </c>
      <c r="F460" s="52">
        <v>0.16900000000000001</v>
      </c>
      <c r="G460" s="36" t="s">
        <v>9810</v>
      </c>
      <c r="H460" t="s">
        <v>9811</v>
      </c>
      <c r="I460" t="s">
        <v>9812</v>
      </c>
      <c r="J460" s="34" t="str">
        <f t="shared" si="28"/>
        <v xml:space="preserve"> 'RK.23265.STD ',</v>
      </c>
      <c r="K460" t="s">
        <v>9813</v>
      </c>
      <c r="L460" t="s">
        <v>9814</v>
      </c>
      <c r="M460">
        <v>459</v>
      </c>
      <c r="N460" t="str">
        <f t="shared" si="29"/>
        <v>when  'RK.23265.STD ',then 459</v>
      </c>
      <c r="O460" t="str">
        <f t="shared" si="30"/>
        <v>V</v>
      </c>
      <c r="P460">
        <v>4056</v>
      </c>
      <c r="Q460" t="s">
        <v>4675</v>
      </c>
      <c r="R460" t="s">
        <v>9816</v>
      </c>
      <c r="S460" t="s">
        <v>9817</v>
      </c>
      <c r="T460" t="str">
        <f t="shared" si="31"/>
        <v>update Unidad set Peso= '0.169 ' WHERE IDProductoServicio=4056</v>
      </c>
    </row>
    <row r="461" spans="1:20" hidden="1" x14ac:dyDescent="0.25">
      <c r="A461" s="35" t="s">
        <v>6</v>
      </c>
      <c r="B461" s="35" t="s">
        <v>4677</v>
      </c>
      <c r="C461" s="36">
        <v>332</v>
      </c>
      <c r="D461" s="36">
        <v>0.39600000000000002</v>
      </c>
      <c r="E461" s="36" t="s">
        <v>9809</v>
      </c>
      <c r="F461" s="52">
        <v>9.9000000000000005E-2</v>
      </c>
      <c r="G461" s="36" t="s">
        <v>9810</v>
      </c>
      <c r="H461" t="s">
        <v>9811</v>
      </c>
      <c r="I461" t="s">
        <v>9812</v>
      </c>
      <c r="J461" s="34" t="str">
        <f t="shared" si="28"/>
        <v xml:space="preserve"> 'RK.23285.025 ',</v>
      </c>
      <c r="K461" t="s">
        <v>9813</v>
      </c>
      <c r="L461" t="s">
        <v>9814</v>
      </c>
      <c r="M461">
        <v>460</v>
      </c>
      <c r="N461" t="str">
        <f t="shared" si="29"/>
        <v>when  'RK.23285.025 ',then 460</v>
      </c>
      <c r="O461" t="str">
        <f t="shared" si="30"/>
        <v>V</v>
      </c>
      <c r="P461">
        <v>17834</v>
      </c>
      <c r="Q461" t="s">
        <v>4677</v>
      </c>
      <c r="R461" t="s">
        <v>9816</v>
      </c>
      <c r="S461" t="s">
        <v>9817</v>
      </c>
      <c r="T461" t="str">
        <f t="shared" si="31"/>
        <v>update Unidad set Peso= '0.099 ' WHERE IDProductoServicio=17834</v>
      </c>
    </row>
    <row r="462" spans="1:20" hidden="1" x14ac:dyDescent="0.25">
      <c r="A462" s="35" t="s">
        <v>6</v>
      </c>
      <c r="B462" s="35" t="s">
        <v>4679</v>
      </c>
      <c r="C462" s="36">
        <v>264</v>
      </c>
      <c r="D462" s="36">
        <v>0.39600000000000002</v>
      </c>
      <c r="E462" s="36" t="s">
        <v>9809</v>
      </c>
      <c r="F462" s="52">
        <v>9.9000000000000005E-2</v>
      </c>
      <c r="G462" s="36" t="s">
        <v>9810</v>
      </c>
      <c r="H462" t="s">
        <v>9811</v>
      </c>
      <c r="I462" t="s">
        <v>9812</v>
      </c>
      <c r="J462" s="34" t="str">
        <f t="shared" si="28"/>
        <v xml:space="preserve"> 'RK.23285.050 ',</v>
      </c>
      <c r="K462" t="s">
        <v>9813</v>
      </c>
      <c r="L462" t="s">
        <v>9814</v>
      </c>
      <c r="M462">
        <v>461</v>
      </c>
      <c r="N462" t="str">
        <f t="shared" si="29"/>
        <v>when  'RK.23285.050 ',then 461</v>
      </c>
      <c r="O462" t="str">
        <f t="shared" si="30"/>
        <v>V</v>
      </c>
      <c r="P462">
        <v>17835</v>
      </c>
      <c r="Q462" t="s">
        <v>4679</v>
      </c>
      <c r="R462" t="s">
        <v>9816</v>
      </c>
      <c r="S462" t="s">
        <v>9817</v>
      </c>
      <c r="T462" t="str">
        <f t="shared" si="31"/>
        <v>update Unidad set Peso= '0.099 ' WHERE IDProductoServicio=17835</v>
      </c>
    </row>
    <row r="463" spans="1:20" hidden="1" x14ac:dyDescent="0.25">
      <c r="A463" s="35" t="s">
        <v>6</v>
      </c>
      <c r="B463" s="35" t="s">
        <v>4681</v>
      </c>
      <c r="C463" s="36">
        <v>132</v>
      </c>
      <c r="D463" s="36">
        <v>0.39600000000000002</v>
      </c>
      <c r="E463" s="36" t="s">
        <v>9809</v>
      </c>
      <c r="F463" s="52">
        <v>9.9000000000000005E-2</v>
      </c>
      <c r="G463" s="36" t="s">
        <v>9810</v>
      </c>
      <c r="H463" t="s">
        <v>9811</v>
      </c>
      <c r="I463" t="s">
        <v>9812</v>
      </c>
      <c r="J463" s="34" t="str">
        <f t="shared" si="28"/>
        <v xml:space="preserve"> 'RK.23285.075 ',</v>
      </c>
      <c r="K463" t="s">
        <v>9813</v>
      </c>
      <c r="L463" t="s">
        <v>9814</v>
      </c>
      <c r="M463">
        <v>462</v>
      </c>
      <c r="N463" t="str">
        <f t="shared" si="29"/>
        <v>when  'RK.23285.075 ',then 462</v>
      </c>
      <c r="O463" t="str">
        <f t="shared" si="30"/>
        <v>V</v>
      </c>
      <c r="P463">
        <v>17836</v>
      </c>
      <c r="Q463" t="s">
        <v>4681</v>
      </c>
      <c r="R463" t="s">
        <v>9816</v>
      </c>
      <c r="S463" t="s">
        <v>9817</v>
      </c>
      <c r="T463" t="str">
        <f t="shared" si="31"/>
        <v>update Unidad set Peso= '0.099 ' WHERE IDProductoServicio=17836</v>
      </c>
    </row>
    <row r="464" spans="1:20" hidden="1" x14ac:dyDescent="0.25">
      <c r="A464" s="35" t="s">
        <v>6</v>
      </c>
      <c r="B464" s="35" t="s">
        <v>4683</v>
      </c>
      <c r="C464" s="36">
        <v>124</v>
      </c>
      <c r="D464" s="36">
        <v>0.39600000000000002</v>
      </c>
      <c r="E464" s="36" t="s">
        <v>9809</v>
      </c>
      <c r="F464" s="52">
        <v>9.9000000000000005E-2</v>
      </c>
      <c r="G464" s="36" t="s">
        <v>9810</v>
      </c>
      <c r="H464" t="s">
        <v>9811</v>
      </c>
      <c r="I464" t="s">
        <v>9812</v>
      </c>
      <c r="J464" s="34" t="str">
        <f t="shared" si="28"/>
        <v xml:space="preserve"> 'RK.23285.STD ',</v>
      </c>
      <c r="K464" t="s">
        <v>9813</v>
      </c>
      <c r="L464" t="s">
        <v>9814</v>
      </c>
      <c r="M464">
        <v>463</v>
      </c>
      <c r="N464" t="str">
        <f t="shared" si="29"/>
        <v>when  'RK.23285.STD ',then 463</v>
      </c>
      <c r="O464" t="str">
        <f t="shared" si="30"/>
        <v>V</v>
      </c>
      <c r="P464">
        <v>17837</v>
      </c>
      <c r="Q464" t="s">
        <v>4683</v>
      </c>
      <c r="R464" t="s">
        <v>9816</v>
      </c>
      <c r="S464" t="s">
        <v>9817</v>
      </c>
      <c r="T464" t="str">
        <f t="shared" si="31"/>
        <v>update Unidad set Peso= '0.099 ' WHERE IDProductoServicio=17837</v>
      </c>
    </row>
    <row r="465" spans="1:20" hidden="1" x14ac:dyDescent="0.25">
      <c r="A465" s="35" t="s">
        <v>6</v>
      </c>
      <c r="B465" s="35" t="s">
        <v>4685</v>
      </c>
      <c r="C465" s="36">
        <v>84</v>
      </c>
      <c r="D465" s="36">
        <v>0.40400000000000003</v>
      </c>
      <c r="E465" s="36" t="s">
        <v>9809</v>
      </c>
      <c r="F465" s="52">
        <v>0.10100000000000001</v>
      </c>
      <c r="G465" s="36" t="s">
        <v>9810</v>
      </c>
      <c r="H465" t="s">
        <v>9811</v>
      </c>
      <c r="I465" t="s">
        <v>9812</v>
      </c>
      <c r="J465" s="34" t="str">
        <f t="shared" si="28"/>
        <v xml:space="preserve"> 'RK.23292.STD ',</v>
      </c>
      <c r="K465" t="s">
        <v>9813</v>
      </c>
      <c r="L465" t="s">
        <v>9814</v>
      </c>
      <c r="M465">
        <v>464</v>
      </c>
      <c r="N465" t="str">
        <f t="shared" si="29"/>
        <v>when  'RK.23292.STD ',then 464</v>
      </c>
      <c r="O465" t="str">
        <f t="shared" si="30"/>
        <v>V</v>
      </c>
      <c r="P465">
        <v>17842</v>
      </c>
      <c r="Q465" t="s">
        <v>4685</v>
      </c>
      <c r="R465" t="s">
        <v>9816</v>
      </c>
      <c r="S465" t="s">
        <v>9817</v>
      </c>
      <c r="T465" t="str">
        <f t="shared" si="31"/>
        <v>update Unidad set Peso= '0.101 ' WHERE IDProductoServicio=17842</v>
      </c>
    </row>
    <row r="466" spans="1:20" hidden="1" x14ac:dyDescent="0.25">
      <c r="A466" s="35" t="s">
        <v>6</v>
      </c>
      <c r="B466" s="35" t="s">
        <v>4687</v>
      </c>
      <c r="C466" s="36">
        <v>16</v>
      </c>
      <c r="D466" s="36">
        <v>0.34399999999999997</v>
      </c>
      <c r="E466" s="36" t="s">
        <v>9809</v>
      </c>
      <c r="F466" s="52">
        <v>8.5999999999999993E-2</v>
      </c>
      <c r="G466" s="36" t="s">
        <v>9810</v>
      </c>
      <c r="H466" t="s">
        <v>9811</v>
      </c>
      <c r="I466" t="s">
        <v>9812</v>
      </c>
      <c r="J466" s="34" t="str">
        <f t="shared" si="28"/>
        <v xml:space="preserve"> 'RK.23295.025 ',</v>
      </c>
      <c r="K466" t="s">
        <v>9813</v>
      </c>
      <c r="L466" t="s">
        <v>9814</v>
      </c>
      <c r="M466">
        <v>465</v>
      </c>
      <c r="N466" t="str">
        <f t="shared" si="29"/>
        <v>when  'RK.23295.025 ',then 465</v>
      </c>
      <c r="O466" t="str">
        <f t="shared" si="30"/>
        <v>V</v>
      </c>
      <c r="P466">
        <v>17839</v>
      </c>
      <c r="Q466" t="s">
        <v>4687</v>
      </c>
      <c r="R466" t="s">
        <v>9816</v>
      </c>
      <c r="S466" t="s">
        <v>9817</v>
      </c>
      <c r="T466" t="str">
        <f t="shared" si="31"/>
        <v>update Unidad set Peso= '0.086 ' WHERE IDProductoServicio=17839</v>
      </c>
    </row>
    <row r="467" spans="1:20" hidden="1" x14ac:dyDescent="0.25">
      <c r="A467" s="35" t="s">
        <v>6</v>
      </c>
      <c r="B467" s="35" t="s">
        <v>4689</v>
      </c>
      <c r="C467" s="36">
        <v>8</v>
      </c>
      <c r="D467" s="44">
        <v>0</v>
      </c>
      <c r="E467" s="36" t="s">
        <v>9809</v>
      </c>
      <c r="F467" s="52">
        <v>8.7999999999999995E-2</v>
      </c>
      <c r="G467" s="36" t="s">
        <v>9810</v>
      </c>
      <c r="H467" t="s">
        <v>9811</v>
      </c>
      <c r="I467" t="s">
        <v>9812</v>
      </c>
      <c r="J467" s="34" t="str">
        <f t="shared" si="28"/>
        <v xml:space="preserve"> 'RK.23295.STD ',</v>
      </c>
      <c r="K467" t="s">
        <v>9813</v>
      </c>
      <c r="L467" t="s">
        <v>9814</v>
      </c>
      <c r="M467">
        <v>466</v>
      </c>
      <c r="N467" t="str">
        <f t="shared" si="29"/>
        <v>when  'RK.23295.STD ',then 466</v>
      </c>
      <c r="O467" t="str">
        <f t="shared" si="30"/>
        <v>V</v>
      </c>
      <c r="P467">
        <v>17841</v>
      </c>
      <c r="Q467" t="s">
        <v>4689</v>
      </c>
      <c r="R467" t="s">
        <v>9816</v>
      </c>
      <c r="S467" t="s">
        <v>9817</v>
      </c>
      <c r="T467" t="str">
        <f t="shared" si="31"/>
        <v>update Unidad set Peso= '0.088 ' WHERE IDProductoServicio=17841</v>
      </c>
    </row>
    <row r="468" spans="1:20" hidden="1" x14ac:dyDescent="0.25">
      <c r="A468" s="35" t="s">
        <v>6</v>
      </c>
      <c r="B468" s="35" t="s">
        <v>4691</v>
      </c>
      <c r="C468" s="36">
        <v>16</v>
      </c>
      <c r="D468" s="36">
        <v>0.38400000000000001</v>
      </c>
      <c r="E468" s="36" t="s">
        <v>9809</v>
      </c>
      <c r="F468" s="52">
        <v>9.6000000000000002E-2</v>
      </c>
      <c r="G468" s="36" t="s">
        <v>9810</v>
      </c>
      <c r="H468" t="s">
        <v>9811</v>
      </c>
      <c r="I468" t="s">
        <v>9812</v>
      </c>
      <c r="J468" s="34" t="str">
        <f t="shared" si="28"/>
        <v xml:space="preserve"> 'RK.23302.050 ',</v>
      </c>
      <c r="K468" t="s">
        <v>9813</v>
      </c>
      <c r="L468" t="s">
        <v>9814</v>
      </c>
      <c r="M468">
        <v>467</v>
      </c>
      <c r="N468" t="str">
        <f t="shared" si="29"/>
        <v>when  'RK.23302.050 ',then 467</v>
      </c>
      <c r="O468" t="str">
        <f t="shared" si="30"/>
        <v>V</v>
      </c>
      <c r="P468">
        <v>15978</v>
      </c>
      <c r="Q468" t="s">
        <v>4691</v>
      </c>
      <c r="R468" t="s">
        <v>9816</v>
      </c>
      <c r="S468" t="s">
        <v>9817</v>
      </c>
      <c r="T468" t="str">
        <f t="shared" si="31"/>
        <v>update Unidad set Peso= '0.096 ' WHERE IDProductoServicio=15978</v>
      </c>
    </row>
    <row r="469" spans="1:20" hidden="1" x14ac:dyDescent="0.25">
      <c r="A469" s="35" t="s">
        <v>6</v>
      </c>
      <c r="B469" s="35" t="s">
        <v>4693</v>
      </c>
      <c r="C469" s="36">
        <v>4</v>
      </c>
      <c r="D469" s="36">
        <v>0.9</v>
      </c>
      <c r="E469" s="36" t="s">
        <v>9809</v>
      </c>
      <c r="F469" s="52">
        <v>0.22500000000000001</v>
      </c>
      <c r="G469" s="36" t="s">
        <v>9810</v>
      </c>
      <c r="H469" t="s">
        <v>9811</v>
      </c>
      <c r="I469" t="s">
        <v>9812</v>
      </c>
      <c r="J469" s="34" t="str">
        <f t="shared" si="28"/>
        <v xml:space="preserve"> 'RK.23307.025 ',</v>
      </c>
      <c r="K469" t="s">
        <v>9813</v>
      </c>
      <c r="L469" t="s">
        <v>9814</v>
      </c>
      <c r="M469">
        <v>468</v>
      </c>
      <c r="N469" t="str">
        <f t="shared" si="29"/>
        <v>when  'RK.23307.025 ',then 468</v>
      </c>
      <c r="O469" t="str">
        <f t="shared" si="30"/>
        <v>V</v>
      </c>
      <c r="P469">
        <v>23578</v>
      </c>
      <c r="Q469" t="s">
        <v>4693</v>
      </c>
      <c r="R469" t="s">
        <v>9816</v>
      </c>
      <c r="S469" t="s">
        <v>9817</v>
      </c>
      <c r="T469" t="str">
        <f t="shared" si="31"/>
        <v>update Unidad set Peso= '0.225 ' WHERE IDProductoServicio=23578</v>
      </c>
    </row>
    <row r="470" spans="1:20" hidden="1" x14ac:dyDescent="0.25">
      <c r="A470" s="35" t="s">
        <v>6</v>
      </c>
      <c r="B470" s="35" t="s">
        <v>4695</v>
      </c>
      <c r="C470" s="36">
        <v>80</v>
      </c>
      <c r="D470" s="36">
        <v>0.9</v>
      </c>
      <c r="E470" s="36" t="s">
        <v>9809</v>
      </c>
      <c r="F470" s="52">
        <v>0.22500000000000001</v>
      </c>
      <c r="G470" s="36" t="s">
        <v>9810</v>
      </c>
      <c r="H470" t="s">
        <v>9811</v>
      </c>
      <c r="I470" t="s">
        <v>9812</v>
      </c>
      <c r="J470" s="34" t="str">
        <f t="shared" si="28"/>
        <v xml:space="preserve"> 'RK.23307.STD ',</v>
      </c>
      <c r="K470" t="s">
        <v>9813</v>
      </c>
      <c r="L470" t="s">
        <v>9814</v>
      </c>
      <c r="M470">
        <v>469</v>
      </c>
      <c r="N470" t="str">
        <f t="shared" si="29"/>
        <v>when  'RK.23307.STD ',then 469</v>
      </c>
      <c r="O470" t="str">
        <f t="shared" si="30"/>
        <v>V</v>
      </c>
      <c r="P470">
        <v>23579</v>
      </c>
      <c r="Q470" t="s">
        <v>4695</v>
      </c>
      <c r="R470" t="s">
        <v>9816</v>
      </c>
      <c r="S470" t="s">
        <v>9817</v>
      </c>
      <c r="T470" t="str">
        <f t="shared" si="31"/>
        <v>update Unidad set Peso= '0.225 ' WHERE IDProductoServicio=23579</v>
      </c>
    </row>
    <row r="471" spans="1:20" hidden="1" x14ac:dyDescent="0.25">
      <c r="A471" s="35" t="s">
        <v>6</v>
      </c>
      <c r="B471" s="35" t="s">
        <v>4697</v>
      </c>
      <c r="C471" s="36">
        <v>12</v>
      </c>
      <c r="D471" s="36">
        <v>0.58799999999999997</v>
      </c>
      <c r="E471" s="36" t="s">
        <v>9809</v>
      </c>
      <c r="F471" s="52">
        <v>0.14699999999999999</v>
      </c>
      <c r="G471" s="36" t="s">
        <v>9810</v>
      </c>
      <c r="H471" t="s">
        <v>9811</v>
      </c>
      <c r="I471" t="s">
        <v>9812</v>
      </c>
      <c r="J471" s="34" t="str">
        <f t="shared" si="28"/>
        <v xml:space="preserve"> 'RK.23331.STD ',</v>
      </c>
      <c r="K471" t="s">
        <v>9813</v>
      </c>
      <c r="L471" t="s">
        <v>9814</v>
      </c>
      <c r="M471">
        <v>470</v>
      </c>
      <c r="N471" t="str">
        <f t="shared" si="29"/>
        <v>when  'RK.23331.STD ',then 470</v>
      </c>
      <c r="O471" t="str">
        <f t="shared" si="30"/>
        <v>V</v>
      </c>
      <c r="P471">
        <v>17855</v>
      </c>
      <c r="Q471" t="s">
        <v>4697</v>
      </c>
      <c r="R471" t="s">
        <v>9816</v>
      </c>
      <c r="S471" t="s">
        <v>9817</v>
      </c>
      <c r="T471" t="str">
        <f t="shared" si="31"/>
        <v>update Unidad set Peso= '0.147 ' WHERE IDProductoServicio=17855</v>
      </c>
    </row>
    <row r="472" spans="1:20" hidden="1" x14ac:dyDescent="0.25">
      <c r="A472" s="35" t="s">
        <v>6</v>
      </c>
      <c r="B472" s="35" t="s">
        <v>4699</v>
      </c>
      <c r="C472" s="36">
        <v>132</v>
      </c>
      <c r="D472" s="36">
        <v>0.39600000000000002</v>
      </c>
      <c r="E472" s="36" t="s">
        <v>9809</v>
      </c>
      <c r="F472" s="52">
        <v>9.9000000000000005E-2</v>
      </c>
      <c r="G472" s="36" t="s">
        <v>9810</v>
      </c>
      <c r="H472" t="s">
        <v>9811</v>
      </c>
      <c r="I472" t="s">
        <v>9812</v>
      </c>
      <c r="J472" s="34" t="str">
        <f t="shared" si="28"/>
        <v xml:space="preserve"> 'RK.23340.025 ',</v>
      </c>
      <c r="K472" t="s">
        <v>9813</v>
      </c>
      <c r="L472" t="s">
        <v>9814</v>
      </c>
      <c r="M472">
        <v>471</v>
      </c>
      <c r="N472" t="str">
        <f t="shared" si="29"/>
        <v>when  'RK.23340.025 ',then 471</v>
      </c>
      <c r="O472" t="str">
        <f t="shared" si="30"/>
        <v>V</v>
      </c>
      <c r="P472">
        <v>17758</v>
      </c>
      <c r="Q472" t="s">
        <v>4699</v>
      </c>
      <c r="R472" t="s">
        <v>9816</v>
      </c>
      <c r="S472" t="s">
        <v>9817</v>
      </c>
      <c r="T472" t="str">
        <f t="shared" si="31"/>
        <v>update Unidad set Peso= '0.099 ' WHERE IDProductoServicio=17758</v>
      </c>
    </row>
    <row r="473" spans="1:20" hidden="1" x14ac:dyDescent="0.25">
      <c r="A473" s="35" t="s">
        <v>6</v>
      </c>
      <c r="B473" s="35" t="s">
        <v>4701</v>
      </c>
      <c r="C473" s="36">
        <v>64</v>
      </c>
      <c r="D473" s="36">
        <v>0.4</v>
      </c>
      <c r="E473" s="36" t="s">
        <v>9809</v>
      </c>
      <c r="F473" s="52">
        <v>0.1</v>
      </c>
      <c r="G473" s="36" t="s">
        <v>9810</v>
      </c>
      <c r="H473" t="s">
        <v>9811</v>
      </c>
      <c r="I473" t="s">
        <v>9812</v>
      </c>
      <c r="J473" s="34" t="str">
        <f t="shared" si="28"/>
        <v xml:space="preserve"> 'RK.23340.050 ',</v>
      </c>
      <c r="K473" t="s">
        <v>9813</v>
      </c>
      <c r="L473" t="s">
        <v>9814</v>
      </c>
      <c r="M473">
        <v>472</v>
      </c>
      <c r="N473" t="str">
        <f t="shared" si="29"/>
        <v>when  'RK.23340.050 ',then 472</v>
      </c>
      <c r="O473" t="str">
        <f t="shared" si="30"/>
        <v>V</v>
      </c>
      <c r="P473">
        <v>17759</v>
      </c>
      <c r="Q473" t="s">
        <v>4701</v>
      </c>
      <c r="R473" t="s">
        <v>9816</v>
      </c>
      <c r="S473" t="s">
        <v>9817</v>
      </c>
      <c r="T473" t="str">
        <f t="shared" si="31"/>
        <v>update Unidad set Peso= '0.1 ' WHERE IDProductoServicio=17759</v>
      </c>
    </row>
    <row r="474" spans="1:20" hidden="1" x14ac:dyDescent="0.25">
      <c r="A474" s="35" t="s">
        <v>6</v>
      </c>
      <c r="B474" s="35" t="s">
        <v>4703</v>
      </c>
      <c r="C474" s="36">
        <v>64</v>
      </c>
      <c r="D474" s="36">
        <v>0.39600000000000002</v>
      </c>
      <c r="E474" s="36" t="s">
        <v>9809</v>
      </c>
      <c r="F474" s="52">
        <v>9.9000000000000005E-2</v>
      </c>
      <c r="G474" s="36" t="s">
        <v>9810</v>
      </c>
      <c r="H474" t="s">
        <v>9811</v>
      </c>
      <c r="I474" t="s">
        <v>9812</v>
      </c>
      <c r="J474" s="34" t="str">
        <f t="shared" si="28"/>
        <v xml:space="preserve"> 'RK.23340.STD ',</v>
      </c>
      <c r="K474" t="s">
        <v>9813</v>
      </c>
      <c r="L474" t="s">
        <v>9814</v>
      </c>
      <c r="M474">
        <v>473</v>
      </c>
      <c r="N474" t="str">
        <f t="shared" si="29"/>
        <v>when  'RK.23340.STD ',then 473</v>
      </c>
      <c r="O474" t="str">
        <f t="shared" si="30"/>
        <v>V</v>
      </c>
      <c r="P474">
        <v>17760</v>
      </c>
      <c r="Q474" t="s">
        <v>4703</v>
      </c>
      <c r="R474" t="s">
        <v>9816</v>
      </c>
      <c r="S474" t="s">
        <v>9817</v>
      </c>
      <c r="T474" t="str">
        <f t="shared" si="31"/>
        <v>update Unidad set Peso= '0.099 ' WHERE IDProductoServicio=17760</v>
      </c>
    </row>
    <row r="475" spans="1:20" hidden="1" x14ac:dyDescent="0.25">
      <c r="A475" s="35" t="s">
        <v>6</v>
      </c>
      <c r="B475" s="35" t="s">
        <v>4705</v>
      </c>
      <c r="C475" s="36">
        <v>96</v>
      </c>
      <c r="D475" s="36">
        <v>0.66800000000000004</v>
      </c>
      <c r="E475" s="36" t="s">
        <v>9809</v>
      </c>
      <c r="F475" s="52">
        <v>0.16700000000000001</v>
      </c>
      <c r="G475" s="36" t="s">
        <v>9810</v>
      </c>
      <c r="H475" t="s">
        <v>9811</v>
      </c>
      <c r="I475" t="s">
        <v>9812</v>
      </c>
      <c r="J475" s="34" t="str">
        <f t="shared" si="28"/>
        <v xml:space="preserve"> 'RK.23442.025 ',</v>
      </c>
      <c r="K475" t="s">
        <v>9813</v>
      </c>
      <c r="L475" t="s">
        <v>9814</v>
      </c>
      <c r="M475">
        <v>474</v>
      </c>
      <c r="N475" t="str">
        <f t="shared" si="29"/>
        <v>when  'RK.23442.025 ',then 474</v>
      </c>
      <c r="O475" t="str">
        <f t="shared" si="30"/>
        <v>V</v>
      </c>
      <c r="P475">
        <v>14133</v>
      </c>
      <c r="Q475" t="s">
        <v>4705</v>
      </c>
      <c r="R475" t="s">
        <v>9816</v>
      </c>
      <c r="S475" t="s">
        <v>9817</v>
      </c>
      <c r="T475" t="str">
        <f t="shared" si="31"/>
        <v>update Unidad set Peso= '0.167 ' WHERE IDProductoServicio=14133</v>
      </c>
    </row>
    <row r="476" spans="1:20" hidden="1" x14ac:dyDescent="0.25">
      <c r="A476" s="35" t="s">
        <v>6</v>
      </c>
      <c r="B476" s="35" t="s">
        <v>4707</v>
      </c>
      <c r="C476" s="36">
        <v>36</v>
      </c>
      <c r="D476" s="36">
        <v>0.67600000000000005</v>
      </c>
      <c r="E476" s="36" t="s">
        <v>9809</v>
      </c>
      <c r="F476" s="52">
        <v>0.16900000000000001</v>
      </c>
      <c r="G476" s="36" t="s">
        <v>9810</v>
      </c>
      <c r="H476" t="s">
        <v>9811</v>
      </c>
      <c r="I476" t="s">
        <v>9812</v>
      </c>
      <c r="J476" s="34" t="str">
        <f t="shared" si="28"/>
        <v xml:space="preserve"> 'RK.23442.050 ',</v>
      </c>
      <c r="K476" t="s">
        <v>9813</v>
      </c>
      <c r="L476" t="s">
        <v>9814</v>
      </c>
      <c r="M476">
        <v>475</v>
      </c>
      <c r="N476" t="str">
        <f t="shared" si="29"/>
        <v>when  'RK.23442.050 ',then 475</v>
      </c>
      <c r="O476" t="str">
        <f t="shared" si="30"/>
        <v>V</v>
      </c>
      <c r="P476">
        <v>14134</v>
      </c>
      <c r="Q476" t="s">
        <v>4707</v>
      </c>
      <c r="R476" t="s">
        <v>9816</v>
      </c>
      <c r="S476" t="s">
        <v>9817</v>
      </c>
      <c r="T476" t="str">
        <f t="shared" si="31"/>
        <v>update Unidad set Peso= '0.169 ' WHERE IDProductoServicio=14134</v>
      </c>
    </row>
    <row r="477" spans="1:20" hidden="1" x14ac:dyDescent="0.25">
      <c r="A477" s="35" t="s">
        <v>6</v>
      </c>
      <c r="B477" s="35" t="s">
        <v>4709</v>
      </c>
      <c r="C477" s="36">
        <v>52</v>
      </c>
      <c r="D477" s="36">
        <v>0.67600000000000005</v>
      </c>
      <c r="E477" s="36" t="s">
        <v>9809</v>
      </c>
      <c r="F477" s="52">
        <v>0.16900000000000001</v>
      </c>
      <c r="G477" s="36" t="s">
        <v>9810</v>
      </c>
      <c r="H477" t="s">
        <v>9811</v>
      </c>
      <c r="I477" t="s">
        <v>9812</v>
      </c>
      <c r="J477" s="34" t="str">
        <f t="shared" si="28"/>
        <v xml:space="preserve"> 'RK.23442.075 ',</v>
      </c>
      <c r="K477" t="s">
        <v>9813</v>
      </c>
      <c r="L477" t="s">
        <v>9814</v>
      </c>
      <c r="M477">
        <v>476</v>
      </c>
      <c r="N477" t="str">
        <f t="shared" si="29"/>
        <v>when  'RK.23442.075 ',then 476</v>
      </c>
      <c r="O477" t="str">
        <f t="shared" si="30"/>
        <v>V</v>
      </c>
      <c r="P477">
        <v>14135</v>
      </c>
      <c r="Q477" t="s">
        <v>4709</v>
      </c>
      <c r="R477" t="s">
        <v>9816</v>
      </c>
      <c r="S477" t="s">
        <v>9817</v>
      </c>
      <c r="T477" t="str">
        <f t="shared" si="31"/>
        <v>update Unidad set Peso= '0.169 ' WHERE IDProductoServicio=14135</v>
      </c>
    </row>
    <row r="478" spans="1:20" hidden="1" x14ac:dyDescent="0.25">
      <c r="A478" s="35" t="s">
        <v>6</v>
      </c>
      <c r="B478" s="35" t="s">
        <v>4711</v>
      </c>
      <c r="C478" s="36">
        <v>272</v>
      </c>
      <c r="D478" s="36">
        <v>0.66400000000000003</v>
      </c>
      <c r="E478" s="36" t="s">
        <v>9809</v>
      </c>
      <c r="F478" s="52">
        <v>0.16600000000000001</v>
      </c>
      <c r="G478" s="36" t="s">
        <v>9810</v>
      </c>
      <c r="H478" t="s">
        <v>9811</v>
      </c>
      <c r="I478" t="s">
        <v>9812</v>
      </c>
      <c r="J478" s="34" t="str">
        <f t="shared" si="28"/>
        <v xml:space="preserve"> 'RK.23442.STD ',</v>
      </c>
      <c r="K478" t="s">
        <v>9813</v>
      </c>
      <c r="L478" t="s">
        <v>9814</v>
      </c>
      <c r="M478">
        <v>477</v>
      </c>
      <c r="N478" t="str">
        <f t="shared" si="29"/>
        <v>when  'RK.23442.STD ',then 477</v>
      </c>
      <c r="O478" t="str">
        <f t="shared" si="30"/>
        <v>V</v>
      </c>
      <c r="P478">
        <v>14136</v>
      </c>
      <c r="Q478" t="s">
        <v>4711</v>
      </c>
      <c r="R478" t="s">
        <v>9816</v>
      </c>
      <c r="S478" t="s">
        <v>9817</v>
      </c>
      <c r="T478" t="str">
        <f t="shared" si="31"/>
        <v>update Unidad set Peso= '0.166 ' WHERE IDProductoServicio=14136</v>
      </c>
    </row>
    <row r="479" spans="1:20" hidden="1" x14ac:dyDescent="0.25">
      <c r="A479" s="35" t="s">
        <v>6</v>
      </c>
      <c r="B479" s="35" t="s">
        <v>4713</v>
      </c>
      <c r="C479" s="36">
        <v>28</v>
      </c>
      <c r="D479" s="36">
        <v>0.996</v>
      </c>
      <c r="E479" s="36" t="s">
        <v>9809</v>
      </c>
      <c r="F479" s="52">
        <v>0.249</v>
      </c>
      <c r="G479" s="36" t="s">
        <v>9810</v>
      </c>
      <c r="H479" t="s">
        <v>9811</v>
      </c>
      <c r="I479" t="s">
        <v>9812</v>
      </c>
      <c r="J479" s="34" t="str">
        <f t="shared" si="28"/>
        <v xml:space="preserve"> 'RK.23475.STD ',</v>
      </c>
      <c r="K479" t="s">
        <v>9813</v>
      </c>
      <c r="L479" t="s">
        <v>9814</v>
      </c>
      <c r="M479">
        <v>478</v>
      </c>
      <c r="N479" t="str">
        <f t="shared" si="29"/>
        <v>when  'RK.23475.STD ',then 478</v>
      </c>
      <c r="O479" t="str">
        <f t="shared" si="30"/>
        <v>V</v>
      </c>
      <c r="P479">
        <v>12175</v>
      </c>
      <c r="Q479" t="s">
        <v>4713</v>
      </c>
      <c r="R479" t="s">
        <v>9816</v>
      </c>
      <c r="S479" t="s">
        <v>9817</v>
      </c>
      <c r="T479" t="str">
        <f t="shared" si="31"/>
        <v>update Unidad set Peso= '0.249 ' WHERE IDProductoServicio=12175</v>
      </c>
    </row>
    <row r="480" spans="1:20" hidden="1" x14ac:dyDescent="0.25">
      <c r="A480" s="35" t="s">
        <v>6</v>
      </c>
      <c r="B480" s="35" t="s">
        <v>4715</v>
      </c>
      <c r="C480" s="36">
        <v>18</v>
      </c>
      <c r="D480" s="36">
        <v>1.6859999999999999</v>
      </c>
      <c r="E480" s="36" t="s">
        <v>9809</v>
      </c>
      <c r="F480" s="52">
        <v>0.28100000000000003</v>
      </c>
      <c r="G480" s="36" t="s">
        <v>9810</v>
      </c>
      <c r="H480" t="s">
        <v>9811</v>
      </c>
      <c r="I480" t="s">
        <v>9812</v>
      </c>
      <c r="J480" s="34" t="str">
        <f t="shared" si="28"/>
        <v xml:space="preserve"> 'RK.23665.025 ',</v>
      </c>
      <c r="K480" t="s">
        <v>9813</v>
      </c>
      <c r="L480" t="s">
        <v>9814</v>
      </c>
      <c r="M480">
        <v>479</v>
      </c>
      <c r="N480" t="str">
        <f t="shared" si="29"/>
        <v>when  'RK.23665.025 ',then 479</v>
      </c>
      <c r="O480" t="str">
        <f t="shared" si="30"/>
        <v>V</v>
      </c>
      <c r="P480">
        <v>16621</v>
      </c>
      <c r="Q480" t="s">
        <v>4715</v>
      </c>
      <c r="R480" t="s">
        <v>9816</v>
      </c>
      <c r="S480" t="s">
        <v>9817</v>
      </c>
      <c r="T480" t="str">
        <f t="shared" si="31"/>
        <v>update Unidad set Peso= '0.281 ' WHERE IDProductoServicio=16621</v>
      </c>
    </row>
    <row r="481" spans="1:20" hidden="1" x14ac:dyDescent="0.25">
      <c r="A481" s="35" t="s">
        <v>6</v>
      </c>
      <c r="B481" s="35" t="s">
        <v>4717</v>
      </c>
      <c r="C481" s="36">
        <v>56</v>
      </c>
      <c r="D481" s="44">
        <v>0</v>
      </c>
      <c r="E481" s="36" t="s">
        <v>9809</v>
      </c>
      <c r="F481" s="52">
        <v>0.13600000000000001</v>
      </c>
      <c r="G481" s="36" t="s">
        <v>9810</v>
      </c>
      <c r="H481" t="s">
        <v>9811</v>
      </c>
      <c r="I481" t="s">
        <v>9812</v>
      </c>
      <c r="J481" s="34" t="str">
        <f t="shared" si="28"/>
        <v xml:space="preserve"> 'RK.23695.025 ',</v>
      </c>
      <c r="K481" t="s">
        <v>9813</v>
      </c>
      <c r="L481" t="s">
        <v>9814</v>
      </c>
      <c r="M481">
        <v>480</v>
      </c>
      <c r="N481" t="str">
        <f t="shared" si="29"/>
        <v>when  'RK.23695.025 ',then 480</v>
      </c>
      <c r="O481" t="str">
        <f t="shared" si="30"/>
        <v>V</v>
      </c>
      <c r="P481">
        <v>10485</v>
      </c>
      <c r="Q481" t="s">
        <v>4717</v>
      </c>
      <c r="R481" t="s">
        <v>9816</v>
      </c>
      <c r="S481" t="s">
        <v>9817</v>
      </c>
      <c r="T481" t="str">
        <f t="shared" si="31"/>
        <v>update Unidad set Peso= '0.136 ' WHERE IDProductoServicio=10485</v>
      </c>
    </row>
    <row r="482" spans="1:20" hidden="1" x14ac:dyDescent="0.25">
      <c r="A482" s="35" t="s">
        <v>6</v>
      </c>
      <c r="B482" s="35" t="s">
        <v>4719</v>
      </c>
      <c r="C482" s="36">
        <v>16</v>
      </c>
      <c r="D482" s="36">
        <v>0.54</v>
      </c>
      <c r="E482" s="36" t="s">
        <v>9809</v>
      </c>
      <c r="F482" s="52">
        <v>0.13500000000000001</v>
      </c>
      <c r="G482" s="36" t="s">
        <v>9810</v>
      </c>
      <c r="H482" t="s">
        <v>9811</v>
      </c>
      <c r="I482" t="s">
        <v>9812</v>
      </c>
      <c r="J482" s="34" t="str">
        <f t="shared" si="28"/>
        <v xml:space="preserve"> 'RK.23695.050 ',</v>
      </c>
      <c r="K482" t="s">
        <v>9813</v>
      </c>
      <c r="L482" t="s">
        <v>9814</v>
      </c>
      <c r="M482">
        <v>481</v>
      </c>
      <c r="N482" t="str">
        <f t="shared" si="29"/>
        <v>when  'RK.23695.050 ',then 481</v>
      </c>
      <c r="O482" t="str">
        <f t="shared" si="30"/>
        <v>V</v>
      </c>
      <c r="P482">
        <v>10486</v>
      </c>
      <c r="Q482" t="s">
        <v>4719</v>
      </c>
      <c r="R482" t="s">
        <v>9816</v>
      </c>
      <c r="S482" t="s">
        <v>9817</v>
      </c>
      <c r="T482" t="str">
        <f t="shared" si="31"/>
        <v>update Unidad set Peso= '0.135 ' WHERE IDProductoServicio=10486</v>
      </c>
    </row>
    <row r="483" spans="1:20" hidden="1" x14ac:dyDescent="0.25">
      <c r="A483" s="35" t="s">
        <v>6</v>
      </c>
      <c r="B483" s="35" t="s">
        <v>4721</v>
      </c>
      <c r="C483" s="36">
        <v>72</v>
      </c>
      <c r="D483" s="36">
        <v>0.57999999999999996</v>
      </c>
      <c r="E483" s="36" t="s">
        <v>9809</v>
      </c>
      <c r="F483" s="52">
        <v>0.14499999999999999</v>
      </c>
      <c r="G483" s="36" t="s">
        <v>9810</v>
      </c>
      <c r="H483" t="s">
        <v>9811</v>
      </c>
      <c r="I483" t="s">
        <v>9812</v>
      </c>
      <c r="J483" s="34" t="str">
        <f t="shared" si="28"/>
        <v xml:space="preserve"> 'RK.23701.025 ',</v>
      </c>
      <c r="K483" t="s">
        <v>9813</v>
      </c>
      <c r="L483" t="s">
        <v>9814</v>
      </c>
      <c r="M483">
        <v>482</v>
      </c>
      <c r="N483" t="str">
        <f t="shared" si="29"/>
        <v>when  'RK.23701.025 ',then 482</v>
      </c>
      <c r="O483" t="str">
        <f t="shared" si="30"/>
        <v>V</v>
      </c>
      <c r="P483">
        <v>16855</v>
      </c>
      <c r="Q483" t="s">
        <v>4721</v>
      </c>
      <c r="R483" t="s">
        <v>9816</v>
      </c>
      <c r="S483" t="s">
        <v>9817</v>
      </c>
      <c r="T483" t="str">
        <f t="shared" si="31"/>
        <v>update Unidad set Peso= '0.145 ' WHERE IDProductoServicio=16855</v>
      </c>
    </row>
    <row r="484" spans="1:20" hidden="1" x14ac:dyDescent="0.25">
      <c r="A484" s="35" t="s">
        <v>6</v>
      </c>
      <c r="B484" s="35" t="s">
        <v>4723</v>
      </c>
      <c r="C484" s="36">
        <v>132</v>
      </c>
      <c r="D484" s="36">
        <v>0.57999999999999996</v>
      </c>
      <c r="E484" s="36" t="s">
        <v>9809</v>
      </c>
      <c r="F484" s="52">
        <v>0.14499999999999999</v>
      </c>
      <c r="G484" s="36" t="s">
        <v>9810</v>
      </c>
      <c r="H484" t="s">
        <v>9811</v>
      </c>
      <c r="I484" t="s">
        <v>9812</v>
      </c>
      <c r="J484" s="34" t="str">
        <f t="shared" si="28"/>
        <v xml:space="preserve"> 'RK.23701.050 ',</v>
      </c>
      <c r="K484" t="s">
        <v>9813</v>
      </c>
      <c r="L484" t="s">
        <v>9814</v>
      </c>
      <c r="M484">
        <v>483</v>
      </c>
      <c r="N484" t="str">
        <f t="shared" si="29"/>
        <v>when  'RK.23701.050 ',then 483</v>
      </c>
      <c r="O484" t="str">
        <f t="shared" si="30"/>
        <v>V</v>
      </c>
      <c r="P484">
        <v>16856</v>
      </c>
      <c r="Q484" t="s">
        <v>4723</v>
      </c>
      <c r="R484" t="s">
        <v>9816</v>
      </c>
      <c r="S484" t="s">
        <v>9817</v>
      </c>
      <c r="T484" t="str">
        <f t="shared" si="31"/>
        <v>update Unidad set Peso= '0.145 ' WHERE IDProductoServicio=16856</v>
      </c>
    </row>
    <row r="485" spans="1:20" hidden="1" x14ac:dyDescent="0.25">
      <c r="A485" s="35" t="s">
        <v>6</v>
      </c>
      <c r="B485" s="35" t="s">
        <v>4725</v>
      </c>
      <c r="C485" s="36">
        <v>32</v>
      </c>
      <c r="D485" s="36">
        <v>0.58399999999999996</v>
      </c>
      <c r="E485" s="36" t="s">
        <v>9809</v>
      </c>
      <c r="F485" s="52">
        <v>0.14599999999999999</v>
      </c>
      <c r="G485" s="36" t="s">
        <v>9810</v>
      </c>
      <c r="H485" t="s">
        <v>9811</v>
      </c>
      <c r="I485" t="s">
        <v>9812</v>
      </c>
      <c r="J485" s="34" t="str">
        <f t="shared" si="28"/>
        <v xml:space="preserve"> 'RK.23701.075 ',</v>
      </c>
      <c r="K485" t="s">
        <v>9813</v>
      </c>
      <c r="L485" t="s">
        <v>9814</v>
      </c>
      <c r="M485">
        <v>484</v>
      </c>
      <c r="N485" t="str">
        <f t="shared" si="29"/>
        <v>when  'RK.23701.075 ',then 484</v>
      </c>
      <c r="O485" t="str">
        <f t="shared" si="30"/>
        <v>V</v>
      </c>
      <c r="P485">
        <v>16857</v>
      </c>
      <c r="Q485" t="s">
        <v>4725</v>
      </c>
      <c r="R485" t="s">
        <v>9816</v>
      </c>
      <c r="S485" t="s">
        <v>9817</v>
      </c>
      <c r="T485" t="str">
        <f t="shared" si="31"/>
        <v>update Unidad set Peso= '0.146 ' WHERE IDProductoServicio=16857</v>
      </c>
    </row>
    <row r="486" spans="1:20" hidden="1" x14ac:dyDescent="0.25">
      <c r="A486" s="35" t="s">
        <v>6</v>
      </c>
      <c r="B486" s="35" t="s">
        <v>4727</v>
      </c>
      <c r="C486" s="36">
        <v>20</v>
      </c>
      <c r="D486" s="36">
        <v>0.57599999999999996</v>
      </c>
      <c r="E486" s="36" t="s">
        <v>9809</v>
      </c>
      <c r="F486" s="52">
        <v>0.14399999999999999</v>
      </c>
      <c r="G486" s="36" t="s">
        <v>9810</v>
      </c>
      <c r="H486" t="s">
        <v>9811</v>
      </c>
      <c r="I486" t="s">
        <v>9812</v>
      </c>
      <c r="J486" s="34" t="str">
        <f t="shared" si="28"/>
        <v xml:space="preserve"> 'RK.23701.STD ',</v>
      </c>
      <c r="K486" t="s">
        <v>9813</v>
      </c>
      <c r="L486" t="s">
        <v>9814</v>
      </c>
      <c r="M486">
        <v>485</v>
      </c>
      <c r="N486" t="str">
        <f t="shared" si="29"/>
        <v>when  'RK.23701.STD ',then 485</v>
      </c>
      <c r="O486" t="str">
        <f t="shared" si="30"/>
        <v>V</v>
      </c>
      <c r="P486">
        <v>16859</v>
      </c>
      <c r="Q486" t="s">
        <v>4727</v>
      </c>
      <c r="R486" t="s">
        <v>9816</v>
      </c>
      <c r="S486" t="s">
        <v>9817</v>
      </c>
      <c r="T486" t="str">
        <f t="shared" si="31"/>
        <v>update Unidad set Peso= '0.144 ' WHERE IDProductoServicio=16859</v>
      </c>
    </row>
    <row r="487" spans="1:20" hidden="1" x14ac:dyDescent="0.25">
      <c r="A487" s="35" t="s">
        <v>6</v>
      </c>
      <c r="B487" s="35" t="s">
        <v>4729</v>
      </c>
      <c r="C487" s="36">
        <v>88</v>
      </c>
      <c r="D487" s="36">
        <v>0.5</v>
      </c>
      <c r="E487" s="36" t="s">
        <v>9809</v>
      </c>
      <c r="F487" s="52">
        <v>0.125</v>
      </c>
      <c r="G487" s="36" t="s">
        <v>9810</v>
      </c>
      <c r="H487" t="s">
        <v>9811</v>
      </c>
      <c r="I487" t="s">
        <v>9812</v>
      </c>
      <c r="J487" s="34" t="str">
        <f t="shared" si="28"/>
        <v xml:space="preserve"> 'RK.23720.025 ',</v>
      </c>
      <c r="K487" t="s">
        <v>9813</v>
      </c>
      <c r="L487" t="s">
        <v>9814</v>
      </c>
      <c r="M487">
        <v>486</v>
      </c>
      <c r="N487" t="str">
        <f t="shared" si="29"/>
        <v>when  'RK.23720.025 ',then 486</v>
      </c>
      <c r="O487" t="str">
        <f t="shared" si="30"/>
        <v>V</v>
      </c>
      <c r="P487">
        <v>24383</v>
      </c>
      <c r="Q487" t="s">
        <v>4729</v>
      </c>
      <c r="R487" t="s">
        <v>9816</v>
      </c>
      <c r="S487" t="s">
        <v>9817</v>
      </c>
      <c r="T487" t="str">
        <f t="shared" si="31"/>
        <v>update Unidad set Peso= '0.125 ' WHERE IDProductoServicio=24383</v>
      </c>
    </row>
    <row r="488" spans="1:20" hidden="1" x14ac:dyDescent="0.25">
      <c r="A488" s="35" t="s">
        <v>6</v>
      </c>
      <c r="B488" s="35" t="s">
        <v>4731</v>
      </c>
      <c r="C488" s="36">
        <v>32</v>
      </c>
      <c r="D488" s="36">
        <v>0.496</v>
      </c>
      <c r="E488" s="36" t="s">
        <v>9809</v>
      </c>
      <c r="F488" s="52">
        <v>0.124</v>
      </c>
      <c r="G488" s="36" t="s">
        <v>9810</v>
      </c>
      <c r="H488" t="s">
        <v>9811</v>
      </c>
      <c r="I488" t="s">
        <v>9812</v>
      </c>
      <c r="J488" s="34" t="str">
        <f t="shared" si="28"/>
        <v xml:space="preserve"> 'RK.23720.STD ',</v>
      </c>
      <c r="K488" t="s">
        <v>9813</v>
      </c>
      <c r="L488" t="s">
        <v>9814</v>
      </c>
      <c r="M488">
        <v>487</v>
      </c>
      <c r="N488" t="str">
        <f t="shared" si="29"/>
        <v>when  'RK.23720.STD ',then 487</v>
      </c>
      <c r="O488" t="str">
        <f t="shared" si="30"/>
        <v>V</v>
      </c>
      <c r="P488">
        <v>24385</v>
      </c>
      <c r="Q488" t="s">
        <v>4731</v>
      </c>
      <c r="R488" t="s">
        <v>9816</v>
      </c>
      <c r="S488" t="s">
        <v>9817</v>
      </c>
      <c r="T488" t="str">
        <f t="shared" si="31"/>
        <v>update Unidad set Peso= '0.124 ' WHERE IDProductoServicio=24385</v>
      </c>
    </row>
    <row r="489" spans="1:20" hidden="1" x14ac:dyDescent="0.25">
      <c r="A489" s="35" t="s">
        <v>6</v>
      </c>
      <c r="B489" s="35" t="s">
        <v>4733</v>
      </c>
      <c r="C489" s="36">
        <v>4</v>
      </c>
      <c r="D489" s="36">
        <v>0.58399999999999996</v>
      </c>
      <c r="E489" s="36" t="s">
        <v>9809</v>
      </c>
      <c r="F489" s="52">
        <v>0.14599999999999999</v>
      </c>
      <c r="G489" s="36" t="s">
        <v>9810</v>
      </c>
      <c r="H489" t="s">
        <v>9811</v>
      </c>
      <c r="I489" t="s">
        <v>9812</v>
      </c>
      <c r="J489" s="34" t="str">
        <f t="shared" si="28"/>
        <v xml:space="preserve"> 'RK.23935.025 ',</v>
      </c>
      <c r="K489" t="s">
        <v>9813</v>
      </c>
      <c r="L489" t="s">
        <v>9814</v>
      </c>
      <c r="M489">
        <v>488</v>
      </c>
      <c r="N489" t="str">
        <f t="shared" si="29"/>
        <v>when  'RK.23935.025 ',then 488</v>
      </c>
      <c r="O489" t="str">
        <f t="shared" si="30"/>
        <v>V</v>
      </c>
      <c r="P489">
        <v>9974</v>
      </c>
      <c r="Q489" t="s">
        <v>4733</v>
      </c>
      <c r="R489" t="s">
        <v>9816</v>
      </c>
      <c r="S489" t="s">
        <v>9817</v>
      </c>
      <c r="T489" t="str">
        <f t="shared" si="31"/>
        <v>update Unidad set Peso= '0.146 ' WHERE IDProductoServicio=9974</v>
      </c>
    </row>
    <row r="490" spans="1:20" hidden="1" x14ac:dyDescent="0.25">
      <c r="A490" s="35" t="s">
        <v>6</v>
      </c>
      <c r="B490" s="35" t="s">
        <v>4735</v>
      </c>
      <c r="C490" s="36">
        <v>96</v>
      </c>
      <c r="D490" s="36">
        <v>0.58399999999999996</v>
      </c>
      <c r="E490" s="36" t="s">
        <v>9809</v>
      </c>
      <c r="F490" s="52">
        <v>0.14599999999999999</v>
      </c>
      <c r="G490" s="36" t="s">
        <v>9810</v>
      </c>
      <c r="H490" t="s">
        <v>9811</v>
      </c>
      <c r="I490" t="s">
        <v>9812</v>
      </c>
      <c r="J490" s="34" t="str">
        <f t="shared" si="28"/>
        <v xml:space="preserve"> 'RK.23935.050 ',</v>
      </c>
      <c r="K490" t="s">
        <v>9813</v>
      </c>
      <c r="L490" t="s">
        <v>9814</v>
      </c>
      <c r="M490">
        <v>489</v>
      </c>
      <c r="N490" t="str">
        <f t="shared" si="29"/>
        <v>when  'RK.23935.050 ',then 489</v>
      </c>
      <c r="O490" t="str">
        <f t="shared" si="30"/>
        <v>V</v>
      </c>
      <c r="P490">
        <v>9975</v>
      </c>
      <c r="Q490" t="s">
        <v>4735</v>
      </c>
      <c r="R490" t="s">
        <v>9816</v>
      </c>
      <c r="S490" t="s">
        <v>9817</v>
      </c>
      <c r="T490" t="str">
        <f t="shared" si="31"/>
        <v>update Unidad set Peso= '0.146 ' WHERE IDProductoServicio=9975</v>
      </c>
    </row>
    <row r="491" spans="1:20" hidden="1" x14ac:dyDescent="0.25">
      <c r="A491" s="35" t="s">
        <v>6</v>
      </c>
      <c r="B491" s="35" t="s">
        <v>4737</v>
      </c>
      <c r="C491" s="36">
        <v>160</v>
      </c>
      <c r="D491" s="36">
        <v>0.57999999999999996</v>
      </c>
      <c r="E491" s="36" t="s">
        <v>9809</v>
      </c>
      <c r="F491" s="52">
        <v>0.14499999999999999</v>
      </c>
      <c r="G491" s="36" t="s">
        <v>9810</v>
      </c>
      <c r="H491" t="s">
        <v>9811</v>
      </c>
      <c r="I491" t="s">
        <v>9812</v>
      </c>
      <c r="J491" s="34" t="str">
        <f t="shared" si="28"/>
        <v xml:space="preserve"> 'RK.23935.STD ',</v>
      </c>
      <c r="K491" t="s">
        <v>9813</v>
      </c>
      <c r="L491" t="s">
        <v>9814</v>
      </c>
      <c r="M491">
        <v>490</v>
      </c>
      <c r="N491" t="str">
        <f t="shared" si="29"/>
        <v>when  'RK.23935.STD ',then 490</v>
      </c>
      <c r="O491" t="str">
        <f t="shared" si="30"/>
        <v>V</v>
      </c>
      <c r="P491">
        <v>9977</v>
      </c>
      <c r="Q491" t="s">
        <v>4737</v>
      </c>
      <c r="R491" t="s">
        <v>9816</v>
      </c>
      <c r="S491" t="s">
        <v>9817</v>
      </c>
      <c r="T491" t="str">
        <f t="shared" si="31"/>
        <v>update Unidad set Peso= '0.145 ' WHERE IDProductoServicio=9977</v>
      </c>
    </row>
    <row r="492" spans="1:20" hidden="1" x14ac:dyDescent="0.25">
      <c r="A492" s="35" t="s">
        <v>6</v>
      </c>
      <c r="B492" s="35" t="s">
        <v>4739</v>
      </c>
      <c r="C492" s="36">
        <v>40</v>
      </c>
      <c r="D492" s="36">
        <v>0.94799999999999995</v>
      </c>
      <c r="E492" s="36" t="s">
        <v>9809</v>
      </c>
      <c r="F492" s="52">
        <v>0.23699999999999999</v>
      </c>
      <c r="G492" s="36" t="s">
        <v>9810</v>
      </c>
      <c r="H492" t="s">
        <v>9811</v>
      </c>
      <c r="I492" t="s">
        <v>9812</v>
      </c>
      <c r="J492" s="34" t="str">
        <f t="shared" si="28"/>
        <v xml:space="preserve"> 'RK.23985.025 ',</v>
      </c>
      <c r="K492" t="s">
        <v>9813</v>
      </c>
      <c r="L492" t="s">
        <v>9814</v>
      </c>
      <c r="M492">
        <v>491</v>
      </c>
      <c r="N492" t="str">
        <f t="shared" si="29"/>
        <v>when  'RK.23985.025 ',then 491</v>
      </c>
      <c r="O492" t="str">
        <f t="shared" si="30"/>
        <v>V</v>
      </c>
      <c r="P492">
        <v>23577</v>
      </c>
      <c r="Q492" t="s">
        <v>4739</v>
      </c>
      <c r="R492" t="s">
        <v>9816</v>
      </c>
      <c r="S492" t="s">
        <v>9817</v>
      </c>
      <c r="T492" t="str">
        <f t="shared" si="31"/>
        <v>update Unidad set Peso= '0.237 ' WHERE IDProductoServicio=23577</v>
      </c>
    </row>
    <row r="493" spans="1:20" hidden="1" x14ac:dyDescent="0.25">
      <c r="A493" s="35" t="s">
        <v>6</v>
      </c>
      <c r="B493" s="35" t="s">
        <v>4741</v>
      </c>
      <c r="C493" s="36">
        <v>84</v>
      </c>
      <c r="D493" s="36">
        <v>0.94399999999999995</v>
      </c>
      <c r="E493" s="36" t="s">
        <v>9809</v>
      </c>
      <c r="F493" s="52">
        <v>0.23599999999999999</v>
      </c>
      <c r="G493" s="36" t="s">
        <v>9810</v>
      </c>
      <c r="H493" t="s">
        <v>9811</v>
      </c>
      <c r="I493" t="s">
        <v>9812</v>
      </c>
      <c r="J493" s="34" t="str">
        <f t="shared" si="28"/>
        <v xml:space="preserve"> 'RK.23985.050 ',</v>
      </c>
      <c r="K493" t="s">
        <v>9813</v>
      </c>
      <c r="L493" t="s">
        <v>9814</v>
      </c>
      <c r="M493">
        <v>492</v>
      </c>
      <c r="N493" t="str">
        <f t="shared" si="29"/>
        <v>when  'RK.23985.050 ',then 492</v>
      </c>
      <c r="O493" t="str">
        <f t="shared" si="30"/>
        <v>V</v>
      </c>
      <c r="P493">
        <v>21316</v>
      </c>
      <c r="Q493" t="s">
        <v>4741</v>
      </c>
      <c r="R493" t="s">
        <v>9816</v>
      </c>
      <c r="S493" t="s">
        <v>9817</v>
      </c>
      <c r="T493" t="str">
        <f t="shared" si="31"/>
        <v>update Unidad set Peso= '0.236 ' WHERE IDProductoServicio=21316</v>
      </c>
    </row>
    <row r="494" spans="1:20" hidden="1" x14ac:dyDescent="0.25">
      <c r="A494" s="35" t="s">
        <v>6</v>
      </c>
      <c r="B494" s="35" t="s">
        <v>4743</v>
      </c>
      <c r="C494" s="36">
        <v>284</v>
      </c>
      <c r="D494" s="36">
        <v>0.93600000000000005</v>
      </c>
      <c r="E494" s="36" t="s">
        <v>9809</v>
      </c>
      <c r="F494" s="52">
        <v>0.23400000000000001</v>
      </c>
      <c r="G494" s="36" t="s">
        <v>9810</v>
      </c>
      <c r="H494" t="s">
        <v>9811</v>
      </c>
      <c r="I494" t="s">
        <v>9812</v>
      </c>
      <c r="J494" s="34" t="str">
        <f t="shared" si="28"/>
        <v xml:space="preserve"> 'RK.23985.STD ',</v>
      </c>
      <c r="K494" t="s">
        <v>9813</v>
      </c>
      <c r="L494" t="s">
        <v>9814</v>
      </c>
      <c r="M494">
        <v>493</v>
      </c>
      <c r="N494" t="str">
        <f t="shared" si="29"/>
        <v>when  'RK.23985.STD ',then 493</v>
      </c>
      <c r="O494" t="str">
        <f t="shared" si="30"/>
        <v>V</v>
      </c>
      <c r="P494">
        <v>11018</v>
      </c>
      <c r="Q494" t="s">
        <v>4743</v>
      </c>
      <c r="R494" t="s">
        <v>9816</v>
      </c>
      <c r="S494" t="s">
        <v>9817</v>
      </c>
      <c r="T494" t="str">
        <f t="shared" si="31"/>
        <v>update Unidad set Peso= '0.234 ' WHERE IDProductoServicio=11018</v>
      </c>
    </row>
    <row r="495" spans="1:20" hidden="1" x14ac:dyDescent="0.25">
      <c r="A495" s="35" t="s">
        <v>6</v>
      </c>
      <c r="B495" s="35" t="s">
        <v>4745</v>
      </c>
      <c r="C495" s="36">
        <v>188</v>
      </c>
      <c r="D495" s="36">
        <v>0.42399999999999999</v>
      </c>
      <c r="E495" s="36" t="s">
        <v>9809</v>
      </c>
      <c r="F495" s="52">
        <v>0.106</v>
      </c>
      <c r="G495" s="36" t="s">
        <v>9810</v>
      </c>
      <c r="H495" t="s">
        <v>9811</v>
      </c>
      <c r="I495" t="s">
        <v>9812</v>
      </c>
      <c r="J495" s="34" t="str">
        <f t="shared" si="28"/>
        <v xml:space="preserve"> 'RK.23998.025 ',</v>
      </c>
      <c r="K495" t="s">
        <v>9813</v>
      </c>
      <c r="L495" t="s">
        <v>9814</v>
      </c>
      <c r="M495">
        <v>494</v>
      </c>
      <c r="N495" t="str">
        <f t="shared" si="29"/>
        <v>when  'RK.23998.025 ',then 494</v>
      </c>
      <c r="O495" t="str">
        <f t="shared" si="30"/>
        <v>V</v>
      </c>
      <c r="P495">
        <v>17812</v>
      </c>
      <c r="Q495" t="s">
        <v>4745</v>
      </c>
      <c r="R495" t="s">
        <v>9816</v>
      </c>
      <c r="S495" t="s">
        <v>9817</v>
      </c>
      <c r="T495" t="str">
        <f t="shared" si="31"/>
        <v>update Unidad set Peso= '0.106 ' WHERE IDProductoServicio=17812</v>
      </c>
    </row>
    <row r="496" spans="1:20" hidden="1" x14ac:dyDescent="0.25">
      <c r="A496" s="35" t="s">
        <v>6</v>
      </c>
      <c r="B496" s="35" t="s">
        <v>4747</v>
      </c>
      <c r="C496" s="36">
        <v>288</v>
      </c>
      <c r="D496" s="36">
        <v>0.42799999999999999</v>
      </c>
      <c r="E496" s="36" t="s">
        <v>9809</v>
      </c>
      <c r="F496" s="52">
        <v>0.107</v>
      </c>
      <c r="G496" s="36" t="s">
        <v>9810</v>
      </c>
      <c r="H496" t="s">
        <v>9811</v>
      </c>
      <c r="I496" t="s">
        <v>9812</v>
      </c>
      <c r="J496" s="34" t="str">
        <f t="shared" si="28"/>
        <v xml:space="preserve"> 'RK.23998.050 ',</v>
      </c>
      <c r="K496" t="s">
        <v>9813</v>
      </c>
      <c r="L496" t="s">
        <v>9814</v>
      </c>
      <c r="M496">
        <v>495</v>
      </c>
      <c r="N496" t="str">
        <f t="shared" si="29"/>
        <v>when  'RK.23998.050 ',then 495</v>
      </c>
      <c r="O496" t="str">
        <f t="shared" si="30"/>
        <v>V</v>
      </c>
      <c r="P496">
        <v>17813</v>
      </c>
      <c r="Q496" t="s">
        <v>4747</v>
      </c>
      <c r="R496" t="s">
        <v>9816</v>
      </c>
      <c r="S496" t="s">
        <v>9817</v>
      </c>
      <c r="T496" t="str">
        <f t="shared" si="31"/>
        <v>update Unidad set Peso= '0.107 ' WHERE IDProductoServicio=17813</v>
      </c>
    </row>
    <row r="497" spans="1:20" hidden="1" x14ac:dyDescent="0.25">
      <c r="A497" s="35" t="s">
        <v>6</v>
      </c>
      <c r="B497" s="35" t="s">
        <v>4749</v>
      </c>
      <c r="C497" s="36">
        <v>112</v>
      </c>
      <c r="D497" s="36">
        <v>0.42799999999999999</v>
      </c>
      <c r="E497" s="36" t="s">
        <v>9809</v>
      </c>
      <c r="F497" s="52">
        <v>0.107</v>
      </c>
      <c r="G497" s="36" t="s">
        <v>9810</v>
      </c>
      <c r="H497" t="s">
        <v>9811</v>
      </c>
      <c r="I497" t="s">
        <v>9812</v>
      </c>
      <c r="J497" s="34" t="str">
        <f t="shared" si="28"/>
        <v xml:space="preserve"> 'RK.23998.075 ',</v>
      </c>
      <c r="K497" t="s">
        <v>9813</v>
      </c>
      <c r="L497" t="s">
        <v>9814</v>
      </c>
      <c r="M497">
        <v>496</v>
      </c>
      <c r="N497" t="str">
        <f t="shared" si="29"/>
        <v>when  'RK.23998.075 ',then 496</v>
      </c>
      <c r="O497" t="str">
        <f t="shared" si="30"/>
        <v>V</v>
      </c>
      <c r="P497">
        <v>17814</v>
      </c>
      <c r="Q497" t="s">
        <v>4749</v>
      </c>
      <c r="R497" t="s">
        <v>9816</v>
      </c>
      <c r="S497" t="s">
        <v>9817</v>
      </c>
      <c r="T497" t="str">
        <f t="shared" si="31"/>
        <v>update Unidad set Peso= '0.107 ' WHERE IDProductoServicio=17814</v>
      </c>
    </row>
    <row r="498" spans="1:20" hidden="1" x14ac:dyDescent="0.25">
      <c r="A498" s="35" t="s">
        <v>6</v>
      </c>
      <c r="B498" s="35" t="s">
        <v>4751</v>
      </c>
      <c r="C498" s="36">
        <v>360</v>
      </c>
      <c r="D498" s="36">
        <v>0.42799999999999999</v>
      </c>
      <c r="E498" s="36" t="s">
        <v>9809</v>
      </c>
      <c r="F498" s="52">
        <v>0.107</v>
      </c>
      <c r="G498" s="36" t="s">
        <v>9810</v>
      </c>
      <c r="H498" t="s">
        <v>9811</v>
      </c>
      <c r="I498" t="s">
        <v>9812</v>
      </c>
      <c r="J498" s="34" t="str">
        <f t="shared" si="28"/>
        <v xml:space="preserve"> 'RK.23998.STD ',</v>
      </c>
      <c r="K498" t="s">
        <v>9813</v>
      </c>
      <c r="L498" t="s">
        <v>9814</v>
      </c>
      <c r="M498">
        <v>497</v>
      </c>
      <c r="N498" t="str">
        <f t="shared" si="29"/>
        <v>when  'RK.23998.STD ',then 497</v>
      </c>
      <c r="O498" t="str">
        <f t="shared" si="30"/>
        <v>V</v>
      </c>
      <c r="P498">
        <v>17815</v>
      </c>
      <c r="Q498" t="s">
        <v>4751</v>
      </c>
      <c r="R498" t="s">
        <v>9816</v>
      </c>
      <c r="S498" t="s">
        <v>9817</v>
      </c>
      <c r="T498" t="str">
        <f t="shared" si="31"/>
        <v>update Unidad set Peso= '0.107 ' WHERE IDProductoServicio=17815</v>
      </c>
    </row>
    <row r="499" spans="1:20" hidden="1" x14ac:dyDescent="0.25">
      <c r="A499" s="35" t="s">
        <v>6</v>
      </c>
      <c r="B499" s="35" t="s">
        <v>4753</v>
      </c>
      <c r="C499" s="36">
        <v>592</v>
      </c>
      <c r="D499" s="36">
        <v>0.41599999999999998</v>
      </c>
      <c r="E499" s="36" t="s">
        <v>9809</v>
      </c>
      <c r="F499" s="52">
        <v>0.104</v>
      </c>
      <c r="G499" s="36" t="s">
        <v>9810</v>
      </c>
      <c r="H499" t="s">
        <v>9811</v>
      </c>
      <c r="I499" t="s">
        <v>9812</v>
      </c>
      <c r="J499" s="34" t="str">
        <f t="shared" si="28"/>
        <v xml:space="preserve"> 'RK.23999.025 ',</v>
      </c>
      <c r="K499" t="s">
        <v>9813</v>
      </c>
      <c r="L499" t="s">
        <v>9814</v>
      </c>
      <c r="M499">
        <v>498</v>
      </c>
      <c r="N499" t="str">
        <f t="shared" si="29"/>
        <v>when  'RK.23999.025 ',then 498</v>
      </c>
      <c r="O499" t="str">
        <f t="shared" si="30"/>
        <v>V</v>
      </c>
      <c r="P499">
        <v>17843</v>
      </c>
      <c r="Q499" t="s">
        <v>4753</v>
      </c>
      <c r="R499" t="s">
        <v>9816</v>
      </c>
      <c r="S499" t="s">
        <v>9817</v>
      </c>
      <c r="T499" t="str">
        <f t="shared" si="31"/>
        <v>update Unidad set Peso= '0.104 ' WHERE IDProductoServicio=17843</v>
      </c>
    </row>
    <row r="500" spans="1:20" hidden="1" x14ac:dyDescent="0.25">
      <c r="A500" s="35" t="s">
        <v>6</v>
      </c>
      <c r="B500" s="35" t="s">
        <v>4755</v>
      </c>
      <c r="C500" s="36">
        <v>364</v>
      </c>
      <c r="D500" s="36">
        <v>0.41199999999999998</v>
      </c>
      <c r="E500" s="36" t="s">
        <v>9809</v>
      </c>
      <c r="F500" s="52">
        <v>0.10299999999999999</v>
      </c>
      <c r="G500" s="36" t="s">
        <v>9810</v>
      </c>
      <c r="H500" t="s">
        <v>9811</v>
      </c>
      <c r="I500" t="s">
        <v>9812</v>
      </c>
      <c r="J500" s="34" t="str">
        <f t="shared" si="28"/>
        <v xml:space="preserve"> 'RK.23999.050 ',</v>
      </c>
      <c r="K500" t="s">
        <v>9813</v>
      </c>
      <c r="L500" t="s">
        <v>9814</v>
      </c>
      <c r="M500">
        <v>499</v>
      </c>
      <c r="N500" t="str">
        <f t="shared" si="29"/>
        <v>when  'RK.23999.050 ',then 499</v>
      </c>
      <c r="O500" t="str">
        <f t="shared" si="30"/>
        <v>V</v>
      </c>
      <c r="P500">
        <v>17844</v>
      </c>
      <c r="Q500" t="s">
        <v>4755</v>
      </c>
      <c r="R500" t="s">
        <v>9816</v>
      </c>
      <c r="S500" t="s">
        <v>9817</v>
      </c>
      <c r="T500" t="str">
        <f t="shared" si="31"/>
        <v>update Unidad set Peso= '0.103 ' WHERE IDProductoServicio=17844</v>
      </c>
    </row>
    <row r="501" spans="1:20" hidden="1" x14ac:dyDescent="0.25">
      <c r="A501" s="35" t="s">
        <v>6</v>
      </c>
      <c r="B501" s="35" t="s">
        <v>4757</v>
      </c>
      <c r="C501" s="36">
        <v>88</v>
      </c>
      <c r="D501" s="36">
        <v>0.41199999999999998</v>
      </c>
      <c r="E501" s="36" t="s">
        <v>9809</v>
      </c>
      <c r="F501" s="52">
        <v>0.10299999999999999</v>
      </c>
      <c r="G501" s="36" t="s">
        <v>9810</v>
      </c>
      <c r="H501" t="s">
        <v>9811</v>
      </c>
      <c r="I501" t="s">
        <v>9812</v>
      </c>
      <c r="J501" s="34" t="str">
        <f t="shared" si="28"/>
        <v xml:space="preserve"> 'RK.23999.075 ',</v>
      </c>
      <c r="K501" t="s">
        <v>9813</v>
      </c>
      <c r="L501" t="s">
        <v>9814</v>
      </c>
      <c r="M501">
        <v>500</v>
      </c>
      <c r="N501" t="str">
        <f t="shared" si="29"/>
        <v>when  'RK.23999.075 ',then 500</v>
      </c>
      <c r="O501" t="str">
        <f t="shared" si="30"/>
        <v>V</v>
      </c>
      <c r="P501">
        <v>17845</v>
      </c>
      <c r="Q501" t="s">
        <v>4757</v>
      </c>
      <c r="R501" t="s">
        <v>9816</v>
      </c>
      <c r="S501" t="s">
        <v>9817</v>
      </c>
      <c r="T501" t="str">
        <f t="shared" si="31"/>
        <v>update Unidad set Peso= '0.103 ' WHERE IDProductoServicio=17845</v>
      </c>
    </row>
    <row r="502" spans="1:20" hidden="1" x14ac:dyDescent="0.25">
      <c r="A502" s="35" t="s">
        <v>6</v>
      </c>
      <c r="B502" s="35" t="s">
        <v>4759</v>
      </c>
      <c r="C502" s="36">
        <v>344</v>
      </c>
      <c r="D502" s="36">
        <v>0.41199999999999998</v>
      </c>
      <c r="E502" s="36" t="s">
        <v>9809</v>
      </c>
      <c r="F502" s="52">
        <v>0.10299999999999999</v>
      </c>
      <c r="G502" s="36" t="s">
        <v>9810</v>
      </c>
      <c r="H502" t="s">
        <v>9811</v>
      </c>
      <c r="I502" t="s">
        <v>9812</v>
      </c>
      <c r="J502" s="55" t="str">
        <f t="shared" si="28"/>
        <v xml:space="preserve"> 'RK.23999.STD ',</v>
      </c>
      <c r="K502" t="s">
        <v>9813</v>
      </c>
      <c r="L502" t="s">
        <v>9814</v>
      </c>
      <c r="M502">
        <v>1</v>
      </c>
      <c r="N502" t="str">
        <f t="shared" si="29"/>
        <v>when  'RK.23999.STD ',then 1</v>
      </c>
      <c r="O502" t="str">
        <f t="shared" si="30"/>
        <v>V</v>
      </c>
      <c r="P502">
        <v>24380</v>
      </c>
      <c r="Q502" t="s">
        <v>4759</v>
      </c>
      <c r="R502" t="s">
        <v>9816</v>
      </c>
      <c r="S502" t="s">
        <v>9817</v>
      </c>
      <c r="T502" t="str">
        <f t="shared" si="31"/>
        <v>update Unidad set Peso= '0.103 ' WHERE IDProductoServicio=24380</v>
      </c>
    </row>
    <row r="503" spans="1:20" hidden="1" x14ac:dyDescent="0.25">
      <c r="A503" s="35" t="s">
        <v>6</v>
      </c>
      <c r="B503" s="35" t="s">
        <v>4761</v>
      </c>
      <c r="C503" s="36">
        <v>24</v>
      </c>
      <c r="D503" s="36">
        <v>2.6880000000000002</v>
      </c>
      <c r="E503" s="36" t="s">
        <v>9809</v>
      </c>
      <c r="F503" s="52">
        <v>0.44800000000000001</v>
      </c>
      <c r="G503" s="36" t="s">
        <v>9810</v>
      </c>
      <c r="H503" t="s">
        <v>9811</v>
      </c>
      <c r="I503" t="s">
        <v>9812</v>
      </c>
      <c r="J503" s="55" t="str">
        <f t="shared" si="28"/>
        <v xml:space="preserve"> 'RK.24095.025 ',</v>
      </c>
      <c r="K503" t="s">
        <v>9813</v>
      </c>
      <c r="L503" t="s">
        <v>9814</v>
      </c>
      <c r="M503">
        <v>2</v>
      </c>
      <c r="N503" t="str">
        <f t="shared" si="29"/>
        <v>when  'RK.24095.025 ',then 2</v>
      </c>
      <c r="O503" t="str">
        <f t="shared" si="30"/>
        <v>V</v>
      </c>
      <c r="P503">
        <v>19076</v>
      </c>
      <c r="Q503" t="s">
        <v>4761</v>
      </c>
      <c r="R503" t="s">
        <v>9816</v>
      </c>
      <c r="S503" t="s">
        <v>9817</v>
      </c>
      <c r="T503" t="str">
        <f t="shared" si="31"/>
        <v>update Unidad set Peso= '0.448 ' WHERE IDProductoServicio=19076</v>
      </c>
    </row>
    <row r="504" spans="1:20" hidden="1" x14ac:dyDescent="0.25">
      <c r="A504" s="35" t="s">
        <v>6</v>
      </c>
      <c r="B504" s="35" t="s">
        <v>4763</v>
      </c>
      <c r="C504" s="36">
        <v>120</v>
      </c>
      <c r="D504" s="36">
        <v>2.556</v>
      </c>
      <c r="E504" s="36" t="s">
        <v>9809</v>
      </c>
      <c r="F504" s="52">
        <v>0.42599999999999999</v>
      </c>
      <c r="G504" s="36" t="s">
        <v>9810</v>
      </c>
      <c r="H504" t="s">
        <v>9811</v>
      </c>
      <c r="I504" t="s">
        <v>9812</v>
      </c>
      <c r="J504" s="55" t="str">
        <f t="shared" si="28"/>
        <v xml:space="preserve"> 'RK.24140.STD ',</v>
      </c>
      <c r="K504" t="s">
        <v>9813</v>
      </c>
      <c r="L504" t="s">
        <v>9814</v>
      </c>
      <c r="M504">
        <v>3</v>
      </c>
      <c r="N504" t="str">
        <f t="shared" si="29"/>
        <v>when  'RK.24140.STD ',then 3</v>
      </c>
      <c r="O504" t="str">
        <f t="shared" si="30"/>
        <v>V</v>
      </c>
      <c r="P504">
        <v>18950</v>
      </c>
      <c r="Q504" t="s">
        <v>4763</v>
      </c>
      <c r="R504" t="s">
        <v>9816</v>
      </c>
      <c r="S504" t="s">
        <v>9817</v>
      </c>
      <c r="T504" t="str">
        <f t="shared" si="31"/>
        <v>update Unidad set Peso= '0.426 ' WHERE IDProductoServicio=18950</v>
      </c>
    </row>
    <row r="505" spans="1:20" hidden="1" x14ac:dyDescent="0.25">
      <c r="A505" s="35" t="s">
        <v>6</v>
      </c>
      <c r="B505" s="35" t="s">
        <v>4765</v>
      </c>
      <c r="C505" s="36">
        <v>180</v>
      </c>
      <c r="D505" s="36">
        <v>0.96799999999999997</v>
      </c>
      <c r="E505" s="36" t="s">
        <v>9809</v>
      </c>
      <c r="F505" s="52">
        <v>0.24199999999999999</v>
      </c>
      <c r="G505" s="36" t="s">
        <v>9810</v>
      </c>
      <c r="H505" t="s">
        <v>9811</v>
      </c>
      <c r="I505" t="s">
        <v>9812</v>
      </c>
      <c r="J505" s="55" t="str">
        <f t="shared" si="28"/>
        <v xml:space="preserve"> 'RK.24891.STD ',</v>
      </c>
      <c r="K505" t="s">
        <v>9813</v>
      </c>
      <c r="L505" t="s">
        <v>9814</v>
      </c>
      <c r="M505">
        <v>4</v>
      </c>
      <c r="N505" t="str">
        <f t="shared" si="29"/>
        <v>when  'RK.24891.STD ',then 4</v>
      </c>
      <c r="O505" t="str">
        <f t="shared" si="30"/>
        <v>V</v>
      </c>
      <c r="P505">
        <v>11173</v>
      </c>
      <c r="Q505" t="s">
        <v>4765</v>
      </c>
      <c r="R505" t="s">
        <v>9816</v>
      </c>
      <c r="S505" t="s">
        <v>9817</v>
      </c>
      <c r="T505" t="str">
        <f t="shared" si="31"/>
        <v>update Unidad set Peso= '0.242 ' WHERE IDProductoServicio=11173</v>
      </c>
    </row>
    <row r="506" spans="1:20" hidden="1" x14ac:dyDescent="0.25">
      <c r="A506" s="35" t="s">
        <v>6</v>
      </c>
      <c r="B506" s="35" t="s">
        <v>4767</v>
      </c>
      <c r="C506" s="36">
        <v>232</v>
      </c>
      <c r="D506" s="36">
        <v>0.42399999999999999</v>
      </c>
      <c r="E506" s="36" t="s">
        <v>9809</v>
      </c>
      <c r="F506" s="52">
        <v>0.106</v>
      </c>
      <c r="G506" s="36" t="s">
        <v>9810</v>
      </c>
      <c r="H506" t="s">
        <v>9811</v>
      </c>
      <c r="I506" t="s">
        <v>9812</v>
      </c>
      <c r="J506" s="55" t="str">
        <f t="shared" si="28"/>
        <v xml:space="preserve"> 'RK.25998.025 ',</v>
      </c>
      <c r="K506" t="s">
        <v>9813</v>
      </c>
      <c r="L506" t="s">
        <v>9814</v>
      </c>
      <c r="M506">
        <v>5</v>
      </c>
      <c r="N506" t="str">
        <f t="shared" si="29"/>
        <v>when  'RK.25998.025 ',then 5</v>
      </c>
      <c r="O506" t="str">
        <f t="shared" si="30"/>
        <v>V</v>
      </c>
      <c r="P506">
        <v>25141</v>
      </c>
      <c r="Q506" t="s">
        <v>4767</v>
      </c>
      <c r="R506" t="s">
        <v>9816</v>
      </c>
      <c r="S506" t="s">
        <v>9817</v>
      </c>
      <c r="T506" t="str">
        <f t="shared" si="31"/>
        <v>update Unidad set Peso= '0.106 ' WHERE IDProductoServicio=25141</v>
      </c>
    </row>
    <row r="507" spans="1:20" hidden="1" x14ac:dyDescent="0.25">
      <c r="A507" s="35" t="s">
        <v>6</v>
      </c>
      <c r="B507" s="35" t="s">
        <v>4769</v>
      </c>
      <c r="C507" s="36">
        <v>176</v>
      </c>
      <c r="D507" s="36">
        <v>0.42799999999999999</v>
      </c>
      <c r="E507" s="36" t="s">
        <v>9809</v>
      </c>
      <c r="F507" s="52">
        <v>0.107</v>
      </c>
      <c r="G507" s="36" t="s">
        <v>9810</v>
      </c>
      <c r="H507" t="s">
        <v>9811</v>
      </c>
      <c r="I507" t="s">
        <v>9812</v>
      </c>
      <c r="J507" s="55" t="str">
        <f t="shared" si="28"/>
        <v xml:space="preserve"> 'RK.25998.050 ',</v>
      </c>
      <c r="K507" t="s">
        <v>9813</v>
      </c>
      <c r="L507" t="s">
        <v>9814</v>
      </c>
      <c r="M507">
        <v>6</v>
      </c>
      <c r="N507" t="str">
        <f t="shared" si="29"/>
        <v>when  'RK.25998.050 ',then 6</v>
      </c>
      <c r="O507" t="str">
        <f t="shared" si="30"/>
        <v>V</v>
      </c>
      <c r="P507">
        <v>25142</v>
      </c>
      <c r="Q507" t="s">
        <v>4769</v>
      </c>
      <c r="R507" t="s">
        <v>9816</v>
      </c>
      <c r="S507" t="s">
        <v>9817</v>
      </c>
      <c r="T507" t="str">
        <f t="shared" si="31"/>
        <v>update Unidad set Peso= '0.107 ' WHERE IDProductoServicio=25142</v>
      </c>
    </row>
    <row r="508" spans="1:20" hidden="1" x14ac:dyDescent="0.25">
      <c r="A508" s="35" t="s">
        <v>6</v>
      </c>
      <c r="B508" s="35" t="s">
        <v>4771</v>
      </c>
      <c r="C508" s="36">
        <v>44</v>
      </c>
      <c r="D508" s="36">
        <v>0.42399999999999999</v>
      </c>
      <c r="E508" s="36" t="s">
        <v>9809</v>
      </c>
      <c r="F508" s="52">
        <v>0.106</v>
      </c>
      <c r="G508" s="36" t="s">
        <v>9810</v>
      </c>
      <c r="H508" t="s">
        <v>9811</v>
      </c>
      <c r="I508" t="s">
        <v>9812</v>
      </c>
      <c r="J508" s="55" t="str">
        <f t="shared" si="28"/>
        <v xml:space="preserve"> 'RK.25998.075 ',</v>
      </c>
      <c r="K508" t="s">
        <v>9813</v>
      </c>
      <c r="L508" t="s">
        <v>9814</v>
      </c>
      <c r="M508">
        <v>7</v>
      </c>
      <c r="N508" t="str">
        <f t="shared" si="29"/>
        <v>when  'RK.25998.075 ',then 7</v>
      </c>
      <c r="O508" t="str">
        <f t="shared" si="30"/>
        <v>V</v>
      </c>
      <c r="P508">
        <v>25143</v>
      </c>
      <c r="Q508" t="s">
        <v>4771</v>
      </c>
      <c r="R508" t="s">
        <v>9816</v>
      </c>
      <c r="S508" t="s">
        <v>9817</v>
      </c>
      <c r="T508" t="str">
        <f t="shared" si="31"/>
        <v>update Unidad set Peso= '0.106 ' WHERE IDProductoServicio=25143</v>
      </c>
    </row>
    <row r="509" spans="1:20" hidden="1" x14ac:dyDescent="0.25">
      <c r="A509" s="35" t="s">
        <v>6</v>
      </c>
      <c r="B509" s="35" t="s">
        <v>4773</v>
      </c>
      <c r="C509" s="36">
        <v>192</v>
      </c>
      <c r="D509" s="36">
        <v>0.42399999999999999</v>
      </c>
      <c r="E509" s="36" t="s">
        <v>9809</v>
      </c>
      <c r="F509" s="52">
        <v>0.106</v>
      </c>
      <c r="G509" s="36" t="s">
        <v>9810</v>
      </c>
      <c r="H509" t="s">
        <v>9811</v>
      </c>
      <c r="I509" t="s">
        <v>9812</v>
      </c>
      <c r="J509" s="55" t="str">
        <f t="shared" si="28"/>
        <v xml:space="preserve"> 'RK.25998.STD ',</v>
      </c>
      <c r="K509" t="s">
        <v>9813</v>
      </c>
      <c r="L509" t="s">
        <v>9814</v>
      </c>
      <c r="M509">
        <v>8</v>
      </c>
      <c r="N509" t="str">
        <f t="shared" si="29"/>
        <v>when  'RK.25998.STD ',then 8</v>
      </c>
      <c r="O509" t="str">
        <f t="shared" si="30"/>
        <v>V</v>
      </c>
      <c r="P509">
        <v>25140</v>
      </c>
      <c r="Q509" t="s">
        <v>4773</v>
      </c>
      <c r="R509" t="s">
        <v>9816</v>
      </c>
      <c r="S509" t="s">
        <v>9817</v>
      </c>
      <c r="T509" t="str">
        <f t="shared" si="31"/>
        <v>update Unidad set Peso= '0.106 ' WHERE IDProductoServicio=25140</v>
      </c>
    </row>
    <row r="510" spans="1:20" hidden="1" x14ac:dyDescent="0.25">
      <c r="A510" s="35" t="s">
        <v>6</v>
      </c>
      <c r="B510" s="35" t="s">
        <v>4775</v>
      </c>
      <c r="C510" s="36">
        <v>196</v>
      </c>
      <c r="D510" s="36">
        <v>0.376</v>
      </c>
      <c r="E510" s="36" t="s">
        <v>9809</v>
      </c>
      <c r="F510" s="52">
        <v>9.4E-2</v>
      </c>
      <c r="G510" s="36" t="s">
        <v>9810</v>
      </c>
      <c r="H510" t="s">
        <v>9811</v>
      </c>
      <c r="I510" t="s">
        <v>9812</v>
      </c>
      <c r="J510" s="55" t="str">
        <f t="shared" si="28"/>
        <v xml:space="preserve"> 'RK.26007.025 ',</v>
      </c>
      <c r="K510" t="s">
        <v>9813</v>
      </c>
      <c r="L510" t="s">
        <v>9814</v>
      </c>
      <c r="M510">
        <v>9</v>
      </c>
      <c r="N510" t="str">
        <f t="shared" si="29"/>
        <v>when  'RK.26007.025 ',then 9</v>
      </c>
      <c r="O510" t="str">
        <f t="shared" si="30"/>
        <v>V</v>
      </c>
      <c r="P510">
        <v>19875</v>
      </c>
      <c r="Q510" t="s">
        <v>4775</v>
      </c>
      <c r="R510" t="s">
        <v>9816</v>
      </c>
      <c r="S510" t="s">
        <v>9817</v>
      </c>
      <c r="T510" t="str">
        <f t="shared" si="31"/>
        <v>update Unidad set Peso= '0.094 ' WHERE IDProductoServicio=19875</v>
      </c>
    </row>
    <row r="511" spans="1:20" hidden="1" x14ac:dyDescent="0.25">
      <c r="A511" s="35" t="s">
        <v>6</v>
      </c>
      <c r="B511" s="35" t="s">
        <v>4777</v>
      </c>
      <c r="C511" s="36">
        <v>188</v>
      </c>
      <c r="D511" s="36">
        <v>0.38</v>
      </c>
      <c r="E511" s="36" t="s">
        <v>9809</v>
      </c>
      <c r="F511" s="52">
        <v>9.5000000000000001E-2</v>
      </c>
      <c r="G511" s="36" t="s">
        <v>9810</v>
      </c>
      <c r="H511" t="s">
        <v>9811</v>
      </c>
      <c r="I511" t="s">
        <v>9812</v>
      </c>
      <c r="J511" s="55" t="str">
        <f t="shared" si="28"/>
        <v xml:space="preserve"> 'RK.26007.050 ',</v>
      </c>
      <c r="K511" t="s">
        <v>9813</v>
      </c>
      <c r="L511" t="s">
        <v>9814</v>
      </c>
      <c r="M511">
        <v>10</v>
      </c>
      <c r="N511" t="str">
        <f t="shared" si="29"/>
        <v>when  'RK.26007.050 ',then 10</v>
      </c>
      <c r="O511" t="str">
        <f t="shared" si="30"/>
        <v>V</v>
      </c>
      <c r="P511">
        <v>4062</v>
      </c>
      <c r="Q511" t="s">
        <v>4777</v>
      </c>
      <c r="R511" t="s">
        <v>9816</v>
      </c>
      <c r="S511" t="s">
        <v>9817</v>
      </c>
      <c r="T511" t="str">
        <f t="shared" si="31"/>
        <v>update Unidad set Peso= '0.095 ' WHERE IDProductoServicio=4062</v>
      </c>
    </row>
    <row r="512" spans="1:20" hidden="1" x14ac:dyDescent="0.25">
      <c r="A512" s="35" t="s">
        <v>6</v>
      </c>
      <c r="B512" s="35" t="s">
        <v>4779</v>
      </c>
      <c r="C512" s="36">
        <v>4</v>
      </c>
      <c r="D512" s="36">
        <v>0.376</v>
      </c>
      <c r="E512" s="36" t="s">
        <v>9809</v>
      </c>
      <c r="F512" s="52">
        <v>9.4E-2</v>
      </c>
      <c r="G512" s="36" t="s">
        <v>9810</v>
      </c>
      <c r="H512" t="s">
        <v>9811</v>
      </c>
      <c r="I512" t="s">
        <v>9812</v>
      </c>
      <c r="J512" s="55" t="str">
        <f t="shared" si="28"/>
        <v xml:space="preserve"> 'RK.26007.STD ',</v>
      </c>
      <c r="K512" t="s">
        <v>9813</v>
      </c>
      <c r="L512" t="s">
        <v>9814</v>
      </c>
      <c r="M512">
        <v>11</v>
      </c>
      <c r="N512" t="str">
        <f t="shared" si="29"/>
        <v>when  'RK.26007.STD ',then 11</v>
      </c>
      <c r="O512" t="str">
        <f t="shared" si="30"/>
        <v>V</v>
      </c>
      <c r="P512">
        <v>4063</v>
      </c>
      <c r="Q512" t="s">
        <v>4779</v>
      </c>
      <c r="R512" t="s">
        <v>9816</v>
      </c>
      <c r="S512" t="s">
        <v>9817</v>
      </c>
      <c r="T512" t="str">
        <f t="shared" si="31"/>
        <v>update Unidad set Peso= '0.094 ' WHERE IDProductoServicio=4063</v>
      </c>
    </row>
    <row r="513" spans="1:20" hidden="1" x14ac:dyDescent="0.25">
      <c r="A513" s="35" t="s">
        <v>6</v>
      </c>
      <c r="B513" s="35" t="s">
        <v>4781</v>
      </c>
      <c r="C513" s="36">
        <v>32</v>
      </c>
      <c r="D513" s="36">
        <v>0.44400000000000001</v>
      </c>
      <c r="E513" s="36" t="s">
        <v>9809</v>
      </c>
      <c r="F513" s="52">
        <v>0.111</v>
      </c>
      <c r="G513" s="36" t="s">
        <v>9810</v>
      </c>
      <c r="H513" t="s">
        <v>9811</v>
      </c>
      <c r="I513" t="s">
        <v>9812</v>
      </c>
      <c r="J513" s="55" t="str">
        <f t="shared" si="28"/>
        <v xml:space="preserve"> 'RK.26008.025 ',</v>
      </c>
      <c r="K513" t="s">
        <v>9813</v>
      </c>
      <c r="L513" t="s">
        <v>9814</v>
      </c>
      <c r="M513">
        <v>12</v>
      </c>
      <c r="N513" t="str">
        <f t="shared" si="29"/>
        <v>when  'RK.26008.025 ',then 12</v>
      </c>
      <c r="O513" t="str">
        <f t="shared" si="30"/>
        <v>V</v>
      </c>
      <c r="P513">
        <v>18421</v>
      </c>
      <c r="Q513" t="s">
        <v>4781</v>
      </c>
      <c r="R513" t="s">
        <v>9816</v>
      </c>
      <c r="S513" t="s">
        <v>9817</v>
      </c>
      <c r="T513" t="str">
        <f t="shared" si="31"/>
        <v>update Unidad set Peso= '0.111 ' WHERE IDProductoServicio=18421</v>
      </c>
    </row>
    <row r="514" spans="1:20" hidden="1" x14ac:dyDescent="0.25">
      <c r="A514" s="35" t="s">
        <v>6</v>
      </c>
      <c r="B514" s="35" t="s">
        <v>4783</v>
      </c>
      <c r="C514" s="36">
        <v>40</v>
      </c>
      <c r="D514" s="44">
        <v>0</v>
      </c>
      <c r="E514" s="36" t="s">
        <v>9809</v>
      </c>
      <c r="F514" s="52">
        <v>0.112</v>
      </c>
      <c r="G514" s="36" t="s">
        <v>9810</v>
      </c>
      <c r="H514" t="s">
        <v>9811</v>
      </c>
      <c r="I514" t="s">
        <v>9812</v>
      </c>
      <c r="J514" s="55" t="str">
        <f t="shared" si="28"/>
        <v xml:space="preserve"> 'RK.26008.050 ',</v>
      </c>
      <c r="K514" t="s">
        <v>9813</v>
      </c>
      <c r="L514" t="s">
        <v>9814</v>
      </c>
      <c r="M514">
        <v>13</v>
      </c>
      <c r="N514" t="str">
        <f t="shared" si="29"/>
        <v>when  'RK.26008.050 ',then 13</v>
      </c>
      <c r="O514" t="str">
        <f t="shared" si="30"/>
        <v>V</v>
      </c>
      <c r="P514">
        <v>18422</v>
      </c>
      <c r="Q514" t="s">
        <v>4783</v>
      </c>
      <c r="R514" t="s">
        <v>9816</v>
      </c>
      <c r="S514" t="s">
        <v>9817</v>
      </c>
      <c r="T514" t="str">
        <f t="shared" si="31"/>
        <v>update Unidad set Peso= '0.112 ' WHERE IDProductoServicio=18422</v>
      </c>
    </row>
    <row r="515" spans="1:20" hidden="1" x14ac:dyDescent="0.25">
      <c r="A515" s="35" t="s">
        <v>6</v>
      </c>
      <c r="B515" s="35" t="s">
        <v>4785</v>
      </c>
      <c r="C515" s="36">
        <v>216</v>
      </c>
      <c r="D515" s="36">
        <v>0.36799999999999999</v>
      </c>
      <c r="E515" s="36" t="s">
        <v>9809</v>
      </c>
      <c r="F515" s="52">
        <v>9.1999999999999998E-2</v>
      </c>
      <c r="G515" s="36" t="s">
        <v>9810</v>
      </c>
      <c r="H515" t="s">
        <v>9811</v>
      </c>
      <c r="I515" t="s">
        <v>9812</v>
      </c>
      <c r="J515" s="55" t="str">
        <f t="shared" ref="J515:J578" si="32">H515&amp;B515&amp;H515&amp;I515</f>
        <v xml:space="preserve"> 'RK.26009.025 ',</v>
      </c>
      <c r="K515" t="s">
        <v>9813</v>
      </c>
      <c r="L515" t="s">
        <v>9814</v>
      </c>
      <c r="M515">
        <v>14</v>
      </c>
      <c r="N515" t="str">
        <f t="shared" ref="N515:N578" si="33">K515&amp;" "&amp;J515&amp;L515&amp;" "&amp;M515</f>
        <v>when  'RK.26009.025 ',then 14</v>
      </c>
      <c r="O515" t="str">
        <f t="shared" ref="O515:O578" si="34">IF(Q515=B515,"V","F")</f>
        <v>V</v>
      </c>
      <c r="P515">
        <v>18414</v>
      </c>
      <c r="Q515" t="s">
        <v>4785</v>
      </c>
      <c r="R515" t="s">
        <v>9816</v>
      </c>
      <c r="S515" t="s">
        <v>9817</v>
      </c>
      <c r="T515" t="str">
        <f t="shared" ref="T515:T578" si="35">R515&amp;H515&amp;F515&amp;H515&amp;" "&amp;S515&amp;P515</f>
        <v>update Unidad set Peso= '0.092 ' WHERE IDProductoServicio=18414</v>
      </c>
    </row>
    <row r="516" spans="1:20" hidden="1" x14ac:dyDescent="0.25">
      <c r="A516" s="35" t="s">
        <v>6</v>
      </c>
      <c r="B516" s="35" t="s">
        <v>4787</v>
      </c>
      <c r="C516" s="36">
        <v>80</v>
      </c>
      <c r="D516" s="44">
        <v>0</v>
      </c>
      <c r="E516" s="36" t="s">
        <v>9809</v>
      </c>
      <c r="F516" s="52">
        <v>9.4E-2</v>
      </c>
      <c r="G516" s="36" t="s">
        <v>9810</v>
      </c>
      <c r="H516" t="s">
        <v>9811</v>
      </c>
      <c r="I516" t="s">
        <v>9812</v>
      </c>
      <c r="J516" s="55" t="str">
        <f t="shared" si="32"/>
        <v xml:space="preserve"> 'RK.26009.050 ',</v>
      </c>
      <c r="K516" t="s">
        <v>9813</v>
      </c>
      <c r="L516" t="s">
        <v>9814</v>
      </c>
      <c r="M516">
        <v>15</v>
      </c>
      <c r="N516" t="str">
        <f t="shared" si="33"/>
        <v>when  'RK.26009.050 ',then 15</v>
      </c>
      <c r="O516" t="str">
        <f t="shared" si="34"/>
        <v>V</v>
      </c>
      <c r="P516">
        <v>18415</v>
      </c>
      <c r="Q516" t="s">
        <v>4787</v>
      </c>
      <c r="R516" t="s">
        <v>9816</v>
      </c>
      <c r="S516" t="s">
        <v>9817</v>
      </c>
      <c r="T516" t="str">
        <f t="shared" si="35"/>
        <v>update Unidad set Peso= '0.094 ' WHERE IDProductoServicio=18415</v>
      </c>
    </row>
    <row r="517" spans="1:20" hidden="1" x14ac:dyDescent="0.25">
      <c r="A517" s="35" t="s">
        <v>6</v>
      </c>
      <c r="B517" s="35" t="s">
        <v>4791</v>
      </c>
      <c r="C517" s="36">
        <v>132</v>
      </c>
      <c r="D517" s="36">
        <v>0.36799999999999999</v>
      </c>
      <c r="E517" s="36" t="s">
        <v>9809</v>
      </c>
      <c r="F517" s="52">
        <v>9.1999999999999998E-2</v>
      </c>
      <c r="G517" s="36" t="s">
        <v>9810</v>
      </c>
      <c r="H517" t="s">
        <v>9811</v>
      </c>
      <c r="I517" t="s">
        <v>9812</v>
      </c>
      <c r="J517" s="55" t="str">
        <f t="shared" si="32"/>
        <v xml:space="preserve"> 'RK.26009.STD ',</v>
      </c>
      <c r="K517" t="s">
        <v>9813</v>
      </c>
      <c r="L517" t="s">
        <v>9814</v>
      </c>
      <c r="M517">
        <v>16</v>
      </c>
      <c r="N517" t="str">
        <f t="shared" si="33"/>
        <v>when  'RK.26009.STD ',then 16</v>
      </c>
      <c r="O517" t="str">
        <f t="shared" si="34"/>
        <v>V</v>
      </c>
      <c r="P517">
        <v>18416</v>
      </c>
      <c r="Q517" t="s">
        <v>4791</v>
      </c>
      <c r="R517" t="s">
        <v>9816</v>
      </c>
      <c r="S517" t="s">
        <v>9817</v>
      </c>
      <c r="T517" t="str">
        <f t="shared" si="35"/>
        <v>update Unidad set Peso= '0.092 ' WHERE IDProductoServicio=18416</v>
      </c>
    </row>
    <row r="518" spans="1:20" hidden="1" x14ac:dyDescent="0.25">
      <c r="A518" s="35" t="s">
        <v>6</v>
      </c>
      <c r="B518" s="35" t="s">
        <v>4793</v>
      </c>
      <c r="C518" s="36">
        <v>52</v>
      </c>
      <c r="D518" s="36">
        <v>0.42</v>
      </c>
      <c r="E518" s="36" t="s">
        <v>9809</v>
      </c>
      <c r="F518" s="52">
        <v>0.105</v>
      </c>
      <c r="G518" s="36" t="s">
        <v>9810</v>
      </c>
      <c r="H518" t="s">
        <v>9811</v>
      </c>
      <c r="I518" t="s">
        <v>9812</v>
      </c>
      <c r="J518" s="55" t="str">
        <f t="shared" si="32"/>
        <v xml:space="preserve"> 'RK.26014.050 ',</v>
      </c>
      <c r="K518" t="s">
        <v>9813</v>
      </c>
      <c r="L518" t="s">
        <v>9814</v>
      </c>
      <c r="M518">
        <v>17</v>
      </c>
      <c r="N518" t="str">
        <f t="shared" si="33"/>
        <v>when  'RK.26014.050 ',then 17</v>
      </c>
      <c r="O518" t="str">
        <f t="shared" si="34"/>
        <v>V</v>
      </c>
      <c r="P518">
        <v>24391</v>
      </c>
      <c r="Q518" t="s">
        <v>4793</v>
      </c>
      <c r="R518" t="s">
        <v>9816</v>
      </c>
      <c r="S518" t="s">
        <v>9817</v>
      </c>
      <c r="T518" t="str">
        <f t="shared" si="35"/>
        <v>update Unidad set Peso= '0.105 ' WHERE IDProductoServicio=24391</v>
      </c>
    </row>
    <row r="519" spans="1:20" hidden="1" x14ac:dyDescent="0.25">
      <c r="A519" s="35" t="s">
        <v>6</v>
      </c>
      <c r="B519" s="35" t="s">
        <v>4795</v>
      </c>
      <c r="C519" s="36">
        <v>168</v>
      </c>
      <c r="D519" s="36">
        <v>0.42</v>
      </c>
      <c r="E519" s="36" t="s">
        <v>9809</v>
      </c>
      <c r="F519" s="52">
        <v>0.105</v>
      </c>
      <c r="G519" s="36" t="s">
        <v>9810</v>
      </c>
      <c r="H519" t="s">
        <v>9811</v>
      </c>
      <c r="I519" t="s">
        <v>9812</v>
      </c>
      <c r="J519" s="55" t="str">
        <f t="shared" si="32"/>
        <v xml:space="preserve"> 'RK.26014.075 ',</v>
      </c>
      <c r="K519" t="s">
        <v>9813</v>
      </c>
      <c r="L519" t="s">
        <v>9814</v>
      </c>
      <c r="M519">
        <v>18</v>
      </c>
      <c r="N519" t="str">
        <f t="shared" si="33"/>
        <v>when  'RK.26014.075 ',then 18</v>
      </c>
      <c r="O519" t="str">
        <f t="shared" si="34"/>
        <v>V</v>
      </c>
      <c r="P519">
        <v>24811</v>
      </c>
      <c r="Q519" t="s">
        <v>4795</v>
      </c>
      <c r="R519" t="s">
        <v>9816</v>
      </c>
      <c r="S519" t="s">
        <v>9817</v>
      </c>
      <c r="T519" t="str">
        <f t="shared" si="35"/>
        <v>update Unidad set Peso= '0.105 ' WHERE IDProductoServicio=24811</v>
      </c>
    </row>
    <row r="520" spans="1:20" hidden="1" x14ac:dyDescent="0.25">
      <c r="A520" s="35" t="s">
        <v>6</v>
      </c>
      <c r="B520" s="35" t="s">
        <v>4797</v>
      </c>
      <c r="C520" s="36">
        <v>56</v>
      </c>
      <c r="D520" s="36">
        <v>0.42399999999999999</v>
      </c>
      <c r="E520" s="36" t="s">
        <v>9809</v>
      </c>
      <c r="F520" s="52">
        <v>0.106</v>
      </c>
      <c r="G520" s="36" t="s">
        <v>9810</v>
      </c>
      <c r="H520" t="s">
        <v>9811</v>
      </c>
      <c r="I520" t="s">
        <v>9812</v>
      </c>
      <c r="J520" s="55" t="str">
        <f t="shared" si="32"/>
        <v xml:space="preserve"> 'RK.26014.STD ',</v>
      </c>
      <c r="K520" t="s">
        <v>9813</v>
      </c>
      <c r="L520" t="s">
        <v>9814</v>
      </c>
      <c r="M520">
        <v>19</v>
      </c>
      <c r="N520" t="str">
        <f t="shared" si="33"/>
        <v>when  'RK.26014.STD ',then 19</v>
      </c>
      <c r="O520" t="str">
        <f t="shared" si="34"/>
        <v>V</v>
      </c>
      <c r="P520">
        <v>21013</v>
      </c>
      <c r="Q520" t="s">
        <v>4797</v>
      </c>
      <c r="R520" t="s">
        <v>9816</v>
      </c>
      <c r="S520" t="s">
        <v>9817</v>
      </c>
      <c r="T520" t="str">
        <f t="shared" si="35"/>
        <v>update Unidad set Peso= '0.106 ' WHERE IDProductoServicio=21013</v>
      </c>
    </row>
    <row r="521" spans="1:20" hidden="1" x14ac:dyDescent="0.25">
      <c r="A521" s="35" t="s">
        <v>6</v>
      </c>
      <c r="B521" s="35" t="s">
        <v>4799</v>
      </c>
      <c r="C521" s="36">
        <v>24</v>
      </c>
      <c r="D521" s="36">
        <v>0.16</v>
      </c>
      <c r="E521" s="36" t="s">
        <v>9809</v>
      </c>
      <c r="F521" s="52">
        <v>0.04</v>
      </c>
      <c r="G521" s="36" t="s">
        <v>9810</v>
      </c>
      <c r="H521" t="s">
        <v>9811</v>
      </c>
      <c r="I521" t="s">
        <v>9812</v>
      </c>
      <c r="J521" s="55" t="str">
        <f t="shared" si="32"/>
        <v xml:space="preserve"> 'RK.26018.025 ',</v>
      </c>
      <c r="K521" t="s">
        <v>9813</v>
      </c>
      <c r="L521" t="s">
        <v>9814</v>
      </c>
      <c r="M521">
        <v>20</v>
      </c>
      <c r="N521" t="str">
        <f t="shared" si="33"/>
        <v>when  'RK.26018.025 ',then 20</v>
      </c>
      <c r="O521" t="str">
        <f t="shared" si="34"/>
        <v>V</v>
      </c>
      <c r="P521">
        <v>25117</v>
      </c>
      <c r="Q521" t="s">
        <v>4799</v>
      </c>
      <c r="R521" t="s">
        <v>9816</v>
      </c>
      <c r="S521" t="s">
        <v>9817</v>
      </c>
      <c r="T521" t="str">
        <f t="shared" si="35"/>
        <v>update Unidad set Peso= '0.04 ' WHERE IDProductoServicio=25117</v>
      </c>
    </row>
    <row r="522" spans="1:20" hidden="1" x14ac:dyDescent="0.25">
      <c r="A522" s="35" t="s">
        <v>6</v>
      </c>
      <c r="B522" s="35" t="s">
        <v>4801</v>
      </c>
      <c r="C522" s="36">
        <v>8</v>
      </c>
      <c r="D522" s="36">
        <v>0.16</v>
      </c>
      <c r="E522" s="36" t="s">
        <v>9809</v>
      </c>
      <c r="F522" s="52">
        <v>0.04</v>
      </c>
      <c r="G522" s="36" t="s">
        <v>9810</v>
      </c>
      <c r="H522" t="s">
        <v>9811</v>
      </c>
      <c r="I522" t="s">
        <v>9812</v>
      </c>
      <c r="J522" s="55" t="str">
        <f t="shared" si="32"/>
        <v xml:space="preserve"> 'RK.26018.050 ',</v>
      </c>
      <c r="K522" t="s">
        <v>9813</v>
      </c>
      <c r="L522" t="s">
        <v>9814</v>
      </c>
      <c r="M522">
        <v>21</v>
      </c>
      <c r="N522" t="str">
        <f t="shared" si="33"/>
        <v>when  'RK.26018.050 ',then 21</v>
      </c>
      <c r="O522" t="str">
        <f t="shared" si="34"/>
        <v>V</v>
      </c>
      <c r="P522">
        <v>25118</v>
      </c>
      <c r="Q522" t="s">
        <v>4801</v>
      </c>
      <c r="R522" t="s">
        <v>9816</v>
      </c>
      <c r="S522" t="s">
        <v>9817</v>
      </c>
      <c r="T522" t="str">
        <f t="shared" si="35"/>
        <v>update Unidad set Peso= '0.04 ' WHERE IDProductoServicio=25118</v>
      </c>
    </row>
    <row r="523" spans="1:20" hidden="1" x14ac:dyDescent="0.25">
      <c r="A523" s="35" t="s">
        <v>6</v>
      </c>
      <c r="B523" s="35" t="s">
        <v>4803</v>
      </c>
      <c r="C523" s="36">
        <v>20</v>
      </c>
      <c r="D523" s="36">
        <v>0.16</v>
      </c>
      <c r="E523" s="36" t="s">
        <v>9809</v>
      </c>
      <c r="F523" s="52">
        <v>0.04</v>
      </c>
      <c r="G523" s="36" t="s">
        <v>9810</v>
      </c>
      <c r="H523" t="s">
        <v>9811</v>
      </c>
      <c r="I523" t="s">
        <v>9812</v>
      </c>
      <c r="J523" s="55" t="str">
        <f t="shared" si="32"/>
        <v xml:space="preserve"> 'RK.26018.075 ',</v>
      </c>
      <c r="K523" t="s">
        <v>9813</v>
      </c>
      <c r="L523" t="s">
        <v>9814</v>
      </c>
      <c r="M523">
        <v>22</v>
      </c>
      <c r="N523" t="str">
        <f t="shared" si="33"/>
        <v>when  'RK.26018.075 ',then 22</v>
      </c>
      <c r="O523" t="str">
        <f t="shared" si="34"/>
        <v>V</v>
      </c>
      <c r="P523">
        <v>25119</v>
      </c>
      <c r="Q523" t="s">
        <v>4803</v>
      </c>
      <c r="R523" t="s">
        <v>9816</v>
      </c>
      <c r="S523" t="s">
        <v>9817</v>
      </c>
      <c r="T523" t="str">
        <f t="shared" si="35"/>
        <v>update Unidad set Peso= '0.04 ' WHERE IDProductoServicio=25119</v>
      </c>
    </row>
    <row r="524" spans="1:20" hidden="1" x14ac:dyDescent="0.25">
      <c r="A524" s="35" t="s">
        <v>6</v>
      </c>
      <c r="B524" s="35" t="s">
        <v>4805</v>
      </c>
      <c r="C524" s="36">
        <v>20</v>
      </c>
      <c r="D524" s="36">
        <v>0.16</v>
      </c>
      <c r="E524" s="36" t="s">
        <v>9809</v>
      </c>
      <c r="F524" s="52">
        <v>0.04</v>
      </c>
      <c r="G524" s="36" t="s">
        <v>9810</v>
      </c>
      <c r="H524" t="s">
        <v>9811</v>
      </c>
      <c r="I524" t="s">
        <v>9812</v>
      </c>
      <c r="J524" s="55" t="str">
        <f t="shared" si="32"/>
        <v xml:space="preserve"> 'RK.26018.100 ',</v>
      </c>
      <c r="K524" t="s">
        <v>9813</v>
      </c>
      <c r="L524" t="s">
        <v>9814</v>
      </c>
      <c r="M524">
        <v>23</v>
      </c>
      <c r="N524" t="str">
        <f t="shared" si="33"/>
        <v>when  'RK.26018.100 ',then 23</v>
      </c>
      <c r="O524" t="str">
        <f t="shared" si="34"/>
        <v>V</v>
      </c>
      <c r="P524">
        <v>25120</v>
      </c>
      <c r="Q524" t="s">
        <v>4805</v>
      </c>
      <c r="R524" t="s">
        <v>9816</v>
      </c>
      <c r="S524" t="s">
        <v>9817</v>
      </c>
      <c r="T524" t="str">
        <f t="shared" si="35"/>
        <v>update Unidad set Peso= '0.04 ' WHERE IDProductoServicio=25120</v>
      </c>
    </row>
    <row r="525" spans="1:20" hidden="1" x14ac:dyDescent="0.25">
      <c r="A525" s="35" t="s">
        <v>6</v>
      </c>
      <c r="B525" s="35" t="s">
        <v>4807</v>
      </c>
      <c r="C525" s="36">
        <v>24</v>
      </c>
      <c r="D525" s="36">
        <v>0.156</v>
      </c>
      <c r="E525" s="36" t="s">
        <v>9809</v>
      </c>
      <c r="F525" s="52">
        <v>3.9E-2</v>
      </c>
      <c r="G525" s="36" t="s">
        <v>9810</v>
      </c>
      <c r="H525" t="s">
        <v>9811</v>
      </c>
      <c r="I525" t="s">
        <v>9812</v>
      </c>
      <c r="J525" s="55" t="str">
        <f t="shared" si="32"/>
        <v xml:space="preserve"> 'RK.26018.STD ',</v>
      </c>
      <c r="K525" t="s">
        <v>9813</v>
      </c>
      <c r="L525" t="s">
        <v>9814</v>
      </c>
      <c r="M525">
        <v>24</v>
      </c>
      <c r="N525" t="str">
        <f t="shared" si="33"/>
        <v>when  'RK.26018.STD ',then 24</v>
      </c>
      <c r="O525" t="str">
        <f t="shared" si="34"/>
        <v>V</v>
      </c>
      <c r="P525">
        <v>25116</v>
      </c>
      <c r="Q525" t="s">
        <v>4807</v>
      </c>
      <c r="R525" t="s">
        <v>9816</v>
      </c>
      <c r="S525" t="s">
        <v>9817</v>
      </c>
      <c r="T525" t="str">
        <f t="shared" si="35"/>
        <v>update Unidad set Peso= '0.039 ' WHERE IDProductoServicio=25116</v>
      </c>
    </row>
    <row r="526" spans="1:20" hidden="1" x14ac:dyDescent="0.25">
      <c r="A526" s="35" t="s">
        <v>6</v>
      </c>
      <c r="B526" s="35" t="s">
        <v>4809</v>
      </c>
      <c r="C526" s="36">
        <v>52</v>
      </c>
      <c r="D526" s="36">
        <v>0.33600000000000002</v>
      </c>
      <c r="E526" s="36" t="s">
        <v>9809</v>
      </c>
      <c r="F526" s="52">
        <v>8.4000000000000005E-2</v>
      </c>
      <c r="G526" s="36" t="s">
        <v>9810</v>
      </c>
      <c r="H526" t="s">
        <v>9811</v>
      </c>
      <c r="I526" t="s">
        <v>9812</v>
      </c>
      <c r="J526" s="55" t="str">
        <f t="shared" si="32"/>
        <v xml:space="preserve"> 'RK.26020.025 ',</v>
      </c>
      <c r="K526" t="s">
        <v>9813</v>
      </c>
      <c r="L526" t="s">
        <v>9814</v>
      </c>
      <c r="M526">
        <v>25</v>
      </c>
      <c r="N526" t="str">
        <f t="shared" si="33"/>
        <v>when  'RK.26020.025 ',then 25</v>
      </c>
      <c r="O526" t="str">
        <f t="shared" si="34"/>
        <v>V</v>
      </c>
      <c r="P526">
        <v>8660</v>
      </c>
      <c r="Q526" t="s">
        <v>4809</v>
      </c>
      <c r="R526" t="s">
        <v>9816</v>
      </c>
      <c r="S526" t="s">
        <v>9817</v>
      </c>
      <c r="T526" t="str">
        <f t="shared" si="35"/>
        <v>update Unidad set Peso= '0.084 ' WHERE IDProductoServicio=8660</v>
      </c>
    </row>
    <row r="527" spans="1:20" hidden="1" x14ac:dyDescent="0.25">
      <c r="A527" s="35" t="s">
        <v>6</v>
      </c>
      <c r="B527" s="35" t="s">
        <v>4811</v>
      </c>
      <c r="C527" s="36">
        <v>12</v>
      </c>
      <c r="D527" s="36">
        <v>0.34</v>
      </c>
      <c r="E527" s="36" t="s">
        <v>9809</v>
      </c>
      <c r="F527" s="52">
        <v>8.5000000000000006E-2</v>
      </c>
      <c r="G527" s="36" t="s">
        <v>9810</v>
      </c>
      <c r="H527" t="s">
        <v>9811</v>
      </c>
      <c r="I527" t="s">
        <v>9812</v>
      </c>
      <c r="J527" s="55" t="str">
        <f t="shared" si="32"/>
        <v xml:space="preserve"> 'RK.26020.075 ',</v>
      </c>
      <c r="K527" t="s">
        <v>9813</v>
      </c>
      <c r="L527" t="s">
        <v>9814</v>
      </c>
      <c r="M527">
        <v>26</v>
      </c>
      <c r="N527" t="str">
        <f t="shared" si="33"/>
        <v>when  'RK.26020.075 ',then 26</v>
      </c>
      <c r="O527" t="str">
        <f t="shared" si="34"/>
        <v>V</v>
      </c>
      <c r="P527">
        <v>8662</v>
      </c>
      <c r="Q527" t="s">
        <v>4811</v>
      </c>
      <c r="R527" t="s">
        <v>9816</v>
      </c>
      <c r="S527" t="s">
        <v>9817</v>
      </c>
      <c r="T527" t="str">
        <f t="shared" si="35"/>
        <v>update Unidad set Peso= '0.085 ' WHERE IDProductoServicio=8662</v>
      </c>
    </row>
    <row r="528" spans="1:20" hidden="1" x14ac:dyDescent="0.25">
      <c r="A528" s="35" t="s">
        <v>6</v>
      </c>
      <c r="B528" s="35" t="s">
        <v>4813</v>
      </c>
      <c r="C528" s="36">
        <v>12</v>
      </c>
      <c r="D528" s="36">
        <v>0.34</v>
      </c>
      <c r="E528" s="36" t="s">
        <v>9809</v>
      </c>
      <c r="F528" s="52">
        <v>8.5000000000000006E-2</v>
      </c>
      <c r="G528" s="36" t="s">
        <v>9810</v>
      </c>
      <c r="H528" t="s">
        <v>9811</v>
      </c>
      <c r="I528" t="s">
        <v>9812</v>
      </c>
      <c r="J528" s="55" t="str">
        <f t="shared" si="32"/>
        <v xml:space="preserve"> 'RK.26020.100 ',</v>
      </c>
      <c r="K528" t="s">
        <v>9813</v>
      </c>
      <c r="L528" t="s">
        <v>9814</v>
      </c>
      <c r="M528">
        <v>27</v>
      </c>
      <c r="N528" t="str">
        <f t="shared" si="33"/>
        <v>when  'RK.26020.100 ',then 27</v>
      </c>
      <c r="O528" t="str">
        <f t="shared" si="34"/>
        <v>V</v>
      </c>
      <c r="P528">
        <v>8663</v>
      </c>
      <c r="Q528" t="s">
        <v>4813</v>
      </c>
      <c r="R528" t="s">
        <v>9816</v>
      </c>
      <c r="S528" t="s">
        <v>9817</v>
      </c>
      <c r="T528" t="str">
        <f t="shared" si="35"/>
        <v>update Unidad set Peso= '0.085 ' WHERE IDProductoServicio=8663</v>
      </c>
    </row>
    <row r="529" spans="1:20" hidden="1" x14ac:dyDescent="0.25">
      <c r="A529" s="35" t="s">
        <v>6</v>
      </c>
      <c r="B529" s="35" t="s">
        <v>4815</v>
      </c>
      <c r="C529" s="36">
        <v>64</v>
      </c>
      <c r="D529" s="36">
        <v>0.36</v>
      </c>
      <c r="E529" s="36" t="s">
        <v>9809</v>
      </c>
      <c r="F529" s="52">
        <v>0.09</v>
      </c>
      <c r="G529" s="36" t="s">
        <v>9810</v>
      </c>
      <c r="H529" t="s">
        <v>9811</v>
      </c>
      <c r="I529" t="s">
        <v>9812</v>
      </c>
      <c r="J529" s="55" t="str">
        <f t="shared" si="32"/>
        <v xml:space="preserve"> 'RK.26024.025 ',</v>
      </c>
      <c r="K529" t="s">
        <v>9813</v>
      </c>
      <c r="L529" t="s">
        <v>9814</v>
      </c>
      <c r="M529">
        <v>28</v>
      </c>
      <c r="N529" t="str">
        <f t="shared" si="33"/>
        <v>when  'RK.26024.025 ',then 28</v>
      </c>
      <c r="O529" t="str">
        <f t="shared" si="34"/>
        <v>V</v>
      </c>
      <c r="P529">
        <v>8712</v>
      </c>
      <c r="Q529" t="s">
        <v>4815</v>
      </c>
      <c r="R529" t="s">
        <v>9816</v>
      </c>
      <c r="S529" t="s">
        <v>9817</v>
      </c>
      <c r="T529" t="str">
        <f t="shared" si="35"/>
        <v>update Unidad set Peso= '0.09 ' WHERE IDProductoServicio=8712</v>
      </c>
    </row>
    <row r="530" spans="1:20" hidden="1" x14ac:dyDescent="0.25">
      <c r="A530" s="35" t="s">
        <v>6</v>
      </c>
      <c r="B530" s="35" t="s">
        <v>4817</v>
      </c>
      <c r="C530" s="36">
        <v>4</v>
      </c>
      <c r="D530" s="36">
        <v>0.35599999999999998</v>
      </c>
      <c r="E530" s="36" t="s">
        <v>9809</v>
      </c>
      <c r="F530" s="52">
        <v>8.8999999999999996E-2</v>
      </c>
      <c r="G530" s="36" t="s">
        <v>9810</v>
      </c>
      <c r="H530" t="s">
        <v>9811</v>
      </c>
      <c r="I530" t="s">
        <v>9812</v>
      </c>
      <c r="J530" s="55" t="str">
        <f t="shared" si="32"/>
        <v xml:space="preserve"> 'RK.26024.050 ',</v>
      </c>
      <c r="K530" t="s">
        <v>9813</v>
      </c>
      <c r="L530" t="s">
        <v>9814</v>
      </c>
      <c r="M530">
        <v>29</v>
      </c>
      <c r="N530" t="str">
        <f t="shared" si="33"/>
        <v>when  'RK.26024.050 ',then 29</v>
      </c>
      <c r="O530" t="str">
        <f t="shared" si="34"/>
        <v>V</v>
      </c>
      <c r="P530">
        <v>8713</v>
      </c>
      <c r="Q530" t="s">
        <v>4817</v>
      </c>
      <c r="R530" t="s">
        <v>9816</v>
      </c>
      <c r="S530" t="s">
        <v>9817</v>
      </c>
      <c r="T530" t="str">
        <f t="shared" si="35"/>
        <v>update Unidad set Peso= '0.089 ' WHERE IDProductoServicio=8713</v>
      </c>
    </row>
    <row r="531" spans="1:20" hidden="1" x14ac:dyDescent="0.25">
      <c r="A531" s="35" t="s">
        <v>6</v>
      </c>
      <c r="B531" s="35" t="s">
        <v>4819</v>
      </c>
      <c r="C531" s="36">
        <v>36</v>
      </c>
      <c r="D531" s="36">
        <v>0.35599999999999998</v>
      </c>
      <c r="E531" s="36" t="s">
        <v>9809</v>
      </c>
      <c r="F531" s="52">
        <v>8.8999999999999996E-2</v>
      </c>
      <c r="G531" s="36" t="s">
        <v>9810</v>
      </c>
      <c r="H531" t="s">
        <v>9811</v>
      </c>
      <c r="I531" t="s">
        <v>9812</v>
      </c>
      <c r="J531" s="55" t="str">
        <f t="shared" si="32"/>
        <v xml:space="preserve"> 'RK.26025.025 ',</v>
      </c>
      <c r="K531" t="s">
        <v>9813</v>
      </c>
      <c r="L531" t="s">
        <v>9814</v>
      </c>
      <c r="M531">
        <v>30</v>
      </c>
      <c r="N531" t="str">
        <f t="shared" si="33"/>
        <v>when  'RK.26025.025 ',then 30</v>
      </c>
      <c r="O531" t="str">
        <f t="shared" si="34"/>
        <v>V</v>
      </c>
      <c r="P531">
        <v>22037</v>
      </c>
      <c r="Q531" t="s">
        <v>4819</v>
      </c>
      <c r="R531" t="s">
        <v>9816</v>
      </c>
      <c r="S531" t="s">
        <v>9817</v>
      </c>
      <c r="T531" t="str">
        <f t="shared" si="35"/>
        <v>update Unidad set Peso= '0.089 ' WHERE IDProductoServicio=22037</v>
      </c>
    </row>
    <row r="532" spans="1:20" hidden="1" x14ac:dyDescent="0.25">
      <c r="A532" s="35" t="s">
        <v>6</v>
      </c>
      <c r="B532" s="35" t="s">
        <v>4821</v>
      </c>
      <c r="C532" s="36">
        <v>8</v>
      </c>
      <c r="D532" s="36">
        <v>0.35599999999999998</v>
      </c>
      <c r="E532" s="36" t="s">
        <v>9809</v>
      </c>
      <c r="F532" s="52">
        <v>8.8999999999999996E-2</v>
      </c>
      <c r="G532" s="36" t="s">
        <v>9810</v>
      </c>
      <c r="H532" t="s">
        <v>9811</v>
      </c>
      <c r="I532" t="s">
        <v>9812</v>
      </c>
      <c r="J532" s="55" t="str">
        <f t="shared" si="32"/>
        <v xml:space="preserve"> 'RK.26025.050 ',</v>
      </c>
      <c r="K532" t="s">
        <v>9813</v>
      </c>
      <c r="L532" t="s">
        <v>9814</v>
      </c>
      <c r="M532">
        <v>31</v>
      </c>
      <c r="N532" t="str">
        <f t="shared" si="33"/>
        <v>when  'RK.26025.050 ',then 31</v>
      </c>
      <c r="O532" t="str">
        <f t="shared" si="34"/>
        <v>V</v>
      </c>
      <c r="P532">
        <v>22036</v>
      </c>
      <c r="Q532" t="s">
        <v>4821</v>
      </c>
      <c r="R532" t="s">
        <v>9816</v>
      </c>
      <c r="S532" t="s">
        <v>9817</v>
      </c>
      <c r="T532" t="str">
        <f t="shared" si="35"/>
        <v>update Unidad set Peso= '0.089 ' WHERE IDProductoServicio=22036</v>
      </c>
    </row>
    <row r="533" spans="1:20" hidden="1" x14ac:dyDescent="0.25">
      <c r="A533" s="35" t="s">
        <v>6</v>
      </c>
      <c r="B533" s="35" t="s">
        <v>4823</v>
      </c>
      <c r="C533" s="36">
        <v>92</v>
      </c>
      <c r="D533" s="36">
        <v>0.34</v>
      </c>
      <c r="E533" s="36" t="s">
        <v>9809</v>
      </c>
      <c r="F533" s="52">
        <v>8.5000000000000006E-2</v>
      </c>
      <c r="G533" s="36" t="s">
        <v>9810</v>
      </c>
      <c r="H533" t="s">
        <v>9811</v>
      </c>
      <c r="I533" t="s">
        <v>9812</v>
      </c>
      <c r="J533" s="55" t="str">
        <f t="shared" si="32"/>
        <v xml:space="preserve"> 'RK.26030.STD ',</v>
      </c>
      <c r="K533" t="s">
        <v>9813</v>
      </c>
      <c r="L533" t="s">
        <v>9814</v>
      </c>
      <c r="M533">
        <v>32</v>
      </c>
      <c r="N533" t="str">
        <f t="shared" si="33"/>
        <v>when  'RK.26030.STD ',then 32</v>
      </c>
      <c r="O533" t="str">
        <f t="shared" si="34"/>
        <v>V</v>
      </c>
      <c r="P533">
        <v>20202</v>
      </c>
      <c r="Q533" t="s">
        <v>4823</v>
      </c>
      <c r="R533" t="s">
        <v>9816</v>
      </c>
      <c r="S533" t="s">
        <v>9817</v>
      </c>
      <c r="T533" t="str">
        <f t="shared" si="35"/>
        <v>update Unidad set Peso= '0.085 ' WHERE IDProductoServicio=20202</v>
      </c>
    </row>
    <row r="534" spans="1:20" hidden="1" x14ac:dyDescent="0.25">
      <c r="A534" s="35" t="s">
        <v>6</v>
      </c>
      <c r="B534" s="35" t="s">
        <v>4825</v>
      </c>
      <c r="C534" s="36">
        <v>147</v>
      </c>
      <c r="D534" s="36">
        <v>0.129</v>
      </c>
      <c r="E534" s="36" t="s">
        <v>9809</v>
      </c>
      <c r="F534" s="52">
        <v>4.2999999999999997E-2</v>
      </c>
      <c r="G534" s="36" t="s">
        <v>9810</v>
      </c>
      <c r="H534" t="s">
        <v>9811</v>
      </c>
      <c r="I534" t="s">
        <v>9812</v>
      </c>
      <c r="J534" s="55" t="str">
        <f t="shared" si="32"/>
        <v xml:space="preserve"> 'RK.26037.025 ',</v>
      </c>
      <c r="K534" t="s">
        <v>9813</v>
      </c>
      <c r="L534" t="s">
        <v>9814</v>
      </c>
      <c r="M534">
        <v>33</v>
      </c>
      <c r="N534" t="str">
        <f t="shared" si="33"/>
        <v>when  'RK.26037.025 ',then 33</v>
      </c>
      <c r="O534" t="str">
        <f t="shared" si="34"/>
        <v>V</v>
      </c>
      <c r="P534">
        <v>23919</v>
      </c>
      <c r="Q534" t="s">
        <v>4825</v>
      </c>
      <c r="R534" t="s">
        <v>9816</v>
      </c>
      <c r="S534" t="s">
        <v>9817</v>
      </c>
      <c r="T534" t="str">
        <f t="shared" si="35"/>
        <v>update Unidad set Peso= '0.043 ' WHERE IDProductoServicio=23919</v>
      </c>
    </row>
    <row r="535" spans="1:20" hidden="1" x14ac:dyDescent="0.25">
      <c r="A535" s="35" t="s">
        <v>6</v>
      </c>
      <c r="B535" s="35" t="s">
        <v>4827</v>
      </c>
      <c r="C535" s="36">
        <v>3</v>
      </c>
      <c r="D535" s="36">
        <v>0.129</v>
      </c>
      <c r="E535" s="36" t="s">
        <v>9809</v>
      </c>
      <c r="F535" s="52">
        <v>4.2999999999999997E-2</v>
      </c>
      <c r="G535" s="36" t="s">
        <v>9810</v>
      </c>
      <c r="H535" t="s">
        <v>9811</v>
      </c>
      <c r="I535" t="s">
        <v>9812</v>
      </c>
      <c r="J535" s="55" t="str">
        <f t="shared" si="32"/>
        <v xml:space="preserve"> 'RK.26037.050 ',</v>
      </c>
      <c r="K535" t="s">
        <v>9813</v>
      </c>
      <c r="L535" t="s">
        <v>9814</v>
      </c>
      <c r="M535">
        <v>34</v>
      </c>
      <c r="N535" t="str">
        <f t="shared" si="33"/>
        <v>when  'RK.26037.050 ',then 34</v>
      </c>
      <c r="O535" t="str">
        <f t="shared" si="34"/>
        <v>V</v>
      </c>
      <c r="P535">
        <v>23920</v>
      </c>
      <c r="Q535" t="s">
        <v>4827</v>
      </c>
      <c r="R535" t="s">
        <v>9816</v>
      </c>
      <c r="S535" t="s">
        <v>9817</v>
      </c>
      <c r="T535" t="str">
        <f t="shared" si="35"/>
        <v>update Unidad set Peso= '0.043 ' WHERE IDProductoServicio=23920</v>
      </c>
    </row>
    <row r="536" spans="1:20" hidden="1" x14ac:dyDescent="0.25">
      <c r="A536" s="35" t="s">
        <v>6</v>
      </c>
      <c r="B536" s="35" t="s">
        <v>4829</v>
      </c>
      <c r="C536" s="36">
        <v>60</v>
      </c>
      <c r="D536" s="36">
        <v>0.129</v>
      </c>
      <c r="E536" s="36" t="s">
        <v>9809</v>
      </c>
      <c r="F536" s="52">
        <v>4.2999999999999997E-2</v>
      </c>
      <c r="G536" s="36" t="s">
        <v>9810</v>
      </c>
      <c r="H536" t="s">
        <v>9811</v>
      </c>
      <c r="I536" t="s">
        <v>9812</v>
      </c>
      <c r="J536" s="55" t="str">
        <f t="shared" si="32"/>
        <v xml:space="preserve"> 'RK.26037.STD ',</v>
      </c>
      <c r="K536" t="s">
        <v>9813</v>
      </c>
      <c r="L536" t="s">
        <v>9814</v>
      </c>
      <c r="M536">
        <v>35</v>
      </c>
      <c r="N536" t="str">
        <f t="shared" si="33"/>
        <v>when  'RK.26037.STD ',then 35</v>
      </c>
      <c r="O536" t="str">
        <f t="shared" si="34"/>
        <v>V</v>
      </c>
      <c r="P536">
        <v>23921</v>
      </c>
      <c r="Q536" t="s">
        <v>4829</v>
      </c>
      <c r="R536" t="s">
        <v>9816</v>
      </c>
      <c r="S536" t="s">
        <v>9817</v>
      </c>
      <c r="T536" t="str">
        <f t="shared" si="35"/>
        <v>update Unidad set Peso= '0.043 ' WHERE IDProductoServicio=23921</v>
      </c>
    </row>
    <row r="537" spans="1:20" hidden="1" x14ac:dyDescent="0.25">
      <c r="A537" s="35" t="s">
        <v>6</v>
      </c>
      <c r="B537" s="35" t="s">
        <v>4831</v>
      </c>
      <c r="C537" s="36">
        <v>196</v>
      </c>
      <c r="D537" s="36">
        <v>0.38</v>
      </c>
      <c r="E537" s="36" t="s">
        <v>9809</v>
      </c>
      <c r="F537" s="52">
        <v>9.5000000000000001E-2</v>
      </c>
      <c r="G537" s="36" t="s">
        <v>9810</v>
      </c>
      <c r="H537" t="s">
        <v>9811</v>
      </c>
      <c r="I537" t="s">
        <v>9812</v>
      </c>
      <c r="J537" s="55" t="str">
        <f t="shared" si="32"/>
        <v xml:space="preserve"> 'RK.26090.025 ',</v>
      </c>
      <c r="K537" t="s">
        <v>9813</v>
      </c>
      <c r="L537" t="s">
        <v>9814</v>
      </c>
      <c r="M537">
        <v>36</v>
      </c>
      <c r="N537" t="str">
        <f t="shared" si="33"/>
        <v>when  'RK.26090.025 ',then 36</v>
      </c>
      <c r="O537" t="str">
        <f t="shared" si="34"/>
        <v>V</v>
      </c>
      <c r="P537">
        <v>18401</v>
      </c>
      <c r="Q537" t="s">
        <v>4831</v>
      </c>
      <c r="R537" t="s">
        <v>9816</v>
      </c>
      <c r="S537" t="s">
        <v>9817</v>
      </c>
      <c r="T537" t="str">
        <f t="shared" si="35"/>
        <v>update Unidad set Peso= '0.095 ' WHERE IDProductoServicio=18401</v>
      </c>
    </row>
    <row r="538" spans="1:20" hidden="1" x14ac:dyDescent="0.25">
      <c r="A538" s="35" t="s">
        <v>6</v>
      </c>
      <c r="B538" s="35" t="s">
        <v>4833</v>
      </c>
      <c r="C538" s="36">
        <v>3</v>
      </c>
      <c r="D538" s="36">
        <v>0.108</v>
      </c>
      <c r="E538" s="36" t="s">
        <v>9809</v>
      </c>
      <c r="F538" s="52">
        <v>2.7E-2</v>
      </c>
      <c r="G538" s="36" t="s">
        <v>9810</v>
      </c>
      <c r="H538" t="s">
        <v>9811</v>
      </c>
      <c r="I538" t="s">
        <v>9812</v>
      </c>
      <c r="J538" s="55" t="str">
        <f t="shared" si="32"/>
        <v xml:space="preserve"> 'RK.26090.050 ',</v>
      </c>
      <c r="K538" t="s">
        <v>9813</v>
      </c>
      <c r="L538" t="s">
        <v>9814</v>
      </c>
      <c r="M538">
        <v>37</v>
      </c>
      <c r="N538" t="str">
        <f t="shared" si="33"/>
        <v>when  'RK.26090.050 ',then 37</v>
      </c>
      <c r="O538" t="str">
        <f t="shared" si="34"/>
        <v>V</v>
      </c>
      <c r="P538">
        <v>18402</v>
      </c>
      <c r="Q538" t="s">
        <v>4833</v>
      </c>
      <c r="R538" t="s">
        <v>9816</v>
      </c>
      <c r="S538" t="s">
        <v>9817</v>
      </c>
      <c r="T538" t="str">
        <f t="shared" si="35"/>
        <v>update Unidad set Peso= '0.027 ' WHERE IDProductoServicio=18402</v>
      </c>
    </row>
    <row r="539" spans="1:20" hidden="1" x14ac:dyDescent="0.25">
      <c r="A539" s="35" t="s">
        <v>6</v>
      </c>
      <c r="B539" s="35" t="s">
        <v>4835</v>
      </c>
      <c r="C539" s="36">
        <v>56</v>
      </c>
      <c r="D539" s="36">
        <v>0.38400000000000001</v>
      </c>
      <c r="E539" s="36" t="s">
        <v>9809</v>
      </c>
      <c r="F539" s="52">
        <v>9.6000000000000002E-2</v>
      </c>
      <c r="G539" s="36" t="s">
        <v>9810</v>
      </c>
      <c r="H539" t="s">
        <v>9811</v>
      </c>
      <c r="I539" t="s">
        <v>9812</v>
      </c>
      <c r="J539" s="55" t="str">
        <f t="shared" si="32"/>
        <v xml:space="preserve"> 'RK.26090.STD ',</v>
      </c>
      <c r="K539" t="s">
        <v>9813</v>
      </c>
      <c r="L539" t="s">
        <v>9814</v>
      </c>
      <c r="M539">
        <v>38</v>
      </c>
      <c r="N539" t="str">
        <f t="shared" si="33"/>
        <v>when  'RK.26090.STD ',then 38</v>
      </c>
      <c r="O539" t="str">
        <f t="shared" si="34"/>
        <v>V</v>
      </c>
      <c r="P539">
        <v>18405</v>
      </c>
      <c r="Q539" t="s">
        <v>4835</v>
      </c>
      <c r="R539" t="s">
        <v>9816</v>
      </c>
      <c r="S539" t="s">
        <v>9817</v>
      </c>
      <c r="T539" t="str">
        <f t="shared" si="35"/>
        <v>update Unidad set Peso= '0.096 ' WHERE IDProductoServicio=18405</v>
      </c>
    </row>
    <row r="540" spans="1:20" hidden="1" x14ac:dyDescent="0.25">
      <c r="A540" s="35" t="s">
        <v>6</v>
      </c>
      <c r="B540" s="35" t="s">
        <v>4837</v>
      </c>
      <c r="C540" s="36">
        <v>2</v>
      </c>
      <c r="D540" s="36">
        <v>6.3E-2</v>
      </c>
      <c r="E540" s="36" t="s">
        <v>9809</v>
      </c>
      <c r="F540" s="52">
        <v>2.1000000000000001E-2</v>
      </c>
      <c r="G540" s="36" t="s">
        <v>9810</v>
      </c>
      <c r="H540" t="s">
        <v>9811</v>
      </c>
      <c r="I540" t="s">
        <v>9812</v>
      </c>
      <c r="J540" s="55" t="str">
        <f t="shared" si="32"/>
        <v xml:space="preserve"> 'RK.26130.025 ',</v>
      </c>
      <c r="K540" t="s">
        <v>9813</v>
      </c>
      <c r="L540" t="s">
        <v>9814</v>
      </c>
      <c r="M540">
        <v>39</v>
      </c>
      <c r="N540" t="str">
        <f t="shared" si="33"/>
        <v>when  'RK.26130.025 ',then 39</v>
      </c>
      <c r="O540" t="str">
        <f t="shared" si="34"/>
        <v>V</v>
      </c>
      <c r="P540">
        <v>26166</v>
      </c>
      <c r="Q540" t="s">
        <v>4837</v>
      </c>
      <c r="R540" t="s">
        <v>9816</v>
      </c>
      <c r="S540" t="s">
        <v>9817</v>
      </c>
      <c r="T540" t="str">
        <f t="shared" si="35"/>
        <v>update Unidad set Peso= '0.021 ' WHERE IDProductoServicio=26166</v>
      </c>
    </row>
    <row r="541" spans="1:20" hidden="1" x14ac:dyDescent="0.25">
      <c r="A541" s="35" t="s">
        <v>6</v>
      </c>
      <c r="B541" s="35" t="s">
        <v>4839</v>
      </c>
      <c r="C541" s="36">
        <v>2</v>
      </c>
      <c r="D541" s="37">
        <v>6.3E-2</v>
      </c>
      <c r="E541" s="36" t="s">
        <v>9809</v>
      </c>
      <c r="F541" s="52">
        <v>2.1999999999999999E-2</v>
      </c>
      <c r="G541" s="36" t="s">
        <v>9810</v>
      </c>
      <c r="H541" t="s">
        <v>9811</v>
      </c>
      <c r="I541" t="s">
        <v>9812</v>
      </c>
      <c r="J541" s="55" t="str">
        <f t="shared" si="32"/>
        <v xml:space="preserve"> 'RK.26130.050 ',</v>
      </c>
      <c r="K541" t="s">
        <v>9813</v>
      </c>
      <c r="L541" t="s">
        <v>9814</v>
      </c>
      <c r="M541">
        <v>40</v>
      </c>
      <c r="N541" t="str">
        <f t="shared" si="33"/>
        <v>when  'RK.26130.050 ',then 40</v>
      </c>
      <c r="O541" t="str">
        <f t="shared" si="34"/>
        <v>V</v>
      </c>
      <c r="P541">
        <v>26167</v>
      </c>
      <c r="Q541" t="s">
        <v>4839</v>
      </c>
      <c r="R541" t="s">
        <v>9816</v>
      </c>
      <c r="S541" t="s">
        <v>9817</v>
      </c>
      <c r="T541" t="str">
        <f t="shared" si="35"/>
        <v>update Unidad set Peso= '0.022 ' WHERE IDProductoServicio=26167</v>
      </c>
    </row>
    <row r="542" spans="1:20" hidden="1" x14ac:dyDescent="0.25">
      <c r="A542" s="35" t="s">
        <v>6</v>
      </c>
      <c r="B542" s="35" t="s">
        <v>4841</v>
      </c>
      <c r="C542" s="36">
        <v>27</v>
      </c>
      <c r="D542" s="36">
        <v>6.3E-2</v>
      </c>
      <c r="E542" s="36" t="s">
        <v>9809</v>
      </c>
      <c r="F542" s="52">
        <v>2.1000000000000001E-2</v>
      </c>
      <c r="G542" s="36" t="s">
        <v>9810</v>
      </c>
      <c r="H542" t="s">
        <v>9811</v>
      </c>
      <c r="I542" t="s">
        <v>9812</v>
      </c>
      <c r="J542" s="55" t="str">
        <f t="shared" si="32"/>
        <v xml:space="preserve"> 'RK.26130.075 ',</v>
      </c>
      <c r="K542" t="s">
        <v>9813</v>
      </c>
      <c r="L542" t="s">
        <v>9814</v>
      </c>
      <c r="M542">
        <v>41</v>
      </c>
      <c r="N542" t="str">
        <f t="shared" si="33"/>
        <v>when  'RK.26130.075 ',then 41</v>
      </c>
      <c r="O542" t="str">
        <f t="shared" si="34"/>
        <v>V</v>
      </c>
      <c r="P542">
        <v>26168</v>
      </c>
      <c r="Q542" t="s">
        <v>4841</v>
      </c>
      <c r="R542" t="s">
        <v>9816</v>
      </c>
      <c r="S542" t="s">
        <v>9817</v>
      </c>
      <c r="T542" t="str">
        <f t="shared" si="35"/>
        <v>update Unidad set Peso= '0.021 ' WHERE IDProductoServicio=26168</v>
      </c>
    </row>
    <row r="543" spans="1:20" hidden="1" x14ac:dyDescent="0.25">
      <c r="A543" s="35" t="s">
        <v>6</v>
      </c>
      <c r="B543" s="35" t="s">
        <v>4843</v>
      </c>
      <c r="C543" s="36">
        <v>2</v>
      </c>
      <c r="D543" s="37">
        <v>6.3E-2</v>
      </c>
      <c r="E543" s="36" t="s">
        <v>9809</v>
      </c>
      <c r="F543" s="52">
        <v>2.1999999999999999E-2</v>
      </c>
      <c r="G543" s="36" t="s">
        <v>9810</v>
      </c>
      <c r="H543" t="s">
        <v>9811</v>
      </c>
      <c r="I543" t="s">
        <v>9812</v>
      </c>
      <c r="J543" s="55" t="str">
        <f t="shared" si="32"/>
        <v xml:space="preserve"> 'RK.26130.STD ',</v>
      </c>
      <c r="K543" t="s">
        <v>9813</v>
      </c>
      <c r="L543" t="s">
        <v>9814</v>
      </c>
      <c r="M543">
        <v>42</v>
      </c>
      <c r="N543" t="str">
        <f t="shared" si="33"/>
        <v>when  'RK.26130.STD ',then 42</v>
      </c>
      <c r="O543" t="str">
        <f t="shared" si="34"/>
        <v>V</v>
      </c>
      <c r="P543">
        <v>26169</v>
      </c>
      <c r="Q543" t="s">
        <v>4843</v>
      </c>
      <c r="R543" t="s">
        <v>9816</v>
      </c>
      <c r="S543" t="s">
        <v>9817</v>
      </c>
      <c r="T543" t="str">
        <f t="shared" si="35"/>
        <v>update Unidad set Peso= '0.022 ' WHERE IDProductoServicio=26169</v>
      </c>
    </row>
    <row r="544" spans="1:20" hidden="1" x14ac:dyDescent="0.25">
      <c r="A544" s="35" t="s">
        <v>6</v>
      </c>
      <c r="B544" s="35" t="s">
        <v>4845</v>
      </c>
      <c r="C544" s="36">
        <v>48</v>
      </c>
      <c r="D544" s="36">
        <v>0.38400000000000001</v>
      </c>
      <c r="E544" s="36" t="s">
        <v>9809</v>
      </c>
      <c r="F544" s="52">
        <v>9.6000000000000002E-2</v>
      </c>
      <c r="G544" s="36" t="s">
        <v>9810</v>
      </c>
      <c r="H544" t="s">
        <v>9811</v>
      </c>
      <c r="I544" t="s">
        <v>9812</v>
      </c>
      <c r="J544" s="55" t="str">
        <f t="shared" si="32"/>
        <v xml:space="preserve"> 'RK.26140.025 ',</v>
      </c>
      <c r="K544" t="s">
        <v>9813</v>
      </c>
      <c r="L544" t="s">
        <v>9814</v>
      </c>
      <c r="M544">
        <v>43</v>
      </c>
      <c r="N544" t="str">
        <f t="shared" si="33"/>
        <v>when  'RK.26140.025 ',then 43</v>
      </c>
      <c r="O544" t="str">
        <f t="shared" si="34"/>
        <v>V</v>
      </c>
      <c r="P544">
        <v>18410</v>
      </c>
      <c r="Q544" t="s">
        <v>4845</v>
      </c>
      <c r="R544" t="s">
        <v>9816</v>
      </c>
      <c r="S544" t="s">
        <v>9817</v>
      </c>
      <c r="T544" t="str">
        <f t="shared" si="35"/>
        <v>update Unidad set Peso= '0.096 ' WHERE IDProductoServicio=18410</v>
      </c>
    </row>
    <row r="545" spans="1:20" hidden="1" x14ac:dyDescent="0.25">
      <c r="A545" s="35" t="s">
        <v>6</v>
      </c>
      <c r="B545" s="35" t="s">
        <v>4847</v>
      </c>
      <c r="C545" s="36">
        <v>72</v>
      </c>
      <c r="D545" s="36">
        <v>0.38800000000000001</v>
      </c>
      <c r="E545" s="36" t="s">
        <v>9809</v>
      </c>
      <c r="F545" s="52">
        <v>9.7000000000000003E-2</v>
      </c>
      <c r="G545" s="36" t="s">
        <v>9810</v>
      </c>
      <c r="H545" t="s">
        <v>9811</v>
      </c>
      <c r="I545" t="s">
        <v>9812</v>
      </c>
      <c r="J545" s="55" t="str">
        <f t="shared" si="32"/>
        <v xml:space="preserve"> 'RK.26140.050 ',</v>
      </c>
      <c r="K545" t="s">
        <v>9813</v>
      </c>
      <c r="L545" t="s">
        <v>9814</v>
      </c>
      <c r="M545">
        <v>44</v>
      </c>
      <c r="N545" t="str">
        <f t="shared" si="33"/>
        <v>when  'RK.26140.050 ',then 44</v>
      </c>
      <c r="O545" t="str">
        <f t="shared" si="34"/>
        <v>V</v>
      </c>
      <c r="P545">
        <v>18411</v>
      </c>
      <c r="Q545" t="s">
        <v>4847</v>
      </c>
      <c r="R545" t="s">
        <v>9816</v>
      </c>
      <c r="S545" t="s">
        <v>9817</v>
      </c>
      <c r="T545" t="str">
        <f t="shared" si="35"/>
        <v>update Unidad set Peso= '0.097 ' WHERE IDProductoServicio=18411</v>
      </c>
    </row>
    <row r="546" spans="1:20" hidden="1" x14ac:dyDescent="0.25">
      <c r="A546" s="35" t="s">
        <v>6</v>
      </c>
      <c r="B546" s="35" t="s">
        <v>4849</v>
      </c>
      <c r="C546" s="36">
        <v>52</v>
      </c>
      <c r="D546" s="36">
        <v>0.38800000000000001</v>
      </c>
      <c r="E546" s="36" t="s">
        <v>9809</v>
      </c>
      <c r="F546" s="52">
        <v>9.7000000000000003E-2</v>
      </c>
      <c r="G546" s="36" t="s">
        <v>9810</v>
      </c>
      <c r="H546" t="s">
        <v>9811</v>
      </c>
      <c r="I546" t="s">
        <v>9812</v>
      </c>
      <c r="J546" s="55" t="str">
        <f t="shared" si="32"/>
        <v xml:space="preserve"> 'RK.26140.075 ',</v>
      </c>
      <c r="K546" t="s">
        <v>9813</v>
      </c>
      <c r="L546" t="s">
        <v>9814</v>
      </c>
      <c r="M546">
        <v>45</v>
      </c>
      <c r="N546" t="str">
        <f t="shared" si="33"/>
        <v>when  'RK.26140.075 ',then 45</v>
      </c>
      <c r="O546" t="str">
        <f t="shared" si="34"/>
        <v>V</v>
      </c>
      <c r="P546">
        <v>18412</v>
      </c>
      <c r="Q546" t="s">
        <v>4849</v>
      </c>
      <c r="R546" t="s">
        <v>9816</v>
      </c>
      <c r="S546" t="s">
        <v>9817</v>
      </c>
      <c r="T546" t="str">
        <f t="shared" si="35"/>
        <v>update Unidad set Peso= '0.097 ' WHERE IDProductoServicio=18412</v>
      </c>
    </row>
    <row r="547" spans="1:20" hidden="1" x14ac:dyDescent="0.25">
      <c r="A547" s="35" t="s">
        <v>6</v>
      </c>
      <c r="B547" s="35" t="s">
        <v>4851</v>
      </c>
      <c r="C547" s="36">
        <v>6</v>
      </c>
      <c r="D547" s="36">
        <v>1.032</v>
      </c>
      <c r="E547" s="36" t="s">
        <v>9809</v>
      </c>
      <c r="F547" s="52">
        <v>0.17199999999999999</v>
      </c>
      <c r="G547" s="36" t="s">
        <v>9810</v>
      </c>
      <c r="H547" t="s">
        <v>9811</v>
      </c>
      <c r="I547" t="s">
        <v>9812</v>
      </c>
      <c r="J547" s="55" t="str">
        <f t="shared" si="32"/>
        <v xml:space="preserve"> 'RK.26160.STD ',</v>
      </c>
      <c r="K547" t="s">
        <v>9813</v>
      </c>
      <c r="L547" t="s">
        <v>9814</v>
      </c>
      <c r="M547">
        <v>46</v>
      </c>
      <c r="N547" t="str">
        <f t="shared" si="33"/>
        <v>when  'RK.26160.STD ',then 46</v>
      </c>
      <c r="O547" t="str">
        <f t="shared" si="34"/>
        <v>V</v>
      </c>
      <c r="P547">
        <v>18375</v>
      </c>
      <c r="Q547" t="s">
        <v>4851</v>
      </c>
      <c r="R547" t="s">
        <v>9816</v>
      </c>
      <c r="S547" t="s">
        <v>9817</v>
      </c>
      <c r="T547" t="str">
        <f t="shared" si="35"/>
        <v>update Unidad set Peso= '0.172 ' WHERE IDProductoServicio=18375</v>
      </c>
    </row>
    <row r="548" spans="1:20" hidden="1" x14ac:dyDescent="0.25">
      <c r="A548" s="35" t="s">
        <v>6</v>
      </c>
      <c r="B548" s="35" t="s">
        <v>4853</v>
      </c>
      <c r="C548" s="36">
        <v>4</v>
      </c>
      <c r="D548" s="36">
        <v>0.28000000000000003</v>
      </c>
      <c r="E548" s="36" t="s">
        <v>9809</v>
      </c>
      <c r="F548" s="52">
        <v>7.0000000000000007E-2</v>
      </c>
      <c r="G548" s="36" t="s">
        <v>9810</v>
      </c>
      <c r="H548" t="s">
        <v>9811</v>
      </c>
      <c r="I548" t="s">
        <v>9812</v>
      </c>
      <c r="J548" s="55" t="str">
        <f t="shared" si="32"/>
        <v xml:space="preserve"> 'RK.26195.025 ',</v>
      </c>
      <c r="K548" t="s">
        <v>9813</v>
      </c>
      <c r="L548" t="s">
        <v>9814</v>
      </c>
      <c r="M548">
        <v>47</v>
      </c>
      <c r="N548" t="str">
        <f t="shared" si="33"/>
        <v>when  'RK.26195.025 ',then 47</v>
      </c>
      <c r="O548" t="str">
        <f t="shared" si="34"/>
        <v>V</v>
      </c>
      <c r="P548">
        <v>4064</v>
      </c>
      <c r="Q548" t="s">
        <v>4853</v>
      </c>
      <c r="R548" t="s">
        <v>9816</v>
      </c>
      <c r="S548" t="s">
        <v>9817</v>
      </c>
      <c r="T548" t="str">
        <f t="shared" si="35"/>
        <v>update Unidad set Peso= '0.07 ' WHERE IDProductoServicio=4064</v>
      </c>
    </row>
    <row r="549" spans="1:20" hidden="1" x14ac:dyDescent="0.25">
      <c r="A549" s="35" t="s">
        <v>6</v>
      </c>
      <c r="B549" s="35" t="s">
        <v>4855</v>
      </c>
      <c r="C549" s="36">
        <v>4</v>
      </c>
      <c r="D549" s="36">
        <v>0.28000000000000003</v>
      </c>
      <c r="E549" s="36" t="s">
        <v>9809</v>
      </c>
      <c r="F549" s="52">
        <v>7.0000000000000007E-2</v>
      </c>
      <c r="G549" s="36" t="s">
        <v>9810</v>
      </c>
      <c r="H549" t="s">
        <v>9811</v>
      </c>
      <c r="I549" t="s">
        <v>9812</v>
      </c>
      <c r="J549" s="55" t="str">
        <f t="shared" si="32"/>
        <v xml:space="preserve"> 'RK.26195.STD ',</v>
      </c>
      <c r="K549" t="s">
        <v>9813</v>
      </c>
      <c r="L549" t="s">
        <v>9814</v>
      </c>
      <c r="M549">
        <v>48</v>
      </c>
      <c r="N549" t="str">
        <f t="shared" si="33"/>
        <v>when  'RK.26195.STD ',then 48</v>
      </c>
      <c r="O549" t="str">
        <f t="shared" si="34"/>
        <v>V</v>
      </c>
      <c r="P549">
        <v>4066</v>
      </c>
      <c r="Q549" t="s">
        <v>4855</v>
      </c>
      <c r="R549" t="s">
        <v>9816</v>
      </c>
      <c r="S549" t="s">
        <v>9817</v>
      </c>
      <c r="T549" t="str">
        <f t="shared" si="35"/>
        <v>update Unidad set Peso= '0.07 ' WHERE IDProductoServicio=4066</v>
      </c>
    </row>
    <row r="550" spans="1:20" hidden="1" x14ac:dyDescent="0.25">
      <c r="A550" s="35" t="s">
        <v>6</v>
      </c>
      <c r="B550" s="35" t="s">
        <v>4857</v>
      </c>
      <c r="C550" s="36">
        <v>12</v>
      </c>
      <c r="D550" s="44">
        <v>0</v>
      </c>
      <c r="E550" s="36" t="s">
        <v>9809</v>
      </c>
      <c r="F550" s="52">
        <v>7.1999999999999995E-2</v>
      </c>
      <c r="G550" s="36" t="s">
        <v>9810</v>
      </c>
      <c r="H550" t="s">
        <v>9811</v>
      </c>
      <c r="I550" t="s">
        <v>9812</v>
      </c>
      <c r="J550" s="55" t="str">
        <f t="shared" si="32"/>
        <v xml:space="preserve"> 'RK.26197.025 ',</v>
      </c>
      <c r="K550" t="s">
        <v>9813</v>
      </c>
      <c r="L550" t="s">
        <v>9814</v>
      </c>
      <c r="M550">
        <v>49</v>
      </c>
      <c r="N550" t="str">
        <f t="shared" si="33"/>
        <v>when  'RK.26197.025 ',then 49</v>
      </c>
      <c r="O550" t="str">
        <f t="shared" si="34"/>
        <v>V</v>
      </c>
      <c r="P550">
        <v>18389</v>
      </c>
      <c r="Q550" t="s">
        <v>4857</v>
      </c>
      <c r="R550" t="s">
        <v>9816</v>
      </c>
      <c r="S550" t="s">
        <v>9817</v>
      </c>
      <c r="T550" t="str">
        <f t="shared" si="35"/>
        <v>update Unidad set Peso= '0.072 ' WHERE IDProductoServicio=18389</v>
      </c>
    </row>
    <row r="551" spans="1:20" hidden="1" x14ac:dyDescent="0.25">
      <c r="A551" s="35" t="s">
        <v>6</v>
      </c>
      <c r="B551" s="35" t="s">
        <v>4859</v>
      </c>
      <c r="C551" s="36">
        <v>4</v>
      </c>
      <c r="D551" s="36">
        <v>0.28399999999999997</v>
      </c>
      <c r="E551" s="36" t="s">
        <v>9809</v>
      </c>
      <c r="F551" s="52">
        <v>7.0999999999999994E-2</v>
      </c>
      <c r="G551" s="36" t="s">
        <v>9810</v>
      </c>
      <c r="H551" t="s">
        <v>9811</v>
      </c>
      <c r="I551" t="s">
        <v>9812</v>
      </c>
      <c r="J551" s="55" t="str">
        <f t="shared" si="32"/>
        <v xml:space="preserve"> 'RK.26197.STD ',</v>
      </c>
      <c r="K551" t="s">
        <v>9813</v>
      </c>
      <c r="L551" t="s">
        <v>9814</v>
      </c>
      <c r="M551">
        <v>50</v>
      </c>
      <c r="N551" t="str">
        <f t="shared" si="33"/>
        <v>when  'RK.26197.STD ',then 50</v>
      </c>
      <c r="O551" t="str">
        <f t="shared" si="34"/>
        <v>V</v>
      </c>
      <c r="P551">
        <v>18391</v>
      </c>
      <c r="Q551" t="s">
        <v>4859</v>
      </c>
      <c r="R551" t="s">
        <v>9816</v>
      </c>
      <c r="S551" t="s">
        <v>9817</v>
      </c>
      <c r="T551" t="str">
        <f t="shared" si="35"/>
        <v>update Unidad set Peso= '0.071 ' WHERE IDProductoServicio=18391</v>
      </c>
    </row>
    <row r="552" spans="1:20" hidden="1" x14ac:dyDescent="0.25">
      <c r="A552" s="35" t="s">
        <v>6</v>
      </c>
      <c r="B552" s="35" t="s">
        <v>4861</v>
      </c>
      <c r="C552" s="36">
        <v>51</v>
      </c>
      <c r="D552" s="36">
        <v>0.14699999999999999</v>
      </c>
      <c r="E552" s="36" t="s">
        <v>9809</v>
      </c>
      <c r="F552" s="52">
        <v>4.9000000000000002E-2</v>
      </c>
      <c r="G552" s="36" t="s">
        <v>9810</v>
      </c>
      <c r="H552" t="s">
        <v>9811</v>
      </c>
      <c r="I552" t="s">
        <v>9812</v>
      </c>
      <c r="J552" s="55" t="str">
        <f t="shared" si="32"/>
        <v xml:space="preserve"> 'RK.26274.025 ',</v>
      </c>
      <c r="K552" t="s">
        <v>9813</v>
      </c>
      <c r="L552" t="s">
        <v>9814</v>
      </c>
      <c r="M552">
        <v>51</v>
      </c>
      <c r="N552" t="str">
        <f t="shared" si="33"/>
        <v>when  'RK.26274.025 ',then 51</v>
      </c>
      <c r="O552" t="str">
        <f t="shared" si="34"/>
        <v>V</v>
      </c>
      <c r="P552">
        <v>19432</v>
      </c>
      <c r="Q552" t="s">
        <v>4861</v>
      </c>
      <c r="R552" t="s">
        <v>9816</v>
      </c>
      <c r="S552" t="s">
        <v>9817</v>
      </c>
      <c r="T552" t="str">
        <f t="shared" si="35"/>
        <v>update Unidad set Peso= '0.049 ' WHERE IDProductoServicio=19432</v>
      </c>
    </row>
    <row r="553" spans="1:20" hidden="1" x14ac:dyDescent="0.25">
      <c r="A553" s="35" t="s">
        <v>6</v>
      </c>
      <c r="B553" s="35" t="s">
        <v>4863</v>
      </c>
      <c r="C553" s="36">
        <v>42</v>
      </c>
      <c r="D553" s="36">
        <v>0.15</v>
      </c>
      <c r="E553" s="36" t="s">
        <v>9809</v>
      </c>
      <c r="F553" s="52">
        <v>0.05</v>
      </c>
      <c r="G553" s="36" t="s">
        <v>9810</v>
      </c>
      <c r="H553" t="s">
        <v>9811</v>
      </c>
      <c r="I553" t="s">
        <v>9812</v>
      </c>
      <c r="J553" s="55" t="str">
        <f t="shared" si="32"/>
        <v xml:space="preserve"> 'RK.26274.050 ',</v>
      </c>
      <c r="K553" t="s">
        <v>9813</v>
      </c>
      <c r="L553" t="s">
        <v>9814</v>
      </c>
      <c r="M553">
        <v>52</v>
      </c>
      <c r="N553" t="str">
        <f t="shared" si="33"/>
        <v>when  'RK.26274.050 ',then 52</v>
      </c>
      <c r="O553" t="str">
        <f t="shared" si="34"/>
        <v>V</v>
      </c>
      <c r="P553">
        <v>19433</v>
      </c>
      <c r="Q553" t="s">
        <v>4863</v>
      </c>
      <c r="R553" t="s">
        <v>9816</v>
      </c>
      <c r="S553" t="s">
        <v>9817</v>
      </c>
      <c r="T553" t="str">
        <f t="shared" si="35"/>
        <v>update Unidad set Peso= '0.05 ' WHERE IDProductoServicio=19433</v>
      </c>
    </row>
    <row r="554" spans="1:20" hidden="1" x14ac:dyDescent="0.25">
      <c r="A554" s="35" t="s">
        <v>6</v>
      </c>
      <c r="B554" s="35" t="s">
        <v>4865</v>
      </c>
      <c r="C554" s="36">
        <v>9</v>
      </c>
      <c r="D554" s="36">
        <v>0.15</v>
      </c>
      <c r="E554" s="36" t="s">
        <v>9809</v>
      </c>
      <c r="F554" s="52">
        <v>0.05</v>
      </c>
      <c r="G554" s="36" t="s">
        <v>9810</v>
      </c>
      <c r="H554" t="s">
        <v>9811</v>
      </c>
      <c r="I554" t="s">
        <v>9812</v>
      </c>
      <c r="J554" s="55" t="str">
        <f t="shared" si="32"/>
        <v xml:space="preserve"> 'RK.26274.075 ',</v>
      </c>
      <c r="K554" t="s">
        <v>9813</v>
      </c>
      <c r="L554" t="s">
        <v>9814</v>
      </c>
      <c r="M554">
        <v>53</v>
      </c>
      <c r="N554" t="str">
        <f t="shared" si="33"/>
        <v>when  'RK.26274.075 ',then 53</v>
      </c>
      <c r="O554" t="str">
        <f t="shared" si="34"/>
        <v>V</v>
      </c>
      <c r="P554">
        <v>21014</v>
      </c>
      <c r="Q554" t="s">
        <v>4865</v>
      </c>
      <c r="R554" t="s">
        <v>9816</v>
      </c>
      <c r="S554" t="s">
        <v>9817</v>
      </c>
      <c r="T554" t="str">
        <f t="shared" si="35"/>
        <v>update Unidad set Peso= '0.05 ' WHERE IDProductoServicio=21014</v>
      </c>
    </row>
    <row r="555" spans="1:20" hidden="1" x14ac:dyDescent="0.25">
      <c r="A555" s="35" t="s">
        <v>6</v>
      </c>
      <c r="B555" s="35" t="s">
        <v>4867</v>
      </c>
      <c r="C555" s="36">
        <v>6</v>
      </c>
      <c r="D555" s="36">
        <v>0.14399999999999999</v>
      </c>
      <c r="E555" s="36" t="s">
        <v>9809</v>
      </c>
      <c r="F555" s="52">
        <v>4.8000000000000001E-2</v>
      </c>
      <c r="G555" s="36" t="s">
        <v>9810</v>
      </c>
      <c r="H555" t="s">
        <v>9811</v>
      </c>
      <c r="I555" t="s">
        <v>9812</v>
      </c>
      <c r="J555" s="55" t="str">
        <f t="shared" si="32"/>
        <v xml:space="preserve"> 'RK.26274.STD ',</v>
      </c>
      <c r="K555" t="s">
        <v>9813</v>
      </c>
      <c r="L555" t="s">
        <v>9814</v>
      </c>
      <c r="M555">
        <v>54</v>
      </c>
      <c r="N555" t="str">
        <f t="shared" si="33"/>
        <v>when  'RK.26274.STD ',then 54</v>
      </c>
      <c r="O555" t="str">
        <f t="shared" si="34"/>
        <v>V</v>
      </c>
      <c r="P555">
        <v>19434</v>
      </c>
      <c r="Q555" t="s">
        <v>4867</v>
      </c>
      <c r="R555" t="s">
        <v>9816</v>
      </c>
      <c r="S555" t="s">
        <v>9817</v>
      </c>
      <c r="T555" t="str">
        <f t="shared" si="35"/>
        <v>update Unidad set Peso= '0.048 ' WHERE IDProductoServicio=19434</v>
      </c>
    </row>
    <row r="556" spans="1:20" hidden="1" x14ac:dyDescent="0.25">
      <c r="A556" s="35" t="s">
        <v>6</v>
      </c>
      <c r="B556" s="35" t="s">
        <v>4869</v>
      </c>
      <c r="C556" s="36">
        <v>15</v>
      </c>
      <c r="D556" s="36">
        <v>0.156</v>
      </c>
      <c r="E556" s="36" t="s">
        <v>9809</v>
      </c>
      <c r="F556" s="52">
        <v>5.1999999999999998E-2</v>
      </c>
      <c r="G556" s="36" t="s">
        <v>9810</v>
      </c>
      <c r="H556" t="s">
        <v>9811</v>
      </c>
      <c r="I556" t="s">
        <v>9812</v>
      </c>
      <c r="J556" s="55" t="str">
        <f t="shared" si="32"/>
        <v xml:space="preserve"> 'RK.26313.100 ',</v>
      </c>
      <c r="K556" t="s">
        <v>9813</v>
      </c>
      <c r="L556" t="s">
        <v>9814</v>
      </c>
      <c r="M556">
        <v>55</v>
      </c>
      <c r="N556" t="str">
        <f t="shared" si="33"/>
        <v>when  'RK.26313.100 ',then 55</v>
      </c>
      <c r="O556" t="str">
        <f t="shared" si="34"/>
        <v>V</v>
      </c>
      <c r="P556">
        <v>21019</v>
      </c>
      <c r="Q556" t="s">
        <v>4869</v>
      </c>
      <c r="R556" t="s">
        <v>9816</v>
      </c>
      <c r="S556" t="s">
        <v>9817</v>
      </c>
      <c r="T556" t="str">
        <f t="shared" si="35"/>
        <v>update Unidad set Peso= '0.052 ' WHERE IDProductoServicio=21019</v>
      </c>
    </row>
    <row r="557" spans="1:20" hidden="1" x14ac:dyDescent="0.25">
      <c r="A557" s="35" t="s">
        <v>6</v>
      </c>
      <c r="B557" s="35" t="s">
        <v>4871</v>
      </c>
      <c r="C557" s="36">
        <v>24</v>
      </c>
      <c r="D557" s="36">
        <v>0.123</v>
      </c>
      <c r="E557" s="36" t="s">
        <v>9809</v>
      </c>
      <c r="F557" s="52">
        <v>4.1000000000000002E-2</v>
      </c>
      <c r="G557" s="36" t="s">
        <v>9810</v>
      </c>
      <c r="H557" t="s">
        <v>9811</v>
      </c>
      <c r="I557" t="s">
        <v>9812</v>
      </c>
      <c r="J557" s="55" t="str">
        <f t="shared" si="32"/>
        <v xml:space="preserve"> 'RK.26319.050 ',</v>
      </c>
      <c r="K557" t="s">
        <v>9813</v>
      </c>
      <c r="L557" t="s">
        <v>9814</v>
      </c>
      <c r="M557">
        <v>56</v>
      </c>
      <c r="N557" t="str">
        <f t="shared" si="33"/>
        <v>when  'RK.26319.050 ',then 56</v>
      </c>
      <c r="O557" t="str">
        <f t="shared" si="34"/>
        <v>V</v>
      </c>
      <c r="P557">
        <v>4071</v>
      </c>
      <c r="Q557" t="s">
        <v>4871</v>
      </c>
      <c r="R557" t="s">
        <v>9816</v>
      </c>
      <c r="S557" t="s">
        <v>9817</v>
      </c>
      <c r="T557" t="str">
        <f t="shared" si="35"/>
        <v>update Unidad set Peso= '0.041 ' WHERE IDProductoServicio=4071</v>
      </c>
    </row>
    <row r="558" spans="1:20" hidden="1" x14ac:dyDescent="0.25">
      <c r="A558" s="35" t="s">
        <v>6</v>
      </c>
      <c r="B558" s="35" t="s">
        <v>4873</v>
      </c>
      <c r="C558" s="36">
        <v>3</v>
      </c>
      <c r="D558" s="36">
        <v>0.186</v>
      </c>
      <c r="E558" s="36" t="s">
        <v>9809</v>
      </c>
      <c r="F558" s="52">
        <v>6.2E-2</v>
      </c>
      <c r="G558" s="36" t="s">
        <v>9810</v>
      </c>
      <c r="H558" t="s">
        <v>9811</v>
      </c>
      <c r="I558" t="s">
        <v>9812</v>
      </c>
      <c r="J558" s="55" t="str">
        <f t="shared" si="32"/>
        <v xml:space="preserve"> 'RK.26910.STD ',</v>
      </c>
      <c r="K558" t="s">
        <v>9813</v>
      </c>
      <c r="L558" t="s">
        <v>9814</v>
      </c>
      <c r="M558">
        <v>57</v>
      </c>
      <c r="N558" t="str">
        <f t="shared" si="33"/>
        <v>when  'RK.26910.STD ',then 57</v>
      </c>
      <c r="O558" t="str">
        <f t="shared" si="34"/>
        <v>V</v>
      </c>
      <c r="P558">
        <v>18388</v>
      </c>
      <c r="Q558" t="s">
        <v>4873</v>
      </c>
      <c r="R558" t="s">
        <v>9816</v>
      </c>
      <c r="S558" t="s">
        <v>9817</v>
      </c>
      <c r="T558" t="str">
        <f t="shared" si="35"/>
        <v>update Unidad set Peso= '0.062 ' WHERE IDProductoServicio=18388</v>
      </c>
    </row>
    <row r="559" spans="1:20" hidden="1" x14ac:dyDescent="0.25">
      <c r="A559" s="35" t="s">
        <v>6</v>
      </c>
      <c r="B559" s="35" t="s">
        <v>4875</v>
      </c>
      <c r="C559" s="36">
        <v>116</v>
      </c>
      <c r="D559" s="36">
        <v>0.28799999999999998</v>
      </c>
      <c r="E559" s="36" t="s">
        <v>9809</v>
      </c>
      <c r="F559" s="52">
        <v>7.1999999999999995E-2</v>
      </c>
      <c r="G559" s="36" t="s">
        <v>9810</v>
      </c>
      <c r="H559" t="s">
        <v>9811</v>
      </c>
      <c r="I559" t="s">
        <v>9812</v>
      </c>
      <c r="J559" s="55" t="str">
        <f t="shared" si="32"/>
        <v xml:space="preserve"> 'RK.26995.025 ',</v>
      </c>
      <c r="K559" t="s">
        <v>9813</v>
      </c>
      <c r="L559" t="s">
        <v>9814</v>
      </c>
      <c r="M559">
        <v>58</v>
      </c>
      <c r="N559" t="str">
        <f t="shared" si="33"/>
        <v>when  'RK.26995.025 ',then 58</v>
      </c>
      <c r="O559" t="str">
        <f t="shared" si="34"/>
        <v>V</v>
      </c>
      <c r="P559">
        <v>4073</v>
      </c>
      <c r="Q559" t="s">
        <v>4875</v>
      </c>
      <c r="R559" t="s">
        <v>9816</v>
      </c>
      <c r="S559" t="s">
        <v>9817</v>
      </c>
      <c r="T559" t="str">
        <f t="shared" si="35"/>
        <v>update Unidad set Peso= '0.072 ' WHERE IDProductoServicio=4073</v>
      </c>
    </row>
    <row r="560" spans="1:20" hidden="1" x14ac:dyDescent="0.25">
      <c r="A560" s="35" t="s">
        <v>6</v>
      </c>
      <c r="B560" s="35" t="s">
        <v>4877</v>
      </c>
      <c r="C560" s="36">
        <v>112</v>
      </c>
      <c r="D560" s="36">
        <v>0.28799999999999998</v>
      </c>
      <c r="E560" s="36" t="s">
        <v>9809</v>
      </c>
      <c r="F560" s="52">
        <v>7.1999999999999995E-2</v>
      </c>
      <c r="G560" s="36" t="s">
        <v>9810</v>
      </c>
      <c r="H560" t="s">
        <v>9811</v>
      </c>
      <c r="I560" t="s">
        <v>9812</v>
      </c>
      <c r="J560" s="55" t="str">
        <f t="shared" si="32"/>
        <v xml:space="preserve"> 'RK.26995.050 ',</v>
      </c>
      <c r="K560" t="s">
        <v>9813</v>
      </c>
      <c r="L560" t="s">
        <v>9814</v>
      </c>
      <c r="M560">
        <v>59</v>
      </c>
      <c r="N560" t="str">
        <f t="shared" si="33"/>
        <v>when  'RK.26995.050 ',then 59</v>
      </c>
      <c r="O560" t="str">
        <f t="shared" si="34"/>
        <v>V</v>
      </c>
      <c r="P560">
        <v>4074</v>
      </c>
      <c r="Q560" t="s">
        <v>4877</v>
      </c>
      <c r="R560" t="s">
        <v>9816</v>
      </c>
      <c r="S560" t="s">
        <v>9817</v>
      </c>
      <c r="T560" t="str">
        <f t="shared" si="35"/>
        <v>update Unidad set Peso= '0.072 ' WHERE IDProductoServicio=4074</v>
      </c>
    </row>
    <row r="561" spans="1:20" hidden="1" x14ac:dyDescent="0.25">
      <c r="A561" s="35" t="s">
        <v>6</v>
      </c>
      <c r="B561" s="35" t="s">
        <v>4879</v>
      </c>
      <c r="C561" s="36">
        <v>24</v>
      </c>
      <c r="D561" s="36">
        <v>0.28799999999999998</v>
      </c>
      <c r="E561" s="36" t="s">
        <v>9809</v>
      </c>
      <c r="F561" s="52">
        <v>7.1999999999999995E-2</v>
      </c>
      <c r="G561" s="36" t="s">
        <v>9810</v>
      </c>
      <c r="H561" t="s">
        <v>9811</v>
      </c>
      <c r="I561" t="s">
        <v>9812</v>
      </c>
      <c r="J561" s="55" t="str">
        <f t="shared" si="32"/>
        <v xml:space="preserve"> 'RK.26995.075 ',</v>
      </c>
      <c r="K561" t="s">
        <v>9813</v>
      </c>
      <c r="L561" t="s">
        <v>9814</v>
      </c>
      <c r="M561">
        <v>60</v>
      </c>
      <c r="N561" t="str">
        <f t="shared" si="33"/>
        <v>when  'RK.26995.075 ',then 60</v>
      </c>
      <c r="O561" t="str">
        <f t="shared" si="34"/>
        <v>V</v>
      </c>
      <c r="P561">
        <v>24813</v>
      </c>
      <c r="Q561" t="s">
        <v>4879</v>
      </c>
      <c r="R561" t="s">
        <v>9816</v>
      </c>
      <c r="S561" t="s">
        <v>9817</v>
      </c>
      <c r="T561" t="str">
        <f t="shared" si="35"/>
        <v>update Unidad set Peso= '0.072 ' WHERE IDProductoServicio=24813</v>
      </c>
    </row>
    <row r="562" spans="1:20" hidden="1" x14ac:dyDescent="0.25">
      <c r="A562" s="35" t="s">
        <v>6</v>
      </c>
      <c r="B562" s="35" t="s">
        <v>4881</v>
      </c>
      <c r="C562" s="36">
        <v>40</v>
      </c>
      <c r="D562" s="36">
        <v>0.28399999999999997</v>
      </c>
      <c r="E562" s="36" t="s">
        <v>9809</v>
      </c>
      <c r="F562" s="52">
        <v>7.0999999999999994E-2</v>
      </c>
      <c r="G562" s="36" t="s">
        <v>9810</v>
      </c>
      <c r="H562" t="s">
        <v>9811</v>
      </c>
      <c r="I562" t="s">
        <v>9812</v>
      </c>
      <c r="J562" s="55" t="str">
        <f t="shared" si="32"/>
        <v xml:space="preserve"> 'RK.26995.STD ',</v>
      </c>
      <c r="K562" t="s">
        <v>9813</v>
      </c>
      <c r="L562" t="s">
        <v>9814</v>
      </c>
      <c r="M562">
        <v>61</v>
      </c>
      <c r="N562" t="str">
        <f t="shared" si="33"/>
        <v>when  'RK.26995.STD ',then 61</v>
      </c>
      <c r="O562" t="str">
        <f t="shared" si="34"/>
        <v>V</v>
      </c>
      <c r="P562">
        <v>4075</v>
      </c>
      <c r="Q562" t="s">
        <v>4881</v>
      </c>
      <c r="R562" t="s">
        <v>9816</v>
      </c>
      <c r="S562" t="s">
        <v>9817</v>
      </c>
      <c r="T562" t="str">
        <f t="shared" si="35"/>
        <v>update Unidad set Peso= '0.071 ' WHERE IDProductoServicio=4075</v>
      </c>
    </row>
    <row r="563" spans="1:20" hidden="1" x14ac:dyDescent="0.25">
      <c r="A563" s="35" t="s">
        <v>6</v>
      </c>
      <c r="B563" s="35" t="s">
        <v>4883</v>
      </c>
      <c r="C563" s="36">
        <v>32</v>
      </c>
      <c r="D563" s="44">
        <v>0</v>
      </c>
      <c r="E563" s="36" t="s">
        <v>9809</v>
      </c>
      <c r="F563" s="52">
        <v>0.222</v>
      </c>
      <c r="G563" s="36" t="s">
        <v>9810</v>
      </c>
      <c r="H563" t="s">
        <v>9811</v>
      </c>
      <c r="I563" t="s">
        <v>9812</v>
      </c>
      <c r="J563" s="55" t="str">
        <f t="shared" si="32"/>
        <v xml:space="preserve"> 'RK.28006.050 ',</v>
      </c>
      <c r="K563" t="s">
        <v>9813</v>
      </c>
      <c r="L563" t="s">
        <v>9814</v>
      </c>
      <c r="M563">
        <v>62</v>
      </c>
      <c r="N563" t="str">
        <f t="shared" si="33"/>
        <v>when  'RK.28006.050 ',then 62</v>
      </c>
      <c r="O563" t="str">
        <f t="shared" si="34"/>
        <v>V</v>
      </c>
      <c r="P563">
        <v>9070</v>
      </c>
      <c r="Q563" t="s">
        <v>4883</v>
      </c>
      <c r="R563" t="s">
        <v>9816</v>
      </c>
      <c r="S563" t="s">
        <v>9817</v>
      </c>
      <c r="T563" t="str">
        <f t="shared" si="35"/>
        <v>update Unidad set Peso= '0.222 ' WHERE IDProductoServicio=9070</v>
      </c>
    </row>
    <row r="564" spans="1:20" hidden="1" x14ac:dyDescent="0.25">
      <c r="A564" s="35" t="s">
        <v>6</v>
      </c>
      <c r="B564" s="35" t="s">
        <v>4885</v>
      </c>
      <c r="C564" s="36">
        <v>100</v>
      </c>
      <c r="D564" s="36">
        <v>0.876</v>
      </c>
      <c r="E564" s="36" t="s">
        <v>9809</v>
      </c>
      <c r="F564" s="52">
        <v>0.219</v>
      </c>
      <c r="G564" s="36" t="s">
        <v>9810</v>
      </c>
      <c r="H564" t="s">
        <v>9811</v>
      </c>
      <c r="I564" t="s">
        <v>9812</v>
      </c>
      <c r="J564" s="55" t="str">
        <f t="shared" si="32"/>
        <v xml:space="preserve"> 'RK.28006.STD ',</v>
      </c>
      <c r="K564" t="s">
        <v>9813</v>
      </c>
      <c r="L564" t="s">
        <v>9814</v>
      </c>
      <c r="M564">
        <v>63</v>
      </c>
      <c r="N564" t="str">
        <f t="shared" si="33"/>
        <v>when  'RK.28006.STD ',then 63</v>
      </c>
      <c r="O564" t="str">
        <f t="shared" si="34"/>
        <v>V</v>
      </c>
      <c r="P564">
        <v>9071</v>
      </c>
      <c r="Q564" t="s">
        <v>4885</v>
      </c>
      <c r="R564" t="s">
        <v>9816</v>
      </c>
      <c r="S564" t="s">
        <v>9817</v>
      </c>
      <c r="T564" t="str">
        <f t="shared" si="35"/>
        <v>update Unidad set Peso= '0.219 ' WHERE IDProductoServicio=9071</v>
      </c>
    </row>
    <row r="565" spans="1:20" hidden="1" x14ac:dyDescent="0.25">
      <c r="A565" s="35" t="s">
        <v>6</v>
      </c>
      <c r="B565" s="35" t="s">
        <v>4887</v>
      </c>
      <c r="C565" s="36">
        <v>16</v>
      </c>
      <c r="D565" s="36">
        <v>0.41599999999999998</v>
      </c>
      <c r="E565" s="36" t="s">
        <v>9809</v>
      </c>
      <c r="F565" s="52">
        <v>0.104</v>
      </c>
      <c r="G565" s="36" t="s">
        <v>9810</v>
      </c>
      <c r="H565" t="s">
        <v>9811</v>
      </c>
      <c r="I565" t="s">
        <v>9812</v>
      </c>
      <c r="J565" s="55" t="str">
        <f t="shared" si="32"/>
        <v xml:space="preserve"> 'RK.28013.025 ',</v>
      </c>
      <c r="K565" t="s">
        <v>9813</v>
      </c>
      <c r="L565" t="s">
        <v>9814</v>
      </c>
      <c r="M565">
        <v>64</v>
      </c>
      <c r="N565" t="str">
        <f t="shared" si="33"/>
        <v>when  'RK.28013.025 ',then 64</v>
      </c>
      <c r="O565" t="str">
        <f t="shared" si="34"/>
        <v>V</v>
      </c>
      <c r="P565">
        <v>4077</v>
      </c>
      <c r="Q565" t="s">
        <v>4887</v>
      </c>
      <c r="R565" t="s">
        <v>9816</v>
      </c>
      <c r="S565" t="s">
        <v>9817</v>
      </c>
      <c r="T565" t="str">
        <f t="shared" si="35"/>
        <v>update Unidad set Peso= '0.104 ' WHERE IDProductoServicio=4077</v>
      </c>
    </row>
    <row r="566" spans="1:20" hidden="1" x14ac:dyDescent="0.25">
      <c r="A566" s="35" t="s">
        <v>6</v>
      </c>
      <c r="B566" s="35" t="s">
        <v>4889</v>
      </c>
      <c r="C566" s="36">
        <v>24</v>
      </c>
      <c r="D566" s="36">
        <v>0.42399999999999999</v>
      </c>
      <c r="E566" s="36" t="s">
        <v>9809</v>
      </c>
      <c r="F566" s="52">
        <v>0.106</v>
      </c>
      <c r="G566" s="36" t="s">
        <v>9810</v>
      </c>
      <c r="H566" t="s">
        <v>9811</v>
      </c>
      <c r="I566" t="s">
        <v>9812</v>
      </c>
      <c r="J566" s="55" t="str">
        <f t="shared" si="32"/>
        <v xml:space="preserve"> 'RK.28013.050 ',</v>
      </c>
      <c r="K566" t="s">
        <v>9813</v>
      </c>
      <c r="L566" t="s">
        <v>9814</v>
      </c>
      <c r="M566">
        <v>65</v>
      </c>
      <c r="N566" t="str">
        <f t="shared" si="33"/>
        <v>when  'RK.28013.050 ',then 65</v>
      </c>
      <c r="O566" t="str">
        <f t="shared" si="34"/>
        <v>V</v>
      </c>
      <c r="P566">
        <v>4078</v>
      </c>
      <c r="Q566" t="s">
        <v>4889</v>
      </c>
      <c r="R566" t="s">
        <v>9816</v>
      </c>
      <c r="S566" t="s">
        <v>9817</v>
      </c>
      <c r="T566" t="str">
        <f t="shared" si="35"/>
        <v>update Unidad set Peso= '0.106 ' WHERE IDProductoServicio=4078</v>
      </c>
    </row>
    <row r="567" spans="1:20" hidden="1" x14ac:dyDescent="0.25">
      <c r="A567" s="35" t="s">
        <v>6</v>
      </c>
      <c r="B567" s="35" t="s">
        <v>4891</v>
      </c>
      <c r="C567" s="36">
        <v>36</v>
      </c>
      <c r="D567" s="36">
        <v>0.41599999999999998</v>
      </c>
      <c r="E567" s="36" t="s">
        <v>9809</v>
      </c>
      <c r="F567" s="52">
        <v>0.104</v>
      </c>
      <c r="G567" s="36" t="s">
        <v>9810</v>
      </c>
      <c r="H567" t="s">
        <v>9811</v>
      </c>
      <c r="I567" t="s">
        <v>9812</v>
      </c>
      <c r="J567" s="55" t="str">
        <f t="shared" si="32"/>
        <v xml:space="preserve"> 'RK.28013.STD ',</v>
      </c>
      <c r="K567" t="s">
        <v>9813</v>
      </c>
      <c r="L567" t="s">
        <v>9814</v>
      </c>
      <c r="M567">
        <v>66</v>
      </c>
      <c r="N567" t="str">
        <f t="shared" si="33"/>
        <v>when  'RK.28013.STD ',then 66</v>
      </c>
      <c r="O567" t="str">
        <f t="shared" si="34"/>
        <v>V</v>
      </c>
      <c r="P567">
        <v>4079</v>
      </c>
      <c r="Q567" t="s">
        <v>4891</v>
      </c>
      <c r="R567" t="s">
        <v>9816</v>
      </c>
      <c r="S567" t="s">
        <v>9817</v>
      </c>
      <c r="T567" t="str">
        <f t="shared" si="35"/>
        <v>update Unidad set Peso= '0.104 ' WHERE IDProductoServicio=4079</v>
      </c>
    </row>
    <row r="568" spans="1:20" hidden="1" x14ac:dyDescent="0.25">
      <c r="A568" s="35" t="s">
        <v>6</v>
      </c>
      <c r="B568" s="35" t="s">
        <v>4893</v>
      </c>
      <c r="C568" s="36">
        <v>4</v>
      </c>
      <c r="D568" s="36">
        <v>0.42</v>
      </c>
      <c r="E568" s="36" t="s">
        <v>9809</v>
      </c>
      <c r="F568" s="52">
        <v>0.105</v>
      </c>
      <c r="G568" s="36" t="s">
        <v>9810</v>
      </c>
      <c r="H568" t="s">
        <v>9811</v>
      </c>
      <c r="I568" t="s">
        <v>9812</v>
      </c>
      <c r="J568" s="55" t="str">
        <f t="shared" si="32"/>
        <v xml:space="preserve"> 'RK.28017.025 ',</v>
      </c>
      <c r="K568" t="s">
        <v>9813</v>
      </c>
      <c r="L568" t="s">
        <v>9814</v>
      </c>
      <c r="M568">
        <v>67</v>
      </c>
      <c r="N568" t="str">
        <f t="shared" si="33"/>
        <v>when  'RK.28017.025 ',then 67</v>
      </c>
      <c r="O568" t="str">
        <f t="shared" si="34"/>
        <v>V</v>
      </c>
      <c r="P568">
        <v>4080</v>
      </c>
      <c r="Q568" t="s">
        <v>4893</v>
      </c>
      <c r="R568" t="s">
        <v>9816</v>
      </c>
      <c r="S568" t="s">
        <v>9817</v>
      </c>
      <c r="T568" t="str">
        <f t="shared" si="35"/>
        <v>update Unidad set Peso= '0.105 ' WHERE IDProductoServicio=4080</v>
      </c>
    </row>
    <row r="569" spans="1:20" hidden="1" x14ac:dyDescent="0.25">
      <c r="A569" s="35" t="s">
        <v>6</v>
      </c>
      <c r="B569" s="35" t="s">
        <v>4895</v>
      </c>
      <c r="C569" s="36">
        <v>12</v>
      </c>
      <c r="D569" s="36">
        <v>0.28399999999999997</v>
      </c>
      <c r="E569" s="36" t="s">
        <v>9809</v>
      </c>
      <c r="F569" s="52">
        <v>7.0999999999999994E-2</v>
      </c>
      <c r="G569" s="36" t="s">
        <v>9810</v>
      </c>
      <c r="H569" t="s">
        <v>9811</v>
      </c>
      <c r="I569" t="s">
        <v>9812</v>
      </c>
      <c r="J569" s="55" t="str">
        <f t="shared" si="32"/>
        <v xml:space="preserve"> 'RK.28018.025 ',</v>
      </c>
      <c r="K569" t="s">
        <v>9813</v>
      </c>
      <c r="L569" t="s">
        <v>9814</v>
      </c>
      <c r="M569">
        <v>68</v>
      </c>
      <c r="N569" t="str">
        <f t="shared" si="33"/>
        <v>when  'RK.28018.025 ',then 68</v>
      </c>
      <c r="O569" t="str">
        <f t="shared" si="34"/>
        <v>V</v>
      </c>
      <c r="P569">
        <v>8671</v>
      </c>
      <c r="Q569" t="s">
        <v>4895</v>
      </c>
      <c r="R569" t="s">
        <v>9816</v>
      </c>
      <c r="S569" t="s">
        <v>9817</v>
      </c>
      <c r="T569" t="str">
        <f t="shared" si="35"/>
        <v>update Unidad set Peso= '0.071 ' WHERE IDProductoServicio=8671</v>
      </c>
    </row>
    <row r="570" spans="1:20" hidden="1" x14ac:dyDescent="0.25">
      <c r="A570" s="35" t="s">
        <v>6</v>
      </c>
      <c r="B570" s="35" t="s">
        <v>4897</v>
      </c>
      <c r="C570" s="36">
        <v>24</v>
      </c>
      <c r="D570" s="36">
        <v>0.28399999999999997</v>
      </c>
      <c r="E570" s="36" t="s">
        <v>9809</v>
      </c>
      <c r="F570" s="52">
        <v>7.0999999999999994E-2</v>
      </c>
      <c r="G570" s="36" t="s">
        <v>9810</v>
      </c>
      <c r="H570" t="s">
        <v>9811</v>
      </c>
      <c r="I570" t="s">
        <v>9812</v>
      </c>
      <c r="J570" s="55" t="str">
        <f t="shared" si="32"/>
        <v xml:space="preserve"> 'RK.28018.050 ',</v>
      </c>
      <c r="K570" t="s">
        <v>9813</v>
      </c>
      <c r="L570" t="s">
        <v>9814</v>
      </c>
      <c r="M570">
        <v>69</v>
      </c>
      <c r="N570" t="str">
        <f t="shared" si="33"/>
        <v>when  'RK.28018.050 ',then 69</v>
      </c>
      <c r="O570" t="str">
        <f t="shared" si="34"/>
        <v>V</v>
      </c>
      <c r="P570">
        <v>8672</v>
      </c>
      <c r="Q570" t="s">
        <v>4897</v>
      </c>
      <c r="R570" t="s">
        <v>9816</v>
      </c>
      <c r="S570" t="s">
        <v>9817</v>
      </c>
      <c r="T570" t="str">
        <f t="shared" si="35"/>
        <v>update Unidad set Peso= '0.071 ' WHERE IDProductoServicio=8672</v>
      </c>
    </row>
    <row r="571" spans="1:20" hidden="1" x14ac:dyDescent="0.25">
      <c r="A571" s="35" t="s">
        <v>6</v>
      </c>
      <c r="B571" s="35" t="s">
        <v>4899</v>
      </c>
      <c r="C571" s="36">
        <v>72</v>
      </c>
      <c r="D571" s="36">
        <v>0.28399999999999997</v>
      </c>
      <c r="E571" s="36" t="s">
        <v>9809</v>
      </c>
      <c r="F571" s="52">
        <v>7.0999999999999994E-2</v>
      </c>
      <c r="G571" s="36" t="s">
        <v>9810</v>
      </c>
      <c r="H571" t="s">
        <v>9811</v>
      </c>
      <c r="I571" t="s">
        <v>9812</v>
      </c>
      <c r="J571" s="55" t="str">
        <f t="shared" si="32"/>
        <v xml:space="preserve"> 'RK.28018.STD ',</v>
      </c>
      <c r="K571" t="s">
        <v>9813</v>
      </c>
      <c r="L571" t="s">
        <v>9814</v>
      </c>
      <c r="M571">
        <v>70</v>
      </c>
      <c r="N571" t="str">
        <f t="shared" si="33"/>
        <v>when  'RK.28018.STD ',then 70</v>
      </c>
      <c r="O571" t="str">
        <f t="shared" si="34"/>
        <v>V</v>
      </c>
      <c r="P571">
        <v>8673</v>
      </c>
      <c r="Q571" t="s">
        <v>4899</v>
      </c>
      <c r="R571" t="s">
        <v>9816</v>
      </c>
      <c r="S571" t="s">
        <v>9817</v>
      </c>
      <c r="T571" t="str">
        <f t="shared" si="35"/>
        <v>update Unidad set Peso= '0.071 ' WHERE IDProductoServicio=8673</v>
      </c>
    </row>
    <row r="572" spans="1:20" hidden="1" x14ac:dyDescent="0.25">
      <c r="A572" s="35" t="s">
        <v>6</v>
      </c>
      <c r="B572" s="35" t="s">
        <v>4901</v>
      </c>
      <c r="C572" s="36">
        <v>112</v>
      </c>
      <c r="D572" s="36">
        <v>0.436</v>
      </c>
      <c r="E572" s="36" t="s">
        <v>9809</v>
      </c>
      <c r="F572" s="52">
        <v>0.109</v>
      </c>
      <c r="G572" s="36" t="s">
        <v>9810</v>
      </c>
      <c r="H572" t="s">
        <v>9811</v>
      </c>
      <c r="I572" t="s">
        <v>9812</v>
      </c>
      <c r="J572" s="55" t="str">
        <f t="shared" si="32"/>
        <v xml:space="preserve"> 'RK.28019.050 ',</v>
      </c>
      <c r="K572" t="s">
        <v>9813</v>
      </c>
      <c r="L572" t="s">
        <v>9814</v>
      </c>
      <c r="M572">
        <v>71</v>
      </c>
      <c r="N572" t="str">
        <f t="shared" si="33"/>
        <v>when  'RK.28019.050 ',then 71</v>
      </c>
      <c r="O572" t="str">
        <f t="shared" si="34"/>
        <v>V</v>
      </c>
      <c r="P572">
        <v>8741</v>
      </c>
      <c r="Q572" t="s">
        <v>4901</v>
      </c>
      <c r="R572" t="s">
        <v>9816</v>
      </c>
      <c r="S572" t="s">
        <v>9817</v>
      </c>
      <c r="T572" t="str">
        <f t="shared" si="35"/>
        <v>update Unidad set Peso= '0.109 ' WHERE IDProductoServicio=8741</v>
      </c>
    </row>
    <row r="573" spans="1:20" hidden="1" x14ac:dyDescent="0.25">
      <c r="A573" s="35" t="s">
        <v>6</v>
      </c>
      <c r="B573" s="35" t="s">
        <v>4903</v>
      </c>
      <c r="C573" s="36">
        <v>248</v>
      </c>
      <c r="D573" s="36">
        <v>0.432</v>
      </c>
      <c r="E573" s="36" t="s">
        <v>9809</v>
      </c>
      <c r="F573" s="52">
        <v>0.108</v>
      </c>
      <c r="G573" s="36" t="s">
        <v>9810</v>
      </c>
      <c r="H573" t="s">
        <v>9811</v>
      </c>
      <c r="I573" t="s">
        <v>9812</v>
      </c>
      <c r="J573" s="55" t="str">
        <f t="shared" si="32"/>
        <v xml:space="preserve"> 'RK.28019.STD ',</v>
      </c>
      <c r="K573" t="s">
        <v>9813</v>
      </c>
      <c r="L573" t="s">
        <v>9814</v>
      </c>
      <c r="M573">
        <v>72</v>
      </c>
      <c r="N573" t="str">
        <f t="shared" si="33"/>
        <v>when  'RK.28019.STD ',then 72</v>
      </c>
      <c r="O573" t="str">
        <f t="shared" si="34"/>
        <v>V</v>
      </c>
      <c r="P573">
        <v>8743</v>
      </c>
      <c r="Q573" t="s">
        <v>4903</v>
      </c>
      <c r="R573" t="s">
        <v>9816</v>
      </c>
      <c r="S573" t="s">
        <v>9817</v>
      </c>
      <c r="T573" t="str">
        <f t="shared" si="35"/>
        <v>update Unidad set Peso= '0.108 ' WHERE IDProductoServicio=8743</v>
      </c>
    </row>
    <row r="574" spans="1:20" hidden="1" x14ac:dyDescent="0.25">
      <c r="A574" s="35" t="s">
        <v>6</v>
      </c>
      <c r="B574" s="35" t="s">
        <v>4905</v>
      </c>
      <c r="C574" s="36">
        <v>20</v>
      </c>
      <c r="D574" s="44">
        <v>0</v>
      </c>
      <c r="E574" s="36" t="s">
        <v>9809</v>
      </c>
      <c r="F574" s="52">
        <v>0.16</v>
      </c>
      <c r="G574" s="36" t="s">
        <v>9810</v>
      </c>
      <c r="H574" t="s">
        <v>9811</v>
      </c>
      <c r="I574" t="s">
        <v>9812</v>
      </c>
      <c r="J574" s="55" t="str">
        <f t="shared" si="32"/>
        <v xml:space="preserve"> 'RK.28025.STD ',</v>
      </c>
      <c r="K574" t="s">
        <v>9813</v>
      </c>
      <c r="L574" t="s">
        <v>9814</v>
      </c>
      <c r="M574">
        <v>73</v>
      </c>
      <c r="N574" t="str">
        <f t="shared" si="33"/>
        <v>when  'RK.28025.STD ',then 73</v>
      </c>
      <c r="O574" t="str">
        <f t="shared" si="34"/>
        <v>V</v>
      </c>
      <c r="P574">
        <v>9029</v>
      </c>
      <c r="Q574" t="s">
        <v>4905</v>
      </c>
      <c r="R574" t="s">
        <v>9816</v>
      </c>
      <c r="S574" t="s">
        <v>9817</v>
      </c>
      <c r="T574" t="str">
        <f t="shared" si="35"/>
        <v>update Unidad set Peso= '0.16 ' WHERE IDProductoServicio=9029</v>
      </c>
    </row>
    <row r="575" spans="1:20" hidden="1" x14ac:dyDescent="0.25">
      <c r="A575" s="35" t="s">
        <v>6</v>
      </c>
      <c r="B575" s="35" t="s">
        <v>4907</v>
      </c>
      <c r="C575" s="36">
        <v>8</v>
      </c>
      <c r="D575" s="36">
        <v>0.47199999999999998</v>
      </c>
      <c r="E575" s="36" t="s">
        <v>9809</v>
      </c>
      <c r="F575" s="52">
        <v>0.11799999999999999</v>
      </c>
      <c r="G575" s="36" t="s">
        <v>9810</v>
      </c>
      <c r="H575" t="s">
        <v>9811</v>
      </c>
      <c r="I575" t="s">
        <v>9812</v>
      </c>
      <c r="J575" s="55" t="str">
        <f t="shared" si="32"/>
        <v xml:space="preserve"> 'RK.28028.050 ',</v>
      </c>
      <c r="K575" t="s">
        <v>9813</v>
      </c>
      <c r="L575" t="s">
        <v>9814</v>
      </c>
      <c r="M575">
        <v>74</v>
      </c>
      <c r="N575" t="str">
        <f t="shared" si="33"/>
        <v>when  'RK.28028.050 ',then 74</v>
      </c>
      <c r="O575" t="str">
        <f t="shared" si="34"/>
        <v>V</v>
      </c>
      <c r="P575">
        <v>4084</v>
      </c>
      <c r="Q575" t="s">
        <v>4907</v>
      </c>
      <c r="R575" t="s">
        <v>9816</v>
      </c>
      <c r="S575" t="s">
        <v>9817</v>
      </c>
      <c r="T575" t="str">
        <f t="shared" si="35"/>
        <v>update Unidad set Peso= '0.118 ' WHERE IDProductoServicio=4084</v>
      </c>
    </row>
    <row r="576" spans="1:20" hidden="1" x14ac:dyDescent="0.25">
      <c r="A576" s="35" t="s">
        <v>6</v>
      </c>
      <c r="B576" s="35" t="s">
        <v>4909</v>
      </c>
      <c r="C576" s="36">
        <v>124</v>
      </c>
      <c r="D576" s="36">
        <v>0.66</v>
      </c>
      <c r="E576" s="36" t="s">
        <v>9809</v>
      </c>
      <c r="F576" s="52">
        <v>0.16500000000000001</v>
      </c>
      <c r="G576" s="36" t="s">
        <v>9810</v>
      </c>
      <c r="H576" t="s">
        <v>9811</v>
      </c>
      <c r="I576" t="s">
        <v>9812</v>
      </c>
      <c r="J576" s="55" t="str">
        <f t="shared" si="32"/>
        <v xml:space="preserve"> 'RK.28029.025 ',</v>
      </c>
      <c r="K576" t="s">
        <v>9813</v>
      </c>
      <c r="L576" t="s">
        <v>9814</v>
      </c>
      <c r="M576">
        <v>75</v>
      </c>
      <c r="N576" t="str">
        <f t="shared" si="33"/>
        <v>when  'RK.28029.025 ',then 75</v>
      </c>
      <c r="O576" t="str">
        <f t="shared" si="34"/>
        <v>V</v>
      </c>
      <c r="P576">
        <v>8863</v>
      </c>
      <c r="Q576" t="s">
        <v>4909</v>
      </c>
      <c r="R576" t="s">
        <v>9816</v>
      </c>
      <c r="S576" t="s">
        <v>9817</v>
      </c>
      <c r="T576" t="str">
        <f t="shared" si="35"/>
        <v>update Unidad set Peso= '0.165 ' WHERE IDProductoServicio=8863</v>
      </c>
    </row>
    <row r="577" spans="1:20" hidden="1" x14ac:dyDescent="0.25">
      <c r="A577" s="35" t="s">
        <v>6</v>
      </c>
      <c r="B577" s="35" t="s">
        <v>4911</v>
      </c>
      <c r="C577" s="36">
        <v>64</v>
      </c>
      <c r="D577" s="36">
        <v>0.66400000000000003</v>
      </c>
      <c r="E577" s="36" t="s">
        <v>9809</v>
      </c>
      <c r="F577" s="52">
        <v>0.16600000000000001</v>
      </c>
      <c r="G577" s="36" t="s">
        <v>9810</v>
      </c>
      <c r="H577" t="s">
        <v>9811</v>
      </c>
      <c r="I577" t="s">
        <v>9812</v>
      </c>
      <c r="J577" s="55" t="str">
        <f t="shared" si="32"/>
        <v xml:space="preserve"> 'RK.28029.050 ',</v>
      </c>
      <c r="K577" t="s">
        <v>9813</v>
      </c>
      <c r="L577" t="s">
        <v>9814</v>
      </c>
      <c r="M577">
        <v>76</v>
      </c>
      <c r="N577" t="str">
        <f t="shared" si="33"/>
        <v>when  'RK.28029.050 ',then 76</v>
      </c>
      <c r="O577" t="str">
        <f t="shared" si="34"/>
        <v>V</v>
      </c>
      <c r="P577">
        <v>8864</v>
      </c>
      <c r="Q577" t="s">
        <v>4911</v>
      </c>
      <c r="R577" t="s">
        <v>9816</v>
      </c>
      <c r="S577" t="s">
        <v>9817</v>
      </c>
      <c r="T577" t="str">
        <f t="shared" si="35"/>
        <v>update Unidad set Peso= '0.166 ' WHERE IDProductoServicio=8864</v>
      </c>
    </row>
    <row r="578" spans="1:20" hidden="1" x14ac:dyDescent="0.25">
      <c r="A578" s="35" t="s">
        <v>6</v>
      </c>
      <c r="B578" s="35" t="s">
        <v>4913</v>
      </c>
      <c r="C578" s="36">
        <v>484</v>
      </c>
      <c r="D578" s="36">
        <v>0.66</v>
      </c>
      <c r="E578" s="36" t="s">
        <v>9809</v>
      </c>
      <c r="F578" s="52">
        <v>0.16500000000000001</v>
      </c>
      <c r="G578" s="36" t="s">
        <v>9810</v>
      </c>
      <c r="H578" t="s">
        <v>9811</v>
      </c>
      <c r="I578" t="s">
        <v>9812</v>
      </c>
      <c r="J578" s="55" t="str">
        <f t="shared" si="32"/>
        <v xml:space="preserve"> 'RK.28029.STD ',</v>
      </c>
      <c r="K578" t="s">
        <v>9813</v>
      </c>
      <c r="L578" t="s">
        <v>9814</v>
      </c>
      <c r="M578">
        <v>77</v>
      </c>
      <c r="N578" t="str">
        <f t="shared" si="33"/>
        <v>when  'RK.28029.STD ',then 77</v>
      </c>
      <c r="O578" t="str">
        <f t="shared" si="34"/>
        <v>V</v>
      </c>
      <c r="P578">
        <v>8865</v>
      </c>
      <c r="Q578" t="s">
        <v>4913</v>
      </c>
      <c r="R578" t="s">
        <v>9816</v>
      </c>
      <c r="S578" t="s">
        <v>9817</v>
      </c>
      <c r="T578" t="str">
        <f t="shared" si="35"/>
        <v>update Unidad set Peso= '0.165 ' WHERE IDProductoServicio=8865</v>
      </c>
    </row>
    <row r="579" spans="1:20" hidden="1" x14ac:dyDescent="0.25">
      <c r="A579" s="35" t="s">
        <v>6</v>
      </c>
      <c r="B579" s="35" t="s">
        <v>4915</v>
      </c>
      <c r="C579" s="36">
        <v>40</v>
      </c>
      <c r="D579" s="36">
        <v>0.752</v>
      </c>
      <c r="E579" s="36" t="s">
        <v>9809</v>
      </c>
      <c r="F579" s="52">
        <v>0.188</v>
      </c>
      <c r="G579" s="36" t="s">
        <v>9810</v>
      </c>
      <c r="H579" t="s">
        <v>9811</v>
      </c>
      <c r="I579" t="s">
        <v>9812</v>
      </c>
      <c r="J579" s="55" t="str">
        <f t="shared" ref="J579:J642" si="36">H579&amp;B579&amp;H579&amp;I579</f>
        <v xml:space="preserve"> 'RK.28030.025 ',</v>
      </c>
      <c r="K579" t="s">
        <v>9813</v>
      </c>
      <c r="L579" t="s">
        <v>9814</v>
      </c>
      <c r="M579">
        <v>78</v>
      </c>
      <c r="N579" t="str">
        <f t="shared" ref="N579:N642" si="37">K579&amp;" "&amp;J579&amp;L579&amp;" "&amp;M579</f>
        <v>when  'RK.28030.025 ',then 78</v>
      </c>
      <c r="O579" t="str">
        <f t="shared" ref="O579:O642" si="38">IF(Q579=B579,"V","F")</f>
        <v>V</v>
      </c>
      <c r="P579">
        <v>24394</v>
      </c>
      <c r="Q579" t="s">
        <v>4915</v>
      </c>
      <c r="R579" t="s">
        <v>9816</v>
      </c>
      <c r="S579" t="s">
        <v>9817</v>
      </c>
      <c r="T579" t="str">
        <f t="shared" ref="T579:T642" si="39">R579&amp;H579&amp;F579&amp;H579&amp;" "&amp;S579&amp;P579</f>
        <v>update Unidad set Peso= '0.188 ' WHERE IDProductoServicio=24394</v>
      </c>
    </row>
    <row r="580" spans="1:20" hidden="1" x14ac:dyDescent="0.25">
      <c r="A580" s="35" t="s">
        <v>6</v>
      </c>
      <c r="B580" s="35" t="s">
        <v>4917</v>
      </c>
      <c r="C580" s="36">
        <v>4</v>
      </c>
      <c r="D580" s="36">
        <v>0.752</v>
      </c>
      <c r="E580" s="36" t="s">
        <v>9809</v>
      </c>
      <c r="F580" s="52">
        <v>0.188</v>
      </c>
      <c r="G580" s="36" t="s">
        <v>9810</v>
      </c>
      <c r="H580" t="s">
        <v>9811</v>
      </c>
      <c r="I580" t="s">
        <v>9812</v>
      </c>
      <c r="J580" s="55" t="str">
        <f t="shared" si="36"/>
        <v xml:space="preserve"> 'RK.28030.050 ',</v>
      </c>
      <c r="K580" t="s">
        <v>9813</v>
      </c>
      <c r="L580" t="s">
        <v>9814</v>
      </c>
      <c r="M580">
        <v>79</v>
      </c>
      <c r="N580" t="str">
        <f t="shared" si="37"/>
        <v>when  'RK.28030.050 ',then 79</v>
      </c>
      <c r="O580" t="str">
        <f t="shared" si="38"/>
        <v>V</v>
      </c>
      <c r="P580">
        <v>20203</v>
      </c>
      <c r="Q580" t="s">
        <v>4917</v>
      </c>
      <c r="R580" t="s">
        <v>9816</v>
      </c>
      <c r="S580" t="s">
        <v>9817</v>
      </c>
      <c r="T580" t="str">
        <f t="shared" si="39"/>
        <v>update Unidad set Peso= '0.188 ' WHERE IDProductoServicio=20203</v>
      </c>
    </row>
    <row r="581" spans="1:20" hidden="1" x14ac:dyDescent="0.25">
      <c r="A581" s="35" t="s">
        <v>6</v>
      </c>
      <c r="B581" s="35" t="s">
        <v>4919</v>
      </c>
      <c r="C581" s="36">
        <v>52</v>
      </c>
      <c r="D581" s="36">
        <v>0.75600000000000001</v>
      </c>
      <c r="E581" s="36" t="s">
        <v>9809</v>
      </c>
      <c r="F581" s="52">
        <v>0.189</v>
      </c>
      <c r="G581" s="36" t="s">
        <v>9810</v>
      </c>
      <c r="H581" t="s">
        <v>9811</v>
      </c>
      <c r="I581" t="s">
        <v>9812</v>
      </c>
      <c r="J581" s="55" t="str">
        <f t="shared" si="36"/>
        <v xml:space="preserve"> 'RK.28030.075 ',</v>
      </c>
      <c r="K581" t="s">
        <v>9813</v>
      </c>
      <c r="L581" t="s">
        <v>9814</v>
      </c>
      <c r="M581">
        <v>80</v>
      </c>
      <c r="N581" t="str">
        <f t="shared" si="37"/>
        <v>when  'RK.28030.075 ',then 80</v>
      </c>
      <c r="O581" t="str">
        <f t="shared" si="38"/>
        <v>V</v>
      </c>
      <c r="P581">
        <v>24395</v>
      </c>
      <c r="Q581" t="s">
        <v>4919</v>
      </c>
      <c r="R581" t="s">
        <v>9816</v>
      </c>
      <c r="S581" t="s">
        <v>9817</v>
      </c>
      <c r="T581" t="str">
        <f t="shared" si="39"/>
        <v>update Unidad set Peso= '0.189 ' WHERE IDProductoServicio=24395</v>
      </c>
    </row>
    <row r="582" spans="1:20" hidden="1" x14ac:dyDescent="0.25">
      <c r="A582" s="35" t="s">
        <v>6</v>
      </c>
      <c r="B582" s="35" t="s">
        <v>4921</v>
      </c>
      <c r="C582" s="36">
        <v>48</v>
      </c>
      <c r="D582" s="36">
        <v>0.75600000000000001</v>
      </c>
      <c r="E582" s="36" t="s">
        <v>9809</v>
      </c>
      <c r="F582" s="52">
        <v>0.189</v>
      </c>
      <c r="G582" s="36" t="s">
        <v>9810</v>
      </c>
      <c r="H582" t="s">
        <v>9811</v>
      </c>
      <c r="I582" t="s">
        <v>9812</v>
      </c>
      <c r="J582" s="55" t="str">
        <f t="shared" si="36"/>
        <v xml:space="preserve"> 'RK.28030.STD ',</v>
      </c>
      <c r="K582" t="s">
        <v>9813</v>
      </c>
      <c r="L582" t="s">
        <v>9814</v>
      </c>
      <c r="M582">
        <v>81</v>
      </c>
      <c r="N582" t="str">
        <f t="shared" si="37"/>
        <v>when  'RK.28030.STD ',then 81</v>
      </c>
      <c r="O582" t="str">
        <f t="shared" si="38"/>
        <v>V</v>
      </c>
      <c r="P582">
        <v>20747</v>
      </c>
      <c r="Q582" t="s">
        <v>4921</v>
      </c>
      <c r="R582" t="s">
        <v>9816</v>
      </c>
      <c r="S582" t="s">
        <v>9817</v>
      </c>
      <c r="T582" t="str">
        <f t="shared" si="39"/>
        <v>update Unidad set Peso= '0.189 ' WHERE IDProductoServicio=20747</v>
      </c>
    </row>
    <row r="583" spans="1:20" hidden="1" x14ac:dyDescent="0.25">
      <c r="A583" s="35" t="s">
        <v>6</v>
      </c>
      <c r="B583" s="35" t="s">
        <v>4923</v>
      </c>
      <c r="C583" s="36">
        <v>8</v>
      </c>
      <c r="D583" s="36">
        <v>0.56399999999999995</v>
      </c>
      <c r="E583" s="36" t="s">
        <v>9809</v>
      </c>
      <c r="F583" s="52">
        <v>0.14099999999999999</v>
      </c>
      <c r="G583" s="36" t="s">
        <v>9810</v>
      </c>
      <c r="H583" t="s">
        <v>9811</v>
      </c>
      <c r="I583" t="s">
        <v>9812</v>
      </c>
      <c r="J583" s="55" t="str">
        <f t="shared" si="36"/>
        <v xml:space="preserve"> 'RK.28031.025 ',</v>
      </c>
      <c r="K583" t="s">
        <v>9813</v>
      </c>
      <c r="L583" t="s">
        <v>9814</v>
      </c>
      <c r="M583">
        <v>82</v>
      </c>
      <c r="N583" t="str">
        <f t="shared" si="37"/>
        <v>when  'RK.28031.025 ',then 82</v>
      </c>
      <c r="O583" t="str">
        <f t="shared" si="38"/>
        <v>V</v>
      </c>
      <c r="P583">
        <v>8817</v>
      </c>
      <c r="Q583" t="s">
        <v>4923</v>
      </c>
      <c r="R583" t="s">
        <v>9816</v>
      </c>
      <c r="S583" t="s">
        <v>9817</v>
      </c>
      <c r="T583" t="str">
        <f t="shared" si="39"/>
        <v>update Unidad set Peso= '0.141 ' WHERE IDProductoServicio=8817</v>
      </c>
    </row>
    <row r="584" spans="1:20" hidden="1" x14ac:dyDescent="0.25">
      <c r="A584" s="35" t="s">
        <v>6</v>
      </c>
      <c r="B584" s="35" t="s">
        <v>4925</v>
      </c>
      <c r="C584" s="36">
        <v>90</v>
      </c>
      <c r="D584" s="36">
        <v>0.96599999999999997</v>
      </c>
      <c r="E584" s="36" t="s">
        <v>9809</v>
      </c>
      <c r="F584" s="52">
        <v>0.161</v>
      </c>
      <c r="G584" s="36" t="s">
        <v>9810</v>
      </c>
      <c r="H584" t="s">
        <v>9811</v>
      </c>
      <c r="I584" t="s">
        <v>9812</v>
      </c>
      <c r="J584" s="55" t="str">
        <f t="shared" si="36"/>
        <v xml:space="preserve"> 'RK.28033.STD ',</v>
      </c>
      <c r="K584" t="s">
        <v>9813</v>
      </c>
      <c r="L584" t="s">
        <v>9814</v>
      </c>
      <c r="M584">
        <v>83</v>
      </c>
      <c r="N584" t="str">
        <f t="shared" si="37"/>
        <v>when  'RK.28033.STD ',then 83</v>
      </c>
      <c r="O584" t="str">
        <f t="shared" si="38"/>
        <v>V</v>
      </c>
      <c r="P584">
        <v>19440</v>
      </c>
      <c r="Q584" t="s">
        <v>4925</v>
      </c>
      <c r="R584" t="s">
        <v>9816</v>
      </c>
      <c r="S584" t="s">
        <v>9817</v>
      </c>
      <c r="T584" t="str">
        <f t="shared" si="39"/>
        <v>update Unidad set Peso= '0.161 ' WHERE IDProductoServicio=19440</v>
      </c>
    </row>
    <row r="585" spans="1:20" hidden="1" x14ac:dyDescent="0.25">
      <c r="A585" s="35" t="s">
        <v>6</v>
      </c>
      <c r="B585" s="35" t="s">
        <v>4927</v>
      </c>
      <c r="C585" s="36">
        <v>44</v>
      </c>
      <c r="D585" s="36">
        <v>0.64</v>
      </c>
      <c r="E585" s="36" t="s">
        <v>9809</v>
      </c>
      <c r="F585" s="52">
        <v>0.16</v>
      </c>
      <c r="G585" s="36" t="s">
        <v>9810</v>
      </c>
      <c r="H585" t="s">
        <v>9811</v>
      </c>
      <c r="I585" t="s">
        <v>9812</v>
      </c>
      <c r="J585" s="55" t="str">
        <f t="shared" si="36"/>
        <v xml:space="preserve"> 'RK.28034.STD ',</v>
      </c>
      <c r="K585" t="s">
        <v>9813</v>
      </c>
      <c r="L585" t="s">
        <v>9814</v>
      </c>
      <c r="M585">
        <v>84</v>
      </c>
      <c r="N585" t="str">
        <f t="shared" si="37"/>
        <v>when  'RK.28034.STD ',then 84</v>
      </c>
      <c r="O585" t="str">
        <f t="shared" si="38"/>
        <v>V</v>
      </c>
      <c r="P585">
        <v>21317</v>
      </c>
      <c r="Q585" t="s">
        <v>4927</v>
      </c>
      <c r="R585" t="s">
        <v>9816</v>
      </c>
      <c r="S585" t="s">
        <v>9817</v>
      </c>
      <c r="T585" t="str">
        <f t="shared" si="39"/>
        <v>update Unidad set Peso= '0.16 ' WHERE IDProductoServicio=21317</v>
      </c>
    </row>
    <row r="586" spans="1:20" hidden="1" x14ac:dyDescent="0.25">
      <c r="A586" s="35" t="s">
        <v>6</v>
      </c>
      <c r="B586" s="35" t="s">
        <v>4929</v>
      </c>
      <c r="C586" s="36">
        <v>36</v>
      </c>
      <c r="D586" s="36">
        <v>0.65200000000000002</v>
      </c>
      <c r="E586" s="36" t="s">
        <v>9809</v>
      </c>
      <c r="F586" s="52">
        <v>0.16300000000000001</v>
      </c>
      <c r="G586" s="36" t="s">
        <v>9810</v>
      </c>
      <c r="H586" t="s">
        <v>9811</v>
      </c>
      <c r="I586" t="s">
        <v>9812</v>
      </c>
      <c r="J586" s="55" t="str">
        <f t="shared" si="36"/>
        <v xml:space="preserve"> 'RK.28036.050 ',</v>
      </c>
      <c r="K586" t="s">
        <v>9813</v>
      </c>
      <c r="L586" t="s">
        <v>9814</v>
      </c>
      <c r="M586">
        <v>85</v>
      </c>
      <c r="N586" t="str">
        <f t="shared" si="37"/>
        <v>when  'RK.28036.050 ',then 85</v>
      </c>
      <c r="O586" t="str">
        <f t="shared" si="38"/>
        <v>V</v>
      </c>
      <c r="P586">
        <v>25345</v>
      </c>
      <c r="Q586" t="s">
        <v>4929</v>
      </c>
      <c r="R586" t="s">
        <v>9816</v>
      </c>
      <c r="S586" t="s">
        <v>9817</v>
      </c>
      <c r="T586" t="str">
        <f t="shared" si="39"/>
        <v>update Unidad set Peso= '0.163 ' WHERE IDProductoServicio=25345</v>
      </c>
    </row>
    <row r="587" spans="1:20" hidden="1" x14ac:dyDescent="0.25">
      <c r="A587" s="35" t="s">
        <v>6</v>
      </c>
      <c r="B587" s="35" t="s">
        <v>4931</v>
      </c>
      <c r="C587" s="36">
        <v>32</v>
      </c>
      <c r="D587" s="36">
        <v>0.65200000000000002</v>
      </c>
      <c r="E587" s="36" t="s">
        <v>9809</v>
      </c>
      <c r="F587" s="52">
        <v>0.16300000000000001</v>
      </c>
      <c r="G587" s="36" t="s">
        <v>9810</v>
      </c>
      <c r="H587" t="s">
        <v>9811</v>
      </c>
      <c r="I587" t="s">
        <v>9812</v>
      </c>
      <c r="J587" s="55" t="str">
        <f t="shared" si="36"/>
        <v xml:space="preserve"> 'RK.28036.STD ',</v>
      </c>
      <c r="K587" t="s">
        <v>9813</v>
      </c>
      <c r="L587" t="s">
        <v>9814</v>
      </c>
      <c r="M587">
        <v>86</v>
      </c>
      <c r="N587" t="str">
        <f t="shared" si="37"/>
        <v>when  'RK.28036.STD ',then 86</v>
      </c>
      <c r="O587" t="str">
        <f t="shared" si="38"/>
        <v>V</v>
      </c>
      <c r="P587">
        <v>9064</v>
      </c>
      <c r="Q587" t="s">
        <v>4931</v>
      </c>
      <c r="R587" t="s">
        <v>9816</v>
      </c>
      <c r="S587" t="s">
        <v>9817</v>
      </c>
      <c r="T587" t="str">
        <f t="shared" si="39"/>
        <v>update Unidad set Peso= '0.163 ' WHERE IDProductoServicio=9064</v>
      </c>
    </row>
    <row r="588" spans="1:20" hidden="1" x14ac:dyDescent="0.25">
      <c r="A588" s="35" t="s">
        <v>6</v>
      </c>
      <c r="B588" s="35" t="s">
        <v>4933</v>
      </c>
      <c r="C588" s="36">
        <v>27</v>
      </c>
      <c r="D588" s="36">
        <v>0.12</v>
      </c>
      <c r="E588" s="36" t="s">
        <v>9809</v>
      </c>
      <c r="F588" s="52">
        <v>0.04</v>
      </c>
      <c r="G588" s="36" t="s">
        <v>9810</v>
      </c>
      <c r="H588" t="s">
        <v>9811</v>
      </c>
      <c r="I588" t="s">
        <v>9812</v>
      </c>
      <c r="J588" s="55" t="str">
        <f t="shared" si="36"/>
        <v xml:space="preserve"> 'RK.28044.025 ',</v>
      </c>
      <c r="K588" t="s">
        <v>9813</v>
      </c>
      <c r="L588" t="s">
        <v>9814</v>
      </c>
      <c r="M588">
        <v>87</v>
      </c>
      <c r="N588" t="str">
        <f t="shared" si="37"/>
        <v>when  'RK.28044.025 ',then 87</v>
      </c>
      <c r="O588" t="str">
        <f t="shared" si="38"/>
        <v>V</v>
      </c>
      <c r="P588">
        <v>25109</v>
      </c>
      <c r="Q588" t="s">
        <v>4933</v>
      </c>
      <c r="R588" t="s">
        <v>9816</v>
      </c>
      <c r="S588" t="s">
        <v>9817</v>
      </c>
      <c r="T588" t="str">
        <f t="shared" si="39"/>
        <v>update Unidad set Peso= '0.04 ' WHERE IDProductoServicio=25109</v>
      </c>
    </row>
    <row r="589" spans="1:20" hidden="1" x14ac:dyDescent="0.25">
      <c r="A589" s="35" t="s">
        <v>6</v>
      </c>
      <c r="B589" s="35" t="s">
        <v>4935</v>
      </c>
      <c r="C589" s="36">
        <v>24</v>
      </c>
      <c r="D589" s="36">
        <v>0.12</v>
      </c>
      <c r="E589" s="36" t="s">
        <v>9809</v>
      </c>
      <c r="F589" s="52">
        <v>0.04</v>
      </c>
      <c r="G589" s="36" t="s">
        <v>9810</v>
      </c>
      <c r="H589" t="s">
        <v>9811</v>
      </c>
      <c r="I589" t="s">
        <v>9812</v>
      </c>
      <c r="J589" s="55" t="str">
        <f t="shared" si="36"/>
        <v xml:space="preserve"> 'RK.28044.050 ',</v>
      </c>
      <c r="K589" t="s">
        <v>9813</v>
      </c>
      <c r="L589" t="s">
        <v>9814</v>
      </c>
      <c r="M589">
        <v>88</v>
      </c>
      <c r="N589" t="str">
        <f t="shared" si="37"/>
        <v>when  'RK.28044.050 ',then 88</v>
      </c>
      <c r="O589" t="str">
        <f t="shared" si="38"/>
        <v>V</v>
      </c>
      <c r="P589">
        <v>25110</v>
      </c>
      <c r="Q589" t="s">
        <v>4935</v>
      </c>
      <c r="R589" t="s">
        <v>9816</v>
      </c>
      <c r="S589" t="s">
        <v>9817</v>
      </c>
      <c r="T589" t="str">
        <f t="shared" si="39"/>
        <v>update Unidad set Peso= '0.04 ' WHERE IDProductoServicio=25110</v>
      </c>
    </row>
    <row r="590" spans="1:20" hidden="1" x14ac:dyDescent="0.25">
      <c r="A590" s="35" t="s">
        <v>6</v>
      </c>
      <c r="B590" s="35" t="s">
        <v>4937</v>
      </c>
      <c r="C590" s="36">
        <v>16</v>
      </c>
      <c r="D590" s="36">
        <v>0.28799999999999998</v>
      </c>
      <c r="E590" s="36" t="s">
        <v>9809</v>
      </c>
      <c r="F590" s="52">
        <v>7.1999999999999995E-2</v>
      </c>
      <c r="G590" s="36" t="s">
        <v>9810</v>
      </c>
      <c r="H590" t="s">
        <v>9811</v>
      </c>
      <c r="I590" t="s">
        <v>9812</v>
      </c>
      <c r="J590" s="55" t="str">
        <f t="shared" si="36"/>
        <v xml:space="preserve"> 'RK.28047.025 ',</v>
      </c>
      <c r="K590" t="s">
        <v>9813</v>
      </c>
      <c r="L590" t="s">
        <v>9814</v>
      </c>
      <c r="M590">
        <v>89</v>
      </c>
      <c r="N590" t="str">
        <f t="shared" si="37"/>
        <v>when  'RK.28047.025 ',then 89</v>
      </c>
      <c r="O590" t="str">
        <f t="shared" si="38"/>
        <v>V</v>
      </c>
      <c r="P590">
        <v>20995</v>
      </c>
      <c r="Q590" t="s">
        <v>4937</v>
      </c>
      <c r="R590" t="s">
        <v>9816</v>
      </c>
      <c r="S590" t="s">
        <v>9817</v>
      </c>
      <c r="T590" t="str">
        <f t="shared" si="39"/>
        <v>update Unidad set Peso= '0.072 ' WHERE IDProductoServicio=20995</v>
      </c>
    </row>
    <row r="591" spans="1:20" hidden="1" x14ac:dyDescent="0.25">
      <c r="A591" s="35" t="s">
        <v>6</v>
      </c>
      <c r="B591" s="35" t="s">
        <v>4939</v>
      </c>
      <c r="C591" s="36">
        <v>76</v>
      </c>
      <c r="D591" s="36">
        <v>0.28799999999999998</v>
      </c>
      <c r="E591" s="36" t="s">
        <v>9809</v>
      </c>
      <c r="F591" s="52">
        <v>7.1999999999999995E-2</v>
      </c>
      <c r="G591" s="36" t="s">
        <v>9810</v>
      </c>
      <c r="H591" t="s">
        <v>9811</v>
      </c>
      <c r="I591" t="s">
        <v>9812</v>
      </c>
      <c r="J591" s="55" t="str">
        <f t="shared" si="36"/>
        <v xml:space="preserve"> 'RK.28047.050 ',</v>
      </c>
      <c r="K591" t="s">
        <v>9813</v>
      </c>
      <c r="L591" t="s">
        <v>9814</v>
      </c>
      <c r="M591">
        <v>90</v>
      </c>
      <c r="N591" t="str">
        <f t="shared" si="37"/>
        <v>when  'RK.28047.050 ',then 90</v>
      </c>
      <c r="O591" t="str">
        <f t="shared" si="38"/>
        <v>V</v>
      </c>
      <c r="P591">
        <v>20997</v>
      </c>
      <c r="Q591" t="s">
        <v>4939</v>
      </c>
      <c r="R591" t="s">
        <v>9816</v>
      </c>
      <c r="S591" t="s">
        <v>9817</v>
      </c>
      <c r="T591" t="str">
        <f t="shared" si="39"/>
        <v>update Unidad set Peso= '0.072 ' WHERE IDProductoServicio=20997</v>
      </c>
    </row>
    <row r="592" spans="1:20" hidden="1" x14ac:dyDescent="0.25">
      <c r="A592" s="35" t="s">
        <v>6</v>
      </c>
      <c r="B592" s="35" t="s">
        <v>4941</v>
      </c>
      <c r="C592" s="36">
        <v>56</v>
      </c>
      <c r="D592" s="36">
        <v>0.28799999999999998</v>
      </c>
      <c r="E592" s="36" t="s">
        <v>9809</v>
      </c>
      <c r="F592" s="52">
        <v>7.1999999999999995E-2</v>
      </c>
      <c r="G592" s="36" t="s">
        <v>9810</v>
      </c>
      <c r="H592" t="s">
        <v>9811</v>
      </c>
      <c r="I592" t="s">
        <v>9812</v>
      </c>
      <c r="J592" s="55" t="str">
        <f t="shared" si="36"/>
        <v xml:space="preserve"> 'RK.28047.STD ',</v>
      </c>
      <c r="K592" t="s">
        <v>9813</v>
      </c>
      <c r="L592" t="s">
        <v>9814</v>
      </c>
      <c r="M592">
        <v>91</v>
      </c>
      <c r="N592" t="str">
        <f t="shared" si="37"/>
        <v>when  'RK.28047.STD ',then 91</v>
      </c>
      <c r="O592" t="str">
        <f t="shared" si="38"/>
        <v>V</v>
      </c>
      <c r="P592">
        <v>20991</v>
      </c>
      <c r="Q592" t="s">
        <v>4941</v>
      </c>
      <c r="R592" t="s">
        <v>9816</v>
      </c>
      <c r="S592" t="s">
        <v>9817</v>
      </c>
      <c r="T592" t="str">
        <f t="shared" si="39"/>
        <v>update Unidad set Peso= '0.072 ' WHERE IDProductoServicio=20991</v>
      </c>
    </row>
    <row r="593" spans="1:20" hidden="1" x14ac:dyDescent="0.25">
      <c r="A593" s="35" t="s">
        <v>6</v>
      </c>
      <c r="B593" s="35" t="s">
        <v>4943</v>
      </c>
      <c r="C593" s="36">
        <v>18</v>
      </c>
      <c r="D593" s="36">
        <v>1.014</v>
      </c>
      <c r="E593" s="36" t="s">
        <v>9809</v>
      </c>
      <c r="F593" s="52">
        <v>0.16900000000000001</v>
      </c>
      <c r="G593" s="36" t="s">
        <v>9810</v>
      </c>
      <c r="H593" t="s">
        <v>9811</v>
      </c>
      <c r="I593" t="s">
        <v>9812</v>
      </c>
      <c r="J593" s="55" t="str">
        <f t="shared" si="36"/>
        <v xml:space="preserve"> 'RK.28059.025 ',</v>
      </c>
      <c r="K593" t="s">
        <v>9813</v>
      </c>
      <c r="L593" t="s">
        <v>9814</v>
      </c>
      <c r="M593">
        <v>92</v>
      </c>
      <c r="N593" t="str">
        <f t="shared" si="37"/>
        <v>when  'RK.28059.025 ',then 92</v>
      </c>
      <c r="O593" t="str">
        <f t="shared" si="38"/>
        <v>V</v>
      </c>
      <c r="P593">
        <v>23922</v>
      </c>
      <c r="Q593" t="s">
        <v>4943</v>
      </c>
      <c r="R593" t="s">
        <v>9816</v>
      </c>
      <c r="S593" t="s">
        <v>9817</v>
      </c>
      <c r="T593" t="str">
        <f t="shared" si="39"/>
        <v>update Unidad set Peso= '0.169 ' WHERE IDProductoServicio=23922</v>
      </c>
    </row>
    <row r="594" spans="1:20" hidden="1" x14ac:dyDescent="0.25">
      <c r="A594" s="35" t="s">
        <v>6</v>
      </c>
      <c r="B594" s="35" t="s">
        <v>4945</v>
      </c>
      <c r="C594" s="36">
        <v>18</v>
      </c>
      <c r="D594" s="36">
        <v>0.93</v>
      </c>
      <c r="E594" s="36" t="s">
        <v>9809</v>
      </c>
      <c r="F594" s="52">
        <v>0.155</v>
      </c>
      <c r="G594" s="36" t="s">
        <v>9810</v>
      </c>
      <c r="H594" t="s">
        <v>9811</v>
      </c>
      <c r="I594" t="s">
        <v>9812</v>
      </c>
      <c r="J594" s="55" t="str">
        <f t="shared" si="36"/>
        <v xml:space="preserve"> 'RK.28073.STD ',</v>
      </c>
      <c r="K594" t="s">
        <v>9813</v>
      </c>
      <c r="L594" t="s">
        <v>9814</v>
      </c>
      <c r="M594">
        <v>93</v>
      </c>
      <c r="N594" t="str">
        <f t="shared" si="37"/>
        <v>when  'RK.28073.STD ',then 93</v>
      </c>
      <c r="O594" t="str">
        <f t="shared" si="38"/>
        <v>V</v>
      </c>
      <c r="P594">
        <v>21006</v>
      </c>
      <c r="Q594" t="s">
        <v>4945</v>
      </c>
      <c r="R594" t="s">
        <v>9816</v>
      </c>
      <c r="S594" t="s">
        <v>9817</v>
      </c>
      <c r="T594" t="str">
        <f t="shared" si="39"/>
        <v>update Unidad set Peso= '0.155 ' WHERE IDProductoServicio=21006</v>
      </c>
    </row>
    <row r="595" spans="1:20" hidden="1" x14ac:dyDescent="0.25">
      <c r="A595" s="35" t="s">
        <v>6</v>
      </c>
      <c r="B595" s="35" t="s">
        <v>4947</v>
      </c>
      <c r="C595" s="36">
        <v>44</v>
      </c>
      <c r="D595" s="36">
        <v>0.46</v>
      </c>
      <c r="E595" s="36" t="s">
        <v>9809</v>
      </c>
      <c r="F595" s="52">
        <v>0.115</v>
      </c>
      <c r="G595" s="36" t="s">
        <v>9810</v>
      </c>
      <c r="H595" t="s">
        <v>9811</v>
      </c>
      <c r="I595" t="s">
        <v>9812</v>
      </c>
      <c r="J595" s="55" t="str">
        <f t="shared" si="36"/>
        <v xml:space="preserve"> 'RK.28074.050 ',</v>
      </c>
      <c r="K595" t="s">
        <v>9813</v>
      </c>
      <c r="L595" t="s">
        <v>9814</v>
      </c>
      <c r="M595">
        <v>94</v>
      </c>
      <c r="N595" t="str">
        <f t="shared" si="37"/>
        <v>when  'RK.28074.050 ',then 94</v>
      </c>
      <c r="O595" t="str">
        <f t="shared" si="38"/>
        <v>V</v>
      </c>
      <c r="P595">
        <v>20998</v>
      </c>
      <c r="Q595" t="s">
        <v>4947</v>
      </c>
      <c r="R595" t="s">
        <v>9816</v>
      </c>
      <c r="S595" t="s">
        <v>9817</v>
      </c>
      <c r="T595" t="str">
        <f t="shared" si="39"/>
        <v>update Unidad set Peso= '0.115 ' WHERE IDProductoServicio=20998</v>
      </c>
    </row>
    <row r="596" spans="1:20" hidden="1" x14ac:dyDescent="0.25">
      <c r="A596" s="35" t="s">
        <v>6</v>
      </c>
      <c r="B596" s="35" t="s">
        <v>4949</v>
      </c>
      <c r="C596" s="36">
        <v>4</v>
      </c>
      <c r="D596" s="36">
        <v>0.45600000000000002</v>
      </c>
      <c r="E596" s="36" t="s">
        <v>9809</v>
      </c>
      <c r="F596" s="52">
        <v>0.114</v>
      </c>
      <c r="G596" s="36" t="s">
        <v>9810</v>
      </c>
      <c r="H596" t="s">
        <v>9811</v>
      </c>
      <c r="I596" t="s">
        <v>9812</v>
      </c>
      <c r="J596" s="55" t="str">
        <f t="shared" si="36"/>
        <v xml:space="preserve"> 'RK.28074.STD ',</v>
      </c>
      <c r="K596" t="s">
        <v>9813</v>
      </c>
      <c r="L596" t="s">
        <v>9814</v>
      </c>
      <c r="M596">
        <v>95</v>
      </c>
      <c r="N596" t="str">
        <f t="shared" si="37"/>
        <v>when  'RK.28074.STD ',then 95</v>
      </c>
      <c r="O596" t="str">
        <f t="shared" si="38"/>
        <v>V</v>
      </c>
      <c r="P596">
        <v>21002</v>
      </c>
      <c r="Q596" t="s">
        <v>4949</v>
      </c>
      <c r="R596" t="s">
        <v>9816</v>
      </c>
      <c r="S596" t="s">
        <v>9817</v>
      </c>
      <c r="T596" t="str">
        <f t="shared" si="39"/>
        <v>update Unidad set Peso= '0.114 ' WHERE IDProductoServicio=21002</v>
      </c>
    </row>
    <row r="597" spans="1:20" hidden="1" x14ac:dyDescent="0.25">
      <c r="A597" s="35" t="s">
        <v>6</v>
      </c>
      <c r="B597" s="35" t="s">
        <v>4951</v>
      </c>
      <c r="C597" s="36">
        <v>4</v>
      </c>
      <c r="D597" s="36">
        <v>0.60799999999999998</v>
      </c>
      <c r="E597" s="36" t="s">
        <v>9809</v>
      </c>
      <c r="F597" s="52">
        <v>0.152</v>
      </c>
      <c r="G597" s="36" t="s">
        <v>9810</v>
      </c>
      <c r="H597" t="s">
        <v>9811</v>
      </c>
      <c r="I597" t="s">
        <v>9812</v>
      </c>
      <c r="J597" s="55" t="str">
        <f t="shared" si="36"/>
        <v xml:space="preserve"> 'RK.28080.050 ',</v>
      </c>
      <c r="K597" t="s">
        <v>9813</v>
      </c>
      <c r="L597" t="s">
        <v>9814</v>
      </c>
      <c r="M597">
        <v>96</v>
      </c>
      <c r="N597" t="str">
        <f t="shared" si="37"/>
        <v>when  'RK.28080.050 ',then 96</v>
      </c>
      <c r="O597" t="str">
        <f t="shared" si="38"/>
        <v>V</v>
      </c>
      <c r="P597">
        <v>25346</v>
      </c>
      <c r="Q597" t="s">
        <v>4951</v>
      </c>
      <c r="R597" t="s">
        <v>9816</v>
      </c>
      <c r="S597" t="s">
        <v>9817</v>
      </c>
      <c r="T597" t="str">
        <f t="shared" si="39"/>
        <v>update Unidad set Peso= '0.152 ' WHERE IDProductoServicio=25346</v>
      </c>
    </row>
    <row r="598" spans="1:20" hidden="1" x14ac:dyDescent="0.25">
      <c r="A598" s="35" t="s">
        <v>6</v>
      </c>
      <c r="B598" s="35" t="s">
        <v>4953</v>
      </c>
      <c r="C598" s="36">
        <v>84</v>
      </c>
      <c r="D598" s="36">
        <v>0.60399999999999998</v>
      </c>
      <c r="E598" s="36" t="s">
        <v>9809</v>
      </c>
      <c r="F598" s="52">
        <v>0.151</v>
      </c>
      <c r="G598" s="36" t="s">
        <v>9810</v>
      </c>
      <c r="H598" t="s">
        <v>9811</v>
      </c>
      <c r="I598" t="s">
        <v>9812</v>
      </c>
      <c r="J598" s="55" t="str">
        <f t="shared" si="36"/>
        <v xml:space="preserve"> 'RK.28080.STD ',</v>
      </c>
      <c r="K598" t="s">
        <v>9813</v>
      </c>
      <c r="L598" t="s">
        <v>9814</v>
      </c>
      <c r="M598">
        <v>97</v>
      </c>
      <c r="N598" t="str">
        <f t="shared" si="37"/>
        <v>when  'RK.28080.STD ',then 97</v>
      </c>
      <c r="O598" t="str">
        <f t="shared" si="38"/>
        <v>V</v>
      </c>
      <c r="P598">
        <v>9034</v>
      </c>
      <c r="Q598" t="s">
        <v>4953</v>
      </c>
      <c r="R598" t="s">
        <v>9816</v>
      </c>
      <c r="S598" t="s">
        <v>9817</v>
      </c>
      <c r="T598" t="str">
        <f t="shared" si="39"/>
        <v>update Unidad set Peso= '0.151 ' WHERE IDProductoServicio=9034</v>
      </c>
    </row>
    <row r="599" spans="1:20" hidden="1" x14ac:dyDescent="0.25">
      <c r="A599" s="35" t="s">
        <v>6</v>
      </c>
      <c r="B599" s="35" t="s">
        <v>4955</v>
      </c>
      <c r="C599" s="36">
        <v>112</v>
      </c>
      <c r="D599" s="36">
        <v>0.27600000000000002</v>
      </c>
      <c r="E599" s="36" t="s">
        <v>9809</v>
      </c>
      <c r="F599" s="52">
        <v>6.9000000000000006E-2</v>
      </c>
      <c r="G599" s="36" t="s">
        <v>9810</v>
      </c>
      <c r="H599" t="s">
        <v>9811</v>
      </c>
      <c r="I599" t="s">
        <v>9812</v>
      </c>
      <c r="J599" s="55" t="str">
        <f t="shared" si="36"/>
        <v xml:space="preserve"> 'RK.28101.025 ',</v>
      </c>
      <c r="K599" t="s">
        <v>9813</v>
      </c>
      <c r="L599" t="s">
        <v>9814</v>
      </c>
      <c r="M599">
        <v>98</v>
      </c>
      <c r="N599" t="str">
        <f t="shared" si="37"/>
        <v>when  'RK.28101.025 ',then 98</v>
      </c>
      <c r="O599" t="str">
        <f t="shared" si="38"/>
        <v>V</v>
      </c>
      <c r="P599">
        <v>25126</v>
      </c>
      <c r="Q599" t="s">
        <v>4955</v>
      </c>
      <c r="R599" t="s">
        <v>9816</v>
      </c>
      <c r="S599" t="s">
        <v>9817</v>
      </c>
      <c r="T599" t="str">
        <f t="shared" si="39"/>
        <v>update Unidad set Peso= '0.069 ' WHERE IDProductoServicio=25126</v>
      </c>
    </row>
    <row r="600" spans="1:20" hidden="1" x14ac:dyDescent="0.25">
      <c r="A600" s="35" t="s">
        <v>6</v>
      </c>
      <c r="B600" s="35" t="s">
        <v>4957</v>
      </c>
      <c r="C600" s="36">
        <v>72</v>
      </c>
      <c r="D600" s="36">
        <v>0.27600000000000002</v>
      </c>
      <c r="E600" s="36" t="s">
        <v>9809</v>
      </c>
      <c r="F600" s="52">
        <v>6.9000000000000006E-2</v>
      </c>
      <c r="G600" s="36" t="s">
        <v>9810</v>
      </c>
      <c r="H600" t="s">
        <v>9811</v>
      </c>
      <c r="I600" t="s">
        <v>9812</v>
      </c>
      <c r="J600" s="55" t="str">
        <f t="shared" si="36"/>
        <v xml:space="preserve"> 'RK.28101.STD ',</v>
      </c>
      <c r="K600" t="s">
        <v>9813</v>
      </c>
      <c r="L600" t="s">
        <v>9814</v>
      </c>
      <c r="M600">
        <v>99</v>
      </c>
      <c r="N600" t="str">
        <f t="shared" si="37"/>
        <v>when  'RK.28101.STD ',then 99</v>
      </c>
      <c r="O600" t="str">
        <f t="shared" si="38"/>
        <v>V</v>
      </c>
      <c r="P600">
        <v>25125</v>
      </c>
      <c r="Q600" t="s">
        <v>4957</v>
      </c>
      <c r="R600" t="s">
        <v>9816</v>
      </c>
      <c r="S600" t="s">
        <v>9817</v>
      </c>
      <c r="T600" t="str">
        <f t="shared" si="39"/>
        <v>update Unidad set Peso= '0.069 ' WHERE IDProductoServicio=25125</v>
      </c>
    </row>
    <row r="601" spans="1:20" hidden="1" x14ac:dyDescent="0.25">
      <c r="A601" s="35" t="s">
        <v>6</v>
      </c>
      <c r="B601" s="35" t="s">
        <v>4959</v>
      </c>
      <c r="C601" s="36">
        <v>728</v>
      </c>
      <c r="D601" s="36">
        <v>0.316</v>
      </c>
      <c r="E601" s="36" t="s">
        <v>9809</v>
      </c>
      <c r="F601" s="52">
        <v>7.9000000000000001E-2</v>
      </c>
      <c r="G601" s="36" t="s">
        <v>9810</v>
      </c>
      <c r="H601" t="s">
        <v>9811</v>
      </c>
      <c r="I601" t="s">
        <v>9812</v>
      </c>
      <c r="J601" s="55" t="str">
        <f t="shared" si="36"/>
        <v xml:space="preserve"> 'RK.28125.025 ',</v>
      </c>
      <c r="K601" t="s">
        <v>9813</v>
      </c>
      <c r="L601" t="s">
        <v>9814</v>
      </c>
      <c r="M601">
        <v>100</v>
      </c>
      <c r="N601" t="str">
        <f t="shared" si="37"/>
        <v>when  'RK.28125.025 ',then 100</v>
      </c>
      <c r="O601" t="str">
        <f t="shared" si="38"/>
        <v>V</v>
      </c>
      <c r="P601">
        <v>8707</v>
      </c>
      <c r="Q601" t="s">
        <v>4959</v>
      </c>
      <c r="R601" t="s">
        <v>9816</v>
      </c>
      <c r="S601" t="s">
        <v>9817</v>
      </c>
      <c r="T601" t="str">
        <f t="shared" si="39"/>
        <v>update Unidad set Peso= '0.079 ' WHERE IDProductoServicio=8707</v>
      </c>
    </row>
    <row r="602" spans="1:20" hidden="1" x14ac:dyDescent="0.25">
      <c r="A602" s="35" t="s">
        <v>6</v>
      </c>
      <c r="B602" s="35" t="s">
        <v>4961</v>
      </c>
      <c r="C602" s="36">
        <v>132</v>
      </c>
      <c r="D602" s="36">
        <v>0.316</v>
      </c>
      <c r="E602" s="36" t="s">
        <v>9809</v>
      </c>
      <c r="F602" s="52">
        <v>7.9000000000000001E-2</v>
      </c>
      <c r="G602" s="36" t="s">
        <v>9810</v>
      </c>
      <c r="H602" t="s">
        <v>9811</v>
      </c>
      <c r="I602" t="s">
        <v>9812</v>
      </c>
      <c r="J602" s="55" t="str">
        <f t="shared" si="36"/>
        <v xml:space="preserve"> 'RK.28125.050 ',</v>
      </c>
      <c r="K602" t="s">
        <v>9813</v>
      </c>
      <c r="L602" t="s">
        <v>9814</v>
      </c>
      <c r="M602">
        <v>101</v>
      </c>
      <c r="N602" t="str">
        <f t="shared" si="37"/>
        <v>when  'RK.28125.050 ',then 101</v>
      </c>
      <c r="O602" t="str">
        <f t="shared" si="38"/>
        <v>V</v>
      </c>
      <c r="P602">
        <v>20746</v>
      </c>
      <c r="Q602" t="s">
        <v>4961</v>
      </c>
      <c r="R602" t="s">
        <v>9816</v>
      </c>
      <c r="S602" t="s">
        <v>9817</v>
      </c>
      <c r="T602" t="str">
        <f t="shared" si="39"/>
        <v>update Unidad set Peso= '0.079 ' WHERE IDProductoServicio=20746</v>
      </c>
    </row>
    <row r="603" spans="1:20" hidden="1" x14ac:dyDescent="0.25">
      <c r="A603" s="35" t="s">
        <v>6</v>
      </c>
      <c r="B603" s="35" t="s">
        <v>4963</v>
      </c>
      <c r="C603" s="36">
        <v>224</v>
      </c>
      <c r="D603" s="36">
        <v>0.312</v>
      </c>
      <c r="E603" s="36" t="s">
        <v>9809</v>
      </c>
      <c r="F603" s="52">
        <v>7.8E-2</v>
      </c>
      <c r="G603" s="36" t="s">
        <v>9810</v>
      </c>
      <c r="H603" t="s">
        <v>9811</v>
      </c>
      <c r="I603" t="s">
        <v>9812</v>
      </c>
      <c r="J603" s="55" t="str">
        <f t="shared" si="36"/>
        <v xml:space="preserve"> 'RK.28125.STD ',</v>
      </c>
      <c r="K603" t="s">
        <v>9813</v>
      </c>
      <c r="L603" t="s">
        <v>9814</v>
      </c>
      <c r="M603">
        <v>102</v>
      </c>
      <c r="N603" t="str">
        <f t="shared" si="37"/>
        <v>when  'RK.28125.STD ',then 102</v>
      </c>
      <c r="O603" t="str">
        <f t="shared" si="38"/>
        <v>V</v>
      </c>
      <c r="P603">
        <v>8708</v>
      </c>
      <c r="Q603" t="s">
        <v>4963</v>
      </c>
      <c r="R603" t="s">
        <v>9816</v>
      </c>
      <c r="S603" t="s">
        <v>9817</v>
      </c>
      <c r="T603" t="str">
        <f t="shared" si="39"/>
        <v>update Unidad set Peso= '0.078 ' WHERE IDProductoServicio=8708</v>
      </c>
    </row>
    <row r="604" spans="1:20" hidden="1" x14ac:dyDescent="0.25">
      <c r="A604" s="35" t="s">
        <v>6</v>
      </c>
      <c r="B604" s="35" t="s">
        <v>4965</v>
      </c>
      <c r="C604" s="36">
        <v>28</v>
      </c>
      <c r="D604" s="36">
        <v>0.45200000000000001</v>
      </c>
      <c r="E604" s="36" t="s">
        <v>9809</v>
      </c>
      <c r="F604" s="52">
        <v>0.113</v>
      </c>
      <c r="G604" s="36" t="s">
        <v>9810</v>
      </c>
      <c r="H604" t="s">
        <v>9811</v>
      </c>
      <c r="I604" t="s">
        <v>9812</v>
      </c>
      <c r="J604" s="55" t="str">
        <f t="shared" si="36"/>
        <v xml:space="preserve"> 'RK.28200.050 ',</v>
      </c>
      <c r="K604" t="s">
        <v>9813</v>
      </c>
      <c r="L604" t="s">
        <v>9814</v>
      </c>
      <c r="M604">
        <v>103</v>
      </c>
      <c r="N604" t="str">
        <f t="shared" si="37"/>
        <v>when  'RK.28200.050 ',then 103</v>
      </c>
      <c r="O604" t="str">
        <f t="shared" si="38"/>
        <v>V</v>
      </c>
      <c r="P604">
        <v>8734</v>
      </c>
      <c r="Q604" t="s">
        <v>4965</v>
      </c>
      <c r="R604" t="s">
        <v>9816</v>
      </c>
      <c r="S604" t="s">
        <v>9817</v>
      </c>
      <c r="T604" t="str">
        <f t="shared" si="39"/>
        <v>update Unidad set Peso= '0.113 ' WHERE IDProductoServicio=8734</v>
      </c>
    </row>
    <row r="605" spans="1:20" hidden="1" x14ac:dyDescent="0.25">
      <c r="A605" s="35" t="s">
        <v>6</v>
      </c>
      <c r="B605" s="35" t="s">
        <v>4967</v>
      </c>
      <c r="C605" s="36">
        <v>64</v>
      </c>
      <c r="D605" s="36">
        <v>0.45200000000000001</v>
      </c>
      <c r="E605" s="36" t="s">
        <v>9809</v>
      </c>
      <c r="F605" s="52">
        <v>0.113</v>
      </c>
      <c r="G605" s="36" t="s">
        <v>9810</v>
      </c>
      <c r="H605" t="s">
        <v>9811</v>
      </c>
      <c r="I605" t="s">
        <v>9812</v>
      </c>
      <c r="J605" s="55" t="str">
        <f t="shared" si="36"/>
        <v xml:space="preserve"> 'RK.28200.075 ',</v>
      </c>
      <c r="K605" t="s">
        <v>9813</v>
      </c>
      <c r="L605" t="s">
        <v>9814</v>
      </c>
      <c r="M605">
        <v>104</v>
      </c>
      <c r="N605" t="str">
        <f t="shared" si="37"/>
        <v>when  'RK.28200.075 ',then 104</v>
      </c>
      <c r="O605" t="str">
        <f t="shared" si="38"/>
        <v>V</v>
      </c>
      <c r="P605">
        <v>8735</v>
      </c>
      <c r="Q605" t="s">
        <v>4967</v>
      </c>
      <c r="R605" t="s">
        <v>9816</v>
      </c>
      <c r="S605" t="s">
        <v>9817</v>
      </c>
      <c r="T605" t="str">
        <f t="shared" si="39"/>
        <v>update Unidad set Peso= '0.113 ' WHERE IDProductoServicio=8735</v>
      </c>
    </row>
    <row r="606" spans="1:20" hidden="1" x14ac:dyDescent="0.25">
      <c r="A606" s="35" t="s">
        <v>6</v>
      </c>
      <c r="B606" s="35" t="s">
        <v>4969</v>
      </c>
      <c r="C606" s="36">
        <v>44</v>
      </c>
      <c r="D606" s="36">
        <v>0.40400000000000003</v>
      </c>
      <c r="E606" s="36" t="s">
        <v>9809</v>
      </c>
      <c r="F606" s="52">
        <v>0.10100000000000001</v>
      </c>
      <c r="G606" s="36" t="s">
        <v>9810</v>
      </c>
      <c r="H606" t="s">
        <v>9811</v>
      </c>
      <c r="I606" t="s">
        <v>9812</v>
      </c>
      <c r="J606" s="55" t="str">
        <f t="shared" si="36"/>
        <v xml:space="preserve"> 'RK.28243.050 ',</v>
      </c>
      <c r="K606" t="s">
        <v>9813</v>
      </c>
      <c r="L606" t="s">
        <v>9814</v>
      </c>
      <c r="M606">
        <v>105</v>
      </c>
      <c r="N606" t="str">
        <f t="shared" si="37"/>
        <v>when  'RK.28243.050 ',then 105</v>
      </c>
      <c r="O606" t="str">
        <f t="shared" si="38"/>
        <v>V</v>
      </c>
      <c r="P606">
        <v>8702</v>
      </c>
      <c r="Q606" t="s">
        <v>4969</v>
      </c>
      <c r="R606" t="s">
        <v>9816</v>
      </c>
      <c r="S606" t="s">
        <v>9817</v>
      </c>
      <c r="T606" t="str">
        <f t="shared" si="39"/>
        <v>update Unidad set Peso= '0.101 ' WHERE IDProductoServicio=8702</v>
      </c>
    </row>
    <row r="607" spans="1:20" hidden="1" x14ac:dyDescent="0.25">
      <c r="A607" s="35" t="s">
        <v>6</v>
      </c>
      <c r="B607" s="35" t="s">
        <v>4971</v>
      </c>
      <c r="C607" s="36">
        <v>116</v>
      </c>
      <c r="D607" s="36">
        <v>0.44400000000000001</v>
      </c>
      <c r="E607" s="36" t="s">
        <v>9809</v>
      </c>
      <c r="F607" s="52">
        <v>0.111</v>
      </c>
      <c r="G607" s="36" t="s">
        <v>9810</v>
      </c>
      <c r="H607" t="s">
        <v>9811</v>
      </c>
      <c r="I607" t="s">
        <v>9812</v>
      </c>
      <c r="J607" s="55" t="str">
        <f t="shared" si="36"/>
        <v xml:space="preserve"> 'RK.28244.025 ',</v>
      </c>
      <c r="K607" t="s">
        <v>9813</v>
      </c>
      <c r="L607" t="s">
        <v>9814</v>
      </c>
      <c r="M607">
        <v>106</v>
      </c>
      <c r="N607" t="str">
        <f t="shared" si="37"/>
        <v>when  'RK.28244.025 ',then 106</v>
      </c>
      <c r="O607" t="str">
        <f t="shared" si="38"/>
        <v>V</v>
      </c>
      <c r="P607">
        <v>8745</v>
      </c>
      <c r="Q607" t="s">
        <v>4971</v>
      </c>
      <c r="R607" t="s">
        <v>9816</v>
      </c>
      <c r="S607" t="s">
        <v>9817</v>
      </c>
      <c r="T607" t="str">
        <f t="shared" si="39"/>
        <v>update Unidad set Peso= '0.111 ' WHERE IDProductoServicio=8745</v>
      </c>
    </row>
    <row r="608" spans="1:20" hidden="1" x14ac:dyDescent="0.25">
      <c r="A608" s="35" t="s">
        <v>6</v>
      </c>
      <c r="B608" s="35" t="s">
        <v>4973</v>
      </c>
      <c r="C608" s="36">
        <v>80</v>
      </c>
      <c r="D608" s="36">
        <v>0.44800000000000001</v>
      </c>
      <c r="E608" s="36" t="s">
        <v>9809</v>
      </c>
      <c r="F608" s="52">
        <v>0.112</v>
      </c>
      <c r="G608" s="36" t="s">
        <v>9810</v>
      </c>
      <c r="H608" t="s">
        <v>9811</v>
      </c>
      <c r="I608" t="s">
        <v>9812</v>
      </c>
      <c r="J608" s="55" t="str">
        <f t="shared" si="36"/>
        <v xml:space="preserve"> 'RK.28244.050 ',</v>
      </c>
      <c r="K608" t="s">
        <v>9813</v>
      </c>
      <c r="L608" t="s">
        <v>9814</v>
      </c>
      <c r="M608">
        <v>107</v>
      </c>
      <c r="N608" t="str">
        <f t="shared" si="37"/>
        <v>when  'RK.28244.050 ',then 107</v>
      </c>
      <c r="O608" t="str">
        <f t="shared" si="38"/>
        <v>V</v>
      </c>
      <c r="P608">
        <v>8746</v>
      </c>
      <c r="Q608" t="s">
        <v>4973</v>
      </c>
      <c r="R608" t="s">
        <v>9816</v>
      </c>
      <c r="S608" t="s">
        <v>9817</v>
      </c>
      <c r="T608" t="str">
        <f t="shared" si="39"/>
        <v>update Unidad set Peso= '0.112 ' WHERE IDProductoServicio=8746</v>
      </c>
    </row>
    <row r="609" spans="1:20" hidden="1" x14ac:dyDescent="0.25">
      <c r="A609" s="35" t="s">
        <v>6</v>
      </c>
      <c r="B609" s="35" t="s">
        <v>4975</v>
      </c>
      <c r="C609" s="36">
        <v>96</v>
      </c>
      <c r="D609" s="36">
        <v>0.44</v>
      </c>
      <c r="E609" s="36" t="s">
        <v>9809</v>
      </c>
      <c r="F609" s="52">
        <v>0.11</v>
      </c>
      <c r="G609" s="36" t="s">
        <v>9810</v>
      </c>
      <c r="H609" t="s">
        <v>9811</v>
      </c>
      <c r="I609" t="s">
        <v>9812</v>
      </c>
      <c r="J609" s="55" t="str">
        <f t="shared" si="36"/>
        <v xml:space="preserve"> 'RK.28256.025 ',</v>
      </c>
      <c r="K609" t="s">
        <v>9813</v>
      </c>
      <c r="L609" t="s">
        <v>9814</v>
      </c>
      <c r="M609">
        <v>108</v>
      </c>
      <c r="N609" t="str">
        <f t="shared" si="37"/>
        <v>when  'RK.28256.025 ',then 108</v>
      </c>
      <c r="O609" t="str">
        <f t="shared" si="38"/>
        <v>V</v>
      </c>
      <c r="P609">
        <v>25129</v>
      </c>
      <c r="Q609" t="s">
        <v>4975</v>
      </c>
      <c r="R609" t="s">
        <v>9816</v>
      </c>
      <c r="S609" t="s">
        <v>9817</v>
      </c>
      <c r="T609" t="str">
        <f t="shared" si="39"/>
        <v>update Unidad set Peso= '0.11 ' WHERE IDProductoServicio=25129</v>
      </c>
    </row>
    <row r="610" spans="1:20" hidden="1" x14ac:dyDescent="0.25">
      <c r="A610" s="35" t="s">
        <v>6</v>
      </c>
      <c r="B610" s="35" t="s">
        <v>4977</v>
      </c>
      <c r="C610" s="36">
        <v>88</v>
      </c>
      <c r="D610" s="36">
        <v>0.44</v>
      </c>
      <c r="E610" s="36" t="s">
        <v>9809</v>
      </c>
      <c r="F610" s="52">
        <v>0.11</v>
      </c>
      <c r="G610" s="36" t="s">
        <v>9810</v>
      </c>
      <c r="H610" t="s">
        <v>9811</v>
      </c>
      <c r="I610" t="s">
        <v>9812</v>
      </c>
      <c r="J610" s="55" t="str">
        <f t="shared" si="36"/>
        <v xml:space="preserve"> 'RK.28256.050 ',</v>
      </c>
      <c r="K610" t="s">
        <v>9813</v>
      </c>
      <c r="L610" t="s">
        <v>9814</v>
      </c>
      <c r="M610">
        <v>109</v>
      </c>
      <c r="N610" t="str">
        <f t="shared" si="37"/>
        <v>when  'RK.28256.050 ',then 109</v>
      </c>
      <c r="O610" t="str">
        <f t="shared" si="38"/>
        <v>V</v>
      </c>
      <c r="P610">
        <v>25130</v>
      </c>
      <c r="Q610" t="s">
        <v>4977</v>
      </c>
      <c r="R610" t="s">
        <v>9816</v>
      </c>
      <c r="S610" t="s">
        <v>9817</v>
      </c>
      <c r="T610" t="str">
        <f t="shared" si="39"/>
        <v>update Unidad set Peso= '0.11 ' WHERE IDProductoServicio=25130</v>
      </c>
    </row>
    <row r="611" spans="1:20" hidden="1" x14ac:dyDescent="0.25">
      <c r="A611" s="35" t="s">
        <v>6</v>
      </c>
      <c r="B611" s="35" t="s">
        <v>4979</v>
      </c>
      <c r="C611" s="36">
        <v>8</v>
      </c>
      <c r="D611" s="36">
        <v>0.46800000000000003</v>
      </c>
      <c r="E611" s="36" t="s">
        <v>9809</v>
      </c>
      <c r="F611" s="52">
        <v>0.11700000000000001</v>
      </c>
      <c r="G611" s="36" t="s">
        <v>9810</v>
      </c>
      <c r="H611" t="s">
        <v>9811</v>
      </c>
      <c r="I611" t="s">
        <v>9812</v>
      </c>
      <c r="J611" s="55" t="str">
        <f t="shared" si="36"/>
        <v xml:space="preserve"> 'RK.28260.025 ',</v>
      </c>
      <c r="K611" t="s">
        <v>9813</v>
      </c>
      <c r="L611" t="s">
        <v>9814</v>
      </c>
      <c r="M611">
        <v>110</v>
      </c>
      <c r="N611" t="str">
        <f t="shared" si="37"/>
        <v>when  'RK.28260.025 ',then 110</v>
      </c>
      <c r="O611" t="str">
        <f t="shared" si="38"/>
        <v>V</v>
      </c>
      <c r="P611">
        <v>8799</v>
      </c>
      <c r="Q611" t="s">
        <v>4979</v>
      </c>
      <c r="R611" t="s">
        <v>9816</v>
      </c>
      <c r="S611" t="s">
        <v>9817</v>
      </c>
      <c r="T611" t="str">
        <f t="shared" si="39"/>
        <v>update Unidad set Peso= '0.117 ' WHERE IDProductoServicio=8799</v>
      </c>
    </row>
    <row r="612" spans="1:20" hidden="1" x14ac:dyDescent="0.25">
      <c r="A612" s="35" t="s">
        <v>6</v>
      </c>
      <c r="B612" s="35" t="s">
        <v>4981</v>
      </c>
      <c r="C612" s="36">
        <v>52</v>
      </c>
      <c r="D612" s="36">
        <v>0.47199999999999998</v>
      </c>
      <c r="E612" s="36" t="s">
        <v>9809</v>
      </c>
      <c r="F612" s="52">
        <v>0.11799999999999999</v>
      </c>
      <c r="G612" s="36" t="s">
        <v>9810</v>
      </c>
      <c r="H612" t="s">
        <v>9811</v>
      </c>
      <c r="I612" t="s">
        <v>9812</v>
      </c>
      <c r="J612" s="55" t="str">
        <f t="shared" si="36"/>
        <v xml:space="preserve"> 'RK.28260.050 ',</v>
      </c>
      <c r="K612" t="s">
        <v>9813</v>
      </c>
      <c r="L612" t="s">
        <v>9814</v>
      </c>
      <c r="M612">
        <v>111</v>
      </c>
      <c r="N612" t="str">
        <f t="shared" si="37"/>
        <v>when  'RK.28260.050 ',then 111</v>
      </c>
      <c r="O612" t="str">
        <f t="shared" si="38"/>
        <v>V</v>
      </c>
      <c r="P612">
        <v>25121</v>
      </c>
      <c r="Q612" t="s">
        <v>4981</v>
      </c>
      <c r="R612" t="s">
        <v>9816</v>
      </c>
      <c r="S612" t="s">
        <v>9817</v>
      </c>
      <c r="T612" t="str">
        <f t="shared" si="39"/>
        <v>update Unidad set Peso= '0.118 ' WHERE IDProductoServicio=25121</v>
      </c>
    </row>
    <row r="613" spans="1:20" hidden="1" x14ac:dyDescent="0.25">
      <c r="A613" s="35" t="s">
        <v>6</v>
      </c>
      <c r="B613" s="35" t="s">
        <v>4983</v>
      </c>
      <c r="C613" s="36">
        <v>12</v>
      </c>
      <c r="D613" s="36">
        <v>0.46800000000000003</v>
      </c>
      <c r="E613" s="36" t="s">
        <v>9809</v>
      </c>
      <c r="F613" s="52">
        <v>0.11700000000000001</v>
      </c>
      <c r="G613" s="36" t="s">
        <v>9810</v>
      </c>
      <c r="H613" t="s">
        <v>9811</v>
      </c>
      <c r="I613" t="s">
        <v>9812</v>
      </c>
      <c r="J613" s="55" t="str">
        <f t="shared" si="36"/>
        <v xml:space="preserve"> 'RK.28260.STD ',</v>
      </c>
      <c r="K613" t="s">
        <v>9813</v>
      </c>
      <c r="L613" t="s">
        <v>9814</v>
      </c>
      <c r="M613">
        <v>112</v>
      </c>
      <c r="N613" t="str">
        <f t="shared" si="37"/>
        <v>when  'RK.28260.STD ',then 112</v>
      </c>
      <c r="O613" t="str">
        <f t="shared" si="38"/>
        <v>V</v>
      </c>
      <c r="P613">
        <v>25122</v>
      </c>
      <c r="Q613" t="s">
        <v>4983</v>
      </c>
      <c r="R613" t="s">
        <v>9816</v>
      </c>
      <c r="S613" t="s">
        <v>9817</v>
      </c>
      <c r="T613" t="str">
        <f t="shared" si="39"/>
        <v>update Unidad set Peso= '0.117 ' WHERE IDProductoServicio=25122</v>
      </c>
    </row>
    <row r="614" spans="1:20" hidden="1" x14ac:dyDescent="0.25">
      <c r="A614" s="35" t="s">
        <v>6</v>
      </c>
      <c r="B614" s="35" t="s">
        <v>4985</v>
      </c>
      <c r="C614" s="36">
        <v>30</v>
      </c>
      <c r="D614" s="36">
        <v>1.3620000000000001</v>
      </c>
      <c r="E614" s="36" t="s">
        <v>9809</v>
      </c>
      <c r="F614" s="52">
        <v>0.22700000000000001</v>
      </c>
      <c r="G614" s="36" t="s">
        <v>9810</v>
      </c>
      <c r="H614" t="s">
        <v>9811</v>
      </c>
      <c r="I614" t="s">
        <v>9812</v>
      </c>
      <c r="J614" s="55" t="str">
        <f t="shared" si="36"/>
        <v xml:space="preserve"> 'RK.28305.025 ',</v>
      </c>
      <c r="K614" t="s">
        <v>9813</v>
      </c>
      <c r="L614" t="s">
        <v>9814</v>
      </c>
      <c r="M614">
        <v>113</v>
      </c>
      <c r="N614" t="str">
        <f t="shared" si="37"/>
        <v>when  'RK.28305.025 ',then 113</v>
      </c>
      <c r="O614" t="str">
        <f t="shared" si="38"/>
        <v>V</v>
      </c>
      <c r="P614">
        <v>25347</v>
      </c>
      <c r="Q614" t="s">
        <v>4985</v>
      </c>
      <c r="R614" t="s">
        <v>9816</v>
      </c>
      <c r="S614" t="s">
        <v>9817</v>
      </c>
      <c r="T614" t="str">
        <f t="shared" si="39"/>
        <v>update Unidad set Peso= '0.227 ' WHERE IDProductoServicio=25347</v>
      </c>
    </row>
    <row r="615" spans="1:20" hidden="1" x14ac:dyDescent="0.25">
      <c r="A615" s="35" t="s">
        <v>6</v>
      </c>
      <c r="B615" s="35" t="s">
        <v>4987</v>
      </c>
      <c r="C615" s="36">
        <v>30</v>
      </c>
      <c r="D615" s="36">
        <v>1.3680000000000001</v>
      </c>
      <c r="E615" s="36" t="s">
        <v>9809</v>
      </c>
      <c r="F615" s="52">
        <v>0.22800000000000001</v>
      </c>
      <c r="G615" s="36" t="s">
        <v>9810</v>
      </c>
      <c r="H615" t="s">
        <v>9811</v>
      </c>
      <c r="I615" t="s">
        <v>9812</v>
      </c>
      <c r="J615" s="55" t="str">
        <f t="shared" si="36"/>
        <v xml:space="preserve"> 'RK.28305.050 ',</v>
      </c>
      <c r="K615" t="s">
        <v>9813</v>
      </c>
      <c r="L615" t="s">
        <v>9814</v>
      </c>
      <c r="M615">
        <v>114</v>
      </c>
      <c r="N615" t="str">
        <f t="shared" si="37"/>
        <v>when  'RK.28305.050 ',then 114</v>
      </c>
      <c r="O615" t="str">
        <f t="shared" si="38"/>
        <v>V</v>
      </c>
      <c r="P615">
        <v>25348</v>
      </c>
      <c r="Q615" t="s">
        <v>4987</v>
      </c>
      <c r="R615" t="s">
        <v>9816</v>
      </c>
      <c r="S615" t="s">
        <v>9817</v>
      </c>
      <c r="T615" t="str">
        <f t="shared" si="39"/>
        <v>update Unidad set Peso= '0.228 ' WHERE IDProductoServicio=25348</v>
      </c>
    </row>
    <row r="616" spans="1:20" hidden="1" x14ac:dyDescent="0.25">
      <c r="A616" s="35" t="s">
        <v>6</v>
      </c>
      <c r="B616" s="35" t="s">
        <v>4989</v>
      </c>
      <c r="C616" s="36">
        <v>30</v>
      </c>
      <c r="D616" s="36">
        <v>1.3560000000000001</v>
      </c>
      <c r="E616" s="36" t="s">
        <v>9809</v>
      </c>
      <c r="F616" s="52">
        <v>0.22600000000000001</v>
      </c>
      <c r="G616" s="36" t="s">
        <v>9810</v>
      </c>
      <c r="H616" t="s">
        <v>9811</v>
      </c>
      <c r="I616" t="s">
        <v>9812</v>
      </c>
      <c r="J616" s="55" t="str">
        <f t="shared" si="36"/>
        <v xml:space="preserve"> 'RK.28305.STD ',</v>
      </c>
      <c r="K616" t="s">
        <v>9813</v>
      </c>
      <c r="L616" t="s">
        <v>9814</v>
      </c>
      <c r="M616">
        <v>115</v>
      </c>
      <c r="N616" t="str">
        <f t="shared" si="37"/>
        <v>when  'RK.28305.STD ',then 115</v>
      </c>
      <c r="O616" t="str">
        <f t="shared" si="38"/>
        <v>V</v>
      </c>
      <c r="P616">
        <v>25349</v>
      </c>
      <c r="Q616" t="s">
        <v>4989</v>
      </c>
      <c r="R616" t="s">
        <v>9816</v>
      </c>
      <c r="S616" t="s">
        <v>9817</v>
      </c>
      <c r="T616" t="str">
        <f t="shared" si="39"/>
        <v>update Unidad set Peso= '0.226 ' WHERE IDProductoServicio=25349</v>
      </c>
    </row>
    <row r="617" spans="1:20" hidden="1" x14ac:dyDescent="0.25">
      <c r="A617" s="35" t="s">
        <v>6</v>
      </c>
      <c r="B617" s="35" t="s">
        <v>4991</v>
      </c>
      <c r="C617" s="36">
        <v>4</v>
      </c>
      <c r="D617" s="36">
        <v>0.68</v>
      </c>
      <c r="E617" s="36" t="s">
        <v>9809</v>
      </c>
      <c r="F617" s="52">
        <v>0.17</v>
      </c>
      <c r="G617" s="36" t="s">
        <v>9810</v>
      </c>
      <c r="H617" t="s">
        <v>9811</v>
      </c>
      <c r="I617" t="s">
        <v>9812</v>
      </c>
      <c r="J617" s="55" t="str">
        <f t="shared" si="36"/>
        <v xml:space="preserve"> 'RK.28315.025 ',</v>
      </c>
      <c r="K617" t="s">
        <v>9813</v>
      </c>
      <c r="L617" t="s">
        <v>9814</v>
      </c>
      <c r="M617">
        <v>116</v>
      </c>
      <c r="N617" t="str">
        <f t="shared" si="37"/>
        <v>when  'RK.28315.025 ',then 116</v>
      </c>
      <c r="O617" t="str">
        <f t="shared" si="38"/>
        <v>V</v>
      </c>
      <c r="P617">
        <v>9042</v>
      </c>
      <c r="Q617" t="s">
        <v>4991</v>
      </c>
      <c r="R617" t="s">
        <v>9816</v>
      </c>
      <c r="S617" t="s">
        <v>9817</v>
      </c>
      <c r="T617" t="str">
        <f t="shared" si="39"/>
        <v>update Unidad set Peso= '0.17 ' WHERE IDProductoServicio=9042</v>
      </c>
    </row>
    <row r="618" spans="1:20" hidden="1" x14ac:dyDescent="0.25">
      <c r="A618" s="35" t="s">
        <v>6</v>
      </c>
      <c r="B618" s="35" t="s">
        <v>4993</v>
      </c>
      <c r="C618" s="36">
        <v>12</v>
      </c>
      <c r="D618" s="36">
        <v>0.68799999999999994</v>
      </c>
      <c r="E618" s="36" t="s">
        <v>9809</v>
      </c>
      <c r="F618" s="52">
        <v>0.17199999999999999</v>
      </c>
      <c r="G618" s="36" t="s">
        <v>9810</v>
      </c>
      <c r="H618" t="s">
        <v>9811</v>
      </c>
      <c r="I618" t="s">
        <v>9812</v>
      </c>
      <c r="J618" s="55" t="str">
        <f t="shared" si="36"/>
        <v xml:space="preserve"> 'RK.28315.050 ',</v>
      </c>
      <c r="K618" t="s">
        <v>9813</v>
      </c>
      <c r="L618" t="s">
        <v>9814</v>
      </c>
      <c r="M618">
        <v>117</v>
      </c>
      <c r="N618" t="str">
        <f t="shared" si="37"/>
        <v>when  'RK.28315.050 ',then 117</v>
      </c>
      <c r="O618" t="str">
        <f t="shared" si="38"/>
        <v>V</v>
      </c>
      <c r="P618">
        <v>9043</v>
      </c>
      <c r="Q618" t="s">
        <v>4993</v>
      </c>
      <c r="R618" t="s">
        <v>9816</v>
      </c>
      <c r="S618" t="s">
        <v>9817</v>
      </c>
      <c r="T618" t="str">
        <f t="shared" si="39"/>
        <v>update Unidad set Peso= '0.172 ' WHERE IDProductoServicio=9043</v>
      </c>
    </row>
    <row r="619" spans="1:20" hidden="1" x14ac:dyDescent="0.25">
      <c r="A619" s="35" t="s">
        <v>6</v>
      </c>
      <c r="B619" s="35" t="s">
        <v>4995</v>
      </c>
      <c r="C619" s="36">
        <v>4</v>
      </c>
      <c r="D619" s="36">
        <v>0.68</v>
      </c>
      <c r="E619" s="36" t="s">
        <v>9809</v>
      </c>
      <c r="F619" s="52">
        <v>0.17</v>
      </c>
      <c r="G619" s="36" t="s">
        <v>9810</v>
      </c>
      <c r="H619" t="s">
        <v>9811</v>
      </c>
      <c r="I619" t="s">
        <v>9812</v>
      </c>
      <c r="J619" s="55" t="str">
        <f t="shared" si="36"/>
        <v xml:space="preserve"> 'RK.28315.STD ',</v>
      </c>
      <c r="K619" t="s">
        <v>9813</v>
      </c>
      <c r="L619" t="s">
        <v>9814</v>
      </c>
      <c r="M619">
        <v>118</v>
      </c>
      <c r="N619" t="str">
        <f t="shared" si="37"/>
        <v>when  'RK.28315.STD ',then 118</v>
      </c>
      <c r="O619" t="str">
        <f t="shared" si="38"/>
        <v>V</v>
      </c>
      <c r="P619">
        <v>9044</v>
      </c>
      <c r="Q619" t="s">
        <v>4995</v>
      </c>
      <c r="R619" t="s">
        <v>9816</v>
      </c>
      <c r="S619" t="s">
        <v>9817</v>
      </c>
      <c r="T619" t="str">
        <f t="shared" si="39"/>
        <v>update Unidad set Peso= '0.17 ' WHERE IDProductoServicio=9044</v>
      </c>
    </row>
    <row r="620" spans="1:20" hidden="1" x14ac:dyDescent="0.25">
      <c r="A620" s="35" t="s">
        <v>6</v>
      </c>
      <c r="B620" s="35" t="s">
        <v>4997</v>
      </c>
      <c r="C620" s="36">
        <v>16</v>
      </c>
      <c r="D620" s="36">
        <v>0.63200000000000001</v>
      </c>
      <c r="E620" s="36" t="s">
        <v>9809</v>
      </c>
      <c r="F620" s="52">
        <v>0.158</v>
      </c>
      <c r="G620" s="36" t="s">
        <v>9810</v>
      </c>
      <c r="H620" t="s">
        <v>9811</v>
      </c>
      <c r="I620" t="s">
        <v>9812</v>
      </c>
      <c r="J620" s="55" t="str">
        <f t="shared" si="36"/>
        <v xml:space="preserve"> 'RK.28420.025 ',</v>
      </c>
      <c r="K620" t="s">
        <v>9813</v>
      </c>
      <c r="L620" t="s">
        <v>9814</v>
      </c>
      <c r="M620">
        <v>119</v>
      </c>
      <c r="N620" t="str">
        <f t="shared" si="37"/>
        <v>when  'RK.28420.025 ',then 119</v>
      </c>
      <c r="O620" t="str">
        <f t="shared" si="38"/>
        <v>V</v>
      </c>
      <c r="P620">
        <v>8996</v>
      </c>
      <c r="Q620" t="s">
        <v>4997</v>
      </c>
      <c r="R620" t="s">
        <v>9816</v>
      </c>
      <c r="S620" t="s">
        <v>9817</v>
      </c>
      <c r="T620" t="str">
        <f t="shared" si="39"/>
        <v>update Unidad set Peso= '0.158 ' WHERE IDProductoServicio=8996</v>
      </c>
    </row>
    <row r="621" spans="1:20" hidden="1" x14ac:dyDescent="0.25">
      <c r="A621" s="35" t="s">
        <v>6</v>
      </c>
      <c r="B621" s="35" t="s">
        <v>4999</v>
      </c>
      <c r="C621" s="36">
        <v>64</v>
      </c>
      <c r="D621" s="36">
        <v>0.58399999999999996</v>
      </c>
      <c r="E621" s="36" t="s">
        <v>9809</v>
      </c>
      <c r="F621" s="52">
        <v>0.14599999999999999</v>
      </c>
      <c r="G621" s="36" t="s">
        <v>9810</v>
      </c>
      <c r="H621" t="s">
        <v>9811</v>
      </c>
      <c r="I621" t="s">
        <v>9812</v>
      </c>
      <c r="J621" s="55" t="str">
        <f t="shared" si="36"/>
        <v xml:space="preserve"> 'RK.28510.025 ',</v>
      </c>
      <c r="K621" t="s">
        <v>9813</v>
      </c>
      <c r="L621" t="s">
        <v>9814</v>
      </c>
      <c r="M621">
        <v>120</v>
      </c>
      <c r="N621" t="str">
        <f t="shared" si="37"/>
        <v>when  'RK.28510.025 ',then 120</v>
      </c>
      <c r="O621" t="str">
        <f t="shared" si="38"/>
        <v>V</v>
      </c>
      <c r="P621">
        <v>24396</v>
      </c>
      <c r="Q621" t="s">
        <v>4999</v>
      </c>
      <c r="R621" t="s">
        <v>9816</v>
      </c>
      <c r="S621" t="s">
        <v>9817</v>
      </c>
      <c r="T621" t="str">
        <f t="shared" si="39"/>
        <v>update Unidad set Peso= '0.146 ' WHERE IDProductoServicio=24396</v>
      </c>
    </row>
    <row r="622" spans="1:20" hidden="1" x14ac:dyDescent="0.25">
      <c r="A622" s="35" t="s">
        <v>6</v>
      </c>
      <c r="B622" s="35" t="s">
        <v>5001</v>
      </c>
      <c r="C622" s="36">
        <v>44</v>
      </c>
      <c r="D622" s="36">
        <v>0.57999999999999996</v>
      </c>
      <c r="E622" s="36" t="s">
        <v>9809</v>
      </c>
      <c r="F622" s="52">
        <v>0.14499999999999999</v>
      </c>
      <c r="G622" s="36" t="s">
        <v>9810</v>
      </c>
      <c r="H622" t="s">
        <v>9811</v>
      </c>
      <c r="I622" t="s">
        <v>9812</v>
      </c>
      <c r="J622" s="55" t="str">
        <f t="shared" si="36"/>
        <v xml:space="preserve"> 'RK.28510.STD ',</v>
      </c>
      <c r="K622" t="s">
        <v>9813</v>
      </c>
      <c r="L622" t="s">
        <v>9814</v>
      </c>
      <c r="M622">
        <v>121</v>
      </c>
      <c r="N622" t="str">
        <f t="shared" si="37"/>
        <v>when  'RK.28510.STD ',then 121</v>
      </c>
      <c r="O622" t="str">
        <f t="shared" si="38"/>
        <v>V</v>
      </c>
      <c r="P622">
        <v>24397</v>
      </c>
      <c r="Q622" t="s">
        <v>5001</v>
      </c>
      <c r="R622" t="s">
        <v>9816</v>
      </c>
      <c r="S622" t="s">
        <v>9817</v>
      </c>
      <c r="T622" t="str">
        <f t="shared" si="39"/>
        <v>update Unidad set Peso= '0.145 ' WHERE IDProductoServicio=24397</v>
      </c>
    </row>
    <row r="623" spans="1:20" hidden="1" x14ac:dyDescent="0.25">
      <c r="A623" s="35" t="s">
        <v>6</v>
      </c>
      <c r="B623" s="35" t="s">
        <v>5003</v>
      </c>
      <c r="C623" s="36">
        <v>12</v>
      </c>
      <c r="D623" s="36">
        <v>0.86799999999999999</v>
      </c>
      <c r="E623" s="36" t="s">
        <v>9809</v>
      </c>
      <c r="F623" s="52">
        <v>0.217</v>
      </c>
      <c r="G623" s="36" t="s">
        <v>9810</v>
      </c>
      <c r="H623" t="s">
        <v>9811</v>
      </c>
      <c r="I623" t="s">
        <v>9812</v>
      </c>
      <c r="J623" s="55" t="str">
        <f t="shared" si="36"/>
        <v xml:space="preserve"> 'RK.28540.025 ',</v>
      </c>
      <c r="K623" t="s">
        <v>9813</v>
      </c>
      <c r="L623" t="s">
        <v>9814</v>
      </c>
      <c r="M623">
        <v>122</v>
      </c>
      <c r="N623" t="str">
        <f t="shared" si="37"/>
        <v>when  'RK.28540.025 ',then 122</v>
      </c>
      <c r="O623" t="str">
        <f t="shared" si="38"/>
        <v>V</v>
      </c>
      <c r="P623">
        <v>24392</v>
      </c>
      <c r="Q623" t="s">
        <v>5003</v>
      </c>
      <c r="R623" t="s">
        <v>9816</v>
      </c>
      <c r="S623" t="s">
        <v>9817</v>
      </c>
      <c r="T623" t="str">
        <f t="shared" si="39"/>
        <v>update Unidad set Peso= '0.217 ' WHERE IDProductoServicio=24392</v>
      </c>
    </row>
    <row r="624" spans="1:20" hidden="1" x14ac:dyDescent="0.25">
      <c r="A624" s="35" t="s">
        <v>6</v>
      </c>
      <c r="B624" s="35" t="s">
        <v>5005</v>
      </c>
      <c r="C624" s="36">
        <v>8</v>
      </c>
      <c r="D624" s="36">
        <v>0.872</v>
      </c>
      <c r="E624" s="36" t="s">
        <v>9809</v>
      </c>
      <c r="F624" s="52">
        <v>0.218</v>
      </c>
      <c r="G624" s="36" t="s">
        <v>9810</v>
      </c>
      <c r="H624" t="s">
        <v>9811</v>
      </c>
      <c r="I624" t="s">
        <v>9812</v>
      </c>
      <c r="J624" s="55" t="str">
        <f t="shared" si="36"/>
        <v xml:space="preserve"> 'RK.28540.050 ',</v>
      </c>
      <c r="K624" t="s">
        <v>9813</v>
      </c>
      <c r="L624" t="s">
        <v>9814</v>
      </c>
      <c r="M624">
        <v>123</v>
      </c>
      <c r="N624" t="str">
        <f t="shared" si="37"/>
        <v>when  'RK.28540.050 ',then 123</v>
      </c>
      <c r="O624" t="str">
        <f t="shared" si="38"/>
        <v>V</v>
      </c>
      <c r="P624">
        <v>24393</v>
      </c>
      <c r="Q624" t="s">
        <v>5005</v>
      </c>
      <c r="R624" t="s">
        <v>9816</v>
      </c>
      <c r="S624" t="s">
        <v>9817</v>
      </c>
      <c r="T624" t="str">
        <f t="shared" si="39"/>
        <v>update Unidad set Peso= '0.218 ' WHERE IDProductoServicio=24393</v>
      </c>
    </row>
    <row r="625" spans="1:20" hidden="1" x14ac:dyDescent="0.25">
      <c r="A625" s="35" t="s">
        <v>6</v>
      </c>
      <c r="B625" s="35" t="s">
        <v>5007</v>
      </c>
      <c r="C625" s="36">
        <v>12</v>
      </c>
      <c r="D625" s="36">
        <v>0.86399999999999999</v>
      </c>
      <c r="E625" s="36" t="s">
        <v>9809</v>
      </c>
      <c r="F625" s="52">
        <v>0.216</v>
      </c>
      <c r="G625" s="36" t="s">
        <v>9810</v>
      </c>
      <c r="H625" t="s">
        <v>9811</v>
      </c>
      <c r="I625" t="s">
        <v>9812</v>
      </c>
      <c r="J625" s="55" t="str">
        <f t="shared" si="36"/>
        <v xml:space="preserve"> 'RK.28540.STD ',</v>
      </c>
      <c r="K625" t="s">
        <v>9813</v>
      </c>
      <c r="L625" t="s">
        <v>9814</v>
      </c>
      <c r="M625">
        <v>124</v>
      </c>
      <c r="N625" t="str">
        <f t="shared" si="37"/>
        <v>when  'RK.28540.STD ',then 124</v>
      </c>
      <c r="O625" t="str">
        <f t="shared" si="38"/>
        <v>V</v>
      </c>
      <c r="P625">
        <v>19605</v>
      </c>
      <c r="Q625" t="s">
        <v>5007</v>
      </c>
      <c r="R625" t="s">
        <v>9816</v>
      </c>
      <c r="S625" t="s">
        <v>9817</v>
      </c>
      <c r="T625" t="str">
        <f t="shared" si="39"/>
        <v>update Unidad set Peso= '0.216 ' WHERE IDProductoServicio=19605</v>
      </c>
    </row>
    <row r="626" spans="1:20" hidden="1" x14ac:dyDescent="0.25">
      <c r="A626" s="35" t="s">
        <v>6</v>
      </c>
      <c r="B626" s="35" t="s">
        <v>5009</v>
      </c>
      <c r="C626" s="36">
        <v>60</v>
      </c>
      <c r="D626" s="36">
        <v>0.64</v>
      </c>
      <c r="E626" s="36" t="s">
        <v>9809</v>
      </c>
      <c r="F626" s="52">
        <v>0.16</v>
      </c>
      <c r="G626" s="36" t="s">
        <v>9810</v>
      </c>
      <c r="H626" t="s">
        <v>9811</v>
      </c>
      <c r="I626" t="s">
        <v>9812</v>
      </c>
      <c r="J626" s="55" t="str">
        <f t="shared" si="36"/>
        <v xml:space="preserve"> 'RK.28541.025 ',</v>
      </c>
      <c r="K626" t="s">
        <v>9813</v>
      </c>
      <c r="L626" t="s">
        <v>9814</v>
      </c>
      <c r="M626">
        <v>125</v>
      </c>
      <c r="N626" t="str">
        <f t="shared" si="37"/>
        <v>when  'RK.28541.025 ',then 125</v>
      </c>
      <c r="O626" t="str">
        <f t="shared" si="38"/>
        <v>V</v>
      </c>
      <c r="P626">
        <v>25135</v>
      </c>
      <c r="Q626" t="s">
        <v>5009</v>
      </c>
      <c r="R626" t="s">
        <v>9816</v>
      </c>
      <c r="S626" t="s">
        <v>9817</v>
      </c>
      <c r="T626" t="str">
        <f t="shared" si="39"/>
        <v>update Unidad set Peso= '0.16 ' WHERE IDProductoServicio=25135</v>
      </c>
    </row>
    <row r="627" spans="1:20" hidden="1" x14ac:dyDescent="0.25">
      <c r="A627" s="35" t="s">
        <v>6</v>
      </c>
      <c r="B627" s="35" t="s">
        <v>5011</v>
      </c>
      <c r="C627" s="36">
        <v>60</v>
      </c>
      <c r="D627" s="36">
        <v>0.64</v>
      </c>
      <c r="E627" s="36" t="s">
        <v>9809</v>
      </c>
      <c r="F627" s="52">
        <v>0.16</v>
      </c>
      <c r="G627" s="36" t="s">
        <v>9810</v>
      </c>
      <c r="H627" t="s">
        <v>9811</v>
      </c>
      <c r="I627" t="s">
        <v>9812</v>
      </c>
      <c r="J627" s="55" t="str">
        <f t="shared" si="36"/>
        <v xml:space="preserve"> 'RK.28541.050 ',</v>
      </c>
      <c r="K627" t="s">
        <v>9813</v>
      </c>
      <c r="L627" t="s">
        <v>9814</v>
      </c>
      <c r="M627">
        <v>126</v>
      </c>
      <c r="N627" t="str">
        <f t="shared" si="37"/>
        <v>when  'RK.28541.050 ',then 126</v>
      </c>
      <c r="O627" t="str">
        <f t="shared" si="38"/>
        <v>V</v>
      </c>
      <c r="P627">
        <v>25136</v>
      </c>
      <c r="Q627" t="s">
        <v>5011</v>
      </c>
      <c r="R627" t="s">
        <v>9816</v>
      </c>
      <c r="S627" t="s">
        <v>9817</v>
      </c>
      <c r="T627" t="str">
        <f t="shared" si="39"/>
        <v>update Unidad set Peso= '0.16 ' WHERE IDProductoServicio=25136</v>
      </c>
    </row>
    <row r="628" spans="1:20" hidden="1" x14ac:dyDescent="0.25">
      <c r="A628" s="35" t="s">
        <v>6</v>
      </c>
      <c r="B628" s="35" t="s">
        <v>5013</v>
      </c>
      <c r="C628" s="36">
        <v>28</v>
      </c>
      <c r="D628" s="36">
        <v>0.64</v>
      </c>
      <c r="E628" s="36" t="s">
        <v>9809</v>
      </c>
      <c r="F628" s="52">
        <v>0.16</v>
      </c>
      <c r="G628" s="36" t="s">
        <v>9810</v>
      </c>
      <c r="H628" t="s">
        <v>9811</v>
      </c>
      <c r="I628" t="s">
        <v>9812</v>
      </c>
      <c r="J628" s="55" t="str">
        <f t="shared" si="36"/>
        <v xml:space="preserve"> 'RK.28541.STD ',</v>
      </c>
      <c r="K628" t="s">
        <v>9813</v>
      </c>
      <c r="L628" t="s">
        <v>9814</v>
      </c>
      <c r="M628">
        <v>127</v>
      </c>
      <c r="N628" t="str">
        <f t="shared" si="37"/>
        <v>when  'RK.28541.STD ',then 127</v>
      </c>
      <c r="O628" t="str">
        <f t="shared" si="38"/>
        <v>V</v>
      </c>
      <c r="P628">
        <v>25137</v>
      </c>
      <c r="Q628" t="s">
        <v>5013</v>
      </c>
      <c r="R628" t="s">
        <v>9816</v>
      </c>
      <c r="S628" t="s">
        <v>9817</v>
      </c>
      <c r="T628" t="str">
        <f t="shared" si="39"/>
        <v>update Unidad set Peso= '0.16 ' WHERE IDProductoServicio=25137</v>
      </c>
    </row>
    <row r="629" spans="1:20" hidden="1" x14ac:dyDescent="0.25">
      <c r="A629" s="35" t="s">
        <v>6</v>
      </c>
      <c r="B629" s="35" t="s">
        <v>5015</v>
      </c>
      <c r="C629" s="36">
        <v>4</v>
      </c>
      <c r="D629" s="36">
        <v>0.81200000000000006</v>
      </c>
      <c r="E629" s="36" t="s">
        <v>9809</v>
      </c>
      <c r="F629" s="52">
        <v>0.20300000000000001</v>
      </c>
      <c r="G629" s="36" t="s">
        <v>9810</v>
      </c>
      <c r="H629" t="s">
        <v>9811</v>
      </c>
      <c r="I629" t="s">
        <v>9812</v>
      </c>
      <c r="J629" s="55" t="str">
        <f t="shared" si="36"/>
        <v xml:space="preserve"> 'RK.28553.025 ',</v>
      </c>
      <c r="K629" t="s">
        <v>9813</v>
      </c>
      <c r="L629" t="s">
        <v>9814</v>
      </c>
      <c r="M629">
        <v>128</v>
      </c>
      <c r="N629" t="str">
        <f t="shared" si="37"/>
        <v>when  'RK.28553.025 ',then 128</v>
      </c>
      <c r="O629" t="str">
        <f t="shared" si="38"/>
        <v>V</v>
      </c>
      <c r="P629">
        <v>9079</v>
      </c>
      <c r="Q629" t="s">
        <v>5015</v>
      </c>
      <c r="R629" t="s">
        <v>9816</v>
      </c>
      <c r="S629" t="s">
        <v>9817</v>
      </c>
      <c r="T629" t="str">
        <f t="shared" si="39"/>
        <v>update Unidad set Peso= '0.203 ' WHERE IDProductoServicio=9079</v>
      </c>
    </row>
    <row r="630" spans="1:20" hidden="1" x14ac:dyDescent="0.25">
      <c r="A630" s="35" t="s">
        <v>6</v>
      </c>
      <c r="B630" s="35" t="s">
        <v>5017</v>
      </c>
      <c r="C630" s="36">
        <v>4</v>
      </c>
      <c r="D630" s="36">
        <v>0.80800000000000005</v>
      </c>
      <c r="E630" s="36" t="s">
        <v>9809</v>
      </c>
      <c r="F630" s="52">
        <v>0.20200000000000001</v>
      </c>
      <c r="G630" s="36" t="s">
        <v>9810</v>
      </c>
      <c r="H630" t="s">
        <v>9811</v>
      </c>
      <c r="I630" t="s">
        <v>9812</v>
      </c>
      <c r="J630" s="55" t="str">
        <f t="shared" si="36"/>
        <v xml:space="preserve"> 'RK.28553.STD ',</v>
      </c>
      <c r="K630" t="s">
        <v>9813</v>
      </c>
      <c r="L630" t="s">
        <v>9814</v>
      </c>
      <c r="M630">
        <v>129</v>
      </c>
      <c r="N630" t="str">
        <f t="shared" si="37"/>
        <v>when  'RK.28553.STD ',then 129</v>
      </c>
      <c r="O630" t="str">
        <f t="shared" si="38"/>
        <v>V</v>
      </c>
      <c r="P630">
        <v>9080</v>
      </c>
      <c r="Q630" t="s">
        <v>5017</v>
      </c>
      <c r="R630" t="s">
        <v>9816</v>
      </c>
      <c r="S630" t="s">
        <v>9817</v>
      </c>
      <c r="T630" t="str">
        <f t="shared" si="39"/>
        <v>update Unidad set Peso= '0.202 ' WHERE IDProductoServicio=9080</v>
      </c>
    </row>
    <row r="631" spans="1:20" hidden="1" x14ac:dyDescent="0.25">
      <c r="A631" s="35" t="s">
        <v>6</v>
      </c>
      <c r="B631" s="35" t="s">
        <v>5019</v>
      </c>
      <c r="C631" s="36">
        <v>20</v>
      </c>
      <c r="D631" s="36">
        <v>0.44</v>
      </c>
      <c r="E631" s="36" t="s">
        <v>9809</v>
      </c>
      <c r="F631" s="52">
        <v>0.11</v>
      </c>
      <c r="G631" s="36" t="s">
        <v>9810</v>
      </c>
      <c r="H631" t="s">
        <v>9811</v>
      </c>
      <c r="I631" t="s">
        <v>9812</v>
      </c>
      <c r="J631" s="55" t="str">
        <f t="shared" si="36"/>
        <v xml:space="preserve"> 'RK.28672.050 ',</v>
      </c>
      <c r="K631" t="s">
        <v>9813</v>
      </c>
      <c r="L631" t="s">
        <v>9814</v>
      </c>
      <c r="M631">
        <v>130</v>
      </c>
      <c r="N631" t="str">
        <f t="shared" si="37"/>
        <v>when  'RK.28672.050 ',then 130</v>
      </c>
      <c r="O631" t="str">
        <f t="shared" si="38"/>
        <v>V</v>
      </c>
      <c r="P631">
        <v>21320</v>
      </c>
      <c r="Q631" t="s">
        <v>5019</v>
      </c>
      <c r="R631" t="s">
        <v>9816</v>
      </c>
      <c r="S631" t="s">
        <v>9817</v>
      </c>
      <c r="T631" t="str">
        <f t="shared" si="39"/>
        <v>update Unidad set Peso= '0.11 ' WHERE IDProductoServicio=21320</v>
      </c>
    </row>
    <row r="632" spans="1:20" hidden="1" x14ac:dyDescent="0.25">
      <c r="A632" s="35" t="s">
        <v>6</v>
      </c>
      <c r="B632" s="35" t="s">
        <v>5021</v>
      </c>
      <c r="C632" s="36">
        <v>6</v>
      </c>
      <c r="D632" s="36">
        <v>2.202</v>
      </c>
      <c r="E632" s="36" t="s">
        <v>9809</v>
      </c>
      <c r="F632" s="52">
        <v>0.36699999999999999</v>
      </c>
      <c r="G632" s="36" t="s">
        <v>9810</v>
      </c>
      <c r="H632" t="s">
        <v>9811</v>
      </c>
      <c r="I632" t="s">
        <v>9812</v>
      </c>
      <c r="J632" s="55" t="str">
        <f t="shared" si="36"/>
        <v xml:space="preserve"> 'RK.28680.025 ',</v>
      </c>
      <c r="K632" t="s">
        <v>9813</v>
      </c>
      <c r="L632" t="s">
        <v>9814</v>
      </c>
      <c r="M632">
        <v>131</v>
      </c>
      <c r="N632" t="str">
        <f t="shared" si="37"/>
        <v>when  'RK.28680.025 ',then 131</v>
      </c>
      <c r="O632" t="str">
        <f t="shared" si="38"/>
        <v>V</v>
      </c>
      <c r="P632">
        <v>9000</v>
      </c>
      <c r="Q632" t="s">
        <v>5021</v>
      </c>
      <c r="R632" t="s">
        <v>9816</v>
      </c>
      <c r="S632" t="s">
        <v>9817</v>
      </c>
      <c r="T632" t="str">
        <f t="shared" si="39"/>
        <v>update Unidad set Peso= '0.367 ' WHERE IDProductoServicio=9000</v>
      </c>
    </row>
    <row r="633" spans="1:20" hidden="1" x14ac:dyDescent="0.25">
      <c r="A633" s="35" t="s">
        <v>6</v>
      </c>
      <c r="B633" s="35" t="s">
        <v>5023</v>
      </c>
      <c r="C633" s="36">
        <v>40</v>
      </c>
      <c r="D633" s="36">
        <v>0.6</v>
      </c>
      <c r="E633" s="36" t="s">
        <v>9809</v>
      </c>
      <c r="F633" s="52">
        <v>0.15</v>
      </c>
      <c r="G633" s="36" t="s">
        <v>9810</v>
      </c>
      <c r="H633" t="s">
        <v>9811</v>
      </c>
      <c r="I633" t="s">
        <v>9812</v>
      </c>
      <c r="J633" s="55" t="str">
        <f t="shared" si="36"/>
        <v xml:space="preserve"> 'RK.28720.025 ',</v>
      </c>
      <c r="K633" t="s">
        <v>9813</v>
      </c>
      <c r="L633" t="s">
        <v>9814</v>
      </c>
      <c r="M633">
        <v>132</v>
      </c>
      <c r="N633" t="str">
        <f t="shared" si="37"/>
        <v>when  'RK.28720.025 ',then 132</v>
      </c>
      <c r="O633" t="str">
        <f t="shared" si="38"/>
        <v>V</v>
      </c>
      <c r="P633">
        <v>8847</v>
      </c>
      <c r="Q633" t="s">
        <v>5023</v>
      </c>
      <c r="R633" t="s">
        <v>9816</v>
      </c>
      <c r="S633" t="s">
        <v>9817</v>
      </c>
      <c r="T633" t="str">
        <f t="shared" si="39"/>
        <v>update Unidad set Peso= '0.15 ' WHERE IDProductoServicio=8847</v>
      </c>
    </row>
    <row r="634" spans="1:20" hidden="1" x14ac:dyDescent="0.25">
      <c r="A634" s="35" t="s">
        <v>6</v>
      </c>
      <c r="B634" s="35" t="s">
        <v>5025</v>
      </c>
      <c r="C634" s="36">
        <v>8</v>
      </c>
      <c r="D634" s="36">
        <v>0.60399999999999998</v>
      </c>
      <c r="E634" s="36" t="s">
        <v>9809</v>
      </c>
      <c r="F634" s="52">
        <v>0.151</v>
      </c>
      <c r="G634" s="36" t="s">
        <v>9810</v>
      </c>
      <c r="H634" t="s">
        <v>9811</v>
      </c>
      <c r="I634" t="s">
        <v>9812</v>
      </c>
      <c r="J634" s="55" t="str">
        <f t="shared" si="36"/>
        <v xml:space="preserve"> 'RK.28720.050 ',</v>
      </c>
      <c r="K634" t="s">
        <v>9813</v>
      </c>
      <c r="L634" t="s">
        <v>9814</v>
      </c>
      <c r="M634">
        <v>133</v>
      </c>
      <c r="N634" t="str">
        <f t="shared" si="37"/>
        <v>when  'RK.28720.050 ',then 133</v>
      </c>
      <c r="O634" t="str">
        <f t="shared" si="38"/>
        <v>V</v>
      </c>
      <c r="P634">
        <v>8848</v>
      </c>
      <c r="Q634" t="s">
        <v>5025</v>
      </c>
      <c r="R634" t="s">
        <v>9816</v>
      </c>
      <c r="S634" t="s">
        <v>9817</v>
      </c>
      <c r="T634" t="str">
        <f t="shared" si="39"/>
        <v>update Unidad set Peso= '0.151 ' WHERE IDProductoServicio=8848</v>
      </c>
    </row>
    <row r="635" spans="1:20" hidden="1" x14ac:dyDescent="0.25">
      <c r="A635" s="35" t="s">
        <v>6</v>
      </c>
      <c r="B635" s="35" t="s">
        <v>5027</v>
      </c>
      <c r="C635" s="36">
        <v>112</v>
      </c>
      <c r="D635" s="36">
        <v>0.60799999999999998</v>
      </c>
      <c r="E635" s="36" t="s">
        <v>9809</v>
      </c>
      <c r="F635" s="52">
        <v>0.152</v>
      </c>
      <c r="G635" s="36" t="s">
        <v>9810</v>
      </c>
      <c r="H635" t="s">
        <v>9811</v>
      </c>
      <c r="I635" t="s">
        <v>9812</v>
      </c>
      <c r="J635" s="55" t="str">
        <f t="shared" si="36"/>
        <v xml:space="preserve"> 'RK.28720.075 ',</v>
      </c>
      <c r="K635" t="s">
        <v>9813</v>
      </c>
      <c r="L635" t="s">
        <v>9814</v>
      </c>
      <c r="M635">
        <v>134</v>
      </c>
      <c r="N635" t="str">
        <f t="shared" si="37"/>
        <v>when  'RK.28720.075 ',then 134</v>
      </c>
      <c r="O635" t="str">
        <f t="shared" si="38"/>
        <v>V</v>
      </c>
      <c r="P635">
        <v>20626</v>
      </c>
      <c r="Q635" t="s">
        <v>5027</v>
      </c>
      <c r="R635" t="s">
        <v>9816</v>
      </c>
      <c r="S635" t="s">
        <v>9817</v>
      </c>
      <c r="T635" t="str">
        <f t="shared" si="39"/>
        <v>update Unidad set Peso= '0.152 ' WHERE IDProductoServicio=20626</v>
      </c>
    </row>
    <row r="636" spans="1:20" hidden="1" x14ac:dyDescent="0.25">
      <c r="A636" s="35" t="s">
        <v>6</v>
      </c>
      <c r="B636" s="35" t="s">
        <v>5029</v>
      </c>
      <c r="C636" s="36">
        <v>164</v>
      </c>
      <c r="D636" s="36">
        <v>0.60399999999999998</v>
      </c>
      <c r="E636" s="36" t="s">
        <v>9809</v>
      </c>
      <c r="F636" s="52">
        <v>0.151</v>
      </c>
      <c r="G636" s="36" t="s">
        <v>9810</v>
      </c>
      <c r="H636" t="s">
        <v>9811</v>
      </c>
      <c r="I636" t="s">
        <v>9812</v>
      </c>
      <c r="J636" s="55" t="str">
        <f t="shared" si="36"/>
        <v xml:space="preserve"> 'RK.28720.STD ',</v>
      </c>
      <c r="K636" t="s">
        <v>9813</v>
      </c>
      <c r="L636" t="s">
        <v>9814</v>
      </c>
      <c r="M636">
        <v>135</v>
      </c>
      <c r="N636" t="str">
        <f t="shared" si="37"/>
        <v>when  'RK.28720.STD ',then 135</v>
      </c>
      <c r="O636" t="str">
        <f t="shared" si="38"/>
        <v>V</v>
      </c>
      <c r="P636">
        <v>8851</v>
      </c>
      <c r="Q636" t="s">
        <v>5029</v>
      </c>
      <c r="R636" t="s">
        <v>9816</v>
      </c>
      <c r="S636" t="s">
        <v>9817</v>
      </c>
      <c r="T636" t="str">
        <f t="shared" si="39"/>
        <v>update Unidad set Peso= '0.151 ' WHERE IDProductoServicio=8851</v>
      </c>
    </row>
    <row r="637" spans="1:20" hidden="1" x14ac:dyDescent="0.25">
      <c r="A637" s="35" t="s">
        <v>6</v>
      </c>
      <c r="B637" s="35" t="s">
        <v>5031</v>
      </c>
      <c r="C637" s="36">
        <v>320</v>
      </c>
      <c r="D637" s="36">
        <v>0.90400000000000003</v>
      </c>
      <c r="E637" s="36" t="s">
        <v>9809</v>
      </c>
      <c r="F637" s="52">
        <v>0.22600000000000001</v>
      </c>
      <c r="G637" s="36" t="s">
        <v>9810</v>
      </c>
      <c r="H637" t="s">
        <v>9811</v>
      </c>
      <c r="I637" t="s">
        <v>9812</v>
      </c>
      <c r="J637" s="55" t="str">
        <f t="shared" si="36"/>
        <v xml:space="preserve"> 'RK.28740.STD ',</v>
      </c>
      <c r="K637" t="s">
        <v>9813</v>
      </c>
      <c r="L637" t="s">
        <v>9814</v>
      </c>
      <c r="M637">
        <v>136</v>
      </c>
      <c r="N637" t="str">
        <f t="shared" si="37"/>
        <v>when  'RK.28740.STD ',then 136</v>
      </c>
      <c r="O637" t="str">
        <f t="shared" si="38"/>
        <v>V</v>
      </c>
      <c r="P637">
        <v>9040</v>
      </c>
      <c r="Q637" t="s">
        <v>5031</v>
      </c>
      <c r="R637" t="s">
        <v>9816</v>
      </c>
      <c r="S637" t="s">
        <v>9817</v>
      </c>
      <c r="T637" t="str">
        <f t="shared" si="39"/>
        <v>update Unidad set Peso= '0.226 ' WHERE IDProductoServicio=9040</v>
      </c>
    </row>
    <row r="638" spans="1:20" hidden="1" x14ac:dyDescent="0.25">
      <c r="A638" s="35" t="s">
        <v>6</v>
      </c>
      <c r="B638" s="35" t="s">
        <v>5033</v>
      </c>
      <c r="C638" s="36">
        <v>4</v>
      </c>
      <c r="D638" s="36">
        <v>0.60399999999999998</v>
      </c>
      <c r="E638" s="36" t="s">
        <v>9809</v>
      </c>
      <c r="F638" s="52">
        <v>0.151</v>
      </c>
      <c r="G638" s="36" t="s">
        <v>9810</v>
      </c>
      <c r="H638" t="s">
        <v>9811</v>
      </c>
      <c r="I638" t="s">
        <v>9812</v>
      </c>
      <c r="J638" s="55" t="str">
        <f t="shared" si="36"/>
        <v xml:space="preserve"> 'RK.28775.025 ',</v>
      </c>
      <c r="K638" t="s">
        <v>9813</v>
      </c>
      <c r="L638" t="s">
        <v>9814</v>
      </c>
      <c r="M638">
        <v>137</v>
      </c>
      <c r="N638" t="str">
        <f t="shared" si="37"/>
        <v>when  'RK.28775.025 ',then 137</v>
      </c>
      <c r="O638" t="str">
        <f t="shared" si="38"/>
        <v>V</v>
      </c>
      <c r="P638">
        <v>8854</v>
      </c>
      <c r="Q638" t="s">
        <v>5033</v>
      </c>
      <c r="R638" t="s">
        <v>9816</v>
      </c>
      <c r="S638" t="s">
        <v>9817</v>
      </c>
      <c r="T638" t="str">
        <f t="shared" si="39"/>
        <v>update Unidad set Peso= '0.151 ' WHERE IDProductoServicio=8854</v>
      </c>
    </row>
    <row r="639" spans="1:20" hidden="1" x14ac:dyDescent="0.25">
      <c r="A639" s="35" t="s">
        <v>6</v>
      </c>
      <c r="B639" s="35" t="s">
        <v>5035</v>
      </c>
      <c r="C639" s="36">
        <v>36</v>
      </c>
      <c r="D639" s="36">
        <v>0.61599999999999999</v>
      </c>
      <c r="E639" s="36" t="s">
        <v>9809</v>
      </c>
      <c r="F639" s="52">
        <v>0.154</v>
      </c>
      <c r="G639" s="36" t="s">
        <v>9810</v>
      </c>
      <c r="H639" t="s">
        <v>9811</v>
      </c>
      <c r="I639" t="s">
        <v>9812</v>
      </c>
      <c r="J639" s="55" t="str">
        <f t="shared" si="36"/>
        <v xml:space="preserve"> 'RK.28775.050 ',</v>
      </c>
      <c r="K639" t="s">
        <v>9813</v>
      </c>
      <c r="L639" t="s">
        <v>9814</v>
      </c>
      <c r="M639">
        <v>138</v>
      </c>
      <c r="N639" t="str">
        <f t="shared" si="37"/>
        <v>when  'RK.28775.050 ',then 138</v>
      </c>
      <c r="O639" t="str">
        <f t="shared" si="38"/>
        <v>V</v>
      </c>
      <c r="P639">
        <v>8855</v>
      </c>
      <c r="Q639" t="s">
        <v>5035</v>
      </c>
      <c r="R639" t="s">
        <v>9816</v>
      </c>
      <c r="S639" t="s">
        <v>9817</v>
      </c>
      <c r="T639" t="str">
        <f t="shared" si="39"/>
        <v>update Unidad set Peso= '0.154 ' WHERE IDProductoServicio=8855</v>
      </c>
    </row>
    <row r="640" spans="1:20" hidden="1" x14ac:dyDescent="0.25">
      <c r="A640" s="35" t="s">
        <v>6</v>
      </c>
      <c r="B640" s="35" t="s">
        <v>5037</v>
      </c>
      <c r="C640" s="36">
        <v>12</v>
      </c>
      <c r="D640" s="36">
        <v>0.60799999999999998</v>
      </c>
      <c r="E640" s="36" t="s">
        <v>9809</v>
      </c>
      <c r="F640" s="52">
        <v>0.152</v>
      </c>
      <c r="G640" s="36" t="s">
        <v>9810</v>
      </c>
      <c r="H640" t="s">
        <v>9811</v>
      </c>
      <c r="I640" t="s">
        <v>9812</v>
      </c>
      <c r="J640" s="55" t="str">
        <f t="shared" si="36"/>
        <v xml:space="preserve"> 'RK.28775.STD ',</v>
      </c>
      <c r="K640" t="s">
        <v>9813</v>
      </c>
      <c r="L640" t="s">
        <v>9814</v>
      </c>
      <c r="M640">
        <v>139</v>
      </c>
      <c r="N640" t="str">
        <f t="shared" si="37"/>
        <v>when  'RK.28775.STD ',then 139</v>
      </c>
      <c r="O640" t="str">
        <f t="shared" si="38"/>
        <v>V</v>
      </c>
      <c r="P640">
        <v>8856</v>
      </c>
      <c r="Q640" t="s">
        <v>5037</v>
      </c>
      <c r="R640" t="s">
        <v>9816</v>
      </c>
      <c r="S640" t="s">
        <v>9817</v>
      </c>
      <c r="T640" t="str">
        <f t="shared" si="39"/>
        <v>update Unidad set Peso= '0.152 ' WHERE IDProductoServicio=8856</v>
      </c>
    </row>
    <row r="641" spans="1:20" hidden="1" x14ac:dyDescent="0.25">
      <c r="A641" s="35" t="s">
        <v>6</v>
      </c>
      <c r="B641" s="35" t="s">
        <v>5039</v>
      </c>
      <c r="C641" s="36">
        <v>4</v>
      </c>
      <c r="D641" s="36">
        <v>0.38400000000000001</v>
      </c>
      <c r="E641" s="36" t="s">
        <v>9809</v>
      </c>
      <c r="F641" s="52">
        <v>9.6000000000000002E-2</v>
      </c>
      <c r="G641" s="36" t="s">
        <v>9810</v>
      </c>
      <c r="H641" t="s">
        <v>9811</v>
      </c>
      <c r="I641" t="s">
        <v>9812</v>
      </c>
      <c r="J641" s="55" t="str">
        <f t="shared" si="36"/>
        <v xml:space="preserve"> 'RK.28785.025 ',</v>
      </c>
      <c r="K641" t="s">
        <v>9813</v>
      </c>
      <c r="L641" t="s">
        <v>9814</v>
      </c>
      <c r="M641">
        <v>140</v>
      </c>
      <c r="N641" t="str">
        <f t="shared" si="37"/>
        <v>when  'RK.28785.025 ',then 140</v>
      </c>
      <c r="O641" t="str">
        <f t="shared" si="38"/>
        <v>V</v>
      </c>
      <c r="P641">
        <v>8752</v>
      </c>
      <c r="Q641" t="s">
        <v>5039</v>
      </c>
      <c r="R641" t="s">
        <v>9816</v>
      </c>
      <c r="S641" t="s">
        <v>9817</v>
      </c>
      <c r="T641" t="str">
        <f t="shared" si="39"/>
        <v>update Unidad set Peso= '0.096 ' WHERE IDProductoServicio=8752</v>
      </c>
    </row>
    <row r="642" spans="1:20" hidden="1" x14ac:dyDescent="0.25">
      <c r="A642" s="35" t="s">
        <v>6</v>
      </c>
      <c r="B642" s="35" t="s">
        <v>5041</v>
      </c>
      <c r="C642" s="36">
        <v>32</v>
      </c>
      <c r="D642" s="36">
        <v>0.38400000000000001</v>
      </c>
      <c r="E642" s="36" t="s">
        <v>9809</v>
      </c>
      <c r="F642" s="52">
        <v>9.6000000000000002E-2</v>
      </c>
      <c r="G642" s="36" t="s">
        <v>9810</v>
      </c>
      <c r="H642" t="s">
        <v>9811</v>
      </c>
      <c r="I642" t="s">
        <v>9812</v>
      </c>
      <c r="J642" s="55" t="str">
        <f t="shared" si="36"/>
        <v xml:space="preserve"> 'RK.28785.050 ',</v>
      </c>
      <c r="K642" t="s">
        <v>9813</v>
      </c>
      <c r="L642" t="s">
        <v>9814</v>
      </c>
      <c r="M642">
        <v>141</v>
      </c>
      <c r="N642" t="str">
        <f t="shared" si="37"/>
        <v>when  'RK.28785.050 ',then 141</v>
      </c>
      <c r="O642" t="str">
        <f t="shared" si="38"/>
        <v>V</v>
      </c>
      <c r="P642">
        <v>8753</v>
      </c>
      <c r="Q642" t="s">
        <v>5041</v>
      </c>
      <c r="R642" t="s">
        <v>9816</v>
      </c>
      <c r="S642" t="s">
        <v>9817</v>
      </c>
      <c r="T642" t="str">
        <f t="shared" si="39"/>
        <v>update Unidad set Peso= '0.096 ' WHERE IDProductoServicio=8753</v>
      </c>
    </row>
    <row r="643" spans="1:20" hidden="1" x14ac:dyDescent="0.25">
      <c r="A643" s="35" t="s">
        <v>6</v>
      </c>
      <c r="B643" s="35" t="s">
        <v>5043</v>
      </c>
      <c r="C643" s="36">
        <v>260</v>
      </c>
      <c r="D643" s="36">
        <v>0.35599999999999998</v>
      </c>
      <c r="E643" s="36" t="s">
        <v>9809</v>
      </c>
      <c r="F643" s="52">
        <v>8.8999999999999996E-2</v>
      </c>
      <c r="G643" s="36" t="s">
        <v>9810</v>
      </c>
      <c r="H643" t="s">
        <v>9811</v>
      </c>
      <c r="I643" t="s">
        <v>9812</v>
      </c>
      <c r="J643" s="55" t="str">
        <f t="shared" ref="J643:J706" si="40">H643&amp;B643&amp;H643&amp;I643</f>
        <v xml:space="preserve"> 'RK.28804.025 ',</v>
      </c>
      <c r="K643" t="s">
        <v>9813</v>
      </c>
      <c r="L643" t="s">
        <v>9814</v>
      </c>
      <c r="M643">
        <v>142</v>
      </c>
      <c r="N643" t="str">
        <f t="shared" ref="N643:N706" si="41">K643&amp;" "&amp;J643&amp;L643&amp;" "&amp;M643</f>
        <v>when  'RK.28804.025 ',then 142</v>
      </c>
      <c r="O643" t="str">
        <f t="shared" ref="O643:O706" si="42">IF(Q643=B643,"V","F")</f>
        <v>V</v>
      </c>
      <c r="P643">
        <v>8692</v>
      </c>
      <c r="Q643" t="s">
        <v>5043</v>
      </c>
      <c r="R643" t="s">
        <v>9816</v>
      </c>
      <c r="S643" t="s">
        <v>9817</v>
      </c>
      <c r="T643" t="str">
        <f t="shared" ref="T643:T706" si="43">R643&amp;H643&amp;F643&amp;H643&amp;" "&amp;S643&amp;P643</f>
        <v>update Unidad set Peso= '0.089 ' WHERE IDProductoServicio=8692</v>
      </c>
    </row>
    <row r="644" spans="1:20" hidden="1" x14ac:dyDescent="0.25">
      <c r="A644" s="35" t="s">
        <v>6</v>
      </c>
      <c r="B644" s="35" t="s">
        <v>5045</v>
      </c>
      <c r="C644" s="36">
        <v>376</v>
      </c>
      <c r="D644" s="36">
        <v>0.35599999999999998</v>
      </c>
      <c r="E644" s="36" t="s">
        <v>9809</v>
      </c>
      <c r="F644" s="52">
        <v>8.8999999999999996E-2</v>
      </c>
      <c r="G644" s="36" t="s">
        <v>9810</v>
      </c>
      <c r="H644" t="s">
        <v>9811</v>
      </c>
      <c r="I644" t="s">
        <v>9812</v>
      </c>
      <c r="J644" s="55" t="str">
        <f t="shared" si="40"/>
        <v xml:space="preserve"> 'RK.28804.050 ',</v>
      </c>
      <c r="K644" t="s">
        <v>9813</v>
      </c>
      <c r="L644" t="s">
        <v>9814</v>
      </c>
      <c r="M644">
        <v>143</v>
      </c>
      <c r="N644" t="str">
        <f t="shared" si="41"/>
        <v>when  'RK.28804.050 ',then 143</v>
      </c>
      <c r="O644" t="str">
        <f t="shared" si="42"/>
        <v>V</v>
      </c>
      <c r="P644">
        <v>8693</v>
      </c>
      <c r="Q644" t="s">
        <v>5045</v>
      </c>
      <c r="R644" t="s">
        <v>9816</v>
      </c>
      <c r="S644" t="s">
        <v>9817</v>
      </c>
      <c r="T644" t="str">
        <f t="shared" si="43"/>
        <v>update Unidad set Peso= '0.089 ' WHERE IDProductoServicio=8693</v>
      </c>
    </row>
    <row r="645" spans="1:20" hidden="1" x14ac:dyDescent="0.25">
      <c r="A645" s="35" t="s">
        <v>6</v>
      </c>
      <c r="B645" s="35" t="s">
        <v>5047</v>
      </c>
      <c r="C645" s="36">
        <v>228</v>
      </c>
      <c r="D645" s="36">
        <v>0.36</v>
      </c>
      <c r="E645" s="36" t="s">
        <v>9809</v>
      </c>
      <c r="F645" s="52">
        <v>0.09</v>
      </c>
      <c r="G645" s="36" t="s">
        <v>9810</v>
      </c>
      <c r="H645" t="s">
        <v>9811</v>
      </c>
      <c r="I645" t="s">
        <v>9812</v>
      </c>
      <c r="J645" s="55" t="str">
        <f t="shared" si="40"/>
        <v xml:space="preserve"> 'RK.28804.075 ',</v>
      </c>
      <c r="K645" t="s">
        <v>9813</v>
      </c>
      <c r="L645" t="s">
        <v>9814</v>
      </c>
      <c r="M645">
        <v>144</v>
      </c>
      <c r="N645" t="str">
        <f t="shared" si="41"/>
        <v>when  'RK.28804.075 ',then 144</v>
      </c>
      <c r="O645" t="str">
        <f t="shared" si="42"/>
        <v>V</v>
      </c>
      <c r="P645">
        <v>8694</v>
      </c>
      <c r="Q645" t="s">
        <v>5047</v>
      </c>
      <c r="R645" t="s">
        <v>9816</v>
      </c>
      <c r="S645" t="s">
        <v>9817</v>
      </c>
      <c r="T645" t="str">
        <f t="shared" si="43"/>
        <v>update Unidad set Peso= '0.09 ' WHERE IDProductoServicio=8694</v>
      </c>
    </row>
    <row r="646" spans="1:20" hidden="1" x14ac:dyDescent="0.25">
      <c r="A646" s="35" t="s">
        <v>6</v>
      </c>
      <c r="B646" s="35" t="s">
        <v>5049</v>
      </c>
      <c r="C646" s="36">
        <v>100</v>
      </c>
      <c r="D646" s="36">
        <v>0.36</v>
      </c>
      <c r="E646" s="36" t="s">
        <v>9809</v>
      </c>
      <c r="F646" s="52">
        <v>0.09</v>
      </c>
      <c r="G646" s="36" t="s">
        <v>9810</v>
      </c>
      <c r="H646" t="s">
        <v>9811</v>
      </c>
      <c r="I646" t="s">
        <v>9812</v>
      </c>
      <c r="J646" s="55" t="str">
        <f t="shared" si="40"/>
        <v xml:space="preserve"> 'RK.28804.100 ',</v>
      </c>
      <c r="K646" t="s">
        <v>9813</v>
      </c>
      <c r="L646" t="s">
        <v>9814</v>
      </c>
      <c r="M646">
        <v>145</v>
      </c>
      <c r="N646" t="str">
        <f t="shared" si="41"/>
        <v>when  'RK.28804.100 ',then 145</v>
      </c>
      <c r="O646" t="str">
        <f t="shared" si="42"/>
        <v>V</v>
      </c>
      <c r="P646">
        <v>8695</v>
      </c>
      <c r="Q646" t="s">
        <v>5049</v>
      </c>
      <c r="R646" t="s">
        <v>9816</v>
      </c>
      <c r="S646" t="s">
        <v>9817</v>
      </c>
      <c r="T646" t="str">
        <f t="shared" si="43"/>
        <v>update Unidad set Peso= '0.09 ' WHERE IDProductoServicio=8695</v>
      </c>
    </row>
    <row r="647" spans="1:20" hidden="1" x14ac:dyDescent="0.25">
      <c r="A647" s="35" t="s">
        <v>6</v>
      </c>
      <c r="B647" s="35" t="s">
        <v>5051</v>
      </c>
      <c r="C647" s="36">
        <v>392</v>
      </c>
      <c r="D647" s="36">
        <v>0.35599999999999998</v>
      </c>
      <c r="E647" s="36" t="s">
        <v>9809</v>
      </c>
      <c r="F647" s="52">
        <v>8.8999999999999996E-2</v>
      </c>
      <c r="G647" s="36" t="s">
        <v>9810</v>
      </c>
      <c r="H647" t="s">
        <v>9811</v>
      </c>
      <c r="I647" t="s">
        <v>9812</v>
      </c>
      <c r="J647" s="55" t="str">
        <f t="shared" si="40"/>
        <v xml:space="preserve"> 'RK.28804.STD ',</v>
      </c>
      <c r="K647" t="s">
        <v>9813</v>
      </c>
      <c r="L647" t="s">
        <v>9814</v>
      </c>
      <c r="M647">
        <v>146</v>
      </c>
      <c r="N647" t="str">
        <f t="shared" si="41"/>
        <v>when  'RK.28804.STD ',then 146</v>
      </c>
      <c r="O647" t="str">
        <f t="shared" si="42"/>
        <v>V</v>
      </c>
      <c r="P647">
        <v>8696</v>
      </c>
      <c r="Q647" t="s">
        <v>5051</v>
      </c>
      <c r="R647" t="s">
        <v>9816</v>
      </c>
      <c r="S647" t="s">
        <v>9817</v>
      </c>
      <c r="T647" t="str">
        <f t="shared" si="43"/>
        <v>update Unidad set Peso= '0.089 ' WHERE IDProductoServicio=8696</v>
      </c>
    </row>
    <row r="648" spans="1:20" hidden="1" x14ac:dyDescent="0.25">
      <c r="A648" s="35" t="s">
        <v>6</v>
      </c>
      <c r="B648" s="35" t="s">
        <v>5053</v>
      </c>
      <c r="C648" s="36">
        <v>48</v>
      </c>
      <c r="D648" s="36">
        <v>0.86399999999999999</v>
      </c>
      <c r="E648" s="36" t="s">
        <v>9809</v>
      </c>
      <c r="F648" s="52">
        <v>0.216</v>
      </c>
      <c r="G648" s="36" t="s">
        <v>9810</v>
      </c>
      <c r="H648" t="s">
        <v>9811</v>
      </c>
      <c r="I648" t="s">
        <v>9812</v>
      </c>
      <c r="J648" s="55" t="str">
        <f t="shared" si="40"/>
        <v xml:space="preserve"> 'RK.28820.025 ',</v>
      </c>
      <c r="K648" t="s">
        <v>9813</v>
      </c>
      <c r="L648" t="s">
        <v>9814</v>
      </c>
      <c r="M648">
        <v>147</v>
      </c>
      <c r="N648" t="str">
        <f t="shared" si="41"/>
        <v>when  'RK.28820.025 ',then 147</v>
      </c>
      <c r="O648" t="str">
        <f t="shared" si="42"/>
        <v>V</v>
      </c>
      <c r="P648">
        <v>8879</v>
      </c>
      <c r="Q648" t="s">
        <v>5053</v>
      </c>
      <c r="R648" t="s">
        <v>9816</v>
      </c>
      <c r="S648" t="s">
        <v>9817</v>
      </c>
      <c r="T648" t="str">
        <f t="shared" si="43"/>
        <v>update Unidad set Peso= '0.216 ' WHERE IDProductoServicio=8879</v>
      </c>
    </row>
    <row r="649" spans="1:20" hidden="1" x14ac:dyDescent="0.25">
      <c r="A649" s="35" t="s">
        <v>6</v>
      </c>
      <c r="B649" s="35" t="s">
        <v>5055</v>
      </c>
      <c r="C649" s="36">
        <v>16</v>
      </c>
      <c r="D649" s="36">
        <v>0.86399999999999999</v>
      </c>
      <c r="E649" s="36" t="s">
        <v>9809</v>
      </c>
      <c r="F649" s="52">
        <v>0.216</v>
      </c>
      <c r="G649" s="36" t="s">
        <v>9810</v>
      </c>
      <c r="H649" t="s">
        <v>9811</v>
      </c>
      <c r="I649" t="s">
        <v>9812</v>
      </c>
      <c r="J649" s="55" t="str">
        <f t="shared" si="40"/>
        <v xml:space="preserve"> 'RK.28820.050 ',</v>
      </c>
      <c r="K649" t="s">
        <v>9813</v>
      </c>
      <c r="L649" t="s">
        <v>9814</v>
      </c>
      <c r="M649">
        <v>148</v>
      </c>
      <c r="N649" t="str">
        <f t="shared" si="41"/>
        <v>when  'RK.28820.050 ',then 148</v>
      </c>
      <c r="O649" t="str">
        <f t="shared" si="42"/>
        <v>V</v>
      </c>
      <c r="P649">
        <v>8880</v>
      </c>
      <c r="Q649" t="s">
        <v>5055</v>
      </c>
      <c r="R649" t="s">
        <v>9816</v>
      </c>
      <c r="S649" t="s">
        <v>9817</v>
      </c>
      <c r="T649" t="str">
        <f t="shared" si="43"/>
        <v>update Unidad set Peso= '0.216 ' WHERE IDProductoServicio=8880</v>
      </c>
    </row>
    <row r="650" spans="1:20" hidden="1" x14ac:dyDescent="0.25">
      <c r="A650" s="35" t="s">
        <v>6</v>
      </c>
      <c r="B650" s="35" t="s">
        <v>5057</v>
      </c>
      <c r="C650" s="36">
        <v>96</v>
      </c>
      <c r="D650" s="36">
        <v>0.86799999999999999</v>
      </c>
      <c r="E650" s="36" t="s">
        <v>9809</v>
      </c>
      <c r="F650" s="52">
        <v>0.217</v>
      </c>
      <c r="G650" s="36" t="s">
        <v>9810</v>
      </c>
      <c r="H650" t="s">
        <v>9811</v>
      </c>
      <c r="I650" t="s">
        <v>9812</v>
      </c>
      <c r="J650" s="55" t="str">
        <f t="shared" si="40"/>
        <v xml:space="preserve"> 'RK.28820.075 ',</v>
      </c>
      <c r="K650" t="s">
        <v>9813</v>
      </c>
      <c r="L650" t="s">
        <v>9814</v>
      </c>
      <c r="M650">
        <v>149</v>
      </c>
      <c r="N650" t="str">
        <f t="shared" si="41"/>
        <v>when  'RK.28820.075 ',then 149</v>
      </c>
      <c r="O650" t="str">
        <f t="shared" si="42"/>
        <v>V</v>
      </c>
      <c r="P650">
        <v>8881</v>
      </c>
      <c r="Q650" t="s">
        <v>5057</v>
      </c>
      <c r="R650" t="s">
        <v>9816</v>
      </c>
      <c r="S650" t="s">
        <v>9817</v>
      </c>
      <c r="T650" t="str">
        <f t="shared" si="43"/>
        <v>update Unidad set Peso= '0.217 ' WHERE IDProductoServicio=8881</v>
      </c>
    </row>
    <row r="651" spans="1:20" hidden="1" x14ac:dyDescent="0.25">
      <c r="A651" s="35" t="s">
        <v>6</v>
      </c>
      <c r="B651" s="35" t="s">
        <v>5059</v>
      </c>
      <c r="C651" s="36">
        <v>44</v>
      </c>
      <c r="D651" s="36">
        <v>0.86799999999999999</v>
      </c>
      <c r="E651" s="36" t="s">
        <v>9809</v>
      </c>
      <c r="F651" s="52">
        <v>0.217</v>
      </c>
      <c r="G651" s="36" t="s">
        <v>9810</v>
      </c>
      <c r="H651" t="s">
        <v>9811</v>
      </c>
      <c r="I651" t="s">
        <v>9812</v>
      </c>
      <c r="J651" s="55" t="str">
        <f t="shared" si="40"/>
        <v xml:space="preserve"> 'RK.28820.100 ',</v>
      </c>
      <c r="K651" t="s">
        <v>9813</v>
      </c>
      <c r="L651" t="s">
        <v>9814</v>
      </c>
      <c r="M651">
        <v>150</v>
      </c>
      <c r="N651" t="str">
        <f t="shared" si="41"/>
        <v>when  'RK.28820.100 ',then 150</v>
      </c>
      <c r="O651" t="str">
        <f t="shared" si="42"/>
        <v>V</v>
      </c>
      <c r="P651">
        <v>8882</v>
      </c>
      <c r="Q651" t="s">
        <v>5059</v>
      </c>
      <c r="R651" t="s">
        <v>9816</v>
      </c>
      <c r="S651" t="s">
        <v>9817</v>
      </c>
      <c r="T651" t="str">
        <f t="shared" si="43"/>
        <v>update Unidad set Peso= '0.217 ' WHERE IDProductoServicio=8882</v>
      </c>
    </row>
    <row r="652" spans="1:20" hidden="1" x14ac:dyDescent="0.25">
      <c r="A652" s="35" t="s">
        <v>6</v>
      </c>
      <c r="B652" s="35" t="s">
        <v>5061</v>
      </c>
      <c r="C652" s="36">
        <v>40</v>
      </c>
      <c r="D652" s="36">
        <v>0.85599999999999998</v>
      </c>
      <c r="E652" s="36" t="s">
        <v>9809</v>
      </c>
      <c r="F652" s="52">
        <v>0.214</v>
      </c>
      <c r="G652" s="36" t="s">
        <v>9810</v>
      </c>
      <c r="H652" t="s">
        <v>9811</v>
      </c>
      <c r="I652" t="s">
        <v>9812</v>
      </c>
      <c r="J652" s="55" t="str">
        <f t="shared" si="40"/>
        <v xml:space="preserve"> 'RK.28820.STD ',</v>
      </c>
      <c r="K652" t="s">
        <v>9813</v>
      </c>
      <c r="L652" t="s">
        <v>9814</v>
      </c>
      <c r="M652">
        <v>151</v>
      </c>
      <c r="N652" t="str">
        <f t="shared" si="41"/>
        <v>when  'RK.28820.STD ',then 151</v>
      </c>
      <c r="O652" t="str">
        <f t="shared" si="42"/>
        <v>V</v>
      </c>
      <c r="P652">
        <v>8883</v>
      </c>
      <c r="Q652" t="s">
        <v>5061</v>
      </c>
      <c r="R652" t="s">
        <v>9816</v>
      </c>
      <c r="S652" t="s">
        <v>9817</v>
      </c>
      <c r="T652" t="str">
        <f t="shared" si="43"/>
        <v>update Unidad set Peso= '0.214 ' WHERE IDProductoServicio=8883</v>
      </c>
    </row>
    <row r="653" spans="1:20" hidden="1" x14ac:dyDescent="0.25">
      <c r="A653" s="35" t="s">
        <v>6</v>
      </c>
      <c r="B653" s="35" t="s">
        <v>5063</v>
      </c>
      <c r="C653" s="36">
        <v>12</v>
      </c>
      <c r="D653" s="36">
        <v>0.53200000000000003</v>
      </c>
      <c r="E653" s="36" t="s">
        <v>9809</v>
      </c>
      <c r="F653" s="52">
        <v>0.13300000000000001</v>
      </c>
      <c r="G653" s="36" t="s">
        <v>9810</v>
      </c>
      <c r="H653" t="s">
        <v>9811</v>
      </c>
      <c r="I653" t="s">
        <v>9812</v>
      </c>
      <c r="J653" s="55" t="str">
        <f t="shared" si="40"/>
        <v xml:space="preserve"> 'RK.28867.025 ',</v>
      </c>
      <c r="K653" t="s">
        <v>9813</v>
      </c>
      <c r="L653" t="s">
        <v>9814</v>
      </c>
      <c r="M653">
        <v>152</v>
      </c>
      <c r="N653" t="str">
        <f t="shared" si="41"/>
        <v>when  'RK.28867.025 ',then 152</v>
      </c>
      <c r="O653" t="str">
        <f t="shared" si="42"/>
        <v>V</v>
      </c>
      <c r="P653">
        <v>4087</v>
      </c>
      <c r="Q653" t="s">
        <v>5063</v>
      </c>
      <c r="R653" t="s">
        <v>9816</v>
      </c>
      <c r="S653" t="s">
        <v>9817</v>
      </c>
      <c r="T653" t="str">
        <f t="shared" si="43"/>
        <v>update Unidad set Peso= '0.133 ' WHERE IDProductoServicio=4087</v>
      </c>
    </row>
    <row r="654" spans="1:20" hidden="1" x14ac:dyDescent="0.25">
      <c r="A654" s="35" t="s">
        <v>6</v>
      </c>
      <c r="B654" s="35" t="s">
        <v>5065</v>
      </c>
      <c r="C654" s="36">
        <v>96</v>
      </c>
      <c r="D654" s="36">
        <v>0.6</v>
      </c>
      <c r="E654" s="36" t="s">
        <v>9809</v>
      </c>
      <c r="F654" s="52">
        <v>0.15</v>
      </c>
      <c r="G654" s="36" t="s">
        <v>9810</v>
      </c>
      <c r="H654" t="s">
        <v>9811</v>
      </c>
      <c r="I654" t="s">
        <v>9812</v>
      </c>
      <c r="J654" s="55" t="str">
        <f t="shared" si="40"/>
        <v xml:space="preserve"> 'RK.28900.025 ',</v>
      </c>
      <c r="K654" t="s">
        <v>9813</v>
      </c>
      <c r="L654" t="s">
        <v>9814</v>
      </c>
      <c r="M654">
        <v>153</v>
      </c>
      <c r="N654" t="str">
        <f t="shared" si="41"/>
        <v>when  'RK.28900.025 ',then 153</v>
      </c>
      <c r="O654" t="str">
        <f t="shared" si="42"/>
        <v>V</v>
      </c>
      <c r="P654">
        <v>8828</v>
      </c>
      <c r="Q654" t="s">
        <v>5065</v>
      </c>
      <c r="R654" t="s">
        <v>9816</v>
      </c>
      <c r="S654" t="s">
        <v>9817</v>
      </c>
      <c r="T654" t="str">
        <f t="shared" si="43"/>
        <v>update Unidad set Peso= '0.15 ' WHERE IDProductoServicio=8828</v>
      </c>
    </row>
    <row r="655" spans="1:20" hidden="1" x14ac:dyDescent="0.25">
      <c r="A655" s="35" t="s">
        <v>6</v>
      </c>
      <c r="B655" s="35" t="s">
        <v>5067</v>
      </c>
      <c r="C655" s="36">
        <v>172</v>
      </c>
      <c r="D655" s="36">
        <v>0.60399999999999998</v>
      </c>
      <c r="E655" s="36" t="s">
        <v>9809</v>
      </c>
      <c r="F655" s="52">
        <v>0.151</v>
      </c>
      <c r="G655" s="36" t="s">
        <v>9810</v>
      </c>
      <c r="H655" t="s">
        <v>9811</v>
      </c>
      <c r="I655" t="s">
        <v>9812</v>
      </c>
      <c r="J655" s="55" t="str">
        <f t="shared" si="40"/>
        <v xml:space="preserve"> 'RK.28900.050 ',</v>
      </c>
      <c r="K655" t="s">
        <v>9813</v>
      </c>
      <c r="L655" t="s">
        <v>9814</v>
      </c>
      <c r="M655">
        <v>154</v>
      </c>
      <c r="N655" t="str">
        <f t="shared" si="41"/>
        <v>when  'RK.28900.050 ',then 154</v>
      </c>
      <c r="O655" t="str">
        <f t="shared" si="42"/>
        <v>V</v>
      </c>
      <c r="P655">
        <v>8827</v>
      </c>
      <c r="Q655" t="s">
        <v>5067</v>
      </c>
      <c r="R655" t="s">
        <v>9816</v>
      </c>
      <c r="S655" t="s">
        <v>9817</v>
      </c>
      <c r="T655" t="str">
        <f t="shared" si="43"/>
        <v>update Unidad set Peso= '0.151 ' WHERE IDProductoServicio=8827</v>
      </c>
    </row>
    <row r="656" spans="1:20" hidden="1" x14ac:dyDescent="0.25">
      <c r="A656" s="35" t="s">
        <v>6</v>
      </c>
      <c r="B656" s="35" t="s">
        <v>5069</v>
      </c>
      <c r="C656" s="36">
        <v>16</v>
      </c>
      <c r="D656" s="36">
        <v>0.60399999999999998</v>
      </c>
      <c r="E656" s="36" t="s">
        <v>9809</v>
      </c>
      <c r="F656" s="52">
        <v>0.151</v>
      </c>
      <c r="G656" s="36" t="s">
        <v>9810</v>
      </c>
      <c r="H656" t="s">
        <v>9811</v>
      </c>
      <c r="I656" t="s">
        <v>9812</v>
      </c>
      <c r="J656" s="55" t="str">
        <f t="shared" si="40"/>
        <v xml:space="preserve"> 'RK.28900.075 ',</v>
      </c>
      <c r="K656" t="s">
        <v>9813</v>
      </c>
      <c r="L656" t="s">
        <v>9814</v>
      </c>
      <c r="M656">
        <v>155</v>
      </c>
      <c r="N656" t="str">
        <f t="shared" si="41"/>
        <v>when  'RK.28900.075 ',then 155</v>
      </c>
      <c r="O656" t="str">
        <f t="shared" si="42"/>
        <v>V</v>
      </c>
      <c r="P656">
        <v>19876</v>
      </c>
      <c r="Q656" t="s">
        <v>5069</v>
      </c>
      <c r="R656" t="s">
        <v>9816</v>
      </c>
      <c r="S656" t="s">
        <v>9817</v>
      </c>
      <c r="T656" t="str">
        <f t="shared" si="43"/>
        <v>update Unidad set Peso= '0.151 ' WHERE IDProductoServicio=19876</v>
      </c>
    </row>
    <row r="657" spans="1:20" hidden="1" x14ac:dyDescent="0.25">
      <c r="A657" s="35" t="s">
        <v>6</v>
      </c>
      <c r="B657" s="35" t="s">
        <v>5071</v>
      </c>
      <c r="C657" s="36">
        <v>16</v>
      </c>
      <c r="D657" s="44">
        <v>0</v>
      </c>
      <c r="E657" s="36" t="s">
        <v>9809</v>
      </c>
      <c r="F657" s="52">
        <v>0.152</v>
      </c>
      <c r="G657" s="36" t="s">
        <v>9810</v>
      </c>
      <c r="H657" t="s">
        <v>9811</v>
      </c>
      <c r="I657" t="s">
        <v>9812</v>
      </c>
      <c r="J657" s="55" t="str">
        <f t="shared" si="40"/>
        <v xml:space="preserve"> 'RK.28900.100 ',</v>
      </c>
      <c r="K657" t="s">
        <v>9813</v>
      </c>
      <c r="L657" t="s">
        <v>9814</v>
      </c>
      <c r="M657">
        <v>156</v>
      </c>
      <c r="N657" t="str">
        <f t="shared" si="41"/>
        <v>when  'RK.28900.100 ',then 156</v>
      </c>
      <c r="O657" t="str">
        <f t="shared" si="42"/>
        <v>V</v>
      </c>
      <c r="P657">
        <v>8829</v>
      </c>
      <c r="Q657" t="s">
        <v>5071</v>
      </c>
      <c r="R657" t="s">
        <v>9816</v>
      </c>
      <c r="S657" t="s">
        <v>9817</v>
      </c>
      <c r="T657" t="str">
        <f t="shared" si="43"/>
        <v>update Unidad set Peso= '0.152 ' WHERE IDProductoServicio=8829</v>
      </c>
    </row>
    <row r="658" spans="1:20" hidden="1" x14ac:dyDescent="0.25">
      <c r="A658" s="35" t="s">
        <v>6</v>
      </c>
      <c r="B658" s="35" t="s">
        <v>5073</v>
      </c>
      <c r="C658" s="36">
        <v>52</v>
      </c>
      <c r="D658" s="36">
        <v>0.59199999999999997</v>
      </c>
      <c r="E658" s="36" t="s">
        <v>9809</v>
      </c>
      <c r="F658" s="52">
        <v>0.14799999999999999</v>
      </c>
      <c r="G658" s="36" t="s">
        <v>9810</v>
      </c>
      <c r="H658" t="s">
        <v>9811</v>
      </c>
      <c r="I658" t="s">
        <v>9812</v>
      </c>
      <c r="J658" s="55" t="str">
        <f t="shared" si="40"/>
        <v xml:space="preserve"> 'RK.28900.STD ',</v>
      </c>
      <c r="K658" t="s">
        <v>9813</v>
      </c>
      <c r="L658" t="s">
        <v>9814</v>
      </c>
      <c r="M658">
        <v>157</v>
      </c>
      <c r="N658" t="str">
        <f t="shared" si="41"/>
        <v>when  'RK.28900.STD ',then 157</v>
      </c>
      <c r="O658" t="str">
        <f t="shared" si="42"/>
        <v>V</v>
      </c>
      <c r="P658">
        <v>8830</v>
      </c>
      <c r="Q658" t="s">
        <v>5073</v>
      </c>
      <c r="R658" t="s">
        <v>9816</v>
      </c>
      <c r="S658" t="s">
        <v>9817</v>
      </c>
      <c r="T658" t="str">
        <f t="shared" si="43"/>
        <v>update Unidad set Peso= '0.148 ' WHERE IDProductoServicio=8830</v>
      </c>
    </row>
    <row r="659" spans="1:20" hidden="1" x14ac:dyDescent="0.25">
      <c r="A659" s="35" t="s">
        <v>6</v>
      </c>
      <c r="B659" s="35" t="s">
        <v>5075</v>
      </c>
      <c r="C659" s="36">
        <v>688</v>
      </c>
      <c r="D659" s="36">
        <v>0.4</v>
      </c>
      <c r="E659" s="36" t="s">
        <v>9809</v>
      </c>
      <c r="F659" s="52">
        <v>0.1</v>
      </c>
      <c r="G659" s="36" t="s">
        <v>9810</v>
      </c>
      <c r="H659" t="s">
        <v>9811</v>
      </c>
      <c r="I659" t="s">
        <v>9812</v>
      </c>
      <c r="J659" s="55" t="str">
        <f t="shared" si="40"/>
        <v xml:space="preserve"> 'RK.28971.025 ',</v>
      </c>
      <c r="K659" t="s">
        <v>9813</v>
      </c>
      <c r="L659" t="s">
        <v>9814</v>
      </c>
      <c r="M659">
        <v>158</v>
      </c>
      <c r="N659" t="str">
        <f t="shared" si="41"/>
        <v>when  'RK.28971.025 ',then 158</v>
      </c>
      <c r="O659" t="str">
        <f t="shared" si="42"/>
        <v>V</v>
      </c>
      <c r="P659">
        <v>8682</v>
      </c>
      <c r="Q659" t="s">
        <v>5075</v>
      </c>
      <c r="R659" t="s">
        <v>9816</v>
      </c>
      <c r="S659" t="s">
        <v>9817</v>
      </c>
      <c r="T659" t="str">
        <f t="shared" si="43"/>
        <v>update Unidad set Peso= '0.1 ' WHERE IDProductoServicio=8682</v>
      </c>
    </row>
    <row r="660" spans="1:20" hidden="1" x14ac:dyDescent="0.25">
      <c r="A660" s="35" t="s">
        <v>6</v>
      </c>
      <c r="B660" s="35" t="s">
        <v>5077</v>
      </c>
      <c r="C660" s="36">
        <v>492</v>
      </c>
      <c r="D660" s="36">
        <v>0.40400000000000003</v>
      </c>
      <c r="E660" s="36" t="s">
        <v>9809</v>
      </c>
      <c r="F660" s="52">
        <v>0.10100000000000001</v>
      </c>
      <c r="G660" s="36" t="s">
        <v>9810</v>
      </c>
      <c r="H660" t="s">
        <v>9811</v>
      </c>
      <c r="I660" t="s">
        <v>9812</v>
      </c>
      <c r="J660" s="55" t="str">
        <f t="shared" si="40"/>
        <v xml:space="preserve"> 'RK.28971.050 ',</v>
      </c>
      <c r="K660" t="s">
        <v>9813</v>
      </c>
      <c r="L660" t="s">
        <v>9814</v>
      </c>
      <c r="M660">
        <v>159</v>
      </c>
      <c r="N660" t="str">
        <f t="shared" si="41"/>
        <v>when  'RK.28971.050 ',then 159</v>
      </c>
      <c r="O660" t="str">
        <f t="shared" si="42"/>
        <v>V</v>
      </c>
      <c r="P660">
        <v>8683</v>
      </c>
      <c r="Q660" t="s">
        <v>5077</v>
      </c>
      <c r="R660" t="s">
        <v>9816</v>
      </c>
      <c r="S660" t="s">
        <v>9817</v>
      </c>
      <c r="T660" t="str">
        <f t="shared" si="43"/>
        <v>update Unidad set Peso= '0.101 ' WHERE IDProductoServicio=8683</v>
      </c>
    </row>
    <row r="661" spans="1:20" hidden="1" x14ac:dyDescent="0.25">
      <c r="A661" s="35" t="s">
        <v>6</v>
      </c>
      <c r="B661" s="35" t="s">
        <v>5079</v>
      </c>
      <c r="C661" s="36">
        <v>376</v>
      </c>
      <c r="D661" s="36">
        <v>0.40400000000000003</v>
      </c>
      <c r="E661" s="36" t="s">
        <v>9809</v>
      </c>
      <c r="F661" s="52">
        <v>0.10100000000000001</v>
      </c>
      <c r="G661" s="36" t="s">
        <v>9810</v>
      </c>
      <c r="H661" t="s">
        <v>9811</v>
      </c>
      <c r="I661" t="s">
        <v>9812</v>
      </c>
      <c r="J661" s="55" t="str">
        <f t="shared" si="40"/>
        <v xml:space="preserve"> 'RK.28971.075 ',</v>
      </c>
      <c r="K661" t="s">
        <v>9813</v>
      </c>
      <c r="L661" t="s">
        <v>9814</v>
      </c>
      <c r="M661">
        <v>160</v>
      </c>
      <c r="N661" t="str">
        <f t="shared" si="41"/>
        <v>when  'RK.28971.075 ',then 160</v>
      </c>
      <c r="O661" t="str">
        <f t="shared" si="42"/>
        <v>V</v>
      </c>
      <c r="P661">
        <v>8684</v>
      </c>
      <c r="Q661" t="s">
        <v>5079</v>
      </c>
      <c r="R661" t="s">
        <v>9816</v>
      </c>
      <c r="S661" t="s">
        <v>9817</v>
      </c>
      <c r="T661" t="str">
        <f t="shared" si="43"/>
        <v>update Unidad set Peso= '0.101 ' WHERE IDProductoServicio=8684</v>
      </c>
    </row>
    <row r="662" spans="1:20" hidden="1" x14ac:dyDescent="0.25">
      <c r="A662" s="35" t="s">
        <v>6</v>
      </c>
      <c r="B662" s="35" t="s">
        <v>5081</v>
      </c>
      <c r="C662" s="36">
        <v>116</v>
      </c>
      <c r="D662" s="36">
        <v>0.40400000000000003</v>
      </c>
      <c r="E662" s="36" t="s">
        <v>9809</v>
      </c>
      <c r="F662" s="52">
        <v>0.10100000000000001</v>
      </c>
      <c r="G662" s="36" t="s">
        <v>9810</v>
      </c>
      <c r="H662" t="s">
        <v>9811</v>
      </c>
      <c r="I662" t="s">
        <v>9812</v>
      </c>
      <c r="J662" s="55" t="str">
        <f t="shared" si="40"/>
        <v xml:space="preserve"> 'RK.28971.100 ',</v>
      </c>
      <c r="K662" t="s">
        <v>9813</v>
      </c>
      <c r="L662" t="s">
        <v>9814</v>
      </c>
      <c r="M662">
        <v>161</v>
      </c>
      <c r="N662" t="str">
        <f t="shared" si="41"/>
        <v>when  'RK.28971.100 ',then 161</v>
      </c>
      <c r="O662" t="str">
        <f t="shared" si="42"/>
        <v>V</v>
      </c>
      <c r="P662">
        <v>8685</v>
      </c>
      <c r="Q662" t="s">
        <v>5081</v>
      </c>
      <c r="R662" t="s">
        <v>9816</v>
      </c>
      <c r="S662" t="s">
        <v>9817</v>
      </c>
      <c r="T662" t="str">
        <f t="shared" si="43"/>
        <v>update Unidad set Peso= '0.101 ' WHERE IDProductoServicio=8685</v>
      </c>
    </row>
    <row r="663" spans="1:20" hidden="1" x14ac:dyDescent="0.25">
      <c r="A663" s="35" t="s">
        <v>6</v>
      </c>
      <c r="B663" s="35" t="s">
        <v>5083</v>
      </c>
      <c r="C663" s="36">
        <v>232</v>
      </c>
      <c r="D663" s="36">
        <v>0.40400000000000003</v>
      </c>
      <c r="E663" s="36" t="s">
        <v>9809</v>
      </c>
      <c r="F663" s="52">
        <v>0.10100000000000001</v>
      </c>
      <c r="G663" s="36" t="s">
        <v>9810</v>
      </c>
      <c r="H663" t="s">
        <v>9811</v>
      </c>
      <c r="I663" t="s">
        <v>9812</v>
      </c>
      <c r="J663" s="55" t="str">
        <f t="shared" si="40"/>
        <v xml:space="preserve"> 'RK.28971.STD ',</v>
      </c>
      <c r="K663" t="s">
        <v>9813</v>
      </c>
      <c r="L663" t="s">
        <v>9814</v>
      </c>
      <c r="M663">
        <v>162</v>
      </c>
      <c r="N663" t="str">
        <f t="shared" si="41"/>
        <v>when  'RK.28971.STD ',then 162</v>
      </c>
      <c r="O663" t="str">
        <f t="shared" si="42"/>
        <v>V</v>
      </c>
      <c r="P663">
        <v>8686</v>
      </c>
      <c r="Q663" t="s">
        <v>5083</v>
      </c>
      <c r="R663" t="s">
        <v>9816</v>
      </c>
      <c r="S663" t="s">
        <v>9817</v>
      </c>
      <c r="T663" t="str">
        <f t="shared" si="43"/>
        <v>update Unidad set Peso= '0.101 ' WHERE IDProductoServicio=8686</v>
      </c>
    </row>
    <row r="664" spans="1:20" hidden="1" x14ac:dyDescent="0.25">
      <c r="A664" s="35" t="s">
        <v>6</v>
      </c>
      <c r="B664" s="35" t="s">
        <v>5085</v>
      </c>
      <c r="C664" s="36">
        <v>36</v>
      </c>
      <c r="D664" s="36">
        <v>0.51200000000000001</v>
      </c>
      <c r="E664" s="36" t="s">
        <v>9809</v>
      </c>
      <c r="F664" s="52">
        <v>0.128</v>
      </c>
      <c r="G664" s="36" t="s">
        <v>9810</v>
      </c>
      <c r="H664" t="s">
        <v>9811</v>
      </c>
      <c r="I664" t="s">
        <v>9812</v>
      </c>
      <c r="J664" s="55" t="str">
        <f t="shared" si="40"/>
        <v xml:space="preserve"> 'RK.28998.025 ',</v>
      </c>
      <c r="K664" t="s">
        <v>9813</v>
      </c>
      <c r="L664" t="s">
        <v>9814</v>
      </c>
      <c r="M664">
        <v>163</v>
      </c>
      <c r="N664" t="str">
        <f t="shared" si="41"/>
        <v>when  'RK.28998.025 ',then 163</v>
      </c>
      <c r="O664" t="str">
        <f t="shared" si="42"/>
        <v>V</v>
      </c>
      <c r="P664">
        <v>23924</v>
      </c>
      <c r="Q664" t="s">
        <v>5085</v>
      </c>
      <c r="R664" t="s">
        <v>9816</v>
      </c>
      <c r="S664" t="s">
        <v>9817</v>
      </c>
      <c r="T664" t="str">
        <f t="shared" si="43"/>
        <v>update Unidad set Peso= '0.128 ' WHERE IDProductoServicio=23924</v>
      </c>
    </row>
    <row r="665" spans="1:20" hidden="1" x14ac:dyDescent="0.25">
      <c r="A665" s="35" t="s">
        <v>6</v>
      </c>
      <c r="B665" s="35" t="s">
        <v>5087</v>
      </c>
      <c r="C665" s="36">
        <v>44</v>
      </c>
      <c r="D665" s="36">
        <v>0.51200000000000001</v>
      </c>
      <c r="E665" s="36" t="s">
        <v>9809</v>
      </c>
      <c r="F665" s="52">
        <v>0.128</v>
      </c>
      <c r="G665" s="36" t="s">
        <v>9810</v>
      </c>
      <c r="H665" t="s">
        <v>9811</v>
      </c>
      <c r="I665" t="s">
        <v>9812</v>
      </c>
      <c r="J665" s="55" t="str">
        <f t="shared" si="40"/>
        <v xml:space="preserve"> 'RK.28998.050 ',</v>
      </c>
      <c r="K665" t="s">
        <v>9813</v>
      </c>
      <c r="L665" t="s">
        <v>9814</v>
      </c>
      <c r="M665">
        <v>164</v>
      </c>
      <c r="N665" t="str">
        <f t="shared" si="41"/>
        <v>when  'RK.28998.050 ',then 164</v>
      </c>
      <c r="O665" t="str">
        <f t="shared" si="42"/>
        <v>V</v>
      </c>
      <c r="P665">
        <v>23925</v>
      </c>
      <c r="Q665" t="s">
        <v>5087</v>
      </c>
      <c r="R665" t="s">
        <v>9816</v>
      </c>
      <c r="S665" t="s">
        <v>9817</v>
      </c>
      <c r="T665" t="str">
        <f t="shared" si="43"/>
        <v>update Unidad set Peso= '0.128 ' WHERE IDProductoServicio=23925</v>
      </c>
    </row>
    <row r="666" spans="1:20" hidden="1" x14ac:dyDescent="0.25">
      <c r="A666" s="35" t="s">
        <v>6</v>
      </c>
      <c r="B666" s="35" t="s">
        <v>5089</v>
      </c>
      <c r="C666" s="36">
        <v>20</v>
      </c>
      <c r="D666" s="36">
        <v>0.51200000000000001</v>
      </c>
      <c r="E666" s="36" t="s">
        <v>9809</v>
      </c>
      <c r="F666" s="52">
        <v>0.128</v>
      </c>
      <c r="G666" s="36" t="s">
        <v>9810</v>
      </c>
      <c r="H666" t="s">
        <v>9811</v>
      </c>
      <c r="I666" t="s">
        <v>9812</v>
      </c>
      <c r="J666" s="55" t="str">
        <f t="shared" si="40"/>
        <v xml:space="preserve"> 'RK.28998.STD ',</v>
      </c>
      <c r="K666" t="s">
        <v>9813</v>
      </c>
      <c r="L666" t="s">
        <v>9814</v>
      </c>
      <c r="M666">
        <v>165</v>
      </c>
      <c r="N666" t="str">
        <f t="shared" si="41"/>
        <v>when  'RK.28998.STD ',then 165</v>
      </c>
      <c r="O666" t="str">
        <f t="shared" si="42"/>
        <v>V</v>
      </c>
      <c r="P666">
        <v>23926</v>
      </c>
      <c r="Q666" t="s">
        <v>5089</v>
      </c>
      <c r="R666" t="s">
        <v>9816</v>
      </c>
      <c r="S666" t="s">
        <v>9817</v>
      </c>
      <c r="T666" t="str">
        <f t="shared" si="43"/>
        <v>update Unidad set Peso= '0.128 ' WHERE IDProductoServicio=23926</v>
      </c>
    </row>
    <row r="667" spans="1:20" hidden="1" x14ac:dyDescent="0.25">
      <c r="A667" s="35" t="s">
        <v>6</v>
      </c>
      <c r="B667" s="35" t="s">
        <v>5091</v>
      </c>
      <c r="C667" s="36">
        <v>36</v>
      </c>
      <c r="D667" s="36">
        <v>0.60799999999999998</v>
      </c>
      <c r="E667" s="36" t="s">
        <v>9809</v>
      </c>
      <c r="F667" s="52">
        <v>0.152</v>
      </c>
      <c r="G667" s="36" t="s">
        <v>9810</v>
      </c>
      <c r="H667" t="s">
        <v>9811</v>
      </c>
      <c r="I667" t="s">
        <v>9812</v>
      </c>
      <c r="J667" s="55" t="str">
        <f t="shared" si="40"/>
        <v xml:space="preserve"> 'RK.30004.025 ',</v>
      </c>
      <c r="K667" t="s">
        <v>9813</v>
      </c>
      <c r="L667" t="s">
        <v>9814</v>
      </c>
      <c r="M667">
        <v>166</v>
      </c>
      <c r="N667" t="str">
        <f t="shared" si="41"/>
        <v>when  'RK.30004.025 ',then 166</v>
      </c>
      <c r="O667" t="str">
        <f t="shared" si="42"/>
        <v>V</v>
      </c>
      <c r="P667">
        <v>23575</v>
      </c>
      <c r="Q667" t="s">
        <v>5091</v>
      </c>
      <c r="R667" t="s">
        <v>9816</v>
      </c>
      <c r="S667" t="s">
        <v>9817</v>
      </c>
      <c r="T667" t="str">
        <f t="shared" si="43"/>
        <v>update Unidad set Peso= '0.152 ' WHERE IDProductoServicio=23575</v>
      </c>
    </row>
    <row r="668" spans="1:20" hidden="1" x14ac:dyDescent="0.25">
      <c r="A668" s="35" t="s">
        <v>6</v>
      </c>
      <c r="B668" s="35" t="s">
        <v>5093</v>
      </c>
      <c r="C668" s="36">
        <v>20</v>
      </c>
      <c r="D668" s="36">
        <v>0.47199999999999998</v>
      </c>
      <c r="E668" s="36" t="s">
        <v>9809</v>
      </c>
      <c r="F668" s="52">
        <v>0.11799999999999999</v>
      </c>
      <c r="G668" s="36" t="s">
        <v>9810</v>
      </c>
      <c r="H668" t="s">
        <v>9811</v>
      </c>
      <c r="I668" t="s">
        <v>9812</v>
      </c>
      <c r="J668" s="55" t="str">
        <f t="shared" si="40"/>
        <v xml:space="preserve"> 'RK.30009.025 ',</v>
      </c>
      <c r="K668" t="s">
        <v>9813</v>
      </c>
      <c r="L668" t="s">
        <v>9814</v>
      </c>
      <c r="M668">
        <v>167</v>
      </c>
      <c r="N668" t="str">
        <f t="shared" si="41"/>
        <v>when  'RK.30009.025 ',then 167</v>
      </c>
      <c r="O668" t="str">
        <f t="shared" si="42"/>
        <v>V</v>
      </c>
      <c r="P668">
        <v>23929</v>
      </c>
      <c r="Q668" t="s">
        <v>5093</v>
      </c>
      <c r="R668" t="s">
        <v>9816</v>
      </c>
      <c r="S668" t="s">
        <v>9817</v>
      </c>
      <c r="T668" t="str">
        <f t="shared" si="43"/>
        <v>update Unidad set Peso= '0.118 ' WHERE IDProductoServicio=23929</v>
      </c>
    </row>
    <row r="669" spans="1:20" hidden="1" x14ac:dyDescent="0.25">
      <c r="A669" s="35" t="s">
        <v>6</v>
      </c>
      <c r="B669" s="35" t="s">
        <v>5095</v>
      </c>
      <c r="C669" s="36">
        <v>8</v>
      </c>
      <c r="D669" s="36">
        <v>0.47599999999999998</v>
      </c>
      <c r="E669" s="36" t="s">
        <v>9809</v>
      </c>
      <c r="F669" s="52">
        <v>0.11899999999999999</v>
      </c>
      <c r="G669" s="36" t="s">
        <v>9810</v>
      </c>
      <c r="H669" t="s">
        <v>9811</v>
      </c>
      <c r="I669" t="s">
        <v>9812</v>
      </c>
      <c r="J669" s="55" t="str">
        <f t="shared" si="40"/>
        <v xml:space="preserve"> 'RK.30009.STD ',</v>
      </c>
      <c r="K669" t="s">
        <v>9813</v>
      </c>
      <c r="L669" t="s">
        <v>9814</v>
      </c>
      <c r="M669">
        <v>168</v>
      </c>
      <c r="N669" t="str">
        <f t="shared" si="41"/>
        <v>when  'RK.30009.STD ',then 168</v>
      </c>
      <c r="O669" t="str">
        <f t="shared" si="42"/>
        <v>V</v>
      </c>
      <c r="P669">
        <v>23930</v>
      </c>
      <c r="Q669" t="s">
        <v>5095</v>
      </c>
      <c r="R669" t="s">
        <v>9816</v>
      </c>
      <c r="S669" t="s">
        <v>9817</v>
      </c>
      <c r="T669" t="str">
        <f t="shared" si="43"/>
        <v>update Unidad set Peso= '0.119 ' WHERE IDProductoServicio=23930</v>
      </c>
    </row>
    <row r="670" spans="1:20" hidden="1" x14ac:dyDescent="0.25">
      <c r="A670" s="35" t="s">
        <v>6</v>
      </c>
      <c r="B670" s="35" t="s">
        <v>5097</v>
      </c>
      <c r="C670" s="36">
        <v>96</v>
      </c>
      <c r="D670" s="36">
        <v>0.34</v>
      </c>
      <c r="E670" s="36" t="s">
        <v>9809</v>
      </c>
      <c r="F670" s="52">
        <v>8.5000000000000006E-2</v>
      </c>
      <c r="G670" s="36" t="s">
        <v>9810</v>
      </c>
      <c r="H670" t="s">
        <v>9811</v>
      </c>
      <c r="I670" t="s">
        <v>9812</v>
      </c>
      <c r="J670" s="55" t="str">
        <f t="shared" si="40"/>
        <v xml:space="preserve"> 'RK.30090.025 ',</v>
      </c>
      <c r="K670" t="s">
        <v>9813</v>
      </c>
      <c r="L670" t="s">
        <v>9814</v>
      </c>
      <c r="M670">
        <v>169</v>
      </c>
      <c r="N670" t="str">
        <f t="shared" si="41"/>
        <v>when  'RK.30090.025 ',then 169</v>
      </c>
      <c r="O670" t="str">
        <f t="shared" si="42"/>
        <v>V</v>
      </c>
      <c r="P670">
        <v>22032</v>
      </c>
      <c r="Q670" t="s">
        <v>5097</v>
      </c>
      <c r="R670" t="s">
        <v>9816</v>
      </c>
      <c r="S670" t="s">
        <v>9817</v>
      </c>
      <c r="T670" t="str">
        <f t="shared" si="43"/>
        <v>update Unidad set Peso= '0.085 ' WHERE IDProductoServicio=22032</v>
      </c>
    </row>
    <row r="671" spans="1:20" hidden="1" x14ac:dyDescent="0.25">
      <c r="A671" s="35" t="s">
        <v>6</v>
      </c>
      <c r="B671" s="35" t="s">
        <v>5099</v>
      </c>
      <c r="C671" s="36">
        <v>8</v>
      </c>
      <c r="D671" s="36">
        <v>0.34399999999999997</v>
      </c>
      <c r="E671" s="36" t="s">
        <v>9809</v>
      </c>
      <c r="F671" s="52">
        <v>8.5999999999999993E-2</v>
      </c>
      <c r="G671" s="36" t="s">
        <v>9810</v>
      </c>
      <c r="H671" t="s">
        <v>9811</v>
      </c>
      <c r="I671" t="s">
        <v>9812</v>
      </c>
      <c r="J671" s="55" t="str">
        <f t="shared" si="40"/>
        <v xml:space="preserve"> 'RK.30090.STD ',</v>
      </c>
      <c r="K671" t="s">
        <v>9813</v>
      </c>
      <c r="L671" t="s">
        <v>9814</v>
      </c>
      <c r="M671">
        <v>170</v>
      </c>
      <c r="N671" t="str">
        <f t="shared" si="41"/>
        <v>when  'RK.30090.STD ',then 170</v>
      </c>
      <c r="O671" t="str">
        <f t="shared" si="42"/>
        <v>V</v>
      </c>
      <c r="P671">
        <v>22033</v>
      </c>
      <c r="Q671" t="s">
        <v>5099</v>
      </c>
      <c r="R671" t="s">
        <v>9816</v>
      </c>
      <c r="S671" t="s">
        <v>9817</v>
      </c>
      <c r="T671" t="str">
        <f t="shared" si="43"/>
        <v>update Unidad set Peso= '0.086 ' WHERE IDProductoServicio=22033</v>
      </c>
    </row>
    <row r="672" spans="1:20" hidden="1" x14ac:dyDescent="0.25">
      <c r="A672" s="35" t="s">
        <v>6</v>
      </c>
      <c r="B672" s="35" t="s">
        <v>5101</v>
      </c>
      <c r="C672" s="36">
        <v>20</v>
      </c>
      <c r="D672" s="36">
        <v>1.1160000000000001</v>
      </c>
      <c r="E672" s="36" t="s">
        <v>9809</v>
      </c>
      <c r="F672" s="52">
        <v>0.27900000000000003</v>
      </c>
      <c r="G672" s="36" t="s">
        <v>9810</v>
      </c>
      <c r="H672" t="s">
        <v>9811</v>
      </c>
      <c r="I672" t="s">
        <v>9812</v>
      </c>
      <c r="J672" s="55" t="str">
        <f t="shared" si="40"/>
        <v xml:space="preserve"> 'RK.30141.025 ',</v>
      </c>
      <c r="K672" t="s">
        <v>9813</v>
      </c>
      <c r="L672" t="s">
        <v>9814</v>
      </c>
      <c r="M672">
        <v>171</v>
      </c>
      <c r="N672" t="str">
        <f t="shared" si="41"/>
        <v>when  'RK.30141.025 ',then 171</v>
      </c>
      <c r="O672" t="str">
        <f t="shared" si="42"/>
        <v>V</v>
      </c>
      <c r="P672">
        <v>24373</v>
      </c>
      <c r="Q672" t="s">
        <v>5101</v>
      </c>
      <c r="R672" t="s">
        <v>9816</v>
      </c>
      <c r="S672" t="s">
        <v>9817</v>
      </c>
      <c r="T672" t="str">
        <f t="shared" si="43"/>
        <v>update Unidad set Peso= '0.279 ' WHERE IDProductoServicio=24373</v>
      </c>
    </row>
    <row r="673" spans="1:20" hidden="1" x14ac:dyDescent="0.25">
      <c r="A673" s="35" t="s">
        <v>6</v>
      </c>
      <c r="B673" s="35" t="s">
        <v>5103</v>
      </c>
      <c r="C673" s="36">
        <v>36</v>
      </c>
      <c r="D673" s="44">
        <v>0</v>
      </c>
      <c r="E673" s="36" t="s">
        <v>9809</v>
      </c>
      <c r="F673" s="52">
        <v>0.28000000000000003</v>
      </c>
      <c r="G673" s="36" t="s">
        <v>9810</v>
      </c>
      <c r="H673" t="s">
        <v>9811</v>
      </c>
      <c r="I673" t="s">
        <v>9812</v>
      </c>
      <c r="J673" s="55" t="str">
        <f t="shared" si="40"/>
        <v xml:space="preserve"> 'RK.30141.STD ',</v>
      </c>
      <c r="K673" t="s">
        <v>9813</v>
      </c>
      <c r="L673" t="s">
        <v>9814</v>
      </c>
      <c r="M673">
        <v>172</v>
      </c>
      <c r="N673" t="str">
        <f t="shared" si="41"/>
        <v>when  'RK.30141.STD ',then 172</v>
      </c>
      <c r="O673" t="str">
        <f t="shared" si="42"/>
        <v>V</v>
      </c>
      <c r="P673">
        <v>24374</v>
      </c>
      <c r="Q673" t="s">
        <v>5103</v>
      </c>
      <c r="R673" t="s">
        <v>9816</v>
      </c>
      <c r="S673" t="s">
        <v>9817</v>
      </c>
      <c r="T673" t="str">
        <f t="shared" si="43"/>
        <v>update Unidad set Peso= '0.28 ' WHERE IDProductoServicio=24374</v>
      </c>
    </row>
    <row r="674" spans="1:20" hidden="1" x14ac:dyDescent="0.25">
      <c r="A674" s="35" t="s">
        <v>6</v>
      </c>
      <c r="B674" s="35" t="s">
        <v>5105</v>
      </c>
      <c r="C674" s="36">
        <v>112</v>
      </c>
      <c r="D674" s="36">
        <v>0.45200000000000001</v>
      </c>
      <c r="E674" s="36" t="s">
        <v>9809</v>
      </c>
      <c r="F674" s="52">
        <v>0.113</v>
      </c>
      <c r="G674" s="36" t="s">
        <v>9810</v>
      </c>
      <c r="H674" t="s">
        <v>9811</v>
      </c>
      <c r="I674" t="s">
        <v>9812</v>
      </c>
      <c r="J674" s="55" t="str">
        <f t="shared" si="40"/>
        <v xml:space="preserve"> 'RK.30155.025 ',</v>
      </c>
      <c r="K674" t="s">
        <v>9813</v>
      </c>
      <c r="L674" t="s">
        <v>9814</v>
      </c>
      <c r="M674">
        <v>173</v>
      </c>
      <c r="N674" t="str">
        <f t="shared" si="41"/>
        <v>when  'RK.30155.025 ',then 173</v>
      </c>
      <c r="O674" t="str">
        <f t="shared" si="42"/>
        <v>V</v>
      </c>
      <c r="P674">
        <v>22020</v>
      </c>
      <c r="Q674" t="s">
        <v>5105</v>
      </c>
      <c r="R674" t="s">
        <v>9816</v>
      </c>
      <c r="S674" t="s">
        <v>9817</v>
      </c>
      <c r="T674" t="str">
        <f t="shared" si="43"/>
        <v>update Unidad set Peso= '0.113 ' WHERE IDProductoServicio=22020</v>
      </c>
    </row>
    <row r="675" spans="1:20" hidden="1" x14ac:dyDescent="0.25">
      <c r="A675" s="35" t="s">
        <v>6</v>
      </c>
      <c r="B675" s="35" t="s">
        <v>5107</v>
      </c>
      <c r="C675" s="36">
        <v>4</v>
      </c>
      <c r="D675" s="36">
        <v>0.45600000000000002</v>
      </c>
      <c r="E675" s="36" t="s">
        <v>9809</v>
      </c>
      <c r="F675" s="52">
        <v>0.114</v>
      </c>
      <c r="G675" s="36" t="s">
        <v>9810</v>
      </c>
      <c r="H675" t="s">
        <v>9811</v>
      </c>
      <c r="I675" t="s">
        <v>9812</v>
      </c>
      <c r="J675" s="55" t="str">
        <f t="shared" si="40"/>
        <v xml:space="preserve"> 'RK.30155.050 ',</v>
      </c>
      <c r="K675" t="s">
        <v>9813</v>
      </c>
      <c r="L675" t="s">
        <v>9814</v>
      </c>
      <c r="M675">
        <v>174</v>
      </c>
      <c r="N675" t="str">
        <f t="shared" si="41"/>
        <v>when  'RK.30155.050 ',then 174</v>
      </c>
      <c r="O675" t="str">
        <f t="shared" si="42"/>
        <v>V</v>
      </c>
      <c r="P675">
        <v>22019</v>
      </c>
      <c r="Q675" t="s">
        <v>5107</v>
      </c>
      <c r="R675" t="s">
        <v>9816</v>
      </c>
      <c r="S675" t="s">
        <v>9817</v>
      </c>
      <c r="T675" t="str">
        <f t="shared" si="43"/>
        <v>update Unidad set Peso= '0.114 ' WHERE IDProductoServicio=22019</v>
      </c>
    </row>
    <row r="676" spans="1:20" hidden="1" x14ac:dyDescent="0.25">
      <c r="A676" s="35" t="s">
        <v>6</v>
      </c>
      <c r="B676" s="35" t="s">
        <v>5109</v>
      </c>
      <c r="C676" s="36">
        <v>16</v>
      </c>
      <c r="D676" s="36">
        <v>0.44800000000000001</v>
      </c>
      <c r="E676" s="36" t="s">
        <v>9809</v>
      </c>
      <c r="F676" s="52">
        <v>0.112</v>
      </c>
      <c r="G676" s="36" t="s">
        <v>9810</v>
      </c>
      <c r="H676" t="s">
        <v>9811</v>
      </c>
      <c r="I676" t="s">
        <v>9812</v>
      </c>
      <c r="J676" s="55" t="str">
        <f t="shared" si="40"/>
        <v xml:space="preserve"> 'RK.30155.075 ',</v>
      </c>
      <c r="K676" t="s">
        <v>9813</v>
      </c>
      <c r="L676" t="s">
        <v>9814</v>
      </c>
      <c r="M676">
        <v>175</v>
      </c>
      <c r="N676" t="str">
        <f t="shared" si="41"/>
        <v>when  'RK.30155.075 ',then 175</v>
      </c>
      <c r="O676" t="str">
        <f t="shared" si="42"/>
        <v>V</v>
      </c>
      <c r="P676">
        <v>22018</v>
      </c>
      <c r="Q676" t="s">
        <v>5109</v>
      </c>
      <c r="R676" t="s">
        <v>9816</v>
      </c>
      <c r="S676" t="s">
        <v>9817</v>
      </c>
      <c r="T676" t="str">
        <f t="shared" si="43"/>
        <v>update Unidad set Peso= '0.112 ' WHERE IDProductoServicio=22018</v>
      </c>
    </row>
    <row r="677" spans="1:20" hidden="1" x14ac:dyDescent="0.25">
      <c r="A677" s="35" t="s">
        <v>6</v>
      </c>
      <c r="B677" s="35" t="s">
        <v>5111</v>
      </c>
      <c r="C677" s="36">
        <v>24</v>
      </c>
      <c r="D677" s="36">
        <v>0.44800000000000001</v>
      </c>
      <c r="E677" s="36" t="s">
        <v>9809</v>
      </c>
      <c r="F677" s="52">
        <v>0.112</v>
      </c>
      <c r="G677" s="36" t="s">
        <v>9810</v>
      </c>
      <c r="H677" t="s">
        <v>9811</v>
      </c>
      <c r="I677" t="s">
        <v>9812</v>
      </c>
      <c r="J677" s="55" t="str">
        <f t="shared" si="40"/>
        <v xml:space="preserve"> 'RK.30160.050 ',</v>
      </c>
      <c r="K677" t="s">
        <v>9813</v>
      </c>
      <c r="L677" t="s">
        <v>9814</v>
      </c>
      <c r="M677">
        <v>176</v>
      </c>
      <c r="N677" t="str">
        <f t="shared" si="41"/>
        <v>when  'RK.30160.050 ',then 176</v>
      </c>
      <c r="O677" t="str">
        <f t="shared" si="42"/>
        <v>V</v>
      </c>
      <c r="P677">
        <v>4093</v>
      </c>
      <c r="Q677" t="s">
        <v>5111</v>
      </c>
      <c r="R677" t="s">
        <v>9816</v>
      </c>
      <c r="S677" t="s">
        <v>9817</v>
      </c>
      <c r="T677" t="str">
        <f t="shared" si="43"/>
        <v>update Unidad set Peso= '0.112 ' WHERE IDProductoServicio=4093</v>
      </c>
    </row>
    <row r="678" spans="1:20" hidden="1" x14ac:dyDescent="0.25">
      <c r="A678" s="35" t="s">
        <v>6</v>
      </c>
      <c r="B678" s="35" t="s">
        <v>5113</v>
      </c>
      <c r="C678" s="36">
        <v>12</v>
      </c>
      <c r="D678" s="36">
        <v>0.876</v>
      </c>
      <c r="E678" s="36" t="s">
        <v>9809</v>
      </c>
      <c r="F678" s="52">
        <v>0.219</v>
      </c>
      <c r="G678" s="36" t="s">
        <v>9810</v>
      </c>
      <c r="H678" t="s">
        <v>9811</v>
      </c>
      <c r="I678" t="s">
        <v>9812</v>
      </c>
      <c r="J678" s="55" t="str">
        <f t="shared" si="40"/>
        <v xml:space="preserve"> 'RK.30175.025 ',</v>
      </c>
      <c r="K678" t="s">
        <v>9813</v>
      </c>
      <c r="L678" t="s">
        <v>9814</v>
      </c>
      <c r="M678">
        <v>177</v>
      </c>
      <c r="N678" t="str">
        <f t="shared" si="41"/>
        <v>when  'RK.30175.025 ',then 177</v>
      </c>
      <c r="O678" t="str">
        <f t="shared" si="42"/>
        <v>V</v>
      </c>
      <c r="P678">
        <v>10294</v>
      </c>
      <c r="Q678" t="s">
        <v>5113</v>
      </c>
      <c r="R678" t="s">
        <v>9816</v>
      </c>
      <c r="S678" t="s">
        <v>9817</v>
      </c>
      <c r="T678" t="str">
        <f t="shared" si="43"/>
        <v>update Unidad set Peso= '0.219 ' WHERE IDProductoServicio=10294</v>
      </c>
    </row>
    <row r="679" spans="1:20" hidden="1" x14ac:dyDescent="0.25">
      <c r="A679" s="35" t="s">
        <v>6</v>
      </c>
      <c r="B679" s="35" t="s">
        <v>5115</v>
      </c>
      <c r="C679" s="36">
        <v>24</v>
      </c>
      <c r="D679" s="36">
        <v>0.86799999999999999</v>
      </c>
      <c r="E679" s="36" t="s">
        <v>9809</v>
      </c>
      <c r="F679" s="52">
        <v>0.217</v>
      </c>
      <c r="G679" s="36" t="s">
        <v>9810</v>
      </c>
      <c r="H679" t="s">
        <v>9811</v>
      </c>
      <c r="I679" t="s">
        <v>9812</v>
      </c>
      <c r="J679" s="55" t="str">
        <f t="shared" si="40"/>
        <v xml:space="preserve"> 'RK.30175.STD ',</v>
      </c>
      <c r="K679" t="s">
        <v>9813</v>
      </c>
      <c r="L679" t="s">
        <v>9814</v>
      </c>
      <c r="M679">
        <v>178</v>
      </c>
      <c r="N679" t="str">
        <f t="shared" si="41"/>
        <v>when  'RK.30175.STD ',then 178</v>
      </c>
      <c r="O679" t="str">
        <f t="shared" si="42"/>
        <v>V</v>
      </c>
      <c r="P679">
        <v>10295</v>
      </c>
      <c r="Q679" t="s">
        <v>5115</v>
      </c>
      <c r="R679" t="s">
        <v>9816</v>
      </c>
      <c r="S679" t="s">
        <v>9817</v>
      </c>
      <c r="T679" t="str">
        <f t="shared" si="43"/>
        <v>update Unidad set Peso= '0.217 ' WHERE IDProductoServicio=10295</v>
      </c>
    </row>
    <row r="680" spans="1:20" hidden="1" x14ac:dyDescent="0.25">
      <c r="A680" s="35" t="s">
        <v>6</v>
      </c>
      <c r="B680" s="35" t="s">
        <v>5117</v>
      </c>
      <c r="C680" s="36">
        <v>12</v>
      </c>
      <c r="D680" s="36">
        <v>0.46</v>
      </c>
      <c r="E680" s="36" t="s">
        <v>9809</v>
      </c>
      <c r="F680" s="52">
        <v>0.115</v>
      </c>
      <c r="G680" s="36" t="s">
        <v>9810</v>
      </c>
      <c r="H680" t="s">
        <v>9811</v>
      </c>
      <c r="I680" t="s">
        <v>9812</v>
      </c>
      <c r="J680" s="55" t="str">
        <f t="shared" si="40"/>
        <v xml:space="preserve"> 'RK.30273.025 ',</v>
      </c>
      <c r="K680" t="s">
        <v>9813</v>
      </c>
      <c r="L680" t="s">
        <v>9814</v>
      </c>
      <c r="M680">
        <v>179</v>
      </c>
      <c r="N680" t="str">
        <f t="shared" si="41"/>
        <v>when  'RK.30273.025 ',then 179</v>
      </c>
      <c r="O680" t="str">
        <f t="shared" si="42"/>
        <v>V</v>
      </c>
      <c r="P680">
        <v>22030</v>
      </c>
      <c r="Q680" t="s">
        <v>5117</v>
      </c>
      <c r="R680" t="s">
        <v>9816</v>
      </c>
      <c r="S680" t="s">
        <v>9817</v>
      </c>
      <c r="T680" t="str">
        <f t="shared" si="43"/>
        <v>update Unidad set Peso= '0.115 ' WHERE IDProductoServicio=22030</v>
      </c>
    </row>
    <row r="681" spans="1:20" hidden="1" x14ac:dyDescent="0.25">
      <c r="A681" s="35" t="s">
        <v>6</v>
      </c>
      <c r="B681" s="35" t="s">
        <v>5119</v>
      </c>
      <c r="C681" s="36">
        <v>4</v>
      </c>
      <c r="D681" s="36">
        <v>0.46</v>
      </c>
      <c r="E681" s="36" t="s">
        <v>9809</v>
      </c>
      <c r="F681" s="52">
        <v>0.115</v>
      </c>
      <c r="G681" s="36" t="s">
        <v>9810</v>
      </c>
      <c r="H681" t="s">
        <v>9811</v>
      </c>
      <c r="I681" t="s">
        <v>9812</v>
      </c>
      <c r="J681" s="55" t="str">
        <f t="shared" si="40"/>
        <v xml:space="preserve"> 'RK.30273.050 ',</v>
      </c>
      <c r="K681" t="s">
        <v>9813</v>
      </c>
      <c r="L681" t="s">
        <v>9814</v>
      </c>
      <c r="M681">
        <v>180</v>
      </c>
      <c r="N681" t="str">
        <f t="shared" si="41"/>
        <v>when  'RK.30273.050 ',then 180</v>
      </c>
      <c r="O681" t="str">
        <f t="shared" si="42"/>
        <v>V</v>
      </c>
      <c r="P681">
        <v>22029</v>
      </c>
      <c r="Q681" t="s">
        <v>5119</v>
      </c>
      <c r="R681" t="s">
        <v>9816</v>
      </c>
      <c r="S681" t="s">
        <v>9817</v>
      </c>
      <c r="T681" t="str">
        <f t="shared" si="43"/>
        <v>update Unidad set Peso= '0.115 ' WHERE IDProductoServicio=22029</v>
      </c>
    </row>
    <row r="682" spans="1:20" hidden="1" x14ac:dyDescent="0.25">
      <c r="A682" s="35" t="s">
        <v>6</v>
      </c>
      <c r="B682" s="35" t="s">
        <v>5121</v>
      </c>
      <c r="C682" s="36">
        <v>20</v>
      </c>
      <c r="D682" s="36">
        <v>0.46</v>
      </c>
      <c r="E682" s="36" t="s">
        <v>9809</v>
      </c>
      <c r="F682" s="52">
        <v>0.115</v>
      </c>
      <c r="G682" s="36" t="s">
        <v>9810</v>
      </c>
      <c r="H682" t="s">
        <v>9811</v>
      </c>
      <c r="I682" t="s">
        <v>9812</v>
      </c>
      <c r="J682" s="55" t="str">
        <f t="shared" si="40"/>
        <v xml:space="preserve"> 'RK.30273.STD ',</v>
      </c>
      <c r="K682" t="s">
        <v>9813</v>
      </c>
      <c r="L682" t="s">
        <v>9814</v>
      </c>
      <c r="M682">
        <v>181</v>
      </c>
      <c r="N682" t="str">
        <f t="shared" si="41"/>
        <v>when  'RK.30273.STD ',then 181</v>
      </c>
      <c r="O682" t="str">
        <f t="shared" si="42"/>
        <v>V</v>
      </c>
      <c r="P682">
        <v>22031</v>
      </c>
      <c r="Q682" t="s">
        <v>5121</v>
      </c>
      <c r="R682" t="s">
        <v>9816</v>
      </c>
      <c r="S682" t="s">
        <v>9817</v>
      </c>
      <c r="T682" t="str">
        <f t="shared" si="43"/>
        <v>update Unidad set Peso= '0.115 ' WHERE IDProductoServicio=22031</v>
      </c>
    </row>
    <row r="683" spans="1:20" hidden="1" x14ac:dyDescent="0.25">
      <c r="A683" s="35" t="s">
        <v>6</v>
      </c>
      <c r="B683" s="35" t="s">
        <v>5123</v>
      </c>
      <c r="C683" s="36">
        <v>48</v>
      </c>
      <c r="D683" s="36">
        <v>0.752</v>
      </c>
      <c r="E683" s="36" t="s">
        <v>9809</v>
      </c>
      <c r="F683" s="52">
        <v>0.188</v>
      </c>
      <c r="G683" s="36" t="s">
        <v>9810</v>
      </c>
      <c r="H683" t="s">
        <v>9811</v>
      </c>
      <c r="I683" t="s">
        <v>9812</v>
      </c>
      <c r="J683" s="55" t="str">
        <f t="shared" si="40"/>
        <v xml:space="preserve"> 'RK.30855.STD ',</v>
      </c>
      <c r="K683" t="s">
        <v>9813</v>
      </c>
      <c r="L683" t="s">
        <v>9814</v>
      </c>
      <c r="M683">
        <v>182</v>
      </c>
      <c r="N683" t="str">
        <f t="shared" si="41"/>
        <v>when  'RK.30855.STD ',then 182</v>
      </c>
      <c r="O683" t="str">
        <f t="shared" si="42"/>
        <v>V</v>
      </c>
      <c r="P683">
        <v>10517</v>
      </c>
      <c r="Q683" t="s">
        <v>5123</v>
      </c>
      <c r="R683" t="s">
        <v>9816</v>
      </c>
      <c r="S683" t="s">
        <v>9817</v>
      </c>
      <c r="T683" t="str">
        <f t="shared" si="43"/>
        <v>update Unidad set Peso= '0.188 ' WHERE IDProductoServicio=10517</v>
      </c>
    </row>
    <row r="684" spans="1:20" hidden="1" x14ac:dyDescent="0.25">
      <c r="A684" s="35" t="s">
        <v>6</v>
      </c>
      <c r="B684" s="35" t="s">
        <v>5125</v>
      </c>
      <c r="C684" s="36">
        <v>20</v>
      </c>
      <c r="D684" s="36">
        <v>0.33200000000000002</v>
      </c>
      <c r="E684" s="36" t="s">
        <v>9809</v>
      </c>
      <c r="F684" s="52">
        <v>8.3000000000000004E-2</v>
      </c>
      <c r="G684" s="36" t="s">
        <v>9810</v>
      </c>
      <c r="H684" t="s">
        <v>9811</v>
      </c>
      <c r="I684" t="s">
        <v>9812</v>
      </c>
      <c r="J684" s="55" t="str">
        <f t="shared" si="40"/>
        <v xml:space="preserve"> 'RK.30990.STD ',</v>
      </c>
      <c r="K684" t="s">
        <v>9813</v>
      </c>
      <c r="L684" t="s">
        <v>9814</v>
      </c>
      <c r="M684">
        <v>183</v>
      </c>
      <c r="N684" t="str">
        <f t="shared" si="41"/>
        <v>when  'RK.30990.STD ',then 183</v>
      </c>
      <c r="O684" t="str">
        <f t="shared" si="42"/>
        <v>V</v>
      </c>
      <c r="P684">
        <v>22027</v>
      </c>
      <c r="Q684" t="s">
        <v>5125</v>
      </c>
      <c r="R684" t="s">
        <v>9816</v>
      </c>
      <c r="S684" t="s">
        <v>9817</v>
      </c>
      <c r="T684" t="str">
        <f t="shared" si="43"/>
        <v>update Unidad set Peso= '0.083 ' WHERE IDProductoServicio=22027</v>
      </c>
    </row>
    <row r="685" spans="1:20" hidden="1" x14ac:dyDescent="0.25">
      <c r="A685" s="35" t="s">
        <v>6</v>
      </c>
      <c r="B685" s="35" t="s">
        <v>5127</v>
      </c>
      <c r="C685" s="36">
        <v>315</v>
      </c>
      <c r="D685" s="36">
        <v>0.183</v>
      </c>
      <c r="E685" s="36" t="s">
        <v>9809</v>
      </c>
      <c r="F685" s="52">
        <v>6.0999999999999999E-2</v>
      </c>
      <c r="G685" s="36" t="s">
        <v>9810</v>
      </c>
      <c r="H685" t="s">
        <v>9811</v>
      </c>
      <c r="I685" t="s">
        <v>9812</v>
      </c>
      <c r="J685" s="55" t="str">
        <f t="shared" si="40"/>
        <v xml:space="preserve"> 'RK.40021.025 ',</v>
      </c>
      <c r="K685" t="s">
        <v>9813</v>
      </c>
      <c r="L685" t="s">
        <v>9814</v>
      </c>
      <c r="M685">
        <v>184</v>
      </c>
      <c r="N685" t="str">
        <f t="shared" si="41"/>
        <v>when  'RK.40021.025 ',then 184</v>
      </c>
      <c r="O685" t="str">
        <f t="shared" si="42"/>
        <v>V</v>
      </c>
      <c r="P685">
        <v>22492</v>
      </c>
      <c r="Q685" t="s">
        <v>5127</v>
      </c>
      <c r="R685" t="s">
        <v>9816</v>
      </c>
      <c r="S685" t="s">
        <v>9817</v>
      </c>
      <c r="T685" t="str">
        <f t="shared" si="43"/>
        <v>update Unidad set Peso= '0.061 ' WHERE IDProductoServicio=22492</v>
      </c>
    </row>
    <row r="686" spans="1:20" hidden="1" x14ac:dyDescent="0.25">
      <c r="A686" s="35" t="s">
        <v>6</v>
      </c>
      <c r="B686" s="35" t="s">
        <v>5129</v>
      </c>
      <c r="C686" s="36">
        <v>135</v>
      </c>
      <c r="D686" s="36">
        <v>0.183</v>
      </c>
      <c r="E686" s="36" t="s">
        <v>9809</v>
      </c>
      <c r="F686" s="52">
        <v>6.0999999999999999E-2</v>
      </c>
      <c r="G686" s="36" t="s">
        <v>9810</v>
      </c>
      <c r="H686" t="s">
        <v>9811</v>
      </c>
      <c r="I686" t="s">
        <v>9812</v>
      </c>
      <c r="J686" s="55" t="str">
        <f t="shared" si="40"/>
        <v xml:space="preserve"> 'RK.40021.050 ',</v>
      </c>
      <c r="K686" t="s">
        <v>9813</v>
      </c>
      <c r="L686" t="s">
        <v>9814</v>
      </c>
      <c r="M686">
        <v>185</v>
      </c>
      <c r="N686" t="str">
        <f t="shared" si="41"/>
        <v>when  'RK.40021.050 ',then 185</v>
      </c>
      <c r="O686" t="str">
        <f t="shared" si="42"/>
        <v>V</v>
      </c>
      <c r="P686">
        <v>22525</v>
      </c>
      <c r="Q686" t="s">
        <v>5129</v>
      </c>
      <c r="R686" t="s">
        <v>9816</v>
      </c>
      <c r="S686" t="s">
        <v>9817</v>
      </c>
      <c r="T686" t="str">
        <f t="shared" si="43"/>
        <v>update Unidad set Peso= '0.061 ' WHERE IDProductoServicio=22525</v>
      </c>
    </row>
    <row r="687" spans="1:20" hidden="1" x14ac:dyDescent="0.25">
      <c r="A687" s="35" t="s">
        <v>6</v>
      </c>
      <c r="B687" s="35" t="s">
        <v>5131</v>
      </c>
      <c r="C687" s="36">
        <v>81</v>
      </c>
      <c r="D687" s="36">
        <v>0.183</v>
      </c>
      <c r="E687" s="36" t="s">
        <v>9809</v>
      </c>
      <c r="F687" s="52">
        <v>6.0999999999999999E-2</v>
      </c>
      <c r="G687" s="36" t="s">
        <v>9810</v>
      </c>
      <c r="H687" t="s">
        <v>9811</v>
      </c>
      <c r="I687" t="s">
        <v>9812</v>
      </c>
      <c r="J687" s="55" t="str">
        <f t="shared" si="40"/>
        <v xml:space="preserve"> 'RK.40021.075 ',</v>
      </c>
      <c r="K687" t="s">
        <v>9813</v>
      </c>
      <c r="L687" t="s">
        <v>9814</v>
      </c>
      <c r="M687">
        <v>186</v>
      </c>
      <c r="N687" t="str">
        <f t="shared" si="41"/>
        <v>when  'RK.40021.075 ',then 186</v>
      </c>
      <c r="O687" t="str">
        <f t="shared" si="42"/>
        <v>V</v>
      </c>
      <c r="P687">
        <v>22526</v>
      </c>
      <c r="Q687" t="s">
        <v>5131</v>
      </c>
      <c r="R687" t="s">
        <v>9816</v>
      </c>
      <c r="S687" t="s">
        <v>9817</v>
      </c>
      <c r="T687" t="str">
        <f t="shared" si="43"/>
        <v>update Unidad set Peso= '0.061 ' WHERE IDProductoServicio=22526</v>
      </c>
    </row>
    <row r="688" spans="1:20" hidden="1" x14ac:dyDescent="0.25">
      <c r="A688" s="35" t="s">
        <v>6</v>
      </c>
      <c r="B688" s="35" t="s">
        <v>5133</v>
      </c>
      <c r="C688" s="36">
        <v>360</v>
      </c>
      <c r="D688" s="36">
        <v>0.18</v>
      </c>
      <c r="E688" s="36" t="s">
        <v>9809</v>
      </c>
      <c r="F688" s="52">
        <v>0.06</v>
      </c>
      <c r="G688" s="36" t="s">
        <v>9810</v>
      </c>
      <c r="H688" t="s">
        <v>9811</v>
      </c>
      <c r="I688" t="s">
        <v>9812</v>
      </c>
      <c r="J688" s="55" t="str">
        <f t="shared" si="40"/>
        <v xml:space="preserve"> 'RK.40021.STD ',</v>
      </c>
      <c r="K688" t="s">
        <v>9813</v>
      </c>
      <c r="L688" t="s">
        <v>9814</v>
      </c>
      <c r="M688">
        <v>187</v>
      </c>
      <c r="N688" t="str">
        <f t="shared" si="41"/>
        <v>when  'RK.40021.STD ',then 187</v>
      </c>
      <c r="O688" t="str">
        <f t="shared" si="42"/>
        <v>V</v>
      </c>
      <c r="P688">
        <v>22490</v>
      </c>
      <c r="Q688" t="s">
        <v>5133</v>
      </c>
      <c r="R688" t="s">
        <v>9816</v>
      </c>
      <c r="S688" t="s">
        <v>9817</v>
      </c>
      <c r="T688" t="str">
        <f t="shared" si="43"/>
        <v>update Unidad set Peso= '0.06 ' WHERE IDProductoServicio=22490</v>
      </c>
    </row>
    <row r="689" spans="1:20" hidden="1" x14ac:dyDescent="0.25">
      <c r="A689" s="35" t="s">
        <v>6</v>
      </c>
      <c r="B689" s="35" t="s">
        <v>5135</v>
      </c>
      <c r="C689" s="36">
        <v>36</v>
      </c>
      <c r="D689" s="36">
        <v>0.752</v>
      </c>
      <c r="E689" s="36" t="s">
        <v>9809</v>
      </c>
      <c r="F689" s="52">
        <v>0.188</v>
      </c>
      <c r="G689" s="36" t="s">
        <v>9810</v>
      </c>
      <c r="H689" t="s">
        <v>9811</v>
      </c>
      <c r="I689" t="s">
        <v>9812</v>
      </c>
      <c r="J689" s="55" t="str">
        <f t="shared" si="40"/>
        <v xml:space="preserve"> 'RK.40025.025 ',</v>
      </c>
      <c r="K689" t="s">
        <v>9813</v>
      </c>
      <c r="L689" t="s">
        <v>9814</v>
      </c>
      <c r="M689">
        <v>188</v>
      </c>
      <c r="N689" t="str">
        <f t="shared" si="41"/>
        <v>when  'RK.40025.025 ',then 188</v>
      </c>
      <c r="O689" t="str">
        <f t="shared" si="42"/>
        <v>V</v>
      </c>
      <c r="P689">
        <v>22004</v>
      </c>
      <c r="Q689" t="s">
        <v>5135</v>
      </c>
      <c r="R689" t="s">
        <v>9816</v>
      </c>
      <c r="S689" t="s">
        <v>9817</v>
      </c>
      <c r="T689" t="str">
        <f t="shared" si="43"/>
        <v>update Unidad set Peso= '0.188 ' WHERE IDProductoServicio=22004</v>
      </c>
    </row>
    <row r="690" spans="1:20" hidden="1" x14ac:dyDescent="0.25">
      <c r="A690" s="35" t="s">
        <v>6</v>
      </c>
      <c r="B690" s="35" t="s">
        <v>5137</v>
      </c>
      <c r="C690" s="36">
        <v>28</v>
      </c>
      <c r="D690" s="36">
        <v>0.752</v>
      </c>
      <c r="E690" s="36" t="s">
        <v>9809</v>
      </c>
      <c r="F690" s="52">
        <v>0.188</v>
      </c>
      <c r="G690" s="36" t="s">
        <v>9810</v>
      </c>
      <c r="H690" t="s">
        <v>9811</v>
      </c>
      <c r="I690" t="s">
        <v>9812</v>
      </c>
      <c r="J690" s="55" t="str">
        <f t="shared" si="40"/>
        <v xml:space="preserve"> 'RK.40025.STD ',</v>
      </c>
      <c r="K690" t="s">
        <v>9813</v>
      </c>
      <c r="L690" t="s">
        <v>9814</v>
      </c>
      <c r="M690">
        <v>189</v>
      </c>
      <c r="N690" t="str">
        <f t="shared" si="41"/>
        <v>when  'RK.40025.STD ',then 189</v>
      </c>
      <c r="O690" t="str">
        <f t="shared" si="42"/>
        <v>V</v>
      </c>
      <c r="P690">
        <v>22005</v>
      </c>
      <c r="Q690" t="s">
        <v>5137</v>
      </c>
      <c r="R690" t="s">
        <v>9816</v>
      </c>
      <c r="S690" t="s">
        <v>9817</v>
      </c>
      <c r="T690" t="str">
        <f t="shared" si="43"/>
        <v>update Unidad set Peso= '0.188 ' WHERE IDProductoServicio=22005</v>
      </c>
    </row>
    <row r="691" spans="1:20" hidden="1" x14ac:dyDescent="0.25">
      <c r="A691" s="35" t="s">
        <v>6</v>
      </c>
      <c r="B691" s="35" t="s">
        <v>5139</v>
      </c>
      <c r="C691" s="36">
        <v>24</v>
      </c>
      <c r="D691" s="36">
        <v>0.624</v>
      </c>
      <c r="E691" s="36" t="s">
        <v>9809</v>
      </c>
      <c r="F691" s="52">
        <v>0.156</v>
      </c>
      <c r="G691" s="36" t="s">
        <v>9810</v>
      </c>
      <c r="H691" t="s">
        <v>9811</v>
      </c>
      <c r="I691" t="s">
        <v>9812</v>
      </c>
      <c r="J691" s="55" t="str">
        <f t="shared" si="40"/>
        <v xml:space="preserve"> 'RK.40044.025 ',</v>
      </c>
      <c r="K691" t="s">
        <v>9813</v>
      </c>
      <c r="L691" t="s">
        <v>9814</v>
      </c>
      <c r="M691">
        <v>190</v>
      </c>
      <c r="N691" t="str">
        <f t="shared" si="41"/>
        <v>when  'RK.40044.025 ',then 190</v>
      </c>
      <c r="O691" t="str">
        <f t="shared" si="42"/>
        <v>V</v>
      </c>
      <c r="P691">
        <v>25132</v>
      </c>
      <c r="Q691" t="s">
        <v>5139</v>
      </c>
      <c r="R691" t="s">
        <v>9816</v>
      </c>
      <c r="S691" t="s">
        <v>9817</v>
      </c>
      <c r="T691" t="str">
        <f t="shared" si="43"/>
        <v>update Unidad set Peso= '0.156 ' WHERE IDProductoServicio=25132</v>
      </c>
    </row>
    <row r="692" spans="1:20" hidden="1" x14ac:dyDescent="0.25">
      <c r="A692" s="35" t="s">
        <v>6</v>
      </c>
      <c r="B692" s="35" t="s">
        <v>5141</v>
      </c>
      <c r="C692" s="36">
        <v>8</v>
      </c>
      <c r="D692" s="36">
        <v>0.628</v>
      </c>
      <c r="E692" s="36" t="s">
        <v>9809</v>
      </c>
      <c r="F692" s="52">
        <v>0.157</v>
      </c>
      <c r="G692" s="36" t="s">
        <v>9810</v>
      </c>
      <c r="H692" t="s">
        <v>9811</v>
      </c>
      <c r="I692" t="s">
        <v>9812</v>
      </c>
      <c r="J692" s="55" t="str">
        <f t="shared" si="40"/>
        <v xml:space="preserve"> 'RK.40044.050 ',</v>
      </c>
      <c r="K692" t="s">
        <v>9813</v>
      </c>
      <c r="L692" t="s">
        <v>9814</v>
      </c>
      <c r="M692">
        <v>191</v>
      </c>
      <c r="N692" t="str">
        <f t="shared" si="41"/>
        <v>when  'RK.40044.050 ',then 191</v>
      </c>
      <c r="O692" t="str">
        <f t="shared" si="42"/>
        <v>V</v>
      </c>
      <c r="P692">
        <v>25133</v>
      </c>
      <c r="Q692" t="s">
        <v>5141</v>
      </c>
      <c r="R692" t="s">
        <v>9816</v>
      </c>
      <c r="S692" t="s">
        <v>9817</v>
      </c>
      <c r="T692" t="str">
        <f t="shared" si="43"/>
        <v>update Unidad set Peso= '0.157 ' WHERE IDProductoServicio=25133</v>
      </c>
    </row>
    <row r="693" spans="1:20" hidden="1" x14ac:dyDescent="0.25">
      <c r="A693" s="35" t="s">
        <v>6</v>
      </c>
      <c r="B693" s="35" t="s">
        <v>5143</v>
      </c>
      <c r="C693" s="36">
        <v>12</v>
      </c>
      <c r="D693" s="36">
        <v>0.62</v>
      </c>
      <c r="E693" s="36" t="s">
        <v>9809</v>
      </c>
      <c r="F693" s="52">
        <v>0.155</v>
      </c>
      <c r="G693" s="36" t="s">
        <v>9810</v>
      </c>
      <c r="H693" t="s">
        <v>9811</v>
      </c>
      <c r="I693" t="s">
        <v>9812</v>
      </c>
      <c r="J693" s="55" t="str">
        <f t="shared" si="40"/>
        <v xml:space="preserve"> 'RK.40044.STD ',</v>
      </c>
      <c r="K693" t="s">
        <v>9813</v>
      </c>
      <c r="L693" t="s">
        <v>9814</v>
      </c>
      <c r="M693">
        <v>192</v>
      </c>
      <c r="N693" t="str">
        <f t="shared" si="41"/>
        <v>when  'RK.40044.STD ',then 192</v>
      </c>
      <c r="O693" t="str">
        <f t="shared" si="42"/>
        <v>V</v>
      </c>
      <c r="P693">
        <v>25131</v>
      </c>
      <c r="Q693" t="s">
        <v>5143</v>
      </c>
      <c r="R693" t="s">
        <v>9816</v>
      </c>
      <c r="S693" t="s">
        <v>9817</v>
      </c>
      <c r="T693" t="str">
        <f t="shared" si="43"/>
        <v>update Unidad set Peso= '0.155 ' WHERE IDProductoServicio=25131</v>
      </c>
    </row>
    <row r="694" spans="1:20" hidden="1" x14ac:dyDescent="0.25">
      <c r="A694" s="35" t="s">
        <v>6</v>
      </c>
      <c r="B694" s="35" t="s">
        <v>5145</v>
      </c>
      <c r="C694" s="36">
        <v>4</v>
      </c>
      <c r="D694" s="36">
        <v>0.39600000000000002</v>
      </c>
      <c r="E694" s="36" t="s">
        <v>9809</v>
      </c>
      <c r="F694" s="52">
        <v>9.9000000000000005E-2</v>
      </c>
      <c r="G694" s="36" t="s">
        <v>9810</v>
      </c>
      <c r="H694" t="s">
        <v>9811</v>
      </c>
      <c r="I694" t="s">
        <v>9812</v>
      </c>
      <c r="J694" s="55" t="str">
        <f t="shared" si="40"/>
        <v xml:space="preserve"> 'RK.40063.025 ',</v>
      </c>
      <c r="K694" t="s">
        <v>9813</v>
      </c>
      <c r="L694" t="s">
        <v>9814</v>
      </c>
      <c r="M694">
        <v>193</v>
      </c>
      <c r="N694" t="str">
        <f t="shared" si="41"/>
        <v>when  'RK.40063.025 ',then 193</v>
      </c>
      <c r="O694" t="str">
        <f t="shared" si="42"/>
        <v>V</v>
      </c>
      <c r="P694">
        <v>21322</v>
      </c>
      <c r="Q694" t="s">
        <v>5145</v>
      </c>
      <c r="R694" t="s">
        <v>9816</v>
      </c>
      <c r="S694" t="s">
        <v>9817</v>
      </c>
      <c r="T694" t="str">
        <f t="shared" si="43"/>
        <v>update Unidad set Peso= '0.099 ' WHERE IDProductoServicio=21322</v>
      </c>
    </row>
    <row r="695" spans="1:20" hidden="1" x14ac:dyDescent="0.25">
      <c r="A695" s="35" t="s">
        <v>6</v>
      </c>
      <c r="B695" s="35" t="s">
        <v>5147</v>
      </c>
      <c r="C695" s="36">
        <v>56</v>
      </c>
      <c r="D695" s="36">
        <v>0.4</v>
      </c>
      <c r="E695" s="36" t="s">
        <v>9809</v>
      </c>
      <c r="F695" s="52">
        <v>0.1</v>
      </c>
      <c r="G695" s="36" t="s">
        <v>9810</v>
      </c>
      <c r="H695" t="s">
        <v>9811</v>
      </c>
      <c r="I695" t="s">
        <v>9812</v>
      </c>
      <c r="J695" s="55" t="str">
        <f t="shared" si="40"/>
        <v xml:space="preserve"> 'RK.40063.STD ',</v>
      </c>
      <c r="K695" t="s">
        <v>9813</v>
      </c>
      <c r="L695" t="s">
        <v>9814</v>
      </c>
      <c r="M695">
        <v>194</v>
      </c>
      <c r="N695" t="str">
        <f t="shared" si="41"/>
        <v>when  'RK.40063.STD ',then 194</v>
      </c>
      <c r="O695" t="str">
        <f t="shared" si="42"/>
        <v>V</v>
      </c>
      <c r="P695">
        <v>21324</v>
      </c>
      <c r="Q695" t="s">
        <v>5147</v>
      </c>
      <c r="R695" t="s">
        <v>9816</v>
      </c>
      <c r="S695" t="s">
        <v>9817</v>
      </c>
      <c r="T695" t="str">
        <f t="shared" si="43"/>
        <v>update Unidad set Peso= '0.1 ' WHERE IDProductoServicio=21324</v>
      </c>
    </row>
    <row r="696" spans="1:20" hidden="1" x14ac:dyDescent="0.25">
      <c r="A696" s="35" t="s">
        <v>6</v>
      </c>
      <c r="B696" s="35" t="s">
        <v>5149</v>
      </c>
      <c r="C696" s="36">
        <v>6</v>
      </c>
      <c r="D696" s="36">
        <v>0.16800000000000001</v>
      </c>
      <c r="E696" s="36" t="s">
        <v>9809</v>
      </c>
      <c r="F696" s="52">
        <v>5.6000000000000001E-2</v>
      </c>
      <c r="G696" s="36" t="s">
        <v>9810</v>
      </c>
      <c r="H696" t="s">
        <v>9811</v>
      </c>
      <c r="I696" t="s">
        <v>9812</v>
      </c>
      <c r="J696" s="55" t="str">
        <f t="shared" si="40"/>
        <v xml:space="preserve"> 'RK.40065.STD ',</v>
      </c>
      <c r="K696" t="s">
        <v>9813</v>
      </c>
      <c r="L696" t="s">
        <v>9814</v>
      </c>
      <c r="M696">
        <v>195</v>
      </c>
      <c r="N696" t="str">
        <f t="shared" si="41"/>
        <v>when  'RK.40065.STD ',then 195</v>
      </c>
      <c r="O696" t="str">
        <f t="shared" si="42"/>
        <v>V</v>
      </c>
      <c r="P696">
        <v>21996</v>
      </c>
      <c r="Q696" t="s">
        <v>5149</v>
      </c>
      <c r="R696" t="s">
        <v>9816</v>
      </c>
      <c r="S696" t="s">
        <v>9817</v>
      </c>
      <c r="T696" t="str">
        <f t="shared" si="43"/>
        <v>update Unidad set Peso= '0.056 ' WHERE IDProductoServicio=21996</v>
      </c>
    </row>
    <row r="697" spans="1:20" hidden="1" x14ac:dyDescent="0.25">
      <c r="A697" s="35" t="s">
        <v>6</v>
      </c>
      <c r="B697" s="35" t="s">
        <v>5151</v>
      </c>
      <c r="C697" s="36">
        <v>68</v>
      </c>
      <c r="D697" s="36">
        <v>0.36799999999999999</v>
      </c>
      <c r="E697" s="36" t="s">
        <v>9809</v>
      </c>
      <c r="F697" s="52">
        <v>9.1999999999999998E-2</v>
      </c>
      <c r="G697" s="36" t="s">
        <v>9810</v>
      </c>
      <c r="H697" t="s">
        <v>9811</v>
      </c>
      <c r="I697" t="s">
        <v>9812</v>
      </c>
      <c r="J697" s="55" t="str">
        <f t="shared" si="40"/>
        <v xml:space="preserve"> 'RK.40070.050 ',</v>
      </c>
      <c r="K697" t="s">
        <v>9813</v>
      </c>
      <c r="L697" t="s">
        <v>9814</v>
      </c>
      <c r="M697">
        <v>196</v>
      </c>
      <c r="N697" t="str">
        <f t="shared" si="41"/>
        <v>when  'RK.40070.050 ',then 196</v>
      </c>
      <c r="O697" t="str">
        <f t="shared" si="42"/>
        <v>V</v>
      </c>
      <c r="P697">
        <v>4097</v>
      </c>
      <c r="Q697" t="s">
        <v>5151</v>
      </c>
      <c r="R697" t="s">
        <v>9816</v>
      </c>
      <c r="S697" t="s">
        <v>9817</v>
      </c>
      <c r="T697" t="str">
        <f t="shared" si="43"/>
        <v>update Unidad set Peso= '0.092 ' WHERE IDProductoServicio=4097</v>
      </c>
    </row>
    <row r="698" spans="1:20" hidden="1" x14ac:dyDescent="0.25">
      <c r="A698" s="35" t="s">
        <v>6</v>
      </c>
      <c r="B698" s="35" t="s">
        <v>5153</v>
      </c>
      <c r="C698" s="36">
        <v>40</v>
      </c>
      <c r="D698" s="44">
        <v>0</v>
      </c>
      <c r="E698" s="36" t="s">
        <v>9809</v>
      </c>
      <c r="F698" s="52">
        <v>8.4000000000000005E-2</v>
      </c>
      <c r="G698" s="36" t="s">
        <v>9810</v>
      </c>
      <c r="H698" t="s">
        <v>9811</v>
      </c>
      <c r="I698" t="s">
        <v>9812</v>
      </c>
      <c r="J698" s="55" t="str">
        <f t="shared" si="40"/>
        <v xml:space="preserve"> 'RK.40082.025 ',</v>
      </c>
      <c r="K698" t="s">
        <v>9813</v>
      </c>
      <c r="L698" t="s">
        <v>9814</v>
      </c>
      <c r="M698">
        <v>197</v>
      </c>
      <c r="N698" t="str">
        <f t="shared" si="41"/>
        <v>when  'RK.40082.025 ',then 197</v>
      </c>
      <c r="O698" t="str">
        <f t="shared" si="42"/>
        <v>V</v>
      </c>
      <c r="P698">
        <v>19444</v>
      </c>
      <c r="Q698" t="s">
        <v>5153</v>
      </c>
      <c r="R698" t="s">
        <v>9816</v>
      </c>
      <c r="S698" t="s">
        <v>9817</v>
      </c>
      <c r="T698" t="str">
        <f t="shared" si="43"/>
        <v>update Unidad set Peso= '0.084 ' WHERE IDProductoServicio=19444</v>
      </c>
    </row>
    <row r="699" spans="1:20" hidden="1" x14ac:dyDescent="0.25">
      <c r="A699" s="35" t="s">
        <v>6</v>
      </c>
      <c r="B699" s="35" t="s">
        <v>5155</v>
      </c>
      <c r="C699" s="36">
        <v>144</v>
      </c>
      <c r="D699" s="36">
        <v>0.33600000000000002</v>
      </c>
      <c r="E699" s="36" t="s">
        <v>9809</v>
      </c>
      <c r="F699" s="52">
        <v>8.4000000000000005E-2</v>
      </c>
      <c r="G699" s="36" t="s">
        <v>9810</v>
      </c>
      <c r="H699" t="s">
        <v>9811</v>
      </c>
      <c r="I699" t="s">
        <v>9812</v>
      </c>
      <c r="J699" s="55" t="str">
        <f t="shared" si="40"/>
        <v xml:space="preserve"> 'RK.40082.050 ',</v>
      </c>
      <c r="K699" t="s">
        <v>9813</v>
      </c>
      <c r="L699" t="s">
        <v>9814</v>
      </c>
      <c r="M699">
        <v>198</v>
      </c>
      <c r="N699" t="str">
        <f t="shared" si="41"/>
        <v>when  'RK.40082.050 ',then 198</v>
      </c>
      <c r="O699" t="str">
        <f t="shared" si="42"/>
        <v>V</v>
      </c>
      <c r="P699">
        <v>19445</v>
      </c>
      <c r="Q699" t="s">
        <v>5155</v>
      </c>
      <c r="R699" t="s">
        <v>9816</v>
      </c>
      <c r="S699" t="s">
        <v>9817</v>
      </c>
      <c r="T699" t="str">
        <f t="shared" si="43"/>
        <v>update Unidad set Peso= '0.084 ' WHERE IDProductoServicio=19445</v>
      </c>
    </row>
    <row r="700" spans="1:20" hidden="1" x14ac:dyDescent="0.25">
      <c r="A700" s="35" t="s">
        <v>6</v>
      </c>
      <c r="B700" s="35" t="s">
        <v>5157</v>
      </c>
      <c r="C700" s="36">
        <v>8</v>
      </c>
      <c r="D700" s="36">
        <v>0.60399999999999998</v>
      </c>
      <c r="E700" s="36" t="s">
        <v>9809</v>
      </c>
      <c r="F700" s="52">
        <v>0.151</v>
      </c>
      <c r="G700" s="36" t="s">
        <v>9810</v>
      </c>
      <c r="H700" t="s">
        <v>9811</v>
      </c>
      <c r="I700" t="s">
        <v>9812</v>
      </c>
      <c r="J700" s="55" t="str">
        <f t="shared" si="40"/>
        <v xml:space="preserve"> 'RK.40089.STD ',</v>
      </c>
      <c r="K700" t="s">
        <v>9813</v>
      </c>
      <c r="L700" t="s">
        <v>9814</v>
      </c>
      <c r="M700">
        <v>199</v>
      </c>
      <c r="N700" t="str">
        <f t="shared" si="41"/>
        <v>when  'RK.40089.STD ',then 199</v>
      </c>
      <c r="O700" t="str">
        <f t="shared" si="42"/>
        <v>V</v>
      </c>
      <c r="P700">
        <v>23569</v>
      </c>
      <c r="Q700" t="s">
        <v>5157</v>
      </c>
      <c r="R700" t="s">
        <v>9816</v>
      </c>
      <c r="S700" t="s">
        <v>9817</v>
      </c>
      <c r="T700" t="str">
        <f t="shared" si="43"/>
        <v>update Unidad set Peso= '0.151 ' WHERE IDProductoServicio=23569</v>
      </c>
    </row>
    <row r="701" spans="1:20" hidden="1" x14ac:dyDescent="0.25">
      <c r="A701" s="35" t="s">
        <v>6</v>
      </c>
      <c r="B701" s="35" t="s">
        <v>5159</v>
      </c>
      <c r="C701" s="36">
        <v>28</v>
      </c>
      <c r="D701" s="36">
        <v>1.008</v>
      </c>
      <c r="E701" s="36" t="s">
        <v>9809</v>
      </c>
      <c r="F701" s="52">
        <v>0.252</v>
      </c>
      <c r="G701" s="36" t="s">
        <v>9810</v>
      </c>
      <c r="H701" t="s">
        <v>9811</v>
      </c>
      <c r="I701" t="s">
        <v>9812</v>
      </c>
      <c r="J701" s="55" t="str">
        <f t="shared" si="40"/>
        <v xml:space="preserve"> 'RK.40100.025 ',</v>
      </c>
      <c r="K701" t="s">
        <v>9813</v>
      </c>
      <c r="L701" t="s">
        <v>9814</v>
      </c>
      <c r="M701">
        <v>200</v>
      </c>
      <c r="N701" t="str">
        <f t="shared" si="41"/>
        <v>when  'RK.40100.025 ',then 200</v>
      </c>
      <c r="O701" t="str">
        <f t="shared" si="42"/>
        <v>V</v>
      </c>
      <c r="P701">
        <v>21325</v>
      </c>
      <c r="Q701" t="s">
        <v>5159</v>
      </c>
      <c r="R701" t="s">
        <v>9816</v>
      </c>
      <c r="S701" t="s">
        <v>9817</v>
      </c>
      <c r="T701" t="str">
        <f t="shared" si="43"/>
        <v>update Unidad set Peso= '0.252 ' WHERE IDProductoServicio=21325</v>
      </c>
    </row>
    <row r="702" spans="1:20" hidden="1" x14ac:dyDescent="0.25">
      <c r="A702" s="35" t="s">
        <v>6</v>
      </c>
      <c r="B702" s="35" t="s">
        <v>5161</v>
      </c>
      <c r="C702" s="36">
        <v>168</v>
      </c>
      <c r="D702" s="36">
        <v>0.312</v>
      </c>
      <c r="E702" s="36" t="s">
        <v>9809</v>
      </c>
      <c r="F702" s="52">
        <v>7.8E-2</v>
      </c>
      <c r="G702" s="36" t="s">
        <v>9810</v>
      </c>
      <c r="H702" t="s">
        <v>9811</v>
      </c>
      <c r="I702" t="s">
        <v>9812</v>
      </c>
      <c r="J702" s="55" t="str">
        <f t="shared" si="40"/>
        <v xml:space="preserve"> 'RK.40105.STD ',</v>
      </c>
      <c r="K702" t="s">
        <v>9813</v>
      </c>
      <c r="L702" t="s">
        <v>9814</v>
      </c>
      <c r="M702">
        <v>201</v>
      </c>
      <c r="N702" t="str">
        <f t="shared" si="41"/>
        <v>when  'RK.40105.STD ',then 201</v>
      </c>
      <c r="O702" t="str">
        <f t="shared" si="42"/>
        <v>V</v>
      </c>
      <c r="P702">
        <v>8668</v>
      </c>
      <c r="Q702" t="s">
        <v>5161</v>
      </c>
      <c r="R702" t="s">
        <v>9816</v>
      </c>
      <c r="S702" t="s">
        <v>9817</v>
      </c>
      <c r="T702" t="str">
        <f t="shared" si="43"/>
        <v>update Unidad set Peso= '0.078 ' WHERE IDProductoServicio=8668</v>
      </c>
    </row>
    <row r="703" spans="1:20" hidden="1" x14ac:dyDescent="0.25">
      <c r="A703" s="35" t="s">
        <v>6</v>
      </c>
      <c r="B703" s="35" t="s">
        <v>5163</v>
      </c>
      <c r="C703" s="36">
        <v>16</v>
      </c>
      <c r="D703" s="36">
        <v>0.35599999999999998</v>
      </c>
      <c r="E703" s="36" t="s">
        <v>9809</v>
      </c>
      <c r="F703" s="52">
        <v>8.8999999999999996E-2</v>
      </c>
      <c r="G703" s="36" t="s">
        <v>9810</v>
      </c>
      <c r="H703" t="s">
        <v>9811</v>
      </c>
      <c r="I703" t="s">
        <v>9812</v>
      </c>
      <c r="J703" s="55" t="str">
        <f t="shared" si="40"/>
        <v xml:space="preserve"> 'RK.40112.050 ',</v>
      </c>
      <c r="K703" t="s">
        <v>9813</v>
      </c>
      <c r="L703" t="s">
        <v>9814</v>
      </c>
      <c r="M703">
        <v>202</v>
      </c>
      <c r="N703" t="str">
        <f t="shared" si="41"/>
        <v>when  'RK.40112.050 ',then 202</v>
      </c>
      <c r="O703" t="str">
        <f t="shared" si="42"/>
        <v>V</v>
      </c>
      <c r="P703">
        <v>23934</v>
      </c>
      <c r="Q703" t="s">
        <v>5163</v>
      </c>
      <c r="R703" t="s">
        <v>9816</v>
      </c>
      <c r="S703" t="s">
        <v>9817</v>
      </c>
      <c r="T703" t="str">
        <f t="shared" si="43"/>
        <v>update Unidad set Peso= '0.089 ' WHERE IDProductoServicio=23934</v>
      </c>
    </row>
    <row r="704" spans="1:20" hidden="1" x14ac:dyDescent="0.25">
      <c r="A704" s="35" t="s">
        <v>6</v>
      </c>
      <c r="B704" s="35" t="s">
        <v>5165</v>
      </c>
      <c r="C704" s="36">
        <v>108</v>
      </c>
      <c r="D704" s="36">
        <v>0.35199999999999998</v>
      </c>
      <c r="E704" s="36" t="s">
        <v>9809</v>
      </c>
      <c r="F704" s="52">
        <v>8.7999999999999995E-2</v>
      </c>
      <c r="G704" s="36" t="s">
        <v>9810</v>
      </c>
      <c r="H704" t="s">
        <v>9811</v>
      </c>
      <c r="I704" t="s">
        <v>9812</v>
      </c>
      <c r="J704" s="55" t="str">
        <f t="shared" si="40"/>
        <v xml:space="preserve"> 'RK.40112.STD ',</v>
      </c>
      <c r="K704" t="s">
        <v>9813</v>
      </c>
      <c r="L704" t="s">
        <v>9814</v>
      </c>
      <c r="M704">
        <v>203</v>
      </c>
      <c r="N704" t="str">
        <f t="shared" si="41"/>
        <v>when  'RK.40112.STD ',then 203</v>
      </c>
      <c r="O704" t="str">
        <f t="shared" si="42"/>
        <v>V</v>
      </c>
      <c r="P704">
        <v>23936</v>
      </c>
      <c r="Q704" t="s">
        <v>5165</v>
      </c>
      <c r="R704" t="s">
        <v>9816</v>
      </c>
      <c r="S704" t="s">
        <v>9817</v>
      </c>
      <c r="T704" t="str">
        <f t="shared" si="43"/>
        <v>update Unidad set Peso= '0.088 ' WHERE IDProductoServicio=23936</v>
      </c>
    </row>
    <row r="705" spans="1:20" hidden="1" x14ac:dyDescent="0.25">
      <c r="A705" s="35" t="s">
        <v>6</v>
      </c>
      <c r="B705" s="35" t="s">
        <v>5167</v>
      </c>
      <c r="C705" s="36">
        <v>4</v>
      </c>
      <c r="D705" s="36">
        <v>0.75600000000000001</v>
      </c>
      <c r="E705" s="36" t="s">
        <v>9809</v>
      </c>
      <c r="F705" s="52">
        <v>0.189</v>
      </c>
      <c r="G705" s="36" t="s">
        <v>9810</v>
      </c>
      <c r="H705" t="s">
        <v>9811</v>
      </c>
      <c r="I705" t="s">
        <v>9812</v>
      </c>
      <c r="J705" s="55" t="str">
        <f t="shared" si="40"/>
        <v xml:space="preserve"> 'RK.40119.STD ',</v>
      </c>
      <c r="K705" t="s">
        <v>9813</v>
      </c>
      <c r="L705" t="s">
        <v>9814</v>
      </c>
      <c r="M705">
        <v>204</v>
      </c>
      <c r="N705" t="str">
        <f t="shared" si="41"/>
        <v>when  'RK.40119.STD ',then 204</v>
      </c>
      <c r="O705" t="str">
        <f t="shared" si="42"/>
        <v>V</v>
      </c>
      <c r="P705">
        <v>21328</v>
      </c>
      <c r="Q705" t="s">
        <v>5167</v>
      </c>
      <c r="R705" t="s">
        <v>9816</v>
      </c>
      <c r="S705" t="s">
        <v>9817</v>
      </c>
      <c r="T705" t="str">
        <f t="shared" si="43"/>
        <v>update Unidad set Peso= '0.189 ' WHERE IDProductoServicio=21328</v>
      </c>
    </row>
    <row r="706" spans="1:20" hidden="1" x14ac:dyDescent="0.25">
      <c r="A706" s="35" t="s">
        <v>6</v>
      </c>
      <c r="B706" s="35" t="s">
        <v>5169</v>
      </c>
      <c r="C706" s="36">
        <v>28</v>
      </c>
      <c r="D706" s="36">
        <v>0.436</v>
      </c>
      <c r="E706" s="36" t="s">
        <v>9809</v>
      </c>
      <c r="F706" s="52">
        <v>0.109</v>
      </c>
      <c r="G706" s="36" t="s">
        <v>9810</v>
      </c>
      <c r="H706" t="s">
        <v>9811</v>
      </c>
      <c r="I706" t="s">
        <v>9812</v>
      </c>
      <c r="J706" s="55" t="str">
        <f t="shared" si="40"/>
        <v xml:space="preserve"> 'RK.40124.025 ',</v>
      </c>
      <c r="K706" t="s">
        <v>9813</v>
      </c>
      <c r="L706" t="s">
        <v>9814</v>
      </c>
      <c r="M706">
        <v>205</v>
      </c>
      <c r="N706" t="str">
        <f t="shared" si="41"/>
        <v>when  'RK.40124.025 ',then 205</v>
      </c>
      <c r="O706" t="str">
        <f t="shared" si="42"/>
        <v>V</v>
      </c>
      <c r="P706">
        <v>23574</v>
      </c>
      <c r="Q706" t="s">
        <v>5169</v>
      </c>
      <c r="R706" t="s">
        <v>9816</v>
      </c>
      <c r="S706" t="s">
        <v>9817</v>
      </c>
      <c r="T706" t="str">
        <f t="shared" si="43"/>
        <v>update Unidad set Peso= '0.109 ' WHERE IDProductoServicio=23574</v>
      </c>
    </row>
    <row r="707" spans="1:20" hidden="1" x14ac:dyDescent="0.25">
      <c r="A707" s="35" t="s">
        <v>6</v>
      </c>
      <c r="B707" s="35" t="s">
        <v>5171</v>
      </c>
      <c r="C707" s="36">
        <v>124</v>
      </c>
      <c r="D707" s="36">
        <v>0.436</v>
      </c>
      <c r="E707" s="36" t="s">
        <v>9809</v>
      </c>
      <c r="F707" s="52">
        <v>0.109</v>
      </c>
      <c r="G707" s="36" t="s">
        <v>9810</v>
      </c>
      <c r="H707" t="s">
        <v>9811</v>
      </c>
      <c r="I707" t="s">
        <v>9812</v>
      </c>
      <c r="J707" s="55" t="str">
        <f t="shared" ref="J707:J770" si="44">H707&amp;B707&amp;H707&amp;I707</f>
        <v xml:space="preserve"> 'RK.40124.050 ',</v>
      </c>
      <c r="K707" t="s">
        <v>9813</v>
      </c>
      <c r="L707" t="s">
        <v>9814</v>
      </c>
      <c r="M707">
        <v>206</v>
      </c>
      <c r="N707" t="str">
        <f t="shared" ref="N707:N770" si="45">K707&amp;" "&amp;J707&amp;L707&amp;" "&amp;M707</f>
        <v>when  'RK.40124.050 ',then 206</v>
      </c>
      <c r="O707" t="str">
        <f t="shared" ref="O707:O770" si="46">IF(Q707=B707,"V","F")</f>
        <v>V</v>
      </c>
      <c r="P707">
        <v>23572</v>
      </c>
      <c r="Q707" t="s">
        <v>5171</v>
      </c>
      <c r="R707" t="s">
        <v>9816</v>
      </c>
      <c r="S707" t="s">
        <v>9817</v>
      </c>
      <c r="T707" t="str">
        <f t="shared" ref="T707:T770" si="47">R707&amp;H707&amp;F707&amp;H707&amp;" "&amp;S707&amp;P707</f>
        <v>update Unidad set Peso= '0.109 ' WHERE IDProductoServicio=23572</v>
      </c>
    </row>
    <row r="708" spans="1:20" hidden="1" x14ac:dyDescent="0.25">
      <c r="A708" s="35" t="s">
        <v>6</v>
      </c>
      <c r="B708" s="35" t="s">
        <v>5173</v>
      </c>
      <c r="C708" s="36">
        <v>8</v>
      </c>
      <c r="D708" s="36">
        <v>0.436</v>
      </c>
      <c r="E708" s="36" t="s">
        <v>9809</v>
      </c>
      <c r="F708" s="52">
        <v>0.109</v>
      </c>
      <c r="G708" s="36" t="s">
        <v>9810</v>
      </c>
      <c r="H708" t="s">
        <v>9811</v>
      </c>
      <c r="I708" t="s">
        <v>9812</v>
      </c>
      <c r="J708" s="55" t="str">
        <f t="shared" si="44"/>
        <v xml:space="preserve"> 'RK.40124.STD ',</v>
      </c>
      <c r="K708" t="s">
        <v>9813</v>
      </c>
      <c r="L708" t="s">
        <v>9814</v>
      </c>
      <c r="M708">
        <v>207</v>
      </c>
      <c r="N708" t="str">
        <f t="shared" si="45"/>
        <v>when  'RK.40124.STD ',then 207</v>
      </c>
      <c r="O708" t="str">
        <f t="shared" si="46"/>
        <v>V</v>
      </c>
      <c r="P708">
        <v>23573</v>
      </c>
      <c r="Q708" t="s">
        <v>5173</v>
      </c>
      <c r="R708" t="s">
        <v>9816</v>
      </c>
      <c r="S708" t="s">
        <v>9817</v>
      </c>
      <c r="T708" t="str">
        <f t="shared" si="47"/>
        <v>update Unidad set Peso= '0.109 ' WHERE IDProductoServicio=23573</v>
      </c>
    </row>
    <row r="709" spans="1:20" hidden="1" x14ac:dyDescent="0.25">
      <c r="A709" s="35" t="s">
        <v>6</v>
      </c>
      <c r="B709" s="35" t="s">
        <v>5175</v>
      </c>
      <c r="C709" s="36">
        <v>216</v>
      </c>
      <c r="D709" s="36">
        <v>0.29599999999999999</v>
      </c>
      <c r="E709" s="36" t="s">
        <v>9809</v>
      </c>
      <c r="F709" s="52">
        <v>7.3999999999999996E-2</v>
      </c>
      <c r="G709" s="36" t="s">
        <v>9810</v>
      </c>
      <c r="H709" t="s">
        <v>9811</v>
      </c>
      <c r="I709" t="s">
        <v>9812</v>
      </c>
      <c r="J709" s="55" t="str">
        <f t="shared" si="44"/>
        <v xml:space="preserve"> 'RK.40151.025 ',</v>
      </c>
      <c r="K709" t="s">
        <v>9813</v>
      </c>
      <c r="L709" t="s">
        <v>9814</v>
      </c>
      <c r="M709">
        <v>208</v>
      </c>
      <c r="N709" t="str">
        <f t="shared" si="45"/>
        <v>when  'RK.40151.025 ',then 208</v>
      </c>
      <c r="O709" t="str">
        <f t="shared" si="46"/>
        <v>V</v>
      </c>
      <c r="P709">
        <v>19447</v>
      </c>
      <c r="Q709" t="s">
        <v>5175</v>
      </c>
      <c r="R709" t="s">
        <v>9816</v>
      </c>
      <c r="S709" t="s">
        <v>9817</v>
      </c>
      <c r="T709" t="str">
        <f t="shared" si="47"/>
        <v>update Unidad set Peso= '0.074 ' WHERE IDProductoServicio=19447</v>
      </c>
    </row>
    <row r="710" spans="1:20" hidden="1" x14ac:dyDescent="0.25">
      <c r="A710" s="35" t="s">
        <v>6</v>
      </c>
      <c r="B710" s="35" t="s">
        <v>5177</v>
      </c>
      <c r="C710" s="36">
        <v>436</v>
      </c>
      <c r="D710" s="36">
        <v>0.3</v>
      </c>
      <c r="E710" s="36" t="s">
        <v>9809</v>
      </c>
      <c r="F710" s="52">
        <v>7.4999999999999997E-2</v>
      </c>
      <c r="G710" s="36" t="s">
        <v>9810</v>
      </c>
      <c r="H710" t="s">
        <v>9811</v>
      </c>
      <c r="I710" t="s">
        <v>9812</v>
      </c>
      <c r="J710" s="55" t="str">
        <f t="shared" si="44"/>
        <v xml:space="preserve"> 'RK.40151.050 ',</v>
      </c>
      <c r="K710" t="s">
        <v>9813</v>
      </c>
      <c r="L710" t="s">
        <v>9814</v>
      </c>
      <c r="M710">
        <v>209</v>
      </c>
      <c r="N710" t="str">
        <f t="shared" si="45"/>
        <v>when  'RK.40151.050 ',then 209</v>
      </c>
      <c r="O710" t="str">
        <f t="shared" si="46"/>
        <v>V</v>
      </c>
      <c r="P710">
        <v>21027</v>
      </c>
      <c r="Q710" t="s">
        <v>5177</v>
      </c>
      <c r="R710" t="s">
        <v>9816</v>
      </c>
      <c r="S710" t="s">
        <v>9817</v>
      </c>
      <c r="T710" t="str">
        <f t="shared" si="47"/>
        <v>update Unidad set Peso= '0.075 ' WHERE IDProductoServicio=21027</v>
      </c>
    </row>
    <row r="711" spans="1:20" hidden="1" x14ac:dyDescent="0.25">
      <c r="A711" s="35" t="s">
        <v>6</v>
      </c>
      <c r="B711" s="35" t="s">
        <v>5179</v>
      </c>
      <c r="C711" s="36">
        <v>272</v>
      </c>
      <c r="D711" s="36">
        <v>0.3</v>
      </c>
      <c r="E711" s="36" t="s">
        <v>9809</v>
      </c>
      <c r="F711" s="52">
        <v>7.4999999999999997E-2</v>
      </c>
      <c r="G711" s="36" t="s">
        <v>9810</v>
      </c>
      <c r="H711" t="s">
        <v>9811</v>
      </c>
      <c r="I711" t="s">
        <v>9812</v>
      </c>
      <c r="J711" s="55" t="str">
        <f t="shared" si="44"/>
        <v xml:space="preserve"> 'RK.40151.075 ',</v>
      </c>
      <c r="K711" t="s">
        <v>9813</v>
      </c>
      <c r="L711" t="s">
        <v>9814</v>
      </c>
      <c r="M711">
        <v>210</v>
      </c>
      <c r="N711" t="str">
        <f t="shared" si="45"/>
        <v>when  'RK.40151.075 ',then 210</v>
      </c>
      <c r="O711" t="str">
        <f t="shared" si="46"/>
        <v>V</v>
      </c>
      <c r="P711">
        <v>24362</v>
      </c>
      <c r="Q711" t="s">
        <v>5179</v>
      </c>
      <c r="R711" t="s">
        <v>9816</v>
      </c>
      <c r="S711" t="s">
        <v>9817</v>
      </c>
      <c r="T711" t="str">
        <f t="shared" si="47"/>
        <v>update Unidad set Peso= '0.075 ' WHERE IDProductoServicio=24362</v>
      </c>
    </row>
    <row r="712" spans="1:20" hidden="1" x14ac:dyDescent="0.25">
      <c r="A712" s="35" t="s">
        <v>6</v>
      </c>
      <c r="B712" s="35" t="s">
        <v>5181</v>
      </c>
      <c r="C712" s="36">
        <v>36</v>
      </c>
      <c r="D712" s="36">
        <v>0.29599999999999999</v>
      </c>
      <c r="E712" s="36" t="s">
        <v>9809</v>
      </c>
      <c r="F712" s="52">
        <v>7.3999999999999996E-2</v>
      </c>
      <c r="G712" s="36" t="s">
        <v>9810</v>
      </c>
      <c r="H712" t="s">
        <v>9811</v>
      </c>
      <c r="I712" t="s">
        <v>9812</v>
      </c>
      <c r="J712" s="55" t="str">
        <f t="shared" si="44"/>
        <v xml:space="preserve"> 'RK.40151.STD ',</v>
      </c>
      <c r="K712" t="s">
        <v>9813</v>
      </c>
      <c r="L712" t="s">
        <v>9814</v>
      </c>
      <c r="M712">
        <v>211</v>
      </c>
      <c r="N712" t="str">
        <f t="shared" si="45"/>
        <v>when  'RK.40151.STD ',then 211</v>
      </c>
      <c r="O712" t="str">
        <f t="shared" si="46"/>
        <v>V</v>
      </c>
      <c r="P712">
        <v>19448</v>
      </c>
      <c r="Q712" t="s">
        <v>5181</v>
      </c>
      <c r="R712" t="s">
        <v>9816</v>
      </c>
      <c r="S712" t="s">
        <v>9817</v>
      </c>
      <c r="T712" t="str">
        <f t="shared" si="47"/>
        <v>update Unidad set Peso= '0.074 ' WHERE IDProductoServicio=19448</v>
      </c>
    </row>
    <row r="713" spans="1:20" hidden="1" x14ac:dyDescent="0.25">
      <c r="A713" s="35" t="s">
        <v>6</v>
      </c>
      <c r="B713" s="35" t="s">
        <v>5183</v>
      </c>
      <c r="C713" s="36">
        <v>72</v>
      </c>
      <c r="D713" s="36">
        <v>0.35199999999999998</v>
      </c>
      <c r="E713" s="36" t="s">
        <v>9809</v>
      </c>
      <c r="F713" s="52">
        <v>8.7999999999999995E-2</v>
      </c>
      <c r="G713" s="36" t="s">
        <v>9810</v>
      </c>
      <c r="H713" t="s">
        <v>9811</v>
      </c>
      <c r="I713" t="s">
        <v>9812</v>
      </c>
      <c r="J713" s="55" t="str">
        <f t="shared" si="44"/>
        <v xml:space="preserve"> 'RK.40154.025 ',</v>
      </c>
      <c r="K713" t="s">
        <v>9813</v>
      </c>
      <c r="L713" t="s">
        <v>9814</v>
      </c>
      <c r="M713">
        <v>212</v>
      </c>
      <c r="N713" t="str">
        <f t="shared" si="45"/>
        <v>when  'RK.40154.025 ',then 212</v>
      </c>
      <c r="O713" t="str">
        <f t="shared" si="46"/>
        <v>V</v>
      </c>
      <c r="P713">
        <v>19449</v>
      </c>
      <c r="Q713" t="s">
        <v>5183</v>
      </c>
      <c r="R713" t="s">
        <v>9816</v>
      </c>
      <c r="S713" t="s">
        <v>9817</v>
      </c>
      <c r="T713" t="str">
        <f t="shared" si="47"/>
        <v>update Unidad set Peso= '0.088 ' WHERE IDProductoServicio=19449</v>
      </c>
    </row>
    <row r="714" spans="1:20" hidden="1" x14ac:dyDescent="0.25">
      <c r="A714" s="35" t="s">
        <v>6</v>
      </c>
      <c r="B714" s="35" t="s">
        <v>5185</v>
      </c>
      <c r="C714" s="36">
        <v>32</v>
      </c>
      <c r="D714" s="36">
        <v>0.35199999999999998</v>
      </c>
      <c r="E714" s="36" t="s">
        <v>9809</v>
      </c>
      <c r="F714" s="52">
        <v>8.7999999999999995E-2</v>
      </c>
      <c r="G714" s="36" t="s">
        <v>9810</v>
      </c>
      <c r="H714" t="s">
        <v>9811</v>
      </c>
      <c r="I714" t="s">
        <v>9812</v>
      </c>
      <c r="J714" s="55" t="str">
        <f t="shared" si="44"/>
        <v xml:space="preserve"> 'RK.40154.050 ',</v>
      </c>
      <c r="K714" t="s">
        <v>9813</v>
      </c>
      <c r="L714" t="s">
        <v>9814</v>
      </c>
      <c r="M714">
        <v>213</v>
      </c>
      <c r="N714" t="str">
        <f t="shared" si="45"/>
        <v>when  'RK.40154.050 ',then 213</v>
      </c>
      <c r="O714" t="str">
        <f t="shared" si="46"/>
        <v>V</v>
      </c>
      <c r="P714">
        <v>23571</v>
      </c>
      <c r="Q714" t="s">
        <v>5185</v>
      </c>
      <c r="R714" t="s">
        <v>9816</v>
      </c>
      <c r="S714" t="s">
        <v>9817</v>
      </c>
      <c r="T714" t="str">
        <f t="shared" si="47"/>
        <v>update Unidad set Peso= '0.088 ' WHERE IDProductoServicio=23571</v>
      </c>
    </row>
    <row r="715" spans="1:20" hidden="1" x14ac:dyDescent="0.25">
      <c r="A715" s="35" t="s">
        <v>6</v>
      </c>
      <c r="B715" s="35" t="s">
        <v>5187</v>
      </c>
      <c r="C715" s="36">
        <v>24</v>
      </c>
      <c r="D715" s="36">
        <v>0.35599999999999998</v>
      </c>
      <c r="E715" s="36" t="s">
        <v>9809</v>
      </c>
      <c r="F715" s="52">
        <v>8.8999999999999996E-2</v>
      </c>
      <c r="G715" s="36" t="s">
        <v>9810</v>
      </c>
      <c r="H715" t="s">
        <v>9811</v>
      </c>
      <c r="I715" t="s">
        <v>9812</v>
      </c>
      <c r="J715" s="55" t="str">
        <f t="shared" si="44"/>
        <v xml:space="preserve"> 'RK.40154.075 ',</v>
      </c>
      <c r="K715" t="s">
        <v>9813</v>
      </c>
      <c r="L715" t="s">
        <v>9814</v>
      </c>
      <c r="M715">
        <v>214</v>
      </c>
      <c r="N715" t="str">
        <f t="shared" si="45"/>
        <v>when  'RK.40154.075 ',then 214</v>
      </c>
      <c r="O715" t="str">
        <f t="shared" si="46"/>
        <v>V</v>
      </c>
      <c r="P715">
        <v>24372</v>
      </c>
      <c r="Q715" t="s">
        <v>5187</v>
      </c>
      <c r="R715" t="s">
        <v>9816</v>
      </c>
      <c r="S715" t="s">
        <v>9817</v>
      </c>
      <c r="T715" t="str">
        <f t="shared" si="47"/>
        <v>update Unidad set Peso= '0.089 ' WHERE IDProductoServicio=24372</v>
      </c>
    </row>
    <row r="716" spans="1:20" hidden="1" x14ac:dyDescent="0.25">
      <c r="A716" s="35" t="s">
        <v>6</v>
      </c>
      <c r="B716" s="35" t="s">
        <v>5189</v>
      </c>
      <c r="C716" s="36">
        <v>16</v>
      </c>
      <c r="D716" s="36">
        <v>0.36399999999999999</v>
      </c>
      <c r="E716" s="36" t="s">
        <v>9809</v>
      </c>
      <c r="F716" s="52">
        <v>9.0999999999999998E-2</v>
      </c>
      <c r="G716" s="36" t="s">
        <v>9810</v>
      </c>
      <c r="H716" t="s">
        <v>9811</v>
      </c>
      <c r="I716" t="s">
        <v>9812</v>
      </c>
      <c r="J716" s="55" t="str">
        <f t="shared" si="44"/>
        <v xml:space="preserve"> 'RK.40162.025 ',</v>
      </c>
      <c r="K716" t="s">
        <v>9813</v>
      </c>
      <c r="L716" t="s">
        <v>9814</v>
      </c>
      <c r="M716">
        <v>215</v>
      </c>
      <c r="N716" t="str">
        <f t="shared" si="45"/>
        <v>when  'RK.40162.025 ',then 215</v>
      </c>
      <c r="O716" t="str">
        <f t="shared" si="46"/>
        <v>V</v>
      </c>
      <c r="P716">
        <v>21329</v>
      </c>
      <c r="Q716" t="s">
        <v>5189</v>
      </c>
      <c r="R716" t="s">
        <v>9816</v>
      </c>
      <c r="S716" t="s">
        <v>9817</v>
      </c>
      <c r="T716" t="str">
        <f t="shared" si="47"/>
        <v>update Unidad set Peso= '0.091 ' WHERE IDProductoServicio=21329</v>
      </c>
    </row>
    <row r="717" spans="1:20" hidden="1" x14ac:dyDescent="0.25">
      <c r="A717" s="35" t="s">
        <v>6</v>
      </c>
      <c r="B717" s="35" t="s">
        <v>5191</v>
      </c>
      <c r="C717" s="36">
        <v>40</v>
      </c>
      <c r="D717" s="36">
        <v>0.36399999999999999</v>
      </c>
      <c r="E717" s="36" t="s">
        <v>9809</v>
      </c>
      <c r="F717" s="52">
        <v>9.0999999999999998E-2</v>
      </c>
      <c r="G717" s="36" t="s">
        <v>9810</v>
      </c>
      <c r="H717" t="s">
        <v>9811</v>
      </c>
      <c r="I717" t="s">
        <v>9812</v>
      </c>
      <c r="J717" s="55" t="str">
        <f t="shared" si="44"/>
        <v xml:space="preserve"> 'RK.40162.050 ',</v>
      </c>
      <c r="K717" t="s">
        <v>9813</v>
      </c>
      <c r="L717" t="s">
        <v>9814</v>
      </c>
      <c r="M717">
        <v>216</v>
      </c>
      <c r="N717" t="str">
        <f t="shared" si="45"/>
        <v>when  'RK.40162.050 ',then 216</v>
      </c>
      <c r="O717" t="str">
        <f t="shared" si="46"/>
        <v>V</v>
      </c>
      <c r="P717">
        <v>21330</v>
      </c>
      <c r="Q717" t="s">
        <v>5191</v>
      </c>
      <c r="R717" t="s">
        <v>9816</v>
      </c>
      <c r="S717" t="s">
        <v>9817</v>
      </c>
      <c r="T717" t="str">
        <f t="shared" si="47"/>
        <v>update Unidad set Peso= '0.091 ' WHERE IDProductoServicio=21330</v>
      </c>
    </row>
    <row r="718" spans="1:20" hidden="1" x14ac:dyDescent="0.25">
      <c r="A718" s="35" t="s">
        <v>6</v>
      </c>
      <c r="B718" s="35" t="s">
        <v>5193</v>
      </c>
      <c r="C718" s="36">
        <v>4</v>
      </c>
      <c r="D718" s="36">
        <v>0.36399999999999999</v>
      </c>
      <c r="E718" s="36" t="s">
        <v>9809</v>
      </c>
      <c r="F718" s="52">
        <v>9.0999999999999998E-2</v>
      </c>
      <c r="G718" s="36" t="s">
        <v>9810</v>
      </c>
      <c r="H718" t="s">
        <v>9811</v>
      </c>
      <c r="I718" t="s">
        <v>9812</v>
      </c>
      <c r="J718" s="55" t="str">
        <f t="shared" si="44"/>
        <v xml:space="preserve"> 'RK.40162.075 ',</v>
      </c>
      <c r="K718" t="s">
        <v>9813</v>
      </c>
      <c r="L718" t="s">
        <v>9814</v>
      </c>
      <c r="M718">
        <v>217</v>
      </c>
      <c r="N718" t="str">
        <f t="shared" si="45"/>
        <v>when  'RK.40162.075 ',then 217</v>
      </c>
      <c r="O718" t="str">
        <f t="shared" si="46"/>
        <v>V</v>
      </c>
      <c r="P718">
        <v>24820</v>
      </c>
      <c r="Q718" t="s">
        <v>5193</v>
      </c>
      <c r="R718" t="s">
        <v>9816</v>
      </c>
      <c r="S718" t="s">
        <v>9817</v>
      </c>
      <c r="T718" t="str">
        <f t="shared" si="47"/>
        <v>update Unidad set Peso= '0.091 ' WHERE IDProductoServicio=24820</v>
      </c>
    </row>
    <row r="719" spans="1:20" hidden="1" x14ac:dyDescent="0.25">
      <c r="A719" s="35" t="s">
        <v>6</v>
      </c>
      <c r="B719" s="35" t="s">
        <v>5195</v>
      </c>
      <c r="C719" s="36">
        <v>212</v>
      </c>
      <c r="D719" s="36">
        <v>0.36399999999999999</v>
      </c>
      <c r="E719" s="36" t="s">
        <v>9809</v>
      </c>
      <c r="F719" s="52">
        <v>9.0999999999999998E-2</v>
      </c>
      <c r="G719" s="36" t="s">
        <v>9810</v>
      </c>
      <c r="H719" t="s">
        <v>9811</v>
      </c>
      <c r="I719" t="s">
        <v>9812</v>
      </c>
      <c r="J719" s="55" t="str">
        <f t="shared" si="44"/>
        <v xml:space="preserve"> 'RK.40162.STD ',</v>
      </c>
      <c r="K719" t="s">
        <v>9813</v>
      </c>
      <c r="L719" t="s">
        <v>9814</v>
      </c>
      <c r="M719">
        <v>218</v>
      </c>
      <c r="N719" t="str">
        <f t="shared" si="45"/>
        <v>when  'RK.40162.STD ',then 218</v>
      </c>
      <c r="O719" t="str">
        <f t="shared" si="46"/>
        <v>V</v>
      </c>
      <c r="P719">
        <v>21331</v>
      </c>
      <c r="Q719" t="s">
        <v>5195</v>
      </c>
      <c r="R719" t="s">
        <v>9816</v>
      </c>
      <c r="S719" t="s">
        <v>9817</v>
      </c>
      <c r="T719" t="str">
        <f t="shared" si="47"/>
        <v>update Unidad set Peso= '0.091 ' WHERE IDProductoServicio=21331</v>
      </c>
    </row>
    <row r="720" spans="1:20" hidden="1" x14ac:dyDescent="0.25">
      <c r="A720" s="35" t="s">
        <v>6</v>
      </c>
      <c r="B720" s="35" t="s">
        <v>5197</v>
      </c>
      <c r="C720" s="36">
        <v>68</v>
      </c>
      <c r="D720" s="36">
        <v>0.33600000000000002</v>
      </c>
      <c r="E720" s="36" t="s">
        <v>9809</v>
      </c>
      <c r="F720" s="52">
        <v>8.4000000000000005E-2</v>
      </c>
      <c r="G720" s="36" t="s">
        <v>9810</v>
      </c>
      <c r="H720" t="s">
        <v>9811</v>
      </c>
      <c r="I720" t="s">
        <v>9812</v>
      </c>
      <c r="J720" s="55" t="str">
        <f t="shared" si="44"/>
        <v xml:space="preserve"> 'RK.40166.025 ',</v>
      </c>
      <c r="K720" t="s">
        <v>9813</v>
      </c>
      <c r="L720" t="s">
        <v>9814</v>
      </c>
      <c r="M720">
        <v>219</v>
      </c>
      <c r="N720" t="str">
        <f t="shared" si="45"/>
        <v>when  'RK.40166.025 ',then 219</v>
      </c>
      <c r="O720" t="str">
        <f t="shared" si="46"/>
        <v>V</v>
      </c>
      <c r="P720">
        <v>19453</v>
      </c>
      <c r="Q720" t="s">
        <v>5197</v>
      </c>
      <c r="R720" t="s">
        <v>9816</v>
      </c>
      <c r="S720" t="s">
        <v>9817</v>
      </c>
      <c r="T720" t="str">
        <f t="shared" si="47"/>
        <v>update Unidad set Peso= '0.084 ' WHERE IDProductoServicio=19453</v>
      </c>
    </row>
    <row r="721" spans="1:20" hidden="1" x14ac:dyDescent="0.25">
      <c r="A721" s="35" t="s">
        <v>6</v>
      </c>
      <c r="B721" s="35" t="s">
        <v>5199</v>
      </c>
      <c r="C721" s="36">
        <v>4</v>
      </c>
      <c r="D721" s="36">
        <v>0.34</v>
      </c>
      <c r="E721" s="36" t="s">
        <v>9809</v>
      </c>
      <c r="F721" s="52">
        <v>8.5000000000000006E-2</v>
      </c>
      <c r="G721" s="36" t="s">
        <v>9810</v>
      </c>
      <c r="H721" t="s">
        <v>9811</v>
      </c>
      <c r="I721" t="s">
        <v>9812</v>
      </c>
      <c r="J721" s="55" t="str">
        <f t="shared" si="44"/>
        <v xml:space="preserve"> 'RK.40166.050 ',</v>
      </c>
      <c r="K721" t="s">
        <v>9813</v>
      </c>
      <c r="L721" t="s">
        <v>9814</v>
      </c>
      <c r="M721">
        <v>220</v>
      </c>
      <c r="N721" t="str">
        <f t="shared" si="45"/>
        <v>when  'RK.40166.050 ',then 220</v>
      </c>
      <c r="O721" t="str">
        <f t="shared" si="46"/>
        <v>V</v>
      </c>
      <c r="P721">
        <v>23568</v>
      </c>
      <c r="Q721" t="s">
        <v>5199</v>
      </c>
      <c r="R721" t="s">
        <v>9816</v>
      </c>
      <c r="S721" t="s">
        <v>9817</v>
      </c>
      <c r="T721" t="str">
        <f t="shared" si="47"/>
        <v>update Unidad set Peso= '0.085 ' WHERE IDProductoServicio=23568</v>
      </c>
    </row>
    <row r="722" spans="1:20" hidden="1" x14ac:dyDescent="0.25">
      <c r="A722" s="35" t="s">
        <v>6</v>
      </c>
      <c r="B722" s="35" t="s">
        <v>5201</v>
      </c>
      <c r="C722" s="36">
        <v>104</v>
      </c>
      <c r="D722" s="36">
        <v>0.33600000000000002</v>
      </c>
      <c r="E722" s="36" t="s">
        <v>9809</v>
      </c>
      <c r="F722" s="52">
        <v>8.4000000000000005E-2</v>
      </c>
      <c r="G722" s="36" t="s">
        <v>9810</v>
      </c>
      <c r="H722" t="s">
        <v>9811</v>
      </c>
      <c r="I722" t="s">
        <v>9812</v>
      </c>
      <c r="J722" s="55" t="str">
        <f t="shared" si="44"/>
        <v xml:space="preserve"> 'RK.40166.STD ',</v>
      </c>
      <c r="K722" t="s">
        <v>9813</v>
      </c>
      <c r="L722" t="s">
        <v>9814</v>
      </c>
      <c r="M722">
        <v>221</v>
      </c>
      <c r="N722" t="str">
        <f t="shared" si="45"/>
        <v>when  'RK.40166.STD ',then 221</v>
      </c>
      <c r="O722" t="str">
        <f t="shared" si="46"/>
        <v>V</v>
      </c>
      <c r="P722">
        <v>19454</v>
      </c>
      <c r="Q722" t="s">
        <v>5201</v>
      </c>
      <c r="R722" t="s">
        <v>9816</v>
      </c>
      <c r="S722" t="s">
        <v>9817</v>
      </c>
      <c r="T722" t="str">
        <f t="shared" si="47"/>
        <v>update Unidad set Peso= '0.084 ' WHERE IDProductoServicio=19454</v>
      </c>
    </row>
    <row r="723" spans="1:20" hidden="1" x14ac:dyDescent="0.25">
      <c r="A723" s="35" t="s">
        <v>6</v>
      </c>
      <c r="B723" s="35" t="s">
        <v>5203</v>
      </c>
      <c r="C723" s="36">
        <v>160</v>
      </c>
      <c r="D723" s="36">
        <v>0.432</v>
      </c>
      <c r="E723" s="36" t="s">
        <v>9809</v>
      </c>
      <c r="F723" s="52">
        <v>0.108</v>
      </c>
      <c r="G723" s="36" t="s">
        <v>9810</v>
      </c>
      <c r="H723" t="s">
        <v>9811</v>
      </c>
      <c r="I723" t="s">
        <v>9812</v>
      </c>
      <c r="J723" s="55" t="str">
        <f t="shared" si="44"/>
        <v xml:space="preserve"> 'RK.40168.025 ',</v>
      </c>
      <c r="K723" t="s">
        <v>9813</v>
      </c>
      <c r="L723" t="s">
        <v>9814</v>
      </c>
      <c r="M723">
        <v>222</v>
      </c>
      <c r="N723" t="str">
        <f t="shared" si="45"/>
        <v>when  'RK.40168.025 ',then 222</v>
      </c>
      <c r="O723" t="str">
        <f t="shared" si="46"/>
        <v>V</v>
      </c>
      <c r="P723">
        <v>19455</v>
      </c>
      <c r="Q723" t="s">
        <v>5203</v>
      </c>
      <c r="R723" t="s">
        <v>9816</v>
      </c>
      <c r="S723" t="s">
        <v>9817</v>
      </c>
      <c r="T723" t="str">
        <f t="shared" si="47"/>
        <v>update Unidad set Peso= '0.108 ' WHERE IDProductoServicio=19455</v>
      </c>
    </row>
    <row r="724" spans="1:20" hidden="1" x14ac:dyDescent="0.25">
      <c r="A724" s="35" t="s">
        <v>6</v>
      </c>
      <c r="B724" s="35" t="s">
        <v>5205</v>
      </c>
      <c r="C724" s="36">
        <v>52</v>
      </c>
      <c r="D724" s="36">
        <v>0.44</v>
      </c>
      <c r="E724" s="36" t="s">
        <v>9809</v>
      </c>
      <c r="F724" s="52">
        <v>0.11</v>
      </c>
      <c r="G724" s="36" t="s">
        <v>9810</v>
      </c>
      <c r="H724" t="s">
        <v>9811</v>
      </c>
      <c r="I724" t="s">
        <v>9812</v>
      </c>
      <c r="J724" s="55" t="str">
        <f t="shared" si="44"/>
        <v xml:space="preserve"> 'RK.40168.050 ',</v>
      </c>
      <c r="K724" t="s">
        <v>9813</v>
      </c>
      <c r="L724" t="s">
        <v>9814</v>
      </c>
      <c r="M724">
        <v>223</v>
      </c>
      <c r="N724" t="str">
        <f t="shared" si="45"/>
        <v>when  'RK.40168.050 ',then 223</v>
      </c>
      <c r="O724" t="str">
        <f t="shared" si="46"/>
        <v>V</v>
      </c>
      <c r="P724">
        <v>21332</v>
      </c>
      <c r="Q724" t="s">
        <v>5205</v>
      </c>
      <c r="R724" t="s">
        <v>9816</v>
      </c>
      <c r="S724" t="s">
        <v>9817</v>
      </c>
      <c r="T724" t="str">
        <f t="shared" si="47"/>
        <v>update Unidad set Peso= '0.11 ' WHERE IDProductoServicio=21332</v>
      </c>
    </row>
    <row r="725" spans="1:20" hidden="1" x14ac:dyDescent="0.25">
      <c r="A725" s="35" t="s">
        <v>6</v>
      </c>
      <c r="B725" s="35" t="s">
        <v>5207</v>
      </c>
      <c r="C725" s="36">
        <v>36</v>
      </c>
      <c r="D725" s="36">
        <v>0.432</v>
      </c>
      <c r="E725" s="36" t="s">
        <v>9809</v>
      </c>
      <c r="F725" s="52">
        <v>0.108</v>
      </c>
      <c r="G725" s="36" t="s">
        <v>9810</v>
      </c>
      <c r="H725" t="s">
        <v>9811</v>
      </c>
      <c r="I725" t="s">
        <v>9812</v>
      </c>
      <c r="J725" s="55" t="str">
        <f t="shared" si="44"/>
        <v xml:space="preserve"> 'RK.40168.STD ',</v>
      </c>
      <c r="K725" t="s">
        <v>9813</v>
      </c>
      <c r="L725" t="s">
        <v>9814</v>
      </c>
      <c r="M725">
        <v>224</v>
      </c>
      <c r="N725" t="str">
        <f t="shared" si="45"/>
        <v>when  'RK.40168.STD ',then 224</v>
      </c>
      <c r="O725" t="str">
        <f t="shared" si="46"/>
        <v>V</v>
      </c>
      <c r="P725">
        <v>19456</v>
      </c>
      <c r="Q725" t="s">
        <v>5207</v>
      </c>
      <c r="R725" t="s">
        <v>9816</v>
      </c>
      <c r="S725" t="s">
        <v>9817</v>
      </c>
      <c r="T725" t="str">
        <f t="shared" si="47"/>
        <v>update Unidad set Peso= '0.108 ' WHERE IDProductoServicio=19456</v>
      </c>
    </row>
    <row r="726" spans="1:20" hidden="1" x14ac:dyDescent="0.25">
      <c r="A726" s="35" t="s">
        <v>6</v>
      </c>
      <c r="B726" s="35" t="s">
        <v>5209</v>
      </c>
      <c r="C726" s="36">
        <v>160</v>
      </c>
      <c r="D726" s="36">
        <v>0.312</v>
      </c>
      <c r="E726" s="36" t="s">
        <v>9809</v>
      </c>
      <c r="F726" s="52">
        <v>7.8E-2</v>
      </c>
      <c r="G726" s="36" t="s">
        <v>9810</v>
      </c>
      <c r="H726" t="s">
        <v>9811</v>
      </c>
      <c r="I726" t="s">
        <v>9812</v>
      </c>
      <c r="J726" s="55" t="str">
        <f t="shared" si="44"/>
        <v xml:space="preserve"> 'RK.40172.025 ',</v>
      </c>
      <c r="K726" t="s">
        <v>9813</v>
      </c>
      <c r="L726" t="s">
        <v>9814</v>
      </c>
      <c r="M726">
        <v>225</v>
      </c>
      <c r="N726" t="str">
        <f t="shared" si="45"/>
        <v>when  'RK.40172.025 ',then 225</v>
      </c>
      <c r="O726" t="str">
        <f t="shared" si="46"/>
        <v>V</v>
      </c>
      <c r="P726">
        <v>20343</v>
      </c>
      <c r="Q726" t="s">
        <v>5209</v>
      </c>
      <c r="R726" t="s">
        <v>9816</v>
      </c>
      <c r="S726" t="s">
        <v>9817</v>
      </c>
      <c r="T726" t="str">
        <f t="shared" si="47"/>
        <v>update Unidad set Peso= '0.078 ' WHERE IDProductoServicio=20343</v>
      </c>
    </row>
    <row r="727" spans="1:20" hidden="1" x14ac:dyDescent="0.25">
      <c r="A727" s="35" t="s">
        <v>6</v>
      </c>
      <c r="B727" s="35" t="s">
        <v>5211</v>
      </c>
      <c r="C727" s="36">
        <v>20</v>
      </c>
      <c r="D727" s="36">
        <v>0.312</v>
      </c>
      <c r="E727" s="36" t="s">
        <v>9809</v>
      </c>
      <c r="F727" s="52">
        <v>7.8E-2</v>
      </c>
      <c r="G727" s="36" t="s">
        <v>9810</v>
      </c>
      <c r="H727" t="s">
        <v>9811</v>
      </c>
      <c r="I727" t="s">
        <v>9812</v>
      </c>
      <c r="J727" s="55" t="str">
        <f t="shared" si="44"/>
        <v xml:space="preserve"> 'RK.40172.050 ',</v>
      </c>
      <c r="K727" t="s">
        <v>9813</v>
      </c>
      <c r="L727" t="s">
        <v>9814</v>
      </c>
      <c r="M727">
        <v>226</v>
      </c>
      <c r="N727" t="str">
        <f t="shared" si="45"/>
        <v>when  'RK.40172.050 ',then 226</v>
      </c>
      <c r="O727" t="str">
        <f t="shared" si="46"/>
        <v>V</v>
      </c>
      <c r="P727">
        <v>21024</v>
      </c>
      <c r="Q727" t="s">
        <v>5211</v>
      </c>
      <c r="R727" t="s">
        <v>9816</v>
      </c>
      <c r="S727" t="s">
        <v>9817</v>
      </c>
      <c r="T727" t="str">
        <f t="shared" si="47"/>
        <v>update Unidad set Peso= '0.078 ' WHERE IDProductoServicio=21024</v>
      </c>
    </row>
    <row r="728" spans="1:20" hidden="1" x14ac:dyDescent="0.25">
      <c r="A728" s="35" t="s">
        <v>6</v>
      </c>
      <c r="B728" s="35" t="s">
        <v>5213</v>
      </c>
      <c r="C728" s="36">
        <v>352</v>
      </c>
      <c r="D728" s="36">
        <v>0.308</v>
      </c>
      <c r="E728" s="36" t="s">
        <v>9809</v>
      </c>
      <c r="F728" s="52">
        <v>7.6999999999999999E-2</v>
      </c>
      <c r="G728" s="36" t="s">
        <v>9810</v>
      </c>
      <c r="H728" t="s">
        <v>9811</v>
      </c>
      <c r="I728" t="s">
        <v>9812</v>
      </c>
      <c r="J728" s="55" t="str">
        <f t="shared" si="44"/>
        <v xml:space="preserve"> 'RK.40172.STD ',</v>
      </c>
      <c r="K728" t="s">
        <v>9813</v>
      </c>
      <c r="L728" t="s">
        <v>9814</v>
      </c>
      <c r="M728">
        <v>227</v>
      </c>
      <c r="N728" t="str">
        <f t="shared" si="45"/>
        <v>when  'RK.40172.STD ',then 227</v>
      </c>
      <c r="O728" t="str">
        <f t="shared" si="46"/>
        <v>V</v>
      </c>
      <c r="P728">
        <v>20342</v>
      </c>
      <c r="Q728" t="s">
        <v>5213</v>
      </c>
      <c r="R728" t="s">
        <v>9816</v>
      </c>
      <c r="S728" t="s">
        <v>9817</v>
      </c>
      <c r="T728" t="str">
        <f t="shared" si="47"/>
        <v>update Unidad set Peso= '0.077 ' WHERE IDProductoServicio=20342</v>
      </c>
    </row>
    <row r="729" spans="1:20" hidden="1" x14ac:dyDescent="0.25">
      <c r="A729" s="35" t="s">
        <v>6</v>
      </c>
      <c r="B729" s="35" t="s">
        <v>5215</v>
      </c>
      <c r="C729" s="36">
        <v>24</v>
      </c>
      <c r="D729" s="36">
        <v>0.38400000000000001</v>
      </c>
      <c r="E729" s="36" t="s">
        <v>9809</v>
      </c>
      <c r="F729" s="52">
        <v>9.6000000000000002E-2</v>
      </c>
      <c r="G729" s="36" t="s">
        <v>9810</v>
      </c>
      <c r="H729" t="s">
        <v>9811</v>
      </c>
      <c r="I729" t="s">
        <v>9812</v>
      </c>
      <c r="J729" s="55" t="str">
        <f t="shared" si="44"/>
        <v xml:space="preserve"> 'RK.40174.025 ',</v>
      </c>
      <c r="K729" t="s">
        <v>9813</v>
      </c>
      <c r="L729" t="s">
        <v>9814</v>
      </c>
      <c r="M729">
        <v>228</v>
      </c>
      <c r="N729" t="str">
        <f t="shared" si="45"/>
        <v>when  'RK.40174.025 ',then 228</v>
      </c>
      <c r="O729" t="str">
        <f t="shared" si="46"/>
        <v>V</v>
      </c>
      <c r="P729">
        <v>21020</v>
      </c>
      <c r="Q729" t="s">
        <v>5215</v>
      </c>
      <c r="R729" t="s">
        <v>9816</v>
      </c>
      <c r="S729" t="s">
        <v>9817</v>
      </c>
      <c r="T729" t="str">
        <f t="shared" si="47"/>
        <v>update Unidad set Peso= '0.096 ' WHERE IDProductoServicio=21020</v>
      </c>
    </row>
    <row r="730" spans="1:20" hidden="1" x14ac:dyDescent="0.25">
      <c r="A730" s="35" t="s">
        <v>6</v>
      </c>
      <c r="B730" s="35" t="s">
        <v>5217</v>
      </c>
      <c r="C730" s="36">
        <v>32</v>
      </c>
      <c r="D730" s="36">
        <v>0.38400000000000001</v>
      </c>
      <c r="E730" s="36" t="s">
        <v>9809</v>
      </c>
      <c r="F730" s="52">
        <v>9.6000000000000002E-2</v>
      </c>
      <c r="G730" s="36" t="s">
        <v>9810</v>
      </c>
      <c r="H730" t="s">
        <v>9811</v>
      </c>
      <c r="I730" t="s">
        <v>9812</v>
      </c>
      <c r="J730" s="55" t="str">
        <f t="shared" si="44"/>
        <v xml:space="preserve"> 'RK.40174.050 ',</v>
      </c>
      <c r="K730" t="s">
        <v>9813</v>
      </c>
      <c r="L730" t="s">
        <v>9814</v>
      </c>
      <c r="M730">
        <v>229</v>
      </c>
      <c r="N730" t="str">
        <f t="shared" si="45"/>
        <v>when  'RK.40174.050 ',then 229</v>
      </c>
      <c r="O730" t="str">
        <f t="shared" si="46"/>
        <v>V</v>
      </c>
      <c r="P730">
        <v>24821</v>
      </c>
      <c r="Q730" t="s">
        <v>5217</v>
      </c>
      <c r="R730" t="s">
        <v>9816</v>
      </c>
      <c r="S730" t="s">
        <v>9817</v>
      </c>
      <c r="T730" t="str">
        <f t="shared" si="47"/>
        <v>update Unidad set Peso= '0.096 ' WHERE IDProductoServicio=24821</v>
      </c>
    </row>
    <row r="731" spans="1:20" hidden="1" x14ac:dyDescent="0.25">
      <c r="A731" s="35" t="s">
        <v>6</v>
      </c>
      <c r="B731" s="35" t="s">
        <v>5219</v>
      </c>
      <c r="C731" s="36">
        <v>8</v>
      </c>
      <c r="D731" s="36">
        <v>0.38400000000000001</v>
      </c>
      <c r="E731" s="36" t="s">
        <v>9809</v>
      </c>
      <c r="F731" s="52">
        <v>9.6000000000000002E-2</v>
      </c>
      <c r="G731" s="36" t="s">
        <v>9810</v>
      </c>
      <c r="H731" t="s">
        <v>9811</v>
      </c>
      <c r="I731" t="s">
        <v>9812</v>
      </c>
      <c r="J731" s="55" t="str">
        <f t="shared" si="44"/>
        <v xml:space="preserve"> 'RK.40174.STD ',</v>
      </c>
      <c r="K731" t="s">
        <v>9813</v>
      </c>
      <c r="L731" t="s">
        <v>9814</v>
      </c>
      <c r="M731">
        <v>230</v>
      </c>
      <c r="N731" t="str">
        <f t="shared" si="45"/>
        <v>when  'RK.40174.STD ',then 230</v>
      </c>
      <c r="O731" t="str">
        <f t="shared" si="46"/>
        <v>V</v>
      </c>
      <c r="P731">
        <v>24822</v>
      </c>
      <c r="Q731" t="s">
        <v>5219</v>
      </c>
      <c r="R731" t="s">
        <v>9816</v>
      </c>
      <c r="S731" t="s">
        <v>9817</v>
      </c>
      <c r="T731" t="str">
        <f t="shared" si="47"/>
        <v>update Unidad set Peso= '0.096 ' WHERE IDProductoServicio=24822</v>
      </c>
    </row>
    <row r="732" spans="1:20" hidden="1" x14ac:dyDescent="0.25">
      <c r="A732" s="35" t="s">
        <v>6</v>
      </c>
      <c r="B732" s="35" t="s">
        <v>5221</v>
      </c>
      <c r="C732" s="36">
        <v>4</v>
      </c>
      <c r="D732" s="36">
        <v>0.71199999999999997</v>
      </c>
      <c r="E732" s="36" t="s">
        <v>9809</v>
      </c>
      <c r="F732" s="52">
        <v>0.17799999999999999</v>
      </c>
      <c r="G732" s="36" t="s">
        <v>9810</v>
      </c>
      <c r="H732" t="s">
        <v>9811</v>
      </c>
      <c r="I732" t="s">
        <v>9812</v>
      </c>
      <c r="J732" s="55" t="str">
        <f t="shared" si="44"/>
        <v xml:space="preserve"> 'RK.40216.025 ',</v>
      </c>
      <c r="K732" t="s">
        <v>9813</v>
      </c>
      <c r="L732" t="s">
        <v>9814</v>
      </c>
      <c r="M732">
        <v>231</v>
      </c>
      <c r="N732" t="str">
        <f t="shared" si="45"/>
        <v>when  'RK.40216.025 ',then 231</v>
      </c>
      <c r="O732" t="str">
        <f t="shared" si="46"/>
        <v>V</v>
      </c>
      <c r="P732">
        <v>23937</v>
      </c>
      <c r="Q732" t="s">
        <v>5221</v>
      </c>
      <c r="R732" t="s">
        <v>9816</v>
      </c>
      <c r="S732" t="s">
        <v>9817</v>
      </c>
      <c r="T732" t="str">
        <f t="shared" si="47"/>
        <v>update Unidad set Peso= '0.178 ' WHERE IDProductoServicio=23937</v>
      </c>
    </row>
    <row r="733" spans="1:20" hidden="1" x14ac:dyDescent="0.25">
      <c r="A733" s="35" t="s">
        <v>6</v>
      </c>
      <c r="B733" s="35" t="s">
        <v>5223</v>
      </c>
      <c r="C733" s="36">
        <v>176</v>
      </c>
      <c r="D733" s="36">
        <v>0.42</v>
      </c>
      <c r="E733" s="36" t="s">
        <v>9809</v>
      </c>
      <c r="F733" s="52">
        <v>0.105</v>
      </c>
      <c r="G733" s="36" t="s">
        <v>9810</v>
      </c>
      <c r="H733" t="s">
        <v>9811</v>
      </c>
      <c r="I733" t="s">
        <v>9812</v>
      </c>
      <c r="J733" s="55" t="str">
        <f t="shared" si="44"/>
        <v xml:space="preserve"> 'RK.40345.025 ',</v>
      </c>
      <c r="K733" t="s">
        <v>9813</v>
      </c>
      <c r="L733" t="s">
        <v>9814</v>
      </c>
      <c r="M733">
        <v>232</v>
      </c>
      <c r="N733" t="str">
        <f t="shared" si="45"/>
        <v>when  'RK.40345.025 ',then 232</v>
      </c>
      <c r="O733" t="str">
        <f t="shared" si="46"/>
        <v>V</v>
      </c>
      <c r="P733">
        <v>17196</v>
      </c>
      <c r="Q733" t="s">
        <v>5223</v>
      </c>
      <c r="R733" t="s">
        <v>9816</v>
      </c>
      <c r="S733" t="s">
        <v>9817</v>
      </c>
      <c r="T733" t="str">
        <f t="shared" si="47"/>
        <v>update Unidad set Peso= '0.105 ' WHERE IDProductoServicio=17196</v>
      </c>
    </row>
    <row r="734" spans="1:20" hidden="1" x14ac:dyDescent="0.25">
      <c r="A734" s="35" t="s">
        <v>6</v>
      </c>
      <c r="B734" s="35" t="s">
        <v>5225</v>
      </c>
      <c r="C734" s="36">
        <v>52</v>
      </c>
      <c r="D734" s="36">
        <v>0.42399999999999999</v>
      </c>
      <c r="E734" s="36" t="s">
        <v>9809</v>
      </c>
      <c r="F734" s="52">
        <v>0.106</v>
      </c>
      <c r="G734" s="36" t="s">
        <v>9810</v>
      </c>
      <c r="H734" t="s">
        <v>9811</v>
      </c>
      <c r="I734" t="s">
        <v>9812</v>
      </c>
      <c r="J734" s="55" t="str">
        <f t="shared" si="44"/>
        <v xml:space="preserve"> 'RK.40345.050 ',</v>
      </c>
      <c r="K734" t="s">
        <v>9813</v>
      </c>
      <c r="L734" t="s">
        <v>9814</v>
      </c>
      <c r="M734">
        <v>233</v>
      </c>
      <c r="N734" t="str">
        <f t="shared" si="45"/>
        <v>when  'RK.40345.050 ',then 233</v>
      </c>
      <c r="O734" t="str">
        <f t="shared" si="46"/>
        <v>V</v>
      </c>
      <c r="P734">
        <v>17197</v>
      </c>
      <c r="Q734" t="s">
        <v>5225</v>
      </c>
      <c r="R734" t="s">
        <v>9816</v>
      </c>
      <c r="S734" t="s">
        <v>9817</v>
      </c>
      <c r="T734" t="str">
        <f t="shared" si="47"/>
        <v>update Unidad set Peso= '0.106 ' WHERE IDProductoServicio=17197</v>
      </c>
    </row>
    <row r="735" spans="1:20" hidden="1" x14ac:dyDescent="0.25">
      <c r="A735" s="35" t="s">
        <v>6</v>
      </c>
      <c r="B735" s="35" t="s">
        <v>5227</v>
      </c>
      <c r="C735" s="36">
        <v>56</v>
      </c>
      <c r="D735" s="36">
        <v>0.42399999999999999</v>
      </c>
      <c r="E735" s="36" t="s">
        <v>9809</v>
      </c>
      <c r="F735" s="52">
        <v>0.106</v>
      </c>
      <c r="G735" s="36" t="s">
        <v>9810</v>
      </c>
      <c r="H735" t="s">
        <v>9811</v>
      </c>
      <c r="I735" t="s">
        <v>9812</v>
      </c>
      <c r="J735" s="55" t="str">
        <f t="shared" si="44"/>
        <v xml:space="preserve"> 'RK.40345.075 ',</v>
      </c>
      <c r="K735" t="s">
        <v>9813</v>
      </c>
      <c r="L735" t="s">
        <v>9814</v>
      </c>
      <c r="M735">
        <v>234</v>
      </c>
      <c r="N735" t="str">
        <f t="shared" si="45"/>
        <v>when  'RK.40345.075 ',then 234</v>
      </c>
      <c r="O735" t="str">
        <f t="shared" si="46"/>
        <v>V</v>
      </c>
      <c r="P735">
        <v>17198</v>
      </c>
      <c r="Q735" t="s">
        <v>5227</v>
      </c>
      <c r="R735" t="s">
        <v>9816</v>
      </c>
      <c r="S735" t="s">
        <v>9817</v>
      </c>
      <c r="T735" t="str">
        <f t="shared" si="47"/>
        <v>update Unidad set Peso= '0.106 ' WHERE IDProductoServicio=17198</v>
      </c>
    </row>
    <row r="736" spans="1:20" hidden="1" x14ac:dyDescent="0.25">
      <c r="A736" s="35" t="s">
        <v>6</v>
      </c>
      <c r="B736" s="35" t="s">
        <v>5229</v>
      </c>
      <c r="C736" s="36">
        <v>28</v>
      </c>
      <c r="D736" s="36">
        <v>0.42</v>
      </c>
      <c r="E736" s="36" t="s">
        <v>9809</v>
      </c>
      <c r="F736" s="52">
        <v>0.105</v>
      </c>
      <c r="G736" s="36" t="s">
        <v>9810</v>
      </c>
      <c r="H736" t="s">
        <v>9811</v>
      </c>
      <c r="I736" t="s">
        <v>9812</v>
      </c>
      <c r="J736" s="55" t="str">
        <f t="shared" si="44"/>
        <v xml:space="preserve"> 'RK.40345.STD ',</v>
      </c>
      <c r="K736" t="s">
        <v>9813</v>
      </c>
      <c r="L736" t="s">
        <v>9814</v>
      </c>
      <c r="M736">
        <v>235</v>
      </c>
      <c r="N736" t="str">
        <f t="shared" si="45"/>
        <v>when  'RK.40345.STD ',then 235</v>
      </c>
      <c r="O736" t="str">
        <f t="shared" si="46"/>
        <v>V</v>
      </c>
      <c r="P736">
        <v>17200</v>
      </c>
      <c r="Q736" t="s">
        <v>5229</v>
      </c>
      <c r="R736" t="s">
        <v>9816</v>
      </c>
      <c r="S736" t="s">
        <v>9817</v>
      </c>
      <c r="T736" t="str">
        <f t="shared" si="47"/>
        <v>update Unidad set Peso= '0.105 ' WHERE IDProductoServicio=17200</v>
      </c>
    </row>
    <row r="737" spans="1:20" hidden="1" x14ac:dyDescent="0.25">
      <c r="A737" s="35" t="s">
        <v>6</v>
      </c>
      <c r="B737" s="35" t="s">
        <v>5231</v>
      </c>
      <c r="C737" s="36">
        <v>40</v>
      </c>
      <c r="D737" s="36">
        <v>0.42799999999999999</v>
      </c>
      <c r="E737" s="36" t="s">
        <v>9809</v>
      </c>
      <c r="F737" s="52">
        <v>0.107</v>
      </c>
      <c r="G737" s="36" t="s">
        <v>9810</v>
      </c>
      <c r="H737" t="s">
        <v>9811</v>
      </c>
      <c r="I737" t="s">
        <v>9812</v>
      </c>
      <c r="J737" s="55" t="str">
        <f t="shared" si="44"/>
        <v xml:space="preserve"> 'RK.40390.050 ',</v>
      </c>
      <c r="K737" t="s">
        <v>9813</v>
      </c>
      <c r="L737" t="s">
        <v>9814</v>
      </c>
      <c r="M737">
        <v>236</v>
      </c>
      <c r="N737" t="str">
        <f t="shared" si="45"/>
        <v>when  'RK.40390.050 ',then 236</v>
      </c>
      <c r="O737" t="str">
        <f t="shared" si="46"/>
        <v>V</v>
      </c>
      <c r="P737">
        <v>11782</v>
      </c>
      <c r="Q737" t="s">
        <v>5231</v>
      </c>
      <c r="R737" t="s">
        <v>9816</v>
      </c>
      <c r="S737" t="s">
        <v>9817</v>
      </c>
      <c r="T737" t="str">
        <f t="shared" si="47"/>
        <v>update Unidad set Peso= '0.107 ' WHERE IDProductoServicio=11782</v>
      </c>
    </row>
    <row r="738" spans="1:20" hidden="1" x14ac:dyDescent="0.25">
      <c r="A738" s="35" t="s">
        <v>6</v>
      </c>
      <c r="B738" s="35" t="s">
        <v>5233</v>
      </c>
      <c r="C738" s="36">
        <v>40</v>
      </c>
      <c r="D738" s="36">
        <v>0.432</v>
      </c>
      <c r="E738" s="36" t="s">
        <v>9809</v>
      </c>
      <c r="F738" s="52">
        <v>0.108</v>
      </c>
      <c r="G738" s="36" t="s">
        <v>9810</v>
      </c>
      <c r="H738" t="s">
        <v>9811</v>
      </c>
      <c r="I738" t="s">
        <v>9812</v>
      </c>
      <c r="J738" s="55" t="str">
        <f t="shared" si="44"/>
        <v xml:space="preserve"> 'RK.40390.075 ',</v>
      </c>
      <c r="K738" t="s">
        <v>9813</v>
      </c>
      <c r="L738" t="s">
        <v>9814</v>
      </c>
      <c r="M738">
        <v>237</v>
      </c>
      <c r="N738" t="str">
        <f t="shared" si="45"/>
        <v>when  'RK.40390.075 ',then 237</v>
      </c>
      <c r="O738" t="str">
        <f t="shared" si="46"/>
        <v>V</v>
      </c>
      <c r="P738">
        <v>11783</v>
      </c>
      <c r="Q738" t="s">
        <v>5233</v>
      </c>
      <c r="R738" t="s">
        <v>9816</v>
      </c>
      <c r="S738" t="s">
        <v>9817</v>
      </c>
      <c r="T738" t="str">
        <f t="shared" si="47"/>
        <v>update Unidad set Peso= '0.108 ' WHERE IDProductoServicio=11783</v>
      </c>
    </row>
    <row r="739" spans="1:20" hidden="1" x14ac:dyDescent="0.25">
      <c r="A739" s="35" t="s">
        <v>6</v>
      </c>
      <c r="B739" s="35" t="s">
        <v>5235</v>
      </c>
      <c r="C739" s="36">
        <v>60</v>
      </c>
      <c r="D739" s="36">
        <v>0.42799999999999999</v>
      </c>
      <c r="E739" s="36" t="s">
        <v>9809</v>
      </c>
      <c r="F739" s="52">
        <v>0.107</v>
      </c>
      <c r="G739" s="36" t="s">
        <v>9810</v>
      </c>
      <c r="H739" t="s">
        <v>9811</v>
      </c>
      <c r="I739" t="s">
        <v>9812</v>
      </c>
      <c r="J739" s="55" t="str">
        <f t="shared" si="44"/>
        <v xml:space="preserve"> 'RK.40390.STD ',</v>
      </c>
      <c r="K739" t="s">
        <v>9813</v>
      </c>
      <c r="L739" t="s">
        <v>9814</v>
      </c>
      <c r="M739">
        <v>238</v>
      </c>
      <c r="N739" t="str">
        <f t="shared" si="45"/>
        <v>when  'RK.40390.STD ',then 238</v>
      </c>
      <c r="O739" t="str">
        <f t="shared" si="46"/>
        <v>V</v>
      </c>
      <c r="P739">
        <v>11784</v>
      </c>
      <c r="Q739" t="s">
        <v>5235</v>
      </c>
      <c r="R739" t="s">
        <v>9816</v>
      </c>
      <c r="S739" t="s">
        <v>9817</v>
      </c>
      <c r="T739" t="str">
        <f t="shared" si="47"/>
        <v>update Unidad set Peso= '0.107 ' WHERE IDProductoServicio=11784</v>
      </c>
    </row>
    <row r="740" spans="1:20" hidden="1" x14ac:dyDescent="0.25">
      <c r="A740" s="35" t="s">
        <v>6</v>
      </c>
      <c r="B740" s="35" t="s">
        <v>5237</v>
      </c>
      <c r="C740" s="36">
        <v>4</v>
      </c>
      <c r="D740" s="36">
        <v>0.46400000000000002</v>
      </c>
      <c r="E740" s="36" t="s">
        <v>9809</v>
      </c>
      <c r="F740" s="52">
        <v>0.11600000000000001</v>
      </c>
      <c r="G740" s="36" t="s">
        <v>9810</v>
      </c>
      <c r="H740" t="s">
        <v>9811</v>
      </c>
      <c r="I740" t="s">
        <v>9812</v>
      </c>
      <c r="J740" s="55" t="str">
        <f t="shared" si="44"/>
        <v xml:space="preserve"> 'RK.40470.025 ',</v>
      </c>
      <c r="K740" t="s">
        <v>9813</v>
      </c>
      <c r="L740" t="s">
        <v>9814</v>
      </c>
      <c r="M740">
        <v>239</v>
      </c>
      <c r="N740" t="str">
        <f t="shared" si="45"/>
        <v>when  'RK.40470.025 ',then 239</v>
      </c>
      <c r="O740" t="str">
        <f t="shared" si="46"/>
        <v>V</v>
      </c>
      <c r="P740">
        <v>19457</v>
      </c>
      <c r="Q740" t="s">
        <v>5237</v>
      </c>
      <c r="R740" t="s">
        <v>9816</v>
      </c>
      <c r="S740" t="s">
        <v>9817</v>
      </c>
      <c r="T740" t="str">
        <f t="shared" si="47"/>
        <v>update Unidad set Peso= '0.116 ' WHERE IDProductoServicio=19457</v>
      </c>
    </row>
    <row r="741" spans="1:20" hidden="1" x14ac:dyDescent="0.25">
      <c r="A741" s="35" t="s">
        <v>6</v>
      </c>
      <c r="B741" s="35" t="s">
        <v>5239</v>
      </c>
      <c r="C741" s="36">
        <v>28</v>
      </c>
      <c r="D741" s="36">
        <v>0.72399999999999998</v>
      </c>
      <c r="E741" s="36" t="s">
        <v>9809</v>
      </c>
      <c r="F741" s="52">
        <v>0.18099999999999999</v>
      </c>
      <c r="G741" s="36" t="s">
        <v>9810</v>
      </c>
      <c r="H741" t="s">
        <v>9811</v>
      </c>
      <c r="I741" t="s">
        <v>9812</v>
      </c>
      <c r="J741" s="55" t="str">
        <f t="shared" si="44"/>
        <v xml:space="preserve"> 'RK.40525.025 ',</v>
      </c>
      <c r="K741" t="s">
        <v>9813</v>
      </c>
      <c r="L741" t="s">
        <v>9814</v>
      </c>
      <c r="M741">
        <v>240</v>
      </c>
      <c r="N741" t="str">
        <f t="shared" si="45"/>
        <v>when  'RK.40525.025 ',then 240</v>
      </c>
      <c r="O741" t="str">
        <f t="shared" si="46"/>
        <v>V</v>
      </c>
      <c r="P741">
        <v>14765</v>
      </c>
      <c r="Q741" t="s">
        <v>5239</v>
      </c>
      <c r="R741" t="s">
        <v>9816</v>
      </c>
      <c r="S741" t="s">
        <v>9817</v>
      </c>
      <c r="T741" t="str">
        <f t="shared" si="47"/>
        <v>update Unidad set Peso= '0.181 ' WHERE IDProductoServicio=14765</v>
      </c>
    </row>
    <row r="742" spans="1:20" hidden="1" x14ac:dyDescent="0.25">
      <c r="A742" s="35" t="s">
        <v>6</v>
      </c>
      <c r="B742" s="35" t="s">
        <v>5241</v>
      </c>
      <c r="C742" s="36">
        <v>136</v>
      </c>
      <c r="D742" s="36">
        <v>0.72399999999999998</v>
      </c>
      <c r="E742" s="36" t="s">
        <v>9809</v>
      </c>
      <c r="F742" s="52">
        <v>0.18099999999999999</v>
      </c>
      <c r="G742" s="36" t="s">
        <v>9810</v>
      </c>
      <c r="H742" t="s">
        <v>9811</v>
      </c>
      <c r="I742" t="s">
        <v>9812</v>
      </c>
      <c r="J742" s="55" t="str">
        <f t="shared" si="44"/>
        <v xml:space="preserve"> 'RK.40525.STD ',</v>
      </c>
      <c r="K742" t="s">
        <v>9813</v>
      </c>
      <c r="L742" t="s">
        <v>9814</v>
      </c>
      <c r="M742">
        <v>241</v>
      </c>
      <c r="N742" t="str">
        <f t="shared" si="45"/>
        <v>when  'RK.40525.STD ',then 241</v>
      </c>
      <c r="O742" t="str">
        <f t="shared" si="46"/>
        <v>V</v>
      </c>
      <c r="P742">
        <v>14767</v>
      </c>
      <c r="Q742" t="s">
        <v>5241</v>
      </c>
      <c r="R742" t="s">
        <v>9816</v>
      </c>
      <c r="S742" t="s">
        <v>9817</v>
      </c>
      <c r="T742" t="str">
        <f t="shared" si="47"/>
        <v>update Unidad set Peso= '0.181 ' WHERE IDProductoServicio=14767</v>
      </c>
    </row>
    <row r="743" spans="1:20" hidden="1" x14ac:dyDescent="0.25">
      <c r="A743" s="35" t="s">
        <v>6</v>
      </c>
      <c r="B743" s="35" t="s">
        <v>5243</v>
      </c>
      <c r="C743" s="36">
        <v>4</v>
      </c>
      <c r="D743" s="36">
        <v>0.3</v>
      </c>
      <c r="E743" s="36" t="s">
        <v>9809</v>
      </c>
      <c r="F743" s="52">
        <v>7.4999999999999997E-2</v>
      </c>
      <c r="G743" s="36" t="s">
        <v>9810</v>
      </c>
      <c r="H743" t="s">
        <v>9811</v>
      </c>
      <c r="I743" t="s">
        <v>9812</v>
      </c>
      <c r="J743" s="55" t="str">
        <f t="shared" si="44"/>
        <v xml:space="preserve"> 'RK.40527.025 ',</v>
      </c>
      <c r="K743" t="s">
        <v>9813</v>
      </c>
      <c r="L743" t="s">
        <v>9814</v>
      </c>
      <c r="M743">
        <v>242</v>
      </c>
      <c r="N743" t="str">
        <f t="shared" si="45"/>
        <v>when  'RK.40527.025 ',then 242</v>
      </c>
      <c r="O743" t="str">
        <f t="shared" si="46"/>
        <v>V</v>
      </c>
      <c r="P743">
        <v>10185</v>
      </c>
      <c r="Q743" t="s">
        <v>5243</v>
      </c>
      <c r="R743" t="s">
        <v>9816</v>
      </c>
      <c r="S743" t="s">
        <v>9817</v>
      </c>
      <c r="T743" t="str">
        <f t="shared" si="47"/>
        <v>update Unidad set Peso= '0.075 ' WHERE IDProductoServicio=10185</v>
      </c>
    </row>
    <row r="744" spans="1:20" hidden="1" x14ac:dyDescent="0.25">
      <c r="A744" s="35" t="s">
        <v>6</v>
      </c>
      <c r="B744" s="35" t="s">
        <v>5245</v>
      </c>
      <c r="C744" s="36">
        <v>8</v>
      </c>
      <c r="D744" s="36">
        <v>0.30399999999999999</v>
      </c>
      <c r="E744" s="36" t="s">
        <v>9809</v>
      </c>
      <c r="F744" s="52">
        <v>7.5999999999999998E-2</v>
      </c>
      <c r="G744" s="36" t="s">
        <v>9810</v>
      </c>
      <c r="H744" t="s">
        <v>9811</v>
      </c>
      <c r="I744" t="s">
        <v>9812</v>
      </c>
      <c r="J744" s="55" t="str">
        <f t="shared" si="44"/>
        <v xml:space="preserve"> 'RK.40527.050 ',</v>
      </c>
      <c r="K744" t="s">
        <v>9813</v>
      </c>
      <c r="L744" t="s">
        <v>9814</v>
      </c>
      <c r="M744">
        <v>243</v>
      </c>
      <c r="N744" t="str">
        <f t="shared" si="45"/>
        <v>when  'RK.40527.050 ',then 243</v>
      </c>
      <c r="O744" t="str">
        <f t="shared" si="46"/>
        <v>V</v>
      </c>
      <c r="P744">
        <v>10186</v>
      </c>
      <c r="Q744" t="s">
        <v>5245</v>
      </c>
      <c r="R744" t="s">
        <v>9816</v>
      </c>
      <c r="S744" t="s">
        <v>9817</v>
      </c>
      <c r="T744" t="str">
        <f t="shared" si="47"/>
        <v>update Unidad set Peso= '0.076 ' WHERE IDProductoServicio=10186</v>
      </c>
    </row>
    <row r="745" spans="1:20" hidden="1" x14ac:dyDescent="0.25">
      <c r="A745" s="35" t="s">
        <v>6</v>
      </c>
      <c r="B745" s="35" t="s">
        <v>5247</v>
      </c>
      <c r="C745" s="36">
        <v>24</v>
      </c>
      <c r="D745" s="36">
        <v>0.30399999999999999</v>
      </c>
      <c r="E745" s="36" t="s">
        <v>9809</v>
      </c>
      <c r="F745" s="52">
        <v>7.5999999999999998E-2</v>
      </c>
      <c r="G745" s="36" t="s">
        <v>9810</v>
      </c>
      <c r="H745" t="s">
        <v>9811</v>
      </c>
      <c r="I745" t="s">
        <v>9812</v>
      </c>
      <c r="J745" s="55" t="str">
        <f t="shared" si="44"/>
        <v xml:space="preserve"> 'RK.40527.STD ',</v>
      </c>
      <c r="K745" t="s">
        <v>9813</v>
      </c>
      <c r="L745" t="s">
        <v>9814</v>
      </c>
      <c r="M745">
        <v>244</v>
      </c>
      <c r="N745" t="str">
        <f t="shared" si="45"/>
        <v>when  'RK.40527.STD ',then 244</v>
      </c>
      <c r="O745" t="str">
        <f t="shared" si="46"/>
        <v>V</v>
      </c>
      <c r="P745">
        <v>10187</v>
      </c>
      <c r="Q745" t="s">
        <v>5247</v>
      </c>
      <c r="R745" t="s">
        <v>9816</v>
      </c>
      <c r="S745" t="s">
        <v>9817</v>
      </c>
      <c r="T745" t="str">
        <f t="shared" si="47"/>
        <v>update Unidad set Peso= '0.076 ' WHERE IDProductoServicio=10187</v>
      </c>
    </row>
    <row r="746" spans="1:20" hidden="1" x14ac:dyDescent="0.25">
      <c r="A746" s="35" t="s">
        <v>6</v>
      </c>
      <c r="B746" s="35" t="s">
        <v>5249</v>
      </c>
      <c r="C746" s="36">
        <v>28</v>
      </c>
      <c r="D746" s="36">
        <v>0.752</v>
      </c>
      <c r="E746" s="36" t="s">
        <v>9809</v>
      </c>
      <c r="F746" s="52">
        <v>0.188</v>
      </c>
      <c r="G746" s="36" t="s">
        <v>9810</v>
      </c>
      <c r="H746" t="s">
        <v>9811</v>
      </c>
      <c r="I746" t="s">
        <v>9812</v>
      </c>
      <c r="J746" s="55" t="str">
        <f t="shared" si="44"/>
        <v xml:space="preserve"> 'RK.40528.STD ',</v>
      </c>
      <c r="K746" t="s">
        <v>9813</v>
      </c>
      <c r="L746" t="s">
        <v>9814</v>
      </c>
      <c r="M746">
        <v>245</v>
      </c>
      <c r="N746" t="str">
        <f t="shared" si="45"/>
        <v>when  'RK.40528.STD ',then 245</v>
      </c>
      <c r="O746" t="str">
        <f t="shared" si="46"/>
        <v>V</v>
      </c>
      <c r="P746">
        <v>21334</v>
      </c>
      <c r="Q746" t="s">
        <v>5249</v>
      </c>
      <c r="R746" t="s">
        <v>9816</v>
      </c>
      <c r="S746" t="s">
        <v>9817</v>
      </c>
      <c r="T746" t="str">
        <f t="shared" si="47"/>
        <v>update Unidad set Peso= '0.188 ' WHERE IDProductoServicio=21334</v>
      </c>
    </row>
    <row r="747" spans="1:20" hidden="1" x14ac:dyDescent="0.25">
      <c r="A747" s="35" t="s">
        <v>6</v>
      </c>
      <c r="B747" s="35" t="s">
        <v>5251</v>
      </c>
      <c r="C747" s="36">
        <v>20</v>
      </c>
      <c r="D747" s="36">
        <v>0.93200000000000005</v>
      </c>
      <c r="E747" s="36" t="s">
        <v>9809</v>
      </c>
      <c r="F747" s="52">
        <v>0.23300000000000001</v>
      </c>
      <c r="G747" s="36" t="s">
        <v>9810</v>
      </c>
      <c r="H747" t="s">
        <v>9811</v>
      </c>
      <c r="I747" t="s">
        <v>9812</v>
      </c>
      <c r="J747" s="55" t="str">
        <f t="shared" si="44"/>
        <v xml:space="preserve"> 'RK.40545.025 ',</v>
      </c>
      <c r="K747" t="s">
        <v>9813</v>
      </c>
      <c r="L747" t="s">
        <v>9814</v>
      </c>
      <c r="M747">
        <v>246</v>
      </c>
      <c r="N747" t="str">
        <f t="shared" si="45"/>
        <v>when  'RK.40545.025 ',then 246</v>
      </c>
      <c r="O747" t="str">
        <f t="shared" si="46"/>
        <v>V</v>
      </c>
      <c r="P747">
        <v>22003</v>
      </c>
      <c r="Q747" t="s">
        <v>5251</v>
      </c>
      <c r="R747" t="s">
        <v>9816</v>
      </c>
      <c r="S747" t="s">
        <v>9817</v>
      </c>
      <c r="T747" t="str">
        <f t="shared" si="47"/>
        <v>update Unidad set Peso= '0.233 ' WHERE IDProductoServicio=22003</v>
      </c>
    </row>
    <row r="748" spans="1:20" hidden="1" x14ac:dyDescent="0.25">
      <c r="A748" s="35" t="s">
        <v>6</v>
      </c>
      <c r="B748" s="35" t="s">
        <v>5253</v>
      </c>
      <c r="C748" s="36">
        <v>20</v>
      </c>
      <c r="D748" s="36">
        <v>0.93600000000000005</v>
      </c>
      <c r="E748" s="36" t="s">
        <v>9809</v>
      </c>
      <c r="F748" s="52">
        <v>0.23400000000000001</v>
      </c>
      <c r="G748" s="36" t="s">
        <v>9810</v>
      </c>
      <c r="H748" t="s">
        <v>9811</v>
      </c>
      <c r="I748" t="s">
        <v>9812</v>
      </c>
      <c r="J748" s="55" t="str">
        <f t="shared" si="44"/>
        <v xml:space="preserve"> 'RK.40545.STD ',</v>
      </c>
      <c r="K748" t="s">
        <v>9813</v>
      </c>
      <c r="L748" t="s">
        <v>9814</v>
      </c>
      <c r="M748">
        <v>247</v>
      </c>
      <c r="N748" t="str">
        <f t="shared" si="45"/>
        <v>when  'RK.40545.STD ',then 247</v>
      </c>
      <c r="O748" t="str">
        <f t="shared" si="46"/>
        <v>V</v>
      </c>
      <c r="P748">
        <v>22002</v>
      </c>
      <c r="Q748" t="s">
        <v>5253</v>
      </c>
      <c r="R748" t="s">
        <v>9816</v>
      </c>
      <c r="S748" t="s">
        <v>9817</v>
      </c>
      <c r="T748" t="str">
        <f t="shared" si="47"/>
        <v>update Unidad set Peso= '0.234 ' WHERE IDProductoServicio=22002</v>
      </c>
    </row>
    <row r="749" spans="1:20" hidden="1" x14ac:dyDescent="0.25">
      <c r="A749" s="35" t="s">
        <v>6</v>
      </c>
      <c r="B749" s="35" t="s">
        <v>5255</v>
      </c>
      <c r="C749" s="36">
        <v>88</v>
      </c>
      <c r="D749" s="36">
        <v>0.35599999999999998</v>
      </c>
      <c r="E749" s="36" t="s">
        <v>9809</v>
      </c>
      <c r="F749" s="52">
        <v>8.8999999999999996E-2</v>
      </c>
      <c r="G749" s="36" t="s">
        <v>9810</v>
      </c>
      <c r="H749" t="s">
        <v>9811</v>
      </c>
      <c r="I749" t="s">
        <v>9812</v>
      </c>
      <c r="J749" s="55" t="str">
        <f t="shared" si="44"/>
        <v xml:space="preserve"> 'RK.40738.025 ',</v>
      </c>
      <c r="K749" t="s">
        <v>9813</v>
      </c>
      <c r="L749" t="s">
        <v>9814</v>
      </c>
      <c r="M749">
        <v>248</v>
      </c>
      <c r="N749" t="str">
        <f t="shared" si="45"/>
        <v>when  'RK.40738.025 ',then 248</v>
      </c>
      <c r="O749" t="str">
        <f t="shared" si="46"/>
        <v>V</v>
      </c>
      <c r="P749">
        <v>17013</v>
      </c>
      <c r="Q749" t="s">
        <v>5255</v>
      </c>
      <c r="R749" t="s">
        <v>9816</v>
      </c>
      <c r="S749" t="s">
        <v>9817</v>
      </c>
      <c r="T749" t="str">
        <f t="shared" si="47"/>
        <v>update Unidad set Peso= '0.089 ' WHERE IDProductoServicio=17013</v>
      </c>
    </row>
    <row r="750" spans="1:20" hidden="1" x14ac:dyDescent="0.25">
      <c r="A750" s="35" t="s">
        <v>6</v>
      </c>
      <c r="B750" s="35" t="s">
        <v>5257</v>
      </c>
      <c r="C750" s="36">
        <v>104</v>
      </c>
      <c r="D750" s="36">
        <v>0.36</v>
      </c>
      <c r="E750" s="36" t="s">
        <v>9809</v>
      </c>
      <c r="F750" s="52">
        <v>0.09</v>
      </c>
      <c r="G750" s="36" t="s">
        <v>9810</v>
      </c>
      <c r="H750" t="s">
        <v>9811</v>
      </c>
      <c r="I750" t="s">
        <v>9812</v>
      </c>
      <c r="J750" s="55" t="str">
        <f t="shared" si="44"/>
        <v xml:space="preserve"> 'RK.40738.050 ',</v>
      </c>
      <c r="K750" t="s">
        <v>9813</v>
      </c>
      <c r="L750" t="s">
        <v>9814</v>
      </c>
      <c r="M750">
        <v>249</v>
      </c>
      <c r="N750" t="str">
        <f t="shared" si="45"/>
        <v>when  'RK.40738.050 ',then 249</v>
      </c>
      <c r="O750" t="str">
        <f t="shared" si="46"/>
        <v>V</v>
      </c>
      <c r="P750">
        <v>17014</v>
      </c>
      <c r="Q750" t="s">
        <v>5257</v>
      </c>
      <c r="R750" t="s">
        <v>9816</v>
      </c>
      <c r="S750" t="s">
        <v>9817</v>
      </c>
      <c r="T750" t="str">
        <f t="shared" si="47"/>
        <v>update Unidad set Peso= '0.09 ' WHERE IDProductoServicio=17014</v>
      </c>
    </row>
    <row r="751" spans="1:20" hidden="1" x14ac:dyDescent="0.25">
      <c r="A751" s="35" t="s">
        <v>6</v>
      </c>
      <c r="B751" s="35" t="s">
        <v>5259</v>
      </c>
      <c r="C751" s="36">
        <v>132</v>
      </c>
      <c r="D751" s="36">
        <v>0.432</v>
      </c>
      <c r="E751" s="36" t="s">
        <v>9809</v>
      </c>
      <c r="F751" s="52">
        <v>0.108</v>
      </c>
      <c r="G751" s="36" t="s">
        <v>9810</v>
      </c>
      <c r="H751" t="s">
        <v>9811</v>
      </c>
      <c r="I751" t="s">
        <v>9812</v>
      </c>
      <c r="J751" s="55" t="str">
        <f t="shared" si="44"/>
        <v xml:space="preserve"> 'RK.40765.050 ',</v>
      </c>
      <c r="K751" t="s">
        <v>9813</v>
      </c>
      <c r="L751" t="s">
        <v>9814</v>
      </c>
      <c r="M751">
        <v>250</v>
      </c>
      <c r="N751" t="str">
        <f t="shared" si="45"/>
        <v>when  'RK.40765.050 ',then 250</v>
      </c>
      <c r="O751" t="str">
        <f t="shared" si="46"/>
        <v>V</v>
      </c>
      <c r="P751">
        <v>9637</v>
      </c>
      <c r="Q751" t="s">
        <v>5259</v>
      </c>
      <c r="R751" t="s">
        <v>9816</v>
      </c>
      <c r="S751" t="s">
        <v>9817</v>
      </c>
      <c r="T751" t="str">
        <f t="shared" si="47"/>
        <v>update Unidad set Peso= '0.108 ' WHERE IDProductoServicio=9637</v>
      </c>
    </row>
    <row r="752" spans="1:20" hidden="1" x14ac:dyDescent="0.25">
      <c r="A752" s="35" t="s">
        <v>6</v>
      </c>
      <c r="B752" s="35" t="s">
        <v>5261</v>
      </c>
      <c r="C752" s="36">
        <v>132</v>
      </c>
      <c r="D752" s="36">
        <v>0.39600000000000002</v>
      </c>
      <c r="E752" s="36" t="s">
        <v>9809</v>
      </c>
      <c r="F752" s="52">
        <v>9.9000000000000005E-2</v>
      </c>
      <c r="G752" s="36" t="s">
        <v>9810</v>
      </c>
      <c r="H752" t="s">
        <v>9811</v>
      </c>
      <c r="I752" t="s">
        <v>9812</v>
      </c>
      <c r="J752" s="55" t="str">
        <f t="shared" si="44"/>
        <v xml:space="preserve"> 'RK.40770.025 ',</v>
      </c>
      <c r="K752" t="s">
        <v>9813</v>
      </c>
      <c r="L752" t="s">
        <v>9814</v>
      </c>
      <c r="M752">
        <v>251</v>
      </c>
      <c r="N752" t="str">
        <f t="shared" si="45"/>
        <v>when  'RK.40770.025 ',then 251</v>
      </c>
      <c r="O752" t="str">
        <f t="shared" si="46"/>
        <v>V</v>
      </c>
      <c r="P752">
        <v>9629</v>
      </c>
      <c r="Q752" t="s">
        <v>5261</v>
      </c>
      <c r="R752" t="s">
        <v>9816</v>
      </c>
      <c r="S752" t="s">
        <v>9817</v>
      </c>
      <c r="T752" t="str">
        <f t="shared" si="47"/>
        <v>update Unidad set Peso= '0.099 ' WHERE IDProductoServicio=9629</v>
      </c>
    </row>
    <row r="753" spans="1:20" hidden="1" x14ac:dyDescent="0.25">
      <c r="A753" s="35" t="s">
        <v>6</v>
      </c>
      <c r="B753" s="35" t="s">
        <v>5263</v>
      </c>
      <c r="C753" s="36">
        <v>52</v>
      </c>
      <c r="D753" s="36">
        <v>0.39600000000000002</v>
      </c>
      <c r="E753" s="36" t="s">
        <v>9809</v>
      </c>
      <c r="F753" s="52">
        <v>9.9000000000000005E-2</v>
      </c>
      <c r="G753" s="36" t="s">
        <v>9810</v>
      </c>
      <c r="H753" t="s">
        <v>9811</v>
      </c>
      <c r="I753" t="s">
        <v>9812</v>
      </c>
      <c r="J753" s="55" t="str">
        <f t="shared" si="44"/>
        <v xml:space="preserve"> 'RK.40770.075 ',</v>
      </c>
      <c r="K753" t="s">
        <v>9813</v>
      </c>
      <c r="L753" t="s">
        <v>9814</v>
      </c>
      <c r="M753">
        <v>252</v>
      </c>
      <c r="N753" t="str">
        <f t="shared" si="45"/>
        <v>when  'RK.40770.075 ',then 252</v>
      </c>
      <c r="O753" t="str">
        <f t="shared" si="46"/>
        <v>V</v>
      </c>
      <c r="P753">
        <v>9631</v>
      </c>
      <c r="Q753" t="s">
        <v>5263</v>
      </c>
      <c r="R753" t="s">
        <v>9816</v>
      </c>
      <c r="S753" t="s">
        <v>9817</v>
      </c>
      <c r="T753" t="str">
        <f t="shared" si="47"/>
        <v>update Unidad set Peso= '0.099 ' WHERE IDProductoServicio=9631</v>
      </c>
    </row>
    <row r="754" spans="1:20" hidden="1" x14ac:dyDescent="0.25">
      <c r="A754" s="35" t="s">
        <v>6</v>
      </c>
      <c r="B754" s="35" t="s">
        <v>5265</v>
      </c>
      <c r="C754" s="36">
        <v>136</v>
      </c>
      <c r="D754" s="36">
        <v>0.42399999999999999</v>
      </c>
      <c r="E754" s="36" t="s">
        <v>9809</v>
      </c>
      <c r="F754" s="52">
        <v>0.106</v>
      </c>
      <c r="G754" s="36" t="s">
        <v>9810</v>
      </c>
      <c r="H754" t="s">
        <v>9811</v>
      </c>
      <c r="I754" t="s">
        <v>9812</v>
      </c>
      <c r="J754" s="55" t="str">
        <f t="shared" si="44"/>
        <v xml:space="preserve"> 'RK.40832.025 ',</v>
      </c>
      <c r="K754" t="s">
        <v>9813</v>
      </c>
      <c r="L754" t="s">
        <v>9814</v>
      </c>
      <c r="M754">
        <v>253</v>
      </c>
      <c r="N754" t="str">
        <f t="shared" si="45"/>
        <v>when  'RK.40832.025 ',then 253</v>
      </c>
      <c r="O754" t="str">
        <f t="shared" si="46"/>
        <v>V</v>
      </c>
      <c r="P754">
        <v>13303</v>
      </c>
      <c r="Q754" t="s">
        <v>5265</v>
      </c>
      <c r="R754" t="s">
        <v>9816</v>
      </c>
      <c r="S754" t="s">
        <v>9817</v>
      </c>
      <c r="T754" t="str">
        <f t="shared" si="47"/>
        <v>update Unidad set Peso= '0.106 ' WHERE IDProductoServicio=13303</v>
      </c>
    </row>
    <row r="755" spans="1:20" hidden="1" x14ac:dyDescent="0.25">
      <c r="A755" s="35" t="s">
        <v>6</v>
      </c>
      <c r="B755" s="35" t="s">
        <v>5267</v>
      </c>
      <c r="C755" s="36">
        <v>92</v>
      </c>
      <c r="D755" s="36">
        <v>0.42</v>
      </c>
      <c r="E755" s="36" t="s">
        <v>9809</v>
      </c>
      <c r="F755" s="52">
        <v>0.105</v>
      </c>
      <c r="G755" s="36" t="s">
        <v>9810</v>
      </c>
      <c r="H755" t="s">
        <v>9811</v>
      </c>
      <c r="I755" t="s">
        <v>9812</v>
      </c>
      <c r="J755" s="55" t="str">
        <f t="shared" si="44"/>
        <v xml:space="preserve"> 'RK.40832.050 ',</v>
      </c>
      <c r="K755" t="s">
        <v>9813</v>
      </c>
      <c r="L755" t="s">
        <v>9814</v>
      </c>
      <c r="M755">
        <v>254</v>
      </c>
      <c r="N755" t="str">
        <f t="shared" si="45"/>
        <v>when  'RK.40832.050 ',then 254</v>
      </c>
      <c r="O755" t="str">
        <f t="shared" si="46"/>
        <v>V</v>
      </c>
      <c r="P755">
        <v>13304</v>
      </c>
      <c r="Q755" t="s">
        <v>5267</v>
      </c>
      <c r="R755" t="s">
        <v>9816</v>
      </c>
      <c r="S755" t="s">
        <v>9817</v>
      </c>
      <c r="T755" t="str">
        <f t="shared" si="47"/>
        <v>update Unidad set Peso= '0.105 ' WHERE IDProductoServicio=13304</v>
      </c>
    </row>
    <row r="756" spans="1:20" hidden="1" x14ac:dyDescent="0.25">
      <c r="A756" s="35" t="s">
        <v>6</v>
      </c>
      <c r="B756" s="35" t="s">
        <v>5269</v>
      </c>
      <c r="C756" s="36">
        <v>192</v>
      </c>
      <c r="D756" s="36">
        <v>0.42399999999999999</v>
      </c>
      <c r="E756" s="36" t="s">
        <v>9809</v>
      </c>
      <c r="F756" s="52">
        <v>0.106</v>
      </c>
      <c r="G756" s="36" t="s">
        <v>9810</v>
      </c>
      <c r="H756" t="s">
        <v>9811</v>
      </c>
      <c r="I756" t="s">
        <v>9812</v>
      </c>
      <c r="J756" s="55" t="str">
        <f t="shared" si="44"/>
        <v xml:space="preserve"> 'RK.40832.STD ',</v>
      </c>
      <c r="K756" t="s">
        <v>9813</v>
      </c>
      <c r="L756" t="s">
        <v>9814</v>
      </c>
      <c r="M756">
        <v>255</v>
      </c>
      <c r="N756" t="str">
        <f t="shared" si="45"/>
        <v>when  'RK.40832.STD ',then 255</v>
      </c>
      <c r="O756" t="str">
        <f t="shared" si="46"/>
        <v>V</v>
      </c>
      <c r="P756">
        <v>13305</v>
      </c>
      <c r="Q756" t="s">
        <v>5269</v>
      </c>
      <c r="R756" t="s">
        <v>9816</v>
      </c>
      <c r="S756" t="s">
        <v>9817</v>
      </c>
      <c r="T756" t="str">
        <f t="shared" si="47"/>
        <v>update Unidad set Peso= '0.106 ' WHERE IDProductoServicio=13305</v>
      </c>
    </row>
    <row r="757" spans="1:20" hidden="1" x14ac:dyDescent="0.25">
      <c r="A757" s="35" t="s">
        <v>6</v>
      </c>
      <c r="B757" s="35" t="s">
        <v>5271</v>
      </c>
      <c r="C757" s="36">
        <v>44</v>
      </c>
      <c r="D757" s="36">
        <v>0.36399999999999999</v>
      </c>
      <c r="E757" s="36" t="s">
        <v>9809</v>
      </c>
      <c r="F757" s="52">
        <v>9.0999999999999998E-2</v>
      </c>
      <c r="G757" s="36" t="s">
        <v>9810</v>
      </c>
      <c r="H757" t="s">
        <v>9811</v>
      </c>
      <c r="I757" t="s">
        <v>9812</v>
      </c>
      <c r="J757" s="55" t="str">
        <f t="shared" si="44"/>
        <v xml:space="preserve"> 'RK.40880.025 ',</v>
      </c>
      <c r="K757" t="s">
        <v>9813</v>
      </c>
      <c r="L757" t="s">
        <v>9814</v>
      </c>
      <c r="M757">
        <v>256</v>
      </c>
      <c r="N757" t="str">
        <f t="shared" si="45"/>
        <v>when  'RK.40880.025 ',then 256</v>
      </c>
      <c r="O757" t="str">
        <f t="shared" si="46"/>
        <v>V</v>
      </c>
      <c r="P757">
        <v>22024</v>
      </c>
      <c r="Q757" t="s">
        <v>5271</v>
      </c>
      <c r="R757" t="s">
        <v>9816</v>
      </c>
      <c r="S757" t="s">
        <v>9817</v>
      </c>
      <c r="T757" t="str">
        <f t="shared" si="47"/>
        <v>update Unidad set Peso= '0.091 ' WHERE IDProductoServicio=22024</v>
      </c>
    </row>
    <row r="758" spans="1:20" hidden="1" x14ac:dyDescent="0.25">
      <c r="A758" s="35" t="s">
        <v>6</v>
      </c>
      <c r="B758" s="35" t="s">
        <v>5273</v>
      </c>
      <c r="C758" s="36">
        <v>24</v>
      </c>
      <c r="D758" s="36">
        <v>0.36399999999999999</v>
      </c>
      <c r="E758" s="36" t="s">
        <v>9809</v>
      </c>
      <c r="F758" s="52">
        <v>9.0999999999999998E-2</v>
      </c>
      <c r="G758" s="36" t="s">
        <v>9810</v>
      </c>
      <c r="H758" t="s">
        <v>9811</v>
      </c>
      <c r="I758" t="s">
        <v>9812</v>
      </c>
      <c r="J758" s="55" t="str">
        <f t="shared" si="44"/>
        <v xml:space="preserve"> 'RK.40880.STD ',</v>
      </c>
      <c r="K758" t="s">
        <v>9813</v>
      </c>
      <c r="L758" t="s">
        <v>9814</v>
      </c>
      <c r="M758">
        <v>257</v>
      </c>
      <c r="N758" t="str">
        <f t="shared" si="45"/>
        <v>when  'RK.40880.STD ',then 257</v>
      </c>
      <c r="O758" t="str">
        <f t="shared" si="46"/>
        <v>V</v>
      </c>
      <c r="P758">
        <v>22025</v>
      </c>
      <c r="Q758" t="s">
        <v>5273</v>
      </c>
      <c r="R758" t="s">
        <v>9816</v>
      </c>
      <c r="S758" t="s">
        <v>9817</v>
      </c>
      <c r="T758" t="str">
        <f t="shared" si="47"/>
        <v>update Unidad set Peso= '0.091 ' WHERE IDProductoServicio=22025</v>
      </c>
    </row>
    <row r="759" spans="1:20" hidden="1" x14ac:dyDescent="0.25">
      <c r="A759" s="35" t="s">
        <v>6</v>
      </c>
      <c r="B759" s="35" t="s">
        <v>5275</v>
      </c>
      <c r="C759" s="36">
        <v>68</v>
      </c>
      <c r="D759" s="36">
        <v>0.29199999999999998</v>
      </c>
      <c r="E759" s="36" t="s">
        <v>9809</v>
      </c>
      <c r="F759" s="52">
        <v>7.2999999999999995E-2</v>
      </c>
      <c r="G759" s="36" t="s">
        <v>9810</v>
      </c>
      <c r="H759" t="s">
        <v>9811</v>
      </c>
      <c r="I759" t="s">
        <v>9812</v>
      </c>
      <c r="J759" s="55" t="str">
        <f t="shared" si="44"/>
        <v xml:space="preserve"> 'RK.40990.050 ',</v>
      </c>
      <c r="K759" t="s">
        <v>9813</v>
      </c>
      <c r="L759" t="s">
        <v>9814</v>
      </c>
      <c r="M759">
        <v>258</v>
      </c>
      <c r="N759" t="str">
        <f t="shared" si="45"/>
        <v>when  'RK.40990.050 ',then 258</v>
      </c>
      <c r="O759" t="str">
        <f t="shared" si="46"/>
        <v>V</v>
      </c>
      <c r="P759">
        <v>25112</v>
      </c>
      <c r="Q759" t="s">
        <v>5275</v>
      </c>
      <c r="R759" t="s">
        <v>9816</v>
      </c>
      <c r="S759" t="s">
        <v>9817</v>
      </c>
      <c r="T759" t="str">
        <f t="shared" si="47"/>
        <v>update Unidad set Peso= '0.073 ' WHERE IDProductoServicio=25112</v>
      </c>
    </row>
    <row r="760" spans="1:20" hidden="1" x14ac:dyDescent="0.25">
      <c r="A760" s="35" t="s">
        <v>6</v>
      </c>
      <c r="B760" s="35" t="s">
        <v>5277</v>
      </c>
      <c r="C760" s="36">
        <v>96</v>
      </c>
      <c r="D760" s="36">
        <v>0.29199999999999998</v>
      </c>
      <c r="E760" s="36" t="s">
        <v>9809</v>
      </c>
      <c r="F760" s="52">
        <v>7.2999999999999995E-2</v>
      </c>
      <c r="G760" s="36" t="s">
        <v>9810</v>
      </c>
      <c r="H760" t="s">
        <v>9811</v>
      </c>
      <c r="I760" t="s">
        <v>9812</v>
      </c>
      <c r="J760" s="55" t="str">
        <f t="shared" si="44"/>
        <v xml:space="preserve"> 'RK.40990.STD ',</v>
      </c>
      <c r="K760" t="s">
        <v>9813</v>
      </c>
      <c r="L760" t="s">
        <v>9814</v>
      </c>
      <c r="M760">
        <v>259</v>
      </c>
      <c r="N760" t="str">
        <f t="shared" si="45"/>
        <v>when  'RK.40990.STD ',then 259</v>
      </c>
      <c r="O760" t="str">
        <f t="shared" si="46"/>
        <v>V</v>
      </c>
      <c r="P760">
        <v>21336</v>
      </c>
      <c r="Q760" t="s">
        <v>5277</v>
      </c>
      <c r="R760" t="s">
        <v>9816</v>
      </c>
      <c r="S760" t="s">
        <v>9817</v>
      </c>
      <c r="T760" t="str">
        <f t="shared" si="47"/>
        <v>update Unidad set Peso= '0.073 ' WHERE IDProductoServicio=21336</v>
      </c>
    </row>
    <row r="761" spans="1:20" hidden="1" x14ac:dyDescent="0.25">
      <c r="A761" s="35" t="s">
        <v>6</v>
      </c>
      <c r="B761" s="35" t="s">
        <v>5279</v>
      </c>
      <c r="C761" s="36">
        <v>16</v>
      </c>
      <c r="D761" s="36">
        <v>0.77600000000000002</v>
      </c>
      <c r="E761" s="36" t="s">
        <v>9809</v>
      </c>
      <c r="F761" s="52">
        <v>0.19400000000000001</v>
      </c>
      <c r="G761" s="36" t="s">
        <v>9810</v>
      </c>
      <c r="H761" t="s">
        <v>9811</v>
      </c>
      <c r="I761" t="s">
        <v>9812</v>
      </c>
      <c r="J761" s="55" t="str">
        <f t="shared" si="44"/>
        <v xml:space="preserve"> 'RK.41001.025 ',</v>
      </c>
      <c r="K761" t="s">
        <v>9813</v>
      </c>
      <c r="L761" t="s">
        <v>9814</v>
      </c>
      <c r="M761">
        <v>260</v>
      </c>
      <c r="N761" t="str">
        <f t="shared" si="45"/>
        <v>when  'RK.41001.025 ',then 260</v>
      </c>
      <c r="O761" t="str">
        <f t="shared" si="46"/>
        <v>V</v>
      </c>
      <c r="P761">
        <v>23939</v>
      </c>
      <c r="Q761" t="s">
        <v>5279</v>
      </c>
      <c r="R761" t="s">
        <v>9816</v>
      </c>
      <c r="S761" t="s">
        <v>9817</v>
      </c>
      <c r="T761" t="str">
        <f t="shared" si="47"/>
        <v>update Unidad set Peso= '0.194 ' WHERE IDProductoServicio=23939</v>
      </c>
    </row>
    <row r="762" spans="1:20" hidden="1" x14ac:dyDescent="0.25">
      <c r="A762" s="35" t="s">
        <v>6</v>
      </c>
      <c r="B762" s="35" t="s">
        <v>5285</v>
      </c>
      <c r="C762" s="36">
        <v>2</v>
      </c>
      <c r="D762" s="44">
        <v>0</v>
      </c>
      <c r="E762" s="36" t="s">
        <v>9809</v>
      </c>
      <c r="F762" s="52">
        <v>1.4079999999999999</v>
      </c>
      <c r="G762" s="36" t="s">
        <v>9810</v>
      </c>
      <c r="H762" t="s">
        <v>9811</v>
      </c>
      <c r="I762" t="s">
        <v>9812</v>
      </c>
      <c r="J762" s="55" t="str">
        <f t="shared" si="44"/>
        <v xml:space="preserve"> 'RT.CAT-15 ',</v>
      </c>
      <c r="K762" t="s">
        <v>9813</v>
      </c>
      <c r="L762" t="s">
        <v>9814</v>
      </c>
      <c r="M762">
        <v>261</v>
      </c>
      <c r="N762" t="str">
        <f t="shared" si="45"/>
        <v>when  'RT.CAT-15 ',then 261</v>
      </c>
      <c r="O762" t="str">
        <f t="shared" si="46"/>
        <v>V</v>
      </c>
      <c r="P762">
        <v>14980</v>
      </c>
      <c r="Q762" t="s">
        <v>5285</v>
      </c>
      <c r="R762" t="s">
        <v>9816</v>
      </c>
      <c r="S762" t="s">
        <v>9817</v>
      </c>
      <c r="T762" t="str">
        <f t="shared" si="47"/>
        <v>update Unidad set Peso= '1.408 ' WHERE IDProductoServicio=14980</v>
      </c>
    </row>
    <row r="763" spans="1:20" hidden="1" x14ac:dyDescent="0.25">
      <c r="A763" s="35" t="s">
        <v>6</v>
      </c>
      <c r="B763" s="35" t="s">
        <v>5325</v>
      </c>
      <c r="C763" s="36">
        <v>25</v>
      </c>
      <c r="D763" s="44">
        <v>0</v>
      </c>
      <c r="E763" s="36" t="s">
        <v>9809</v>
      </c>
      <c r="F763" s="52">
        <v>0.85599999999999998</v>
      </c>
      <c r="G763" s="36" t="s">
        <v>9810</v>
      </c>
      <c r="H763" t="s">
        <v>9811</v>
      </c>
      <c r="I763" t="s">
        <v>9812</v>
      </c>
      <c r="J763" s="55" t="str">
        <f t="shared" si="44"/>
        <v xml:space="preserve"> 'RT.CBKH-17 ',</v>
      </c>
      <c r="K763" t="s">
        <v>9813</v>
      </c>
      <c r="L763" t="s">
        <v>9814</v>
      </c>
      <c r="M763">
        <v>262</v>
      </c>
      <c r="N763" t="str">
        <f t="shared" si="45"/>
        <v>when  'RT.CBKH-17 ',then 262</v>
      </c>
      <c r="O763" t="str">
        <f t="shared" si="46"/>
        <v>V</v>
      </c>
      <c r="P763">
        <v>27663</v>
      </c>
      <c r="Q763" t="s">
        <v>5325</v>
      </c>
      <c r="R763" t="s">
        <v>9816</v>
      </c>
      <c r="S763" t="s">
        <v>9817</v>
      </c>
      <c r="T763" t="str">
        <f t="shared" si="47"/>
        <v>update Unidad set Peso= '0.856 ' WHERE IDProductoServicio=27663</v>
      </c>
    </row>
    <row r="764" spans="1:20" hidden="1" x14ac:dyDescent="0.25">
      <c r="A764" s="35" t="s">
        <v>6</v>
      </c>
      <c r="B764" s="35" t="s">
        <v>5329</v>
      </c>
      <c r="C764" s="36">
        <v>6</v>
      </c>
      <c r="D764" s="44">
        <v>0</v>
      </c>
      <c r="E764" s="36" t="s">
        <v>9809</v>
      </c>
      <c r="F764" s="52">
        <v>1.3180000000000001</v>
      </c>
      <c r="G764" s="36" t="s">
        <v>9810</v>
      </c>
      <c r="H764" t="s">
        <v>9811</v>
      </c>
      <c r="I764" t="s">
        <v>9812</v>
      </c>
      <c r="J764" s="55" t="str">
        <f t="shared" si="44"/>
        <v xml:space="preserve"> 'RT.CBKH-19 ',</v>
      </c>
      <c r="K764" t="s">
        <v>9813</v>
      </c>
      <c r="L764" t="s">
        <v>9814</v>
      </c>
      <c r="M764">
        <v>263</v>
      </c>
      <c r="N764" t="str">
        <f t="shared" si="45"/>
        <v>when  'RT.CBKH-19 ',then 263</v>
      </c>
      <c r="O764" t="str">
        <f t="shared" si="46"/>
        <v>V</v>
      </c>
      <c r="P764">
        <v>18152</v>
      </c>
      <c r="Q764" t="s">
        <v>5329</v>
      </c>
      <c r="R764" t="s">
        <v>9816</v>
      </c>
      <c r="S764" t="s">
        <v>9817</v>
      </c>
      <c r="T764" t="str">
        <f t="shared" si="47"/>
        <v>update Unidad set Peso= '1.318 ' WHERE IDProductoServicio=18152</v>
      </c>
    </row>
    <row r="765" spans="1:20" hidden="1" x14ac:dyDescent="0.25">
      <c r="A765" s="35" t="s">
        <v>6</v>
      </c>
      <c r="B765" s="35" t="s">
        <v>5357</v>
      </c>
      <c r="C765" s="36">
        <v>14</v>
      </c>
      <c r="D765" s="44">
        <v>0</v>
      </c>
      <c r="E765" s="36" t="s">
        <v>9809</v>
      </c>
      <c r="F765" s="52">
        <v>0.36799999999999999</v>
      </c>
      <c r="G765" s="36" t="s">
        <v>9810</v>
      </c>
      <c r="H765" t="s">
        <v>9811</v>
      </c>
      <c r="I765" t="s">
        <v>9812</v>
      </c>
      <c r="J765" s="55" t="str">
        <f t="shared" si="44"/>
        <v xml:space="preserve"> 'RT.CBKH-7 ',</v>
      </c>
      <c r="K765" t="s">
        <v>9813</v>
      </c>
      <c r="L765" t="s">
        <v>9814</v>
      </c>
      <c r="M765">
        <v>264</v>
      </c>
      <c r="N765" t="str">
        <f t="shared" si="45"/>
        <v>when  'RT.CBKH-7 ',then 264</v>
      </c>
      <c r="O765" t="str">
        <f t="shared" si="46"/>
        <v>V</v>
      </c>
      <c r="P765">
        <v>17971</v>
      </c>
      <c r="Q765" t="s">
        <v>5357</v>
      </c>
      <c r="R765" t="s">
        <v>9816</v>
      </c>
      <c r="S765" t="s">
        <v>9817</v>
      </c>
      <c r="T765" t="str">
        <f t="shared" si="47"/>
        <v>update Unidad set Peso= '0.368 ' WHERE IDProductoServicio=17971</v>
      </c>
    </row>
    <row r="766" spans="1:20" hidden="1" x14ac:dyDescent="0.25">
      <c r="A766" s="35" t="s">
        <v>6</v>
      </c>
      <c r="B766" s="35" t="s">
        <v>5365</v>
      </c>
      <c r="C766" s="36">
        <v>10</v>
      </c>
      <c r="D766" s="44">
        <v>0</v>
      </c>
      <c r="E766" s="36" t="s">
        <v>9809</v>
      </c>
      <c r="F766" s="52">
        <v>1.41</v>
      </c>
      <c r="G766" s="36" t="s">
        <v>9810</v>
      </c>
      <c r="H766" t="s">
        <v>9811</v>
      </c>
      <c r="I766" t="s">
        <v>9812</v>
      </c>
      <c r="J766" s="55" t="str">
        <f t="shared" si="44"/>
        <v xml:space="preserve"> 'RT.CBKK-2 ',</v>
      </c>
      <c r="K766" t="s">
        <v>9813</v>
      </c>
      <c r="L766" t="s">
        <v>9814</v>
      </c>
      <c r="M766">
        <v>265</v>
      </c>
      <c r="N766" t="str">
        <f t="shared" si="45"/>
        <v>when  'RT.CBKK-2 ',then 265</v>
      </c>
      <c r="O766" t="str">
        <f t="shared" si="46"/>
        <v>V</v>
      </c>
      <c r="P766">
        <v>27666</v>
      </c>
      <c r="Q766" t="s">
        <v>5365</v>
      </c>
      <c r="R766" t="s">
        <v>9816</v>
      </c>
      <c r="S766" t="s">
        <v>9817</v>
      </c>
      <c r="T766" t="str">
        <f t="shared" si="47"/>
        <v>update Unidad set Peso= '1.41 ' WHERE IDProductoServicio=27666</v>
      </c>
    </row>
    <row r="767" spans="1:20" hidden="1" x14ac:dyDescent="0.25">
      <c r="A767" s="35" t="s">
        <v>6</v>
      </c>
      <c r="B767" s="35" t="s">
        <v>5377</v>
      </c>
      <c r="C767" s="36">
        <v>6</v>
      </c>
      <c r="D767" s="44">
        <v>0</v>
      </c>
      <c r="E767" s="36" t="s">
        <v>9809</v>
      </c>
      <c r="F767" s="52">
        <v>1.208</v>
      </c>
      <c r="G767" s="36" t="s">
        <v>9810</v>
      </c>
      <c r="H767" t="s">
        <v>9811</v>
      </c>
      <c r="I767" t="s">
        <v>9812</v>
      </c>
      <c r="J767" s="55" t="str">
        <f t="shared" si="44"/>
        <v xml:space="preserve"> 'RT.CBKK-30 ',</v>
      </c>
      <c r="K767" t="s">
        <v>9813</v>
      </c>
      <c r="L767" t="s">
        <v>9814</v>
      </c>
      <c r="M767">
        <v>266</v>
      </c>
      <c r="N767" t="str">
        <f t="shared" si="45"/>
        <v>when  'RT.CBKK-30 ',then 266</v>
      </c>
      <c r="O767" t="str">
        <f t="shared" si="46"/>
        <v>V</v>
      </c>
      <c r="P767">
        <v>25221</v>
      </c>
      <c r="Q767" t="s">
        <v>5377</v>
      </c>
      <c r="R767" t="s">
        <v>9816</v>
      </c>
      <c r="S767" t="s">
        <v>9817</v>
      </c>
      <c r="T767" t="str">
        <f t="shared" si="47"/>
        <v>update Unidad set Peso= '1.208 ' WHERE IDProductoServicio=25221</v>
      </c>
    </row>
    <row r="768" spans="1:20" hidden="1" x14ac:dyDescent="0.25">
      <c r="A768" s="35" t="s">
        <v>6</v>
      </c>
      <c r="B768" s="35" t="s">
        <v>5399</v>
      </c>
      <c r="C768" s="36">
        <v>10</v>
      </c>
      <c r="D768" s="44">
        <v>0</v>
      </c>
      <c r="E768" s="36" t="s">
        <v>9809</v>
      </c>
      <c r="F768" s="52">
        <v>0.42599999999999999</v>
      </c>
      <c r="G768" s="36" t="s">
        <v>9810</v>
      </c>
      <c r="H768" t="s">
        <v>9811</v>
      </c>
      <c r="I768" t="s">
        <v>9812</v>
      </c>
      <c r="J768" s="55" t="str">
        <f t="shared" si="44"/>
        <v xml:space="preserve"> 'RT.CBM-20 ',</v>
      </c>
      <c r="K768" t="s">
        <v>9813</v>
      </c>
      <c r="L768" t="s">
        <v>9814</v>
      </c>
      <c r="M768">
        <v>267</v>
      </c>
      <c r="N768" t="str">
        <f t="shared" si="45"/>
        <v>when  'RT.CBM-20 ',then 267</v>
      </c>
      <c r="O768" t="str">
        <f t="shared" si="46"/>
        <v>V</v>
      </c>
      <c r="P768">
        <v>14243</v>
      </c>
      <c r="Q768" t="s">
        <v>5399</v>
      </c>
      <c r="R768" t="s">
        <v>9816</v>
      </c>
      <c r="S768" t="s">
        <v>9817</v>
      </c>
      <c r="T768" t="str">
        <f t="shared" si="47"/>
        <v>update Unidad set Peso= '0.426 ' WHERE IDProductoServicio=14243</v>
      </c>
    </row>
    <row r="769" spans="1:20" hidden="1" x14ac:dyDescent="0.25">
      <c r="A769" s="35" t="s">
        <v>6</v>
      </c>
      <c r="B769" s="35" t="s">
        <v>5477</v>
      </c>
      <c r="C769" s="36">
        <v>6</v>
      </c>
      <c r="D769" s="44">
        <v>0</v>
      </c>
      <c r="E769" s="36" t="s">
        <v>9809</v>
      </c>
      <c r="F769" s="52">
        <v>1.1499999999999999</v>
      </c>
      <c r="G769" s="36" t="s">
        <v>9810</v>
      </c>
      <c r="H769" t="s">
        <v>9811</v>
      </c>
      <c r="I769" t="s">
        <v>9812</v>
      </c>
      <c r="J769" s="55" t="str">
        <f t="shared" si="44"/>
        <v xml:space="preserve"> 'RT.CBT-25 ',</v>
      </c>
      <c r="K769" t="s">
        <v>9813</v>
      </c>
      <c r="L769" t="s">
        <v>9814</v>
      </c>
      <c r="M769">
        <v>268</v>
      </c>
      <c r="N769" t="str">
        <f t="shared" si="45"/>
        <v>when  'RT.CBT-25 ',then 268</v>
      </c>
      <c r="O769" t="str">
        <f t="shared" si="46"/>
        <v>V</v>
      </c>
      <c r="P769">
        <v>18815</v>
      </c>
      <c r="Q769" t="s">
        <v>5477</v>
      </c>
      <c r="R769" t="s">
        <v>9816</v>
      </c>
      <c r="S769" t="s">
        <v>9817</v>
      </c>
      <c r="T769" t="str">
        <f t="shared" si="47"/>
        <v>update Unidad set Peso= '1.15 ' WHERE IDProductoServicio=18815</v>
      </c>
    </row>
    <row r="770" spans="1:20" hidden="1" x14ac:dyDescent="0.25">
      <c r="A770" s="35" t="s">
        <v>6</v>
      </c>
      <c r="B770" s="35" t="s">
        <v>5489</v>
      </c>
      <c r="C770" s="36">
        <v>26</v>
      </c>
      <c r="D770" s="44">
        <v>0</v>
      </c>
      <c r="E770" s="36" t="s">
        <v>9809</v>
      </c>
      <c r="F770" s="52">
        <v>1.214</v>
      </c>
      <c r="G770" s="36" t="s">
        <v>9810</v>
      </c>
      <c r="H770" t="s">
        <v>9811</v>
      </c>
      <c r="I770" t="s">
        <v>9812</v>
      </c>
      <c r="J770" s="55" t="str">
        <f t="shared" si="44"/>
        <v xml:space="preserve"> 'RT.CBT-37 ',</v>
      </c>
      <c r="K770" t="s">
        <v>9813</v>
      </c>
      <c r="L770" t="s">
        <v>9814</v>
      </c>
      <c r="M770">
        <v>269</v>
      </c>
      <c r="N770" t="str">
        <f t="shared" si="45"/>
        <v>when  'RT.CBT-37 ',then 269</v>
      </c>
      <c r="O770" t="str">
        <f t="shared" si="46"/>
        <v>V</v>
      </c>
      <c r="P770">
        <v>27665</v>
      </c>
      <c r="Q770" t="s">
        <v>5489</v>
      </c>
      <c r="R770" t="s">
        <v>9816</v>
      </c>
      <c r="S770" t="s">
        <v>9817</v>
      </c>
      <c r="T770" t="str">
        <f t="shared" si="47"/>
        <v>update Unidad set Peso= '1.214 ' WHERE IDProductoServicio=27665</v>
      </c>
    </row>
    <row r="771" spans="1:20" hidden="1" x14ac:dyDescent="0.25">
      <c r="A771" s="35" t="s">
        <v>6</v>
      </c>
      <c r="B771" s="35" t="s">
        <v>5515</v>
      </c>
      <c r="C771" s="36">
        <v>32</v>
      </c>
      <c r="D771" s="44">
        <v>0</v>
      </c>
      <c r="E771" s="36" t="s">
        <v>9809</v>
      </c>
      <c r="F771" s="52">
        <v>0.91800000000000004</v>
      </c>
      <c r="G771" s="36" t="s">
        <v>9810</v>
      </c>
      <c r="H771" t="s">
        <v>9811</v>
      </c>
      <c r="I771" t="s">
        <v>9812</v>
      </c>
      <c r="J771" s="55" t="str">
        <f t="shared" ref="J771:J834" si="48">H771&amp;B771&amp;H771&amp;I771</f>
        <v xml:space="preserve"> 'RT.CBT-74 ',</v>
      </c>
      <c r="K771" t="s">
        <v>9813</v>
      </c>
      <c r="L771" t="s">
        <v>9814</v>
      </c>
      <c r="M771">
        <v>270</v>
      </c>
      <c r="N771" t="str">
        <f t="shared" ref="N771:N834" si="49">K771&amp;" "&amp;J771&amp;L771&amp;" "&amp;M771</f>
        <v>when  'RT.CBT-74 ',then 270</v>
      </c>
      <c r="O771" t="str">
        <f t="shared" ref="O771:O834" si="50">IF(Q771=B771,"V","F")</f>
        <v>V</v>
      </c>
      <c r="P771">
        <v>17395</v>
      </c>
      <c r="Q771" t="s">
        <v>5515</v>
      </c>
      <c r="R771" t="s">
        <v>9816</v>
      </c>
      <c r="S771" t="s">
        <v>9817</v>
      </c>
      <c r="T771" t="str">
        <f t="shared" ref="T771:T834" si="51">R771&amp;H771&amp;F771&amp;H771&amp;" "&amp;S771&amp;P771</f>
        <v>update Unidad set Peso= '0.918 ' WHERE IDProductoServicio=17395</v>
      </c>
    </row>
    <row r="772" spans="1:20" hidden="1" x14ac:dyDescent="0.25">
      <c r="A772" s="35" t="s">
        <v>6</v>
      </c>
      <c r="B772" s="35" t="s">
        <v>5535</v>
      </c>
      <c r="C772" s="36">
        <v>11</v>
      </c>
      <c r="D772" s="44">
        <v>0</v>
      </c>
      <c r="E772" s="36" t="s">
        <v>9809</v>
      </c>
      <c r="F772" s="52">
        <v>0.61199999999999999</v>
      </c>
      <c r="G772" s="36" t="s">
        <v>9810</v>
      </c>
      <c r="H772" t="s">
        <v>9811</v>
      </c>
      <c r="I772" t="s">
        <v>9812</v>
      </c>
      <c r="J772" s="55" t="str">
        <f t="shared" si="48"/>
        <v xml:space="preserve"> 'RT.CEG-45L ',</v>
      </c>
      <c r="K772" t="s">
        <v>9813</v>
      </c>
      <c r="L772" t="s">
        <v>9814</v>
      </c>
      <c r="M772">
        <v>271</v>
      </c>
      <c r="N772" t="str">
        <f t="shared" si="49"/>
        <v>when  'RT.CEG-45L ',then 271</v>
      </c>
      <c r="O772" t="str">
        <f t="shared" si="50"/>
        <v>V</v>
      </c>
      <c r="P772">
        <v>25388</v>
      </c>
      <c r="Q772" t="s">
        <v>5535</v>
      </c>
      <c r="R772" t="s">
        <v>9816</v>
      </c>
      <c r="S772" t="s">
        <v>9817</v>
      </c>
      <c r="T772" t="str">
        <f t="shared" si="51"/>
        <v>update Unidad set Peso= '0.612 ' WHERE IDProductoServicio=25388</v>
      </c>
    </row>
    <row r="773" spans="1:20" hidden="1" x14ac:dyDescent="0.25">
      <c r="A773" s="35" t="s">
        <v>6</v>
      </c>
      <c r="B773" s="35" t="s">
        <v>5537</v>
      </c>
      <c r="C773" s="36">
        <v>11</v>
      </c>
      <c r="D773" s="44">
        <v>0</v>
      </c>
      <c r="E773" s="36" t="s">
        <v>9809</v>
      </c>
      <c r="F773" s="52">
        <v>0.61599999999999999</v>
      </c>
      <c r="G773" s="36" t="s">
        <v>9810</v>
      </c>
      <c r="H773" t="s">
        <v>9811</v>
      </c>
      <c r="I773" t="s">
        <v>9812</v>
      </c>
      <c r="J773" s="55" t="str">
        <f t="shared" si="48"/>
        <v xml:space="preserve"> 'RT.CEG-45R ',</v>
      </c>
      <c r="K773" t="s">
        <v>9813</v>
      </c>
      <c r="L773" t="s">
        <v>9814</v>
      </c>
      <c r="M773">
        <v>272</v>
      </c>
      <c r="N773" t="str">
        <f t="shared" si="49"/>
        <v>when  'RT.CEG-45R ',then 272</v>
      </c>
      <c r="O773" t="str">
        <f t="shared" si="50"/>
        <v>V</v>
      </c>
      <c r="P773">
        <v>25389</v>
      </c>
      <c r="Q773" t="s">
        <v>5537</v>
      </c>
      <c r="R773" t="s">
        <v>9816</v>
      </c>
      <c r="S773" t="s">
        <v>9817</v>
      </c>
      <c r="T773" t="str">
        <f t="shared" si="51"/>
        <v>update Unidad set Peso= '0.616 ' WHERE IDProductoServicio=25389</v>
      </c>
    </row>
    <row r="774" spans="1:20" hidden="1" x14ac:dyDescent="0.25">
      <c r="A774" s="35" t="s">
        <v>6</v>
      </c>
      <c r="B774" s="35" t="s">
        <v>5549</v>
      </c>
      <c r="C774" s="36">
        <v>3</v>
      </c>
      <c r="D774" s="44">
        <v>0</v>
      </c>
      <c r="E774" s="36" t="s">
        <v>9809</v>
      </c>
      <c r="F774" s="52">
        <v>0.75</v>
      </c>
      <c r="G774" s="36" t="s">
        <v>9810</v>
      </c>
      <c r="H774" t="s">
        <v>9811</v>
      </c>
      <c r="I774" t="s">
        <v>9812</v>
      </c>
      <c r="J774" s="55" t="str">
        <f t="shared" si="48"/>
        <v xml:space="preserve"> 'RT.CEKD-12L ',</v>
      </c>
      <c r="K774" t="s">
        <v>9813</v>
      </c>
      <c r="L774" t="s">
        <v>9814</v>
      </c>
      <c r="M774">
        <v>273</v>
      </c>
      <c r="N774" t="str">
        <f t="shared" si="49"/>
        <v>when  'RT.CEKD-12L ',then 273</v>
      </c>
      <c r="O774" t="str">
        <f t="shared" si="50"/>
        <v>V</v>
      </c>
      <c r="P774">
        <v>17440</v>
      </c>
      <c r="Q774" t="s">
        <v>5549</v>
      </c>
      <c r="R774" t="s">
        <v>9816</v>
      </c>
      <c r="S774" t="s">
        <v>9817</v>
      </c>
      <c r="T774" t="str">
        <f t="shared" si="51"/>
        <v>update Unidad set Peso= '0.75 ' WHERE IDProductoServicio=17440</v>
      </c>
    </row>
    <row r="775" spans="1:20" hidden="1" x14ac:dyDescent="0.25">
      <c r="A775" s="35" t="s">
        <v>6</v>
      </c>
      <c r="B775" s="35" t="s">
        <v>5551</v>
      </c>
      <c r="C775" s="36">
        <v>3</v>
      </c>
      <c r="D775" s="44">
        <v>0</v>
      </c>
      <c r="E775" s="36" t="s">
        <v>9809</v>
      </c>
      <c r="F775" s="52">
        <v>0.754</v>
      </c>
      <c r="G775" s="36" t="s">
        <v>9810</v>
      </c>
      <c r="H775" t="s">
        <v>9811</v>
      </c>
      <c r="I775" t="s">
        <v>9812</v>
      </c>
      <c r="J775" s="55" t="str">
        <f t="shared" si="48"/>
        <v xml:space="preserve"> 'RT.CEKD-12R ',</v>
      </c>
      <c r="K775" t="s">
        <v>9813</v>
      </c>
      <c r="L775" t="s">
        <v>9814</v>
      </c>
      <c r="M775">
        <v>274</v>
      </c>
      <c r="N775" t="str">
        <f t="shared" si="49"/>
        <v>when  'RT.CEKD-12R ',then 274</v>
      </c>
      <c r="O775" t="str">
        <f t="shared" si="50"/>
        <v>V</v>
      </c>
      <c r="P775">
        <v>17441</v>
      </c>
      <c r="Q775" t="s">
        <v>5551</v>
      </c>
      <c r="R775" t="s">
        <v>9816</v>
      </c>
      <c r="S775" t="s">
        <v>9817</v>
      </c>
      <c r="T775" t="str">
        <f t="shared" si="51"/>
        <v>update Unidad set Peso= '0.754 ' WHERE IDProductoServicio=17441</v>
      </c>
    </row>
    <row r="776" spans="1:20" hidden="1" x14ac:dyDescent="0.25">
      <c r="A776" s="35" t="s">
        <v>6</v>
      </c>
      <c r="B776" s="35" t="s">
        <v>5561</v>
      </c>
      <c r="C776" s="36">
        <v>3</v>
      </c>
      <c r="D776" s="44">
        <v>0</v>
      </c>
      <c r="E776" s="36" t="s">
        <v>9809</v>
      </c>
      <c r="F776" s="52">
        <v>0.39600000000000002</v>
      </c>
      <c r="G776" s="36" t="s">
        <v>9810</v>
      </c>
      <c r="H776" t="s">
        <v>9811</v>
      </c>
      <c r="I776" t="s">
        <v>9812</v>
      </c>
      <c r="J776" s="55" t="str">
        <f t="shared" si="48"/>
        <v xml:space="preserve"> 'RT.CEKD-22 ',</v>
      </c>
      <c r="K776" t="s">
        <v>9813</v>
      </c>
      <c r="L776" t="s">
        <v>9814</v>
      </c>
      <c r="M776">
        <v>275</v>
      </c>
      <c r="N776" t="str">
        <f t="shared" si="49"/>
        <v>when  'RT.CEKD-22 ',then 275</v>
      </c>
      <c r="O776" t="str">
        <f t="shared" si="50"/>
        <v>V</v>
      </c>
      <c r="P776">
        <v>19929</v>
      </c>
      <c r="Q776" t="s">
        <v>5561</v>
      </c>
      <c r="R776" t="s">
        <v>9816</v>
      </c>
      <c r="S776" t="s">
        <v>9817</v>
      </c>
      <c r="T776" t="str">
        <f t="shared" si="51"/>
        <v>update Unidad set Peso= '0.396 ' WHERE IDProductoServicio=19929</v>
      </c>
    </row>
    <row r="777" spans="1:20" hidden="1" x14ac:dyDescent="0.25">
      <c r="A777" s="35" t="s">
        <v>6</v>
      </c>
      <c r="B777" s="35" t="s">
        <v>5575</v>
      </c>
      <c r="C777" s="36">
        <v>16</v>
      </c>
      <c r="D777" s="44">
        <v>0</v>
      </c>
      <c r="E777" s="36" t="s">
        <v>9809</v>
      </c>
      <c r="F777" s="52">
        <v>0.65600000000000003</v>
      </c>
      <c r="G777" s="36" t="s">
        <v>9810</v>
      </c>
      <c r="H777" t="s">
        <v>9811</v>
      </c>
      <c r="I777" t="s">
        <v>9812</v>
      </c>
      <c r="J777" s="55" t="str">
        <f t="shared" si="48"/>
        <v xml:space="preserve"> 'RT.CEKH-35L ',</v>
      </c>
      <c r="K777" t="s">
        <v>9813</v>
      </c>
      <c r="L777" t="s">
        <v>9814</v>
      </c>
      <c r="M777">
        <v>276</v>
      </c>
      <c r="N777" t="str">
        <f t="shared" si="49"/>
        <v>when  'RT.CEKH-35L ',then 276</v>
      </c>
      <c r="O777" t="str">
        <f t="shared" si="50"/>
        <v>V</v>
      </c>
      <c r="P777">
        <v>19050</v>
      </c>
      <c r="Q777" t="s">
        <v>5575</v>
      </c>
      <c r="R777" t="s">
        <v>9816</v>
      </c>
      <c r="S777" t="s">
        <v>9817</v>
      </c>
      <c r="T777" t="str">
        <f t="shared" si="51"/>
        <v>update Unidad set Peso= '0.656 ' WHERE IDProductoServicio=19050</v>
      </c>
    </row>
    <row r="778" spans="1:20" hidden="1" x14ac:dyDescent="0.25">
      <c r="A778" s="35" t="s">
        <v>6</v>
      </c>
      <c r="B778" s="35" t="s">
        <v>5577</v>
      </c>
      <c r="C778" s="36">
        <v>18</v>
      </c>
      <c r="D778" s="44">
        <v>0</v>
      </c>
      <c r="E778" s="36" t="s">
        <v>9809</v>
      </c>
      <c r="F778" s="52">
        <v>0.66</v>
      </c>
      <c r="G778" s="36" t="s">
        <v>9810</v>
      </c>
      <c r="H778" t="s">
        <v>9811</v>
      </c>
      <c r="I778" t="s">
        <v>9812</v>
      </c>
      <c r="J778" s="55" t="str">
        <f t="shared" si="48"/>
        <v xml:space="preserve"> 'RT.CEKH-35R ',</v>
      </c>
      <c r="K778" t="s">
        <v>9813</v>
      </c>
      <c r="L778" t="s">
        <v>9814</v>
      </c>
      <c r="M778">
        <v>277</v>
      </c>
      <c r="N778" t="str">
        <f t="shared" si="49"/>
        <v>when  'RT.CEKH-35R ',then 277</v>
      </c>
      <c r="O778" t="str">
        <f t="shared" si="50"/>
        <v>V</v>
      </c>
      <c r="P778">
        <v>19051</v>
      </c>
      <c r="Q778" t="s">
        <v>5577</v>
      </c>
      <c r="R778" t="s">
        <v>9816</v>
      </c>
      <c r="S778" t="s">
        <v>9817</v>
      </c>
      <c r="T778" t="str">
        <f t="shared" si="51"/>
        <v>update Unidad set Peso= '0.66 ' WHERE IDProductoServicio=19051</v>
      </c>
    </row>
    <row r="779" spans="1:20" hidden="1" x14ac:dyDescent="0.25">
      <c r="A779" s="35" t="s">
        <v>6</v>
      </c>
      <c r="B779" s="35" t="s">
        <v>5735</v>
      </c>
      <c r="C779" s="36">
        <v>54</v>
      </c>
      <c r="D779" s="44">
        <v>0</v>
      </c>
      <c r="E779" s="36" t="s">
        <v>9809</v>
      </c>
      <c r="F779" s="52">
        <v>0.40600000000000003</v>
      </c>
      <c r="G779" s="36" t="s">
        <v>9810</v>
      </c>
      <c r="H779" t="s">
        <v>9811</v>
      </c>
      <c r="I779" t="s">
        <v>9812</v>
      </c>
      <c r="J779" s="55" t="str">
        <f t="shared" si="48"/>
        <v xml:space="preserve"> 'RT.CEN-9 ',</v>
      </c>
      <c r="K779" t="s">
        <v>9813</v>
      </c>
      <c r="L779" t="s">
        <v>9814</v>
      </c>
      <c r="M779">
        <v>278</v>
      </c>
      <c r="N779" t="str">
        <f t="shared" si="49"/>
        <v>when  'RT.CEN-9 ',then 278</v>
      </c>
      <c r="O779" t="str">
        <f t="shared" si="50"/>
        <v>V</v>
      </c>
      <c r="P779">
        <v>27657</v>
      </c>
      <c r="Q779" t="s">
        <v>5735</v>
      </c>
      <c r="R779" t="s">
        <v>9816</v>
      </c>
      <c r="S779" t="s">
        <v>9817</v>
      </c>
      <c r="T779" t="str">
        <f t="shared" si="51"/>
        <v>update Unidad set Peso= '0.406 ' WHERE IDProductoServicio=27657</v>
      </c>
    </row>
    <row r="780" spans="1:20" hidden="1" x14ac:dyDescent="0.25">
      <c r="A780" s="35" t="s">
        <v>6</v>
      </c>
      <c r="B780" s="35" t="s">
        <v>5745</v>
      </c>
      <c r="C780" s="36">
        <v>20</v>
      </c>
      <c r="D780" s="44">
        <v>0</v>
      </c>
      <c r="E780" s="36" t="s">
        <v>9809</v>
      </c>
      <c r="F780" s="52">
        <v>0.28999999999999998</v>
      </c>
      <c r="G780" s="36" t="s">
        <v>9810</v>
      </c>
      <c r="H780" t="s">
        <v>9811</v>
      </c>
      <c r="I780" t="s">
        <v>9812</v>
      </c>
      <c r="J780" s="55" t="str">
        <f t="shared" si="48"/>
        <v xml:space="preserve"> 'RT.CES-12 ',</v>
      </c>
      <c r="K780" t="s">
        <v>9813</v>
      </c>
      <c r="L780" t="s">
        <v>9814</v>
      </c>
      <c r="M780">
        <v>279</v>
      </c>
      <c r="N780" t="str">
        <f t="shared" si="49"/>
        <v>when  'RT.CES-12 ',then 279</v>
      </c>
      <c r="O780" t="str">
        <f t="shared" si="50"/>
        <v>V</v>
      </c>
      <c r="P780">
        <v>21201</v>
      </c>
      <c r="Q780" t="s">
        <v>5745</v>
      </c>
      <c r="R780" t="s">
        <v>9816</v>
      </c>
      <c r="S780" t="s">
        <v>9817</v>
      </c>
      <c r="T780" t="str">
        <f t="shared" si="51"/>
        <v>update Unidad set Peso= '0.29 ' WHERE IDProductoServicio=21201</v>
      </c>
    </row>
    <row r="781" spans="1:20" hidden="1" x14ac:dyDescent="0.25">
      <c r="A781" s="35" t="s">
        <v>6</v>
      </c>
      <c r="B781" s="35" t="s">
        <v>6293</v>
      </c>
      <c r="C781" s="36">
        <v>13</v>
      </c>
      <c r="D781" s="36">
        <v>9.1999999999999998E-2</v>
      </c>
      <c r="E781" s="36" t="s">
        <v>9809</v>
      </c>
      <c r="F781" s="52" t="s">
        <v>9800</v>
      </c>
      <c r="G781" s="36" t="s">
        <v>9810</v>
      </c>
      <c r="H781" t="s">
        <v>9811</v>
      </c>
      <c r="I781" t="s">
        <v>9812</v>
      </c>
      <c r="J781" s="55" t="str">
        <f t="shared" si="48"/>
        <v xml:space="preserve"> 'RT.CVKD-19 ',</v>
      </c>
      <c r="K781" t="s">
        <v>9813</v>
      </c>
      <c r="L781" t="s">
        <v>9814</v>
      </c>
      <c r="M781">
        <v>280</v>
      </c>
      <c r="N781" t="str">
        <f t="shared" si="49"/>
        <v>when  'RT.CVKD-19 ',then 280</v>
      </c>
      <c r="O781" t="str">
        <f t="shared" si="50"/>
        <v>V</v>
      </c>
      <c r="P781">
        <v>19768</v>
      </c>
      <c r="Q781" t="s">
        <v>6293</v>
      </c>
      <c r="R781" t="s">
        <v>9816</v>
      </c>
      <c r="S781" t="s">
        <v>9817</v>
      </c>
      <c r="T781" t="str">
        <f t="shared" si="51"/>
        <v>update Unidad set Peso= '0,092 ' WHERE IDProductoServicio=19768</v>
      </c>
    </row>
    <row r="782" spans="1:20" hidden="1" x14ac:dyDescent="0.25">
      <c r="A782" s="35" t="s">
        <v>6</v>
      </c>
      <c r="B782" s="35" t="s">
        <v>6851</v>
      </c>
      <c r="C782" s="36">
        <v>20</v>
      </c>
      <c r="D782" s="37">
        <v>4.2999999999999997E-2</v>
      </c>
      <c r="E782" s="36" t="s">
        <v>9809</v>
      </c>
      <c r="F782" s="52">
        <v>4.2000000000000003E-2</v>
      </c>
      <c r="G782" s="36" t="s">
        <v>9810</v>
      </c>
      <c r="H782" t="s">
        <v>9811</v>
      </c>
      <c r="I782" t="s">
        <v>9812</v>
      </c>
      <c r="J782" s="55" t="str">
        <f t="shared" si="48"/>
        <v xml:space="preserve"> 'SE.KN-34B ',</v>
      </c>
      <c r="K782" t="s">
        <v>9813</v>
      </c>
      <c r="L782" t="s">
        <v>9814</v>
      </c>
      <c r="M782">
        <v>281</v>
      </c>
      <c r="N782" t="str">
        <f t="shared" si="49"/>
        <v>when  'SE.KN-34B ',then 281</v>
      </c>
      <c r="O782" t="str">
        <f t="shared" si="50"/>
        <v>V</v>
      </c>
      <c r="P782">
        <v>11236</v>
      </c>
      <c r="Q782" t="s">
        <v>6851</v>
      </c>
      <c r="R782" t="s">
        <v>9816</v>
      </c>
      <c r="S782" t="s">
        <v>9817</v>
      </c>
      <c r="T782" t="str">
        <f t="shared" si="51"/>
        <v>update Unidad set Peso= '0.042 ' WHERE IDProductoServicio=11236</v>
      </c>
    </row>
    <row r="783" spans="1:20" hidden="1" x14ac:dyDescent="0.25">
      <c r="A783" s="35" t="s">
        <v>6</v>
      </c>
      <c r="B783" s="35" t="s">
        <v>6901</v>
      </c>
      <c r="C783" s="36">
        <v>50</v>
      </c>
      <c r="D783" s="37">
        <v>1.4999999999999999E-2</v>
      </c>
      <c r="E783" s="36" t="s">
        <v>9809</v>
      </c>
      <c r="F783" s="52">
        <v>1.6E-2</v>
      </c>
      <c r="G783" s="36" t="s">
        <v>9810</v>
      </c>
      <c r="H783" t="s">
        <v>9811</v>
      </c>
      <c r="I783" t="s">
        <v>9812</v>
      </c>
      <c r="J783" s="55" t="str">
        <f t="shared" si="48"/>
        <v xml:space="preserve"> 'SE.KW-3H ',</v>
      </c>
      <c r="K783" t="s">
        <v>9813</v>
      </c>
      <c r="L783" t="s">
        <v>9814</v>
      </c>
      <c r="M783">
        <v>282</v>
      </c>
      <c r="N783" t="str">
        <f t="shared" si="49"/>
        <v>when  'SE.KW-3H ',then 282</v>
      </c>
      <c r="O783" t="str">
        <f t="shared" si="50"/>
        <v>V</v>
      </c>
      <c r="P783">
        <v>4696</v>
      </c>
      <c r="Q783" t="s">
        <v>6901</v>
      </c>
      <c r="R783" t="s">
        <v>9816</v>
      </c>
      <c r="S783" t="s">
        <v>9817</v>
      </c>
      <c r="T783" t="str">
        <f t="shared" si="51"/>
        <v>update Unidad set Peso= '0.016 ' WHERE IDProductoServicio=4696</v>
      </c>
    </row>
    <row r="784" spans="1:20" hidden="1" x14ac:dyDescent="0.25">
      <c r="A784" s="35" t="s">
        <v>6</v>
      </c>
      <c r="B784" s="35" t="s">
        <v>6909</v>
      </c>
      <c r="C784" s="36">
        <v>100</v>
      </c>
      <c r="D784" s="37">
        <v>3.1E-2</v>
      </c>
      <c r="E784" s="36" t="s">
        <v>9809</v>
      </c>
      <c r="F784" s="52">
        <v>0.03</v>
      </c>
      <c r="G784" s="36" t="s">
        <v>9810</v>
      </c>
      <c r="H784" t="s">
        <v>9811</v>
      </c>
      <c r="I784" t="s">
        <v>9812</v>
      </c>
      <c r="J784" s="55" t="str">
        <f t="shared" si="48"/>
        <v xml:space="preserve"> 'SE.KW-406 ',</v>
      </c>
      <c r="K784" t="s">
        <v>9813</v>
      </c>
      <c r="L784" t="s">
        <v>9814</v>
      </c>
      <c r="M784">
        <v>283</v>
      </c>
      <c r="N784" t="str">
        <f t="shared" si="49"/>
        <v>when  'SE.KW-406 ',then 283</v>
      </c>
      <c r="O784" t="str">
        <f t="shared" si="50"/>
        <v>V</v>
      </c>
      <c r="P784">
        <v>11548</v>
      </c>
      <c r="Q784" t="s">
        <v>6909</v>
      </c>
      <c r="R784" t="s">
        <v>9816</v>
      </c>
      <c r="S784" t="s">
        <v>9817</v>
      </c>
      <c r="T784" t="str">
        <f t="shared" si="51"/>
        <v>update Unidad set Peso= '0.03 ' WHERE IDProductoServicio=11548</v>
      </c>
    </row>
    <row r="785" spans="1:20" hidden="1" x14ac:dyDescent="0.25">
      <c r="A785" s="35" t="s">
        <v>6</v>
      </c>
      <c r="B785" s="35" t="s">
        <v>6917</v>
      </c>
      <c r="C785" s="36">
        <v>485</v>
      </c>
      <c r="D785" s="37">
        <v>2.9000000000000001E-2</v>
      </c>
      <c r="E785" s="36" t="s">
        <v>9809</v>
      </c>
      <c r="F785" s="52">
        <v>0.03</v>
      </c>
      <c r="G785" s="36" t="s">
        <v>9810</v>
      </c>
      <c r="H785" t="s">
        <v>9811</v>
      </c>
      <c r="I785" t="s">
        <v>9812</v>
      </c>
      <c r="J785" s="55" t="str">
        <f t="shared" si="48"/>
        <v xml:space="preserve"> 'SE.KW-411 ',</v>
      </c>
      <c r="K785" t="s">
        <v>9813</v>
      </c>
      <c r="L785" t="s">
        <v>9814</v>
      </c>
      <c r="M785">
        <v>284</v>
      </c>
      <c r="N785" t="str">
        <f t="shared" si="49"/>
        <v>when  'SE.KW-411 ',then 284</v>
      </c>
      <c r="O785" t="str">
        <f t="shared" si="50"/>
        <v>V</v>
      </c>
      <c r="P785">
        <v>17867</v>
      </c>
      <c r="Q785" t="s">
        <v>6917</v>
      </c>
      <c r="R785" t="s">
        <v>9816</v>
      </c>
      <c r="S785" t="s">
        <v>9817</v>
      </c>
      <c r="T785" t="str">
        <f t="shared" si="51"/>
        <v>update Unidad set Peso= '0.03 ' WHERE IDProductoServicio=17867</v>
      </c>
    </row>
    <row r="786" spans="1:20" hidden="1" x14ac:dyDescent="0.25">
      <c r="A786" s="35" t="s">
        <v>6</v>
      </c>
      <c r="B786" s="35" t="s">
        <v>6919</v>
      </c>
      <c r="C786" s="36">
        <v>200</v>
      </c>
      <c r="D786" s="37">
        <v>2.9000000000000001E-2</v>
      </c>
      <c r="E786" s="36" t="s">
        <v>9809</v>
      </c>
      <c r="F786" s="52">
        <v>0.03</v>
      </c>
      <c r="G786" s="36" t="s">
        <v>9810</v>
      </c>
      <c r="H786" t="s">
        <v>9811</v>
      </c>
      <c r="I786" t="s">
        <v>9812</v>
      </c>
      <c r="J786" s="55" t="str">
        <f t="shared" si="48"/>
        <v xml:space="preserve"> 'SE.KW-413 ',</v>
      </c>
      <c r="K786" t="s">
        <v>9813</v>
      </c>
      <c r="L786" t="s">
        <v>9814</v>
      </c>
      <c r="M786">
        <v>285</v>
      </c>
      <c r="N786" t="str">
        <f t="shared" si="49"/>
        <v>when  'SE.KW-413 ',then 285</v>
      </c>
      <c r="O786" t="str">
        <f t="shared" si="50"/>
        <v>V</v>
      </c>
      <c r="P786">
        <v>4698</v>
      </c>
      <c r="Q786" t="s">
        <v>6919</v>
      </c>
      <c r="R786" t="s">
        <v>9816</v>
      </c>
      <c r="S786" t="s">
        <v>9817</v>
      </c>
      <c r="T786" t="str">
        <f t="shared" si="51"/>
        <v>update Unidad set Peso= '0.03 ' WHERE IDProductoServicio=4698</v>
      </c>
    </row>
    <row r="787" spans="1:20" hidden="1" x14ac:dyDescent="0.25">
      <c r="A787" s="35" t="s">
        <v>6</v>
      </c>
      <c r="B787" s="35" t="s">
        <v>7075</v>
      </c>
      <c r="C787" s="36">
        <v>10</v>
      </c>
      <c r="D787" s="37">
        <v>0</v>
      </c>
      <c r="E787" s="36" t="s">
        <v>9809</v>
      </c>
      <c r="F787" s="52">
        <v>0.106</v>
      </c>
      <c r="G787" s="36" t="s">
        <v>9810</v>
      </c>
      <c r="H787" t="s">
        <v>9811</v>
      </c>
      <c r="I787" t="s">
        <v>9812</v>
      </c>
      <c r="J787" s="55" t="str">
        <f t="shared" si="48"/>
        <v xml:space="preserve"> 'SV.246082003001R ',</v>
      </c>
      <c r="K787" t="s">
        <v>9813</v>
      </c>
      <c r="L787" t="s">
        <v>9814</v>
      </c>
      <c r="M787">
        <v>286</v>
      </c>
      <c r="N787" t="str">
        <f t="shared" si="49"/>
        <v>when  'SV.246082003001R ',then 286</v>
      </c>
      <c r="O787" t="str">
        <f t="shared" si="50"/>
        <v>V</v>
      </c>
      <c r="P787">
        <v>4852</v>
      </c>
      <c r="Q787" t="s">
        <v>7075</v>
      </c>
      <c r="R787" t="s">
        <v>9816</v>
      </c>
      <c r="S787" t="s">
        <v>9817</v>
      </c>
      <c r="T787" t="str">
        <f t="shared" si="51"/>
        <v>update Unidad set Peso= '0.106 ' WHERE IDProductoServicio=4852</v>
      </c>
    </row>
    <row r="788" spans="1:20" hidden="1" x14ac:dyDescent="0.25">
      <c r="A788" s="35" t="s">
        <v>6</v>
      </c>
      <c r="B788" s="35" t="s">
        <v>7077</v>
      </c>
      <c r="C788" s="36">
        <v>73</v>
      </c>
      <c r="D788" s="37">
        <v>0</v>
      </c>
      <c r="E788" s="36" t="s">
        <v>9809</v>
      </c>
      <c r="F788" s="52">
        <v>0.1</v>
      </c>
      <c r="G788" s="36" t="s">
        <v>9810</v>
      </c>
      <c r="H788" t="s">
        <v>9811</v>
      </c>
      <c r="I788" t="s">
        <v>9812</v>
      </c>
      <c r="J788" s="55" t="str">
        <f t="shared" si="48"/>
        <v xml:space="preserve"> 'SV.246082003021R ',</v>
      </c>
      <c r="K788" t="s">
        <v>9813</v>
      </c>
      <c r="L788" t="s">
        <v>9814</v>
      </c>
      <c r="M788">
        <v>287</v>
      </c>
      <c r="N788" t="str">
        <f t="shared" si="49"/>
        <v>when  'SV.246082003021R ',then 287</v>
      </c>
      <c r="O788" t="str">
        <f t="shared" si="50"/>
        <v>V</v>
      </c>
      <c r="P788">
        <v>4853</v>
      </c>
      <c r="Q788" t="s">
        <v>7077</v>
      </c>
      <c r="R788" t="s">
        <v>9816</v>
      </c>
      <c r="S788" t="s">
        <v>9817</v>
      </c>
      <c r="T788" t="str">
        <f t="shared" si="51"/>
        <v>update Unidad set Peso= '0.1 ' WHERE IDProductoServicio=4853</v>
      </c>
    </row>
    <row r="789" spans="1:20" hidden="1" x14ac:dyDescent="0.25">
      <c r="A789" s="35" t="s">
        <v>6</v>
      </c>
      <c r="B789" s="35" t="s">
        <v>7081</v>
      </c>
      <c r="C789" s="36">
        <v>75</v>
      </c>
      <c r="D789" s="37">
        <v>0</v>
      </c>
      <c r="E789" s="36" t="s">
        <v>9809</v>
      </c>
      <c r="F789" s="52">
        <v>0.184</v>
      </c>
      <c r="G789" s="36" t="s">
        <v>9810</v>
      </c>
      <c r="H789" t="s">
        <v>9811</v>
      </c>
      <c r="I789" t="s">
        <v>9812</v>
      </c>
      <c r="J789" s="55" t="str">
        <f t="shared" si="48"/>
        <v xml:space="preserve"> 'SV.310050001R ',</v>
      </c>
      <c r="K789" t="s">
        <v>9813</v>
      </c>
      <c r="L789" t="s">
        <v>9814</v>
      </c>
      <c r="M789">
        <v>288</v>
      </c>
      <c r="N789" t="str">
        <f t="shared" si="49"/>
        <v>when  'SV.310050001R ',then 288</v>
      </c>
      <c r="O789" t="str">
        <f t="shared" si="50"/>
        <v>V</v>
      </c>
      <c r="P789">
        <v>16444</v>
      </c>
      <c r="Q789" t="s">
        <v>7081</v>
      </c>
      <c r="R789" t="s">
        <v>9816</v>
      </c>
      <c r="S789" t="s">
        <v>9817</v>
      </c>
      <c r="T789" t="str">
        <f t="shared" si="51"/>
        <v>update Unidad set Peso= '0.184 ' WHERE IDProductoServicio=16444</v>
      </c>
    </row>
    <row r="790" spans="1:20" hidden="1" x14ac:dyDescent="0.25">
      <c r="A790" s="35" t="s">
        <v>6</v>
      </c>
      <c r="B790" s="35" t="s">
        <v>7113</v>
      </c>
      <c r="C790" s="36">
        <v>284</v>
      </c>
      <c r="D790" s="37">
        <v>0</v>
      </c>
      <c r="E790" s="36" t="s">
        <v>9809</v>
      </c>
      <c r="F790" s="52">
        <v>7.5999999999999998E-2</v>
      </c>
      <c r="G790" s="36" t="s">
        <v>9810</v>
      </c>
      <c r="H790" t="s">
        <v>9811</v>
      </c>
      <c r="I790" t="s">
        <v>9812</v>
      </c>
      <c r="J790" s="55" t="str">
        <f t="shared" si="48"/>
        <v xml:space="preserve"> 'SV.D15343 ',</v>
      </c>
      <c r="K790" t="s">
        <v>9813</v>
      </c>
      <c r="L790" t="s">
        <v>9814</v>
      </c>
      <c r="M790">
        <v>289</v>
      </c>
      <c r="N790" t="str">
        <f t="shared" si="49"/>
        <v>when  'SV.D15343 ',then 289</v>
      </c>
      <c r="O790" t="str">
        <f t="shared" si="50"/>
        <v>V</v>
      </c>
      <c r="P790">
        <v>16475</v>
      </c>
      <c r="Q790" t="s">
        <v>7113</v>
      </c>
      <c r="R790" t="s">
        <v>9816</v>
      </c>
      <c r="S790" t="s">
        <v>9817</v>
      </c>
      <c r="T790" t="str">
        <f t="shared" si="51"/>
        <v>update Unidad set Peso= '0.076 ' WHERE IDProductoServicio=16475</v>
      </c>
    </row>
    <row r="791" spans="1:20" hidden="1" x14ac:dyDescent="0.25">
      <c r="A791" s="35" t="s">
        <v>6</v>
      </c>
      <c r="B791" s="35" t="s">
        <v>7119</v>
      </c>
      <c r="C791" s="36">
        <v>20</v>
      </c>
      <c r="D791" s="37">
        <v>2.5000000000000001E-2</v>
      </c>
      <c r="E791" s="36" t="s">
        <v>9809</v>
      </c>
      <c r="F791" s="52">
        <v>2.5999999999999999E-2</v>
      </c>
      <c r="G791" s="36" t="s">
        <v>9810</v>
      </c>
      <c r="H791" t="s">
        <v>9811</v>
      </c>
      <c r="I791" t="s">
        <v>9812</v>
      </c>
      <c r="J791" s="55" t="str">
        <f t="shared" si="48"/>
        <v xml:space="preserve"> 'SV.D22148 ',</v>
      </c>
      <c r="K791" t="s">
        <v>9813</v>
      </c>
      <c r="L791" t="s">
        <v>9814</v>
      </c>
      <c r="M791">
        <v>290</v>
      </c>
      <c r="N791" t="str">
        <f t="shared" si="49"/>
        <v>when  'SV.D22148 ',then 290</v>
      </c>
      <c r="O791" t="str">
        <f t="shared" si="50"/>
        <v>V</v>
      </c>
      <c r="P791">
        <v>14520</v>
      </c>
      <c r="Q791" t="s">
        <v>7119</v>
      </c>
      <c r="R791" t="s">
        <v>9816</v>
      </c>
      <c r="S791" t="s">
        <v>9817</v>
      </c>
      <c r="T791" t="str">
        <f t="shared" si="51"/>
        <v>update Unidad set Peso= '0.026 ' WHERE IDProductoServicio=14520</v>
      </c>
    </row>
    <row r="792" spans="1:20" hidden="1" x14ac:dyDescent="0.25">
      <c r="A792" s="35" t="s">
        <v>6</v>
      </c>
      <c r="B792" s="35" t="s">
        <v>7121</v>
      </c>
      <c r="C792" s="36">
        <v>70</v>
      </c>
      <c r="D792" s="37">
        <v>4.4999999999999998E-2</v>
      </c>
      <c r="E792" s="36" t="s">
        <v>9809</v>
      </c>
      <c r="F792" s="52">
        <v>4.5999999999999999E-2</v>
      </c>
      <c r="G792" s="36" t="s">
        <v>9810</v>
      </c>
      <c r="H792" t="s">
        <v>9811</v>
      </c>
      <c r="I792" t="s">
        <v>9812</v>
      </c>
      <c r="J792" s="55" t="str">
        <f t="shared" si="48"/>
        <v xml:space="preserve"> 'SV.D22153 ',</v>
      </c>
      <c r="K792" t="s">
        <v>9813</v>
      </c>
      <c r="L792" t="s">
        <v>9814</v>
      </c>
      <c r="M792">
        <v>291</v>
      </c>
      <c r="N792" t="str">
        <f t="shared" si="49"/>
        <v>when  'SV.D22153 ',then 291</v>
      </c>
      <c r="O792" t="str">
        <f t="shared" si="50"/>
        <v>V</v>
      </c>
      <c r="P792">
        <v>4896</v>
      </c>
      <c r="Q792" t="s">
        <v>7121</v>
      </c>
      <c r="R792" t="s">
        <v>9816</v>
      </c>
      <c r="S792" t="s">
        <v>9817</v>
      </c>
      <c r="T792" t="str">
        <f t="shared" si="51"/>
        <v>update Unidad set Peso= '0.046 ' WHERE IDProductoServicio=4896</v>
      </c>
    </row>
    <row r="793" spans="1:20" hidden="1" x14ac:dyDescent="0.25">
      <c r="A793" s="35" t="s">
        <v>6</v>
      </c>
      <c r="B793" s="35" t="s">
        <v>7133</v>
      </c>
      <c r="C793" s="36">
        <v>29</v>
      </c>
      <c r="D793" s="37">
        <v>4.3999999999999997E-2</v>
      </c>
      <c r="E793" s="36" t="s">
        <v>9809</v>
      </c>
      <c r="F793" s="52">
        <v>4.5999999999999999E-2</v>
      </c>
      <c r="G793" s="36" t="s">
        <v>9810</v>
      </c>
      <c r="H793" t="s">
        <v>9811</v>
      </c>
      <c r="I793" t="s">
        <v>9812</v>
      </c>
      <c r="J793" s="55" t="str">
        <f t="shared" si="48"/>
        <v xml:space="preserve"> 'SV.D32028 ',</v>
      </c>
      <c r="K793" t="s">
        <v>9813</v>
      </c>
      <c r="L793" t="s">
        <v>9814</v>
      </c>
      <c r="M793">
        <v>292</v>
      </c>
      <c r="N793" t="str">
        <f t="shared" si="49"/>
        <v>when  'SV.D32028 ',then 292</v>
      </c>
      <c r="O793" t="str">
        <f t="shared" si="50"/>
        <v>V</v>
      </c>
      <c r="P793">
        <v>25525</v>
      </c>
      <c r="Q793" t="s">
        <v>7133</v>
      </c>
      <c r="R793" t="s">
        <v>9816</v>
      </c>
      <c r="S793" t="s">
        <v>9817</v>
      </c>
      <c r="T793" t="str">
        <f t="shared" si="51"/>
        <v>update Unidad set Peso= '0.046 ' WHERE IDProductoServicio=25525</v>
      </c>
    </row>
    <row r="794" spans="1:20" hidden="1" x14ac:dyDescent="0.25">
      <c r="A794" s="35" t="s">
        <v>6</v>
      </c>
      <c r="B794" s="35" t="s">
        <v>7137</v>
      </c>
      <c r="C794" s="36">
        <v>9</v>
      </c>
      <c r="D794" s="37">
        <v>0</v>
      </c>
      <c r="E794" s="36" t="s">
        <v>9809</v>
      </c>
      <c r="F794" s="52">
        <v>8.7999999999999995E-2</v>
      </c>
      <c r="G794" s="36" t="s">
        <v>9810</v>
      </c>
      <c r="H794" t="s">
        <v>9811</v>
      </c>
      <c r="I794" t="s">
        <v>9812</v>
      </c>
      <c r="J794" s="55" t="str">
        <f t="shared" si="48"/>
        <v xml:space="preserve"> 'SV.D32043 ',</v>
      </c>
      <c r="K794" t="s">
        <v>9813</v>
      </c>
      <c r="L794" t="s">
        <v>9814</v>
      </c>
      <c r="M794">
        <v>293</v>
      </c>
      <c r="N794" t="str">
        <f t="shared" si="49"/>
        <v>when  'SV.D32043 ',then 293</v>
      </c>
      <c r="O794" t="str">
        <f t="shared" si="50"/>
        <v>V</v>
      </c>
      <c r="P794">
        <v>25840</v>
      </c>
      <c r="Q794" t="s">
        <v>7137</v>
      </c>
      <c r="R794" t="s">
        <v>9816</v>
      </c>
      <c r="S794" t="s">
        <v>9817</v>
      </c>
      <c r="T794" t="str">
        <f t="shared" si="51"/>
        <v>update Unidad set Peso= '0.088 ' WHERE IDProductoServicio=25840</v>
      </c>
    </row>
    <row r="795" spans="1:20" hidden="1" x14ac:dyDescent="0.25">
      <c r="A795" s="35" t="s">
        <v>6</v>
      </c>
      <c r="B795" s="35" t="s">
        <v>7143</v>
      </c>
      <c r="C795" s="36">
        <v>30</v>
      </c>
      <c r="D795" s="37">
        <v>0</v>
      </c>
      <c r="E795" s="36" t="s">
        <v>9809</v>
      </c>
      <c r="F795" s="52">
        <v>4.8000000000000001E-2</v>
      </c>
      <c r="G795" s="36" t="s">
        <v>9810</v>
      </c>
      <c r="H795" t="s">
        <v>9811</v>
      </c>
      <c r="I795" t="s">
        <v>9812</v>
      </c>
      <c r="J795" s="55" t="str">
        <f t="shared" si="48"/>
        <v xml:space="preserve"> 'SV.D34038 ',</v>
      </c>
      <c r="K795" t="s">
        <v>9813</v>
      </c>
      <c r="L795" t="s">
        <v>9814</v>
      </c>
      <c r="M795">
        <v>294</v>
      </c>
      <c r="N795" t="str">
        <f t="shared" si="49"/>
        <v>when  'SV.D34038 ',then 294</v>
      </c>
      <c r="O795" t="str">
        <f t="shared" si="50"/>
        <v>V</v>
      </c>
      <c r="P795">
        <v>25529</v>
      </c>
      <c r="Q795" t="s">
        <v>7143</v>
      </c>
      <c r="R795" t="s">
        <v>9816</v>
      </c>
      <c r="S795" t="s">
        <v>9817</v>
      </c>
      <c r="T795" t="str">
        <f t="shared" si="51"/>
        <v>update Unidad set Peso= '0.048 ' WHERE IDProductoServicio=25529</v>
      </c>
    </row>
    <row r="796" spans="1:20" hidden="1" x14ac:dyDescent="0.25">
      <c r="A796" s="35" t="s">
        <v>6</v>
      </c>
      <c r="B796" s="35" t="s">
        <v>7145</v>
      </c>
      <c r="C796" s="36">
        <v>90</v>
      </c>
      <c r="D796" s="37">
        <v>3.1E-2</v>
      </c>
      <c r="E796" s="36" t="s">
        <v>9809</v>
      </c>
      <c r="F796" s="52">
        <v>3.2000000000000001E-2</v>
      </c>
      <c r="G796" s="36" t="s">
        <v>9810</v>
      </c>
      <c r="H796" t="s">
        <v>9811</v>
      </c>
      <c r="I796" t="s">
        <v>9812</v>
      </c>
      <c r="J796" s="55" t="str">
        <f t="shared" si="48"/>
        <v xml:space="preserve"> 'SV.D34056 ',</v>
      </c>
      <c r="K796" t="s">
        <v>9813</v>
      </c>
      <c r="L796" t="s">
        <v>9814</v>
      </c>
      <c r="M796">
        <v>295</v>
      </c>
      <c r="N796" t="str">
        <f t="shared" si="49"/>
        <v>when  'SV.D34056 ',then 295</v>
      </c>
      <c r="O796" t="str">
        <f t="shared" si="50"/>
        <v>V</v>
      </c>
      <c r="P796">
        <v>25524</v>
      </c>
      <c r="Q796" t="s">
        <v>7145</v>
      </c>
      <c r="R796" t="s">
        <v>9816</v>
      </c>
      <c r="S796" t="s">
        <v>9817</v>
      </c>
      <c r="T796" t="str">
        <f t="shared" si="51"/>
        <v>update Unidad set Peso= '0.032 ' WHERE IDProductoServicio=25524</v>
      </c>
    </row>
    <row r="797" spans="1:20" hidden="1" x14ac:dyDescent="0.25">
      <c r="A797" s="35" t="s">
        <v>6</v>
      </c>
      <c r="B797" s="35" t="s">
        <v>7147</v>
      </c>
      <c r="C797" s="36">
        <v>94</v>
      </c>
      <c r="D797" s="37">
        <v>5.0999999999999997E-2</v>
      </c>
      <c r="E797" s="36" t="s">
        <v>9809</v>
      </c>
      <c r="F797" s="52">
        <v>5.1999999999999998E-2</v>
      </c>
      <c r="G797" s="36" t="s">
        <v>9810</v>
      </c>
      <c r="H797" t="s">
        <v>9811</v>
      </c>
      <c r="I797" t="s">
        <v>9812</v>
      </c>
      <c r="J797" s="55" t="str">
        <f t="shared" si="48"/>
        <v xml:space="preserve"> 'SV.D35705.75 ',</v>
      </c>
      <c r="K797" t="s">
        <v>9813</v>
      </c>
      <c r="L797" t="s">
        <v>9814</v>
      </c>
      <c r="M797">
        <v>296</v>
      </c>
      <c r="N797" t="str">
        <f t="shared" si="49"/>
        <v>when  'SV.D35705.75 ',then 296</v>
      </c>
      <c r="O797" t="str">
        <f t="shared" si="50"/>
        <v>V</v>
      </c>
      <c r="P797">
        <v>4907</v>
      </c>
      <c r="Q797" t="s">
        <v>7147</v>
      </c>
      <c r="R797" t="s">
        <v>9816</v>
      </c>
      <c r="S797" t="s">
        <v>9817</v>
      </c>
      <c r="T797" t="str">
        <f t="shared" si="51"/>
        <v>update Unidad set Peso= '0.052 ' WHERE IDProductoServicio=4907</v>
      </c>
    </row>
    <row r="798" spans="1:20" hidden="1" x14ac:dyDescent="0.25">
      <c r="A798" s="35" t="s">
        <v>6</v>
      </c>
      <c r="B798" s="35" t="s">
        <v>7667</v>
      </c>
      <c r="C798" s="36">
        <v>14</v>
      </c>
      <c r="D798" s="36">
        <v>2.23</v>
      </c>
      <c r="E798" s="36" t="s">
        <v>9809</v>
      </c>
      <c r="F798" s="52">
        <v>0.27700000000000002</v>
      </c>
      <c r="G798" s="36" t="s">
        <v>9810</v>
      </c>
      <c r="H798" t="s">
        <v>9811</v>
      </c>
      <c r="I798" t="s">
        <v>9812</v>
      </c>
      <c r="J798" s="55" t="str">
        <f t="shared" si="48"/>
        <v xml:space="preserve"> 'TE.54419-B9500 ',</v>
      </c>
      <c r="K798" t="s">
        <v>9813</v>
      </c>
      <c r="L798" t="s">
        <v>9814</v>
      </c>
      <c r="M798">
        <v>297</v>
      </c>
      <c r="N798" t="str">
        <f t="shared" si="49"/>
        <v>when  'TE.54419-B9500 ',then 297</v>
      </c>
      <c r="O798" t="str">
        <f t="shared" si="50"/>
        <v>V</v>
      </c>
      <c r="P798">
        <v>22696</v>
      </c>
      <c r="Q798" t="s">
        <v>7667</v>
      </c>
      <c r="R798" t="s">
        <v>9816</v>
      </c>
      <c r="S798" t="s">
        <v>9817</v>
      </c>
      <c r="T798" t="str">
        <f t="shared" si="51"/>
        <v>update Unidad set Peso= '0.277 ' WHERE IDProductoServicio=22696</v>
      </c>
    </row>
    <row r="799" spans="1:20" hidden="1" x14ac:dyDescent="0.25">
      <c r="A799" s="35" t="s">
        <v>6</v>
      </c>
      <c r="B799" s="35" t="s">
        <v>7669</v>
      </c>
      <c r="C799" s="36">
        <v>8</v>
      </c>
      <c r="D799" s="36">
        <v>2.407</v>
      </c>
      <c r="E799" s="36" t="s">
        <v>9809</v>
      </c>
      <c r="F799" s="52">
        <v>0.29499999999999998</v>
      </c>
      <c r="G799" s="36" t="s">
        <v>9810</v>
      </c>
      <c r="H799" t="s">
        <v>9811</v>
      </c>
      <c r="I799" t="s">
        <v>9812</v>
      </c>
      <c r="J799" s="55" t="str">
        <f t="shared" si="48"/>
        <v xml:space="preserve"> 'TE.54419-T3060 ',</v>
      </c>
      <c r="K799" t="s">
        <v>9813</v>
      </c>
      <c r="L799" t="s">
        <v>9814</v>
      </c>
      <c r="M799">
        <v>298</v>
      </c>
      <c r="N799" t="str">
        <f t="shared" si="49"/>
        <v>when  'TE.54419-T3060 ',then 298</v>
      </c>
      <c r="O799" t="str">
        <f t="shared" si="50"/>
        <v>V</v>
      </c>
      <c r="P799">
        <v>22697</v>
      </c>
      <c r="Q799" t="s">
        <v>7669</v>
      </c>
      <c r="R799" t="s">
        <v>9816</v>
      </c>
      <c r="S799" t="s">
        <v>9817</v>
      </c>
      <c r="T799" t="str">
        <f t="shared" si="51"/>
        <v>update Unidad set Peso= '0.295 ' WHERE IDProductoServicio=22697</v>
      </c>
    </row>
    <row r="800" spans="1:20" hidden="1" x14ac:dyDescent="0.25">
      <c r="A800" s="35" t="s">
        <v>6</v>
      </c>
      <c r="B800" s="35" t="s">
        <v>7671</v>
      </c>
      <c r="C800" s="36">
        <v>7</v>
      </c>
      <c r="D800" s="36">
        <v>0.23</v>
      </c>
      <c r="E800" s="36" t="s">
        <v>9809</v>
      </c>
      <c r="F800" s="52">
        <v>0.8</v>
      </c>
      <c r="G800" s="36" t="s">
        <v>9810</v>
      </c>
      <c r="H800" t="s">
        <v>9811</v>
      </c>
      <c r="I800" t="s">
        <v>9812</v>
      </c>
      <c r="J800" s="55" t="str">
        <f t="shared" si="48"/>
        <v xml:space="preserve"> 'TN.IM-843 ',</v>
      </c>
      <c r="K800" t="s">
        <v>9813</v>
      </c>
      <c r="L800" t="s">
        <v>9814</v>
      </c>
      <c r="M800">
        <v>299</v>
      </c>
      <c r="N800" t="str">
        <f t="shared" si="49"/>
        <v>when  'TN.IM-843 ',then 299</v>
      </c>
      <c r="O800" t="str">
        <f t="shared" si="50"/>
        <v>V</v>
      </c>
      <c r="P800">
        <v>10954</v>
      </c>
      <c r="Q800" t="s">
        <v>7671</v>
      </c>
      <c r="R800" t="s">
        <v>9816</v>
      </c>
      <c r="S800" t="s">
        <v>9817</v>
      </c>
      <c r="T800" t="str">
        <f t="shared" si="51"/>
        <v>update Unidad set Peso= '0.8 ' WHERE IDProductoServicio=10954</v>
      </c>
    </row>
    <row r="801" spans="1:20" hidden="1" x14ac:dyDescent="0.25">
      <c r="A801" s="35" t="s">
        <v>6</v>
      </c>
      <c r="B801" s="35" t="s">
        <v>7673</v>
      </c>
      <c r="C801" s="36">
        <v>4</v>
      </c>
      <c r="D801" s="36">
        <v>0.27700000000000002</v>
      </c>
      <c r="E801" s="36" t="s">
        <v>9809</v>
      </c>
      <c r="F801" s="52">
        <v>8.6999999999999994E-2</v>
      </c>
      <c r="G801" s="36" t="s">
        <v>9810</v>
      </c>
      <c r="H801" t="s">
        <v>9811</v>
      </c>
      <c r="I801" t="s">
        <v>9812</v>
      </c>
      <c r="J801" s="55" t="str">
        <f t="shared" si="48"/>
        <v xml:space="preserve"> 'TN.IN-460 ',</v>
      </c>
      <c r="K801" t="s">
        <v>9813</v>
      </c>
      <c r="L801" t="s">
        <v>9814</v>
      </c>
      <c r="M801">
        <v>300</v>
      </c>
      <c r="N801" t="str">
        <f t="shared" si="49"/>
        <v>when  'TN.IN-460 ',then 300</v>
      </c>
      <c r="O801" t="str">
        <f t="shared" si="50"/>
        <v>V</v>
      </c>
      <c r="P801">
        <v>13080</v>
      </c>
      <c r="Q801" t="s">
        <v>7673</v>
      </c>
      <c r="R801" t="s">
        <v>9816</v>
      </c>
      <c r="S801" t="s">
        <v>9817</v>
      </c>
      <c r="T801" t="str">
        <f t="shared" si="51"/>
        <v>update Unidad set Peso= '0.087 ' WHERE IDProductoServicio=13080</v>
      </c>
    </row>
    <row r="802" spans="1:20" hidden="1" x14ac:dyDescent="0.25">
      <c r="A802" s="35" t="s">
        <v>6</v>
      </c>
      <c r="B802" s="35" t="s">
        <v>7675</v>
      </c>
      <c r="C802" s="36">
        <v>7</v>
      </c>
      <c r="D802" s="36">
        <v>0.29499999999999998</v>
      </c>
      <c r="E802" s="36" t="s">
        <v>9809</v>
      </c>
      <c r="F802" s="52">
        <v>9.2999999999999999E-2</v>
      </c>
      <c r="G802" s="36" t="s">
        <v>9810</v>
      </c>
      <c r="H802" t="s">
        <v>9811</v>
      </c>
      <c r="I802" t="s">
        <v>9812</v>
      </c>
      <c r="J802" s="55" t="str">
        <f t="shared" si="48"/>
        <v xml:space="preserve"> 'TN.IY-126 ',</v>
      </c>
      <c r="K802" t="s">
        <v>9813</v>
      </c>
      <c r="L802" t="s">
        <v>9814</v>
      </c>
      <c r="M802">
        <v>301</v>
      </c>
      <c r="N802" t="str">
        <f t="shared" si="49"/>
        <v>when  'TN.IY-126 ',then 301</v>
      </c>
      <c r="O802" t="str">
        <f t="shared" si="50"/>
        <v>V</v>
      </c>
      <c r="P802">
        <v>17998</v>
      </c>
      <c r="Q802" t="s">
        <v>7675</v>
      </c>
      <c r="R802" t="s">
        <v>9816</v>
      </c>
      <c r="S802" t="s">
        <v>9817</v>
      </c>
      <c r="T802" t="str">
        <f t="shared" si="51"/>
        <v>update Unidad set Peso= '0.093 ' WHERE IDProductoServicio=17998</v>
      </c>
    </row>
    <row r="803" spans="1:20" hidden="1" x14ac:dyDescent="0.25">
      <c r="A803" s="35" t="s">
        <v>6</v>
      </c>
      <c r="B803" s="35" t="s">
        <v>7677</v>
      </c>
      <c r="C803" s="36">
        <v>3</v>
      </c>
      <c r="D803" s="36">
        <v>0.8</v>
      </c>
      <c r="E803" s="36" t="s">
        <v>9809</v>
      </c>
      <c r="F803" s="52">
        <v>0.19700000000000001</v>
      </c>
      <c r="G803" s="36" t="s">
        <v>9810</v>
      </c>
      <c r="H803" t="s">
        <v>9811</v>
      </c>
      <c r="I803" t="s">
        <v>9812</v>
      </c>
      <c r="J803" s="55" t="str">
        <f t="shared" si="48"/>
        <v xml:space="preserve"> 'TN.M5-237A ',</v>
      </c>
      <c r="K803" t="s">
        <v>9813</v>
      </c>
      <c r="L803" t="s">
        <v>9814</v>
      </c>
      <c r="M803">
        <v>302</v>
      </c>
      <c r="N803" t="str">
        <f t="shared" si="49"/>
        <v>when  'TN.M5-237A ',then 302</v>
      </c>
      <c r="O803" t="str">
        <f t="shared" si="50"/>
        <v>V</v>
      </c>
      <c r="P803">
        <v>16048</v>
      </c>
      <c r="Q803" t="s">
        <v>7677</v>
      </c>
      <c r="R803" t="s">
        <v>9816</v>
      </c>
      <c r="S803" t="s">
        <v>9817</v>
      </c>
      <c r="T803" t="str">
        <f t="shared" si="51"/>
        <v>update Unidad set Peso= '0.197 ' WHERE IDProductoServicio=16048</v>
      </c>
    </row>
    <row r="804" spans="1:20" hidden="1" x14ac:dyDescent="0.25">
      <c r="A804" s="35" t="s">
        <v>6</v>
      </c>
      <c r="B804" s="35" t="s">
        <v>7679</v>
      </c>
      <c r="C804" s="36">
        <v>1</v>
      </c>
      <c r="D804" s="36">
        <v>8.6999999999999994E-2</v>
      </c>
      <c r="E804" s="36" t="s">
        <v>9809</v>
      </c>
      <c r="F804" s="52">
        <v>8.1000000000000003E-2</v>
      </c>
      <c r="G804" s="36" t="s">
        <v>9810</v>
      </c>
      <c r="H804" t="s">
        <v>9811</v>
      </c>
      <c r="I804" t="s">
        <v>9812</v>
      </c>
      <c r="J804" s="55" t="str">
        <f t="shared" si="48"/>
        <v xml:space="preserve"> 'TN.M549 ',</v>
      </c>
      <c r="K804" t="s">
        <v>9813</v>
      </c>
      <c r="L804" t="s">
        <v>9814</v>
      </c>
      <c r="M804">
        <v>303</v>
      </c>
      <c r="N804" t="str">
        <f t="shared" si="49"/>
        <v>when  'TN.M549 ',then 303</v>
      </c>
      <c r="O804" t="str">
        <f t="shared" si="50"/>
        <v>V</v>
      </c>
      <c r="P804">
        <v>20467</v>
      </c>
      <c r="Q804" t="s">
        <v>7679</v>
      </c>
      <c r="R804" t="s">
        <v>9816</v>
      </c>
      <c r="S804" t="s">
        <v>9817</v>
      </c>
      <c r="T804" t="str">
        <f t="shared" si="51"/>
        <v>update Unidad set Peso= '0.081 ' WHERE IDProductoServicio=20467</v>
      </c>
    </row>
    <row r="805" spans="1:20" hidden="1" x14ac:dyDescent="0.25">
      <c r="A805" s="35" t="s">
        <v>6</v>
      </c>
      <c r="B805" s="35" t="s">
        <v>7681</v>
      </c>
      <c r="C805" s="36">
        <v>5</v>
      </c>
      <c r="D805" s="36">
        <v>9.2999999999999999E-2</v>
      </c>
      <c r="E805" s="36" t="s">
        <v>9809</v>
      </c>
      <c r="F805" s="52">
        <v>8.1000000000000003E-2</v>
      </c>
      <c r="G805" s="36" t="s">
        <v>9810</v>
      </c>
      <c r="H805" t="s">
        <v>9811</v>
      </c>
      <c r="I805" t="s">
        <v>9812</v>
      </c>
      <c r="J805" s="55" t="str">
        <f t="shared" si="48"/>
        <v xml:space="preserve"> 'TN.M591 ',</v>
      </c>
      <c r="K805" t="s">
        <v>9813</v>
      </c>
      <c r="L805" t="s">
        <v>9814</v>
      </c>
      <c r="M805">
        <v>304</v>
      </c>
      <c r="N805" t="str">
        <f t="shared" si="49"/>
        <v>when  'TN.M591 ',then 304</v>
      </c>
      <c r="O805" t="str">
        <f t="shared" si="50"/>
        <v>V</v>
      </c>
      <c r="P805">
        <v>20468</v>
      </c>
      <c r="Q805" t="s">
        <v>7681</v>
      </c>
      <c r="R805" t="s">
        <v>9816</v>
      </c>
      <c r="S805" t="s">
        <v>9817</v>
      </c>
      <c r="T805" t="str">
        <f t="shared" si="51"/>
        <v>update Unidad set Peso= '0.081 ' WHERE IDProductoServicio=20468</v>
      </c>
    </row>
    <row r="806" spans="1:20" hidden="1" x14ac:dyDescent="0.25">
      <c r="A806" s="35" t="s">
        <v>6</v>
      </c>
      <c r="B806" s="35" t="s">
        <v>7683</v>
      </c>
      <c r="C806" s="36">
        <v>97</v>
      </c>
      <c r="D806" s="36">
        <v>0.19700000000000001</v>
      </c>
      <c r="E806" s="36" t="s">
        <v>9809</v>
      </c>
      <c r="F806" s="52">
        <v>0.57399999999999995</v>
      </c>
      <c r="G806" s="36" t="s">
        <v>9810</v>
      </c>
      <c r="H806" t="s">
        <v>9811</v>
      </c>
      <c r="I806" t="s">
        <v>9812</v>
      </c>
      <c r="J806" s="55" t="str">
        <f t="shared" si="48"/>
        <v xml:space="preserve"> 'TO.114-2501 ',</v>
      </c>
      <c r="K806" t="s">
        <v>9813</v>
      </c>
      <c r="L806" t="s">
        <v>9814</v>
      </c>
      <c r="M806">
        <v>305</v>
      </c>
      <c r="N806" t="str">
        <f t="shared" si="49"/>
        <v>when  'TO.114-2501 ',then 305</v>
      </c>
      <c r="O806" t="str">
        <f t="shared" si="50"/>
        <v>V</v>
      </c>
      <c r="P806">
        <v>5354</v>
      </c>
      <c r="Q806" t="s">
        <v>7683</v>
      </c>
      <c r="R806" t="s">
        <v>9816</v>
      </c>
      <c r="S806" t="s">
        <v>9817</v>
      </c>
      <c r="T806" t="str">
        <f t="shared" si="51"/>
        <v>update Unidad set Peso= '0.574 ' WHERE IDProductoServicio=5354</v>
      </c>
    </row>
    <row r="807" spans="1:20" hidden="1" x14ac:dyDescent="0.25">
      <c r="A807" s="35" t="s">
        <v>6</v>
      </c>
      <c r="B807" s="35" t="s">
        <v>7685</v>
      </c>
      <c r="C807" s="36">
        <v>48</v>
      </c>
      <c r="D807" s="36">
        <v>8.1000000000000003E-2</v>
      </c>
      <c r="E807" s="36" t="s">
        <v>9809</v>
      </c>
      <c r="F807" s="52">
        <v>8.7999999999999995E-2</v>
      </c>
      <c r="G807" s="36" t="s">
        <v>9810</v>
      </c>
      <c r="H807" t="s">
        <v>9811</v>
      </c>
      <c r="I807" t="s">
        <v>9812</v>
      </c>
      <c r="J807" s="55" t="str">
        <f t="shared" si="48"/>
        <v xml:space="preserve"> 'TO.ST-1638 ',</v>
      </c>
      <c r="K807" t="s">
        <v>9813</v>
      </c>
      <c r="L807" t="s">
        <v>9814</v>
      </c>
      <c r="M807">
        <v>306</v>
      </c>
      <c r="N807" t="str">
        <f t="shared" si="49"/>
        <v>when  'TO.ST-1638 ',then 306</v>
      </c>
      <c r="O807" t="str">
        <f t="shared" si="50"/>
        <v>V</v>
      </c>
      <c r="P807">
        <v>5389</v>
      </c>
      <c r="Q807" t="s">
        <v>7685</v>
      </c>
      <c r="R807" t="s">
        <v>9816</v>
      </c>
      <c r="S807" t="s">
        <v>9817</v>
      </c>
      <c r="T807" t="str">
        <f t="shared" si="51"/>
        <v>update Unidad set Peso= '0.088 ' WHERE IDProductoServicio=5389</v>
      </c>
    </row>
    <row r="808" spans="1:20" hidden="1" x14ac:dyDescent="0.25">
      <c r="A808" s="35" t="s">
        <v>6</v>
      </c>
      <c r="B808" s="35" t="s">
        <v>7687</v>
      </c>
      <c r="C808" s="36">
        <v>28</v>
      </c>
      <c r="D808" s="36">
        <v>8.1000000000000003E-2</v>
      </c>
      <c r="E808" s="36" t="s">
        <v>9809</v>
      </c>
      <c r="F808" s="52">
        <v>0.49399999999999999</v>
      </c>
      <c r="G808" s="36" t="s">
        <v>9810</v>
      </c>
      <c r="H808" t="s">
        <v>9811</v>
      </c>
      <c r="I808" t="s">
        <v>9812</v>
      </c>
      <c r="J808" s="55" t="str">
        <f t="shared" si="48"/>
        <v xml:space="preserve"> 'TO.T5-1306X ',</v>
      </c>
      <c r="K808" t="s">
        <v>9813</v>
      </c>
      <c r="L808" t="s">
        <v>9814</v>
      </c>
      <c r="M808">
        <v>307</v>
      </c>
      <c r="N808" t="str">
        <f t="shared" si="49"/>
        <v>when  'TO.T5-1306X ',then 307</v>
      </c>
      <c r="O808" t="str">
        <f t="shared" si="50"/>
        <v>V</v>
      </c>
      <c r="P808">
        <v>5392</v>
      </c>
      <c r="Q808" t="s">
        <v>7687</v>
      </c>
      <c r="R808" t="s">
        <v>9816</v>
      </c>
      <c r="S808" t="s">
        <v>9817</v>
      </c>
      <c r="T808" t="str">
        <f t="shared" si="51"/>
        <v>update Unidad set Peso= '0.494 ' WHERE IDProductoServicio=5392</v>
      </c>
    </row>
    <row r="809" spans="1:20" hidden="1" x14ac:dyDescent="0.25">
      <c r="A809" s="35" t="s">
        <v>6</v>
      </c>
      <c r="B809" s="35" t="s">
        <v>7689</v>
      </c>
      <c r="C809" s="36">
        <v>77</v>
      </c>
      <c r="D809" s="36">
        <v>0.57399999999999995</v>
      </c>
      <c r="E809" s="36" t="s">
        <v>9809</v>
      </c>
      <c r="F809" s="52">
        <v>0.49199999999999999</v>
      </c>
      <c r="G809" s="36" t="s">
        <v>9810</v>
      </c>
      <c r="H809" t="s">
        <v>9811</v>
      </c>
      <c r="I809" t="s">
        <v>9812</v>
      </c>
      <c r="J809" s="55" t="str">
        <f t="shared" si="48"/>
        <v xml:space="preserve"> 'TO.TK-12 ',</v>
      </c>
      <c r="K809" t="s">
        <v>9813</v>
      </c>
      <c r="L809" t="s">
        <v>9814</v>
      </c>
      <c r="M809">
        <v>308</v>
      </c>
      <c r="N809" t="str">
        <f t="shared" si="49"/>
        <v>when  'TO.TK-12 ',then 308</v>
      </c>
      <c r="O809" t="str">
        <f t="shared" si="50"/>
        <v>V</v>
      </c>
      <c r="P809">
        <v>5396</v>
      </c>
      <c r="Q809" t="s">
        <v>7689</v>
      </c>
      <c r="R809" t="s">
        <v>9816</v>
      </c>
      <c r="S809" t="s">
        <v>9817</v>
      </c>
      <c r="T809" t="str">
        <f t="shared" si="51"/>
        <v>update Unidad set Peso= '0.492 ' WHERE IDProductoServicio=5396</v>
      </c>
    </row>
    <row r="810" spans="1:20" hidden="1" x14ac:dyDescent="0.25">
      <c r="A810" s="35" t="s">
        <v>6</v>
      </c>
      <c r="B810" s="35" t="s">
        <v>7691</v>
      </c>
      <c r="C810" s="36">
        <v>3</v>
      </c>
      <c r="D810" s="36">
        <v>8.7999999999999995E-2</v>
      </c>
      <c r="E810" s="36" t="s">
        <v>9809</v>
      </c>
      <c r="F810" s="52">
        <v>2.4260000000000002</v>
      </c>
      <c r="G810" s="36" t="s">
        <v>9810</v>
      </c>
      <c r="H810" t="s">
        <v>9811</v>
      </c>
      <c r="I810" t="s">
        <v>9812</v>
      </c>
      <c r="J810" s="55" t="str">
        <f t="shared" si="48"/>
        <v xml:space="preserve"> 'TO.TM-171 ',</v>
      </c>
      <c r="K810" t="s">
        <v>9813</v>
      </c>
      <c r="L810" t="s">
        <v>9814</v>
      </c>
      <c r="M810">
        <v>309</v>
      </c>
      <c r="N810" t="str">
        <f t="shared" si="49"/>
        <v>when  'TO.TM-171 ',then 309</v>
      </c>
      <c r="O810" t="str">
        <f t="shared" si="50"/>
        <v>V</v>
      </c>
      <c r="P810">
        <v>5397</v>
      </c>
      <c r="Q810" t="s">
        <v>7691</v>
      </c>
      <c r="R810" t="s">
        <v>9816</v>
      </c>
      <c r="S810" t="s">
        <v>9817</v>
      </c>
      <c r="T810" t="str">
        <f t="shared" si="51"/>
        <v>update Unidad set Peso= '2.426 ' WHERE IDProductoServicio=5397</v>
      </c>
    </row>
    <row r="811" spans="1:20" hidden="1" x14ac:dyDescent="0.25">
      <c r="A811" s="35" t="s">
        <v>6</v>
      </c>
      <c r="B811" s="35" t="s">
        <v>7693</v>
      </c>
      <c r="C811" s="36">
        <v>2</v>
      </c>
      <c r="D811" s="36">
        <v>0.49399999999999999</v>
      </c>
      <c r="E811" s="36" t="s">
        <v>9809</v>
      </c>
      <c r="F811" s="52">
        <v>0.85199999999999998</v>
      </c>
      <c r="G811" s="36" t="s">
        <v>9810</v>
      </c>
      <c r="H811" t="s">
        <v>9811</v>
      </c>
      <c r="I811" t="s">
        <v>9812</v>
      </c>
      <c r="J811" s="55" t="str">
        <f t="shared" si="48"/>
        <v xml:space="preserve"> 'TO.TM-175 ',</v>
      </c>
      <c r="K811" t="s">
        <v>9813</v>
      </c>
      <c r="L811" t="s">
        <v>9814</v>
      </c>
      <c r="M811">
        <v>310</v>
      </c>
      <c r="N811" t="str">
        <f t="shared" si="49"/>
        <v>when  'TO.TM-175 ',then 310</v>
      </c>
      <c r="O811" t="str">
        <f t="shared" si="50"/>
        <v>V</v>
      </c>
      <c r="P811">
        <v>10889</v>
      </c>
      <c r="Q811" t="s">
        <v>7693</v>
      </c>
      <c r="R811" t="s">
        <v>9816</v>
      </c>
      <c r="S811" t="s">
        <v>9817</v>
      </c>
      <c r="T811" t="str">
        <f t="shared" si="51"/>
        <v>update Unidad set Peso= '0.852 ' WHERE IDProductoServicio=10889</v>
      </c>
    </row>
    <row r="812" spans="1:20" hidden="1" x14ac:dyDescent="0.25">
      <c r="A812" s="35" t="s">
        <v>6</v>
      </c>
      <c r="B812" s="35" t="s">
        <v>7695</v>
      </c>
      <c r="C812" s="36">
        <v>2</v>
      </c>
      <c r="D812" s="36">
        <v>0.49199999999999999</v>
      </c>
      <c r="E812" s="36" t="s">
        <v>9809</v>
      </c>
      <c r="F812" s="52">
        <v>2.7250000000000001</v>
      </c>
      <c r="G812" s="36" t="s">
        <v>9810</v>
      </c>
      <c r="H812" t="s">
        <v>9811</v>
      </c>
      <c r="I812" t="s">
        <v>9812</v>
      </c>
      <c r="J812" s="55" t="str">
        <f t="shared" si="48"/>
        <v xml:space="preserve"> 'TO.TM-180 ',</v>
      </c>
      <c r="K812" t="s">
        <v>9813</v>
      </c>
      <c r="L812" t="s">
        <v>9814</v>
      </c>
      <c r="M812">
        <v>311</v>
      </c>
      <c r="N812" t="str">
        <f t="shared" si="49"/>
        <v>when  'TO.TM-180 ',then 311</v>
      </c>
      <c r="O812" t="str">
        <f t="shared" si="50"/>
        <v>V</v>
      </c>
      <c r="P812">
        <v>5399</v>
      </c>
      <c r="Q812" t="s">
        <v>7695</v>
      </c>
      <c r="R812" t="s">
        <v>9816</v>
      </c>
      <c r="S812" t="s">
        <v>9817</v>
      </c>
      <c r="T812" t="str">
        <f t="shared" si="51"/>
        <v>update Unidad set Peso= '2.725 ' WHERE IDProductoServicio=5399</v>
      </c>
    </row>
    <row r="813" spans="1:20" hidden="1" x14ac:dyDescent="0.25">
      <c r="A813" s="35" t="s">
        <v>6</v>
      </c>
      <c r="B813" s="35" t="s">
        <v>7697</v>
      </c>
      <c r="C813" s="36">
        <v>3</v>
      </c>
      <c r="D813" s="36">
        <v>2.4260000000000002</v>
      </c>
      <c r="E813" s="36" t="s">
        <v>9809</v>
      </c>
      <c r="F813" s="52">
        <v>4.12</v>
      </c>
      <c r="G813" s="36" t="s">
        <v>9810</v>
      </c>
      <c r="H813" t="s">
        <v>9811</v>
      </c>
      <c r="I813" t="s">
        <v>9812</v>
      </c>
      <c r="J813" s="55" t="str">
        <f t="shared" si="48"/>
        <v xml:space="preserve"> 'TO.TM-183 ',</v>
      </c>
      <c r="K813" t="s">
        <v>9813</v>
      </c>
      <c r="L813" t="s">
        <v>9814</v>
      </c>
      <c r="M813">
        <v>312</v>
      </c>
      <c r="N813" t="str">
        <f t="shared" si="49"/>
        <v>when  'TO.TM-183 ',then 312</v>
      </c>
      <c r="O813" t="str">
        <f t="shared" si="50"/>
        <v>V</v>
      </c>
      <c r="P813">
        <v>5401</v>
      </c>
      <c r="Q813" t="s">
        <v>7697</v>
      </c>
      <c r="R813" t="s">
        <v>9816</v>
      </c>
      <c r="S813" t="s">
        <v>9817</v>
      </c>
      <c r="T813" t="str">
        <f t="shared" si="51"/>
        <v>update Unidad set Peso= '4.12 ' WHERE IDProductoServicio=5401</v>
      </c>
    </row>
    <row r="814" spans="1:20" hidden="1" x14ac:dyDescent="0.25">
      <c r="A814" s="35" t="s">
        <v>6</v>
      </c>
      <c r="B814" s="35" t="s">
        <v>7699</v>
      </c>
      <c r="C814" s="36">
        <v>42</v>
      </c>
      <c r="D814" s="36">
        <v>0.85199999999999998</v>
      </c>
      <c r="E814" s="36" t="s">
        <v>9809</v>
      </c>
      <c r="F814" s="52">
        <v>0.42399999999999999</v>
      </c>
      <c r="G814" s="36" t="s">
        <v>9810</v>
      </c>
      <c r="H814" t="s">
        <v>9811</v>
      </c>
      <c r="I814" t="s">
        <v>9812</v>
      </c>
      <c r="J814" s="55" t="str">
        <f t="shared" si="48"/>
        <v xml:space="preserve"> 'TO.TM-188 ',</v>
      </c>
      <c r="K814" t="s">
        <v>9813</v>
      </c>
      <c r="L814" t="s">
        <v>9814</v>
      </c>
      <c r="M814">
        <v>313</v>
      </c>
      <c r="N814" t="str">
        <f t="shared" si="49"/>
        <v>when  'TO.TM-188 ',then 313</v>
      </c>
      <c r="O814" t="str">
        <f t="shared" si="50"/>
        <v>V</v>
      </c>
      <c r="P814">
        <v>10891</v>
      </c>
      <c r="Q814" t="s">
        <v>7699</v>
      </c>
      <c r="R814" t="s">
        <v>9816</v>
      </c>
      <c r="S814" t="s">
        <v>9817</v>
      </c>
      <c r="T814" t="str">
        <f t="shared" si="51"/>
        <v>update Unidad set Peso= '0.424 ' WHERE IDProductoServicio=10891</v>
      </c>
    </row>
    <row r="815" spans="1:20" hidden="1" x14ac:dyDescent="0.25">
      <c r="A815" s="35" t="s">
        <v>6</v>
      </c>
      <c r="B815" s="35" t="s">
        <v>7701</v>
      </c>
      <c r="C815" s="36">
        <v>80</v>
      </c>
      <c r="D815" s="36">
        <v>2.7250000000000001</v>
      </c>
      <c r="E815" s="36" t="s">
        <v>9809</v>
      </c>
      <c r="F815" s="52">
        <v>0.63200000000000001</v>
      </c>
      <c r="G815" s="36" t="s">
        <v>9810</v>
      </c>
      <c r="H815" t="s">
        <v>9811</v>
      </c>
      <c r="I815" t="s">
        <v>9812</v>
      </c>
      <c r="J815" s="55" t="str">
        <f t="shared" si="48"/>
        <v xml:space="preserve"> 'TO.TM-193 ',</v>
      </c>
      <c r="K815" t="s">
        <v>9813</v>
      </c>
      <c r="L815" t="s">
        <v>9814</v>
      </c>
      <c r="M815">
        <v>314</v>
      </c>
      <c r="N815" t="str">
        <f t="shared" si="49"/>
        <v>when  'TO.TM-193 ',then 314</v>
      </c>
      <c r="O815" t="str">
        <f t="shared" si="50"/>
        <v>V</v>
      </c>
      <c r="P815">
        <v>10892</v>
      </c>
      <c r="Q815" t="s">
        <v>7701</v>
      </c>
      <c r="R815" t="s">
        <v>9816</v>
      </c>
      <c r="S815" t="s">
        <v>9817</v>
      </c>
      <c r="T815" t="str">
        <f t="shared" si="51"/>
        <v>update Unidad set Peso= '0.632 ' WHERE IDProductoServicio=10892</v>
      </c>
    </row>
    <row r="816" spans="1:20" hidden="1" x14ac:dyDescent="0.25">
      <c r="A816" s="35" t="s">
        <v>6</v>
      </c>
      <c r="B816" s="35" t="s">
        <v>7703</v>
      </c>
      <c r="C816" s="36">
        <v>444</v>
      </c>
      <c r="D816" s="36">
        <v>4.12</v>
      </c>
      <c r="E816" s="36" t="s">
        <v>9809</v>
      </c>
      <c r="F816" s="52">
        <v>0.32300000000000001</v>
      </c>
      <c r="G816" s="36" t="s">
        <v>9810</v>
      </c>
      <c r="H816" t="s">
        <v>9811</v>
      </c>
      <c r="I816" t="s">
        <v>9812</v>
      </c>
      <c r="J816" s="55" t="str">
        <f t="shared" si="48"/>
        <v xml:space="preserve"> 'TO.TN-127 ',</v>
      </c>
      <c r="K816" t="s">
        <v>9813</v>
      </c>
      <c r="L816" t="s">
        <v>9814</v>
      </c>
      <c r="M816">
        <v>315</v>
      </c>
      <c r="N816" t="str">
        <f t="shared" si="49"/>
        <v>when  'TO.TN-127 ',then 315</v>
      </c>
      <c r="O816" t="str">
        <f t="shared" si="50"/>
        <v>V</v>
      </c>
      <c r="P816">
        <v>5405</v>
      </c>
      <c r="Q816" t="s">
        <v>7703</v>
      </c>
      <c r="R816" t="s">
        <v>9816</v>
      </c>
      <c r="S816" t="s">
        <v>9817</v>
      </c>
      <c r="T816" t="str">
        <f t="shared" si="51"/>
        <v>update Unidad set Peso= '0.323 ' WHERE IDProductoServicio=5405</v>
      </c>
    </row>
    <row r="817" spans="1:20" hidden="1" x14ac:dyDescent="0.25">
      <c r="A817" s="35" t="s">
        <v>6</v>
      </c>
      <c r="B817" s="35" t="s">
        <v>7705</v>
      </c>
      <c r="C817" s="36">
        <v>181</v>
      </c>
      <c r="D817" s="36">
        <v>0.42399999999999999</v>
      </c>
      <c r="E817" s="36" t="s">
        <v>9809</v>
      </c>
      <c r="F817" s="52">
        <v>0.51200000000000001</v>
      </c>
      <c r="G817" s="36" t="s">
        <v>9810</v>
      </c>
      <c r="H817" t="s">
        <v>9811</v>
      </c>
      <c r="I817" t="s">
        <v>9812</v>
      </c>
      <c r="J817" s="55" t="str">
        <f t="shared" si="48"/>
        <v xml:space="preserve"> 'TO.TN-129 ',</v>
      </c>
      <c r="K817" t="s">
        <v>9813</v>
      </c>
      <c r="L817" t="s">
        <v>9814</v>
      </c>
      <c r="M817">
        <v>316</v>
      </c>
      <c r="N817" t="str">
        <f t="shared" si="49"/>
        <v>when  'TO.TN-129 ',then 316</v>
      </c>
      <c r="O817" t="str">
        <f t="shared" si="50"/>
        <v>V</v>
      </c>
      <c r="P817">
        <v>5406</v>
      </c>
      <c r="Q817" t="s">
        <v>7705</v>
      </c>
      <c r="R817" t="s">
        <v>9816</v>
      </c>
      <c r="S817" t="s">
        <v>9817</v>
      </c>
      <c r="T817" t="str">
        <f t="shared" si="51"/>
        <v>update Unidad set Peso= '0.512 ' WHERE IDProductoServicio=5406</v>
      </c>
    </row>
    <row r="818" spans="1:20" hidden="1" x14ac:dyDescent="0.25">
      <c r="A818" s="35" t="s">
        <v>6</v>
      </c>
      <c r="B818" s="35" t="s">
        <v>7707</v>
      </c>
      <c r="C818" s="36">
        <v>343</v>
      </c>
      <c r="D818" s="36">
        <v>0.63200000000000001</v>
      </c>
      <c r="E818" s="36" t="s">
        <v>9809</v>
      </c>
      <c r="F818" s="52">
        <v>0.42899999999999999</v>
      </c>
      <c r="G818" s="36" t="s">
        <v>9810</v>
      </c>
      <c r="H818" t="s">
        <v>9811</v>
      </c>
      <c r="I818" t="s">
        <v>9812</v>
      </c>
      <c r="J818" s="55" t="str">
        <f t="shared" si="48"/>
        <v xml:space="preserve"> 'TO.TN-146 ',</v>
      </c>
      <c r="K818" t="s">
        <v>9813</v>
      </c>
      <c r="L818" t="s">
        <v>9814</v>
      </c>
      <c r="M818">
        <v>317</v>
      </c>
      <c r="N818" t="str">
        <f t="shared" si="49"/>
        <v>when  'TO.TN-146 ',then 317</v>
      </c>
      <c r="O818" t="str">
        <f t="shared" si="50"/>
        <v>V</v>
      </c>
      <c r="P818">
        <v>5408</v>
      </c>
      <c r="Q818" t="s">
        <v>7707</v>
      </c>
      <c r="R818" t="s">
        <v>9816</v>
      </c>
      <c r="S818" t="s">
        <v>9817</v>
      </c>
      <c r="T818" t="str">
        <f t="shared" si="51"/>
        <v>update Unidad set Peso= '0.429 ' WHERE IDProductoServicio=5408</v>
      </c>
    </row>
    <row r="819" spans="1:20" hidden="1" x14ac:dyDescent="0.25">
      <c r="A819" s="35" t="s">
        <v>6</v>
      </c>
      <c r="B819" s="35" t="s">
        <v>7709</v>
      </c>
      <c r="C819" s="36">
        <v>301</v>
      </c>
      <c r="D819" s="36">
        <v>0.32300000000000001</v>
      </c>
      <c r="E819" s="36" t="s">
        <v>9809</v>
      </c>
      <c r="F819" s="52">
        <v>0.46700000000000003</v>
      </c>
      <c r="G819" s="36" t="s">
        <v>9810</v>
      </c>
      <c r="H819" t="s">
        <v>9811</v>
      </c>
      <c r="I819" t="s">
        <v>9812</v>
      </c>
      <c r="J819" s="55" t="str">
        <f t="shared" si="48"/>
        <v xml:space="preserve"> 'TO.TT-112 ',</v>
      </c>
      <c r="K819" t="s">
        <v>9813</v>
      </c>
      <c r="L819" t="s">
        <v>9814</v>
      </c>
      <c r="M819">
        <v>318</v>
      </c>
      <c r="N819" t="str">
        <f t="shared" si="49"/>
        <v>when  'TO.TT-112 ',then 318</v>
      </c>
      <c r="O819" t="str">
        <f t="shared" si="50"/>
        <v>V</v>
      </c>
      <c r="P819">
        <v>5409</v>
      </c>
      <c r="Q819" t="s">
        <v>7709</v>
      </c>
      <c r="R819" t="s">
        <v>9816</v>
      </c>
      <c r="S819" t="s">
        <v>9817</v>
      </c>
      <c r="T819" t="str">
        <f t="shared" si="51"/>
        <v>update Unidad set Peso= '0.467 ' WHERE IDProductoServicio=5409</v>
      </c>
    </row>
    <row r="820" spans="1:20" hidden="1" x14ac:dyDescent="0.25">
      <c r="A820" s="35" t="s">
        <v>6</v>
      </c>
      <c r="B820" s="35" t="s">
        <v>7711</v>
      </c>
      <c r="C820" s="36">
        <v>127</v>
      </c>
      <c r="D820" s="36">
        <v>0.51200000000000001</v>
      </c>
      <c r="E820" s="36" t="s">
        <v>9809</v>
      </c>
      <c r="F820" s="52">
        <v>0.378</v>
      </c>
      <c r="G820" s="36" t="s">
        <v>9810</v>
      </c>
      <c r="H820" t="s">
        <v>9811</v>
      </c>
      <c r="I820" t="s">
        <v>9812</v>
      </c>
      <c r="J820" s="55" t="str">
        <f t="shared" si="48"/>
        <v xml:space="preserve"> 'TO.TT-113 ',</v>
      </c>
      <c r="K820" t="s">
        <v>9813</v>
      </c>
      <c r="L820" t="s">
        <v>9814</v>
      </c>
      <c r="M820">
        <v>319</v>
      </c>
      <c r="N820" t="str">
        <f t="shared" si="49"/>
        <v>when  'TO.TT-113 ',then 319</v>
      </c>
      <c r="O820" t="str">
        <f t="shared" si="50"/>
        <v>V</v>
      </c>
      <c r="P820">
        <v>5410</v>
      </c>
      <c r="Q820" t="s">
        <v>7711</v>
      </c>
      <c r="R820" t="s">
        <v>9816</v>
      </c>
      <c r="S820" t="s">
        <v>9817</v>
      </c>
      <c r="T820" t="str">
        <f t="shared" si="51"/>
        <v>update Unidad set Peso= '0.378 ' WHERE IDProductoServicio=5410</v>
      </c>
    </row>
    <row r="821" spans="1:20" hidden="1" x14ac:dyDescent="0.25">
      <c r="A821" s="35" t="s">
        <v>6</v>
      </c>
      <c r="B821" s="35" t="s">
        <v>7713</v>
      </c>
      <c r="C821" s="36">
        <v>16</v>
      </c>
      <c r="D821" s="36">
        <v>0.42899999999999999</v>
      </c>
      <c r="E821" s="36" t="s">
        <v>9809</v>
      </c>
      <c r="F821" s="52">
        <v>0.54</v>
      </c>
      <c r="G821" s="36" t="s">
        <v>9810</v>
      </c>
      <c r="H821" t="s">
        <v>9811</v>
      </c>
      <c r="I821" t="s">
        <v>9812</v>
      </c>
      <c r="J821" s="55" t="str">
        <f t="shared" si="48"/>
        <v xml:space="preserve"> 'TO.TT-117 ',</v>
      </c>
      <c r="K821" t="s">
        <v>9813</v>
      </c>
      <c r="L821" t="s">
        <v>9814</v>
      </c>
      <c r="M821">
        <v>320</v>
      </c>
      <c r="N821" t="str">
        <f t="shared" si="49"/>
        <v>when  'TO.TT-117 ',then 320</v>
      </c>
      <c r="O821" t="str">
        <f t="shared" si="50"/>
        <v>V</v>
      </c>
      <c r="P821">
        <v>5411</v>
      </c>
      <c r="Q821" t="s">
        <v>7713</v>
      </c>
      <c r="R821" t="s">
        <v>9816</v>
      </c>
      <c r="S821" t="s">
        <v>9817</v>
      </c>
      <c r="T821" t="str">
        <f t="shared" si="51"/>
        <v>update Unidad set Peso= '0.54 ' WHERE IDProductoServicio=5411</v>
      </c>
    </row>
    <row r="822" spans="1:20" hidden="1" x14ac:dyDescent="0.25">
      <c r="A822" s="35" t="s">
        <v>6</v>
      </c>
      <c r="B822" s="35" t="s">
        <v>7715</v>
      </c>
      <c r="C822" s="36">
        <v>227</v>
      </c>
      <c r="D822" s="36">
        <v>0.46700000000000003</v>
      </c>
      <c r="E822" s="36" t="s">
        <v>9809</v>
      </c>
      <c r="F822" s="52">
        <v>0.72599999999999998</v>
      </c>
      <c r="G822" s="36" t="s">
        <v>9810</v>
      </c>
      <c r="H822" t="s">
        <v>9811</v>
      </c>
      <c r="I822" t="s">
        <v>9812</v>
      </c>
      <c r="J822" s="55" t="str">
        <f t="shared" si="48"/>
        <v xml:space="preserve"> 'TO.TT-120 ',</v>
      </c>
      <c r="K822" t="s">
        <v>9813</v>
      </c>
      <c r="L822" t="s">
        <v>9814</v>
      </c>
      <c r="M822">
        <v>321</v>
      </c>
      <c r="N822" t="str">
        <f t="shared" si="49"/>
        <v>when  'TO.TT-120 ',then 321</v>
      </c>
      <c r="O822" t="str">
        <f t="shared" si="50"/>
        <v>V</v>
      </c>
      <c r="P822">
        <v>5412</v>
      </c>
      <c r="Q822" t="s">
        <v>7715</v>
      </c>
      <c r="R822" t="s">
        <v>9816</v>
      </c>
      <c r="S822" t="s">
        <v>9817</v>
      </c>
      <c r="T822" t="str">
        <f t="shared" si="51"/>
        <v>update Unidad set Peso= '0.726 ' WHERE IDProductoServicio=5412</v>
      </c>
    </row>
    <row r="823" spans="1:20" hidden="1" x14ac:dyDescent="0.25">
      <c r="A823" s="35" t="s">
        <v>6</v>
      </c>
      <c r="B823" s="35" t="s">
        <v>7717</v>
      </c>
      <c r="C823" s="36">
        <v>3</v>
      </c>
      <c r="D823" s="36">
        <v>0.378</v>
      </c>
      <c r="E823" s="36" t="s">
        <v>9809</v>
      </c>
      <c r="F823" s="52">
        <v>0.55300000000000005</v>
      </c>
      <c r="G823" s="36" t="s">
        <v>9810</v>
      </c>
      <c r="H823" t="s">
        <v>9811</v>
      </c>
      <c r="I823" t="s">
        <v>9812</v>
      </c>
      <c r="J823" s="55" t="str">
        <f t="shared" si="48"/>
        <v xml:space="preserve"> 'TO.TT-121 ',</v>
      </c>
      <c r="K823" t="s">
        <v>9813</v>
      </c>
      <c r="L823" t="s">
        <v>9814</v>
      </c>
      <c r="M823">
        <v>322</v>
      </c>
      <c r="N823" t="str">
        <f t="shared" si="49"/>
        <v>when  'TO.TT-121 ',then 322</v>
      </c>
      <c r="O823" t="str">
        <f t="shared" si="50"/>
        <v>V</v>
      </c>
      <c r="P823">
        <v>5413</v>
      </c>
      <c r="Q823" t="s">
        <v>7717</v>
      </c>
      <c r="R823" t="s">
        <v>9816</v>
      </c>
      <c r="S823" t="s">
        <v>9817</v>
      </c>
      <c r="T823" t="str">
        <f t="shared" si="51"/>
        <v>update Unidad set Peso= '0.553 ' WHERE IDProductoServicio=5413</v>
      </c>
    </row>
    <row r="824" spans="1:20" hidden="1" x14ac:dyDescent="0.25">
      <c r="A824" s="35" t="s">
        <v>6</v>
      </c>
      <c r="B824" s="35" t="s">
        <v>7719</v>
      </c>
      <c r="C824" s="36">
        <v>88</v>
      </c>
      <c r="D824" s="36">
        <v>0.54</v>
      </c>
      <c r="E824" s="36" t="s">
        <v>9809</v>
      </c>
      <c r="F824" s="52">
        <v>0.51400000000000001</v>
      </c>
      <c r="G824" s="36" t="s">
        <v>9810</v>
      </c>
      <c r="H824" t="s">
        <v>9811</v>
      </c>
      <c r="I824" t="s">
        <v>9812</v>
      </c>
      <c r="J824" s="55" t="str">
        <f t="shared" si="48"/>
        <v xml:space="preserve"> 'TO.TT-125 ',</v>
      </c>
      <c r="K824" t="s">
        <v>9813</v>
      </c>
      <c r="L824" t="s">
        <v>9814</v>
      </c>
      <c r="M824">
        <v>323</v>
      </c>
      <c r="N824" t="str">
        <f t="shared" si="49"/>
        <v>when  'TO.TT-125 ',then 323</v>
      </c>
      <c r="O824" t="str">
        <f t="shared" si="50"/>
        <v>V</v>
      </c>
      <c r="P824">
        <v>25950</v>
      </c>
      <c r="Q824" t="s">
        <v>7719</v>
      </c>
      <c r="R824" t="s">
        <v>9816</v>
      </c>
      <c r="S824" t="s">
        <v>9817</v>
      </c>
      <c r="T824" t="str">
        <f t="shared" si="51"/>
        <v>update Unidad set Peso= '0.514 ' WHERE IDProductoServicio=25950</v>
      </c>
    </row>
    <row r="825" spans="1:20" hidden="1" x14ac:dyDescent="0.25">
      <c r="A825" s="35" t="s">
        <v>6</v>
      </c>
      <c r="B825" s="35" t="s">
        <v>7721</v>
      </c>
      <c r="C825" s="36">
        <v>28</v>
      </c>
      <c r="D825" s="36">
        <v>0.72599999999999998</v>
      </c>
      <c r="E825" s="36" t="s">
        <v>9809</v>
      </c>
      <c r="F825" s="52">
        <v>0.57599999999999996</v>
      </c>
      <c r="G825" s="36" t="s">
        <v>9810</v>
      </c>
      <c r="H825" t="s">
        <v>9811</v>
      </c>
      <c r="I825" t="s">
        <v>9812</v>
      </c>
      <c r="J825" s="55" t="str">
        <f t="shared" si="48"/>
        <v xml:space="preserve"> 'TO.TT-127 ',</v>
      </c>
      <c r="K825" t="s">
        <v>9813</v>
      </c>
      <c r="L825" t="s">
        <v>9814</v>
      </c>
      <c r="M825">
        <v>324</v>
      </c>
      <c r="N825" t="str">
        <f t="shared" si="49"/>
        <v>when  'TO.TT-127 ',then 324</v>
      </c>
      <c r="O825" t="str">
        <f t="shared" si="50"/>
        <v>V</v>
      </c>
      <c r="P825">
        <v>5416</v>
      </c>
      <c r="Q825" t="s">
        <v>7721</v>
      </c>
      <c r="R825" t="s">
        <v>9816</v>
      </c>
      <c r="S825" t="s">
        <v>9817</v>
      </c>
      <c r="T825" t="str">
        <f t="shared" si="51"/>
        <v>update Unidad set Peso= '0.576 ' WHERE IDProductoServicio=5416</v>
      </c>
    </row>
    <row r="826" spans="1:20" hidden="1" x14ac:dyDescent="0.25">
      <c r="A826" s="35" t="s">
        <v>6</v>
      </c>
      <c r="B826" s="35" t="s">
        <v>7723</v>
      </c>
      <c r="C826" s="36">
        <v>260</v>
      </c>
      <c r="D826" s="36">
        <v>0.55300000000000005</v>
      </c>
      <c r="E826" s="36" t="s">
        <v>9809</v>
      </c>
      <c r="F826" s="52">
        <v>0.57099999999999995</v>
      </c>
      <c r="G826" s="36" t="s">
        <v>9810</v>
      </c>
      <c r="H826" t="s">
        <v>9811</v>
      </c>
      <c r="I826" t="s">
        <v>9812</v>
      </c>
      <c r="J826" s="55" t="str">
        <f t="shared" si="48"/>
        <v xml:space="preserve"> 'TO.TT-129 ',</v>
      </c>
      <c r="K826" t="s">
        <v>9813</v>
      </c>
      <c r="L826" t="s">
        <v>9814</v>
      </c>
      <c r="M826">
        <v>325</v>
      </c>
      <c r="N826" t="str">
        <f t="shared" si="49"/>
        <v>when  'TO.TT-129 ',then 325</v>
      </c>
      <c r="O826" t="str">
        <f t="shared" si="50"/>
        <v>V</v>
      </c>
      <c r="P826">
        <v>5346</v>
      </c>
      <c r="Q826" t="s">
        <v>7723</v>
      </c>
      <c r="R826" t="s">
        <v>9816</v>
      </c>
      <c r="S826" t="s">
        <v>9817</v>
      </c>
      <c r="T826" t="str">
        <f t="shared" si="51"/>
        <v>update Unidad set Peso= '0.571 ' WHERE IDProductoServicio=5346</v>
      </c>
    </row>
    <row r="827" spans="1:20" hidden="1" x14ac:dyDescent="0.25">
      <c r="A827" s="35" t="s">
        <v>6</v>
      </c>
      <c r="B827" s="35" t="s">
        <v>7725</v>
      </c>
      <c r="C827" s="36">
        <v>3</v>
      </c>
      <c r="D827" s="36">
        <v>0.51400000000000001</v>
      </c>
      <c r="E827" s="36" t="s">
        <v>9809</v>
      </c>
      <c r="F827" s="52">
        <v>4.399</v>
      </c>
      <c r="G827" s="36" t="s">
        <v>9810</v>
      </c>
      <c r="H827" t="s">
        <v>9811</v>
      </c>
      <c r="I827" t="s">
        <v>9812</v>
      </c>
      <c r="J827" s="55" t="str">
        <f t="shared" si="48"/>
        <v xml:space="preserve"> 'TO.TU-763 ',</v>
      </c>
      <c r="K827" t="s">
        <v>9813</v>
      </c>
      <c r="L827" t="s">
        <v>9814</v>
      </c>
      <c r="M827">
        <v>326</v>
      </c>
      <c r="N827" t="str">
        <f t="shared" si="49"/>
        <v>when  'TO.TU-763 ',then 326</v>
      </c>
      <c r="O827" t="str">
        <f t="shared" si="50"/>
        <v>V</v>
      </c>
      <c r="P827">
        <v>21389</v>
      </c>
      <c r="Q827" t="s">
        <v>7725</v>
      </c>
      <c r="R827" t="s">
        <v>9816</v>
      </c>
      <c r="S827" t="s">
        <v>9817</v>
      </c>
      <c r="T827" t="str">
        <f t="shared" si="51"/>
        <v>update Unidad set Peso= '4.399 ' WHERE IDProductoServicio=21389</v>
      </c>
    </row>
    <row r="828" spans="1:20" hidden="1" x14ac:dyDescent="0.25">
      <c r="A828" s="35" t="s">
        <v>6</v>
      </c>
      <c r="B828" s="35" t="s">
        <v>7727</v>
      </c>
      <c r="C828" s="36">
        <v>3</v>
      </c>
      <c r="D828" s="36">
        <v>0.57599999999999996</v>
      </c>
      <c r="E828" s="36" t="s">
        <v>9809</v>
      </c>
      <c r="F828" s="52">
        <v>9.0999999999999998E-2</v>
      </c>
      <c r="G828" s="36" t="s">
        <v>9810</v>
      </c>
      <c r="H828" t="s">
        <v>9811</v>
      </c>
      <c r="I828" t="s">
        <v>9812</v>
      </c>
      <c r="J828" s="55" t="str">
        <f t="shared" si="48"/>
        <v xml:space="preserve"> 'TW.13021_41B00 ',</v>
      </c>
      <c r="K828" t="s">
        <v>9813</v>
      </c>
      <c r="L828" t="s">
        <v>9814</v>
      </c>
      <c r="M828">
        <v>327</v>
      </c>
      <c r="N828" t="str">
        <f t="shared" si="49"/>
        <v>when  'TW.13021_41B00 ',then 327</v>
      </c>
      <c r="O828" t="str">
        <f t="shared" si="50"/>
        <v>V</v>
      </c>
      <c r="P828">
        <v>5465</v>
      </c>
      <c r="Q828" t="s">
        <v>7727</v>
      </c>
      <c r="R828" t="s">
        <v>9816</v>
      </c>
      <c r="S828" t="s">
        <v>9817</v>
      </c>
      <c r="T828" t="str">
        <f t="shared" si="51"/>
        <v>update Unidad set Peso= '0.091 ' WHERE IDProductoServicio=5465</v>
      </c>
    </row>
    <row r="829" spans="1:20" hidden="1" x14ac:dyDescent="0.25">
      <c r="A829" s="35" t="s">
        <v>6</v>
      </c>
      <c r="B829" s="35" t="s">
        <v>7729</v>
      </c>
      <c r="C829" s="36">
        <v>2</v>
      </c>
      <c r="D829" s="36">
        <v>0.57099999999999995</v>
      </c>
      <c r="E829" s="36" t="s">
        <v>9809</v>
      </c>
      <c r="F829" s="52">
        <v>0.14499999999999999</v>
      </c>
      <c r="G829" s="36" t="s">
        <v>9810</v>
      </c>
      <c r="H829" t="s">
        <v>9811</v>
      </c>
      <c r="I829" t="s">
        <v>9812</v>
      </c>
      <c r="J829" s="55" t="str">
        <f t="shared" si="48"/>
        <v xml:space="preserve"> 'TW.13024-41B00 ',</v>
      </c>
      <c r="K829" t="s">
        <v>9813</v>
      </c>
      <c r="L829" t="s">
        <v>9814</v>
      </c>
      <c r="M829">
        <v>328</v>
      </c>
      <c r="N829" t="str">
        <f t="shared" si="49"/>
        <v>when  'TW.13024-41B00 ',then 328</v>
      </c>
      <c r="O829" t="str">
        <f t="shared" si="50"/>
        <v>V</v>
      </c>
      <c r="P829">
        <v>5468</v>
      </c>
      <c r="Q829" t="s">
        <v>7729</v>
      </c>
      <c r="R829" t="s">
        <v>9816</v>
      </c>
      <c r="S829" t="s">
        <v>9817</v>
      </c>
      <c r="T829" t="str">
        <f t="shared" si="51"/>
        <v>update Unidad set Peso= '0.145 ' WHERE IDProductoServicio=5468</v>
      </c>
    </row>
    <row r="830" spans="1:20" hidden="1" x14ac:dyDescent="0.25">
      <c r="A830" s="35" t="s">
        <v>6</v>
      </c>
      <c r="B830" s="35" t="s">
        <v>7731</v>
      </c>
      <c r="C830" s="36">
        <v>1</v>
      </c>
      <c r="D830" s="36">
        <v>4.399</v>
      </c>
      <c r="E830" s="36" t="s">
        <v>9809</v>
      </c>
      <c r="F830" s="52">
        <v>0.53200000000000003</v>
      </c>
      <c r="G830" s="36" t="s">
        <v>9810</v>
      </c>
      <c r="H830" t="s">
        <v>9811</v>
      </c>
      <c r="I830" t="s">
        <v>9812</v>
      </c>
      <c r="J830" s="55" t="str">
        <f t="shared" si="48"/>
        <v xml:space="preserve"> 'TW.CL-301 ',</v>
      </c>
      <c r="K830" t="s">
        <v>9813</v>
      </c>
      <c r="L830" t="s">
        <v>9814</v>
      </c>
      <c r="M830">
        <v>329</v>
      </c>
      <c r="N830" t="str">
        <f t="shared" si="49"/>
        <v>when  'TW.CL-301 ',then 329</v>
      </c>
      <c r="O830" t="str">
        <f t="shared" si="50"/>
        <v>V</v>
      </c>
      <c r="P830">
        <v>5789</v>
      </c>
      <c r="Q830" t="s">
        <v>7731</v>
      </c>
      <c r="R830" t="s">
        <v>9816</v>
      </c>
      <c r="S830" t="s">
        <v>9817</v>
      </c>
      <c r="T830" t="str">
        <f t="shared" si="51"/>
        <v>update Unidad set Peso= '0.532 ' WHERE IDProductoServicio=5789</v>
      </c>
    </row>
    <row r="831" spans="1:20" hidden="1" x14ac:dyDescent="0.25">
      <c r="A831" s="35" t="s">
        <v>6</v>
      </c>
      <c r="B831" s="35" t="s">
        <v>7733</v>
      </c>
      <c r="C831" s="36">
        <v>7</v>
      </c>
      <c r="D831" s="36">
        <v>9.0999999999999998E-2</v>
      </c>
      <c r="E831" s="36" t="s">
        <v>9809</v>
      </c>
      <c r="F831" s="52">
        <v>0.159</v>
      </c>
      <c r="G831" s="36" t="s">
        <v>9810</v>
      </c>
      <c r="H831" t="s">
        <v>9811</v>
      </c>
      <c r="I831" t="s">
        <v>9812</v>
      </c>
      <c r="J831" s="55" t="str">
        <f t="shared" si="48"/>
        <v xml:space="preserve"> 'TW.ME 203099 ',</v>
      </c>
      <c r="K831" t="s">
        <v>9813</v>
      </c>
      <c r="L831" t="s">
        <v>9814</v>
      </c>
      <c r="M831">
        <v>330</v>
      </c>
      <c r="N831" t="str">
        <f t="shared" si="49"/>
        <v>when  'TW.ME 203099 ',then 330</v>
      </c>
      <c r="O831" t="str">
        <f t="shared" si="50"/>
        <v>V</v>
      </c>
      <c r="P831">
        <v>5984</v>
      </c>
      <c r="Q831" t="s">
        <v>7733</v>
      </c>
      <c r="R831" t="s">
        <v>9816</v>
      </c>
      <c r="S831" t="s">
        <v>9817</v>
      </c>
      <c r="T831" t="str">
        <f t="shared" si="51"/>
        <v>update Unidad set Peso= '0.159 ' WHERE IDProductoServicio=5984</v>
      </c>
    </row>
    <row r="832" spans="1:20" hidden="1" x14ac:dyDescent="0.25">
      <c r="A832" s="35" t="s">
        <v>6</v>
      </c>
      <c r="B832" s="35" t="s">
        <v>7735</v>
      </c>
      <c r="C832" s="36">
        <v>56</v>
      </c>
      <c r="D832" s="36">
        <v>0.14499999999999999</v>
      </c>
      <c r="E832" s="36" t="s">
        <v>9809</v>
      </c>
      <c r="F832" s="52">
        <v>4.7E-2</v>
      </c>
      <c r="G832" s="36" t="s">
        <v>9810</v>
      </c>
      <c r="H832" t="s">
        <v>9811</v>
      </c>
      <c r="I832" t="s">
        <v>9812</v>
      </c>
      <c r="J832" s="55" t="str">
        <f t="shared" si="48"/>
        <v xml:space="preserve"> 'TZ.13231-53F02 ',</v>
      </c>
      <c r="K832" t="s">
        <v>9813</v>
      </c>
      <c r="L832" t="s">
        <v>9814</v>
      </c>
      <c r="M832">
        <v>331</v>
      </c>
      <c r="N832" t="str">
        <f t="shared" si="49"/>
        <v>when  'TZ.13231-53F02 ',then 331</v>
      </c>
      <c r="O832" t="str">
        <f t="shared" si="50"/>
        <v>V</v>
      </c>
      <c r="P832">
        <v>19309</v>
      </c>
      <c r="Q832" t="s">
        <v>7735</v>
      </c>
      <c r="R832" t="s">
        <v>9816</v>
      </c>
      <c r="S832" t="s">
        <v>9817</v>
      </c>
      <c r="T832" t="str">
        <f t="shared" si="51"/>
        <v>update Unidad set Peso= '0.047 ' WHERE IDProductoServicio=19309</v>
      </c>
    </row>
    <row r="833" spans="1:20" hidden="1" x14ac:dyDescent="0.25">
      <c r="A833" s="35" t="s">
        <v>6</v>
      </c>
      <c r="B833" s="35" t="s">
        <v>7737</v>
      </c>
      <c r="C833" s="36">
        <v>267</v>
      </c>
      <c r="D833" s="36">
        <v>0.53200000000000003</v>
      </c>
      <c r="E833" s="36" t="s">
        <v>9809</v>
      </c>
      <c r="F833" s="52">
        <v>0.18099999999999999</v>
      </c>
      <c r="G833" s="36" t="s">
        <v>9810</v>
      </c>
      <c r="H833" t="s">
        <v>9811</v>
      </c>
      <c r="I833" t="s">
        <v>9812</v>
      </c>
      <c r="J833" s="55" t="str">
        <f t="shared" si="48"/>
        <v xml:space="preserve"> 'TZ.13519-54020 ',</v>
      </c>
      <c r="K833" t="s">
        <v>9813</v>
      </c>
      <c r="L833" t="s">
        <v>9814</v>
      </c>
      <c r="M833">
        <v>332</v>
      </c>
      <c r="N833" t="str">
        <f t="shared" si="49"/>
        <v>when  'TZ.13519-54020 ',then 332</v>
      </c>
      <c r="O833" t="str">
        <f t="shared" si="50"/>
        <v>V</v>
      </c>
      <c r="P833">
        <v>19528</v>
      </c>
      <c r="Q833" t="s">
        <v>7737</v>
      </c>
      <c r="R833" t="s">
        <v>9816</v>
      </c>
      <c r="S833" t="s">
        <v>9817</v>
      </c>
      <c r="T833" t="str">
        <f t="shared" si="51"/>
        <v>update Unidad set Peso= '0.181 ' WHERE IDProductoServicio=19528</v>
      </c>
    </row>
    <row r="834" spans="1:20" hidden="1" x14ac:dyDescent="0.25">
      <c r="A834" s="35" t="s">
        <v>6</v>
      </c>
      <c r="B834" s="35" t="s">
        <v>7739</v>
      </c>
      <c r="C834" s="36">
        <v>306</v>
      </c>
      <c r="D834" s="36">
        <v>0.159</v>
      </c>
      <c r="E834" s="36" t="s">
        <v>9809</v>
      </c>
      <c r="F834" s="52">
        <v>0.18099999999999999</v>
      </c>
      <c r="G834" s="36" t="s">
        <v>9810</v>
      </c>
      <c r="H834" t="s">
        <v>9811</v>
      </c>
      <c r="I834" t="s">
        <v>9812</v>
      </c>
      <c r="J834" s="55" t="str">
        <f t="shared" si="48"/>
        <v xml:space="preserve"> 'TZ.13750-70010 ',</v>
      </c>
      <c r="K834" t="s">
        <v>9813</v>
      </c>
      <c r="L834" t="s">
        <v>9814</v>
      </c>
      <c r="M834">
        <v>333</v>
      </c>
      <c r="N834" t="str">
        <f t="shared" si="49"/>
        <v>when  'TZ.13750-70010 ',then 333</v>
      </c>
      <c r="O834" t="str">
        <f t="shared" si="50"/>
        <v>V</v>
      </c>
      <c r="P834">
        <v>6137</v>
      </c>
      <c r="Q834" t="s">
        <v>7739</v>
      </c>
      <c r="R834" t="s">
        <v>9816</v>
      </c>
      <c r="S834" t="s">
        <v>9817</v>
      </c>
      <c r="T834" t="str">
        <f t="shared" si="51"/>
        <v>update Unidad set Peso= '0.181 ' WHERE IDProductoServicio=6137</v>
      </c>
    </row>
    <row r="835" spans="1:20" hidden="1" x14ac:dyDescent="0.25">
      <c r="A835" s="35" t="s">
        <v>6</v>
      </c>
      <c r="B835" s="35" t="s">
        <v>7741</v>
      </c>
      <c r="C835" s="36">
        <v>331</v>
      </c>
      <c r="D835" s="36">
        <v>4.7E-2</v>
      </c>
      <c r="E835" s="36" t="s">
        <v>9809</v>
      </c>
      <c r="F835" s="52">
        <v>9.1999999999999998E-2</v>
      </c>
      <c r="G835" s="36" t="s">
        <v>9810</v>
      </c>
      <c r="H835" t="s">
        <v>9811</v>
      </c>
      <c r="I835" t="s">
        <v>9812</v>
      </c>
      <c r="J835" s="55" t="str">
        <f t="shared" ref="J835:J898" si="52">H835&amp;B835&amp;H835&amp;I835</f>
        <v xml:space="preserve"> 'TZ.13750-71010 ',</v>
      </c>
      <c r="K835" t="s">
        <v>9813</v>
      </c>
      <c r="L835" t="s">
        <v>9814</v>
      </c>
      <c r="M835">
        <v>334</v>
      </c>
      <c r="N835" t="str">
        <f t="shared" ref="N835:N898" si="53">K835&amp;" "&amp;J835&amp;L835&amp;" "&amp;M835</f>
        <v>when  'TZ.13750-71010 ',then 334</v>
      </c>
      <c r="O835" t="str">
        <f t="shared" ref="O835:O898" si="54">IF(Q835=B835,"V","F")</f>
        <v>V</v>
      </c>
      <c r="P835">
        <v>11346</v>
      </c>
      <c r="Q835" t="s">
        <v>7741</v>
      </c>
      <c r="R835" t="s">
        <v>9816</v>
      </c>
      <c r="S835" t="s">
        <v>9817</v>
      </c>
      <c r="T835" t="str">
        <f t="shared" ref="T835:T898" si="55">R835&amp;H835&amp;F835&amp;H835&amp;" "&amp;S835&amp;P835</f>
        <v>update Unidad set Peso= '0.092 ' WHERE IDProductoServicio=11346</v>
      </c>
    </row>
    <row r="836" spans="1:20" hidden="1" x14ac:dyDescent="0.25">
      <c r="A836" s="35" t="s">
        <v>6</v>
      </c>
      <c r="B836" s="35" t="s">
        <v>7743</v>
      </c>
      <c r="C836" s="36">
        <v>8</v>
      </c>
      <c r="D836" s="36">
        <v>0.18099999999999999</v>
      </c>
      <c r="E836" s="36" t="s">
        <v>9809</v>
      </c>
      <c r="F836" s="52">
        <v>2.5999999999999999E-2</v>
      </c>
      <c r="G836" s="36" t="s">
        <v>9810</v>
      </c>
      <c r="H836" t="s">
        <v>9811</v>
      </c>
      <c r="I836" t="s">
        <v>9812</v>
      </c>
      <c r="J836" s="55" t="str">
        <f t="shared" si="52"/>
        <v xml:space="preserve"> 'TZ.13751-16010 ',</v>
      </c>
      <c r="K836" t="s">
        <v>9813</v>
      </c>
      <c r="L836" t="s">
        <v>9814</v>
      </c>
      <c r="M836">
        <v>335</v>
      </c>
      <c r="N836" t="str">
        <f t="shared" si="53"/>
        <v>when  'TZ.13751-16010 ',then 335</v>
      </c>
      <c r="O836" t="str">
        <f t="shared" si="54"/>
        <v>V</v>
      </c>
      <c r="P836">
        <v>12364</v>
      </c>
      <c r="Q836" t="s">
        <v>7743</v>
      </c>
      <c r="R836" t="s">
        <v>9816</v>
      </c>
      <c r="S836" t="s">
        <v>9817</v>
      </c>
      <c r="T836" t="str">
        <f t="shared" si="55"/>
        <v>update Unidad set Peso= '0.026 ' WHERE IDProductoServicio=12364</v>
      </c>
    </row>
    <row r="837" spans="1:20" hidden="1" x14ac:dyDescent="0.25">
      <c r="A837" s="35" t="s">
        <v>6</v>
      </c>
      <c r="B837" s="35" t="s">
        <v>7745</v>
      </c>
      <c r="C837" s="36">
        <v>160</v>
      </c>
      <c r="D837" s="36">
        <v>0.18099999999999999</v>
      </c>
      <c r="E837" s="36" t="s">
        <v>9809</v>
      </c>
      <c r="F837" s="52">
        <v>3.2000000000000001E-2</v>
      </c>
      <c r="G837" s="36" t="s">
        <v>9810</v>
      </c>
      <c r="H837" t="s">
        <v>9811</v>
      </c>
      <c r="I837" t="s">
        <v>9812</v>
      </c>
      <c r="J837" s="55" t="str">
        <f t="shared" si="52"/>
        <v xml:space="preserve"> 'TZ.13751-46050 ',</v>
      </c>
      <c r="K837" t="s">
        <v>9813</v>
      </c>
      <c r="L837" t="s">
        <v>9814</v>
      </c>
      <c r="M837">
        <v>336</v>
      </c>
      <c r="N837" t="str">
        <f t="shared" si="53"/>
        <v>when  'TZ.13751-46050 ',then 336</v>
      </c>
      <c r="O837" t="str">
        <f t="shared" si="54"/>
        <v>V</v>
      </c>
      <c r="P837">
        <v>6138</v>
      </c>
      <c r="Q837" t="s">
        <v>7745</v>
      </c>
      <c r="R837" t="s">
        <v>9816</v>
      </c>
      <c r="S837" t="s">
        <v>9817</v>
      </c>
      <c r="T837" t="str">
        <f t="shared" si="55"/>
        <v>update Unidad set Peso= '0.032 ' WHERE IDProductoServicio=6138</v>
      </c>
    </row>
    <row r="838" spans="1:20" hidden="1" x14ac:dyDescent="0.25">
      <c r="A838" s="35" t="s">
        <v>6</v>
      </c>
      <c r="B838" s="35" t="s">
        <v>7747</v>
      </c>
      <c r="C838" s="36">
        <v>1200</v>
      </c>
      <c r="D838" s="37">
        <v>6.3E-2</v>
      </c>
      <c r="E838" s="36" t="s">
        <v>9809</v>
      </c>
      <c r="F838" s="52">
        <v>6.2E-2</v>
      </c>
      <c r="G838" s="36" t="s">
        <v>9810</v>
      </c>
      <c r="H838" t="s">
        <v>9811</v>
      </c>
      <c r="I838" t="s">
        <v>9812</v>
      </c>
      <c r="J838" s="55" t="str">
        <f t="shared" si="52"/>
        <v xml:space="preserve"> 'TZ.13751-54010 ',</v>
      </c>
      <c r="K838" t="s">
        <v>9813</v>
      </c>
      <c r="L838" t="s">
        <v>9814</v>
      </c>
      <c r="M838">
        <v>337</v>
      </c>
      <c r="N838" t="str">
        <f t="shared" si="53"/>
        <v>when  'TZ.13751-54010 ',then 337</v>
      </c>
      <c r="O838" t="str">
        <f t="shared" si="54"/>
        <v>V</v>
      </c>
      <c r="P838">
        <v>15034</v>
      </c>
      <c r="Q838" t="s">
        <v>7747</v>
      </c>
      <c r="R838" t="s">
        <v>9816</v>
      </c>
      <c r="S838" t="s">
        <v>9817</v>
      </c>
      <c r="T838" t="str">
        <f t="shared" si="55"/>
        <v>update Unidad set Peso= '0.062 ' WHERE IDProductoServicio=15034</v>
      </c>
    </row>
    <row r="839" spans="1:20" hidden="1" x14ac:dyDescent="0.25">
      <c r="A839" s="35" t="s">
        <v>6</v>
      </c>
      <c r="B839" s="35" t="s">
        <v>7749</v>
      </c>
      <c r="C839" s="36">
        <v>64</v>
      </c>
      <c r="D839" s="36">
        <v>2.5999999999999999E-2</v>
      </c>
      <c r="E839" s="36" t="s">
        <v>9809</v>
      </c>
      <c r="F839" s="52">
        <v>0.106</v>
      </c>
      <c r="G839" s="36" t="s">
        <v>9810</v>
      </c>
      <c r="H839" t="s">
        <v>9811</v>
      </c>
      <c r="I839" t="s">
        <v>9812</v>
      </c>
      <c r="J839" s="55" t="str">
        <f t="shared" si="52"/>
        <v xml:space="preserve"> 'TZ.13751-56020 ',</v>
      </c>
      <c r="K839" t="s">
        <v>9813</v>
      </c>
      <c r="L839" t="s">
        <v>9814</v>
      </c>
      <c r="M839">
        <v>338</v>
      </c>
      <c r="N839" t="str">
        <f t="shared" si="53"/>
        <v>when  'TZ.13751-56020 ',then 338</v>
      </c>
      <c r="O839" t="str">
        <f t="shared" si="54"/>
        <v>V</v>
      </c>
      <c r="P839">
        <v>12873</v>
      </c>
      <c r="Q839" t="s">
        <v>7749</v>
      </c>
      <c r="R839" t="s">
        <v>9816</v>
      </c>
      <c r="S839" t="s">
        <v>9817</v>
      </c>
      <c r="T839" t="str">
        <f t="shared" si="55"/>
        <v>update Unidad set Peso= '0.106 ' WHERE IDProductoServicio=12873</v>
      </c>
    </row>
    <row r="840" spans="1:20" hidden="1" x14ac:dyDescent="0.25">
      <c r="A840" s="35" t="s">
        <v>6</v>
      </c>
      <c r="B840" s="35" t="s">
        <v>7751</v>
      </c>
      <c r="C840" s="36">
        <v>792</v>
      </c>
      <c r="D840" s="36">
        <v>3.2000000000000001E-2</v>
      </c>
      <c r="E840" s="36" t="s">
        <v>9809</v>
      </c>
      <c r="F840" s="52">
        <v>5.2999999999999999E-2</v>
      </c>
      <c r="G840" s="36" t="s">
        <v>9810</v>
      </c>
      <c r="H840" t="s">
        <v>9811</v>
      </c>
      <c r="I840" t="s">
        <v>9812</v>
      </c>
      <c r="J840" s="55" t="str">
        <f t="shared" si="52"/>
        <v xml:space="preserve"> 'TZ.13751-64011 ',</v>
      </c>
      <c r="K840" t="s">
        <v>9813</v>
      </c>
      <c r="L840" t="s">
        <v>9814</v>
      </c>
      <c r="M840">
        <v>339</v>
      </c>
      <c r="N840" t="str">
        <f t="shared" si="53"/>
        <v>when  'TZ.13751-64011 ',then 339</v>
      </c>
      <c r="O840" t="str">
        <f t="shared" si="54"/>
        <v>V</v>
      </c>
      <c r="P840">
        <v>12365</v>
      </c>
      <c r="Q840" t="s">
        <v>7751</v>
      </c>
      <c r="R840" t="s">
        <v>9816</v>
      </c>
      <c r="S840" t="s">
        <v>9817</v>
      </c>
      <c r="T840" t="str">
        <f t="shared" si="55"/>
        <v>update Unidad set Peso= '0.053 ' WHERE IDProductoServicio=12365</v>
      </c>
    </row>
    <row r="841" spans="1:20" hidden="1" x14ac:dyDescent="0.25">
      <c r="A841" s="35" t="s">
        <v>6</v>
      </c>
      <c r="B841" s="35" t="s">
        <v>7753</v>
      </c>
      <c r="C841" s="36">
        <v>92</v>
      </c>
      <c r="D841" s="36">
        <v>3.5000000000000003E-2</v>
      </c>
      <c r="E841" s="36" t="s">
        <v>9809</v>
      </c>
      <c r="F841" s="52">
        <v>1.4999999999999999E-2</v>
      </c>
      <c r="G841" s="36" t="s">
        <v>9810</v>
      </c>
      <c r="H841" t="s">
        <v>9811</v>
      </c>
      <c r="I841" t="s">
        <v>9812</v>
      </c>
      <c r="J841" s="55" t="str">
        <f t="shared" si="52"/>
        <v xml:space="preserve"> 'TZ.13753-54310 ',</v>
      </c>
      <c r="K841" t="s">
        <v>9813</v>
      </c>
      <c r="L841" t="s">
        <v>9814</v>
      </c>
      <c r="M841">
        <v>340</v>
      </c>
      <c r="N841" t="str">
        <f t="shared" si="53"/>
        <v>when  'TZ.13753-54310 ',then 340</v>
      </c>
      <c r="O841" t="str">
        <f t="shared" si="54"/>
        <v>V</v>
      </c>
      <c r="P841">
        <v>6140</v>
      </c>
      <c r="Q841" t="s">
        <v>7753</v>
      </c>
      <c r="R841" t="s">
        <v>9816</v>
      </c>
      <c r="S841" t="s">
        <v>9817</v>
      </c>
      <c r="T841" t="str">
        <f t="shared" si="55"/>
        <v>update Unidad set Peso= '0.015 ' WHERE IDProductoServicio=6140</v>
      </c>
    </row>
    <row r="842" spans="1:20" hidden="1" x14ac:dyDescent="0.25">
      <c r="A842" s="35" t="s">
        <v>6</v>
      </c>
      <c r="B842" s="35" t="s">
        <v>7755</v>
      </c>
      <c r="C842" s="36">
        <v>192</v>
      </c>
      <c r="D842" s="36">
        <v>0.106</v>
      </c>
      <c r="E842" s="36" t="s">
        <v>9809</v>
      </c>
      <c r="F842" s="52">
        <v>2.7E-2</v>
      </c>
      <c r="G842" s="36" t="s">
        <v>9810</v>
      </c>
      <c r="H842" t="s">
        <v>9811</v>
      </c>
      <c r="I842" t="s">
        <v>9812</v>
      </c>
      <c r="J842" s="55" t="str">
        <f t="shared" si="52"/>
        <v xml:space="preserve"> 'TZ.13753-54410 ',</v>
      </c>
      <c r="K842" t="s">
        <v>9813</v>
      </c>
      <c r="L842" t="s">
        <v>9814</v>
      </c>
      <c r="M842">
        <v>341</v>
      </c>
      <c r="N842" t="str">
        <f t="shared" si="53"/>
        <v>when  'TZ.13753-54410 ',then 341</v>
      </c>
      <c r="O842" t="str">
        <f t="shared" si="54"/>
        <v>V</v>
      </c>
      <c r="P842">
        <v>6141</v>
      </c>
      <c r="Q842" t="s">
        <v>7755</v>
      </c>
      <c r="R842" t="s">
        <v>9816</v>
      </c>
      <c r="S842" t="s">
        <v>9817</v>
      </c>
      <c r="T842" t="str">
        <f t="shared" si="55"/>
        <v>update Unidad set Peso= '0.027 ' WHERE IDProductoServicio=6141</v>
      </c>
    </row>
    <row r="843" spans="1:20" hidden="1" x14ac:dyDescent="0.25">
      <c r="A843" s="35" t="s">
        <v>6</v>
      </c>
      <c r="B843" s="35" t="s">
        <v>7757</v>
      </c>
      <c r="C843" s="36">
        <v>120</v>
      </c>
      <c r="D843" s="36">
        <v>1.4999999999999999E-2</v>
      </c>
      <c r="E843" s="36" t="s">
        <v>9809</v>
      </c>
      <c r="F843" s="52">
        <v>0.11</v>
      </c>
      <c r="G843" s="36" t="s">
        <v>9810</v>
      </c>
      <c r="H843" t="s">
        <v>9811</v>
      </c>
      <c r="I843" t="s">
        <v>9812</v>
      </c>
      <c r="J843" s="55" t="str">
        <f t="shared" si="52"/>
        <v xml:space="preserve"> 'TZ.13753-64450 ',</v>
      </c>
      <c r="K843" t="s">
        <v>9813</v>
      </c>
      <c r="L843" t="s">
        <v>9814</v>
      </c>
      <c r="M843">
        <v>342</v>
      </c>
      <c r="N843" t="str">
        <f t="shared" si="53"/>
        <v>when  'TZ.13753-64450 ',then 342</v>
      </c>
      <c r="O843" t="str">
        <f t="shared" si="54"/>
        <v>V</v>
      </c>
      <c r="P843">
        <v>6142</v>
      </c>
      <c r="Q843" t="s">
        <v>7757</v>
      </c>
      <c r="R843" t="s">
        <v>9816</v>
      </c>
      <c r="S843" t="s">
        <v>9817</v>
      </c>
      <c r="T843" t="str">
        <f t="shared" si="55"/>
        <v>update Unidad set Peso= '0.11 ' WHERE IDProductoServicio=6142</v>
      </c>
    </row>
    <row r="844" spans="1:20" hidden="1" x14ac:dyDescent="0.25">
      <c r="A844" s="35" t="s">
        <v>6</v>
      </c>
      <c r="B844" s="35" t="s">
        <v>7759</v>
      </c>
      <c r="C844" s="36">
        <v>130</v>
      </c>
      <c r="D844" s="36">
        <v>2.7E-2</v>
      </c>
      <c r="E844" s="36" t="s">
        <v>9809</v>
      </c>
      <c r="F844" s="52">
        <v>2.5000000000000001E-2</v>
      </c>
      <c r="G844" s="36" t="s">
        <v>9810</v>
      </c>
      <c r="H844" t="s">
        <v>9811</v>
      </c>
      <c r="I844" t="s">
        <v>9812</v>
      </c>
      <c r="J844" s="55" t="str">
        <f t="shared" si="52"/>
        <v xml:space="preserve"> 'TZ.13753-64490 ',</v>
      </c>
      <c r="K844" t="s">
        <v>9813</v>
      </c>
      <c r="L844" t="s">
        <v>9814</v>
      </c>
      <c r="M844">
        <v>343</v>
      </c>
      <c r="N844" t="str">
        <f t="shared" si="53"/>
        <v>when  'TZ.13753-64490 ',then 343</v>
      </c>
      <c r="O844" t="str">
        <f t="shared" si="54"/>
        <v>V</v>
      </c>
      <c r="P844">
        <v>25786</v>
      </c>
      <c r="Q844" t="s">
        <v>7759</v>
      </c>
      <c r="R844" t="s">
        <v>9816</v>
      </c>
      <c r="S844" t="s">
        <v>9817</v>
      </c>
      <c r="T844" t="str">
        <f t="shared" si="55"/>
        <v>update Unidad set Peso= '0.025 ' WHERE IDProductoServicio=25786</v>
      </c>
    </row>
    <row r="845" spans="1:20" hidden="1" x14ac:dyDescent="0.25">
      <c r="A845" s="35" t="s">
        <v>6</v>
      </c>
      <c r="B845" s="35" t="s">
        <v>7761</v>
      </c>
      <c r="C845" s="36">
        <v>34</v>
      </c>
      <c r="D845" s="36">
        <v>2.3E-2</v>
      </c>
      <c r="E845" s="36" t="s">
        <v>9809</v>
      </c>
      <c r="F845" s="52">
        <v>0.14699999999999999</v>
      </c>
      <c r="G845" s="36" t="s">
        <v>9810</v>
      </c>
      <c r="H845" t="s">
        <v>9811</v>
      </c>
      <c r="I845" t="s">
        <v>9812</v>
      </c>
      <c r="J845" s="55" t="str">
        <f t="shared" si="52"/>
        <v xml:space="preserve"> 'TZ.32604-01T04 ',</v>
      </c>
      <c r="K845" t="s">
        <v>9813</v>
      </c>
      <c r="L845" t="s">
        <v>9814</v>
      </c>
      <c r="M845">
        <v>344</v>
      </c>
      <c r="N845" t="str">
        <f t="shared" si="53"/>
        <v>when  'TZ.32604-01T04 ',then 344</v>
      </c>
      <c r="O845" t="str">
        <f t="shared" si="54"/>
        <v>V</v>
      </c>
      <c r="P845">
        <v>21667</v>
      </c>
      <c r="Q845" t="s">
        <v>7761</v>
      </c>
      <c r="R845" t="s">
        <v>9816</v>
      </c>
      <c r="S845" t="s">
        <v>9817</v>
      </c>
      <c r="T845" t="str">
        <f t="shared" si="55"/>
        <v>update Unidad set Peso= '0.147 ' WHERE IDProductoServicio=21667</v>
      </c>
    </row>
    <row r="846" spans="1:20" hidden="1" x14ac:dyDescent="0.25">
      <c r="A846" s="35" t="s">
        <v>6</v>
      </c>
      <c r="B846" s="35" t="s">
        <v>7763</v>
      </c>
      <c r="C846" s="36">
        <v>18</v>
      </c>
      <c r="D846" s="36">
        <v>0.11</v>
      </c>
      <c r="E846" s="36" t="s">
        <v>9809</v>
      </c>
      <c r="F846" s="52">
        <v>7.0000000000000007E-2</v>
      </c>
      <c r="G846" s="36" t="s">
        <v>9810</v>
      </c>
      <c r="H846" t="s">
        <v>9811</v>
      </c>
      <c r="I846" t="s">
        <v>9812</v>
      </c>
      <c r="J846" s="55" t="str">
        <f t="shared" si="52"/>
        <v xml:space="preserve"> 'TZ.32607-58S80 ',</v>
      </c>
      <c r="K846" t="s">
        <v>9813</v>
      </c>
      <c r="L846" t="s">
        <v>9814</v>
      </c>
      <c r="M846">
        <v>345</v>
      </c>
      <c r="N846" t="str">
        <f t="shared" si="53"/>
        <v>when  'TZ.32607-58S80 ',then 345</v>
      </c>
      <c r="O846" t="str">
        <f t="shared" si="54"/>
        <v>V</v>
      </c>
      <c r="P846">
        <v>21670</v>
      </c>
      <c r="Q846" t="s">
        <v>7763</v>
      </c>
      <c r="R846" t="s">
        <v>9816</v>
      </c>
      <c r="S846" t="s">
        <v>9817</v>
      </c>
      <c r="T846" t="str">
        <f t="shared" si="55"/>
        <v>update Unidad set Peso= '0.07 ' WHERE IDProductoServicio=21670</v>
      </c>
    </row>
    <row r="847" spans="1:20" hidden="1" x14ac:dyDescent="0.25">
      <c r="A847" s="35" t="s">
        <v>6</v>
      </c>
      <c r="B847" s="35" t="s">
        <v>7765</v>
      </c>
      <c r="C847" s="36">
        <v>304</v>
      </c>
      <c r="D847" s="36">
        <v>2.5000000000000001E-2</v>
      </c>
      <c r="E847" s="36" t="s">
        <v>9809</v>
      </c>
      <c r="F847" s="52">
        <v>4.0000000000000001E-3</v>
      </c>
      <c r="G847" s="36" t="s">
        <v>9810</v>
      </c>
      <c r="H847" t="s">
        <v>9811</v>
      </c>
      <c r="I847" t="s">
        <v>9812</v>
      </c>
      <c r="J847" s="55" t="str">
        <f t="shared" si="52"/>
        <v xml:space="preserve"> 'TZ.33365-35020 ',</v>
      </c>
      <c r="K847" t="s">
        <v>9813</v>
      </c>
      <c r="L847" t="s">
        <v>9814</v>
      </c>
      <c r="M847">
        <v>346</v>
      </c>
      <c r="N847" t="str">
        <f t="shared" si="53"/>
        <v>when  'TZ.33365-35020 ',then 346</v>
      </c>
      <c r="O847" t="str">
        <f t="shared" si="54"/>
        <v>V</v>
      </c>
      <c r="P847">
        <v>6147</v>
      </c>
      <c r="Q847" t="s">
        <v>7765</v>
      </c>
      <c r="R847" t="s">
        <v>9816</v>
      </c>
      <c r="S847" t="s">
        <v>9817</v>
      </c>
      <c r="T847" t="str">
        <f t="shared" si="55"/>
        <v>update Unidad set Peso= '0.004 ' WHERE IDProductoServicio=6147</v>
      </c>
    </row>
    <row r="848" spans="1:20" hidden="1" x14ac:dyDescent="0.25">
      <c r="A848" s="35" t="s">
        <v>6</v>
      </c>
      <c r="B848" s="35" t="s">
        <v>7767</v>
      </c>
      <c r="C848" s="36">
        <v>26</v>
      </c>
      <c r="D848" s="36">
        <v>0.14699999999999999</v>
      </c>
      <c r="E848" s="36" t="s">
        <v>9809</v>
      </c>
      <c r="F848" s="52">
        <v>2E-3</v>
      </c>
      <c r="G848" s="36" t="s">
        <v>9810</v>
      </c>
      <c r="H848" t="s">
        <v>9811</v>
      </c>
      <c r="I848" t="s">
        <v>9812</v>
      </c>
      <c r="J848" s="55" t="str">
        <f t="shared" si="52"/>
        <v xml:space="preserve"> 'TZ.33366-35040 ',</v>
      </c>
      <c r="K848" t="s">
        <v>9813</v>
      </c>
      <c r="L848" t="s">
        <v>9814</v>
      </c>
      <c r="M848">
        <v>347</v>
      </c>
      <c r="N848" t="str">
        <f t="shared" si="53"/>
        <v>when  'TZ.33366-35040 ',then 347</v>
      </c>
      <c r="O848" t="str">
        <f t="shared" si="54"/>
        <v>V</v>
      </c>
      <c r="P848">
        <v>6151</v>
      </c>
      <c r="Q848" t="s">
        <v>7767</v>
      </c>
      <c r="R848" t="s">
        <v>9816</v>
      </c>
      <c r="S848" t="s">
        <v>9817</v>
      </c>
      <c r="T848" t="str">
        <f t="shared" si="55"/>
        <v>update Unidad set Peso= '0.002 ' WHERE IDProductoServicio=6151</v>
      </c>
    </row>
    <row r="849" spans="1:20" hidden="1" x14ac:dyDescent="0.25">
      <c r="A849" s="35" t="s">
        <v>6</v>
      </c>
      <c r="B849" s="35" t="s">
        <v>7769</v>
      </c>
      <c r="C849" s="36">
        <v>10</v>
      </c>
      <c r="D849" s="36">
        <v>7.0000000000000007E-2</v>
      </c>
      <c r="E849" s="36" t="s">
        <v>9809</v>
      </c>
      <c r="F849" s="52">
        <v>0.108</v>
      </c>
      <c r="G849" s="36" t="s">
        <v>9810</v>
      </c>
      <c r="H849" t="s">
        <v>9811</v>
      </c>
      <c r="I849" t="s">
        <v>9812</v>
      </c>
      <c r="J849" s="55" t="str">
        <f t="shared" si="52"/>
        <v xml:space="preserve"> 'TZ.33367-35010 ',</v>
      </c>
      <c r="K849" t="s">
        <v>9813</v>
      </c>
      <c r="L849" t="s">
        <v>9814</v>
      </c>
      <c r="M849">
        <v>348</v>
      </c>
      <c r="N849" t="str">
        <f t="shared" si="53"/>
        <v>when  'TZ.33367-35010 ',then 348</v>
      </c>
      <c r="O849" t="str">
        <f t="shared" si="54"/>
        <v>V</v>
      </c>
      <c r="P849">
        <v>6156</v>
      </c>
      <c r="Q849" t="s">
        <v>7769</v>
      </c>
      <c r="R849" t="s">
        <v>9816</v>
      </c>
      <c r="S849" t="s">
        <v>9817</v>
      </c>
      <c r="T849" t="str">
        <f t="shared" si="55"/>
        <v>update Unidad set Peso= '0.108 ' WHERE IDProductoServicio=6156</v>
      </c>
    </row>
    <row r="850" spans="1:20" hidden="1" x14ac:dyDescent="0.25">
      <c r="A850" s="35" t="s">
        <v>6</v>
      </c>
      <c r="B850" s="35" t="s">
        <v>7771</v>
      </c>
      <c r="C850" s="36">
        <v>6</v>
      </c>
      <c r="D850" s="36">
        <v>4.0000000000000001E-3</v>
      </c>
      <c r="E850" s="36" t="s">
        <v>9809</v>
      </c>
      <c r="F850" s="52">
        <v>2.8000000000000001E-2</v>
      </c>
      <c r="G850" s="36" t="s">
        <v>9810</v>
      </c>
      <c r="H850" t="s">
        <v>9811</v>
      </c>
      <c r="I850" t="s">
        <v>9812</v>
      </c>
      <c r="J850" s="55" t="str">
        <f t="shared" si="52"/>
        <v xml:space="preserve"> 'TZ.33368-12020 ',</v>
      </c>
      <c r="K850" t="s">
        <v>9813</v>
      </c>
      <c r="L850" t="s">
        <v>9814</v>
      </c>
      <c r="M850">
        <v>349</v>
      </c>
      <c r="N850" t="str">
        <f t="shared" si="53"/>
        <v>when  'TZ.33368-12020 ',then 349</v>
      </c>
      <c r="O850" t="str">
        <f t="shared" si="54"/>
        <v>V</v>
      </c>
      <c r="P850">
        <v>21674</v>
      </c>
      <c r="Q850" t="s">
        <v>7771</v>
      </c>
      <c r="R850" t="s">
        <v>9816</v>
      </c>
      <c r="S850" t="s">
        <v>9817</v>
      </c>
      <c r="T850" t="str">
        <f t="shared" si="55"/>
        <v>update Unidad set Peso= '0.028 ' WHERE IDProductoServicio=21674</v>
      </c>
    </row>
    <row r="851" spans="1:20" hidden="1" x14ac:dyDescent="0.25">
      <c r="A851" s="35" t="s">
        <v>6</v>
      </c>
      <c r="B851" s="35" t="s">
        <v>7773</v>
      </c>
      <c r="C851" s="36">
        <v>50</v>
      </c>
      <c r="D851" s="37">
        <v>3.7999999999999999E-2</v>
      </c>
      <c r="E851" s="36" t="s">
        <v>9809</v>
      </c>
      <c r="F851" s="52">
        <v>8.7999999999999995E-2</v>
      </c>
      <c r="G851" s="36" t="s">
        <v>9810</v>
      </c>
      <c r="H851" t="s">
        <v>9811</v>
      </c>
      <c r="I851" t="s">
        <v>9812</v>
      </c>
      <c r="J851" s="55" t="str">
        <f t="shared" si="52"/>
        <v xml:space="preserve"> 'TZ.33368-20012 ',</v>
      </c>
      <c r="K851" t="s">
        <v>9813</v>
      </c>
      <c r="L851" t="s">
        <v>9814</v>
      </c>
      <c r="M851">
        <v>350</v>
      </c>
      <c r="N851" t="str">
        <f t="shared" si="53"/>
        <v>when  'TZ.33368-20012 ',then 350</v>
      </c>
      <c r="O851" t="str">
        <f t="shared" si="54"/>
        <v>V</v>
      </c>
      <c r="P851">
        <v>6157</v>
      </c>
      <c r="Q851" t="s">
        <v>7773</v>
      </c>
      <c r="R851" t="s">
        <v>9816</v>
      </c>
      <c r="S851" t="s">
        <v>9817</v>
      </c>
      <c r="T851" t="str">
        <f t="shared" si="55"/>
        <v>update Unidad set Peso= '0.088 ' WHERE IDProductoServicio=6157</v>
      </c>
    </row>
    <row r="852" spans="1:20" hidden="1" x14ac:dyDescent="0.25">
      <c r="A852" s="35" t="s">
        <v>6</v>
      </c>
      <c r="B852" s="35" t="s">
        <v>7775</v>
      </c>
      <c r="C852" s="36">
        <v>7</v>
      </c>
      <c r="D852" s="36">
        <v>2E-3</v>
      </c>
      <c r="E852" s="36" t="s">
        <v>9809</v>
      </c>
      <c r="F852" s="52">
        <v>0.39700000000000002</v>
      </c>
      <c r="G852" s="36" t="s">
        <v>9810</v>
      </c>
      <c r="H852" t="s">
        <v>9811</v>
      </c>
      <c r="I852" t="s">
        <v>9812</v>
      </c>
      <c r="J852" s="55" t="str">
        <f t="shared" si="52"/>
        <v xml:space="preserve"> 'TZ.37230-0K021 ',</v>
      </c>
      <c r="K852" t="s">
        <v>9813</v>
      </c>
      <c r="L852" t="s">
        <v>9814</v>
      </c>
      <c r="M852">
        <v>351</v>
      </c>
      <c r="N852" t="str">
        <f t="shared" si="53"/>
        <v>when  'TZ.37230-0K021 ',then 351</v>
      </c>
      <c r="O852" t="str">
        <f t="shared" si="54"/>
        <v>V</v>
      </c>
      <c r="P852">
        <v>21660</v>
      </c>
      <c r="Q852" t="s">
        <v>7775</v>
      </c>
      <c r="R852" t="s">
        <v>9816</v>
      </c>
      <c r="S852" t="s">
        <v>9817</v>
      </c>
      <c r="T852" t="str">
        <f t="shared" si="55"/>
        <v>update Unidad set Peso= '0.397 ' WHERE IDProductoServicio=21660</v>
      </c>
    </row>
    <row r="853" spans="1:20" hidden="1" x14ac:dyDescent="0.25">
      <c r="A853" s="35" t="s">
        <v>6</v>
      </c>
      <c r="B853" s="35" t="s">
        <v>7777</v>
      </c>
      <c r="C853" s="36">
        <v>17</v>
      </c>
      <c r="D853" s="36">
        <v>0.108</v>
      </c>
      <c r="E853" s="36" t="s">
        <v>9809</v>
      </c>
      <c r="F853" s="52">
        <v>0.83599999999999997</v>
      </c>
      <c r="G853" s="36" t="s">
        <v>9810</v>
      </c>
      <c r="H853" t="s">
        <v>9811</v>
      </c>
      <c r="I853" t="s">
        <v>9812</v>
      </c>
      <c r="J853" s="55" t="str">
        <f t="shared" si="52"/>
        <v xml:space="preserve"> 'TZ.37230-0K040 ',</v>
      </c>
      <c r="K853" t="s">
        <v>9813</v>
      </c>
      <c r="L853" t="s">
        <v>9814</v>
      </c>
      <c r="M853">
        <v>352</v>
      </c>
      <c r="N853" t="str">
        <f t="shared" si="53"/>
        <v>when  'TZ.37230-0K040 ',then 352</v>
      </c>
      <c r="O853" t="str">
        <f t="shared" si="54"/>
        <v>V</v>
      </c>
      <c r="P853">
        <v>24456</v>
      </c>
      <c r="Q853" t="s">
        <v>7777</v>
      </c>
      <c r="R853" t="s">
        <v>9816</v>
      </c>
      <c r="S853" t="s">
        <v>9817</v>
      </c>
      <c r="T853" t="str">
        <f t="shared" si="55"/>
        <v>update Unidad set Peso= '0.836 ' WHERE IDProductoServicio=24456</v>
      </c>
    </row>
    <row r="854" spans="1:20" hidden="1" x14ac:dyDescent="0.25">
      <c r="A854" s="35" t="s">
        <v>6</v>
      </c>
      <c r="B854" s="35" t="s">
        <v>7779</v>
      </c>
      <c r="C854" s="36">
        <v>33</v>
      </c>
      <c r="D854" s="36">
        <v>2.8000000000000001E-2</v>
      </c>
      <c r="E854" s="36" t="s">
        <v>9809</v>
      </c>
      <c r="F854" s="52">
        <v>0.879</v>
      </c>
      <c r="G854" s="36" t="s">
        <v>9810</v>
      </c>
      <c r="H854" t="s">
        <v>9811</v>
      </c>
      <c r="I854" t="s">
        <v>9812</v>
      </c>
      <c r="J854" s="55" t="str">
        <f t="shared" si="52"/>
        <v xml:space="preserve"> 'TZ.37230-30090 ',</v>
      </c>
      <c r="K854" t="s">
        <v>9813</v>
      </c>
      <c r="L854" t="s">
        <v>9814</v>
      </c>
      <c r="M854">
        <v>353</v>
      </c>
      <c r="N854" t="str">
        <f t="shared" si="53"/>
        <v>when  'TZ.37230-30090 ',then 353</v>
      </c>
      <c r="O854" t="str">
        <f t="shared" si="54"/>
        <v>V</v>
      </c>
      <c r="P854">
        <v>24491</v>
      </c>
      <c r="Q854" t="s">
        <v>7779</v>
      </c>
      <c r="R854" t="s">
        <v>9816</v>
      </c>
      <c r="S854" t="s">
        <v>9817</v>
      </c>
      <c r="T854" t="str">
        <f t="shared" si="55"/>
        <v>update Unidad set Peso= '0.879 ' WHERE IDProductoServicio=24491</v>
      </c>
    </row>
    <row r="855" spans="1:20" hidden="1" x14ac:dyDescent="0.25">
      <c r="A855" s="35" t="s">
        <v>6</v>
      </c>
      <c r="B855" s="35" t="s">
        <v>7781</v>
      </c>
      <c r="C855" s="36">
        <v>2</v>
      </c>
      <c r="D855" s="36">
        <v>0.39700000000000002</v>
      </c>
      <c r="E855" s="36" t="s">
        <v>9809</v>
      </c>
      <c r="F855" s="52">
        <v>0.72799999999999998</v>
      </c>
      <c r="G855" s="36" t="s">
        <v>9810</v>
      </c>
      <c r="H855" t="s">
        <v>9811</v>
      </c>
      <c r="I855" t="s">
        <v>9812</v>
      </c>
      <c r="J855" s="55" t="str">
        <f t="shared" si="52"/>
        <v xml:space="preserve"> 'TZ.37230-35130 ',</v>
      </c>
      <c r="K855" t="s">
        <v>9813</v>
      </c>
      <c r="L855" t="s">
        <v>9814</v>
      </c>
      <c r="M855">
        <v>354</v>
      </c>
      <c r="N855" t="str">
        <f t="shared" si="53"/>
        <v>when  'TZ.37230-35130 ',then 354</v>
      </c>
      <c r="O855" t="str">
        <f t="shared" si="54"/>
        <v>V</v>
      </c>
      <c r="P855">
        <v>6164</v>
      </c>
      <c r="Q855" t="s">
        <v>7781</v>
      </c>
      <c r="R855" t="s">
        <v>9816</v>
      </c>
      <c r="S855" t="s">
        <v>9817</v>
      </c>
      <c r="T855" t="str">
        <f t="shared" si="55"/>
        <v>update Unidad set Peso= '0.728 ' WHERE IDProductoServicio=6164</v>
      </c>
    </row>
    <row r="856" spans="1:20" hidden="1" x14ac:dyDescent="0.25">
      <c r="A856" s="35" t="s">
        <v>6</v>
      </c>
      <c r="B856" s="35" t="s">
        <v>7783</v>
      </c>
      <c r="C856" s="36">
        <v>50</v>
      </c>
      <c r="D856" s="36">
        <v>0.83599999999999997</v>
      </c>
      <c r="E856" s="36" t="s">
        <v>9809</v>
      </c>
      <c r="F856" s="52">
        <v>0.59199999999999997</v>
      </c>
      <c r="G856" s="36" t="s">
        <v>9810</v>
      </c>
      <c r="H856" t="s">
        <v>9811</v>
      </c>
      <c r="I856" t="s">
        <v>9812</v>
      </c>
      <c r="J856" s="55" t="str">
        <f t="shared" si="52"/>
        <v xml:space="preserve"> 'TZ.37521-W1025 ',</v>
      </c>
      <c r="K856" t="s">
        <v>9813</v>
      </c>
      <c r="L856" t="s">
        <v>9814</v>
      </c>
      <c r="M856">
        <v>355</v>
      </c>
      <c r="N856" t="str">
        <f t="shared" si="53"/>
        <v>when  'TZ.37521-W1025 ',then 355</v>
      </c>
      <c r="O856" t="str">
        <f t="shared" si="54"/>
        <v>V</v>
      </c>
      <c r="P856">
        <v>21676</v>
      </c>
      <c r="Q856" t="s">
        <v>7783</v>
      </c>
      <c r="R856" t="s">
        <v>9816</v>
      </c>
      <c r="S856" t="s">
        <v>9817</v>
      </c>
      <c r="T856" t="str">
        <f t="shared" si="55"/>
        <v>update Unidad set Peso= '0.592 ' WHERE IDProductoServicio=21676</v>
      </c>
    </row>
    <row r="857" spans="1:20" hidden="1" x14ac:dyDescent="0.25">
      <c r="A857" s="35" t="s">
        <v>6</v>
      </c>
      <c r="B857" s="35" t="s">
        <v>7785</v>
      </c>
      <c r="C857" s="36">
        <v>323</v>
      </c>
      <c r="D857" s="36">
        <v>0.879</v>
      </c>
      <c r="E857" s="36" t="s">
        <v>9809</v>
      </c>
      <c r="F857" s="52">
        <v>0.51500000000000001</v>
      </c>
      <c r="G857" s="36" t="s">
        <v>9810</v>
      </c>
      <c r="H857" t="s">
        <v>9811</v>
      </c>
      <c r="I857" t="s">
        <v>9812</v>
      </c>
      <c r="J857" s="55" t="str">
        <f t="shared" si="52"/>
        <v xml:space="preserve"> 'TZ.41331-35010 ',</v>
      </c>
      <c r="K857" t="s">
        <v>9813</v>
      </c>
      <c r="L857" t="s">
        <v>9814</v>
      </c>
      <c r="M857">
        <v>356</v>
      </c>
      <c r="N857" t="str">
        <f t="shared" si="53"/>
        <v>when  'TZ.41331-35010 ',then 356</v>
      </c>
      <c r="O857" t="str">
        <f t="shared" si="54"/>
        <v>V</v>
      </c>
      <c r="P857">
        <v>6169</v>
      </c>
      <c r="Q857" t="s">
        <v>7785</v>
      </c>
      <c r="R857" t="s">
        <v>9816</v>
      </c>
      <c r="S857" t="s">
        <v>9817</v>
      </c>
      <c r="T857" t="str">
        <f t="shared" si="55"/>
        <v>update Unidad set Peso= '0.515 ' WHERE IDProductoServicio=6169</v>
      </c>
    </row>
    <row r="858" spans="1:20" hidden="1" x14ac:dyDescent="0.25">
      <c r="A858" s="35" t="s">
        <v>6</v>
      </c>
      <c r="B858" s="35" t="s">
        <v>7787</v>
      </c>
      <c r="C858" s="36">
        <v>439</v>
      </c>
      <c r="D858" s="36">
        <v>0.72799999999999998</v>
      </c>
      <c r="E858" s="36" t="s">
        <v>9809</v>
      </c>
      <c r="F858" s="52">
        <v>0.193</v>
      </c>
      <c r="G858" s="36" t="s">
        <v>9810</v>
      </c>
      <c r="H858" t="s">
        <v>9811</v>
      </c>
      <c r="I858" t="s">
        <v>9812</v>
      </c>
      <c r="J858" s="55" t="str">
        <f t="shared" si="52"/>
        <v xml:space="preserve"> 'TZ.41341-35020 ',</v>
      </c>
      <c r="K858" t="s">
        <v>9813</v>
      </c>
      <c r="L858" t="s">
        <v>9814</v>
      </c>
      <c r="M858">
        <v>357</v>
      </c>
      <c r="N858" t="str">
        <f t="shared" si="53"/>
        <v>when  'TZ.41341-35020 ',then 357</v>
      </c>
      <c r="O858" t="str">
        <f t="shared" si="54"/>
        <v>V</v>
      </c>
      <c r="P858">
        <v>6170</v>
      </c>
      <c r="Q858" t="s">
        <v>7787</v>
      </c>
      <c r="R858" t="s">
        <v>9816</v>
      </c>
      <c r="S858" t="s">
        <v>9817</v>
      </c>
      <c r="T858" t="str">
        <f t="shared" si="55"/>
        <v>update Unidad set Peso= '0.193 ' WHERE IDProductoServicio=6170</v>
      </c>
    </row>
    <row r="859" spans="1:20" hidden="1" x14ac:dyDescent="0.25">
      <c r="A859" s="35" t="s">
        <v>6</v>
      </c>
      <c r="B859" s="35" t="s">
        <v>7789</v>
      </c>
      <c r="C859" s="36">
        <v>58</v>
      </c>
      <c r="D859" s="36">
        <v>0.59199999999999997</v>
      </c>
      <c r="E859" s="36" t="s">
        <v>9809</v>
      </c>
      <c r="F859" s="52">
        <v>0.26</v>
      </c>
      <c r="G859" s="36" t="s">
        <v>9810</v>
      </c>
      <c r="H859" t="s">
        <v>9811</v>
      </c>
      <c r="I859" t="s">
        <v>9812</v>
      </c>
      <c r="J859" s="55" t="str">
        <f t="shared" si="52"/>
        <v xml:space="preserve"> 'TZ.41342-39610 ',</v>
      </c>
      <c r="K859" t="s">
        <v>9813</v>
      </c>
      <c r="L859" t="s">
        <v>9814</v>
      </c>
      <c r="M859">
        <v>358</v>
      </c>
      <c r="N859" t="str">
        <f t="shared" si="53"/>
        <v>when  'TZ.41342-39610 ',then 358</v>
      </c>
      <c r="O859" t="str">
        <f t="shared" si="54"/>
        <v>V</v>
      </c>
      <c r="P859">
        <v>6171</v>
      </c>
      <c r="Q859" t="s">
        <v>7789</v>
      </c>
      <c r="R859" t="s">
        <v>9816</v>
      </c>
      <c r="S859" t="s">
        <v>9817</v>
      </c>
      <c r="T859" t="str">
        <f t="shared" si="55"/>
        <v>update Unidad set Peso= '0.26 ' WHERE IDProductoServicio=6171</v>
      </c>
    </row>
    <row r="860" spans="1:20" hidden="1" x14ac:dyDescent="0.25">
      <c r="A860" s="35" t="s">
        <v>6</v>
      </c>
      <c r="B860" s="35" t="s">
        <v>7791</v>
      </c>
      <c r="C860" s="36">
        <v>4</v>
      </c>
      <c r="D860" s="36">
        <v>0.51500000000000001</v>
      </c>
      <c r="E860" s="36" t="s">
        <v>9809</v>
      </c>
      <c r="F860" s="52">
        <v>0.01</v>
      </c>
      <c r="G860" s="36" t="s">
        <v>9810</v>
      </c>
      <c r="H860" t="s">
        <v>9811</v>
      </c>
      <c r="I860" t="s">
        <v>9812</v>
      </c>
      <c r="J860" s="55" t="str">
        <f t="shared" si="52"/>
        <v xml:space="preserve"> 'TZ.41351-30051 ',</v>
      </c>
      <c r="K860" t="s">
        <v>9813</v>
      </c>
      <c r="L860" t="s">
        <v>9814</v>
      </c>
      <c r="M860">
        <v>359</v>
      </c>
      <c r="N860" t="str">
        <f t="shared" si="53"/>
        <v>when  'TZ.41351-30051 ',then 359</v>
      </c>
      <c r="O860" t="str">
        <f t="shared" si="54"/>
        <v>V</v>
      </c>
      <c r="P860">
        <v>21679</v>
      </c>
      <c r="Q860" t="s">
        <v>7791</v>
      </c>
      <c r="R860" t="s">
        <v>9816</v>
      </c>
      <c r="S860" t="s">
        <v>9817</v>
      </c>
      <c r="T860" t="str">
        <f t="shared" si="55"/>
        <v>update Unidad set Peso= '0.01 ' WHERE IDProductoServicio=21679</v>
      </c>
    </row>
    <row r="861" spans="1:20" hidden="1" x14ac:dyDescent="0.25">
      <c r="A861" s="35" t="s">
        <v>6</v>
      </c>
      <c r="B861" s="35" t="s">
        <v>7793</v>
      </c>
      <c r="C861" s="36">
        <v>27</v>
      </c>
      <c r="D861" s="36">
        <v>0.193</v>
      </c>
      <c r="E861" s="36" t="s">
        <v>9809</v>
      </c>
      <c r="F861" s="52">
        <v>6.0000000000000001E-3</v>
      </c>
      <c r="G861" s="36" t="s">
        <v>9810</v>
      </c>
      <c r="H861" t="s">
        <v>9811</v>
      </c>
      <c r="I861" t="s">
        <v>9812</v>
      </c>
      <c r="J861" s="55" t="str">
        <f t="shared" si="52"/>
        <v xml:space="preserve"> 'TZ.41351-30052 ',</v>
      </c>
      <c r="K861" t="s">
        <v>9813</v>
      </c>
      <c r="L861" t="s">
        <v>9814</v>
      </c>
      <c r="M861">
        <v>360</v>
      </c>
      <c r="N861" t="str">
        <f t="shared" si="53"/>
        <v>when  'TZ.41351-30052 ',then 360</v>
      </c>
      <c r="O861" t="str">
        <f t="shared" si="54"/>
        <v>V</v>
      </c>
      <c r="P861">
        <v>22050</v>
      </c>
      <c r="Q861" t="s">
        <v>7793</v>
      </c>
      <c r="R861" t="s">
        <v>9816</v>
      </c>
      <c r="S861" t="s">
        <v>9817</v>
      </c>
      <c r="T861" t="str">
        <f t="shared" si="55"/>
        <v>update Unidad set Peso= '0.006 ' WHERE IDProductoServicio=22050</v>
      </c>
    </row>
    <row r="862" spans="1:20" hidden="1" x14ac:dyDescent="0.25">
      <c r="A862" s="35" t="s">
        <v>6</v>
      </c>
      <c r="B862" s="35" t="s">
        <v>7795</v>
      </c>
      <c r="C862" s="36">
        <v>118</v>
      </c>
      <c r="D862" s="36">
        <v>0.26</v>
      </c>
      <c r="E862" s="36" t="s">
        <v>9809</v>
      </c>
      <c r="F862" s="52">
        <v>2.5999999999999999E-2</v>
      </c>
      <c r="G862" s="36" t="s">
        <v>9810</v>
      </c>
      <c r="H862" t="s">
        <v>9811</v>
      </c>
      <c r="I862" t="s">
        <v>9812</v>
      </c>
      <c r="J862" s="55" t="str">
        <f t="shared" si="52"/>
        <v xml:space="preserve"> 'TZ.41362-40021 ',</v>
      </c>
      <c r="K862" t="s">
        <v>9813</v>
      </c>
      <c r="L862" t="s">
        <v>9814</v>
      </c>
      <c r="M862">
        <v>361</v>
      </c>
      <c r="N862" t="str">
        <f t="shared" si="53"/>
        <v>when  'TZ.41362-40021 ',then 361</v>
      </c>
      <c r="O862" t="str">
        <f t="shared" si="54"/>
        <v>V</v>
      </c>
      <c r="P862">
        <v>6172</v>
      </c>
      <c r="Q862" t="s">
        <v>7795</v>
      </c>
      <c r="R862" t="s">
        <v>9816</v>
      </c>
      <c r="S862" t="s">
        <v>9817</v>
      </c>
      <c r="T862" t="str">
        <f t="shared" si="55"/>
        <v>update Unidad set Peso= '0.026 ' WHERE IDProductoServicio=6172</v>
      </c>
    </row>
    <row r="863" spans="1:20" hidden="1" x14ac:dyDescent="0.25">
      <c r="A863" s="35" t="s">
        <v>6</v>
      </c>
      <c r="B863" s="35" t="s">
        <v>7797</v>
      </c>
      <c r="C863" s="36">
        <v>100</v>
      </c>
      <c r="D863" s="36">
        <v>0.01</v>
      </c>
      <c r="E863" s="36" t="s">
        <v>9809</v>
      </c>
      <c r="F863" s="52">
        <v>2.9000000000000001E-2</v>
      </c>
      <c r="G863" s="36" t="s">
        <v>9810</v>
      </c>
      <c r="H863" t="s">
        <v>9811</v>
      </c>
      <c r="I863" t="s">
        <v>9812</v>
      </c>
      <c r="J863" s="55" t="str">
        <f t="shared" si="52"/>
        <v xml:space="preserve"> 'TZ.41363-40021 ',</v>
      </c>
      <c r="K863" t="s">
        <v>9813</v>
      </c>
      <c r="L863" t="s">
        <v>9814</v>
      </c>
      <c r="M863">
        <v>362</v>
      </c>
      <c r="N863" t="str">
        <f t="shared" si="53"/>
        <v>when  'TZ.41363-40021 ',then 362</v>
      </c>
      <c r="O863" t="str">
        <f t="shared" si="54"/>
        <v>V</v>
      </c>
      <c r="P863">
        <v>6173</v>
      </c>
      <c r="Q863" t="s">
        <v>7797</v>
      </c>
      <c r="R863" t="s">
        <v>9816</v>
      </c>
      <c r="S863" t="s">
        <v>9817</v>
      </c>
      <c r="T863" t="str">
        <f t="shared" si="55"/>
        <v>update Unidad set Peso= '0.029 ' WHERE IDProductoServicio=6173</v>
      </c>
    </row>
    <row r="864" spans="1:20" hidden="1" x14ac:dyDescent="0.25">
      <c r="A864" s="35" t="s">
        <v>6</v>
      </c>
      <c r="B864" s="35" t="s">
        <v>7799</v>
      </c>
      <c r="C864" s="36">
        <v>2</v>
      </c>
      <c r="D864" s="36">
        <v>6.0000000000000001E-3</v>
      </c>
      <c r="E864" s="36" t="s">
        <v>9809</v>
      </c>
      <c r="F864" s="52">
        <v>0.44500000000000001</v>
      </c>
      <c r="G864" s="36" t="s">
        <v>9810</v>
      </c>
      <c r="H864" t="s">
        <v>9811</v>
      </c>
      <c r="I864" t="s">
        <v>9812</v>
      </c>
      <c r="J864" s="55" t="str">
        <f t="shared" si="52"/>
        <v xml:space="preserve"> 'TZ.45209-52040 ',</v>
      </c>
      <c r="K864" t="s">
        <v>9813</v>
      </c>
      <c r="L864" t="s">
        <v>9814</v>
      </c>
      <c r="M864">
        <v>363</v>
      </c>
      <c r="N864" t="str">
        <f t="shared" si="53"/>
        <v>when  'TZ.45209-52040 ',then 363</v>
      </c>
      <c r="O864" t="str">
        <f t="shared" si="54"/>
        <v>V</v>
      </c>
      <c r="P864">
        <v>24498</v>
      </c>
      <c r="Q864" t="s">
        <v>7799</v>
      </c>
      <c r="R864" t="s">
        <v>9816</v>
      </c>
      <c r="S864" t="s">
        <v>9817</v>
      </c>
      <c r="T864" t="str">
        <f t="shared" si="55"/>
        <v>update Unidad set Peso= '0.445 ' WHERE IDProductoServicio=24498</v>
      </c>
    </row>
    <row r="865" spans="1:20" hidden="1" x14ac:dyDescent="0.25">
      <c r="A865" s="35" t="s">
        <v>6</v>
      </c>
      <c r="B865" s="35" t="s">
        <v>7801</v>
      </c>
      <c r="C865" s="36">
        <v>35</v>
      </c>
      <c r="D865" s="36">
        <v>2.5999999999999999E-2</v>
      </c>
      <c r="E865" s="36" t="s">
        <v>9809</v>
      </c>
      <c r="F865" s="52">
        <v>0.28100000000000003</v>
      </c>
      <c r="G865" s="36" t="s">
        <v>9810</v>
      </c>
      <c r="H865" t="s">
        <v>9811</v>
      </c>
      <c r="I865" t="s">
        <v>9812</v>
      </c>
      <c r="J865" s="55" t="str">
        <f t="shared" si="52"/>
        <v xml:space="preserve"> 'TZ.48609-0D050 ',</v>
      </c>
      <c r="K865" t="s">
        <v>9813</v>
      </c>
      <c r="L865" t="s">
        <v>9814</v>
      </c>
      <c r="M865">
        <v>364</v>
      </c>
      <c r="N865" t="str">
        <f t="shared" si="53"/>
        <v>when  'TZ.48609-0D050 ',then 364</v>
      </c>
      <c r="O865" t="str">
        <f t="shared" si="54"/>
        <v>V</v>
      </c>
      <c r="P865">
        <v>26291</v>
      </c>
      <c r="Q865" t="s">
        <v>7801</v>
      </c>
      <c r="R865" t="s">
        <v>9816</v>
      </c>
      <c r="S865" t="s">
        <v>9817</v>
      </c>
      <c r="T865" t="str">
        <f t="shared" si="55"/>
        <v>update Unidad set Peso= '0.281 ' WHERE IDProductoServicio=26291</v>
      </c>
    </row>
    <row r="866" spans="1:20" hidden="1" x14ac:dyDescent="0.25">
      <c r="A866" s="35" t="s">
        <v>6</v>
      </c>
      <c r="B866" s="35" t="s">
        <v>7803</v>
      </c>
      <c r="C866" s="36">
        <v>2</v>
      </c>
      <c r="D866" s="36">
        <v>2.9000000000000001E-2</v>
      </c>
      <c r="E866" s="36" t="s">
        <v>9809</v>
      </c>
      <c r="F866" s="52">
        <v>0.255</v>
      </c>
      <c r="G866" s="36" t="s">
        <v>9810</v>
      </c>
      <c r="H866" t="s">
        <v>9811</v>
      </c>
      <c r="I866" t="s">
        <v>9812</v>
      </c>
      <c r="J866" s="55" t="str">
        <f t="shared" si="52"/>
        <v xml:space="preserve"> 'TZ.48632-0K040 ',</v>
      </c>
      <c r="K866" t="s">
        <v>9813</v>
      </c>
      <c r="L866" t="s">
        <v>9814</v>
      </c>
      <c r="M866">
        <v>365</v>
      </c>
      <c r="N866" t="str">
        <f t="shared" si="53"/>
        <v>when  'TZ.48632-0K040 ',then 365</v>
      </c>
      <c r="O866" t="str">
        <f t="shared" si="54"/>
        <v>V</v>
      </c>
      <c r="P866">
        <v>6179</v>
      </c>
      <c r="Q866" t="s">
        <v>7803</v>
      </c>
      <c r="R866" t="s">
        <v>9816</v>
      </c>
      <c r="S866" t="s">
        <v>9817</v>
      </c>
      <c r="T866" t="str">
        <f t="shared" si="55"/>
        <v>update Unidad set Peso= '0.255 ' WHERE IDProductoServicio=6179</v>
      </c>
    </row>
    <row r="867" spans="1:20" hidden="1" x14ac:dyDescent="0.25">
      <c r="A867" s="35" t="s">
        <v>6</v>
      </c>
      <c r="B867" s="35" t="s">
        <v>7805</v>
      </c>
      <c r="C867" s="36">
        <v>30</v>
      </c>
      <c r="D867" s="36">
        <v>0.44500000000000001</v>
      </c>
      <c r="E867" s="36" t="s">
        <v>9809</v>
      </c>
      <c r="F867" s="52">
        <v>0.5</v>
      </c>
      <c r="G867" s="36" t="s">
        <v>9810</v>
      </c>
      <c r="H867" t="s">
        <v>9811</v>
      </c>
      <c r="I867" t="s">
        <v>9812</v>
      </c>
      <c r="J867" s="55" t="str">
        <f t="shared" si="52"/>
        <v xml:space="preserve"> 'TZ.48635-26010 ',</v>
      </c>
      <c r="K867" t="s">
        <v>9813</v>
      </c>
      <c r="L867" t="s">
        <v>9814</v>
      </c>
      <c r="M867">
        <v>366</v>
      </c>
      <c r="N867" t="str">
        <f t="shared" si="53"/>
        <v>when  'TZ.48635-26010 ',then 366</v>
      </c>
      <c r="O867" t="str">
        <f t="shared" si="54"/>
        <v>V</v>
      </c>
      <c r="P867">
        <v>14813</v>
      </c>
      <c r="Q867" t="s">
        <v>7805</v>
      </c>
      <c r="R867" t="s">
        <v>9816</v>
      </c>
      <c r="S867" t="s">
        <v>9817</v>
      </c>
      <c r="T867" t="str">
        <f t="shared" si="55"/>
        <v>update Unidad set Peso= '0.5 ' WHERE IDProductoServicio=14813</v>
      </c>
    </row>
    <row r="868" spans="1:20" hidden="1" x14ac:dyDescent="0.25">
      <c r="A868" s="35" t="s">
        <v>6</v>
      </c>
      <c r="B868" s="35" t="s">
        <v>7807</v>
      </c>
      <c r="C868" s="36">
        <v>861</v>
      </c>
      <c r="D868" s="36">
        <v>0.28100000000000003</v>
      </c>
      <c r="E868" s="36" t="s">
        <v>9809</v>
      </c>
      <c r="F868" s="52">
        <v>0.10199999999999999</v>
      </c>
      <c r="G868" s="36" t="s">
        <v>9810</v>
      </c>
      <c r="H868" t="s">
        <v>9811</v>
      </c>
      <c r="I868" t="s">
        <v>9812</v>
      </c>
      <c r="J868" s="55" t="str">
        <f t="shared" si="52"/>
        <v xml:space="preserve"> 'TZ.48654-0K040 ',</v>
      </c>
      <c r="K868" t="s">
        <v>9813</v>
      </c>
      <c r="L868" t="s">
        <v>9814</v>
      </c>
      <c r="M868">
        <v>367</v>
      </c>
      <c r="N868" t="str">
        <f t="shared" si="53"/>
        <v>when  'TZ.48654-0K040 ',then 367</v>
      </c>
      <c r="O868" t="str">
        <f t="shared" si="54"/>
        <v>V</v>
      </c>
      <c r="P868">
        <v>6181</v>
      </c>
      <c r="Q868" t="s">
        <v>7807</v>
      </c>
      <c r="R868" t="s">
        <v>9816</v>
      </c>
      <c r="S868" t="s">
        <v>9817</v>
      </c>
      <c r="T868" t="str">
        <f t="shared" si="55"/>
        <v>update Unidad set Peso= '0.102 ' WHERE IDProductoServicio=6181</v>
      </c>
    </row>
    <row r="869" spans="1:20" hidden="1" x14ac:dyDescent="0.25">
      <c r="A869" s="35" t="s">
        <v>6</v>
      </c>
      <c r="B869" s="35" t="s">
        <v>7809</v>
      </c>
      <c r="C869" s="36">
        <v>54</v>
      </c>
      <c r="D869" s="36">
        <v>0.255</v>
      </c>
      <c r="E869" s="36" t="s">
        <v>9809</v>
      </c>
      <c r="F869" s="52">
        <v>0.14000000000000001</v>
      </c>
      <c r="G869" s="36" t="s">
        <v>9810</v>
      </c>
      <c r="H869" t="s">
        <v>9811</v>
      </c>
      <c r="I869" t="s">
        <v>9812</v>
      </c>
      <c r="J869" s="55" t="str">
        <f t="shared" si="52"/>
        <v xml:space="preserve"> 'TZ.48654-12070 ',</v>
      </c>
      <c r="K869" t="s">
        <v>9813</v>
      </c>
      <c r="L869" t="s">
        <v>9814</v>
      </c>
      <c r="M869">
        <v>368</v>
      </c>
      <c r="N869" t="str">
        <f t="shared" si="53"/>
        <v>when  'TZ.48654-12070 ',then 368</v>
      </c>
      <c r="O869" t="str">
        <f t="shared" si="54"/>
        <v>V</v>
      </c>
      <c r="P869">
        <v>6183</v>
      </c>
      <c r="Q869" t="s">
        <v>7809</v>
      </c>
      <c r="R869" t="s">
        <v>9816</v>
      </c>
      <c r="S869" t="s">
        <v>9817</v>
      </c>
      <c r="T869" t="str">
        <f t="shared" si="55"/>
        <v>update Unidad set Peso= '0.14 ' WHERE IDProductoServicio=6183</v>
      </c>
    </row>
    <row r="870" spans="1:20" hidden="1" x14ac:dyDescent="0.25">
      <c r="A870" s="35" t="s">
        <v>6</v>
      </c>
      <c r="B870" s="35" t="s">
        <v>7811</v>
      </c>
      <c r="C870" s="36">
        <v>26</v>
      </c>
      <c r="D870" s="36">
        <v>0.5</v>
      </c>
      <c r="E870" s="36" t="s">
        <v>9809</v>
      </c>
      <c r="F870" s="52">
        <v>0.10199999999999999</v>
      </c>
      <c r="G870" s="36" t="s">
        <v>9810</v>
      </c>
      <c r="H870" t="s">
        <v>9811</v>
      </c>
      <c r="I870" t="s">
        <v>9812</v>
      </c>
      <c r="J870" s="55" t="str">
        <f t="shared" si="52"/>
        <v xml:space="preserve"> 'TZ.48655-0D060 ',</v>
      </c>
      <c r="K870" t="s">
        <v>9813</v>
      </c>
      <c r="L870" t="s">
        <v>9814</v>
      </c>
      <c r="M870">
        <v>369</v>
      </c>
      <c r="N870" t="str">
        <f t="shared" si="53"/>
        <v>when  'TZ.48655-0D060 ',then 369</v>
      </c>
      <c r="O870" t="str">
        <f t="shared" si="54"/>
        <v>V</v>
      </c>
      <c r="P870">
        <v>19522</v>
      </c>
      <c r="Q870" t="s">
        <v>7811</v>
      </c>
      <c r="R870" t="s">
        <v>9816</v>
      </c>
      <c r="S870" t="s">
        <v>9817</v>
      </c>
      <c r="T870" t="str">
        <f t="shared" si="55"/>
        <v>update Unidad set Peso= '0.102 ' WHERE IDProductoServicio=19522</v>
      </c>
    </row>
    <row r="871" spans="1:20" hidden="1" x14ac:dyDescent="0.25">
      <c r="A871" s="35" t="s">
        <v>6</v>
      </c>
      <c r="B871" s="35" t="s">
        <v>7813</v>
      </c>
      <c r="C871" s="36">
        <v>103</v>
      </c>
      <c r="D871" s="36">
        <v>0.10199999999999999</v>
      </c>
      <c r="E871" s="36" t="s">
        <v>9809</v>
      </c>
      <c r="F871" s="52">
        <v>0.46100000000000002</v>
      </c>
      <c r="G871" s="36" t="s">
        <v>9810</v>
      </c>
      <c r="H871" t="s">
        <v>9811</v>
      </c>
      <c r="I871" t="s">
        <v>9812</v>
      </c>
      <c r="J871" s="55" t="str">
        <f t="shared" si="52"/>
        <v xml:space="preserve"> 'TZ.48655-0K010 ',</v>
      </c>
      <c r="K871" t="s">
        <v>9813</v>
      </c>
      <c r="L871" t="s">
        <v>9814</v>
      </c>
      <c r="M871">
        <v>370</v>
      </c>
      <c r="N871" t="str">
        <f t="shared" si="53"/>
        <v>when  'TZ.48655-0K010 ',then 370</v>
      </c>
      <c r="O871" t="str">
        <f t="shared" si="54"/>
        <v>V</v>
      </c>
      <c r="P871">
        <v>6184</v>
      </c>
      <c r="Q871" t="s">
        <v>7813</v>
      </c>
      <c r="R871" t="s">
        <v>9816</v>
      </c>
      <c r="S871" t="s">
        <v>9817</v>
      </c>
      <c r="T871" t="str">
        <f t="shared" si="55"/>
        <v>update Unidad set Peso= '0.461 ' WHERE IDProductoServicio=6184</v>
      </c>
    </row>
    <row r="872" spans="1:20" hidden="1" x14ac:dyDescent="0.25">
      <c r="A872" s="35" t="s">
        <v>6</v>
      </c>
      <c r="B872" s="35" t="s">
        <v>7815</v>
      </c>
      <c r="C872" s="36">
        <v>578</v>
      </c>
      <c r="D872" s="36">
        <v>0.14000000000000001</v>
      </c>
      <c r="E872" s="36" t="s">
        <v>9809</v>
      </c>
      <c r="F872" s="52">
        <v>0.55100000000000005</v>
      </c>
      <c r="G872" s="36" t="s">
        <v>9810</v>
      </c>
      <c r="H872" t="s">
        <v>9811</v>
      </c>
      <c r="I872" t="s">
        <v>9812</v>
      </c>
      <c r="J872" s="55" t="str">
        <f t="shared" si="52"/>
        <v xml:space="preserve"> 'TZ.48655-0K040 ',</v>
      </c>
      <c r="K872" t="s">
        <v>9813</v>
      </c>
      <c r="L872" t="s">
        <v>9814</v>
      </c>
      <c r="M872">
        <v>371</v>
      </c>
      <c r="N872" t="str">
        <f t="shared" si="53"/>
        <v>when  'TZ.48655-0K040 ',then 371</v>
      </c>
      <c r="O872" t="str">
        <f t="shared" si="54"/>
        <v>V</v>
      </c>
      <c r="P872">
        <v>6185</v>
      </c>
      <c r="Q872" t="s">
        <v>7815</v>
      </c>
      <c r="R872" t="s">
        <v>9816</v>
      </c>
      <c r="S872" t="s">
        <v>9817</v>
      </c>
      <c r="T872" t="str">
        <f t="shared" si="55"/>
        <v>update Unidad set Peso= '0.551 ' WHERE IDProductoServicio=6185</v>
      </c>
    </row>
    <row r="873" spans="1:20" hidden="1" x14ac:dyDescent="0.25">
      <c r="A873" s="35" t="s">
        <v>6</v>
      </c>
      <c r="B873" s="35" t="s">
        <v>7817</v>
      </c>
      <c r="C873" s="36">
        <v>62</v>
      </c>
      <c r="D873" s="36">
        <v>0.10199999999999999</v>
      </c>
      <c r="E873" s="36" t="s">
        <v>9809</v>
      </c>
      <c r="F873" s="52">
        <v>0.54300000000000004</v>
      </c>
      <c r="G873" s="36" t="s">
        <v>9810</v>
      </c>
      <c r="H873" t="s">
        <v>9811</v>
      </c>
      <c r="I873" t="s">
        <v>9812</v>
      </c>
      <c r="J873" s="55" t="str">
        <f t="shared" si="52"/>
        <v xml:space="preserve"> 'TZ.48655-0K080 ',</v>
      </c>
      <c r="K873" t="s">
        <v>9813</v>
      </c>
      <c r="L873" t="s">
        <v>9814</v>
      </c>
      <c r="M873">
        <v>372</v>
      </c>
      <c r="N873" t="str">
        <f t="shared" si="53"/>
        <v>when  'TZ.48655-0K080 ',then 372</v>
      </c>
      <c r="O873" t="str">
        <f t="shared" si="54"/>
        <v>V</v>
      </c>
      <c r="P873">
        <v>25610</v>
      </c>
      <c r="Q873" t="s">
        <v>7817</v>
      </c>
      <c r="R873" t="s">
        <v>9816</v>
      </c>
      <c r="S873" t="s">
        <v>9817</v>
      </c>
      <c r="T873" t="str">
        <f t="shared" si="55"/>
        <v>update Unidad set Peso= '0.543 ' WHERE IDProductoServicio=25610</v>
      </c>
    </row>
    <row r="874" spans="1:20" hidden="1" x14ac:dyDescent="0.25">
      <c r="A874" s="35" t="s">
        <v>6</v>
      </c>
      <c r="B874" s="35" t="s">
        <v>7819</v>
      </c>
      <c r="C874" s="36">
        <v>7</v>
      </c>
      <c r="D874" s="36">
        <v>0.46100000000000002</v>
      </c>
      <c r="E874" s="36" t="s">
        <v>9809</v>
      </c>
      <c r="F874" s="52">
        <v>0.18</v>
      </c>
      <c r="G874" s="36" t="s">
        <v>9810</v>
      </c>
      <c r="H874" t="s">
        <v>9811</v>
      </c>
      <c r="I874" t="s">
        <v>9812</v>
      </c>
      <c r="J874" s="55" t="str">
        <f t="shared" si="52"/>
        <v xml:space="preserve"> 'TZ.48655-12120 ',</v>
      </c>
      <c r="K874" t="s">
        <v>9813</v>
      </c>
      <c r="L874" t="s">
        <v>9814</v>
      </c>
      <c r="M874">
        <v>373</v>
      </c>
      <c r="N874" t="str">
        <f t="shared" si="53"/>
        <v>when  'TZ.48655-12120 ',then 373</v>
      </c>
      <c r="O874" t="str">
        <f t="shared" si="54"/>
        <v>V</v>
      </c>
      <c r="P874">
        <v>6186</v>
      </c>
      <c r="Q874" t="s">
        <v>7819</v>
      </c>
      <c r="R874" t="s">
        <v>9816</v>
      </c>
      <c r="S874" t="s">
        <v>9817</v>
      </c>
      <c r="T874" t="str">
        <f t="shared" si="55"/>
        <v>update Unidad set Peso= '0.18 ' WHERE IDProductoServicio=6186</v>
      </c>
    </row>
    <row r="875" spans="1:20" hidden="1" x14ac:dyDescent="0.25">
      <c r="A875" s="35" t="s">
        <v>6</v>
      </c>
      <c r="B875" s="35" t="s">
        <v>7821</v>
      </c>
      <c r="C875" s="36">
        <v>37</v>
      </c>
      <c r="D875" s="36">
        <v>0.55100000000000005</v>
      </c>
      <c r="E875" s="36" t="s">
        <v>9809</v>
      </c>
      <c r="F875" s="52">
        <v>0.17899999999999999</v>
      </c>
      <c r="G875" s="36" t="s">
        <v>9810</v>
      </c>
      <c r="H875" t="s">
        <v>9811</v>
      </c>
      <c r="I875" t="s">
        <v>9812</v>
      </c>
      <c r="J875" s="55" t="str">
        <f t="shared" si="52"/>
        <v xml:space="preserve"> 'TZ.48655-12130 ',</v>
      </c>
      <c r="K875" t="s">
        <v>9813</v>
      </c>
      <c r="L875" t="s">
        <v>9814</v>
      </c>
      <c r="M875">
        <v>374</v>
      </c>
      <c r="N875" t="str">
        <f t="shared" si="53"/>
        <v>when  'TZ.48655-12130 ',then 374</v>
      </c>
      <c r="O875" t="str">
        <f t="shared" si="54"/>
        <v>V</v>
      </c>
      <c r="P875">
        <v>6187</v>
      </c>
      <c r="Q875" t="s">
        <v>7821</v>
      </c>
      <c r="R875" t="s">
        <v>9816</v>
      </c>
      <c r="S875" t="s">
        <v>9817</v>
      </c>
      <c r="T875" t="str">
        <f t="shared" si="55"/>
        <v>update Unidad set Peso= '0.179 ' WHERE IDProductoServicio=6187</v>
      </c>
    </row>
    <row r="876" spans="1:20" hidden="1" x14ac:dyDescent="0.25">
      <c r="A876" s="35" t="s">
        <v>6</v>
      </c>
      <c r="B876" s="35" t="s">
        <v>7823</v>
      </c>
      <c r="C876" s="36">
        <v>9</v>
      </c>
      <c r="D876" s="36">
        <v>0.54300000000000004</v>
      </c>
      <c r="E876" s="36" t="s">
        <v>9809</v>
      </c>
      <c r="F876" s="52">
        <v>0.15</v>
      </c>
      <c r="G876" s="36" t="s">
        <v>9810</v>
      </c>
      <c r="H876" t="s">
        <v>9811</v>
      </c>
      <c r="I876" t="s">
        <v>9812</v>
      </c>
      <c r="J876" s="55" t="str">
        <f t="shared" si="52"/>
        <v xml:space="preserve"> 'TZ.48655-12200 ',</v>
      </c>
      <c r="K876" t="s">
        <v>9813</v>
      </c>
      <c r="L876" t="s">
        <v>9814</v>
      </c>
      <c r="M876">
        <v>375</v>
      </c>
      <c r="N876" t="str">
        <f t="shared" si="53"/>
        <v>when  'TZ.48655-12200 ',then 375</v>
      </c>
      <c r="O876" t="str">
        <f t="shared" si="54"/>
        <v>V</v>
      </c>
      <c r="P876">
        <v>6188</v>
      </c>
      <c r="Q876" t="s">
        <v>7823</v>
      </c>
      <c r="R876" t="s">
        <v>9816</v>
      </c>
      <c r="S876" t="s">
        <v>9817</v>
      </c>
      <c r="T876" t="str">
        <f t="shared" si="55"/>
        <v>update Unidad set Peso= '0.15 ' WHERE IDProductoServicio=6188</v>
      </c>
    </row>
    <row r="877" spans="1:20" hidden="1" x14ac:dyDescent="0.25">
      <c r="A877" s="35" t="s">
        <v>6</v>
      </c>
      <c r="B877" s="35" t="s">
        <v>7825</v>
      </c>
      <c r="C877" s="36">
        <v>80</v>
      </c>
      <c r="D877" s="36">
        <v>0.17899999999999999</v>
      </c>
      <c r="E877" s="36" t="s">
        <v>9809</v>
      </c>
      <c r="F877" s="52">
        <v>0.14299999999999999</v>
      </c>
      <c r="G877" s="36" t="s">
        <v>9810</v>
      </c>
      <c r="H877" t="s">
        <v>9811</v>
      </c>
      <c r="I877" t="s">
        <v>9812</v>
      </c>
      <c r="J877" s="55" t="str">
        <f t="shared" si="52"/>
        <v xml:space="preserve"> 'TZ.48674-26040 ',</v>
      </c>
      <c r="K877" t="s">
        <v>9813</v>
      </c>
      <c r="L877" t="s">
        <v>9814</v>
      </c>
      <c r="M877">
        <v>376</v>
      </c>
      <c r="N877" t="str">
        <f t="shared" si="53"/>
        <v>when  'TZ.48674-26040 ',then 376</v>
      </c>
      <c r="O877" t="str">
        <f t="shared" si="54"/>
        <v>V</v>
      </c>
      <c r="P877">
        <v>26287</v>
      </c>
      <c r="Q877" t="s">
        <v>7825</v>
      </c>
      <c r="R877" t="s">
        <v>9816</v>
      </c>
      <c r="S877" t="s">
        <v>9817</v>
      </c>
      <c r="T877" t="str">
        <f t="shared" si="55"/>
        <v>update Unidad set Peso= '0.143 ' WHERE IDProductoServicio=26287</v>
      </c>
    </row>
    <row r="878" spans="1:20" hidden="1" x14ac:dyDescent="0.25">
      <c r="A878" s="35" t="s">
        <v>6</v>
      </c>
      <c r="B878" s="35" t="s">
        <v>7827</v>
      </c>
      <c r="C878" s="36">
        <v>123</v>
      </c>
      <c r="D878" s="36">
        <v>0.15</v>
      </c>
      <c r="E878" s="36" t="s">
        <v>9809</v>
      </c>
      <c r="F878" s="52">
        <v>3.4000000000000002E-2</v>
      </c>
      <c r="G878" s="36" t="s">
        <v>9810</v>
      </c>
      <c r="H878" t="s">
        <v>9811</v>
      </c>
      <c r="I878" t="s">
        <v>9812</v>
      </c>
      <c r="J878" s="55" t="str">
        <f t="shared" si="52"/>
        <v xml:space="preserve"> 'TZ.48815-0K010 ',</v>
      </c>
      <c r="K878" t="s">
        <v>9813</v>
      </c>
      <c r="L878" t="s">
        <v>9814</v>
      </c>
      <c r="M878">
        <v>377</v>
      </c>
      <c r="N878" t="str">
        <f t="shared" si="53"/>
        <v>when  'TZ.48815-0K010 ',then 377</v>
      </c>
      <c r="O878" t="str">
        <f t="shared" si="54"/>
        <v>V</v>
      </c>
      <c r="P878">
        <v>19527</v>
      </c>
      <c r="Q878" t="s">
        <v>7827</v>
      </c>
      <c r="R878" t="s">
        <v>9816</v>
      </c>
      <c r="S878" t="s">
        <v>9817</v>
      </c>
      <c r="T878" t="str">
        <f t="shared" si="55"/>
        <v>update Unidad set Peso= '0.034 ' WHERE IDProductoServicio=19527</v>
      </c>
    </row>
    <row r="879" spans="1:20" hidden="1" x14ac:dyDescent="0.25">
      <c r="A879" s="35" t="s">
        <v>6</v>
      </c>
      <c r="B879" s="35" t="s">
        <v>7829</v>
      </c>
      <c r="C879" s="36">
        <v>10</v>
      </c>
      <c r="D879" s="36">
        <v>0.24199999999999999</v>
      </c>
      <c r="E879" s="36" t="s">
        <v>9809</v>
      </c>
      <c r="F879" s="52">
        <v>7.6999999999999999E-2</v>
      </c>
      <c r="G879" s="36" t="s">
        <v>9810</v>
      </c>
      <c r="H879" t="s">
        <v>9811</v>
      </c>
      <c r="I879" t="s">
        <v>9812</v>
      </c>
      <c r="J879" s="55" t="str">
        <f t="shared" si="52"/>
        <v xml:space="preserve"> 'TZ.48815-0K020 ',</v>
      </c>
      <c r="K879" t="s">
        <v>9813</v>
      </c>
      <c r="L879" t="s">
        <v>9814</v>
      </c>
      <c r="M879">
        <v>378</v>
      </c>
      <c r="N879" t="str">
        <f t="shared" si="53"/>
        <v>when  'TZ.48815-0K020 ',then 378</v>
      </c>
      <c r="O879" t="str">
        <f t="shared" si="54"/>
        <v>V</v>
      </c>
      <c r="P879">
        <v>19526</v>
      </c>
      <c r="Q879" t="s">
        <v>7829</v>
      </c>
      <c r="R879" t="s">
        <v>9816</v>
      </c>
      <c r="S879" t="s">
        <v>9817</v>
      </c>
      <c r="T879" t="str">
        <f t="shared" si="55"/>
        <v>update Unidad set Peso= '0.077 ' WHERE IDProductoServicio=19526</v>
      </c>
    </row>
    <row r="880" spans="1:20" hidden="1" x14ac:dyDescent="0.25">
      <c r="A880" s="35" t="s">
        <v>6</v>
      </c>
      <c r="B880" s="35" t="s">
        <v>7831</v>
      </c>
      <c r="C880" s="36">
        <v>93</v>
      </c>
      <c r="D880" s="36">
        <v>0.14299999999999999</v>
      </c>
      <c r="E880" s="36" t="s">
        <v>9809</v>
      </c>
      <c r="F880" s="52">
        <v>3.3000000000000002E-2</v>
      </c>
      <c r="G880" s="36" t="s">
        <v>9810</v>
      </c>
      <c r="H880" t="s">
        <v>9811</v>
      </c>
      <c r="I880" t="s">
        <v>9812</v>
      </c>
      <c r="J880" s="55" t="str">
        <f t="shared" si="52"/>
        <v xml:space="preserve"> 'TZ.48815-0K040 ',</v>
      </c>
      <c r="K880" t="s">
        <v>9813</v>
      </c>
      <c r="L880" t="s">
        <v>9814</v>
      </c>
      <c r="M880">
        <v>379</v>
      </c>
      <c r="N880" t="str">
        <f t="shared" si="53"/>
        <v>when  'TZ.48815-0K040 ',then 379</v>
      </c>
      <c r="O880" t="str">
        <f t="shared" si="54"/>
        <v>V</v>
      </c>
      <c r="P880">
        <v>19525</v>
      </c>
      <c r="Q880" t="s">
        <v>7831</v>
      </c>
      <c r="R880" t="s">
        <v>9816</v>
      </c>
      <c r="S880" t="s">
        <v>9817</v>
      </c>
      <c r="T880" t="str">
        <f t="shared" si="55"/>
        <v>update Unidad set Peso= '0.033 ' WHERE IDProductoServicio=19525</v>
      </c>
    </row>
    <row r="881" spans="1:20" hidden="1" x14ac:dyDescent="0.25">
      <c r="A881" s="35" t="s">
        <v>6</v>
      </c>
      <c r="B881" s="35" t="s">
        <v>7835</v>
      </c>
      <c r="C881" s="36">
        <v>10</v>
      </c>
      <c r="D881" s="36">
        <v>3.4000000000000002E-2</v>
      </c>
      <c r="E881" s="36" t="s">
        <v>9809</v>
      </c>
      <c r="F881" s="52">
        <v>4.1000000000000002E-2</v>
      </c>
      <c r="G881" s="36" t="s">
        <v>9810</v>
      </c>
      <c r="H881" t="s">
        <v>9811</v>
      </c>
      <c r="I881" t="s">
        <v>9812</v>
      </c>
      <c r="J881" s="55" t="str">
        <f t="shared" si="52"/>
        <v xml:space="preserve"> 'TZ.48815-26020 ',</v>
      </c>
      <c r="K881" t="s">
        <v>9813</v>
      </c>
      <c r="L881" t="s">
        <v>9814</v>
      </c>
      <c r="M881">
        <v>380</v>
      </c>
      <c r="N881" t="str">
        <f t="shared" si="53"/>
        <v>when  'TZ.48815-26020 ',then 380</v>
      </c>
      <c r="O881" t="str">
        <f t="shared" si="54"/>
        <v>V</v>
      </c>
      <c r="P881">
        <v>6191</v>
      </c>
      <c r="Q881" t="s">
        <v>7835</v>
      </c>
      <c r="R881" t="s">
        <v>9816</v>
      </c>
      <c r="S881" t="s">
        <v>9817</v>
      </c>
      <c r="T881" t="str">
        <f t="shared" si="55"/>
        <v>update Unidad set Peso= '0.041 ' WHERE IDProductoServicio=6191</v>
      </c>
    </row>
    <row r="882" spans="1:20" hidden="1" x14ac:dyDescent="0.25">
      <c r="A882" s="35" t="s">
        <v>6</v>
      </c>
      <c r="B882" s="35" t="s">
        <v>7837</v>
      </c>
      <c r="C882" s="36">
        <v>46</v>
      </c>
      <c r="D882" s="36">
        <v>7.6999999999999999E-2</v>
      </c>
      <c r="E882" s="36" t="s">
        <v>9809</v>
      </c>
      <c r="F882" s="52">
        <v>0.04</v>
      </c>
      <c r="G882" s="36" t="s">
        <v>9810</v>
      </c>
      <c r="H882" t="s">
        <v>9811</v>
      </c>
      <c r="I882" t="s">
        <v>9812</v>
      </c>
      <c r="J882" s="55" t="str">
        <f t="shared" si="52"/>
        <v xml:space="preserve"> 'TZ.54506-B9500 ',</v>
      </c>
      <c r="K882" t="s">
        <v>9813</v>
      </c>
      <c r="L882" t="s">
        <v>9814</v>
      </c>
      <c r="M882">
        <v>381</v>
      </c>
      <c r="N882" t="str">
        <f t="shared" si="53"/>
        <v>when  'TZ.54506-B9500 ',then 381</v>
      </c>
      <c r="O882" t="str">
        <f t="shared" si="54"/>
        <v>V</v>
      </c>
      <c r="P882">
        <v>6195</v>
      </c>
      <c r="Q882" t="s">
        <v>7837</v>
      </c>
      <c r="R882" t="s">
        <v>9816</v>
      </c>
      <c r="S882" t="s">
        <v>9817</v>
      </c>
      <c r="T882" t="str">
        <f t="shared" si="55"/>
        <v>update Unidad set Peso= '0.04 ' WHERE IDProductoServicio=6195</v>
      </c>
    </row>
    <row r="883" spans="1:20" hidden="1" x14ac:dyDescent="0.25">
      <c r="A883" s="35" t="s">
        <v>6</v>
      </c>
      <c r="B883" s="35" t="s">
        <v>7839</v>
      </c>
      <c r="C883" s="36">
        <v>413</v>
      </c>
      <c r="D883" s="36">
        <v>3.3000000000000002E-2</v>
      </c>
      <c r="E883" s="36" t="s">
        <v>9809</v>
      </c>
      <c r="F883" s="52">
        <v>0.22</v>
      </c>
      <c r="G883" s="36" t="s">
        <v>9810</v>
      </c>
      <c r="H883" t="s">
        <v>9811</v>
      </c>
      <c r="I883" t="s">
        <v>9812</v>
      </c>
      <c r="J883" s="55" t="str">
        <f t="shared" si="52"/>
        <v xml:space="preserve"> 'TZ.54542-2S610 ',</v>
      </c>
      <c r="K883" t="s">
        <v>9813</v>
      </c>
      <c r="L883" t="s">
        <v>9814</v>
      </c>
      <c r="M883">
        <v>382</v>
      </c>
      <c r="N883" t="str">
        <f t="shared" si="53"/>
        <v>when  'TZ.54542-2S610 ',then 382</v>
      </c>
      <c r="O883" t="str">
        <f t="shared" si="54"/>
        <v>V</v>
      </c>
      <c r="P883">
        <v>6196</v>
      </c>
      <c r="Q883" t="s">
        <v>7839</v>
      </c>
      <c r="R883" t="s">
        <v>9816</v>
      </c>
      <c r="S883" t="s">
        <v>9817</v>
      </c>
      <c r="T883" t="str">
        <f t="shared" si="55"/>
        <v>update Unidad set Peso= '0.22 ' WHERE IDProductoServicio=6196</v>
      </c>
    </row>
    <row r="884" spans="1:20" hidden="1" x14ac:dyDescent="0.25">
      <c r="A884" s="35" t="s">
        <v>6</v>
      </c>
      <c r="B884" s="35" t="s">
        <v>7841</v>
      </c>
      <c r="C884" s="36">
        <v>436</v>
      </c>
      <c r="D884" s="36">
        <v>4.1000000000000002E-2</v>
      </c>
      <c r="E884" s="36" t="s">
        <v>9809</v>
      </c>
      <c r="F884" s="52">
        <v>0.25800000000000001</v>
      </c>
      <c r="G884" s="36" t="s">
        <v>9810</v>
      </c>
      <c r="H884" t="s">
        <v>9811</v>
      </c>
      <c r="I884" t="s">
        <v>9812</v>
      </c>
      <c r="J884" s="55" t="str">
        <f t="shared" si="52"/>
        <v xml:space="preserve"> 'TZ.54542-EB70D ',</v>
      </c>
      <c r="K884" t="s">
        <v>9813</v>
      </c>
      <c r="L884" t="s">
        <v>9814</v>
      </c>
      <c r="M884">
        <v>383</v>
      </c>
      <c r="N884" t="str">
        <f t="shared" si="53"/>
        <v>when  'TZ.54542-EB70D ',then 383</v>
      </c>
      <c r="O884" t="str">
        <f t="shared" si="54"/>
        <v>V</v>
      </c>
      <c r="P884">
        <v>6197</v>
      </c>
      <c r="Q884" t="s">
        <v>7841</v>
      </c>
      <c r="R884" t="s">
        <v>9816</v>
      </c>
      <c r="S884" t="s">
        <v>9817</v>
      </c>
      <c r="T884" t="str">
        <f t="shared" si="55"/>
        <v>update Unidad set Peso= '0.258 ' WHERE IDProductoServicio=6197</v>
      </c>
    </row>
    <row r="885" spans="1:20" hidden="1" x14ac:dyDescent="0.25">
      <c r="A885" s="35" t="s">
        <v>6</v>
      </c>
      <c r="B885" s="35" t="s">
        <v>7843</v>
      </c>
      <c r="C885" s="36">
        <v>256</v>
      </c>
      <c r="D885" s="36">
        <v>0.04</v>
      </c>
      <c r="E885" s="36" t="s">
        <v>9809</v>
      </c>
      <c r="F885" s="52">
        <v>0.222</v>
      </c>
      <c r="G885" s="36" t="s">
        <v>9810</v>
      </c>
      <c r="H885" t="s">
        <v>9811</v>
      </c>
      <c r="I885" t="s">
        <v>9812</v>
      </c>
      <c r="J885" s="55" t="str">
        <f t="shared" si="52"/>
        <v xml:space="preserve"> 'TZ.54560-01G00 ',</v>
      </c>
      <c r="K885" t="s">
        <v>9813</v>
      </c>
      <c r="L885" t="s">
        <v>9814</v>
      </c>
      <c r="M885">
        <v>384</v>
      </c>
      <c r="N885" t="str">
        <f t="shared" si="53"/>
        <v>when  'TZ.54560-01G00 ',then 384</v>
      </c>
      <c r="O885" t="str">
        <f t="shared" si="54"/>
        <v>V</v>
      </c>
      <c r="P885">
        <v>26145</v>
      </c>
      <c r="Q885" t="s">
        <v>7843</v>
      </c>
      <c r="R885" t="s">
        <v>9816</v>
      </c>
      <c r="S885" t="s">
        <v>9817</v>
      </c>
      <c r="T885" t="str">
        <f t="shared" si="55"/>
        <v>update Unidad set Peso= '0.222 ' WHERE IDProductoServicio=26145</v>
      </c>
    </row>
    <row r="886" spans="1:20" hidden="1" x14ac:dyDescent="0.25">
      <c r="A886" s="35" t="s">
        <v>6</v>
      </c>
      <c r="B886" s="35" t="s">
        <v>7845</v>
      </c>
      <c r="C886" s="36">
        <v>54</v>
      </c>
      <c r="D886" s="36">
        <v>0.22</v>
      </c>
      <c r="E886" s="36" t="s">
        <v>9809</v>
      </c>
      <c r="F886" s="52">
        <v>0.22800000000000001</v>
      </c>
      <c r="G886" s="36" t="s">
        <v>9810</v>
      </c>
      <c r="H886" t="s">
        <v>9811</v>
      </c>
      <c r="I886" t="s">
        <v>9812</v>
      </c>
      <c r="J886" s="55" t="str">
        <f t="shared" si="52"/>
        <v xml:space="preserve"> 'TZ.54560-2S600 ',</v>
      </c>
      <c r="K886" t="s">
        <v>9813</v>
      </c>
      <c r="L886" t="s">
        <v>9814</v>
      </c>
      <c r="M886">
        <v>385</v>
      </c>
      <c r="N886" t="str">
        <f t="shared" si="53"/>
        <v>when  'TZ.54560-2S600 ',then 385</v>
      </c>
      <c r="O886" t="str">
        <f t="shared" si="54"/>
        <v>V</v>
      </c>
      <c r="P886">
        <v>6198</v>
      </c>
      <c r="Q886" t="s">
        <v>7845</v>
      </c>
      <c r="R886" t="s">
        <v>9816</v>
      </c>
      <c r="S886" t="s">
        <v>9817</v>
      </c>
      <c r="T886" t="str">
        <f t="shared" si="55"/>
        <v>update Unidad set Peso= '0.228 ' WHERE IDProductoServicio=6198</v>
      </c>
    </row>
    <row r="887" spans="1:20" hidden="1" x14ac:dyDescent="0.25">
      <c r="A887" s="35" t="s">
        <v>6</v>
      </c>
      <c r="B887" s="35" t="s">
        <v>7847</v>
      </c>
      <c r="C887" s="36">
        <v>44</v>
      </c>
      <c r="D887" s="36">
        <v>0.25800000000000001</v>
      </c>
      <c r="E887" s="36" t="s">
        <v>9809</v>
      </c>
      <c r="F887" s="52">
        <v>0.215</v>
      </c>
      <c r="G887" s="36" t="s">
        <v>9810</v>
      </c>
      <c r="H887" t="s">
        <v>9811</v>
      </c>
      <c r="I887" t="s">
        <v>9812</v>
      </c>
      <c r="J887" s="55" t="str">
        <f t="shared" si="52"/>
        <v xml:space="preserve"> 'TZ.54560-8H300 ',</v>
      </c>
      <c r="K887" t="s">
        <v>9813</v>
      </c>
      <c r="L887" t="s">
        <v>9814</v>
      </c>
      <c r="M887">
        <v>386</v>
      </c>
      <c r="N887" t="str">
        <f t="shared" si="53"/>
        <v>when  'TZ.54560-8H300 ',then 386</v>
      </c>
      <c r="O887" t="str">
        <f t="shared" si="54"/>
        <v>V</v>
      </c>
      <c r="P887">
        <v>26282</v>
      </c>
      <c r="Q887" t="s">
        <v>7847</v>
      </c>
      <c r="R887" t="s">
        <v>9816</v>
      </c>
      <c r="S887" t="s">
        <v>9817</v>
      </c>
      <c r="T887" t="str">
        <f t="shared" si="55"/>
        <v>update Unidad set Peso= '0.215 ' WHERE IDProductoServicio=26282</v>
      </c>
    </row>
    <row r="888" spans="1:20" hidden="1" x14ac:dyDescent="0.25">
      <c r="A888" s="35" t="s">
        <v>6</v>
      </c>
      <c r="B888" s="35" t="s">
        <v>7849</v>
      </c>
      <c r="C888" s="36">
        <v>50</v>
      </c>
      <c r="D888" s="37">
        <v>0.33500000000000002</v>
      </c>
      <c r="E888" s="36" t="s">
        <v>9809</v>
      </c>
      <c r="F888" s="52">
        <v>0.33800000000000002</v>
      </c>
      <c r="G888" s="36" t="s">
        <v>9810</v>
      </c>
      <c r="H888" t="s">
        <v>9811</v>
      </c>
      <c r="I888" t="s">
        <v>9812</v>
      </c>
      <c r="J888" s="55" t="str">
        <f t="shared" si="52"/>
        <v xml:space="preserve"> 'TZ.54560-EB70A ',</v>
      </c>
      <c r="K888" t="s">
        <v>9813</v>
      </c>
      <c r="L888" t="s">
        <v>9814</v>
      </c>
      <c r="M888">
        <v>387</v>
      </c>
      <c r="N888" t="str">
        <f t="shared" si="53"/>
        <v>when  'TZ.54560-EB70A ',then 387</v>
      </c>
      <c r="O888" t="str">
        <f t="shared" si="54"/>
        <v>V</v>
      </c>
      <c r="P888">
        <v>6199</v>
      </c>
      <c r="Q888" t="s">
        <v>7849</v>
      </c>
      <c r="R888" t="s">
        <v>9816</v>
      </c>
      <c r="S888" t="s">
        <v>9817</v>
      </c>
      <c r="T888" t="str">
        <f t="shared" si="55"/>
        <v>update Unidad set Peso= '0.338 ' WHERE IDProductoServicio=6199</v>
      </c>
    </row>
    <row r="889" spans="1:20" hidden="1" x14ac:dyDescent="0.25">
      <c r="A889" s="35" t="s">
        <v>6</v>
      </c>
      <c r="B889" s="35" t="s">
        <v>7851</v>
      </c>
      <c r="C889" s="36">
        <v>40</v>
      </c>
      <c r="D889" s="36">
        <v>0.222</v>
      </c>
      <c r="E889" s="36" t="s">
        <v>9809</v>
      </c>
      <c r="F889" s="52">
        <v>0.30299999999999999</v>
      </c>
      <c r="G889" s="36" t="s">
        <v>9810</v>
      </c>
      <c r="H889" t="s">
        <v>9811</v>
      </c>
      <c r="I889" t="s">
        <v>9812</v>
      </c>
      <c r="J889" s="55" t="str">
        <f t="shared" si="52"/>
        <v xml:space="preserve"> 'TZ.54560-VW000 ',</v>
      </c>
      <c r="K889" t="s">
        <v>9813</v>
      </c>
      <c r="L889" t="s">
        <v>9814</v>
      </c>
      <c r="M889">
        <v>388</v>
      </c>
      <c r="N889" t="str">
        <f t="shared" si="53"/>
        <v>when  'TZ.54560-VW000 ',then 388</v>
      </c>
      <c r="O889" t="str">
        <f t="shared" si="54"/>
        <v>V</v>
      </c>
      <c r="P889">
        <v>26280</v>
      </c>
      <c r="Q889" t="s">
        <v>7851</v>
      </c>
      <c r="R889" t="s">
        <v>9816</v>
      </c>
      <c r="S889" t="s">
        <v>9817</v>
      </c>
      <c r="T889" t="str">
        <f t="shared" si="55"/>
        <v>update Unidad set Peso= '0.303 ' WHERE IDProductoServicio=26280</v>
      </c>
    </row>
    <row r="890" spans="1:20" hidden="1" x14ac:dyDescent="0.25">
      <c r="A890" s="35" t="s">
        <v>6</v>
      </c>
      <c r="B890" s="35" t="s">
        <v>7853</v>
      </c>
      <c r="C890" s="36">
        <v>62</v>
      </c>
      <c r="D890" s="36">
        <v>0.22800000000000001</v>
      </c>
      <c r="E890" s="36" t="s">
        <v>9809</v>
      </c>
      <c r="F890" s="52">
        <v>0.375</v>
      </c>
      <c r="G890" s="36" t="s">
        <v>9810</v>
      </c>
      <c r="H890" t="s">
        <v>9811</v>
      </c>
      <c r="I890" t="s">
        <v>9812</v>
      </c>
      <c r="J890" s="55" t="str">
        <f t="shared" si="52"/>
        <v xml:space="preserve"> 'TZ.54560-VW010 ',</v>
      </c>
      <c r="K890" t="s">
        <v>9813</v>
      </c>
      <c r="L890" t="s">
        <v>9814</v>
      </c>
      <c r="M890">
        <v>389</v>
      </c>
      <c r="N890" t="str">
        <f t="shared" si="53"/>
        <v>when  'TZ.54560-VW010 ',then 389</v>
      </c>
      <c r="O890" t="str">
        <f t="shared" si="54"/>
        <v>V</v>
      </c>
      <c r="P890">
        <v>26281</v>
      </c>
      <c r="Q890" t="s">
        <v>7853</v>
      </c>
      <c r="R890" t="s">
        <v>9816</v>
      </c>
      <c r="S890" t="s">
        <v>9817</v>
      </c>
      <c r="T890" t="str">
        <f t="shared" si="55"/>
        <v>update Unidad set Peso= '0.375 ' WHERE IDProductoServicio=26281</v>
      </c>
    </row>
    <row r="891" spans="1:20" hidden="1" x14ac:dyDescent="0.25">
      <c r="A891" s="35" t="s">
        <v>6</v>
      </c>
      <c r="B891" s="35" t="s">
        <v>7855</v>
      </c>
      <c r="C891" s="36">
        <v>60</v>
      </c>
      <c r="D891" s="36">
        <v>0.215</v>
      </c>
      <c r="E891" s="36" t="s">
        <v>9809</v>
      </c>
      <c r="F891" s="52">
        <v>0.437</v>
      </c>
      <c r="G891" s="36" t="s">
        <v>9810</v>
      </c>
      <c r="H891" t="s">
        <v>9811</v>
      </c>
      <c r="I891" t="s">
        <v>9812</v>
      </c>
      <c r="J891" s="55" t="str">
        <f t="shared" si="52"/>
        <v xml:space="preserve"> 'TZ.54570-8H300 ',</v>
      </c>
      <c r="K891" t="s">
        <v>9813</v>
      </c>
      <c r="L891" t="s">
        <v>9814</v>
      </c>
      <c r="M891">
        <v>390</v>
      </c>
      <c r="N891" t="str">
        <f t="shared" si="53"/>
        <v>when  'TZ.54570-8H300 ',then 390</v>
      </c>
      <c r="O891" t="str">
        <f t="shared" si="54"/>
        <v>V</v>
      </c>
      <c r="P891">
        <v>26283</v>
      </c>
      <c r="Q891" t="s">
        <v>7855</v>
      </c>
      <c r="R891" t="s">
        <v>9816</v>
      </c>
      <c r="S891" t="s">
        <v>9817</v>
      </c>
      <c r="T891" t="str">
        <f t="shared" si="55"/>
        <v>update Unidad set Peso= '0.437 ' WHERE IDProductoServicio=26283</v>
      </c>
    </row>
    <row r="892" spans="1:20" hidden="1" x14ac:dyDescent="0.25">
      <c r="A892" s="35" t="s">
        <v>6</v>
      </c>
      <c r="B892" s="35" t="s">
        <v>7857</v>
      </c>
      <c r="C892" s="36">
        <v>31</v>
      </c>
      <c r="D892" s="36">
        <v>0.30299999999999999</v>
      </c>
      <c r="E892" s="36" t="s">
        <v>9809</v>
      </c>
      <c r="F892" s="52">
        <v>4.4999999999999998E-2</v>
      </c>
      <c r="G892" s="36" t="s">
        <v>9810</v>
      </c>
      <c r="H892" t="s">
        <v>9811</v>
      </c>
      <c r="I892" t="s">
        <v>9812</v>
      </c>
      <c r="J892" s="55" t="str">
        <f t="shared" si="52"/>
        <v xml:space="preserve"> 'TZ.54613-2S600 ',</v>
      </c>
      <c r="K892" t="s">
        <v>9813</v>
      </c>
      <c r="L892" t="s">
        <v>9814</v>
      </c>
      <c r="M892">
        <v>391</v>
      </c>
      <c r="N892" t="str">
        <f t="shared" si="53"/>
        <v>when  'TZ.54613-2S600 ',then 391</v>
      </c>
      <c r="O892" t="str">
        <f t="shared" si="54"/>
        <v>V</v>
      </c>
      <c r="P892">
        <v>6204</v>
      </c>
      <c r="Q892" t="s">
        <v>7857</v>
      </c>
      <c r="R892" t="s">
        <v>9816</v>
      </c>
      <c r="S892" t="s">
        <v>9817</v>
      </c>
      <c r="T892" t="str">
        <f t="shared" si="55"/>
        <v>update Unidad set Peso= '0.045 ' WHERE IDProductoServicio=6204</v>
      </c>
    </row>
    <row r="893" spans="1:20" hidden="1" x14ac:dyDescent="0.25">
      <c r="A893" s="35" t="s">
        <v>6</v>
      </c>
      <c r="B893" s="35" t="s">
        <v>7859</v>
      </c>
      <c r="C893" s="36">
        <v>5</v>
      </c>
      <c r="D893" s="36">
        <v>0.375</v>
      </c>
      <c r="E893" s="36" t="s">
        <v>9809</v>
      </c>
      <c r="F893" s="52">
        <v>0.33100000000000002</v>
      </c>
      <c r="G893" s="36" t="s">
        <v>9810</v>
      </c>
      <c r="H893" t="s">
        <v>9811</v>
      </c>
      <c r="I893" t="s">
        <v>9812</v>
      </c>
      <c r="J893" s="55" t="str">
        <f t="shared" si="52"/>
        <v xml:space="preserve"> 'TZ.90114-18003 ',</v>
      </c>
      <c r="K893" t="s">
        <v>9813</v>
      </c>
      <c r="L893" t="s">
        <v>9814</v>
      </c>
      <c r="M893">
        <v>392</v>
      </c>
      <c r="N893" t="str">
        <f t="shared" si="53"/>
        <v>when  'TZ.90114-18003 ',then 392</v>
      </c>
      <c r="O893" t="str">
        <f t="shared" si="54"/>
        <v>V</v>
      </c>
      <c r="P893">
        <v>22052</v>
      </c>
      <c r="Q893" t="s">
        <v>7859</v>
      </c>
      <c r="R893" t="s">
        <v>9816</v>
      </c>
      <c r="S893" t="s">
        <v>9817</v>
      </c>
      <c r="T893" t="str">
        <f t="shared" si="55"/>
        <v>update Unidad set Peso= '0.331 ' WHERE IDProductoServicio=22052</v>
      </c>
    </row>
    <row r="894" spans="1:20" hidden="1" x14ac:dyDescent="0.25">
      <c r="A894" s="35" t="s">
        <v>6</v>
      </c>
      <c r="B894" s="35" t="s">
        <v>7861</v>
      </c>
      <c r="C894" s="36">
        <v>100</v>
      </c>
      <c r="D894" s="36">
        <v>4.4999999999999998E-2</v>
      </c>
      <c r="E894" s="36" t="s">
        <v>9809</v>
      </c>
      <c r="F894" s="52">
        <v>2.5999999999999999E-2</v>
      </c>
      <c r="G894" s="36" t="s">
        <v>9810</v>
      </c>
      <c r="H894" t="s">
        <v>9811</v>
      </c>
      <c r="I894" t="s">
        <v>9812</v>
      </c>
      <c r="J894" s="55" t="str">
        <f t="shared" si="52"/>
        <v xml:space="preserve"> 'TZ.90385-18020 ',</v>
      </c>
      <c r="K894" t="s">
        <v>9813</v>
      </c>
      <c r="L894" t="s">
        <v>9814</v>
      </c>
      <c r="M894">
        <v>393</v>
      </c>
      <c r="N894" t="str">
        <f t="shared" si="53"/>
        <v>when  'TZ.90385-18020 ',then 393</v>
      </c>
      <c r="O894" t="str">
        <f t="shared" si="54"/>
        <v>V</v>
      </c>
      <c r="P894">
        <v>24487</v>
      </c>
      <c r="Q894" t="s">
        <v>7861</v>
      </c>
      <c r="R894" t="s">
        <v>9816</v>
      </c>
      <c r="S894" t="s">
        <v>9817</v>
      </c>
      <c r="T894" t="str">
        <f t="shared" si="55"/>
        <v>update Unidad set Peso= '0.026 ' WHERE IDProductoServicio=24487</v>
      </c>
    </row>
    <row r="895" spans="1:20" hidden="1" x14ac:dyDescent="0.25">
      <c r="A895" s="35" t="s">
        <v>6</v>
      </c>
      <c r="B895" s="35" t="s">
        <v>7863</v>
      </c>
      <c r="C895" s="36">
        <v>190</v>
      </c>
      <c r="D895" s="36">
        <v>0.33100000000000002</v>
      </c>
      <c r="E895" s="36" t="s">
        <v>9809</v>
      </c>
      <c r="F895" s="52">
        <v>2.8000000000000001E-2</v>
      </c>
      <c r="G895" s="36" t="s">
        <v>9810</v>
      </c>
      <c r="H895" t="s">
        <v>9811</v>
      </c>
      <c r="I895" t="s">
        <v>9812</v>
      </c>
      <c r="J895" s="55" t="str">
        <f t="shared" si="52"/>
        <v xml:space="preserve"> 'TZ.90385-T0001 ',</v>
      </c>
      <c r="K895" t="s">
        <v>9813</v>
      </c>
      <c r="L895" t="s">
        <v>9814</v>
      </c>
      <c r="M895">
        <v>394</v>
      </c>
      <c r="N895" t="str">
        <f t="shared" si="53"/>
        <v>when  'TZ.90385-T0001 ',then 394</v>
      </c>
      <c r="O895" t="str">
        <f t="shared" si="54"/>
        <v>V</v>
      </c>
      <c r="P895">
        <v>26144</v>
      </c>
      <c r="Q895" t="s">
        <v>7863</v>
      </c>
      <c r="R895" t="s">
        <v>9816</v>
      </c>
      <c r="S895" t="s">
        <v>9817</v>
      </c>
      <c r="T895" t="str">
        <f t="shared" si="55"/>
        <v>update Unidad set Peso= '0.028 ' WHERE IDProductoServicio=26144</v>
      </c>
    </row>
    <row r="896" spans="1:20" hidden="1" x14ac:dyDescent="0.25">
      <c r="A896" s="35" t="s">
        <v>6</v>
      </c>
      <c r="B896" s="35" t="s">
        <v>7867</v>
      </c>
      <c r="C896" s="36">
        <v>100</v>
      </c>
      <c r="D896" s="36">
        <v>0.28599999999999998</v>
      </c>
      <c r="E896" s="36" t="s">
        <v>9809</v>
      </c>
      <c r="F896" s="52">
        <v>8.7999999999999995E-2</v>
      </c>
      <c r="G896" s="36" t="s">
        <v>9810</v>
      </c>
      <c r="H896" t="s">
        <v>9811</v>
      </c>
      <c r="I896" t="s">
        <v>9812</v>
      </c>
      <c r="J896" s="55" t="str">
        <f t="shared" si="52"/>
        <v xml:space="preserve"> 'TZ.90389-14007 ',</v>
      </c>
      <c r="K896" t="s">
        <v>9813</v>
      </c>
      <c r="L896" t="s">
        <v>9814</v>
      </c>
      <c r="M896">
        <v>395</v>
      </c>
      <c r="N896" t="str">
        <f t="shared" si="53"/>
        <v>when  'TZ.90389-14007 ',then 395</v>
      </c>
      <c r="O896" t="str">
        <f t="shared" si="54"/>
        <v>V</v>
      </c>
      <c r="P896">
        <v>6211</v>
      </c>
      <c r="Q896" t="s">
        <v>7867</v>
      </c>
      <c r="R896" t="s">
        <v>9816</v>
      </c>
      <c r="S896" t="s">
        <v>9817</v>
      </c>
      <c r="T896" t="str">
        <f t="shared" si="55"/>
        <v>update Unidad set Peso= '0.088 ' WHERE IDProductoServicio=6211</v>
      </c>
    </row>
    <row r="897" spans="1:20" hidden="1" x14ac:dyDescent="0.25">
      <c r="A897" s="35" t="s">
        <v>6</v>
      </c>
      <c r="B897" s="35" t="s">
        <v>7869</v>
      </c>
      <c r="C897" s="36">
        <v>60</v>
      </c>
      <c r="D897" s="37">
        <v>0.19500000000000001</v>
      </c>
      <c r="E897" s="36" t="s">
        <v>9809</v>
      </c>
      <c r="F897" s="52">
        <v>0.19600000000000001</v>
      </c>
      <c r="G897" s="36" t="s">
        <v>9810</v>
      </c>
      <c r="H897" t="s">
        <v>9811</v>
      </c>
      <c r="I897" t="s">
        <v>9812</v>
      </c>
      <c r="J897" s="55" t="str">
        <f t="shared" si="52"/>
        <v xml:space="preserve"> 'TZ.90389-T0005 ',</v>
      </c>
      <c r="K897" t="s">
        <v>9813</v>
      </c>
      <c r="L897" t="s">
        <v>9814</v>
      </c>
      <c r="M897">
        <v>396</v>
      </c>
      <c r="N897" t="str">
        <f t="shared" si="53"/>
        <v>when  'TZ.90389-T0005 ',then 396</v>
      </c>
      <c r="O897" t="str">
        <f t="shared" si="54"/>
        <v>V</v>
      </c>
      <c r="P897">
        <v>27221</v>
      </c>
      <c r="Q897" t="s">
        <v>7869</v>
      </c>
      <c r="R897" t="s">
        <v>9816</v>
      </c>
      <c r="S897" t="s">
        <v>9817</v>
      </c>
      <c r="T897" t="str">
        <f t="shared" si="55"/>
        <v>update Unidad set Peso= '0.196 ' WHERE IDProductoServicio=27221</v>
      </c>
    </row>
    <row r="898" spans="1:20" hidden="1" x14ac:dyDescent="0.25">
      <c r="A898" s="35" t="s">
        <v>6</v>
      </c>
      <c r="B898" s="35" t="s">
        <v>7871</v>
      </c>
      <c r="C898" s="36">
        <v>12</v>
      </c>
      <c r="D898" s="36">
        <v>2.5999999999999999E-2</v>
      </c>
      <c r="E898" s="36" t="s">
        <v>9809</v>
      </c>
      <c r="F898" s="52">
        <v>0.124</v>
      </c>
      <c r="G898" s="36" t="s">
        <v>9810</v>
      </c>
      <c r="H898" t="s">
        <v>9811</v>
      </c>
      <c r="I898" t="s">
        <v>9812</v>
      </c>
      <c r="J898" s="55" t="str">
        <f t="shared" si="52"/>
        <v xml:space="preserve"> 'TZ.90903-89012 ',</v>
      </c>
      <c r="K898" t="s">
        <v>9813</v>
      </c>
      <c r="L898" t="s">
        <v>9814</v>
      </c>
      <c r="M898">
        <v>397</v>
      </c>
      <c r="N898" t="str">
        <f t="shared" si="53"/>
        <v>when  'TZ.90903-89012 ',then 397</v>
      </c>
      <c r="O898" t="str">
        <f t="shared" si="54"/>
        <v>V</v>
      </c>
      <c r="P898">
        <v>26278</v>
      </c>
      <c r="Q898" t="s">
        <v>7871</v>
      </c>
      <c r="R898" t="s">
        <v>9816</v>
      </c>
      <c r="S898" t="s">
        <v>9817</v>
      </c>
      <c r="T898" t="str">
        <f t="shared" si="55"/>
        <v>update Unidad set Peso= '0.124 ' WHERE IDProductoServicio=26278</v>
      </c>
    </row>
    <row r="899" spans="1:20" hidden="1" x14ac:dyDescent="0.25">
      <c r="A899" s="35" t="s">
        <v>6</v>
      </c>
      <c r="B899" s="35" t="s">
        <v>7873</v>
      </c>
      <c r="C899" s="36">
        <v>9</v>
      </c>
      <c r="D899" s="37">
        <v>0.214</v>
      </c>
      <c r="E899" s="36" t="s">
        <v>9809</v>
      </c>
      <c r="F899" s="52">
        <v>0.47799999999999998</v>
      </c>
      <c r="G899" s="36" t="s">
        <v>9810</v>
      </c>
      <c r="H899" t="s">
        <v>9811</v>
      </c>
      <c r="I899" t="s">
        <v>9812</v>
      </c>
      <c r="J899" s="55" t="str">
        <f t="shared" ref="J899:J962" si="56">H899&amp;B899&amp;H899&amp;I899</f>
        <v xml:space="preserve"> 'TZ.MB308059 ',</v>
      </c>
      <c r="K899" t="s">
        <v>9813</v>
      </c>
      <c r="L899" t="s">
        <v>9814</v>
      </c>
      <c r="M899">
        <v>398</v>
      </c>
      <c r="N899" t="str">
        <f t="shared" ref="N899:N962" si="57">K899&amp;" "&amp;J899&amp;L899&amp;" "&amp;M899</f>
        <v>when  'TZ.MB308059 ',then 398</v>
      </c>
      <c r="O899" t="str">
        <f t="shared" ref="O899:O962" si="58">IF(Q899=B899,"V","F")</f>
        <v>V</v>
      </c>
      <c r="P899">
        <v>10897</v>
      </c>
      <c r="Q899" t="s">
        <v>7873</v>
      </c>
      <c r="R899" t="s">
        <v>9816</v>
      </c>
      <c r="S899" t="s">
        <v>9817</v>
      </c>
      <c r="T899" t="str">
        <f t="shared" ref="T899:T962" si="59">R899&amp;H899&amp;F899&amp;H899&amp;" "&amp;S899&amp;P899</f>
        <v>update Unidad set Peso= '0.478 ' WHERE IDProductoServicio=10897</v>
      </c>
    </row>
    <row r="900" spans="1:20" hidden="1" x14ac:dyDescent="0.25">
      <c r="A900" s="35" t="s">
        <v>6</v>
      </c>
      <c r="B900" s="35" t="s">
        <v>7875</v>
      </c>
      <c r="C900" s="36">
        <v>38</v>
      </c>
      <c r="D900" s="36">
        <v>2.8000000000000001E-2</v>
      </c>
      <c r="E900" s="36" t="s">
        <v>9809</v>
      </c>
      <c r="F900" s="52">
        <v>0.69</v>
      </c>
      <c r="G900" s="36" t="s">
        <v>9810</v>
      </c>
      <c r="H900" t="s">
        <v>9811</v>
      </c>
      <c r="I900" t="s">
        <v>9812</v>
      </c>
      <c r="J900" s="55" t="str">
        <f t="shared" si="56"/>
        <v xml:space="preserve"> 'TZ.MB308110 ',</v>
      </c>
      <c r="K900" t="s">
        <v>9813</v>
      </c>
      <c r="L900" t="s">
        <v>9814</v>
      </c>
      <c r="M900">
        <v>399</v>
      </c>
      <c r="N900" t="str">
        <f t="shared" si="57"/>
        <v>when  'TZ.MB308110 ',then 399</v>
      </c>
      <c r="O900" t="str">
        <f t="shared" si="58"/>
        <v>V</v>
      </c>
      <c r="P900">
        <v>10898</v>
      </c>
      <c r="Q900" t="s">
        <v>7875</v>
      </c>
      <c r="R900" t="s">
        <v>9816</v>
      </c>
      <c r="S900" t="s">
        <v>9817</v>
      </c>
      <c r="T900" t="str">
        <f t="shared" si="59"/>
        <v>update Unidad set Peso= '0.69 ' WHERE IDProductoServicio=10898</v>
      </c>
    </row>
    <row r="901" spans="1:20" hidden="1" x14ac:dyDescent="0.25">
      <c r="A901" s="35" t="s">
        <v>6</v>
      </c>
      <c r="B901" s="35" t="s">
        <v>7877</v>
      </c>
      <c r="C901" s="36">
        <v>20</v>
      </c>
      <c r="D901" s="37">
        <v>0.45800000000000002</v>
      </c>
      <c r="E901" s="36" t="s">
        <v>9809</v>
      </c>
      <c r="F901" s="52">
        <v>0.996</v>
      </c>
      <c r="G901" s="36" t="s">
        <v>9810</v>
      </c>
      <c r="H901" t="s">
        <v>9811</v>
      </c>
      <c r="I901" t="s">
        <v>9812</v>
      </c>
      <c r="J901" s="55" t="str">
        <f t="shared" si="56"/>
        <v xml:space="preserve"> 'TZ.MB308115 ',</v>
      </c>
      <c r="K901" t="s">
        <v>9813</v>
      </c>
      <c r="L901" t="s">
        <v>9814</v>
      </c>
      <c r="M901">
        <v>400</v>
      </c>
      <c r="N901" t="str">
        <f t="shared" si="57"/>
        <v>when  'TZ.MB308115 ',then 400</v>
      </c>
      <c r="O901" t="str">
        <f t="shared" si="58"/>
        <v>V</v>
      </c>
      <c r="P901">
        <v>10899</v>
      </c>
      <c r="Q901" t="s">
        <v>7877</v>
      </c>
      <c r="R901" t="s">
        <v>9816</v>
      </c>
      <c r="S901" t="s">
        <v>9817</v>
      </c>
      <c r="T901" t="str">
        <f t="shared" si="59"/>
        <v>update Unidad set Peso= '0.996 ' WHERE IDProductoServicio=10899</v>
      </c>
    </row>
    <row r="902" spans="1:20" hidden="1" x14ac:dyDescent="0.25">
      <c r="A902" s="35" t="s">
        <v>6</v>
      </c>
      <c r="B902" s="35" t="s">
        <v>7879</v>
      </c>
      <c r="C902" s="36">
        <v>56</v>
      </c>
      <c r="D902" s="36">
        <v>8.7999999999999995E-2</v>
      </c>
      <c r="E902" s="36" t="s">
        <v>9809</v>
      </c>
      <c r="F902" s="52">
        <v>0.16400000000000001</v>
      </c>
      <c r="G902" s="36" t="s">
        <v>9810</v>
      </c>
      <c r="H902" t="s">
        <v>9811</v>
      </c>
      <c r="I902" t="s">
        <v>9812</v>
      </c>
      <c r="J902" s="55" t="str">
        <f t="shared" si="56"/>
        <v xml:space="preserve"> 'TZ.MD339767 ',</v>
      </c>
      <c r="K902" t="s">
        <v>9813</v>
      </c>
      <c r="L902" t="s">
        <v>9814</v>
      </c>
      <c r="M902">
        <v>401</v>
      </c>
      <c r="N902" t="str">
        <f t="shared" si="57"/>
        <v>when  'TZ.MD339767 ',then 401</v>
      </c>
      <c r="O902" t="str">
        <f t="shared" si="58"/>
        <v>V</v>
      </c>
      <c r="P902">
        <v>26285</v>
      </c>
      <c r="Q902" t="s">
        <v>7879</v>
      </c>
      <c r="R902" t="s">
        <v>9816</v>
      </c>
      <c r="S902" t="s">
        <v>9817</v>
      </c>
      <c r="T902" t="str">
        <f t="shared" si="59"/>
        <v>update Unidad set Peso= '0.164 ' WHERE IDProductoServicio=26285</v>
      </c>
    </row>
    <row r="903" spans="1:20" hidden="1" x14ac:dyDescent="0.25">
      <c r="A903" s="35" t="s">
        <v>6</v>
      </c>
      <c r="B903" s="35" t="s">
        <v>7881</v>
      </c>
      <c r="C903" s="36">
        <v>8</v>
      </c>
      <c r="D903" s="36">
        <v>0.124</v>
      </c>
      <c r="E903" s="36" t="s">
        <v>9809</v>
      </c>
      <c r="F903" s="52">
        <v>0.108</v>
      </c>
      <c r="G903" s="36" t="s">
        <v>9810</v>
      </c>
      <c r="H903" t="s">
        <v>9811</v>
      </c>
      <c r="I903" t="s">
        <v>9812</v>
      </c>
      <c r="J903" s="55" t="str">
        <f t="shared" si="56"/>
        <v xml:space="preserve"> 'TZ.ME012857 ',</v>
      </c>
      <c r="K903" t="s">
        <v>9813</v>
      </c>
      <c r="L903" t="s">
        <v>9814</v>
      </c>
      <c r="M903">
        <v>402</v>
      </c>
      <c r="N903" t="str">
        <f t="shared" si="57"/>
        <v>when  'TZ.ME012857 ',then 402</v>
      </c>
      <c r="O903" t="str">
        <f t="shared" si="58"/>
        <v>V</v>
      </c>
      <c r="P903">
        <v>27594</v>
      </c>
      <c r="Q903" t="s">
        <v>7881</v>
      </c>
      <c r="R903" t="s">
        <v>9816</v>
      </c>
      <c r="S903" t="s">
        <v>9817</v>
      </c>
      <c r="T903" t="str">
        <f t="shared" si="59"/>
        <v>update Unidad set Peso= '0.108 ' WHERE IDProductoServicio=27594</v>
      </c>
    </row>
    <row r="904" spans="1:20" hidden="1" x14ac:dyDescent="0.25">
      <c r="A904" s="35" t="s">
        <v>6</v>
      </c>
      <c r="B904" s="35" t="s">
        <v>7885</v>
      </c>
      <c r="C904" s="36">
        <v>86</v>
      </c>
      <c r="D904" s="36">
        <v>0.69</v>
      </c>
      <c r="E904" s="36" t="s">
        <v>9809</v>
      </c>
      <c r="F904" s="52">
        <v>0.37</v>
      </c>
      <c r="G904" s="36" t="s">
        <v>9810</v>
      </c>
      <c r="H904" t="s">
        <v>9811</v>
      </c>
      <c r="I904" t="s">
        <v>9812</v>
      </c>
      <c r="J904" s="55" t="str">
        <f t="shared" si="56"/>
        <v xml:space="preserve"> 'TZ.MR992256 ',</v>
      </c>
      <c r="K904" t="s">
        <v>9813</v>
      </c>
      <c r="L904" t="s">
        <v>9814</v>
      </c>
      <c r="M904">
        <v>403</v>
      </c>
      <c r="N904" t="str">
        <f t="shared" si="57"/>
        <v>when  'TZ.MR992256 ',then 403</v>
      </c>
      <c r="O904" t="str">
        <f t="shared" si="58"/>
        <v>V</v>
      </c>
      <c r="P904">
        <v>26284</v>
      </c>
      <c r="Q904" t="s">
        <v>7885</v>
      </c>
      <c r="R904" t="s">
        <v>9816</v>
      </c>
      <c r="S904" t="s">
        <v>9817</v>
      </c>
      <c r="T904" t="str">
        <f t="shared" si="59"/>
        <v>update Unidad set Peso= '0.37 ' WHERE IDProductoServicio=26284</v>
      </c>
    </row>
    <row r="905" spans="1:20" hidden="1" x14ac:dyDescent="0.25">
      <c r="A905" s="35" t="s">
        <v>6</v>
      </c>
      <c r="B905" s="35" t="s">
        <v>7887</v>
      </c>
      <c r="C905" s="36">
        <v>20</v>
      </c>
      <c r="D905" s="36">
        <v>0.16400000000000001</v>
      </c>
      <c r="E905" s="36" t="s">
        <v>9809</v>
      </c>
      <c r="F905" s="52">
        <v>0.14899999999999999</v>
      </c>
      <c r="G905" s="36" t="s">
        <v>9810</v>
      </c>
      <c r="H905" t="s">
        <v>9811</v>
      </c>
      <c r="I905" t="s">
        <v>9812</v>
      </c>
      <c r="J905" s="55" t="str">
        <f t="shared" si="56"/>
        <v xml:space="preserve"> 'TZ.UH71-34-470 ',</v>
      </c>
      <c r="K905" t="s">
        <v>9813</v>
      </c>
      <c r="L905" t="s">
        <v>9814</v>
      </c>
      <c r="M905">
        <v>404</v>
      </c>
      <c r="N905" t="str">
        <f t="shared" si="57"/>
        <v>when  'TZ.UH71-34-470 ',then 404</v>
      </c>
      <c r="O905" t="str">
        <f t="shared" si="58"/>
        <v>V</v>
      </c>
      <c r="P905">
        <v>19380</v>
      </c>
      <c r="Q905" t="s">
        <v>7887</v>
      </c>
      <c r="R905" t="s">
        <v>9816</v>
      </c>
      <c r="S905" t="s">
        <v>9817</v>
      </c>
      <c r="T905" t="str">
        <f t="shared" si="59"/>
        <v>update Unidad set Peso= '0.149 ' WHERE IDProductoServicio=19380</v>
      </c>
    </row>
    <row r="906" spans="1:20" hidden="1" x14ac:dyDescent="0.25">
      <c r="A906" s="35" t="s">
        <v>6</v>
      </c>
      <c r="B906" s="35" t="s">
        <v>7889</v>
      </c>
      <c r="C906" s="36">
        <v>17</v>
      </c>
      <c r="D906" s="36">
        <v>0.108</v>
      </c>
      <c r="E906" s="36" t="s">
        <v>9809</v>
      </c>
      <c r="F906" s="52">
        <v>7.0999999999999994E-2</v>
      </c>
      <c r="G906" s="36" t="s">
        <v>9810</v>
      </c>
      <c r="H906" t="s">
        <v>9811</v>
      </c>
      <c r="I906" t="s">
        <v>9812</v>
      </c>
      <c r="J906" s="55" t="str">
        <f t="shared" si="56"/>
        <v xml:space="preserve"> 'WA.39-600 ',</v>
      </c>
      <c r="K906" t="s">
        <v>9813</v>
      </c>
      <c r="L906" t="s">
        <v>9814</v>
      </c>
      <c r="M906">
        <v>405</v>
      </c>
      <c r="N906" t="str">
        <f t="shared" si="57"/>
        <v>when  'WA.39-600 ',then 405</v>
      </c>
      <c r="O906" t="str">
        <f t="shared" si="58"/>
        <v>V</v>
      </c>
      <c r="P906">
        <v>22958</v>
      </c>
      <c r="Q906" t="s">
        <v>7889</v>
      </c>
      <c r="R906" t="s">
        <v>9816</v>
      </c>
      <c r="S906" t="s">
        <v>9817</v>
      </c>
      <c r="T906" t="str">
        <f t="shared" si="59"/>
        <v>update Unidad set Peso= '0.071 ' WHERE IDProductoServicio=22958</v>
      </c>
    </row>
    <row r="907" spans="1:20" hidden="1" x14ac:dyDescent="0.25">
      <c r="A907" s="35" t="s">
        <v>6</v>
      </c>
      <c r="B907" s="35" t="s">
        <v>7891</v>
      </c>
      <c r="C907" s="36">
        <v>11</v>
      </c>
      <c r="D907" s="36">
        <v>0.37</v>
      </c>
      <c r="E907" s="36" t="s">
        <v>9809</v>
      </c>
      <c r="F907" s="52">
        <v>0.03</v>
      </c>
      <c r="G907" s="36" t="s">
        <v>9810</v>
      </c>
      <c r="H907" t="s">
        <v>9811</v>
      </c>
      <c r="I907" t="s">
        <v>9812</v>
      </c>
      <c r="J907" s="55" t="str">
        <f t="shared" si="56"/>
        <v xml:space="preserve"> 'WA.46-1851 ',</v>
      </c>
      <c r="K907" t="s">
        <v>9813</v>
      </c>
      <c r="L907" t="s">
        <v>9814</v>
      </c>
      <c r="M907">
        <v>406</v>
      </c>
      <c r="N907" t="str">
        <f t="shared" si="57"/>
        <v>when  'WA.46-1851 ',then 406</v>
      </c>
      <c r="O907" t="str">
        <f t="shared" si="58"/>
        <v>V</v>
      </c>
      <c r="P907">
        <v>7231</v>
      </c>
      <c r="Q907" t="s">
        <v>7891</v>
      </c>
      <c r="R907" t="s">
        <v>9816</v>
      </c>
      <c r="S907" t="s">
        <v>9817</v>
      </c>
      <c r="T907" t="str">
        <f t="shared" si="59"/>
        <v>update Unidad set Peso= '0.03 ' WHERE IDProductoServicio=7231</v>
      </c>
    </row>
    <row r="908" spans="1:20" hidden="1" x14ac:dyDescent="0.25">
      <c r="A908" s="35" t="s">
        <v>6</v>
      </c>
      <c r="B908" s="35" t="s">
        <v>7893</v>
      </c>
      <c r="C908" s="36">
        <v>2</v>
      </c>
      <c r="D908" s="36">
        <v>0.14899999999999999</v>
      </c>
      <c r="E908" s="36" t="s">
        <v>9809</v>
      </c>
      <c r="F908" s="52">
        <v>2.569</v>
      </c>
      <c r="G908" s="36" t="s">
        <v>9810</v>
      </c>
      <c r="H908" t="s">
        <v>9811</v>
      </c>
      <c r="I908" t="s">
        <v>9812</v>
      </c>
      <c r="J908" s="55" t="str">
        <f t="shared" si="56"/>
        <v xml:space="preserve"> 'WA.61-150 ',</v>
      </c>
      <c r="K908" t="s">
        <v>9813</v>
      </c>
      <c r="L908" t="s">
        <v>9814</v>
      </c>
      <c r="M908">
        <v>407</v>
      </c>
      <c r="N908" t="str">
        <f t="shared" si="57"/>
        <v>when  'WA.61-150 ',then 407</v>
      </c>
      <c r="O908" t="str">
        <f t="shared" si="58"/>
        <v>V</v>
      </c>
      <c r="P908">
        <v>7382</v>
      </c>
      <c r="Q908" t="s">
        <v>7893</v>
      </c>
      <c r="R908" t="s">
        <v>9816</v>
      </c>
      <c r="S908" t="s">
        <v>9817</v>
      </c>
      <c r="T908" t="str">
        <f t="shared" si="59"/>
        <v>update Unidad set Peso= '2.569 ' WHERE IDProductoServicio=7382</v>
      </c>
    </row>
    <row r="909" spans="1:20" hidden="1" x14ac:dyDescent="0.25">
      <c r="A909" s="35" t="s">
        <v>6</v>
      </c>
      <c r="B909" s="35" t="s">
        <v>7895</v>
      </c>
      <c r="C909" s="36">
        <v>2</v>
      </c>
      <c r="D909" s="36">
        <v>7.0999999999999994E-2</v>
      </c>
      <c r="E909" s="36" t="s">
        <v>9809</v>
      </c>
      <c r="F909" s="52">
        <v>0.26600000000000001</v>
      </c>
      <c r="G909" s="36" t="s">
        <v>9810</v>
      </c>
      <c r="H909" t="s">
        <v>9811</v>
      </c>
      <c r="I909" t="s">
        <v>9812</v>
      </c>
      <c r="J909" s="55" t="str">
        <f t="shared" si="56"/>
        <v xml:space="preserve"> 'WA.66-5200 ',</v>
      </c>
      <c r="K909" t="s">
        <v>9813</v>
      </c>
      <c r="L909" t="s">
        <v>9814</v>
      </c>
      <c r="M909">
        <v>408</v>
      </c>
      <c r="N909" t="str">
        <f t="shared" si="57"/>
        <v>when  'WA.66-5200 ',then 408</v>
      </c>
      <c r="O909" t="str">
        <f t="shared" si="58"/>
        <v>V</v>
      </c>
      <c r="P909">
        <v>20481</v>
      </c>
      <c r="Q909" t="s">
        <v>7895</v>
      </c>
      <c r="R909" t="s">
        <v>9816</v>
      </c>
      <c r="S909" t="s">
        <v>9817</v>
      </c>
      <c r="T909" t="str">
        <f t="shared" si="59"/>
        <v>update Unidad set Peso= '0.266 ' WHERE IDProductoServicio=20481</v>
      </c>
    </row>
    <row r="910" spans="1:20" hidden="1" x14ac:dyDescent="0.25">
      <c r="A910" s="35" t="s">
        <v>6</v>
      </c>
      <c r="B910" s="35" t="s">
        <v>7897</v>
      </c>
      <c r="C910" s="36">
        <v>2</v>
      </c>
      <c r="D910" s="36">
        <v>0.03</v>
      </c>
      <c r="E910" s="36" t="s">
        <v>9809</v>
      </c>
      <c r="F910" s="52">
        <v>3.3000000000000002E-2</v>
      </c>
      <c r="G910" s="36" t="s">
        <v>9810</v>
      </c>
      <c r="H910" t="s">
        <v>9811</v>
      </c>
      <c r="I910" t="s">
        <v>9812</v>
      </c>
      <c r="J910" s="55" t="str">
        <f t="shared" si="56"/>
        <v xml:space="preserve"> 'WA.68-110 ',</v>
      </c>
      <c r="K910" t="s">
        <v>9813</v>
      </c>
      <c r="L910" t="s">
        <v>9814</v>
      </c>
      <c r="M910">
        <v>409</v>
      </c>
      <c r="N910" t="str">
        <f t="shared" si="57"/>
        <v>when  'WA.68-110 ',then 409</v>
      </c>
      <c r="O910" t="str">
        <f t="shared" si="58"/>
        <v>V</v>
      </c>
      <c r="P910">
        <v>22918</v>
      </c>
      <c r="Q910" t="s">
        <v>7897</v>
      </c>
      <c r="R910" t="s">
        <v>9816</v>
      </c>
      <c r="S910" t="s">
        <v>9817</v>
      </c>
      <c r="T910" t="str">
        <f t="shared" si="59"/>
        <v>update Unidad set Peso= '0.033 ' WHERE IDProductoServicio=22918</v>
      </c>
    </row>
    <row r="911" spans="1:20" hidden="1" x14ac:dyDescent="0.25">
      <c r="A911" s="35" t="s">
        <v>6</v>
      </c>
      <c r="B911" s="35" t="s">
        <v>7899</v>
      </c>
      <c r="C911" s="36">
        <v>203</v>
      </c>
      <c r="D911" s="36">
        <v>2.569</v>
      </c>
      <c r="E911" s="36" t="s">
        <v>9809</v>
      </c>
      <c r="F911" s="52">
        <v>0.13300000000000001</v>
      </c>
      <c r="G911" s="36" t="s">
        <v>9810</v>
      </c>
      <c r="H911" t="s">
        <v>9811</v>
      </c>
      <c r="I911" t="s">
        <v>9812</v>
      </c>
      <c r="J911" s="55" t="str">
        <f t="shared" si="56"/>
        <v xml:space="preserve"> 'WA.68-111 ',</v>
      </c>
      <c r="K911" t="s">
        <v>9813</v>
      </c>
      <c r="L911" t="s">
        <v>9814</v>
      </c>
      <c r="M911">
        <v>410</v>
      </c>
      <c r="N911" t="str">
        <f t="shared" si="57"/>
        <v>when  'WA.68-111 ',then 410</v>
      </c>
      <c r="O911" t="str">
        <f t="shared" si="58"/>
        <v>V</v>
      </c>
      <c r="P911">
        <v>22437</v>
      </c>
      <c r="Q911" t="s">
        <v>7899</v>
      </c>
      <c r="R911" t="s">
        <v>9816</v>
      </c>
      <c r="S911" t="s">
        <v>9817</v>
      </c>
      <c r="T911" t="str">
        <f t="shared" si="59"/>
        <v>update Unidad set Peso= '0.133 ' WHERE IDProductoServicio=22437</v>
      </c>
    </row>
    <row r="912" spans="1:20" hidden="1" x14ac:dyDescent="0.25">
      <c r="A912" s="35" t="s">
        <v>6</v>
      </c>
      <c r="B912" s="35" t="s">
        <v>7901</v>
      </c>
      <c r="C912" s="36">
        <v>302</v>
      </c>
      <c r="D912" s="36">
        <v>0.26600000000000001</v>
      </c>
      <c r="E912" s="36" t="s">
        <v>9809</v>
      </c>
      <c r="F912" s="52">
        <v>6.0999999999999999E-2</v>
      </c>
      <c r="G912" s="36" t="s">
        <v>9810</v>
      </c>
      <c r="H912" t="s">
        <v>9811</v>
      </c>
      <c r="I912" t="s">
        <v>9812</v>
      </c>
      <c r="J912" s="55" t="str">
        <f t="shared" si="56"/>
        <v xml:space="preserve"> 'WA.68-152 ',</v>
      </c>
      <c r="K912" t="s">
        <v>9813</v>
      </c>
      <c r="L912" t="s">
        <v>9814</v>
      </c>
      <c r="M912">
        <v>411</v>
      </c>
      <c r="N912" t="str">
        <f t="shared" si="57"/>
        <v>when  'WA.68-152 ',then 411</v>
      </c>
      <c r="O912" t="str">
        <f t="shared" si="58"/>
        <v>V</v>
      </c>
      <c r="P912">
        <v>23545</v>
      </c>
      <c r="Q912" t="s">
        <v>7901</v>
      </c>
      <c r="R912" t="s">
        <v>9816</v>
      </c>
      <c r="S912" t="s">
        <v>9817</v>
      </c>
      <c r="T912" t="str">
        <f t="shared" si="59"/>
        <v>update Unidad set Peso= '0.061 ' WHERE IDProductoServicio=23545</v>
      </c>
    </row>
    <row r="913" spans="1:20" hidden="1" x14ac:dyDescent="0.25">
      <c r="A913" s="35" t="s">
        <v>6</v>
      </c>
      <c r="B913" s="35" t="s">
        <v>7903</v>
      </c>
      <c r="C913" s="36">
        <v>2</v>
      </c>
      <c r="D913" s="36">
        <v>3.3000000000000002E-2</v>
      </c>
      <c r="E913" s="36" t="s">
        <v>9809</v>
      </c>
      <c r="F913" s="52">
        <v>1.0999999999999999E-2</v>
      </c>
      <c r="G913" s="36" t="s">
        <v>9810</v>
      </c>
      <c r="H913" t="s">
        <v>9811</v>
      </c>
      <c r="I913" t="s">
        <v>9812</v>
      </c>
      <c r="J913" s="55" t="str">
        <f t="shared" si="56"/>
        <v xml:space="preserve"> 'WA.71-1701 ',</v>
      </c>
      <c r="K913" t="s">
        <v>9813</v>
      </c>
      <c r="L913" t="s">
        <v>9814</v>
      </c>
      <c r="M913">
        <v>412</v>
      </c>
      <c r="N913" t="str">
        <f t="shared" si="57"/>
        <v>when  'WA.71-1701 ',then 412</v>
      </c>
      <c r="O913" t="str">
        <f t="shared" si="58"/>
        <v>V</v>
      </c>
      <c r="P913">
        <v>7498</v>
      </c>
      <c r="Q913" t="s">
        <v>7903</v>
      </c>
      <c r="R913" t="s">
        <v>9816</v>
      </c>
      <c r="S913" t="s">
        <v>9817</v>
      </c>
      <c r="T913" t="str">
        <f t="shared" si="59"/>
        <v>update Unidad set Peso= '0.011 ' WHERE IDProductoServicio=7498</v>
      </c>
    </row>
    <row r="914" spans="1:20" hidden="1" x14ac:dyDescent="0.25">
      <c r="A914" s="35" t="s">
        <v>6</v>
      </c>
      <c r="B914" s="35" t="s">
        <v>7905</v>
      </c>
      <c r="C914" s="36">
        <v>34</v>
      </c>
      <c r="D914" s="36">
        <v>0.13300000000000001</v>
      </c>
      <c r="E914" s="36" t="s">
        <v>9809</v>
      </c>
      <c r="F914" s="52">
        <v>4.2000000000000003E-2</v>
      </c>
      <c r="G914" s="36" t="s">
        <v>9810</v>
      </c>
      <c r="H914" t="s">
        <v>9811</v>
      </c>
      <c r="I914" t="s">
        <v>9812</v>
      </c>
      <c r="J914" s="55" t="str">
        <f t="shared" si="56"/>
        <v xml:space="preserve"> 'WA.76-1255 ',</v>
      </c>
      <c r="K914" t="s">
        <v>9813</v>
      </c>
      <c r="L914" t="s">
        <v>9814</v>
      </c>
      <c r="M914">
        <v>413</v>
      </c>
      <c r="N914" t="str">
        <f t="shared" si="57"/>
        <v>when  'WA.76-1255 ',then 413</v>
      </c>
      <c r="O914" t="str">
        <f t="shared" si="58"/>
        <v>V</v>
      </c>
      <c r="P914">
        <v>22192</v>
      </c>
      <c r="Q914" t="s">
        <v>7905</v>
      </c>
      <c r="R914" t="s">
        <v>9816</v>
      </c>
      <c r="S914" t="s">
        <v>9817</v>
      </c>
      <c r="T914" t="str">
        <f t="shared" si="59"/>
        <v>update Unidad set Peso= '0.042 ' WHERE IDProductoServicio=22192</v>
      </c>
    </row>
    <row r="915" spans="1:20" hidden="1" x14ac:dyDescent="0.25">
      <c r="A915" s="35" t="s">
        <v>6</v>
      </c>
      <c r="B915" s="35" t="s">
        <v>7907</v>
      </c>
      <c r="C915" s="36">
        <v>41</v>
      </c>
      <c r="D915" s="36">
        <v>6.0999999999999999E-2</v>
      </c>
      <c r="E915" s="36" t="s">
        <v>9809</v>
      </c>
      <c r="F915" s="52">
        <v>4.3999999999999997E-2</v>
      </c>
      <c r="G915" s="36" t="s">
        <v>9810</v>
      </c>
      <c r="H915" t="s">
        <v>9811</v>
      </c>
      <c r="I915" t="s">
        <v>9812</v>
      </c>
      <c r="J915" s="55" t="str">
        <f t="shared" si="56"/>
        <v xml:space="preserve"> 'WA.76-1264 ',</v>
      </c>
      <c r="K915" t="s">
        <v>9813</v>
      </c>
      <c r="L915" t="s">
        <v>9814</v>
      </c>
      <c r="M915">
        <v>414</v>
      </c>
      <c r="N915" t="str">
        <f t="shared" si="57"/>
        <v>when  'WA.76-1264 ',then 414</v>
      </c>
      <c r="O915" t="str">
        <f t="shared" si="58"/>
        <v>V</v>
      </c>
      <c r="P915">
        <v>22193</v>
      </c>
      <c r="Q915" t="s">
        <v>7907</v>
      </c>
      <c r="R915" t="s">
        <v>9816</v>
      </c>
      <c r="S915" t="s">
        <v>9817</v>
      </c>
      <c r="T915" t="str">
        <f t="shared" si="59"/>
        <v>update Unidad set Peso= '0.044 ' WHERE IDProductoServicio=22193</v>
      </c>
    </row>
    <row r="916" spans="1:20" hidden="1" x14ac:dyDescent="0.25">
      <c r="A916" s="35" t="s">
        <v>6</v>
      </c>
      <c r="B916" s="35" t="s">
        <v>7909</v>
      </c>
      <c r="C916" s="36">
        <v>18</v>
      </c>
      <c r="D916" s="36">
        <v>1.0999999999999999E-2</v>
      </c>
      <c r="E916" s="36" t="s">
        <v>9809</v>
      </c>
      <c r="F916" s="52">
        <v>0.17699999999999999</v>
      </c>
      <c r="G916" s="36" t="s">
        <v>9810</v>
      </c>
      <c r="H916" t="s">
        <v>9811</v>
      </c>
      <c r="I916" t="s">
        <v>9812</v>
      </c>
      <c r="J916" s="55" t="str">
        <f t="shared" si="56"/>
        <v xml:space="preserve"> 'WA.79-1138 ',</v>
      </c>
      <c r="K916" t="s">
        <v>9813</v>
      </c>
      <c r="L916" t="s">
        <v>9814</v>
      </c>
      <c r="M916">
        <v>415</v>
      </c>
      <c r="N916" t="str">
        <f t="shared" si="57"/>
        <v>when  'WA.79-1138 ',then 415</v>
      </c>
      <c r="O916" t="str">
        <f t="shared" si="58"/>
        <v>V</v>
      </c>
      <c r="P916">
        <v>22941</v>
      </c>
      <c r="Q916" t="s">
        <v>7909</v>
      </c>
      <c r="R916" t="s">
        <v>9816</v>
      </c>
      <c r="S916" t="s">
        <v>9817</v>
      </c>
      <c r="T916" t="str">
        <f t="shared" si="59"/>
        <v>update Unidad set Peso= '0.177 ' WHERE IDProductoServicio=22941</v>
      </c>
    </row>
    <row r="917" spans="1:20" hidden="1" x14ac:dyDescent="0.25">
      <c r="A917" s="35" t="s">
        <v>6</v>
      </c>
      <c r="B917" s="35" t="s">
        <v>7911</v>
      </c>
      <c r="C917" s="36">
        <v>149</v>
      </c>
      <c r="D917" s="36">
        <v>4.2000000000000003E-2</v>
      </c>
      <c r="E917" s="36" t="s">
        <v>9809</v>
      </c>
      <c r="F917" s="52">
        <v>0.22600000000000001</v>
      </c>
      <c r="G917" s="36" t="s">
        <v>9810</v>
      </c>
      <c r="H917" t="s">
        <v>9811</v>
      </c>
      <c r="I917" t="s">
        <v>9812</v>
      </c>
      <c r="J917" s="55" t="str">
        <f t="shared" si="56"/>
        <v xml:space="preserve"> 'WG.4411 ',</v>
      </c>
      <c r="K917" t="s">
        <v>9813</v>
      </c>
      <c r="L917" t="s">
        <v>9814</v>
      </c>
      <c r="M917">
        <v>416</v>
      </c>
      <c r="N917" t="str">
        <f t="shared" si="57"/>
        <v>when  'WG.4411 ',then 416</v>
      </c>
      <c r="O917" t="str">
        <f t="shared" si="58"/>
        <v>V</v>
      </c>
      <c r="P917">
        <v>7608</v>
      </c>
      <c r="Q917" t="s">
        <v>7911</v>
      </c>
      <c r="R917" t="s">
        <v>9816</v>
      </c>
      <c r="S917" t="s">
        <v>9817</v>
      </c>
      <c r="T917" t="str">
        <f t="shared" si="59"/>
        <v>update Unidad set Peso= '0.226 ' WHERE IDProductoServicio=7608</v>
      </c>
    </row>
    <row r="918" spans="1:20" hidden="1" x14ac:dyDescent="0.25">
      <c r="A918" s="35" t="s">
        <v>6</v>
      </c>
      <c r="B918" s="35" t="s">
        <v>7913</v>
      </c>
      <c r="C918" s="36">
        <v>1</v>
      </c>
      <c r="D918" s="36">
        <v>4.3999999999999997E-2</v>
      </c>
      <c r="E918" s="36" t="s">
        <v>9809</v>
      </c>
      <c r="F918" s="52">
        <v>0.34499999999999997</v>
      </c>
      <c r="G918" s="36" t="s">
        <v>9810</v>
      </c>
      <c r="H918" t="s">
        <v>9811</v>
      </c>
      <c r="I918" t="s">
        <v>9812</v>
      </c>
      <c r="J918" s="55" t="str">
        <f t="shared" si="56"/>
        <v xml:space="preserve"> 'WT.13024-ED000 ',</v>
      </c>
      <c r="K918" t="s">
        <v>9813</v>
      </c>
      <c r="L918" t="s">
        <v>9814</v>
      </c>
      <c r="M918">
        <v>417</v>
      </c>
      <c r="N918" t="str">
        <f t="shared" si="57"/>
        <v>when  'WT.13024-ED000 ',then 417</v>
      </c>
      <c r="O918" t="str">
        <f t="shared" si="58"/>
        <v>V</v>
      </c>
      <c r="P918">
        <v>7671</v>
      </c>
      <c r="Q918" t="s">
        <v>7913</v>
      </c>
      <c r="R918" t="s">
        <v>9816</v>
      </c>
      <c r="S918" t="s">
        <v>9817</v>
      </c>
      <c r="T918" t="str">
        <f t="shared" si="59"/>
        <v>update Unidad set Peso= '0.345 ' WHERE IDProductoServicio=7671</v>
      </c>
    </row>
    <row r="919" spans="1:20" hidden="1" x14ac:dyDescent="0.25">
      <c r="A919" s="35" t="s">
        <v>6</v>
      </c>
      <c r="B919" s="35" t="s">
        <v>7915</v>
      </c>
      <c r="C919" s="36">
        <v>6</v>
      </c>
      <c r="D919" s="36">
        <v>0.17699999999999999</v>
      </c>
      <c r="E919" s="36" t="s">
        <v>9809</v>
      </c>
      <c r="F919" s="52">
        <v>0.30499999999999999</v>
      </c>
      <c r="G919" s="36" t="s">
        <v>9810</v>
      </c>
      <c r="H919" t="s">
        <v>9811</v>
      </c>
      <c r="I919" t="s">
        <v>9812</v>
      </c>
      <c r="J919" s="55" t="str">
        <f t="shared" si="56"/>
        <v xml:space="preserve"> 'WT.13028-99B00 ',</v>
      </c>
      <c r="K919" t="s">
        <v>9813</v>
      </c>
      <c r="L919" t="s">
        <v>9814</v>
      </c>
      <c r="M919">
        <v>418</v>
      </c>
      <c r="N919" t="str">
        <f t="shared" si="57"/>
        <v>when  'WT.13028-99B00 ',then 418</v>
      </c>
      <c r="O919" t="str">
        <f t="shared" si="58"/>
        <v>V</v>
      </c>
      <c r="P919">
        <v>15968</v>
      </c>
      <c r="Q919" t="s">
        <v>7915</v>
      </c>
      <c r="R919" t="s">
        <v>9816</v>
      </c>
      <c r="S919" t="s">
        <v>9817</v>
      </c>
      <c r="T919" t="str">
        <f t="shared" si="59"/>
        <v>update Unidad set Peso= '0.305 ' WHERE IDProductoServicio=15968</v>
      </c>
    </row>
    <row r="920" spans="1:20" hidden="1" x14ac:dyDescent="0.25">
      <c r="A920" s="35" t="s">
        <v>6</v>
      </c>
      <c r="B920" s="35" t="s">
        <v>7917</v>
      </c>
      <c r="C920" s="36">
        <v>6</v>
      </c>
      <c r="D920" s="36">
        <v>0.22600000000000001</v>
      </c>
      <c r="E920" s="36" t="s">
        <v>9809</v>
      </c>
      <c r="F920" s="52">
        <v>0.216</v>
      </c>
      <c r="G920" s="36" t="s">
        <v>9810</v>
      </c>
      <c r="H920" t="s">
        <v>9811</v>
      </c>
      <c r="I920" t="s">
        <v>9812</v>
      </c>
      <c r="J920" s="55" t="str">
        <f t="shared" si="56"/>
        <v xml:space="preserve"> 'WT.13028-99B10 ',</v>
      </c>
      <c r="K920" t="s">
        <v>9813</v>
      </c>
      <c r="L920" t="s">
        <v>9814</v>
      </c>
      <c r="M920">
        <v>419</v>
      </c>
      <c r="N920" t="str">
        <f t="shared" si="57"/>
        <v>when  'WT.13028-99B10 ',then 419</v>
      </c>
      <c r="O920" t="str">
        <f t="shared" si="58"/>
        <v>V</v>
      </c>
      <c r="P920">
        <v>15969</v>
      </c>
      <c r="Q920" t="s">
        <v>7917</v>
      </c>
      <c r="R920" t="s">
        <v>9816</v>
      </c>
      <c r="S920" t="s">
        <v>9817</v>
      </c>
      <c r="T920" t="str">
        <f t="shared" si="59"/>
        <v>update Unidad set Peso= '0.216 ' WHERE IDProductoServicio=15969</v>
      </c>
    </row>
    <row r="921" spans="1:20" hidden="1" x14ac:dyDescent="0.25">
      <c r="A921" s="35" t="s">
        <v>6</v>
      </c>
      <c r="B921" s="35" t="s">
        <v>7919</v>
      </c>
      <c r="C921" s="36">
        <v>2</v>
      </c>
      <c r="D921" s="36">
        <v>0.34499999999999997</v>
      </c>
      <c r="E921" s="36" t="s">
        <v>9809</v>
      </c>
      <c r="F921" s="52">
        <v>0.156</v>
      </c>
      <c r="G921" s="36" t="s">
        <v>9810</v>
      </c>
      <c r="H921" t="s">
        <v>9811</v>
      </c>
      <c r="I921" t="s">
        <v>9812</v>
      </c>
      <c r="J921" s="55" t="str">
        <f t="shared" si="56"/>
        <v xml:space="preserve"> 'WT.13085-AL505 ',</v>
      </c>
      <c r="K921" t="s">
        <v>9813</v>
      </c>
      <c r="L921" t="s">
        <v>9814</v>
      </c>
      <c r="M921">
        <v>420</v>
      </c>
      <c r="N921" t="str">
        <f t="shared" si="57"/>
        <v>when  'WT.13085-AL505 ',then 420</v>
      </c>
      <c r="O921" t="str">
        <f t="shared" si="58"/>
        <v>V</v>
      </c>
      <c r="P921">
        <v>16295</v>
      </c>
      <c r="Q921" t="s">
        <v>7919</v>
      </c>
      <c r="R921" t="s">
        <v>9816</v>
      </c>
      <c r="S921" t="s">
        <v>9817</v>
      </c>
      <c r="T921" t="str">
        <f t="shared" si="59"/>
        <v>update Unidad set Peso= '0.156 ' WHERE IDProductoServicio=16295</v>
      </c>
    </row>
    <row r="922" spans="1:20" hidden="1" x14ac:dyDescent="0.25">
      <c r="A922" s="35" t="s">
        <v>6</v>
      </c>
      <c r="B922" s="35" t="s">
        <v>7921</v>
      </c>
      <c r="C922" s="36">
        <v>2</v>
      </c>
      <c r="D922" s="36">
        <v>0.30499999999999999</v>
      </c>
      <c r="E922" s="36" t="s">
        <v>9809</v>
      </c>
      <c r="F922" s="52">
        <v>0.06</v>
      </c>
      <c r="G922" s="36" t="s">
        <v>9810</v>
      </c>
      <c r="H922" t="s">
        <v>9811</v>
      </c>
      <c r="I922" t="s">
        <v>9812</v>
      </c>
      <c r="J922" s="55" t="str">
        <f t="shared" si="56"/>
        <v xml:space="preserve"> 'WT.13085-AL511 ',</v>
      </c>
      <c r="K922" t="s">
        <v>9813</v>
      </c>
      <c r="L922" t="s">
        <v>9814</v>
      </c>
      <c r="M922">
        <v>421</v>
      </c>
      <c r="N922" t="str">
        <f t="shared" si="57"/>
        <v>when  'WT.13085-AL511 ',then 421</v>
      </c>
      <c r="O922" t="str">
        <f t="shared" si="58"/>
        <v>V</v>
      </c>
      <c r="P922">
        <v>16296</v>
      </c>
      <c r="Q922" t="s">
        <v>7921</v>
      </c>
      <c r="R922" t="s">
        <v>9816</v>
      </c>
      <c r="S922" t="s">
        <v>9817</v>
      </c>
      <c r="T922" t="str">
        <f t="shared" si="59"/>
        <v>update Unidad set Peso= '0.06 ' WHERE IDProductoServicio=16296</v>
      </c>
    </row>
    <row r="923" spans="1:20" hidden="1" x14ac:dyDescent="0.25">
      <c r="A923" s="35" t="s">
        <v>6</v>
      </c>
      <c r="B923" s="35" t="s">
        <v>7923</v>
      </c>
      <c r="C923" s="36">
        <v>2</v>
      </c>
      <c r="D923" s="36">
        <v>0.216</v>
      </c>
      <c r="E923" s="36" t="s">
        <v>9809</v>
      </c>
      <c r="F923" s="52">
        <v>0.14699999999999999</v>
      </c>
      <c r="G923" s="36" t="s">
        <v>9810</v>
      </c>
      <c r="H923" t="s">
        <v>9811</v>
      </c>
      <c r="I923" t="s">
        <v>9812</v>
      </c>
      <c r="J923" s="55" t="str">
        <f t="shared" si="56"/>
        <v xml:space="preserve"> 'WT.13091-AL502 ',</v>
      </c>
      <c r="K923" t="s">
        <v>9813</v>
      </c>
      <c r="L923" t="s">
        <v>9814</v>
      </c>
      <c r="M923">
        <v>422</v>
      </c>
      <c r="N923" t="str">
        <f t="shared" si="57"/>
        <v>when  'WT.13091-AL502 ',then 422</v>
      </c>
      <c r="O923" t="str">
        <f t="shared" si="58"/>
        <v>V</v>
      </c>
      <c r="P923">
        <v>16297</v>
      </c>
      <c r="Q923" t="s">
        <v>7923</v>
      </c>
      <c r="R923" t="s">
        <v>9816</v>
      </c>
      <c r="S923" t="s">
        <v>9817</v>
      </c>
      <c r="T923" t="str">
        <f t="shared" si="59"/>
        <v>update Unidad set Peso= '0.147 ' WHERE IDProductoServicio=16297</v>
      </c>
    </row>
    <row r="924" spans="1:20" hidden="1" x14ac:dyDescent="0.25">
      <c r="A924" s="35" t="s">
        <v>6</v>
      </c>
      <c r="B924" s="35" t="s">
        <v>7925</v>
      </c>
      <c r="C924" s="36">
        <v>7</v>
      </c>
      <c r="D924" s="36">
        <v>0.156</v>
      </c>
      <c r="E924" s="36" t="s">
        <v>9809</v>
      </c>
      <c r="F924" s="52">
        <v>0.19800000000000001</v>
      </c>
      <c r="G924" s="36" t="s">
        <v>9810</v>
      </c>
      <c r="H924" t="s">
        <v>9811</v>
      </c>
      <c r="I924" t="s">
        <v>9812</v>
      </c>
      <c r="J924" s="55" t="str">
        <f t="shared" si="56"/>
        <v xml:space="preserve"> 'WT.TK-BU112-S ',</v>
      </c>
      <c r="K924" t="s">
        <v>9813</v>
      </c>
      <c r="L924" t="s">
        <v>9814</v>
      </c>
      <c r="M924">
        <v>423</v>
      </c>
      <c r="N924" t="str">
        <f t="shared" si="57"/>
        <v>when  'WT.TK-BU112-S ',then 423</v>
      </c>
      <c r="O924" t="str">
        <f t="shared" si="58"/>
        <v>V</v>
      </c>
      <c r="P924">
        <v>17938</v>
      </c>
      <c r="Q924" t="s">
        <v>7925</v>
      </c>
      <c r="R924" t="s">
        <v>9816</v>
      </c>
      <c r="S924" t="s">
        <v>9817</v>
      </c>
      <c r="T924" t="str">
        <f t="shared" si="59"/>
        <v>update Unidad set Peso= '0.198 ' WHERE IDProductoServicio=17938</v>
      </c>
    </row>
    <row r="925" spans="1:20" hidden="1" x14ac:dyDescent="0.25">
      <c r="A925" s="35" t="s">
        <v>6</v>
      </c>
      <c r="B925" s="35" t="s">
        <v>7927</v>
      </c>
      <c r="C925" s="36">
        <v>2</v>
      </c>
      <c r="D925" s="36">
        <v>0.06</v>
      </c>
      <c r="E925" s="36" t="s">
        <v>9809</v>
      </c>
      <c r="F925" s="52">
        <v>3.9E-2</v>
      </c>
      <c r="G925" s="36" t="s">
        <v>9810</v>
      </c>
      <c r="H925" t="s">
        <v>9811</v>
      </c>
      <c r="I925" t="s">
        <v>9812</v>
      </c>
      <c r="J925" s="55" t="str">
        <f t="shared" si="56"/>
        <v xml:space="preserve"> 'WT.TK-FO118-G/L ',</v>
      </c>
      <c r="K925" t="s">
        <v>9813</v>
      </c>
      <c r="L925" t="s">
        <v>9814</v>
      </c>
      <c r="M925">
        <v>424</v>
      </c>
      <c r="N925" t="str">
        <f t="shared" si="57"/>
        <v>when  'WT.TK-FO118-G/L ',then 424</v>
      </c>
      <c r="O925" t="str">
        <f t="shared" si="58"/>
        <v>V</v>
      </c>
      <c r="P925">
        <v>13805</v>
      </c>
      <c r="Q925" t="s">
        <v>7927</v>
      </c>
      <c r="R925" t="s">
        <v>9816</v>
      </c>
      <c r="S925" t="s">
        <v>9817</v>
      </c>
      <c r="T925" t="str">
        <f t="shared" si="59"/>
        <v>update Unidad set Peso= '0.039 ' WHERE IDProductoServicio=13805</v>
      </c>
    </row>
    <row r="926" spans="1:20" hidden="1" x14ac:dyDescent="0.25">
      <c r="A926" s="35" t="s">
        <v>6</v>
      </c>
      <c r="B926" s="35" t="s">
        <v>7929</v>
      </c>
      <c r="C926" s="36">
        <v>14</v>
      </c>
      <c r="D926" s="36">
        <v>0.14699999999999999</v>
      </c>
      <c r="E926" s="36" t="s">
        <v>9809</v>
      </c>
      <c r="F926" s="52">
        <v>0.503</v>
      </c>
      <c r="G926" s="36" t="s">
        <v>9810</v>
      </c>
      <c r="H926" t="s">
        <v>9811</v>
      </c>
      <c r="I926" t="s">
        <v>9812</v>
      </c>
      <c r="J926" s="55" t="str">
        <f t="shared" si="56"/>
        <v xml:space="preserve"> 'WT.TK-GM101-608 ',</v>
      </c>
      <c r="K926" t="s">
        <v>9813</v>
      </c>
      <c r="L926" t="s">
        <v>9814</v>
      </c>
      <c r="M926">
        <v>425</v>
      </c>
      <c r="N926" t="str">
        <f t="shared" si="57"/>
        <v>when  'WT.TK-GM101-608 ',then 425</v>
      </c>
      <c r="O926" t="str">
        <f t="shared" si="58"/>
        <v>V</v>
      </c>
      <c r="P926">
        <v>7705</v>
      </c>
      <c r="Q926" t="s">
        <v>7929</v>
      </c>
      <c r="R926" t="s">
        <v>9816</v>
      </c>
      <c r="S926" t="s">
        <v>9817</v>
      </c>
      <c r="T926" t="str">
        <f t="shared" si="59"/>
        <v>update Unidad set Peso= '0.503 ' WHERE IDProductoServicio=7705</v>
      </c>
    </row>
    <row r="927" spans="1:20" hidden="1" x14ac:dyDescent="0.25">
      <c r="A927" s="35" t="s">
        <v>6</v>
      </c>
      <c r="B927" s="35" t="s">
        <v>7931</v>
      </c>
      <c r="C927" s="36">
        <v>2</v>
      </c>
      <c r="D927" s="36">
        <v>0.19800000000000001</v>
      </c>
      <c r="E927" s="36" t="s">
        <v>9809</v>
      </c>
      <c r="F927" s="52">
        <v>0.47699999999999998</v>
      </c>
      <c r="G927" s="36" t="s">
        <v>9810</v>
      </c>
      <c r="H927" t="s">
        <v>9811</v>
      </c>
      <c r="I927" t="s">
        <v>9812</v>
      </c>
      <c r="J927" s="55" t="str">
        <f t="shared" si="56"/>
        <v xml:space="preserve"> 'WT.TK-GM109-840 ',</v>
      </c>
      <c r="K927" t="s">
        <v>9813</v>
      </c>
      <c r="L927" t="s">
        <v>9814</v>
      </c>
      <c r="M927">
        <v>426</v>
      </c>
      <c r="N927" t="str">
        <f t="shared" si="57"/>
        <v>when  'WT.TK-GM109-840 ',then 426</v>
      </c>
      <c r="O927" t="str">
        <f t="shared" si="58"/>
        <v>V</v>
      </c>
      <c r="P927">
        <v>7708</v>
      </c>
      <c r="Q927" t="s">
        <v>7931</v>
      </c>
      <c r="R927" t="s">
        <v>9816</v>
      </c>
      <c r="S927" t="s">
        <v>9817</v>
      </c>
      <c r="T927" t="str">
        <f t="shared" si="59"/>
        <v>update Unidad set Peso= '0.477 ' WHERE IDProductoServicio=7708</v>
      </c>
    </row>
    <row r="928" spans="1:20" hidden="1" x14ac:dyDescent="0.25">
      <c r="A928" s="35" t="s">
        <v>6</v>
      </c>
      <c r="B928" s="35" t="s">
        <v>7933</v>
      </c>
      <c r="C928" s="36">
        <v>1</v>
      </c>
      <c r="D928" s="36">
        <v>3.9E-2</v>
      </c>
      <c r="E928" s="36" t="s">
        <v>9809</v>
      </c>
      <c r="F928" s="52">
        <v>0.35499999999999998</v>
      </c>
      <c r="G928" s="36" t="s">
        <v>9810</v>
      </c>
      <c r="H928" t="s">
        <v>9811</v>
      </c>
      <c r="I928" t="s">
        <v>9812</v>
      </c>
      <c r="J928" s="55" t="str">
        <f t="shared" si="56"/>
        <v xml:space="preserve"> 'XT.TBX75 ',</v>
      </c>
      <c r="K928" t="s">
        <v>9813</v>
      </c>
      <c r="L928" t="s">
        <v>9814</v>
      </c>
      <c r="M928">
        <v>427</v>
      </c>
      <c r="N928" t="str">
        <f t="shared" si="57"/>
        <v>when  'XT.TBX75 ',then 427</v>
      </c>
      <c r="O928" t="str">
        <f t="shared" si="58"/>
        <v>V</v>
      </c>
      <c r="P928">
        <v>7753</v>
      </c>
      <c r="Q928" t="s">
        <v>7933</v>
      </c>
      <c r="R928" t="s">
        <v>9816</v>
      </c>
      <c r="S928" t="s">
        <v>9817</v>
      </c>
      <c r="T928" t="str">
        <f t="shared" si="59"/>
        <v>update Unidad set Peso= '0.355 ' WHERE IDProductoServicio=7753</v>
      </c>
    </row>
    <row r="929" spans="1:20" hidden="1" x14ac:dyDescent="0.25">
      <c r="A929" s="35" t="s">
        <v>6</v>
      </c>
      <c r="B929" s="35" t="s">
        <v>7935</v>
      </c>
      <c r="C929" s="36">
        <v>7</v>
      </c>
      <c r="D929" s="36">
        <v>0.503</v>
      </c>
      <c r="E929" s="36" t="s">
        <v>9809</v>
      </c>
      <c r="F929" s="52">
        <v>0.192</v>
      </c>
      <c r="G929" s="36" t="s">
        <v>9810</v>
      </c>
      <c r="H929" t="s">
        <v>9811</v>
      </c>
      <c r="I929" t="s">
        <v>9812</v>
      </c>
      <c r="J929" s="55" t="str">
        <f t="shared" si="56"/>
        <v xml:space="preserve"> 'YU.27301-26640 ',</v>
      </c>
      <c r="K929" t="s">
        <v>9813</v>
      </c>
      <c r="L929" t="s">
        <v>9814</v>
      </c>
      <c r="M929">
        <v>428</v>
      </c>
      <c r="N929" t="str">
        <f t="shared" si="57"/>
        <v>when  'YU.27301-26640 ',then 428</v>
      </c>
      <c r="O929" t="str">
        <f t="shared" si="58"/>
        <v>V</v>
      </c>
      <c r="P929">
        <v>24117</v>
      </c>
      <c r="Q929" t="s">
        <v>7935</v>
      </c>
      <c r="R929" t="s">
        <v>9816</v>
      </c>
      <c r="S929" t="s">
        <v>9817</v>
      </c>
      <c r="T929" t="str">
        <f t="shared" si="59"/>
        <v>update Unidad set Peso= '0.192 ' WHERE IDProductoServicio=24117</v>
      </c>
    </row>
    <row r="930" spans="1:20" hidden="1" x14ac:dyDescent="0.25">
      <c r="A930" s="35" t="s">
        <v>6</v>
      </c>
      <c r="B930" s="35" t="s">
        <v>7937</v>
      </c>
      <c r="C930" s="36">
        <v>5</v>
      </c>
      <c r="D930" s="36">
        <v>0.47699999999999998</v>
      </c>
      <c r="E930" s="36" t="s">
        <v>9809</v>
      </c>
      <c r="F930" s="52">
        <v>0.20200000000000001</v>
      </c>
      <c r="G930" s="36" t="s">
        <v>9810</v>
      </c>
      <c r="H930" t="s">
        <v>9811</v>
      </c>
      <c r="I930" t="s">
        <v>9812</v>
      </c>
      <c r="J930" s="55" t="str">
        <f t="shared" si="56"/>
        <v xml:space="preserve"> 'YU.27301-2B100 ',</v>
      </c>
      <c r="K930" t="s">
        <v>9813</v>
      </c>
      <c r="L930" t="s">
        <v>9814</v>
      </c>
      <c r="M930">
        <v>429</v>
      </c>
      <c r="N930" t="str">
        <f t="shared" si="57"/>
        <v>when  'YU.27301-2B100 ',then 429</v>
      </c>
      <c r="O930" t="str">
        <f t="shared" si="58"/>
        <v>V</v>
      </c>
      <c r="P930">
        <v>24119</v>
      </c>
      <c r="Q930" t="s">
        <v>7937</v>
      </c>
      <c r="R930" t="s">
        <v>9816</v>
      </c>
      <c r="S930" t="s">
        <v>9817</v>
      </c>
      <c r="T930" t="str">
        <f t="shared" si="59"/>
        <v>update Unidad set Peso= '0.202 ' WHERE IDProductoServicio=24119</v>
      </c>
    </row>
    <row r="931" spans="1:20" hidden="1" x14ac:dyDescent="0.25">
      <c r="A931" s="35" t="s">
        <v>6</v>
      </c>
      <c r="B931" s="35" t="s">
        <v>7939</v>
      </c>
      <c r="C931" s="36">
        <v>4</v>
      </c>
      <c r="D931" s="36">
        <v>0.35499999999999998</v>
      </c>
      <c r="E931" s="36" t="s">
        <v>9809</v>
      </c>
      <c r="F931" s="52">
        <v>1.087</v>
      </c>
      <c r="G931" s="36" t="s">
        <v>9810</v>
      </c>
      <c r="H931" t="s">
        <v>9811</v>
      </c>
      <c r="I931" t="s">
        <v>9812</v>
      </c>
      <c r="J931" s="55" t="str">
        <f t="shared" si="56"/>
        <v xml:space="preserve"> 'ZM.8313001A ',</v>
      </c>
      <c r="K931" t="s">
        <v>9813</v>
      </c>
      <c r="L931" t="s">
        <v>9814</v>
      </c>
      <c r="M931">
        <v>430</v>
      </c>
      <c r="N931" t="str">
        <f t="shared" si="57"/>
        <v>when  'ZM.8313001A ',then 430</v>
      </c>
      <c r="O931" t="str">
        <f t="shared" si="58"/>
        <v>V</v>
      </c>
      <c r="P931">
        <v>24771</v>
      </c>
      <c r="Q931" t="s">
        <v>7939</v>
      </c>
      <c r="R931" t="s">
        <v>9816</v>
      </c>
      <c r="S931" t="s">
        <v>9817</v>
      </c>
      <c r="T931" t="str">
        <f t="shared" si="59"/>
        <v>update Unidad set Peso= '1.087 ' WHERE IDProductoServicio=24771</v>
      </c>
    </row>
    <row r="932" spans="1:20" hidden="1" x14ac:dyDescent="0.25">
      <c r="A932" s="35" t="s">
        <v>6</v>
      </c>
      <c r="B932" s="35" t="s">
        <v>7941</v>
      </c>
      <c r="C932" s="36">
        <v>13</v>
      </c>
      <c r="D932" s="36">
        <v>0.192</v>
      </c>
      <c r="E932" s="36" t="s">
        <v>9809</v>
      </c>
      <c r="F932" s="52">
        <v>1.5649999999999999</v>
      </c>
      <c r="G932" s="36" t="s">
        <v>9810</v>
      </c>
      <c r="H932" t="s">
        <v>9811</v>
      </c>
      <c r="I932" t="s">
        <v>9812</v>
      </c>
      <c r="J932" s="55" t="str">
        <f t="shared" si="56"/>
        <v xml:space="preserve"> 'ZM.8313002A ',</v>
      </c>
      <c r="K932" t="s">
        <v>9813</v>
      </c>
      <c r="L932" t="s">
        <v>9814</v>
      </c>
      <c r="M932">
        <v>431</v>
      </c>
      <c r="N932" t="str">
        <f t="shared" si="57"/>
        <v>when  'ZM.8313002A ',then 431</v>
      </c>
      <c r="O932" t="str">
        <f t="shared" si="58"/>
        <v>V</v>
      </c>
      <c r="P932">
        <v>24772</v>
      </c>
      <c r="Q932" t="s">
        <v>7941</v>
      </c>
      <c r="R932" t="s">
        <v>9816</v>
      </c>
      <c r="S932" t="s">
        <v>9817</v>
      </c>
      <c r="T932" t="str">
        <f t="shared" si="59"/>
        <v>update Unidad set Peso= '1.565 ' WHERE IDProductoServicio=24772</v>
      </c>
    </row>
    <row r="933" spans="1:20" hidden="1" x14ac:dyDescent="0.25">
      <c r="A933" s="35" t="s">
        <v>6</v>
      </c>
      <c r="B933" s="35" t="s">
        <v>7943</v>
      </c>
      <c r="C933" s="36">
        <v>10</v>
      </c>
      <c r="D933" s="36">
        <v>0.20200000000000001</v>
      </c>
      <c r="E933" s="36" t="s">
        <v>9809</v>
      </c>
      <c r="F933" s="52">
        <v>1.018</v>
      </c>
      <c r="G933" s="36" t="s">
        <v>9810</v>
      </c>
      <c r="H933" t="s">
        <v>9811</v>
      </c>
      <c r="I933" t="s">
        <v>9812</v>
      </c>
      <c r="J933" s="55" t="str">
        <f t="shared" si="56"/>
        <v xml:space="preserve"> 'ZM.8313005A ',</v>
      </c>
      <c r="K933" t="s">
        <v>9813</v>
      </c>
      <c r="L933" t="s">
        <v>9814</v>
      </c>
      <c r="M933">
        <v>432</v>
      </c>
      <c r="N933" t="str">
        <f t="shared" si="57"/>
        <v>when  'ZM.8313005A ',then 432</v>
      </c>
      <c r="O933" t="str">
        <f t="shared" si="58"/>
        <v>V</v>
      </c>
      <c r="P933">
        <v>27391</v>
      </c>
      <c r="Q933" t="s">
        <v>7943</v>
      </c>
      <c r="R933" t="s">
        <v>9816</v>
      </c>
      <c r="S933" t="s">
        <v>9817</v>
      </c>
      <c r="T933" t="str">
        <f t="shared" si="59"/>
        <v>update Unidad set Peso= '1.018 ' WHERE IDProductoServicio=27391</v>
      </c>
    </row>
    <row r="934" spans="1:20" hidden="1" x14ac:dyDescent="0.25">
      <c r="A934" s="35" t="s">
        <v>6</v>
      </c>
      <c r="B934" s="35" t="s">
        <v>7945</v>
      </c>
      <c r="C934" s="36">
        <v>7</v>
      </c>
      <c r="D934" s="36">
        <v>1.087</v>
      </c>
      <c r="E934" s="36" t="s">
        <v>9809</v>
      </c>
      <c r="F934" s="52">
        <v>1.0940000000000001</v>
      </c>
      <c r="G934" s="36" t="s">
        <v>9810</v>
      </c>
      <c r="H934" t="s">
        <v>9811</v>
      </c>
      <c r="I934" t="s">
        <v>9812</v>
      </c>
      <c r="J934" s="55" t="str">
        <f t="shared" si="56"/>
        <v xml:space="preserve"> 'ZM.8338101A ',</v>
      </c>
      <c r="K934" t="s">
        <v>9813</v>
      </c>
      <c r="L934" t="s">
        <v>9814</v>
      </c>
      <c r="M934">
        <v>433</v>
      </c>
      <c r="N934" t="str">
        <f t="shared" si="57"/>
        <v>when  'ZM.8338101A ',then 433</v>
      </c>
      <c r="O934" t="str">
        <f t="shared" si="58"/>
        <v>V</v>
      </c>
      <c r="P934">
        <v>27393</v>
      </c>
      <c r="Q934" t="s">
        <v>7945</v>
      </c>
      <c r="R934" t="s">
        <v>9816</v>
      </c>
      <c r="S934" t="s">
        <v>9817</v>
      </c>
      <c r="T934" t="str">
        <f t="shared" si="59"/>
        <v>update Unidad set Peso= '1.094 ' WHERE IDProductoServicio=27393</v>
      </c>
    </row>
    <row r="935" spans="1:20" hidden="1" x14ac:dyDescent="0.25">
      <c r="A935" s="35" t="s">
        <v>6</v>
      </c>
      <c r="B935" s="35" t="s">
        <v>7947</v>
      </c>
      <c r="C935" s="36">
        <v>8</v>
      </c>
      <c r="D935" s="36">
        <v>1.5649999999999999</v>
      </c>
      <c r="E935" s="36" t="s">
        <v>9809</v>
      </c>
      <c r="F935" s="52">
        <v>2.44</v>
      </c>
      <c r="G935" s="36" t="s">
        <v>9810</v>
      </c>
      <c r="H935" t="s">
        <v>9811</v>
      </c>
      <c r="I935" t="s">
        <v>9812</v>
      </c>
      <c r="J935" s="55" t="str">
        <f t="shared" si="56"/>
        <v xml:space="preserve"> 'ZM.8342104A ',</v>
      </c>
      <c r="K935" t="s">
        <v>9813</v>
      </c>
      <c r="L935" t="s">
        <v>9814</v>
      </c>
      <c r="M935">
        <v>434</v>
      </c>
      <c r="N935" t="str">
        <f t="shared" si="57"/>
        <v>when  'ZM.8342104A ',then 434</v>
      </c>
      <c r="O935" t="str">
        <f t="shared" si="58"/>
        <v>V</v>
      </c>
      <c r="P935">
        <v>27394</v>
      </c>
      <c r="Q935" t="s">
        <v>7947</v>
      </c>
      <c r="R935" t="s">
        <v>9816</v>
      </c>
      <c r="S935" t="s">
        <v>9817</v>
      </c>
      <c r="T935" t="str">
        <f t="shared" si="59"/>
        <v>update Unidad set Peso= '2.44 ' WHERE IDProductoServicio=27394</v>
      </c>
    </row>
    <row r="936" spans="1:20" hidden="1" x14ac:dyDescent="0.25">
      <c r="A936" s="35" t="s">
        <v>6</v>
      </c>
      <c r="B936" s="35" t="s">
        <v>7949</v>
      </c>
      <c r="C936" s="36">
        <v>8</v>
      </c>
      <c r="D936" s="36">
        <v>1.018</v>
      </c>
      <c r="E936" s="36" t="s">
        <v>9809</v>
      </c>
      <c r="F936" s="52">
        <v>1.4179999999999999</v>
      </c>
      <c r="G936" s="36" t="s">
        <v>9810</v>
      </c>
      <c r="H936" t="s">
        <v>9811</v>
      </c>
      <c r="I936" t="s">
        <v>9812</v>
      </c>
      <c r="J936" s="55" t="str">
        <f t="shared" si="56"/>
        <v xml:space="preserve"> 'ZM.8342110A ',</v>
      </c>
      <c r="K936" t="s">
        <v>9813</v>
      </c>
      <c r="L936" t="s">
        <v>9814</v>
      </c>
      <c r="M936">
        <v>435</v>
      </c>
      <c r="N936" t="str">
        <f t="shared" si="57"/>
        <v>when  'ZM.8342110A ',then 435</v>
      </c>
      <c r="O936" t="str">
        <f t="shared" si="58"/>
        <v>V</v>
      </c>
      <c r="P936">
        <v>27395</v>
      </c>
      <c r="Q936" t="s">
        <v>7949</v>
      </c>
      <c r="R936" t="s">
        <v>9816</v>
      </c>
      <c r="S936" t="s">
        <v>9817</v>
      </c>
      <c r="T936" t="str">
        <f t="shared" si="59"/>
        <v>update Unidad set Peso= '1.418 ' WHERE IDProductoServicio=27395</v>
      </c>
    </row>
    <row r="937" spans="1:20" hidden="1" x14ac:dyDescent="0.25">
      <c r="A937" s="35" t="s">
        <v>6</v>
      </c>
      <c r="B937" s="35" t="s">
        <v>7951</v>
      </c>
      <c r="C937" s="36">
        <v>10</v>
      </c>
      <c r="D937" s="36">
        <v>1.0940000000000001</v>
      </c>
      <c r="E937" s="36" t="s">
        <v>9809</v>
      </c>
      <c r="F937" s="52">
        <v>1.22</v>
      </c>
      <c r="G937" s="36" t="s">
        <v>9810</v>
      </c>
      <c r="H937" t="s">
        <v>9811</v>
      </c>
      <c r="I937" t="s">
        <v>9812</v>
      </c>
      <c r="J937" s="55" t="str">
        <f t="shared" si="56"/>
        <v xml:space="preserve"> 'ZM.8348001A ',</v>
      </c>
      <c r="K937" t="s">
        <v>9813</v>
      </c>
      <c r="L937" t="s">
        <v>9814</v>
      </c>
      <c r="M937">
        <v>436</v>
      </c>
      <c r="N937" t="str">
        <f t="shared" si="57"/>
        <v>when  'ZM.8348001A ',then 436</v>
      </c>
      <c r="O937" t="str">
        <f t="shared" si="58"/>
        <v>V</v>
      </c>
      <c r="P937">
        <v>24776</v>
      </c>
      <c r="Q937" t="s">
        <v>7951</v>
      </c>
      <c r="R937" t="s">
        <v>9816</v>
      </c>
      <c r="S937" t="s">
        <v>9817</v>
      </c>
      <c r="T937" t="str">
        <f t="shared" si="59"/>
        <v>update Unidad set Peso= '1.22 ' WHERE IDProductoServicio=24776</v>
      </c>
    </row>
    <row r="938" spans="1:20" hidden="1" x14ac:dyDescent="0.25">
      <c r="A938" s="35" t="s">
        <v>6</v>
      </c>
      <c r="B938" s="35" t="s">
        <v>7953</v>
      </c>
      <c r="C938" s="36">
        <v>4</v>
      </c>
      <c r="D938" s="36">
        <v>2.44</v>
      </c>
      <c r="E938" s="36" t="s">
        <v>9809</v>
      </c>
      <c r="F938" s="52">
        <v>1.1080000000000001</v>
      </c>
      <c r="G938" s="36" t="s">
        <v>9810</v>
      </c>
      <c r="H938" t="s">
        <v>9811</v>
      </c>
      <c r="I938" t="s">
        <v>9812</v>
      </c>
      <c r="J938" s="55" t="str">
        <f t="shared" si="56"/>
        <v xml:space="preserve"> 'ZM.8348002A ',</v>
      </c>
      <c r="K938" t="s">
        <v>9813</v>
      </c>
      <c r="L938" t="s">
        <v>9814</v>
      </c>
      <c r="M938">
        <v>437</v>
      </c>
      <c r="N938" t="str">
        <f t="shared" si="57"/>
        <v>when  'ZM.8348002A ',then 437</v>
      </c>
      <c r="O938" t="str">
        <f t="shared" si="58"/>
        <v>V</v>
      </c>
      <c r="P938">
        <v>27396</v>
      </c>
      <c r="Q938" t="s">
        <v>7953</v>
      </c>
      <c r="R938" t="s">
        <v>9816</v>
      </c>
      <c r="S938" t="s">
        <v>9817</v>
      </c>
      <c r="T938" t="str">
        <f t="shared" si="59"/>
        <v>update Unidad set Peso= '1.108 ' WHERE IDProductoServicio=27396</v>
      </c>
    </row>
    <row r="939" spans="1:20" hidden="1" x14ac:dyDescent="0.25">
      <c r="A939" s="35" t="s">
        <v>6</v>
      </c>
      <c r="B939" s="35" t="s">
        <v>7955</v>
      </c>
      <c r="C939" s="36">
        <v>4</v>
      </c>
      <c r="D939" s="36">
        <v>1.4179999999999999</v>
      </c>
      <c r="E939" s="36" t="s">
        <v>9809</v>
      </c>
      <c r="F939" s="52">
        <v>1.236</v>
      </c>
      <c r="G939" s="36" t="s">
        <v>9810</v>
      </c>
      <c r="H939" t="s">
        <v>9811</v>
      </c>
      <c r="I939" t="s">
        <v>9812</v>
      </c>
      <c r="J939" s="55" t="str">
        <f t="shared" si="56"/>
        <v xml:space="preserve"> 'ZM.8348003A ',</v>
      </c>
      <c r="K939" t="s">
        <v>9813</v>
      </c>
      <c r="L939" t="s">
        <v>9814</v>
      </c>
      <c r="M939">
        <v>438</v>
      </c>
      <c r="N939" t="str">
        <f t="shared" si="57"/>
        <v>when  'ZM.8348003A ',then 438</v>
      </c>
      <c r="O939" t="str">
        <f t="shared" si="58"/>
        <v>V</v>
      </c>
      <c r="P939">
        <v>27397</v>
      </c>
      <c r="Q939" t="s">
        <v>7955</v>
      </c>
      <c r="R939" t="s">
        <v>9816</v>
      </c>
      <c r="S939" t="s">
        <v>9817</v>
      </c>
      <c r="T939" t="str">
        <f t="shared" si="59"/>
        <v>update Unidad set Peso= '1.236 ' WHERE IDProductoServicio=27397</v>
      </c>
    </row>
    <row r="940" spans="1:20" hidden="1" x14ac:dyDescent="0.25">
      <c r="A940" s="35" t="s">
        <v>6</v>
      </c>
      <c r="B940" s="35" t="s">
        <v>7957</v>
      </c>
      <c r="C940" s="36">
        <v>6</v>
      </c>
      <c r="D940" s="36">
        <v>1.22</v>
      </c>
      <c r="E940" s="36" t="s">
        <v>9809</v>
      </c>
      <c r="F940" s="52">
        <v>1.3</v>
      </c>
      <c r="G940" s="36" t="s">
        <v>9810</v>
      </c>
      <c r="H940" t="s">
        <v>9811</v>
      </c>
      <c r="I940" t="s">
        <v>9812</v>
      </c>
      <c r="J940" s="55" t="str">
        <f t="shared" si="56"/>
        <v xml:space="preserve"> 'ZM.8357104A ',</v>
      </c>
      <c r="K940" t="s">
        <v>9813</v>
      </c>
      <c r="L940" t="s">
        <v>9814</v>
      </c>
      <c r="M940">
        <v>439</v>
      </c>
      <c r="N940" t="str">
        <f t="shared" si="57"/>
        <v>when  'ZM.8357104A ',then 439</v>
      </c>
      <c r="O940" t="str">
        <f t="shared" si="58"/>
        <v>V</v>
      </c>
      <c r="P940">
        <v>27398</v>
      </c>
      <c r="Q940" t="s">
        <v>7957</v>
      </c>
      <c r="R940" t="s">
        <v>9816</v>
      </c>
      <c r="S940" t="s">
        <v>9817</v>
      </c>
      <c r="T940" t="str">
        <f t="shared" si="59"/>
        <v>update Unidad set Peso= '1.3 ' WHERE IDProductoServicio=27398</v>
      </c>
    </row>
    <row r="941" spans="1:20" hidden="1" x14ac:dyDescent="0.25">
      <c r="A941" s="35" t="s">
        <v>6</v>
      </c>
      <c r="B941" s="35" t="s">
        <v>7959</v>
      </c>
      <c r="C941" s="36">
        <v>8</v>
      </c>
      <c r="D941" s="36">
        <v>1.236</v>
      </c>
      <c r="E941" s="36" t="s">
        <v>9809</v>
      </c>
      <c r="F941" s="52">
        <v>1.014</v>
      </c>
      <c r="G941" s="36" t="s">
        <v>9810</v>
      </c>
      <c r="H941" t="s">
        <v>9811</v>
      </c>
      <c r="I941" t="s">
        <v>9812</v>
      </c>
      <c r="J941" s="55" t="str">
        <f t="shared" si="56"/>
        <v xml:space="preserve"> 'ZM.8357145A ',</v>
      </c>
      <c r="K941" t="s">
        <v>9813</v>
      </c>
      <c r="L941" t="s">
        <v>9814</v>
      </c>
      <c r="M941">
        <v>440</v>
      </c>
      <c r="N941" t="str">
        <f t="shared" si="57"/>
        <v>when  'ZM.8357145A ',then 440</v>
      </c>
      <c r="O941" t="str">
        <f t="shared" si="58"/>
        <v>V</v>
      </c>
      <c r="P941">
        <v>27399</v>
      </c>
      <c r="Q941" t="s">
        <v>7959</v>
      </c>
      <c r="R941" t="s">
        <v>9816</v>
      </c>
      <c r="S941" t="s">
        <v>9817</v>
      </c>
      <c r="T941" t="str">
        <f t="shared" si="59"/>
        <v>update Unidad set Peso= '1.014 ' WHERE IDProductoServicio=27399</v>
      </c>
    </row>
    <row r="942" spans="1:20" hidden="1" x14ac:dyDescent="0.25">
      <c r="A942" s="35" t="s">
        <v>6</v>
      </c>
      <c r="B942" s="35" t="s">
        <v>7961</v>
      </c>
      <c r="C942" s="36">
        <v>7</v>
      </c>
      <c r="D942" s="36">
        <v>1.3</v>
      </c>
      <c r="E942" s="36" t="s">
        <v>9809</v>
      </c>
      <c r="F942" s="52">
        <v>0.82299999999999995</v>
      </c>
      <c r="G942" s="36" t="s">
        <v>9810</v>
      </c>
      <c r="H942" t="s">
        <v>9811</v>
      </c>
      <c r="I942" t="s">
        <v>9812</v>
      </c>
      <c r="J942" s="55" t="str">
        <f t="shared" si="56"/>
        <v xml:space="preserve"> 'ZM.8359003 ',</v>
      </c>
      <c r="K942" t="s">
        <v>9813</v>
      </c>
      <c r="L942" t="s">
        <v>9814</v>
      </c>
      <c r="M942">
        <v>441</v>
      </c>
      <c r="N942" t="str">
        <f t="shared" si="57"/>
        <v>when  'ZM.8359003 ',then 441</v>
      </c>
      <c r="O942" t="str">
        <f t="shared" si="58"/>
        <v>V</v>
      </c>
      <c r="P942">
        <v>24754</v>
      </c>
      <c r="Q942" t="s">
        <v>7961</v>
      </c>
      <c r="R942" t="s">
        <v>9816</v>
      </c>
      <c r="S942" t="s">
        <v>9817</v>
      </c>
      <c r="T942" t="str">
        <f t="shared" si="59"/>
        <v>update Unidad set Peso= '0.823 ' WHERE IDProductoServicio=24754</v>
      </c>
    </row>
    <row r="943" spans="1:20" hidden="1" x14ac:dyDescent="0.25">
      <c r="A943" s="35" t="s">
        <v>6</v>
      </c>
      <c r="B943" s="35" t="s">
        <v>7963</v>
      </c>
      <c r="C943" s="36">
        <v>5</v>
      </c>
      <c r="D943" s="36">
        <v>0.63200000000000001</v>
      </c>
      <c r="E943" s="36" t="s">
        <v>9809</v>
      </c>
      <c r="F943" s="52">
        <v>1.6579999999999999</v>
      </c>
      <c r="G943" s="36" t="s">
        <v>9810</v>
      </c>
      <c r="H943" t="s">
        <v>9811</v>
      </c>
      <c r="I943" t="s">
        <v>9812</v>
      </c>
      <c r="J943" s="55" t="str">
        <f t="shared" si="56"/>
        <v xml:space="preserve"> 'ZM.8363903A ',</v>
      </c>
      <c r="K943" t="s">
        <v>9813</v>
      </c>
      <c r="L943" t="s">
        <v>9814</v>
      </c>
      <c r="M943">
        <v>442</v>
      </c>
      <c r="N943" t="str">
        <f t="shared" si="57"/>
        <v>when  'ZM.8363903A ',then 442</v>
      </c>
      <c r="O943" t="str">
        <f t="shared" si="58"/>
        <v>V</v>
      </c>
      <c r="P943">
        <v>24779</v>
      </c>
      <c r="Q943" t="s">
        <v>7963</v>
      </c>
      <c r="R943" t="s">
        <v>9816</v>
      </c>
      <c r="S943" t="s">
        <v>9817</v>
      </c>
      <c r="T943" t="str">
        <f t="shared" si="59"/>
        <v>update Unidad set Peso= '1.658 ' WHERE IDProductoServicio=24779</v>
      </c>
    </row>
    <row r="944" spans="1:20" hidden="1" x14ac:dyDescent="0.25">
      <c r="A944" s="35" t="s">
        <v>6</v>
      </c>
      <c r="B944" s="35" t="s">
        <v>7965</v>
      </c>
      <c r="C944" s="36">
        <v>23</v>
      </c>
      <c r="D944" s="36">
        <v>1.014</v>
      </c>
      <c r="E944" s="36" t="s">
        <v>9809</v>
      </c>
      <c r="F944" s="52">
        <v>0.93500000000000005</v>
      </c>
      <c r="G944" s="36" t="s">
        <v>9810</v>
      </c>
      <c r="H944" t="s">
        <v>9811</v>
      </c>
      <c r="I944" t="s">
        <v>9812</v>
      </c>
      <c r="J944" s="55" t="str">
        <f t="shared" si="56"/>
        <v xml:space="preserve"> 'ZM.8379001A ',</v>
      </c>
      <c r="K944" t="s">
        <v>9813</v>
      </c>
      <c r="L944" t="s">
        <v>9814</v>
      </c>
      <c r="M944">
        <v>443</v>
      </c>
      <c r="N944" t="str">
        <f t="shared" si="57"/>
        <v>when  'ZM.8379001A ',then 443</v>
      </c>
      <c r="O944" t="str">
        <f t="shared" si="58"/>
        <v>V</v>
      </c>
      <c r="P944">
        <v>24777</v>
      </c>
      <c r="Q944" t="s">
        <v>7965</v>
      </c>
      <c r="R944" t="s">
        <v>9816</v>
      </c>
      <c r="S944" t="s">
        <v>9817</v>
      </c>
      <c r="T944" t="str">
        <f t="shared" si="59"/>
        <v>update Unidad set Peso= '0.935 ' WHERE IDProductoServicio=24777</v>
      </c>
    </row>
    <row r="945" spans="1:20" hidden="1" x14ac:dyDescent="0.25">
      <c r="A945" s="35" t="s">
        <v>6</v>
      </c>
      <c r="B945" s="35" t="s">
        <v>7967</v>
      </c>
      <c r="C945" s="36">
        <v>4</v>
      </c>
      <c r="D945" s="36">
        <v>0.82299999999999995</v>
      </c>
      <c r="E945" s="36" t="s">
        <v>9809</v>
      </c>
      <c r="F945" s="52">
        <v>0.627</v>
      </c>
      <c r="G945" s="36" t="s">
        <v>9810</v>
      </c>
      <c r="H945" t="s">
        <v>9811</v>
      </c>
      <c r="I945" t="s">
        <v>9812</v>
      </c>
      <c r="J945" s="55" t="str">
        <f t="shared" si="56"/>
        <v xml:space="preserve"> 'ZM.8379002A ',</v>
      </c>
      <c r="K945" t="s">
        <v>9813</v>
      </c>
      <c r="L945" t="s">
        <v>9814</v>
      </c>
      <c r="M945">
        <v>444</v>
      </c>
      <c r="N945" t="str">
        <f t="shared" si="57"/>
        <v>when  'ZM.8379002A ',then 444</v>
      </c>
      <c r="O945" t="str">
        <f t="shared" si="58"/>
        <v>V</v>
      </c>
      <c r="P945">
        <v>24778</v>
      </c>
      <c r="Q945" t="s">
        <v>7967</v>
      </c>
      <c r="R945" t="s">
        <v>9816</v>
      </c>
      <c r="S945" t="s">
        <v>9817</v>
      </c>
      <c r="T945" t="str">
        <f t="shared" si="59"/>
        <v>update Unidad set Peso= '0.627 ' WHERE IDProductoServicio=24778</v>
      </c>
    </row>
    <row r="946" spans="1:20" hidden="1" x14ac:dyDescent="0.25">
      <c r="A946" s="35" t="s">
        <v>6</v>
      </c>
      <c r="B946" s="35" t="s">
        <v>7969</v>
      </c>
      <c r="C946" s="36">
        <v>10</v>
      </c>
      <c r="D946" s="36">
        <v>1.6579999999999999</v>
      </c>
      <c r="E946" s="36" t="s">
        <v>9809</v>
      </c>
      <c r="F946" s="52">
        <v>1.1419999999999999</v>
      </c>
      <c r="G946" s="36" t="s">
        <v>9810</v>
      </c>
      <c r="H946" t="s">
        <v>9811</v>
      </c>
      <c r="I946" t="s">
        <v>9812</v>
      </c>
      <c r="J946" s="55" t="str">
        <f t="shared" si="56"/>
        <v xml:space="preserve"> 'ZM.8379003A ',</v>
      </c>
      <c r="K946" t="s">
        <v>9813</v>
      </c>
      <c r="L946" t="s">
        <v>9814</v>
      </c>
      <c r="M946">
        <v>445</v>
      </c>
      <c r="N946" t="str">
        <f t="shared" si="57"/>
        <v>when  'ZM.8379003A ',then 445</v>
      </c>
      <c r="O946" t="str">
        <f t="shared" si="58"/>
        <v>V</v>
      </c>
      <c r="P946">
        <v>24774</v>
      </c>
      <c r="Q946" t="s">
        <v>7969</v>
      </c>
      <c r="R946" t="s">
        <v>9816</v>
      </c>
      <c r="S946" t="s">
        <v>9817</v>
      </c>
      <c r="T946" t="str">
        <f t="shared" si="59"/>
        <v>update Unidad set Peso= '1.142 ' WHERE IDProductoServicio=24774</v>
      </c>
    </row>
    <row r="947" spans="1:20" hidden="1" x14ac:dyDescent="0.25">
      <c r="A947" s="35" t="s">
        <v>6</v>
      </c>
      <c r="B947" s="35" t="s">
        <v>7971</v>
      </c>
      <c r="C947" s="36">
        <v>8</v>
      </c>
      <c r="D947" s="36">
        <v>0.93500000000000005</v>
      </c>
      <c r="E947" s="36" t="s">
        <v>9809</v>
      </c>
      <c r="F947" s="52">
        <v>1.694</v>
      </c>
      <c r="G947" s="36" t="s">
        <v>9810</v>
      </c>
      <c r="H947" t="s">
        <v>9811</v>
      </c>
      <c r="I947" t="s">
        <v>9812</v>
      </c>
      <c r="J947" s="55" t="str">
        <f t="shared" si="56"/>
        <v xml:space="preserve"> 'ZM.8380502A ',</v>
      </c>
      <c r="K947" t="s">
        <v>9813</v>
      </c>
      <c r="L947" t="s">
        <v>9814</v>
      </c>
      <c r="M947">
        <v>446</v>
      </c>
      <c r="N947" t="str">
        <f t="shared" si="57"/>
        <v>when  'ZM.8380502A ',then 446</v>
      </c>
      <c r="O947" t="str">
        <f t="shared" si="58"/>
        <v>V</v>
      </c>
      <c r="P947">
        <v>27401</v>
      </c>
      <c r="Q947" t="s">
        <v>7971</v>
      </c>
      <c r="R947" t="s">
        <v>9816</v>
      </c>
      <c r="S947" t="s">
        <v>9817</v>
      </c>
      <c r="T947" t="str">
        <f t="shared" si="59"/>
        <v>update Unidad set Peso= '1.694 ' WHERE IDProductoServicio=27401</v>
      </c>
    </row>
    <row r="948" spans="1:20" hidden="1" x14ac:dyDescent="0.25">
      <c r="A948" s="35" t="s">
        <v>6</v>
      </c>
      <c r="B948" s="35" t="s">
        <v>7973</v>
      </c>
      <c r="C948" s="36">
        <v>2</v>
      </c>
      <c r="D948" s="36">
        <v>0.627</v>
      </c>
      <c r="E948" s="36" t="s">
        <v>9809</v>
      </c>
      <c r="F948" s="52">
        <v>1.454</v>
      </c>
      <c r="G948" s="36" t="s">
        <v>9810</v>
      </c>
      <c r="H948" t="s">
        <v>9811</v>
      </c>
      <c r="I948" t="s">
        <v>9812</v>
      </c>
      <c r="J948" s="55" t="str">
        <f t="shared" si="56"/>
        <v xml:space="preserve"> 'ZM.8381801A ',</v>
      </c>
      <c r="K948" t="s">
        <v>9813</v>
      </c>
      <c r="L948" t="s">
        <v>9814</v>
      </c>
      <c r="M948">
        <v>447</v>
      </c>
      <c r="N948" t="str">
        <f t="shared" si="57"/>
        <v>when  'ZM.8381801A ',then 447</v>
      </c>
      <c r="O948" t="str">
        <f t="shared" si="58"/>
        <v>V</v>
      </c>
      <c r="P948">
        <v>27402</v>
      </c>
      <c r="Q948" t="s">
        <v>7973</v>
      </c>
      <c r="R948" t="s">
        <v>9816</v>
      </c>
      <c r="S948" t="s">
        <v>9817</v>
      </c>
      <c r="T948" t="str">
        <f t="shared" si="59"/>
        <v>update Unidad set Peso= '1.454 ' WHERE IDProductoServicio=27402</v>
      </c>
    </row>
    <row r="949" spans="1:20" hidden="1" x14ac:dyDescent="0.25">
      <c r="A949" s="35" t="s">
        <v>6</v>
      </c>
      <c r="B949" s="35" t="s">
        <v>7975</v>
      </c>
      <c r="C949" s="36">
        <v>4</v>
      </c>
      <c r="D949" s="36">
        <v>1.1419999999999999</v>
      </c>
      <c r="E949" s="36" t="s">
        <v>9809</v>
      </c>
      <c r="F949" s="52">
        <v>3.012</v>
      </c>
      <c r="G949" s="36" t="s">
        <v>9810</v>
      </c>
      <c r="H949" t="s">
        <v>9811</v>
      </c>
      <c r="I949" t="s">
        <v>9812</v>
      </c>
      <c r="J949" s="55" t="str">
        <f t="shared" si="56"/>
        <v xml:space="preserve"> 'ZM.8384002A ',</v>
      </c>
      <c r="K949" t="s">
        <v>9813</v>
      </c>
      <c r="L949" t="s">
        <v>9814</v>
      </c>
      <c r="M949">
        <v>448</v>
      </c>
      <c r="N949" t="str">
        <f t="shared" si="57"/>
        <v>when  'ZM.8384002A ',then 448</v>
      </c>
      <c r="O949" t="str">
        <f t="shared" si="58"/>
        <v>V</v>
      </c>
      <c r="P949">
        <v>24773</v>
      </c>
      <c r="Q949" t="s">
        <v>7975</v>
      </c>
      <c r="R949" t="s">
        <v>9816</v>
      </c>
      <c r="S949" t="s">
        <v>9817</v>
      </c>
      <c r="T949" t="str">
        <f t="shared" si="59"/>
        <v>update Unidad set Peso= '3.012 ' WHERE IDProductoServicio=24773</v>
      </c>
    </row>
    <row r="950" spans="1:20" hidden="1" x14ac:dyDescent="0.25">
      <c r="A950" s="35" t="s">
        <v>6</v>
      </c>
      <c r="B950" s="35" t="s">
        <v>7977</v>
      </c>
      <c r="C950" s="36">
        <v>4</v>
      </c>
      <c r="D950" s="36">
        <v>1.694</v>
      </c>
      <c r="E950" s="36" t="s">
        <v>9809</v>
      </c>
      <c r="F950" s="52">
        <v>2.5579999999999998</v>
      </c>
      <c r="G950" s="36" t="s">
        <v>9810</v>
      </c>
      <c r="H950" t="s">
        <v>9811</v>
      </c>
      <c r="I950" t="s">
        <v>9812</v>
      </c>
      <c r="J950" s="55" t="str">
        <f t="shared" si="56"/>
        <v xml:space="preserve"> 'ZM.8384004A ',</v>
      </c>
      <c r="K950" t="s">
        <v>9813</v>
      </c>
      <c r="L950" t="s">
        <v>9814</v>
      </c>
      <c r="M950">
        <v>449</v>
      </c>
      <c r="N950" t="str">
        <f t="shared" si="57"/>
        <v>when  'ZM.8384004A ',then 449</v>
      </c>
      <c r="O950" t="str">
        <f t="shared" si="58"/>
        <v>V</v>
      </c>
      <c r="P950">
        <v>27406</v>
      </c>
      <c r="Q950" t="s">
        <v>7977</v>
      </c>
      <c r="R950" t="s">
        <v>9816</v>
      </c>
      <c r="S950" t="s">
        <v>9817</v>
      </c>
      <c r="T950" t="str">
        <f t="shared" si="59"/>
        <v>update Unidad set Peso= '2.558 ' WHERE IDProductoServicio=27406</v>
      </c>
    </row>
    <row r="951" spans="1:20" hidden="1" x14ac:dyDescent="0.25">
      <c r="A951" s="35" t="s">
        <v>6</v>
      </c>
      <c r="B951" s="35" t="s">
        <v>7979</v>
      </c>
      <c r="C951" s="36">
        <v>15</v>
      </c>
      <c r="D951" s="36">
        <v>1.454</v>
      </c>
      <c r="E951" s="36" t="s">
        <v>9809</v>
      </c>
      <c r="F951" s="52">
        <v>2.3759999999999999</v>
      </c>
      <c r="G951" s="36" t="s">
        <v>9810</v>
      </c>
      <c r="H951" t="s">
        <v>9811</v>
      </c>
      <c r="I951" t="s">
        <v>9812</v>
      </c>
      <c r="J951" s="55" t="str">
        <f t="shared" si="56"/>
        <v xml:space="preserve"> 'ZM.8384202A ',</v>
      </c>
      <c r="K951" t="s">
        <v>9813</v>
      </c>
      <c r="L951" t="s">
        <v>9814</v>
      </c>
      <c r="M951">
        <v>450</v>
      </c>
      <c r="N951" t="str">
        <f t="shared" si="57"/>
        <v>when  'ZM.8384202A ',then 450</v>
      </c>
      <c r="O951" t="str">
        <f t="shared" si="58"/>
        <v>V</v>
      </c>
      <c r="P951">
        <v>24775</v>
      </c>
      <c r="Q951" t="s">
        <v>7979</v>
      </c>
      <c r="R951" t="s">
        <v>9816</v>
      </c>
      <c r="S951" t="s">
        <v>9817</v>
      </c>
      <c r="T951" t="str">
        <f t="shared" si="59"/>
        <v>update Unidad set Peso= '2.376 ' WHERE IDProductoServicio=24775</v>
      </c>
    </row>
    <row r="952" spans="1:20" hidden="1" x14ac:dyDescent="0.25">
      <c r="A952" s="35" t="s">
        <v>6</v>
      </c>
      <c r="B952" s="35" t="s">
        <v>7981</v>
      </c>
      <c r="C952" s="36">
        <v>7</v>
      </c>
      <c r="D952" s="36">
        <v>3.012</v>
      </c>
      <c r="E952" s="36" t="s">
        <v>9809</v>
      </c>
      <c r="F952" s="52">
        <v>0.88600000000000001</v>
      </c>
      <c r="G952" s="36" t="s">
        <v>9810</v>
      </c>
      <c r="H952" t="s">
        <v>9811</v>
      </c>
      <c r="I952" t="s">
        <v>9812</v>
      </c>
      <c r="J952" s="55" t="str">
        <f t="shared" si="56"/>
        <v xml:space="preserve"> 'ZM.8386001A ',</v>
      </c>
      <c r="K952" t="s">
        <v>9813</v>
      </c>
      <c r="L952" t="s">
        <v>9814</v>
      </c>
      <c r="M952">
        <v>451</v>
      </c>
      <c r="N952" t="str">
        <f t="shared" si="57"/>
        <v>when  'ZM.8386001A ',then 451</v>
      </c>
      <c r="O952" t="str">
        <f t="shared" si="58"/>
        <v>V</v>
      </c>
      <c r="P952">
        <v>27407</v>
      </c>
      <c r="Q952" t="s">
        <v>7981</v>
      </c>
      <c r="R952" t="s">
        <v>9816</v>
      </c>
      <c r="S952" t="s">
        <v>9817</v>
      </c>
      <c r="T952" t="str">
        <f t="shared" si="59"/>
        <v>update Unidad set Peso= '0.886 ' WHERE IDProductoServicio=27407</v>
      </c>
    </row>
    <row r="953" spans="1:20" hidden="1" x14ac:dyDescent="0.25">
      <c r="A953" s="35" t="s">
        <v>6</v>
      </c>
      <c r="B953" s="35" t="s">
        <v>7983</v>
      </c>
      <c r="C953" s="36">
        <v>17</v>
      </c>
      <c r="D953" s="36">
        <v>2.5579999999999998</v>
      </c>
      <c r="E953" s="36" t="s">
        <v>9809</v>
      </c>
      <c r="F953" s="52">
        <v>1.0820000000000001</v>
      </c>
      <c r="G953" s="36" t="s">
        <v>9810</v>
      </c>
      <c r="H953" t="s">
        <v>9811</v>
      </c>
      <c r="I953" t="s">
        <v>9812</v>
      </c>
      <c r="J953" s="55" t="str">
        <f t="shared" si="56"/>
        <v xml:space="preserve"> 'ZM.8397803A ',</v>
      </c>
      <c r="K953" t="s">
        <v>9813</v>
      </c>
      <c r="L953" t="s">
        <v>9814</v>
      </c>
      <c r="M953">
        <v>452</v>
      </c>
      <c r="N953" t="str">
        <f t="shared" si="57"/>
        <v>when  'ZM.8397803A ',then 452</v>
      </c>
      <c r="O953" t="str">
        <f t="shared" si="58"/>
        <v>V</v>
      </c>
      <c r="P953">
        <v>27408</v>
      </c>
      <c r="Q953" t="s">
        <v>7983</v>
      </c>
      <c r="R953" t="s">
        <v>9816</v>
      </c>
      <c r="S953" t="s">
        <v>9817</v>
      </c>
      <c r="T953" t="str">
        <f t="shared" si="59"/>
        <v>update Unidad set Peso= '1.082 ' WHERE IDProductoServicio=27408</v>
      </c>
    </row>
    <row r="954" spans="1:20" hidden="1" x14ac:dyDescent="0.25">
      <c r="A954" s="35" t="s">
        <v>6</v>
      </c>
      <c r="B954" s="35" t="s">
        <v>7985</v>
      </c>
      <c r="C954" s="36">
        <v>10</v>
      </c>
      <c r="D954" s="36">
        <v>2.3759999999999999</v>
      </c>
      <c r="E954" s="36" t="s">
        <v>9809</v>
      </c>
      <c r="F954" s="52">
        <v>0.48199999999999998</v>
      </c>
      <c r="G954" s="36" t="s">
        <v>9810</v>
      </c>
      <c r="H954" t="s">
        <v>9811</v>
      </c>
      <c r="I954" t="s">
        <v>9812</v>
      </c>
      <c r="J954" s="55" t="str">
        <f t="shared" si="56"/>
        <v xml:space="preserve"> 'ZM.8513003 ',</v>
      </c>
      <c r="K954" t="s">
        <v>9813</v>
      </c>
      <c r="L954" t="s">
        <v>9814</v>
      </c>
      <c r="M954">
        <v>453</v>
      </c>
      <c r="N954" t="str">
        <f t="shared" si="57"/>
        <v>when  'ZM.8513003 ',then 453</v>
      </c>
      <c r="O954" t="str">
        <f t="shared" si="58"/>
        <v>V</v>
      </c>
      <c r="P954">
        <v>26824</v>
      </c>
      <c r="Q954" t="s">
        <v>7985</v>
      </c>
      <c r="R954" t="s">
        <v>9816</v>
      </c>
      <c r="S954" t="s">
        <v>9817</v>
      </c>
      <c r="T954" t="str">
        <f t="shared" si="59"/>
        <v>update Unidad set Peso= '0.482 ' WHERE IDProductoServicio=26824</v>
      </c>
    </row>
    <row r="955" spans="1:20" hidden="1" x14ac:dyDescent="0.25">
      <c r="A955" s="35" t="s">
        <v>6</v>
      </c>
      <c r="B955" s="35" t="s">
        <v>7987</v>
      </c>
      <c r="C955" s="36">
        <v>36</v>
      </c>
      <c r="D955" s="36">
        <v>0.88600000000000001</v>
      </c>
      <c r="E955" s="36" t="s">
        <v>9809</v>
      </c>
      <c r="F955" s="52">
        <v>0.21299999999999999</v>
      </c>
      <c r="G955" s="36" t="s">
        <v>9810</v>
      </c>
      <c r="H955" t="s">
        <v>9811</v>
      </c>
      <c r="I955" t="s">
        <v>9812</v>
      </c>
      <c r="J955" s="55" t="str">
        <f t="shared" si="56"/>
        <v xml:space="preserve"> 'ZM.8526101 ',</v>
      </c>
      <c r="K955" t="s">
        <v>9813</v>
      </c>
      <c r="L955" t="s">
        <v>9814</v>
      </c>
      <c r="M955">
        <v>454</v>
      </c>
      <c r="N955" t="str">
        <f t="shared" si="57"/>
        <v>when  'ZM.8526101 ',then 454</v>
      </c>
      <c r="O955" t="str">
        <f t="shared" si="58"/>
        <v>V</v>
      </c>
      <c r="P955">
        <v>26859</v>
      </c>
      <c r="Q955" t="s">
        <v>7987</v>
      </c>
      <c r="R955" t="s">
        <v>9816</v>
      </c>
      <c r="S955" t="s">
        <v>9817</v>
      </c>
      <c r="T955" t="str">
        <f t="shared" si="59"/>
        <v>update Unidad set Peso= '0.213 ' WHERE IDProductoServicio=26859</v>
      </c>
    </row>
    <row r="956" spans="1:20" hidden="1" x14ac:dyDescent="0.25">
      <c r="A956" s="35" t="s">
        <v>6</v>
      </c>
      <c r="B956" s="35" t="s">
        <v>7989</v>
      </c>
      <c r="C956" s="36">
        <v>55</v>
      </c>
      <c r="D956" s="36">
        <v>1.0820000000000001</v>
      </c>
      <c r="E956" s="36" t="s">
        <v>9809</v>
      </c>
      <c r="F956" s="52">
        <v>0.252</v>
      </c>
      <c r="G956" s="36" t="s">
        <v>9810</v>
      </c>
      <c r="H956" t="s">
        <v>9811</v>
      </c>
      <c r="I956" t="s">
        <v>9812</v>
      </c>
      <c r="J956" s="55" t="str">
        <f t="shared" si="56"/>
        <v xml:space="preserve"> 'ZM.8526102 ',</v>
      </c>
      <c r="K956" t="s">
        <v>9813</v>
      </c>
      <c r="L956" t="s">
        <v>9814</v>
      </c>
      <c r="M956">
        <v>455</v>
      </c>
      <c r="N956" t="str">
        <f t="shared" si="57"/>
        <v>when  'ZM.8526102 ',then 455</v>
      </c>
      <c r="O956" t="str">
        <f t="shared" si="58"/>
        <v>V</v>
      </c>
      <c r="P956">
        <v>26927</v>
      </c>
      <c r="Q956" t="s">
        <v>7989</v>
      </c>
      <c r="R956" t="s">
        <v>9816</v>
      </c>
      <c r="S956" t="s">
        <v>9817</v>
      </c>
      <c r="T956" t="str">
        <f t="shared" si="59"/>
        <v>update Unidad set Peso= '0.252 ' WHERE IDProductoServicio=26927</v>
      </c>
    </row>
    <row r="957" spans="1:20" hidden="1" x14ac:dyDescent="0.25">
      <c r="A957" s="35" t="s">
        <v>6</v>
      </c>
      <c r="B957" s="35" t="s">
        <v>7991</v>
      </c>
      <c r="C957" s="36">
        <v>15</v>
      </c>
      <c r="D957" s="36">
        <v>0.48199999999999998</v>
      </c>
      <c r="E957" s="36" t="s">
        <v>9809</v>
      </c>
      <c r="F957" s="52">
        <v>0.377</v>
      </c>
      <c r="G957" s="36" t="s">
        <v>9810</v>
      </c>
      <c r="H957" t="s">
        <v>9811</v>
      </c>
      <c r="I957" t="s">
        <v>9812</v>
      </c>
      <c r="J957" s="55" t="str">
        <f t="shared" si="56"/>
        <v xml:space="preserve"> 'ZM.8538101 ',</v>
      </c>
      <c r="K957" t="s">
        <v>9813</v>
      </c>
      <c r="L957" t="s">
        <v>9814</v>
      </c>
      <c r="M957">
        <v>456</v>
      </c>
      <c r="N957" t="str">
        <f t="shared" si="57"/>
        <v>when  'ZM.8538101 ',then 456</v>
      </c>
      <c r="O957" t="str">
        <f t="shared" si="58"/>
        <v>V</v>
      </c>
      <c r="P957">
        <v>26825</v>
      </c>
      <c r="Q957" t="s">
        <v>7991</v>
      </c>
      <c r="R957" t="s">
        <v>9816</v>
      </c>
      <c r="S957" t="s">
        <v>9817</v>
      </c>
      <c r="T957" t="str">
        <f t="shared" si="59"/>
        <v>update Unidad set Peso= '0.377 ' WHERE IDProductoServicio=26825</v>
      </c>
    </row>
    <row r="958" spans="1:20" hidden="1" x14ac:dyDescent="0.25">
      <c r="A958" s="35" t="s">
        <v>6</v>
      </c>
      <c r="B958" s="35" t="s">
        <v>7993</v>
      </c>
      <c r="C958" s="36">
        <v>33</v>
      </c>
      <c r="D958" s="36">
        <v>0.21299999999999999</v>
      </c>
      <c r="E958" s="36" t="s">
        <v>9809</v>
      </c>
      <c r="F958" s="52">
        <v>0.22900000000000001</v>
      </c>
      <c r="G958" s="36" t="s">
        <v>9810</v>
      </c>
      <c r="H958" t="s">
        <v>9811</v>
      </c>
      <c r="I958" t="s">
        <v>9812</v>
      </c>
      <c r="J958" s="55" t="str">
        <f t="shared" si="56"/>
        <v xml:space="preserve"> 'ZM.8538103 ',</v>
      </c>
      <c r="K958" t="s">
        <v>9813</v>
      </c>
      <c r="L958" t="s">
        <v>9814</v>
      </c>
      <c r="M958">
        <v>457</v>
      </c>
      <c r="N958" t="str">
        <f t="shared" si="57"/>
        <v>when  'ZM.8538103 ',then 457</v>
      </c>
      <c r="O958" t="str">
        <f t="shared" si="58"/>
        <v>V</v>
      </c>
      <c r="P958">
        <v>26907</v>
      </c>
      <c r="Q958" t="s">
        <v>7993</v>
      </c>
      <c r="R958" t="s">
        <v>9816</v>
      </c>
      <c r="S958" t="s">
        <v>9817</v>
      </c>
      <c r="T958" t="str">
        <f t="shared" si="59"/>
        <v>update Unidad set Peso= '0.229 ' WHERE IDProductoServicio=26907</v>
      </c>
    </row>
    <row r="959" spans="1:20" hidden="1" x14ac:dyDescent="0.25">
      <c r="A959" s="35" t="s">
        <v>6</v>
      </c>
      <c r="B959" s="35" t="s">
        <v>7995</v>
      </c>
      <c r="C959" s="36">
        <v>12</v>
      </c>
      <c r="D959" s="36">
        <v>0.252</v>
      </c>
      <c r="E959" s="36" t="s">
        <v>9809</v>
      </c>
      <c r="F959" s="52">
        <v>0.26200000000000001</v>
      </c>
      <c r="G959" s="36" t="s">
        <v>9810</v>
      </c>
      <c r="H959" t="s">
        <v>9811</v>
      </c>
      <c r="I959" t="s">
        <v>9812</v>
      </c>
      <c r="J959" s="55" t="str">
        <f t="shared" si="56"/>
        <v xml:space="preserve"> 'ZM.8538104 ',</v>
      </c>
      <c r="K959" t="s">
        <v>9813</v>
      </c>
      <c r="L959" t="s">
        <v>9814</v>
      </c>
      <c r="M959">
        <v>458</v>
      </c>
      <c r="N959" t="str">
        <f t="shared" si="57"/>
        <v>when  'ZM.8538104 ',then 458</v>
      </c>
      <c r="O959" t="str">
        <f t="shared" si="58"/>
        <v>V</v>
      </c>
      <c r="P959">
        <v>26882</v>
      </c>
      <c r="Q959" t="s">
        <v>7995</v>
      </c>
      <c r="R959" t="s">
        <v>9816</v>
      </c>
      <c r="S959" t="s">
        <v>9817</v>
      </c>
      <c r="T959" t="str">
        <f t="shared" si="59"/>
        <v>update Unidad set Peso= '0.262 ' WHERE IDProductoServicio=26882</v>
      </c>
    </row>
    <row r="960" spans="1:20" hidden="1" x14ac:dyDescent="0.25">
      <c r="A960" s="35" t="s">
        <v>6</v>
      </c>
      <c r="B960" s="35" t="s">
        <v>7997</v>
      </c>
      <c r="C960" s="36">
        <v>3</v>
      </c>
      <c r="D960" s="36">
        <v>0.377</v>
      </c>
      <c r="E960" s="36" t="s">
        <v>9809</v>
      </c>
      <c r="F960" s="52">
        <v>0.22800000000000001</v>
      </c>
      <c r="G960" s="36" t="s">
        <v>9810</v>
      </c>
      <c r="H960" t="s">
        <v>9811</v>
      </c>
      <c r="I960" t="s">
        <v>9812</v>
      </c>
      <c r="J960" s="55" t="str">
        <f t="shared" si="56"/>
        <v xml:space="preserve"> 'ZM.8538105 ',</v>
      </c>
      <c r="K960" t="s">
        <v>9813</v>
      </c>
      <c r="L960" t="s">
        <v>9814</v>
      </c>
      <c r="M960">
        <v>459</v>
      </c>
      <c r="N960" t="str">
        <f t="shared" si="57"/>
        <v>when  'ZM.8538105 ',then 459</v>
      </c>
      <c r="O960" t="str">
        <f t="shared" si="58"/>
        <v>V</v>
      </c>
      <c r="P960">
        <v>26902</v>
      </c>
      <c r="Q960" t="s">
        <v>7997</v>
      </c>
      <c r="R960" t="s">
        <v>9816</v>
      </c>
      <c r="S960" t="s">
        <v>9817</v>
      </c>
      <c r="T960" t="str">
        <f t="shared" si="59"/>
        <v>update Unidad set Peso= '0.228 ' WHERE IDProductoServicio=26902</v>
      </c>
    </row>
    <row r="961" spans="1:20" hidden="1" x14ac:dyDescent="0.25">
      <c r="A961" s="35" t="s">
        <v>6</v>
      </c>
      <c r="B961" s="35" t="s">
        <v>7999</v>
      </c>
      <c r="C961" s="36">
        <v>12</v>
      </c>
      <c r="D961" s="36">
        <v>0.22900000000000001</v>
      </c>
      <c r="E961" s="36" t="s">
        <v>9809</v>
      </c>
      <c r="F961" s="52">
        <v>0.318</v>
      </c>
      <c r="G961" s="36" t="s">
        <v>9810</v>
      </c>
      <c r="H961" t="s">
        <v>9811</v>
      </c>
      <c r="I961" t="s">
        <v>9812</v>
      </c>
      <c r="J961" s="55" t="str">
        <f t="shared" si="56"/>
        <v xml:space="preserve"> 'ZM.8538106 ',</v>
      </c>
      <c r="K961" t="s">
        <v>9813</v>
      </c>
      <c r="L961" t="s">
        <v>9814</v>
      </c>
      <c r="M961">
        <v>460</v>
      </c>
      <c r="N961" t="str">
        <f t="shared" si="57"/>
        <v>when  'ZM.8538106 ',then 460</v>
      </c>
      <c r="O961" t="str">
        <f t="shared" si="58"/>
        <v>V</v>
      </c>
      <c r="P961">
        <v>26826</v>
      </c>
      <c r="Q961" t="s">
        <v>7999</v>
      </c>
      <c r="R961" t="s">
        <v>9816</v>
      </c>
      <c r="S961" t="s">
        <v>9817</v>
      </c>
      <c r="T961" t="str">
        <f t="shared" si="59"/>
        <v>update Unidad set Peso= '0.318 ' WHERE IDProductoServicio=26826</v>
      </c>
    </row>
    <row r="962" spans="1:20" hidden="1" x14ac:dyDescent="0.25">
      <c r="A962" s="35" t="s">
        <v>6</v>
      </c>
      <c r="B962" s="35" t="s">
        <v>8001</v>
      </c>
      <c r="C962" s="36">
        <v>12</v>
      </c>
      <c r="D962" s="36">
        <v>0.26200000000000001</v>
      </c>
      <c r="E962" s="36" t="s">
        <v>9809</v>
      </c>
      <c r="F962" s="52">
        <v>0.222</v>
      </c>
      <c r="G962" s="36" t="s">
        <v>9810</v>
      </c>
      <c r="H962" t="s">
        <v>9811</v>
      </c>
      <c r="I962" t="s">
        <v>9812</v>
      </c>
      <c r="J962" s="55" t="str">
        <f t="shared" si="56"/>
        <v xml:space="preserve"> 'ZM.8539102 ',</v>
      </c>
      <c r="K962" t="s">
        <v>9813</v>
      </c>
      <c r="L962" t="s">
        <v>9814</v>
      </c>
      <c r="M962">
        <v>461</v>
      </c>
      <c r="N962" t="str">
        <f t="shared" si="57"/>
        <v>when  'ZM.8539102 ',then 461</v>
      </c>
      <c r="O962" t="str">
        <f t="shared" si="58"/>
        <v>V</v>
      </c>
      <c r="P962">
        <v>26910</v>
      </c>
      <c r="Q962" t="s">
        <v>8001</v>
      </c>
      <c r="R962" t="s">
        <v>9816</v>
      </c>
      <c r="S962" t="s">
        <v>9817</v>
      </c>
      <c r="T962" t="str">
        <f t="shared" si="59"/>
        <v>update Unidad set Peso= '0.222 ' WHERE IDProductoServicio=26910</v>
      </c>
    </row>
    <row r="963" spans="1:20" hidden="1" x14ac:dyDescent="0.25">
      <c r="A963" s="35" t="s">
        <v>6</v>
      </c>
      <c r="B963" s="35" t="s">
        <v>8003</v>
      </c>
      <c r="C963" s="36">
        <v>45</v>
      </c>
      <c r="D963" s="36">
        <v>0.318</v>
      </c>
      <c r="E963" s="36" t="s">
        <v>9809</v>
      </c>
      <c r="F963" s="52">
        <v>1.536</v>
      </c>
      <c r="G963" s="36" t="s">
        <v>9810</v>
      </c>
      <c r="H963" t="s">
        <v>9811</v>
      </c>
      <c r="I963" t="s">
        <v>9812</v>
      </c>
      <c r="J963" s="55" t="str">
        <f t="shared" ref="J963:J1026" si="60">H963&amp;B963&amp;H963&amp;I963</f>
        <v xml:space="preserve"> 'ZM.8542101 ',</v>
      </c>
      <c r="K963" t="s">
        <v>9813</v>
      </c>
      <c r="L963" t="s">
        <v>9814</v>
      </c>
      <c r="M963">
        <v>462</v>
      </c>
      <c r="N963" t="str">
        <f t="shared" ref="N963:N1026" si="61">K963&amp;" "&amp;J963&amp;L963&amp;" "&amp;M963</f>
        <v>when  'ZM.8542101 ',then 462</v>
      </c>
      <c r="O963" t="str">
        <f t="shared" ref="O963:O1026" si="62">IF(Q963=B963,"V","F")</f>
        <v>V</v>
      </c>
      <c r="P963">
        <v>26930</v>
      </c>
      <c r="Q963" t="s">
        <v>8003</v>
      </c>
      <c r="R963" t="s">
        <v>9816</v>
      </c>
      <c r="S963" t="s">
        <v>9817</v>
      </c>
      <c r="T963" t="str">
        <f t="shared" ref="T963:T1026" si="63">R963&amp;H963&amp;F963&amp;H963&amp;" "&amp;S963&amp;P963</f>
        <v>update Unidad set Peso= '1.536 ' WHERE IDProductoServicio=26930</v>
      </c>
    </row>
    <row r="964" spans="1:20" hidden="1" x14ac:dyDescent="0.25">
      <c r="A964" s="35" t="s">
        <v>6</v>
      </c>
      <c r="B964" s="35" t="s">
        <v>8005</v>
      </c>
      <c r="C964" s="36">
        <v>20</v>
      </c>
      <c r="D964" s="36">
        <v>0.222</v>
      </c>
      <c r="E964" s="36" t="s">
        <v>9809</v>
      </c>
      <c r="F964" s="52">
        <v>0.71399999999999997</v>
      </c>
      <c r="G964" s="36" t="s">
        <v>9810</v>
      </c>
      <c r="H964" t="s">
        <v>9811</v>
      </c>
      <c r="I964" t="s">
        <v>9812</v>
      </c>
      <c r="J964" s="55" t="str">
        <f t="shared" si="60"/>
        <v xml:space="preserve"> 'ZM.8542107 ',</v>
      </c>
      <c r="K964" t="s">
        <v>9813</v>
      </c>
      <c r="L964" t="s">
        <v>9814</v>
      </c>
      <c r="M964">
        <v>463</v>
      </c>
      <c r="N964" t="str">
        <f t="shared" si="61"/>
        <v>when  'ZM.8542107 ',then 463</v>
      </c>
      <c r="O964" t="str">
        <f t="shared" si="62"/>
        <v>V</v>
      </c>
      <c r="P964">
        <v>27209</v>
      </c>
      <c r="Q964" t="s">
        <v>8005</v>
      </c>
      <c r="R964" t="s">
        <v>9816</v>
      </c>
      <c r="S964" t="s">
        <v>9817</v>
      </c>
      <c r="T964" t="str">
        <f t="shared" si="63"/>
        <v>update Unidad set Peso= '0.714 ' WHERE IDProductoServicio=27209</v>
      </c>
    </row>
    <row r="965" spans="1:20" hidden="1" x14ac:dyDescent="0.25">
      <c r="A965" s="35" t="s">
        <v>6</v>
      </c>
      <c r="B965" s="35" t="s">
        <v>8007</v>
      </c>
      <c r="C965" s="36">
        <v>18</v>
      </c>
      <c r="D965" s="36">
        <v>0.23599999999999999</v>
      </c>
      <c r="E965" s="36" t="s">
        <v>9809</v>
      </c>
      <c r="F965" s="52">
        <v>0.57399999999999995</v>
      </c>
      <c r="G965" s="36" t="s">
        <v>9810</v>
      </c>
      <c r="H965" t="s">
        <v>9811</v>
      </c>
      <c r="I965" t="s">
        <v>9812</v>
      </c>
      <c r="J965" s="55" t="str">
        <f t="shared" si="60"/>
        <v xml:space="preserve"> 'ZM.8542108 ',</v>
      </c>
      <c r="K965" t="s">
        <v>9813</v>
      </c>
      <c r="L965" t="s">
        <v>9814</v>
      </c>
      <c r="M965">
        <v>464</v>
      </c>
      <c r="N965" t="str">
        <f t="shared" si="61"/>
        <v>when  'ZM.8542108 ',then 464</v>
      </c>
      <c r="O965" t="str">
        <f t="shared" si="62"/>
        <v>V</v>
      </c>
      <c r="P965">
        <v>27210</v>
      </c>
      <c r="Q965" t="s">
        <v>8007</v>
      </c>
      <c r="R965" t="s">
        <v>9816</v>
      </c>
      <c r="S965" t="s">
        <v>9817</v>
      </c>
      <c r="T965" t="str">
        <f t="shared" si="63"/>
        <v>update Unidad set Peso= '0.574 ' WHERE IDProductoServicio=27210</v>
      </c>
    </row>
    <row r="966" spans="1:20" hidden="1" x14ac:dyDescent="0.25">
      <c r="A966" s="35" t="s">
        <v>6</v>
      </c>
      <c r="B966" s="35" t="s">
        <v>8009</v>
      </c>
      <c r="C966" s="36">
        <v>43</v>
      </c>
      <c r="D966" s="36">
        <v>1.536</v>
      </c>
      <c r="E966" s="36" t="s">
        <v>9809</v>
      </c>
      <c r="F966" s="52">
        <v>0.255</v>
      </c>
      <c r="G966" s="36" t="s">
        <v>9810</v>
      </c>
      <c r="H966" t="s">
        <v>9811</v>
      </c>
      <c r="I966" t="s">
        <v>9812</v>
      </c>
      <c r="J966" s="55" t="str">
        <f t="shared" si="60"/>
        <v xml:space="preserve"> 'ZM.8542501 ',</v>
      </c>
      <c r="K966" t="s">
        <v>9813</v>
      </c>
      <c r="L966" t="s">
        <v>9814</v>
      </c>
      <c r="M966">
        <v>465</v>
      </c>
      <c r="N966" t="str">
        <f t="shared" si="61"/>
        <v>when  'ZM.8542501 ',then 465</v>
      </c>
      <c r="O966" t="str">
        <f t="shared" si="62"/>
        <v>V</v>
      </c>
      <c r="P966">
        <v>26894</v>
      </c>
      <c r="Q966" t="s">
        <v>8009</v>
      </c>
      <c r="R966" t="s">
        <v>9816</v>
      </c>
      <c r="S966" t="s">
        <v>9817</v>
      </c>
      <c r="T966" t="str">
        <f t="shared" si="63"/>
        <v>update Unidad set Peso= '0.255 ' WHERE IDProductoServicio=26894</v>
      </c>
    </row>
    <row r="967" spans="1:20" hidden="1" x14ac:dyDescent="0.25">
      <c r="A967" s="35" t="s">
        <v>6</v>
      </c>
      <c r="B967" s="35" t="s">
        <v>8011</v>
      </c>
      <c r="C967" s="36">
        <v>44</v>
      </c>
      <c r="D967" s="36">
        <v>0.71399999999999997</v>
      </c>
      <c r="E967" s="36" t="s">
        <v>9809</v>
      </c>
      <c r="F967" s="52">
        <v>0.245</v>
      </c>
      <c r="G967" s="36" t="s">
        <v>9810</v>
      </c>
      <c r="H967" t="s">
        <v>9811</v>
      </c>
      <c r="I967" t="s">
        <v>9812</v>
      </c>
      <c r="J967" s="55" t="str">
        <f t="shared" si="60"/>
        <v xml:space="preserve"> 'ZM.8542502 ',</v>
      </c>
      <c r="K967" t="s">
        <v>9813</v>
      </c>
      <c r="L967" t="s">
        <v>9814</v>
      </c>
      <c r="M967">
        <v>466</v>
      </c>
      <c r="N967" t="str">
        <f t="shared" si="61"/>
        <v>when  'ZM.8542502 ',then 466</v>
      </c>
      <c r="O967" t="str">
        <f t="shared" si="62"/>
        <v>V</v>
      </c>
      <c r="P967">
        <v>26932</v>
      </c>
      <c r="Q967" t="s">
        <v>8011</v>
      </c>
      <c r="R967" t="s">
        <v>9816</v>
      </c>
      <c r="S967" t="s">
        <v>9817</v>
      </c>
      <c r="T967" t="str">
        <f t="shared" si="63"/>
        <v>update Unidad set Peso= '0.245 ' WHERE IDProductoServicio=26932</v>
      </c>
    </row>
    <row r="968" spans="1:20" hidden="1" x14ac:dyDescent="0.25">
      <c r="A968" s="35" t="s">
        <v>6</v>
      </c>
      <c r="B968" s="35" t="s">
        <v>8013</v>
      </c>
      <c r="C968" s="36">
        <v>1</v>
      </c>
      <c r="D968" s="36">
        <v>0.57399999999999995</v>
      </c>
      <c r="E968" s="36" t="s">
        <v>9809</v>
      </c>
      <c r="F968" s="52">
        <v>0.92200000000000004</v>
      </c>
      <c r="G968" s="36" t="s">
        <v>9810</v>
      </c>
      <c r="H968" t="s">
        <v>9811</v>
      </c>
      <c r="I968" t="s">
        <v>9812</v>
      </c>
      <c r="J968" s="55" t="str">
        <f t="shared" si="60"/>
        <v xml:space="preserve"> 'ZM.8545001 ',</v>
      </c>
      <c r="K968" t="s">
        <v>9813</v>
      </c>
      <c r="L968" t="s">
        <v>9814</v>
      </c>
      <c r="M968">
        <v>467</v>
      </c>
      <c r="N968" t="str">
        <f t="shared" si="61"/>
        <v>when  'ZM.8545001 ',then 467</v>
      </c>
      <c r="O968" t="str">
        <f t="shared" si="62"/>
        <v>V</v>
      </c>
      <c r="P968">
        <v>26864</v>
      </c>
      <c r="Q968" t="s">
        <v>8013</v>
      </c>
      <c r="R968" t="s">
        <v>9816</v>
      </c>
      <c r="S968" t="s">
        <v>9817</v>
      </c>
      <c r="T968" t="str">
        <f t="shared" si="63"/>
        <v>update Unidad set Peso= '0.922 ' WHERE IDProductoServicio=26864</v>
      </c>
    </row>
    <row r="969" spans="1:20" hidden="1" x14ac:dyDescent="0.25">
      <c r="A969" s="35" t="s">
        <v>6</v>
      </c>
      <c r="B969" s="35" t="s">
        <v>8015</v>
      </c>
      <c r="C969" s="36">
        <v>13</v>
      </c>
      <c r="D969" s="36">
        <v>0.255</v>
      </c>
      <c r="E969" s="36" t="s">
        <v>9809</v>
      </c>
      <c r="F969" s="52">
        <v>0.71299999999999997</v>
      </c>
      <c r="G969" s="36" t="s">
        <v>9810</v>
      </c>
      <c r="H969" t="s">
        <v>9811</v>
      </c>
      <c r="I969" t="s">
        <v>9812</v>
      </c>
      <c r="J969" s="55" t="str">
        <f t="shared" si="60"/>
        <v xml:space="preserve"> 'ZM.8548002 ',</v>
      </c>
      <c r="K969" t="s">
        <v>9813</v>
      </c>
      <c r="L969" t="s">
        <v>9814</v>
      </c>
      <c r="M969">
        <v>468</v>
      </c>
      <c r="N969" t="str">
        <f t="shared" si="61"/>
        <v>when  'ZM.8548002 ',then 468</v>
      </c>
      <c r="O969" t="str">
        <f t="shared" si="62"/>
        <v>V</v>
      </c>
      <c r="P969">
        <v>26921</v>
      </c>
      <c r="Q969" t="s">
        <v>8015</v>
      </c>
      <c r="R969" t="s">
        <v>9816</v>
      </c>
      <c r="S969" t="s">
        <v>9817</v>
      </c>
      <c r="T969" t="str">
        <f t="shared" si="63"/>
        <v>update Unidad set Peso= '0.713 ' WHERE IDProductoServicio=26921</v>
      </c>
    </row>
    <row r="970" spans="1:20" hidden="1" x14ac:dyDescent="0.25">
      <c r="A970" s="35" t="s">
        <v>6</v>
      </c>
      <c r="B970" s="35" t="s">
        <v>8017</v>
      </c>
      <c r="C970" s="36">
        <v>8</v>
      </c>
      <c r="D970" s="36">
        <v>0.245</v>
      </c>
      <c r="E970" s="36" t="s">
        <v>9809</v>
      </c>
      <c r="F970" s="52">
        <v>0.59</v>
      </c>
      <c r="G970" s="36" t="s">
        <v>9810</v>
      </c>
      <c r="H970" t="s">
        <v>9811</v>
      </c>
      <c r="I970" t="s">
        <v>9812</v>
      </c>
      <c r="J970" s="55" t="str">
        <f t="shared" si="60"/>
        <v xml:space="preserve"> 'ZM.8548003 ',</v>
      </c>
      <c r="K970" t="s">
        <v>9813</v>
      </c>
      <c r="L970" t="s">
        <v>9814</v>
      </c>
      <c r="M970">
        <v>469</v>
      </c>
      <c r="N970" t="str">
        <f t="shared" si="61"/>
        <v>when  'ZM.8548003 ',then 469</v>
      </c>
      <c r="O970" t="str">
        <f t="shared" si="62"/>
        <v>V</v>
      </c>
      <c r="P970">
        <v>26922</v>
      </c>
      <c r="Q970" t="s">
        <v>8017</v>
      </c>
      <c r="R970" t="s">
        <v>9816</v>
      </c>
      <c r="S970" t="s">
        <v>9817</v>
      </c>
      <c r="T970" t="str">
        <f t="shared" si="63"/>
        <v>update Unidad set Peso= '0.59 ' WHERE IDProductoServicio=26922</v>
      </c>
    </row>
    <row r="971" spans="1:20" hidden="1" x14ac:dyDescent="0.25">
      <c r="A971" s="35" t="s">
        <v>6</v>
      </c>
      <c r="B971" s="35" t="s">
        <v>8019</v>
      </c>
      <c r="C971" s="36">
        <v>10</v>
      </c>
      <c r="D971" s="36">
        <v>0.92200000000000004</v>
      </c>
      <c r="E971" s="36" t="s">
        <v>9809</v>
      </c>
      <c r="F971" s="52">
        <v>0.56299999999999994</v>
      </c>
      <c r="G971" s="36" t="s">
        <v>9810</v>
      </c>
      <c r="H971" t="s">
        <v>9811</v>
      </c>
      <c r="I971" t="s">
        <v>9812</v>
      </c>
      <c r="J971" s="55" t="str">
        <f t="shared" si="60"/>
        <v xml:space="preserve"> 'ZM.8548007 ',</v>
      </c>
      <c r="K971" t="s">
        <v>9813</v>
      </c>
      <c r="L971" t="s">
        <v>9814</v>
      </c>
      <c r="M971">
        <v>470</v>
      </c>
      <c r="N971" t="str">
        <f t="shared" si="61"/>
        <v>when  'ZM.8548007 ',then 470</v>
      </c>
      <c r="O971" t="str">
        <f t="shared" si="62"/>
        <v>V</v>
      </c>
      <c r="P971">
        <v>26924</v>
      </c>
      <c r="Q971" t="s">
        <v>8019</v>
      </c>
      <c r="R971" t="s">
        <v>9816</v>
      </c>
      <c r="S971" t="s">
        <v>9817</v>
      </c>
      <c r="T971" t="str">
        <f t="shared" si="63"/>
        <v>update Unidad set Peso= '0.563 ' WHERE IDProductoServicio=26924</v>
      </c>
    </row>
    <row r="972" spans="1:20" hidden="1" x14ac:dyDescent="0.25">
      <c r="A972" s="35" t="s">
        <v>6</v>
      </c>
      <c r="B972" s="35" t="s">
        <v>8021</v>
      </c>
      <c r="C972" s="36">
        <v>32</v>
      </c>
      <c r="D972" s="36">
        <v>0.71299999999999997</v>
      </c>
      <c r="E972" s="36" t="s">
        <v>9809</v>
      </c>
      <c r="F972" s="52">
        <v>0.65700000000000003</v>
      </c>
      <c r="G972" s="36" t="s">
        <v>9810</v>
      </c>
      <c r="H972" t="s">
        <v>9811</v>
      </c>
      <c r="I972" t="s">
        <v>9812</v>
      </c>
      <c r="J972" s="55" t="str">
        <f t="shared" si="60"/>
        <v xml:space="preserve"> 'ZM.8548009 ',</v>
      </c>
      <c r="K972" t="s">
        <v>9813</v>
      </c>
      <c r="L972" t="s">
        <v>9814</v>
      </c>
      <c r="M972">
        <v>471</v>
      </c>
      <c r="N972" t="str">
        <f t="shared" si="61"/>
        <v>when  'ZM.8548009 ',then 471</v>
      </c>
      <c r="O972" t="str">
        <f t="shared" si="62"/>
        <v>V</v>
      </c>
      <c r="P972">
        <v>26914</v>
      </c>
      <c r="Q972" t="s">
        <v>8021</v>
      </c>
      <c r="R972" t="s">
        <v>9816</v>
      </c>
      <c r="S972" t="s">
        <v>9817</v>
      </c>
      <c r="T972" t="str">
        <f t="shared" si="63"/>
        <v>update Unidad set Peso= '0.657 ' WHERE IDProductoServicio=26914</v>
      </c>
    </row>
    <row r="973" spans="1:20" hidden="1" x14ac:dyDescent="0.25">
      <c r="A973" s="35" t="s">
        <v>6</v>
      </c>
      <c r="B973" s="35" t="s">
        <v>8023</v>
      </c>
      <c r="C973" s="36">
        <v>9</v>
      </c>
      <c r="D973" s="36">
        <v>0.59</v>
      </c>
      <c r="E973" s="36" t="s">
        <v>9809</v>
      </c>
      <c r="F973" s="52">
        <v>0.626</v>
      </c>
      <c r="G973" s="36" t="s">
        <v>9810</v>
      </c>
      <c r="H973" t="s">
        <v>9811</v>
      </c>
      <c r="I973" t="s">
        <v>9812</v>
      </c>
      <c r="J973" s="55" t="str">
        <f t="shared" si="60"/>
        <v xml:space="preserve"> 'ZM.8548014 ',</v>
      </c>
      <c r="K973" t="s">
        <v>9813</v>
      </c>
      <c r="L973" t="s">
        <v>9814</v>
      </c>
      <c r="M973">
        <v>472</v>
      </c>
      <c r="N973" t="str">
        <f t="shared" si="61"/>
        <v>when  'ZM.8548014 ',then 472</v>
      </c>
      <c r="O973" t="str">
        <f t="shared" si="62"/>
        <v>V</v>
      </c>
      <c r="P973">
        <v>26913</v>
      </c>
      <c r="Q973" t="s">
        <v>8023</v>
      </c>
      <c r="R973" t="s">
        <v>9816</v>
      </c>
      <c r="S973" t="s">
        <v>9817</v>
      </c>
      <c r="T973" t="str">
        <f t="shared" si="63"/>
        <v>update Unidad set Peso= '0.626 ' WHERE IDProductoServicio=26913</v>
      </c>
    </row>
    <row r="974" spans="1:20" hidden="1" x14ac:dyDescent="0.25">
      <c r="A974" s="35" t="s">
        <v>6</v>
      </c>
      <c r="B974" s="35" t="s">
        <v>8025</v>
      </c>
      <c r="C974" s="36">
        <v>10</v>
      </c>
      <c r="D974" s="36">
        <v>0.56299999999999994</v>
      </c>
      <c r="E974" s="36" t="s">
        <v>9809</v>
      </c>
      <c r="F974" s="52">
        <v>0.65200000000000002</v>
      </c>
      <c r="G974" s="36" t="s">
        <v>9810</v>
      </c>
      <c r="H974" t="s">
        <v>9811</v>
      </c>
      <c r="I974" t="s">
        <v>9812</v>
      </c>
      <c r="J974" s="55" t="str">
        <f t="shared" si="60"/>
        <v xml:space="preserve"> 'ZM.8550102 ',</v>
      </c>
      <c r="K974" t="s">
        <v>9813</v>
      </c>
      <c r="L974" t="s">
        <v>9814</v>
      </c>
      <c r="M974">
        <v>473</v>
      </c>
      <c r="N974" t="str">
        <f t="shared" si="61"/>
        <v>when  'ZM.8550102 ',then 473</v>
      </c>
      <c r="O974" t="str">
        <f t="shared" si="62"/>
        <v>V</v>
      </c>
      <c r="P974">
        <v>26828</v>
      </c>
      <c r="Q974" t="s">
        <v>8025</v>
      </c>
      <c r="R974" t="s">
        <v>9816</v>
      </c>
      <c r="S974" t="s">
        <v>9817</v>
      </c>
      <c r="T974" t="str">
        <f t="shared" si="63"/>
        <v>update Unidad set Peso= '0.652 ' WHERE IDProductoServicio=26828</v>
      </c>
    </row>
    <row r="975" spans="1:20" hidden="1" x14ac:dyDescent="0.25">
      <c r="A975" s="35" t="s">
        <v>6</v>
      </c>
      <c r="B975" s="35" t="s">
        <v>8027</v>
      </c>
      <c r="C975" s="36">
        <v>15</v>
      </c>
      <c r="D975" s="36">
        <v>0.65700000000000003</v>
      </c>
      <c r="E975" s="36" t="s">
        <v>9809</v>
      </c>
      <c r="F975" s="52">
        <v>0.64900000000000002</v>
      </c>
      <c r="G975" s="36" t="s">
        <v>9810</v>
      </c>
      <c r="H975" t="s">
        <v>9811</v>
      </c>
      <c r="I975" t="s">
        <v>9812</v>
      </c>
      <c r="J975" s="55" t="str">
        <f t="shared" si="60"/>
        <v xml:space="preserve"> 'ZM.8553101 ',</v>
      </c>
      <c r="K975" t="s">
        <v>9813</v>
      </c>
      <c r="L975" t="s">
        <v>9814</v>
      </c>
      <c r="M975">
        <v>474</v>
      </c>
      <c r="N975" t="str">
        <f t="shared" si="61"/>
        <v>when  'ZM.8553101 ',then 474</v>
      </c>
      <c r="O975" t="str">
        <f t="shared" si="62"/>
        <v>V</v>
      </c>
      <c r="P975">
        <v>26912</v>
      </c>
      <c r="Q975" t="s">
        <v>8027</v>
      </c>
      <c r="R975" t="s">
        <v>9816</v>
      </c>
      <c r="S975" t="s">
        <v>9817</v>
      </c>
      <c r="T975" t="str">
        <f t="shared" si="63"/>
        <v>update Unidad set Peso= '0.649 ' WHERE IDProductoServicio=26912</v>
      </c>
    </row>
    <row r="976" spans="1:20" hidden="1" x14ac:dyDescent="0.25">
      <c r="A976" s="35" t="s">
        <v>6</v>
      </c>
      <c r="B976" s="35" t="s">
        <v>8029</v>
      </c>
      <c r="C976" s="36">
        <v>30</v>
      </c>
      <c r="D976" s="36">
        <v>0.626</v>
      </c>
      <c r="E976" s="36" t="s">
        <v>9809</v>
      </c>
      <c r="F976" s="52">
        <v>0.69199999999999995</v>
      </c>
      <c r="G976" s="36" t="s">
        <v>9810</v>
      </c>
      <c r="H976" t="s">
        <v>9811</v>
      </c>
      <c r="I976" t="s">
        <v>9812</v>
      </c>
      <c r="J976" s="55" t="str">
        <f t="shared" si="60"/>
        <v xml:space="preserve"> 'ZM.8553102 ',</v>
      </c>
      <c r="K976" t="s">
        <v>9813</v>
      </c>
      <c r="L976" t="s">
        <v>9814</v>
      </c>
      <c r="M976">
        <v>475</v>
      </c>
      <c r="N976" t="str">
        <f t="shared" si="61"/>
        <v>when  'ZM.8553102 ',then 475</v>
      </c>
      <c r="O976" t="str">
        <f t="shared" si="62"/>
        <v>V</v>
      </c>
      <c r="P976">
        <v>26916</v>
      </c>
      <c r="Q976" t="s">
        <v>8029</v>
      </c>
      <c r="R976" t="s">
        <v>9816</v>
      </c>
      <c r="S976" t="s">
        <v>9817</v>
      </c>
      <c r="T976" t="str">
        <f t="shared" si="63"/>
        <v>update Unidad set Peso= '0.692 ' WHERE IDProductoServicio=26916</v>
      </c>
    </row>
    <row r="977" spans="1:20" hidden="1" x14ac:dyDescent="0.25">
      <c r="A977" s="35" t="s">
        <v>6</v>
      </c>
      <c r="B977" s="35" t="s">
        <v>8031</v>
      </c>
      <c r="C977" s="36">
        <v>31</v>
      </c>
      <c r="D977" s="36">
        <v>0.65200000000000002</v>
      </c>
      <c r="E977" s="36" t="s">
        <v>9809</v>
      </c>
      <c r="F977" s="52">
        <v>0.64200000000000002</v>
      </c>
      <c r="G977" s="36" t="s">
        <v>9810</v>
      </c>
      <c r="H977" t="s">
        <v>9811</v>
      </c>
      <c r="I977" t="s">
        <v>9812</v>
      </c>
      <c r="J977" s="55" t="str">
        <f t="shared" si="60"/>
        <v xml:space="preserve"> 'ZM.8553105 ',</v>
      </c>
      <c r="K977" t="s">
        <v>9813</v>
      </c>
      <c r="L977" t="s">
        <v>9814</v>
      </c>
      <c r="M977">
        <v>476</v>
      </c>
      <c r="N977" t="str">
        <f t="shared" si="61"/>
        <v>when  'ZM.8553105 ',then 476</v>
      </c>
      <c r="O977" t="str">
        <f t="shared" si="62"/>
        <v>V</v>
      </c>
      <c r="P977">
        <v>26935</v>
      </c>
      <c r="Q977" t="s">
        <v>8031</v>
      </c>
      <c r="R977" t="s">
        <v>9816</v>
      </c>
      <c r="S977" t="s">
        <v>9817</v>
      </c>
      <c r="T977" t="str">
        <f t="shared" si="63"/>
        <v>update Unidad set Peso= '0.642 ' WHERE IDProductoServicio=26935</v>
      </c>
    </row>
    <row r="978" spans="1:20" hidden="1" x14ac:dyDescent="0.25">
      <c r="A978" s="35" t="s">
        <v>6</v>
      </c>
      <c r="B978" s="35" t="s">
        <v>8033</v>
      </c>
      <c r="C978" s="36">
        <v>10</v>
      </c>
      <c r="D978" s="36">
        <v>0.64900000000000002</v>
      </c>
      <c r="E978" s="36" t="s">
        <v>9809</v>
      </c>
      <c r="F978" s="52">
        <v>0.69099999999999995</v>
      </c>
      <c r="G978" s="36" t="s">
        <v>9810</v>
      </c>
      <c r="H978" t="s">
        <v>9811</v>
      </c>
      <c r="I978" t="s">
        <v>9812</v>
      </c>
      <c r="J978" s="55" t="str">
        <f t="shared" si="60"/>
        <v xml:space="preserve"> 'ZM.8553106 ',</v>
      </c>
      <c r="K978" t="s">
        <v>9813</v>
      </c>
      <c r="L978" t="s">
        <v>9814</v>
      </c>
      <c r="M978">
        <v>477</v>
      </c>
      <c r="N978" t="str">
        <f t="shared" si="61"/>
        <v>when  'ZM.8553106 ',then 477</v>
      </c>
      <c r="O978" t="str">
        <f t="shared" si="62"/>
        <v>V</v>
      </c>
      <c r="P978">
        <v>26934</v>
      </c>
      <c r="Q978" t="s">
        <v>8033</v>
      </c>
      <c r="R978" t="s">
        <v>9816</v>
      </c>
      <c r="S978" t="s">
        <v>9817</v>
      </c>
      <c r="T978" t="str">
        <f t="shared" si="63"/>
        <v>update Unidad set Peso= '0.691 ' WHERE IDProductoServicio=26934</v>
      </c>
    </row>
    <row r="979" spans="1:20" hidden="1" x14ac:dyDescent="0.25">
      <c r="A979" s="35" t="s">
        <v>6</v>
      </c>
      <c r="B979" s="35" t="s">
        <v>8035</v>
      </c>
      <c r="C979" s="36">
        <v>13</v>
      </c>
      <c r="D979" s="36">
        <v>0.69199999999999995</v>
      </c>
      <c r="E979" s="36" t="s">
        <v>9809</v>
      </c>
      <c r="F979" s="52">
        <v>0.36499999999999999</v>
      </c>
      <c r="G979" s="36" t="s">
        <v>9810</v>
      </c>
      <c r="H979" t="s">
        <v>9811</v>
      </c>
      <c r="I979" t="s">
        <v>9812</v>
      </c>
      <c r="J979" s="55" t="str">
        <f t="shared" si="60"/>
        <v xml:space="preserve"> 'ZM.8555101 ',</v>
      </c>
      <c r="K979" t="s">
        <v>9813</v>
      </c>
      <c r="L979" t="s">
        <v>9814</v>
      </c>
      <c r="M979">
        <v>478</v>
      </c>
      <c r="N979" t="str">
        <f t="shared" si="61"/>
        <v>when  'ZM.8555101 ',then 478</v>
      </c>
      <c r="O979" t="str">
        <f t="shared" si="62"/>
        <v>V</v>
      </c>
      <c r="P979">
        <v>26829</v>
      </c>
      <c r="Q979" t="s">
        <v>8035</v>
      </c>
      <c r="R979" t="s">
        <v>9816</v>
      </c>
      <c r="S979" t="s">
        <v>9817</v>
      </c>
      <c r="T979" t="str">
        <f t="shared" si="63"/>
        <v>update Unidad set Peso= '0.365 ' WHERE IDProductoServicio=26829</v>
      </c>
    </row>
    <row r="980" spans="1:20" hidden="1" x14ac:dyDescent="0.25">
      <c r="A980" s="35" t="s">
        <v>6</v>
      </c>
      <c r="B980" s="35" t="s">
        <v>8037</v>
      </c>
      <c r="C980" s="36">
        <v>12</v>
      </c>
      <c r="D980" s="36">
        <v>0.64200000000000002</v>
      </c>
      <c r="E980" s="36" t="s">
        <v>9809</v>
      </c>
      <c r="F980" s="52">
        <v>0.27900000000000003</v>
      </c>
      <c r="G980" s="36" t="s">
        <v>9810</v>
      </c>
      <c r="H980" t="s">
        <v>9811</v>
      </c>
      <c r="I980" t="s">
        <v>9812</v>
      </c>
      <c r="J980" s="55" t="str">
        <f t="shared" si="60"/>
        <v xml:space="preserve"> 'ZM.8557102 ',</v>
      </c>
      <c r="K980" t="s">
        <v>9813</v>
      </c>
      <c r="L980" t="s">
        <v>9814</v>
      </c>
      <c r="M980">
        <v>479</v>
      </c>
      <c r="N980" t="str">
        <f t="shared" si="61"/>
        <v>when  'ZM.8557102 ',then 479</v>
      </c>
      <c r="O980" t="str">
        <f t="shared" si="62"/>
        <v>V</v>
      </c>
      <c r="P980">
        <v>26866</v>
      </c>
      <c r="Q980" t="s">
        <v>8037</v>
      </c>
      <c r="R980" t="s">
        <v>9816</v>
      </c>
      <c r="S980" t="s">
        <v>9817</v>
      </c>
      <c r="T980" t="str">
        <f t="shared" si="63"/>
        <v>update Unidad set Peso= '0.279 ' WHERE IDProductoServicio=26866</v>
      </c>
    </row>
    <row r="981" spans="1:20" hidden="1" x14ac:dyDescent="0.25">
      <c r="A981" s="35" t="s">
        <v>6</v>
      </c>
      <c r="B981" s="35" t="s">
        <v>8039</v>
      </c>
      <c r="C981" s="36">
        <v>11</v>
      </c>
      <c r="D981" s="36">
        <v>0.69099999999999995</v>
      </c>
      <c r="E981" s="36" t="s">
        <v>9809</v>
      </c>
      <c r="F981" s="52">
        <v>0.27600000000000002</v>
      </c>
      <c r="G981" s="36" t="s">
        <v>9810</v>
      </c>
      <c r="H981" t="s">
        <v>9811</v>
      </c>
      <c r="I981" t="s">
        <v>9812</v>
      </c>
      <c r="J981" s="55" t="str">
        <f t="shared" si="60"/>
        <v xml:space="preserve"> 'ZM.8557105 ',</v>
      </c>
      <c r="K981" t="s">
        <v>9813</v>
      </c>
      <c r="L981" t="s">
        <v>9814</v>
      </c>
      <c r="M981">
        <v>480</v>
      </c>
      <c r="N981" t="str">
        <f t="shared" si="61"/>
        <v>when  'ZM.8557105 ',then 480</v>
      </c>
      <c r="O981" t="str">
        <f t="shared" si="62"/>
        <v>V</v>
      </c>
      <c r="P981">
        <v>26867</v>
      </c>
      <c r="Q981" t="s">
        <v>8039</v>
      </c>
      <c r="R981" t="s">
        <v>9816</v>
      </c>
      <c r="S981" t="s">
        <v>9817</v>
      </c>
      <c r="T981" t="str">
        <f t="shared" si="63"/>
        <v>update Unidad set Peso= '0.276 ' WHERE IDProductoServicio=26867</v>
      </c>
    </row>
    <row r="982" spans="1:20" hidden="1" x14ac:dyDescent="0.25">
      <c r="A982" s="35" t="s">
        <v>6</v>
      </c>
      <c r="B982" s="35" t="s">
        <v>8041</v>
      </c>
      <c r="C982" s="36">
        <v>12</v>
      </c>
      <c r="D982" s="36">
        <v>0.36499999999999999</v>
      </c>
      <c r="E982" s="36" t="s">
        <v>9809</v>
      </c>
      <c r="F982" s="52">
        <v>0.26900000000000002</v>
      </c>
      <c r="G982" s="36" t="s">
        <v>9810</v>
      </c>
      <c r="H982" t="s">
        <v>9811</v>
      </c>
      <c r="I982" t="s">
        <v>9812</v>
      </c>
      <c r="J982" s="55" t="str">
        <f t="shared" si="60"/>
        <v xml:space="preserve"> 'ZM.8557112 ',</v>
      </c>
      <c r="K982" t="s">
        <v>9813</v>
      </c>
      <c r="L982" t="s">
        <v>9814</v>
      </c>
      <c r="M982">
        <v>481</v>
      </c>
      <c r="N982" t="str">
        <f t="shared" si="61"/>
        <v>when  'ZM.8557112 ',then 481</v>
      </c>
      <c r="O982" t="str">
        <f t="shared" si="62"/>
        <v>V</v>
      </c>
      <c r="P982">
        <v>26830</v>
      </c>
      <c r="Q982" t="s">
        <v>8041</v>
      </c>
      <c r="R982" t="s">
        <v>9816</v>
      </c>
      <c r="S982" t="s">
        <v>9817</v>
      </c>
      <c r="T982" t="str">
        <f t="shared" si="63"/>
        <v>update Unidad set Peso= '0.269 ' WHERE IDProductoServicio=26830</v>
      </c>
    </row>
    <row r="983" spans="1:20" hidden="1" x14ac:dyDescent="0.25">
      <c r="A983" s="35" t="s">
        <v>6</v>
      </c>
      <c r="B983" s="35" t="s">
        <v>8043</v>
      </c>
      <c r="C983" s="36">
        <v>12</v>
      </c>
      <c r="D983" s="36">
        <v>0.27900000000000003</v>
      </c>
      <c r="E983" s="36" t="s">
        <v>9809</v>
      </c>
      <c r="F983" s="52">
        <v>0.28899999999999998</v>
      </c>
      <c r="G983" s="36" t="s">
        <v>9810</v>
      </c>
      <c r="H983" t="s">
        <v>9811</v>
      </c>
      <c r="I983" t="s">
        <v>9812</v>
      </c>
      <c r="J983" s="55" t="str">
        <f t="shared" si="60"/>
        <v xml:space="preserve"> 'ZM.8557113 ',</v>
      </c>
      <c r="K983" t="s">
        <v>9813</v>
      </c>
      <c r="L983" t="s">
        <v>9814</v>
      </c>
      <c r="M983">
        <v>482</v>
      </c>
      <c r="N983" t="str">
        <f t="shared" si="61"/>
        <v>when  'ZM.8557113 ',then 482</v>
      </c>
      <c r="O983" t="str">
        <f t="shared" si="62"/>
        <v>V</v>
      </c>
      <c r="P983">
        <v>26831</v>
      </c>
      <c r="Q983" t="s">
        <v>8043</v>
      </c>
      <c r="R983" t="s">
        <v>9816</v>
      </c>
      <c r="S983" t="s">
        <v>9817</v>
      </c>
      <c r="T983" t="str">
        <f t="shared" si="63"/>
        <v>update Unidad set Peso= '0.289 ' WHERE IDProductoServicio=26831</v>
      </c>
    </row>
    <row r="984" spans="1:20" hidden="1" x14ac:dyDescent="0.25">
      <c r="A984" s="35" t="s">
        <v>6</v>
      </c>
      <c r="B984" s="35" t="s">
        <v>8045</v>
      </c>
      <c r="C984" s="36">
        <v>48</v>
      </c>
      <c r="D984" s="36">
        <v>0.27600000000000002</v>
      </c>
      <c r="E984" s="36" t="s">
        <v>9809</v>
      </c>
      <c r="F984" s="52">
        <v>0.27900000000000003</v>
      </c>
      <c r="G984" s="36" t="s">
        <v>9810</v>
      </c>
      <c r="H984" t="s">
        <v>9811</v>
      </c>
      <c r="I984" t="s">
        <v>9812</v>
      </c>
      <c r="J984" s="55" t="str">
        <f t="shared" si="60"/>
        <v xml:space="preserve"> 'ZM.8557117 ',</v>
      </c>
      <c r="K984" t="s">
        <v>9813</v>
      </c>
      <c r="L984" t="s">
        <v>9814</v>
      </c>
      <c r="M984">
        <v>483</v>
      </c>
      <c r="N984" t="str">
        <f t="shared" si="61"/>
        <v>when  'ZM.8557117 ',then 483</v>
      </c>
      <c r="O984" t="str">
        <f t="shared" si="62"/>
        <v>V</v>
      </c>
      <c r="P984">
        <v>26832</v>
      </c>
      <c r="Q984" t="s">
        <v>8045</v>
      </c>
      <c r="R984" t="s">
        <v>9816</v>
      </c>
      <c r="S984" t="s">
        <v>9817</v>
      </c>
      <c r="T984" t="str">
        <f t="shared" si="63"/>
        <v>update Unidad set Peso= '0.279 ' WHERE IDProductoServicio=26832</v>
      </c>
    </row>
    <row r="985" spans="1:20" hidden="1" x14ac:dyDescent="0.25">
      <c r="A985" s="35" t="s">
        <v>6</v>
      </c>
      <c r="B985" s="35" t="s">
        <v>8047</v>
      </c>
      <c r="C985" s="36">
        <v>20</v>
      </c>
      <c r="D985" s="36">
        <v>0.26900000000000002</v>
      </c>
      <c r="E985" s="36" t="s">
        <v>9809</v>
      </c>
      <c r="F985" s="52">
        <v>0.28699999999999998</v>
      </c>
      <c r="G985" s="36" t="s">
        <v>9810</v>
      </c>
      <c r="H985" t="s">
        <v>9811</v>
      </c>
      <c r="I985" t="s">
        <v>9812</v>
      </c>
      <c r="J985" s="55" t="str">
        <f t="shared" si="60"/>
        <v xml:space="preserve"> 'ZM.8557119 ',</v>
      </c>
      <c r="K985" t="s">
        <v>9813</v>
      </c>
      <c r="L985" t="s">
        <v>9814</v>
      </c>
      <c r="M985">
        <v>484</v>
      </c>
      <c r="N985" t="str">
        <f t="shared" si="61"/>
        <v>when  'ZM.8557119 ',then 484</v>
      </c>
      <c r="O985" t="str">
        <f t="shared" si="62"/>
        <v>V</v>
      </c>
      <c r="P985">
        <v>26833</v>
      </c>
      <c r="Q985" t="s">
        <v>8047</v>
      </c>
      <c r="R985" t="s">
        <v>9816</v>
      </c>
      <c r="S985" t="s">
        <v>9817</v>
      </c>
      <c r="T985" t="str">
        <f t="shared" si="63"/>
        <v>update Unidad set Peso= '0.287 ' WHERE IDProductoServicio=26833</v>
      </c>
    </row>
    <row r="986" spans="1:20" hidden="1" x14ac:dyDescent="0.25">
      <c r="A986" s="35" t="s">
        <v>6</v>
      </c>
      <c r="B986" s="35" t="s">
        <v>8049</v>
      </c>
      <c r="C986" s="36">
        <v>25</v>
      </c>
      <c r="D986" s="36">
        <v>0.28899999999999998</v>
      </c>
      <c r="E986" s="36" t="s">
        <v>9809</v>
      </c>
      <c r="F986" s="52">
        <v>0.378</v>
      </c>
      <c r="G986" s="36" t="s">
        <v>9810</v>
      </c>
      <c r="H986" t="s">
        <v>9811</v>
      </c>
      <c r="I986" t="s">
        <v>9812</v>
      </c>
      <c r="J986" s="55" t="str">
        <f t="shared" si="60"/>
        <v xml:space="preserve"> 'ZM.8557121 ',</v>
      </c>
      <c r="K986" t="s">
        <v>9813</v>
      </c>
      <c r="L986" t="s">
        <v>9814</v>
      </c>
      <c r="M986">
        <v>485</v>
      </c>
      <c r="N986" t="str">
        <f t="shared" si="61"/>
        <v>when  'ZM.8557121 ',then 485</v>
      </c>
      <c r="O986" t="str">
        <f t="shared" si="62"/>
        <v>V</v>
      </c>
      <c r="P986">
        <v>26834</v>
      </c>
      <c r="Q986" t="s">
        <v>8049</v>
      </c>
      <c r="R986" t="s">
        <v>9816</v>
      </c>
      <c r="S986" t="s">
        <v>9817</v>
      </c>
      <c r="T986" t="str">
        <f t="shared" si="63"/>
        <v>update Unidad set Peso= '0.378 ' WHERE IDProductoServicio=26834</v>
      </c>
    </row>
    <row r="987" spans="1:20" hidden="1" x14ac:dyDescent="0.25">
      <c r="A987" s="35" t="s">
        <v>6</v>
      </c>
      <c r="B987" s="35" t="s">
        <v>8051</v>
      </c>
      <c r="C987" s="36">
        <v>20</v>
      </c>
      <c r="D987" s="36">
        <v>0.27900000000000003</v>
      </c>
      <c r="E987" s="36" t="s">
        <v>9809</v>
      </c>
      <c r="F987" s="52">
        <v>0.254</v>
      </c>
      <c r="G987" s="36" t="s">
        <v>9810</v>
      </c>
      <c r="H987" t="s">
        <v>9811</v>
      </c>
      <c r="I987" t="s">
        <v>9812</v>
      </c>
      <c r="J987" s="55" t="str">
        <f t="shared" si="60"/>
        <v xml:space="preserve"> 'ZM.8557122 ',</v>
      </c>
      <c r="K987" t="s">
        <v>9813</v>
      </c>
      <c r="L987" t="s">
        <v>9814</v>
      </c>
      <c r="M987">
        <v>486</v>
      </c>
      <c r="N987" t="str">
        <f t="shared" si="61"/>
        <v>when  'ZM.8557122 ',then 486</v>
      </c>
      <c r="O987" t="str">
        <f t="shared" si="62"/>
        <v>V</v>
      </c>
      <c r="P987">
        <v>27211</v>
      </c>
      <c r="Q987" t="s">
        <v>8051</v>
      </c>
      <c r="R987" t="s">
        <v>9816</v>
      </c>
      <c r="S987" t="s">
        <v>9817</v>
      </c>
      <c r="T987" t="str">
        <f t="shared" si="63"/>
        <v>update Unidad set Peso= '0.254 ' WHERE IDProductoServicio=27211</v>
      </c>
    </row>
    <row r="988" spans="1:20" hidden="1" x14ac:dyDescent="0.25">
      <c r="A988" s="35" t="s">
        <v>6</v>
      </c>
      <c r="B988" s="35" t="s">
        <v>8053</v>
      </c>
      <c r="C988" s="36">
        <v>28</v>
      </c>
      <c r="D988" s="36">
        <v>0.28699999999999998</v>
      </c>
      <c r="E988" s="36" t="s">
        <v>9809</v>
      </c>
      <c r="F988" s="52">
        <v>0.40400000000000003</v>
      </c>
      <c r="G988" s="36" t="s">
        <v>9810</v>
      </c>
      <c r="H988" t="s">
        <v>9811</v>
      </c>
      <c r="I988" t="s">
        <v>9812</v>
      </c>
      <c r="J988" s="55" t="str">
        <f t="shared" si="60"/>
        <v xml:space="preserve"> 'ZM.8557123 ',</v>
      </c>
      <c r="K988" t="s">
        <v>9813</v>
      </c>
      <c r="L988" t="s">
        <v>9814</v>
      </c>
      <c r="M988">
        <v>487</v>
      </c>
      <c r="N988" t="str">
        <f t="shared" si="61"/>
        <v>when  'ZM.8557123 ',then 487</v>
      </c>
      <c r="O988" t="str">
        <f t="shared" si="62"/>
        <v>V</v>
      </c>
      <c r="P988">
        <v>26835</v>
      </c>
      <c r="Q988" t="s">
        <v>8053</v>
      </c>
      <c r="R988" t="s">
        <v>9816</v>
      </c>
      <c r="S988" t="s">
        <v>9817</v>
      </c>
      <c r="T988" t="str">
        <f t="shared" si="63"/>
        <v>update Unidad set Peso= '0.404 ' WHERE IDProductoServicio=26835</v>
      </c>
    </row>
    <row r="989" spans="1:20" hidden="1" x14ac:dyDescent="0.25">
      <c r="A989" s="35" t="s">
        <v>6</v>
      </c>
      <c r="B989" s="35" t="s">
        <v>8055</v>
      </c>
      <c r="C989" s="36">
        <v>24</v>
      </c>
      <c r="D989" s="36">
        <v>0.378</v>
      </c>
      <c r="E989" s="36" t="s">
        <v>9809</v>
      </c>
      <c r="F989" s="52">
        <v>0.28599999999999998</v>
      </c>
      <c r="G989" s="36" t="s">
        <v>9810</v>
      </c>
      <c r="H989" t="s">
        <v>9811</v>
      </c>
      <c r="I989" t="s">
        <v>9812</v>
      </c>
      <c r="J989" s="55" t="str">
        <f t="shared" si="60"/>
        <v xml:space="preserve"> 'ZM.8557124 ',</v>
      </c>
      <c r="K989" t="s">
        <v>9813</v>
      </c>
      <c r="L989" t="s">
        <v>9814</v>
      </c>
      <c r="M989">
        <v>488</v>
      </c>
      <c r="N989" t="str">
        <f t="shared" si="61"/>
        <v>when  'ZM.8557124 ',then 488</v>
      </c>
      <c r="O989" t="str">
        <f t="shared" si="62"/>
        <v>V</v>
      </c>
      <c r="P989">
        <v>26836</v>
      </c>
      <c r="Q989" t="s">
        <v>8055</v>
      </c>
      <c r="R989" t="s">
        <v>9816</v>
      </c>
      <c r="S989" t="s">
        <v>9817</v>
      </c>
      <c r="T989" t="str">
        <f t="shared" si="63"/>
        <v>update Unidad set Peso= '0.286 ' WHERE IDProductoServicio=26836</v>
      </c>
    </row>
    <row r="990" spans="1:20" hidden="1" x14ac:dyDescent="0.25">
      <c r="A990" s="35" t="s">
        <v>6</v>
      </c>
      <c r="B990" s="35" t="s">
        <v>8057</v>
      </c>
      <c r="C990" s="36">
        <v>24</v>
      </c>
      <c r="D990" s="36">
        <v>0.254</v>
      </c>
      <c r="E990" s="36" t="s">
        <v>9809</v>
      </c>
      <c r="F990" s="52">
        <v>0.249</v>
      </c>
      <c r="G990" s="36" t="s">
        <v>9810</v>
      </c>
      <c r="H990" t="s">
        <v>9811</v>
      </c>
      <c r="I990" t="s">
        <v>9812</v>
      </c>
      <c r="J990" s="55" t="str">
        <f t="shared" si="60"/>
        <v xml:space="preserve"> 'ZM.8557125 ',</v>
      </c>
      <c r="K990" t="s">
        <v>9813</v>
      </c>
      <c r="L990" t="s">
        <v>9814</v>
      </c>
      <c r="M990">
        <v>489</v>
      </c>
      <c r="N990" t="str">
        <f t="shared" si="61"/>
        <v>when  'ZM.8557125 ',then 489</v>
      </c>
      <c r="O990" t="str">
        <f t="shared" si="62"/>
        <v>V</v>
      </c>
      <c r="P990">
        <v>26837</v>
      </c>
      <c r="Q990" t="s">
        <v>8057</v>
      </c>
      <c r="R990" t="s">
        <v>9816</v>
      </c>
      <c r="S990" t="s">
        <v>9817</v>
      </c>
      <c r="T990" t="str">
        <f t="shared" si="63"/>
        <v>update Unidad set Peso= '0.249 ' WHERE IDProductoServicio=26837</v>
      </c>
    </row>
    <row r="991" spans="1:20" hidden="1" x14ac:dyDescent="0.25">
      <c r="A991" s="35" t="s">
        <v>6</v>
      </c>
      <c r="B991" s="35" t="s">
        <v>8059</v>
      </c>
      <c r="C991" s="36">
        <v>94</v>
      </c>
      <c r="D991" s="36">
        <v>0.40400000000000003</v>
      </c>
      <c r="E991" s="36" t="s">
        <v>9809</v>
      </c>
      <c r="F991" s="52">
        <v>0.27200000000000002</v>
      </c>
      <c r="G991" s="36" t="s">
        <v>9810</v>
      </c>
      <c r="H991" t="s">
        <v>9811</v>
      </c>
      <c r="I991" t="s">
        <v>9812</v>
      </c>
      <c r="J991" s="55" t="str">
        <f t="shared" si="60"/>
        <v xml:space="preserve"> 'ZM.8557126 ',</v>
      </c>
      <c r="K991" t="s">
        <v>9813</v>
      </c>
      <c r="L991" t="s">
        <v>9814</v>
      </c>
      <c r="M991">
        <v>490</v>
      </c>
      <c r="N991" t="str">
        <f t="shared" si="61"/>
        <v>when  'ZM.8557126 ',then 490</v>
      </c>
      <c r="O991" t="str">
        <f t="shared" si="62"/>
        <v>V</v>
      </c>
      <c r="P991">
        <v>26897</v>
      </c>
      <c r="Q991" t="s">
        <v>8059</v>
      </c>
      <c r="R991" t="s">
        <v>9816</v>
      </c>
      <c r="S991" t="s">
        <v>9817</v>
      </c>
      <c r="T991" t="str">
        <f t="shared" si="63"/>
        <v>update Unidad set Peso= '0.272 ' WHERE IDProductoServicio=26897</v>
      </c>
    </row>
    <row r="992" spans="1:20" hidden="1" x14ac:dyDescent="0.25">
      <c r="A992" s="35" t="s">
        <v>6</v>
      </c>
      <c r="B992" s="35" t="s">
        <v>8061</v>
      </c>
      <c r="C992" s="36">
        <v>29</v>
      </c>
      <c r="D992" s="36">
        <v>0.28599999999999998</v>
      </c>
      <c r="E992" s="36" t="s">
        <v>9809</v>
      </c>
      <c r="F992" s="52">
        <v>0.22500000000000001</v>
      </c>
      <c r="G992" s="36" t="s">
        <v>9810</v>
      </c>
      <c r="H992" t="s">
        <v>9811</v>
      </c>
      <c r="I992" t="s">
        <v>9812</v>
      </c>
      <c r="J992" s="55" t="str">
        <f t="shared" si="60"/>
        <v xml:space="preserve"> 'ZM.8557127 ',</v>
      </c>
      <c r="K992" t="s">
        <v>9813</v>
      </c>
      <c r="L992" t="s">
        <v>9814</v>
      </c>
      <c r="M992">
        <v>491</v>
      </c>
      <c r="N992" t="str">
        <f t="shared" si="61"/>
        <v>when  'ZM.8557127 ',then 491</v>
      </c>
      <c r="O992" t="str">
        <f t="shared" si="62"/>
        <v>V</v>
      </c>
      <c r="P992">
        <v>26838</v>
      </c>
      <c r="Q992" t="s">
        <v>8061</v>
      </c>
      <c r="R992" t="s">
        <v>9816</v>
      </c>
      <c r="S992" t="s">
        <v>9817</v>
      </c>
      <c r="T992" t="str">
        <f t="shared" si="63"/>
        <v>update Unidad set Peso= '0.225 ' WHERE IDProductoServicio=26838</v>
      </c>
    </row>
    <row r="993" spans="1:20" hidden="1" x14ac:dyDescent="0.25">
      <c r="A993" s="35" t="s">
        <v>6</v>
      </c>
      <c r="B993" s="35" t="s">
        <v>8063</v>
      </c>
      <c r="C993" s="36">
        <v>12</v>
      </c>
      <c r="D993" s="36">
        <v>0.249</v>
      </c>
      <c r="E993" s="36" t="s">
        <v>9809</v>
      </c>
      <c r="F993" s="52">
        <v>0.28199999999999997</v>
      </c>
      <c r="G993" s="36" t="s">
        <v>9810</v>
      </c>
      <c r="H993" t="s">
        <v>9811</v>
      </c>
      <c r="I993" t="s">
        <v>9812</v>
      </c>
      <c r="J993" s="55" t="str">
        <f t="shared" si="60"/>
        <v xml:space="preserve"> 'ZM.8557135 ',</v>
      </c>
      <c r="K993" t="s">
        <v>9813</v>
      </c>
      <c r="L993" t="s">
        <v>9814</v>
      </c>
      <c r="M993">
        <v>492</v>
      </c>
      <c r="N993" t="str">
        <f t="shared" si="61"/>
        <v>when  'ZM.8557135 ',then 492</v>
      </c>
      <c r="O993" t="str">
        <f t="shared" si="62"/>
        <v>V</v>
      </c>
      <c r="P993">
        <v>26839</v>
      </c>
      <c r="Q993" t="s">
        <v>8063</v>
      </c>
      <c r="R993" t="s">
        <v>9816</v>
      </c>
      <c r="S993" t="s">
        <v>9817</v>
      </c>
      <c r="T993" t="str">
        <f t="shared" si="63"/>
        <v>update Unidad set Peso= '0.282 ' WHERE IDProductoServicio=26839</v>
      </c>
    </row>
    <row r="994" spans="1:20" hidden="1" x14ac:dyDescent="0.25">
      <c r="A994" s="35" t="s">
        <v>6</v>
      </c>
      <c r="B994" s="35" t="s">
        <v>8065</v>
      </c>
      <c r="C994" s="36">
        <v>40</v>
      </c>
      <c r="D994" s="36">
        <v>0.27200000000000002</v>
      </c>
      <c r="E994" s="36" t="s">
        <v>9809</v>
      </c>
      <c r="F994" s="52">
        <v>0.29799999999999999</v>
      </c>
      <c r="G994" s="36" t="s">
        <v>9810</v>
      </c>
      <c r="H994" t="s">
        <v>9811</v>
      </c>
      <c r="I994" t="s">
        <v>9812</v>
      </c>
      <c r="J994" s="55" t="str">
        <f t="shared" si="60"/>
        <v xml:space="preserve"> 'ZM.8557139 ',</v>
      </c>
      <c r="K994" t="s">
        <v>9813</v>
      </c>
      <c r="L994" t="s">
        <v>9814</v>
      </c>
      <c r="M994">
        <v>493</v>
      </c>
      <c r="N994" t="str">
        <f t="shared" si="61"/>
        <v>when  'ZM.8557139 ',then 493</v>
      </c>
      <c r="O994" t="str">
        <f t="shared" si="62"/>
        <v>V</v>
      </c>
      <c r="P994">
        <v>26840</v>
      </c>
      <c r="Q994" t="s">
        <v>8065</v>
      </c>
      <c r="R994" t="s">
        <v>9816</v>
      </c>
      <c r="S994" t="s">
        <v>9817</v>
      </c>
      <c r="T994" t="str">
        <f t="shared" si="63"/>
        <v>update Unidad set Peso= '0.298 ' WHERE IDProductoServicio=26840</v>
      </c>
    </row>
    <row r="995" spans="1:20" hidden="1" x14ac:dyDescent="0.25">
      <c r="A995" s="35" t="s">
        <v>6</v>
      </c>
      <c r="B995" s="35" t="s">
        <v>8067</v>
      </c>
      <c r="C995" s="36">
        <v>10</v>
      </c>
      <c r="D995" s="36">
        <v>0.22500000000000001</v>
      </c>
      <c r="E995" s="36" t="s">
        <v>9809</v>
      </c>
      <c r="F995" s="52">
        <v>0.28999999999999998</v>
      </c>
      <c r="G995" s="36" t="s">
        <v>9810</v>
      </c>
      <c r="H995" t="s">
        <v>9811</v>
      </c>
      <c r="I995" t="s">
        <v>9812</v>
      </c>
      <c r="J995" s="55" t="str">
        <f t="shared" si="60"/>
        <v xml:space="preserve"> 'ZM.8557145 ',</v>
      </c>
      <c r="K995" t="s">
        <v>9813</v>
      </c>
      <c r="L995" t="s">
        <v>9814</v>
      </c>
      <c r="M995">
        <v>494</v>
      </c>
      <c r="N995" t="str">
        <f t="shared" si="61"/>
        <v>when  'ZM.8557145 ',then 494</v>
      </c>
      <c r="O995" t="str">
        <f t="shared" si="62"/>
        <v>V</v>
      </c>
      <c r="P995">
        <v>26841</v>
      </c>
      <c r="Q995" t="s">
        <v>8067</v>
      </c>
      <c r="R995" t="s">
        <v>9816</v>
      </c>
      <c r="S995" t="s">
        <v>9817</v>
      </c>
      <c r="T995" t="str">
        <f t="shared" si="63"/>
        <v>update Unidad set Peso= '0.29 ' WHERE IDProductoServicio=26841</v>
      </c>
    </row>
    <row r="996" spans="1:20" hidden="1" x14ac:dyDescent="0.25">
      <c r="A996" s="35" t="s">
        <v>6</v>
      </c>
      <c r="B996" s="35" t="s">
        <v>8069</v>
      </c>
      <c r="C996" s="36">
        <v>13</v>
      </c>
      <c r="D996" s="36">
        <v>0.28199999999999997</v>
      </c>
      <c r="E996" s="36" t="s">
        <v>9809</v>
      </c>
      <c r="F996" s="52">
        <v>0.39200000000000002</v>
      </c>
      <c r="G996" s="36" t="s">
        <v>9810</v>
      </c>
      <c r="H996" t="s">
        <v>9811</v>
      </c>
      <c r="I996" t="s">
        <v>9812</v>
      </c>
      <c r="J996" s="55" t="str">
        <f t="shared" si="60"/>
        <v xml:space="preserve"> 'ZM.8557146 ',</v>
      </c>
      <c r="K996" t="s">
        <v>9813</v>
      </c>
      <c r="L996" t="s">
        <v>9814</v>
      </c>
      <c r="M996">
        <v>495</v>
      </c>
      <c r="N996" t="str">
        <f t="shared" si="61"/>
        <v>when  'ZM.8557146 ',then 495</v>
      </c>
      <c r="O996" t="str">
        <f t="shared" si="62"/>
        <v>V</v>
      </c>
      <c r="P996">
        <v>26842</v>
      </c>
      <c r="Q996" t="s">
        <v>8069</v>
      </c>
      <c r="R996" t="s">
        <v>9816</v>
      </c>
      <c r="S996" t="s">
        <v>9817</v>
      </c>
      <c r="T996" t="str">
        <f t="shared" si="63"/>
        <v>update Unidad set Peso= '0.392 ' WHERE IDProductoServicio=26842</v>
      </c>
    </row>
    <row r="997" spans="1:20" hidden="1" x14ac:dyDescent="0.25">
      <c r="A997" s="35" t="s">
        <v>6</v>
      </c>
      <c r="B997" s="35" t="s">
        <v>8071</v>
      </c>
      <c r="C997" s="36">
        <v>46</v>
      </c>
      <c r="D997" s="36">
        <v>0.29799999999999999</v>
      </c>
      <c r="E997" s="36" t="s">
        <v>9809</v>
      </c>
      <c r="F997" s="52">
        <v>0.22900000000000001</v>
      </c>
      <c r="G997" s="36" t="s">
        <v>9810</v>
      </c>
      <c r="H997" t="s">
        <v>9811</v>
      </c>
      <c r="I997" t="s">
        <v>9812</v>
      </c>
      <c r="J997" s="55" t="str">
        <f t="shared" si="60"/>
        <v xml:space="preserve"> 'ZM.8559001 ',</v>
      </c>
      <c r="K997" t="s">
        <v>9813</v>
      </c>
      <c r="L997" t="s">
        <v>9814</v>
      </c>
      <c r="M997">
        <v>496</v>
      </c>
      <c r="N997" t="str">
        <f t="shared" si="61"/>
        <v>when  'ZM.8559001 ',then 496</v>
      </c>
      <c r="O997" t="str">
        <f t="shared" si="62"/>
        <v>V</v>
      </c>
      <c r="P997">
        <v>26909</v>
      </c>
      <c r="Q997" t="s">
        <v>8071</v>
      </c>
      <c r="R997" t="s">
        <v>9816</v>
      </c>
      <c r="S997" t="s">
        <v>9817</v>
      </c>
      <c r="T997" t="str">
        <f t="shared" si="63"/>
        <v>update Unidad set Peso= '0.229 ' WHERE IDProductoServicio=26909</v>
      </c>
    </row>
    <row r="998" spans="1:20" hidden="1" x14ac:dyDescent="0.25">
      <c r="A998" s="35" t="s">
        <v>6</v>
      </c>
      <c r="B998" s="35" t="s">
        <v>8073</v>
      </c>
      <c r="C998" s="36">
        <v>22</v>
      </c>
      <c r="D998" s="36">
        <v>0.28999999999999998</v>
      </c>
      <c r="E998" s="36" t="s">
        <v>9809</v>
      </c>
      <c r="F998" s="52">
        <v>0.17399999999999999</v>
      </c>
      <c r="G998" s="36" t="s">
        <v>9810</v>
      </c>
      <c r="H998" t="s">
        <v>9811</v>
      </c>
      <c r="I998" t="s">
        <v>9812</v>
      </c>
      <c r="J998" s="55" t="str">
        <f t="shared" si="60"/>
        <v xml:space="preserve"> 'ZM.8559002 ',</v>
      </c>
      <c r="K998" t="s">
        <v>9813</v>
      </c>
      <c r="L998" t="s">
        <v>9814</v>
      </c>
      <c r="M998">
        <v>497</v>
      </c>
      <c r="N998" t="str">
        <f t="shared" si="61"/>
        <v>when  'ZM.8559002 ',then 497</v>
      </c>
      <c r="O998" t="str">
        <f t="shared" si="62"/>
        <v>V</v>
      </c>
      <c r="P998">
        <v>26891</v>
      </c>
      <c r="Q998" t="s">
        <v>8073</v>
      </c>
      <c r="R998" t="s">
        <v>9816</v>
      </c>
      <c r="S998" t="s">
        <v>9817</v>
      </c>
      <c r="T998" t="str">
        <f t="shared" si="63"/>
        <v>update Unidad set Peso= '0.174 ' WHERE IDProductoServicio=26891</v>
      </c>
    </row>
    <row r="999" spans="1:20" hidden="1" x14ac:dyDescent="0.25">
      <c r="A999" s="35" t="s">
        <v>6</v>
      </c>
      <c r="B999" s="35" t="s">
        <v>8075</v>
      </c>
      <c r="C999" s="36">
        <v>299</v>
      </c>
      <c r="D999" s="36">
        <v>0.39200000000000002</v>
      </c>
      <c r="E999" s="36" t="s">
        <v>9809</v>
      </c>
      <c r="F999" s="52">
        <v>0.37</v>
      </c>
      <c r="G999" s="36" t="s">
        <v>9810</v>
      </c>
      <c r="H999" t="s">
        <v>9811</v>
      </c>
      <c r="I999" t="s">
        <v>9812</v>
      </c>
      <c r="J999" s="55" t="str">
        <f t="shared" si="60"/>
        <v xml:space="preserve"> 'ZM.8559003 ',</v>
      </c>
      <c r="K999" t="s">
        <v>9813</v>
      </c>
      <c r="L999" t="s">
        <v>9814</v>
      </c>
      <c r="M999">
        <v>498</v>
      </c>
      <c r="N999" t="str">
        <f t="shared" si="61"/>
        <v>when  'ZM.8559003 ',then 498</v>
      </c>
      <c r="O999" t="str">
        <f t="shared" si="62"/>
        <v>V</v>
      </c>
      <c r="P999">
        <v>26875</v>
      </c>
      <c r="Q999" t="s">
        <v>8075</v>
      </c>
      <c r="R999" t="s">
        <v>9816</v>
      </c>
      <c r="S999" t="s">
        <v>9817</v>
      </c>
      <c r="T999" t="str">
        <f t="shared" si="63"/>
        <v>update Unidad set Peso= '0.37 ' WHERE IDProductoServicio=26875</v>
      </c>
    </row>
    <row r="1000" spans="1:20" hidden="1" x14ac:dyDescent="0.25">
      <c r="A1000" s="35" t="s">
        <v>6</v>
      </c>
      <c r="B1000" s="35" t="s">
        <v>8077</v>
      </c>
      <c r="C1000" s="36">
        <v>18</v>
      </c>
      <c r="D1000" s="36">
        <v>0.22900000000000001</v>
      </c>
      <c r="E1000" s="36" t="s">
        <v>9809</v>
      </c>
      <c r="F1000" s="52">
        <v>0.26800000000000002</v>
      </c>
      <c r="G1000" s="36" t="s">
        <v>9810</v>
      </c>
      <c r="H1000" t="s">
        <v>9811</v>
      </c>
      <c r="I1000" t="s">
        <v>9812</v>
      </c>
      <c r="J1000" s="55" t="str">
        <f t="shared" si="60"/>
        <v xml:space="preserve"> 'ZM.8559004 ',</v>
      </c>
      <c r="K1000" t="s">
        <v>9813</v>
      </c>
      <c r="L1000" t="s">
        <v>9814</v>
      </c>
      <c r="M1000">
        <v>499</v>
      </c>
      <c r="N1000" t="str">
        <f t="shared" si="61"/>
        <v>when  'ZM.8559004 ',then 499</v>
      </c>
      <c r="O1000" t="str">
        <f t="shared" si="62"/>
        <v>V</v>
      </c>
      <c r="P1000">
        <v>26903</v>
      </c>
      <c r="Q1000" t="s">
        <v>8077</v>
      </c>
      <c r="R1000" t="s">
        <v>9816</v>
      </c>
      <c r="S1000" t="s">
        <v>9817</v>
      </c>
      <c r="T1000" t="str">
        <f t="shared" si="63"/>
        <v>update Unidad set Peso= '0.268 ' WHERE IDProductoServicio=26903</v>
      </c>
    </row>
    <row r="1001" spans="1:20" hidden="1" x14ac:dyDescent="0.25">
      <c r="A1001" s="35" t="s">
        <v>6</v>
      </c>
      <c r="B1001" s="35" t="s">
        <v>8079</v>
      </c>
      <c r="C1001" s="36">
        <v>191</v>
      </c>
      <c r="D1001" s="36">
        <v>0.17399999999999999</v>
      </c>
      <c r="E1001" s="36" t="s">
        <v>9809</v>
      </c>
      <c r="F1001" s="52">
        <v>0.22</v>
      </c>
      <c r="G1001" s="36" t="s">
        <v>9810</v>
      </c>
      <c r="H1001" t="s">
        <v>9811</v>
      </c>
      <c r="I1001" t="s">
        <v>9812</v>
      </c>
      <c r="J1001" s="55" t="str">
        <f t="shared" si="60"/>
        <v xml:space="preserve"> 'ZM.8559005 ',</v>
      </c>
      <c r="K1001" t="s">
        <v>9813</v>
      </c>
      <c r="L1001" t="s">
        <v>9814</v>
      </c>
      <c r="M1001">
        <v>500</v>
      </c>
      <c r="N1001" t="str">
        <f t="shared" si="61"/>
        <v>when  'ZM.8559005 ',then 500</v>
      </c>
      <c r="O1001" t="str">
        <f t="shared" si="62"/>
        <v>V</v>
      </c>
      <c r="P1001">
        <v>26872</v>
      </c>
      <c r="Q1001" t="s">
        <v>8079</v>
      </c>
      <c r="R1001" t="s">
        <v>9816</v>
      </c>
      <c r="S1001" t="s">
        <v>9817</v>
      </c>
      <c r="T1001" t="str">
        <f t="shared" si="63"/>
        <v>update Unidad set Peso= '0.22 ' WHERE IDProductoServicio=26872</v>
      </c>
    </row>
    <row r="1002" spans="1:20" hidden="1" x14ac:dyDescent="0.25">
      <c r="A1002" s="35" t="s">
        <v>6</v>
      </c>
      <c r="B1002" s="35" t="s">
        <v>8081</v>
      </c>
      <c r="C1002" s="36">
        <v>35</v>
      </c>
      <c r="D1002" s="36">
        <v>0.37</v>
      </c>
      <c r="E1002" s="36" t="s">
        <v>9809</v>
      </c>
      <c r="F1002" s="52">
        <v>0.29099999999999998</v>
      </c>
      <c r="G1002" s="36" t="s">
        <v>9810</v>
      </c>
      <c r="H1002" t="s">
        <v>9811</v>
      </c>
      <c r="I1002" t="s">
        <v>9812</v>
      </c>
      <c r="J1002" s="56" t="str">
        <f t="shared" si="60"/>
        <v xml:space="preserve"> 'ZM.8559006 ',</v>
      </c>
      <c r="K1002" t="s">
        <v>9813</v>
      </c>
      <c r="L1002" t="s">
        <v>9814</v>
      </c>
      <c r="M1002">
        <v>1</v>
      </c>
      <c r="N1002" t="str">
        <f t="shared" si="61"/>
        <v>when  'ZM.8559006 ',then 1</v>
      </c>
      <c r="O1002" t="str">
        <f t="shared" si="62"/>
        <v>V</v>
      </c>
      <c r="P1002">
        <v>26871</v>
      </c>
      <c r="Q1002" t="s">
        <v>8081</v>
      </c>
      <c r="R1002" t="s">
        <v>9816</v>
      </c>
      <c r="S1002" t="s">
        <v>9817</v>
      </c>
      <c r="T1002" t="str">
        <f t="shared" si="63"/>
        <v>update Unidad set Peso= '0.291 ' WHERE IDProductoServicio=26871</v>
      </c>
    </row>
    <row r="1003" spans="1:20" hidden="1" x14ac:dyDescent="0.25">
      <c r="A1003" s="35" t="s">
        <v>6</v>
      </c>
      <c r="B1003" s="35" t="s">
        <v>8083</v>
      </c>
      <c r="C1003" s="36">
        <v>17</v>
      </c>
      <c r="D1003" s="36">
        <v>0.26800000000000002</v>
      </c>
      <c r="E1003" s="36" t="s">
        <v>9809</v>
      </c>
      <c r="F1003" s="52">
        <v>0.24299999999999999</v>
      </c>
      <c r="G1003" s="36" t="s">
        <v>9810</v>
      </c>
      <c r="H1003" t="s">
        <v>9811</v>
      </c>
      <c r="I1003" t="s">
        <v>9812</v>
      </c>
      <c r="J1003" s="56" t="str">
        <f t="shared" si="60"/>
        <v xml:space="preserve"> 'ZM.8559007 ',</v>
      </c>
      <c r="K1003" t="s">
        <v>9813</v>
      </c>
      <c r="L1003" t="s">
        <v>9814</v>
      </c>
      <c r="M1003">
        <v>2</v>
      </c>
      <c r="N1003" t="str">
        <f t="shared" si="61"/>
        <v>when  'ZM.8559007 ',then 2</v>
      </c>
      <c r="O1003" t="str">
        <f t="shared" si="62"/>
        <v>V</v>
      </c>
      <c r="P1003">
        <v>26905</v>
      </c>
      <c r="Q1003" t="s">
        <v>8083</v>
      </c>
      <c r="R1003" t="s">
        <v>9816</v>
      </c>
      <c r="S1003" t="s">
        <v>9817</v>
      </c>
      <c r="T1003" t="str">
        <f t="shared" si="63"/>
        <v>update Unidad set Peso= '0.243 ' WHERE IDProductoServicio=26905</v>
      </c>
    </row>
    <row r="1004" spans="1:20" hidden="1" x14ac:dyDescent="0.25">
      <c r="A1004" s="35" t="s">
        <v>6</v>
      </c>
      <c r="B1004" s="35" t="s">
        <v>8085</v>
      </c>
      <c r="C1004" s="36">
        <v>62</v>
      </c>
      <c r="D1004" s="36">
        <v>0.22</v>
      </c>
      <c r="E1004" s="36" t="s">
        <v>9809</v>
      </c>
      <c r="F1004" s="52">
        <v>0.17799999999999999</v>
      </c>
      <c r="G1004" s="36" t="s">
        <v>9810</v>
      </c>
      <c r="H1004" t="s">
        <v>9811</v>
      </c>
      <c r="I1004" t="s">
        <v>9812</v>
      </c>
      <c r="J1004" s="56" t="str">
        <f t="shared" si="60"/>
        <v xml:space="preserve"> 'ZM.8559008 ',</v>
      </c>
      <c r="K1004" t="s">
        <v>9813</v>
      </c>
      <c r="L1004" t="s">
        <v>9814</v>
      </c>
      <c r="M1004">
        <v>3</v>
      </c>
      <c r="N1004" t="str">
        <f t="shared" si="61"/>
        <v>when  'ZM.8559008 ',then 3</v>
      </c>
      <c r="O1004" t="str">
        <f t="shared" si="62"/>
        <v>V</v>
      </c>
      <c r="P1004">
        <v>26892</v>
      </c>
      <c r="Q1004" t="s">
        <v>8085</v>
      </c>
      <c r="R1004" t="s">
        <v>9816</v>
      </c>
      <c r="S1004" t="s">
        <v>9817</v>
      </c>
      <c r="T1004" t="str">
        <f t="shared" si="63"/>
        <v>update Unidad set Peso= '0.178 ' WHERE IDProductoServicio=26892</v>
      </c>
    </row>
    <row r="1005" spans="1:20" hidden="1" x14ac:dyDescent="0.25">
      <c r="A1005" s="35" t="s">
        <v>6</v>
      </c>
      <c r="B1005" s="35" t="s">
        <v>8087</v>
      </c>
      <c r="C1005" s="36">
        <v>19</v>
      </c>
      <c r="D1005" s="36">
        <v>0.29099999999999998</v>
      </c>
      <c r="E1005" s="36" t="s">
        <v>9809</v>
      </c>
      <c r="F1005" s="52">
        <v>0.35199999999999998</v>
      </c>
      <c r="G1005" s="36" t="s">
        <v>9810</v>
      </c>
      <c r="H1005" t="s">
        <v>9811</v>
      </c>
      <c r="I1005" t="s">
        <v>9812</v>
      </c>
      <c r="J1005" s="56" t="str">
        <f t="shared" si="60"/>
        <v xml:space="preserve"> 'ZM.8559010 ',</v>
      </c>
      <c r="K1005" t="s">
        <v>9813</v>
      </c>
      <c r="L1005" t="s">
        <v>9814</v>
      </c>
      <c r="M1005">
        <v>4</v>
      </c>
      <c r="N1005" t="str">
        <f t="shared" si="61"/>
        <v>when  'ZM.8559010 ',then 4</v>
      </c>
      <c r="O1005" t="str">
        <f t="shared" si="62"/>
        <v>V</v>
      </c>
      <c r="P1005">
        <v>26889</v>
      </c>
      <c r="Q1005" t="s">
        <v>8087</v>
      </c>
      <c r="R1005" t="s">
        <v>9816</v>
      </c>
      <c r="S1005" t="s">
        <v>9817</v>
      </c>
      <c r="T1005" t="str">
        <f t="shared" si="63"/>
        <v>update Unidad set Peso= '0.352 ' WHERE IDProductoServicio=26889</v>
      </c>
    </row>
    <row r="1006" spans="1:20" hidden="1" x14ac:dyDescent="0.25">
      <c r="A1006" s="35" t="s">
        <v>6</v>
      </c>
      <c r="B1006" s="35" t="s">
        <v>8089</v>
      </c>
      <c r="C1006" s="36">
        <v>22</v>
      </c>
      <c r="D1006" s="36">
        <v>0.24299999999999999</v>
      </c>
      <c r="E1006" s="36" t="s">
        <v>9809</v>
      </c>
      <c r="F1006" s="52">
        <v>0.40699999999999997</v>
      </c>
      <c r="G1006" s="36" t="s">
        <v>9810</v>
      </c>
      <c r="H1006" t="s">
        <v>9811</v>
      </c>
      <c r="I1006" t="s">
        <v>9812</v>
      </c>
      <c r="J1006" s="56" t="str">
        <f t="shared" si="60"/>
        <v xml:space="preserve"> 'ZM.8559012 ',</v>
      </c>
      <c r="K1006" t="s">
        <v>9813</v>
      </c>
      <c r="L1006" t="s">
        <v>9814</v>
      </c>
      <c r="M1006">
        <v>5</v>
      </c>
      <c r="N1006" t="str">
        <f t="shared" si="61"/>
        <v>when  'ZM.8559012 ',then 5</v>
      </c>
      <c r="O1006" t="str">
        <f t="shared" si="62"/>
        <v>V</v>
      </c>
      <c r="P1006">
        <v>26904</v>
      </c>
      <c r="Q1006" t="s">
        <v>8089</v>
      </c>
      <c r="R1006" t="s">
        <v>9816</v>
      </c>
      <c r="S1006" t="s">
        <v>9817</v>
      </c>
      <c r="T1006" t="str">
        <f t="shared" si="63"/>
        <v>update Unidad set Peso= '0.407 ' WHERE IDProductoServicio=26904</v>
      </c>
    </row>
    <row r="1007" spans="1:20" hidden="1" x14ac:dyDescent="0.25">
      <c r="A1007" s="35" t="s">
        <v>6</v>
      </c>
      <c r="B1007" s="35" t="s">
        <v>8091</v>
      </c>
      <c r="C1007" s="36">
        <v>19</v>
      </c>
      <c r="D1007" s="36">
        <v>0.17799999999999999</v>
      </c>
      <c r="E1007" s="36" t="s">
        <v>9809</v>
      </c>
      <c r="F1007" s="52">
        <v>0.17</v>
      </c>
      <c r="G1007" s="36" t="s">
        <v>9810</v>
      </c>
      <c r="H1007" t="s">
        <v>9811</v>
      </c>
      <c r="I1007" t="s">
        <v>9812</v>
      </c>
      <c r="J1007" s="56" t="str">
        <f t="shared" si="60"/>
        <v xml:space="preserve"> 'ZM.8559014 ',</v>
      </c>
      <c r="K1007" t="s">
        <v>9813</v>
      </c>
      <c r="L1007" t="s">
        <v>9814</v>
      </c>
      <c r="M1007">
        <v>6</v>
      </c>
      <c r="N1007" t="str">
        <f t="shared" si="61"/>
        <v>when  'ZM.8559014 ',then 6</v>
      </c>
      <c r="O1007" t="str">
        <f t="shared" si="62"/>
        <v>V</v>
      </c>
      <c r="P1007">
        <v>26858</v>
      </c>
      <c r="Q1007" t="s">
        <v>8091</v>
      </c>
      <c r="R1007" t="s">
        <v>9816</v>
      </c>
      <c r="S1007" t="s">
        <v>9817</v>
      </c>
      <c r="T1007" t="str">
        <f t="shared" si="63"/>
        <v>update Unidad set Peso= '0.17 ' WHERE IDProductoServicio=26858</v>
      </c>
    </row>
    <row r="1008" spans="1:20" hidden="1" x14ac:dyDescent="0.25">
      <c r="A1008" s="35" t="s">
        <v>6</v>
      </c>
      <c r="B1008" s="35" t="s">
        <v>8093</v>
      </c>
      <c r="C1008" s="36">
        <v>86</v>
      </c>
      <c r="D1008" s="36">
        <v>0.35199999999999998</v>
      </c>
      <c r="E1008" s="36" t="s">
        <v>9809</v>
      </c>
      <c r="F1008" s="52">
        <v>0.26800000000000002</v>
      </c>
      <c r="G1008" s="36" t="s">
        <v>9810</v>
      </c>
      <c r="H1008" t="s">
        <v>9811</v>
      </c>
      <c r="I1008" t="s">
        <v>9812</v>
      </c>
      <c r="J1008" s="56" t="str">
        <f t="shared" si="60"/>
        <v xml:space="preserve"> 'ZM.8559015 ',</v>
      </c>
      <c r="K1008" t="s">
        <v>9813</v>
      </c>
      <c r="L1008" t="s">
        <v>9814</v>
      </c>
      <c r="M1008">
        <v>7</v>
      </c>
      <c r="N1008" t="str">
        <f t="shared" si="61"/>
        <v>when  'ZM.8559015 ',then 7</v>
      </c>
      <c r="O1008" t="str">
        <f t="shared" si="62"/>
        <v>V</v>
      </c>
      <c r="P1008">
        <v>26843</v>
      </c>
      <c r="Q1008" t="s">
        <v>8093</v>
      </c>
      <c r="R1008" t="s">
        <v>9816</v>
      </c>
      <c r="S1008" t="s">
        <v>9817</v>
      </c>
      <c r="T1008" t="str">
        <f t="shared" si="63"/>
        <v>update Unidad set Peso= '0.268 ' WHERE IDProductoServicio=26843</v>
      </c>
    </row>
    <row r="1009" spans="1:20" hidden="1" x14ac:dyDescent="0.25">
      <c r="A1009" s="35" t="s">
        <v>6</v>
      </c>
      <c r="B1009" s="35" t="s">
        <v>8095</v>
      </c>
      <c r="C1009" s="36">
        <v>46</v>
      </c>
      <c r="D1009" s="36">
        <v>0.40699999999999997</v>
      </c>
      <c r="E1009" s="36" t="s">
        <v>9809</v>
      </c>
      <c r="F1009" s="52">
        <v>0.20200000000000001</v>
      </c>
      <c r="G1009" s="36" t="s">
        <v>9810</v>
      </c>
      <c r="H1009" t="s">
        <v>9811</v>
      </c>
      <c r="I1009" t="s">
        <v>9812</v>
      </c>
      <c r="J1009" s="56" t="str">
        <f t="shared" si="60"/>
        <v xml:space="preserve"> 'ZM.8559017 ',</v>
      </c>
      <c r="K1009" t="s">
        <v>9813</v>
      </c>
      <c r="L1009" t="s">
        <v>9814</v>
      </c>
      <c r="M1009">
        <v>8</v>
      </c>
      <c r="N1009" t="str">
        <f t="shared" si="61"/>
        <v>when  'ZM.8559017 ',then 8</v>
      </c>
      <c r="O1009" t="str">
        <f t="shared" si="62"/>
        <v>V</v>
      </c>
      <c r="P1009">
        <v>26844</v>
      </c>
      <c r="Q1009" t="s">
        <v>8095</v>
      </c>
      <c r="R1009" t="s">
        <v>9816</v>
      </c>
      <c r="S1009" t="s">
        <v>9817</v>
      </c>
      <c r="T1009" t="str">
        <f t="shared" si="63"/>
        <v>update Unidad set Peso= '0.202 ' WHERE IDProductoServicio=26844</v>
      </c>
    </row>
    <row r="1010" spans="1:20" hidden="1" x14ac:dyDescent="0.25">
      <c r="A1010" s="35" t="s">
        <v>6</v>
      </c>
      <c r="B1010" s="35" t="s">
        <v>8097</v>
      </c>
      <c r="C1010" s="36">
        <v>35</v>
      </c>
      <c r="D1010" s="36">
        <v>0.17</v>
      </c>
      <c r="E1010" s="36" t="s">
        <v>9809</v>
      </c>
      <c r="F1010" s="52">
        <v>0.29599999999999999</v>
      </c>
      <c r="G1010" s="36" t="s">
        <v>9810</v>
      </c>
      <c r="H1010" t="s">
        <v>9811</v>
      </c>
      <c r="I1010" t="s">
        <v>9812</v>
      </c>
      <c r="J1010" s="56" t="str">
        <f t="shared" si="60"/>
        <v xml:space="preserve"> 'ZM.8559029 ',</v>
      </c>
      <c r="K1010" t="s">
        <v>9813</v>
      </c>
      <c r="L1010" t="s">
        <v>9814</v>
      </c>
      <c r="M1010">
        <v>9</v>
      </c>
      <c r="N1010" t="str">
        <f t="shared" si="61"/>
        <v>when  'ZM.8559029 ',then 9</v>
      </c>
      <c r="O1010" t="str">
        <f t="shared" si="62"/>
        <v>V</v>
      </c>
      <c r="P1010">
        <v>26845</v>
      </c>
      <c r="Q1010" t="s">
        <v>8097</v>
      </c>
      <c r="R1010" t="s">
        <v>9816</v>
      </c>
      <c r="S1010" t="s">
        <v>9817</v>
      </c>
      <c r="T1010" t="str">
        <f t="shared" si="63"/>
        <v>update Unidad set Peso= '0.296 ' WHERE IDProductoServicio=26845</v>
      </c>
    </row>
    <row r="1011" spans="1:20" hidden="1" x14ac:dyDescent="0.25">
      <c r="A1011" s="35" t="s">
        <v>6</v>
      </c>
      <c r="B1011" s="35" t="s">
        <v>8099</v>
      </c>
      <c r="C1011" s="36">
        <v>15</v>
      </c>
      <c r="D1011" s="36">
        <v>0.26800000000000002</v>
      </c>
      <c r="E1011" s="36" t="s">
        <v>9809</v>
      </c>
      <c r="F1011" s="52">
        <v>0.17199999999999999</v>
      </c>
      <c r="G1011" s="36" t="s">
        <v>9810</v>
      </c>
      <c r="H1011" t="s">
        <v>9811</v>
      </c>
      <c r="I1011" t="s">
        <v>9812</v>
      </c>
      <c r="J1011" s="56" t="str">
        <f t="shared" si="60"/>
        <v xml:space="preserve"> 'ZM.8559043 ',</v>
      </c>
      <c r="K1011" t="s">
        <v>9813</v>
      </c>
      <c r="L1011" t="s">
        <v>9814</v>
      </c>
      <c r="M1011">
        <v>10</v>
      </c>
      <c r="N1011" t="str">
        <f t="shared" si="61"/>
        <v>when  'ZM.8559043 ',then 10</v>
      </c>
      <c r="O1011" t="str">
        <f t="shared" si="62"/>
        <v>V</v>
      </c>
      <c r="P1011">
        <v>26846</v>
      </c>
      <c r="Q1011" t="s">
        <v>8099</v>
      </c>
      <c r="R1011" t="s">
        <v>9816</v>
      </c>
      <c r="S1011" t="s">
        <v>9817</v>
      </c>
      <c r="T1011" t="str">
        <f t="shared" si="63"/>
        <v>update Unidad set Peso= '0.172 ' WHERE IDProductoServicio=26846</v>
      </c>
    </row>
    <row r="1012" spans="1:20" hidden="1" x14ac:dyDescent="0.25">
      <c r="A1012" s="35" t="s">
        <v>6</v>
      </c>
      <c r="B1012" s="35" t="s">
        <v>8101</v>
      </c>
      <c r="C1012" s="36">
        <v>26</v>
      </c>
      <c r="D1012" s="36">
        <v>0.20200000000000001</v>
      </c>
      <c r="E1012" s="36" t="s">
        <v>9809</v>
      </c>
      <c r="F1012" s="52">
        <v>0.61399999999999999</v>
      </c>
      <c r="G1012" s="36" t="s">
        <v>9810</v>
      </c>
      <c r="H1012" t="s">
        <v>9811</v>
      </c>
      <c r="I1012" t="s">
        <v>9812</v>
      </c>
      <c r="J1012" s="56" t="str">
        <f t="shared" si="60"/>
        <v xml:space="preserve"> 'ZM.8561002 ',</v>
      </c>
      <c r="K1012" t="s">
        <v>9813</v>
      </c>
      <c r="L1012" t="s">
        <v>9814</v>
      </c>
      <c r="M1012">
        <v>11</v>
      </c>
      <c r="N1012" t="str">
        <f t="shared" si="61"/>
        <v>when  'ZM.8561002 ',then 11</v>
      </c>
      <c r="O1012" t="str">
        <f t="shared" si="62"/>
        <v>V</v>
      </c>
      <c r="P1012">
        <v>26920</v>
      </c>
      <c r="Q1012" t="s">
        <v>8101</v>
      </c>
      <c r="R1012" t="s">
        <v>9816</v>
      </c>
      <c r="S1012" t="s">
        <v>9817</v>
      </c>
      <c r="T1012" t="str">
        <f t="shared" si="63"/>
        <v>update Unidad set Peso= '0.614 ' WHERE IDProductoServicio=26920</v>
      </c>
    </row>
    <row r="1013" spans="1:20" hidden="1" x14ac:dyDescent="0.25">
      <c r="A1013" s="35" t="s">
        <v>6</v>
      </c>
      <c r="B1013" s="35" t="s">
        <v>8103</v>
      </c>
      <c r="C1013" s="36">
        <v>38</v>
      </c>
      <c r="D1013" s="36">
        <v>0.29599999999999999</v>
      </c>
      <c r="E1013" s="36" t="s">
        <v>9809</v>
      </c>
      <c r="F1013" s="52">
        <v>0.62</v>
      </c>
      <c r="G1013" s="36" t="s">
        <v>9810</v>
      </c>
      <c r="H1013" t="s">
        <v>9811</v>
      </c>
      <c r="I1013" t="s">
        <v>9812</v>
      </c>
      <c r="J1013" s="56" t="str">
        <f t="shared" si="60"/>
        <v xml:space="preserve"> 'ZM.8561003 ',</v>
      </c>
      <c r="K1013" t="s">
        <v>9813</v>
      </c>
      <c r="L1013" t="s">
        <v>9814</v>
      </c>
      <c r="M1013">
        <v>12</v>
      </c>
      <c r="N1013" t="str">
        <f t="shared" si="61"/>
        <v>when  'ZM.8561003 ',then 12</v>
      </c>
      <c r="O1013" t="str">
        <f t="shared" si="62"/>
        <v>V</v>
      </c>
      <c r="P1013">
        <v>26919</v>
      </c>
      <c r="Q1013" t="s">
        <v>8103</v>
      </c>
      <c r="R1013" t="s">
        <v>9816</v>
      </c>
      <c r="S1013" t="s">
        <v>9817</v>
      </c>
      <c r="T1013" t="str">
        <f t="shared" si="63"/>
        <v>update Unidad set Peso= '0.62 ' WHERE IDProductoServicio=26919</v>
      </c>
    </row>
    <row r="1014" spans="1:20" hidden="1" x14ac:dyDescent="0.25">
      <c r="A1014" s="35" t="s">
        <v>6</v>
      </c>
      <c r="B1014" s="35" t="s">
        <v>8105</v>
      </c>
      <c r="C1014" s="36">
        <v>24</v>
      </c>
      <c r="D1014" s="36">
        <v>0.17199999999999999</v>
      </c>
      <c r="E1014" s="36" t="s">
        <v>9809</v>
      </c>
      <c r="F1014" s="52">
        <v>1.131</v>
      </c>
      <c r="G1014" s="36" t="s">
        <v>9810</v>
      </c>
      <c r="H1014" t="s">
        <v>9811</v>
      </c>
      <c r="I1014" t="s">
        <v>9812</v>
      </c>
      <c r="J1014" s="56" t="str">
        <f t="shared" si="60"/>
        <v xml:space="preserve"> 'ZM.8563901 ',</v>
      </c>
      <c r="K1014" t="s">
        <v>9813</v>
      </c>
      <c r="L1014" t="s">
        <v>9814</v>
      </c>
      <c r="M1014">
        <v>13</v>
      </c>
      <c r="N1014" t="str">
        <f t="shared" si="61"/>
        <v>when  'ZM.8563901 ',then 13</v>
      </c>
      <c r="O1014" t="str">
        <f t="shared" si="62"/>
        <v>V</v>
      </c>
      <c r="P1014">
        <v>26925</v>
      </c>
      <c r="Q1014" t="s">
        <v>8105</v>
      </c>
      <c r="R1014" t="s">
        <v>9816</v>
      </c>
      <c r="S1014" t="s">
        <v>9817</v>
      </c>
      <c r="T1014" t="str">
        <f t="shared" si="63"/>
        <v>update Unidad set Peso= '1.131 ' WHERE IDProductoServicio=26925</v>
      </c>
    </row>
    <row r="1015" spans="1:20" hidden="1" x14ac:dyDescent="0.25">
      <c r="A1015" s="35" t="s">
        <v>6</v>
      </c>
      <c r="B1015" s="35" t="s">
        <v>8107</v>
      </c>
      <c r="C1015" s="36">
        <v>24</v>
      </c>
      <c r="D1015" s="36">
        <v>0.61399999999999999</v>
      </c>
      <c r="E1015" s="36" t="s">
        <v>9809</v>
      </c>
      <c r="F1015" s="52">
        <v>0.34499999999999997</v>
      </c>
      <c r="G1015" s="36" t="s">
        <v>9810</v>
      </c>
      <c r="H1015" t="s">
        <v>9811</v>
      </c>
      <c r="I1015" t="s">
        <v>9812</v>
      </c>
      <c r="J1015" s="56" t="str">
        <f t="shared" si="60"/>
        <v xml:space="preserve"> 'ZM.8565005 ',</v>
      </c>
      <c r="K1015" t="s">
        <v>9813</v>
      </c>
      <c r="L1015" t="s">
        <v>9814</v>
      </c>
      <c r="M1015">
        <v>14</v>
      </c>
      <c r="N1015" t="str">
        <f t="shared" si="61"/>
        <v>when  'ZM.8565005 ',then 14</v>
      </c>
      <c r="O1015" t="str">
        <f t="shared" si="62"/>
        <v>V</v>
      </c>
      <c r="P1015">
        <v>26847</v>
      </c>
      <c r="Q1015" t="s">
        <v>8107</v>
      </c>
      <c r="R1015" t="s">
        <v>9816</v>
      </c>
      <c r="S1015" t="s">
        <v>9817</v>
      </c>
      <c r="T1015" t="str">
        <f t="shared" si="63"/>
        <v>update Unidad set Peso= '0.345 ' WHERE IDProductoServicio=26847</v>
      </c>
    </row>
    <row r="1016" spans="1:20" hidden="1" x14ac:dyDescent="0.25">
      <c r="A1016" s="35" t="s">
        <v>6</v>
      </c>
      <c r="B1016" s="35" t="s">
        <v>8109</v>
      </c>
      <c r="C1016" s="36">
        <v>25</v>
      </c>
      <c r="D1016" s="36">
        <v>0.62</v>
      </c>
      <c r="E1016" s="36" t="s">
        <v>9809</v>
      </c>
      <c r="F1016" s="52">
        <v>0.68200000000000005</v>
      </c>
      <c r="G1016" s="36" t="s">
        <v>9810</v>
      </c>
      <c r="H1016" t="s">
        <v>9811</v>
      </c>
      <c r="I1016" t="s">
        <v>9812</v>
      </c>
      <c r="J1016" s="56" t="str">
        <f t="shared" si="60"/>
        <v xml:space="preserve"> 'ZM.8568002 ',</v>
      </c>
      <c r="K1016" t="s">
        <v>9813</v>
      </c>
      <c r="L1016" t="s">
        <v>9814</v>
      </c>
      <c r="M1016">
        <v>15</v>
      </c>
      <c r="N1016" t="str">
        <f t="shared" si="61"/>
        <v>when  'ZM.8568002 ',then 15</v>
      </c>
      <c r="O1016" t="str">
        <f t="shared" si="62"/>
        <v>V</v>
      </c>
      <c r="P1016">
        <v>26939</v>
      </c>
      <c r="Q1016" t="s">
        <v>8109</v>
      </c>
      <c r="R1016" t="s">
        <v>9816</v>
      </c>
      <c r="S1016" t="s">
        <v>9817</v>
      </c>
      <c r="T1016" t="str">
        <f t="shared" si="63"/>
        <v>update Unidad set Peso= '0.682 ' WHERE IDProductoServicio=26939</v>
      </c>
    </row>
    <row r="1017" spans="1:20" hidden="1" x14ac:dyDescent="0.25">
      <c r="A1017" s="35" t="s">
        <v>6</v>
      </c>
      <c r="B1017" s="35" t="s">
        <v>8111</v>
      </c>
      <c r="C1017" s="36">
        <v>59</v>
      </c>
      <c r="D1017" s="36">
        <v>1.131</v>
      </c>
      <c r="E1017" s="36" t="s">
        <v>9809</v>
      </c>
      <c r="F1017" s="52">
        <v>0.60399999999999998</v>
      </c>
      <c r="G1017" s="36" t="s">
        <v>9810</v>
      </c>
      <c r="H1017" t="s">
        <v>9811</v>
      </c>
      <c r="I1017" t="s">
        <v>9812</v>
      </c>
      <c r="J1017" s="56" t="str">
        <f t="shared" si="60"/>
        <v xml:space="preserve"> 'ZM.8568004 ',</v>
      </c>
      <c r="K1017" t="s">
        <v>9813</v>
      </c>
      <c r="L1017" t="s">
        <v>9814</v>
      </c>
      <c r="M1017">
        <v>16</v>
      </c>
      <c r="N1017" t="str">
        <f t="shared" si="61"/>
        <v>when  'ZM.8568004 ',then 16</v>
      </c>
      <c r="O1017" t="str">
        <f t="shared" si="62"/>
        <v>V</v>
      </c>
      <c r="P1017">
        <v>26848</v>
      </c>
      <c r="Q1017" t="s">
        <v>8111</v>
      </c>
      <c r="R1017" t="s">
        <v>9816</v>
      </c>
      <c r="S1017" t="s">
        <v>9817</v>
      </c>
      <c r="T1017" t="str">
        <f t="shared" si="63"/>
        <v>update Unidad set Peso= '0.604 ' WHERE IDProductoServicio=26848</v>
      </c>
    </row>
    <row r="1018" spans="1:20" hidden="1" x14ac:dyDescent="0.25">
      <c r="A1018" s="35" t="s">
        <v>6</v>
      </c>
      <c r="B1018" s="35" t="s">
        <v>8113</v>
      </c>
      <c r="C1018" s="36">
        <v>7</v>
      </c>
      <c r="D1018" s="36">
        <v>0.34499999999999997</v>
      </c>
      <c r="E1018" s="36" t="s">
        <v>9809</v>
      </c>
      <c r="F1018" s="52">
        <v>0.59199999999999997</v>
      </c>
      <c r="G1018" s="36" t="s">
        <v>9810</v>
      </c>
      <c r="H1018" t="s">
        <v>9811</v>
      </c>
      <c r="I1018" t="s">
        <v>9812</v>
      </c>
      <c r="J1018" s="56" t="str">
        <f t="shared" si="60"/>
        <v xml:space="preserve"> 'ZM.8568006 ',</v>
      </c>
      <c r="K1018" t="s">
        <v>9813</v>
      </c>
      <c r="L1018" t="s">
        <v>9814</v>
      </c>
      <c r="M1018">
        <v>17</v>
      </c>
      <c r="N1018" t="str">
        <f t="shared" si="61"/>
        <v>when  'ZM.8568006 ',then 17</v>
      </c>
      <c r="O1018" t="str">
        <f t="shared" si="62"/>
        <v>V</v>
      </c>
      <c r="P1018">
        <v>26849</v>
      </c>
      <c r="Q1018" t="s">
        <v>8113</v>
      </c>
      <c r="R1018" t="s">
        <v>9816</v>
      </c>
      <c r="S1018" t="s">
        <v>9817</v>
      </c>
      <c r="T1018" t="str">
        <f t="shared" si="63"/>
        <v>update Unidad set Peso= '0.592 ' WHERE IDProductoServicio=26849</v>
      </c>
    </row>
    <row r="1019" spans="1:20" hidden="1" x14ac:dyDescent="0.25">
      <c r="A1019" s="35" t="s">
        <v>6</v>
      </c>
      <c r="B1019" s="35" t="s">
        <v>8115</v>
      </c>
      <c r="C1019" s="36">
        <v>9</v>
      </c>
      <c r="D1019" s="36">
        <v>0.68200000000000005</v>
      </c>
      <c r="E1019" s="36" t="s">
        <v>9809</v>
      </c>
      <c r="F1019" s="52">
        <v>0.26500000000000001</v>
      </c>
      <c r="G1019" s="36" t="s">
        <v>9810</v>
      </c>
      <c r="H1019" t="s">
        <v>9811</v>
      </c>
      <c r="I1019" t="s">
        <v>9812</v>
      </c>
      <c r="J1019" s="56" t="str">
        <f t="shared" si="60"/>
        <v xml:space="preserve"> 'ZM.8568008 ',</v>
      </c>
      <c r="K1019" t="s">
        <v>9813</v>
      </c>
      <c r="L1019" t="s">
        <v>9814</v>
      </c>
      <c r="M1019">
        <v>18</v>
      </c>
      <c r="N1019" t="str">
        <f t="shared" si="61"/>
        <v>when  'ZM.8568008 ',then 18</v>
      </c>
      <c r="O1019" t="str">
        <f t="shared" si="62"/>
        <v>V</v>
      </c>
      <c r="P1019">
        <v>26850</v>
      </c>
      <c r="Q1019" t="s">
        <v>8115</v>
      </c>
      <c r="R1019" t="s">
        <v>9816</v>
      </c>
      <c r="S1019" t="s">
        <v>9817</v>
      </c>
      <c r="T1019" t="str">
        <f t="shared" si="63"/>
        <v>update Unidad set Peso= '0.265 ' WHERE IDProductoServicio=26850</v>
      </c>
    </row>
    <row r="1020" spans="1:20" hidden="1" x14ac:dyDescent="0.25">
      <c r="A1020" s="35" t="s">
        <v>6</v>
      </c>
      <c r="B1020" s="35" t="s">
        <v>8117</v>
      </c>
      <c r="C1020" s="36">
        <v>20</v>
      </c>
      <c r="D1020" s="36">
        <v>0.60399999999999998</v>
      </c>
      <c r="E1020" s="36" t="s">
        <v>9809</v>
      </c>
      <c r="F1020" s="52">
        <v>0.64600000000000002</v>
      </c>
      <c r="G1020" s="36" t="s">
        <v>9810</v>
      </c>
      <c r="H1020" t="s">
        <v>9811</v>
      </c>
      <c r="I1020" t="s">
        <v>9812</v>
      </c>
      <c r="J1020" s="56" t="str">
        <f t="shared" si="60"/>
        <v xml:space="preserve"> 'ZM.8568010 ',</v>
      </c>
      <c r="K1020" t="s">
        <v>9813</v>
      </c>
      <c r="L1020" t="s">
        <v>9814</v>
      </c>
      <c r="M1020">
        <v>19</v>
      </c>
      <c r="N1020" t="str">
        <f t="shared" si="61"/>
        <v>when  'ZM.8568010 ',then 19</v>
      </c>
      <c r="O1020" t="str">
        <f t="shared" si="62"/>
        <v>V</v>
      </c>
      <c r="P1020">
        <v>27212</v>
      </c>
      <c r="Q1020" t="s">
        <v>8117</v>
      </c>
      <c r="R1020" t="s">
        <v>9816</v>
      </c>
      <c r="S1020" t="s">
        <v>9817</v>
      </c>
      <c r="T1020" t="str">
        <f t="shared" si="63"/>
        <v>update Unidad set Peso= '0.646 ' WHERE IDProductoServicio=27212</v>
      </c>
    </row>
    <row r="1021" spans="1:20" hidden="1" x14ac:dyDescent="0.25">
      <c r="A1021" s="35" t="s">
        <v>6</v>
      </c>
      <c r="B1021" s="35" t="s">
        <v>8119</v>
      </c>
      <c r="C1021" s="36">
        <v>227</v>
      </c>
      <c r="D1021" s="36">
        <v>0.59199999999999997</v>
      </c>
      <c r="E1021" s="36" t="s">
        <v>9809</v>
      </c>
      <c r="F1021" s="52">
        <v>0.23499999999999999</v>
      </c>
      <c r="G1021" s="36" t="s">
        <v>9810</v>
      </c>
      <c r="H1021" t="s">
        <v>9811</v>
      </c>
      <c r="I1021" t="s">
        <v>9812</v>
      </c>
      <c r="J1021" s="56" t="str">
        <f t="shared" si="60"/>
        <v xml:space="preserve"> 'ZM.8569001 ',</v>
      </c>
      <c r="K1021" t="s">
        <v>9813</v>
      </c>
      <c r="L1021" t="s">
        <v>9814</v>
      </c>
      <c r="M1021">
        <v>20</v>
      </c>
      <c r="N1021" t="str">
        <f t="shared" si="61"/>
        <v>when  'ZM.8569001 ',then 20</v>
      </c>
      <c r="O1021" t="str">
        <f t="shared" si="62"/>
        <v>V</v>
      </c>
      <c r="P1021">
        <v>26876</v>
      </c>
      <c r="Q1021" t="s">
        <v>8119</v>
      </c>
      <c r="R1021" t="s">
        <v>9816</v>
      </c>
      <c r="S1021" t="s">
        <v>9817</v>
      </c>
      <c r="T1021" t="str">
        <f t="shared" si="63"/>
        <v>update Unidad set Peso= '0.235 ' WHERE IDProductoServicio=26876</v>
      </c>
    </row>
    <row r="1022" spans="1:20" hidden="1" x14ac:dyDescent="0.25">
      <c r="A1022" s="35" t="s">
        <v>6</v>
      </c>
      <c r="B1022" s="35" t="s">
        <v>8121</v>
      </c>
      <c r="C1022" s="36">
        <v>11</v>
      </c>
      <c r="D1022" s="36">
        <v>0.26500000000000001</v>
      </c>
      <c r="E1022" s="36" t="s">
        <v>9809</v>
      </c>
      <c r="F1022" s="52">
        <v>0.375</v>
      </c>
      <c r="G1022" s="36" t="s">
        <v>9810</v>
      </c>
      <c r="H1022" t="s">
        <v>9811</v>
      </c>
      <c r="I1022" t="s">
        <v>9812</v>
      </c>
      <c r="J1022" s="56" t="str">
        <f t="shared" si="60"/>
        <v xml:space="preserve"> 'ZM.8569002 ',</v>
      </c>
      <c r="K1022" t="s">
        <v>9813</v>
      </c>
      <c r="L1022" t="s">
        <v>9814</v>
      </c>
      <c r="M1022">
        <v>21</v>
      </c>
      <c r="N1022" t="str">
        <f t="shared" si="61"/>
        <v>when  'ZM.8569002 ',then 21</v>
      </c>
      <c r="O1022" t="str">
        <f t="shared" si="62"/>
        <v>V</v>
      </c>
      <c r="P1022">
        <v>26911</v>
      </c>
      <c r="Q1022" t="s">
        <v>8121</v>
      </c>
      <c r="R1022" t="s">
        <v>9816</v>
      </c>
      <c r="S1022" t="s">
        <v>9817</v>
      </c>
      <c r="T1022" t="str">
        <f t="shared" si="63"/>
        <v>update Unidad set Peso= '0.375 ' WHERE IDProductoServicio=26911</v>
      </c>
    </row>
    <row r="1023" spans="1:20" hidden="1" x14ac:dyDescent="0.25">
      <c r="A1023" s="35" t="s">
        <v>6</v>
      </c>
      <c r="B1023" s="35" t="s">
        <v>8123</v>
      </c>
      <c r="C1023" s="36">
        <v>24</v>
      </c>
      <c r="D1023" s="36">
        <v>0.64600000000000002</v>
      </c>
      <c r="E1023" s="36" t="s">
        <v>9809</v>
      </c>
      <c r="F1023" s="52">
        <v>0.248</v>
      </c>
      <c r="G1023" s="36" t="s">
        <v>9810</v>
      </c>
      <c r="H1023" t="s">
        <v>9811</v>
      </c>
      <c r="I1023" t="s">
        <v>9812</v>
      </c>
      <c r="J1023" s="56" t="str">
        <f t="shared" si="60"/>
        <v xml:space="preserve"> 'ZM.8569003 ',</v>
      </c>
      <c r="K1023" t="s">
        <v>9813</v>
      </c>
      <c r="L1023" t="s">
        <v>9814</v>
      </c>
      <c r="M1023">
        <v>22</v>
      </c>
      <c r="N1023" t="str">
        <f t="shared" si="61"/>
        <v>when  'ZM.8569003 ',then 22</v>
      </c>
      <c r="O1023" t="str">
        <f t="shared" si="62"/>
        <v>V</v>
      </c>
      <c r="P1023">
        <v>26933</v>
      </c>
      <c r="Q1023" t="s">
        <v>8123</v>
      </c>
      <c r="R1023" t="s">
        <v>9816</v>
      </c>
      <c r="S1023" t="s">
        <v>9817</v>
      </c>
      <c r="T1023" t="str">
        <f t="shared" si="63"/>
        <v>update Unidad set Peso= '0.248 ' WHERE IDProductoServicio=26933</v>
      </c>
    </row>
    <row r="1024" spans="1:20" hidden="1" x14ac:dyDescent="0.25">
      <c r="A1024" s="35" t="s">
        <v>6</v>
      </c>
      <c r="B1024" s="35" t="s">
        <v>8125</v>
      </c>
      <c r="C1024" s="36">
        <v>44</v>
      </c>
      <c r="D1024" s="36">
        <v>0.23499999999999999</v>
      </c>
      <c r="E1024" s="36" t="s">
        <v>9809</v>
      </c>
      <c r="F1024" s="52">
        <v>0.25700000000000001</v>
      </c>
      <c r="G1024" s="36" t="s">
        <v>9810</v>
      </c>
      <c r="H1024" t="s">
        <v>9811</v>
      </c>
      <c r="I1024" t="s">
        <v>9812</v>
      </c>
      <c r="J1024" s="56" t="str">
        <f t="shared" si="60"/>
        <v xml:space="preserve"> 'ZM.8569004 ',</v>
      </c>
      <c r="K1024" t="s">
        <v>9813</v>
      </c>
      <c r="L1024" t="s">
        <v>9814</v>
      </c>
      <c r="M1024">
        <v>23</v>
      </c>
      <c r="N1024" t="str">
        <f t="shared" si="61"/>
        <v>when  'ZM.8569004 ',then 23</v>
      </c>
      <c r="O1024" t="str">
        <f t="shared" si="62"/>
        <v>V</v>
      </c>
      <c r="P1024">
        <v>26918</v>
      </c>
      <c r="Q1024" t="s">
        <v>8125</v>
      </c>
      <c r="R1024" t="s">
        <v>9816</v>
      </c>
      <c r="S1024" t="s">
        <v>9817</v>
      </c>
      <c r="T1024" t="str">
        <f t="shared" si="63"/>
        <v>update Unidad set Peso= '0.257 ' WHERE IDProductoServicio=26918</v>
      </c>
    </row>
    <row r="1025" spans="1:20" hidden="1" x14ac:dyDescent="0.25">
      <c r="A1025" s="35" t="s">
        <v>6</v>
      </c>
      <c r="B1025" s="35" t="s">
        <v>8127</v>
      </c>
      <c r="C1025" s="36">
        <v>41</v>
      </c>
      <c r="D1025" s="36">
        <v>0.375</v>
      </c>
      <c r="E1025" s="36" t="s">
        <v>9809</v>
      </c>
      <c r="F1025" s="52">
        <v>0.23599999999999999</v>
      </c>
      <c r="G1025" s="36" t="s">
        <v>9810</v>
      </c>
      <c r="H1025" t="s">
        <v>9811</v>
      </c>
      <c r="I1025" t="s">
        <v>9812</v>
      </c>
      <c r="J1025" s="56" t="str">
        <f t="shared" si="60"/>
        <v xml:space="preserve"> 'ZM.8570105 ',</v>
      </c>
      <c r="K1025" t="s">
        <v>9813</v>
      </c>
      <c r="L1025" t="s">
        <v>9814</v>
      </c>
      <c r="M1025">
        <v>24</v>
      </c>
      <c r="N1025" t="str">
        <f t="shared" si="61"/>
        <v>when  'ZM.8570105 ',then 24</v>
      </c>
      <c r="O1025" t="str">
        <f t="shared" si="62"/>
        <v>V</v>
      </c>
      <c r="P1025">
        <v>26929</v>
      </c>
      <c r="Q1025" t="s">
        <v>8127</v>
      </c>
      <c r="R1025" t="s">
        <v>9816</v>
      </c>
      <c r="S1025" t="s">
        <v>9817</v>
      </c>
      <c r="T1025" t="str">
        <f t="shared" si="63"/>
        <v>update Unidad set Peso= '0.236 ' WHERE IDProductoServicio=26929</v>
      </c>
    </row>
    <row r="1026" spans="1:20" hidden="1" x14ac:dyDescent="0.25">
      <c r="A1026" s="35" t="s">
        <v>6</v>
      </c>
      <c r="B1026" s="35" t="s">
        <v>8129</v>
      </c>
      <c r="C1026" s="36">
        <v>21</v>
      </c>
      <c r="D1026" s="36">
        <v>0.248</v>
      </c>
      <c r="E1026" s="36" t="s">
        <v>9809</v>
      </c>
      <c r="F1026" s="52">
        <v>0.24099999999999999</v>
      </c>
      <c r="G1026" s="36" t="s">
        <v>9810</v>
      </c>
      <c r="H1026" t="s">
        <v>9811</v>
      </c>
      <c r="I1026" t="s">
        <v>9812</v>
      </c>
      <c r="J1026" s="56" t="str">
        <f t="shared" si="60"/>
        <v xml:space="preserve"> 'ZM.8570106 ',</v>
      </c>
      <c r="K1026" t="s">
        <v>9813</v>
      </c>
      <c r="L1026" t="s">
        <v>9814</v>
      </c>
      <c r="M1026">
        <v>25</v>
      </c>
      <c r="N1026" t="str">
        <f t="shared" si="61"/>
        <v>when  'ZM.8570106 ',then 25</v>
      </c>
      <c r="O1026" t="str">
        <f t="shared" si="62"/>
        <v>V</v>
      </c>
      <c r="P1026">
        <v>26870</v>
      </c>
      <c r="Q1026" t="s">
        <v>8129</v>
      </c>
      <c r="R1026" t="s">
        <v>9816</v>
      </c>
      <c r="S1026" t="s">
        <v>9817</v>
      </c>
      <c r="T1026" t="str">
        <f t="shared" si="63"/>
        <v>update Unidad set Peso= '0.241 ' WHERE IDProductoServicio=26870</v>
      </c>
    </row>
    <row r="1027" spans="1:20" hidden="1" x14ac:dyDescent="0.25">
      <c r="A1027" s="35" t="s">
        <v>6</v>
      </c>
      <c r="B1027" s="35" t="s">
        <v>8131</v>
      </c>
      <c r="C1027" s="36">
        <v>190</v>
      </c>
      <c r="D1027" s="36">
        <v>0.25700000000000001</v>
      </c>
      <c r="E1027" s="36" t="s">
        <v>9809</v>
      </c>
      <c r="F1027" s="52">
        <v>0.23599999999999999</v>
      </c>
      <c r="G1027" s="36" t="s">
        <v>9810</v>
      </c>
      <c r="H1027" t="s">
        <v>9811</v>
      </c>
      <c r="I1027" t="s">
        <v>9812</v>
      </c>
      <c r="J1027" s="56" t="str">
        <f t="shared" ref="J1027:J1090" si="64">H1027&amp;B1027&amp;H1027&amp;I1027</f>
        <v xml:space="preserve"> 'ZM.8570107 ',</v>
      </c>
      <c r="K1027" t="s">
        <v>9813</v>
      </c>
      <c r="L1027" t="s">
        <v>9814</v>
      </c>
      <c r="M1027">
        <v>26</v>
      </c>
      <c r="N1027" t="str">
        <f t="shared" ref="N1027:N1090" si="65">K1027&amp;" "&amp;J1027&amp;L1027&amp;" "&amp;M1027</f>
        <v>when  'ZM.8570107 ',then 26</v>
      </c>
      <c r="O1027" t="str">
        <f t="shared" ref="O1027:O1090" si="66">IF(Q1027=B1027,"V","F")</f>
        <v>V</v>
      </c>
      <c r="P1027">
        <v>26896</v>
      </c>
      <c r="Q1027" t="s">
        <v>8131</v>
      </c>
      <c r="R1027" t="s">
        <v>9816</v>
      </c>
      <c r="S1027" t="s">
        <v>9817</v>
      </c>
      <c r="T1027" t="str">
        <f t="shared" ref="T1027:T1090" si="67">R1027&amp;H1027&amp;F1027&amp;H1027&amp;" "&amp;S1027&amp;P1027</f>
        <v>update Unidad set Peso= '0.236 ' WHERE IDProductoServicio=26896</v>
      </c>
    </row>
    <row r="1028" spans="1:20" hidden="1" x14ac:dyDescent="0.25">
      <c r="A1028" s="35" t="s">
        <v>6</v>
      </c>
      <c r="B1028" s="35" t="s">
        <v>8133</v>
      </c>
      <c r="C1028" s="36">
        <v>42</v>
      </c>
      <c r="D1028" s="36">
        <v>0.23599999999999999</v>
      </c>
      <c r="E1028" s="36" t="s">
        <v>9809</v>
      </c>
      <c r="F1028" s="52">
        <v>0.219</v>
      </c>
      <c r="G1028" s="36" t="s">
        <v>9810</v>
      </c>
      <c r="H1028" t="s">
        <v>9811</v>
      </c>
      <c r="I1028" t="s">
        <v>9812</v>
      </c>
      <c r="J1028" s="56" t="str">
        <f t="shared" si="64"/>
        <v xml:space="preserve"> 'ZM.8570108 ',</v>
      </c>
      <c r="K1028" t="s">
        <v>9813</v>
      </c>
      <c r="L1028" t="s">
        <v>9814</v>
      </c>
      <c r="M1028">
        <v>27</v>
      </c>
      <c r="N1028" t="str">
        <f t="shared" si="65"/>
        <v>when  'ZM.8570108 ',then 27</v>
      </c>
      <c r="O1028" t="str">
        <f t="shared" si="66"/>
        <v>V</v>
      </c>
      <c r="P1028">
        <v>26937</v>
      </c>
      <c r="Q1028" t="s">
        <v>8133</v>
      </c>
      <c r="R1028" t="s">
        <v>9816</v>
      </c>
      <c r="S1028" t="s">
        <v>9817</v>
      </c>
      <c r="T1028" t="str">
        <f t="shared" si="67"/>
        <v>update Unidad set Peso= '0.219 ' WHERE IDProductoServicio=26937</v>
      </c>
    </row>
    <row r="1029" spans="1:20" hidden="1" x14ac:dyDescent="0.25">
      <c r="A1029" s="35" t="s">
        <v>6</v>
      </c>
      <c r="B1029" s="35" t="s">
        <v>8135</v>
      </c>
      <c r="C1029" s="36">
        <v>84</v>
      </c>
      <c r="D1029" s="36">
        <v>0.24099999999999999</v>
      </c>
      <c r="E1029" s="36" t="s">
        <v>9809</v>
      </c>
      <c r="F1029" s="52">
        <v>0.26500000000000001</v>
      </c>
      <c r="G1029" s="36" t="s">
        <v>9810</v>
      </c>
      <c r="H1029" t="s">
        <v>9811</v>
      </c>
      <c r="I1029" t="s">
        <v>9812</v>
      </c>
      <c r="J1029" s="56" t="str">
        <f t="shared" si="64"/>
        <v xml:space="preserve"> 'ZM.8571001 ',</v>
      </c>
      <c r="K1029" t="s">
        <v>9813</v>
      </c>
      <c r="L1029" t="s">
        <v>9814</v>
      </c>
      <c r="M1029">
        <v>28</v>
      </c>
      <c r="N1029" t="str">
        <f t="shared" si="65"/>
        <v>when  'ZM.8571001 ',then 28</v>
      </c>
      <c r="O1029" t="str">
        <f t="shared" si="66"/>
        <v>V</v>
      </c>
      <c r="P1029">
        <v>26886</v>
      </c>
      <c r="Q1029" t="s">
        <v>8135</v>
      </c>
      <c r="R1029" t="s">
        <v>9816</v>
      </c>
      <c r="S1029" t="s">
        <v>9817</v>
      </c>
      <c r="T1029" t="str">
        <f t="shared" si="67"/>
        <v>update Unidad set Peso= '0.265 ' WHERE IDProductoServicio=26886</v>
      </c>
    </row>
    <row r="1030" spans="1:20" hidden="1" x14ac:dyDescent="0.25">
      <c r="A1030" s="35" t="s">
        <v>6</v>
      </c>
      <c r="B1030" s="35" t="s">
        <v>8137</v>
      </c>
      <c r="C1030" s="36">
        <v>10</v>
      </c>
      <c r="D1030" s="36">
        <v>0.23599999999999999</v>
      </c>
      <c r="E1030" s="36" t="s">
        <v>9809</v>
      </c>
      <c r="F1030" s="52">
        <v>0.65500000000000003</v>
      </c>
      <c r="G1030" s="36" t="s">
        <v>9810</v>
      </c>
      <c r="H1030" t="s">
        <v>9811</v>
      </c>
      <c r="I1030" t="s">
        <v>9812</v>
      </c>
      <c r="J1030" s="56" t="str">
        <f t="shared" si="64"/>
        <v xml:space="preserve"> 'ZM.8571003 ',</v>
      </c>
      <c r="K1030" t="s">
        <v>9813</v>
      </c>
      <c r="L1030" t="s">
        <v>9814</v>
      </c>
      <c r="M1030">
        <v>29</v>
      </c>
      <c r="N1030" t="str">
        <f t="shared" si="65"/>
        <v>when  'ZM.8571003 ',then 29</v>
      </c>
      <c r="O1030" t="str">
        <f t="shared" si="66"/>
        <v>V</v>
      </c>
      <c r="P1030">
        <v>26851</v>
      </c>
      <c r="Q1030" t="s">
        <v>8137</v>
      </c>
      <c r="R1030" t="s">
        <v>9816</v>
      </c>
      <c r="S1030" t="s">
        <v>9817</v>
      </c>
      <c r="T1030" t="str">
        <f t="shared" si="67"/>
        <v>update Unidad set Peso= '0.655 ' WHERE IDProductoServicio=26851</v>
      </c>
    </row>
    <row r="1031" spans="1:20" hidden="1" x14ac:dyDescent="0.25">
      <c r="A1031" s="35" t="s">
        <v>6</v>
      </c>
      <c r="B1031" s="35" t="s">
        <v>8139</v>
      </c>
      <c r="C1031" s="36">
        <v>40</v>
      </c>
      <c r="D1031" s="36">
        <v>0.219</v>
      </c>
      <c r="E1031" s="36" t="s">
        <v>9809</v>
      </c>
      <c r="F1031" s="52">
        <v>0.247</v>
      </c>
      <c r="G1031" s="36" t="s">
        <v>9810</v>
      </c>
      <c r="H1031" t="s">
        <v>9811</v>
      </c>
      <c r="I1031" t="s">
        <v>9812</v>
      </c>
      <c r="J1031" s="56" t="str">
        <f t="shared" si="64"/>
        <v xml:space="preserve"> 'ZM.8571007 ',</v>
      </c>
      <c r="K1031" t="s">
        <v>9813</v>
      </c>
      <c r="L1031" t="s">
        <v>9814</v>
      </c>
      <c r="M1031">
        <v>30</v>
      </c>
      <c r="N1031" t="str">
        <f t="shared" si="65"/>
        <v>when  'ZM.8571007 ',then 30</v>
      </c>
      <c r="O1031" t="str">
        <f t="shared" si="66"/>
        <v>V</v>
      </c>
      <c r="P1031">
        <v>26852</v>
      </c>
      <c r="Q1031" t="s">
        <v>8139</v>
      </c>
      <c r="R1031" t="s">
        <v>9816</v>
      </c>
      <c r="S1031" t="s">
        <v>9817</v>
      </c>
      <c r="T1031" t="str">
        <f t="shared" si="67"/>
        <v>update Unidad set Peso= '0.247 ' WHERE IDProductoServicio=26852</v>
      </c>
    </row>
    <row r="1032" spans="1:20" hidden="1" x14ac:dyDescent="0.25">
      <c r="A1032" s="35" t="s">
        <v>6</v>
      </c>
      <c r="B1032" s="35" t="s">
        <v>8141</v>
      </c>
      <c r="C1032" s="36">
        <v>24</v>
      </c>
      <c r="D1032" s="36">
        <v>0.26500000000000001</v>
      </c>
      <c r="E1032" s="36" t="s">
        <v>9809</v>
      </c>
      <c r="F1032" s="52">
        <v>0.23200000000000001</v>
      </c>
      <c r="G1032" s="36" t="s">
        <v>9810</v>
      </c>
      <c r="H1032" t="s">
        <v>9811</v>
      </c>
      <c r="I1032" t="s">
        <v>9812</v>
      </c>
      <c r="J1032" s="56" t="str">
        <f t="shared" si="64"/>
        <v xml:space="preserve"> 'ZM.8571008 ',</v>
      </c>
      <c r="K1032" t="s">
        <v>9813</v>
      </c>
      <c r="L1032" t="s">
        <v>9814</v>
      </c>
      <c r="M1032">
        <v>31</v>
      </c>
      <c r="N1032" t="str">
        <f t="shared" si="65"/>
        <v>when  'ZM.8571008 ',then 31</v>
      </c>
      <c r="O1032" t="str">
        <f t="shared" si="66"/>
        <v>V</v>
      </c>
      <c r="P1032">
        <v>26853</v>
      </c>
      <c r="Q1032" t="s">
        <v>8141</v>
      </c>
      <c r="R1032" t="s">
        <v>9816</v>
      </c>
      <c r="S1032" t="s">
        <v>9817</v>
      </c>
      <c r="T1032" t="str">
        <f t="shared" si="67"/>
        <v>update Unidad set Peso= '0.232 ' WHERE IDProductoServicio=26853</v>
      </c>
    </row>
    <row r="1033" spans="1:20" hidden="1" x14ac:dyDescent="0.25">
      <c r="A1033" s="35" t="s">
        <v>6</v>
      </c>
      <c r="B1033" s="35" t="s">
        <v>8143</v>
      </c>
      <c r="C1033" s="36">
        <v>38</v>
      </c>
      <c r="D1033" s="36">
        <v>0.65500000000000003</v>
      </c>
      <c r="E1033" s="36" t="s">
        <v>9809</v>
      </c>
      <c r="F1033" s="52">
        <v>0.25600000000000001</v>
      </c>
      <c r="G1033" s="36" t="s">
        <v>9810</v>
      </c>
      <c r="H1033" t="s">
        <v>9811</v>
      </c>
      <c r="I1033" t="s">
        <v>9812</v>
      </c>
      <c r="J1033" s="56" t="str">
        <f t="shared" si="64"/>
        <v xml:space="preserve"> 'ZM.8576002 ',</v>
      </c>
      <c r="K1033" t="s">
        <v>9813</v>
      </c>
      <c r="L1033" t="s">
        <v>9814</v>
      </c>
      <c r="M1033">
        <v>32</v>
      </c>
      <c r="N1033" t="str">
        <f t="shared" si="65"/>
        <v>when  'ZM.8576002 ',then 32</v>
      </c>
      <c r="O1033" t="str">
        <f t="shared" si="66"/>
        <v>V</v>
      </c>
      <c r="P1033">
        <v>26868</v>
      </c>
      <c r="Q1033" t="s">
        <v>8143</v>
      </c>
      <c r="R1033" t="s">
        <v>9816</v>
      </c>
      <c r="S1033" t="s">
        <v>9817</v>
      </c>
      <c r="T1033" t="str">
        <f t="shared" si="67"/>
        <v>update Unidad set Peso= '0.256 ' WHERE IDProductoServicio=26868</v>
      </c>
    </row>
    <row r="1034" spans="1:20" hidden="1" x14ac:dyDescent="0.25">
      <c r="A1034" s="35" t="s">
        <v>6</v>
      </c>
      <c r="B1034" s="35" t="s">
        <v>8145</v>
      </c>
      <c r="C1034" s="36">
        <v>3</v>
      </c>
      <c r="D1034" s="36">
        <v>0.247</v>
      </c>
      <c r="E1034" s="36" t="s">
        <v>9809</v>
      </c>
      <c r="F1034" s="52">
        <v>0.25700000000000001</v>
      </c>
      <c r="G1034" s="36" t="s">
        <v>9810</v>
      </c>
      <c r="H1034" t="s">
        <v>9811</v>
      </c>
      <c r="I1034" t="s">
        <v>9812</v>
      </c>
      <c r="J1034" s="56" t="str">
        <f t="shared" si="64"/>
        <v xml:space="preserve"> 'ZM.8576004 ',</v>
      </c>
      <c r="K1034" t="s">
        <v>9813</v>
      </c>
      <c r="L1034" t="s">
        <v>9814</v>
      </c>
      <c r="M1034">
        <v>33</v>
      </c>
      <c r="N1034" t="str">
        <f t="shared" si="65"/>
        <v>when  'ZM.8576004 ',then 33</v>
      </c>
      <c r="O1034" t="str">
        <f t="shared" si="66"/>
        <v>V</v>
      </c>
      <c r="P1034">
        <v>26900</v>
      </c>
      <c r="Q1034" t="s">
        <v>8145</v>
      </c>
      <c r="R1034" t="s">
        <v>9816</v>
      </c>
      <c r="S1034" t="s">
        <v>9817</v>
      </c>
      <c r="T1034" t="str">
        <f t="shared" si="67"/>
        <v>update Unidad set Peso= '0.257 ' WHERE IDProductoServicio=26900</v>
      </c>
    </row>
    <row r="1035" spans="1:20" hidden="1" x14ac:dyDescent="0.25">
      <c r="A1035" s="35" t="s">
        <v>6</v>
      </c>
      <c r="B1035" s="35" t="s">
        <v>8147</v>
      </c>
      <c r="C1035" s="36">
        <v>12</v>
      </c>
      <c r="D1035" s="36">
        <v>0.23200000000000001</v>
      </c>
      <c r="E1035" s="36" t="s">
        <v>9809</v>
      </c>
      <c r="F1035" s="52">
        <v>0.27400000000000002</v>
      </c>
      <c r="G1035" s="36" t="s">
        <v>9810</v>
      </c>
      <c r="H1035" t="s">
        <v>9811</v>
      </c>
      <c r="I1035" t="s">
        <v>9812</v>
      </c>
      <c r="J1035" s="56" t="str">
        <f t="shared" si="64"/>
        <v xml:space="preserve"> 'ZM.8576005 ',</v>
      </c>
      <c r="K1035" t="s">
        <v>9813</v>
      </c>
      <c r="L1035" t="s">
        <v>9814</v>
      </c>
      <c r="M1035">
        <v>34</v>
      </c>
      <c r="N1035" t="str">
        <f t="shared" si="65"/>
        <v>when  'ZM.8576005 ',then 34</v>
      </c>
      <c r="O1035" t="str">
        <f t="shared" si="66"/>
        <v>V</v>
      </c>
      <c r="P1035">
        <v>26901</v>
      </c>
      <c r="Q1035" t="s">
        <v>8147</v>
      </c>
      <c r="R1035" t="s">
        <v>9816</v>
      </c>
      <c r="S1035" t="s">
        <v>9817</v>
      </c>
      <c r="T1035" t="str">
        <f t="shared" si="67"/>
        <v>update Unidad set Peso= '0.274 ' WHERE IDProductoServicio=26901</v>
      </c>
    </row>
    <row r="1036" spans="1:20" hidden="1" x14ac:dyDescent="0.25">
      <c r="A1036" s="35" t="s">
        <v>6</v>
      </c>
      <c r="B1036" s="35" t="s">
        <v>8149</v>
      </c>
      <c r="C1036" s="36">
        <v>20</v>
      </c>
      <c r="D1036" s="36">
        <v>0.25600000000000001</v>
      </c>
      <c r="E1036" s="36" t="s">
        <v>9809</v>
      </c>
      <c r="F1036" s="52">
        <v>0.33400000000000002</v>
      </c>
      <c r="G1036" s="36" t="s">
        <v>9810</v>
      </c>
      <c r="H1036" t="s">
        <v>9811</v>
      </c>
      <c r="I1036" t="s">
        <v>9812</v>
      </c>
      <c r="J1036" s="56" t="str">
        <f t="shared" si="64"/>
        <v xml:space="preserve"> 'ZM.8576007 ',</v>
      </c>
      <c r="K1036" t="s">
        <v>9813</v>
      </c>
      <c r="L1036" t="s">
        <v>9814</v>
      </c>
      <c r="M1036">
        <v>35</v>
      </c>
      <c r="N1036" t="str">
        <f t="shared" si="65"/>
        <v>when  'ZM.8576007 ',then 35</v>
      </c>
      <c r="O1036" t="str">
        <f t="shared" si="66"/>
        <v>V</v>
      </c>
      <c r="P1036">
        <v>27213</v>
      </c>
      <c r="Q1036" t="s">
        <v>8149</v>
      </c>
      <c r="R1036" t="s">
        <v>9816</v>
      </c>
      <c r="S1036" t="s">
        <v>9817</v>
      </c>
      <c r="T1036" t="str">
        <f t="shared" si="67"/>
        <v>update Unidad set Peso= '0.334 ' WHERE IDProductoServicio=27213</v>
      </c>
    </row>
    <row r="1037" spans="1:20" hidden="1" x14ac:dyDescent="0.25">
      <c r="A1037" s="35" t="s">
        <v>6</v>
      </c>
      <c r="B1037" s="35" t="s">
        <v>8151</v>
      </c>
      <c r="C1037" s="36">
        <v>54</v>
      </c>
      <c r="D1037" s="36">
        <v>0.25700000000000001</v>
      </c>
      <c r="E1037" s="36" t="s">
        <v>9809</v>
      </c>
      <c r="F1037" s="52">
        <v>0.307</v>
      </c>
      <c r="G1037" s="36" t="s">
        <v>9810</v>
      </c>
      <c r="H1037" t="s">
        <v>9811</v>
      </c>
      <c r="I1037" t="s">
        <v>9812</v>
      </c>
      <c r="J1037" s="56" t="str">
        <f t="shared" si="64"/>
        <v xml:space="preserve"> 'ZM.8579001 ',</v>
      </c>
      <c r="K1037" t="s">
        <v>9813</v>
      </c>
      <c r="L1037" t="s">
        <v>9814</v>
      </c>
      <c r="M1037">
        <v>36</v>
      </c>
      <c r="N1037" t="str">
        <f t="shared" si="65"/>
        <v>when  'ZM.8579001 ',then 36</v>
      </c>
      <c r="O1037" t="str">
        <f t="shared" si="66"/>
        <v>V</v>
      </c>
      <c r="P1037">
        <v>26884</v>
      </c>
      <c r="Q1037" t="s">
        <v>8151</v>
      </c>
      <c r="R1037" t="s">
        <v>9816</v>
      </c>
      <c r="S1037" t="s">
        <v>9817</v>
      </c>
      <c r="T1037" t="str">
        <f t="shared" si="67"/>
        <v>update Unidad set Peso= '0.307 ' WHERE IDProductoServicio=26884</v>
      </c>
    </row>
    <row r="1038" spans="1:20" hidden="1" x14ac:dyDescent="0.25">
      <c r="A1038" s="35" t="s">
        <v>6</v>
      </c>
      <c r="B1038" s="35" t="s">
        <v>8153</v>
      </c>
      <c r="C1038" s="36">
        <v>10</v>
      </c>
      <c r="D1038" s="36">
        <v>0.27400000000000002</v>
      </c>
      <c r="E1038" s="36" t="s">
        <v>9809</v>
      </c>
      <c r="F1038" s="52">
        <v>0.23</v>
      </c>
      <c r="G1038" s="36" t="s">
        <v>9810</v>
      </c>
      <c r="H1038" t="s">
        <v>9811</v>
      </c>
      <c r="I1038" t="s">
        <v>9812</v>
      </c>
      <c r="J1038" s="56" t="str">
        <f t="shared" si="64"/>
        <v xml:space="preserve"> 'ZM.8579002 ',</v>
      </c>
      <c r="K1038" t="s">
        <v>9813</v>
      </c>
      <c r="L1038" t="s">
        <v>9814</v>
      </c>
      <c r="M1038">
        <v>37</v>
      </c>
      <c r="N1038" t="str">
        <f t="shared" si="65"/>
        <v>when  'ZM.8579002 ',then 37</v>
      </c>
      <c r="O1038" t="str">
        <f t="shared" si="66"/>
        <v>V</v>
      </c>
      <c r="P1038">
        <v>26890</v>
      </c>
      <c r="Q1038" t="s">
        <v>8153</v>
      </c>
      <c r="R1038" t="s">
        <v>9816</v>
      </c>
      <c r="S1038" t="s">
        <v>9817</v>
      </c>
      <c r="T1038" t="str">
        <f t="shared" si="67"/>
        <v>update Unidad set Peso= '0.23 ' WHERE IDProductoServicio=26890</v>
      </c>
    </row>
    <row r="1039" spans="1:20" hidden="1" x14ac:dyDescent="0.25">
      <c r="A1039" s="35" t="s">
        <v>6</v>
      </c>
      <c r="B1039" s="35" t="s">
        <v>8155</v>
      </c>
      <c r="C1039" s="36">
        <v>76</v>
      </c>
      <c r="D1039" s="36">
        <v>0.33400000000000002</v>
      </c>
      <c r="E1039" s="36" t="s">
        <v>9809</v>
      </c>
      <c r="F1039" s="52">
        <v>0.27100000000000002</v>
      </c>
      <c r="G1039" s="36" t="s">
        <v>9810</v>
      </c>
      <c r="H1039" t="s">
        <v>9811</v>
      </c>
      <c r="I1039" t="s">
        <v>9812</v>
      </c>
      <c r="J1039" s="56" t="str">
        <f t="shared" si="64"/>
        <v xml:space="preserve"> 'ZM.8579003 ',</v>
      </c>
      <c r="K1039" t="s">
        <v>9813</v>
      </c>
      <c r="L1039" t="s">
        <v>9814</v>
      </c>
      <c r="M1039">
        <v>38</v>
      </c>
      <c r="N1039" t="str">
        <f t="shared" si="65"/>
        <v>when  'ZM.8579003 ',then 38</v>
      </c>
      <c r="O1039" t="str">
        <f t="shared" si="66"/>
        <v>V</v>
      </c>
      <c r="P1039">
        <v>26895</v>
      </c>
      <c r="Q1039" t="s">
        <v>8155</v>
      </c>
      <c r="R1039" t="s">
        <v>9816</v>
      </c>
      <c r="S1039" t="s">
        <v>9817</v>
      </c>
      <c r="T1039" t="str">
        <f t="shared" si="67"/>
        <v>update Unidad set Peso= '0.271 ' WHERE IDProductoServicio=26895</v>
      </c>
    </row>
    <row r="1040" spans="1:20" hidden="1" x14ac:dyDescent="0.25">
      <c r="A1040" s="35" t="s">
        <v>6</v>
      </c>
      <c r="B1040" s="35" t="s">
        <v>8157</v>
      </c>
      <c r="C1040" s="36">
        <v>91</v>
      </c>
      <c r="D1040" s="36">
        <v>0.307</v>
      </c>
      <c r="E1040" s="36" t="s">
        <v>9809</v>
      </c>
      <c r="F1040" s="52">
        <v>0.309</v>
      </c>
      <c r="G1040" s="36" t="s">
        <v>9810</v>
      </c>
      <c r="H1040" t="s">
        <v>9811</v>
      </c>
      <c r="I1040" t="s">
        <v>9812</v>
      </c>
      <c r="J1040" s="56" t="str">
        <f t="shared" si="64"/>
        <v xml:space="preserve"> 'ZM.8579005 ',</v>
      </c>
      <c r="K1040" t="s">
        <v>9813</v>
      </c>
      <c r="L1040" t="s">
        <v>9814</v>
      </c>
      <c r="M1040">
        <v>39</v>
      </c>
      <c r="N1040" t="str">
        <f t="shared" si="65"/>
        <v>when  'ZM.8579005 ',then 39</v>
      </c>
      <c r="O1040" t="str">
        <f t="shared" si="66"/>
        <v>V</v>
      </c>
      <c r="P1040">
        <v>26880</v>
      </c>
      <c r="Q1040" t="s">
        <v>8157</v>
      </c>
      <c r="R1040" t="s">
        <v>9816</v>
      </c>
      <c r="S1040" t="s">
        <v>9817</v>
      </c>
      <c r="T1040" t="str">
        <f t="shared" si="67"/>
        <v>update Unidad set Peso= '0.309 ' WHERE IDProductoServicio=26880</v>
      </c>
    </row>
    <row r="1041" spans="1:20" hidden="1" x14ac:dyDescent="0.25">
      <c r="A1041" s="35" t="s">
        <v>6</v>
      </c>
      <c r="B1041" s="35" t="s">
        <v>8159</v>
      </c>
      <c r="C1041" s="36">
        <v>85</v>
      </c>
      <c r="D1041" s="36">
        <v>0.23</v>
      </c>
      <c r="E1041" s="36" t="s">
        <v>9809</v>
      </c>
      <c r="F1041" s="52">
        <v>0.27900000000000003</v>
      </c>
      <c r="G1041" s="36" t="s">
        <v>9810</v>
      </c>
      <c r="H1041" t="s">
        <v>9811</v>
      </c>
      <c r="I1041" t="s">
        <v>9812</v>
      </c>
      <c r="J1041" s="56" t="str">
        <f t="shared" si="64"/>
        <v xml:space="preserve"> 'ZM.8579007 ',</v>
      </c>
      <c r="K1041" t="s">
        <v>9813</v>
      </c>
      <c r="L1041" t="s">
        <v>9814</v>
      </c>
      <c r="M1041">
        <v>40</v>
      </c>
      <c r="N1041" t="str">
        <f t="shared" si="65"/>
        <v>when  'ZM.8579007 ',then 40</v>
      </c>
      <c r="O1041" t="str">
        <f t="shared" si="66"/>
        <v>V</v>
      </c>
      <c r="P1041">
        <v>26887</v>
      </c>
      <c r="Q1041" t="s">
        <v>8159</v>
      </c>
      <c r="R1041" t="s">
        <v>9816</v>
      </c>
      <c r="S1041" t="s">
        <v>9817</v>
      </c>
      <c r="T1041" t="str">
        <f t="shared" si="67"/>
        <v>update Unidad set Peso= '0.279 ' WHERE IDProductoServicio=26887</v>
      </c>
    </row>
    <row r="1042" spans="1:20" hidden="1" x14ac:dyDescent="0.25">
      <c r="A1042" s="35" t="s">
        <v>6</v>
      </c>
      <c r="B1042" s="35" t="s">
        <v>8161</v>
      </c>
      <c r="C1042" s="36">
        <v>12</v>
      </c>
      <c r="D1042" s="36">
        <v>0.27100000000000002</v>
      </c>
      <c r="E1042" s="36" t="s">
        <v>9809</v>
      </c>
      <c r="F1042" s="52">
        <v>0.28100000000000003</v>
      </c>
      <c r="G1042" s="36" t="s">
        <v>9810</v>
      </c>
      <c r="H1042" t="s">
        <v>9811</v>
      </c>
      <c r="I1042" t="s">
        <v>9812</v>
      </c>
      <c r="J1042" s="56" t="str">
        <f t="shared" si="64"/>
        <v xml:space="preserve"> 'ZM.8579008 ',</v>
      </c>
      <c r="K1042" t="s">
        <v>9813</v>
      </c>
      <c r="L1042" t="s">
        <v>9814</v>
      </c>
      <c r="M1042">
        <v>41</v>
      </c>
      <c r="N1042" t="str">
        <f t="shared" si="65"/>
        <v>when  'ZM.8579008 ',then 41</v>
      </c>
      <c r="O1042" t="str">
        <f t="shared" si="66"/>
        <v>V</v>
      </c>
      <c r="P1042">
        <v>26878</v>
      </c>
      <c r="Q1042" t="s">
        <v>8161</v>
      </c>
      <c r="R1042" t="s">
        <v>9816</v>
      </c>
      <c r="S1042" t="s">
        <v>9817</v>
      </c>
      <c r="T1042" t="str">
        <f t="shared" si="67"/>
        <v>update Unidad set Peso= '0.281 ' WHERE IDProductoServicio=26878</v>
      </c>
    </row>
    <row r="1043" spans="1:20" hidden="1" x14ac:dyDescent="0.25">
      <c r="A1043" s="35" t="s">
        <v>6</v>
      </c>
      <c r="B1043" s="35" t="s">
        <v>8163</v>
      </c>
      <c r="C1043" s="36">
        <v>274</v>
      </c>
      <c r="D1043" s="36">
        <v>0.309</v>
      </c>
      <c r="E1043" s="36" t="s">
        <v>9809</v>
      </c>
      <c r="F1043" s="52">
        <v>0.24399999999999999</v>
      </c>
      <c r="G1043" s="36" t="s">
        <v>9810</v>
      </c>
      <c r="H1043" t="s">
        <v>9811</v>
      </c>
      <c r="I1043" t="s">
        <v>9812</v>
      </c>
      <c r="J1043" s="56" t="str">
        <f t="shared" si="64"/>
        <v xml:space="preserve"> 'ZM.8579010 ',</v>
      </c>
      <c r="K1043" t="s">
        <v>9813</v>
      </c>
      <c r="L1043" t="s">
        <v>9814</v>
      </c>
      <c r="M1043">
        <v>42</v>
      </c>
      <c r="N1043" t="str">
        <f t="shared" si="65"/>
        <v>when  'ZM.8579010 ',then 42</v>
      </c>
      <c r="O1043" t="str">
        <f t="shared" si="66"/>
        <v>V</v>
      </c>
      <c r="P1043">
        <v>26873</v>
      </c>
      <c r="Q1043" t="s">
        <v>8163</v>
      </c>
      <c r="R1043" t="s">
        <v>9816</v>
      </c>
      <c r="S1043" t="s">
        <v>9817</v>
      </c>
      <c r="T1043" t="str">
        <f t="shared" si="67"/>
        <v>update Unidad set Peso= '0.244 ' WHERE IDProductoServicio=26873</v>
      </c>
    </row>
    <row r="1044" spans="1:20" hidden="1" x14ac:dyDescent="0.25">
      <c r="A1044" s="35" t="s">
        <v>6</v>
      </c>
      <c r="B1044" s="35" t="s">
        <v>8165</v>
      </c>
      <c r="C1044" s="36">
        <v>7</v>
      </c>
      <c r="D1044" s="36">
        <v>0.27900000000000003</v>
      </c>
      <c r="E1044" s="36" t="s">
        <v>9809</v>
      </c>
      <c r="F1044" s="52">
        <v>0.311</v>
      </c>
      <c r="G1044" s="36" t="s">
        <v>9810</v>
      </c>
      <c r="H1044" t="s">
        <v>9811</v>
      </c>
      <c r="I1044" t="s">
        <v>9812</v>
      </c>
      <c r="J1044" s="56" t="str">
        <f t="shared" si="64"/>
        <v xml:space="preserve"> 'ZM.8579012 ',</v>
      </c>
      <c r="K1044" t="s">
        <v>9813</v>
      </c>
      <c r="L1044" t="s">
        <v>9814</v>
      </c>
      <c r="M1044">
        <v>43</v>
      </c>
      <c r="N1044" t="str">
        <f t="shared" si="65"/>
        <v>when  'ZM.8579012 ',then 43</v>
      </c>
      <c r="O1044" t="str">
        <f t="shared" si="66"/>
        <v>V</v>
      </c>
      <c r="P1044">
        <v>26893</v>
      </c>
      <c r="Q1044" t="s">
        <v>8165</v>
      </c>
      <c r="R1044" t="s">
        <v>9816</v>
      </c>
      <c r="S1044" t="s">
        <v>9817</v>
      </c>
      <c r="T1044" t="str">
        <f t="shared" si="67"/>
        <v>update Unidad set Peso= '0.311 ' WHERE IDProductoServicio=26893</v>
      </c>
    </row>
    <row r="1045" spans="1:20" hidden="1" x14ac:dyDescent="0.25">
      <c r="A1045" s="35" t="s">
        <v>6</v>
      </c>
      <c r="B1045" s="35" t="s">
        <v>8167</v>
      </c>
      <c r="C1045" s="36">
        <v>288</v>
      </c>
      <c r="D1045" s="36">
        <v>0.28100000000000003</v>
      </c>
      <c r="E1045" s="36" t="s">
        <v>9809</v>
      </c>
      <c r="F1045" s="52">
        <v>0.26500000000000001</v>
      </c>
      <c r="G1045" s="36" t="s">
        <v>9810</v>
      </c>
      <c r="H1045" t="s">
        <v>9811</v>
      </c>
      <c r="I1045" t="s">
        <v>9812</v>
      </c>
      <c r="J1045" s="56" t="str">
        <f t="shared" si="64"/>
        <v xml:space="preserve"> 'ZM.8579014 ',</v>
      </c>
      <c r="K1045" t="s">
        <v>9813</v>
      </c>
      <c r="L1045" t="s">
        <v>9814</v>
      </c>
      <c r="M1045">
        <v>44</v>
      </c>
      <c r="N1045" t="str">
        <f t="shared" si="65"/>
        <v>when  'ZM.8579014 ',then 44</v>
      </c>
      <c r="O1045" t="str">
        <f t="shared" si="66"/>
        <v>V</v>
      </c>
      <c r="P1045">
        <v>26877</v>
      </c>
      <c r="Q1045" t="s">
        <v>8167</v>
      </c>
      <c r="R1045" t="s">
        <v>9816</v>
      </c>
      <c r="S1045" t="s">
        <v>9817</v>
      </c>
      <c r="T1045" t="str">
        <f t="shared" si="67"/>
        <v>update Unidad set Peso= '0.265 ' WHERE IDProductoServicio=26877</v>
      </c>
    </row>
    <row r="1046" spans="1:20" hidden="1" x14ac:dyDescent="0.25">
      <c r="A1046" s="35" t="s">
        <v>6</v>
      </c>
      <c r="B1046" s="35" t="s">
        <v>8169</v>
      </c>
      <c r="C1046" s="36">
        <v>43</v>
      </c>
      <c r="D1046" s="36">
        <v>0.24399999999999999</v>
      </c>
      <c r="E1046" s="36" t="s">
        <v>9809</v>
      </c>
      <c r="F1046" s="52">
        <v>0.32600000000000001</v>
      </c>
      <c r="G1046" s="36" t="s">
        <v>9810</v>
      </c>
      <c r="H1046" t="s">
        <v>9811</v>
      </c>
      <c r="I1046" t="s">
        <v>9812</v>
      </c>
      <c r="J1046" s="56" t="str">
        <f t="shared" si="64"/>
        <v xml:space="preserve"> 'ZM.8579015 ',</v>
      </c>
      <c r="K1046" t="s">
        <v>9813</v>
      </c>
      <c r="L1046" t="s">
        <v>9814</v>
      </c>
      <c r="M1046">
        <v>45</v>
      </c>
      <c r="N1046" t="str">
        <f t="shared" si="65"/>
        <v>when  'ZM.8579015 ',then 45</v>
      </c>
      <c r="O1046" t="str">
        <f t="shared" si="66"/>
        <v>V</v>
      </c>
      <c r="P1046">
        <v>26908</v>
      </c>
      <c r="Q1046" t="s">
        <v>8169</v>
      </c>
      <c r="R1046" t="s">
        <v>9816</v>
      </c>
      <c r="S1046" t="s">
        <v>9817</v>
      </c>
      <c r="T1046" t="str">
        <f t="shared" si="67"/>
        <v>update Unidad set Peso= '0.326 ' WHERE IDProductoServicio=26908</v>
      </c>
    </row>
    <row r="1047" spans="1:20" hidden="1" x14ac:dyDescent="0.25">
      <c r="A1047" s="35" t="s">
        <v>6</v>
      </c>
      <c r="B1047" s="35" t="s">
        <v>8171</v>
      </c>
      <c r="C1047" s="36">
        <v>24</v>
      </c>
      <c r="D1047" s="36">
        <v>0.311</v>
      </c>
      <c r="E1047" s="36" t="s">
        <v>9809</v>
      </c>
      <c r="F1047" s="52">
        <v>0.29599999999999999</v>
      </c>
      <c r="G1047" s="36" t="s">
        <v>9810</v>
      </c>
      <c r="H1047" t="s">
        <v>9811</v>
      </c>
      <c r="I1047" t="s">
        <v>9812</v>
      </c>
      <c r="J1047" s="56" t="str">
        <f t="shared" si="64"/>
        <v xml:space="preserve"> 'ZM.8579016 ',</v>
      </c>
      <c r="K1047" t="s">
        <v>9813</v>
      </c>
      <c r="L1047" t="s">
        <v>9814</v>
      </c>
      <c r="M1047">
        <v>46</v>
      </c>
      <c r="N1047" t="str">
        <f t="shared" si="65"/>
        <v>when  'ZM.8579016 ',then 46</v>
      </c>
      <c r="O1047" t="str">
        <f t="shared" si="66"/>
        <v>V</v>
      </c>
      <c r="P1047">
        <v>26881</v>
      </c>
      <c r="Q1047" t="s">
        <v>8171</v>
      </c>
      <c r="R1047" t="s">
        <v>9816</v>
      </c>
      <c r="S1047" t="s">
        <v>9817</v>
      </c>
      <c r="T1047" t="str">
        <f t="shared" si="67"/>
        <v>update Unidad set Peso= '0.296 ' WHERE IDProductoServicio=26881</v>
      </c>
    </row>
    <row r="1048" spans="1:20" hidden="1" x14ac:dyDescent="0.25">
      <c r="A1048" s="35" t="s">
        <v>6</v>
      </c>
      <c r="B1048" s="35" t="s">
        <v>8173</v>
      </c>
      <c r="C1048" s="36">
        <v>12</v>
      </c>
      <c r="D1048" s="36">
        <v>0.26500000000000001</v>
      </c>
      <c r="E1048" s="36" t="s">
        <v>9809</v>
      </c>
      <c r="F1048" s="52">
        <v>0.26600000000000001</v>
      </c>
      <c r="G1048" s="36" t="s">
        <v>9810</v>
      </c>
      <c r="H1048" t="s">
        <v>9811</v>
      </c>
      <c r="I1048" t="s">
        <v>9812</v>
      </c>
      <c r="J1048" s="56" t="str">
        <f t="shared" si="64"/>
        <v xml:space="preserve"> 'ZM.8579018 ',</v>
      </c>
      <c r="K1048" t="s">
        <v>9813</v>
      </c>
      <c r="L1048" t="s">
        <v>9814</v>
      </c>
      <c r="M1048">
        <v>47</v>
      </c>
      <c r="N1048" t="str">
        <f t="shared" si="65"/>
        <v>when  'ZM.8579018 ',then 47</v>
      </c>
      <c r="O1048" t="str">
        <f t="shared" si="66"/>
        <v>V</v>
      </c>
      <c r="P1048">
        <v>26898</v>
      </c>
      <c r="Q1048" t="s">
        <v>8173</v>
      </c>
      <c r="R1048" t="s">
        <v>9816</v>
      </c>
      <c r="S1048" t="s">
        <v>9817</v>
      </c>
      <c r="T1048" t="str">
        <f t="shared" si="67"/>
        <v>update Unidad set Peso= '0.266 ' WHERE IDProductoServicio=26898</v>
      </c>
    </row>
    <row r="1049" spans="1:20" hidden="1" x14ac:dyDescent="0.25">
      <c r="A1049" s="35" t="s">
        <v>6</v>
      </c>
      <c r="B1049" s="35" t="s">
        <v>8175</v>
      </c>
      <c r="C1049" s="36">
        <v>9</v>
      </c>
      <c r="D1049" s="36">
        <v>0.32600000000000001</v>
      </c>
      <c r="E1049" s="36" t="s">
        <v>9809</v>
      </c>
      <c r="F1049" s="52">
        <v>0.25700000000000001</v>
      </c>
      <c r="G1049" s="36" t="s">
        <v>9810</v>
      </c>
      <c r="H1049" t="s">
        <v>9811</v>
      </c>
      <c r="I1049" t="s">
        <v>9812</v>
      </c>
      <c r="J1049" s="56" t="str">
        <f t="shared" si="64"/>
        <v xml:space="preserve"> 'ZM.8579019 ',</v>
      </c>
      <c r="K1049" t="s">
        <v>9813</v>
      </c>
      <c r="L1049" t="s">
        <v>9814</v>
      </c>
      <c r="M1049">
        <v>48</v>
      </c>
      <c r="N1049" t="str">
        <f t="shared" si="65"/>
        <v>when  'ZM.8579019 ',then 48</v>
      </c>
      <c r="O1049" t="str">
        <f t="shared" si="66"/>
        <v>V</v>
      </c>
      <c r="P1049">
        <v>26885</v>
      </c>
      <c r="Q1049" t="s">
        <v>8175</v>
      </c>
      <c r="R1049" t="s">
        <v>9816</v>
      </c>
      <c r="S1049" t="s">
        <v>9817</v>
      </c>
      <c r="T1049" t="str">
        <f t="shared" si="67"/>
        <v>update Unidad set Peso= '0.257 ' WHERE IDProductoServicio=26885</v>
      </c>
    </row>
    <row r="1050" spans="1:20" hidden="1" x14ac:dyDescent="0.25">
      <c r="A1050" s="35" t="s">
        <v>6</v>
      </c>
      <c r="B1050" s="35" t="s">
        <v>8177</v>
      </c>
      <c r="C1050" s="36">
        <v>31</v>
      </c>
      <c r="D1050" s="36">
        <v>0.29599999999999999</v>
      </c>
      <c r="E1050" s="36" t="s">
        <v>9809</v>
      </c>
      <c r="F1050" s="52">
        <v>0.23400000000000001</v>
      </c>
      <c r="G1050" s="36" t="s">
        <v>9810</v>
      </c>
      <c r="H1050" t="s">
        <v>9811</v>
      </c>
      <c r="I1050" t="s">
        <v>9812</v>
      </c>
      <c r="J1050" s="56" t="str">
        <f t="shared" si="64"/>
        <v xml:space="preserve"> 'ZM.8579020 ',</v>
      </c>
      <c r="K1050" t="s">
        <v>9813</v>
      </c>
      <c r="L1050" t="s">
        <v>9814</v>
      </c>
      <c r="M1050">
        <v>49</v>
      </c>
      <c r="N1050" t="str">
        <f t="shared" si="65"/>
        <v>when  'ZM.8579020 ',then 49</v>
      </c>
      <c r="O1050" t="str">
        <f t="shared" si="66"/>
        <v>V</v>
      </c>
      <c r="P1050">
        <v>26874</v>
      </c>
      <c r="Q1050" t="s">
        <v>8177</v>
      </c>
      <c r="R1050" t="s">
        <v>9816</v>
      </c>
      <c r="S1050" t="s">
        <v>9817</v>
      </c>
      <c r="T1050" t="str">
        <f t="shared" si="67"/>
        <v>update Unidad set Peso= '0.234 ' WHERE IDProductoServicio=26874</v>
      </c>
    </row>
    <row r="1051" spans="1:20" hidden="1" x14ac:dyDescent="0.25">
      <c r="A1051" s="35" t="s">
        <v>6</v>
      </c>
      <c r="B1051" s="35" t="s">
        <v>8179</v>
      </c>
      <c r="C1051" s="36">
        <v>42</v>
      </c>
      <c r="D1051" s="36">
        <v>0.26600000000000001</v>
      </c>
      <c r="E1051" s="36" t="s">
        <v>9809</v>
      </c>
      <c r="F1051" s="52">
        <v>0.33300000000000002</v>
      </c>
      <c r="G1051" s="36" t="s">
        <v>9810</v>
      </c>
      <c r="H1051" t="s">
        <v>9811</v>
      </c>
      <c r="I1051" t="s">
        <v>9812</v>
      </c>
      <c r="J1051" s="56" t="str">
        <f t="shared" si="64"/>
        <v xml:space="preserve"> 'ZM.8579021 ',</v>
      </c>
      <c r="K1051" t="s">
        <v>9813</v>
      </c>
      <c r="L1051" t="s">
        <v>9814</v>
      </c>
      <c r="M1051">
        <v>50</v>
      </c>
      <c r="N1051" t="str">
        <f t="shared" si="65"/>
        <v>when  'ZM.8579021 ',then 50</v>
      </c>
      <c r="O1051" t="str">
        <f t="shared" si="66"/>
        <v>V</v>
      </c>
      <c r="P1051">
        <v>26883</v>
      </c>
      <c r="Q1051" t="s">
        <v>8179</v>
      </c>
      <c r="R1051" t="s">
        <v>9816</v>
      </c>
      <c r="S1051" t="s">
        <v>9817</v>
      </c>
      <c r="T1051" t="str">
        <f t="shared" si="67"/>
        <v>update Unidad set Peso= '0.333 ' WHERE IDProductoServicio=26883</v>
      </c>
    </row>
    <row r="1052" spans="1:20" hidden="1" x14ac:dyDescent="0.25">
      <c r="A1052" s="35" t="s">
        <v>6</v>
      </c>
      <c r="B1052" s="35" t="s">
        <v>8181</v>
      </c>
      <c r="C1052" s="36">
        <v>18</v>
      </c>
      <c r="D1052" s="36">
        <v>0.25700000000000001</v>
      </c>
      <c r="E1052" s="36" t="s">
        <v>9809</v>
      </c>
      <c r="F1052" s="52">
        <v>0.40100000000000002</v>
      </c>
      <c r="G1052" s="36" t="s">
        <v>9810</v>
      </c>
      <c r="H1052" t="s">
        <v>9811</v>
      </c>
      <c r="I1052" t="s">
        <v>9812</v>
      </c>
      <c r="J1052" s="56" t="str">
        <f t="shared" si="64"/>
        <v xml:space="preserve"> 'ZM.8579035 ',</v>
      </c>
      <c r="K1052" t="s">
        <v>9813</v>
      </c>
      <c r="L1052" t="s">
        <v>9814</v>
      </c>
      <c r="M1052">
        <v>51</v>
      </c>
      <c r="N1052" t="str">
        <f t="shared" si="65"/>
        <v>when  'ZM.8579035 ',then 51</v>
      </c>
      <c r="O1052" t="str">
        <f t="shared" si="66"/>
        <v>V</v>
      </c>
      <c r="P1052">
        <v>26854</v>
      </c>
      <c r="Q1052" t="s">
        <v>8181</v>
      </c>
      <c r="R1052" t="s">
        <v>9816</v>
      </c>
      <c r="S1052" t="s">
        <v>9817</v>
      </c>
      <c r="T1052" t="str">
        <f t="shared" si="67"/>
        <v>update Unidad set Peso= '0.401 ' WHERE IDProductoServicio=26854</v>
      </c>
    </row>
    <row r="1053" spans="1:20" hidden="1" x14ac:dyDescent="0.25">
      <c r="A1053" s="35" t="s">
        <v>6</v>
      </c>
      <c r="B1053" s="35" t="s">
        <v>8183</v>
      </c>
      <c r="C1053" s="36">
        <v>12</v>
      </c>
      <c r="D1053" s="36">
        <v>0.23400000000000001</v>
      </c>
      <c r="E1053" s="36" t="s">
        <v>9809</v>
      </c>
      <c r="F1053" s="52">
        <v>0.254</v>
      </c>
      <c r="G1053" s="36" t="s">
        <v>9810</v>
      </c>
      <c r="H1053" t="s">
        <v>9811</v>
      </c>
      <c r="I1053" t="s">
        <v>9812</v>
      </c>
      <c r="J1053" s="56" t="str">
        <f t="shared" si="64"/>
        <v xml:space="preserve"> 'ZM.8580504 ',</v>
      </c>
      <c r="K1053" t="s">
        <v>9813</v>
      </c>
      <c r="L1053" t="s">
        <v>9814</v>
      </c>
      <c r="M1053">
        <v>52</v>
      </c>
      <c r="N1053" t="str">
        <f t="shared" si="65"/>
        <v>when  'ZM.8580504 ',then 52</v>
      </c>
      <c r="O1053" t="str">
        <f t="shared" si="66"/>
        <v>V</v>
      </c>
      <c r="P1053">
        <v>26899</v>
      </c>
      <c r="Q1053" t="s">
        <v>8183</v>
      </c>
      <c r="R1053" t="s">
        <v>9816</v>
      </c>
      <c r="S1053" t="s">
        <v>9817</v>
      </c>
      <c r="T1053" t="str">
        <f t="shared" si="67"/>
        <v>update Unidad set Peso= '0.254 ' WHERE IDProductoServicio=26899</v>
      </c>
    </row>
    <row r="1054" spans="1:20" hidden="1" x14ac:dyDescent="0.25">
      <c r="A1054" s="35" t="s">
        <v>6</v>
      </c>
      <c r="B1054" s="35" t="s">
        <v>8185</v>
      </c>
      <c r="C1054" s="36">
        <v>12</v>
      </c>
      <c r="D1054" s="36">
        <v>0.33300000000000002</v>
      </c>
      <c r="E1054" s="36" t="s">
        <v>9809</v>
      </c>
      <c r="F1054" s="52">
        <v>0.104</v>
      </c>
      <c r="G1054" s="36" t="s">
        <v>9810</v>
      </c>
      <c r="H1054" t="s">
        <v>9811</v>
      </c>
      <c r="I1054" t="s">
        <v>9812</v>
      </c>
      <c r="J1054" s="56" t="str">
        <f t="shared" si="64"/>
        <v xml:space="preserve"> 'ZM.8581803 ',</v>
      </c>
      <c r="K1054" t="s">
        <v>9813</v>
      </c>
      <c r="L1054" t="s">
        <v>9814</v>
      </c>
      <c r="M1054">
        <v>53</v>
      </c>
      <c r="N1054" t="str">
        <f t="shared" si="65"/>
        <v>when  'ZM.8581803 ',then 53</v>
      </c>
      <c r="O1054" t="str">
        <f t="shared" si="66"/>
        <v>V</v>
      </c>
      <c r="P1054">
        <v>26941</v>
      </c>
      <c r="Q1054" t="s">
        <v>8185</v>
      </c>
      <c r="R1054" t="s">
        <v>9816</v>
      </c>
      <c r="S1054" t="s">
        <v>9817</v>
      </c>
      <c r="T1054" t="str">
        <f t="shared" si="67"/>
        <v>update Unidad set Peso= '0.104 ' WHERE IDProductoServicio=26941</v>
      </c>
    </row>
    <row r="1055" spans="1:20" hidden="1" x14ac:dyDescent="0.25">
      <c r="A1055" s="35" t="s">
        <v>6</v>
      </c>
      <c r="B1055" s="35" t="s">
        <v>8187</v>
      </c>
      <c r="C1055" s="36">
        <v>12</v>
      </c>
      <c r="D1055" s="36">
        <v>0.40100000000000002</v>
      </c>
      <c r="E1055" s="36" t="s">
        <v>9809</v>
      </c>
      <c r="F1055" s="52">
        <v>0.13200000000000001</v>
      </c>
      <c r="G1055" s="36" t="s">
        <v>9810</v>
      </c>
      <c r="H1055" t="s">
        <v>9811</v>
      </c>
      <c r="I1055" t="s">
        <v>9812</v>
      </c>
      <c r="J1055" s="56" t="str">
        <f t="shared" si="64"/>
        <v xml:space="preserve"> 'ZM.8581804 ',</v>
      </c>
      <c r="K1055" t="s">
        <v>9813</v>
      </c>
      <c r="L1055" t="s">
        <v>9814</v>
      </c>
      <c r="M1055">
        <v>54</v>
      </c>
      <c r="N1055" t="str">
        <f t="shared" si="65"/>
        <v>when  'ZM.8581804 ',then 54</v>
      </c>
      <c r="O1055" t="str">
        <f t="shared" si="66"/>
        <v>V</v>
      </c>
      <c r="P1055">
        <v>26942</v>
      </c>
      <c r="Q1055" t="s">
        <v>8187</v>
      </c>
      <c r="R1055" t="s">
        <v>9816</v>
      </c>
      <c r="S1055" t="s">
        <v>9817</v>
      </c>
      <c r="T1055" t="str">
        <f t="shared" si="67"/>
        <v>update Unidad set Peso= '0.132 ' WHERE IDProductoServicio=26942</v>
      </c>
    </row>
    <row r="1056" spans="1:20" hidden="1" x14ac:dyDescent="0.25">
      <c r="A1056" s="35" t="s">
        <v>6</v>
      </c>
      <c r="B1056" s="35" t="s">
        <v>8189</v>
      </c>
      <c r="C1056" s="36">
        <v>12</v>
      </c>
      <c r="D1056" s="36">
        <v>0.254</v>
      </c>
      <c r="E1056" s="36" t="s">
        <v>9809</v>
      </c>
      <c r="F1056" s="52">
        <v>9.1999999999999998E-2</v>
      </c>
      <c r="G1056" s="36" t="s">
        <v>9810</v>
      </c>
      <c r="H1056" t="s">
        <v>9811</v>
      </c>
      <c r="I1056" t="s">
        <v>9812</v>
      </c>
      <c r="J1056" s="56" t="str">
        <f t="shared" si="64"/>
        <v xml:space="preserve"> 'ZM.8581805 ',</v>
      </c>
      <c r="K1056" t="s">
        <v>9813</v>
      </c>
      <c r="L1056" t="s">
        <v>9814</v>
      </c>
      <c r="M1056">
        <v>55</v>
      </c>
      <c r="N1056" t="str">
        <f t="shared" si="65"/>
        <v>when  'ZM.8581805 ',then 55</v>
      </c>
      <c r="O1056" t="str">
        <f t="shared" si="66"/>
        <v>V</v>
      </c>
      <c r="P1056">
        <v>26943</v>
      </c>
      <c r="Q1056" t="s">
        <v>8189</v>
      </c>
      <c r="R1056" t="s">
        <v>9816</v>
      </c>
      <c r="S1056" t="s">
        <v>9817</v>
      </c>
      <c r="T1056" t="str">
        <f t="shared" si="67"/>
        <v>update Unidad set Peso= '0.092 ' WHERE IDProductoServicio=26943</v>
      </c>
    </row>
    <row r="1057" spans="1:20" hidden="1" x14ac:dyDescent="0.25">
      <c r="A1057" s="35" t="s">
        <v>6</v>
      </c>
      <c r="B1057" s="35" t="s">
        <v>8191</v>
      </c>
      <c r="C1057" s="36">
        <v>12</v>
      </c>
      <c r="D1057" s="36">
        <v>0.104</v>
      </c>
      <c r="E1057" s="36" t="s">
        <v>9809</v>
      </c>
      <c r="F1057" s="52">
        <v>0.13800000000000001</v>
      </c>
      <c r="G1057" s="36" t="s">
        <v>9810</v>
      </c>
      <c r="H1057" t="s">
        <v>9811</v>
      </c>
      <c r="I1057" t="s">
        <v>9812</v>
      </c>
      <c r="J1057" s="56" t="str">
        <f t="shared" si="64"/>
        <v xml:space="preserve"> 'ZM.8581806 ',</v>
      </c>
      <c r="K1057" t="s">
        <v>9813</v>
      </c>
      <c r="L1057" t="s">
        <v>9814</v>
      </c>
      <c r="M1057">
        <v>56</v>
      </c>
      <c r="N1057" t="str">
        <f t="shared" si="65"/>
        <v>when  'ZM.8581806 ',then 56</v>
      </c>
      <c r="O1057" t="str">
        <f t="shared" si="66"/>
        <v>V</v>
      </c>
      <c r="P1057">
        <v>26944</v>
      </c>
      <c r="Q1057" t="s">
        <v>8191</v>
      </c>
      <c r="R1057" t="s">
        <v>9816</v>
      </c>
      <c r="S1057" t="s">
        <v>9817</v>
      </c>
      <c r="T1057" t="str">
        <f t="shared" si="67"/>
        <v>update Unidad set Peso= '0.138 ' WHERE IDProductoServicio=26944</v>
      </c>
    </row>
    <row r="1058" spans="1:20" hidden="1" x14ac:dyDescent="0.25">
      <c r="A1058" s="35" t="s">
        <v>6</v>
      </c>
      <c r="B1058" s="35" t="s">
        <v>8193</v>
      </c>
      <c r="C1058" s="36">
        <v>13</v>
      </c>
      <c r="D1058" s="36">
        <v>0.13200000000000001</v>
      </c>
      <c r="E1058" s="36" t="s">
        <v>9809</v>
      </c>
      <c r="F1058" s="52">
        <v>0.69599999999999995</v>
      </c>
      <c r="G1058" s="36" t="s">
        <v>9810</v>
      </c>
      <c r="H1058" t="s">
        <v>9811</v>
      </c>
      <c r="I1058" t="s">
        <v>9812</v>
      </c>
      <c r="J1058" s="56" t="str">
        <f t="shared" si="64"/>
        <v xml:space="preserve"> 'ZM.8582503 ',</v>
      </c>
      <c r="K1058" t="s">
        <v>9813</v>
      </c>
      <c r="L1058" t="s">
        <v>9814</v>
      </c>
      <c r="M1058">
        <v>57</v>
      </c>
      <c r="N1058" t="str">
        <f t="shared" si="65"/>
        <v>when  'ZM.8582503 ',then 57</v>
      </c>
      <c r="O1058" t="str">
        <f t="shared" si="66"/>
        <v>V</v>
      </c>
      <c r="P1058">
        <v>26855</v>
      </c>
      <c r="Q1058" t="s">
        <v>8193</v>
      </c>
      <c r="R1058" t="s">
        <v>9816</v>
      </c>
      <c r="S1058" t="s">
        <v>9817</v>
      </c>
      <c r="T1058" t="str">
        <f t="shared" si="67"/>
        <v>update Unidad set Peso= '0.696 ' WHERE IDProductoServicio=26855</v>
      </c>
    </row>
    <row r="1059" spans="1:20" hidden="1" x14ac:dyDescent="0.25">
      <c r="A1059" s="35" t="s">
        <v>6</v>
      </c>
      <c r="B1059" s="35" t="s">
        <v>8195</v>
      </c>
      <c r="C1059" s="36">
        <v>6</v>
      </c>
      <c r="D1059" s="36">
        <v>9.1999999999999998E-2</v>
      </c>
      <c r="E1059" s="36" t="s">
        <v>9809</v>
      </c>
      <c r="F1059" s="52">
        <v>1.1000000000000001</v>
      </c>
      <c r="G1059" s="36" t="s">
        <v>9810</v>
      </c>
      <c r="H1059" t="s">
        <v>9811</v>
      </c>
      <c r="I1059" t="s">
        <v>9812</v>
      </c>
      <c r="J1059" s="56" t="str">
        <f t="shared" si="64"/>
        <v xml:space="preserve"> 'ZM.8583101 ',</v>
      </c>
      <c r="K1059" t="s">
        <v>9813</v>
      </c>
      <c r="L1059" t="s">
        <v>9814</v>
      </c>
      <c r="M1059">
        <v>58</v>
      </c>
      <c r="N1059" t="str">
        <f t="shared" si="65"/>
        <v>when  'ZM.8583101 ',then 58</v>
      </c>
      <c r="O1059" t="str">
        <f t="shared" si="66"/>
        <v>V</v>
      </c>
      <c r="P1059">
        <v>27214</v>
      </c>
      <c r="Q1059" t="s">
        <v>8195</v>
      </c>
      <c r="R1059" t="s">
        <v>9816</v>
      </c>
      <c r="S1059" t="s">
        <v>9817</v>
      </c>
      <c r="T1059" t="str">
        <f t="shared" si="67"/>
        <v>update Unidad set Peso= '1.1 ' WHERE IDProductoServicio=27214</v>
      </c>
    </row>
    <row r="1060" spans="1:20" hidden="1" x14ac:dyDescent="0.25">
      <c r="A1060" s="35" t="s">
        <v>6</v>
      </c>
      <c r="B1060" s="35" t="s">
        <v>8197</v>
      </c>
      <c r="C1060" s="36">
        <v>7</v>
      </c>
      <c r="D1060" s="36">
        <v>0.13800000000000001</v>
      </c>
      <c r="E1060" s="36" t="s">
        <v>9809</v>
      </c>
      <c r="F1060" s="52">
        <v>0.28000000000000003</v>
      </c>
      <c r="G1060" s="36" t="s">
        <v>9810</v>
      </c>
      <c r="H1060" t="s">
        <v>9811</v>
      </c>
      <c r="I1060" t="s">
        <v>9812</v>
      </c>
      <c r="J1060" s="56" t="str">
        <f t="shared" si="64"/>
        <v xml:space="preserve"> 'ZM.8586001 ',</v>
      </c>
      <c r="K1060" t="s">
        <v>9813</v>
      </c>
      <c r="L1060" t="s">
        <v>9814</v>
      </c>
      <c r="M1060">
        <v>59</v>
      </c>
      <c r="N1060" t="str">
        <f t="shared" si="65"/>
        <v>when  'ZM.8586001 ',then 59</v>
      </c>
      <c r="O1060" t="str">
        <f t="shared" si="66"/>
        <v>V</v>
      </c>
      <c r="P1060">
        <v>26857</v>
      </c>
      <c r="Q1060" t="s">
        <v>8197</v>
      </c>
      <c r="R1060" t="s">
        <v>9816</v>
      </c>
      <c r="S1060" t="s">
        <v>9817</v>
      </c>
      <c r="T1060" t="str">
        <f t="shared" si="67"/>
        <v>update Unidad set Peso= '0.28 ' WHERE IDProductoServicio=26857</v>
      </c>
    </row>
    <row r="1061" spans="1:20" hidden="1" x14ac:dyDescent="0.25">
      <c r="A1061" s="35" t="s">
        <v>6</v>
      </c>
      <c r="B1061" s="35" t="s">
        <v>8199</v>
      </c>
      <c r="C1061" s="36">
        <v>180</v>
      </c>
      <c r="D1061" s="36">
        <v>0.69599999999999995</v>
      </c>
      <c r="E1061" s="36" t="s">
        <v>9809</v>
      </c>
      <c r="F1061" s="52">
        <v>0.222</v>
      </c>
      <c r="G1061" s="36" t="s">
        <v>9810</v>
      </c>
      <c r="H1061" t="s">
        <v>9811</v>
      </c>
      <c r="I1061" t="s">
        <v>9812</v>
      </c>
      <c r="J1061" s="56" t="str">
        <f t="shared" si="64"/>
        <v xml:space="preserve"> 'ZM.8586002 ',</v>
      </c>
      <c r="K1061" t="s">
        <v>9813</v>
      </c>
      <c r="L1061" t="s">
        <v>9814</v>
      </c>
      <c r="M1061">
        <v>60</v>
      </c>
      <c r="N1061" t="str">
        <f t="shared" si="65"/>
        <v>when  'ZM.8586002 ',then 60</v>
      </c>
      <c r="O1061" t="str">
        <f t="shared" si="66"/>
        <v>V</v>
      </c>
      <c r="P1061">
        <v>26861</v>
      </c>
      <c r="Q1061" t="s">
        <v>8199</v>
      </c>
      <c r="R1061" t="s">
        <v>9816</v>
      </c>
      <c r="S1061" t="s">
        <v>9817</v>
      </c>
      <c r="T1061" t="str">
        <f t="shared" si="67"/>
        <v>update Unidad set Peso= '0.222 ' WHERE IDProductoServicio=26861</v>
      </c>
    </row>
    <row r="1062" spans="1:20" hidden="1" x14ac:dyDescent="0.25">
      <c r="A1062" s="35" t="s">
        <v>6</v>
      </c>
      <c r="B1062" s="35" t="s">
        <v>8201</v>
      </c>
      <c r="C1062" s="36">
        <v>234</v>
      </c>
      <c r="D1062" s="36">
        <v>1.1000000000000001</v>
      </c>
      <c r="E1062" s="36" t="s">
        <v>9809</v>
      </c>
      <c r="F1062" s="52">
        <v>0.191</v>
      </c>
      <c r="G1062" s="36" t="s">
        <v>9810</v>
      </c>
      <c r="H1062" t="s">
        <v>9811</v>
      </c>
      <c r="I1062" t="s">
        <v>9812</v>
      </c>
      <c r="J1062" s="56" t="str">
        <f t="shared" si="64"/>
        <v xml:space="preserve"> 'ZM.8586003 ',</v>
      </c>
      <c r="K1062" t="s">
        <v>9813</v>
      </c>
      <c r="L1062" t="s">
        <v>9814</v>
      </c>
      <c r="M1062">
        <v>61</v>
      </c>
      <c r="N1062" t="str">
        <f t="shared" si="65"/>
        <v>when  'ZM.8586003 ',then 61</v>
      </c>
      <c r="O1062" t="str">
        <f t="shared" si="66"/>
        <v>V</v>
      </c>
      <c r="P1062">
        <v>26862</v>
      </c>
      <c r="Q1062" t="s">
        <v>8201</v>
      </c>
      <c r="R1062" t="s">
        <v>9816</v>
      </c>
      <c r="S1062" t="s">
        <v>9817</v>
      </c>
      <c r="T1062" t="str">
        <f t="shared" si="67"/>
        <v>update Unidad set Peso= '0.191 ' WHERE IDProductoServicio=26862</v>
      </c>
    </row>
    <row r="1063" spans="1:20" hidden="1" x14ac:dyDescent="0.25">
      <c r="A1063" s="35" t="s">
        <v>6</v>
      </c>
      <c r="B1063" s="35" t="s">
        <v>8203</v>
      </c>
      <c r="C1063" s="36">
        <v>27</v>
      </c>
      <c r="D1063" s="36">
        <v>0.28000000000000003</v>
      </c>
      <c r="E1063" s="36" t="s">
        <v>9809</v>
      </c>
      <c r="F1063" s="52">
        <v>0.23100000000000001</v>
      </c>
      <c r="G1063" s="36" t="s">
        <v>9810</v>
      </c>
      <c r="H1063" t="s">
        <v>9811</v>
      </c>
      <c r="I1063" t="s">
        <v>9812</v>
      </c>
      <c r="J1063" s="56" t="str">
        <f t="shared" si="64"/>
        <v xml:space="preserve"> 'ZM.8586004 ',</v>
      </c>
      <c r="K1063" t="s">
        <v>9813</v>
      </c>
      <c r="L1063" t="s">
        <v>9814</v>
      </c>
      <c r="M1063">
        <v>62</v>
      </c>
      <c r="N1063" t="str">
        <f t="shared" si="65"/>
        <v>when  'ZM.8586004 ',then 62</v>
      </c>
      <c r="O1063" t="str">
        <f t="shared" si="66"/>
        <v>V</v>
      </c>
      <c r="P1063">
        <v>26906</v>
      </c>
      <c r="Q1063" t="s">
        <v>8203</v>
      </c>
      <c r="R1063" t="s">
        <v>9816</v>
      </c>
      <c r="S1063" t="s">
        <v>9817</v>
      </c>
      <c r="T1063" t="str">
        <f t="shared" si="67"/>
        <v>update Unidad set Peso= '0.231 ' WHERE IDProductoServicio=26906</v>
      </c>
    </row>
    <row r="1064" spans="1:20" hidden="1" x14ac:dyDescent="0.25">
      <c r="A1064" s="35" t="s">
        <v>6</v>
      </c>
      <c r="B1064" s="35" t="s">
        <v>8205</v>
      </c>
      <c r="C1064" s="36">
        <v>18</v>
      </c>
      <c r="D1064" s="36">
        <v>0.222</v>
      </c>
      <c r="E1064" s="36" t="s">
        <v>9809</v>
      </c>
      <c r="F1064" s="52">
        <v>0.20300000000000001</v>
      </c>
      <c r="G1064" s="36" t="s">
        <v>9810</v>
      </c>
      <c r="H1064" t="s">
        <v>9811</v>
      </c>
      <c r="I1064" t="s">
        <v>9812</v>
      </c>
      <c r="J1064" s="56" t="str">
        <f t="shared" si="64"/>
        <v xml:space="preserve"> 'ZM.8586005 ',</v>
      </c>
      <c r="K1064" t="s">
        <v>9813</v>
      </c>
      <c r="L1064" t="s">
        <v>9814</v>
      </c>
      <c r="M1064">
        <v>63</v>
      </c>
      <c r="N1064" t="str">
        <f t="shared" si="65"/>
        <v>when  'ZM.8586005 ',then 63</v>
      </c>
      <c r="O1064" t="str">
        <f t="shared" si="66"/>
        <v>V</v>
      </c>
      <c r="P1064">
        <v>26879</v>
      </c>
      <c r="Q1064" t="s">
        <v>8205</v>
      </c>
      <c r="R1064" t="s">
        <v>9816</v>
      </c>
      <c r="S1064" t="s">
        <v>9817</v>
      </c>
      <c r="T1064" t="str">
        <f t="shared" si="67"/>
        <v>update Unidad set Peso= '0.203 ' WHERE IDProductoServicio=26879</v>
      </c>
    </row>
    <row r="1065" spans="1:20" hidden="1" x14ac:dyDescent="0.25">
      <c r="A1065" s="35" t="s">
        <v>6</v>
      </c>
      <c r="B1065" s="35" t="s">
        <v>8207</v>
      </c>
      <c r="C1065" s="36">
        <v>37</v>
      </c>
      <c r="D1065" s="36">
        <v>0.191</v>
      </c>
      <c r="E1065" s="36" t="s">
        <v>9809</v>
      </c>
      <c r="F1065" s="52">
        <v>0.24</v>
      </c>
      <c r="G1065" s="36" t="s">
        <v>9810</v>
      </c>
      <c r="H1065" t="s">
        <v>9811</v>
      </c>
      <c r="I1065" t="s">
        <v>9812</v>
      </c>
      <c r="J1065" s="56" t="str">
        <f t="shared" si="64"/>
        <v xml:space="preserve"> 'ZM.8586006 ',</v>
      </c>
      <c r="K1065" t="s">
        <v>9813</v>
      </c>
      <c r="L1065" t="s">
        <v>9814</v>
      </c>
      <c r="M1065">
        <v>64</v>
      </c>
      <c r="N1065" t="str">
        <f t="shared" si="65"/>
        <v>when  'ZM.8586006 ',then 64</v>
      </c>
      <c r="O1065" t="str">
        <f t="shared" si="66"/>
        <v>V</v>
      </c>
      <c r="P1065">
        <v>26860</v>
      </c>
      <c r="Q1065" t="s">
        <v>8207</v>
      </c>
      <c r="R1065" t="s">
        <v>9816</v>
      </c>
      <c r="S1065" t="s">
        <v>9817</v>
      </c>
      <c r="T1065" t="str">
        <f t="shared" si="67"/>
        <v>update Unidad set Peso= '0.24 ' WHERE IDProductoServicio=26860</v>
      </c>
    </row>
    <row r="1066" spans="1:20" hidden="1" x14ac:dyDescent="0.25">
      <c r="A1066" s="35" t="s">
        <v>6</v>
      </c>
      <c r="B1066" s="35" t="s">
        <v>8209</v>
      </c>
      <c r="C1066" s="36">
        <v>13</v>
      </c>
      <c r="D1066" s="36">
        <v>0.23100000000000001</v>
      </c>
      <c r="E1066" s="36" t="s">
        <v>9809</v>
      </c>
      <c r="F1066" s="52">
        <v>0.23499999999999999</v>
      </c>
      <c r="G1066" s="36" t="s">
        <v>9810</v>
      </c>
      <c r="H1066" t="s">
        <v>9811</v>
      </c>
      <c r="I1066" t="s">
        <v>9812</v>
      </c>
      <c r="J1066" s="56" t="str">
        <f t="shared" si="64"/>
        <v xml:space="preserve"> 'ZM.8586007 ',</v>
      </c>
      <c r="K1066" t="s">
        <v>9813</v>
      </c>
      <c r="L1066" t="s">
        <v>9814</v>
      </c>
      <c r="M1066">
        <v>65</v>
      </c>
      <c r="N1066" t="str">
        <f t="shared" si="65"/>
        <v>when  'ZM.8586007 ',then 65</v>
      </c>
      <c r="O1066" t="str">
        <f t="shared" si="66"/>
        <v>V</v>
      </c>
      <c r="P1066">
        <v>26869</v>
      </c>
      <c r="Q1066" t="s">
        <v>8209</v>
      </c>
      <c r="R1066" t="s">
        <v>9816</v>
      </c>
      <c r="S1066" t="s">
        <v>9817</v>
      </c>
      <c r="T1066" t="str">
        <f t="shared" si="67"/>
        <v>update Unidad set Peso= '0.235 ' WHERE IDProductoServicio=26869</v>
      </c>
    </row>
    <row r="1067" spans="1:20" hidden="1" x14ac:dyDescent="0.25">
      <c r="A1067" s="35" t="s">
        <v>6</v>
      </c>
      <c r="B1067" s="35" t="s">
        <v>8211</v>
      </c>
      <c r="C1067" s="36">
        <v>110</v>
      </c>
      <c r="D1067" s="36">
        <v>0.20300000000000001</v>
      </c>
      <c r="E1067" s="36" t="s">
        <v>9809</v>
      </c>
      <c r="F1067" s="52">
        <v>0.19800000000000001</v>
      </c>
      <c r="G1067" s="36" t="s">
        <v>9810</v>
      </c>
      <c r="H1067" t="s">
        <v>9811</v>
      </c>
      <c r="I1067" t="s">
        <v>9812</v>
      </c>
      <c r="J1067" s="56" t="str">
        <f t="shared" si="64"/>
        <v xml:space="preserve"> 'ZM.8586008 ',</v>
      </c>
      <c r="K1067" t="s">
        <v>9813</v>
      </c>
      <c r="L1067" t="s">
        <v>9814</v>
      </c>
      <c r="M1067">
        <v>66</v>
      </c>
      <c r="N1067" t="str">
        <f t="shared" si="65"/>
        <v>when  'ZM.8586008 ',then 66</v>
      </c>
      <c r="O1067" t="str">
        <f t="shared" si="66"/>
        <v>V</v>
      </c>
      <c r="P1067">
        <v>26863</v>
      </c>
      <c r="Q1067" t="s">
        <v>8211</v>
      </c>
      <c r="R1067" t="s">
        <v>9816</v>
      </c>
      <c r="S1067" t="s">
        <v>9817</v>
      </c>
      <c r="T1067" t="str">
        <f t="shared" si="67"/>
        <v>update Unidad set Peso= '0.198 ' WHERE IDProductoServicio=26863</v>
      </c>
    </row>
    <row r="1068" spans="1:20" hidden="1" x14ac:dyDescent="0.25">
      <c r="A1068" s="35" t="s">
        <v>6</v>
      </c>
      <c r="B1068" s="35" t="s">
        <v>8213</v>
      </c>
      <c r="C1068" s="36">
        <v>16</v>
      </c>
      <c r="D1068" s="36">
        <v>0.24</v>
      </c>
      <c r="E1068" s="36" t="s">
        <v>9809</v>
      </c>
      <c r="F1068" s="52">
        <v>0.26500000000000001</v>
      </c>
      <c r="G1068" s="36" t="s">
        <v>9810</v>
      </c>
      <c r="H1068" t="s">
        <v>9811</v>
      </c>
      <c r="I1068" t="s">
        <v>9812</v>
      </c>
      <c r="J1068" s="56" t="str">
        <f t="shared" si="64"/>
        <v xml:space="preserve"> 'ZM.8586010 ',</v>
      </c>
      <c r="K1068" t="s">
        <v>9813</v>
      </c>
      <c r="L1068" t="s">
        <v>9814</v>
      </c>
      <c r="M1068">
        <v>67</v>
      </c>
      <c r="N1068" t="str">
        <f t="shared" si="65"/>
        <v>when  'ZM.8586010 ',then 67</v>
      </c>
      <c r="O1068" t="str">
        <f t="shared" si="66"/>
        <v>V</v>
      </c>
      <c r="P1068">
        <v>26936</v>
      </c>
      <c r="Q1068" t="s">
        <v>8213</v>
      </c>
      <c r="R1068" t="s">
        <v>9816</v>
      </c>
      <c r="S1068" t="s">
        <v>9817</v>
      </c>
      <c r="T1068" t="str">
        <f t="shared" si="67"/>
        <v>update Unidad set Peso= '0.265 ' WHERE IDProductoServicio=26936</v>
      </c>
    </row>
    <row r="1069" spans="1:20" hidden="1" x14ac:dyDescent="0.25">
      <c r="A1069" s="35" t="s">
        <v>6</v>
      </c>
      <c r="B1069" s="35" t="s">
        <v>8215</v>
      </c>
      <c r="C1069" s="36">
        <v>29</v>
      </c>
      <c r="D1069" s="36">
        <v>0.23499999999999999</v>
      </c>
      <c r="E1069" s="36" t="s">
        <v>9809</v>
      </c>
      <c r="F1069" s="52">
        <v>0.255</v>
      </c>
      <c r="G1069" s="36" t="s">
        <v>9810</v>
      </c>
      <c r="H1069" t="s">
        <v>9811</v>
      </c>
      <c r="I1069" t="s">
        <v>9812</v>
      </c>
      <c r="J1069" s="56" t="str">
        <f t="shared" si="64"/>
        <v xml:space="preserve"> 'ZM.8586011 ',</v>
      </c>
      <c r="K1069" t="s">
        <v>9813</v>
      </c>
      <c r="L1069" t="s">
        <v>9814</v>
      </c>
      <c r="M1069">
        <v>68</v>
      </c>
      <c r="N1069" t="str">
        <f t="shared" si="65"/>
        <v>when  'ZM.8586011 ',then 68</v>
      </c>
      <c r="O1069" t="str">
        <f t="shared" si="66"/>
        <v>V</v>
      </c>
      <c r="P1069">
        <v>26923</v>
      </c>
      <c r="Q1069" t="s">
        <v>8215</v>
      </c>
      <c r="R1069" t="s">
        <v>9816</v>
      </c>
      <c r="S1069" t="s">
        <v>9817</v>
      </c>
      <c r="T1069" t="str">
        <f t="shared" si="67"/>
        <v>update Unidad set Peso= '0.255 ' WHERE IDProductoServicio=26923</v>
      </c>
    </row>
    <row r="1070" spans="1:20" hidden="1" x14ac:dyDescent="0.25">
      <c r="A1070" s="35" t="s">
        <v>6</v>
      </c>
      <c r="B1070" s="35" t="s">
        <v>8217</v>
      </c>
      <c r="C1070" s="36">
        <v>61</v>
      </c>
      <c r="D1070" s="36">
        <v>0.19800000000000001</v>
      </c>
      <c r="E1070" s="36" t="s">
        <v>9809</v>
      </c>
      <c r="F1070" s="52">
        <v>0.61399999999999999</v>
      </c>
      <c r="G1070" s="36" t="s">
        <v>9810</v>
      </c>
      <c r="H1070" t="s">
        <v>9811</v>
      </c>
      <c r="I1070" t="s">
        <v>9812</v>
      </c>
      <c r="J1070" s="56" t="str">
        <f t="shared" si="64"/>
        <v xml:space="preserve"> 'ZM.8589007 ',</v>
      </c>
      <c r="K1070" t="s">
        <v>9813</v>
      </c>
      <c r="L1070" t="s">
        <v>9814</v>
      </c>
      <c r="M1070">
        <v>69</v>
      </c>
      <c r="N1070" t="str">
        <f t="shared" si="65"/>
        <v>when  'ZM.8589007 ',then 69</v>
      </c>
      <c r="O1070" t="str">
        <f t="shared" si="66"/>
        <v>V</v>
      </c>
      <c r="P1070">
        <v>26938</v>
      </c>
      <c r="Q1070" t="s">
        <v>8217</v>
      </c>
      <c r="R1070" t="s">
        <v>9816</v>
      </c>
      <c r="S1070" t="s">
        <v>9817</v>
      </c>
      <c r="T1070" t="str">
        <f t="shared" si="67"/>
        <v>update Unidad set Peso= '0.614 ' WHERE IDProductoServicio=26938</v>
      </c>
    </row>
    <row r="1071" spans="1:20" hidden="1" x14ac:dyDescent="0.25">
      <c r="A1071" s="35" t="s">
        <v>6</v>
      </c>
      <c r="B1071" s="35" t="s">
        <v>8219</v>
      </c>
      <c r="C1071" s="36">
        <v>8</v>
      </c>
      <c r="D1071" s="36">
        <v>0.26500000000000001</v>
      </c>
      <c r="E1071" s="36" t="s">
        <v>9809</v>
      </c>
      <c r="F1071" s="52">
        <v>1.046</v>
      </c>
      <c r="G1071" s="36" t="s">
        <v>9810</v>
      </c>
      <c r="H1071" t="s">
        <v>9811</v>
      </c>
      <c r="I1071" t="s">
        <v>9812</v>
      </c>
      <c r="J1071" s="56" t="str">
        <f t="shared" si="64"/>
        <v xml:space="preserve"> 'ZM.8590110 ',</v>
      </c>
      <c r="K1071" t="s">
        <v>9813</v>
      </c>
      <c r="L1071" t="s">
        <v>9814</v>
      </c>
      <c r="M1071">
        <v>70</v>
      </c>
      <c r="N1071" t="str">
        <f t="shared" si="65"/>
        <v>when  'ZM.8590110 ',then 70</v>
      </c>
      <c r="O1071" t="str">
        <f t="shared" si="66"/>
        <v>V</v>
      </c>
      <c r="P1071">
        <v>26917</v>
      </c>
      <c r="Q1071" t="s">
        <v>8219</v>
      </c>
      <c r="R1071" t="s">
        <v>9816</v>
      </c>
      <c r="S1071" t="s">
        <v>9817</v>
      </c>
      <c r="T1071" t="str">
        <f t="shared" si="67"/>
        <v>update Unidad set Peso= '1.046 ' WHERE IDProductoServicio=26917</v>
      </c>
    </row>
    <row r="1072" spans="1:20" hidden="1" x14ac:dyDescent="0.25">
      <c r="A1072" s="35" t="s">
        <v>6</v>
      </c>
      <c r="B1072" s="35" t="s">
        <v>8221</v>
      </c>
      <c r="C1072" s="36">
        <v>84</v>
      </c>
      <c r="D1072" s="36">
        <v>0.255</v>
      </c>
      <c r="E1072" s="36" t="s">
        <v>9809</v>
      </c>
      <c r="F1072" s="52">
        <v>0.36499999999999999</v>
      </c>
      <c r="G1072" s="36" t="s">
        <v>9810</v>
      </c>
      <c r="H1072" t="s">
        <v>9811</v>
      </c>
      <c r="I1072" t="s">
        <v>9812</v>
      </c>
      <c r="J1072" s="56" t="str">
        <f t="shared" si="64"/>
        <v xml:space="preserve"> 'ZM.8597803 ',</v>
      </c>
      <c r="K1072" t="s">
        <v>9813</v>
      </c>
      <c r="L1072" t="s">
        <v>9814</v>
      </c>
      <c r="M1072">
        <v>71</v>
      </c>
      <c r="N1072" t="str">
        <f t="shared" si="65"/>
        <v>when  'ZM.8597803 ',then 71</v>
      </c>
      <c r="O1072" t="str">
        <f t="shared" si="66"/>
        <v>V</v>
      </c>
      <c r="P1072">
        <v>26856</v>
      </c>
      <c r="Q1072" t="s">
        <v>8221</v>
      </c>
      <c r="R1072" t="s">
        <v>9816</v>
      </c>
      <c r="S1072" t="s">
        <v>9817</v>
      </c>
      <c r="T1072" t="str">
        <f t="shared" si="67"/>
        <v>update Unidad set Peso= '0.365 ' WHERE IDProductoServicio=26856</v>
      </c>
    </row>
    <row r="1073" spans="1:20" hidden="1" x14ac:dyDescent="0.25">
      <c r="A1073" s="35" t="s">
        <v>6</v>
      </c>
      <c r="B1073" s="35" t="s">
        <v>8223</v>
      </c>
      <c r="C1073" s="36">
        <v>9</v>
      </c>
      <c r="D1073" s="36">
        <v>0.61399999999999999</v>
      </c>
      <c r="E1073" s="36" t="s">
        <v>9809</v>
      </c>
      <c r="F1073" s="52">
        <v>0.3</v>
      </c>
      <c r="G1073" s="36" t="s">
        <v>9810</v>
      </c>
      <c r="H1073" t="s">
        <v>9811</v>
      </c>
      <c r="I1073" t="s">
        <v>9812</v>
      </c>
      <c r="J1073" s="56" t="str">
        <f t="shared" si="64"/>
        <v xml:space="preserve"> 'ZM.8599502 ',</v>
      </c>
      <c r="K1073" t="s">
        <v>9813</v>
      </c>
      <c r="L1073" t="s">
        <v>9814</v>
      </c>
      <c r="M1073">
        <v>72</v>
      </c>
      <c r="N1073" t="str">
        <f t="shared" si="65"/>
        <v>when  'ZM.8599502 ',then 72</v>
      </c>
      <c r="O1073" t="str">
        <f t="shared" si="66"/>
        <v>V</v>
      </c>
      <c r="P1073">
        <v>26888</v>
      </c>
      <c r="Q1073" t="s">
        <v>8223</v>
      </c>
      <c r="R1073" t="s">
        <v>9816</v>
      </c>
      <c r="S1073" t="s">
        <v>9817</v>
      </c>
      <c r="T1073" t="str">
        <f t="shared" si="67"/>
        <v>update Unidad set Peso= '0.3 ' WHERE IDProductoServicio=26888</v>
      </c>
    </row>
    <row r="1074" spans="1:20" hidden="1" x14ac:dyDescent="0.25">
      <c r="A1074" s="35" t="s">
        <v>6</v>
      </c>
      <c r="B1074" s="35" t="s">
        <v>8225</v>
      </c>
      <c r="C1074" s="36">
        <v>3</v>
      </c>
      <c r="D1074" s="36">
        <v>1.046</v>
      </c>
      <c r="E1074" s="36" t="s">
        <v>9809</v>
      </c>
      <c r="F1074" s="52">
        <v>7.8440000000000003</v>
      </c>
      <c r="G1074" s="36" t="s">
        <v>9810</v>
      </c>
      <c r="H1074" t="s">
        <v>9811</v>
      </c>
      <c r="I1074" t="s">
        <v>9812</v>
      </c>
      <c r="J1074" s="56" t="str">
        <f t="shared" si="64"/>
        <v xml:space="preserve"> 'ZM.9010604A ',</v>
      </c>
      <c r="K1074" t="s">
        <v>9813</v>
      </c>
      <c r="L1074" t="s">
        <v>9814</v>
      </c>
      <c r="M1074">
        <v>73</v>
      </c>
      <c r="N1074" t="str">
        <f t="shared" si="65"/>
        <v>when  'ZM.9010604A ',then 73</v>
      </c>
      <c r="O1074" t="str">
        <f t="shared" si="66"/>
        <v>V</v>
      </c>
      <c r="P1074">
        <v>24767</v>
      </c>
      <c r="Q1074" t="s">
        <v>8225</v>
      </c>
      <c r="R1074" t="s">
        <v>9816</v>
      </c>
      <c r="S1074" t="s">
        <v>9817</v>
      </c>
      <c r="T1074" t="str">
        <f t="shared" si="67"/>
        <v>update Unidad set Peso= '7.844 ' WHERE IDProductoServicio=24767</v>
      </c>
    </row>
    <row r="1075" spans="1:20" hidden="1" x14ac:dyDescent="0.25">
      <c r="A1075" s="35" t="s">
        <v>6</v>
      </c>
      <c r="B1075" s="35" t="s">
        <v>8227</v>
      </c>
      <c r="C1075" s="36">
        <v>2</v>
      </c>
      <c r="D1075" s="36">
        <v>0.36499999999999999</v>
      </c>
      <c r="E1075" s="36" t="s">
        <v>9809</v>
      </c>
      <c r="F1075" s="52">
        <v>7.5890000000000004</v>
      </c>
      <c r="G1075" s="36" t="s">
        <v>9810</v>
      </c>
      <c r="H1075" t="s">
        <v>9811</v>
      </c>
      <c r="I1075" t="s">
        <v>9812</v>
      </c>
      <c r="J1075" s="56" t="str">
        <f t="shared" si="64"/>
        <v xml:space="preserve"> 'ZM.9010609A ',</v>
      </c>
      <c r="K1075" t="s">
        <v>9813</v>
      </c>
      <c r="L1075" t="s">
        <v>9814</v>
      </c>
      <c r="M1075">
        <v>74</v>
      </c>
      <c r="N1075" t="str">
        <f t="shared" si="65"/>
        <v>when  'ZM.9010609A ',then 74</v>
      </c>
      <c r="O1075" t="str">
        <f t="shared" si="66"/>
        <v>V</v>
      </c>
      <c r="P1075">
        <v>24768</v>
      </c>
      <c r="Q1075" t="s">
        <v>8227</v>
      </c>
      <c r="R1075" t="s">
        <v>9816</v>
      </c>
      <c r="S1075" t="s">
        <v>9817</v>
      </c>
      <c r="T1075" t="str">
        <f t="shared" si="67"/>
        <v>update Unidad set Peso= '7.589 ' WHERE IDProductoServicio=24768</v>
      </c>
    </row>
    <row r="1076" spans="1:20" hidden="1" x14ac:dyDescent="0.25">
      <c r="A1076" s="35" t="s">
        <v>6</v>
      </c>
      <c r="B1076" s="35" t="s">
        <v>8229</v>
      </c>
      <c r="C1076" s="36">
        <v>8</v>
      </c>
      <c r="D1076" s="36">
        <v>0.3</v>
      </c>
      <c r="E1076" s="36" t="s">
        <v>9809</v>
      </c>
      <c r="F1076" s="52">
        <v>6.2380000000000004</v>
      </c>
      <c r="G1076" s="36" t="s">
        <v>9810</v>
      </c>
      <c r="H1076" t="s">
        <v>9811</v>
      </c>
      <c r="I1076" t="s">
        <v>9812</v>
      </c>
      <c r="J1076" s="56" t="str">
        <f t="shared" si="64"/>
        <v xml:space="preserve"> 'ZM.9010805A ',</v>
      </c>
      <c r="K1076" t="s">
        <v>9813</v>
      </c>
      <c r="L1076" t="s">
        <v>9814</v>
      </c>
      <c r="M1076">
        <v>75</v>
      </c>
      <c r="N1076" t="str">
        <f t="shared" si="65"/>
        <v>when  'ZM.9010805A ',then 75</v>
      </c>
      <c r="O1076" t="str">
        <f t="shared" si="66"/>
        <v>V</v>
      </c>
      <c r="P1076">
        <v>24769</v>
      </c>
      <c r="Q1076" t="s">
        <v>8229</v>
      </c>
      <c r="R1076" t="s">
        <v>9816</v>
      </c>
      <c r="S1076" t="s">
        <v>9817</v>
      </c>
      <c r="T1076" t="str">
        <f t="shared" si="67"/>
        <v>update Unidad set Peso= '6.238 ' WHERE IDProductoServicio=24769</v>
      </c>
    </row>
    <row r="1077" spans="1:20" hidden="1" x14ac:dyDescent="0.25">
      <c r="A1077" s="35" t="s">
        <v>6</v>
      </c>
      <c r="B1077" s="35" t="s">
        <v>8231</v>
      </c>
      <c r="C1077" s="36">
        <v>16</v>
      </c>
      <c r="D1077" s="36">
        <v>7.8440000000000003</v>
      </c>
      <c r="E1077" s="36" t="s">
        <v>9809</v>
      </c>
      <c r="F1077" s="52">
        <v>0.38400000000000001</v>
      </c>
      <c r="G1077" s="36" t="s">
        <v>9810</v>
      </c>
      <c r="H1077" t="s">
        <v>9811</v>
      </c>
      <c r="I1077" t="s">
        <v>9812</v>
      </c>
      <c r="J1077" s="56" t="str">
        <f t="shared" si="64"/>
        <v xml:space="preserve"> 'ZM.9600002 ',</v>
      </c>
      <c r="K1077" t="s">
        <v>9813</v>
      </c>
      <c r="L1077" t="s">
        <v>9814</v>
      </c>
      <c r="M1077">
        <v>76</v>
      </c>
      <c r="N1077" t="str">
        <f t="shared" si="65"/>
        <v>when  'ZM.9600002 ',then 76</v>
      </c>
      <c r="O1077" t="str">
        <f t="shared" si="66"/>
        <v>V</v>
      </c>
      <c r="P1077">
        <v>23798</v>
      </c>
      <c r="Q1077" t="s">
        <v>8231</v>
      </c>
      <c r="R1077" t="s">
        <v>9816</v>
      </c>
      <c r="S1077" t="s">
        <v>9817</v>
      </c>
      <c r="T1077" t="str">
        <f t="shared" si="67"/>
        <v>update Unidad set Peso= '0.384 ' WHERE IDProductoServicio=23798</v>
      </c>
    </row>
    <row r="1078" spans="1:20" hidden="1" x14ac:dyDescent="0.25">
      <c r="A1078" s="35" t="s">
        <v>6</v>
      </c>
      <c r="B1078" s="35" t="s">
        <v>8233</v>
      </c>
      <c r="C1078" s="36">
        <v>2</v>
      </c>
      <c r="D1078" s="36">
        <v>7.5890000000000004</v>
      </c>
      <c r="E1078" s="36" t="s">
        <v>9809</v>
      </c>
      <c r="F1078" s="52">
        <v>0.50900000000000001</v>
      </c>
      <c r="G1078" s="36" t="s">
        <v>9810</v>
      </c>
      <c r="H1078" t="s">
        <v>9811</v>
      </c>
      <c r="I1078" t="s">
        <v>9812</v>
      </c>
      <c r="J1078" s="56" t="str">
        <f t="shared" si="64"/>
        <v xml:space="preserve"> 'ZM.9600004 ',</v>
      </c>
      <c r="K1078" t="s">
        <v>9813</v>
      </c>
      <c r="L1078" t="s">
        <v>9814</v>
      </c>
      <c r="M1078">
        <v>77</v>
      </c>
      <c r="N1078" t="str">
        <f t="shared" si="65"/>
        <v>when  'ZM.9600004 ',then 77</v>
      </c>
      <c r="O1078" t="str">
        <f t="shared" si="66"/>
        <v>V</v>
      </c>
      <c r="P1078">
        <v>25170</v>
      </c>
      <c r="Q1078" t="s">
        <v>8233</v>
      </c>
      <c r="R1078" t="s">
        <v>9816</v>
      </c>
      <c r="S1078" t="s">
        <v>9817</v>
      </c>
      <c r="T1078" t="str">
        <f t="shared" si="67"/>
        <v>update Unidad set Peso= '0.509 ' WHERE IDProductoServicio=25170</v>
      </c>
    </row>
    <row r="1079" spans="1:20" hidden="1" x14ac:dyDescent="0.25">
      <c r="A1079" s="35" t="s">
        <v>6</v>
      </c>
      <c r="B1079" s="35" t="s">
        <v>8235</v>
      </c>
      <c r="C1079" s="36">
        <v>5</v>
      </c>
      <c r="D1079" s="36">
        <v>6.2380000000000004</v>
      </c>
      <c r="E1079" s="36" t="s">
        <v>9809</v>
      </c>
      <c r="F1079" s="52">
        <v>0.55800000000000005</v>
      </c>
      <c r="G1079" s="36" t="s">
        <v>9810</v>
      </c>
      <c r="H1079" t="s">
        <v>9811</v>
      </c>
      <c r="I1079" t="s">
        <v>9812</v>
      </c>
      <c r="J1079" s="56" t="str">
        <f t="shared" si="64"/>
        <v xml:space="preserve"> 'ZM.9600005 ',</v>
      </c>
      <c r="K1079" t="s">
        <v>9813</v>
      </c>
      <c r="L1079" t="s">
        <v>9814</v>
      </c>
      <c r="M1079">
        <v>78</v>
      </c>
      <c r="N1079" t="str">
        <f t="shared" si="65"/>
        <v>when  'ZM.9600005 ',then 78</v>
      </c>
      <c r="O1079" t="str">
        <f t="shared" si="66"/>
        <v>V</v>
      </c>
      <c r="P1079">
        <v>25171</v>
      </c>
      <c r="Q1079" t="s">
        <v>8235</v>
      </c>
      <c r="R1079" t="s">
        <v>9816</v>
      </c>
      <c r="S1079" t="s">
        <v>9817</v>
      </c>
      <c r="T1079" t="str">
        <f t="shared" si="67"/>
        <v>update Unidad set Peso= '0.558 ' WHERE IDProductoServicio=25171</v>
      </c>
    </row>
    <row r="1080" spans="1:20" hidden="1" x14ac:dyDescent="0.25">
      <c r="A1080" s="35" t="s">
        <v>6</v>
      </c>
      <c r="B1080" s="35" t="s">
        <v>8237</v>
      </c>
      <c r="C1080" s="36">
        <v>14</v>
      </c>
      <c r="D1080" s="36">
        <v>0.38400000000000001</v>
      </c>
      <c r="E1080" s="36" t="s">
        <v>9809</v>
      </c>
      <c r="F1080" s="52">
        <v>0.54200000000000004</v>
      </c>
      <c r="G1080" s="36" t="s">
        <v>9810</v>
      </c>
      <c r="H1080" t="s">
        <v>9811</v>
      </c>
      <c r="I1080" t="s">
        <v>9812</v>
      </c>
      <c r="J1080" s="56" t="str">
        <f t="shared" si="64"/>
        <v xml:space="preserve"> 'ZM.9600009 ',</v>
      </c>
      <c r="K1080" t="s">
        <v>9813</v>
      </c>
      <c r="L1080" t="s">
        <v>9814</v>
      </c>
      <c r="M1080">
        <v>79</v>
      </c>
      <c r="N1080" t="str">
        <f t="shared" si="65"/>
        <v>when  'ZM.9600009 ',then 79</v>
      </c>
      <c r="O1080" t="str">
        <f t="shared" si="66"/>
        <v>V</v>
      </c>
      <c r="P1080">
        <v>23806</v>
      </c>
      <c r="Q1080" t="s">
        <v>8237</v>
      </c>
      <c r="R1080" t="s">
        <v>9816</v>
      </c>
      <c r="S1080" t="s">
        <v>9817</v>
      </c>
      <c r="T1080" t="str">
        <f t="shared" si="67"/>
        <v>update Unidad set Peso= '0.542 ' WHERE IDProductoServicio=23806</v>
      </c>
    </row>
    <row r="1081" spans="1:20" hidden="1" x14ac:dyDescent="0.25">
      <c r="A1081" s="35" t="s">
        <v>6</v>
      </c>
      <c r="B1081" s="35" t="s">
        <v>8239</v>
      </c>
      <c r="C1081" s="36">
        <v>15</v>
      </c>
      <c r="D1081" s="36">
        <v>0.50900000000000001</v>
      </c>
      <c r="E1081" s="36" t="s">
        <v>9809</v>
      </c>
      <c r="F1081" s="52">
        <v>0.48899999999999999</v>
      </c>
      <c r="G1081" s="36" t="s">
        <v>9810</v>
      </c>
      <c r="H1081" t="s">
        <v>9811</v>
      </c>
      <c r="I1081" t="s">
        <v>9812</v>
      </c>
      <c r="J1081" s="56" t="str">
        <f t="shared" si="64"/>
        <v xml:space="preserve"> 'ZM.9600012 ',</v>
      </c>
      <c r="K1081" t="s">
        <v>9813</v>
      </c>
      <c r="L1081" t="s">
        <v>9814</v>
      </c>
      <c r="M1081">
        <v>80</v>
      </c>
      <c r="N1081" t="str">
        <f t="shared" si="65"/>
        <v>when  'ZM.9600012 ',then 80</v>
      </c>
      <c r="O1081" t="str">
        <f t="shared" si="66"/>
        <v>V</v>
      </c>
      <c r="P1081">
        <v>23807</v>
      </c>
      <c r="Q1081" t="s">
        <v>8239</v>
      </c>
      <c r="R1081" t="s">
        <v>9816</v>
      </c>
      <c r="S1081" t="s">
        <v>9817</v>
      </c>
      <c r="T1081" t="str">
        <f t="shared" si="67"/>
        <v>update Unidad set Peso= '0.489 ' WHERE IDProductoServicio=23807</v>
      </c>
    </row>
    <row r="1082" spans="1:20" hidden="1" x14ac:dyDescent="0.25">
      <c r="A1082" s="35" t="s">
        <v>6</v>
      </c>
      <c r="B1082" s="35" t="s">
        <v>8241</v>
      </c>
      <c r="C1082" s="36">
        <v>21</v>
      </c>
      <c r="D1082" s="36">
        <v>0.55800000000000005</v>
      </c>
      <c r="E1082" s="36" t="s">
        <v>9809</v>
      </c>
      <c r="F1082" s="52">
        <v>0.51600000000000001</v>
      </c>
      <c r="G1082" s="36" t="s">
        <v>9810</v>
      </c>
      <c r="H1082" t="s">
        <v>9811</v>
      </c>
      <c r="I1082" t="s">
        <v>9812</v>
      </c>
      <c r="J1082" s="56" t="str">
        <f t="shared" si="64"/>
        <v xml:space="preserve"> 'ZM.9600014 ',</v>
      </c>
      <c r="K1082" t="s">
        <v>9813</v>
      </c>
      <c r="L1082" t="s">
        <v>9814</v>
      </c>
      <c r="M1082">
        <v>81</v>
      </c>
      <c r="N1082" t="str">
        <f t="shared" si="65"/>
        <v>when  'ZM.9600014 ',then 81</v>
      </c>
      <c r="O1082" t="str">
        <f t="shared" si="66"/>
        <v>V</v>
      </c>
      <c r="P1082">
        <v>24310</v>
      </c>
      <c r="Q1082" t="s">
        <v>8241</v>
      </c>
      <c r="R1082" t="s">
        <v>9816</v>
      </c>
      <c r="S1082" t="s">
        <v>9817</v>
      </c>
      <c r="T1082" t="str">
        <f t="shared" si="67"/>
        <v>update Unidad set Peso= '0.516 ' WHERE IDProductoServicio=24310</v>
      </c>
    </row>
    <row r="1083" spans="1:20" hidden="1" x14ac:dyDescent="0.25">
      <c r="A1083" s="35" t="s">
        <v>6</v>
      </c>
      <c r="B1083" s="35" t="s">
        <v>8243</v>
      </c>
      <c r="C1083" s="36">
        <v>8</v>
      </c>
      <c r="D1083" s="36">
        <v>0.54200000000000004</v>
      </c>
      <c r="E1083" s="36" t="s">
        <v>9809</v>
      </c>
      <c r="F1083" s="52">
        <v>0.51300000000000001</v>
      </c>
      <c r="G1083" s="36" t="s">
        <v>9810</v>
      </c>
      <c r="H1083" t="s">
        <v>9811</v>
      </c>
      <c r="I1083" t="s">
        <v>9812</v>
      </c>
      <c r="J1083" s="56" t="str">
        <f t="shared" si="64"/>
        <v xml:space="preserve"> 'ZM.9600015 ',</v>
      </c>
      <c r="K1083" t="s">
        <v>9813</v>
      </c>
      <c r="L1083" t="s">
        <v>9814</v>
      </c>
      <c r="M1083">
        <v>82</v>
      </c>
      <c r="N1083" t="str">
        <f t="shared" si="65"/>
        <v>when  'ZM.9600015 ',then 82</v>
      </c>
      <c r="O1083" t="str">
        <f t="shared" si="66"/>
        <v>V</v>
      </c>
      <c r="P1083">
        <v>23808</v>
      </c>
      <c r="Q1083" t="s">
        <v>8243</v>
      </c>
      <c r="R1083" t="s">
        <v>9816</v>
      </c>
      <c r="S1083" t="s">
        <v>9817</v>
      </c>
      <c r="T1083" t="str">
        <f t="shared" si="67"/>
        <v>update Unidad set Peso= '0.513 ' WHERE IDProductoServicio=23808</v>
      </c>
    </row>
    <row r="1084" spans="1:20" hidden="1" x14ac:dyDescent="0.25">
      <c r="A1084" s="35" t="s">
        <v>6</v>
      </c>
      <c r="B1084" s="35" t="s">
        <v>8245</v>
      </c>
      <c r="C1084" s="36">
        <v>33</v>
      </c>
      <c r="D1084" s="36">
        <v>0.48899999999999999</v>
      </c>
      <c r="E1084" s="36" t="s">
        <v>9809</v>
      </c>
      <c r="F1084" s="52">
        <v>0.50600000000000001</v>
      </c>
      <c r="G1084" s="36" t="s">
        <v>9810</v>
      </c>
      <c r="H1084" t="s">
        <v>9811</v>
      </c>
      <c r="I1084" t="s">
        <v>9812</v>
      </c>
      <c r="J1084" s="56" t="str">
        <f t="shared" si="64"/>
        <v xml:space="preserve"> 'ZM.9600019 ',</v>
      </c>
      <c r="K1084" t="s">
        <v>9813</v>
      </c>
      <c r="L1084" t="s">
        <v>9814</v>
      </c>
      <c r="M1084">
        <v>83</v>
      </c>
      <c r="N1084" t="str">
        <f t="shared" si="65"/>
        <v>when  'ZM.9600019 ',then 83</v>
      </c>
      <c r="O1084" t="str">
        <f t="shared" si="66"/>
        <v>V</v>
      </c>
      <c r="P1084">
        <v>23809</v>
      </c>
      <c r="Q1084" t="s">
        <v>8245</v>
      </c>
      <c r="R1084" t="s">
        <v>9816</v>
      </c>
      <c r="S1084" t="s">
        <v>9817</v>
      </c>
      <c r="T1084" t="str">
        <f t="shared" si="67"/>
        <v>update Unidad set Peso= '0.506 ' WHERE IDProductoServicio=23809</v>
      </c>
    </row>
    <row r="1085" spans="1:20" hidden="1" x14ac:dyDescent="0.25">
      <c r="A1085" s="35" t="s">
        <v>6</v>
      </c>
      <c r="B1085" s="35" t="s">
        <v>8247</v>
      </c>
      <c r="C1085" s="36">
        <v>12</v>
      </c>
      <c r="D1085" s="36">
        <v>0.51600000000000001</v>
      </c>
      <c r="E1085" s="36" t="s">
        <v>9809</v>
      </c>
      <c r="F1085" s="52">
        <v>0.54500000000000004</v>
      </c>
      <c r="G1085" s="36" t="s">
        <v>9810</v>
      </c>
      <c r="H1085" t="s">
        <v>9811</v>
      </c>
      <c r="I1085" t="s">
        <v>9812</v>
      </c>
      <c r="J1085" s="56" t="str">
        <f t="shared" si="64"/>
        <v xml:space="preserve"> 'ZM.9600022 ',</v>
      </c>
      <c r="K1085" t="s">
        <v>9813</v>
      </c>
      <c r="L1085" t="s">
        <v>9814</v>
      </c>
      <c r="M1085">
        <v>84</v>
      </c>
      <c r="N1085" t="str">
        <f t="shared" si="65"/>
        <v>when  'ZM.9600022 ',then 84</v>
      </c>
      <c r="O1085" t="str">
        <f t="shared" si="66"/>
        <v>V</v>
      </c>
      <c r="P1085">
        <v>25644</v>
      </c>
      <c r="Q1085" t="s">
        <v>8247</v>
      </c>
      <c r="R1085" t="s">
        <v>9816</v>
      </c>
      <c r="S1085" t="s">
        <v>9817</v>
      </c>
      <c r="T1085" t="str">
        <f t="shared" si="67"/>
        <v>update Unidad set Peso= '0.545 ' WHERE IDProductoServicio=25644</v>
      </c>
    </row>
    <row r="1086" spans="1:20" hidden="1" x14ac:dyDescent="0.25">
      <c r="A1086" s="35" t="s">
        <v>6</v>
      </c>
      <c r="B1086" s="35" t="s">
        <v>8249</v>
      </c>
      <c r="C1086" s="36">
        <v>104</v>
      </c>
      <c r="D1086" s="36">
        <v>0.51300000000000001</v>
      </c>
      <c r="E1086" s="36" t="s">
        <v>9809</v>
      </c>
      <c r="F1086" s="52">
        <v>0.60599999999999998</v>
      </c>
      <c r="G1086" s="36" t="s">
        <v>9810</v>
      </c>
      <c r="H1086" t="s">
        <v>9811</v>
      </c>
      <c r="I1086" t="s">
        <v>9812</v>
      </c>
      <c r="J1086" s="56" t="str">
        <f t="shared" si="64"/>
        <v xml:space="preserve"> 'ZM.9600025 ',</v>
      </c>
      <c r="K1086" t="s">
        <v>9813</v>
      </c>
      <c r="L1086" t="s">
        <v>9814</v>
      </c>
      <c r="M1086">
        <v>85</v>
      </c>
      <c r="N1086" t="str">
        <f t="shared" si="65"/>
        <v>when  'ZM.9600025 ',then 85</v>
      </c>
      <c r="O1086" t="str">
        <f t="shared" si="66"/>
        <v>V</v>
      </c>
      <c r="P1086">
        <v>23811</v>
      </c>
      <c r="Q1086" t="s">
        <v>8249</v>
      </c>
      <c r="R1086" t="s">
        <v>9816</v>
      </c>
      <c r="S1086" t="s">
        <v>9817</v>
      </c>
      <c r="T1086" t="str">
        <f t="shared" si="67"/>
        <v>update Unidad set Peso= '0.606 ' WHERE IDProductoServicio=23811</v>
      </c>
    </row>
    <row r="1087" spans="1:20" hidden="1" x14ac:dyDescent="0.25">
      <c r="A1087" s="35" t="s">
        <v>6</v>
      </c>
      <c r="B1087" s="35" t="s">
        <v>8251</v>
      </c>
      <c r="C1087" s="36">
        <v>8</v>
      </c>
      <c r="D1087" s="36">
        <v>0.50600000000000001</v>
      </c>
      <c r="E1087" s="36" t="s">
        <v>9809</v>
      </c>
      <c r="F1087" s="52">
        <v>0.52500000000000002</v>
      </c>
      <c r="G1087" s="36" t="s">
        <v>9810</v>
      </c>
      <c r="H1087" t="s">
        <v>9811</v>
      </c>
      <c r="I1087" t="s">
        <v>9812</v>
      </c>
      <c r="J1087" s="56" t="str">
        <f t="shared" si="64"/>
        <v xml:space="preserve"> 'ZM.9600029 ',</v>
      </c>
      <c r="K1087" t="s">
        <v>9813</v>
      </c>
      <c r="L1087" t="s">
        <v>9814</v>
      </c>
      <c r="M1087">
        <v>86</v>
      </c>
      <c r="N1087" t="str">
        <f t="shared" si="65"/>
        <v>when  'ZM.9600029 ',then 86</v>
      </c>
      <c r="O1087" t="str">
        <f t="shared" si="66"/>
        <v>V</v>
      </c>
      <c r="P1087">
        <v>25174</v>
      </c>
      <c r="Q1087" t="s">
        <v>8251</v>
      </c>
      <c r="R1087" t="s">
        <v>9816</v>
      </c>
      <c r="S1087" t="s">
        <v>9817</v>
      </c>
      <c r="T1087" t="str">
        <f t="shared" si="67"/>
        <v>update Unidad set Peso= '0.525 ' WHERE IDProductoServicio=25174</v>
      </c>
    </row>
    <row r="1088" spans="1:20" hidden="1" x14ac:dyDescent="0.25">
      <c r="A1088" s="35" t="s">
        <v>6</v>
      </c>
      <c r="B1088" s="35" t="s">
        <v>8253</v>
      </c>
      <c r="C1088" s="36">
        <v>8</v>
      </c>
      <c r="D1088" s="36">
        <v>0.54500000000000004</v>
      </c>
      <c r="E1088" s="36" t="s">
        <v>9809</v>
      </c>
      <c r="F1088" s="52">
        <v>0.49199999999999999</v>
      </c>
      <c r="G1088" s="36" t="s">
        <v>9810</v>
      </c>
      <c r="H1088" t="s">
        <v>9811</v>
      </c>
      <c r="I1088" t="s">
        <v>9812</v>
      </c>
      <c r="J1088" s="56" t="str">
        <f t="shared" si="64"/>
        <v xml:space="preserve"> 'ZM.9600030 ',</v>
      </c>
      <c r="K1088" t="s">
        <v>9813</v>
      </c>
      <c r="L1088" t="s">
        <v>9814</v>
      </c>
      <c r="M1088">
        <v>87</v>
      </c>
      <c r="N1088" t="str">
        <f t="shared" si="65"/>
        <v>when  'ZM.9600030 ',then 87</v>
      </c>
      <c r="O1088" t="str">
        <f t="shared" si="66"/>
        <v>V</v>
      </c>
      <c r="P1088">
        <v>24786</v>
      </c>
      <c r="Q1088" t="s">
        <v>8253</v>
      </c>
      <c r="R1088" t="s">
        <v>9816</v>
      </c>
      <c r="S1088" t="s">
        <v>9817</v>
      </c>
      <c r="T1088" t="str">
        <f t="shared" si="67"/>
        <v>update Unidad set Peso= '0.492 ' WHERE IDProductoServicio=24786</v>
      </c>
    </row>
    <row r="1089" spans="1:20" hidden="1" x14ac:dyDescent="0.25">
      <c r="A1089" s="35" t="s">
        <v>6</v>
      </c>
      <c r="B1089" s="35" t="s">
        <v>8255</v>
      </c>
      <c r="C1089" s="36">
        <v>39</v>
      </c>
      <c r="D1089" s="36">
        <v>0.60599999999999998</v>
      </c>
      <c r="E1089" s="36" t="s">
        <v>9809</v>
      </c>
      <c r="F1089" s="52">
        <v>0.41799999999999998</v>
      </c>
      <c r="G1089" s="36" t="s">
        <v>9810</v>
      </c>
      <c r="H1089" t="s">
        <v>9811</v>
      </c>
      <c r="I1089" t="s">
        <v>9812</v>
      </c>
      <c r="J1089" s="56" t="str">
        <f t="shared" si="64"/>
        <v xml:space="preserve"> 'ZM.9600037 ',</v>
      </c>
      <c r="K1089" t="s">
        <v>9813</v>
      </c>
      <c r="L1089" t="s">
        <v>9814</v>
      </c>
      <c r="M1089">
        <v>88</v>
      </c>
      <c r="N1089" t="str">
        <f t="shared" si="65"/>
        <v>when  'ZM.9600037 ',then 88</v>
      </c>
      <c r="O1089" t="str">
        <f t="shared" si="66"/>
        <v>V</v>
      </c>
      <c r="P1089">
        <v>23813</v>
      </c>
      <c r="Q1089" t="s">
        <v>8255</v>
      </c>
      <c r="R1089" t="s">
        <v>9816</v>
      </c>
      <c r="S1089" t="s">
        <v>9817</v>
      </c>
      <c r="T1089" t="str">
        <f t="shared" si="67"/>
        <v>update Unidad set Peso= '0.418 ' WHERE IDProductoServicio=23813</v>
      </c>
    </row>
    <row r="1090" spans="1:20" hidden="1" x14ac:dyDescent="0.25">
      <c r="A1090" s="35" t="s">
        <v>6</v>
      </c>
      <c r="B1090" s="35" t="s">
        <v>8257</v>
      </c>
      <c r="C1090" s="36">
        <v>17</v>
      </c>
      <c r="D1090" s="36">
        <v>0.52500000000000002</v>
      </c>
      <c r="E1090" s="36" t="s">
        <v>9809</v>
      </c>
      <c r="F1090" s="52">
        <v>0.5</v>
      </c>
      <c r="G1090" s="36" t="s">
        <v>9810</v>
      </c>
      <c r="H1090" t="s">
        <v>9811</v>
      </c>
      <c r="I1090" t="s">
        <v>9812</v>
      </c>
      <c r="J1090" s="56" t="str">
        <f t="shared" si="64"/>
        <v xml:space="preserve"> 'ZM.9600038 ',</v>
      </c>
      <c r="K1090" t="s">
        <v>9813</v>
      </c>
      <c r="L1090" t="s">
        <v>9814</v>
      </c>
      <c r="M1090">
        <v>89</v>
      </c>
      <c r="N1090" t="str">
        <f t="shared" si="65"/>
        <v>when  'ZM.9600038 ',then 89</v>
      </c>
      <c r="O1090" t="str">
        <f t="shared" si="66"/>
        <v>V</v>
      </c>
      <c r="P1090">
        <v>23814</v>
      </c>
      <c r="Q1090" t="s">
        <v>8257</v>
      </c>
      <c r="R1090" t="s">
        <v>9816</v>
      </c>
      <c r="S1090" t="s">
        <v>9817</v>
      </c>
      <c r="T1090" t="str">
        <f t="shared" si="67"/>
        <v>update Unidad set Peso= '0.5 ' WHERE IDProductoServicio=23814</v>
      </c>
    </row>
    <row r="1091" spans="1:20" hidden="1" x14ac:dyDescent="0.25">
      <c r="A1091" s="35" t="s">
        <v>6</v>
      </c>
      <c r="B1091" s="35" t="s">
        <v>8259</v>
      </c>
      <c r="C1091" s="36">
        <v>5</v>
      </c>
      <c r="D1091" s="36">
        <v>0.49199999999999999</v>
      </c>
      <c r="E1091" s="36" t="s">
        <v>9809</v>
      </c>
      <c r="F1091" s="52">
        <v>0.51100000000000001</v>
      </c>
      <c r="G1091" s="36" t="s">
        <v>9810</v>
      </c>
      <c r="H1091" t="s">
        <v>9811</v>
      </c>
      <c r="I1091" t="s">
        <v>9812</v>
      </c>
      <c r="J1091" s="56" t="str">
        <f t="shared" ref="J1091:J1154" si="68">H1091&amp;B1091&amp;H1091&amp;I1091</f>
        <v xml:space="preserve"> 'ZM.9600039 ',</v>
      </c>
      <c r="K1091" t="s">
        <v>9813</v>
      </c>
      <c r="L1091" t="s">
        <v>9814</v>
      </c>
      <c r="M1091">
        <v>90</v>
      </c>
      <c r="N1091" t="str">
        <f t="shared" ref="N1091:N1154" si="69">K1091&amp;" "&amp;J1091&amp;L1091&amp;" "&amp;M1091</f>
        <v>when  'ZM.9600039 ',then 90</v>
      </c>
      <c r="O1091" t="str">
        <f t="shared" ref="O1091:O1154" si="70">IF(Q1091=B1091,"V","F")</f>
        <v>V</v>
      </c>
      <c r="P1091">
        <v>25645</v>
      </c>
      <c r="Q1091" t="s">
        <v>8259</v>
      </c>
      <c r="R1091" t="s">
        <v>9816</v>
      </c>
      <c r="S1091" t="s">
        <v>9817</v>
      </c>
      <c r="T1091" t="str">
        <f t="shared" ref="T1091:T1154" si="71">R1091&amp;H1091&amp;F1091&amp;H1091&amp;" "&amp;S1091&amp;P1091</f>
        <v>update Unidad set Peso= '0.511 ' WHERE IDProductoServicio=25645</v>
      </c>
    </row>
    <row r="1092" spans="1:20" hidden="1" x14ac:dyDescent="0.25">
      <c r="A1092" s="35" t="s">
        <v>6</v>
      </c>
      <c r="B1092" s="35" t="s">
        <v>8261</v>
      </c>
      <c r="C1092" s="36">
        <v>15</v>
      </c>
      <c r="D1092" s="36">
        <v>0.41799999999999998</v>
      </c>
      <c r="E1092" s="36" t="s">
        <v>9809</v>
      </c>
      <c r="F1092" s="52">
        <v>0.39</v>
      </c>
      <c r="G1092" s="36" t="s">
        <v>9810</v>
      </c>
      <c r="H1092" t="s">
        <v>9811</v>
      </c>
      <c r="I1092" t="s">
        <v>9812</v>
      </c>
      <c r="J1092" s="56" t="str">
        <f t="shared" si="68"/>
        <v xml:space="preserve"> 'ZM.9600042 ',</v>
      </c>
      <c r="K1092" t="s">
        <v>9813</v>
      </c>
      <c r="L1092" t="s">
        <v>9814</v>
      </c>
      <c r="M1092">
        <v>91</v>
      </c>
      <c r="N1092" t="str">
        <f t="shared" si="69"/>
        <v>when  'ZM.9600042 ',then 91</v>
      </c>
      <c r="O1092" t="str">
        <f t="shared" si="70"/>
        <v>V</v>
      </c>
      <c r="P1092">
        <v>24784</v>
      </c>
      <c r="Q1092" t="s">
        <v>8261</v>
      </c>
      <c r="R1092" t="s">
        <v>9816</v>
      </c>
      <c r="S1092" t="s">
        <v>9817</v>
      </c>
      <c r="T1092" t="str">
        <f t="shared" si="71"/>
        <v>update Unidad set Peso= '0.39 ' WHERE IDProductoServicio=24784</v>
      </c>
    </row>
    <row r="1093" spans="1:20" hidden="1" x14ac:dyDescent="0.25">
      <c r="A1093" s="35" t="s">
        <v>6</v>
      </c>
      <c r="B1093" s="35" t="s">
        <v>8263</v>
      </c>
      <c r="C1093" s="36">
        <v>17</v>
      </c>
      <c r="D1093" s="36">
        <v>0.5</v>
      </c>
      <c r="E1093" s="36" t="s">
        <v>9809</v>
      </c>
      <c r="F1093" s="52">
        <v>0.51200000000000001</v>
      </c>
      <c r="G1093" s="36" t="s">
        <v>9810</v>
      </c>
      <c r="H1093" t="s">
        <v>9811</v>
      </c>
      <c r="I1093" t="s">
        <v>9812</v>
      </c>
      <c r="J1093" s="56" t="str">
        <f t="shared" si="68"/>
        <v xml:space="preserve"> 'ZM.9600045 ',</v>
      </c>
      <c r="K1093" t="s">
        <v>9813</v>
      </c>
      <c r="L1093" t="s">
        <v>9814</v>
      </c>
      <c r="M1093">
        <v>92</v>
      </c>
      <c r="N1093" t="str">
        <f t="shared" si="69"/>
        <v>when  'ZM.9600045 ',then 92</v>
      </c>
      <c r="O1093" t="str">
        <f t="shared" si="70"/>
        <v>V</v>
      </c>
      <c r="P1093">
        <v>24303</v>
      </c>
      <c r="Q1093" t="s">
        <v>8263</v>
      </c>
      <c r="R1093" t="s">
        <v>9816</v>
      </c>
      <c r="S1093" t="s">
        <v>9817</v>
      </c>
      <c r="T1093" t="str">
        <f t="shared" si="71"/>
        <v>update Unidad set Peso= '0.512 ' WHERE IDProductoServicio=24303</v>
      </c>
    </row>
    <row r="1094" spans="1:20" hidden="1" x14ac:dyDescent="0.25">
      <c r="A1094" s="35" t="s">
        <v>6</v>
      </c>
      <c r="B1094" s="35" t="s">
        <v>8265</v>
      </c>
      <c r="C1094" s="36">
        <v>15</v>
      </c>
      <c r="D1094" s="36">
        <v>0.51100000000000001</v>
      </c>
      <c r="E1094" s="36" t="s">
        <v>9809</v>
      </c>
      <c r="F1094" s="52">
        <v>0.443</v>
      </c>
      <c r="G1094" s="36" t="s">
        <v>9810</v>
      </c>
      <c r="H1094" t="s">
        <v>9811</v>
      </c>
      <c r="I1094" t="s">
        <v>9812</v>
      </c>
      <c r="J1094" s="56" t="str">
        <f t="shared" si="68"/>
        <v xml:space="preserve"> 'ZM.9600047 ',</v>
      </c>
      <c r="K1094" t="s">
        <v>9813</v>
      </c>
      <c r="L1094" t="s">
        <v>9814</v>
      </c>
      <c r="M1094">
        <v>93</v>
      </c>
      <c r="N1094" t="str">
        <f t="shared" si="69"/>
        <v>when  'ZM.9600047 ',then 93</v>
      </c>
      <c r="O1094" t="str">
        <f t="shared" si="70"/>
        <v>V</v>
      </c>
      <c r="P1094">
        <v>25646</v>
      </c>
      <c r="Q1094" t="s">
        <v>8265</v>
      </c>
      <c r="R1094" t="s">
        <v>9816</v>
      </c>
      <c r="S1094" t="s">
        <v>9817</v>
      </c>
      <c r="T1094" t="str">
        <f t="shared" si="71"/>
        <v>update Unidad set Peso= '0.443 ' WHERE IDProductoServicio=25646</v>
      </c>
    </row>
    <row r="1095" spans="1:20" hidden="1" x14ac:dyDescent="0.25">
      <c r="A1095" s="35" t="s">
        <v>6</v>
      </c>
      <c r="B1095" s="35" t="s">
        <v>8267</v>
      </c>
      <c r="C1095" s="36">
        <v>23</v>
      </c>
      <c r="D1095" s="36">
        <v>0.39</v>
      </c>
      <c r="E1095" s="36" t="s">
        <v>9809</v>
      </c>
      <c r="F1095" s="52">
        <v>0.51700000000000002</v>
      </c>
      <c r="G1095" s="36" t="s">
        <v>9810</v>
      </c>
      <c r="H1095" t="s">
        <v>9811</v>
      </c>
      <c r="I1095" t="s">
        <v>9812</v>
      </c>
      <c r="J1095" s="56" t="str">
        <f t="shared" si="68"/>
        <v xml:space="preserve"> 'ZM.9600052 ',</v>
      </c>
      <c r="K1095" t="s">
        <v>9813</v>
      </c>
      <c r="L1095" t="s">
        <v>9814</v>
      </c>
      <c r="M1095">
        <v>94</v>
      </c>
      <c r="N1095" t="str">
        <f t="shared" si="69"/>
        <v>when  'ZM.9600052 ',then 94</v>
      </c>
      <c r="O1095" t="str">
        <f t="shared" si="70"/>
        <v>V</v>
      </c>
      <c r="P1095">
        <v>25647</v>
      </c>
      <c r="Q1095" t="s">
        <v>8267</v>
      </c>
      <c r="R1095" t="s">
        <v>9816</v>
      </c>
      <c r="S1095" t="s">
        <v>9817</v>
      </c>
      <c r="T1095" t="str">
        <f t="shared" si="71"/>
        <v>update Unidad set Peso= '0.517 ' WHERE IDProductoServicio=25647</v>
      </c>
    </row>
    <row r="1096" spans="1:20" hidden="1" x14ac:dyDescent="0.25">
      <c r="A1096" s="35" t="s">
        <v>6</v>
      </c>
      <c r="B1096" s="35" t="s">
        <v>8269</v>
      </c>
      <c r="C1096" s="36">
        <v>3</v>
      </c>
      <c r="D1096" s="36">
        <v>0.51200000000000001</v>
      </c>
      <c r="E1096" s="36" t="s">
        <v>9809</v>
      </c>
      <c r="F1096" s="52">
        <v>0.70199999999999996</v>
      </c>
      <c r="G1096" s="36" t="s">
        <v>9810</v>
      </c>
      <c r="H1096" t="s">
        <v>9811</v>
      </c>
      <c r="I1096" t="s">
        <v>9812</v>
      </c>
      <c r="J1096" s="56" t="str">
        <f t="shared" si="68"/>
        <v xml:space="preserve"> 'ZM.9600055 ',</v>
      </c>
      <c r="K1096" t="s">
        <v>9813</v>
      </c>
      <c r="L1096" t="s">
        <v>9814</v>
      </c>
      <c r="M1096">
        <v>95</v>
      </c>
      <c r="N1096" t="str">
        <f t="shared" si="69"/>
        <v>when  'ZM.9600055 ',then 95</v>
      </c>
      <c r="O1096" t="str">
        <f t="shared" si="70"/>
        <v>V</v>
      </c>
      <c r="P1096">
        <v>27215</v>
      </c>
      <c r="Q1096" t="s">
        <v>8269</v>
      </c>
      <c r="R1096" t="s">
        <v>9816</v>
      </c>
      <c r="S1096" t="s">
        <v>9817</v>
      </c>
      <c r="T1096" t="str">
        <f t="shared" si="71"/>
        <v>update Unidad set Peso= '0.702 ' WHERE IDProductoServicio=27215</v>
      </c>
    </row>
    <row r="1097" spans="1:20" hidden="1" x14ac:dyDescent="0.25">
      <c r="A1097" s="35" t="s">
        <v>6</v>
      </c>
      <c r="B1097" s="35" t="s">
        <v>8271</v>
      </c>
      <c r="C1097" s="36">
        <v>5</v>
      </c>
      <c r="D1097" s="36">
        <v>0.443</v>
      </c>
      <c r="E1097" s="36" t="s">
        <v>9809</v>
      </c>
      <c r="F1097" s="52">
        <v>0.47699999999999998</v>
      </c>
      <c r="G1097" s="36" t="s">
        <v>9810</v>
      </c>
      <c r="H1097" t="s">
        <v>9811</v>
      </c>
      <c r="I1097" t="s">
        <v>9812</v>
      </c>
      <c r="J1097" s="56" t="str">
        <f t="shared" si="68"/>
        <v xml:space="preserve"> 'ZM.9600062 ',</v>
      </c>
      <c r="K1097" t="s">
        <v>9813</v>
      </c>
      <c r="L1097" t="s">
        <v>9814</v>
      </c>
      <c r="M1097">
        <v>96</v>
      </c>
      <c r="N1097" t="str">
        <f t="shared" si="69"/>
        <v>when  'ZM.9600062 ',then 96</v>
      </c>
      <c r="O1097" t="str">
        <f t="shared" si="70"/>
        <v>V</v>
      </c>
      <c r="P1097">
        <v>23800</v>
      </c>
      <c r="Q1097" t="s">
        <v>8271</v>
      </c>
      <c r="R1097" t="s">
        <v>9816</v>
      </c>
      <c r="S1097" t="s">
        <v>9817</v>
      </c>
      <c r="T1097" t="str">
        <f t="shared" si="71"/>
        <v>update Unidad set Peso= '0.477 ' WHERE IDProductoServicio=23800</v>
      </c>
    </row>
    <row r="1098" spans="1:20" hidden="1" x14ac:dyDescent="0.25">
      <c r="A1098" s="35" t="s">
        <v>6</v>
      </c>
      <c r="B1098" s="35" t="s">
        <v>8273</v>
      </c>
      <c r="C1098" s="36">
        <v>8</v>
      </c>
      <c r="D1098" s="36">
        <v>0.51700000000000002</v>
      </c>
      <c r="E1098" s="36" t="s">
        <v>9809</v>
      </c>
      <c r="F1098" s="52">
        <v>0.56799999999999995</v>
      </c>
      <c r="G1098" s="36" t="s">
        <v>9810</v>
      </c>
      <c r="H1098" t="s">
        <v>9811</v>
      </c>
      <c r="I1098" t="s">
        <v>9812</v>
      </c>
      <c r="J1098" s="56" t="str">
        <f t="shared" si="68"/>
        <v xml:space="preserve"> 'ZM.9600073 ',</v>
      </c>
      <c r="K1098" t="s">
        <v>9813</v>
      </c>
      <c r="L1098" t="s">
        <v>9814</v>
      </c>
      <c r="M1098">
        <v>97</v>
      </c>
      <c r="N1098" t="str">
        <f t="shared" si="69"/>
        <v>when  'ZM.9600073 ',then 97</v>
      </c>
      <c r="O1098" t="str">
        <f t="shared" si="70"/>
        <v>V</v>
      </c>
      <c r="P1098">
        <v>24781</v>
      </c>
      <c r="Q1098" t="s">
        <v>8273</v>
      </c>
      <c r="R1098" t="s">
        <v>9816</v>
      </c>
      <c r="S1098" t="s">
        <v>9817</v>
      </c>
      <c r="T1098" t="str">
        <f t="shared" si="71"/>
        <v>update Unidad set Peso= '0.568 ' WHERE IDProductoServicio=24781</v>
      </c>
    </row>
    <row r="1099" spans="1:20" hidden="1" x14ac:dyDescent="0.25">
      <c r="A1099" s="35" t="s">
        <v>6</v>
      </c>
      <c r="B1099" s="35" t="s">
        <v>8275</v>
      </c>
      <c r="C1099" s="36">
        <v>8</v>
      </c>
      <c r="D1099" s="36">
        <v>0.70199999999999996</v>
      </c>
      <c r="E1099" s="36" t="s">
        <v>9809</v>
      </c>
      <c r="F1099" s="52">
        <v>0.36799999999999999</v>
      </c>
      <c r="G1099" s="36" t="s">
        <v>9810</v>
      </c>
      <c r="H1099" t="s">
        <v>9811</v>
      </c>
      <c r="I1099" t="s">
        <v>9812</v>
      </c>
      <c r="J1099" s="56" t="str">
        <f t="shared" si="68"/>
        <v xml:space="preserve"> 'ZM.9600075 ',</v>
      </c>
      <c r="K1099" t="s">
        <v>9813</v>
      </c>
      <c r="L1099" t="s">
        <v>9814</v>
      </c>
      <c r="M1099">
        <v>98</v>
      </c>
      <c r="N1099" t="str">
        <f t="shared" si="69"/>
        <v>when  'ZM.9600075 ',then 98</v>
      </c>
      <c r="O1099" t="str">
        <f t="shared" si="70"/>
        <v>V</v>
      </c>
      <c r="P1099">
        <v>23799</v>
      </c>
      <c r="Q1099" t="s">
        <v>8275</v>
      </c>
      <c r="R1099" t="s">
        <v>9816</v>
      </c>
      <c r="S1099" t="s">
        <v>9817</v>
      </c>
      <c r="T1099" t="str">
        <f t="shared" si="71"/>
        <v>update Unidad set Peso= '0.368 ' WHERE IDProductoServicio=23799</v>
      </c>
    </row>
    <row r="1100" spans="1:20" hidden="1" x14ac:dyDescent="0.25">
      <c r="A1100" s="35" t="s">
        <v>6</v>
      </c>
      <c r="B1100" s="35" t="s">
        <v>8277</v>
      </c>
      <c r="C1100" s="36">
        <v>9</v>
      </c>
      <c r="D1100" s="36">
        <v>0.47699999999999998</v>
      </c>
      <c r="E1100" s="36" t="s">
        <v>9809</v>
      </c>
      <c r="F1100" s="52">
        <v>0.39600000000000002</v>
      </c>
      <c r="G1100" s="36" t="s">
        <v>9810</v>
      </c>
      <c r="H1100" t="s">
        <v>9811</v>
      </c>
      <c r="I1100" t="s">
        <v>9812</v>
      </c>
      <c r="J1100" s="56" t="str">
        <f t="shared" si="68"/>
        <v xml:space="preserve"> 'ZM.9600076 ',</v>
      </c>
      <c r="K1100" t="s">
        <v>9813</v>
      </c>
      <c r="L1100" t="s">
        <v>9814</v>
      </c>
      <c r="M1100">
        <v>99</v>
      </c>
      <c r="N1100" t="str">
        <f t="shared" si="69"/>
        <v>when  'ZM.9600076 ',then 99</v>
      </c>
      <c r="O1100" t="str">
        <f t="shared" si="70"/>
        <v>V</v>
      </c>
      <c r="P1100">
        <v>25176</v>
      </c>
      <c r="Q1100" t="s">
        <v>8277</v>
      </c>
      <c r="R1100" t="s">
        <v>9816</v>
      </c>
      <c r="S1100" t="s">
        <v>9817</v>
      </c>
      <c r="T1100" t="str">
        <f t="shared" si="71"/>
        <v>update Unidad set Peso= '0.396 ' WHERE IDProductoServicio=25176</v>
      </c>
    </row>
    <row r="1101" spans="1:20" hidden="1" x14ac:dyDescent="0.25">
      <c r="A1101" s="35" t="s">
        <v>6</v>
      </c>
      <c r="B1101" s="35" t="s">
        <v>8279</v>
      </c>
      <c r="C1101" s="36">
        <v>8</v>
      </c>
      <c r="D1101" s="36">
        <v>0.56799999999999995</v>
      </c>
      <c r="E1101" s="36" t="s">
        <v>9809</v>
      </c>
      <c r="F1101" s="52">
        <v>0.63800000000000001</v>
      </c>
      <c r="G1101" s="36" t="s">
        <v>9810</v>
      </c>
      <c r="H1101" t="s">
        <v>9811</v>
      </c>
      <c r="I1101" t="s">
        <v>9812</v>
      </c>
      <c r="J1101" s="56" t="str">
        <f t="shared" si="68"/>
        <v xml:space="preserve"> 'ZM.9600090 ',</v>
      </c>
      <c r="K1101" t="s">
        <v>9813</v>
      </c>
      <c r="L1101" t="s">
        <v>9814</v>
      </c>
      <c r="M1101">
        <v>100</v>
      </c>
      <c r="N1101" t="str">
        <f t="shared" si="69"/>
        <v>when  'ZM.9600090 ',then 100</v>
      </c>
      <c r="O1101" t="str">
        <f t="shared" si="70"/>
        <v>V</v>
      </c>
      <c r="P1101">
        <v>23816</v>
      </c>
      <c r="Q1101" t="s">
        <v>8279</v>
      </c>
      <c r="R1101" t="s">
        <v>9816</v>
      </c>
      <c r="S1101" t="s">
        <v>9817</v>
      </c>
      <c r="T1101" t="str">
        <f t="shared" si="71"/>
        <v>update Unidad set Peso= '0.638 ' WHERE IDProductoServicio=23816</v>
      </c>
    </row>
    <row r="1102" spans="1:20" hidden="1" x14ac:dyDescent="0.25">
      <c r="A1102" s="35" t="s">
        <v>6</v>
      </c>
      <c r="B1102" s="35" t="s">
        <v>8281</v>
      </c>
      <c r="C1102" s="36">
        <v>82</v>
      </c>
      <c r="D1102" s="36">
        <v>0.36799999999999999</v>
      </c>
      <c r="E1102" s="36" t="s">
        <v>9809</v>
      </c>
      <c r="F1102" s="52">
        <v>0.51500000000000001</v>
      </c>
      <c r="G1102" s="36" t="s">
        <v>9810</v>
      </c>
      <c r="H1102" t="s">
        <v>9811</v>
      </c>
      <c r="I1102" t="s">
        <v>9812</v>
      </c>
      <c r="J1102" s="56" t="str">
        <f t="shared" si="68"/>
        <v xml:space="preserve"> 'ZM.9600107 ',</v>
      </c>
      <c r="K1102" t="s">
        <v>9813</v>
      </c>
      <c r="L1102" t="s">
        <v>9814</v>
      </c>
      <c r="M1102">
        <v>101</v>
      </c>
      <c r="N1102" t="str">
        <f t="shared" si="69"/>
        <v>when  'ZM.9600107 ',then 101</v>
      </c>
      <c r="O1102" t="str">
        <f t="shared" si="70"/>
        <v>V</v>
      </c>
      <c r="P1102">
        <v>24314</v>
      </c>
      <c r="Q1102" t="s">
        <v>8281</v>
      </c>
      <c r="R1102" t="s">
        <v>9816</v>
      </c>
      <c r="S1102" t="s">
        <v>9817</v>
      </c>
      <c r="T1102" t="str">
        <f t="shared" si="71"/>
        <v>update Unidad set Peso= '0.515 ' WHERE IDProductoServicio=24314</v>
      </c>
    </row>
    <row r="1103" spans="1:20" hidden="1" x14ac:dyDescent="0.25">
      <c r="A1103" s="35" t="s">
        <v>6</v>
      </c>
      <c r="B1103" s="35" t="s">
        <v>8283</v>
      </c>
      <c r="C1103" s="36">
        <v>3</v>
      </c>
      <c r="D1103" s="36">
        <v>0.39600000000000002</v>
      </c>
      <c r="E1103" s="36" t="s">
        <v>9809</v>
      </c>
      <c r="F1103" s="52">
        <v>0.48</v>
      </c>
      <c r="G1103" s="36" t="s">
        <v>9810</v>
      </c>
      <c r="H1103" t="s">
        <v>9811</v>
      </c>
      <c r="I1103" t="s">
        <v>9812</v>
      </c>
      <c r="J1103" s="56" t="str">
        <f t="shared" si="68"/>
        <v xml:space="preserve"> 'ZM.9600114 ',</v>
      </c>
      <c r="K1103" t="s">
        <v>9813</v>
      </c>
      <c r="L1103" t="s">
        <v>9814</v>
      </c>
      <c r="M1103">
        <v>102</v>
      </c>
      <c r="N1103" t="str">
        <f t="shared" si="69"/>
        <v>when  'ZM.9600114 ',then 102</v>
      </c>
      <c r="O1103" t="str">
        <f t="shared" si="70"/>
        <v>V</v>
      </c>
      <c r="P1103">
        <v>26945</v>
      </c>
      <c r="Q1103" t="s">
        <v>8283</v>
      </c>
      <c r="R1103" t="s">
        <v>9816</v>
      </c>
      <c r="S1103" t="s">
        <v>9817</v>
      </c>
      <c r="T1103" t="str">
        <f t="shared" si="71"/>
        <v>update Unidad set Peso= '0.48 ' WHERE IDProductoServicio=26945</v>
      </c>
    </row>
    <row r="1104" spans="1:20" hidden="1" x14ac:dyDescent="0.25">
      <c r="A1104" s="35" t="s">
        <v>6</v>
      </c>
      <c r="B1104" s="35" t="s">
        <v>8285</v>
      </c>
      <c r="C1104" s="36">
        <v>2</v>
      </c>
      <c r="D1104" s="36">
        <v>0.63800000000000001</v>
      </c>
      <c r="E1104" s="36" t="s">
        <v>9809</v>
      </c>
      <c r="F1104" s="52">
        <v>0.43</v>
      </c>
      <c r="G1104" s="36" t="s">
        <v>9810</v>
      </c>
      <c r="H1104" t="s">
        <v>9811</v>
      </c>
      <c r="I1104" t="s">
        <v>9812</v>
      </c>
      <c r="J1104" s="56" t="str">
        <f t="shared" si="68"/>
        <v xml:space="preserve"> 'ZM.9600118 ',</v>
      </c>
      <c r="K1104" t="s">
        <v>9813</v>
      </c>
      <c r="L1104" t="s">
        <v>9814</v>
      </c>
      <c r="M1104">
        <v>103</v>
      </c>
      <c r="N1104" t="str">
        <f t="shared" si="69"/>
        <v>when  'ZM.9600118 ',then 103</v>
      </c>
      <c r="O1104" t="str">
        <f t="shared" si="70"/>
        <v>V</v>
      </c>
      <c r="P1104">
        <v>26947</v>
      </c>
      <c r="Q1104" t="s">
        <v>8285</v>
      </c>
      <c r="R1104" t="s">
        <v>9816</v>
      </c>
      <c r="S1104" t="s">
        <v>9817</v>
      </c>
      <c r="T1104" t="str">
        <f t="shared" si="71"/>
        <v>update Unidad set Peso= '0.43 ' WHERE IDProductoServicio=26947</v>
      </c>
    </row>
    <row r="1105" spans="1:20" hidden="1" x14ac:dyDescent="0.25">
      <c r="A1105" s="35" t="s">
        <v>6</v>
      </c>
      <c r="B1105" s="35" t="s">
        <v>8287</v>
      </c>
      <c r="C1105" s="36">
        <v>25</v>
      </c>
      <c r="D1105" s="36">
        <v>0.51500000000000001</v>
      </c>
      <c r="E1105" s="36" t="s">
        <v>9809</v>
      </c>
      <c r="F1105" s="52">
        <v>0.432</v>
      </c>
      <c r="G1105" s="36" t="s">
        <v>9810</v>
      </c>
      <c r="H1105" t="s">
        <v>9811</v>
      </c>
      <c r="I1105" t="s">
        <v>9812</v>
      </c>
      <c r="J1105" s="56" t="str">
        <f t="shared" si="68"/>
        <v xml:space="preserve"> 'ZM.9600119 ',</v>
      </c>
      <c r="K1105" t="s">
        <v>9813</v>
      </c>
      <c r="L1105" t="s">
        <v>9814</v>
      </c>
      <c r="M1105">
        <v>104</v>
      </c>
      <c r="N1105" t="str">
        <f t="shared" si="69"/>
        <v>when  'ZM.9600119 ',then 104</v>
      </c>
      <c r="O1105" t="str">
        <f t="shared" si="70"/>
        <v>V</v>
      </c>
      <c r="P1105">
        <v>26948</v>
      </c>
      <c r="Q1105" t="s">
        <v>8287</v>
      </c>
      <c r="R1105" t="s">
        <v>9816</v>
      </c>
      <c r="S1105" t="s">
        <v>9817</v>
      </c>
      <c r="T1105" t="str">
        <f t="shared" si="71"/>
        <v>update Unidad set Peso= '0.432 ' WHERE IDProductoServicio=26948</v>
      </c>
    </row>
    <row r="1106" spans="1:20" hidden="1" x14ac:dyDescent="0.25">
      <c r="A1106" s="35" t="s">
        <v>6</v>
      </c>
      <c r="B1106" s="35" t="s">
        <v>8289</v>
      </c>
      <c r="C1106" s="36">
        <v>15</v>
      </c>
      <c r="D1106" s="36">
        <v>0.48</v>
      </c>
      <c r="E1106" s="36" t="s">
        <v>9809</v>
      </c>
      <c r="F1106" s="52">
        <v>0.497</v>
      </c>
      <c r="G1106" s="36" t="s">
        <v>9810</v>
      </c>
      <c r="H1106" t="s">
        <v>9811</v>
      </c>
      <c r="I1106" t="s">
        <v>9812</v>
      </c>
      <c r="J1106" s="56" t="str">
        <f t="shared" si="68"/>
        <v xml:space="preserve"> 'ZM.9600302 ',</v>
      </c>
      <c r="K1106" t="s">
        <v>9813</v>
      </c>
      <c r="L1106" t="s">
        <v>9814</v>
      </c>
      <c r="M1106">
        <v>105</v>
      </c>
      <c r="N1106" t="str">
        <f t="shared" si="69"/>
        <v>when  'ZM.9600302 ',then 105</v>
      </c>
      <c r="O1106" t="str">
        <f t="shared" si="70"/>
        <v>V</v>
      </c>
      <c r="P1106">
        <v>23801</v>
      </c>
      <c r="Q1106" t="s">
        <v>8289</v>
      </c>
      <c r="R1106" t="s">
        <v>9816</v>
      </c>
      <c r="S1106" t="s">
        <v>9817</v>
      </c>
      <c r="T1106" t="str">
        <f t="shared" si="71"/>
        <v>update Unidad set Peso= '0.497 ' WHERE IDProductoServicio=23801</v>
      </c>
    </row>
    <row r="1107" spans="1:20" hidden="1" x14ac:dyDescent="0.25">
      <c r="A1107" s="35" t="s">
        <v>6</v>
      </c>
      <c r="B1107" s="35" t="s">
        <v>8291</v>
      </c>
      <c r="C1107" s="36">
        <v>8</v>
      </c>
      <c r="D1107" s="36">
        <v>0.43</v>
      </c>
      <c r="E1107" s="36" t="s">
        <v>9809</v>
      </c>
      <c r="F1107" s="52">
        <v>0.68100000000000005</v>
      </c>
      <c r="G1107" s="36" t="s">
        <v>9810</v>
      </c>
      <c r="H1107" t="s">
        <v>9811</v>
      </c>
      <c r="I1107" t="s">
        <v>9812</v>
      </c>
      <c r="J1107" s="56" t="str">
        <f t="shared" si="68"/>
        <v xml:space="preserve"> 'ZM.9600502 ',</v>
      </c>
      <c r="K1107" t="s">
        <v>9813</v>
      </c>
      <c r="L1107" t="s">
        <v>9814</v>
      </c>
      <c r="M1107">
        <v>106</v>
      </c>
      <c r="N1107" t="str">
        <f t="shared" si="69"/>
        <v>when  'ZM.9600502 ',then 106</v>
      </c>
      <c r="O1107" t="str">
        <f t="shared" si="70"/>
        <v>V</v>
      </c>
      <c r="P1107">
        <v>24782</v>
      </c>
      <c r="Q1107" t="s">
        <v>8291</v>
      </c>
      <c r="R1107" t="s">
        <v>9816</v>
      </c>
      <c r="S1107" t="s">
        <v>9817</v>
      </c>
      <c r="T1107" t="str">
        <f t="shared" si="71"/>
        <v>update Unidad set Peso= '0.681 ' WHERE IDProductoServicio=24782</v>
      </c>
    </row>
    <row r="1108" spans="1:20" hidden="1" x14ac:dyDescent="0.25">
      <c r="A1108" s="35" t="s">
        <v>6</v>
      </c>
      <c r="B1108" s="35" t="s">
        <v>8293</v>
      </c>
      <c r="C1108" s="36">
        <v>14</v>
      </c>
      <c r="D1108" s="36">
        <v>0.432</v>
      </c>
      <c r="E1108" s="36" t="s">
        <v>9809</v>
      </c>
      <c r="F1108" s="52">
        <v>0.52</v>
      </c>
      <c r="G1108" s="36" t="s">
        <v>9810</v>
      </c>
      <c r="H1108" t="s">
        <v>9811</v>
      </c>
      <c r="I1108" t="s">
        <v>9812</v>
      </c>
      <c r="J1108" s="56" t="str">
        <f t="shared" si="68"/>
        <v xml:space="preserve"> 'ZM.9600505 ',</v>
      </c>
      <c r="K1108" t="s">
        <v>9813</v>
      </c>
      <c r="L1108" t="s">
        <v>9814</v>
      </c>
      <c r="M1108">
        <v>107</v>
      </c>
      <c r="N1108" t="str">
        <f t="shared" si="69"/>
        <v>when  'ZM.9600505 ',then 107</v>
      </c>
      <c r="O1108" t="str">
        <f t="shared" si="70"/>
        <v>V</v>
      </c>
      <c r="P1108">
        <v>23817</v>
      </c>
      <c r="Q1108" t="s">
        <v>8293</v>
      </c>
      <c r="R1108" t="s">
        <v>9816</v>
      </c>
      <c r="S1108" t="s">
        <v>9817</v>
      </c>
      <c r="T1108" t="str">
        <f t="shared" si="71"/>
        <v>update Unidad set Peso= '0.52 ' WHERE IDProductoServicio=23817</v>
      </c>
    </row>
    <row r="1109" spans="1:20" hidden="1" x14ac:dyDescent="0.25">
      <c r="A1109" s="35" t="s">
        <v>6</v>
      </c>
      <c r="B1109" s="35" t="s">
        <v>8295</v>
      </c>
      <c r="C1109" s="36">
        <v>5</v>
      </c>
      <c r="D1109" s="36">
        <v>0.497</v>
      </c>
      <c r="E1109" s="36" t="s">
        <v>9809</v>
      </c>
      <c r="F1109" s="52">
        <v>0.54800000000000004</v>
      </c>
      <c r="G1109" s="36" t="s">
        <v>9810</v>
      </c>
      <c r="H1109" t="s">
        <v>9811</v>
      </c>
      <c r="I1109" t="s">
        <v>9812</v>
      </c>
      <c r="J1109" s="56" t="str">
        <f t="shared" si="68"/>
        <v xml:space="preserve"> 'ZM.9600506 ',</v>
      </c>
      <c r="K1109" t="s">
        <v>9813</v>
      </c>
      <c r="L1109" t="s">
        <v>9814</v>
      </c>
      <c r="M1109">
        <v>108</v>
      </c>
      <c r="N1109" t="str">
        <f t="shared" si="69"/>
        <v>when  'ZM.9600506 ',then 108</v>
      </c>
      <c r="O1109" t="str">
        <f t="shared" si="70"/>
        <v>V</v>
      </c>
      <c r="P1109">
        <v>23818</v>
      </c>
      <c r="Q1109" t="s">
        <v>8295</v>
      </c>
      <c r="R1109" t="s">
        <v>9816</v>
      </c>
      <c r="S1109" t="s">
        <v>9817</v>
      </c>
      <c r="T1109" t="str">
        <f t="shared" si="71"/>
        <v>update Unidad set Peso= '0.548 ' WHERE IDProductoServicio=23818</v>
      </c>
    </row>
    <row r="1110" spans="1:20" hidden="1" x14ac:dyDescent="0.25">
      <c r="A1110" s="35" t="s">
        <v>6</v>
      </c>
      <c r="B1110" s="35" t="s">
        <v>8297</v>
      </c>
      <c r="C1110" s="36">
        <v>29</v>
      </c>
      <c r="D1110" s="36">
        <v>0.68100000000000005</v>
      </c>
      <c r="E1110" s="36" t="s">
        <v>9809</v>
      </c>
      <c r="F1110" s="52">
        <v>0.57699999999999996</v>
      </c>
      <c r="G1110" s="36" t="s">
        <v>9810</v>
      </c>
      <c r="H1110" t="s">
        <v>9811</v>
      </c>
      <c r="I1110" t="s">
        <v>9812</v>
      </c>
      <c r="J1110" s="56" t="str">
        <f t="shared" si="68"/>
        <v xml:space="preserve"> 'ZM.9600508 ',</v>
      </c>
      <c r="K1110" t="s">
        <v>9813</v>
      </c>
      <c r="L1110" t="s">
        <v>9814</v>
      </c>
      <c r="M1110">
        <v>109</v>
      </c>
      <c r="N1110" t="str">
        <f t="shared" si="69"/>
        <v>when  'ZM.9600508 ',then 109</v>
      </c>
      <c r="O1110" t="str">
        <f t="shared" si="70"/>
        <v>V</v>
      </c>
      <c r="P1110">
        <v>23819</v>
      </c>
      <c r="Q1110" t="s">
        <v>8297</v>
      </c>
      <c r="R1110" t="s">
        <v>9816</v>
      </c>
      <c r="S1110" t="s">
        <v>9817</v>
      </c>
      <c r="T1110" t="str">
        <f t="shared" si="71"/>
        <v>update Unidad set Peso= '0.577 ' WHERE IDProductoServicio=23819</v>
      </c>
    </row>
    <row r="1111" spans="1:20" hidden="1" x14ac:dyDescent="0.25">
      <c r="A1111" s="35" t="s">
        <v>6</v>
      </c>
      <c r="B1111" s="35" t="s">
        <v>8299</v>
      </c>
      <c r="C1111" s="36">
        <v>21</v>
      </c>
      <c r="D1111" s="36">
        <v>0.52</v>
      </c>
      <c r="E1111" s="36" t="s">
        <v>9809</v>
      </c>
      <c r="F1111" s="52">
        <v>0.55800000000000005</v>
      </c>
      <c r="G1111" s="36" t="s">
        <v>9810</v>
      </c>
      <c r="H1111" t="s">
        <v>9811</v>
      </c>
      <c r="I1111" t="s">
        <v>9812</v>
      </c>
      <c r="J1111" s="56" t="str">
        <f t="shared" si="68"/>
        <v xml:space="preserve"> 'ZM.9600509 ',</v>
      </c>
      <c r="K1111" t="s">
        <v>9813</v>
      </c>
      <c r="L1111" t="s">
        <v>9814</v>
      </c>
      <c r="M1111">
        <v>110</v>
      </c>
      <c r="N1111" t="str">
        <f t="shared" si="69"/>
        <v>when  'ZM.9600509 ',then 110</v>
      </c>
      <c r="O1111" t="str">
        <f t="shared" si="70"/>
        <v>V</v>
      </c>
      <c r="P1111">
        <v>25177</v>
      </c>
      <c r="Q1111" t="s">
        <v>8299</v>
      </c>
      <c r="R1111" t="s">
        <v>9816</v>
      </c>
      <c r="S1111" t="s">
        <v>9817</v>
      </c>
      <c r="T1111" t="str">
        <f t="shared" si="71"/>
        <v>update Unidad set Peso= '0.558 ' WHERE IDProductoServicio=25177</v>
      </c>
    </row>
    <row r="1112" spans="1:20" hidden="1" x14ac:dyDescent="0.25">
      <c r="A1112" s="35" t="s">
        <v>6</v>
      </c>
      <c r="B1112" s="35" t="s">
        <v>8301</v>
      </c>
      <c r="C1112" s="36">
        <v>16</v>
      </c>
      <c r="D1112" s="36">
        <v>0.54800000000000004</v>
      </c>
      <c r="E1112" s="36" t="s">
        <v>9809</v>
      </c>
      <c r="F1112" s="52">
        <v>0.55500000000000005</v>
      </c>
      <c r="G1112" s="36" t="s">
        <v>9810</v>
      </c>
      <c r="H1112" t="s">
        <v>9811</v>
      </c>
      <c r="I1112" t="s">
        <v>9812</v>
      </c>
      <c r="J1112" s="56" t="str">
        <f t="shared" si="68"/>
        <v xml:space="preserve"> 'ZM.9600510 ',</v>
      </c>
      <c r="K1112" t="s">
        <v>9813</v>
      </c>
      <c r="L1112" t="s">
        <v>9814</v>
      </c>
      <c r="M1112">
        <v>111</v>
      </c>
      <c r="N1112" t="str">
        <f t="shared" si="69"/>
        <v>when  'ZM.9600510 ',then 111</v>
      </c>
      <c r="O1112" t="str">
        <f t="shared" si="70"/>
        <v>V</v>
      </c>
      <c r="P1112">
        <v>23820</v>
      </c>
      <c r="Q1112" t="s">
        <v>8301</v>
      </c>
      <c r="R1112" t="s">
        <v>9816</v>
      </c>
      <c r="S1112" t="s">
        <v>9817</v>
      </c>
      <c r="T1112" t="str">
        <f t="shared" si="71"/>
        <v>update Unidad set Peso= '0.555 ' WHERE IDProductoServicio=23820</v>
      </c>
    </row>
    <row r="1113" spans="1:20" hidden="1" x14ac:dyDescent="0.25">
      <c r="A1113" s="35" t="s">
        <v>6</v>
      </c>
      <c r="B1113" s="35" t="s">
        <v>8303</v>
      </c>
      <c r="C1113" s="36">
        <v>17</v>
      </c>
      <c r="D1113" s="36">
        <v>0.57699999999999996</v>
      </c>
      <c r="E1113" s="36" t="s">
        <v>9809</v>
      </c>
      <c r="F1113" s="52">
        <v>0.40200000000000002</v>
      </c>
      <c r="G1113" s="36" t="s">
        <v>9810</v>
      </c>
      <c r="H1113" t="s">
        <v>9811</v>
      </c>
      <c r="I1113" t="s">
        <v>9812</v>
      </c>
      <c r="J1113" s="56" t="str">
        <f t="shared" si="68"/>
        <v xml:space="preserve"> 'ZM.9600514 ',</v>
      </c>
      <c r="K1113" t="s">
        <v>9813</v>
      </c>
      <c r="L1113" t="s">
        <v>9814</v>
      </c>
      <c r="M1113">
        <v>112</v>
      </c>
      <c r="N1113" t="str">
        <f t="shared" si="69"/>
        <v>when  'ZM.9600514 ',then 112</v>
      </c>
      <c r="O1113" t="str">
        <f t="shared" si="70"/>
        <v>V</v>
      </c>
      <c r="P1113">
        <v>23821</v>
      </c>
      <c r="Q1113" t="s">
        <v>8303</v>
      </c>
      <c r="R1113" t="s">
        <v>9816</v>
      </c>
      <c r="S1113" t="s">
        <v>9817</v>
      </c>
      <c r="T1113" t="str">
        <f t="shared" si="71"/>
        <v>update Unidad set Peso= '0.402 ' WHERE IDProductoServicio=23821</v>
      </c>
    </row>
    <row r="1114" spans="1:20" hidden="1" x14ac:dyDescent="0.25">
      <c r="A1114" s="35" t="s">
        <v>6</v>
      </c>
      <c r="B1114" s="35" t="s">
        <v>8305</v>
      </c>
      <c r="C1114" s="36">
        <v>35</v>
      </c>
      <c r="D1114" s="36">
        <v>0.55800000000000005</v>
      </c>
      <c r="E1114" s="36" t="s">
        <v>9809</v>
      </c>
      <c r="F1114" s="52">
        <v>0.58899999999999997</v>
      </c>
      <c r="G1114" s="36" t="s">
        <v>9810</v>
      </c>
      <c r="H1114" t="s">
        <v>9811</v>
      </c>
      <c r="I1114" t="s">
        <v>9812</v>
      </c>
      <c r="J1114" s="56" t="str">
        <f t="shared" si="68"/>
        <v xml:space="preserve"> 'ZM.9600519 ',</v>
      </c>
      <c r="K1114" t="s">
        <v>9813</v>
      </c>
      <c r="L1114" t="s">
        <v>9814</v>
      </c>
      <c r="M1114">
        <v>113</v>
      </c>
      <c r="N1114" t="str">
        <f t="shared" si="69"/>
        <v>when  'ZM.9600519 ',then 113</v>
      </c>
      <c r="O1114" t="str">
        <f t="shared" si="70"/>
        <v>V</v>
      </c>
      <c r="P1114">
        <v>23823</v>
      </c>
      <c r="Q1114" t="s">
        <v>8305</v>
      </c>
      <c r="R1114" t="s">
        <v>9816</v>
      </c>
      <c r="S1114" t="s">
        <v>9817</v>
      </c>
      <c r="T1114" t="str">
        <f t="shared" si="71"/>
        <v>update Unidad set Peso= '0.589 ' WHERE IDProductoServicio=23823</v>
      </c>
    </row>
    <row r="1115" spans="1:20" hidden="1" x14ac:dyDescent="0.25">
      <c r="A1115" s="35" t="s">
        <v>6</v>
      </c>
      <c r="B1115" s="35" t="s">
        <v>8307</v>
      </c>
      <c r="C1115" s="36">
        <v>8</v>
      </c>
      <c r="D1115" s="36">
        <v>0.55500000000000005</v>
      </c>
      <c r="E1115" s="36" t="s">
        <v>9809</v>
      </c>
      <c r="F1115" s="52">
        <v>0.48199999999999998</v>
      </c>
      <c r="G1115" s="36" t="s">
        <v>9810</v>
      </c>
      <c r="H1115" t="s">
        <v>9811</v>
      </c>
      <c r="I1115" t="s">
        <v>9812</v>
      </c>
      <c r="J1115" s="56" t="str">
        <f t="shared" si="68"/>
        <v xml:space="preserve"> 'ZM.9600521 ',</v>
      </c>
      <c r="K1115" t="s">
        <v>9813</v>
      </c>
      <c r="L1115" t="s">
        <v>9814</v>
      </c>
      <c r="M1115">
        <v>114</v>
      </c>
      <c r="N1115" t="str">
        <f t="shared" si="69"/>
        <v>when  'ZM.9600521 ',then 114</v>
      </c>
      <c r="O1115" t="str">
        <f t="shared" si="70"/>
        <v>V</v>
      </c>
      <c r="P1115">
        <v>25648</v>
      </c>
      <c r="Q1115" t="s">
        <v>8307</v>
      </c>
      <c r="R1115" t="s">
        <v>9816</v>
      </c>
      <c r="S1115" t="s">
        <v>9817</v>
      </c>
      <c r="T1115" t="str">
        <f t="shared" si="71"/>
        <v>update Unidad set Peso= '0.482 ' WHERE IDProductoServicio=25648</v>
      </c>
    </row>
    <row r="1116" spans="1:20" hidden="1" x14ac:dyDescent="0.25">
      <c r="A1116" s="35" t="s">
        <v>6</v>
      </c>
      <c r="B1116" s="35" t="s">
        <v>8309</v>
      </c>
      <c r="C1116" s="36">
        <v>58</v>
      </c>
      <c r="D1116" s="36">
        <v>0.40200000000000002</v>
      </c>
      <c r="E1116" s="36" t="s">
        <v>9809</v>
      </c>
      <c r="F1116" s="52">
        <v>0.64</v>
      </c>
      <c r="G1116" s="36" t="s">
        <v>9810</v>
      </c>
      <c r="H1116" t="s">
        <v>9811</v>
      </c>
      <c r="I1116" t="s">
        <v>9812</v>
      </c>
      <c r="J1116" s="56" t="str">
        <f t="shared" si="68"/>
        <v xml:space="preserve"> 'ZM.9600522 ',</v>
      </c>
      <c r="K1116" t="s">
        <v>9813</v>
      </c>
      <c r="L1116" t="s">
        <v>9814</v>
      </c>
      <c r="M1116">
        <v>115</v>
      </c>
      <c r="N1116" t="str">
        <f t="shared" si="69"/>
        <v>when  'ZM.9600522 ',then 115</v>
      </c>
      <c r="O1116" t="str">
        <f t="shared" si="70"/>
        <v>V</v>
      </c>
      <c r="P1116">
        <v>23824</v>
      </c>
      <c r="Q1116" t="s">
        <v>8309</v>
      </c>
      <c r="R1116" t="s">
        <v>9816</v>
      </c>
      <c r="S1116" t="s">
        <v>9817</v>
      </c>
      <c r="T1116" t="str">
        <f t="shared" si="71"/>
        <v>update Unidad set Peso= '0.64 ' WHERE IDProductoServicio=23824</v>
      </c>
    </row>
    <row r="1117" spans="1:20" hidden="1" x14ac:dyDescent="0.25">
      <c r="A1117" s="35" t="s">
        <v>6</v>
      </c>
      <c r="B1117" s="35" t="s">
        <v>8311</v>
      </c>
      <c r="C1117" s="36">
        <v>75</v>
      </c>
      <c r="D1117" s="36">
        <v>0.58899999999999997</v>
      </c>
      <c r="E1117" s="36" t="s">
        <v>9809</v>
      </c>
      <c r="F1117" s="52">
        <v>0.56100000000000005</v>
      </c>
      <c r="G1117" s="36" t="s">
        <v>9810</v>
      </c>
      <c r="H1117" t="s">
        <v>9811</v>
      </c>
      <c r="I1117" t="s">
        <v>9812</v>
      </c>
      <c r="J1117" s="56" t="str">
        <f t="shared" si="68"/>
        <v xml:space="preserve"> 'ZM.9600523 ',</v>
      </c>
      <c r="K1117" t="s">
        <v>9813</v>
      </c>
      <c r="L1117" t="s">
        <v>9814</v>
      </c>
      <c r="M1117">
        <v>116</v>
      </c>
      <c r="N1117" t="str">
        <f t="shared" si="69"/>
        <v>when  'ZM.9600523 ',then 116</v>
      </c>
      <c r="O1117" t="str">
        <f t="shared" si="70"/>
        <v>V</v>
      </c>
      <c r="P1117">
        <v>23825</v>
      </c>
      <c r="Q1117" t="s">
        <v>8311</v>
      </c>
      <c r="R1117" t="s">
        <v>9816</v>
      </c>
      <c r="S1117" t="s">
        <v>9817</v>
      </c>
      <c r="T1117" t="str">
        <f t="shared" si="71"/>
        <v>update Unidad set Peso= '0.561 ' WHERE IDProductoServicio=23825</v>
      </c>
    </row>
    <row r="1118" spans="1:20" hidden="1" x14ac:dyDescent="0.25">
      <c r="A1118" s="35" t="s">
        <v>6</v>
      </c>
      <c r="B1118" s="35" t="s">
        <v>8313</v>
      </c>
      <c r="C1118" s="36">
        <v>133</v>
      </c>
      <c r="D1118" s="36">
        <v>0.48199999999999998</v>
      </c>
      <c r="E1118" s="36" t="s">
        <v>9809</v>
      </c>
      <c r="F1118" s="52">
        <v>0.59699999999999998</v>
      </c>
      <c r="G1118" s="36" t="s">
        <v>9810</v>
      </c>
      <c r="H1118" t="s">
        <v>9811</v>
      </c>
      <c r="I1118" t="s">
        <v>9812</v>
      </c>
      <c r="J1118" s="56" t="str">
        <f t="shared" si="68"/>
        <v xml:space="preserve"> 'ZM.9600534 ',</v>
      </c>
      <c r="K1118" t="s">
        <v>9813</v>
      </c>
      <c r="L1118" t="s">
        <v>9814</v>
      </c>
      <c r="M1118">
        <v>117</v>
      </c>
      <c r="N1118" t="str">
        <f t="shared" si="69"/>
        <v>when  'ZM.9600534 ',then 117</v>
      </c>
      <c r="O1118" t="str">
        <f t="shared" si="70"/>
        <v>V</v>
      </c>
      <c r="P1118">
        <v>24783</v>
      </c>
      <c r="Q1118" t="s">
        <v>8313</v>
      </c>
      <c r="R1118" t="s">
        <v>9816</v>
      </c>
      <c r="S1118" t="s">
        <v>9817</v>
      </c>
      <c r="T1118" t="str">
        <f t="shared" si="71"/>
        <v>update Unidad set Peso= '0.597 ' WHERE IDProductoServicio=24783</v>
      </c>
    </row>
    <row r="1119" spans="1:20" hidden="1" x14ac:dyDescent="0.25">
      <c r="A1119" s="35" t="s">
        <v>6</v>
      </c>
      <c r="B1119" s="35" t="s">
        <v>8315</v>
      </c>
      <c r="C1119" s="36">
        <v>35</v>
      </c>
      <c r="D1119" s="36">
        <v>0.64</v>
      </c>
      <c r="E1119" s="36" t="s">
        <v>9809</v>
      </c>
      <c r="F1119" s="52">
        <v>0.58499999999999996</v>
      </c>
      <c r="G1119" s="36" t="s">
        <v>9810</v>
      </c>
      <c r="H1119" t="s">
        <v>9811</v>
      </c>
      <c r="I1119" t="s">
        <v>9812</v>
      </c>
      <c r="J1119" s="56" t="str">
        <f t="shared" si="68"/>
        <v xml:space="preserve"> 'ZM.9600541 ',</v>
      </c>
      <c r="K1119" t="s">
        <v>9813</v>
      </c>
      <c r="L1119" t="s">
        <v>9814</v>
      </c>
      <c r="M1119">
        <v>118</v>
      </c>
      <c r="N1119" t="str">
        <f t="shared" si="69"/>
        <v>when  'ZM.9600541 ',then 118</v>
      </c>
      <c r="O1119" t="str">
        <f t="shared" si="70"/>
        <v>V</v>
      </c>
      <c r="P1119">
        <v>25184</v>
      </c>
      <c r="Q1119" t="s">
        <v>8315</v>
      </c>
      <c r="R1119" t="s">
        <v>9816</v>
      </c>
      <c r="S1119" t="s">
        <v>9817</v>
      </c>
      <c r="T1119" t="str">
        <f t="shared" si="71"/>
        <v>update Unidad set Peso= '0.585 ' WHERE IDProductoServicio=25184</v>
      </c>
    </row>
    <row r="1120" spans="1:20" hidden="1" x14ac:dyDescent="0.25">
      <c r="A1120" s="35" t="s">
        <v>6</v>
      </c>
      <c r="B1120" s="35" t="s">
        <v>8317</v>
      </c>
      <c r="C1120" s="36">
        <v>7</v>
      </c>
      <c r="D1120" s="36">
        <v>0.56100000000000005</v>
      </c>
      <c r="E1120" s="36" t="s">
        <v>9809</v>
      </c>
      <c r="F1120" s="52">
        <v>0.54300000000000004</v>
      </c>
      <c r="G1120" s="36" t="s">
        <v>9810</v>
      </c>
      <c r="H1120" t="s">
        <v>9811</v>
      </c>
      <c r="I1120" t="s">
        <v>9812</v>
      </c>
      <c r="J1120" s="56" t="str">
        <f t="shared" si="68"/>
        <v xml:space="preserve"> 'ZM.9600551 ',</v>
      </c>
      <c r="K1120" t="s">
        <v>9813</v>
      </c>
      <c r="L1120" t="s">
        <v>9814</v>
      </c>
      <c r="M1120">
        <v>119</v>
      </c>
      <c r="N1120" t="str">
        <f t="shared" si="69"/>
        <v>when  'ZM.9600551 ',then 119</v>
      </c>
      <c r="O1120" t="str">
        <f t="shared" si="70"/>
        <v>V</v>
      </c>
      <c r="P1120">
        <v>25178</v>
      </c>
      <c r="Q1120" t="s">
        <v>8317</v>
      </c>
      <c r="R1120" t="s">
        <v>9816</v>
      </c>
      <c r="S1120" t="s">
        <v>9817</v>
      </c>
      <c r="T1120" t="str">
        <f t="shared" si="71"/>
        <v>update Unidad set Peso= '0.543 ' WHERE IDProductoServicio=25178</v>
      </c>
    </row>
    <row r="1121" spans="1:20" hidden="1" x14ac:dyDescent="0.25">
      <c r="A1121" s="35" t="s">
        <v>6</v>
      </c>
      <c r="B1121" s="35" t="s">
        <v>8319</v>
      </c>
      <c r="C1121" s="36">
        <v>7</v>
      </c>
      <c r="D1121" s="36">
        <v>0.59699999999999998</v>
      </c>
      <c r="E1121" s="36" t="s">
        <v>9809</v>
      </c>
      <c r="F1121" s="52">
        <v>0.61899999999999999</v>
      </c>
      <c r="G1121" s="36" t="s">
        <v>9810</v>
      </c>
      <c r="H1121" t="s">
        <v>9811</v>
      </c>
      <c r="I1121" t="s">
        <v>9812</v>
      </c>
      <c r="J1121" s="56" t="str">
        <f t="shared" si="68"/>
        <v xml:space="preserve"> 'ZM.9600563 ',</v>
      </c>
      <c r="K1121" t="s">
        <v>9813</v>
      </c>
      <c r="L1121" t="s">
        <v>9814</v>
      </c>
      <c r="M1121">
        <v>120</v>
      </c>
      <c r="N1121" t="str">
        <f t="shared" si="69"/>
        <v>when  'ZM.9600563 ',then 120</v>
      </c>
      <c r="O1121" t="str">
        <f t="shared" si="70"/>
        <v>V</v>
      </c>
      <c r="P1121">
        <v>26951</v>
      </c>
      <c r="Q1121" t="s">
        <v>8319</v>
      </c>
      <c r="R1121" t="s">
        <v>9816</v>
      </c>
      <c r="S1121" t="s">
        <v>9817</v>
      </c>
      <c r="T1121" t="str">
        <f t="shared" si="71"/>
        <v>update Unidad set Peso= '0.619 ' WHERE IDProductoServicio=26951</v>
      </c>
    </row>
    <row r="1122" spans="1:20" hidden="1" x14ac:dyDescent="0.25">
      <c r="A1122" s="35" t="s">
        <v>6</v>
      </c>
      <c r="B1122" s="35" t="s">
        <v>8321</v>
      </c>
      <c r="C1122" s="36">
        <v>4</v>
      </c>
      <c r="D1122" s="36">
        <v>0.58499999999999996</v>
      </c>
      <c r="E1122" s="36" t="s">
        <v>9809</v>
      </c>
      <c r="F1122" s="52">
        <v>0.47099999999999997</v>
      </c>
      <c r="G1122" s="36" t="s">
        <v>9810</v>
      </c>
      <c r="H1122" t="s">
        <v>9811</v>
      </c>
      <c r="I1122" t="s">
        <v>9812</v>
      </c>
      <c r="J1122" s="56" t="str">
        <f t="shared" si="68"/>
        <v xml:space="preserve"> 'ZM.9600705 ',</v>
      </c>
      <c r="K1122" t="s">
        <v>9813</v>
      </c>
      <c r="L1122" t="s">
        <v>9814</v>
      </c>
      <c r="M1122">
        <v>121</v>
      </c>
      <c r="N1122" t="str">
        <f t="shared" si="69"/>
        <v>when  'ZM.9600705 ',then 121</v>
      </c>
      <c r="O1122" t="str">
        <f t="shared" si="70"/>
        <v>V</v>
      </c>
      <c r="P1122">
        <v>23826</v>
      </c>
      <c r="Q1122" t="s">
        <v>8321</v>
      </c>
      <c r="R1122" t="s">
        <v>9816</v>
      </c>
      <c r="S1122" t="s">
        <v>9817</v>
      </c>
      <c r="T1122" t="str">
        <f t="shared" si="71"/>
        <v>update Unidad set Peso= '0.471 ' WHERE IDProductoServicio=23826</v>
      </c>
    </row>
    <row r="1123" spans="1:20" hidden="1" x14ac:dyDescent="0.25">
      <c r="A1123" s="35" t="s">
        <v>6</v>
      </c>
      <c r="B1123" s="35" t="s">
        <v>8323</v>
      </c>
      <c r="C1123" s="36">
        <v>72</v>
      </c>
      <c r="D1123" s="36">
        <v>0.54300000000000004</v>
      </c>
      <c r="E1123" s="36" t="s">
        <v>9809</v>
      </c>
      <c r="F1123" s="52">
        <v>0.40799999999999997</v>
      </c>
      <c r="G1123" s="36" t="s">
        <v>9810</v>
      </c>
      <c r="H1123" t="s">
        <v>9811</v>
      </c>
      <c r="I1123" t="s">
        <v>9812</v>
      </c>
      <c r="J1123" s="56" t="str">
        <f t="shared" si="68"/>
        <v xml:space="preserve"> 'ZM.9600804 ',</v>
      </c>
      <c r="K1123" t="s">
        <v>9813</v>
      </c>
      <c r="L1123" t="s">
        <v>9814</v>
      </c>
      <c r="M1123">
        <v>122</v>
      </c>
      <c r="N1123" t="str">
        <f t="shared" si="69"/>
        <v>when  'ZM.9600804 ',then 122</v>
      </c>
      <c r="O1123" t="str">
        <f t="shared" si="70"/>
        <v>V</v>
      </c>
      <c r="P1123">
        <v>25649</v>
      </c>
      <c r="Q1123" t="s">
        <v>8323</v>
      </c>
      <c r="R1123" t="s">
        <v>9816</v>
      </c>
      <c r="S1123" t="s">
        <v>9817</v>
      </c>
      <c r="T1123" t="str">
        <f t="shared" si="71"/>
        <v>update Unidad set Peso= '0.408 ' WHERE IDProductoServicio=25649</v>
      </c>
    </row>
    <row r="1124" spans="1:20" hidden="1" x14ac:dyDescent="0.25">
      <c r="A1124" s="35" t="s">
        <v>6</v>
      </c>
      <c r="B1124" s="35" t="s">
        <v>8325</v>
      </c>
      <c r="C1124" s="36">
        <v>1</v>
      </c>
      <c r="D1124" s="36">
        <v>0.61899999999999999</v>
      </c>
      <c r="E1124" s="36" t="s">
        <v>9809</v>
      </c>
      <c r="F1124" s="52">
        <v>0.51600000000000001</v>
      </c>
      <c r="G1124" s="36" t="s">
        <v>9810</v>
      </c>
      <c r="H1124" t="s">
        <v>9811</v>
      </c>
      <c r="I1124" t="s">
        <v>9812</v>
      </c>
      <c r="J1124" s="56" t="str">
        <f t="shared" si="68"/>
        <v xml:space="preserve"> 'ZM.9600806 ',</v>
      </c>
      <c r="K1124" t="s">
        <v>9813</v>
      </c>
      <c r="L1124" t="s">
        <v>9814</v>
      </c>
      <c r="M1124">
        <v>123</v>
      </c>
      <c r="N1124" t="str">
        <f t="shared" si="69"/>
        <v>when  'ZM.9600806 ',then 123</v>
      </c>
      <c r="O1124" t="str">
        <f t="shared" si="70"/>
        <v>V</v>
      </c>
      <c r="P1124">
        <v>24307</v>
      </c>
      <c r="Q1124" t="s">
        <v>8325</v>
      </c>
      <c r="R1124" t="s">
        <v>9816</v>
      </c>
      <c r="S1124" t="s">
        <v>9817</v>
      </c>
      <c r="T1124" t="str">
        <f t="shared" si="71"/>
        <v>update Unidad set Peso= '0.516 ' WHERE IDProductoServicio=24307</v>
      </c>
    </row>
    <row r="1125" spans="1:20" hidden="1" x14ac:dyDescent="0.25">
      <c r="A1125" s="35" t="s">
        <v>6</v>
      </c>
      <c r="B1125" s="35" t="s">
        <v>8327</v>
      </c>
      <c r="C1125" s="36">
        <v>8</v>
      </c>
      <c r="D1125" s="36">
        <v>0.47099999999999997</v>
      </c>
      <c r="E1125" s="36" t="s">
        <v>9809</v>
      </c>
      <c r="F1125" s="52">
        <v>0.61799999999999999</v>
      </c>
      <c r="G1125" s="36" t="s">
        <v>9810</v>
      </c>
      <c r="H1125" t="s">
        <v>9811</v>
      </c>
      <c r="I1125" t="s">
        <v>9812</v>
      </c>
      <c r="J1125" s="56" t="str">
        <f t="shared" si="68"/>
        <v xml:space="preserve"> 'ZM.9601004 ',</v>
      </c>
      <c r="K1125" t="s">
        <v>9813</v>
      </c>
      <c r="L1125" t="s">
        <v>9814</v>
      </c>
      <c r="M1125">
        <v>124</v>
      </c>
      <c r="N1125" t="str">
        <f t="shared" si="69"/>
        <v>when  'ZM.9601004 ',then 124</v>
      </c>
      <c r="O1125" t="str">
        <f t="shared" si="70"/>
        <v>V</v>
      </c>
      <c r="P1125">
        <v>23829</v>
      </c>
      <c r="Q1125" t="s">
        <v>8327</v>
      </c>
      <c r="R1125" t="s">
        <v>9816</v>
      </c>
      <c r="S1125" t="s">
        <v>9817</v>
      </c>
      <c r="T1125" t="str">
        <f t="shared" si="71"/>
        <v>update Unidad set Peso= '0.618 ' WHERE IDProductoServicio=23829</v>
      </c>
    </row>
    <row r="1126" spans="1:20" hidden="1" x14ac:dyDescent="0.25">
      <c r="A1126" s="35" t="s">
        <v>6</v>
      </c>
      <c r="B1126" s="35" t="s">
        <v>8329</v>
      </c>
      <c r="C1126" s="36">
        <v>56</v>
      </c>
      <c r="D1126" s="36">
        <v>0.40799999999999997</v>
      </c>
      <c r="E1126" s="36" t="s">
        <v>9809</v>
      </c>
      <c r="F1126" s="52">
        <v>0.443</v>
      </c>
      <c r="G1126" s="36" t="s">
        <v>9810</v>
      </c>
      <c r="H1126" t="s">
        <v>9811</v>
      </c>
      <c r="I1126" t="s">
        <v>9812</v>
      </c>
      <c r="J1126" s="56" t="str">
        <f t="shared" si="68"/>
        <v xml:space="preserve"> 'ZM.9601005 ',</v>
      </c>
      <c r="K1126" t="s">
        <v>9813</v>
      </c>
      <c r="L1126" t="s">
        <v>9814</v>
      </c>
      <c r="M1126">
        <v>125</v>
      </c>
      <c r="N1126" t="str">
        <f t="shared" si="69"/>
        <v>when  'ZM.9601005 ',then 125</v>
      </c>
      <c r="O1126" t="str">
        <f t="shared" si="70"/>
        <v>V</v>
      </c>
      <c r="P1126">
        <v>23830</v>
      </c>
      <c r="Q1126" t="s">
        <v>8329</v>
      </c>
      <c r="R1126" t="s">
        <v>9816</v>
      </c>
      <c r="S1126" t="s">
        <v>9817</v>
      </c>
      <c r="T1126" t="str">
        <f t="shared" si="71"/>
        <v>update Unidad set Peso= '0.443 ' WHERE IDProductoServicio=23830</v>
      </c>
    </row>
    <row r="1127" spans="1:20" hidden="1" x14ac:dyDescent="0.25">
      <c r="A1127" s="35" t="s">
        <v>6</v>
      </c>
      <c r="B1127" s="35" t="s">
        <v>8331</v>
      </c>
      <c r="C1127" s="36">
        <v>158</v>
      </c>
      <c r="D1127" s="36">
        <v>0.51600000000000001</v>
      </c>
      <c r="E1127" s="36" t="s">
        <v>9809</v>
      </c>
      <c r="F1127" s="52">
        <v>0.67700000000000005</v>
      </c>
      <c r="G1127" s="36" t="s">
        <v>9810</v>
      </c>
      <c r="H1127" t="s">
        <v>9811</v>
      </c>
      <c r="I1127" t="s">
        <v>9812</v>
      </c>
      <c r="J1127" s="56" t="str">
        <f t="shared" si="68"/>
        <v xml:space="preserve"> 'ZM.9601006 ',</v>
      </c>
      <c r="K1127" t="s">
        <v>9813</v>
      </c>
      <c r="L1127" t="s">
        <v>9814</v>
      </c>
      <c r="M1127">
        <v>126</v>
      </c>
      <c r="N1127" t="str">
        <f t="shared" si="69"/>
        <v>when  'ZM.9601006 ',then 126</v>
      </c>
      <c r="O1127" t="str">
        <f t="shared" si="70"/>
        <v>V</v>
      </c>
      <c r="P1127">
        <v>23831</v>
      </c>
      <c r="Q1127" t="s">
        <v>8331</v>
      </c>
      <c r="R1127" t="s">
        <v>9816</v>
      </c>
      <c r="S1127" t="s">
        <v>9817</v>
      </c>
      <c r="T1127" t="str">
        <f t="shared" si="71"/>
        <v>update Unidad set Peso= '0.677 ' WHERE IDProductoServicio=23831</v>
      </c>
    </row>
    <row r="1128" spans="1:20" hidden="1" x14ac:dyDescent="0.25">
      <c r="A1128" s="35" t="s">
        <v>6</v>
      </c>
      <c r="B1128" s="35" t="s">
        <v>8333</v>
      </c>
      <c r="C1128" s="36">
        <v>16</v>
      </c>
      <c r="D1128" s="36">
        <v>0.61799999999999999</v>
      </c>
      <c r="E1128" s="36" t="s">
        <v>9809</v>
      </c>
      <c r="F1128" s="52">
        <v>0.70299999999999996</v>
      </c>
      <c r="G1128" s="36" t="s">
        <v>9810</v>
      </c>
      <c r="H1128" t="s">
        <v>9811</v>
      </c>
      <c r="I1128" t="s">
        <v>9812</v>
      </c>
      <c r="J1128" s="56" t="str">
        <f t="shared" si="68"/>
        <v xml:space="preserve"> 'ZM.9601006BR ',</v>
      </c>
      <c r="K1128" t="s">
        <v>9813</v>
      </c>
      <c r="L1128" t="s">
        <v>9814</v>
      </c>
      <c r="M1128">
        <v>127</v>
      </c>
      <c r="N1128" t="str">
        <f t="shared" si="69"/>
        <v>when  'ZM.9601006BR ',then 127</v>
      </c>
      <c r="O1128" t="str">
        <f t="shared" si="70"/>
        <v>V</v>
      </c>
      <c r="P1128">
        <v>26571</v>
      </c>
      <c r="Q1128" t="s">
        <v>8333</v>
      </c>
      <c r="R1128" t="s">
        <v>9816</v>
      </c>
      <c r="S1128" t="s">
        <v>9817</v>
      </c>
      <c r="T1128" t="str">
        <f t="shared" si="71"/>
        <v>update Unidad set Peso= '0.703 ' WHERE IDProductoServicio=26571</v>
      </c>
    </row>
    <row r="1129" spans="1:20" hidden="1" x14ac:dyDescent="0.25">
      <c r="A1129" s="35" t="s">
        <v>6</v>
      </c>
      <c r="B1129" s="35" t="s">
        <v>8334</v>
      </c>
      <c r="C1129" s="36">
        <v>30</v>
      </c>
      <c r="D1129" s="36">
        <v>0.443</v>
      </c>
      <c r="E1129" s="36" t="s">
        <v>9809</v>
      </c>
      <c r="F1129" s="52">
        <v>0.42399999999999999</v>
      </c>
      <c r="G1129" s="36" t="s">
        <v>9810</v>
      </c>
      <c r="H1129" t="s">
        <v>9811</v>
      </c>
      <c r="I1129" t="s">
        <v>9812</v>
      </c>
      <c r="J1129" s="56" t="str">
        <f t="shared" si="68"/>
        <v xml:space="preserve"> 'ZM.9601007 ',</v>
      </c>
      <c r="K1129" t="s">
        <v>9813</v>
      </c>
      <c r="L1129" t="s">
        <v>9814</v>
      </c>
      <c r="M1129">
        <v>128</v>
      </c>
      <c r="N1129" t="str">
        <f t="shared" si="69"/>
        <v>when  'ZM.9601007 ',then 128</v>
      </c>
      <c r="O1129" t="str">
        <f t="shared" si="70"/>
        <v>V</v>
      </c>
      <c r="P1129">
        <v>25663</v>
      </c>
      <c r="Q1129" t="s">
        <v>8334</v>
      </c>
      <c r="R1129" t="s">
        <v>9816</v>
      </c>
      <c r="S1129" t="s">
        <v>9817</v>
      </c>
      <c r="T1129" t="str">
        <f t="shared" si="71"/>
        <v>update Unidad set Peso= '0.424 ' WHERE IDProductoServicio=25663</v>
      </c>
    </row>
    <row r="1130" spans="1:20" hidden="1" x14ac:dyDescent="0.25">
      <c r="A1130" s="35" t="s">
        <v>6</v>
      </c>
      <c r="B1130" s="35" t="s">
        <v>8336</v>
      </c>
      <c r="C1130" s="36">
        <v>42</v>
      </c>
      <c r="D1130" s="36">
        <v>0.67700000000000005</v>
      </c>
      <c r="E1130" s="36" t="s">
        <v>9809</v>
      </c>
      <c r="F1130" s="52">
        <v>0.78400000000000003</v>
      </c>
      <c r="G1130" s="36" t="s">
        <v>9810</v>
      </c>
      <c r="H1130" t="s">
        <v>9811</v>
      </c>
      <c r="I1130" t="s">
        <v>9812</v>
      </c>
      <c r="J1130" s="56" t="str">
        <f t="shared" si="68"/>
        <v xml:space="preserve"> 'ZM.9601009 ',</v>
      </c>
      <c r="K1130" t="s">
        <v>9813</v>
      </c>
      <c r="L1130" t="s">
        <v>9814</v>
      </c>
      <c r="M1130">
        <v>129</v>
      </c>
      <c r="N1130" t="str">
        <f t="shared" si="69"/>
        <v>when  'ZM.9601009 ',then 129</v>
      </c>
      <c r="O1130" t="str">
        <f t="shared" si="70"/>
        <v>V</v>
      </c>
      <c r="P1130">
        <v>23832</v>
      </c>
      <c r="Q1130" t="s">
        <v>8336</v>
      </c>
      <c r="R1130" t="s">
        <v>9816</v>
      </c>
      <c r="S1130" t="s">
        <v>9817</v>
      </c>
      <c r="T1130" t="str">
        <f t="shared" si="71"/>
        <v>update Unidad set Peso= '0.784 ' WHERE IDProductoServicio=23832</v>
      </c>
    </row>
    <row r="1131" spans="1:20" hidden="1" x14ac:dyDescent="0.25">
      <c r="A1131" s="35" t="s">
        <v>6</v>
      </c>
      <c r="B1131" s="35" t="s">
        <v>8338</v>
      </c>
      <c r="C1131" s="36">
        <v>14</v>
      </c>
      <c r="D1131" s="36">
        <v>0.70299999999999996</v>
      </c>
      <c r="E1131" s="36" t="s">
        <v>9809</v>
      </c>
      <c r="F1131" s="52">
        <v>0.64200000000000002</v>
      </c>
      <c r="G1131" s="36" t="s">
        <v>9810</v>
      </c>
      <c r="H1131" t="s">
        <v>9811</v>
      </c>
      <c r="I1131" t="s">
        <v>9812</v>
      </c>
      <c r="J1131" s="56" t="str">
        <f t="shared" si="68"/>
        <v xml:space="preserve"> 'ZM.9601014 ',</v>
      </c>
      <c r="K1131" t="s">
        <v>9813</v>
      </c>
      <c r="L1131" t="s">
        <v>9814</v>
      </c>
      <c r="M1131">
        <v>130</v>
      </c>
      <c r="N1131" t="str">
        <f t="shared" si="69"/>
        <v>when  'ZM.9601014 ',then 130</v>
      </c>
      <c r="O1131" t="str">
        <f t="shared" si="70"/>
        <v>V</v>
      </c>
      <c r="P1131">
        <v>25650</v>
      </c>
      <c r="Q1131" t="s">
        <v>8338</v>
      </c>
      <c r="R1131" t="s">
        <v>9816</v>
      </c>
      <c r="S1131" t="s">
        <v>9817</v>
      </c>
      <c r="T1131" t="str">
        <f t="shared" si="71"/>
        <v>update Unidad set Peso= '0.642 ' WHERE IDProductoServicio=25650</v>
      </c>
    </row>
    <row r="1132" spans="1:20" hidden="1" x14ac:dyDescent="0.25">
      <c r="A1132" s="35" t="s">
        <v>6</v>
      </c>
      <c r="B1132" s="35" t="s">
        <v>8340</v>
      </c>
      <c r="C1132" s="36">
        <v>8</v>
      </c>
      <c r="D1132" s="36">
        <v>0.42399999999999999</v>
      </c>
      <c r="E1132" s="36" t="s">
        <v>9809</v>
      </c>
      <c r="F1132" s="52">
        <v>0.47</v>
      </c>
      <c r="G1132" s="36" t="s">
        <v>9810</v>
      </c>
      <c r="H1132" t="s">
        <v>9811</v>
      </c>
      <c r="I1132" t="s">
        <v>9812</v>
      </c>
      <c r="J1132" s="56" t="str">
        <f t="shared" si="68"/>
        <v xml:space="preserve"> 'ZM.9601021 ',</v>
      </c>
      <c r="K1132" t="s">
        <v>9813</v>
      </c>
      <c r="L1132" t="s">
        <v>9814</v>
      </c>
      <c r="M1132">
        <v>131</v>
      </c>
      <c r="N1132" t="str">
        <f t="shared" si="69"/>
        <v>when  'ZM.9601021 ',then 131</v>
      </c>
      <c r="O1132" t="str">
        <f t="shared" si="70"/>
        <v>V</v>
      </c>
      <c r="P1132">
        <v>24306</v>
      </c>
      <c r="Q1132" t="s">
        <v>8340</v>
      </c>
      <c r="R1132" t="s">
        <v>9816</v>
      </c>
      <c r="S1132" t="s">
        <v>9817</v>
      </c>
      <c r="T1132" t="str">
        <f t="shared" si="71"/>
        <v>update Unidad set Peso= '0.47 ' WHERE IDProductoServicio=24306</v>
      </c>
    </row>
    <row r="1133" spans="1:20" hidden="1" x14ac:dyDescent="0.25">
      <c r="A1133" s="35" t="s">
        <v>6</v>
      </c>
      <c r="B1133" s="35" t="s">
        <v>8342</v>
      </c>
      <c r="C1133" s="36">
        <v>5</v>
      </c>
      <c r="D1133" s="36">
        <v>0.78400000000000003</v>
      </c>
      <c r="E1133" s="36" t="s">
        <v>9809</v>
      </c>
      <c r="F1133" s="52">
        <v>0.61499999999999999</v>
      </c>
      <c r="G1133" s="36" t="s">
        <v>9810</v>
      </c>
      <c r="H1133" t="s">
        <v>9811</v>
      </c>
      <c r="I1133" t="s">
        <v>9812</v>
      </c>
      <c r="J1133" s="56" t="str">
        <f t="shared" si="68"/>
        <v xml:space="preserve"> 'ZM.9601027 ',</v>
      </c>
      <c r="K1133" t="s">
        <v>9813</v>
      </c>
      <c r="L1133" t="s">
        <v>9814</v>
      </c>
      <c r="M1133">
        <v>132</v>
      </c>
      <c r="N1133" t="str">
        <f t="shared" si="69"/>
        <v>when  'ZM.9601027 ',then 132</v>
      </c>
      <c r="O1133" t="str">
        <f t="shared" si="70"/>
        <v>V</v>
      </c>
      <c r="P1133">
        <v>26952</v>
      </c>
      <c r="Q1133" t="s">
        <v>8342</v>
      </c>
      <c r="R1133" t="s">
        <v>9816</v>
      </c>
      <c r="S1133" t="s">
        <v>9817</v>
      </c>
      <c r="T1133" t="str">
        <f t="shared" si="71"/>
        <v>update Unidad set Peso= '0.615 ' WHERE IDProductoServicio=26952</v>
      </c>
    </row>
    <row r="1134" spans="1:20" hidden="1" x14ac:dyDescent="0.25">
      <c r="A1134" s="35" t="s">
        <v>6</v>
      </c>
      <c r="B1134" s="35" t="s">
        <v>8344</v>
      </c>
      <c r="C1134" s="36">
        <v>9</v>
      </c>
      <c r="D1134" s="36">
        <v>0.64200000000000002</v>
      </c>
      <c r="E1134" s="36" t="s">
        <v>9809</v>
      </c>
      <c r="F1134" s="52">
        <v>0.40300000000000002</v>
      </c>
      <c r="G1134" s="36" t="s">
        <v>9810</v>
      </c>
      <c r="H1134" t="s">
        <v>9811</v>
      </c>
      <c r="I1134" t="s">
        <v>9812</v>
      </c>
      <c r="J1134" s="56" t="str">
        <f t="shared" si="68"/>
        <v xml:space="preserve"> 'ZM.9601029 ',</v>
      </c>
      <c r="K1134" t="s">
        <v>9813</v>
      </c>
      <c r="L1134" t="s">
        <v>9814</v>
      </c>
      <c r="M1134">
        <v>133</v>
      </c>
      <c r="N1134" t="str">
        <f t="shared" si="69"/>
        <v>when  'ZM.9601029 ',then 133</v>
      </c>
      <c r="O1134" t="str">
        <f t="shared" si="70"/>
        <v>V</v>
      </c>
      <c r="P1134">
        <v>26953</v>
      </c>
      <c r="Q1134" t="s">
        <v>8344</v>
      </c>
      <c r="R1134" t="s">
        <v>9816</v>
      </c>
      <c r="S1134" t="s">
        <v>9817</v>
      </c>
      <c r="T1134" t="str">
        <f t="shared" si="71"/>
        <v>update Unidad set Peso= '0.403 ' WHERE IDProductoServicio=26953</v>
      </c>
    </row>
    <row r="1135" spans="1:20" hidden="1" x14ac:dyDescent="0.25">
      <c r="A1135" s="35" t="s">
        <v>6</v>
      </c>
      <c r="B1135" s="35" t="s">
        <v>8346</v>
      </c>
      <c r="C1135" s="36">
        <v>5</v>
      </c>
      <c r="D1135" s="36">
        <v>0.47</v>
      </c>
      <c r="E1135" s="36" t="s">
        <v>9809</v>
      </c>
      <c r="F1135" s="52">
        <v>0.47599999999999998</v>
      </c>
      <c r="G1135" s="36" t="s">
        <v>9810</v>
      </c>
      <c r="H1135" t="s">
        <v>9811</v>
      </c>
      <c r="I1135" t="s">
        <v>9812</v>
      </c>
      <c r="J1135" s="56" t="str">
        <f t="shared" si="68"/>
        <v xml:space="preserve"> 'ZM.9601030 ',</v>
      </c>
      <c r="K1135" t="s">
        <v>9813</v>
      </c>
      <c r="L1135" t="s">
        <v>9814</v>
      </c>
      <c r="M1135">
        <v>134</v>
      </c>
      <c r="N1135" t="str">
        <f t="shared" si="69"/>
        <v>when  'ZM.9601030 ',then 134</v>
      </c>
      <c r="O1135" t="str">
        <f t="shared" si="70"/>
        <v>V</v>
      </c>
      <c r="P1135">
        <v>26954</v>
      </c>
      <c r="Q1135" t="s">
        <v>8346</v>
      </c>
      <c r="R1135" t="s">
        <v>9816</v>
      </c>
      <c r="S1135" t="s">
        <v>9817</v>
      </c>
      <c r="T1135" t="str">
        <f t="shared" si="71"/>
        <v>update Unidad set Peso= '0.476 ' WHERE IDProductoServicio=26954</v>
      </c>
    </row>
    <row r="1136" spans="1:20" hidden="1" x14ac:dyDescent="0.25">
      <c r="A1136" s="35" t="s">
        <v>6</v>
      </c>
      <c r="B1136" s="35" t="s">
        <v>8348</v>
      </c>
      <c r="C1136" s="36">
        <v>9</v>
      </c>
      <c r="D1136" s="36">
        <v>0.61499999999999999</v>
      </c>
      <c r="E1136" s="36" t="s">
        <v>9809</v>
      </c>
      <c r="F1136" s="52">
        <v>0.439</v>
      </c>
      <c r="G1136" s="36" t="s">
        <v>9810</v>
      </c>
      <c r="H1136" t="s">
        <v>9811</v>
      </c>
      <c r="I1136" t="s">
        <v>9812</v>
      </c>
      <c r="J1136" s="56" t="str">
        <f t="shared" si="68"/>
        <v xml:space="preserve"> 'ZM.9601031 ',</v>
      </c>
      <c r="K1136" t="s">
        <v>9813</v>
      </c>
      <c r="L1136" t="s">
        <v>9814</v>
      </c>
      <c r="M1136">
        <v>135</v>
      </c>
      <c r="N1136" t="str">
        <f t="shared" si="69"/>
        <v>when  'ZM.9601031 ',then 135</v>
      </c>
      <c r="O1136" t="str">
        <f t="shared" si="70"/>
        <v>V</v>
      </c>
      <c r="P1136">
        <v>26955</v>
      </c>
      <c r="Q1136" t="s">
        <v>8348</v>
      </c>
      <c r="R1136" t="s">
        <v>9816</v>
      </c>
      <c r="S1136" t="s">
        <v>9817</v>
      </c>
      <c r="T1136" t="str">
        <f t="shared" si="71"/>
        <v>update Unidad set Peso= '0.439 ' WHERE IDProductoServicio=26955</v>
      </c>
    </row>
    <row r="1137" spans="1:20" hidden="1" x14ac:dyDescent="0.25">
      <c r="A1137" s="35" t="s">
        <v>6</v>
      </c>
      <c r="B1137" s="35" t="s">
        <v>8350</v>
      </c>
      <c r="C1137" s="36">
        <v>14</v>
      </c>
      <c r="D1137" s="36">
        <v>0.40300000000000002</v>
      </c>
      <c r="E1137" s="36" t="s">
        <v>9809</v>
      </c>
      <c r="F1137" s="52">
        <v>0.38800000000000001</v>
      </c>
      <c r="G1137" s="36" t="s">
        <v>9810</v>
      </c>
      <c r="H1137" t="s">
        <v>9811</v>
      </c>
      <c r="I1137" t="s">
        <v>9812</v>
      </c>
      <c r="J1137" s="56" t="str">
        <f t="shared" si="68"/>
        <v xml:space="preserve"> 'ZM.9601201 ',</v>
      </c>
      <c r="K1137" t="s">
        <v>9813</v>
      </c>
      <c r="L1137" t="s">
        <v>9814</v>
      </c>
      <c r="M1137">
        <v>136</v>
      </c>
      <c r="N1137" t="str">
        <f t="shared" si="69"/>
        <v>when  'ZM.9601201 ',then 136</v>
      </c>
      <c r="O1137" t="str">
        <f t="shared" si="70"/>
        <v>V</v>
      </c>
      <c r="P1137">
        <v>23835</v>
      </c>
      <c r="Q1137" t="s">
        <v>8350</v>
      </c>
      <c r="R1137" t="s">
        <v>9816</v>
      </c>
      <c r="S1137" t="s">
        <v>9817</v>
      </c>
      <c r="T1137" t="str">
        <f t="shared" si="71"/>
        <v>update Unidad set Peso= '0.388 ' WHERE IDProductoServicio=23835</v>
      </c>
    </row>
    <row r="1138" spans="1:20" hidden="1" x14ac:dyDescent="0.25">
      <c r="A1138" s="35" t="s">
        <v>6</v>
      </c>
      <c r="B1138" s="35" t="s">
        <v>8352</v>
      </c>
      <c r="C1138" s="36">
        <v>57</v>
      </c>
      <c r="D1138" s="36">
        <v>0.47599999999999998</v>
      </c>
      <c r="E1138" s="36" t="s">
        <v>9809</v>
      </c>
      <c r="F1138" s="52">
        <v>0.435</v>
      </c>
      <c r="G1138" s="36" t="s">
        <v>9810</v>
      </c>
      <c r="H1138" t="s">
        <v>9811</v>
      </c>
      <c r="I1138" t="s">
        <v>9812</v>
      </c>
      <c r="J1138" s="56" t="str">
        <f t="shared" si="68"/>
        <v xml:space="preserve"> 'ZM.9601202 ',</v>
      </c>
      <c r="K1138" t="s">
        <v>9813</v>
      </c>
      <c r="L1138" t="s">
        <v>9814</v>
      </c>
      <c r="M1138">
        <v>137</v>
      </c>
      <c r="N1138" t="str">
        <f t="shared" si="69"/>
        <v>when  'ZM.9601202 ',then 137</v>
      </c>
      <c r="O1138" t="str">
        <f t="shared" si="70"/>
        <v>V</v>
      </c>
      <c r="P1138">
        <v>25182</v>
      </c>
      <c r="Q1138" t="s">
        <v>8352</v>
      </c>
      <c r="R1138" t="s">
        <v>9816</v>
      </c>
      <c r="S1138" t="s">
        <v>9817</v>
      </c>
      <c r="T1138" t="str">
        <f t="shared" si="71"/>
        <v>update Unidad set Peso= '0.435 ' WHERE IDProductoServicio=25182</v>
      </c>
    </row>
    <row r="1139" spans="1:20" hidden="1" x14ac:dyDescent="0.25">
      <c r="A1139" s="35" t="s">
        <v>6</v>
      </c>
      <c r="B1139" s="35" t="s">
        <v>8354</v>
      </c>
      <c r="C1139" s="36">
        <v>5</v>
      </c>
      <c r="D1139" s="36">
        <v>0.439</v>
      </c>
      <c r="E1139" s="36" t="s">
        <v>9809</v>
      </c>
      <c r="F1139" s="52">
        <v>0.50700000000000001</v>
      </c>
      <c r="G1139" s="36" t="s">
        <v>9810</v>
      </c>
      <c r="H1139" t="s">
        <v>9811</v>
      </c>
      <c r="I1139" t="s">
        <v>9812</v>
      </c>
      <c r="J1139" s="56" t="str">
        <f t="shared" si="68"/>
        <v xml:space="preserve"> 'ZM.9601204 ',</v>
      </c>
      <c r="K1139" t="s">
        <v>9813</v>
      </c>
      <c r="L1139" t="s">
        <v>9814</v>
      </c>
      <c r="M1139">
        <v>138</v>
      </c>
      <c r="N1139" t="str">
        <f t="shared" si="69"/>
        <v>when  'ZM.9601204 ',then 138</v>
      </c>
      <c r="O1139" t="str">
        <f t="shared" si="70"/>
        <v>V</v>
      </c>
      <c r="P1139">
        <v>23836</v>
      </c>
      <c r="Q1139" t="s">
        <v>8354</v>
      </c>
      <c r="R1139" t="s">
        <v>9816</v>
      </c>
      <c r="S1139" t="s">
        <v>9817</v>
      </c>
      <c r="T1139" t="str">
        <f t="shared" si="71"/>
        <v>update Unidad set Peso= '0.507 ' WHERE IDProductoServicio=23836</v>
      </c>
    </row>
    <row r="1140" spans="1:20" hidden="1" x14ac:dyDescent="0.25">
      <c r="A1140" s="35" t="s">
        <v>6</v>
      </c>
      <c r="B1140" s="35" t="s">
        <v>8356</v>
      </c>
      <c r="C1140" s="36">
        <v>11</v>
      </c>
      <c r="D1140" s="36">
        <v>0.38800000000000001</v>
      </c>
      <c r="E1140" s="36" t="s">
        <v>9809</v>
      </c>
      <c r="F1140" s="52">
        <v>0.48499999999999999</v>
      </c>
      <c r="G1140" s="36" t="s">
        <v>9810</v>
      </c>
      <c r="H1140" t="s">
        <v>9811</v>
      </c>
      <c r="I1140" t="s">
        <v>9812</v>
      </c>
      <c r="J1140" s="56" t="str">
        <f t="shared" si="68"/>
        <v xml:space="preserve"> 'ZM.9601207 ',</v>
      </c>
      <c r="K1140" t="s">
        <v>9813</v>
      </c>
      <c r="L1140" t="s">
        <v>9814</v>
      </c>
      <c r="M1140">
        <v>139</v>
      </c>
      <c r="N1140" t="str">
        <f t="shared" si="69"/>
        <v>when  'ZM.9601207 ',then 139</v>
      </c>
      <c r="O1140" t="str">
        <f t="shared" si="70"/>
        <v>V</v>
      </c>
      <c r="P1140">
        <v>25651</v>
      </c>
      <c r="Q1140" t="s">
        <v>8356</v>
      </c>
      <c r="R1140" t="s">
        <v>9816</v>
      </c>
      <c r="S1140" t="s">
        <v>9817</v>
      </c>
      <c r="T1140" t="str">
        <f t="shared" si="71"/>
        <v>update Unidad set Peso= '0.485 ' WHERE IDProductoServicio=25651</v>
      </c>
    </row>
    <row r="1141" spans="1:20" hidden="1" x14ac:dyDescent="0.25">
      <c r="A1141" s="35" t="s">
        <v>6</v>
      </c>
      <c r="B1141" s="35" t="s">
        <v>8358</v>
      </c>
      <c r="C1141" s="36">
        <v>26</v>
      </c>
      <c r="D1141" s="36">
        <v>0.435</v>
      </c>
      <c r="E1141" s="36" t="s">
        <v>9809</v>
      </c>
      <c r="F1141" s="52">
        <v>0.38800000000000001</v>
      </c>
      <c r="G1141" s="36" t="s">
        <v>9810</v>
      </c>
      <c r="H1141" t="s">
        <v>9811</v>
      </c>
      <c r="I1141" t="s">
        <v>9812</v>
      </c>
      <c r="J1141" s="56" t="str">
        <f t="shared" si="68"/>
        <v xml:space="preserve"> 'ZM.9601208 ',</v>
      </c>
      <c r="K1141" t="s">
        <v>9813</v>
      </c>
      <c r="L1141" t="s">
        <v>9814</v>
      </c>
      <c r="M1141">
        <v>140</v>
      </c>
      <c r="N1141" t="str">
        <f t="shared" si="69"/>
        <v>when  'ZM.9601208 ',then 140</v>
      </c>
      <c r="O1141" t="str">
        <f t="shared" si="70"/>
        <v>V</v>
      </c>
      <c r="P1141">
        <v>23837</v>
      </c>
      <c r="Q1141" t="s">
        <v>8358</v>
      </c>
      <c r="R1141" t="s">
        <v>9816</v>
      </c>
      <c r="S1141" t="s">
        <v>9817</v>
      </c>
      <c r="T1141" t="str">
        <f t="shared" si="71"/>
        <v>update Unidad set Peso= '0.388 ' WHERE IDProductoServicio=23837</v>
      </c>
    </row>
    <row r="1142" spans="1:20" hidden="1" x14ac:dyDescent="0.25">
      <c r="A1142" s="35" t="s">
        <v>6</v>
      </c>
      <c r="B1142" s="35" t="s">
        <v>8360</v>
      </c>
      <c r="C1142" s="36">
        <v>14</v>
      </c>
      <c r="D1142" s="36">
        <v>0.50700000000000001</v>
      </c>
      <c r="E1142" s="36" t="s">
        <v>9809</v>
      </c>
      <c r="F1142" s="52">
        <v>0.46400000000000002</v>
      </c>
      <c r="G1142" s="36" t="s">
        <v>9810</v>
      </c>
      <c r="H1142" t="s">
        <v>9811</v>
      </c>
      <c r="I1142" t="s">
        <v>9812</v>
      </c>
      <c r="J1142" s="56" t="str">
        <f t="shared" si="68"/>
        <v xml:space="preserve"> 'ZM.9601209 ',</v>
      </c>
      <c r="K1142" t="s">
        <v>9813</v>
      </c>
      <c r="L1142" t="s">
        <v>9814</v>
      </c>
      <c r="M1142">
        <v>141</v>
      </c>
      <c r="N1142" t="str">
        <f t="shared" si="69"/>
        <v>when  'ZM.9601209 ',then 141</v>
      </c>
      <c r="O1142" t="str">
        <f t="shared" si="70"/>
        <v>V</v>
      </c>
      <c r="P1142">
        <v>23838</v>
      </c>
      <c r="Q1142" t="s">
        <v>8360</v>
      </c>
      <c r="R1142" t="s">
        <v>9816</v>
      </c>
      <c r="S1142" t="s">
        <v>9817</v>
      </c>
      <c r="T1142" t="str">
        <f t="shared" si="71"/>
        <v>update Unidad set Peso= '0.464 ' WHERE IDProductoServicio=23838</v>
      </c>
    </row>
    <row r="1143" spans="1:20" hidden="1" x14ac:dyDescent="0.25">
      <c r="A1143" s="35" t="s">
        <v>6</v>
      </c>
      <c r="B1143" s="35" t="s">
        <v>8362</v>
      </c>
      <c r="C1143" s="36">
        <v>14</v>
      </c>
      <c r="D1143" s="36">
        <v>0.48499999999999999</v>
      </c>
      <c r="E1143" s="36" t="s">
        <v>9809</v>
      </c>
      <c r="F1143" s="52">
        <v>0.45</v>
      </c>
      <c r="G1143" s="36" t="s">
        <v>9810</v>
      </c>
      <c r="H1143" t="s">
        <v>9811</v>
      </c>
      <c r="I1143" t="s">
        <v>9812</v>
      </c>
      <c r="J1143" s="56" t="str">
        <f t="shared" si="68"/>
        <v xml:space="preserve"> 'ZM.9601210 ',</v>
      </c>
      <c r="K1143" t="s">
        <v>9813</v>
      </c>
      <c r="L1143" t="s">
        <v>9814</v>
      </c>
      <c r="M1143">
        <v>142</v>
      </c>
      <c r="N1143" t="str">
        <f t="shared" si="69"/>
        <v>when  'ZM.9601210 ',then 142</v>
      </c>
      <c r="O1143" t="str">
        <f t="shared" si="70"/>
        <v>V</v>
      </c>
      <c r="P1143">
        <v>25652</v>
      </c>
      <c r="Q1143" t="s">
        <v>8362</v>
      </c>
      <c r="R1143" t="s">
        <v>9816</v>
      </c>
      <c r="S1143" t="s">
        <v>9817</v>
      </c>
      <c r="T1143" t="str">
        <f t="shared" si="71"/>
        <v>update Unidad set Peso= '0.45 ' WHERE IDProductoServicio=25652</v>
      </c>
    </row>
    <row r="1144" spans="1:20" hidden="1" x14ac:dyDescent="0.25">
      <c r="A1144" s="35" t="s">
        <v>6</v>
      </c>
      <c r="B1144" s="35" t="s">
        <v>8364</v>
      </c>
      <c r="C1144" s="36">
        <v>8</v>
      </c>
      <c r="D1144" s="36">
        <v>0.38800000000000001</v>
      </c>
      <c r="E1144" s="36" t="s">
        <v>9809</v>
      </c>
      <c r="F1144" s="52">
        <v>0.57599999999999996</v>
      </c>
      <c r="G1144" s="36" t="s">
        <v>9810</v>
      </c>
      <c r="H1144" t="s">
        <v>9811</v>
      </c>
      <c r="I1144" t="s">
        <v>9812</v>
      </c>
      <c r="J1144" s="56" t="str">
        <f t="shared" si="68"/>
        <v xml:space="preserve"> 'ZM.9601216 ',</v>
      </c>
      <c r="K1144" t="s">
        <v>9813</v>
      </c>
      <c r="L1144" t="s">
        <v>9814</v>
      </c>
      <c r="M1144">
        <v>143</v>
      </c>
      <c r="N1144" t="str">
        <f t="shared" si="69"/>
        <v>when  'ZM.9601216 ',then 143</v>
      </c>
      <c r="O1144" t="str">
        <f t="shared" si="70"/>
        <v>V</v>
      </c>
      <c r="P1144">
        <v>24312</v>
      </c>
      <c r="Q1144" t="s">
        <v>8364</v>
      </c>
      <c r="R1144" t="s">
        <v>9816</v>
      </c>
      <c r="S1144" t="s">
        <v>9817</v>
      </c>
      <c r="T1144" t="str">
        <f t="shared" si="71"/>
        <v>update Unidad set Peso= '0.576 ' WHERE IDProductoServicio=24312</v>
      </c>
    </row>
    <row r="1145" spans="1:20" hidden="1" x14ac:dyDescent="0.25">
      <c r="A1145" s="35" t="s">
        <v>6</v>
      </c>
      <c r="B1145" s="35" t="s">
        <v>8366</v>
      </c>
      <c r="C1145" s="36">
        <v>113</v>
      </c>
      <c r="D1145" s="36">
        <v>0.46400000000000002</v>
      </c>
      <c r="E1145" s="36" t="s">
        <v>9809</v>
      </c>
      <c r="F1145" s="52">
        <v>0.57699999999999996</v>
      </c>
      <c r="G1145" s="36" t="s">
        <v>9810</v>
      </c>
      <c r="H1145" t="s">
        <v>9811</v>
      </c>
      <c r="I1145" t="s">
        <v>9812</v>
      </c>
      <c r="J1145" s="56" t="str">
        <f t="shared" si="68"/>
        <v xml:space="preserve"> 'ZM.9601218 ',</v>
      </c>
      <c r="K1145" t="s">
        <v>9813</v>
      </c>
      <c r="L1145" t="s">
        <v>9814</v>
      </c>
      <c r="M1145">
        <v>144</v>
      </c>
      <c r="N1145" t="str">
        <f t="shared" si="69"/>
        <v>when  'ZM.9601218 ',then 144</v>
      </c>
      <c r="O1145" t="str">
        <f t="shared" si="70"/>
        <v>V</v>
      </c>
      <c r="P1145">
        <v>23839</v>
      </c>
      <c r="Q1145" t="s">
        <v>8366</v>
      </c>
      <c r="R1145" t="s">
        <v>9816</v>
      </c>
      <c r="S1145" t="s">
        <v>9817</v>
      </c>
      <c r="T1145" t="str">
        <f t="shared" si="71"/>
        <v>update Unidad set Peso= '0.577 ' WHERE IDProductoServicio=23839</v>
      </c>
    </row>
    <row r="1146" spans="1:20" hidden="1" x14ac:dyDescent="0.25">
      <c r="A1146" s="35" t="s">
        <v>6</v>
      </c>
      <c r="B1146" s="35" t="s">
        <v>8368</v>
      </c>
      <c r="C1146" s="36">
        <v>29</v>
      </c>
      <c r="D1146" s="36">
        <v>0.45</v>
      </c>
      <c r="E1146" s="36" t="s">
        <v>9809</v>
      </c>
      <c r="F1146" s="52">
        <v>0.47499999999999998</v>
      </c>
      <c r="G1146" s="36" t="s">
        <v>9810</v>
      </c>
      <c r="H1146" t="s">
        <v>9811</v>
      </c>
      <c r="I1146" t="s">
        <v>9812</v>
      </c>
      <c r="J1146" s="56" t="str">
        <f t="shared" si="68"/>
        <v xml:space="preserve"> 'ZM.9601222 ',</v>
      </c>
      <c r="K1146" t="s">
        <v>9813</v>
      </c>
      <c r="L1146" t="s">
        <v>9814</v>
      </c>
      <c r="M1146">
        <v>145</v>
      </c>
      <c r="N1146" t="str">
        <f t="shared" si="69"/>
        <v>when  'ZM.9601222 ',then 145</v>
      </c>
      <c r="O1146" t="str">
        <f t="shared" si="70"/>
        <v>V</v>
      </c>
      <c r="P1146">
        <v>25664</v>
      </c>
      <c r="Q1146" t="s">
        <v>8368</v>
      </c>
      <c r="R1146" t="s">
        <v>9816</v>
      </c>
      <c r="S1146" t="s">
        <v>9817</v>
      </c>
      <c r="T1146" t="str">
        <f t="shared" si="71"/>
        <v>update Unidad set Peso= '0.475 ' WHERE IDProductoServicio=25664</v>
      </c>
    </row>
    <row r="1147" spans="1:20" hidden="1" x14ac:dyDescent="0.25">
      <c r="A1147" s="35" t="s">
        <v>6</v>
      </c>
      <c r="B1147" s="35" t="s">
        <v>8370</v>
      </c>
      <c r="C1147" s="36">
        <v>1</v>
      </c>
      <c r="D1147" s="36">
        <v>0.57599999999999996</v>
      </c>
      <c r="E1147" s="36" t="s">
        <v>9809</v>
      </c>
      <c r="F1147" s="52">
        <v>0.49399999999999999</v>
      </c>
      <c r="G1147" s="36" t="s">
        <v>9810</v>
      </c>
      <c r="H1147" t="s">
        <v>9811</v>
      </c>
      <c r="I1147" t="s">
        <v>9812</v>
      </c>
      <c r="J1147" s="56" t="str">
        <f t="shared" si="68"/>
        <v xml:space="preserve"> 'ZM.9601224 ',</v>
      </c>
      <c r="K1147" t="s">
        <v>9813</v>
      </c>
      <c r="L1147" t="s">
        <v>9814</v>
      </c>
      <c r="M1147">
        <v>146</v>
      </c>
      <c r="N1147" t="str">
        <f t="shared" si="69"/>
        <v>when  'ZM.9601224 ',then 146</v>
      </c>
      <c r="O1147" t="str">
        <f t="shared" si="70"/>
        <v>V</v>
      </c>
      <c r="P1147">
        <v>25653</v>
      </c>
      <c r="Q1147" t="s">
        <v>8370</v>
      </c>
      <c r="R1147" t="s">
        <v>9816</v>
      </c>
      <c r="S1147" t="s">
        <v>9817</v>
      </c>
      <c r="T1147" t="str">
        <f t="shared" si="71"/>
        <v>update Unidad set Peso= '0.494 ' WHERE IDProductoServicio=25653</v>
      </c>
    </row>
    <row r="1148" spans="1:20" hidden="1" x14ac:dyDescent="0.25">
      <c r="A1148" s="35" t="s">
        <v>6</v>
      </c>
      <c r="B1148" s="35" t="s">
        <v>8372</v>
      </c>
      <c r="C1148" s="36">
        <v>58</v>
      </c>
      <c r="D1148" s="36">
        <v>0.57699999999999996</v>
      </c>
      <c r="E1148" s="36" t="s">
        <v>9809</v>
      </c>
      <c r="F1148" s="52">
        <v>0.499</v>
      </c>
      <c r="G1148" s="36" t="s">
        <v>9810</v>
      </c>
      <c r="H1148" t="s">
        <v>9811</v>
      </c>
      <c r="I1148" t="s">
        <v>9812</v>
      </c>
      <c r="J1148" s="56" t="str">
        <f t="shared" si="68"/>
        <v xml:space="preserve"> 'ZM.9601225 ',</v>
      </c>
      <c r="K1148" t="s">
        <v>9813</v>
      </c>
      <c r="L1148" t="s">
        <v>9814</v>
      </c>
      <c r="M1148">
        <v>147</v>
      </c>
      <c r="N1148" t="str">
        <f t="shared" si="69"/>
        <v>when  'ZM.9601225 ',then 147</v>
      </c>
      <c r="O1148" t="str">
        <f t="shared" si="70"/>
        <v>V</v>
      </c>
      <c r="P1148">
        <v>23841</v>
      </c>
      <c r="Q1148" t="s">
        <v>8372</v>
      </c>
      <c r="R1148" t="s">
        <v>9816</v>
      </c>
      <c r="S1148" t="s">
        <v>9817</v>
      </c>
      <c r="T1148" t="str">
        <f t="shared" si="71"/>
        <v>update Unidad set Peso= '0.499 ' WHERE IDProductoServicio=23841</v>
      </c>
    </row>
    <row r="1149" spans="1:20" hidden="1" x14ac:dyDescent="0.25">
      <c r="A1149" s="35" t="s">
        <v>6</v>
      </c>
      <c r="B1149" s="35" t="s">
        <v>8374</v>
      </c>
      <c r="C1149" s="36">
        <v>83</v>
      </c>
      <c r="D1149" s="36">
        <v>0.47499999999999998</v>
      </c>
      <c r="E1149" s="36" t="s">
        <v>9809</v>
      </c>
      <c r="F1149" s="52">
        <v>0.48299999999999998</v>
      </c>
      <c r="G1149" s="36" t="s">
        <v>9810</v>
      </c>
      <c r="H1149" t="s">
        <v>9811</v>
      </c>
      <c r="I1149" t="s">
        <v>9812</v>
      </c>
      <c r="J1149" s="56" t="str">
        <f t="shared" si="68"/>
        <v xml:space="preserve"> 'ZM.9601233 ',</v>
      </c>
      <c r="K1149" t="s">
        <v>9813</v>
      </c>
      <c r="L1149" t="s">
        <v>9814</v>
      </c>
      <c r="M1149">
        <v>148</v>
      </c>
      <c r="N1149" t="str">
        <f t="shared" si="69"/>
        <v>when  'ZM.9601233 ',then 148</v>
      </c>
      <c r="O1149" t="str">
        <f t="shared" si="70"/>
        <v>V</v>
      </c>
      <c r="P1149">
        <v>24308</v>
      </c>
      <c r="Q1149" t="s">
        <v>8374</v>
      </c>
      <c r="R1149" t="s">
        <v>9816</v>
      </c>
      <c r="S1149" t="s">
        <v>9817</v>
      </c>
      <c r="T1149" t="str">
        <f t="shared" si="71"/>
        <v>update Unidad set Peso= '0.483 ' WHERE IDProductoServicio=24308</v>
      </c>
    </row>
    <row r="1150" spans="1:20" hidden="1" x14ac:dyDescent="0.25">
      <c r="A1150" s="35" t="s">
        <v>6</v>
      </c>
      <c r="B1150" s="35" t="s">
        <v>8376</v>
      </c>
      <c r="C1150" s="36">
        <v>9</v>
      </c>
      <c r="D1150" s="36">
        <v>0.49399999999999999</v>
      </c>
      <c r="E1150" s="36" t="s">
        <v>9809</v>
      </c>
      <c r="F1150" s="52">
        <v>0.51</v>
      </c>
      <c r="G1150" s="36" t="s">
        <v>9810</v>
      </c>
      <c r="H1150" t="s">
        <v>9811</v>
      </c>
      <c r="I1150" t="s">
        <v>9812</v>
      </c>
      <c r="J1150" s="56" t="str">
        <f t="shared" si="68"/>
        <v xml:space="preserve"> 'ZM.9601234 ',</v>
      </c>
      <c r="K1150" t="s">
        <v>9813</v>
      </c>
      <c r="L1150" t="s">
        <v>9814</v>
      </c>
      <c r="M1150">
        <v>149</v>
      </c>
      <c r="N1150" t="str">
        <f t="shared" si="69"/>
        <v>when  'ZM.9601234 ',then 149</v>
      </c>
      <c r="O1150" t="str">
        <f t="shared" si="70"/>
        <v>V</v>
      </c>
      <c r="P1150">
        <v>24785</v>
      </c>
      <c r="Q1150" t="s">
        <v>8376</v>
      </c>
      <c r="R1150" t="s">
        <v>9816</v>
      </c>
      <c r="S1150" t="s">
        <v>9817</v>
      </c>
      <c r="T1150" t="str">
        <f t="shared" si="71"/>
        <v>update Unidad set Peso= '0.51 ' WHERE IDProductoServicio=24785</v>
      </c>
    </row>
    <row r="1151" spans="1:20" hidden="1" x14ac:dyDescent="0.25">
      <c r="A1151" s="35" t="s">
        <v>6</v>
      </c>
      <c r="B1151" s="35" t="s">
        <v>8378</v>
      </c>
      <c r="C1151" s="36">
        <v>1</v>
      </c>
      <c r="D1151" s="36">
        <v>0.499</v>
      </c>
      <c r="E1151" s="36" t="s">
        <v>9809</v>
      </c>
      <c r="F1151" s="52">
        <v>0.55500000000000005</v>
      </c>
      <c r="G1151" s="36" t="s">
        <v>9810</v>
      </c>
      <c r="H1151" t="s">
        <v>9811</v>
      </c>
      <c r="I1151" t="s">
        <v>9812</v>
      </c>
      <c r="J1151" s="56" t="str">
        <f t="shared" si="68"/>
        <v xml:space="preserve"> 'ZM.9601236 ',</v>
      </c>
      <c r="K1151" t="s">
        <v>9813</v>
      </c>
      <c r="L1151" t="s">
        <v>9814</v>
      </c>
      <c r="M1151">
        <v>150</v>
      </c>
      <c r="N1151" t="str">
        <f t="shared" si="69"/>
        <v>when  'ZM.9601236 ',then 150</v>
      </c>
      <c r="O1151" t="str">
        <f t="shared" si="70"/>
        <v>V</v>
      </c>
      <c r="P1151">
        <v>24305</v>
      </c>
      <c r="Q1151" t="s">
        <v>8378</v>
      </c>
      <c r="R1151" t="s">
        <v>9816</v>
      </c>
      <c r="S1151" t="s">
        <v>9817</v>
      </c>
      <c r="T1151" t="str">
        <f t="shared" si="71"/>
        <v>update Unidad set Peso= '0.555 ' WHERE IDProductoServicio=24305</v>
      </c>
    </row>
    <row r="1152" spans="1:20" hidden="1" x14ac:dyDescent="0.25">
      <c r="A1152" s="35" t="s">
        <v>6</v>
      </c>
      <c r="B1152" s="35" t="s">
        <v>8380</v>
      </c>
      <c r="C1152" s="36">
        <v>11</v>
      </c>
      <c r="D1152" s="36">
        <v>0.48299999999999998</v>
      </c>
      <c r="E1152" s="36" t="s">
        <v>9809</v>
      </c>
      <c r="F1152" s="52">
        <v>0.39700000000000002</v>
      </c>
      <c r="G1152" s="36" t="s">
        <v>9810</v>
      </c>
      <c r="H1152" t="s">
        <v>9811</v>
      </c>
      <c r="I1152" t="s">
        <v>9812</v>
      </c>
      <c r="J1152" s="56" t="str">
        <f t="shared" si="68"/>
        <v xml:space="preserve"> 'ZM.9601237 ',</v>
      </c>
      <c r="K1152" t="s">
        <v>9813</v>
      </c>
      <c r="L1152" t="s">
        <v>9814</v>
      </c>
      <c r="M1152">
        <v>151</v>
      </c>
      <c r="N1152" t="str">
        <f t="shared" si="69"/>
        <v>when  'ZM.9601237 ',then 151</v>
      </c>
      <c r="O1152" t="str">
        <f t="shared" si="70"/>
        <v>V</v>
      </c>
      <c r="P1152">
        <v>25655</v>
      </c>
      <c r="Q1152" t="s">
        <v>8380</v>
      </c>
      <c r="R1152" t="s">
        <v>9816</v>
      </c>
      <c r="S1152" t="s">
        <v>9817</v>
      </c>
      <c r="T1152" t="str">
        <f t="shared" si="71"/>
        <v>update Unidad set Peso= '0.397 ' WHERE IDProductoServicio=25655</v>
      </c>
    </row>
    <row r="1153" spans="1:20" hidden="1" x14ac:dyDescent="0.25">
      <c r="A1153" s="35" t="s">
        <v>6</v>
      </c>
      <c r="B1153" s="35" t="s">
        <v>8382</v>
      </c>
      <c r="C1153" s="36">
        <v>4</v>
      </c>
      <c r="D1153" s="36">
        <v>0.51</v>
      </c>
      <c r="E1153" s="36" t="s">
        <v>9809</v>
      </c>
      <c r="F1153" s="52">
        <v>0.622</v>
      </c>
      <c r="G1153" s="36" t="s">
        <v>9810</v>
      </c>
      <c r="H1153" t="s">
        <v>9811</v>
      </c>
      <c r="I1153" t="s">
        <v>9812</v>
      </c>
      <c r="J1153" s="56" t="str">
        <f t="shared" si="68"/>
        <v xml:space="preserve"> 'ZM.9601238 ',</v>
      </c>
      <c r="K1153" t="s">
        <v>9813</v>
      </c>
      <c r="L1153" t="s">
        <v>9814</v>
      </c>
      <c r="M1153">
        <v>152</v>
      </c>
      <c r="N1153" t="str">
        <f t="shared" si="69"/>
        <v>when  'ZM.9601238 ',then 152</v>
      </c>
      <c r="O1153" t="str">
        <f t="shared" si="70"/>
        <v>V</v>
      </c>
      <c r="P1153">
        <v>24316</v>
      </c>
      <c r="Q1153" t="s">
        <v>8382</v>
      </c>
      <c r="R1153" t="s">
        <v>9816</v>
      </c>
      <c r="S1153" t="s">
        <v>9817</v>
      </c>
      <c r="T1153" t="str">
        <f t="shared" si="71"/>
        <v>update Unidad set Peso= '0.622 ' WHERE IDProductoServicio=24316</v>
      </c>
    </row>
    <row r="1154" spans="1:20" hidden="1" x14ac:dyDescent="0.25">
      <c r="A1154" s="35" t="s">
        <v>6</v>
      </c>
      <c r="B1154" s="35" t="s">
        <v>8384</v>
      </c>
      <c r="C1154" s="36">
        <v>12</v>
      </c>
      <c r="D1154" s="36">
        <v>0.55500000000000005</v>
      </c>
      <c r="E1154" s="36" t="s">
        <v>9809</v>
      </c>
      <c r="F1154" s="52">
        <v>0.36899999999999999</v>
      </c>
      <c r="G1154" s="36" t="s">
        <v>9810</v>
      </c>
      <c r="H1154" t="s">
        <v>9811</v>
      </c>
      <c r="I1154" t="s">
        <v>9812</v>
      </c>
      <c r="J1154" s="56" t="str">
        <f t="shared" si="68"/>
        <v xml:space="preserve"> 'ZM.9601241 ',</v>
      </c>
      <c r="K1154" t="s">
        <v>9813</v>
      </c>
      <c r="L1154" t="s">
        <v>9814</v>
      </c>
      <c r="M1154">
        <v>153</v>
      </c>
      <c r="N1154" t="str">
        <f t="shared" si="69"/>
        <v>when  'ZM.9601241 ',then 153</v>
      </c>
      <c r="O1154" t="str">
        <f t="shared" si="70"/>
        <v>V</v>
      </c>
      <c r="P1154">
        <v>24317</v>
      </c>
      <c r="Q1154" t="s">
        <v>8384</v>
      </c>
      <c r="R1154" t="s">
        <v>9816</v>
      </c>
      <c r="S1154" t="s">
        <v>9817</v>
      </c>
      <c r="T1154" t="str">
        <f t="shared" si="71"/>
        <v>update Unidad set Peso= '0.369 ' WHERE IDProductoServicio=24317</v>
      </c>
    </row>
    <row r="1155" spans="1:20" hidden="1" x14ac:dyDescent="0.25">
      <c r="A1155" s="35" t="s">
        <v>6</v>
      </c>
      <c r="B1155" s="35" t="s">
        <v>8386</v>
      </c>
      <c r="C1155" s="36">
        <v>300</v>
      </c>
      <c r="D1155" s="36">
        <v>0.39700000000000002</v>
      </c>
      <c r="E1155" s="36"/>
      <c r="F1155" s="52">
        <v>0.442</v>
      </c>
      <c r="G1155" s="36" t="s">
        <v>9810</v>
      </c>
      <c r="H1155" t="s">
        <v>9811</v>
      </c>
      <c r="I1155" t="s">
        <v>9812</v>
      </c>
      <c r="J1155" s="56" t="str">
        <f t="shared" ref="J1155:J1218" si="72">H1155&amp;B1155&amp;H1155&amp;I1155</f>
        <v xml:space="preserve"> 'ZM.ZM-1261 ',</v>
      </c>
      <c r="K1155" t="s">
        <v>9813</v>
      </c>
      <c r="L1155" t="s">
        <v>9814</v>
      </c>
      <c r="M1155">
        <v>154</v>
      </c>
      <c r="N1155" t="str">
        <f t="shared" ref="N1155:N1218" si="73">K1155&amp;" "&amp;J1155&amp;L1155&amp;" "&amp;M1155</f>
        <v>when  'ZM.ZM-1261 ',then 154</v>
      </c>
      <c r="O1155" t="str">
        <f t="shared" ref="O1155:O1218" si="74">IF(Q1155=B1155,"V","F")</f>
        <v>V</v>
      </c>
      <c r="P1155">
        <v>24354</v>
      </c>
      <c r="Q1155" t="s">
        <v>8386</v>
      </c>
      <c r="R1155" t="s">
        <v>9816</v>
      </c>
      <c r="S1155" t="s">
        <v>9817</v>
      </c>
      <c r="T1155" t="str">
        <f t="shared" ref="T1155:T1218" si="75">R1155&amp;H1155&amp;F1155&amp;H1155&amp;" "&amp;S1155&amp;P1155</f>
        <v>update Unidad set Peso= '0.442 ' WHERE IDProductoServicio=24354</v>
      </c>
    </row>
    <row r="1156" spans="1:20" hidden="1" x14ac:dyDescent="0.25">
      <c r="A1156" s="35" t="s">
        <v>6</v>
      </c>
      <c r="B1156" s="35" t="s">
        <v>8388</v>
      </c>
      <c r="C1156" s="36">
        <v>56</v>
      </c>
      <c r="D1156" s="36">
        <v>0.622</v>
      </c>
      <c r="E1156" s="36" t="s">
        <v>9809</v>
      </c>
      <c r="F1156" s="52">
        <v>0.70099999999999996</v>
      </c>
      <c r="G1156" s="36" t="s">
        <v>9810</v>
      </c>
      <c r="H1156" t="s">
        <v>9811</v>
      </c>
      <c r="I1156" t="s">
        <v>9812</v>
      </c>
      <c r="J1156" s="56" t="str">
        <f t="shared" si="72"/>
        <v xml:space="preserve"> 'ZM.ZM-1371 ',</v>
      </c>
      <c r="K1156" t="s">
        <v>9813</v>
      </c>
      <c r="L1156" t="s">
        <v>9814</v>
      </c>
      <c r="M1156">
        <v>155</v>
      </c>
      <c r="N1156" t="str">
        <f t="shared" si="73"/>
        <v>when  'ZM.ZM-1371 ',then 155</v>
      </c>
      <c r="O1156" t="str">
        <f t="shared" si="74"/>
        <v>V</v>
      </c>
      <c r="P1156">
        <v>24333</v>
      </c>
      <c r="Q1156" t="s">
        <v>8388</v>
      </c>
      <c r="R1156" t="s">
        <v>9816</v>
      </c>
      <c r="S1156" t="s">
        <v>9817</v>
      </c>
      <c r="T1156" t="str">
        <f t="shared" si="75"/>
        <v>update Unidad set Peso= '0.701 ' WHERE IDProductoServicio=24333</v>
      </c>
    </row>
    <row r="1157" spans="1:20" hidden="1" x14ac:dyDescent="0.25">
      <c r="A1157" s="35" t="s">
        <v>6</v>
      </c>
      <c r="B1157" s="35" t="s">
        <v>8390</v>
      </c>
      <c r="C1157" s="36">
        <v>28</v>
      </c>
      <c r="D1157" s="37">
        <v>0.69799999999999995</v>
      </c>
      <c r="E1157" s="36"/>
      <c r="F1157" s="52">
        <v>0.70199999999999996</v>
      </c>
      <c r="G1157" s="36" t="s">
        <v>9810</v>
      </c>
      <c r="H1157" t="s">
        <v>9811</v>
      </c>
      <c r="I1157" t="s">
        <v>9812</v>
      </c>
      <c r="J1157" s="56" t="str">
        <f t="shared" si="72"/>
        <v xml:space="preserve"> 'ZM.ZM-1379 ',</v>
      </c>
      <c r="K1157" t="s">
        <v>9813</v>
      </c>
      <c r="L1157" t="s">
        <v>9814</v>
      </c>
      <c r="M1157">
        <v>156</v>
      </c>
      <c r="N1157" t="str">
        <f t="shared" si="73"/>
        <v>when  'ZM.ZM-1379 ',then 156</v>
      </c>
      <c r="O1157" t="str">
        <f t="shared" si="74"/>
        <v>V</v>
      </c>
      <c r="P1157">
        <v>8051</v>
      </c>
      <c r="Q1157" t="s">
        <v>8390</v>
      </c>
      <c r="R1157" t="s">
        <v>9816</v>
      </c>
      <c r="S1157" t="s">
        <v>9817</v>
      </c>
      <c r="T1157" t="str">
        <f t="shared" si="75"/>
        <v>update Unidad set Peso= '0.702 ' WHERE IDProductoServicio=8051</v>
      </c>
    </row>
    <row r="1158" spans="1:20" hidden="1" x14ac:dyDescent="0.25">
      <c r="A1158" s="35" t="s">
        <v>6</v>
      </c>
      <c r="B1158" s="35" t="s">
        <v>8392</v>
      </c>
      <c r="C1158" s="36">
        <v>227</v>
      </c>
      <c r="D1158" s="37">
        <v>0.36899999999999999</v>
      </c>
      <c r="E1158" s="36"/>
      <c r="F1158" s="53">
        <v>0.35399999999999998</v>
      </c>
      <c r="G1158" s="36" t="s">
        <v>9810</v>
      </c>
      <c r="H1158" t="s">
        <v>9811</v>
      </c>
      <c r="I1158" t="s">
        <v>9812</v>
      </c>
      <c r="J1158" s="56" t="str">
        <f t="shared" si="72"/>
        <v xml:space="preserve"> 'ZM.ZM-1391 ',</v>
      </c>
      <c r="K1158" t="s">
        <v>9813</v>
      </c>
      <c r="L1158" t="s">
        <v>9814</v>
      </c>
      <c r="M1158">
        <v>157</v>
      </c>
      <c r="N1158" t="str">
        <f t="shared" si="73"/>
        <v>when  'ZM.ZM-1391 ',then 157</v>
      </c>
      <c r="O1158" t="str">
        <f t="shared" si="74"/>
        <v>V</v>
      </c>
      <c r="P1158">
        <v>9650</v>
      </c>
      <c r="Q1158" t="s">
        <v>8392</v>
      </c>
      <c r="R1158" t="s">
        <v>9816</v>
      </c>
      <c r="S1158" t="s">
        <v>9817</v>
      </c>
      <c r="T1158" t="str">
        <f t="shared" si="75"/>
        <v>update Unidad set Peso= '0.354 ' WHERE IDProductoServicio=9650</v>
      </c>
    </row>
    <row r="1159" spans="1:20" hidden="1" x14ac:dyDescent="0.25">
      <c r="A1159" s="35" t="s">
        <v>6</v>
      </c>
      <c r="B1159" s="35" t="s">
        <v>8394</v>
      </c>
      <c r="C1159" s="36">
        <v>86</v>
      </c>
      <c r="D1159" s="37">
        <v>0.434</v>
      </c>
      <c r="E1159" s="36"/>
      <c r="F1159" s="53">
        <v>0.66400000000000003</v>
      </c>
      <c r="G1159" s="36" t="s">
        <v>9810</v>
      </c>
      <c r="H1159" t="s">
        <v>9811</v>
      </c>
      <c r="I1159" t="s">
        <v>9812</v>
      </c>
      <c r="J1159" s="56" t="str">
        <f t="shared" si="72"/>
        <v xml:space="preserve"> 'ZM.ZM-1392 ',</v>
      </c>
      <c r="K1159" t="s">
        <v>9813</v>
      </c>
      <c r="L1159" t="s">
        <v>9814</v>
      </c>
      <c r="M1159">
        <v>158</v>
      </c>
      <c r="N1159" t="str">
        <f t="shared" si="73"/>
        <v>when  'ZM.ZM-1392 ',then 158</v>
      </c>
      <c r="O1159" t="str">
        <f t="shared" si="74"/>
        <v>V</v>
      </c>
      <c r="P1159">
        <v>26295</v>
      </c>
      <c r="Q1159" t="s">
        <v>8394</v>
      </c>
      <c r="R1159" t="s">
        <v>9816</v>
      </c>
      <c r="S1159" t="s">
        <v>9817</v>
      </c>
      <c r="T1159" t="str">
        <f t="shared" si="75"/>
        <v>update Unidad set Peso= '0.664 ' WHERE IDProductoServicio=26295</v>
      </c>
    </row>
    <row r="1160" spans="1:20" hidden="1" x14ac:dyDescent="0.25">
      <c r="A1160" s="35" t="s">
        <v>6</v>
      </c>
      <c r="B1160" s="35" t="s">
        <v>8396</v>
      </c>
      <c r="C1160" s="36">
        <v>6</v>
      </c>
      <c r="D1160" s="37">
        <v>0.70099999999999996</v>
      </c>
      <c r="E1160" s="36"/>
      <c r="F1160" s="53">
        <v>0.624</v>
      </c>
      <c r="G1160" s="36" t="s">
        <v>9810</v>
      </c>
      <c r="H1160" t="s">
        <v>9811</v>
      </c>
      <c r="I1160" t="s">
        <v>9812</v>
      </c>
      <c r="J1160" s="56" t="str">
        <f t="shared" si="72"/>
        <v xml:space="preserve"> 'ZM.ZM-1397 ',</v>
      </c>
      <c r="K1160" t="s">
        <v>9813</v>
      </c>
      <c r="L1160" t="s">
        <v>9814</v>
      </c>
      <c r="M1160">
        <v>159</v>
      </c>
      <c r="N1160" t="str">
        <f t="shared" si="73"/>
        <v>when  'ZM.ZM-1397 ',then 159</v>
      </c>
      <c r="O1160" t="str">
        <f t="shared" si="74"/>
        <v>V</v>
      </c>
      <c r="P1160">
        <v>19697</v>
      </c>
      <c r="Q1160" t="s">
        <v>8396</v>
      </c>
      <c r="R1160" t="s">
        <v>9816</v>
      </c>
      <c r="S1160" t="s">
        <v>9817</v>
      </c>
      <c r="T1160" t="str">
        <f t="shared" si="75"/>
        <v>update Unidad set Peso= '0.624 ' WHERE IDProductoServicio=19697</v>
      </c>
    </row>
    <row r="1161" spans="1:20" hidden="1" x14ac:dyDescent="0.25">
      <c r="A1161" s="35" t="s">
        <v>6</v>
      </c>
      <c r="B1161" s="35" t="s">
        <v>8398</v>
      </c>
      <c r="C1161" s="36">
        <v>13</v>
      </c>
      <c r="D1161" s="37">
        <v>0.35</v>
      </c>
      <c r="E1161" s="36"/>
      <c r="F1161" s="53">
        <v>0.38400000000000001</v>
      </c>
      <c r="G1161" s="36" t="s">
        <v>9810</v>
      </c>
      <c r="H1161" t="s">
        <v>9811</v>
      </c>
      <c r="I1161" t="s">
        <v>9812</v>
      </c>
      <c r="J1161" s="56" t="str">
        <f t="shared" si="72"/>
        <v xml:space="preserve"> 'ZM.ZM-1409 ',</v>
      </c>
      <c r="K1161" t="s">
        <v>9813</v>
      </c>
      <c r="L1161" t="s">
        <v>9814</v>
      </c>
      <c r="M1161">
        <v>160</v>
      </c>
      <c r="N1161" t="str">
        <f t="shared" si="73"/>
        <v>when  'ZM.ZM-1409 ',then 160</v>
      </c>
      <c r="O1161" t="str">
        <f t="shared" si="74"/>
        <v>V</v>
      </c>
      <c r="P1161">
        <v>9392</v>
      </c>
      <c r="Q1161" t="s">
        <v>8398</v>
      </c>
      <c r="R1161" t="s">
        <v>9816</v>
      </c>
      <c r="S1161" t="s">
        <v>9817</v>
      </c>
      <c r="T1161" t="str">
        <f t="shared" si="75"/>
        <v>update Unidad set Peso= '0.384 ' WHERE IDProductoServicio=9392</v>
      </c>
    </row>
    <row r="1162" spans="1:20" hidden="1" x14ac:dyDescent="0.25">
      <c r="A1162" s="35" t="s">
        <v>6</v>
      </c>
      <c r="B1162" s="35" t="s">
        <v>8400</v>
      </c>
      <c r="C1162" s="36">
        <v>12</v>
      </c>
      <c r="D1162" s="37">
        <v>0.65500000000000003</v>
      </c>
      <c r="E1162" s="36"/>
      <c r="F1162" s="52">
        <v>0.33</v>
      </c>
      <c r="G1162" s="36" t="s">
        <v>9810</v>
      </c>
      <c r="H1162" t="s">
        <v>9811</v>
      </c>
      <c r="I1162" t="s">
        <v>9812</v>
      </c>
      <c r="J1162" s="56" t="str">
        <f t="shared" si="72"/>
        <v xml:space="preserve"> 'ZM.ZM-1421 ',</v>
      </c>
      <c r="K1162" t="s">
        <v>9813</v>
      </c>
      <c r="L1162" t="s">
        <v>9814</v>
      </c>
      <c r="M1162">
        <v>161</v>
      </c>
      <c r="N1162" t="str">
        <f t="shared" si="73"/>
        <v>when  'ZM.ZM-1421 ',then 161</v>
      </c>
      <c r="O1162" t="str">
        <f t="shared" si="74"/>
        <v>V</v>
      </c>
      <c r="P1162">
        <v>18771</v>
      </c>
      <c r="Q1162" t="s">
        <v>8400</v>
      </c>
      <c r="R1162" t="s">
        <v>9816</v>
      </c>
      <c r="S1162" t="s">
        <v>9817</v>
      </c>
      <c r="T1162" t="str">
        <f t="shared" si="75"/>
        <v>update Unidad set Peso= '0.33 ' WHERE IDProductoServicio=18771</v>
      </c>
    </row>
    <row r="1163" spans="1:20" hidden="1" x14ac:dyDescent="0.25">
      <c r="A1163" s="35" t="s">
        <v>6</v>
      </c>
      <c r="B1163" s="35" t="s">
        <v>8402</v>
      </c>
      <c r="C1163" s="36">
        <v>77</v>
      </c>
      <c r="D1163" s="37">
        <v>0.60299999999999998</v>
      </c>
      <c r="E1163" s="36"/>
      <c r="F1163" s="53">
        <v>0.54800000000000004</v>
      </c>
      <c r="G1163" s="36" t="s">
        <v>9810</v>
      </c>
      <c r="H1163" t="s">
        <v>9811</v>
      </c>
      <c r="I1163" t="s">
        <v>9812</v>
      </c>
      <c r="J1163" s="56" t="str">
        <f t="shared" si="72"/>
        <v xml:space="preserve"> 'ZM.ZM-1425 ',</v>
      </c>
      <c r="K1163" t="s">
        <v>9813</v>
      </c>
      <c r="L1163" t="s">
        <v>9814</v>
      </c>
      <c r="M1163">
        <v>162</v>
      </c>
      <c r="N1163" t="str">
        <f t="shared" si="73"/>
        <v>when  'ZM.ZM-1425 ',then 162</v>
      </c>
      <c r="O1163" t="str">
        <f t="shared" si="74"/>
        <v>V</v>
      </c>
      <c r="P1163">
        <v>25200</v>
      </c>
      <c r="Q1163" t="s">
        <v>8402</v>
      </c>
      <c r="R1163" t="s">
        <v>9816</v>
      </c>
      <c r="S1163" t="s">
        <v>9817</v>
      </c>
      <c r="T1163" t="str">
        <f t="shared" si="75"/>
        <v>update Unidad set Peso= '0.548 ' WHERE IDProductoServicio=25200</v>
      </c>
    </row>
    <row r="1164" spans="1:20" hidden="1" x14ac:dyDescent="0.25">
      <c r="A1164" s="35" t="s">
        <v>6</v>
      </c>
      <c r="B1164" s="35" t="s">
        <v>8404</v>
      </c>
      <c r="C1164" s="36">
        <v>70</v>
      </c>
      <c r="D1164" s="37">
        <v>0.38100000000000001</v>
      </c>
      <c r="E1164" s="36"/>
      <c r="F1164" s="53">
        <v>0.83399999999999996</v>
      </c>
      <c r="G1164" s="36" t="s">
        <v>9810</v>
      </c>
      <c r="H1164" t="s">
        <v>9811</v>
      </c>
      <c r="I1164" t="s">
        <v>9812</v>
      </c>
      <c r="J1164" s="56" t="str">
        <f t="shared" si="72"/>
        <v xml:space="preserve"> 'ZM.ZM-1482 ',</v>
      </c>
      <c r="K1164" t="s">
        <v>9813</v>
      </c>
      <c r="L1164" t="s">
        <v>9814</v>
      </c>
      <c r="M1164">
        <v>163</v>
      </c>
      <c r="N1164" t="str">
        <f t="shared" si="73"/>
        <v>when  'ZM.ZM-1482 ',then 163</v>
      </c>
      <c r="O1164" t="str">
        <f t="shared" si="74"/>
        <v>V</v>
      </c>
      <c r="P1164">
        <v>16111</v>
      </c>
      <c r="Q1164" t="s">
        <v>8404</v>
      </c>
      <c r="R1164" t="s">
        <v>9816</v>
      </c>
      <c r="S1164" t="s">
        <v>9817</v>
      </c>
      <c r="T1164" t="str">
        <f t="shared" si="75"/>
        <v>update Unidad set Peso= '0.834 ' WHERE IDProductoServicio=16111</v>
      </c>
    </row>
    <row r="1165" spans="1:20" hidden="1" x14ac:dyDescent="0.25">
      <c r="A1165" s="35" t="s">
        <v>6</v>
      </c>
      <c r="B1165" s="35" t="s">
        <v>8406</v>
      </c>
      <c r="C1165" s="36">
        <v>7</v>
      </c>
      <c r="D1165" s="37">
        <v>0.32600000000000001</v>
      </c>
      <c r="E1165" s="36"/>
      <c r="F1165" s="53">
        <v>0.77400000000000002</v>
      </c>
      <c r="G1165" s="36" t="s">
        <v>9810</v>
      </c>
      <c r="H1165" t="s">
        <v>9811</v>
      </c>
      <c r="I1165" t="s">
        <v>9812</v>
      </c>
      <c r="J1165" s="56" t="str">
        <f t="shared" si="72"/>
        <v xml:space="preserve"> 'ZM.ZM-1483 ',</v>
      </c>
      <c r="K1165" t="s">
        <v>9813</v>
      </c>
      <c r="L1165" t="s">
        <v>9814</v>
      </c>
      <c r="M1165">
        <v>164</v>
      </c>
      <c r="N1165" t="str">
        <f t="shared" si="73"/>
        <v>when  'ZM.ZM-1483 ',then 164</v>
      </c>
      <c r="O1165" t="str">
        <f t="shared" si="74"/>
        <v>V</v>
      </c>
      <c r="P1165">
        <v>16112</v>
      </c>
      <c r="Q1165" t="s">
        <v>8406</v>
      </c>
      <c r="R1165" t="s">
        <v>9816</v>
      </c>
      <c r="S1165" t="s">
        <v>9817</v>
      </c>
      <c r="T1165" t="str">
        <f t="shared" si="75"/>
        <v>update Unidad set Peso= '0.774 ' WHERE IDProductoServicio=16112</v>
      </c>
    </row>
    <row r="1166" spans="1:20" hidden="1" x14ac:dyDescent="0.25">
      <c r="A1166" s="35" t="s">
        <v>6</v>
      </c>
      <c r="B1166" s="35" t="s">
        <v>8408</v>
      </c>
      <c r="C1166" s="36">
        <v>28</v>
      </c>
      <c r="D1166" s="37">
        <v>0.69799999999999995</v>
      </c>
      <c r="E1166" s="36"/>
      <c r="F1166" s="52">
        <v>0.7</v>
      </c>
      <c r="G1166" s="36" t="s">
        <v>9810</v>
      </c>
      <c r="H1166" t="s">
        <v>9811</v>
      </c>
      <c r="I1166" t="s">
        <v>9812</v>
      </c>
      <c r="J1166" s="56" t="str">
        <f t="shared" si="72"/>
        <v xml:space="preserve"> 'ZM.ZM-1498 ',</v>
      </c>
      <c r="K1166" t="s">
        <v>9813</v>
      </c>
      <c r="L1166" t="s">
        <v>9814</v>
      </c>
      <c r="M1166">
        <v>165</v>
      </c>
      <c r="N1166" t="str">
        <f t="shared" si="73"/>
        <v>when  'ZM.ZM-1498 ',then 165</v>
      </c>
      <c r="O1166" t="str">
        <f t="shared" si="74"/>
        <v>V</v>
      </c>
      <c r="P1166">
        <v>14541</v>
      </c>
      <c r="Q1166" t="s">
        <v>8408</v>
      </c>
      <c r="R1166" t="s">
        <v>9816</v>
      </c>
      <c r="S1166" t="s">
        <v>9817</v>
      </c>
      <c r="T1166" t="str">
        <f t="shared" si="75"/>
        <v>update Unidad set Peso= '0.7 ' WHERE IDProductoServicio=14541</v>
      </c>
    </row>
    <row r="1167" spans="1:20" hidden="1" x14ac:dyDescent="0.25">
      <c r="A1167" s="35" t="s">
        <v>6</v>
      </c>
      <c r="B1167" s="35" t="s">
        <v>8410</v>
      </c>
      <c r="C1167" s="36">
        <v>12</v>
      </c>
      <c r="D1167" s="37">
        <v>0.54500000000000004</v>
      </c>
      <c r="E1167" s="36"/>
      <c r="F1167" s="52">
        <v>0.88</v>
      </c>
      <c r="G1167" s="36" t="s">
        <v>9810</v>
      </c>
      <c r="H1167" t="s">
        <v>9811</v>
      </c>
      <c r="I1167" t="s">
        <v>9812</v>
      </c>
      <c r="J1167" s="56" t="str">
        <f t="shared" si="72"/>
        <v xml:space="preserve"> 'ZM.ZM-1551 ',</v>
      </c>
      <c r="K1167" t="s">
        <v>9813</v>
      </c>
      <c r="L1167" t="s">
        <v>9814</v>
      </c>
      <c r="M1167">
        <v>166</v>
      </c>
      <c r="N1167" t="str">
        <f t="shared" si="73"/>
        <v>when  'ZM.ZM-1551 ',then 166</v>
      </c>
      <c r="O1167" t="str">
        <f t="shared" si="74"/>
        <v>V</v>
      </c>
      <c r="P1167">
        <v>25201</v>
      </c>
      <c r="Q1167" t="s">
        <v>8410</v>
      </c>
      <c r="R1167" t="s">
        <v>9816</v>
      </c>
      <c r="S1167" t="s">
        <v>9817</v>
      </c>
      <c r="T1167" t="str">
        <f t="shared" si="75"/>
        <v>update Unidad set Peso= '0.88 ' WHERE IDProductoServicio=25201</v>
      </c>
    </row>
    <row r="1168" spans="1:20" hidden="1" x14ac:dyDescent="0.25">
      <c r="A1168" s="35" t="s">
        <v>6</v>
      </c>
      <c r="B1168" s="35" t="s">
        <v>8412</v>
      </c>
      <c r="C1168" s="36">
        <v>5</v>
      </c>
      <c r="D1168" s="37">
        <v>0.83</v>
      </c>
      <c r="E1168" s="36"/>
      <c r="F1168" s="53">
        <v>0.65800000000000003</v>
      </c>
      <c r="G1168" s="36" t="s">
        <v>9810</v>
      </c>
      <c r="H1168" t="s">
        <v>9811</v>
      </c>
      <c r="I1168" t="s">
        <v>9812</v>
      </c>
      <c r="J1168" s="56" t="str">
        <f t="shared" si="72"/>
        <v xml:space="preserve"> 'ZM.ZM-1561 ',</v>
      </c>
      <c r="K1168" t="s">
        <v>9813</v>
      </c>
      <c r="L1168" t="s">
        <v>9814</v>
      </c>
      <c r="M1168">
        <v>167</v>
      </c>
      <c r="N1168" t="str">
        <f t="shared" si="73"/>
        <v>when  'ZM.ZM-1561 ',then 167</v>
      </c>
      <c r="O1168" t="str">
        <f t="shared" si="74"/>
        <v>V</v>
      </c>
      <c r="P1168">
        <v>25397</v>
      </c>
      <c r="Q1168" t="s">
        <v>8412</v>
      </c>
      <c r="R1168" t="s">
        <v>9816</v>
      </c>
      <c r="S1168" t="s">
        <v>9817</v>
      </c>
      <c r="T1168" t="str">
        <f t="shared" si="75"/>
        <v>update Unidad set Peso= '0.658 ' WHERE IDProductoServicio=25397</v>
      </c>
    </row>
    <row r="1169" spans="1:20" hidden="1" x14ac:dyDescent="0.25">
      <c r="A1169" s="35" t="s">
        <v>6</v>
      </c>
      <c r="B1169" s="35" t="s">
        <v>8414</v>
      </c>
      <c r="C1169" s="36">
        <v>4</v>
      </c>
      <c r="D1169" s="37">
        <v>0.76800000000000002</v>
      </c>
      <c r="E1169" s="36"/>
      <c r="F1169" s="52">
        <v>0.85</v>
      </c>
      <c r="G1169" s="36" t="s">
        <v>9810</v>
      </c>
      <c r="H1169" t="s">
        <v>9811</v>
      </c>
      <c r="I1169" t="s">
        <v>9812</v>
      </c>
      <c r="J1169" s="56" t="str">
        <f t="shared" si="72"/>
        <v xml:space="preserve"> 'ZM.ZM-1575 ',</v>
      </c>
      <c r="K1169" t="s">
        <v>9813</v>
      </c>
      <c r="L1169" t="s">
        <v>9814</v>
      </c>
      <c r="M1169">
        <v>168</v>
      </c>
      <c r="N1169" t="str">
        <f t="shared" si="73"/>
        <v>when  'ZM.ZM-1575 ',then 168</v>
      </c>
      <c r="O1169" t="str">
        <f t="shared" si="74"/>
        <v>V</v>
      </c>
      <c r="P1169">
        <v>23353</v>
      </c>
      <c r="Q1169" t="s">
        <v>8414</v>
      </c>
      <c r="R1169" t="s">
        <v>9816</v>
      </c>
      <c r="S1169" t="s">
        <v>9817</v>
      </c>
      <c r="T1169" t="str">
        <f t="shared" si="75"/>
        <v>update Unidad set Peso= '0.85 ' WHERE IDProductoServicio=23353</v>
      </c>
    </row>
    <row r="1170" spans="1:20" hidden="1" x14ac:dyDescent="0.25">
      <c r="A1170" s="35" t="s">
        <v>6</v>
      </c>
      <c r="B1170" s="35" t="s">
        <v>8416</v>
      </c>
      <c r="C1170" s="36">
        <v>126</v>
      </c>
      <c r="D1170" s="37">
        <v>0.62</v>
      </c>
      <c r="E1170" s="36"/>
      <c r="F1170" s="52">
        <v>0.62</v>
      </c>
      <c r="G1170" s="36" t="s">
        <v>9810</v>
      </c>
      <c r="H1170" t="s">
        <v>9811</v>
      </c>
      <c r="I1170" t="s">
        <v>9812</v>
      </c>
      <c r="J1170" s="56" t="str">
        <f t="shared" si="72"/>
        <v xml:space="preserve"> 'ZM.ZM-1710 ',</v>
      </c>
      <c r="K1170" t="s">
        <v>9813</v>
      </c>
      <c r="L1170" t="s">
        <v>9814</v>
      </c>
      <c r="M1170">
        <v>169</v>
      </c>
      <c r="N1170" t="str">
        <f t="shared" si="73"/>
        <v>when  'ZM.ZM-1710 ',then 169</v>
      </c>
      <c r="O1170" t="str">
        <f t="shared" si="74"/>
        <v>V</v>
      </c>
      <c r="P1170">
        <v>23593</v>
      </c>
      <c r="Q1170" t="s">
        <v>8416</v>
      </c>
      <c r="R1170" t="s">
        <v>9816</v>
      </c>
      <c r="S1170" t="s">
        <v>9817</v>
      </c>
      <c r="T1170" t="str">
        <f t="shared" si="75"/>
        <v>update Unidad set Peso= '0.62 ' WHERE IDProductoServicio=23593</v>
      </c>
    </row>
    <row r="1171" spans="1:20" hidden="1" x14ac:dyDescent="0.25">
      <c r="A1171" s="35" t="s">
        <v>6</v>
      </c>
      <c r="B1171" s="35" t="s">
        <v>8418</v>
      </c>
      <c r="C1171" s="36">
        <v>6</v>
      </c>
      <c r="D1171" s="37">
        <v>0.86699999999999999</v>
      </c>
      <c r="E1171" s="36"/>
      <c r="F1171" s="53">
        <v>1.532</v>
      </c>
      <c r="G1171" s="36" t="s">
        <v>9810</v>
      </c>
      <c r="H1171" t="s">
        <v>9811</v>
      </c>
      <c r="I1171" t="s">
        <v>9812</v>
      </c>
      <c r="J1171" s="56" t="str">
        <f t="shared" si="72"/>
        <v xml:space="preserve"> 'ZM.ZM-1801 ',</v>
      </c>
      <c r="K1171" t="s">
        <v>9813</v>
      </c>
      <c r="L1171" t="s">
        <v>9814</v>
      </c>
      <c r="M1171">
        <v>170</v>
      </c>
      <c r="N1171" t="str">
        <f t="shared" si="73"/>
        <v>when  'ZM.ZM-1801 ',then 170</v>
      </c>
      <c r="O1171" t="str">
        <f t="shared" si="74"/>
        <v>V</v>
      </c>
      <c r="P1171">
        <v>23594</v>
      </c>
      <c r="Q1171" t="s">
        <v>8418</v>
      </c>
      <c r="R1171" t="s">
        <v>9816</v>
      </c>
      <c r="S1171" t="s">
        <v>9817</v>
      </c>
      <c r="T1171" t="str">
        <f t="shared" si="75"/>
        <v>update Unidad set Peso= '1.532 ' WHERE IDProductoServicio=23594</v>
      </c>
    </row>
    <row r="1172" spans="1:20" hidden="1" x14ac:dyDescent="0.25">
      <c r="A1172" s="35" t="s">
        <v>6</v>
      </c>
      <c r="B1172" s="35" t="s">
        <v>8420</v>
      </c>
      <c r="C1172" s="36">
        <v>32</v>
      </c>
      <c r="D1172" s="37">
        <v>1.4590000000000001</v>
      </c>
      <c r="E1172" s="36"/>
      <c r="F1172" s="52">
        <v>1.456</v>
      </c>
      <c r="G1172" s="36" t="s">
        <v>9810</v>
      </c>
      <c r="H1172" t="s">
        <v>9811</v>
      </c>
      <c r="I1172" t="s">
        <v>9812</v>
      </c>
      <c r="J1172" s="56" t="str">
        <f t="shared" si="72"/>
        <v xml:space="preserve"> 'ZM.ZM-1818 ',</v>
      </c>
      <c r="K1172" t="s">
        <v>9813</v>
      </c>
      <c r="L1172" t="s">
        <v>9814</v>
      </c>
      <c r="M1172">
        <v>171</v>
      </c>
      <c r="N1172" t="str">
        <f t="shared" si="73"/>
        <v>when  'ZM.ZM-1818 ',then 171</v>
      </c>
      <c r="O1172" t="str">
        <f t="shared" si="74"/>
        <v>V</v>
      </c>
      <c r="P1172">
        <v>9274</v>
      </c>
      <c r="Q1172" t="s">
        <v>8420</v>
      </c>
      <c r="R1172" t="s">
        <v>9816</v>
      </c>
      <c r="S1172" t="s">
        <v>9817</v>
      </c>
      <c r="T1172" t="str">
        <f t="shared" si="75"/>
        <v>update Unidad set Peso= '1.456 ' WHERE IDProductoServicio=9274</v>
      </c>
    </row>
    <row r="1173" spans="1:20" hidden="1" x14ac:dyDescent="0.25">
      <c r="A1173" s="35" t="s">
        <v>6</v>
      </c>
      <c r="B1173" s="35" t="s">
        <v>8422</v>
      </c>
      <c r="C1173" s="36">
        <v>3</v>
      </c>
      <c r="D1173" s="37">
        <v>0.65200000000000002</v>
      </c>
      <c r="E1173" s="36"/>
      <c r="F1173" s="53">
        <v>1.244</v>
      </c>
      <c r="G1173" s="36" t="s">
        <v>9810</v>
      </c>
      <c r="H1173" t="s">
        <v>9811</v>
      </c>
      <c r="I1173" t="s">
        <v>9812</v>
      </c>
      <c r="J1173" s="56" t="str">
        <f t="shared" si="72"/>
        <v xml:space="preserve"> 'ZM.ZM-1825 ',</v>
      </c>
      <c r="K1173" t="s">
        <v>9813</v>
      </c>
      <c r="L1173" t="s">
        <v>9814</v>
      </c>
      <c r="M1173">
        <v>172</v>
      </c>
      <c r="N1173" t="str">
        <f t="shared" si="73"/>
        <v>when  'ZM.ZM-1825 ',then 172</v>
      </c>
      <c r="O1173" t="str">
        <f t="shared" si="74"/>
        <v>V</v>
      </c>
      <c r="P1173">
        <v>25398</v>
      </c>
      <c r="Q1173" t="s">
        <v>8422</v>
      </c>
      <c r="R1173" t="s">
        <v>9816</v>
      </c>
      <c r="S1173" t="s">
        <v>9817</v>
      </c>
      <c r="T1173" t="str">
        <f t="shared" si="75"/>
        <v>update Unidad set Peso= '1.244 ' WHERE IDProductoServicio=25398</v>
      </c>
    </row>
    <row r="1174" spans="1:20" hidden="1" x14ac:dyDescent="0.25">
      <c r="A1174" s="35" t="s">
        <v>6</v>
      </c>
      <c r="B1174" s="35" t="s">
        <v>8424</v>
      </c>
      <c r="C1174" s="36">
        <v>13</v>
      </c>
      <c r="D1174" s="37">
        <v>0.84499999999999997</v>
      </c>
      <c r="E1174" s="36"/>
      <c r="F1174" s="52">
        <v>2.0499999999999998</v>
      </c>
      <c r="G1174" s="36" t="s">
        <v>9810</v>
      </c>
      <c r="H1174" t="s">
        <v>9811</v>
      </c>
      <c r="I1174" t="s">
        <v>9812</v>
      </c>
      <c r="J1174" s="56" t="str">
        <f t="shared" si="72"/>
        <v xml:space="preserve"> 'ZM.ZM-1840 ',</v>
      </c>
      <c r="K1174" t="s">
        <v>9813</v>
      </c>
      <c r="L1174" t="s">
        <v>9814</v>
      </c>
      <c r="M1174">
        <v>173</v>
      </c>
      <c r="N1174" t="str">
        <f t="shared" si="73"/>
        <v>when  'ZM.ZM-1840 ',then 173</v>
      </c>
      <c r="O1174" t="str">
        <f t="shared" si="74"/>
        <v>V</v>
      </c>
      <c r="P1174">
        <v>9393</v>
      </c>
      <c r="Q1174" t="s">
        <v>8424</v>
      </c>
      <c r="R1174" t="s">
        <v>9816</v>
      </c>
      <c r="S1174" t="s">
        <v>9817</v>
      </c>
      <c r="T1174" t="str">
        <f t="shared" si="75"/>
        <v>update Unidad set Peso= '2.05 ' WHERE IDProductoServicio=9393</v>
      </c>
    </row>
    <row r="1175" spans="1:20" hidden="1" x14ac:dyDescent="0.25">
      <c r="A1175" s="35" t="s">
        <v>6</v>
      </c>
      <c r="B1175" s="35" t="s">
        <v>8426</v>
      </c>
      <c r="C1175" s="36">
        <v>14</v>
      </c>
      <c r="D1175" s="37">
        <v>1.526</v>
      </c>
      <c r="E1175" s="36"/>
      <c r="F1175" s="52">
        <v>2.06</v>
      </c>
      <c r="G1175" s="36" t="s">
        <v>9810</v>
      </c>
      <c r="H1175" t="s">
        <v>9811</v>
      </c>
      <c r="I1175" t="s">
        <v>9812</v>
      </c>
      <c r="J1175" s="56" t="str">
        <f t="shared" si="72"/>
        <v xml:space="preserve"> 'ZM.ZM-1841 ',</v>
      </c>
      <c r="K1175" t="s">
        <v>9813</v>
      </c>
      <c r="L1175" t="s">
        <v>9814</v>
      </c>
      <c r="M1175">
        <v>174</v>
      </c>
      <c r="N1175" t="str">
        <f t="shared" si="73"/>
        <v>when  'ZM.ZM-1841 ',then 174</v>
      </c>
      <c r="O1175" t="str">
        <f t="shared" si="74"/>
        <v>V</v>
      </c>
      <c r="P1175">
        <v>9410</v>
      </c>
      <c r="Q1175" t="s">
        <v>8426</v>
      </c>
      <c r="R1175" t="s">
        <v>9816</v>
      </c>
      <c r="S1175" t="s">
        <v>9817</v>
      </c>
      <c r="T1175" t="str">
        <f t="shared" si="75"/>
        <v>update Unidad set Peso= '2.06 ' WHERE IDProductoServicio=9410</v>
      </c>
    </row>
    <row r="1176" spans="1:20" hidden="1" x14ac:dyDescent="0.25">
      <c r="A1176" s="35" t="s">
        <v>6</v>
      </c>
      <c r="B1176" s="35" t="s">
        <v>8428</v>
      </c>
      <c r="C1176" s="36">
        <v>30</v>
      </c>
      <c r="D1176" s="37">
        <v>2.0739999999999998</v>
      </c>
      <c r="E1176" s="36"/>
      <c r="F1176" s="53">
        <v>1.054</v>
      </c>
      <c r="G1176" s="36" t="s">
        <v>9810</v>
      </c>
      <c r="H1176" t="s">
        <v>9811</v>
      </c>
      <c r="I1176" t="s">
        <v>9812</v>
      </c>
      <c r="J1176" s="56" t="str">
        <f t="shared" si="72"/>
        <v xml:space="preserve"> 'ZM.ZM-1891 ',</v>
      </c>
      <c r="K1176" t="s">
        <v>9813</v>
      </c>
      <c r="L1176" t="s">
        <v>9814</v>
      </c>
      <c r="M1176">
        <v>175</v>
      </c>
      <c r="N1176" t="str">
        <f t="shared" si="73"/>
        <v>when  'ZM.ZM-1891 ',then 175</v>
      </c>
      <c r="O1176" t="str">
        <f t="shared" si="74"/>
        <v>V</v>
      </c>
      <c r="P1176">
        <v>10505</v>
      </c>
      <c r="Q1176" t="s">
        <v>8428</v>
      </c>
      <c r="R1176" t="s">
        <v>9816</v>
      </c>
      <c r="S1176" t="s">
        <v>9817</v>
      </c>
      <c r="T1176" t="str">
        <f t="shared" si="75"/>
        <v>update Unidad set Peso= '1.054 ' WHERE IDProductoServicio=10505</v>
      </c>
    </row>
    <row r="1177" spans="1:20" x14ac:dyDescent="0.25">
      <c r="A1177" s="35" t="s">
        <v>6</v>
      </c>
      <c r="B1177" s="35" t="s">
        <v>8430</v>
      </c>
      <c r="C1177" s="36">
        <v>2</v>
      </c>
      <c r="D1177" s="37">
        <v>1.8680000000000001</v>
      </c>
      <c r="E1177" s="36"/>
      <c r="F1177" s="53" t="s">
        <v>9798</v>
      </c>
      <c r="G1177" s="36" t="s">
        <v>9810</v>
      </c>
      <c r="H1177" t="s">
        <v>9811</v>
      </c>
      <c r="J1177" s="56" t="str">
        <f t="shared" si="72"/>
        <v xml:space="preserve"> 'ZM.ZM-1897 '</v>
      </c>
      <c r="K1177" t="s">
        <v>9813</v>
      </c>
      <c r="L1177" t="s">
        <v>9814</v>
      </c>
      <c r="M1177">
        <v>176</v>
      </c>
      <c r="N1177" t="str">
        <f t="shared" si="73"/>
        <v>when  'ZM.ZM-1897 'then 176</v>
      </c>
      <c r="O1177" t="str">
        <f t="shared" si="74"/>
        <v>V</v>
      </c>
      <c r="P1177">
        <v>13664</v>
      </c>
      <c r="Q1177" t="s">
        <v>8430</v>
      </c>
      <c r="R1177" t="s">
        <v>9816</v>
      </c>
      <c r="S1177" t="s">
        <v>9817</v>
      </c>
      <c r="T1177" t="str">
        <f t="shared" si="75"/>
        <v>update Unidad set Peso= 'Sin Stock ' WHERE IDProductoServicio=13664</v>
      </c>
    </row>
    <row r="1178" spans="1:20" hidden="1" x14ac:dyDescent="0.25">
      <c r="A1178" s="35" t="s">
        <v>6</v>
      </c>
      <c r="B1178" s="35" t="s">
        <v>8432</v>
      </c>
      <c r="C1178" s="36">
        <v>47</v>
      </c>
      <c r="D1178" s="37">
        <v>1.776</v>
      </c>
      <c r="E1178" s="36"/>
      <c r="F1178" s="53">
        <v>0.86399999999999999</v>
      </c>
      <c r="G1178" s="36" t="s">
        <v>9810</v>
      </c>
      <c r="H1178" t="s">
        <v>9811</v>
      </c>
      <c r="I1178" t="s">
        <v>9812</v>
      </c>
      <c r="J1178" s="56" t="str">
        <f t="shared" si="72"/>
        <v xml:space="preserve"> 'ZM.ZM-1978 ',</v>
      </c>
      <c r="K1178" t="s">
        <v>9813</v>
      </c>
      <c r="L1178" t="s">
        <v>9814</v>
      </c>
      <c r="M1178">
        <v>177</v>
      </c>
      <c r="N1178" t="str">
        <f t="shared" si="73"/>
        <v>when  'ZM.ZM-1978 ',then 177</v>
      </c>
      <c r="O1178" t="str">
        <f t="shared" si="74"/>
        <v>V</v>
      </c>
      <c r="P1178">
        <v>12461</v>
      </c>
      <c r="Q1178" t="s">
        <v>8432</v>
      </c>
      <c r="R1178" t="s">
        <v>9816</v>
      </c>
      <c r="S1178" t="s">
        <v>9817</v>
      </c>
      <c r="T1178" t="str">
        <f t="shared" si="75"/>
        <v>update Unidad set Peso= '0.864 ' WHERE IDProductoServicio=12461</v>
      </c>
    </row>
    <row r="1179" spans="1:20" hidden="1" x14ac:dyDescent="0.25">
      <c r="A1179" s="35" t="s">
        <v>6</v>
      </c>
      <c r="B1179" s="35" t="s">
        <v>8434</v>
      </c>
      <c r="C1179" s="36">
        <v>109</v>
      </c>
      <c r="D1179" s="37">
        <v>4.0910000000000002</v>
      </c>
      <c r="E1179" s="36"/>
      <c r="F1179" s="53">
        <v>0.82799999999999996</v>
      </c>
      <c r="G1179" s="36" t="s">
        <v>9810</v>
      </c>
      <c r="H1179" t="s">
        <v>9811</v>
      </c>
      <c r="I1179" t="s">
        <v>9812</v>
      </c>
      <c r="J1179" s="56" t="str">
        <f t="shared" si="72"/>
        <v xml:space="preserve"> 'ZM.ZM-1981 ',</v>
      </c>
      <c r="K1179" t="s">
        <v>9813</v>
      </c>
      <c r="L1179" t="s">
        <v>9814</v>
      </c>
      <c r="M1179">
        <v>178</v>
      </c>
      <c r="N1179" t="str">
        <f t="shared" si="73"/>
        <v>when  'ZM.ZM-1981 ',then 178</v>
      </c>
      <c r="O1179" t="str">
        <f t="shared" si="74"/>
        <v>V</v>
      </c>
      <c r="P1179">
        <v>16813</v>
      </c>
      <c r="Q1179" t="s">
        <v>8434</v>
      </c>
      <c r="R1179" t="s">
        <v>9816</v>
      </c>
      <c r="S1179" t="s">
        <v>9817</v>
      </c>
      <c r="T1179" t="str">
        <f t="shared" si="75"/>
        <v>update Unidad set Peso= '0.828 ' WHERE IDProductoServicio=16813</v>
      </c>
    </row>
    <row r="1180" spans="1:20" hidden="1" x14ac:dyDescent="0.25">
      <c r="A1180" s="35" t="s">
        <v>6</v>
      </c>
      <c r="B1180" s="35" t="s">
        <v>8436</v>
      </c>
      <c r="C1180" s="36">
        <v>30</v>
      </c>
      <c r="D1180" s="37">
        <v>1.18</v>
      </c>
      <c r="E1180" s="36"/>
      <c r="F1180" s="52">
        <v>1.02</v>
      </c>
      <c r="G1180" s="36" t="s">
        <v>9810</v>
      </c>
      <c r="H1180" t="s">
        <v>9811</v>
      </c>
      <c r="I1180" t="s">
        <v>9812</v>
      </c>
      <c r="J1180" s="56" t="str">
        <f t="shared" si="72"/>
        <v xml:space="preserve"> 'ZM.ZM-1982 ',</v>
      </c>
      <c r="K1180" t="s">
        <v>9813</v>
      </c>
      <c r="L1180" t="s">
        <v>9814</v>
      </c>
      <c r="M1180">
        <v>179</v>
      </c>
      <c r="N1180" t="str">
        <f t="shared" si="73"/>
        <v>when  'ZM.ZM-1982 ',then 179</v>
      </c>
      <c r="O1180" t="str">
        <f t="shared" si="74"/>
        <v>V</v>
      </c>
      <c r="P1180">
        <v>12169</v>
      </c>
      <c r="Q1180" t="s">
        <v>8436</v>
      </c>
      <c r="R1180" t="s">
        <v>9816</v>
      </c>
      <c r="S1180" t="s">
        <v>9817</v>
      </c>
      <c r="T1180" t="str">
        <f t="shared" si="75"/>
        <v>update Unidad set Peso= '1.02 ' WHERE IDProductoServicio=12169</v>
      </c>
    </row>
    <row r="1181" spans="1:20" hidden="1" x14ac:dyDescent="0.25">
      <c r="A1181" s="35" t="s">
        <v>6</v>
      </c>
      <c r="B1181" s="35" t="s">
        <v>8438</v>
      </c>
      <c r="C1181" s="36">
        <v>16</v>
      </c>
      <c r="D1181" s="37">
        <v>0.85</v>
      </c>
      <c r="E1181" s="36"/>
      <c r="F1181" s="53">
        <v>0.69399999999999995</v>
      </c>
      <c r="G1181" s="36" t="s">
        <v>9810</v>
      </c>
      <c r="H1181" t="s">
        <v>9811</v>
      </c>
      <c r="I1181" t="s">
        <v>9812</v>
      </c>
      <c r="J1181" s="56" t="str">
        <f t="shared" si="72"/>
        <v xml:space="preserve"> 'ZM.ZM-1991 ',</v>
      </c>
      <c r="K1181" t="s">
        <v>9813</v>
      </c>
      <c r="L1181" t="s">
        <v>9814</v>
      </c>
      <c r="M1181">
        <v>180</v>
      </c>
      <c r="N1181" t="str">
        <f t="shared" si="73"/>
        <v>when  'ZM.ZM-1991 ',then 180</v>
      </c>
      <c r="O1181" t="str">
        <f t="shared" si="74"/>
        <v>V</v>
      </c>
      <c r="P1181">
        <v>26352</v>
      </c>
      <c r="Q1181" t="s">
        <v>8438</v>
      </c>
      <c r="R1181" t="s">
        <v>9816</v>
      </c>
      <c r="S1181" t="s">
        <v>9817</v>
      </c>
      <c r="T1181" t="str">
        <f t="shared" si="75"/>
        <v>update Unidad set Peso= '0.694 ' WHERE IDProductoServicio=26352</v>
      </c>
    </row>
    <row r="1182" spans="1:20" hidden="1" x14ac:dyDescent="0.25">
      <c r="A1182" s="35" t="s">
        <v>6</v>
      </c>
      <c r="B1182" s="35" t="s">
        <v>8440</v>
      </c>
      <c r="C1182" s="36">
        <v>10</v>
      </c>
      <c r="D1182" s="37">
        <v>0.82299999999999995</v>
      </c>
      <c r="E1182" s="36"/>
      <c r="F1182" s="53">
        <v>0.69199999999999995</v>
      </c>
      <c r="G1182" s="36" t="s">
        <v>9810</v>
      </c>
      <c r="H1182" t="s">
        <v>9811</v>
      </c>
      <c r="I1182" t="s">
        <v>9812</v>
      </c>
      <c r="J1182" s="56" t="str">
        <f t="shared" si="72"/>
        <v xml:space="preserve"> 'ZM.ZM-1992 ',</v>
      </c>
      <c r="K1182" t="s">
        <v>9813</v>
      </c>
      <c r="L1182" t="s">
        <v>9814</v>
      </c>
      <c r="M1182">
        <v>181</v>
      </c>
      <c r="N1182" t="str">
        <f t="shared" si="73"/>
        <v>when  'ZM.ZM-1992 ',then 181</v>
      </c>
      <c r="O1182" t="str">
        <f t="shared" si="74"/>
        <v>V</v>
      </c>
      <c r="P1182">
        <v>23592</v>
      </c>
      <c r="Q1182" t="s">
        <v>8440</v>
      </c>
      <c r="R1182" t="s">
        <v>9816</v>
      </c>
      <c r="S1182" t="s">
        <v>9817</v>
      </c>
      <c r="T1182" t="str">
        <f t="shared" si="75"/>
        <v>update Unidad set Peso= '0.692 ' WHERE IDProductoServicio=23592</v>
      </c>
    </row>
    <row r="1183" spans="1:20" hidden="1" x14ac:dyDescent="0.25">
      <c r="A1183" s="35" t="s">
        <v>6</v>
      </c>
      <c r="B1183" s="35" t="s">
        <v>8442</v>
      </c>
      <c r="C1183" s="36">
        <v>48</v>
      </c>
      <c r="D1183" s="37">
        <v>0.43</v>
      </c>
      <c r="E1183" s="36"/>
      <c r="F1183" s="52">
        <v>0.438</v>
      </c>
      <c r="G1183" s="36" t="s">
        <v>9810</v>
      </c>
      <c r="H1183" t="s">
        <v>9811</v>
      </c>
      <c r="I1183" t="s">
        <v>9812</v>
      </c>
      <c r="J1183" s="56" t="str">
        <f t="shared" si="72"/>
        <v xml:space="preserve"> 'ZM.ZM-2261 ',</v>
      </c>
      <c r="K1183" t="s">
        <v>9813</v>
      </c>
      <c r="L1183" t="s">
        <v>9814</v>
      </c>
      <c r="M1183">
        <v>182</v>
      </c>
      <c r="N1183" t="str">
        <f t="shared" si="73"/>
        <v>when  'ZM.ZM-2261 ',then 182</v>
      </c>
      <c r="O1183" t="str">
        <f t="shared" si="74"/>
        <v>V</v>
      </c>
      <c r="P1183">
        <v>25102</v>
      </c>
      <c r="Q1183" t="s">
        <v>8442</v>
      </c>
      <c r="R1183" t="s">
        <v>9816</v>
      </c>
      <c r="S1183" t="s">
        <v>9817</v>
      </c>
      <c r="T1183" t="str">
        <f t="shared" si="75"/>
        <v>update Unidad set Peso= '0.438 ' WHERE IDProductoServicio=25102</v>
      </c>
    </row>
    <row r="1184" spans="1:20" hidden="1" x14ac:dyDescent="0.25">
      <c r="A1184" s="35" t="s">
        <v>6</v>
      </c>
      <c r="B1184" s="35" t="s">
        <v>8444</v>
      </c>
      <c r="C1184" s="36">
        <v>60</v>
      </c>
      <c r="D1184" s="37">
        <v>0.35099999999999998</v>
      </c>
      <c r="E1184" s="36"/>
      <c r="F1184" s="52">
        <v>0.35599999999999998</v>
      </c>
      <c r="G1184" s="36" t="s">
        <v>9810</v>
      </c>
      <c r="H1184" t="s">
        <v>9811</v>
      </c>
      <c r="I1184" t="s">
        <v>9812</v>
      </c>
      <c r="J1184" s="56" t="str">
        <f t="shared" si="72"/>
        <v xml:space="preserve"> 'ZM.ZM-2391 ',</v>
      </c>
      <c r="K1184" t="s">
        <v>9813</v>
      </c>
      <c r="L1184" t="s">
        <v>9814</v>
      </c>
      <c r="M1184">
        <v>183</v>
      </c>
      <c r="N1184" t="str">
        <f t="shared" si="73"/>
        <v>when  'ZM.ZM-2391 ',then 183</v>
      </c>
      <c r="O1184" t="str">
        <f t="shared" si="74"/>
        <v>V</v>
      </c>
      <c r="P1184">
        <v>23355</v>
      </c>
      <c r="Q1184" t="s">
        <v>8444</v>
      </c>
      <c r="R1184" t="s">
        <v>9816</v>
      </c>
      <c r="S1184" t="s">
        <v>9817</v>
      </c>
      <c r="T1184" t="str">
        <f t="shared" si="75"/>
        <v>update Unidad set Peso= '0.356 ' WHERE IDProductoServicio=23355</v>
      </c>
    </row>
    <row r="1185" spans="1:20" hidden="1" x14ac:dyDescent="0.25">
      <c r="A1185" s="35" t="s">
        <v>6</v>
      </c>
      <c r="B1185" s="35" t="s">
        <v>8446</v>
      </c>
      <c r="C1185" s="36">
        <v>104</v>
      </c>
      <c r="D1185" s="37">
        <v>1.008</v>
      </c>
      <c r="E1185" s="36"/>
      <c r="F1185" s="53">
        <v>0.36799999999999999</v>
      </c>
      <c r="G1185" s="36" t="s">
        <v>9810</v>
      </c>
      <c r="H1185" t="s">
        <v>9811</v>
      </c>
      <c r="I1185" t="s">
        <v>9812</v>
      </c>
      <c r="J1185" s="56" t="str">
        <f t="shared" si="72"/>
        <v xml:space="preserve"> 'ZM.ZM-2401 ',</v>
      </c>
      <c r="K1185" t="s">
        <v>9813</v>
      </c>
      <c r="L1185" t="s">
        <v>9814</v>
      </c>
      <c r="M1185">
        <v>184</v>
      </c>
      <c r="N1185" t="str">
        <f t="shared" si="73"/>
        <v>when  'ZM.ZM-2401 ',then 184</v>
      </c>
      <c r="O1185" t="str">
        <f t="shared" si="74"/>
        <v>V</v>
      </c>
      <c r="P1185">
        <v>8054</v>
      </c>
      <c r="Q1185" t="s">
        <v>8446</v>
      </c>
      <c r="R1185" t="s">
        <v>9816</v>
      </c>
      <c r="S1185" t="s">
        <v>9817</v>
      </c>
      <c r="T1185" t="str">
        <f t="shared" si="75"/>
        <v>update Unidad set Peso= '0.368 ' WHERE IDProductoServicio=8054</v>
      </c>
    </row>
    <row r="1186" spans="1:20" hidden="1" x14ac:dyDescent="0.25">
      <c r="A1186" s="35" t="s">
        <v>6</v>
      </c>
      <c r="B1186" s="35" t="s">
        <v>8448</v>
      </c>
      <c r="C1186" s="36">
        <v>120</v>
      </c>
      <c r="D1186" s="36">
        <v>0.68700000000000006</v>
      </c>
      <c r="E1186" s="36"/>
      <c r="F1186" s="52">
        <v>0.43</v>
      </c>
      <c r="G1186" s="36" t="s">
        <v>9810</v>
      </c>
      <c r="H1186" t="s">
        <v>9811</v>
      </c>
      <c r="I1186" t="s">
        <v>9812</v>
      </c>
      <c r="J1186" s="56" t="str">
        <f t="shared" si="72"/>
        <v xml:space="preserve"> 'ZM.ZM-261 ',</v>
      </c>
      <c r="K1186" t="s">
        <v>9813</v>
      </c>
      <c r="L1186" t="s">
        <v>9814</v>
      </c>
      <c r="M1186">
        <v>185</v>
      </c>
      <c r="N1186" t="str">
        <f t="shared" si="73"/>
        <v>when  'ZM.ZM-261 ',then 185</v>
      </c>
      <c r="O1186" t="str">
        <f t="shared" si="74"/>
        <v>V</v>
      </c>
      <c r="P1186">
        <v>23356</v>
      </c>
      <c r="Q1186" t="s">
        <v>8448</v>
      </c>
      <c r="R1186" t="s">
        <v>9816</v>
      </c>
      <c r="S1186" t="s">
        <v>9817</v>
      </c>
      <c r="T1186" t="str">
        <f t="shared" si="75"/>
        <v>update Unidad set Peso= '0.43 ' WHERE IDProductoServicio=23356</v>
      </c>
    </row>
    <row r="1187" spans="1:20" hidden="1" x14ac:dyDescent="0.25">
      <c r="A1187" s="35" t="s">
        <v>6</v>
      </c>
      <c r="B1187" s="35" t="s">
        <v>8450</v>
      </c>
      <c r="C1187" s="36">
        <v>58</v>
      </c>
      <c r="D1187" s="37">
        <v>0.69199999999999995</v>
      </c>
      <c r="E1187" s="36"/>
      <c r="F1187" s="53">
        <v>0.79600000000000004</v>
      </c>
      <c r="G1187" s="36" t="s">
        <v>9810</v>
      </c>
      <c r="H1187" t="s">
        <v>9811</v>
      </c>
      <c r="I1187" t="s">
        <v>9812</v>
      </c>
      <c r="J1187" s="56" t="str">
        <f t="shared" si="72"/>
        <v xml:space="preserve"> 'ZM.ZM-2689 ',</v>
      </c>
      <c r="K1187" t="s">
        <v>9813</v>
      </c>
      <c r="L1187" t="s">
        <v>9814</v>
      </c>
      <c r="M1187">
        <v>186</v>
      </c>
      <c r="N1187" t="str">
        <f t="shared" si="73"/>
        <v>when  'ZM.ZM-2689 ',then 186</v>
      </c>
      <c r="O1187" t="str">
        <f t="shared" si="74"/>
        <v>V</v>
      </c>
      <c r="P1187">
        <v>12035</v>
      </c>
      <c r="Q1187" t="s">
        <v>8450</v>
      </c>
      <c r="R1187" t="s">
        <v>9816</v>
      </c>
      <c r="S1187" t="s">
        <v>9817</v>
      </c>
      <c r="T1187" t="str">
        <f t="shared" si="75"/>
        <v>update Unidad set Peso= '0.796 ' WHERE IDProductoServicio=12035</v>
      </c>
    </row>
    <row r="1188" spans="1:20" hidden="1" x14ac:dyDescent="0.25">
      <c r="A1188" s="35" t="s">
        <v>6</v>
      </c>
      <c r="B1188" s="35" t="s">
        <v>8452</v>
      </c>
      <c r="C1188" s="36">
        <v>84</v>
      </c>
      <c r="D1188" s="36">
        <v>0.36699999999999999</v>
      </c>
      <c r="E1188" s="36"/>
      <c r="F1188" s="52">
        <v>0.64400000000000002</v>
      </c>
      <c r="G1188" s="36" t="s">
        <v>9810</v>
      </c>
      <c r="H1188" t="s">
        <v>9811</v>
      </c>
      <c r="I1188" t="s">
        <v>9812</v>
      </c>
      <c r="J1188" s="56" t="str">
        <f t="shared" si="72"/>
        <v xml:space="preserve"> 'ZM.ZM-2710 ',</v>
      </c>
      <c r="K1188" t="s">
        <v>9813</v>
      </c>
      <c r="L1188" t="s">
        <v>9814</v>
      </c>
      <c r="M1188">
        <v>187</v>
      </c>
      <c r="N1188" t="str">
        <f t="shared" si="73"/>
        <v>when  'ZM.ZM-2710 ',then 187</v>
      </c>
      <c r="O1188" t="str">
        <f t="shared" si="74"/>
        <v>V</v>
      </c>
      <c r="P1188">
        <v>25202</v>
      </c>
      <c r="Q1188" t="s">
        <v>8452</v>
      </c>
      <c r="R1188" t="s">
        <v>9816</v>
      </c>
      <c r="S1188" t="s">
        <v>9817</v>
      </c>
      <c r="T1188" t="str">
        <f t="shared" si="75"/>
        <v>update Unidad set Peso= '0.644 ' WHERE IDProductoServicio=25202</v>
      </c>
    </row>
    <row r="1189" spans="1:20" x14ac:dyDescent="0.25">
      <c r="A1189" s="35" t="s">
        <v>6</v>
      </c>
      <c r="B1189" s="35" t="s">
        <v>8454</v>
      </c>
      <c r="C1189" s="36">
        <v>2</v>
      </c>
      <c r="D1189" s="37">
        <v>0.43</v>
      </c>
      <c r="E1189" s="36"/>
      <c r="F1189" s="53" t="s">
        <v>9798</v>
      </c>
      <c r="G1189" s="36" t="s">
        <v>9810</v>
      </c>
      <c r="H1189" t="s">
        <v>9811</v>
      </c>
      <c r="J1189" s="56" t="str">
        <f t="shared" si="72"/>
        <v xml:space="preserve"> 'ZM.ZM-2818 '</v>
      </c>
      <c r="K1189" t="s">
        <v>9813</v>
      </c>
      <c r="L1189" t="s">
        <v>9814</v>
      </c>
      <c r="M1189">
        <v>188</v>
      </c>
      <c r="N1189" t="str">
        <f t="shared" si="73"/>
        <v>when  'ZM.ZM-2818 'then 188</v>
      </c>
      <c r="O1189" t="str">
        <f t="shared" si="74"/>
        <v>V</v>
      </c>
      <c r="P1189">
        <v>9276</v>
      </c>
      <c r="Q1189" t="s">
        <v>8454</v>
      </c>
      <c r="R1189" t="s">
        <v>9816</v>
      </c>
      <c r="S1189" t="s">
        <v>9817</v>
      </c>
      <c r="T1189" t="str">
        <f t="shared" si="75"/>
        <v>update Unidad set Peso= 'Sin Stock ' WHERE IDProductoServicio=9276</v>
      </c>
    </row>
    <row r="1190" spans="1:20" hidden="1" x14ac:dyDescent="0.25">
      <c r="A1190" s="35" t="s">
        <v>6</v>
      </c>
      <c r="B1190" s="35" t="s">
        <v>8456</v>
      </c>
      <c r="C1190" s="36">
        <v>48</v>
      </c>
      <c r="D1190" s="37">
        <v>1.9179999999999999</v>
      </c>
      <c r="E1190" s="36"/>
      <c r="F1190" s="52">
        <v>1.9219999999999999</v>
      </c>
      <c r="G1190" s="36" t="s">
        <v>9810</v>
      </c>
      <c r="H1190" t="s">
        <v>9811</v>
      </c>
      <c r="I1190" t="s">
        <v>9812</v>
      </c>
      <c r="J1190" s="56" t="str">
        <f t="shared" si="72"/>
        <v xml:space="preserve"> 'ZM.ZM-2842 ',</v>
      </c>
      <c r="K1190" t="s">
        <v>9813</v>
      </c>
      <c r="L1190" t="s">
        <v>9814</v>
      </c>
      <c r="M1190">
        <v>189</v>
      </c>
      <c r="N1190" t="str">
        <f t="shared" si="73"/>
        <v>when  'ZM.ZM-2842 ',then 189</v>
      </c>
      <c r="O1190" t="str">
        <f t="shared" si="74"/>
        <v>V</v>
      </c>
      <c r="P1190">
        <v>25203</v>
      </c>
      <c r="Q1190" t="s">
        <v>8456</v>
      </c>
      <c r="R1190" t="s">
        <v>9816</v>
      </c>
      <c r="S1190" t="s">
        <v>9817</v>
      </c>
      <c r="T1190" t="str">
        <f t="shared" si="75"/>
        <v>update Unidad set Peso= '1.922 ' WHERE IDProductoServicio=25203</v>
      </c>
    </row>
    <row r="1191" spans="1:20" hidden="1" x14ac:dyDescent="0.25">
      <c r="A1191" s="35" t="s">
        <v>6</v>
      </c>
      <c r="B1191" s="35" t="s">
        <v>8458</v>
      </c>
      <c r="C1191" s="36">
        <v>23</v>
      </c>
      <c r="D1191" s="37">
        <v>0.79</v>
      </c>
      <c r="E1191" s="36"/>
      <c r="F1191" s="52">
        <v>1.0900000000000001</v>
      </c>
      <c r="G1191" s="36" t="s">
        <v>9810</v>
      </c>
      <c r="H1191" t="s">
        <v>9811</v>
      </c>
      <c r="I1191" t="s">
        <v>9812</v>
      </c>
      <c r="J1191" s="56" t="str">
        <f t="shared" si="72"/>
        <v xml:space="preserve"> 'ZM.ZM-2896 ',</v>
      </c>
      <c r="K1191" t="s">
        <v>9813</v>
      </c>
      <c r="L1191" t="s">
        <v>9814</v>
      </c>
      <c r="M1191">
        <v>190</v>
      </c>
      <c r="N1191" t="str">
        <f t="shared" si="73"/>
        <v>when  'ZM.ZM-2896 ',then 190</v>
      </c>
      <c r="O1191" t="str">
        <f t="shared" si="74"/>
        <v>V</v>
      </c>
      <c r="P1191">
        <v>25204</v>
      </c>
      <c r="Q1191" t="s">
        <v>8458</v>
      </c>
      <c r="R1191" t="s">
        <v>9816</v>
      </c>
      <c r="S1191" t="s">
        <v>9817</v>
      </c>
      <c r="T1191" t="str">
        <f t="shared" si="75"/>
        <v>update Unidad set Peso= '1.09 ' WHERE IDProductoServicio=25204</v>
      </c>
    </row>
    <row r="1192" spans="1:20" hidden="1" x14ac:dyDescent="0.25">
      <c r="A1192" s="35" t="s">
        <v>6</v>
      </c>
      <c r="B1192" s="35" t="s">
        <v>8460</v>
      </c>
      <c r="C1192" s="36">
        <v>24</v>
      </c>
      <c r="D1192" s="37">
        <v>1.228</v>
      </c>
      <c r="E1192" s="36"/>
      <c r="F1192" s="52">
        <v>1.238</v>
      </c>
      <c r="G1192" s="36" t="s">
        <v>9810</v>
      </c>
      <c r="H1192" t="s">
        <v>9811</v>
      </c>
      <c r="I1192" t="s">
        <v>9812</v>
      </c>
      <c r="J1192" s="56" t="str">
        <f t="shared" si="72"/>
        <v xml:space="preserve"> 'ZM.ZM-2897 ',</v>
      </c>
      <c r="K1192" t="s">
        <v>9813</v>
      </c>
      <c r="L1192" t="s">
        <v>9814</v>
      </c>
      <c r="M1192">
        <v>191</v>
      </c>
      <c r="N1192" t="str">
        <f t="shared" si="73"/>
        <v>when  'ZM.ZM-2897 ',then 191</v>
      </c>
      <c r="O1192" t="str">
        <f t="shared" si="74"/>
        <v>V</v>
      </c>
      <c r="P1192">
        <v>14363</v>
      </c>
      <c r="Q1192" t="s">
        <v>8460</v>
      </c>
      <c r="R1192" t="s">
        <v>9816</v>
      </c>
      <c r="S1192" t="s">
        <v>9817</v>
      </c>
      <c r="T1192" t="str">
        <f t="shared" si="75"/>
        <v>update Unidad set Peso= '1.238 ' WHERE IDProductoServicio=14363</v>
      </c>
    </row>
    <row r="1193" spans="1:20" hidden="1" x14ac:dyDescent="0.25">
      <c r="A1193" s="35" t="s">
        <v>6</v>
      </c>
      <c r="B1193" s="35" t="s">
        <v>8462</v>
      </c>
      <c r="C1193" s="36">
        <v>120</v>
      </c>
      <c r="D1193" s="37">
        <v>0.64500000000000002</v>
      </c>
      <c r="E1193" s="36"/>
      <c r="F1193" s="53">
        <v>0.28399999999999997</v>
      </c>
      <c r="G1193" s="36" t="s">
        <v>9810</v>
      </c>
      <c r="H1193" t="s">
        <v>9811</v>
      </c>
      <c r="I1193" t="s">
        <v>9812</v>
      </c>
      <c r="J1193" s="56" t="str">
        <f t="shared" si="72"/>
        <v xml:space="preserve"> 'ZM.ZM-291 ',</v>
      </c>
      <c r="K1193" t="s">
        <v>9813</v>
      </c>
      <c r="L1193" t="s">
        <v>9814</v>
      </c>
      <c r="M1193">
        <v>192</v>
      </c>
      <c r="N1193" t="str">
        <f t="shared" si="73"/>
        <v>when  'ZM.ZM-291 ',then 192</v>
      </c>
      <c r="O1193" t="str">
        <f t="shared" si="74"/>
        <v>V</v>
      </c>
      <c r="P1193">
        <v>23595</v>
      </c>
      <c r="Q1193" t="s">
        <v>8462</v>
      </c>
      <c r="R1193" t="s">
        <v>9816</v>
      </c>
      <c r="S1193" t="s">
        <v>9817</v>
      </c>
      <c r="T1193" t="str">
        <f t="shared" si="75"/>
        <v>update Unidad set Peso= '0.284 ' WHERE IDProductoServicio=23595</v>
      </c>
    </row>
    <row r="1194" spans="1:20" hidden="1" x14ac:dyDescent="0.25">
      <c r="A1194" s="35" t="s">
        <v>6</v>
      </c>
      <c r="B1194" s="35" t="s">
        <v>8464</v>
      </c>
      <c r="C1194" s="36">
        <v>9</v>
      </c>
      <c r="D1194" s="37">
        <v>1.452</v>
      </c>
      <c r="E1194" s="36"/>
      <c r="F1194" s="53">
        <v>2.9940000000000002</v>
      </c>
      <c r="G1194" s="36" t="s">
        <v>9810</v>
      </c>
      <c r="H1194" t="s">
        <v>9811</v>
      </c>
      <c r="I1194" t="s">
        <v>9812</v>
      </c>
      <c r="J1194" s="56" t="str">
        <f t="shared" si="72"/>
        <v xml:space="preserve"> 'ZM.ZM-2950 ',</v>
      </c>
      <c r="K1194" t="s">
        <v>9813</v>
      </c>
      <c r="L1194" t="s">
        <v>9814</v>
      </c>
      <c r="M1194">
        <v>193</v>
      </c>
      <c r="N1194" t="str">
        <f t="shared" si="73"/>
        <v>when  'ZM.ZM-2950 ',then 193</v>
      </c>
      <c r="O1194" t="str">
        <f t="shared" si="74"/>
        <v>V</v>
      </c>
      <c r="P1194">
        <v>25103</v>
      </c>
      <c r="Q1194" t="s">
        <v>8464</v>
      </c>
      <c r="R1194" t="s">
        <v>9816</v>
      </c>
      <c r="S1194" t="s">
        <v>9817</v>
      </c>
      <c r="T1194" t="str">
        <f t="shared" si="75"/>
        <v>update Unidad set Peso= '2.994 ' WHERE IDProductoServicio=25103</v>
      </c>
    </row>
    <row r="1195" spans="1:20" x14ac:dyDescent="0.25">
      <c r="A1195" s="35" t="s">
        <v>6</v>
      </c>
      <c r="B1195" s="35" t="s">
        <v>8466</v>
      </c>
      <c r="C1195" s="36">
        <v>8</v>
      </c>
      <c r="D1195" s="37">
        <v>1.087</v>
      </c>
      <c r="E1195" s="36"/>
      <c r="F1195" s="53" t="s">
        <v>9798</v>
      </c>
      <c r="G1195" s="36" t="s">
        <v>9810</v>
      </c>
      <c r="H1195" t="s">
        <v>9811</v>
      </c>
      <c r="J1195" s="56" t="str">
        <f t="shared" si="72"/>
        <v xml:space="preserve"> 'ZM.ZM-2982 '</v>
      </c>
      <c r="K1195" t="s">
        <v>9813</v>
      </c>
      <c r="L1195" t="s">
        <v>9814</v>
      </c>
      <c r="M1195">
        <v>194</v>
      </c>
      <c r="N1195" t="str">
        <f t="shared" si="73"/>
        <v>when  'ZM.ZM-2982 'then 194</v>
      </c>
      <c r="O1195" t="str">
        <f t="shared" si="74"/>
        <v>V</v>
      </c>
      <c r="P1195">
        <v>16627</v>
      </c>
      <c r="Q1195" t="s">
        <v>8466</v>
      </c>
      <c r="R1195" t="s">
        <v>9816</v>
      </c>
      <c r="S1195" t="s">
        <v>9817</v>
      </c>
      <c r="T1195" t="str">
        <f t="shared" si="75"/>
        <v>update Unidad set Peso= 'Sin Stock ' WHERE IDProductoServicio=16627</v>
      </c>
    </row>
    <row r="1196" spans="1:20" hidden="1" x14ac:dyDescent="0.25">
      <c r="A1196" s="35" t="s">
        <v>6</v>
      </c>
      <c r="B1196" s="35" t="s">
        <v>8468</v>
      </c>
      <c r="C1196" s="36">
        <v>129</v>
      </c>
      <c r="D1196" s="36">
        <v>0.28199999999999997</v>
      </c>
      <c r="E1196" s="36"/>
      <c r="F1196" s="52">
        <v>0.57799999999999996</v>
      </c>
      <c r="G1196" s="36" t="s">
        <v>9810</v>
      </c>
      <c r="H1196" t="s">
        <v>9811</v>
      </c>
      <c r="I1196" t="s">
        <v>9812</v>
      </c>
      <c r="J1196" s="56" t="str">
        <f t="shared" si="72"/>
        <v xml:space="preserve"> 'ZM.ZM-2995 ',</v>
      </c>
      <c r="K1196" t="s">
        <v>9813</v>
      </c>
      <c r="L1196" t="s">
        <v>9814</v>
      </c>
      <c r="M1196">
        <v>195</v>
      </c>
      <c r="N1196" t="str">
        <f t="shared" si="73"/>
        <v>when  'ZM.ZM-2995 ',then 195</v>
      </c>
      <c r="O1196" t="str">
        <f t="shared" si="74"/>
        <v>V</v>
      </c>
      <c r="P1196">
        <v>23357</v>
      </c>
      <c r="Q1196" t="s">
        <v>8468</v>
      </c>
      <c r="R1196" t="s">
        <v>9816</v>
      </c>
      <c r="S1196" t="s">
        <v>9817</v>
      </c>
      <c r="T1196" t="str">
        <f t="shared" si="75"/>
        <v>update Unidad set Peso= '0.578 ' WHERE IDProductoServicio=23357</v>
      </c>
    </row>
    <row r="1197" spans="1:20" hidden="1" x14ac:dyDescent="0.25">
      <c r="A1197" s="35" t="s">
        <v>6</v>
      </c>
      <c r="B1197" s="35" t="s">
        <v>8470</v>
      </c>
      <c r="C1197" s="36">
        <v>48</v>
      </c>
      <c r="D1197" s="37">
        <v>0.63100000000000001</v>
      </c>
      <c r="E1197" s="36"/>
      <c r="F1197" s="52">
        <v>0.63800000000000001</v>
      </c>
      <c r="G1197" s="36" t="s">
        <v>9810</v>
      </c>
      <c r="H1197" t="s">
        <v>9811</v>
      </c>
      <c r="I1197" t="s">
        <v>9812</v>
      </c>
      <c r="J1197" s="56" t="str">
        <f t="shared" si="72"/>
        <v xml:space="preserve"> 'ZM.ZM-2996 ',</v>
      </c>
      <c r="K1197" t="s">
        <v>9813</v>
      </c>
      <c r="L1197" t="s">
        <v>9814</v>
      </c>
      <c r="M1197">
        <v>196</v>
      </c>
      <c r="N1197" t="str">
        <f t="shared" si="73"/>
        <v>when  'ZM.ZM-2996 ',then 196</v>
      </c>
      <c r="O1197" t="str">
        <f t="shared" si="74"/>
        <v>V</v>
      </c>
      <c r="P1197">
        <v>25205</v>
      </c>
      <c r="Q1197" t="s">
        <v>8470</v>
      </c>
      <c r="R1197" t="s">
        <v>9816</v>
      </c>
      <c r="S1197" t="s">
        <v>9817</v>
      </c>
      <c r="T1197" t="str">
        <f t="shared" si="75"/>
        <v>update Unidad set Peso= '0.638 ' WHERE IDProductoServicio=25205</v>
      </c>
    </row>
    <row r="1198" spans="1:20" hidden="1" x14ac:dyDescent="0.25">
      <c r="A1198" s="35" t="s">
        <v>6</v>
      </c>
      <c r="B1198" s="35" t="s">
        <v>8472</v>
      </c>
      <c r="C1198" s="36">
        <v>23</v>
      </c>
      <c r="D1198" s="37">
        <v>2.968</v>
      </c>
      <c r="E1198" s="36"/>
      <c r="F1198" s="53">
        <v>0.72599999999999998</v>
      </c>
      <c r="G1198" s="36" t="s">
        <v>9810</v>
      </c>
      <c r="H1198" t="s">
        <v>9811</v>
      </c>
      <c r="I1198" t="s">
        <v>9812</v>
      </c>
      <c r="J1198" s="56" t="str">
        <f t="shared" si="72"/>
        <v xml:space="preserve"> 'ZM.ZM-3381 ',</v>
      </c>
      <c r="K1198" t="s">
        <v>9813</v>
      </c>
      <c r="L1198" t="s">
        <v>9814</v>
      </c>
      <c r="M1198">
        <v>197</v>
      </c>
      <c r="N1198" t="str">
        <f t="shared" si="73"/>
        <v>when  'ZM.ZM-3381 ',then 197</v>
      </c>
      <c r="O1198" t="str">
        <f t="shared" si="74"/>
        <v>V</v>
      </c>
      <c r="P1198">
        <v>25206</v>
      </c>
      <c r="Q1198" t="s">
        <v>8472</v>
      </c>
      <c r="R1198" t="s">
        <v>9816</v>
      </c>
      <c r="S1198" t="s">
        <v>9817</v>
      </c>
      <c r="T1198" t="str">
        <f t="shared" si="75"/>
        <v>update Unidad set Peso= '0.726 ' WHERE IDProductoServicio=25206</v>
      </c>
    </row>
    <row r="1199" spans="1:20" hidden="1" x14ac:dyDescent="0.25">
      <c r="A1199" s="35" t="s">
        <v>6</v>
      </c>
      <c r="B1199" s="35" t="s">
        <v>8474</v>
      </c>
      <c r="C1199" s="36">
        <v>98</v>
      </c>
      <c r="D1199" s="36">
        <v>1.0309999999999999</v>
      </c>
      <c r="E1199" s="36"/>
      <c r="F1199" s="52">
        <v>0.35399999999999998</v>
      </c>
      <c r="G1199" s="36" t="s">
        <v>9810</v>
      </c>
      <c r="H1199" t="s">
        <v>9811</v>
      </c>
      <c r="I1199" t="s">
        <v>9812</v>
      </c>
      <c r="J1199" s="56" t="str">
        <f t="shared" si="72"/>
        <v xml:space="preserve"> 'ZM.ZM-3391 ',</v>
      </c>
      <c r="K1199" t="s">
        <v>9813</v>
      </c>
      <c r="L1199" t="s">
        <v>9814</v>
      </c>
      <c r="M1199">
        <v>198</v>
      </c>
      <c r="N1199" t="str">
        <f t="shared" si="73"/>
        <v>when  'ZM.ZM-3391 ',then 198</v>
      </c>
      <c r="O1199" t="str">
        <f t="shared" si="74"/>
        <v>V</v>
      </c>
      <c r="P1199">
        <v>23358</v>
      </c>
      <c r="Q1199" t="s">
        <v>8474</v>
      </c>
      <c r="R1199" t="s">
        <v>9816</v>
      </c>
      <c r="S1199" t="s">
        <v>9817</v>
      </c>
      <c r="T1199" t="str">
        <f t="shared" si="75"/>
        <v>update Unidad set Peso= '0.354 ' WHERE IDProductoServicio=23358</v>
      </c>
    </row>
    <row r="1200" spans="1:20" hidden="1" x14ac:dyDescent="0.25">
      <c r="A1200" s="35" t="s">
        <v>6</v>
      </c>
      <c r="B1200" s="35" t="s">
        <v>8476</v>
      </c>
      <c r="C1200" s="36">
        <v>106</v>
      </c>
      <c r="D1200" s="37">
        <v>0.57899999999999996</v>
      </c>
      <c r="E1200" s="36"/>
      <c r="F1200" s="53">
        <v>0.77400000000000002</v>
      </c>
      <c r="G1200" s="36" t="s">
        <v>9810</v>
      </c>
      <c r="H1200" t="s">
        <v>9811</v>
      </c>
      <c r="I1200" t="s">
        <v>9812</v>
      </c>
      <c r="J1200" s="56" t="str">
        <f t="shared" si="72"/>
        <v xml:space="preserve"> 'ZM.ZM-3485 ',</v>
      </c>
      <c r="K1200" t="s">
        <v>9813</v>
      </c>
      <c r="L1200" t="s">
        <v>9814</v>
      </c>
      <c r="M1200">
        <v>199</v>
      </c>
      <c r="N1200" t="str">
        <f t="shared" si="73"/>
        <v>when  'ZM.ZM-3485 ',then 199</v>
      </c>
      <c r="O1200" t="str">
        <f t="shared" si="74"/>
        <v>V</v>
      </c>
      <c r="P1200">
        <v>12863</v>
      </c>
      <c r="Q1200" t="s">
        <v>8476</v>
      </c>
      <c r="R1200" t="s">
        <v>9816</v>
      </c>
      <c r="S1200" t="s">
        <v>9817</v>
      </c>
      <c r="T1200" t="str">
        <f t="shared" si="75"/>
        <v>update Unidad set Peso= '0.774 ' WHERE IDProductoServicio=12863</v>
      </c>
    </row>
    <row r="1201" spans="1:20" hidden="1" x14ac:dyDescent="0.25">
      <c r="A1201" s="35" t="s">
        <v>6</v>
      </c>
      <c r="B1201" s="35" t="s">
        <v>8478</v>
      </c>
      <c r="C1201" s="36">
        <v>9</v>
      </c>
      <c r="D1201" s="37">
        <v>0.71499999999999997</v>
      </c>
      <c r="E1201" s="36"/>
      <c r="F1201" s="53">
        <v>0.67200000000000004</v>
      </c>
      <c r="G1201" s="36" t="s">
        <v>9810</v>
      </c>
      <c r="H1201" t="s">
        <v>9811</v>
      </c>
      <c r="I1201" t="s">
        <v>9812</v>
      </c>
      <c r="J1201" s="56" t="str">
        <f t="shared" si="72"/>
        <v xml:space="preserve"> 'ZM.ZM-3491 ',</v>
      </c>
      <c r="K1201" t="s">
        <v>9813</v>
      </c>
      <c r="L1201" t="s">
        <v>9814</v>
      </c>
      <c r="M1201">
        <v>200</v>
      </c>
      <c r="N1201" t="str">
        <f t="shared" si="73"/>
        <v>when  'ZM.ZM-3491 ',then 200</v>
      </c>
      <c r="O1201" t="str">
        <f t="shared" si="74"/>
        <v>V</v>
      </c>
      <c r="P1201">
        <v>19698</v>
      </c>
      <c r="Q1201" t="s">
        <v>8478</v>
      </c>
      <c r="R1201" t="s">
        <v>9816</v>
      </c>
      <c r="S1201" t="s">
        <v>9817</v>
      </c>
      <c r="T1201" t="str">
        <f t="shared" si="75"/>
        <v>update Unidad set Peso= '0.672 ' WHERE IDProductoServicio=19698</v>
      </c>
    </row>
    <row r="1202" spans="1:20" hidden="1" x14ac:dyDescent="0.25">
      <c r="A1202" s="35" t="s">
        <v>6</v>
      </c>
      <c r="B1202" s="35" t="s">
        <v>8480</v>
      </c>
      <c r="C1202" s="36">
        <v>28</v>
      </c>
      <c r="D1202" s="37">
        <v>0</v>
      </c>
      <c r="E1202" s="36"/>
      <c r="F1202" s="52">
        <v>0.71</v>
      </c>
      <c r="G1202" s="36" t="s">
        <v>9810</v>
      </c>
      <c r="H1202" t="s">
        <v>9811</v>
      </c>
      <c r="I1202" t="s">
        <v>9812</v>
      </c>
      <c r="J1202" s="56" t="str">
        <f t="shared" si="72"/>
        <v xml:space="preserve"> 'ZM.ZM-3498 ',</v>
      </c>
      <c r="K1202" t="s">
        <v>9813</v>
      </c>
      <c r="L1202" t="s">
        <v>9814</v>
      </c>
      <c r="M1202">
        <v>201</v>
      </c>
      <c r="N1202" t="str">
        <f t="shared" si="73"/>
        <v>when  'ZM.ZM-3498 ',then 201</v>
      </c>
      <c r="O1202" t="str">
        <f t="shared" si="74"/>
        <v>V</v>
      </c>
      <c r="P1202">
        <v>24755</v>
      </c>
      <c r="Q1202" t="s">
        <v>8480</v>
      </c>
      <c r="R1202" t="s">
        <v>9816</v>
      </c>
      <c r="S1202" t="s">
        <v>9817</v>
      </c>
      <c r="T1202" t="str">
        <f t="shared" si="75"/>
        <v>update Unidad set Peso= '0.71 ' WHERE IDProductoServicio=24755</v>
      </c>
    </row>
    <row r="1203" spans="1:20" hidden="1" x14ac:dyDescent="0.25">
      <c r="A1203" s="35" t="s">
        <v>6</v>
      </c>
      <c r="B1203" s="35" t="s">
        <v>8482</v>
      </c>
      <c r="C1203" s="36">
        <v>13</v>
      </c>
      <c r="D1203" s="37">
        <v>0.35</v>
      </c>
      <c r="E1203" s="36"/>
      <c r="F1203" s="52">
        <v>0.81</v>
      </c>
      <c r="G1203" s="36" t="s">
        <v>9810</v>
      </c>
      <c r="H1203" t="s">
        <v>9811</v>
      </c>
      <c r="I1203" t="s">
        <v>9812</v>
      </c>
      <c r="J1203" s="56" t="str">
        <f t="shared" si="72"/>
        <v xml:space="preserve"> 'ZM.ZM-3579 ',</v>
      </c>
      <c r="K1203" t="s">
        <v>9813</v>
      </c>
      <c r="L1203" t="s">
        <v>9814</v>
      </c>
      <c r="M1203">
        <v>202</v>
      </c>
      <c r="N1203" t="str">
        <f t="shared" si="73"/>
        <v>when  'ZM.ZM-3579 ',then 202</v>
      </c>
      <c r="O1203" t="str">
        <f t="shared" si="74"/>
        <v>V</v>
      </c>
      <c r="P1203">
        <v>24328</v>
      </c>
      <c r="Q1203" t="s">
        <v>8482</v>
      </c>
      <c r="R1203" t="s">
        <v>9816</v>
      </c>
      <c r="S1203" t="s">
        <v>9817</v>
      </c>
      <c r="T1203" t="str">
        <f t="shared" si="75"/>
        <v>update Unidad set Peso= '0.81 ' WHERE IDProductoServicio=24328</v>
      </c>
    </row>
    <row r="1204" spans="1:20" x14ac:dyDescent="0.25">
      <c r="A1204" s="35" t="s">
        <v>6</v>
      </c>
      <c r="B1204" s="35" t="s">
        <v>8484</v>
      </c>
      <c r="C1204" s="36">
        <v>1</v>
      </c>
      <c r="D1204" s="37">
        <v>0.76900000000000002</v>
      </c>
      <c r="E1204" s="36"/>
      <c r="F1204" s="53" t="s">
        <v>9798</v>
      </c>
      <c r="G1204" s="36" t="s">
        <v>9810</v>
      </c>
      <c r="H1204" t="s">
        <v>9811</v>
      </c>
      <c r="J1204" s="56" t="str">
        <f t="shared" si="72"/>
        <v xml:space="preserve"> 'ZM.ZM-3590 '</v>
      </c>
      <c r="K1204" t="s">
        <v>9813</v>
      </c>
      <c r="L1204" t="s">
        <v>9814</v>
      </c>
      <c r="M1204">
        <v>203</v>
      </c>
      <c r="N1204" t="str">
        <f t="shared" si="73"/>
        <v>when  'ZM.ZM-3590 'then 203</v>
      </c>
      <c r="O1204" t="str">
        <f t="shared" si="74"/>
        <v>V</v>
      </c>
      <c r="P1204">
        <v>25207</v>
      </c>
      <c r="Q1204" t="s">
        <v>8484</v>
      </c>
      <c r="R1204" t="s">
        <v>9816</v>
      </c>
      <c r="S1204" t="s">
        <v>9817</v>
      </c>
      <c r="T1204" t="str">
        <f t="shared" si="75"/>
        <v>update Unidad set Peso= 'Sin Stock ' WHERE IDProductoServicio=25207</v>
      </c>
    </row>
    <row r="1205" spans="1:20" hidden="1" x14ac:dyDescent="0.25">
      <c r="A1205" s="35" t="s">
        <v>6</v>
      </c>
      <c r="B1205" s="35" t="s">
        <v>8486</v>
      </c>
      <c r="C1205" s="36">
        <v>30</v>
      </c>
      <c r="D1205" s="36">
        <v>0.66500000000000004</v>
      </c>
      <c r="E1205" s="36"/>
      <c r="F1205" s="53">
        <v>2.1840000000000002</v>
      </c>
      <c r="G1205" s="36" t="s">
        <v>9810</v>
      </c>
      <c r="H1205" t="s">
        <v>9811</v>
      </c>
      <c r="I1205" t="s">
        <v>9812</v>
      </c>
      <c r="J1205" s="56" t="str">
        <f t="shared" si="72"/>
        <v xml:space="preserve"> 'ZM.ZM-362 ',</v>
      </c>
      <c r="K1205" t="s">
        <v>9813</v>
      </c>
      <c r="L1205" t="s">
        <v>9814</v>
      </c>
      <c r="M1205">
        <v>204</v>
      </c>
      <c r="N1205" t="str">
        <f t="shared" si="73"/>
        <v>when  'ZM.ZM-362 ',then 204</v>
      </c>
      <c r="O1205" t="str">
        <f t="shared" si="74"/>
        <v>V</v>
      </c>
      <c r="P1205">
        <v>19695</v>
      </c>
      <c r="Q1205" t="s">
        <v>8486</v>
      </c>
      <c r="R1205" t="s">
        <v>9816</v>
      </c>
      <c r="S1205" t="s">
        <v>9817</v>
      </c>
      <c r="T1205" t="str">
        <f t="shared" si="75"/>
        <v>update Unidad set Peso= '2.184 ' WHERE IDProductoServicio=19695</v>
      </c>
    </row>
    <row r="1206" spans="1:20" hidden="1" x14ac:dyDescent="0.25">
      <c r="A1206" s="35" t="s">
        <v>6</v>
      </c>
      <c r="B1206" s="35" t="s">
        <v>8488</v>
      </c>
      <c r="C1206" s="36">
        <v>147</v>
      </c>
      <c r="D1206" s="37">
        <v>0.80400000000000005</v>
      </c>
      <c r="E1206" s="36"/>
      <c r="F1206" s="53">
        <v>1.294</v>
      </c>
      <c r="G1206" s="36" t="s">
        <v>9810</v>
      </c>
      <c r="H1206" t="s">
        <v>9811</v>
      </c>
      <c r="I1206" t="s">
        <v>9812</v>
      </c>
      <c r="J1206" s="56" t="str">
        <f t="shared" si="72"/>
        <v xml:space="preserve"> 'ZM.ZM-3639 ',</v>
      </c>
      <c r="K1206" t="s">
        <v>9813</v>
      </c>
      <c r="L1206" t="s">
        <v>9814</v>
      </c>
      <c r="M1206">
        <v>205</v>
      </c>
      <c r="N1206" t="str">
        <f t="shared" si="73"/>
        <v>when  'ZM.ZM-3639 ',then 205</v>
      </c>
      <c r="O1206" t="str">
        <f t="shared" si="74"/>
        <v>V</v>
      </c>
      <c r="P1206">
        <v>17900</v>
      </c>
      <c r="Q1206" t="s">
        <v>8488</v>
      </c>
      <c r="R1206" t="s">
        <v>9816</v>
      </c>
      <c r="S1206" t="s">
        <v>9817</v>
      </c>
      <c r="T1206" t="str">
        <f t="shared" si="75"/>
        <v>update Unidad set Peso= '1.294 ' WHERE IDProductoServicio=17900</v>
      </c>
    </row>
    <row r="1207" spans="1:20" hidden="1" x14ac:dyDescent="0.25">
      <c r="A1207" s="35" t="s">
        <v>6</v>
      </c>
      <c r="B1207" s="35" t="s">
        <v>8490</v>
      </c>
      <c r="C1207" s="36">
        <v>1</v>
      </c>
      <c r="D1207" s="37">
        <v>0.56100000000000005</v>
      </c>
      <c r="E1207" s="36"/>
      <c r="F1207" s="53">
        <v>0.46400000000000002</v>
      </c>
      <c r="G1207" s="36" t="s">
        <v>9810</v>
      </c>
      <c r="H1207" t="s">
        <v>9811</v>
      </c>
      <c r="I1207" t="s">
        <v>9812</v>
      </c>
      <c r="J1207" s="56" t="str">
        <f t="shared" si="72"/>
        <v xml:space="preserve"> 'ZM.ZM-3640 ',</v>
      </c>
      <c r="K1207" t="s">
        <v>9813</v>
      </c>
      <c r="L1207" t="s">
        <v>9814</v>
      </c>
      <c r="M1207">
        <v>206</v>
      </c>
      <c r="N1207" t="str">
        <f t="shared" si="73"/>
        <v>when  'ZM.ZM-3640 ',then 206</v>
      </c>
      <c r="O1207" t="str">
        <f t="shared" si="74"/>
        <v>V</v>
      </c>
      <c r="P1207">
        <v>18844</v>
      </c>
      <c r="Q1207" t="s">
        <v>8490</v>
      </c>
      <c r="R1207" t="s">
        <v>9816</v>
      </c>
      <c r="S1207" t="s">
        <v>9817</v>
      </c>
      <c r="T1207" t="str">
        <f t="shared" si="75"/>
        <v>update Unidad set Peso= '0.464 ' WHERE IDProductoServicio=18844</v>
      </c>
    </row>
    <row r="1208" spans="1:20" hidden="1" x14ac:dyDescent="0.25">
      <c r="A1208" s="35" t="s">
        <v>6</v>
      </c>
      <c r="B1208" s="35" t="s">
        <v>8492</v>
      </c>
      <c r="C1208" s="36">
        <v>5</v>
      </c>
      <c r="D1208" s="37">
        <v>2.1669999999999998</v>
      </c>
      <c r="E1208" s="36"/>
      <c r="F1208" s="53">
        <v>0.77800000000000002</v>
      </c>
      <c r="G1208" s="36" t="s">
        <v>9810</v>
      </c>
      <c r="H1208" t="s">
        <v>9811</v>
      </c>
      <c r="I1208" t="s">
        <v>9812</v>
      </c>
      <c r="J1208" s="56" t="str">
        <f t="shared" si="72"/>
        <v xml:space="preserve"> 'ZM.ZM-3651 ',</v>
      </c>
      <c r="K1208" t="s">
        <v>9813</v>
      </c>
      <c r="L1208" t="s">
        <v>9814</v>
      </c>
      <c r="M1208">
        <v>207</v>
      </c>
      <c r="N1208" t="str">
        <f t="shared" si="73"/>
        <v>when  'ZM.ZM-3651 ',then 207</v>
      </c>
      <c r="O1208" t="str">
        <f t="shared" si="74"/>
        <v>V</v>
      </c>
      <c r="P1208">
        <v>18569</v>
      </c>
      <c r="Q1208" t="s">
        <v>8492</v>
      </c>
      <c r="R1208" t="s">
        <v>9816</v>
      </c>
      <c r="S1208" t="s">
        <v>9817</v>
      </c>
      <c r="T1208" t="str">
        <f t="shared" si="75"/>
        <v>update Unidad set Peso= '0.778 ' WHERE IDProductoServicio=18569</v>
      </c>
    </row>
    <row r="1209" spans="1:20" hidden="1" x14ac:dyDescent="0.25">
      <c r="A1209" s="35" t="s">
        <v>6</v>
      </c>
      <c r="B1209" s="35" t="s">
        <v>8494</v>
      </c>
      <c r="C1209" s="36">
        <v>14</v>
      </c>
      <c r="D1209" s="37">
        <v>1.292</v>
      </c>
      <c r="E1209" s="36"/>
      <c r="F1209" s="53">
        <v>0.46400000000000002</v>
      </c>
      <c r="G1209" s="36" t="s">
        <v>9810</v>
      </c>
      <c r="H1209" t="s">
        <v>9811</v>
      </c>
      <c r="I1209" t="s">
        <v>9812</v>
      </c>
      <c r="J1209" s="56" t="str">
        <f t="shared" si="72"/>
        <v xml:space="preserve"> 'ZM.ZM-3665 ',</v>
      </c>
      <c r="K1209" t="s">
        <v>9813</v>
      </c>
      <c r="L1209" t="s">
        <v>9814</v>
      </c>
      <c r="M1209">
        <v>208</v>
      </c>
      <c r="N1209" t="str">
        <f t="shared" si="73"/>
        <v>when  'ZM.ZM-3665 ',then 208</v>
      </c>
      <c r="O1209" t="str">
        <f t="shared" si="74"/>
        <v>V</v>
      </c>
      <c r="P1209">
        <v>25011</v>
      </c>
      <c r="Q1209" t="s">
        <v>8494</v>
      </c>
      <c r="R1209" t="s">
        <v>9816</v>
      </c>
      <c r="S1209" t="s">
        <v>9817</v>
      </c>
      <c r="T1209" t="str">
        <f t="shared" si="75"/>
        <v>update Unidad set Peso= '0.464 ' WHERE IDProductoServicio=25011</v>
      </c>
    </row>
    <row r="1210" spans="1:20" hidden="1" x14ac:dyDescent="0.25">
      <c r="A1210" s="35" t="s">
        <v>6</v>
      </c>
      <c r="B1210" s="35" t="s">
        <v>8496</v>
      </c>
      <c r="C1210" s="36">
        <v>5</v>
      </c>
      <c r="D1210" s="37">
        <v>1.214</v>
      </c>
      <c r="E1210" s="36"/>
      <c r="F1210" s="53">
        <v>0.752</v>
      </c>
      <c r="G1210" s="36" t="s">
        <v>9810</v>
      </c>
      <c r="H1210" t="s">
        <v>9811</v>
      </c>
      <c r="I1210" t="s">
        <v>9812</v>
      </c>
      <c r="J1210" s="56" t="str">
        <f t="shared" si="72"/>
        <v xml:space="preserve"> 'ZM.ZM-3695A ',</v>
      </c>
      <c r="K1210" t="s">
        <v>9813</v>
      </c>
      <c r="L1210" t="s">
        <v>9814</v>
      </c>
      <c r="M1210">
        <v>209</v>
      </c>
      <c r="N1210" t="str">
        <f t="shared" si="73"/>
        <v>when  'ZM.ZM-3695A ',then 209</v>
      </c>
      <c r="O1210" t="str">
        <f t="shared" si="74"/>
        <v>V</v>
      </c>
      <c r="P1210">
        <v>23843</v>
      </c>
      <c r="Q1210" t="s">
        <v>8496</v>
      </c>
      <c r="R1210" t="s">
        <v>9816</v>
      </c>
      <c r="S1210" t="s">
        <v>9817</v>
      </c>
      <c r="T1210" t="str">
        <f t="shared" si="75"/>
        <v>update Unidad set Peso= '0.752 ' WHERE IDProductoServicio=23843</v>
      </c>
    </row>
    <row r="1211" spans="1:20" hidden="1" x14ac:dyDescent="0.25">
      <c r="A1211" s="35" t="s">
        <v>6</v>
      </c>
      <c r="B1211" s="35" t="s">
        <v>8498</v>
      </c>
      <c r="C1211" s="36">
        <v>6</v>
      </c>
      <c r="D1211" s="37">
        <v>0.77300000000000002</v>
      </c>
      <c r="E1211" s="36"/>
      <c r="F1211" s="52">
        <v>0.73</v>
      </c>
      <c r="G1211" s="36" t="s">
        <v>9810</v>
      </c>
      <c r="H1211" t="s">
        <v>9811</v>
      </c>
      <c r="I1211" t="s">
        <v>9812</v>
      </c>
      <c r="J1211" s="56" t="str">
        <f t="shared" si="72"/>
        <v xml:space="preserve"> 'ZM.ZM-3698 ',</v>
      </c>
      <c r="K1211" t="s">
        <v>9813</v>
      </c>
      <c r="L1211" t="s">
        <v>9814</v>
      </c>
      <c r="M1211">
        <v>210</v>
      </c>
      <c r="N1211" t="str">
        <f t="shared" si="73"/>
        <v>when  'ZM.ZM-3698 ',then 210</v>
      </c>
      <c r="O1211" t="str">
        <f t="shared" si="74"/>
        <v>V</v>
      </c>
      <c r="P1211">
        <v>18721</v>
      </c>
      <c r="Q1211" t="s">
        <v>8498</v>
      </c>
      <c r="R1211" t="s">
        <v>9816</v>
      </c>
      <c r="S1211" t="s">
        <v>9817</v>
      </c>
      <c r="T1211" t="str">
        <f t="shared" si="75"/>
        <v>update Unidad set Peso= '0.73 ' WHERE IDProductoServicio=18721</v>
      </c>
    </row>
    <row r="1212" spans="1:20" hidden="1" x14ac:dyDescent="0.25">
      <c r="A1212" s="35" t="s">
        <v>6</v>
      </c>
      <c r="B1212" s="35" t="s">
        <v>8500</v>
      </c>
      <c r="C1212" s="36">
        <v>27</v>
      </c>
      <c r="D1212" s="36">
        <v>0.45800000000000002</v>
      </c>
      <c r="E1212" s="36"/>
      <c r="F1212" s="52">
        <v>0.622</v>
      </c>
      <c r="G1212" s="36" t="s">
        <v>9810</v>
      </c>
      <c r="H1212" t="s">
        <v>9811</v>
      </c>
      <c r="I1212" t="s">
        <v>9812</v>
      </c>
      <c r="J1212" s="56" t="str">
        <f t="shared" si="72"/>
        <v xml:space="preserve"> 'ZM.ZM-3705 ',</v>
      </c>
      <c r="K1212" t="s">
        <v>9813</v>
      </c>
      <c r="L1212" t="s">
        <v>9814</v>
      </c>
      <c r="M1212">
        <v>211</v>
      </c>
      <c r="N1212" t="str">
        <f t="shared" si="73"/>
        <v>when  'ZM.ZM-3705 ',then 211</v>
      </c>
      <c r="O1212" t="str">
        <f t="shared" si="74"/>
        <v>V</v>
      </c>
      <c r="P1212">
        <v>23591</v>
      </c>
      <c r="Q1212" t="s">
        <v>8500</v>
      </c>
      <c r="R1212" t="s">
        <v>9816</v>
      </c>
      <c r="S1212" t="s">
        <v>9817</v>
      </c>
      <c r="T1212" t="str">
        <f t="shared" si="75"/>
        <v>update Unidad set Peso= '0.622 ' WHERE IDProductoServicio=23591</v>
      </c>
    </row>
    <row r="1213" spans="1:20" hidden="1" x14ac:dyDescent="0.25">
      <c r="A1213" s="35" t="s">
        <v>6</v>
      </c>
      <c r="B1213" s="35" t="s">
        <v>8502</v>
      </c>
      <c r="C1213" s="36">
        <v>31</v>
      </c>
      <c r="D1213" s="36">
        <v>0.74399999999999999</v>
      </c>
      <c r="E1213" s="36"/>
      <c r="F1213" s="52">
        <v>0.7</v>
      </c>
      <c r="G1213" s="36" t="s">
        <v>9810</v>
      </c>
      <c r="H1213" t="s">
        <v>9811</v>
      </c>
      <c r="I1213" t="s">
        <v>9812</v>
      </c>
      <c r="J1213" s="56" t="str">
        <f t="shared" si="72"/>
        <v xml:space="preserve"> 'ZM.ZM-371 ',</v>
      </c>
      <c r="K1213" t="s">
        <v>9813</v>
      </c>
      <c r="L1213" t="s">
        <v>9814</v>
      </c>
      <c r="M1213">
        <v>212</v>
      </c>
      <c r="N1213" t="str">
        <f t="shared" si="73"/>
        <v>when  'ZM.ZM-371 ',then 212</v>
      </c>
      <c r="O1213" t="str">
        <f t="shared" si="74"/>
        <v>V</v>
      </c>
      <c r="P1213">
        <v>13619</v>
      </c>
      <c r="Q1213" t="s">
        <v>8502</v>
      </c>
      <c r="R1213" t="s">
        <v>9816</v>
      </c>
      <c r="S1213" t="s">
        <v>9817</v>
      </c>
      <c r="T1213" t="str">
        <f t="shared" si="75"/>
        <v>update Unidad set Peso= '0.7 ' WHERE IDProductoServicio=13619</v>
      </c>
    </row>
    <row r="1214" spans="1:20" hidden="1" x14ac:dyDescent="0.25">
      <c r="A1214" s="35" t="s">
        <v>6</v>
      </c>
      <c r="B1214" s="35" t="s">
        <v>8504</v>
      </c>
      <c r="C1214" s="36">
        <v>42</v>
      </c>
      <c r="D1214" s="36">
        <v>0.72399999999999998</v>
      </c>
      <c r="E1214" s="36"/>
      <c r="F1214" s="52">
        <v>0.70599999999999996</v>
      </c>
      <c r="G1214" s="36" t="s">
        <v>9810</v>
      </c>
      <c r="H1214" t="s">
        <v>9811</v>
      </c>
      <c r="I1214" t="s">
        <v>9812</v>
      </c>
      <c r="J1214" s="56" t="str">
        <f t="shared" si="72"/>
        <v xml:space="preserve"> 'ZM.ZM-376 ',</v>
      </c>
      <c r="K1214" t="s">
        <v>9813</v>
      </c>
      <c r="L1214" t="s">
        <v>9814</v>
      </c>
      <c r="M1214">
        <v>213</v>
      </c>
      <c r="N1214" t="str">
        <f t="shared" si="73"/>
        <v>when  'ZM.ZM-376 ',then 213</v>
      </c>
      <c r="O1214" t="str">
        <f t="shared" si="74"/>
        <v>V</v>
      </c>
      <c r="P1214">
        <v>9188</v>
      </c>
      <c r="Q1214" t="s">
        <v>8504</v>
      </c>
      <c r="R1214" t="s">
        <v>9816</v>
      </c>
      <c r="S1214" t="s">
        <v>9817</v>
      </c>
      <c r="T1214" t="str">
        <f t="shared" si="75"/>
        <v>update Unidad set Peso= '0.706 ' WHERE IDProductoServicio=9188</v>
      </c>
    </row>
    <row r="1215" spans="1:20" hidden="1" x14ac:dyDescent="0.25">
      <c r="A1215" s="35" t="s">
        <v>6</v>
      </c>
      <c r="B1215" s="35" t="s">
        <v>8506</v>
      </c>
      <c r="C1215" s="36">
        <v>29</v>
      </c>
      <c r="D1215" s="36">
        <v>0.61699999999999999</v>
      </c>
      <c r="E1215" s="36"/>
      <c r="F1215" s="52">
        <v>0.72199999999999998</v>
      </c>
      <c r="G1215" s="36" t="s">
        <v>9810</v>
      </c>
      <c r="H1215" t="s">
        <v>9811</v>
      </c>
      <c r="I1215" t="s">
        <v>9812</v>
      </c>
      <c r="J1215" s="56" t="str">
        <f t="shared" si="72"/>
        <v xml:space="preserve"> 'ZM.ZM-378 ',</v>
      </c>
      <c r="K1215" t="s">
        <v>9813</v>
      </c>
      <c r="L1215" t="s">
        <v>9814</v>
      </c>
      <c r="M1215">
        <v>214</v>
      </c>
      <c r="N1215" t="str">
        <f t="shared" si="73"/>
        <v>when  'ZM.ZM-378 ',then 214</v>
      </c>
      <c r="O1215" t="str">
        <f t="shared" si="74"/>
        <v>V</v>
      </c>
      <c r="P1215">
        <v>24330</v>
      </c>
      <c r="Q1215" t="s">
        <v>8506</v>
      </c>
      <c r="R1215" t="s">
        <v>9816</v>
      </c>
      <c r="S1215" t="s">
        <v>9817</v>
      </c>
      <c r="T1215" t="str">
        <f t="shared" si="75"/>
        <v>update Unidad set Peso= '0.722 ' WHERE IDProductoServicio=24330</v>
      </c>
    </row>
    <row r="1216" spans="1:20" hidden="1" x14ac:dyDescent="0.25">
      <c r="A1216" s="35" t="s">
        <v>6</v>
      </c>
      <c r="B1216" s="35" t="s">
        <v>8508</v>
      </c>
      <c r="C1216" s="36">
        <v>18</v>
      </c>
      <c r="D1216" s="37">
        <v>0.70499999999999996</v>
      </c>
      <c r="E1216" s="36"/>
      <c r="F1216" s="53">
        <v>0.70399999999999996</v>
      </c>
      <c r="G1216" s="36" t="s">
        <v>9810</v>
      </c>
      <c r="H1216" t="s">
        <v>9811</v>
      </c>
      <c r="I1216" t="s">
        <v>9812</v>
      </c>
      <c r="J1216" s="56" t="str">
        <f t="shared" si="72"/>
        <v xml:space="preserve"> 'ZM.ZM-379 ',</v>
      </c>
      <c r="K1216" t="s">
        <v>9813</v>
      </c>
      <c r="L1216" t="s">
        <v>9814</v>
      </c>
      <c r="M1216">
        <v>215</v>
      </c>
      <c r="N1216" t="str">
        <f t="shared" si="73"/>
        <v>when  'ZM.ZM-379 ',then 215</v>
      </c>
      <c r="O1216" t="str">
        <f t="shared" si="74"/>
        <v>V</v>
      </c>
      <c r="P1216">
        <v>24334</v>
      </c>
      <c r="Q1216" t="s">
        <v>8508</v>
      </c>
      <c r="R1216" t="s">
        <v>9816</v>
      </c>
      <c r="S1216" t="s">
        <v>9817</v>
      </c>
      <c r="T1216" t="str">
        <f t="shared" si="75"/>
        <v>update Unidad set Peso= '0.704 ' WHERE IDProductoServicio=24334</v>
      </c>
    </row>
    <row r="1217" spans="1:20" hidden="1" x14ac:dyDescent="0.25">
      <c r="A1217" s="35" t="s">
        <v>6</v>
      </c>
      <c r="B1217" s="35" t="s">
        <v>8510</v>
      </c>
      <c r="C1217" s="36">
        <v>11</v>
      </c>
      <c r="D1217" s="37">
        <v>0.70799999999999996</v>
      </c>
      <c r="E1217" s="36"/>
      <c r="F1217" s="53">
        <v>0.70199999999999996</v>
      </c>
      <c r="G1217" s="36" t="s">
        <v>9810</v>
      </c>
      <c r="H1217" t="s">
        <v>9811</v>
      </c>
      <c r="I1217" t="s">
        <v>9812</v>
      </c>
      <c r="J1217" s="56" t="str">
        <f t="shared" si="72"/>
        <v xml:space="preserve"> 'ZM.ZM-3795 ',</v>
      </c>
      <c r="K1217" t="s">
        <v>9813</v>
      </c>
      <c r="L1217" t="s">
        <v>9814</v>
      </c>
      <c r="M1217">
        <v>216</v>
      </c>
      <c r="N1217" t="str">
        <f t="shared" si="73"/>
        <v>when  'ZM.ZM-3795 ',then 216</v>
      </c>
      <c r="O1217" t="str">
        <f t="shared" si="74"/>
        <v>V</v>
      </c>
      <c r="P1217">
        <v>24760</v>
      </c>
      <c r="Q1217" t="s">
        <v>8510</v>
      </c>
      <c r="R1217" t="s">
        <v>9816</v>
      </c>
      <c r="S1217" t="s">
        <v>9817</v>
      </c>
      <c r="T1217" t="str">
        <f t="shared" si="75"/>
        <v>update Unidad set Peso= '0.702 ' WHERE IDProductoServicio=24760</v>
      </c>
    </row>
    <row r="1218" spans="1:20" hidden="1" x14ac:dyDescent="0.25">
      <c r="A1218" s="35" t="s">
        <v>6</v>
      </c>
      <c r="B1218" s="35" t="s">
        <v>8512</v>
      </c>
      <c r="C1218" s="36">
        <v>32</v>
      </c>
      <c r="D1218" s="36">
        <v>0.72199999999999998</v>
      </c>
      <c r="E1218" s="36"/>
      <c r="F1218" s="52">
        <v>0.73799999999999999</v>
      </c>
      <c r="G1218" s="36" t="s">
        <v>9810</v>
      </c>
      <c r="H1218" t="s">
        <v>9811</v>
      </c>
      <c r="I1218" t="s">
        <v>9812</v>
      </c>
      <c r="J1218" s="56" t="str">
        <f t="shared" si="72"/>
        <v xml:space="preserve"> 'ZM.ZM-381 ',</v>
      </c>
      <c r="K1218" t="s">
        <v>9813</v>
      </c>
      <c r="L1218" t="s">
        <v>9814</v>
      </c>
      <c r="M1218">
        <v>217</v>
      </c>
      <c r="N1218" t="str">
        <f t="shared" si="73"/>
        <v>when  'ZM.ZM-381 ',then 217</v>
      </c>
      <c r="O1218" t="str">
        <f t="shared" si="74"/>
        <v>V</v>
      </c>
      <c r="P1218">
        <v>26296</v>
      </c>
      <c r="Q1218" t="s">
        <v>8512</v>
      </c>
      <c r="R1218" t="s">
        <v>9816</v>
      </c>
      <c r="S1218" t="s">
        <v>9817</v>
      </c>
      <c r="T1218" t="str">
        <f t="shared" si="75"/>
        <v>update Unidad set Peso= '0.738 ' WHERE IDProductoServicio=26296</v>
      </c>
    </row>
    <row r="1219" spans="1:20" hidden="1" x14ac:dyDescent="0.25">
      <c r="A1219" s="35" t="s">
        <v>6</v>
      </c>
      <c r="B1219" s="35" t="s">
        <v>8514</v>
      </c>
      <c r="C1219" s="36">
        <v>6</v>
      </c>
      <c r="D1219" s="37">
        <v>0.7</v>
      </c>
      <c r="E1219" s="36"/>
      <c r="F1219" s="53">
        <v>0.73599999999999999</v>
      </c>
      <c r="G1219" s="36" t="s">
        <v>9810</v>
      </c>
      <c r="H1219" t="s">
        <v>9811</v>
      </c>
      <c r="I1219" t="s">
        <v>9812</v>
      </c>
      <c r="J1219" s="56" t="str">
        <f t="shared" ref="J1219:J1282" si="76">H1219&amp;B1219&amp;H1219&amp;I1219</f>
        <v xml:space="preserve"> 'ZM.ZM-382 ',</v>
      </c>
      <c r="K1219" t="s">
        <v>9813</v>
      </c>
      <c r="L1219" t="s">
        <v>9814</v>
      </c>
      <c r="M1219">
        <v>218</v>
      </c>
      <c r="N1219" t="str">
        <f t="shared" ref="N1219:N1282" si="77">K1219&amp;" "&amp;J1219&amp;L1219&amp;" "&amp;M1219</f>
        <v>when  'ZM.ZM-382 ',then 218</v>
      </c>
      <c r="O1219" t="str">
        <f t="shared" ref="O1219:O1282" si="78">IF(Q1219=B1219,"V","F")</f>
        <v>V</v>
      </c>
      <c r="P1219">
        <v>25208</v>
      </c>
      <c r="Q1219" t="s">
        <v>8514</v>
      </c>
      <c r="R1219" t="s">
        <v>9816</v>
      </c>
      <c r="S1219" t="s">
        <v>9817</v>
      </c>
      <c r="T1219" t="str">
        <f t="shared" ref="T1219:T1282" si="79">R1219&amp;H1219&amp;F1219&amp;H1219&amp;" "&amp;S1219&amp;P1219</f>
        <v>update Unidad set Peso= '0.736 ' WHERE IDProductoServicio=25208</v>
      </c>
    </row>
    <row r="1220" spans="1:20" hidden="1" x14ac:dyDescent="0.25">
      <c r="A1220" s="35" t="s">
        <v>6</v>
      </c>
      <c r="B1220" s="35" t="s">
        <v>8516</v>
      </c>
      <c r="C1220" s="36">
        <v>45</v>
      </c>
      <c r="D1220" s="36">
        <v>0.70099999999999996</v>
      </c>
      <c r="E1220" s="36"/>
      <c r="F1220" s="53">
        <v>2.004</v>
      </c>
      <c r="G1220" s="36" t="s">
        <v>9810</v>
      </c>
      <c r="H1220" t="s">
        <v>9811</v>
      </c>
      <c r="I1220" t="s">
        <v>9812</v>
      </c>
      <c r="J1220" s="56" t="str">
        <f t="shared" si="76"/>
        <v xml:space="preserve"> 'ZM.ZM-3842 ',</v>
      </c>
      <c r="K1220" t="s">
        <v>9813</v>
      </c>
      <c r="L1220" t="s">
        <v>9814</v>
      </c>
      <c r="M1220">
        <v>219</v>
      </c>
      <c r="N1220" t="str">
        <f t="shared" si="77"/>
        <v>when  'ZM.ZM-3842 ',then 219</v>
      </c>
      <c r="O1220" t="str">
        <f t="shared" si="78"/>
        <v>V</v>
      </c>
      <c r="P1220">
        <v>27574</v>
      </c>
      <c r="Q1220" t="s">
        <v>8516</v>
      </c>
      <c r="R1220" t="s">
        <v>9816</v>
      </c>
      <c r="S1220" t="s">
        <v>9817</v>
      </c>
      <c r="T1220" t="str">
        <f t="shared" si="79"/>
        <v>update Unidad set Peso= '2.004 ' WHERE IDProductoServicio=27574</v>
      </c>
    </row>
    <row r="1221" spans="1:20" hidden="1" x14ac:dyDescent="0.25">
      <c r="A1221" s="35" t="s">
        <v>6</v>
      </c>
      <c r="B1221" s="35" t="s">
        <v>8518</v>
      </c>
      <c r="C1221" s="36">
        <v>72</v>
      </c>
      <c r="D1221" s="37">
        <v>0.73299999999999998</v>
      </c>
      <c r="E1221" s="36"/>
      <c r="F1221" s="53">
        <v>1.224</v>
      </c>
      <c r="G1221" s="36" t="s">
        <v>9810</v>
      </c>
      <c r="H1221" t="s">
        <v>9811</v>
      </c>
      <c r="I1221" t="s">
        <v>9812</v>
      </c>
      <c r="J1221" s="56" t="str">
        <f t="shared" si="76"/>
        <v xml:space="preserve"> 'ZM.ZM-3897 ',</v>
      </c>
      <c r="K1221" t="s">
        <v>9813</v>
      </c>
      <c r="L1221" t="s">
        <v>9814</v>
      </c>
      <c r="M1221">
        <v>220</v>
      </c>
      <c r="N1221" t="str">
        <f t="shared" si="77"/>
        <v>when  'ZM.ZM-3897 ',then 220</v>
      </c>
      <c r="O1221" t="str">
        <f t="shared" si="78"/>
        <v>V</v>
      </c>
      <c r="P1221">
        <v>14364</v>
      </c>
      <c r="Q1221" t="s">
        <v>8518</v>
      </c>
      <c r="R1221" t="s">
        <v>9816</v>
      </c>
      <c r="S1221" t="s">
        <v>9817</v>
      </c>
      <c r="T1221" t="str">
        <f t="shared" si="79"/>
        <v>update Unidad set Peso= '1.224 ' WHERE IDProductoServicio=14364</v>
      </c>
    </row>
    <row r="1222" spans="1:20" hidden="1" x14ac:dyDescent="0.25">
      <c r="A1222" s="35" t="s">
        <v>6</v>
      </c>
      <c r="B1222" s="35" t="s">
        <v>8520</v>
      </c>
      <c r="C1222" s="36">
        <v>99</v>
      </c>
      <c r="D1222" s="36">
        <v>0.72399999999999998</v>
      </c>
      <c r="E1222" s="36"/>
      <c r="F1222" s="52">
        <v>1.298</v>
      </c>
      <c r="G1222" s="36" t="s">
        <v>9810</v>
      </c>
      <c r="H1222" t="s">
        <v>9811</v>
      </c>
      <c r="I1222" t="s">
        <v>9812</v>
      </c>
      <c r="J1222" s="56" t="str">
        <f t="shared" si="76"/>
        <v xml:space="preserve"> 'ZM.ZM-3898 ',</v>
      </c>
      <c r="K1222" t="s">
        <v>9813</v>
      </c>
      <c r="L1222" t="s">
        <v>9814</v>
      </c>
      <c r="M1222">
        <v>221</v>
      </c>
      <c r="N1222" t="str">
        <f t="shared" si="77"/>
        <v>when  'ZM.ZM-3898 ',then 221</v>
      </c>
      <c r="O1222" t="str">
        <f t="shared" si="78"/>
        <v>V</v>
      </c>
      <c r="P1222">
        <v>23359</v>
      </c>
      <c r="Q1222" t="s">
        <v>8520</v>
      </c>
      <c r="R1222" t="s">
        <v>9816</v>
      </c>
      <c r="S1222" t="s">
        <v>9817</v>
      </c>
      <c r="T1222" t="str">
        <f t="shared" si="79"/>
        <v>update Unidad set Peso= '1.298 ' WHERE IDProductoServicio=23359</v>
      </c>
    </row>
    <row r="1223" spans="1:20" hidden="1" x14ac:dyDescent="0.25">
      <c r="A1223" s="35" t="s">
        <v>6</v>
      </c>
      <c r="B1223" s="35" t="s">
        <v>8522</v>
      </c>
      <c r="C1223" s="36">
        <v>48</v>
      </c>
      <c r="D1223" s="37">
        <v>1.988</v>
      </c>
      <c r="E1223" s="36"/>
      <c r="F1223" s="52">
        <v>0.37</v>
      </c>
      <c r="G1223" s="36" t="s">
        <v>9810</v>
      </c>
      <c r="H1223" t="s">
        <v>9811</v>
      </c>
      <c r="I1223" t="s">
        <v>9812</v>
      </c>
      <c r="J1223" s="56" t="str">
        <f t="shared" si="76"/>
        <v xml:space="preserve"> 'ZM.ZM-390 ',</v>
      </c>
      <c r="K1223" t="s">
        <v>9813</v>
      </c>
      <c r="L1223" t="s">
        <v>9814</v>
      </c>
      <c r="M1223">
        <v>222</v>
      </c>
      <c r="N1223" t="str">
        <f t="shared" si="77"/>
        <v>when  'ZM.ZM-390 ',then 222</v>
      </c>
      <c r="O1223" t="str">
        <f t="shared" si="78"/>
        <v>V</v>
      </c>
      <c r="P1223">
        <v>27444</v>
      </c>
      <c r="Q1223" t="s">
        <v>8522</v>
      </c>
      <c r="R1223" t="s">
        <v>9816</v>
      </c>
      <c r="S1223" t="s">
        <v>9817</v>
      </c>
      <c r="T1223" t="str">
        <f t="shared" si="79"/>
        <v>update Unidad set Peso= '0.37 ' WHERE IDProductoServicio=27444</v>
      </c>
    </row>
    <row r="1224" spans="1:20" hidden="1" x14ac:dyDescent="0.25">
      <c r="A1224" s="35" t="s">
        <v>6</v>
      </c>
      <c r="B1224" s="35" t="s">
        <v>8524</v>
      </c>
      <c r="C1224" s="36">
        <v>229</v>
      </c>
      <c r="D1224" s="37">
        <v>1.224</v>
      </c>
      <c r="E1224" s="36"/>
      <c r="F1224" s="53">
        <v>0.35799999999999998</v>
      </c>
      <c r="G1224" s="36" t="s">
        <v>9810</v>
      </c>
      <c r="H1224" t="s">
        <v>9811</v>
      </c>
      <c r="I1224" t="s">
        <v>9812</v>
      </c>
      <c r="J1224" s="56" t="str">
        <f t="shared" si="76"/>
        <v xml:space="preserve"> 'ZM.ZM-391 ',</v>
      </c>
      <c r="K1224" t="s">
        <v>9813</v>
      </c>
      <c r="L1224" t="s">
        <v>9814</v>
      </c>
      <c r="M1224">
        <v>223</v>
      </c>
      <c r="N1224" t="str">
        <f t="shared" si="77"/>
        <v>when  'ZM.ZM-391 ',then 223</v>
      </c>
      <c r="O1224" t="str">
        <f t="shared" si="78"/>
        <v>V</v>
      </c>
      <c r="P1224">
        <v>11483</v>
      </c>
      <c r="Q1224" t="s">
        <v>8524</v>
      </c>
      <c r="R1224" t="s">
        <v>9816</v>
      </c>
      <c r="S1224" t="s">
        <v>9817</v>
      </c>
      <c r="T1224" t="str">
        <f t="shared" si="79"/>
        <v>update Unidad set Peso= '0.358 ' WHERE IDProductoServicio=11483</v>
      </c>
    </row>
    <row r="1225" spans="1:20" hidden="1" x14ac:dyDescent="0.25">
      <c r="A1225" s="35" t="s">
        <v>6</v>
      </c>
      <c r="B1225" s="35" t="s">
        <v>8526</v>
      </c>
      <c r="C1225" s="36">
        <v>28</v>
      </c>
      <c r="D1225" s="36">
        <v>1.2689999999999999</v>
      </c>
      <c r="E1225" s="36"/>
      <c r="F1225" s="52">
        <v>0.64800000000000002</v>
      </c>
      <c r="G1225" s="36" t="s">
        <v>9810</v>
      </c>
      <c r="H1225" t="s">
        <v>9811</v>
      </c>
      <c r="I1225" t="s">
        <v>9812</v>
      </c>
      <c r="J1225" s="56" t="str">
        <f t="shared" si="76"/>
        <v xml:space="preserve"> 'ZM.ZM-392 ',</v>
      </c>
      <c r="K1225" t="s">
        <v>9813</v>
      </c>
      <c r="L1225" t="s">
        <v>9814</v>
      </c>
      <c r="M1225">
        <v>224</v>
      </c>
      <c r="N1225" t="str">
        <f t="shared" si="77"/>
        <v>when  'ZM.ZM-392 ',then 224</v>
      </c>
      <c r="O1225" t="str">
        <f t="shared" si="78"/>
        <v>V</v>
      </c>
      <c r="P1225">
        <v>18060</v>
      </c>
      <c r="Q1225" t="s">
        <v>8526</v>
      </c>
      <c r="R1225" t="s">
        <v>9816</v>
      </c>
      <c r="S1225" t="s">
        <v>9817</v>
      </c>
      <c r="T1225" t="str">
        <f t="shared" si="79"/>
        <v>update Unidad set Peso= '0.648 ' WHERE IDProductoServicio=18060</v>
      </c>
    </row>
    <row r="1226" spans="1:20" hidden="1" x14ac:dyDescent="0.25">
      <c r="A1226" s="35" t="s">
        <v>6</v>
      </c>
      <c r="B1226" s="35" t="s">
        <v>8528</v>
      </c>
      <c r="C1226" s="36">
        <v>10</v>
      </c>
      <c r="D1226" s="37">
        <v>0.36799999999999999</v>
      </c>
      <c r="E1226" s="36"/>
      <c r="F1226" s="52">
        <v>0.63</v>
      </c>
      <c r="G1226" s="36" t="s">
        <v>9810</v>
      </c>
      <c r="H1226" t="s">
        <v>9811</v>
      </c>
      <c r="I1226" t="s">
        <v>9812</v>
      </c>
      <c r="J1226" s="56" t="str">
        <f t="shared" si="76"/>
        <v xml:space="preserve"> 'ZM.ZM-397 ',</v>
      </c>
      <c r="K1226" t="s">
        <v>9813</v>
      </c>
      <c r="L1226" t="s">
        <v>9814</v>
      </c>
      <c r="M1226">
        <v>225</v>
      </c>
      <c r="N1226" t="str">
        <f t="shared" si="77"/>
        <v>when  'ZM.ZM-397 ',then 225</v>
      </c>
      <c r="O1226" t="str">
        <f t="shared" si="78"/>
        <v>V</v>
      </c>
      <c r="P1226">
        <v>12434</v>
      </c>
      <c r="Q1226" t="s">
        <v>8528</v>
      </c>
      <c r="R1226" t="s">
        <v>9816</v>
      </c>
      <c r="S1226" t="s">
        <v>9817</v>
      </c>
      <c r="T1226" t="str">
        <f t="shared" si="79"/>
        <v>update Unidad set Peso= '0.63 ' WHERE IDProductoServicio=12434</v>
      </c>
    </row>
    <row r="1227" spans="1:20" hidden="1" x14ac:dyDescent="0.25">
      <c r="A1227" s="35" t="s">
        <v>6</v>
      </c>
      <c r="B1227" s="35" t="s">
        <v>8530</v>
      </c>
      <c r="C1227" s="36">
        <v>13</v>
      </c>
      <c r="D1227" s="37">
        <v>0.35199999999999998</v>
      </c>
      <c r="E1227" s="36"/>
      <c r="F1227" s="53">
        <v>0.85399999999999998</v>
      </c>
      <c r="G1227" s="36" t="s">
        <v>9810</v>
      </c>
      <c r="H1227" t="s">
        <v>9811</v>
      </c>
      <c r="I1227" t="s">
        <v>9812</v>
      </c>
      <c r="J1227" s="56" t="str">
        <f t="shared" si="76"/>
        <v xml:space="preserve"> 'ZM.ZM-3972 ',</v>
      </c>
      <c r="K1227" t="s">
        <v>9813</v>
      </c>
      <c r="L1227" t="s">
        <v>9814</v>
      </c>
      <c r="M1227">
        <v>226</v>
      </c>
      <c r="N1227" t="str">
        <f t="shared" si="77"/>
        <v>when  'ZM.ZM-3972 ',then 226</v>
      </c>
      <c r="O1227" t="str">
        <f t="shared" si="78"/>
        <v>V</v>
      </c>
      <c r="P1227">
        <v>13919</v>
      </c>
      <c r="Q1227" t="s">
        <v>8530</v>
      </c>
      <c r="R1227" t="s">
        <v>9816</v>
      </c>
      <c r="S1227" t="s">
        <v>9817</v>
      </c>
      <c r="T1227" t="str">
        <f t="shared" si="79"/>
        <v>update Unidad set Peso= '0.854 ' WHERE IDProductoServicio=13919</v>
      </c>
    </row>
    <row r="1228" spans="1:20" hidden="1" x14ac:dyDescent="0.25">
      <c r="A1228" s="35" t="s">
        <v>6</v>
      </c>
      <c r="B1228" s="35" t="s">
        <v>8532</v>
      </c>
      <c r="C1228" s="36">
        <v>4</v>
      </c>
      <c r="D1228" s="37">
        <v>0.64600000000000002</v>
      </c>
      <c r="E1228" s="36"/>
      <c r="F1228" s="53">
        <v>0.86399999999999999</v>
      </c>
      <c r="G1228" s="36" t="s">
        <v>9810</v>
      </c>
      <c r="H1228" t="s">
        <v>9811</v>
      </c>
      <c r="I1228" t="s">
        <v>9812</v>
      </c>
      <c r="J1228" s="56" t="str">
        <f t="shared" si="76"/>
        <v xml:space="preserve"> 'ZM.ZM-3972A ',</v>
      </c>
      <c r="K1228" t="s">
        <v>9813</v>
      </c>
      <c r="L1228" t="s">
        <v>9814</v>
      </c>
      <c r="M1228">
        <v>227</v>
      </c>
      <c r="N1228" t="str">
        <f t="shared" si="77"/>
        <v>when  'ZM.ZM-3972A ',then 227</v>
      </c>
      <c r="O1228" t="str">
        <f t="shared" si="78"/>
        <v>V</v>
      </c>
      <c r="P1228">
        <v>23844</v>
      </c>
      <c r="Q1228" t="s">
        <v>8532</v>
      </c>
      <c r="R1228" t="s">
        <v>9816</v>
      </c>
      <c r="S1228" t="s">
        <v>9817</v>
      </c>
      <c r="T1228" t="str">
        <f t="shared" si="79"/>
        <v>update Unidad set Peso= '0.864 ' WHERE IDProductoServicio=23844</v>
      </c>
    </row>
    <row r="1229" spans="1:20" hidden="1" x14ac:dyDescent="0.25">
      <c r="A1229" s="35" t="s">
        <v>6</v>
      </c>
      <c r="B1229" s="35" t="s">
        <v>8533</v>
      </c>
      <c r="C1229" s="36">
        <v>10</v>
      </c>
      <c r="D1229" s="37">
        <v>0.625</v>
      </c>
      <c r="E1229" s="36"/>
      <c r="F1229" s="52">
        <v>0.86</v>
      </c>
      <c r="G1229" s="36" t="s">
        <v>9810</v>
      </c>
      <c r="H1229" t="s">
        <v>9811</v>
      </c>
      <c r="I1229" t="s">
        <v>9812</v>
      </c>
      <c r="J1229" s="56" t="str">
        <f t="shared" si="76"/>
        <v xml:space="preserve"> 'ZM.ZM-3978 ',</v>
      </c>
      <c r="K1229" t="s">
        <v>9813</v>
      </c>
      <c r="L1229" t="s">
        <v>9814</v>
      </c>
      <c r="M1229">
        <v>228</v>
      </c>
      <c r="N1229" t="str">
        <f t="shared" si="77"/>
        <v>when  'ZM.ZM-3978 ',then 228</v>
      </c>
      <c r="O1229" t="str">
        <f t="shared" si="78"/>
        <v>V</v>
      </c>
      <c r="P1229">
        <v>14757</v>
      </c>
      <c r="Q1229" t="s">
        <v>8533</v>
      </c>
      <c r="R1229" t="s">
        <v>9816</v>
      </c>
      <c r="S1229" t="s">
        <v>9817</v>
      </c>
      <c r="T1229" t="str">
        <f t="shared" si="79"/>
        <v>update Unidad set Peso= '0.86 ' WHERE IDProductoServicio=14757</v>
      </c>
    </row>
    <row r="1230" spans="1:20" hidden="1" x14ac:dyDescent="0.25">
      <c r="A1230" s="35" t="s">
        <v>6</v>
      </c>
      <c r="B1230" s="35" t="s">
        <v>8535</v>
      </c>
      <c r="C1230" s="36">
        <v>47</v>
      </c>
      <c r="D1230" s="37">
        <v>0.84799999999999998</v>
      </c>
      <c r="E1230" s="36"/>
      <c r="F1230" s="52">
        <v>0.37</v>
      </c>
      <c r="G1230" s="36" t="s">
        <v>9810</v>
      </c>
      <c r="H1230" t="s">
        <v>9811</v>
      </c>
      <c r="I1230" t="s">
        <v>9812</v>
      </c>
      <c r="J1230" s="56" t="str">
        <f t="shared" si="76"/>
        <v xml:space="preserve"> 'ZM.ZM-401 ',</v>
      </c>
      <c r="K1230" t="s">
        <v>9813</v>
      </c>
      <c r="L1230" t="s">
        <v>9814</v>
      </c>
      <c r="M1230">
        <v>229</v>
      </c>
      <c r="N1230" t="str">
        <f t="shared" si="77"/>
        <v>when  'ZM.ZM-401 ',then 229</v>
      </c>
      <c r="O1230" t="str">
        <f t="shared" si="78"/>
        <v>V</v>
      </c>
      <c r="P1230">
        <v>8056</v>
      </c>
      <c r="Q1230" t="s">
        <v>8535</v>
      </c>
      <c r="R1230" t="s">
        <v>9816</v>
      </c>
      <c r="S1230" t="s">
        <v>9817</v>
      </c>
      <c r="T1230" t="str">
        <f t="shared" si="79"/>
        <v>update Unidad set Peso= '0.37 ' WHERE IDProductoServicio=8056</v>
      </c>
    </row>
    <row r="1231" spans="1:20" hidden="1" x14ac:dyDescent="0.25">
      <c r="A1231" s="35" t="s">
        <v>6</v>
      </c>
      <c r="B1231" s="35" t="s">
        <v>8537</v>
      </c>
      <c r="C1231" s="36">
        <v>38</v>
      </c>
      <c r="D1231" s="36">
        <v>0.86</v>
      </c>
      <c r="E1231" s="36"/>
      <c r="F1231" s="52">
        <v>0.58199999999999996</v>
      </c>
      <c r="G1231" s="36" t="s">
        <v>9810</v>
      </c>
      <c r="H1231" t="s">
        <v>9811</v>
      </c>
      <c r="I1231" t="s">
        <v>9812</v>
      </c>
      <c r="J1231" s="56" t="str">
        <f t="shared" si="76"/>
        <v xml:space="preserve"> 'ZM.ZM-403 ',</v>
      </c>
      <c r="K1231" t="s">
        <v>9813</v>
      </c>
      <c r="L1231" t="s">
        <v>9814</v>
      </c>
      <c r="M1231">
        <v>230</v>
      </c>
      <c r="N1231" t="str">
        <f t="shared" si="77"/>
        <v>when  'ZM.ZM-403 ',then 230</v>
      </c>
      <c r="O1231" t="str">
        <f t="shared" si="78"/>
        <v>V</v>
      </c>
      <c r="P1231">
        <v>8202</v>
      </c>
      <c r="Q1231" t="s">
        <v>8537</v>
      </c>
      <c r="R1231" t="s">
        <v>9816</v>
      </c>
      <c r="S1231" t="s">
        <v>9817</v>
      </c>
      <c r="T1231" t="str">
        <f t="shared" si="79"/>
        <v>update Unidad set Peso= '0.582 ' WHERE IDProductoServicio=8202</v>
      </c>
    </row>
    <row r="1232" spans="1:20" hidden="1" x14ac:dyDescent="0.25">
      <c r="A1232" s="35" t="s">
        <v>6</v>
      </c>
      <c r="B1232" s="35" t="s">
        <v>8539</v>
      </c>
      <c r="C1232" s="36">
        <v>210</v>
      </c>
      <c r="D1232" s="37">
        <v>0.69199999999999995</v>
      </c>
      <c r="E1232" s="36"/>
      <c r="F1232" s="52">
        <v>0.68799999999999994</v>
      </c>
      <c r="G1232" s="36" t="s">
        <v>9810</v>
      </c>
      <c r="H1232" t="s">
        <v>9811</v>
      </c>
      <c r="I1232" t="s">
        <v>9812</v>
      </c>
      <c r="J1232" s="56" t="str">
        <f t="shared" si="76"/>
        <v xml:space="preserve"> 'ZM.ZM-404 ',</v>
      </c>
      <c r="K1232" t="s">
        <v>9813</v>
      </c>
      <c r="L1232" t="s">
        <v>9814</v>
      </c>
      <c r="M1232">
        <v>231</v>
      </c>
      <c r="N1232" t="str">
        <f t="shared" si="77"/>
        <v>when  'ZM.ZM-404 ',then 231</v>
      </c>
      <c r="O1232" t="str">
        <f t="shared" si="78"/>
        <v>V</v>
      </c>
      <c r="P1232">
        <v>8203</v>
      </c>
      <c r="Q1232" t="s">
        <v>8539</v>
      </c>
      <c r="R1232" t="s">
        <v>9816</v>
      </c>
      <c r="S1232" t="s">
        <v>9817</v>
      </c>
      <c r="T1232" t="str">
        <f t="shared" si="79"/>
        <v>update Unidad set Peso= '0.688 ' WHERE IDProductoServicio=8203</v>
      </c>
    </row>
    <row r="1233" spans="1:20" hidden="1" x14ac:dyDescent="0.25">
      <c r="A1233" s="35" t="s">
        <v>6</v>
      </c>
      <c r="B1233" s="35" t="s">
        <v>8541</v>
      </c>
      <c r="C1233" s="36">
        <v>20</v>
      </c>
      <c r="D1233" s="37">
        <v>0.85399999999999998</v>
      </c>
      <c r="E1233" s="36"/>
      <c r="F1233" s="53">
        <v>0.32800000000000001</v>
      </c>
      <c r="G1233" s="36" t="s">
        <v>9810</v>
      </c>
      <c r="H1233" t="s">
        <v>9811</v>
      </c>
      <c r="I1233" t="s">
        <v>9812</v>
      </c>
      <c r="J1233" s="56" t="str">
        <f t="shared" si="76"/>
        <v xml:space="preserve"> 'ZM.ZM-421 ',</v>
      </c>
      <c r="K1233" t="s">
        <v>9813</v>
      </c>
      <c r="L1233" t="s">
        <v>9814</v>
      </c>
      <c r="M1233">
        <v>232</v>
      </c>
      <c r="N1233" t="str">
        <f t="shared" si="77"/>
        <v>when  'ZM.ZM-421 ',then 232</v>
      </c>
      <c r="O1233" t="str">
        <f t="shared" si="78"/>
        <v>V</v>
      </c>
      <c r="P1233">
        <v>18772</v>
      </c>
      <c r="Q1233" t="s">
        <v>8541</v>
      </c>
      <c r="R1233" t="s">
        <v>9816</v>
      </c>
      <c r="S1233" t="s">
        <v>9817</v>
      </c>
      <c r="T1233" t="str">
        <f t="shared" si="79"/>
        <v>update Unidad set Peso= '0.328 ' WHERE IDProductoServicio=18772</v>
      </c>
    </row>
    <row r="1234" spans="1:20" hidden="1" x14ac:dyDescent="0.25">
      <c r="A1234" s="35" t="s">
        <v>6</v>
      </c>
      <c r="B1234" s="35" t="s">
        <v>8543</v>
      </c>
      <c r="C1234" s="36">
        <v>89</v>
      </c>
      <c r="D1234" s="37">
        <v>0.36799999999999999</v>
      </c>
      <c r="E1234" s="36"/>
      <c r="F1234" s="53">
        <v>0.55200000000000005</v>
      </c>
      <c r="G1234" s="36" t="s">
        <v>9810</v>
      </c>
      <c r="H1234" t="s">
        <v>9811</v>
      </c>
      <c r="I1234" t="s">
        <v>9812</v>
      </c>
      <c r="J1234" s="56" t="str">
        <f t="shared" si="76"/>
        <v xml:space="preserve"> 'ZM.ZM-425 ',</v>
      </c>
      <c r="K1234" t="s">
        <v>9813</v>
      </c>
      <c r="L1234" t="s">
        <v>9814</v>
      </c>
      <c r="M1234">
        <v>233</v>
      </c>
      <c r="N1234" t="str">
        <f t="shared" si="77"/>
        <v>when  'ZM.ZM-425 ',then 233</v>
      </c>
      <c r="O1234" t="str">
        <f t="shared" si="78"/>
        <v>V</v>
      </c>
      <c r="P1234">
        <v>25209</v>
      </c>
      <c r="Q1234" t="s">
        <v>8543</v>
      </c>
      <c r="R1234" t="s">
        <v>9816</v>
      </c>
      <c r="S1234" t="s">
        <v>9817</v>
      </c>
      <c r="T1234" t="str">
        <f t="shared" si="79"/>
        <v>update Unidad set Peso= '0.552 ' WHERE IDProductoServicio=25209</v>
      </c>
    </row>
    <row r="1235" spans="1:20" hidden="1" x14ac:dyDescent="0.25">
      <c r="A1235" s="35" t="s">
        <v>6</v>
      </c>
      <c r="B1235" s="35" t="s">
        <v>8545</v>
      </c>
      <c r="C1235" s="36">
        <v>52</v>
      </c>
      <c r="D1235" s="37">
        <v>0.58199999999999996</v>
      </c>
      <c r="E1235" s="36"/>
      <c r="F1235" s="53">
        <v>0.73399999999999999</v>
      </c>
      <c r="G1235" s="36" t="s">
        <v>9810</v>
      </c>
      <c r="H1235" t="s">
        <v>9811</v>
      </c>
      <c r="I1235" t="s">
        <v>9812</v>
      </c>
      <c r="J1235" s="56" t="str">
        <f t="shared" si="76"/>
        <v xml:space="preserve"> 'ZM.ZM-4381 ',</v>
      </c>
      <c r="K1235" t="s">
        <v>9813</v>
      </c>
      <c r="L1235" t="s">
        <v>9814</v>
      </c>
      <c r="M1235">
        <v>234</v>
      </c>
      <c r="N1235" t="str">
        <f t="shared" si="77"/>
        <v>when  'ZM.ZM-4381 ',then 234</v>
      </c>
      <c r="O1235" t="str">
        <f t="shared" si="78"/>
        <v>V</v>
      </c>
      <c r="P1235">
        <v>25017</v>
      </c>
      <c r="Q1235" t="s">
        <v>8545</v>
      </c>
      <c r="R1235" t="s">
        <v>9816</v>
      </c>
      <c r="S1235" t="s">
        <v>9817</v>
      </c>
      <c r="T1235" t="str">
        <f t="shared" si="79"/>
        <v>update Unidad set Peso= '0.734 ' WHERE IDProductoServicio=25017</v>
      </c>
    </row>
    <row r="1236" spans="1:20" hidden="1" x14ac:dyDescent="0.25">
      <c r="A1236" s="35" t="s">
        <v>6</v>
      </c>
      <c r="B1236" s="35" t="s">
        <v>8547</v>
      </c>
      <c r="C1236" s="36">
        <v>7</v>
      </c>
      <c r="D1236" s="37">
        <v>0.32500000000000001</v>
      </c>
      <c r="E1236" s="36"/>
      <c r="F1236" s="52">
        <v>0.36</v>
      </c>
      <c r="G1236" s="36" t="s">
        <v>9810</v>
      </c>
      <c r="H1236" t="s">
        <v>9811</v>
      </c>
      <c r="I1236" t="s">
        <v>9812</v>
      </c>
      <c r="J1236" s="56" t="str">
        <f t="shared" si="76"/>
        <v xml:space="preserve"> 'ZM.ZM-4391 ',</v>
      </c>
      <c r="K1236" t="s">
        <v>9813</v>
      </c>
      <c r="L1236" t="s">
        <v>9814</v>
      </c>
      <c r="M1236">
        <v>235</v>
      </c>
      <c r="N1236" t="str">
        <f t="shared" si="77"/>
        <v>when  'ZM.ZM-4391 ',then 235</v>
      </c>
      <c r="O1236" t="str">
        <f t="shared" si="78"/>
        <v>V</v>
      </c>
      <c r="P1236">
        <v>24357</v>
      </c>
      <c r="Q1236" t="s">
        <v>8547</v>
      </c>
      <c r="R1236" t="s">
        <v>9816</v>
      </c>
      <c r="S1236" t="s">
        <v>9817</v>
      </c>
      <c r="T1236" t="str">
        <f t="shared" si="79"/>
        <v>update Unidad set Peso= '0.36 ' WHERE IDProductoServicio=24357</v>
      </c>
    </row>
    <row r="1237" spans="1:20" hidden="1" x14ac:dyDescent="0.25">
      <c r="A1237" s="35" t="s">
        <v>6</v>
      </c>
      <c r="B1237" s="35" t="s">
        <v>8549</v>
      </c>
      <c r="C1237" s="36">
        <v>3</v>
      </c>
      <c r="D1237" s="37">
        <v>0.54500000000000004</v>
      </c>
      <c r="E1237" s="36"/>
      <c r="F1237" s="53">
        <v>1.218</v>
      </c>
      <c r="G1237" s="36" t="s">
        <v>9810</v>
      </c>
      <c r="H1237" t="s">
        <v>9811</v>
      </c>
      <c r="I1237" t="s">
        <v>9812</v>
      </c>
      <c r="J1237" s="56" t="str">
        <f t="shared" si="76"/>
        <v xml:space="preserve"> 'ZM.ZM-440 ',</v>
      </c>
      <c r="K1237" t="s">
        <v>9813</v>
      </c>
      <c r="L1237" t="s">
        <v>9814</v>
      </c>
      <c r="M1237">
        <v>236</v>
      </c>
      <c r="N1237" t="str">
        <f t="shared" si="77"/>
        <v>when  'ZM.ZM-440 ',then 236</v>
      </c>
      <c r="O1237" t="str">
        <f t="shared" si="78"/>
        <v>V</v>
      </c>
      <c r="P1237">
        <v>8057</v>
      </c>
      <c r="Q1237" t="s">
        <v>8549</v>
      </c>
      <c r="R1237" t="s">
        <v>9816</v>
      </c>
      <c r="S1237" t="s">
        <v>9817</v>
      </c>
      <c r="T1237" t="str">
        <f t="shared" si="79"/>
        <v>update Unidad set Peso= '1.218 ' WHERE IDProductoServicio=8057</v>
      </c>
    </row>
    <row r="1238" spans="1:20" hidden="1" x14ac:dyDescent="0.25">
      <c r="A1238" s="35" t="s">
        <v>6</v>
      </c>
      <c r="B1238" s="35" t="s">
        <v>8551</v>
      </c>
      <c r="C1238" s="36">
        <v>13</v>
      </c>
      <c r="D1238" s="36">
        <v>0.72799999999999998</v>
      </c>
      <c r="E1238" s="36"/>
      <c r="F1238" s="52">
        <v>1.1919999999999999</v>
      </c>
      <c r="G1238" s="36" t="s">
        <v>9810</v>
      </c>
      <c r="H1238" t="s">
        <v>9811</v>
      </c>
      <c r="I1238" t="s">
        <v>9812</v>
      </c>
      <c r="J1238" s="56" t="str">
        <f t="shared" si="76"/>
        <v xml:space="preserve"> 'ZM.ZM-441 ',</v>
      </c>
      <c r="K1238" t="s">
        <v>9813</v>
      </c>
      <c r="L1238" t="s">
        <v>9814</v>
      </c>
      <c r="M1238">
        <v>237</v>
      </c>
      <c r="N1238" t="str">
        <f t="shared" si="77"/>
        <v>when  'ZM.ZM-441 ',then 237</v>
      </c>
      <c r="O1238" t="str">
        <f t="shared" si="78"/>
        <v>V</v>
      </c>
      <c r="P1238">
        <v>8058</v>
      </c>
      <c r="Q1238" t="s">
        <v>8551</v>
      </c>
      <c r="R1238" t="s">
        <v>9816</v>
      </c>
      <c r="S1238" t="s">
        <v>9817</v>
      </c>
      <c r="T1238" t="str">
        <f t="shared" si="79"/>
        <v>update Unidad set Peso= '1.192 ' WHERE IDProductoServicio=8058</v>
      </c>
    </row>
    <row r="1239" spans="1:20" hidden="1" x14ac:dyDescent="0.25">
      <c r="A1239" s="35" t="s">
        <v>6</v>
      </c>
      <c r="B1239" s="35" t="s">
        <v>8553</v>
      </c>
      <c r="C1239" s="36">
        <v>32</v>
      </c>
      <c r="D1239" s="36">
        <v>0.35899999999999999</v>
      </c>
      <c r="E1239" s="36"/>
      <c r="F1239" s="52">
        <v>0.55600000000000005</v>
      </c>
      <c r="G1239" s="36" t="s">
        <v>9810</v>
      </c>
      <c r="H1239" t="s">
        <v>9811</v>
      </c>
      <c r="I1239" t="s">
        <v>9812</v>
      </c>
      <c r="J1239" s="56" t="str">
        <f t="shared" si="76"/>
        <v xml:space="preserve"> 'ZM.ZM-4491 ',</v>
      </c>
      <c r="K1239" t="s">
        <v>9813</v>
      </c>
      <c r="L1239" t="s">
        <v>9814</v>
      </c>
      <c r="M1239">
        <v>238</v>
      </c>
      <c r="N1239" t="str">
        <f t="shared" si="77"/>
        <v>when  'ZM.ZM-4491 ',then 238</v>
      </c>
      <c r="O1239" t="str">
        <f t="shared" si="78"/>
        <v>V</v>
      </c>
      <c r="P1239">
        <v>10506</v>
      </c>
      <c r="Q1239" t="s">
        <v>8553</v>
      </c>
      <c r="R1239" t="s">
        <v>9816</v>
      </c>
      <c r="S1239" t="s">
        <v>9817</v>
      </c>
      <c r="T1239" t="str">
        <f t="shared" si="79"/>
        <v>update Unidad set Peso= '0.556 ' WHERE IDProductoServicio=10506</v>
      </c>
    </row>
    <row r="1240" spans="1:20" hidden="1" x14ac:dyDescent="0.25">
      <c r="A1240" s="35" t="s">
        <v>6</v>
      </c>
      <c r="B1240" s="35" t="s">
        <v>8555</v>
      </c>
      <c r="C1240" s="36">
        <v>42</v>
      </c>
      <c r="D1240" s="37">
        <v>0.69599999999999995</v>
      </c>
      <c r="E1240" s="36"/>
      <c r="F1240" s="52">
        <v>0.70199999999999996</v>
      </c>
      <c r="G1240" s="36" t="s">
        <v>9810</v>
      </c>
      <c r="H1240" t="s">
        <v>9811</v>
      </c>
      <c r="I1240" t="s">
        <v>9812</v>
      </c>
      <c r="J1240" s="56" t="str">
        <f t="shared" si="76"/>
        <v xml:space="preserve"> 'ZM.ZM-4492 ',</v>
      </c>
      <c r="K1240" t="s">
        <v>9813</v>
      </c>
      <c r="L1240" t="s">
        <v>9814</v>
      </c>
      <c r="M1240">
        <v>239</v>
      </c>
      <c r="N1240" t="str">
        <f t="shared" si="77"/>
        <v>when  'ZM.ZM-4492 ',then 239</v>
      </c>
      <c r="O1240" t="str">
        <f t="shared" si="78"/>
        <v>V</v>
      </c>
      <c r="P1240">
        <v>14544</v>
      </c>
      <c r="Q1240" t="s">
        <v>8555</v>
      </c>
      <c r="R1240" t="s">
        <v>9816</v>
      </c>
      <c r="S1240" t="s">
        <v>9817</v>
      </c>
      <c r="T1240" t="str">
        <f t="shared" si="79"/>
        <v>update Unidad set Peso= '0.702 ' WHERE IDProductoServicio=14544</v>
      </c>
    </row>
    <row r="1241" spans="1:20" hidden="1" x14ac:dyDescent="0.25">
      <c r="A1241" s="35" t="s">
        <v>6</v>
      </c>
      <c r="B1241" s="35" t="s">
        <v>8557</v>
      </c>
      <c r="C1241" s="36">
        <v>30</v>
      </c>
      <c r="D1241" s="37">
        <v>1.2050000000000001</v>
      </c>
      <c r="E1241" s="36"/>
      <c r="F1241" s="53">
        <v>0.57799999999999996</v>
      </c>
      <c r="G1241" s="36" t="s">
        <v>9810</v>
      </c>
      <c r="H1241" t="s">
        <v>9811</v>
      </c>
      <c r="I1241" t="s">
        <v>9812</v>
      </c>
      <c r="J1241" s="56" t="str">
        <f t="shared" si="76"/>
        <v xml:space="preserve"> 'ZM.ZM-4498 ',</v>
      </c>
      <c r="K1241" t="s">
        <v>9813</v>
      </c>
      <c r="L1241" t="s">
        <v>9814</v>
      </c>
      <c r="M1241">
        <v>240</v>
      </c>
      <c r="N1241" t="str">
        <f t="shared" si="77"/>
        <v>when  'ZM.ZM-4498 ',then 240</v>
      </c>
      <c r="O1241" t="str">
        <f t="shared" si="78"/>
        <v>V</v>
      </c>
      <c r="P1241">
        <v>25012</v>
      </c>
      <c r="Q1241" t="s">
        <v>8557</v>
      </c>
      <c r="R1241" t="s">
        <v>9816</v>
      </c>
      <c r="S1241" t="s">
        <v>9817</v>
      </c>
      <c r="T1241" t="str">
        <f t="shared" si="79"/>
        <v>update Unidad set Peso= '0.578 ' WHERE IDProductoServicio=25012</v>
      </c>
    </row>
    <row r="1242" spans="1:20" hidden="1" x14ac:dyDescent="0.25">
      <c r="A1242" s="35" t="s">
        <v>6</v>
      </c>
      <c r="B1242" s="35" t="s">
        <v>8559</v>
      </c>
      <c r="C1242" s="36">
        <v>12</v>
      </c>
      <c r="D1242" s="37">
        <v>1.1759999999999999</v>
      </c>
      <c r="E1242" s="36"/>
      <c r="F1242" s="53">
        <v>1.6779999999999999</v>
      </c>
      <c r="G1242" s="36" t="s">
        <v>9810</v>
      </c>
      <c r="H1242" t="s">
        <v>9811</v>
      </c>
      <c r="I1242" t="s">
        <v>9812</v>
      </c>
      <c r="J1242" s="56" t="str">
        <f t="shared" si="76"/>
        <v xml:space="preserve"> 'ZM.ZM-452 ',</v>
      </c>
      <c r="K1242" t="s">
        <v>9813</v>
      </c>
      <c r="L1242" t="s">
        <v>9814</v>
      </c>
      <c r="M1242">
        <v>241</v>
      </c>
      <c r="N1242" t="str">
        <f t="shared" si="77"/>
        <v>when  'ZM.ZM-452 ',then 241</v>
      </c>
      <c r="O1242" t="str">
        <f t="shared" si="78"/>
        <v>V</v>
      </c>
      <c r="P1242">
        <v>9369</v>
      </c>
      <c r="Q1242" t="s">
        <v>8559</v>
      </c>
      <c r="R1242" t="s">
        <v>9816</v>
      </c>
      <c r="S1242" t="s">
        <v>9817</v>
      </c>
      <c r="T1242" t="str">
        <f t="shared" si="79"/>
        <v>update Unidad set Peso= '1.678 ' WHERE IDProductoServicio=9369</v>
      </c>
    </row>
    <row r="1243" spans="1:20" hidden="1" x14ac:dyDescent="0.25">
      <c r="A1243" s="35" t="s">
        <v>6</v>
      </c>
      <c r="B1243" s="35" t="s">
        <v>8561</v>
      </c>
      <c r="C1243" s="36">
        <v>30</v>
      </c>
      <c r="D1243" s="37">
        <v>0.54900000000000004</v>
      </c>
      <c r="E1243" s="36"/>
      <c r="F1243" s="53">
        <v>1.774</v>
      </c>
      <c r="G1243" s="36" t="s">
        <v>9810</v>
      </c>
      <c r="H1243" t="s">
        <v>9811</v>
      </c>
      <c r="I1243" t="s">
        <v>9812</v>
      </c>
      <c r="J1243" s="56" t="str">
        <f t="shared" si="76"/>
        <v xml:space="preserve"> 'ZM.ZM-456 ',</v>
      </c>
      <c r="K1243" t="s">
        <v>9813</v>
      </c>
      <c r="L1243" t="s">
        <v>9814</v>
      </c>
      <c r="M1243">
        <v>242</v>
      </c>
      <c r="N1243" t="str">
        <f t="shared" si="77"/>
        <v>when  'ZM.ZM-456 ',then 242</v>
      </c>
      <c r="O1243" t="str">
        <f t="shared" si="78"/>
        <v>V</v>
      </c>
      <c r="P1243">
        <v>9495</v>
      </c>
      <c r="Q1243" t="s">
        <v>8561</v>
      </c>
      <c r="R1243" t="s">
        <v>9816</v>
      </c>
      <c r="S1243" t="s">
        <v>9817</v>
      </c>
      <c r="T1243" t="str">
        <f t="shared" si="79"/>
        <v>update Unidad set Peso= '1.774 ' WHERE IDProductoServicio=9495</v>
      </c>
    </row>
    <row r="1244" spans="1:20" hidden="1" x14ac:dyDescent="0.25">
      <c r="A1244" s="35" t="s">
        <v>6</v>
      </c>
      <c r="B1244" s="35" t="s">
        <v>8563</v>
      </c>
      <c r="C1244" s="36">
        <v>5</v>
      </c>
      <c r="D1244" s="37">
        <v>0.56699999999999995</v>
      </c>
      <c r="E1244" s="36"/>
      <c r="F1244" s="53">
        <v>1.772</v>
      </c>
      <c r="G1244" s="36" t="s">
        <v>9810</v>
      </c>
      <c r="H1244" t="s">
        <v>9811</v>
      </c>
      <c r="I1244" t="s">
        <v>9812</v>
      </c>
      <c r="J1244" s="56" t="str">
        <f t="shared" si="76"/>
        <v xml:space="preserve"> 'ZM.ZM-457 ',</v>
      </c>
      <c r="K1244" t="s">
        <v>9813</v>
      </c>
      <c r="L1244" t="s">
        <v>9814</v>
      </c>
      <c r="M1244">
        <v>243</v>
      </c>
      <c r="N1244" t="str">
        <f t="shared" si="77"/>
        <v>when  'ZM.ZM-457 ',then 243</v>
      </c>
      <c r="O1244" t="str">
        <f t="shared" si="78"/>
        <v>V</v>
      </c>
      <c r="P1244">
        <v>9496</v>
      </c>
      <c r="Q1244" t="s">
        <v>8563</v>
      </c>
      <c r="R1244" t="s">
        <v>9816</v>
      </c>
      <c r="S1244" t="s">
        <v>9817</v>
      </c>
      <c r="T1244" t="str">
        <f t="shared" si="79"/>
        <v>update Unidad set Peso= '1.772 ' WHERE IDProductoServicio=9496</v>
      </c>
    </row>
    <row r="1245" spans="1:20" hidden="1" x14ac:dyDescent="0.25">
      <c r="A1245" s="35" t="s">
        <v>6</v>
      </c>
      <c r="B1245" s="35" t="s">
        <v>8565</v>
      </c>
      <c r="C1245" s="36">
        <v>14</v>
      </c>
      <c r="D1245" s="37">
        <v>1.667</v>
      </c>
      <c r="E1245" s="36"/>
      <c r="F1245" s="53">
        <v>1.732</v>
      </c>
      <c r="G1245" s="36" t="s">
        <v>9810</v>
      </c>
      <c r="H1245" t="s">
        <v>9811</v>
      </c>
      <c r="I1245" t="s">
        <v>9812</v>
      </c>
      <c r="J1245" s="56" t="str">
        <f t="shared" si="76"/>
        <v xml:space="preserve"> 'ZM.ZM-459 ',</v>
      </c>
      <c r="K1245" t="s">
        <v>9813</v>
      </c>
      <c r="L1245" t="s">
        <v>9814</v>
      </c>
      <c r="M1245">
        <v>244</v>
      </c>
      <c r="N1245" t="str">
        <f t="shared" si="77"/>
        <v>when  'ZM.ZM-459 ',then 244</v>
      </c>
      <c r="O1245" t="str">
        <f t="shared" si="78"/>
        <v>V</v>
      </c>
      <c r="P1245">
        <v>9371</v>
      </c>
      <c r="Q1245" t="s">
        <v>8565</v>
      </c>
      <c r="R1245" t="s">
        <v>9816</v>
      </c>
      <c r="S1245" t="s">
        <v>9817</v>
      </c>
      <c r="T1245" t="str">
        <f t="shared" si="79"/>
        <v>update Unidad set Peso= '1.732 ' WHERE IDProductoServicio=9371</v>
      </c>
    </row>
    <row r="1246" spans="1:20" hidden="1" x14ac:dyDescent="0.25">
      <c r="A1246" s="35" t="s">
        <v>6</v>
      </c>
      <c r="B1246" s="35" t="s">
        <v>8567</v>
      </c>
      <c r="C1246" s="36">
        <v>31</v>
      </c>
      <c r="D1246" s="37">
        <v>1.772</v>
      </c>
      <c r="E1246" s="36"/>
      <c r="F1246" s="53">
        <v>1.6739999999999999</v>
      </c>
      <c r="G1246" s="36" t="s">
        <v>9810</v>
      </c>
      <c r="H1246" t="s">
        <v>9811</v>
      </c>
      <c r="I1246" t="s">
        <v>9812</v>
      </c>
      <c r="J1246" s="56" t="str">
        <f t="shared" si="76"/>
        <v xml:space="preserve"> 'ZM.ZM-460 ',</v>
      </c>
      <c r="K1246" t="s">
        <v>9813</v>
      </c>
      <c r="L1246" t="s">
        <v>9814</v>
      </c>
      <c r="M1246">
        <v>245</v>
      </c>
      <c r="N1246" t="str">
        <f t="shared" si="77"/>
        <v>when  'ZM.ZM-460 ',then 245</v>
      </c>
      <c r="O1246" t="str">
        <f t="shared" si="78"/>
        <v>V</v>
      </c>
      <c r="P1246">
        <v>9372</v>
      </c>
      <c r="Q1246" t="s">
        <v>8567</v>
      </c>
      <c r="R1246" t="s">
        <v>9816</v>
      </c>
      <c r="S1246" t="s">
        <v>9817</v>
      </c>
      <c r="T1246" t="str">
        <f t="shared" si="79"/>
        <v>update Unidad set Peso= '1.674 ' WHERE IDProductoServicio=9372</v>
      </c>
    </row>
    <row r="1247" spans="1:20" hidden="1" x14ac:dyDescent="0.25">
      <c r="A1247" s="35" t="s">
        <v>6</v>
      </c>
      <c r="B1247" s="35" t="s">
        <v>8569</v>
      </c>
      <c r="C1247" s="36">
        <v>31</v>
      </c>
      <c r="D1247" s="37">
        <v>1.7629999999999999</v>
      </c>
      <c r="E1247" s="36"/>
      <c r="F1247" s="53">
        <v>1.778</v>
      </c>
      <c r="G1247" s="36" t="s">
        <v>9810</v>
      </c>
      <c r="H1247" t="s">
        <v>9811</v>
      </c>
      <c r="I1247" t="s">
        <v>9812</v>
      </c>
      <c r="J1247" s="56" t="str">
        <f t="shared" si="76"/>
        <v xml:space="preserve"> 'ZM.ZM-461 ',</v>
      </c>
      <c r="K1247" t="s">
        <v>9813</v>
      </c>
      <c r="L1247" t="s">
        <v>9814</v>
      </c>
      <c r="M1247">
        <v>246</v>
      </c>
      <c r="N1247" t="str">
        <f t="shared" si="77"/>
        <v>when  'ZM.ZM-461 ',then 246</v>
      </c>
      <c r="O1247" t="str">
        <f t="shared" si="78"/>
        <v>V</v>
      </c>
      <c r="P1247">
        <v>9497</v>
      </c>
      <c r="Q1247" t="s">
        <v>8569</v>
      </c>
      <c r="R1247" t="s">
        <v>9816</v>
      </c>
      <c r="S1247" t="s">
        <v>9817</v>
      </c>
      <c r="T1247" t="str">
        <f t="shared" si="79"/>
        <v>update Unidad set Peso= '1.778 ' WHERE IDProductoServicio=9497</v>
      </c>
    </row>
    <row r="1248" spans="1:20" hidden="1" x14ac:dyDescent="0.25">
      <c r="A1248" s="35" t="s">
        <v>6</v>
      </c>
      <c r="B1248" s="35" t="s">
        <v>8571</v>
      </c>
      <c r="C1248" s="36">
        <v>1</v>
      </c>
      <c r="D1248" s="37">
        <v>1.724</v>
      </c>
      <c r="E1248" s="36"/>
      <c r="F1248" s="52">
        <v>1.64</v>
      </c>
      <c r="G1248" s="36" t="s">
        <v>9810</v>
      </c>
      <c r="H1248" t="s">
        <v>9811</v>
      </c>
      <c r="I1248" t="s">
        <v>9812</v>
      </c>
      <c r="J1248" s="56" t="str">
        <f t="shared" si="76"/>
        <v xml:space="preserve"> 'ZM.ZM-465 ',</v>
      </c>
      <c r="K1248" t="s">
        <v>9813</v>
      </c>
      <c r="L1248" t="s">
        <v>9814</v>
      </c>
      <c r="M1248">
        <v>247</v>
      </c>
      <c r="N1248" t="str">
        <f t="shared" si="77"/>
        <v>when  'ZM.ZM-465 ',then 247</v>
      </c>
      <c r="O1248" t="str">
        <f t="shared" si="78"/>
        <v>V</v>
      </c>
      <c r="P1248">
        <v>9468</v>
      </c>
      <c r="Q1248" t="s">
        <v>8571</v>
      </c>
      <c r="R1248" t="s">
        <v>9816</v>
      </c>
      <c r="S1248" t="s">
        <v>9817</v>
      </c>
      <c r="T1248" t="str">
        <f t="shared" si="79"/>
        <v>update Unidad set Peso= '1.64 ' WHERE IDProductoServicio=9468</v>
      </c>
    </row>
    <row r="1249" spans="1:20" hidden="1" x14ac:dyDescent="0.25">
      <c r="A1249" s="35" t="s">
        <v>6</v>
      </c>
      <c r="B1249" s="35" t="s">
        <v>8573</v>
      </c>
      <c r="C1249" s="36">
        <v>312</v>
      </c>
      <c r="D1249" s="36">
        <v>1.6539999999999999</v>
      </c>
      <c r="E1249" s="36"/>
      <c r="F1249" s="52">
        <v>0.68799999999999994</v>
      </c>
      <c r="G1249" s="36" t="s">
        <v>9810</v>
      </c>
      <c r="H1249" t="s">
        <v>9811</v>
      </c>
      <c r="I1249" t="s">
        <v>9812</v>
      </c>
      <c r="J1249" s="56" t="str">
        <f t="shared" si="76"/>
        <v xml:space="preserve"> 'ZM.ZM-4698 ',</v>
      </c>
      <c r="K1249" t="s">
        <v>9813</v>
      </c>
      <c r="L1249" t="s">
        <v>9814</v>
      </c>
      <c r="M1249">
        <v>248</v>
      </c>
      <c r="N1249" t="str">
        <f t="shared" si="77"/>
        <v>when  'ZM.ZM-4698 ',then 248</v>
      </c>
      <c r="O1249" t="str">
        <f t="shared" si="78"/>
        <v>V</v>
      </c>
      <c r="P1249">
        <v>14469</v>
      </c>
      <c r="Q1249" t="s">
        <v>8573</v>
      </c>
      <c r="R1249" t="s">
        <v>9816</v>
      </c>
      <c r="S1249" t="s">
        <v>9817</v>
      </c>
      <c r="T1249" t="str">
        <f t="shared" si="79"/>
        <v>update Unidad set Peso= '0.688 ' WHERE IDProductoServicio=14469</v>
      </c>
    </row>
    <row r="1250" spans="1:20" hidden="1" x14ac:dyDescent="0.25">
      <c r="A1250" s="35" t="s">
        <v>6</v>
      </c>
      <c r="B1250" s="35" t="s">
        <v>8575</v>
      </c>
      <c r="C1250" s="36">
        <v>18</v>
      </c>
      <c r="D1250" s="37">
        <v>1.6259999999999999</v>
      </c>
      <c r="E1250" s="36"/>
      <c r="F1250" s="52">
        <v>0.6</v>
      </c>
      <c r="G1250" s="36" t="s">
        <v>9810</v>
      </c>
      <c r="H1250" t="s">
        <v>9811</v>
      </c>
      <c r="I1250" t="s">
        <v>9812</v>
      </c>
      <c r="J1250" s="56" t="str">
        <f t="shared" si="76"/>
        <v xml:space="preserve"> 'ZM.ZM-4705 ',</v>
      </c>
      <c r="K1250" t="s">
        <v>9813</v>
      </c>
      <c r="L1250" t="s">
        <v>9814</v>
      </c>
      <c r="M1250">
        <v>249</v>
      </c>
      <c r="N1250" t="str">
        <f t="shared" si="77"/>
        <v>when  'ZM.ZM-4705 ',then 249</v>
      </c>
      <c r="O1250" t="str">
        <f t="shared" si="78"/>
        <v>V</v>
      </c>
      <c r="P1250">
        <v>11889</v>
      </c>
      <c r="Q1250" t="s">
        <v>8575</v>
      </c>
      <c r="R1250" t="s">
        <v>9816</v>
      </c>
      <c r="S1250" t="s">
        <v>9817</v>
      </c>
      <c r="T1250" t="str">
        <f t="shared" si="79"/>
        <v>update Unidad set Peso= '0.6 ' WHERE IDProductoServicio=11889</v>
      </c>
    </row>
    <row r="1251" spans="1:20" hidden="1" x14ac:dyDescent="0.25">
      <c r="A1251" s="35" t="s">
        <v>6</v>
      </c>
      <c r="B1251" s="35" t="s">
        <v>8577</v>
      </c>
      <c r="C1251" s="36">
        <v>34</v>
      </c>
      <c r="D1251" s="37">
        <v>0.68700000000000006</v>
      </c>
      <c r="E1251" s="36"/>
      <c r="F1251" s="53">
        <v>0.57199999999999995</v>
      </c>
      <c r="G1251" s="36" t="s">
        <v>9810</v>
      </c>
      <c r="H1251" t="s">
        <v>9811</v>
      </c>
      <c r="I1251" t="s">
        <v>9812</v>
      </c>
      <c r="J1251" s="56" t="str">
        <f t="shared" si="76"/>
        <v xml:space="preserve"> 'ZM.ZM-4708 ',</v>
      </c>
      <c r="K1251" t="s">
        <v>9813</v>
      </c>
      <c r="L1251" t="s">
        <v>9814</v>
      </c>
      <c r="M1251">
        <v>250</v>
      </c>
      <c r="N1251" t="str">
        <f t="shared" si="77"/>
        <v>when  'ZM.ZM-4708 ',then 250</v>
      </c>
      <c r="O1251" t="str">
        <f t="shared" si="78"/>
        <v>V</v>
      </c>
      <c r="P1251">
        <v>23596</v>
      </c>
      <c r="Q1251" t="s">
        <v>8577</v>
      </c>
      <c r="R1251" t="s">
        <v>9816</v>
      </c>
      <c r="S1251" t="s">
        <v>9817</v>
      </c>
      <c r="T1251" t="str">
        <f t="shared" si="79"/>
        <v>update Unidad set Peso= '0.572 ' WHERE IDProductoServicio=23596</v>
      </c>
    </row>
    <row r="1252" spans="1:20" hidden="1" x14ac:dyDescent="0.25">
      <c r="A1252" s="35" t="s">
        <v>6</v>
      </c>
      <c r="B1252" s="35" t="s">
        <v>8579</v>
      </c>
      <c r="C1252" s="36">
        <v>1</v>
      </c>
      <c r="D1252" s="37">
        <v>0.68400000000000005</v>
      </c>
      <c r="E1252" s="36"/>
      <c r="F1252" s="53">
        <v>0.83599999999999997</v>
      </c>
      <c r="G1252" s="36" t="s">
        <v>9810</v>
      </c>
      <c r="H1252" t="s">
        <v>9811</v>
      </c>
      <c r="I1252" t="s">
        <v>9812</v>
      </c>
      <c r="J1252" s="56" t="str">
        <f t="shared" si="76"/>
        <v xml:space="preserve"> 'ZM.ZM-471 ',</v>
      </c>
      <c r="K1252" t="s">
        <v>9813</v>
      </c>
      <c r="L1252" t="s">
        <v>9814</v>
      </c>
      <c r="M1252">
        <v>251</v>
      </c>
      <c r="N1252" t="str">
        <f t="shared" si="77"/>
        <v>when  'ZM.ZM-471 ',then 251</v>
      </c>
      <c r="O1252" t="str">
        <f t="shared" si="78"/>
        <v>V</v>
      </c>
      <c r="P1252">
        <v>16568</v>
      </c>
      <c r="Q1252" t="s">
        <v>8579</v>
      </c>
      <c r="R1252" t="s">
        <v>9816</v>
      </c>
      <c r="S1252" t="s">
        <v>9817</v>
      </c>
      <c r="T1252" t="str">
        <f t="shared" si="79"/>
        <v>update Unidad set Peso= '0.836 ' WHERE IDProductoServicio=16568</v>
      </c>
    </row>
    <row r="1253" spans="1:20" hidden="1" x14ac:dyDescent="0.25">
      <c r="A1253" s="35" t="s">
        <v>6</v>
      </c>
      <c r="B1253" s="35" t="s">
        <v>8581</v>
      </c>
      <c r="C1253" s="36">
        <v>1</v>
      </c>
      <c r="D1253" s="37">
        <v>0.59599999999999997</v>
      </c>
      <c r="E1253" s="36"/>
      <c r="F1253" s="53">
        <v>0.83599999999999997</v>
      </c>
      <c r="G1253" s="36" t="s">
        <v>9810</v>
      </c>
      <c r="H1253" t="s">
        <v>9811</v>
      </c>
      <c r="I1253" t="s">
        <v>9812</v>
      </c>
      <c r="J1253" s="56" t="str">
        <f t="shared" si="76"/>
        <v xml:space="preserve"> 'ZM.ZM-474 ',</v>
      </c>
      <c r="K1253" t="s">
        <v>9813</v>
      </c>
      <c r="L1253" t="s">
        <v>9814</v>
      </c>
      <c r="M1253">
        <v>252</v>
      </c>
      <c r="N1253" t="str">
        <f t="shared" si="77"/>
        <v>when  'ZM.ZM-474 ',then 252</v>
      </c>
      <c r="O1253" t="str">
        <f t="shared" si="78"/>
        <v>V</v>
      </c>
      <c r="P1253">
        <v>15268</v>
      </c>
      <c r="Q1253" t="s">
        <v>8581</v>
      </c>
      <c r="R1253" t="s">
        <v>9816</v>
      </c>
      <c r="S1253" t="s">
        <v>9817</v>
      </c>
      <c r="T1253" t="str">
        <f t="shared" si="79"/>
        <v>update Unidad set Peso= '0.836 ' WHERE IDProductoServicio=15268</v>
      </c>
    </row>
    <row r="1254" spans="1:20" hidden="1" x14ac:dyDescent="0.25">
      <c r="A1254" s="35" t="s">
        <v>6</v>
      </c>
      <c r="B1254" s="35" t="s">
        <v>8583</v>
      </c>
      <c r="C1254" s="36">
        <v>1</v>
      </c>
      <c r="D1254" s="37">
        <v>0.57199999999999995</v>
      </c>
      <c r="E1254" s="36"/>
      <c r="F1254" s="52">
        <v>0.84</v>
      </c>
      <c r="G1254" s="36" t="s">
        <v>9810</v>
      </c>
      <c r="H1254" t="s">
        <v>9811</v>
      </c>
      <c r="I1254" t="s">
        <v>9812</v>
      </c>
      <c r="J1254" s="56" t="str">
        <f t="shared" si="76"/>
        <v xml:space="preserve"> 'ZM.ZM-477 ',</v>
      </c>
      <c r="K1254" t="s">
        <v>9813</v>
      </c>
      <c r="L1254" t="s">
        <v>9814</v>
      </c>
      <c r="M1254">
        <v>253</v>
      </c>
      <c r="N1254" t="str">
        <f t="shared" si="77"/>
        <v>when  'ZM.ZM-477 ',then 253</v>
      </c>
      <c r="O1254" t="str">
        <f t="shared" si="78"/>
        <v>V</v>
      </c>
      <c r="P1254">
        <v>8060</v>
      </c>
      <c r="Q1254" t="s">
        <v>8583</v>
      </c>
      <c r="R1254" t="s">
        <v>9816</v>
      </c>
      <c r="S1254" t="s">
        <v>9817</v>
      </c>
      <c r="T1254" t="str">
        <f t="shared" si="79"/>
        <v>update Unidad set Peso= '0.84 ' WHERE IDProductoServicio=8060</v>
      </c>
    </row>
    <row r="1255" spans="1:20" hidden="1" x14ac:dyDescent="0.25">
      <c r="A1255" s="35" t="s">
        <v>6</v>
      </c>
      <c r="B1255" s="35" t="s">
        <v>8585</v>
      </c>
      <c r="C1255" s="36">
        <v>2</v>
      </c>
      <c r="D1255" s="37">
        <v>0.83099999999999996</v>
      </c>
      <c r="E1255" s="36"/>
      <c r="F1255" s="53">
        <v>0.79200000000000004</v>
      </c>
      <c r="G1255" s="36" t="s">
        <v>9810</v>
      </c>
      <c r="H1255" t="s">
        <v>9811</v>
      </c>
      <c r="I1255" t="s">
        <v>9812</v>
      </c>
      <c r="J1255" s="56" t="str">
        <f t="shared" si="76"/>
        <v xml:space="preserve"> 'ZM.ZM-482 ',</v>
      </c>
      <c r="K1255" t="s">
        <v>9813</v>
      </c>
      <c r="L1255" t="s">
        <v>9814</v>
      </c>
      <c r="M1255">
        <v>254</v>
      </c>
      <c r="N1255" t="str">
        <f t="shared" si="77"/>
        <v>when  'ZM.ZM-482 ',then 254</v>
      </c>
      <c r="O1255" t="str">
        <f t="shared" si="78"/>
        <v>V</v>
      </c>
      <c r="P1255">
        <v>13881</v>
      </c>
      <c r="Q1255" t="s">
        <v>8585</v>
      </c>
      <c r="R1255" t="s">
        <v>9816</v>
      </c>
      <c r="S1255" t="s">
        <v>9817</v>
      </c>
      <c r="T1255" t="str">
        <f t="shared" si="79"/>
        <v>update Unidad set Peso= '0.792 ' WHERE IDProductoServicio=13881</v>
      </c>
    </row>
    <row r="1256" spans="1:20" hidden="1" x14ac:dyDescent="0.25">
      <c r="A1256" s="35" t="s">
        <v>6</v>
      </c>
      <c r="B1256" s="35" t="s">
        <v>8587</v>
      </c>
      <c r="C1256" s="36">
        <v>17</v>
      </c>
      <c r="D1256" s="37">
        <v>0.83199999999999996</v>
      </c>
      <c r="E1256" s="36"/>
      <c r="F1256" s="53">
        <v>2.008</v>
      </c>
      <c r="G1256" s="36" t="s">
        <v>9810</v>
      </c>
      <c r="H1256" t="s">
        <v>9811</v>
      </c>
      <c r="I1256" t="s">
        <v>9812</v>
      </c>
      <c r="J1256" s="56" t="str">
        <f t="shared" si="76"/>
        <v xml:space="preserve"> 'ZM.ZM-4842 ',</v>
      </c>
      <c r="K1256" t="s">
        <v>9813</v>
      </c>
      <c r="L1256" t="s">
        <v>9814</v>
      </c>
      <c r="M1256">
        <v>255</v>
      </c>
      <c r="N1256" t="str">
        <f t="shared" si="77"/>
        <v>when  'ZM.ZM-4842 ',then 255</v>
      </c>
      <c r="O1256" t="str">
        <f t="shared" si="78"/>
        <v>V</v>
      </c>
      <c r="P1256">
        <v>27441</v>
      </c>
      <c r="Q1256" t="s">
        <v>8587</v>
      </c>
      <c r="R1256" t="s">
        <v>9816</v>
      </c>
      <c r="S1256" t="s">
        <v>9817</v>
      </c>
      <c r="T1256" t="str">
        <f t="shared" si="79"/>
        <v>update Unidad set Peso= '2.008 ' WHERE IDProductoServicio=27441</v>
      </c>
    </row>
    <row r="1257" spans="1:20" hidden="1" x14ac:dyDescent="0.25">
      <c r="A1257" s="35" t="s">
        <v>6</v>
      </c>
      <c r="B1257" s="35" t="s">
        <v>8589</v>
      </c>
      <c r="C1257" s="36">
        <v>10</v>
      </c>
      <c r="D1257" s="37">
        <v>0.78800000000000003</v>
      </c>
      <c r="E1257" s="36"/>
      <c r="F1257" s="53">
        <v>0.55600000000000005</v>
      </c>
      <c r="G1257" s="36" t="s">
        <v>9810</v>
      </c>
      <c r="H1257" t="s">
        <v>9811</v>
      </c>
      <c r="I1257" t="s">
        <v>9812</v>
      </c>
      <c r="J1257" s="56" t="str">
        <f t="shared" si="76"/>
        <v xml:space="preserve"> 'ZM.ZM-490 ',</v>
      </c>
      <c r="K1257" t="s">
        <v>9813</v>
      </c>
      <c r="L1257" t="s">
        <v>9814</v>
      </c>
      <c r="M1257">
        <v>256</v>
      </c>
      <c r="N1257" t="str">
        <f t="shared" si="77"/>
        <v>when  'ZM.ZM-490 ',then 256</v>
      </c>
      <c r="O1257" t="str">
        <f t="shared" si="78"/>
        <v>V</v>
      </c>
      <c r="P1257">
        <v>18773</v>
      </c>
      <c r="Q1257" t="s">
        <v>8589</v>
      </c>
      <c r="R1257" t="s">
        <v>9816</v>
      </c>
      <c r="S1257" t="s">
        <v>9817</v>
      </c>
      <c r="T1257" t="str">
        <f t="shared" si="79"/>
        <v>update Unidad set Peso= '0.556 ' WHERE IDProductoServicio=18773</v>
      </c>
    </row>
    <row r="1258" spans="1:20" hidden="1" x14ac:dyDescent="0.25">
      <c r="A1258" s="35" t="s">
        <v>6</v>
      </c>
      <c r="B1258" s="35" t="s">
        <v>8591</v>
      </c>
      <c r="C1258" s="36">
        <v>1</v>
      </c>
      <c r="D1258" s="37">
        <v>1.978</v>
      </c>
      <c r="E1258" s="36"/>
      <c r="F1258" s="53">
        <v>0.55600000000000005</v>
      </c>
      <c r="G1258" s="36" t="s">
        <v>9810</v>
      </c>
      <c r="H1258" t="s">
        <v>9811</v>
      </c>
      <c r="I1258" t="s">
        <v>9812</v>
      </c>
      <c r="J1258" s="56" t="str">
        <f t="shared" si="76"/>
        <v xml:space="preserve"> 'ZM.ZM-492 ',</v>
      </c>
      <c r="K1258" t="s">
        <v>9813</v>
      </c>
      <c r="L1258" t="s">
        <v>9814</v>
      </c>
      <c r="M1258">
        <v>257</v>
      </c>
      <c r="N1258" t="str">
        <f t="shared" si="77"/>
        <v>when  'ZM.ZM-492 ',then 257</v>
      </c>
      <c r="O1258" t="str">
        <f t="shared" si="78"/>
        <v>V</v>
      </c>
      <c r="P1258">
        <v>9302</v>
      </c>
      <c r="Q1258" t="s">
        <v>8591</v>
      </c>
      <c r="R1258" t="s">
        <v>9816</v>
      </c>
      <c r="S1258" t="s">
        <v>9817</v>
      </c>
      <c r="T1258" t="str">
        <f t="shared" si="79"/>
        <v>update Unidad set Peso= '0.556 ' WHERE IDProductoServicio=9302</v>
      </c>
    </row>
    <row r="1259" spans="1:20" hidden="1" x14ac:dyDescent="0.25">
      <c r="A1259" s="35" t="s">
        <v>6</v>
      </c>
      <c r="B1259" s="35" t="s">
        <v>8593</v>
      </c>
      <c r="C1259" s="36">
        <v>71</v>
      </c>
      <c r="D1259" s="37">
        <v>1.224</v>
      </c>
      <c r="E1259" s="36"/>
      <c r="F1259" s="52">
        <v>0.56999999999999995</v>
      </c>
      <c r="G1259" s="36" t="s">
        <v>9810</v>
      </c>
      <c r="H1259" t="s">
        <v>9811</v>
      </c>
      <c r="I1259" t="s">
        <v>9812</v>
      </c>
      <c r="J1259" s="56" t="str">
        <f t="shared" si="76"/>
        <v xml:space="preserve"> 'ZM.ZM-494 ',</v>
      </c>
      <c r="K1259" t="s">
        <v>9813</v>
      </c>
      <c r="L1259" t="s">
        <v>9814</v>
      </c>
      <c r="M1259">
        <v>258</v>
      </c>
      <c r="N1259" t="str">
        <f t="shared" si="77"/>
        <v>when  'ZM.ZM-494 ',then 258</v>
      </c>
      <c r="O1259" t="str">
        <f t="shared" si="78"/>
        <v>V</v>
      </c>
      <c r="P1259">
        <v>14773</v>
      </c>
      <c r="Q1259" t="s">
        <v>8593</v>
      </c>
      <c r="R1259" t="s">
        <v>9816</v>
      </c>
      <c r="S1259" t="s">
        <v>9817</v>
      </c>
      <c r="T1259" t="str">
        <f t="shared" si="79"/>
        <v>update Unidad set Peso= '0.57 ' WHERE IDProductoServicio=14773</v>
      </c>
    </row>
    <row r="1260" spans="1:20" hidden="1" x14ac:dyDescent="0.25">
      <c r="A1260" s="35" t="s">
        <v>6</v>
      </c>
      <c r="B1260" s="35" t="s">
        <v>8595</v>
      </c>
      <c r="C1260" s="36">
        <v>28</v>
      </c>
      <c r="D1260" s="37">
        <v>0.55300000000000005</v>
      </c>
      <c r="E1260" s="36"/>
      <c r="F1260" s="52">
        <v>0.57999999999999996</v>
      </c>
      <c r="G1260" s="36" t="s">
        <v>9810</v>
      </c>
      <c r="H1260" t="s">
        <v>9811</v>
      </c>
      <c r="I1260" t="s">
        <v>9812</v>
      </c>
      <c r="J1260" s="56" t="str">
        <f t="shared" si="76"/>
        <v xml:space="preserve"> 'ZM.ZM-495 ',</v>
      </c>
      <c r="K1260" t="s">
        <v>9813</v>
      </c>
      <c r="L1260" t="s">
        <v>9814</v>
      </c>
      <c r="M1260">
        <v>259</v>
      </c>
      <c r="N1260" t="str">
        <f t="shared" si="77"/>
        <v>when  'ZM.ZM-495 ',then 259</v>
      </c>
      <c r="O1260" t="str">
        <f t="shared" si="78"/>
        <v>V</v>
      </c>
      <c r="P1260">
        <v>12047</v>
      </c>
      <c r="Q1260" t="s">
        <v>8595</v>
      </c>
      <c r="R1260" t="s">
        <v>9816</v>
      </c>
      <c r="S1260" t="s">
        <v>9817</v>
      </c>
      <c r="T1260" t="str">
        <f t="shared" si="79"/>
        <v>update Unidad set Peso= '0.58 ' WHERE IDProductoServicio=12047</v>
      </c>
    </row>
    <row r="1261" spans="1:20" hidden="1" x14ac:dyDescent="0.25">
      <c r="A1261" s="35" t="s">
        <v>6</v>
      </c>
      <c r="B1261" s="35" t="s">
        <v>8597</v>
      </c>
      <c r="C1261" s="36">
        <v>1</v>
      </c>
      <c r="D1261" s="37">
        <v>0.55500000000000005</v>
      </c>
      <c r="E1261" s="36"/>
      <c r="F1261" s="53">
        <v>0.58199999999999996</v>
      </c>
      <c r="G1261" s="36" t="s">
        <v>9810</v>
      </c>
      <c r="H1261" t="s">
        <v>9811</v>
      </c>
      <c r="I1261" t="s">
        <v>9812</v>
      </c>
      <c r="J1261" s="56" t="str">
        <f t="shared" si="76"/>
        <v xml:space="preserve"> 'ZM.ZM-496 ',</v>
      </c>
      <c r="K1261" t="s">
        <v>9813</v>
      </c>
      <c r="L1261" t="s">
        <v>9814</v>
      </c>
      <c r="M1261">
        <v>260</v>
      </c>
      <c r="N1261" t="str">
        <f t="shared" si="77"/>
        <v>when  'ZM.ZM-496 ',then 260</v>
      </c>
      <c r="O1261" t="str">
        <f t="shared" si="78"/>
        <v>V</v>
      </c>
      <c r="P1261">
        <v>9304</v>
      </c>
      <c r="Q1261" t="s">
        <v>8597</v>
      </c>
      <c r="R1261" t="s">
        <v>9816</v>
      </c>
      <c r="S1261" t="s">
        <v>9817</v>
      </c>
      <c r="T1261" t="str">
        <f t="shared" si="79"/>
        <v>update Unidad set Peso= '0.582 ' WHERE IDProductoServicio=9304</v>
      </c>
    </row>
    <row r="1262" spans="1:20" hidden="1" x14ac:dyDescent="0.25">
      <c r="A1262" s="35" t="s">
        <v>6</v>
      </c>
      <c r="B1262" s="35" t="s">
        <v>8599</v>
      </c>
      <c r="C1262" s="36">
        <v>9</v>
      </c>
      <c r="D1262" s="37">
        <v>0.56599999999999995</v>
      </c>
      <c r="E1262" s="36"/>
      <c r="F1262" s="53">
        <v>0.57399999999999995</v>
      </c>
      <c r="G1262" s="36" t="s">
        <v>9810</v>
      </c>
      <c r="H1262" t="s">
        <v>9811</v>
      </c>
      <c r="I1262" t="s">
        <v>9812</v>
      </c>
      <c r="J1262" s="56" t="str">
        <f t="shared" si="76"/>
        <v xml:space="preserve"> 'ZM.ZM-498 ',</v>
      </c>
      <c r="K1262" t="s">
        <v>9813</v>
      </c>
      <c r="L1262" t="s">
        <v>9814</v>
      </c>
      <c r="M1262">
        <v>261</v>
      </c>
      <c r="N1262" t="str">
        <f t="shared" si="77"/>
        <v>when  'ZM.ZM-498 ',then 261</v>
      </c>
      <c r="O1262" t="str">
        <f t="shared" si="78"/>
        <v>V</v>
      </c>
      <c r="P1262">
        <v>14158</v>
      </c>
      <c r="Q1262" t="s">
        <v>8599</v>
      </c>
      <c r="R1262" t="s">
        <v>9816</v>
      </c>
      <c r="S1262" t="s">
        <v>9817</v>
      </c>
      <c r="T1262" t="str">
        <f t="shared" si="79"/>
        <v>update Unidad set Peso= '0.574 ' WHERE IDProductoServicio=14158</v>
      </c>
    </row>
    <row r="1263" spans="1:20" hidden="1" x14ac:dyDescent="0.25">
      <c r="A1263" s="35" t="s">
        <v>6</v>
      </c>
      <c r="B1263" s="35" t="s">
        <v>8601</v>
      </c>
      <c r="C1263" s="36">
        <v>15</v>
      </c>
      <c r="D1263" s="37">
        <v>0.57499999999999996</v>
      </c>
      <c r="E1263" s="36"/>
      <c r="F1263" s="53">
        <v>0.70599999999999996</v>
      </c>
      <c r="G1263" s="36" t="s">
        <v>9810</v>
      </c>
      <c r="H1263" t="s">
        <v>9811</v>
      </c>
      <c r="I1263" t="s">
        <v>9812</v>
      </c>
      <c r="J1263" s="56" t="str">
        <f t="shared" si="76"/>
        <v xml:space="preserve"> 'ZM.ZM-4993 ',</v>
      </c>
      <c r="K1263" t="s">
        <v>9813</v>
      </c>
      <c r="L1263" t="s">
        <v>9814</v>
      </c>
      <c r="M1263">
        <v>262</v>
      </c>
      <c r="N1263" t="str">
        <f t="shared" si="77"/>
        <v>when  'ZM.ZM-4993 ',then 262</v>
      </c>
      <c r="O1263" t="str">
        <f t="shared" si="78"/>
        <v>V</v>
      </c>
      <c r="P1263">
        <v>15386</v>
      </c>
      <c r="Q1263" t="s">
        <v>8601</v>
      </c>
      <c r="R1263" t="s">
        <v>9816</v>
      </c>
      <c r="S1263" t="s">
        <v>9817</v>
      </c>
      <c r="T1263" t="str">
        <f t="shared" si="79"/>
        <v>update Unidad set Peso= '0.706 ' WHERE IDProductoServicio=15386</v>
      </c>
    </row>
    <row r="1264" spans="1:20" hidden="1" x14ac:dyDescent="0.25">
      <c r="A1264" s="35" t="s">
        <v>6</v>
      </c>
      <c r="B1264" s="35" t="s">
        <v>8603</v>
      </c>
      <c r="C1264" s="36">
        <v>23</v>
      </c>
      <c r="D1264" s="37">
        <v>0.57999999999999996</v>
      </c>
      <c r="E1264" s="36"/>
      <c r="F1264" s="53">
        <v>0.746</v>
      </c>
      <c r="G1264" s="36" t="s">
        <v>9810</v>
      </c>
      <c r="H1264" t="s">
        <v>9811</v>
      </c>
      <c r="I1264" t="s">
        <v>9812</v>
      </c>
      <c r="J1264" s="56" t="str">
        <f t="shared" si="76"/>
        <v xml:space="preserve"> 'ZM.ZM-4993A ',</v>
      </c>
      <c r="K1264" t="s">
        <v>9813</v>
      </c>
      <c r="L1264" t="s">
        <v>9814</v>
      </c>
      <c r="M1264">
        <v>263</v>
      </c>
      <c r="N1264" t="str">
        <f t="shared" si="77"/>
        <v>when  'ZM.ZM-4993A ',then 263</v>
      </c>
      <c r="O1264" t="str">
        <f t="shared" si="78"/>
        <v>V</v>
      </c>
      <c r="P1264">
        <v>23849</v>
      </c>
      <c r="Q1264" t="s">
        <v>8603</v>
      </c>
      <c r="R1264" t="s">
        <v>9816</v>
      </c>
      <c r="S1264" t="s">
        <v>9817</v>
      </c>
      <c r="T1264" t="str">
        <f t="shared" si="79"/>
        <v>update Unidad set Peso= '0.746 ' WHERE IDProductoServicio=23849</v>
      </c>
    </row>
    <row r="1265" spans="1:20" x14ac:dyDescent="0.25">
      <c r="A1265" s="35" t="s">
        <v>6</v>
      </c>
      <c r="B1265" s="35" t="s">
        <v>8604</v>
      </c>
      <c r="C1265" s="36">
        <v>18</v>
      </c>
      <c r="D1265" s="37">
        <v>0.57199999999999995</v>
      </c>
      <c r="E1265" s="36"/>
      <c r="F1265" s="53" t="s">
        <v>9798</v>
      </c>
      <c r="G1265" s="36" t="s">
        <v>9810</v>
      </c>
      <c r="H1265" t="s">
        <v>9811</v>
      </c>
      <c r="J1265" s="56" t="str">
        <f t="shared" si="76"/>
        <v xml:space="preserve"> 'ZM.ZM-4996 '</v>
      </c>
      <c r="K1265" t="s">
        <v>9813</v>
      </c>
      <c r="L1265" t="s">
        <v>9814</v>
      </c>
      <c r="M1265">
        <v>264</v>
      </c>
      <c r="N1265" t="str">
        <f t="shared" si="77"/>
        <v>when  'ZM.ZM-4996 'then 264</v>
      </c>
      <c r="O1265" t="str">
        <f t="shared" si="78"/>
        <v>V</v>
      </c>
      <c r="P1265">
        <v>27443</v>
      </c>
      <c r="Q1265" t="s">
        <v>8604</v>
      </c>
      <c r="R1265" t="s">
        <v>9816</v>
      </c>
      <c r="S1265" t="s">
        <v>9817</v>
      </c>
      <c r="T1265" t="str">
        <f t="shared" si="79"/>
        <v>update Unidad set Peso= 'Sin Stock ' WHERE IDProductoServicio=27443</v>
      </c>
    </row>
    <row r="1266" spans="1:20" hidden="1" x14ac:dyDescent="0.25">
      <c r="A1266" s="35" t="s">
        <v>6</v>
      </c>
      <c r="B1266" s="35" t="s">
        <v>8606</v>
      </c>
      <c r="C1266" s="36">
        <v>27</v>
      </c>
      <c r="D1266" s="37">
        <v>0.70299999999999996</v>
      </c>
      <c r="E1266" s="36"/>
      <c r="F1266" s="53">
        <v>0.79600000000000004</v>
      </c>
      <c r="G1266" s="36" t="s">
        <v>9810</v>
      </c>
      <c r="H1266" t="s">
        <v>9811</v>
      </c>
      <c r="I1266" t="s">
        <v>9812</v>
      </c>
      <c r="J1266" s="56" t="str">
        <f t="shared" si="76"/>
        <v xml:space="preserve"> 'ZM.ZM-501 ',</v>
      </c>
      <c r="K1266" t="s">
        <v>9813</v>
      </c>
      <c r="L1266" t="s">
        <v>9814</v>
      </c>
      <c r="M1266">
        <v>265</v>
      </c>
      <c r="N1266" t="str">
        <f t="shared" si="77"/>
        <v>when  'ZM.ZM-501 ',then 265</v>
      </c>
      <c r="O1266" t="str">
        <f t="shared" si="78"/>
        <v>V</v>
      </c>
      <c r="P1266">
        <v>10721</v>
      </c>
      <c r="Q1266" t="s">
        <v>8606</v>
      </c>
      <c r="R1266" t="s">
        <v>9816</v>
      </c>
      <c r="S1266" t="s">
        <v>9817</v>
      </c>
      <c r="T1266" t="str">
        <f t="shared" si="79"/>
        <v>update Unidad set Peso= '0.796 ' WHERE IDProductoServicio=10721</v>
      </c>
    </row>
    <row r="1267" spans="1:20" hidden="1" x14ac:dyDescent="0.25">
      <c r="A1267" s="35" t="s">
        <v>6</v>
      </c>
      <c r="B1267" s="35" t="s">
        <v>8608</v>
      </c>
      <c r="C1267" s="36">
        <v>16</v>
      </c>
      <c r="D1267" s="37">
        <v>0.73899999999999999</v>
      </c>
      <c r="E1267" s="36"/>
      <c r="F1267" s="53">
        <v>0.78400000000000003</v>
      </c>
      <c r="G1267" s="36" t="s">
        <v>9810</v>
      </c>
      <c r="H1267" t="s">
        <v>9811</v>
      </c>
      <c r="I1267" t="s">
        <v>9812</v>
      </c>
      <c r="J1267" s="56" t="str">
        <f t="shared" si="76"/>
        <v xml:space="preserve"> 'ZM.ZM-521 ',</v>
      </c>
      <c r="K1267" t="s">
        <v>9813</v>
      </c>
      <c r="L1267" t="s">
        <v>9814</v>
      </c>
      <c r="M1267">
        <v>266</v>
      </c>
      <c r="N1267" t="str">
        <f t="shared" si="77"/>
        <v>when  'ZM.ZM-521 ',then 266</v>
      </c>
      <c r="O1267" t="str">
        <f t="shared" si="78"/>
        <v>V</v>
      </c>
      <c r="P1267">
        <v>8213</v>
      </c>
      <c r="Q1267" t="s">
        <v>8608</v>
      </c>
      <c r="R1267" t="s">
        <v>9816</v>
      </c>
      <c r="S1267" t="s">
        <v>9817</v>
      </c>
      <c r="T1267" t="str">
        <f t="shared" si="79"/>
        <v>update Unidad set Peso= '0.784 ' WHERE IDProductoServicio=8213</v>
      </c>
    </row>
    <row r="1268" spans="1:20" hidden="1" x14ac:dyDescent="0.25">
      <c r="A1268" s="35" t="s">
        <v>6</v>
      </c>
      <c r="B1268" s="35" t="s">
        <v>8610</v>
      </c>
      <c r="C1268" s="36">
        <v>93</v>
      </c>
      <c r="D1268" s="37">
        <v>0.63400000000000001</v>
      </c>
      <c r="E1268" s="36"/>
      <c r="F1268" s="53">
        <v>1.226</v>
      </c>
      <c r="G1268" s="36" t="s">
        <v>9810</v>
      </c>
      <c r="H1268" t="s">
        <v>9811</v>
      </c>
      <c r="I1268" t="s">
        <v>9812</v>
      </c>
      <c r="J1268" s="56" t="str">
        <f t="shared" si="76"/>
        <v xml:space="preserve"> 'ZM.ZM-531 ',</v>
      </c>
      <c r="K1268" t="s">
        <v>9813</v>
      </c>
      <c r="L1268" t="s">
        <v>9814</v>
      </c>
      <c r="M1268">
        <v>267</v>
      </c>
      <c r="N1268" t="str">
        <f t="shared" si="77"/>
        <v>when  'ZM.ZM-531 ',then 267</v>
      </c>
      <c r="O1268" t="str">
        <f t="shared" si="78"/>
        <v>V</v>
      </c>
      <c r="P1268">
        <v>18842</v>
      </c>
      <c r="Q1268" t="s">
        <v>8610</v>
      </c>
      <c r="R1268" t="s">
        <v>9816</v>
      </c>
      <c r="S1268" t="s">
        <v>9817</v>
      </c>
      <c r="T1268" t="str">
        <f t="shared" si="79"/>
        <v>update Unidad set Peso= '1.226 ' WHERE IDProductoServicio=18842</v>
      </c>
    </row>
    <row r="1269" spans="1:20" hidden="1" x14ac:dyDescent="0.25">
      <c r="A1269" s="35" t="s">
        <v>6</v>
      </c>
      <c r="B1269" s="35" t="s">
        <v>8612</v>
      </c>
      <c r="C1269" s="36">
        <v>5</v>
      </c>
      <c r="D1269" s="37">
        <v>0.79</v>
      </c>
      <c r="E1269" s="36"/>
      <c r="F1269" s="53">
        <v>0.14799999999999999</v>
      </c>
      <c r="G1269" s="36" t="s">
        <v>9810</v>
      </c>
      <c r="H1269" t="s">
        <v>9811</v>
      </c>
      <c r="I1269" t="s">
        <v>9812</v>
      </c>
      <c r="J1269" s="56" t="str">
        <f t="shared" si="76"/>
        <v xml:space="preserve"> 'ZM.ZM-53191 ',</v>
      </c>
      <c r="K1269" t="s">
        <v>9813</v>
      </c>
      <c r="L1269" t="s">
        <v>9814</v>
      </c>
      <c r="M1269">
        <v>268</v>
      </c>
      <c r="N1269" t="str">
        <f t="shared" si="77"/>
        <v>when  'ZM.ZM-53191 ',then 268</v>
      </c>
      <c r="O1269" t="str">
        <f t="shared" si="78"/>
        <v>V</v>
      </c>
      <c r="P1269">
        <v>10532</v>
      </c>
      <c r="Q1269" t="s">
        <v>8612</v>
      </c>
      <c r="R1269" t="s">
        <v>9816</v>
      </c>
      <c r="S1269" t="s">
        <v>9817</v>
      </c>
      <c r="T1269" t="str">
        <f t="shared" si="79"/>
        <v>update Unidad set Peso= '0.148 ' WHERE IDProductoServicio=10532</v>
      </c>
    </row>
    <row r="1270" spans="1:20" hidden="1" x14ac:dyDescent="0.25">
      <c r="A1270" s="35" t="s">
        <v>6</v>
      </c>
      <c r="B1270" s="35" t="s">
        <v>8614</v>
      </c>
      <c r="C1270" s="36">
        <v>202</v>
      </c>
      <c r="D1270" s="37">
        <v>0.78500000000000003</v>
      </c>
      <c r="E1270" s="36"/>
      <c r="F1270" s="53">
        <v>1.226</v>
      </c>
      <c r="G1270" s="36" t="s">
        <v>9810</v>
      </c>
      <c r="H1270" t="s">
        <v>9811</v>
      </c>
      <c r="I1270" t="s">
        <v>9812</v>
      </c>
      <c r="J1270" s="56" t="str">
        <f t="shared" si="76"/>
        <v xml:space="preserve"> 'ZM.ZM-536 ',</v>
      </c>
      <c r="K1270" t="s">
        <v>9813</v>
      </c>
      <c r="L1270" t="s">
        <v>9814</v>
      </c>
      <c r="M1270">
        <v>269</v>
      </c>
      <c r="N1270" t="str">
        <f t="shared" si="77"/>
        <v>when  'ZM.ZM-536 ',then 269</v>
      </c>
      <c r="O1270" t="str">
        <f t="shared" si="78"/>
        <v>V</v>
      </c>
      <c r="P1270">
        <v>15331</v>
      </c>
      <c r="Q1270" t="s">
        <v>8614</v>
      </c>
      <c r="R1270" t="s">
        <v>9816</v>
      </c>
      <c r="S1270" t="s">
        <v>9817</v>
      </c>
      <c r="T1270" t="str">
        <f t="shared" si="79"/>
        <v>update Unidad set Peso= '1.226 ' WHERE IDProductoServicio=15331</v>
      </c>
    </row>
    <row r="1271" spans="1:20" hidden="1" x14ac:dyDescent="0.25">
      <c r="A1271" s="35" t="s">
        <v>6</v>
      </c>
      <c r="B1271" s="35" t="s">
        <v>8616</v>
      </c>
      <c r="C1271" s="36">
        <v>10</v>
      </c>
      <c r="D1271" s="37">
        <v>1.2150000000000001</v>
      </c>
      <c r="E1271" s="36"/>
      <c r="F1271" s="53">
        <v>1.232</v>
      </c>
      <c r="G1271" s="36" t="s">
        <v>9810</v>
      </c>
      <c r="H1271" t="s">
        <v>9811</v>
      </c>
      <c r="I1271" t="s">
        <v>9812</v>
      </c>
      <c r="J1271" s="56" t="str">
        <f t="shared" si="76"/>
        <v xml:space="preserve"> 'ZM.ZM-539 ',</v>
      </c>
      <c r="K1271" t="s">
        <v>9813</v>
      </c>
      <c r="L1271" t="s">
        <v>9814</v>
      </c>
      <c r="M1271">
        <v>270</v>
      </c>
      <c r="N1271" t="str">
        <f t="shared" si="77"/>
        <v>when  'ZM.ZM-539 ',then 270</v>
      </c>
      <c r="O1271" t="str">
        <f t="shared" si="78"/>
        <v>V</v>
      </c>
      <c r="P1271">
        <v>16638</v>
      </c>
      <c r="Q1271" t="s">
        <v>8616</v>
      </c>
      <c r="R1271" t="s">
        <v>9816</v>
      </c>
      <c r="S1271" t="s">
        <v>9817</v>
      </c>
      <c r="T1271" t="str">
        <f t="shared" si="79"/>
        <v>update Unidad set Peso= '1.232 ' WHERE IDProductoServicio=16638</v>
      </c>
    </row>
    <row r="1272" spans="1:20" hidden="1" x14ac:dyDescent="0.25">
      <c r="A1272" s="35" t="s">
        <v>6</v>
      </c>
      <c r="B1272" s="35" t="s">
        <v>8618</v>
      </c>
      <c r="C1272" s="36">
        <v>20</v>
      </c>
      <c r="D1272" s="37">
        <v>0</v>
      </c>
      <c r="E1272" s="36"/>
      <c r="F1272" s="52">
        <v>0.36</v>
      </c>
      <c r="G1272" s="36" t="s">
        <v>9810</v>
      </c>
      <c r="H1272" t="s">
        <v>9811</v>
      </c>
      <c r="I1272" t="s">
        <v>9812</v>
      </c>
      <c r="J1272" s="56" t="str">
        <f t="shared" si="76"/>
        <v xml:space="preserve"> 'ZM.ZM-5391 ',</v>
      </c>
      <c r="K1272" t="s">
        <v>9813</v>
      </c>
      <c r="L1272" t="s">
        <v>9814</v>
      </c>
      <c r="M1272">
        <v>271</v>
      </c>
      <c r="N1272" t="str">
        <f t="shared" si="77"/>
        <v>when  'ZM.ZM-5391 ',then 271</v>
      </c>
      <c r="O1272" t="str">
        <f t="shared" si="78"/>
        <v>V</v>
      </c>
      <c r="P1272">
        <v>25013</v>
      </c>
      <c r="Q1272" t="s">
        <v>8618</v>
      </c>
      <c r="R1272" t="s">
        <v>9816</v>
      </c>
      <c r="S1272" t="s">
        <v>9817</v>
      </c>
      <c r="T1272" t="str">
        <f t="shared" si="79"/>
        <v>update Unidad set Peso= '0.36 ' WHERE IDProductoServicio=25013</v>
      </c>
    </row>
    <row r="1273" spans="1:20" hidden="1" x14ac:dyDescent="0.25">
      <c r="A1273" s="35" t="s">
        <v>6</v>
      </c>
      <c r="B1273" s="35" t="s">
        <v>8620</v>
      </c>
      <c r="C1273" s="36">
        <v>1</v>
      </c>
      <c r="D1273" s="37">
        <v>0.14799999999999999</v>
      </c>
      <c r="E1273" s="36"/>
      <c r="F1273" s="53">
        <v>1.238</v>
      </c>
      <c r="G1273" s="36" t="s">
        <v>9810</v>
      </c>
      <c r="H1273" t="s">
        <v>9811</v>
      </c>
      <c r="I1273" t="s">
        <v>9812</v>
      </c>
      <c r="J1273" s="56" t="str">
        <f t="shared" si="76"/>
        <v xml:space="preserve"> 'ZM.ZM-539A ',</v>
      </c>
      <c r="K1273" t="s">
        <v>9813</v>
      </c>
      <c r="L1273" t="s">
        <v>9814</v>
      </c>
      <c r="M1273">
        <v>272</v>
      </c>
      <c r="N1273" t="str">
        <f t="shared" si="77"/>
        <v>when  'ZM.ZM-539A ',then 272</v>
      </c>
      <c r="O1273" t="str">
        <f t="shared" si="78"/>
        <v>V</v>
      </c>
      <c r="P1273">
        <v>23852</v>
      </c>
      <c r="Q1273" t="s">
        <v>8620</v>
      </c>
      <c r="R1273" t="s">
        <v>9816</v>
      </c>
      <c r="S1273" t="s">
        <v>9817</v>
      </c>
      <c r="T1273" t="str">
        <f t="shared" si="79"/>
        <v>update Unidad set Peso= '1.238 ' WHERE IDProductoServicio=23852</v>
      </c>
    </row>
    <row r="1274" spans="1:20" hidden="1" x14ac:dyDescent="0.25">
      <c r="A1274" s="35" t="s">
        <v>6</v>
      </c>
      <c r="B1274" s="35" t="s">
        <v>8622</v>
      </c>
      <c r="C1274" s="36">
        <v>56</v>
      </c>
      <c r="D1274" s="37">
        <v>0.39700000000000002</v>
      </c>
      <c r="E1274" s="36"/>
      <c r="F1274" s="52">
        <v>0.39500000000000002</v>
      </c>
      <c r="G1274" s="36" t="s">
        <v>9810</v>
      </c>
      <c r="H1274" t="s">
        <v>9811</v>
      </c>
      <c r="I1274" t="s">
        <v>9812</v>
      </c>
      <c r="J1274" s="56" t="str">
        <f t="shared" si="76"/>
        <v xml:space="preserve"> 'ZM.ZM-5407 ',</v>
      </c>
      <c r="K1274" t="s">
        <v>9813</v>
      </c>
      <c r="L1274" t="s">
        <v>9814</v>
      </c>
      <c r="M1274">
        <v>273</v>
      </c>
      <c r="N1274" t="str">
        <f t="shared" si="77"/>
        <v>when  'ZM.ZM-5407 ',then 273</v>
      </c>
      <c r="O1274" t="str">
        <f t="shared" si="78"/>
        <v>V</v>
      </c>
      <c r="P1274">
        <v>9411</v>
      </c>
      <c r="Q1274" t="s">
        <v>8622</v>
      </c>
      <c r="R1274" t="s">
        <v>9816</v>
      </c>
      <c r="S1274" t="s">
        <v>9817</v>
      </c>
      <c r="T1274" t="str">
        <f t="shared" si="79"/>
        <v>update Unidad set Peso= '0.395 ' WHERE IDProductoServicio=9411</v>
      </c>
    </row>
    <row r="1275" spans="1:20" hidden="1" x14ac:dyDescent="0.25">
      <c r="A1275" s="35" t="s">
        <v>6</v>
      </c>
      <c r="B1275" s="35" t="s">
        <v>8624</v>
      </c>
      <c r="C1275" s="36">
        <v>47</v>
      </c>
      <c r="D1275" s="37">
        <v>1.216</v>
      </c>
      <c r="E1275" s="36"/>
      <c r="F1275" s="53">
        <v>0.40799999999999997</v>
      </c>
      <c r="G1275" s="36" t="s">
        <v>9810</v>
      </c>
      <c r="H1275" t="s">
        <v>9811</v>
      </c>
      <c r="I1275" t="s">
        <v>9812</v>
      </c>
      <c r="J1275" s="56" t="str">
        <f t="shared" si="76"/>
        <v xml:space="preserve"> 'ZM.ZM-5408 ',</v>
      </c>
      <c r="K1275" t="s">
        <v>9813</v>
      </c>
      <c r="L1275" t="s">
        <v>9814</v>
      </c>
      <c r="M1275">
        <v>274</v>
      </c>
      <c r="N1275" t="str">
        <f t="shared" si="77"/>
        <v>when  'ZM.ZM-5408 ',then 274</v>
      </c>
      <c r="O1275" t="str">
        <f t="shared" si="78"/>
        <v>V</v>
      </c>
      <c r="P1275">
        <v>9417</v>
      </c>
      <c r="Q1275" t="s">
        <v>8624</v>
      </c>
      <c r="R1275" t="s">
        <v>9816</v>
      </c>
      <c r="S1275" t="s">
        <v>9817</v>
      </c>
      <c r="T1275" t="str">
        <f t="shared" si="79"/>
        <v>update Unidad set Peso= '0.408 ' WHERE IDProductoServicio=9417</v>
      </c>
    </row>
    <row r="1276" spans="1:20" hidden="1" x14ac:dyDescent="0.25">
      <c r="A1276" s="35" t="s">
        <v>6</v>
      </c>
      <c r="B1276" s="35" t="s">
        <v>8626</v>
      </c>
      <c r="C1276" s="36">
        <v>14</v>
      </c>
      <c r="D1276" s="37">
        <v>1.2250000000000001</v>
      </c>
      <c r="E1276" s="36"/>
      <c r="F1276" s="52">
        <v>0.5</v>
      </c>
      <c r="G1276" s="36" t="s">
        <v>9810</v>
      </c>
      <c r="H1276" t="s">
        <v>9811</v>
      </c>
      <c r="I1276" t="s">
        <v>9812</v>
      </c>
      <c r="J1276" s="56" t="str">
        <f t="shared" si="76"/>
        <v xml:space="preserve"> 'ZM.ZM-5428 ',</v>
      </c>
      <c r="K1276" t="s">
        <v>9813</v>
      </c>
      <c r="L1276" t="s">
        <v>9814</v>
      </c>
      <c r="M1276">
        <v>275</v>
      </c>
      <c r="N1276" t="str">
        <f t="shared" si="77"/>
        <v>when  'ZM.ZM-5428 ',then 275</v>
      </c>
      <c r="O1276" t="str">
        <f t="shared" si="78"/>
        <v>V</v>
      </c>
      <c r="P1276">
        <v>25104</v>
      </c>
      <c r="Q1276" t="s">
        <v>8626</v>
      </c>
      <c r="R1276" t="s">
        <v>9816</v>
      </c>
      <c r="S1276" t="s">
        <v>9817</v>
      </c>
      <c r="T1276" t="str">
        <f t="shared" si="79"/>
        <v>update Unidad set Peso= '0.5 ' WHERE IDProductoServicio=25104</v>
      </c>
    </row>
    <row r="1277" spans="1:20" hidden="1" x14ac:dyDescent="0.25">
      <c r="A1277" s="35" t="s">
        <v>6</v>
      </c>
      <c r="B1277" s="35" t="s">
        <v>8628</v>
      </c>
      <c r="C1277" s="36">
        <v>4</v>
      </c>
      <c r="D1277" s="37">
        <v>1.2370000000000001</v>
      </c>
      <c r="E1277" s="36"/>
      <c r="F1277" s="53">
        <v>1.206</v>
      </c>
      <c r="G1277" s="36" t="s">
        <v>9810</v>
      </c>
      <c r="H1277" t="s">
        <v>9811</v>
      </c>
      <c r="I1277" t="s">
        <v>9812</v>
      </c>
      <c r="J1277" s="56" t="str">
        <f t="shared" si="76"/>
        <v xml:space="preserve"> 'ZM.ZM-545 ',</v>
      </c>
      <c r="K1277" t="s">
        <v>9813</v>
      </c>
      <c r="L1277" t="s">
        <v>9814</v>
      </c>
      <c r="M1277">
        <v>276</v>
      </c>
      <c r="N1277" t="str">
        <f t="shared" si="77"/>
        <v>when  'ZM.ZM-545 ',then 276</v>
      </c>
      <c r="O1277" t="str">
        <f t="shared" si="78"/>
        <v>V</v>
      </c>
      <c r="P1277">
        <v>8063</v>
      </c>
      <c r="Q1277" t="s">
        <v>8628</v>
      </c>
      <c r="R1277" t="s">
        <v>9816</v>
      </c>
      <c r="S1277" t="s">
        <v>9817</v>
      </c>
      <c r="T1277" t="str">
        <f t="shared" si="79"/>
        <v>update Unidad set Peso= '1.206 ' WHERE IDProductoServicio=8063</v>
      </c>
    </row>
    <row r="1278" spans="1:20" hidden="1" x14ac:dyDescent="0.25">
      <c r="A1278" s="35" t="s">
        <v>6</v>
      </c>
      <c r="B1278" s="35" t="s">
        <v>8630</v>
      </c>
      <c r="C1278" s="36">
        <v>1</v>
      </c>
      <c r="D1278" s="37">
        <v>0.40899999999999997</v>
      </c>
      <c r="E1278" s="36"/>
      <c r="F1278" s="53">
        <v>1.3080000000000001</v>
      </c>
      <c r="G1278" s="36" t="s">
        <v>9810</v>
      </c>
      <c r="H1278" t="s">
        <v>9811</v>
      </c>
      <c r="I1278" t="s">
        <v>9812</v>
      </c>
      <c r="J1278" s="56" t="str">
        <f t="shared" si="76"/>
        <v xml:space="preserve"> 'ZM.ZM-546 ',</v>
      </c>
      <c r="K1278" t="s">
        <v>9813</v>
      </c>
      <c r="L1278" t="s">
        <v>9814</v>
      </c>
      <c r="M1278">
        <v>277</v>
      </c>
      <c r="N1278" t="str">
        <f t="shared" si="77"/>
        <v>when  'ZM.ZM-546 ',then 277</v>
      </c>
      <c r="O1278" t="str">
        <f t="shared" si="78"/>
        <v>V</v>
      </c>
      <c r="P1278">
        <v>9145</v>
      </c>
      <c r="Q1278" t="s">
        <v>8630</v>
      </c>
      <c r="R1278" t="s">
        <v>9816</v>
      </c>
      <c r="S1278" t="s">
        <v>9817</v>
      </c>
      <c r="T1278" t="str">
        <f t="shared" si="79"/>
        <v>update Unidad set Peso= '1.308 ' WHERE IDProductoServicio=9145</v>
      </c>
    </row>
    <row r="1279" spans="1:20" hidden="1" x14ac:dyDescent="0.25">
      <c r="A1279" s="35" t="s">
        <v>6</v>
      </c>
      <c r="B1279" s="35" t="s">
        <v>8632</v>
      </c>
      <c r="C1279" s="36">
        <v>5</v>
      </c>
      <c r="D1279" s="37">
        <v>0.499</v>
      </c>
      <c r="E1279" s="36"/>
      <c r="F1279" s="53">
        <v>1.216</v>
      </c>
      <c r="G1279" s="36" t="s">
        <v>9810</v>
      </c>
      <c r="H1279" t="s">
        <v>9811</v>
      </c>
      <c r="I1279" t="s">
        <v>9812</v>
      </c>
      <c r="J1279" s="56" t="str">
        <f t="shared" si="76"/>
        <v xml:space="preserve"> 'ZM.ZM-548 ',</v>
      </c>
      <c r="K1279" t="s">
        <v>9813</v>
      </c>
      <c r="L1279" t="s">
        <v>9814</v>
      </c>
      <c r="M1279">
        <v>278</v>
      </c>
      <c r="N1279" t="str">
        <f t="shared" si="77"/>
        <v>when  'ZM.ZM-548 ',then 278</v>
      </c>
      <c r="O1279" t="str">
        <f t="shared" si="78"/>
        <v>V</v>
      </c>
      <c r="P1279">
        <v>9944</v>
      </c>
      <c r="Q1279" t="s">
        <v>8632</v>
      </c>
      <c r="R1279" t="s">
        <v>9816</v>
      </c>
      <c r="S1279" t="s">
        <v>9817</v>
      </c>
      <c r="T1279" t="str">
        <f t="shared" si="79"/>
        <v>update Unidad set Peso= '1.216 ' WHERE IDProductoServicio=9944</v>
      </c>
    </row>
    <row r="1280" spans="1:20" hidden="1" x14ac:dyDescent="0.25">
      <c r="A1280" s="35" t="s">
        <v>6</v>
      </c>
      <c r="B1280" s="35" t="s">
        <v>8634</v>
      </c>
      <c r="C1280" s="36">
        <v>153</v>
      </c>
      <c r="D1280" s="37">
        <v>1.2</v>
      </c>
      <c r="E1280" s="36"/>
      <c r="F1280" s="53">
        <v>0.82599999999999996</v>
      </c>
      <c r="G1280" s="36" t="s">
        <v>9810</v>
      </c>
      <c r="H1280" t="s">
        <v>9811</v>
      </c>
      <c r="I1280" t="s">
        <v>9812</v>
      </c>
      <c r="J1280" s="56" t="str">
        <f t="shared" si="76"/>
        <v xml:space="preserve"> 'ZM.ZM-5485 ',</v>
      </c>
      <c r="K1280" t="s">
        <v>9813</v>
      </c>
      <c r="L1280" t="s">
        <v>9814</v>
      </c>
      <c r="M1280">
        <v>279</v>
      </c>
      <c r="N1280" t="str">
        <f t="shared" si="77"/>
        <v>when  'ZM.ZM-5485 ',then 279</v>
      </c>
      <c r="O1280" t="str">
        <f t="shared" si="78"/>
        <v>V</v>
      </c>
      <c r="P1280">
        <v>19274</v>
      </c>
      <c r="Q1280" t="s">
        <v>8634</v>
      </c>
      <c r="R1280" t="s">
        <v>9816</v>
      </c>
      <c r="S1280" t="s">
        <v>9817</v>
      </c>
      <c r="T1280" t="str">
        <f t="shared" si="79"/>
        <v>update Unidad set Peso= '0.826 ' WHERE IDProductoServicio=19274</v>
      </c>
    </row>
    <row r="1281" spans="1:20" hidden="1" x14ac:dyDescent="0.25">
      <c r="A1281" s="35" t="s">
        <v>6</v>
      </c>
      <c r="B1281" s="35" t="s">
        <v>8636</v>
      </c>
      <c r="C1281" s="36">
        <v>1</v>
      </c>
      <c r="D1281" s="37">
        <v>1.3009999999999999</v>
      </c>
      <c r="E1281" s="36"/>
      <c r="F1281" s="53">
        <v>1.224</v>
      </c>
      <c r="G1281" s="36" t="s">
        <v>9810</v>
      </c>
      <c r="H1281" t="s">
        <v>9811</v>
      </c>
      <c r="I1281" t="s">
        <v>9812</v>
      </c>
      <c r="J1281" s="56" t="str">
        <f t="shared" si="76"/>
        <v xml:space="preserve"> 'ZM.ZM-550 ',</v>
      </c>
      <c r="K1281" t="s">
        <v>9813</v>
      </c>
      <c r="L1281" t="s">
        <v>9814</v>
      </c>
      <c r="M1281">
        <v>280</v>
      </c>
      <c r="N1281" t="str">
        <f t="shared" si="77"/>
        <v>when  'ZM.ZM-550 ',then 280</v>
      </c>
      <c r="O1281" t="str">
        <f t="shared" si="78"/>
        <v>V</v>
      </c>
      <c r="P1281">
        <v>13665</v>
      </c>
      <c r="Q1281" t="s">
        <v>8636</v>
      </c>
      <c r="R1281" t="s">
        <v>9816</v>
      </c>
      <c r="S1281" t="s">
        <v>9817</v>
      </c>
      <c r="T1281" t="str">
        <f t="shared" si="79"/>
        <v>update Unidad set Peso= '1.224 ' WHERE IDProductoServicio=13665</v>
      </c>
    </row>
    <row r="1282" spans="1:20" hidden="1" x14ac:dyDescent="0.25">
      <c r="A1282" s="35" t="s">
        <v>6</v>
      </c>
      <c r="B1282" s="35" t="s">
        <v>8638</v>
      </c>
      <c r="C1282" s="36">
        <v>11</v>
      </c>
      <c r="D1282" s="37">
        <v>1.208</v>
      </c>
      <c r="E1282" s="36"/>
      <c r="F1282" s="53">
        <v>0.96199999999999997</v>
      </c>
      <c r="G1282" s="36" t="s">
        <v>9810</v>
      </c>
      <c r="H1282" t="s">
        <v>9811</v>
      </c>
      <c r="I1282" t="s">
        <v>9812</v>
      </c>
      <c r="J1282" s="56" t="str">
        <f t="shared" si="76"/>
        <v xml:space="preserve"> 'ZM.ZM-551 ',</v>
      </c>
      <c r="K1282" t="s">
        <v>9813</v>
      </c>
      <c r="L1282" t="s">
        <v>9814</v>
      </c>
      <c r="M1282">
        <v>281</v>
      </c>
      <c r="N1282" t="str">
        <f t="shared" si="77"/>
        <v>when  'ZM.ZM-551 ',then 281</v>
      </c>
      <c r="O1282" t="str">
        <f t="shared" si="78"/>
        <v>V</v>
      </c>
      <c r="P1282">
        <v>9531</v>
      </c>
      <c r="Q1282" t="s">
        <v>8638</v>
      </c>
      <c r="R1282" t="s">
        <v>9816</v>
      </c>
      <c r="S1282" t="s">
        <v>9817</v>
      </c>
      <c r="T1282" t="str">
        <f t="shared" si="79"/>
        <v>update Unidad set Peso= '0.962 ' WHERE IDProductoServicio=9531</v>
      </c>
    </row>
    <row r="1283" spans="1:20" hidden="1" x14ac:dyDescent="0.25">
      <c r="A1283" s="35" t="s">
        <v>6</v>
      </c>
      <c r="B1283" s="35" t="s">
        <v>8640</v>
      </c>
      <c r="C1283" s="36">
        <v>1</v>
      </c>
      <c r="D1283" s="37">
        <v>0.81899999999999995</v>
      </c>
      <c r="E1283" s="36"/>
      <c r="F1283" s="52">
        <v>0.66</v>
      </c>
      <c r="G1283" s="36" t="s">
        <v>9810</v>
      </c>
      <c r="H1283" t="s">
        <v>9811</v>
      </c>
      <c r="I1283" t="s">
        <v>9812</v>
      </c>
      <c r="J1283" s="56" t="str">
        <f t="shared" ref="J1283:J1346" si="80">H1283&amp;B1283&amp;H1283&amp;I1283</f>
        <v xml:space="preserve"> 'ZM.ZM-557 ',</v>
      </c>
      <c r="K1283" t="s">
        <v>9813</v>
      </c>
      <c r="L1283" t="s">
        <v>9814</v>
      </c>
      <c r="M1283">
        <v>282</v>
      </c>
      <c r="N1283" t="str">
        <f t="shared" ref="N1283:N1346" si="81">K1283&amp;" "&amp;J1283&amp;L1283&amp;" "&amp;M1283</f>
        <v>when  'ZM.ZM-557 ',then 282</v>
      </c>
      <c r="O1283" t="str">
        <f t="shared" ref="O1283:O1346" si="82">IF(Q1283=B1283,"V","F")</f>
        <v>V</v>
      </c>
      <c r="P1283">
        <v>12676</v>
      </c>
      <c r="Q1283" t="s">
        <v>8640</v>
      </c>
      <c r="R1283" t="s">
        <v>9816</v>
      </c>
      <c r="S1283" t="s">
        <v>9817</v>
      </c>
      <c r="T1283" t="str">
        <f t="shared" ref="T1283:T1346" si="83">R1283&amp;H1283&amp;F1283&amp;H1283&amp;" "&amp;S1283&amp;P1283</f>
        <v>update Unidad set Peso= '0.66 ' WHERE IDProductoServicio=12676</v>
      </c>
    </row>
    <row r="1284" spans="1:20" hidden="1" x14ac:dyDescent="0.25">
      <c r="A1284" s="35" t="s">
        <v>6</v>
      </c>
      <c r="B1284" s="35" t="s">
        <v>8642</v>
      </c>
      <c r="C1284" s="36">
        <v>20</v>
      </c>
      <c r="D1284" s="37">
        <v>1.2170000000000001</v>
      </c>
      <c r="E1284" s="36"/>
      <c r="F1284" s="53">
        <v>0.56599999999999995</v>
      </c>
      <c r="G1284" s="36" t="s">
        <v>9810</v>
      </c>
      <c r="H1284" t="s">
        <v>9811</v>
      </c>
      <c r="I1284" t="s">
        <v>9812</v>
      </c>
      <c r="J1284" s="56" t="str">
        <f t="shared" si="80"/>
        <v xml:space="preserve"> 'ZM.ZM-5590 ',</v>
      </c>
      <c r="K1284" t="s">
        <v>9813</v>
      </c>
      <c r="L1284" t="s">
        <v>9814</v>
      </c>
      <c r="M1284">
        <v>283</v>
      </c>
      <c r="N1284" t="str">
        <f t="shared" si="81"/>
        <v>when  'ZM.ZM-5590 ',then 283</v>
      </c>
      <c r="O1284" t="str">
        <f t="shared" si="82"/>
        <v>V</v>
      </c>
      <c r="P1284">
        <v>27442</v>
      </c>
      <c r="Q1284" t="s">
        <v>8642</v>
      </c>
      <c r="R1284" t="s">
        <v>9816</v>
      </c>
      <c r="S1284" t="s">
        <v>9817</v>
      </c>
      <c r="T1284" t="str">
        <f t="shared" si="83"/>
        <v>update Unidad set Peso= '0.566 ' WHERE IDProductoServicio=27442</v>
      </c>
    </row>
    <row r="1285" spans="1:20" hidden="1" x14ac:dyDescent="0.25">
      <c r="A1285" s="35" t="s">
        <v>6</v>
      </c>
      <c r="B1285" s="35" t="s">
        <v>8644</v>
      </c>
      <c r="C1285" s="36">
        <v>70</v>
      </c>
      <c r="D1285" s="37">
        <v>0.96</v>
      </c>
      <c r="E1285" s="36"/>
      <c r="F1285" s="52">
        <v>0.84</v>
      </c>
      <c r="G1285" s="36" t="s">
        <v>9810</v>
      </c>
      <c r="H1285" t="s">
        <v>9811</v>
      </c>
      <c r="I1285" t="s">
        <v>9812</v>
      </c>
      <c r="J1285" s="56" t="str">
        <f t="shared" si="80"/>
        <v xml:space="preserve"> 'ZM.ZM-571 ',</v>
      </c>
      <c r="K1285" t="s">
        <v>9813</v>
      </c>
      <c r="L1285" t="s">
        <v>9814</v>
      </c>
      <c r="M1285">
        <v>284</v>
      </c>
      <c r="N1285" t="str">
        <f t="shared" si="81"/>
        <v>when  'ZM.ZM-571 ',then 284</v>
      </c>
      <c r="O1285" t="str">
        <f t="shared" si="82"/>
        <v>V</v>
      </c>
      <c r="P1285">
        <v>16118</v>
      </c>
      <c r="Q1285" t="s">
        <v>8644</v>
      </c>
      <c r="R1285" t="s">
        <v>9816</v>
      </c>
      <c r="S1285" t="s">
        <v>9817</v>
      </c>
      <c r="T1285" t="str">
        <f t="shared" si="83"/>
        <v>update Unidad set Peso= '0.84 ' WHERE IDProductoServicio=16118</v>
      </c>
    </row>
    <row r="1286" spans="1:20" hidden="1" x14ac:dyDescent="0.25">
      <c r="A1286" s="35" t="s">
        <v>6</v>
      </c>
      <c r="B1286" s="35" t="s">
        <v>8646</v>
      </c>
      <c r="C1286" s="36">
        <v>69</v>
      </c>
      <c r="D1286" s="37">
        <v>0.65600000000000003</v>
      </c>
      <c r="E1286" s="36"/>
      <c r="F1286" s="53">
        <v>0.83399999999999996</v>
      </c>
      <c r="G1286" s="36" t="s">
        <v>9810</v>
      </c>
      <c r="H1286" t="s">
        <v>9811</v>
      </c>
      <c r="I1286" t="s">
        <v>9812</v>
      </c>
      <c r="J1286" s="56" t="str">
        <f t="shared" si="80"/>
        <v xml:space="preserve"> 'ZM.ZM-573 ',</v>
      </c>
      <c r="K1286" t="s">
        <v>9813</v>
      </c>
      <c r="L1286" t="s">
        <v>9814</v>
      </c>
      <c r="M1286">
        <v>285</v>
      </c>
      <c r="N1286" t="str">
        <f t="shared" si="81"/>
        <v>when  'ZM.ZM-573 ',then 285</v>
      </c>
      <c r="O1286" t="str">
        <f t="shared" si="82"/>
        <v>V</v>
      </c>
      <c r="P1286">
        <v>16571</v>
      </c>
      <c r="Q1286" t="s">
        <v>8646</v>
      </c>
      <c r="R1286" t="s">
        <v>9816</v>
      </c>
      <c r="S1286" t="s">
        <v>9817</v>
      </c>
      <c r="T1286" t="str">
        <f t="shared" si="83"/>
        <v>update Unidad set Peso= '0.834 ' WHERE IDProductoServicio=16571</v>
      </c>
    </row>
    <row r="1287" spans="1:20" hidden="1" x14ac:dyDescent="0.25">
      <c r="A1287" s="35" t="s">
        <v>6</v>
      </c>
      <c r="B1287" s="35" t="s">
        <v>8648</v>
      </c>
      <c r="C1287" s="36">
        <v>6</v>
      </c>
      <c r="D1287" s="37">
        <v>0.56599999999999995</v>
      </c>
      <c r="E1287" s="36"/>
      <c r="F1287" s="53">
        <v>0.84199999999999997</v>
      </c>
      <c r="G1287" s="36" t="s">
        <v>9810</v>
      </c>
      <c r="H1287" t="s">
        <v>9811</v>
      </c>
      <c r="I1287" t="s">
        <v>9812</v>
      </c>
      <c r="J1287" s="56" t="str">
        <f t="shared" si="80"/>
        <v xml:space="preserve"> 'ZM.ZM-573A ',</v>
      </c>
      <c r="K1287" t="s">
        <v>9813</v>
      </c>
      <c r="L1287" t="s">
        <v>9814</v>
      </c>
      <c r="M1287">
        <v>286</v>
      </c>
      <c r="N1287" t="str">
        <f t="shared" si="81"/>
        <v>when  'ZM.ZM-573A ',then 286</v>
      </c>
      <c r="O1287" t="str">
        <f t="shared" si="82"/>
        <v>V</v>
      </c>
      <c r="P1287">
        <v>23854</v>
      </c>
      <c r="Q1287" t="s">
        <v>8648</v>
      </c>
      <c r="R1287" t="s">
        <v>9816</v>
      </c>
      <c r="S1287" t="s">
        <v>9817</v>
      </c>
      <c r="T1287" t="str">
        <f t="shared" si="83"/>
        <v>update Unidad set Peso= '0.842 ' WHERE IDProductoServicio=23854</v>
      </c>
    </row>
    <row r="1288" spans="1:20" hidden="1" x14ac:dyDescent="0.25">
      <c r="A1288" s="35" t="s">
        <v>6</v>
      </c>
      <c r="B1288" s="35" t="s">
        <v>8649</v>
      </c>
      <c r="C1288" s="36">
        <v>11</v>
      </c>
      <c r="D1288" s="37">
        <v>0.83799999999999997</v>
      </c>
      <c r="E1288" s="36"/>
      <c r="F1288" s="52">
        <v>0.74</v>
      </c>
      <c r="G1288" s="36" t="s">
        <v>9810</v>
      </c>
      <c r="H1288" t="s">
        <v>9811</v>
      </c>
      <c r="I1288" t="s">
        <v>9812</v>
      </c>
      <c r="J1288" s="56" t="str">
        <f t="shared" si="80"/>
        <v xml:space="preserve"> 'ZM.ZM-5860 ',</v>
      </c>
      <c r="K1288" t="s">
        <v>9813</v>
      </c>
      <c r="L1288" t="s">
        <v>9814</v>
      </c>
      <c r="M1288">
        <v>287</v>
      </c>
      <c r="N1288" t="str">
        <f t="shared" si="81"/>
        <v>when  'ZM.ZM-5860 ',then 287</v>
      </c>
      <c r="O1288" t="str">
        <f t="shared" si="82"/>
        <v>V</v>
      </c>
      <c r="P1288">
        <v>25210</v>
      </c>
      <c r="Q1288" t="s">
        <v>8649</v>
      </c>
      <c r="R1288" t="s">
        <v>9816</v>
      </c>
      <c r="S1288" t="s">
        <v>9817</v>
      </c>
      <c r="T1288" t="str">
        <f t="shared" si="83"/>
        <v>update Unidad set Peso= '0.74 ' WHERE IDProductoServicio=25210</v>
      </c>
    </row>
    <row r="1289" spans="1:20" hidden="1" x14ac:dyDescent="0.25">
      <c r="A1289" s="35" t="s">
        <v>6</v>
      </c>
      <c r="B1289" s="35" t="s">
        <v>8651</v>
      </c>
      <c r="C1289" s="36">
        <v>21</v>
      </c>
      <c r="D1289" s="37">
        <v>0.83299999999999996</v>
      </c>
      <c r="E1289" s="36"/>
      <c r="F1289" s="53">
        <v>1.252</v>
      </c>
      <c r="G1289" s="36" t="s">
        <v>9810</v>
      </c>
      <c r="H1289" t="s">
        <v>9811</v>
      </c>
      <c r="I1289" t="s">
        <v>9812</v>
      </c>
      <c r="J1289" s="56" t="str">
        <f t="shared" si="80"/>
        <v xml:space="preserve"> 'ZM.ZM-5898 ',</v>
      </c>
      <c r="K1289" t="s">
        <v>9813</v>
      </c>
      <c r="L1289" t="s">
        <v>9814</v>
      </c>
      <c r="M1289">
        <v>288</v>
      </c>
      <c r="N1289" t="str">
        <f t="shared" si="81"/>
        <v>when  'ZM.ZM-5898 ',then 288</v>
      </c>
      <c r="O1289" t="str">
        <f t="shared" si="82"/>
        <v>V</v>
      </c>
      <c r="P1289">
        <v>25211</v>
      </c>
      <c r="Q1289" t="s">
        <v>8651</v>
      </c>
      <c r="R1289" t="s">
        <v>9816</v>
      </c>
      <c r="S1289" t="s">
        <v>9817</v>
      </c>
      <c r="T1289" t="str">
        <f t="shared" si="83"/>
        <v>update Unidad set Peso= '1.252 ' WHERE IDProductoServicio=25211</v>
      </c>
    </row>
    <row r="1290" spans="1:20" hidden="1" x14ac:dyDescent="0.25">
      <c r="A1290" s="35" t="s">
        <v>6</v>
      </c>
      <c r="B1290" s="35" t="s">
        <v>8653</v>
      </c>
      <c r="C1290" s="36">
        <v>39</v>
      </c>
      <c r="D1290" s="37">
        <v>0.83899999999999997</v>
      </c>
      <c r="E1290" s="36"/>
      <c r="F1290" s="53">
        <v>0.11600000000000001</v>
      </c>
      <c r="G1290" s="36" t="s">
        <v>9810</v>
      </c>
      <c r="H1290" t="s">
        <v>9811</v>
      </c>
      <c r="I1290" t="s">
        <v>9812</v>
      </c>
      <c r="J1290" s="56" t="str">
        <f t="shared" si="80"/>
        <v xml:space="preserve"> 'ZM.ZM-59094 ',</v>
      </c>
      <c r="K1290" t="s">
        <v>9813</v>
      </c>
      <c r="L1290" t="s">
        <v>9814</v>
      </c>
      <c r="M1290">
        <v>289</v>
      </c>
      <c r="N1290" t="str">
        <f t="shared" si="81"/>
        <v>when  'ZM.ZM-59094 ',then 289</v>
      </c>
      <c r="O1290" t="str">
        <f t="shared" si="82"/>
        <v>V</v>
      </c>
      <c r="P1290">
        <v>8064</v>
      </c>
      <c r="Q1290" t="s">
        <v>8653</v>
      </c>
      <c r="R1290" t="s">
        <v>9816</v>
      </c>
      <c r="S1290" t="s">
        <v>9817</v>
      </c>
      <c r="T1290" t="str">
        <f t="shared" si="83"/>
        <v>update Unidad set Peso= '0.116 ' WHERE IDProductoServicio=8064</v>
      </c>
    </row>
    <row r="1291" spans="1:20" hidden="1" x14ac:dyDescent="0.25">
      <c r="A1291" s="35" t="s">
        <v>6</v>
      </c>
      <c r="B1291" s="35" t="s">
        <v>8655</v>
      </c>
      <c r="C1291" s="36">
        <v>27</v>
      </c>
      <c r="D1291" s="37">
        <v>0.73699999999999999</v>
      </c>
      <c r="E1291" s="36"/>
      <c r="F1291" s="53">
        <v>0.56200000000000006</v>
      </c>
      <c r="G1291" s="36" t="s">
        <v>9810</v>
      </c>
      <c r="H1291" t="s">
        <v>9811</v>
      </c>
      <c r="I1291" t="s">
        <v>9812</v>
      </c>
      <c r="J1291" s="56" t="str">
        <f t="shared" si="80"/>
        <v xml:space="preserve"> 'ZM.ZM-591 ',</v>
      </c>
      <c r="K1291" t="s">
        <v>9813</v>
      </c>
      <c r="L1291" t="s">
        <v>9814</v>
      </c>
      <c r="M1291">
        <v>290</v>
      </c>
      <c r="N1291" t="str">
        <f t="shared" si="81"/>
        <v>when  'ZM.ZM-591 ',then 290</v>
      </c>
      <c r="O1291" t="str">
        <f t="shared" si="82"/>
        <v>V</v>
      </c>
      <c r="P1291">
        <v>12677</v>
      </c>
      <c r="Q1291" t="s">
        <v>8655</v>
      </c>
      <c r="R1291" t="s">
        <v>9816</v>
      </c>
      <c r="S1291" t="s">
        <v>9817</v>
      </c>
      <c r="T1291" t="str">
        <f t="shared" si="83"/>
        <v>update Unidad set Peso= '0.562 ' WHERE IDProductoServicio=12677</v>
      </c>
    </row>
    <row r="1292" spans="1:20" hidden="1" x14ac:dyDescent="0.25">
      <c r="A1292" s="35" t="s">
        <v>6</v>
      </c>
      <c r="B1292" s="35" t="s">
        <v>8657</v>
      </c>
      <c r="C1292" s="36">
        <v>30</v>
      </c>
      <c r="D1292" s="36">
        <v>1.246</v>
      </c>
      <c r="E1292" s="36"/>
      <c r="F1292" s="52">
        <v>0.58199999999999996</v>
      </c>
      <c r="G1292" s="36" t="s">
        <v>9810</v>
      </c>
      <c r="H1292" t="s">
        <v>9811</v>
      </c>
      <c r="I1292" t="s">
        <v>9812</v>
      </c>
      <c r="J1292" s="56" t="str">
        <f t="shared" si="80"/>
        <v xml:space="preserve"> 'ZM.ZM-595 ',</v>
      </c>
      <c r="K1292" t="s">
        <v>9813</v>
      </c>
      <c r="L1292" t="s">
        <v>9814</v>
      </c>
      <c r="M1292">
        <v>291</v>
      </c>
      <c r="N1292" t="str">
        <f t="shared" si="81"/>
        <v>when  'ZM.ZM-595 ',then 291</v>
      </c>
      <c r="O1292" t="str">
        <f t="shared" si="82"/>
        <v>V</v>
      </c>
      <c r="P1292">
        <v>15267</v>
      </c>
      <c r="Q1292" t="s">
        <v>8657</v>
      </c>
      <c r="R1292" t="s">
        <v>9816</v>
      </c>
      <c r="S1292" t="s">
        <v>9817</v>
      </c>
      <c r="T1292" t="str">
        <f t="shared" si="83"/>
        <v>update Unidad set Peso= '0.582 ' WHERE IDProductoServicio=15267</v>
      </c>
    </row>
    <row r="1293" spans="1:20" hidden="1" x14ac:dyDescent="0.25">
      <c r="A1293" s="35" t="s">
        <v>6</v>
      </c>
      <c r="B1293" s="35" t="s">
        <v>8659</v>
      </c>
      <c r="C1293" s="36">
        <v>3</v>
      </c>
      <c r="D1293" s="37">
        <v>0.115</v>
      </c>
      <c r="E1293" s="36"/>
      <c r="F1293" s="53">
        <v>0.83599999999999997</v>
      </c>
      <c r="G1293" s="36" t="s">
        <v>9810</v>
      </c>
      <c r="H1293" t="s">
        <v>9811</v>
      </c>
      <c r="I1293" t="s">
        <v>9812</v>
      </c>
      <c r="J1293" s="56" t="str">
        <f t="shared" si="80"/>
        <v xml:space="preserve"> 'ZM.ZM-5972 ',</v>
      </c>
      <c r="K1293" t="s">
        <v>9813</v>
      </c>
      <c r="L1293" t="s">
        <v>9814</v>
      </c>
      <c r="M1293">
        <v>292</v>
      </c>
      <c r="N1293" t="str">
        <f t="shared" si="81"/>
        <v>when  'ZM.ZM-5972 ',then 292</v>
      </c>
      <c r="O1293" t="str">
        <f t="shared" si="82"/>
        <v>V</v>
      </c>
      <c r="P1293">
        <v>14290</v>
      </c>
      <c r="Q1293" t="s">
        <v>8659</v>
      </c>
      <c r="R1293" t="s">
        <v>9816</v>
      </c>
      <c r="S1293" t="s">
        <v>9817</v>
      </c>
      <c r="T1293" t="str">
        <f t="shared" si="83"/>
        <v>update Unidad set Peso= '0.836 ' WHERE IDProductoServicio=14290</v>
      </c>
    </row>
    <row r="1294" spans="1:20" hidden="1" x14ac:dyDescent="0.25">
      <c r="A1294" s="35" t="s">
        <v>6</v>
      </c>
      <c r="B1294" s="35" t="s">
        <v>8661</v>
      </c>
      <c r="C1294" s="36">
        <v>40</v>
      </c>
      <c r="D1294" s="36">
        <v>0.55900000000000005</v>
      </c>
      <c r="E1294" s="36"/>
      <c r="F1294" s="53">
        <v>0.55600000000000005</v>
      </c>
      <c r="G1294" s="36" t="s">
        <v>9810</v>
      </c>
      <c r="H1294" t="s">
        <v>9811</v>
      </c>
      <c r="I1294" t="s">
        <v>9812</v>
      </c>
      <c r="J1294" s="56" t="str">
        <f t="shared" si="80"/>
        <v xml:space="preserve"> 'ZM.ZM-599 ',</v>
      </c>
      <c r="K1294" t="s">
        <v>9813</v>
      </c>
      <c r="L1294" t="s">
        <v>9814</v>
      </c>
      <c r="M1294">
        <v>293</v>
      </c>
      <c r="N1294" t="str">
        <f t="shared" si="81"/>
        <v>when  'ZM.ZM-599 ',then 293</v>
      </c>
      <c r="O1294" t="str">
        <f t="shared" si="82"/>
        <v>V</v>
      </c>
      <c r="P1294">
        <v>10351</v>
      </c>
      <c r="Q1294" t="s">
        <v>8661</v>
      </c>
      <c r="R1294" t="s">
        <v>9816</v>
      </c>
      <c r="S1294" t="s">
        <v>9817</v>
      </c>
      <c r="T1294" t="str">
        <f t="shared" si="83"/>
        <v>update Unidad set Peso= '0.556 ' WHERE IDProductoServicio=10351</v>
      </c>
    </row>
    <row r="1295" spans="1:20" hidden="1" x14ac:dyDescent="0.25">
      <c r="A1295" s="35" t="s">
        <v>6</v>
      </c>
      <c r="B1295" s="35" t="s">
        <v>8663</v>
      </c>
      <c r="C1295" s="36">
        <v>10</v>
      </c>
      <c r="D1295" s="37">
        <v>0.57999999999999996</v>
      </c>
      <c r="E1295" s="36"/>
      <c r="F1295" s="53">
        <v>0.60799999999999998</v>
      </c>
      <c r="G1295" s="36" t="s">
        <v>9810</v>
      </c>
      <c r="H1295" t="s">
        <v>9811</v>
      </c>
      <c r="I1295" t="s">
        <v>9812</v>
      </c>
      <c r="J1295" s="56" t="str">
        <f t="shared" si="80"/>
        <v xml:space="preserve"> 'ZM.ZM-5995 ',</v>
      </c>
      <c r="K1295" t="s">
        <v>9813</v>
      </c>
      <c r="L1295" t="s">
        <v>9814</v>
      </c>
      <c r="M1295">
        <v>294</v>
      </c>
      <c r="N1295" t="str">
        <f t="shared" si="81"/>
        <v>when  'ZM.ZM-5995 ',then 294</v>
      </c>
      <c r="O1295" t="str">
        <f t="shared" si="82"/>
        <v>V</v>
      </c>
      <c r="P1295">
        <v>24358</v>
      </c>
      <c r="Q1295" t="s">
        <v>8663</v>
      </c>
      <c r="R1295" t="s">
        <v>9816</v>
      </c>
      <c r="S1295" t="s">
        <v>9817</v>
      </c>
      <c r="T1295" t="str">
        <f t="shared" si="83"/>
        <v>update Unidad set Peso= '0.608 ' WHERE IDProductoServicio=24358</v>
      </c>
    </row>
    <row r="1296" spans="1:20" hidden="1" x14ac:dyDescent="0.25">
      <c r="A1296" s="35" t="s">
        <v>6</v>
      </c>
      <c r="B1296" s="35" t="s">
        <v>8665</v>
      </c>
      <c r="C1296" s="36">
        <v>15</v>
      </c>
      <c r="D1296" s="37">
        <v>0.83099999999999996</v>
      </c>
      <c r="E1296" s="36"/>
      <c r="F1296" s="53">
        <v>0.64400000000000002</v>
      </c>
      <c r="G1296" s="36" t="s">
        <v>9810</v>
      </c>
      <c r="H1296" t="s">
        <v>9811</v>
      </c>
      <c r="I1296" t="s">
        <v>9812</v>
      </c>
      <c r="J1296" s="56" t="str">
        <f t="shared" si="80"/>
        <v xml:space="preserve"> 'ZM.ZM-602 ',</v>
      </c>
      <c r="K1296" t="s">
        <v>9813</v>
      </c>
      <c r="L1296" t="s">
        <v>9814</v>
      </c>
      <c r="M1296">
        <v>295</v>
      </c>
      <c r="N1296" t="str">
        <f t="shared" si="81"/>
        <v>when  'ZM.ZM-602 ',then 295</v>
      </c>
      <c r="O1296" t="str">
        <f t="shared" si="82"/>
        <v>V</v>
      </c>
      <c r="P1296">
        <v>11890</v>
      </c>
      <c r="Q1296" t="s">
        <v>8665</v>
      </c>
      <c r="R1296" t="s">
        <v>9816</v>
      </c>
      <c r="S1296" t="s">
        <v>9817</v>
      </c>
      <c r="T1296" t="str">
        <f t="shared" si="83"/>
        <v>update Unidad set Peso= '0.644 ' WHERE IDProductoServicio=11890</v>
      </c>
    </row>
    <row r="1297" spans="1:20" hidden="1" x14ac:dyDescent="0.25">
      <c r="A1297" s="35" t="s">
        <v>6</v>
      </c>
      <c r="B1297" s="35" t="s">
        <v>8667</v>
      </c>
      <c r="C1297" s="36">
        <v>3</v>
      </c>
      <c r="D1297" s="37">
        <v>0.55500000000000005</v>
      </c>
      <c r="E1297" s="36"/>
      <c r="F1297" s="53">
        <v>0.65200000000000002</v>
      </c>
      <c r="G1297" s="36" t="s">
        <v>9810</v>
      </c>
      <c r="H1297" t="s">
        <v>9811</v>
      </c>
      <c r="I1297" t="s">
        <v>9812</v>
      </c>
      <c r="J1297" s="56" t="str">
        <f t="shared" si="80"/>
        <v xml:space="preserve"> 'ZM.ZM-603 ',</v>
      </c>
      <c r="K1297" t="s">
        <v>9813</v>
      </c>
      <c r="L1297" t="s">
        <v>9814</v>
      </c>
      <c r="M1297">
        <v>296</v>
      </c>
      <c r="N1297" t="str">
        <f t="shared" si="81"/>
        <v>when  'ZM.ZM-603 ',then 296</v>
      </c>
      <c r="O1297" t="str">
        <f t="shared" si="82"/>
        <v>V</v>
      </c>
      <c r="P1297">
        <v>9703</v>
      </c>
      <c r="Q1297" t="s">
        <v>8667</v>
      </c>
      <c r="R1297" t="s">
        <v>9816</v>
      </c>
      <c r="S1297" t="s">
        <v>9817</v>
      </c>
      <c r="T1297" t="str">
        <f t="shared" si="83"/>
        <v>update Unidad set Peso= '0.652 ' WHERE IDProductoServicio=9703</v>
      </c>
    </row>
    <row r="1298" spans="1:20" hidden="1" x14ac:dyDescent="0.25">
      <c r="A1298" s="35" t="s">
        <v>6</v>
      </c>
      <c r="B1298" s="35" t="s">
        <v>8669</v>
      </c>
      <c r="C1298" s="36">
        <v>12</v>
      </c>
      <c r="D1298" s="37">
        <v>0.60499999999999998</v>
      </c>
      <c r="E1298" s="36"/>
      <c r="F1298" s="52">
        <v>0.64</v>
      </c>
      <c r="G1298" s="36" t="s">
        <v>9810</v>
      </c>
      <c r="H1298" t="s">
        <v>9811</v>
      </c>
      <c r="I1298" t="s">
        <v>9812</v>
      </c>
      <c r="J1298" s="56" t="str">
        <f t="shared" si="80"/>
        <v xml:space="preserve"> 'ZM.ZM-604 ',</v>
      </c>
      <c r="K1298" t="s">
        <v>9813</v>
      </c>
      <c r="L1298" t="s">
        <v>9814</v>
      </c>
      <c r="M1298">
        <v>297</v>
      </c>
      <c r="N1298" t="str">
        <f t="shared" si="81"/>
        <v>when  'ZM.ZM-604 ',then 297</v>
      </c>
      <c r="O1298" t="str">
        <f t="shared" si="82"/>
        <v>V</v>
      </c>
      <c r="P1298">
        <v>9704</v>
      </c>
      <c r="Q1298" t="s">
        <v>8669</v>
      </c>
      <c r="R1298" t="s">
        <v>9816</v>
      </c>
      <c r="S1298" t="s">
        <v>9817</v>
      </c>
      <c r="T1298" t="str">
        <f t="shared" si="83"/>
        <v>update Unidad set Peso= '0.64 ' WHERE IDProductoServicio=9704</v>
      </c>
    </row>
    <row r="1299" spans="1:20" hidden="1" x14ac:dyDescent="0.25">
      <c r="A1299" s="35" t="s">
        <v>6</v>
      </c>
      <c r="B1299" s="35" t="s">
        <v>8673</v>
      </c>
      <c r="C1299" s="36">
        <v>35</v>
      </c>
      <c r="D1299" s="37">
        <v>0.64800000000000002</v>
      </c>
      <c r="E1299" s="36"/>
      <c r="F1299" s="53">
        <v>0.61799999999999999</v>
      </c>
      <c r="G1299" s="36" t="s">
        <v>9810</v>
      </c>
      <c r="H1299" t="s">
        <v>9811</v>
      </c>
      <c r="I1299" t="s">
        <v>9812</v>
      </c>
      <c r="J1299" s="56" t="str">
        <f t="shared" si="80"/>
        <v xml:space="preserve"> 'ZM.ZM-608 ',</v>
      </c>
      <c r="K1299" t="s">
        <v>9813</v>
      </c>
      <c r="L1299" t="s">
        <v>9814</v>
      </c>
      <c r="M1299">
        <v>298</v>
      </c>
      <c r="N1299" t="str">
        <f t="shared" si="81"/>
        <v>when  'ZM.ZM-608 ',then 298</v>
      </c>
      <c r="O1299" t="str">
        <f t="shared" si="82"/>
        <v>V</v>
      </c>
      <c r="P1299">
        <v>9732</v>
      </c>
      <c r="Q1299" t="s">
        <v>8673</v>
      </c>
      <c r="R1299" t="s">
        <v>9816</v>
      </c>
      <c r="S1299" t="s">
        <v>9817</v>
      </c>
      <c r="T1299" t="str">
        <f t="shared" si="83"/>
        <v>update Unidad set Peso= '0.618 ' WHERE IDProductoServicio=9732</v>
      </c>
    </row>
    <row r="1300" spans="1:20" hidden="1" x14ac:dyDescent="0.25">
      <c r="A1300" s="35" t="s">
        <v>6</v>
      </c>
      <c r="B1300" s="35" t="s">
        <v>8675</v>
      </c>
      <c r="C1300" s="36">
        <v>15</v>
      </c>
      <c r="D1300" s="37">
        <v>0.64100000000000001</v>
      </c>
      <c r="E1300" s="36"/>
      <c r="F1300" s="53">
        <v>0.626</v>
      </c>
      <c r="G1300" s="36" t="s">
        <v>9810</v>
      </c>
      <c r="H1300" t="s">
        <v>9811</v>
      </c>
      <c r="I1300" t="s">
        <v>9812</v>
      </c>
      <c r="J1300" s="56" t="str">
        <f t="shared" si="80"/>
        <v xml:space="preserve"> 'ZM.ZM-609 ',</v>
      </c>
      <c r="K1300" t="s">
        <v>9813</v>
      </c>
      <c r="L1300" t="s">
        <v>9814</v>
      </c>
      <c r="M1300">
        <v>299</v>
      </c>
      <c r="N1300" t="str">
        <f t="shared" si="81"/>
        <v>when  'ZM.ZM-609 ',then 299</v>
      </c>
      <c r="O1300" t="str">
        <f t="shared" si="82"/>
        <v>V</v>
      </c>
      <c r="P1300">
        <v>9724</v>
      </c>
      <c r="Q1300" t="s">
        <v>8675</v>
      </c>
      <c r="R1300" t="s">
        <v>9816</v>
      </c>
      <c r="S1300" t="s">
        <v>9817</v>
      </c>
      <c r="T1300" t="str">
        <f t="shared" si="83"/>
        <v>update Unidad set Peso= '0.626 ' WHERE IDProductoServicio=9724</v>
      </c>
    </row>
    <row r="1301" spans="1:20" x14ac:dyDescent="0.25">
      <c r="A1301" s="35" t="s">
        <v>6</v>
      </c>
      <c r="B1301" s="35" t="s">
        <v>8677</v>
      </c>
      <c r="C1301" s="36">
        <v>6</v>
      </c>
      <c r="D1301" s="37">
        <v>0.63700000000000001</v>
      </c>
      <c r="E1301" s="36"/>
      <c r="F1301" s="53" t="s">
        <v>9798</v>
      </c>
      <c r="G1301" s="36" t="s">
        <v>9810</v>
      </c>
      <c r="H1301" t="s">
        <v>9811</v>
      </c>
      <c r="J1301" s="56" t="str">
        <f t="shared" si="80"/>
        <v xml:space="preserve"> 'ZM.ZM-610 '</v>
      </c>
      <c r="K1301" t="s">
        <v>9813</v>
      </c>
      <c r="L1301" t="s">
        <v>9814</v>
      </c>
      <c r="M1301">
        <v>300</v>
      </c>
      <c r="N1301" t="str">
        <f t="shared" si="81"/>
        <v>when  'ZM.ZM-610 'then 300</v>
      </c>
      <c r="O1301" t="str">
        <f t="shared" si="82"/>
        <v>V</v>
      </c>
      <c r="P1301">
        <v>15854</v>
      </c>
      <c r="Q1301" t="s">
        <v>8677</v>
      </c>
      <c r="R1301" t="s">
        <v>9816</v>
      </c>
      <c r="S1301" t="s">
        <v>9817</v>
      </c>
      <c r="T1301" t="str">
        <f t="shared" si="83"/>
        <v>update Unidad set Peso= 'Sin Stock ' WHERE IDProductoServicio=15854</v>
      </c>
    </row>
    <row r="1302" spans="1:20" hidden="1" x14ac:dyDescent="0.25">
      <c r="A1302" s="35" t="s">
        <v>6</v>
      </c>
      <c r="B1302" s="35" t="s">
        <v>8679</v>
      </c>
      <c r="C1302" s="36">
        <v>82</v>
      </c>
      <c r="D1302" s="37">
        <v>0.61099999999999999</v>
      </c>
      <c r="E1302" s="36"/>
      <c r="F1302" s="53">
        <v>1.0920000000000001</v>
      </c>
      <c r="G1302" s="36" t="s">
        <v>9810</v>
      </c>
      <c r="H1302" t="s">
        <v>9811</v>
      </c>
      <c r="I1302" t="s">
        <v>9812</v>
      </c>
      <c r="J1302" s="56" t="str">
        <f t="shared" si="80"/>
        <v xml:space="preserve"> 'ZM.ZM-613 ',</v>
      </c>
      <c r="K1302" t="s">
        <v>9813</v>
      </c>
      <c r="L1302" t="s">
        <v>9814</v>
      </c>
      <c r="M1302">
        <v>301</v>
      </c>
      <c r="N1302" t="str">
        <f t="shared" si="81"/>
        <v>when  'ZM.ZM-613 ',then 301</v>
      </c>
      <c r="O1302" t="str">
        <f t="shared" si="82"/>
        <v>V</v>
      </c>
      <c r="P1302">
        <v>15860</v>
      </c>
      <c r="Q1302" t="s">
        <v>8679</v>
      </c>
      <c r="R1302" t="s">
        <v>9816</v>
      </c>
      <c r="S1302" t="s">
        <v>9817</v>
      </c>
      <c r="T1302" t="str">
        <f t="shared" si="83"/>
        <v>update Unidad set Peso= '1.092 ' WHERE IDProductoServicio=15860</v>
      </c>
    </row>
    <row r="1303" spans="1:20" hidden="1" x14ac:dyDescent="0.25">
      <c r="A1303" s="35" t="s">
        <v>6</v>
      </c>
      <c r="B1303" s="35" t="s">
        <v>8681</v>
      </c>
      <c r="C1303" s="36">
        <v>45</v>
      </c>
      <c r="D1303" s="37">
        <v>0.62</v>
      </c>
      <c r="E1303" s="36"/>
      <c r="F1303" s="52">
        <v>0.73</v>
      </c>
      <c r="G1303" s="36" t="s">
        <v>9810</v>
      </c>
      <c r="H1303" t="s">
        <v>9811</v>
      </c>
      <c r="I1303" t="s">
        <v>9812</v>
      </c>
      <c r="J1303" s="56" t="str">
        <f t="shared" si="80"/>
        <v xml:space="preserve"> 'ZM.ZM-6271 ',</v>
      </c>
      <c r="K1303" t="s">
        <v>9813</v>
      </c>
      <c r="L1303" t="s">
        <v>9814</v>
      </c>
      <c r="M1303">
        <v>302</v>
      </c>
      <c r="N1303" t="str">
        <f t="shared" si="81"/>
        <v>when  'ZM.ZM-6271 ',then 302</v>
      </c>
      <c r="O1303" t="str">
        <f t="shared" si="82"/>
        <v>V</v>
      </c>
      <c r="P1303">
        <v>15840</v>
      </c>
      <c r="Q1303" t="s">
        <v>8681</v>
      </c>
      <c r="R1303" t="s">
        <v>9816</v>
      </c>
      <c r="S1303" t="s">
        <v>9817</v>
      </c>
      <c r="T1303" t="str">
        <f t="shared" si="83"/>
        <v>update Unidad set Peso= '0.73 ' WHERE IDProductoServicio=15840</v>
      </c>
    </row>
    <row r="1304" spans="1:20" hidden="1" x14ac:dyDescent="0.25">
      <c r="A1304" s="35" t="s">
        <v>6</v>
      </c>
      <c r="B1304" s="35" t="s">
        <v>8683</v>
      </c>
      <c r="C1304" s="36">
        <v>6</v>
      </c>
      <c r="D1304" s="37">
        <v>1.194</v>
      </c>
      <c r="E1304" s="36"/>
      <c r="F1304" s="53">
        <v>1.216</v>
      </c>
      <c r="G1304" s="36" t="s">
        <v>9810</v>
      </c>
      <c r="H1304" t="s">
        <v>9811</v>
      </c>
      <c r="I1304" t="s">
        <v>9812</v>
      </c>
      <c r="J1304" s="56" t="str">
        <f t="shared" si="80"/>
        <v xml:space="preserve"> 'ZM.ZM-631 ',</v>
      </c>
      <c r="K1304" t="s">
        <v>9813</v>
      </c>
      <c r="L1304" t="s">
        <v>9814</v>
      </c>
      <c r="M1304">
        <v>303</v>
      </c>
      <c r="N1304" t="str">
        <f t="shared" si="81"/>
        <v>when  'ZM.ZM-631 ',then 303</v>
      </c>
      <c r="O1304" t="str">
        <f t="shared" si="82"/>
        <v>V</v>
      </c>
      <c r="P1304">
        <v>16037</v>
      </c>
      <c r="Q1304" t="s">
        <v>8683</v>
      </c>
      <c r="R1304" t="s">
        <v>9816</v>
      </c>
      <c r="S1304" t="s">
        <v>9817</v>
      </c>
      <c r="T1304" t="str">
        <f t="shared" si="83"/>
        <v>update Unidad set Peso= '1.216 ' WHERE IDProductoServicio=16037</v>
      </c>
    </row>
    <row r="1305" spans="1:20" hidden="1" x14ac:dyDescent="0.25">
      <c r="A1305" s="35" t="s">
        <v>6</v>
      </c>
      <c r="B1305" s="35" t="s">
        <v>8685</v>
      </c>
      <c r="C1305" s="36">
        <v>14</v>
      </c>
      <c r="D1305" s="37">
        <v>0</v>
      </c>
      <c r="E1305" s="36"/>
      <c r="F1305" s="52">
        <v>0.73399999999999999</v>
      </c>
      <c r="G1305" s="36" t="s">
        <v>9810</v>
      </c>
      <c r="H1305" t="s">
        <v>9811</v>
      </c>
      <c r="I1305" t="s">
        <v>9812</v>
      </c>
      <c r="J1305" s="56" t="str">
        <f t="shared" si="80"/>
        <v xml:space="preserve"> 'ZM.ZM-6382 ',</v>
      </c>
      <c r="K1305" t="s">
        <v>9813</v>
      </c>
      <c r="L1305" t="s">
        <v>9814</v>
      </c>
      <c r="M1305">
        <v>304</v>
      </c>
      <c r="N1305" t="str">
        <f t="shared" si="81"/>
        <v>when  'ZM.ZM-6382 ',then 304</v>
      </c>
      <c r="O1305" t="str">
        <f t="shared" si="82"/>
        <v>V</v>
      </c>
      <c r="P1305">
        <v>27741</v>
      </c>
      <c r="Q1305" t="s">
        <v>8685</v>
      </c>
      <c r="R1305" t="s">
        <v>9816</v>
      </c>
      <c r="S1305" t="s">
        <v>9817</v>
      </c>
      <c r="T1305" t="str">
        <f t="shared" si="83"/>
        <v>update Unidad set Peso= '0.734 ' WHERE IDProductoServicio=27741</v>
      </c>
    </row>
    <row r="1306" spans="1:20" hidden="1" x14ac:dyDescent="0.25">
      <c r="A1306" s="35" t="s">
        <v>6</v>
      </c>
      <c r="B1306" s="35" t="s">
        <v>8687</v>
      </c>
      <c r="C1306" s="36">
        <v>14</v>
      </c>
      <c r="D1306" s="37">
        <v>0</v>
      </c>
      <c r="E1306" s="36"/>
      <c r="F1306" s="52">
        <v>0.70199999999999996</v>
      </c>
      <c r="G1306" s="36" t="s">
        <v>9810</v>
      </c>
      <c r="H1306" t="s">
        <v>9811</v>
      </c>
      <c r="I1306" t="s">
        <v>9812</v>
      </c>
      <c r="J1306" s="56" t="str">
        <f t="shared" si="80"/>
        <v xml:space="preserve"> 'ZM.ZM-6395 ',</v>
      </c>
      <c r="K1306" t="s">
        <v>9813</v>
      </c>
      <c r="L1306" t="s">
        <v>9814</v>
      </c>
      <c r="M1306">
        <v>305</v>
      </c>
      <c r="N1306" t="str">
        <f t="shared" si="81"/>
        <v>when  'ZM.ZM-6395 ',then 305</v>
      </c>
      <c r="O1306" t="str">
        <f t="shared" si="82"/>
        <v>V</v>
      </c>
      <c r="P1306">
        <v>16552</v>
      </c>
      <c r="Q1306" t="s">
        <v>8687</v>
      </c>
      <c r="R1306" t="s">
        <v>9816</v>
      </c>
      <c r="S1306" t="s">
        <v>9817</v>
      </c>
      <c r="T1306" t="str">
        <f t="shared" si="83"/>
        <v>update Unidad set Peso= '0.702 ' WHERE IDProductoServicio=16552</v>
      </c>
    </row>
    <row r="1307" spans="1:20" hidden="1" x14ac:dyDescent="0.25">
      <c r="A1307" s="35" t="s">
        <v>6</v>
      </c>
      <c r="B1307" s="35" t="s">
        <v>8689</v>
      </c>
      <c r="C1307" s="36">
        <v>21</v>
      </c>
      <c r="D1307" s="37">
        <v>1.0860000000000001</v>
      </c>
      <c r="E1307" s="36"/>
      <c r="F1307" s="52">
        <v>0.35</v>
      </c>
      <c r="G1307" s="36" t="s">
        <v>9810</v>
      </c>
      <c r="H1307" t="s">
        <v>9811</v>
      </c>
      <c r="I1307" t="s">
        <v>9812</v>
      </c>
      <c r="J1307" s="56" t="str">
        <f t="shared" si="80"/>
        <v xml:space="preserve"> 'ZM.ZM-6408 ',</v>
      </c>
      <c r="K1307" t="s">
        <v>9813</v>
      </c>
      <c r="L1307" t="s">
        <v>9814</v>
      </c>
      <c r="M1307">
        <v>306</v>
      </c>
      <c r="N1307" t="str">
        <f t="shared" si="81"/>
        <v>when  'ZM.ZM-6408 ',then 306</v>
      </c>
      <c r="O1307" t="str">
        <f t="shared" si="82"/>
        <v>V</v>
      </c>
      <c r="P1307">
        <v>9378</v>
      </c>
      <c r="Q1307" t="s">
        <v>8689</v>
      </c>
      <c r="R1307" t="s">
        <v>9816</v>
      </c>
      <c r="S1307" t="s">
        <v>9817</v>
      </c>
      <c r="T1307" t="str">
        <f t="shared" si="83"/>
        <v>update Unidad set Peso= '0.35 ' WHERE IDProductoServicio=9378</v>
      </c>
    </row>
    <row r="1308" spans="1:20" hidden="1" x14ac:dyDescent="0.25">
      <c r="A1308" s="35" t="s">
        <v>6</v>
      </c>
      <c r="B1308" s="35" t="s">
        <v>8691</v>
      </c>
      <c r="C1308" s="36">
        <v>9</v>
      </c>
      <c r="D1308" s="37">
        <v>0.72499999999999998</v>
      </c>
      <c r="E1308" s="36"/>
      <c r="F1308" s="53">
        <v>0.98199999999999998</v>
      </c>
      <c r="G1308" s="36" t="s">
        <v>9810</v>
      </c>
      <c r="H1308" t="s">
        <v>9811</v>
      </c>
      <c r="I1308" t="s">
        <v>9812</v>
      </c>
      <c r="J1308" s="56" t="str">
        <f t="shared" si="80"/>
        <v xml:space="preserve"> 'ZM.ZM-645 ',</v>
      </c>
      <c r="K1308" t="s">
        <v>9813</v>
      </c>
      <c r="L1308" t="s">
        <v>9814</v>
      </c>
      <c r="M1308">
        <v>307</v>
      </c>
      <c r="N1308" t="str">
        <f t="shared" si="81"/>
        <v>when  'ZM.ZM-645 ',then 307</v>
      </c>
      <c r="O1308" t="str">
        <f t="shared" si="82"/>
        <v>V</v>
      </c>
      <c r="P1308">
        <v>8480</v>
      </c>
      <c r="Q1308" t="s">
        <v>8691</v>
      </c>
      <c r="R1308" t="s">
        <v>9816</v>
      </c>
      <c r="S1308" t="s">
        <v>9817</v>
      </c>
      <c r="T1308" t="str">
        <f t="shared" si="83"/>
        <v>update Unidad set Peso= '0.982 ' WHERE IDProductoServicio=8480</v>
      </c>
    </row>
    <row r="1309" spans="1:20" hidden="1" x14ac:dyDescent="0.25">
      <c r="A1309" s="35" t="s">
        <v>6</v>
      </c>
      <c r="B1309" s="35" t="s">
        <v>8693</v>
      </c>
      <c r="C1309" s="36">
        <v>22</v>
      </c>
      <c r="D1309" s="37">
        <v>1.212</v>
      </c>
      <c r="E1309" s="36"/>
      <c r="F1309" s="53">
        <v>0.68400000000000005</v>
      </c>
      <c r="G1309" s="36" t="s">
        <v>9810</v>
      </c>
      <c r="H1309" t="s">
        <v>9811</v>
      </c>
      <c r="I1309" t="s">
        <v>9812</v>
      </c>
      <c r="J1309" s="56" t="str">
        <f t="shared" si="80"/>
        <v xml:space="preserve"> 'ZM.ZM-6491 ',</v>
      </c>
      <c r="K1309" t="s">
        <v>9813</v>
      </c>
      <c r="L1309" t="s">
        <v>9814</v>
      </c>
      <c r="M1309">
        <v>308</v>
      </c>
      <c r="N1309" t="str">
        <f t="shared" si="81"/>
        <v>when  'ZM.ZM-6491 ',then 308</v>
      </c>
      <c r="O1309" t="str">
        <f t="shared" si="82"/>
        <v>V</v>
      </c>
      <c r="P1309">
        <v>24762</v>
      </c>
      <c r="Q1309" t="s">
        <v>8693</v>
      </c>
      <c r="R1309" t="s">
        <v>9816</v>
      </c>
      <c r="S1309" t="s">
        <v>9817</v>
      </c>
      <c r="T1309" t="str">
        <f t="shared" si="83"/>
        <v>update Unidad set Peso= '0.684 ' WHERE IDProductoServicio=24762</v>
      </c>
    </row>
    <row r="1310" spans="1:20" hidden="1" x14ac:dyDescent="0.25">
      <c r="A1310" s="35" t="s">
        <v>6</v>
      </c>
      <c r="B1310" s="35" t="s">
        <v>8695</v>
      </c>
      <c r="C1310" s="36">
        <v>101</v>
      </c>
      <c r="D1310" s="37">
        <v>0.35399999999999998</v>
      </c>
      <c r="E1310" s="36"/>
      <c r="F1310" s="53">
        <v>0.70199999999999996</v>
      </c>
      <c r="G1310" s="36" t="s">
        <v>9810</v>
      </c>
      <c r="H1310" t="s">
        <v>9811</v>
      </c>
      <c r="I1310" t="s">
        <v>9812</v>
      </c>
      <c r="J1310" s="56" t="str">
        <f t="shared" si="80"/>
        <v xml:space="preserve"> 'ZM.ZM-6494 ',</v>
      </c>
      <c r="K1310" t="s">
        <v>9813</v>
      </c>
      <c r="L1310" t="s">
        <v>9814</v>
      </c>
      <c r="M1310">
        <v>309</v>
      </c>
      <c r="N1310" t="str">
        <f t="shared" si="81"/>
        <v>when  'ZM.ZM-6494 ',then 309</v>
      </c>
      <c r="O1310" t="str">
        <f t="shared" si="82"/>
        <v>V</v>
      </c>
      <c r="P1310">
        <v>23362</v>
      </c>
      <c r="Q1310" t="s">
        <v>8695</v>
      </c>
      <c r="R1310" t="s">
        <v>9816</v>
      </c>
      <c r="S1310" t="s">
        <v>9817</v>
      </c>
      <c r="T1310" t="str">
        <f t="shared" si="83"/>
        <v>update Unidad set Peso= '0.702 ' WHERE IDProductoServicio=23362</v>
      </c>
    </row>
    <row r="1311" spans="1:20" hidden="1" x14ac:dyDescent="0.25">
      <c r="A1311" s="35" t="s">
        <v>6</v>
      </c>
      <c r="B1311" s="35" t="s">
        <v>8697</v>
      </c>
      <c r="C1311" s="36">
        <v>1</v>
      </c>
      <c r="D1311" s="37">
        <v>0.68200000000000005</v>
      </c>
      <c r="E1311" s="36"/>
      <c r="F1311" s="53">
        <v>0.78600000000000003</v>
      </c>
      <c r="G1311" s="36" t="s">
        <v>9810</v>
      </c>
      <c r="H1311" t="s">
        <v>9811</v>
      </c>
      <c r="I1311" t="s">
        <v>9812</v>
      </c>
      <c r="J1311" s="56" t="str">
        <f t="shared" si="80"/>
        <v xml:space="preserve"> 'ZM.ZM-651 ',</v>
      </c>
      <c r="K1311" t="s">
        <v>9813</v>
      </c>
      <c r="L1311" t="s">
        <v>9814</v>
      </c>
      <c r="M1311">
        <v>310</v>
      </c>
      <c r="N1311" t="str">
        <f t="shared" si="81"/>
        <v>when  'ZM.ZM-651 ',then 310</v>
      </c>
      <c r="O1311" t="str">
        <f t="shared" si="82"/>
        <v>V</v>
      </c>
      <c r="P1311">
        <v>19084</v>
      </c>
      <c r="Q1311" t="s">
        <v>8697</v>
      </c>
      <c r="R1311" t="s">
        <v>9816</v>
      </c>
      <c r="S1311" t="s">
        <v>9817</v>
      </c>
      <c r="T1311" t="str">
        <f t="shared" si="83"/>
        <v>update Unidad set Peso= '0.786 ' WHERE IDProductoServicio=19084</v>
      </c>
    </row>
    <row r="1312" spans="1:20" hidden="1" x14ac:dyDescent="0.25">
      <c r="A1312" s="35" t="s">
        <v>6</v>
      </c>
      <c r="B1312" s="35" t="s">
        <v>8699</v>
      </c>
      <c r="C1312" s="36">
        <v>22</v>
      </c>
      <c r="D1312" s="37">
        <v>0.69299999999999995</v>
      </c>
      <c r="E1312" s="36"/>
      <c r="F1312" s="52">
        <v>0.74</v>
      </c>
      <c r="G1312" s="36" t="s">
        <v>9810</v>
      </c>
      <c r="H1312" t="s">
        <v>9811</v>
      </c>
      <c r="I1312" t="s">
        <v>9812</v>
      </c>
      <c r="J1312" s="56" t="str">
        <f t="shared" si="80"/>
        <v xml:space="preserve"> 'ZM.ZM-660 ',</v>
      </c>
      <c r="K1312" t="s">
        <v>9813</v>
      </c>
      <c r="L1312" t="s">
        <v>9814</v>
      </c>
      <c r="M1312">
        <v>311</v>
      </c>
      <c r="N1312" t="str">
        <f t="shared" si="81"/>
        <v>when  'ZM.ZM-660 ',then 311</v>
      </c>
      <c r="O1312" t="str">
        <f t="shared" si="82"/>
        <v>V</v>
      </c>
      <c r="P1312">
        <v>11429</v>
      </c>
      <c r="Q1312" t="s">
        <v>8699</v>
      </c>
      <c r="R1312" t="s">
        <v>9816</v>
      </c>
      <c r="S1312" t="s">
        <v>9817</v>
      </c>
      <c r="T1312" t="str">
        <f t="shared" si="83"/>
        <v>update Unidad set Peso= '0.74 ' WHERE IDProductoServicio=11429</v>
      </c>
    </row>
    <row r="1313" spans="1:20" hidden="1" x14ac:dyDescent="0.25">
      <c r="A1313" s="35" t="s">
        <v>6</v>
      </c>
      <c r="B1313" s="35" t="s">
        <v>8701</v>
      </c>
      <c r="C1313" s="36">
        <v>28</v>
      </c>
      <c r="D1313" s="37">
        <v>0.46</v>
      </c>
      <c r="E1313" s="36"/>
      <c r="F1313" s="52">
        <v>0.46200000000000002</v>
      </c>
      <c r="G1313" s="36" t="s">
        <v>9810</v>
      </c>
      <c r="H1313" t="s">
        <v>9811</v>
      </c>
      <c r="I1313" t="s">
        <v>9812</v>
      </c>
      <c r="J1313" s="56" t="str">
        <f t="shared" si="80"/>
        <v xml:space="preserve"> 'ZM.ZM-665 ',</v>
      </c>
      <c r="K1313" t="s">
        <v>9813</v>
      </c>
      <c r="L1313" t="s">
        <v>9814</v>
      </c>
      <c r="M1313">
        <v>312</v>
      </c>
      <c r="N1313" t="str">
        <f t="shared" si="81"/>
        <v>when  'ZM.ZM-665 ',then 312</v>
      </c>
      <c r="O1313" t="str">
        <f t="shared" si="82"/>
        <v>V</v>
      </c>
      <c r="P1313">
        <v>24355</v>
      </c>
      <c r="Q1313" t="s">
        <v>8701</v>
      </c>
      <c r="R1313" t="s">
        <v>9816</v>
      </c>
      <c r="S1313" t="s">
        <v>9817</v>
      </c>
      <c r="T1313" t="str">
        <f t="shared" si="83"/>
        <v>update Unidad set Peso= '0.462 ' WHERE IDProductoServicio=24355</v>
      </c>
    </row>
    <row r="1314" spans="1:20" hidden="1" x14ac:dyDescent="0.25">
      <c r="A1314" s="35" t="s">
        <v>6</v>
      </c>
      <c r="B1314" s="35" t="s">
        <v>8703</v>
      </c>
      <c r="C1314" s="36">
        <v>14</v>
      </c>
      <c r="D1314" s="37">
        <v>0.46300000000000002</v>
      </c>
      <c r="E1314" s="36"/>
      <c r="F1314" s="52">
        <v>0.46200000000000002</v>
      </c>
      <c r="G1314" s="36" t="s">
        <v>9810</v>
      </c>
      <c r="H1314" t="s">
        <v>9811</v>
      </c>
      <c r="I1314" t="s">
        <v>9812</v>
      </c>
      <c r="J1314" s="56" t="str">
        <f t="shared" si="80"/>
        <v xml:space="preserve"> 'ZM.ZM-6665 ',</v>
      </c>
      <c r="K1314" t="s">
        <v>9813</v>
      </c>
      <c r="L1314" t="s">
        <v>9814</v>
      </c>
      <c r="M1314">
        <v>313</v>
      </c>
      <c r="N1314" t="str">
        <f t="shared" si="81"/>
        <v>when  'ZM.ZM-6665 ',then 313</v>
      </c>
      <c r="O1314" t="str">
        <f t="shared" si="82"/>
        <v>V</v>
      </c>
      <c r="P1314">
        <v>25105</v>
      </c>
      <c r="Q1314" t="s">
        <v>8703</v>
      </c>
      <c r="R1314" t="s">
        <v>9816</v>
      </c>
      <c r="S1314" t="s">
        <v>9817</v>
      </c>
      <c r="T1314" t="str">
        <f t="shared" si="83"/>
        <v>update Unidad set Peso= '0.462 ' WHERE IDProductoServicio=25105</v>
      </c>
    </row>
    <row r="1315" spans="1:20" hidden="1" x14ac:dyDescent="0.25">
      <c r="A1315" s="35" t="s">
        <v>6</v>
      </c>
      <c r="B1315" s="35" t="s">
        <v>8705</v>
      </c>
      <c r="C1315" s="36">
        <v>29</v>
      </c>
      <c r="D1315" s="37">
        <v>0.90800000000000003</v>
      </c>
      <c r="E1315" s="36"/>
      <c r="F1315" s="52">
        <v>0.73</v>
      </c>
      <c r="G1315" s="36" t="s">
        <v>9810</v>
      </c>
      <c r="H1315" t="s">
        <v>9811</v>
      </c>
      <c r="I1315" t="s">
        <v>9812</v>
      </c>
      <c r="J1315" s="56" t="str">
        <f t="shared" si="80"/>
        <v xml:space="preserve"> 'ZM.ZM-680 ',</v>
      </c>
      <c r="K1315" t="s">
        <v>9813</v>
      </c>
      <c r="L1315" t="s">
        <v>9814</v>
      </c>
      <c r="M1315">
        <v>314</v>
      </c>
      <c r="N1315" t="str">
        <f t="shared" si="81"/>
        <v>when  'ZM.ZM-680 ',then 314</v>
      </c>
      <c r="O1315" t="str">
        <f t="shared" si="82"/>
        <v>V</v>
      </c>
      <c r="P1315">
        <v>12998</v>
      </c>
      <c r="Q1315" t="s">
        <v>8705</v>
      </c>
      <c r="R1315" t="s">
        <v>9816</v>
      </c>
      <c r="S1315" t="s">
        <v>9817</v>
      </c>
      <c r="T1315" t="str">
        <f t="shared" si="83"/>
        <v>update Unidad set Peso= '0.73 ' WHERE IDProductoServicio=12998</v>
      </c>
    </row>
    <row r="1316" spans="1:20" hidden="1" x14ac:dyDescent="0.25">
      <c r="A1316" s="35" t="s">
        <v>6</v>
      </c>
      <c r="B1316" s="35" t="s">
        <v>8707</v>
      </c>
      <c r="C1316" s="36">
        <v>95</v>
      </c>
      <c r="D1316" s="37">
        <v>0.78100000000000003</v>
      </c>
      <c r="E1316" s="36"/>
      <c r="F1316" s="53">
        <v>0.73199999999999998</v>
      </c>
      <c r="G1316" s="36" t="s">
        <v>9810</v>
      </c>
      <c r="H1316" t="s">
        <v>9811</v>
      </c>
      <c r="I1316" t="s">
        <v>9812</v>
      </c>
      <c r="J1316" s="56" t="str">
        <f t="shared" si="80"/>
        <v xml:space="preserve"> 'ZM.ZM-681 ',</v>
      </c>
      <c r="K1316" t="s">
        <v>9813</v>
      </c>
      <c r="L1316" t="s">
        <v>9814</v>
      </c>
      <c r="M1316">
        <v>315</v>
      </c>
      <c r="N1316" t="str">
        <f t="shared" si="81"/>
        <v>when  'ZM.ZM-681 ',then 315</v>
      </c>
      <c r="O1316" t="str">
        <f t="shared" si="82"/>
        <v>V</v>
      </c>
      <c r="P1316">
        <v>18300</v>
      </c>
      <c r="Q1316" t="s">
        <v>8707</v>
      </c>
      <c r="R1316" t="s">
        <v>9816</v>
      </c>
      <c r="S1316" t="s">
        <v>9817</v>
      </c>
      <c r="T1316" t="str">
        <f t="shared" si="83"/>
        <v>update Unidad set Peso= '0.732 ' WHERE IDProductoServicio=18300</v>
      </c>
    </row>
    <row r="1317" spans="1:20" hidden="1" x14ac:dyDescent="0.25">
      <c r="A1317" s="35" t="s">
        <v>6</v>
      </c>
      <c r="B1317" s="35" t="s">
        <v>8709</v>
      </c>
      <c r="C1317" s="36">
        <v>27</v>
      </c>
      <c r="D1317" s="37">
        <v>0.74099999999999999</v>
      </c>
      <c r="E1317" s="36"/>
      <c r="F1317" s="53">
        <v>0.73199999999999998</v>
      </c>
      <c r="G1317" s="36" t="s">
        <v>9810</v>
      </c>
      <c r="H1317" t="s">
        <v>9811</v>
      </c>
      <c r="I1317" t="s">
        <v>9812</v>
      </c>
      <c r="J1317" s="56" t="str">
        <f t="shared" si="80"/>
        <v xml:space="preserve"> 'ZM.ZM-682 ',</v>
      </c>
      <c r="K1317" t="s">
        <v>9813</v>
      </c>
      <c r="L1317" t="s">
        <v>9814</v>
      </c>
      <c r="M1317">
        <v>316</v>
      </c>
      <c r="N1317" t="str">
        <f t="shared" si="81"/>
        <v>when  'ZM.ZM-682 ',then 316</v>
      </c>
      <c r="O1317" t="str">
        <f t="shared" si="82"/>
        <v>V</v>
      </c>
      <c r="P1317">
        <v>8066</v>
      </c>
      <c r="Q1317" t="s">
        <v>8709</v>
      </c>
      <c r="R1317" t="s">
        <v>9816</v>
      </c>
      <c r="S1317" t="s">
        <v>9817</v>
      </c>
      <c r="T1317" t="str">
        <f t="shared" si="83"/>
        <v>update Unidad set Peso= '0.732 ' WHERE IDProductoServicio=8066</v>
      </c>
    </row>
    <row r="1318" spans="1:20" hidden="1" x14ac:dyDescent="0.25">
      <c r="A1318" s="35" t="s">
        <v>6</v>
      </c>
      <c r="B1318" s="35" t="s">
        <v>8711</v>
      </c>
      <c r="C1318" s="36">
        <v>18</v>
      </c>
      <c r="D1318" s="37">
        <v>0.72699999999999998</v>
      </c>
      <c r="E1318" s="36"/>
      <c r="F1318" s="53">
        <v>0.73799999999999999</v>
      </c>
      <c r="G1318" s="36" t="s">
        <v>9810</v>
      </c>
      <c r="H1318" t="s">
        <v>9811</v>
      </c>
      <c r="I1318" t="s">
        <v>9812</v>
      </c>
      <c r="J1318" s="56" t="str">
        <f t="shared" si="80"/>
        <v xml:space="preserve"> 'ZM.ZM-685 ',</v>
      </c>
      <c r="K1318" t="s">
        <v>9813</v>
      </c>
      <c r="L1318" t="s">
        <v>9814</v>
      </c>
      <c r="M1318">
        <v>317</v>
      </c>
      <c r="N1318" t="str">
        <f t="shared" si="81"/>
        <v>when  'ZM.ZM-685 ',then 317</v>
      </c>
      <c r="O1318" t="str">
        <f t="shared" si="82"/>
        <v>V</v>
      </c>
      <c r="P1318">
        <v>18320</v>
      </c>
      <c r="Q1318" t="s">
        <v>8711</v>
      </c>
      <c r="R1318" t="s">
        <v>9816</v>
      </c>
      <c r="S1318" t="s">
        <v>9817</v>
      </c>
      <c r="T1318" t="str">
        <f t="shared" si="83"/>
        <v>update Unidad set Peso= '0.738 ' WHERE IDProductoServicio=18320</v>
      </c>
    </row>
    <row r="1319" spans="1:20" hidden="1" x14ac:dyDescent="0.25">
      <c r="A1319" s="35" t="s">
        <v>6</v>
      </c>
      <c r="B1319" s="35" t="s">
        <v>8713</v>
      </c>
      <c r="C1319" s="36">
        <v>21</v>
      </c>
      <c r="D1319" s="37">
        <v>0.72199999999999998</v>
      </c>
      <c r="E1319" s="36"/>
      <c r="F1319" s="53">
        <v>0.80600000000000005</v>
      </c>
      <c r="G1319" s="36" t="s">
        <v>9810</v>
      </c>
      <c r="H1319" t="s">
        <v>9811</v>
      </c>
      <c r="I1319" t="s">
        <v>9812</v>
      </c>
      <c r="J1319" s="56" t="str">
        <f t="shared" si="80"/>
        <v xml:space="preserve"> 'ZM.ZM-686 ',</v>
      </c>
      <c r="K1319" t="s">
        <v>9813</v>
      </c>
      <c r="L1319" t="s">
        <v>9814</v>
      </c>
      <c r="M1319">
        <v>318</v>
      </c>
      <c r="N1319" t="str">
        <f t="shared" si="81"/>
        <v>when  'ZM.ZM-686 ',then 318</v>
      </c>
      <c r="O1319" t="str">
        <f t="shared" si="82"/>
        <v>V</v>
      </c>
      <c r="P1319">
        <v>18962</v>
      </c>
      <c r="Q1319" t="s">
        <v>8713</v>
      </c>
      <c r="R1319" t="s">
        <v>9816</v>
      </c>
      <c r="S1319" t="s">
        <v>9817</v>
      </c>
      <c r="T1319" t="str">
        <f t="shared" si="83"/>
        <v>update Unidad set Peso= '0.806 ' WHERE IDProductoServicio=18962</v>
      </c>
    </row>
    <row r="1320" spans="1:20" hidden="1" x14ac:dyDescent="0.25">
      <c r="A1320" s="35" t="s">
        <v>6</v>
      </c>
      <c r="B1320" s="35" t="s">
        <v>8715</v>
      </c>
      <c r="C1320" s="36">
        <v>23</v>
      </c>
      <c r="D1320" s="37">
        <v>0.72799999999999998</v>
      </c>
      <c r="E1320" s="36"/>
      <c r="F1320" s="53">
        <v>1.242</v>
      </c>
      <c r="G1320" s="36" t="s">
        <v>9810</v>
      </c>
      <c r="H1320" t="s">
        <v>9811</v>
      </c>
      <c r="I1320" t="s">
        <v>9812</v>
      </c>
      <c r="J1320" s="56" t="str">
        <f t="shared" si="80"/>
        <v xml:space="preserve"> 'ZM.ZM-6897 ',</v>
      </c>
      <c r="K1320" t="s">
        <v>9813</v>
      </c>
      <c r="L1320" t="s">
        <v>9814</v>
      </c>
      <c r="M1320">
        <v>319</v>
      </c>
      <c r="N1320" t="str">
        <f t="shared" si="81"/>
        <v>when  'ZM.ZM-6897 ',then 319</v>
      </c>
      <c r="O1320" t="str">
        <f t="shared" si="82"/>
        <v>V</v>
      </c>
      <c r="P1320">
        <v>23363</v>
      </c>
      <c r="Q1320" t="s">
        <v>8715</v>
      </c>
      <c r="R1320" t="s">
        <v>9816</v>
      </c>
      <c r="S1320" t="s">
        <v>9817</v>
      </c>
      <c r="T1320" t="str">
        <f t="shared" si="83"/>
        <v>update Unidad set Peso= '1.242 ' WHERE IDProductoServicio=23363</v>
      </c>
    </row>
    <row r="1321" spans="1:20" hidden="1" x14ac:dyDescent="0.25">
      <c r="A1321" s="35" t="s">
        <v>6</v>
      </c>
      <c r="B1321" s="35" t="s">
        <v>8717</v>
      </c>
      <c r="C1321" s="36">
        <v>4</v>
      </c>
      <c r="D1321" s="37">
        <v>0.73199999999999998</v>
      </c>
      <c r="E1321" s="36"/>
      <c r="F1321" s="52">
        <v>0.74</v>
      </c>
      <c r="G1321" s="36" t="s">
        <v>9810</v>
      </c>
      <c r="H1321" t="s">
        <v>9811</v>
      </c>
      <c r="I1321" t="s">
        <v>9812</v>
      </c>
      <c r="J1321" s="56" t="str">
        <f t="shared" si="80"/>
        <v xml:space="preserve"> 'ZM.ZM-692 ',</v>
      </c>
      <c r="K1321" t="s">
        <v>9813</v>
      </c>
      <c r="L1321" t="s">
        <v>9814</v>
      </c>
      <c r="M1321">
        <v>320</v>
      </c>
      <c r="N1321" t="str">
        <f t="shared" si="81"/>
        <v>when  'ZM.ZM-692 ',then 320</v>
      </c>
      <c r="O1321" t="str">
        <f t="shared" si="82"/>
        <v>V</v>
      </c>
      <c r="P1321">
        <v>16816</v>
      </c>
      <c r="Q1321" t="s">
        <v>8717</v>
      </c>
      <c r="R1321" t="s">
        <v>9816</v>
      </c>
      <c r="S1321" t="s">
        <v>9817</v>
      </c>
      <c r="T1321" t="str">
        <f t="shared" si="83"/>
        <v>update Unidad set Peso= '0.74 ' WHERE IDProductoServicio=16816</v>
      </c>
    </row>
    <row r="1322" spans="1:20" hidden="1" x14ac:dyDescent="0.25">
      <c r="A1322" s="35" t="s">
        <v>6</v>
      </c>
      <c r="B1322" s="35" t="s">
        <v>8719</v>
      </c>
      <c r="C1322" s="36">
        <v>17</v>
      </c>
      <c r="D1322" s="37">
        <v>0.80300000000000005</v>
      </c>
      <c r="E1322" s="36"/>
      <c r="F1322" s="53">
        <v>0.752</v>
      </c>
      <c r="G1322" s="36" t="s">
        <v>9810</v>
      </c>
      <c r="H1322" t="s">
        <v>9811</v>
      </c>
      <c r="I1322" t="s">
        <v>9812</v>
      </c>
      <c r="J1322" s="56" t="str">
        <f t="shared" si="80"/>
        <v xml:space="preserve"> 'ZM.ZM-693 ',</v>
      </c>
      <c r="K1322" t="s">
        <v>9813</v>
      </c>
      <c r="L1322" t="s">
        <v>9814</v>
      </c>
      <c r="M1322">
        <v>321</v>
      </c>
      <c r="N1322" t="str">
        <f t="shared" si="81"/>
        <v>when  'ZM.ZM-693 ',then 321</v>
      </c>
      <c r="O1322" t="str">
        <f t="shared" si="82"/>
        <v>V</v>
      </c>
      <c r="P1322">
        <v>9315</v>
      </c>
      <c r="Q1322" t="s">
        <v>8719</v>
      </c>
      <c r="R1322" t="s">
        <v>9816</v>
      </c>
      <c r="S1322" t="s">
        <v>9817</v>
      </c>
      <c r="T1322" t="str">
        <f t="shared" si="83"/>
        <v>update Unidad set Peso= '0.752 ' WHERE IDProductoServicio=9315</v>
      </c>
    </row>
    <row r="1323" spans="1:20" hidden="1" x14ac:dyDescent="0.25">
      <c r="A1323" s="35" t="s">
        <v>6</v>
      </c>
      <c r="B1323" s="35" t="s">
        <v>8721</v>
      </c>
      <c r="C1323" s="36">
        <v>20</v>
      </c>
      <c r="D1323" s="36">
        <v>1.236</v>
      </c>
      <c r="E1323" s="36"/>
      <c r="F1323" s="52">
        <v>0.69599999999999995</v>
      </c>
      <c r="G1323" s="36" t="s">
        <v>9810</v>
      </c>
      <c r="H1323" t="s">
        <v>9811</v>
      </c>
      <c r="I1323" t="s">
        <v>9812</v>
      </c>
      <c r="J1323" s="56" t="str">
        <f t="shared" si="80"/>
        <v xml:space="preserve"> 'ZM.ZM-695 ',</v>
      </c>
      <c r="K1323" t="s">
        <v>9813</v>
      </c>
      <c r="L1323" t="s">
        <v>9814</v>
      </c>
      <c r="M1323">
        <v>322</v>
      </c>
      <c r="N1323" t="str">
        <f t="shared" si="81"/>
        <v>when  'ZM.ZM-695 ',then 322</v>
      </c>
      <c r="O1323" t="str">
        <f t="shared" si="82"/>
        <v>V</v>
      </c>
      <c r="P1323">
        <v>14662</v>
      </c>
      <c r="Q1323" t="s">
        <v>8721</v>
      </c>
      <c r="R1323" t="s">
        <v>9816</v>
      </c>
      <c r="S1323" t="s">
        <v>9817</v>
      </c>
      <c r="T1323" t="str">
        <f t="shared" si="83"/>
        <v>update Unidad set Peso= '0.696 ' WHERE IDProductoServicio=14662</v>
      </c>
    </row>
    <row r="1324" spans="1:20" hidden="1" x14ac:dyDescent="0.25">
      <c r="A1324" s="35" t="s">
        <v>6</v>
      </c>
      <c r="B1324" s="35" t="s">
        <v>8723</v>
      </c>
      <c r="C1324" s="36">
        <v>144</v>
      </c>
      <c r="D1324" s="37">
        <v>0.74099999999999999</v>
      </c>
      <c r="E1324" s="36"/>
      <c r="F1324" s="53">
        <v>0.69399999999999995</v>
      </c>
      <c r="G1324" s="36" t="s">
        <v>9810</v>
      </c>
      <c r="H1324" t="s">
        <v>9811</v>
      </c>
      <c r="I1324" t="s">
        <v>9812</v>
      </c>
      <c r="J1324" s="56" t="str">
        <f t="shared" si="80"/>
        <v xml:space="preserve"> 'ZM.ZM-696 ',</v>
      </c>
      <c r="K1324" t="s">
        <v>9813</v>
      </c>
      <c r="L1324" t="s">
        <v>9814</v>
      </c>
      <c r="M1324">
        <v>323</v>
      </c>
      <c r="N1324" t="str">
        <f t="shared" si="81"/>
        <v>when  'ZM.ZM-696 ',then 323</v>
      </c>
      <c r="O1324" t="str">
        <f t="shared" si="82"/>
        <v>V</v>
      </c>
      <c r="P1324">
        <v>13691</v>
      </c>
      <c r="Q1324" t="s">
        <v>8723</v>
      </c>
      <c r="R1324" t="s">
        <v>9816</v>
      </c>
      <c r="S1324" t="s">
        <v>9817</v>
      </c>
      <c r="T1324" t="str">
        <f t="shared" si="83"/>
        <v>update Unidad set Peso= '0.694 ' WHERE IDProductoServicio=13691</v>
      </c>
    </row>
    <row r="1325" spans="1:20" hidden="1" x14ac:dyDescent="0.25">
      <c r="A1325" s="35" t="s">
        <v>6</v>
      </c>
      <c r="B1325" s="35" t="s">
        <v>8725</v>
      </c>
      <c r="C1325" s="36">
        <v>18</v>
      </c>
      <c r="D1325" s="37">
        <v>0.74</v>
      </c>
      <c r="E1325" s="36"/>
      <c r="F1325" s="53">
        <v>0.68799999999999994</v>
      </c>
      <c r="G1325" s="36" t="s">
        <v>9810</v>
      </c>
      <c r="H1325" t="s">
        <v>9811</v>
      </c>
      <c r="I1325" t="s">
        <v>9812</v>
      </c>
      <c r="J1325" s="56" t="str">
        <f t="shared" si="80"/>
        <v xml:space="preserve"> 'ZM.ZM-697 ',</v>
      </c>
      <c r="K1325" t="s">
        <v>9813</v>
      </c>
      <c r="L1325" t="s">
        <v>9814</v>
      </c>
      <c r="M1325">
        <v>324</v>
      </c>
      <c r="N1325" t="str">
        <f t="shared" si="81"/>
        <v>when  'ZM.ZM-697 ',then 324</v>
      </c>
      <c r="O1325" t="str">
        <f t="shared" si="82"/>
        <v>V</v>
      </c>
      <c r="P1325">
        <v>17002</v>
      </c>
      <c r="Q1325" t="s">
        <v>8725</v>
      </c>
      <c r="R1325" t="s">
        <v>9816</v>
      </c>
      <c r="S1325" t="s">
        <v>9817</v>
      </c>
      <c r="T1325" t="str">
        <f t="shared" si="83"/>
        <v>update Unidad set Peso= '0.688 ' WHERE IDProductoServicio=17002</v>
      </c>
    </row>
    <row r="1326" spans="1:20" hidden="1" x14ac:dyDescent="0.25">
      <c r="A1326" s="35" t="s">
        <v>6</v>
      </c>
      <c r="B1326" s="35" t="s">
        <v>8727</v>
      </c>
      <c r="C1326" s="36">
        <v>29</v>
      </c>
      <c r="D1326" s="37">
        <v>0.70199999999999996</v>
      </c>
      <c r="E1326" s="36"/>
      <c r="F1326" s="53">
        <v>0.73199999999999998</v>
      </c>
      <c r="G1326" s="36" t="s">
        <v>9810</v>
      </c>
      <c r="H1326" t="s">
        <v>9811</v>
      </c>
      <c r="I1326" t="s">
        <v>9812</v>
      </c>
      <c r="J1326" s="56" t="str">
        <f t="shared" si="80"/>
        <v xml:space="preserve"> 'ZM.ZM-697A ',</v>
      </c>
      <c r="K1326" t="s">
        <v>9813</v>
      </c>
      <c r="L1326" t="s">
        <v>9814</v>
      </c>
      <c r="M1326">
        <v>325</v>
      </c>
      <c r="N1326" t="str">
        <f t="shared" si="81"/>
        <v>when  'ZM.ZM-697A ',then 325</v>
      </c>
      <c r="O1326" t="str">
        <f t="shared" si="82"/>
        <v>V</v>
      </c>
      <c r="P1326">
        <v>25763</v>
      </c>
      <c r="Q1326" t="s">
        <v>8727</v>
      </c>
      <c r="R1326" t="s">
        <v>9816</v>
      </c>
      <c r="S1326" t="s">
        <v>9817</v>
      </c>
      <c r="T1326" t="str">
        <f t="shared" si="83"/>
        <v>update Unidad set Peso= '0.732 ' WHERE IDProductoServicio=25763</v>
      </c>
    </row>
    <row r="1327" spans="1:20" x14ac:dyDescent="0.25">
      <c r="A1327" s="35" t="s">
        <v>6</v>
      </c>
      <c r="B1327" s="35" t="s">
        <v>8729</v>
      </c>
      <c r="C1327" s="36">
        <v>7</v>
      </c>
      <c r="D1327" s="37">
        <v>0.68700000000000006</v>
      </c>
      <c r="E1327" s="36"/>
      <c r="F1327" s="53" t="s">
        <v>9798</v>
      </c>
      <c r="G1327" s="36" t="s">
        <v>9810</v>
      </c>
      <c r="H1327" t="s">
        <v>9811</v>
      </c>
      <c r="J1327" s="56" t="str">
        <f t="shared" si="80"/>
        <v xml:space="preserve"> 'ZM.ZM-699 '</v>
      </c>
      <c r="K1327" t="s">
        <v>9813</v>
      </c>
      <c r="L1327" t="s">
        <v>9814</v>
      </c>
      <c r="M1327">
        <v>326</v>
      </c>
      <c r="N1327" t="str">
        <f t="shared" si="81"/>
        <v>when  'ZM.ZM-699 'then 326</v>
      </c>
      <c r="O1327" t="str">
        <f t="shared" si="82"/>
        <v>V</v>
      </c>
      <c r="P1327">
        <v>13692</v>
      </c>
      <c r="Q1327" t="s">
        <v>8729</v>
      </c>
      <c r="R1327" t="s">
        <v>9816</v>
      </c>
      <c r="S1327" t="s">
        <v>9817</v>
      </c>
      <c r="T1327" t="str">
        <f t="shared" si="83"/>
        <v>update Unidad set Peso= 'Sin Stock ' WHERE IDProductoServicio=13692</v>
      </c>
    </row>
    <row r="1328" spans="1:20" hidden="1" x14ac:dyDescent="0.25">
      <c r="A1328" s="35" t="s">
        <v>6</v>
      </c>
      <c r="B1328" s="35" t="s">
        <v>8731</v>
      </c>
      <c r="C1328" s="36">
        <v>13</v>
      </c>
      <c r="D1328" s="37">
        <v>0.68600000000000005</v>
      </c>
      <c r="E1328" s="36"/>
      <c r="F1328" s="53">
        <v>0.73199999999999998</v>
      </c>
      <c r="G1328" s="36" t="s">
        <v>9810</v>
      </c>
      <c r="H1328" t="s">
        <v>9811</v>
      </c>
      <c r="I1328" t="s">
        <v>9812</v>
      </c>
      <c r="J1328" s="56" t="str">
        <f t="shared" si="80"/>
        <v xml:space="preserve"> 'ZM.ZM-699A ',</v>
      </c>
      <c r="K1328" t="s">
        <v>9813</v>
      </c>
      <c r="L1328" t="s">
        <v>9814</v>
      </c>
      <c r="M1328">
        <v>327</v>
      </c>
      <c r="N1328" t="str">
        <f t="shared" si="81"/>
        <v>when  'ZM.ZM-699A ',then 327</v>
      </c>
      <c r="O1328" t="str">
        <f t="shared" si="82"/>
        <v>V</v>
      </c>
      <c r="P1328">
        <v>23859</v>
      </c>
      <c r="Q1328" t="s">
        <v>8731</v>
      </c>
      <c r="R1328" t="s">
        <v>9816</v>
      </c>
      <c r="S1328" t="s">
        <v>9817</v>
      </c>
      <c r="T1328" t="str">
        <f t="shared" si="83"/>
        <v>update Unidad set Peso= '0.732 ' WHERE IDProductoServicio=23859</v>
      </c>
    </row>
    <row r="1329" spans="1:20" hidden="1" x14ac:dyDescent="0.25">
      <c r="A1329" s="35" t="s">
        <v>6</v>
      </c>
      <c r="B1329" s="35" t="s">
        <v>8732</v>
      </c>
      <c r="C1329" s="36">
        <v>1</v>
      </c>
      <c r="D1329" s="37">
        <v>0.73099999999999998</v>
      </c>
      <c r="E1329" s="36"/>
      <c r="F1329" s="53">
        <v>0.63800000000000001</v>
      </c>
      <c r="G1329" s="36" t="s">
        <v>9810</v>
      </c>
      <c r="H1329" t="s">
        <v>9811</v>
      </c>
      <c r="I1329" t="s">
        <v>9812</v>
      </c>
      <c r="J1329" s="56" t="str">
        <f t="shared" si="80"/>
        <v xml:space="preserve"> 'ZM.ZM-701 ',</v>
      </c>
      <c r="K1329" t="s">
        <v>9813</v>
      </c>
      <c r="L1329" t="s">
        <v>9814</v>
      </c>
      <c r="M1329">
        <v>328</v>
      </c>
      <c r="N1329" t="str">
        <f t="shared" si="81"/>
        <v>when  'ZM.ZM-701 ',then 328</v>
      </c>
      <c r="O1329" t="str">
        <f t="shared" si="82"/>
        <v>V</v>
      </c>
      <c r="P1329">
        <v>13123</v>
      </c>
      <c r="Q1329" t="s">
        <v>8732</v>
      </c>
      <c r="R1329" t="s">
        <v>9816</v>
      </c>
      <c r="S1329" t="s">
        <v>9817</v>
      </c>
      <c r="T1329" t="str">
        <f t="shared" si="83"/>
        <v>update Unidad set Peso= '0.638 ' WHERE IDProductoServicio=13123</v>
      </c>
    </row>
    <row r="1330" spans="1:20" hidden="1" x14ac:dyDescent="0.25">
      <c r="A1330" s="35" t="s">
        <v>6</v>
      </c>
      <c r="B1330" s="35" t="s">
        <v>8734</v>
      </c>
      <c r="C1330" s="36">
        <v>41</v>
      </c>
      <c r="D1330" s="37">
        <v>0.68500000000000005</v>
      </c>
      <c r="E1330" s="36"/>
      <c r="F1330" s="53">
        <v>0.61599999999999999</v>
      </c>
      <c r="G1330" s="36" t="s">
        <v>9810</v>
      </c>
      <c r="H1330" t="s">
        <v>9811</v>
      </c>
      <c r="I1330" t="s">
        <v>9812</v>
      </c>
      <c r="J1330" s="56" t="str">
        <f t="shared" si="80"/>
        <v xml:space="preserve"> 'ZM.ZM-703 ',</v>
      </c>
      <c r="K1330" t="s">
        <v>9813</v>
      </c>
      <c r="L1330" t="s">
        <v>9814</v>
      </c>
      <c r="M1330">
        <v>329</v>
      </c>
      <c r="N1330" t="str">
        <f t="shared" si="81"/>
        <v>when  'ZM.ZM-703 ',then 329</v>
      </c>
      <c r="O1330" t="str">
        <f t="shared" si="82"/>
        <v>V</v>
      </c>
      <c r="P1330">
        <v>12584</v>
      </c>
      <c r="Q1330" t="s">
        <v>8734</v>
      </c>
      <c r="R1330" t="s">
        <v>9816</v>
      </c>
      <c r="S1330" t="s">
        <v>9817</v>
      </c>
      <c r="T1330" t="str">
        <f t="shared" si="83"/>
        <v>update Unidad set Peso= '0.616 ' WHERE IDProductoServicio=12584</v>
      </c>
    </row>
    <row r="1331" spans="1:20" hidden="1" x14ac:dyDescent="0.25">
      <c r="A1331" s="35" t="s">
        <v>6</v>
      </c>
      <c r="B1331" s="35" t="s">
        <v>8736</v>
      </c>
      <c r="C1331" s="36">
        <v>13</v>
      </c>
      <c r="D1331" s="37">
        <v>0.73</v>
      </c>
      <c r="E1331" s="36"/>
      <c r="F1331" s="53">
        <v>0.622</v>
      </c>
      <c r="G1331" s="36" t="s">
        <v>9810</v>
      </c>
      <c r="H1331" t="s">
        <v>9811</v>
      </c>
      <c r="I1331" t="s">
        <v>9812</v>
      </c>
      <c r="J1331" s="56" t="str">
        <f t="shared" si="80"/>
        <v xml:space="preserve"> 'ZM.ZM-704 ',</v>
      </c>
      <c r="K1331" t="s">
        <v>9813</v>
      </c>
      <c r="L1331" t="s">
        <v>9814</v>
      </c>
      <c r="M1331">
        <v>330</v>
      </c>
      <c r="N1331" t="str">
        <f t="shared" si="81"/>
        <v>when  'ZM.ZM-704 ',then 330</v>
      </c>
      <c r="O1331" t="str">
        <f t="shared" si="82"/>
        <v>V</v>
      </c>
      <c r="P1331">
        <v>25212</v>
      </c>
      <c r="Q1331" t="s">
        <v>8736</v>
      </c>
      <c r="R1331" t="s">
        <v>9816</v>
      </c>
      <c r="S1331" t="s">
        <v>9817</v>
      </c>
      <c r="T1331" t="str">
        <f t="shared" si="83"/>
        <v>update Unidad set Peso= '0.622 ' WHERE IDProductoServicio=25212</v>
      </c>
    </row>
    <row r="1332" spans="1:20" hidden="1" x14ac:dyDescent="0.25">
      <c r="A1332" s="35" t="s">
        <v>6</v>
      </c>
      <c r="B1332" s="35" t="s">
        <v>8738</v>
      </c>
      <c r="C1332" s="36">
        <v>210</v>
      </c>
      <c r="D1332" s="36">
        <v>0.63500000000000001</v>
      </c>
      <c r="E1332" s="36"/>
      <c r="F1332" s="52">
        <v>0.59</v>
      </c>
      <c r="G1332" s="36" t="s">
        <v>9810</v>
      </c>
      <c r="H1332" t="s">
        <v>9811</v>
      </c>
      <c r="I1332" t="s">
        <v>9812</v>
      </c>
      <c r="J1332" s="56" t="str">
        <f t="shared" si="80"/>
        <v xml:space="preserve"> 'ZM.ZM-705 ',</v>
      </c>
      <c r="K1332" t="s">
        <v>9813</v>
      </c>
      <c r="L1332" t="s">
        <v>9814</v>
      </c>
      <c r="M1332">
        <v>331</v>
      </c>
      <c r="N1332" t="str">
        <f t="shared" si="81"/>
        <v>when  'ZM.ZM-705 ',then 331</v>
      </c>
      <c r="O1332" t="str">
        <f t="shared" si="82"/>
        <v>V</v>
      </c>
      <c r="P1332">
        <v>9993</v>
      </c>
      <c r="Q1332" t="s">
        <v>8738</v>
      </c>
      <c r="R1332" t="s">
        <v>9816</v>
      </c>
      <c r="S1332" t="s">
        <v>9817</v>
      </c>
      <c r="T1332" t="str">
        <f t="shared" si="83"/>
        <v>update Unidad set Peso= '0.59 ' WHERE IDProductoServicio=9993</v>
      </c>
    </row>
    <row r="1333" spans="1:20" hidden="1" x14ac:dyDescent="0.25">
      <c r="A1333" s="35" t="s">
        <v>6</v>
      </c>
      <c r="B1333" s="35" t="s">
        <v>8740</v>
      </c>
      <c r="C1333" s="36">
        <v>9</v>
      </c>
      <c r="D1333" s="37">
        <v>0.61599999999999999</v>
      </c>
      <c r="E1333" s="36"/>
      <c r="F1333" s="53">
        <v>0.58199999999999996</v>
      </c>
      <c r="G1333" s="36" t="s">
        <v>9810</v>
      </c>
      <c r="H1333" t="s">
        <v>9811</v>
      </c>
      <c r="I1333" t="s">
        <v>9812</v>
      </c>
      <c r="J1333" s="56" t="str">
        <f t="shared" si="80"/>
        <v xml:space="preserve"> 'ZM.ZM-707 ',</v>
      </c>
      <c r="K1333" t="s">
        <v>9813</v>
      </c>
      <c r="L1333" t="s">
        <v>9814</v>
      </c>
      <c r="M1333">
        <v>332</v>
      </c>
      <c r="N1333" t="str">
        <f t="shared" si="81"/>
        <v>when  'ZM.ZM-707 ',then 332</v>
      </c>
      <c r="O1333" t="str">
        <f t="shared" si="82"/>
        <v>V</v>
      </c>
      <c r="P1333">
        <v>10006</v>
      </c>
      <c r="Q1333" t="s">
        <v>8740</v>
      </c>
      <c r="R1333" t="s">
        <v>9816</v>
      </c>
      <c r="S1333" t="s">
        <v>9817</v>
      </c>
      <c r="T1333" t="str">
        <f t="shared" si="83"/>
        <v>update Unidad set Peso= '0.582 ' WHERE IDProductoServicio=10006</v>
      </c>
    </row>
    <row r="1334" spans="1:20" hidden="1" x14ac:dyDescent="0.25">
      <c r="A1334" s="35" t="s">
        <v>6</v>
      </c>
      <c r="B1334" s="35" t="s">
        <v>8742</v>
      </c>
      <c r="C1334" s="36">
        <v>14</v>
      </c>
      <c r="D1334" s="36">
        <v>0.61799999999999999</v>
      </c>
      <c r="E1334" s="36"/>
      <c r="F1334" s="52">
        <v>0.58199999999999996</v>
      </c>
      <c r="G1334" s="36" t="s">
        <v>9810</v>
      </c>
      <c r="H1334" t="s">
        <v>9811</v>
      </c>
      <c r="I1334" t="s">
        <v>9812</v>
      </c>
      <c r="J1334" s="56" t="str">
        <f t="shared" si="80"/>
        <v xml:space="preserve"> 'ZM.ZM-708 ',</v>
      </c>
      <c r="K1334" t="s">
        <v>9813</v>
      </c>
      <c r="L1334" t="s">
        <v>9814</v>
      </c>
      <c r="M1334">
        <v>333</v>
      </c>
      <c r="N1334" t="str">
        <f t="shared" si="81"/>
        <v>when  'ZM.ZM-708 ',then 333</v>
      </c>
      <c r="O1334" t="str">
        <f t="shared" si="82"/>
        <v>V</v>
      </c>
      <c r="P1334">
        <v>14804</v>
      </c>
      <c r="Q1334" t="s">
        <v>8742</v>
      </c>
      <c r="R1334" t="s">
        <v>9816</v>
      </c>
      <c r="S1334" t="s">
        <v>9817</v>
      </c>
      <c r="T1334" t="str">
        <f t="shared" si="83"/>
        <v>update Unidad set Peso= '0.582 ' WHERE IDProductoServicio=14804</v>
      </c>
    </row>
    <row r="1335" spans="1:20" x14ac:dyDescent="0.25">
      <c r="A1335" s="35" t="s">
        <v>6</v>
      </c>
      <c r="B1335" s="35" t="s">
        <v>8744</v>
      </c>
      <c r="C1335" s="36">
        <v>23</v>
      </c>
      <c r="D1335" s="37">
        <v>0.59299999999999997</v>
      </c>
      <c r="E1335" s="36"/>
      <c r="F1335" s="53" t="s">
        <v>9798</v>
      </c>
      <c r="G1335" s="36" t="s">
        <v>9810</v>
      </c>
      <c r="H1335" t="s">
        <v>9811</v>
      </c>
      <c r="J1335" s="56" t="str">
        <f t="shared" si="80"/>
        <v xml:space="preserve"> 'ZM.ZM-710 '</v>
      </c>
      <c r="K1335" t="s">
        <v>9813</v>
      </c>
      <c r="L1335" t="s">
        <v>9814</v>
      </c>
      <c r="M1335">
        <v>334</v>
      </c>
      <c r="N1335" t="str">
        <f t="shared" si="81"/>
        <v>when  'ZM.ZM-710 'then 334</v>
      </c>
      <c r="O1335" t="str">
        <f t="shared" si="82"/>
        <v>V</v>
      </c>
      <c r="P1335">
        <v>18301</v>
      </c>
      <c r="Q1335" t="s">
        <v>8744</v>
      </c>
      <c r="R1335" t="s">
        <v>9816</v>
      </c>
      <c r="S1335" t="s">
        <v>9817</v>
      </c>
      <c r="T1335" t="str">
        <f t="shared" si="83"/>
        <v>update Unidad set Peso= 'Sin Stock ' WHERE IDProductoServicio=18301</v>
      </c>
    </row>
    <row r="1336" spans="1:20" hidden="1" x14ac:dyDescent="0.25">
      <c r="A1336" s="35" t="s">
        <v>6</v>
      </c>
      <c r="B1336" s="35" t="s">
        <v>8746</v>
      </c>
      <c r="C1336" s="36">
        <v>44</v>
      </c>
      <c r="D1336" s="37">
        <v>0.58199999999999996</v>
      </c>
      <c r="E1336" s="36"/>
      <c r="F1336" s="52">
        <v>0.62</v>
      </c>
      <c r="G1336" s="36" t="s">
        <v>9810</v>
      </c>
      <c r="H1336" t="s">
        <v>9811</v>
      </c>
      <c r="I1336" t="s">
        <v>9812</v>
      </c>
      <c r="J1336" s="56" t="str">
        <f t="shared" si="80"/>
        <v xml:space="preserve"> 'ZM.ZM-710A ',</v>
      </c>
      <c r="K1336" t="s">
        <v>9813</v>
      </c>
      <c r="L1336" t="s">
        <v>9814</v>
      </c>
      <c r="M1336">
        <v>335</v>
      </c>
      <c r="N1336" t="str">
        <f t="shared" si="81"/>
        <v>when  'ZM.ZM-710A ',then 335</v>
      </c>
      <c r="O1336" t="str">
        <f t="shared" si="82"/>
        <v>V</v>
      </c>
      <c r="P1336">
        <v>23860</v>
      </c>
      <c r="Q1336" t="s">
        <v>8746</v>
      </c>
      <c r="R1336" t="s">
        <v>9816</v>
      </c>
      <c r="S1336" t="s">
        <v>9817</v>
      </c>
      <c r="T1336" t="str">
        <f t="shared" si="83"/>
        <v>update Unidad set Peso= '0.62 ' WHERE IDProductoServicio=23860</v>
      </c>
    </row>
    <row r="1337" spans="1:20" hidden="1" x14ac:dyDescent="0.25">
      <c r="A1337" s="35" t="s">
        <v>6</v>
      </c>
      <c r="B1337" s="35" t="s">
        <v>8747</v>
      </c>
      <c r="C1337" s="36">
        <v>29</v>
      </c>
      <c r="D1337" s="37">
        <v>0.58099999999999996</v>
      </c>
      <c r="E1337" s="36"/>
      <c r="F1337" s="53">
        <v>0.60399999999999998</v>
      </c>
      <c r="G1337" s="36" t="s">
        <v>9810</v>
      </c>
      <c r="H1337" t="s">
        <v>9811</v>
      </c>
      <c r="I1337" t="s">
        <v>9812</v>
      </c>
      <c r="J1337" s="56" t="str">
        <f t="shared" si="80"/>
        <v xml:space="preserve"> 'ZM.ZM-711 ',</v>
      </c>
      <c r="K1337" t="s">
        <v>9813</v>
      </c>
      <c r="L1337" t="s">
        <v>9814</v>
      </c>
      <c r="M1337">
        <v>336</v>
      </c>
      <c r="N1337" t="str">
        <f t="shared" si="81"/>
        <v>when  'ZM.ZM-711 ',then 336</v>
      </c>
      <c r="O1337" t="str">
        <f t="shared" si="82"/>
        <v>V</v>
      </c>
      <c r="P1337">
        <v>16817</v>
      </c>
      <c r="Q1337" t="s">
        <v>8747</v>
      </c>
      <c r="R1337" t="s">
        <v>9816</v>
      </c>
      <c r="S1337" t="s">
        <v>9817</v>
      </c>
      <c r="T1337" t="str">
        <f t="shared" si="83"/>
        <v>update Unidad set Peso= '0.604 ' WHERE IDProductoServicio=16817</v>
      </c>
    </row>
    <row r="1338" spans="1:20" hidden="1" x14ac:dyDescent="0.25">
      <c r="A1338" s="35" t="s">
        <v>6</v>
      </c>
      <c r="B1338" s="35" t="s">
        <v>8749</v>
      </c>
      <c r="C1338" s="36">
        <v>57</v>
      </c>
      <c r="D1338" s="37">
        <v>0.60499999999999998</v>
      </c>
      <c r="E1338" s="36"/>
      <c r="F1338" s="53">
        <v>0.624</v>
      </c>
      <c r="G1338" s="36" t="s">
        <v>9810</v>
      </c>
      <c r="H1338" t="s">
        <v>9811</v>
      </c>
      <c r="I1338" t="s">
        <v>9812</v>
      </c>
      <c r="J1338" s="56" t="str">
        <f t="shared" si="80"/>
        <v xml:space="preserve"> 'ZM.ZM-711A ',</v>
      </c>
      <c r="K1338" t="s">
        <v>9813</v>
      </c>
      <c r="L1338" t="s">
        <v>9814</v>
      </c>
      <c r="M1338">
        <v>337</v>
      </c>
      <c r="N1338" t="str">
        <f t="shared" si="81"/>
        <v>when  'ZM.ZM-711A ',then 337</v>
      </c>
      <c r="O1338" t="str">
        <f t="shared" si="82"/>
        <v>V</v>
      </c>
      <c r="P1338">
        <v>23861</v>
      </c>
      <c r="Q1338" t="s">
        <v>8749</v>
      </c>
      <c r="R1338" t="s">
        <v>9816</v>
      </c>
      <c r="S1338" t="s">
        <v>9817</v>
      </c>
      <c r="T1338" t="str">
        <f t="shared" si="83"/>
        <v>update Unidad set Peso= '0.624 ' WHERE IDProductoServicio=23861</v>
      </c>
    </row>
    <row r="1339" spans="1:20" hidden="1" x14ac:dyDescent="0.25">
      <c r="A1339" s="35" t="s">
        <v>6</v>
      </c>
      <c r="B1339" s="35" t="s">
        <v>8750</v>
      </c>
      <c r="C1339" s="36">
        <v>18</v>
      </c>
      <c r="D1339" s="37">
        <v>0.61599999999999999</v>
      </c>
      <c r="E1339" s="36"/>
      <c r="F1339" s="52">
        <v>0.62</v>
      </c>
      <c r="G1339" s="36" t="s">
        <v>9810</v>
      </c>
      <c r="H1339" t="s">
        <v>9811</v>
      </c>
      <c r="I1339" t="s">
        <v>9812</v>
      </c>
      <c r="J1339" s="56" t="str">
        <f t="shared" si="80"/>
        <v xml:space="preserve"> 'ZM.ZM-717 ',</v>
      </c>
      <c r="K1339" t="s">
        <v>9813</v>
      </c>
      <c r="L1339" t="s">
        <v>9814</v>
      </c>
      <c r="M1339">
        <v>338</v>
      </c>
      <c r="N1339" t="str">
        <f t="shared" si="81"/>
        <v>when  'ZM.ZM-717 ',then 338</v>
      </c>
      <c r="O1339" t="str">
        <f t="shared" si="82"/>
        <v>V</v>
      </c>
      <c r="P1339">
        <v>14393</v>
      </c>
      <c r="Q1339" t="s">
        <v>8750</v>
      </c>
      <c r="R1339" t="s">
        <v>9816</v>
      </c>
      <c r="S1339" t="s">
        <v>9817</v>
      </c>
      <c r="T1339" t="str">
        <f t="shared" si="83"/>
        <v>update Unidad set Peso= '0.62 ' WHERE IDProductoServicio=14393</v>
      </c>
    </row>
    <row r="1340" spans="1:20" hidden="1" x14ac:dyDescent="0.25">
      <c r="A1340" s="35" t="s">
        <v>6</v>
      </c>
      <c r="B1340" s="35" t="s">
        <v>8752</v>
      </c>
      <c r="C1340" s="36">
        <v>1</v>
      </c>
      <c r="D1340" s="37">
        <v>0.60199999999999998</v>
      </c>
      <c r="E1340" s="36"/>
      <c r="F1340" s="53">
        <v>1.218</v>
      </c>
      <c r="G1340" s="36" t="s">
        <v>9810</v>
      </c>
      <c r="H1340" t="s">
        <v>9811</v>
      </c>
      <c r="I1340" t="s">
        <v>9812</v>
      </c>
      <c r="J1340" s="56" t="str">
        <f t="shared" si="80"/>
        <v xml:space="preserve"> 'ZM.ZM-734 ',</v>
      </c>
      <c r="K1340" t="s">
        <v>9813</v>
      </c>
      <c r="L1340" t="s">
        <v>9814</v>
      </c>
      <c r="M1340">
        <v>339</v>
      </c>
      <c r="N1340" t="str">
        <f t="shared" si="81"/>
        <v>when  'ZM.ZM-734 ',then 339</v>
      </c>
      <c r="O1340" t="str">
        <f t="shared" si="82"/>
        <v>V</v>
      </c>
      <c r="P1340">
        <v>9160</v>
      </c>
      <c r="Q1340" t="s">
        <v>8752</v>
      </c>
      <c r="R1340" t="s">
        <v>9816</v>
      </c>
      <c r="S1340" t="s">
        <v>9817</v>
      </c>
      <c r="T1340" t="str">
        <f t="shared" si="83"/>
        <v>update Unidad set Peso= '1.218 ' WHERE IDProductoServicio=9160</v>
      </c>
    </row>
    <row r="1341" spans="1:20" hidden="1" x14ac:dyDescent="0.25">
      <c r="A1341" s="35" t="s">
        <v>6</v>
      </c>
      <c r="B1341" s="35" t="s">
        <v>8754</v>
      </c>
      <c r="C1341" s="36">
        <v>41</v>
      </c>
      <c r="D1341" s="37">
        <v>0.61799999999999999</v>
      </c>
      <c r="E1341" s="36"/>
      <c r="F1341" s="53">
        <v>0.73199999999999998</v>
      </c>
      <c r="G1341" s="36" t="s">
        <v>9810</v>
      </c>
      <c r="H1341" t="s">
        <v>9811</v>
      </c>
      <c r="I1341" t="s">
        <v>9812</v>
      </c>
      <c r="J1341" s="56" t="str">
        <f t="shared" si="80"/>
        <v xml:space="preserve"> 'ZM.ZM-7381 ',</v>
      </c>
      <c r="K1341" t="s">
        <v>9813</v>
      </c>
      <c r="L1341" t="s">
        <v>9814</v>
      </c>
      <c r="M1341">
        <v>340</v>
      </c>
      <c r="N1341" t="str">
        <f t="shared" si="81"/>
        <v>when  'ZM.ZM-7381 ',then 340</v>
      </c>
      <c r="O1341" t="str">
        <f t="shared" si="82"/>
        <v>V</v>
      </c>
      <c r="P1341">
        <v>25018</v>
      </c>
      <c r="Q1341" t="s">
        <v>8754</v>
      </c>
      <c r="R1341" t="s">
        <v>9816</v>
      </c>
      <c r="S1341" t="s">
        <v>9817</v>
      </c>
      <c r="T1341" t="str">
        <f t="shared" si="83"/>
        <v>update Unidad set Peso= '0.732 ' WHERE IDProductoServicio=25018</v>
      </c>
    </row>
    <row r="1342" spans="1:20" hidden="1" x14ac:dyDescent="0.25">
      <c r="A1342" s="35" t="s">
        <v>6</v>
      </c>
      <c r="B1342" s="35" t="s">
        <v>8756</v>
      </c>
      <c r="C1342" s="36">
        <v>12</v>
      </c>
      <c r="D1342" s="37">
        <v>0.61499999999999999</v>
      </c>
      <c r="E1342" s="36"/>
      <c r="F1342" s="53">
        <v>0.73399999999999999</v>
      </c>
      <c r="G1342" s="36" t="s">
        <v>9810</v>
      </c>
      <c r="H1342" t="s">
        <v>9811</v>
      </c>
      <c r="I1342" t="s">
        <v>9812</v>
      </c>
      <c r="J1342" s="56" t="str">
        <f t="shared" si="80"/>
        <v xml:space="preserve"> 'ZM.ZM-7382 ',</v>
      </c>
      <c r="K1342" t="s">
        <v>9813</v>
      </c>
      <c r="L1342" t="s">
        <v>9814</v>
      </c>
      <c r="M1342">
        <v>341</v>
      </c>
      <c r="N1342" t="str">
        <f t="shared" si="81"/>
        <v>when  'ZM.ZM-7382 ',then 341</v>
      </c>
      <c r="O1342" t="str">
        <f t="shared" si="82"/>
        <v>V</v>
      </c>
      <c r="P1342">
        <v>25213</v>
      </c>
      <c r="Q1342" t="s">
        <v>8756</v>
      </c>
      <c r="R1342" t="s">
        <v>9816</v>
      </c>
      <c r="S1342" t="s">
        <v>9817</v>
      </c>
      <c r="T1342" t="str">
        <f t="shared" si="83"/>
        <v>update Unidad set Peso= '0.734 ' WHERE IDProductoServicio=25213</v>
      </c>
    </row>
    <row r="1343" spans="1:20" hidden="1" x14ac:dyDescent="0.25">
      <c r="A1343" s="35" t="s">
        <v>6</v>
      </c>
      <c r="B1343" s="35" t="s">
        <v>8758</v>
      </c>
      <c r="C1343" s="36">
        <v>9</v>
      </c>
      <c r="D1343" s="37">
        <v>1.21</v>
      </c>
      <c r="E1343" s="36"/>
      <c r="F1343" s="53">
        <v>0.35799999999999998</v>
      </c>
      <c r="G1343" s="36" t="s">
        <v>9810</v>
      </c>
      <c r="H1343" t="s">
        <v>9811</v>
      </c>
      <c r="I1343" t="s">
        <v>9812</v>
      </c>
      <c r="J1343" s="56" t="str">
        <f t="shared" si="80"/>
        <v xml:space="preserve"> 'ZM.ZM-7391 ',</v>
      </c>
      <c r="K1343" t="s">
        <v>9813</v>
      </c>
      <c r="L1343" t="s">
        <v>9814</v>
      </c>
      <c r="M1343">
        <v>342</v>
      </c>
      <c r="N1343" t="str">
        <f t="shared" si="81"/>
        <v>when  'ZM.ZM-7391 ',then 342</v>
      </c>
      <c r="O1343" t="str">
        <f t="shared" si="82"/>
        <v>V</v>
      </c>
      <c r="P1343">
        <v>25214</v>
      </c>
      <c r="Q1343" t="s">
        <v>8758</v>
      </c>
      <c r="R1343" t="s">
        <v>9816</v>
      </c>
      <c r="S1343" t="s">
        <v>9817</v>
      </c>
      <c r="T1343" t="str">
        <f t="shared" si="83"/>
        <v>update Unidad set Peso= '0.358 ' WHERE IDProductoServicio=25214</v>
      </c>
    </row>
    <row r="1344" spans="1:20" hidden="1" x14ac:dyDescent="0.25">
      <c r="A1344" s="35" t="s">
        <v>6</v>
      </c>
      <c r="B1344" s="35" t="s">
        <v>8760</v>
      </c>
      <c r="C1344" s="36">
        <v>29</v>
      </c>
      <c r="D1344" s="36">
        <v>0.72299999999999998</v>
      </c>
      <c r="E1344" s="36"/>
      <c r="F1344" s="52">
        <v>0.73399999999999999</v>
      </c>
      <c r="G1344" s="36" t="s">
        <v>9810</v>
      </c>
      <c r="H1344" t="s">
        <v>9811</v>
      </c>
      <c r="I1344" t="s">
        <v>9812</v>
      </c>
      <c r="J1344" s="56" t="str">
        <f t="shared" si="80"/>
        <v xml:space="preserve"> 'ZM.ZM-760 ',</v>
      </c>
      <c r="K1344" t="s">
        <v>9813</v>
      </c>
      <c r="L1344" t="s">
        <v>9814</v>
      </c>
      <c r="M1344">
        <v>343</v>
      </c>
      <c r="N1344" t="str">
        <f t="shared" si="81"/>
        <v>when  'ZM.ZM-760 ',then 343</v>
      </c>
      <c r="O1344" t="str">
        <f t="shared" si="82"/>
        <v>V</v>
      </c>
      <c r="P1344">
        <v>9124</v>
      </c>
      <c r="Q1344" t="s">
        <v>8760</v>
      </c>
      <c r="R1344" t="s">
        <v>9816</v>
      </c>
      <c r="S1344" t="s">
        <v>9817</v>
      </c>
      <c r="T1344" t="str">
        <f t="shared" si="83"/>
        <v>update Unidad set Peso= '0.734 ' WHERE IDProductoServicio=9124</v>
      </c>
    </row>
    <row r="1345" spans="1:20" hidden="1" x14ac:dyDescent="0.25">
      <c r="A1345" s="35" t="s">
        <v>6</v>
      </c>
      <c r="B1345" s="35" t="s">
        <v>8762</v>
      </c>
      <c r="C1345" s="36">
        <v>14</v>
      </c>
      <c r="D1345" s="37">
        <v>0.72899999999999998</v>
      </c>
      <c r="E1345" s="36"/>
      <c r="F1345" s="53">
        <v>0.75800000000000001</v>
      </c>
      <c r="G1345" s="36" t="s">
        <v>9810</v>
      </c>
      <c r="H1345" t="s">
        <v>9811</v>
      </c>
      <c r="I1345" t="s">
        <v>9812</v>
      </c>
      <c r="J1345" s="56" t="str">
        <f t="shared" si="80"/>
        <v xml:space="preserve"> 'ZM.ZM-761A ',</v>
      </c>
      <c r="K1345" t="s">
        <v>9813</v>
      </c>
      <c r="L1345" t="s">
        <v>9814</v>
      </c>
      <c r="M1345">
        <v>344</v>
      </c>
      <c r="N1345" t="str">
        <f t="shared" si="81"/>
        <v>when  'ZM.ZM-761A ',then 344</v>
      </c>
      <c r="O1345" t="str">
        <f t="shared" si="82"/>
        <v>V</v>
      </c>
      <c r="P1345">
        <v>23865</v>
      </c>
      <c r="Q1345" t="s">
        <v>8762</v>
      </c>
      <c r="R1345" t="s">
        <v>9816</v>
      </c>
      <c r="S1345" t="s">
        <v>9817</v>
      </c>
      <c r="T1345" t="str">
        <f t="shared" si="83"/>
        <v>update Unidad set Peso= '0.758 ' WHERE IDProductoServicio=23865</v>
      </c>
    </row>
    <row r="1346" spans="1:20" hidden="1" x14ac:dyDescent="0.25">
      <c r="A1346" s="35" t="s">
        <v>6</v>
      </c>
      <c r="B1346" s="35" t="s">
        <v>8764</v>
      </c>
      <c r="C1346" s="36">
        <v>21</v>
      </c>
      <c r="D1346" s="37">
        <v>0.35699999999999998</v>
      </c>
      <c r="E1346" s="36"/>
      <c r="F1346" s="53">
        <v>0.75800000000000001</v>
      </c>
      <c r="G1346" s="36" t="s">
        <v>9810</v>
      </c>
      <c r="H1346" t="s">
        <v>9811</v>
      </c>
      <c r="I1346" t="s">
        <v>9812</v>
      </c>
      <c r="J1346" s="56" t="str">
        <f t="shared" si="80"/>
        <v xml:space="preserve"> 'ZM.ZM-762A ',</v>
      </c>
      <c r="K1346" t="s">
        <v>9813</v>
      </c>
      <c r="L1346" t="s">
        <v>9814</v>
      </c>
      <c r="M1346">
        <v>345</v>
      </c>
      <c r="N1346" t="str">
        <f t="shared" si="81"/>
        <v>when  'ZM.ZM-762A ',then 345</v>
      </c>
      <c r="O1346" t="str">
        <f t="shared" si="82"/>
        <v>V</v>
      </c>
      <c r="P1346">
        <v>23866</v>
      </c>
      <c r="Q1346" t="s">
        <v>8764</v>
      </c>
      <c r="R1346" t="s">
        <v>9816</v>
      </c>
      <c r="S1346" t="s">
        <v>9817</v>
      </c>
      <c r="T1346" t="str">
        <f t="shared" si="83"/>
        <v>update Unidad set Peso= '0.758 ' WHERE IDProductoServicio=23866</v>
      </c>
    </row>
    <row r="1347" spans="1:20" hidden="1" x14ac:dyDescent="0.25">
      <c r="A1347" s="35" t="s">
        <v>6</v>
      </c>
      <c r="B1347" s="35" t="s">
        <v>8766</v>
      </c>
      <c r="C1347" s="36">
        <v>7</v>
      </c>
      <c r="D1347" s="37">
        <v>0.73499999999999999</v>
      </c>
      <c r="E1347" s="36"/>
      <c r="F1347" s="52">
        <v>0.62</v>
      </c>
      <c r="G1347" s="36" t="s">
        <v>9810</v>
      </c>
      <c r="H1347" t="s">
        <v>9811</v>
      </c>
      <c r="I1347" t="s">
        <v>9812</v>
      </c>
      <c r="J1347" s="56" t="str">
        <f t="shared" ref="J1347:J1410" si="84">H1347&amp;B1347&amp;H1347&amp;I1347</f>
        <v xml:space="preserve"> 'ZM.ZM-7708 ',</v>
      </c>
      <c r="K1347" t="s">
        <v>9813</v>
      </c>
      <c r="L1347" t="s">
        <v>9814</v>
      </c>
      <c r="M1347">
        <v>346</v>
      </c>
      <c r="N1347" t="str">
        <f t="shared" ref="N1347:N1410" si="85">K1347&amp;" "&amp;J1347&amp;L1347&amp;" "&amp;M1347</f>
        <v>when  'ZM.ZM-7708 ',then 346</v>
      </c>
      <c r="O1347" t="str">
        <f t="shared" ref="O1347:O1410" si="86">IF(Q1347=B1347,"V","F")</f>
        <v>V</v>
      </c>
      <c r="P1347">
        <v>25014</v>
      </c>
      <c r="Q1347" t="s">
        <v>8766</v>
      </c>
      <c r="R1347" t="s">
        <v>9816</v>
      </c>
      <c r="S1347" t="s">
        <v>9817</v>
      </c>
      <c r="T1347" t="str">
        <f t="shared" ref="T1347:T1410" si="87">R1347&amp;H1347&amp;F1347&amp;H1347&amp;" "&amp;S1347&amp;P1347</f>
        <v>update Unidad set Peso= '0.62 ' WHERE IDProductoServicio=25014</v>
      </c>
    </row>
    <row r="1348" spans="1:20" hidden="1" x14ac:dyDescent="0.25">
      <c r="A1348" s="35" t="s">
        <v>6</v>
      </c>
      <c r="B1348" s="35" t="s">
        <v>8768</v>
      </c>
      <c r="C1348" s="36">
        <v>17</v>
      </c>
      <c r="D1348" s="37">
        <v>0.75600000000000001</v>
      </c>
      <c r="E1348" s="36"/>
      <c r="F1348" s="52">
        <v>0.85</v>
      </c>
      <c r="G1348" s="36" t="s">
        <v>9810</v>
      </c>
      <c r="H1348" t="s">
        <v>9811</v>
      </c>
      <c r="I1348" t="s">
        <v>9812</v>
      </c>
      <c r="J1348" s="56" t="str">
        <f t="shared" si="84"/>
        <v xml:space="preserve"> 'ZM.ZM-772 ',</v>
      </c>
      <c r="K1348" t="s">
        <v>9813</v>
      </c>
      <c r="L1348" t="s">
        <v>9814</v>
      </c>
      <c r="M1348">
        <v>347</v>
      </c>
      <c r="N1348" t="str">
        <f t="shared" si="85"/>
        <v>when  'ZM.ZM-772 ',then 347</v>
      </c>
      <c r="O1348" t="str">
        <f t="shared" si="86"/>
        <v>V</v>
      </c>
      <c r="P1348">
        <v>17891</v>
      </c>
      <c r="Q1348" t="s">
        <v>8768</v>
      </c>
      <c r="R1348" t="s">
        <v>9816</v>
      </c>
      <c r="S1348" t="s">
        <v>9817</v>
      </c>
      <c r="T1348" t="str">
        <f t="shared" si="87"/>
        <v>update Unidad set Peso= '0.85 ' WHERE IDProductoServicio=17891</v>
      </c>
    </row>
    <row r="1349" spans="1:20" hidden="1" x14ac:dyDescent="0.25">
      <c r="A1349" s="35" t="s">
        <v>6</v>
      </c>
      <c r="B1349" s="35" t="s">
        <v>8770</v>
      </c>
      <c r="C1349" s="36">
        <v>3</v>
      </c>
      <c r="D1349" s="37">
        <v>0.753</v>
      </c>
      <c r="E1349" s="36"/>
      <c r="F1349" s="52">
        <v>0.85</v>
      </c>
      <c r="G1349" s="36" t="s">
        <v>9810</v>
      </c>
      <c r="H1349" t="s">
        <v>9811</v>
      </c>
      <c r="I1349" t="s">
        <v>9812</v>
      </c>
      <c r="J1349" s="56" t="str">
        <f t="shared" si="84"/>
        <v xml:space="preserve"> 'ZM.ZM-773A ',</v>
      </c>
      <c r="K1349" t="s">
        <v>9813</v>
      </c>
      <c r="L1349" t="s">
        <v>9814</v>
      </c>
      <c r="M1349">
        <v>348</v>
      </c>
      <c r="N1349" t="str">
        <f t="shared" si="85"/>
        <v>when  'ZM.ZM-773A ',then 348</v>
      </c>
      <c r="O1349" t="str">
        <f t="shared" si="86"/>
        <v>V</v>
      </c>
      <c r="P1349">
        <v>23867</v>
      </c>
      <c r="Q1349" t="s">
        <v>8770</v>
      </c>
      <c r="R1349" t="s">
        <v>9816</v>
      </c>
      <c r="S1349" t="s">
        <v>9817</v>
      </c>
      <c r="T1349" t="str">
        <f t="shared" si="87"/>
        <v>update Unidad set Peso= '0.85 ' WHERE IDProductoServicio=23867</v>
      </c>
    </row>
    <row r="1350" spans="1:20" x14ac:dyDescent="0.25">
      <c r="A1350" s="35" t="s">
        <v>6</v>
      </c>
      <c r="B1350" s="35" t="s">
        <v>8772</v>
      </c>
      <c r="C1350" s="36">
        <v>2</v>
      </c>
      <c r="D1350" s="37">
        <v>0.85</v>
      </c>
      <c r="E1350" s="36"/>
      <c r="F1350" s="53" t="s">
        <v>9798</v>
      </c>
      <c r="G1350" s="36" t="s">
        <v>9810</v>
      </c>
      <c r="H1350" t="s">
        <v>9811</v>
      </c>
      <c r="J1350" s="56" t="str">
        <f t="shared" si="84"/>
        <v xml:space="preserve"> 'ZM.ZM-775 '</v>
      </c>
      <c r="K1350" t="s">
        <v>9813</v>
      </c>
      <c r="L1350" t="s">
        <v>9814</v>
      </c>
      <c r="M1350">
        <v>349</v>
      </c>
      <c r="N1350" t="str">
        <f t="shared" si="85"/>
        <v>when  'ZM.ZM-775 'then 349</v>
      </c>
      <c r="O1350" t="str">
        <f t="shared" si="86"/>
        <v>V</v>
      </c>
      <c r="P1350">
        <v>13211</v>
      </c>
      <c r="Q1350" t="s">
        <v>8772</v>
      </c>
      <c r="R1350" t="s">
        <v>9816</v>
      </c>
      <c r="S1350" t="s">
        <v>9817</v>
      </c>
      <c r="T1350" t="str">
        <f t="shared" si="87"/>
        <v>update Unidad set Peso= 'Sin Stock ' WHERE IDProductoServicio=13211</v>
      </c>
    </row>
    <row r="1351" spans="1:20" hidden="1" x14ac:dyDescent="0.25">
      <c r="A1351" s="35" t="s">
        <v>6</v>
      </c>
      <c r="B1351" s="35" t="s">
        <v>8774</v>
      </c>
      <c r="C1351" s="36">
        <v>10</v>
      </c>
      <c r="D1351" s="37">
        <v>0.83699999999999997</v>
      </c>
      <c r="E1351" s="36"/>
      <c r="F1351" s="52">
        <v>0.82</v>
      </c>
      <c r="G1351" s="36" t="s">
        <v>9810</v>
      </c>
      <c r="H1351" t="s">
        <v>9811</v>
      </c>
      <c r="I1351" t="s">
        <v>9812</v>
      </c>
      <c r="J1351" s="56" t="str">
        <f t="shared" si="84"/>
        <v xml:space="preserve"> 'ZM.ZM-777 ',</v>
      </c>
      <c r="K1351" t="s">
        <v>9813</v>
      </c>
      <c r="L1351" t="s">
        <v>9814</v>
      </c>
      <c r="M1351">
        <v>350</v>
      </c>
      <c r="N1351" t="str">
        <f t="shared" si="85"/>
        <v>when  'ZM.ZM-777 ',then 350</v>
      </c>
      <c r="O1351" t="str">
        <f t="shared" si="86"/>
        <v>V</v>
      </c>
      <c r="P1351">
        <v>12048</v>
      </c>
      <c r="Q1351" t="s">
        <v>8774</v>
      </c>
      <c r="R1351" t="s">
        <v>9816</v>
      </c>
      <c r="S1351" t="s">
        <v>9817</v>
      </c>
      <c r="T1351" t="str">
        <f t="shared" si="87"/>
        <v>update Unidad set Peso= '0.82 ' WHERE IDProductoServicio=12048</v>
      </c>
    </row>
    <row r="1352" spans="1:20" hidden="1" x14ac:dyDescent="0.25">
      <c r="A1352" s="35" t="s">
        <v>6</v>
      </c>
      <c r="B1352" s="35" t="s">
        <v>8776</v>
      </c>
      <c r="C1352" s="36">
        <v>10</v>
      </c>
      <c r="D1352" s="37">
        <v>0.84199999999999997</v>
      </c>
      <c r="E1352" s="36"/>
      <c r="F1352" s="52">
        <v>0.73</v>
      </c>
      <c r="G1352" s="36" t="s">
        <v>9810</v>
      </c>
      <c r="H1352" t="s">
        <v>9811</v>
      </c>
      <c r="I1352" t="s">
        <v>9812</v>
      </c>
      <c r="J1352" s="56" t="str">
        <f t="shared" si="84"/>
        <v xml:space="preserve"> 'ZM.ZM-780 ',</v>
      </c>
      <c r="K1352" t="s">
        <v>9813</v>
      </c>
      <c r="L1352" t="s">
        <v>9814</v>
      </c>
      <c r="M1352">
        <v>351</v>
      </c>
      <c r="N1352" t="str">
        <f t="shared" si="85"/>
        <v>when  'ZM.ZM-780 ',then 351</v>
      </c>
      <c r="O1352" t="str">
        <f t="shared" si="86"/>
        <v>V</v>
      </c>
      <c r="P1352">
        <v>15174</v>
      </c>
      <c r="Q1352" t="s">
        <v>8776</v>
      </c>
      <c r="R1352" t="s">
        <v>9816</v>
      </c>
      <c r="S1352" t="s">
        <v>9817</v>
      </c>
      <c r="T1352" t="str">
        <f t="shared" si="87"/>
        <v>update Unidad set Peso= '0.73 ' WHERE IDProductoServicio=15174</v>
      </c>
    </row>
    <row r="1353" spans="1:20" hidden="1" x14ac:dyDescent="0.25">
      <c r="A1353" s="35" t="s">
        <v>6</v>
      </c>
      <c r="B1353" s="35" t="s">
        <v>8778</v>
      </c>
      <c r="C1353" s="36">
        <v>69</v>
      </c>
      <c r="D1353" s="37">
        <v>0.84199999999999997</v>
      </c>
      <c r="E1353" s="36"/>
      <c r="F1353" s="52">
        <v>0.74</v>
      </c>
      <c r="G1353" s="36" t="s">
        <v>9810</v>
      </c>
      <c r="H1353" t="s">
        <v>9811</v>
      </c>
      <c r="I1353" t="s">
        <v>9812</v>
      </c>
      <c r="J1353" s="56" t="str">
        <f t="shared" si="84"/>
        <v xml:space="preserve"> 'ZM.ZM-781 ',</v>
      </c>
      <c r="K1353" t="s">
        <v>9813</v>
      </c>
      <c r="L1353" t="s">
        <v>9814</v>
      </c>
      <c r="M1353">
        <v>352</v>
      </c>
      <c r="N1353" t="str">
        <f t="shared" si="85"/>
        <v>when  'ZM.ZM-781 ',then 352</v>
      </c>
      <c r="O1353" t="str">
        <f t="shared" si="86"/>
        <v>V</v>
      </c>
      <c r="P1353">
        <v>17715</v>
      </c>
      <c r="Q1353" t="s">
        <v>8778</v>
      </c>
      <c r="R1353" t="s">
        <v>9816</v>
      </c>
      <c r="S1353" t="s">
        <v>9817</v>
      </c>
      <c r="T1353" t="str">
        <f t="shared" si="87"/>
        <v>update Unidad set Peso= '0.74 ' WHERE IDProductoServicio=17715</v>
      </c>
    </row>
    <row r="1354" spans="1:20" hidden="1" x14ac:dyDescent="0.25">
      <c r="A1354" s="35" t="s">
        <v>6</v>
      </c>
      <c r="B1354" s="35" t="s">
        <v>8780</v>
      </c>
      <c r="C1354" s="36">
        <v>2</v>
      </c>
      <c r="D1354" s="37">
        <v>0.81</v>
      </c>
      <c r="E1354" s="36"/>
      <c r="F1354" s="53">
        <v>0.74199999999999999</v>
      </c>
      <c r="G1354" s="36" t="s">
        <v>9810</v>
      </c>
      <c r="H1354" t="s">
        <v>9811</v>
      </c>
      <c r="I1354" t="s">
        <v>9812</v>
      </c>
      <c r="J1354" s="56" t="str">
        <f t="shared" si="84"/>
        <v xml:space="preserve"> 'ZM.ZM-787 ',</v>
      </c>
      <c r="K1354" t="s">
        <v>9813</v>
      </c>
      <c r="L1354" t="s">
        <v>9814</v>
      </c>
      <c r="M1354">
        <v>353</v>
      </c>
      <c r="N1354" t="str">
        <f t="shared" si="85"/>
        <v>when  'ZM.ZM-787 ',then 353</v>
      </c>
      <c r="O1354" t="str">
        <f t="shared" si="86"/>
        <v>V</v>
      </c>
      <c r="P1354">
        <v>9169</v>
      </c>
      <c r="Q1354" t="s">
        <v>8780</v>
      </c>
      <c r="R1354" t="s">
        <v>9816</v>
      </c>
      <c r="S1354" t="s">
        <v>9817</v>
      </c>
      <c r="T1354" t="str">
        <f t="shared" si="87"/>
        <v>update Unidad set Peso= '0.742 ' WHERE IDProductoServicio=9169</v>
      </c>
    </row>
    <row r="1355" spans="1:20" hidden="1" x14ac:dyDescent="0.25">
      <c r="A1355" s="35" t="s">
        <v>6</v>
      </c>
      <c r="B1355" s="35" t="s">
        <v>8784</v>
      </c>
      <c r="C1355" s="36">
        <v>17</v>
      </c>
      <c r="D1355" s="37">
        <v>0.72899999999999998</v>
      </c>
      <c r="E1355" s="36"/>
      <c r="F1355" s="53">
        <v>0.73599999999999999</v>
      </c>
      <c r="G1355" s="36" t="s">
        <v>9810</v>
      </c>
      <c r="H1355" t="s">
        <v>9811</v>
      </c>
      <c r="I1355" t="s">
        <v>9812</v>
      </c>
      <c r="J1355" s="56" t="str">
        <f t="shared" si="84"/>
        <v xml:space="preserve"> 'ZM.ZM-790A ',</v>
      </c>
      <c r="K1355" t="s">
        <v>9813</v>
      </c>
      <c r="L1355" t="s">
        <v>9814</v>
      </c>
      <c r="M1355">
        <v>354</v>
      </c>
      <c r="N1355" t="str">
        <f t="shared" si="85"/>
        <v>when  'ZM.ZM-790A ',then 354</v>
      </c>
      <c r="O1355" t="str">
        <f t="shared" si="86"/>
        <v>V</v>
      </c>
      <c r="P1355">
        <v>23868</v>
      </c>
      <c r="Q1355" t="s">
        <v>8784</v>
      </c>
      <c r="R1355" t="s">
        <v>9816</v>
      </c>
      <c r="S1355" t="s">
        <v>9817</v>
      </c>
      <c r="T1355" t="str">
        <f t="shared" si="87"/>
        <v>update Unidad set Peso= '0.736 ' WHERE IDProductoServicio=23868</v>
      </c>
    </row>
    <row r="1356" spans="1:20" hidden="1" x14ac:dyDescent="0.25">
      <c r="A1356" s="35" t="s">
        <v>6</v>
      </c>
      <c r="B1356" s="35" t="s">
        <v>8785</v>
      </c>
      <c r="C1356" s="36">
        <v>23</v>
      </c>
      <c r="D1356" s="37">
        <v>0.73399999999999999</v>
      </c>
      <c r="E1356" s="36"/>
      <c r="F1356" s="53">
        <v>0.69599999999999995</v>
      </c>
      <c r="G1356" s="36" t="s">
        <v>9810</v>
      </c>
      <c r="H1356" t="s">
        <v>9811</v>
      </c>
      <c r="I1356" t="s">
        <v>9812</v>
      </c>
      <c r="J1356" s="56" t="str">
        <f t="shared" si="84"/>
        <v xml:space="preserve"> 'ZM.ZM-7993 ',</v>
      </c>
      <c r="K1356" t="s">
        <v>9813</v>
      </c>
      <c r="L1356" t="s">
        <v>9814</v>
      </c>
      <c r="M1356">
        <v>355</v>
      </c>
      <c r="N1356" t="str">
        <f t="shared" si="85"/>
        <v>when  'ZM.ZM-7993 ',then 355</v>
      </c>
      <c r="O1356" t="str">
        <f t="shared" si="86"/>
        <v>V</v>
      </c>
      <c r="P1356">
        <v>26353</v>
      </c>
      <c r="Q1356" t="s">
        <v>8785</v>
      </c>
      <c r="R1356" t="s">
        <v>9816</v>
      </c>
      <c r="S1356" t="s">
        <v>9817</v>
      </c>
      <c r="T1356" t="str">
        <f t="shared" si="87"/>
        <v>update Unidad set Peso= '0.696 ' WHERE IDProductoServicio=26353</v>
      </c>
    </row>
    <row r="1357" spans="1:20" hidden="1" x14ac:dyDescent="0.25">
      <c r="A1357" s="35" t="s">
        <v>6</v>
      </c>
      <c r="B1357" s="35" t="s">
        <v>8787</v>
      </c>
      <c r="C1357" s="36">
        <v>4</v>
      </c>
      <c r="D1357" s="37">
        <v>0.73599999999999999</v>
      </c>
      <c r="E1357" s="36"/>
      <c r="F1357" s="53">
        <v>1.1879999999999999</v>
      </c>
      <c r="G1357" s="36" t="s">
        <v>9810</v>
      </c>
      <c r="H1357" t="s">
        <v>9811</v>
      </c>
      <c r="I1357" t="s">
        <v>9812</v>
      </c>
      <c r="J1357" s="56" t="str">
        <f t="shared" si="84"/>
        <v xml:space="preserve"> 'ZM.ZM-803 ',</v>
      </c>
      <c r="K1357" t="s">
        <v>9813</v>
      </c>
      <c r="L1357" t="s">
        <v>9814</v>
      </c>
      <c r="M1357">
        <v>356</v>
      </c>
      <c r="N1357" t="str">
        <f t="shared" si="85"/>
        <v>when  'ZM.ZM-803 ',then 356</v>
      </c>
      <c r="O1357" t="str">
        <f t="shared" si="86"/>
        <v>V</v>
      </c>
      <c r="P1357">
        <v>25215</v>
      </c>
      <c r="Q1357" t="s">
        <v>8787</v>
      </c>
      <c r="R1357" t="s">
        <v>9816</v>
      </c>
      <c r="S1357" t="s">
        <v>9817</v>
      </c>
      <c r="T1357" t="str">
        <f t="shared" si="87"/>
        <v>update Unidad set Peso= '1.188 ' WHERE IDProductoServicio=25215</v>
      </c>
    </row>
    <row r="1358" spans="1:20" hidden="1" x14ac:dyDescent="0.25">
      <c r="A1358" s="35" t="s">
        <v>6</v>
      </c>
      <c r="B1358" s="35" t="s">
        <v>8789</v>
      </c>
      <c r="C1358" s="36">
        <v>1</v>
      </c>
      <c r="D1358" s="37">
        <v>0.73099999999999998</v>
      </c>
      <c r="E1358" s="36"/>
      <c r="F1358" s="53">
        <v>6.766</v>
      </c>
      <c r="G1358" s="36" t="s">
        <v>9810</v>
      </c>
      <c r="H1358" t="s">
        <v>9811</v>
      </c>
      <c r="I1358" t="s">
        <v>9812</v>
      </c>
      <c r="J1358" s="56" t="str">
        <f t="shared" si="84"/>
        <v xml:space="preserve"> 'ZM.ZM-8048005 ',</v>
      </c>
      <c r="K1358" t="s">
        <v>9813</v>
      </c>
      <c r="L1358" t="s">
        <v>9814</v>
      </c>
      <c r="M1358">
        <v>357</v>
      </c>
      <c r="N1358" t="str">
        <f t="shared" si="85"/>
        <v>when  'ZM.ZM-8048005 ',then 357</v>
      </c>
      <c r="O1358" t="str">
        <f t="shared" si="86"/>
        <v>V</v>
      </c>
      <c r="P1358">
        <v>8069</v>
      </c>
      <c r="Q1358" t="s">
        <v>8789</v>
      </c>
      <c r="R1358" t="s">
        <v>9816</v>
      </c>
      <c r="S1358" t="s">
        <v>9817</v>
      </c>
      <c r="T1358" t="str">
        <f t="shared" si="87"/>
        <v>update Unidad set Peso= '6.766 ' WHERE IDProductoServicio=8069</v>
      </c>
    </row>
    <row r="1359" spans="1:20" hidden="1" x14ac:dyDescent="0.25">
      <c r="A1359" s="35" t="s">
        <v>6</v>
      </c>
      <c r="B1359" s="35" t="s">
        <v>8791</v>
      </c>
      <c r="C1359" s="36">
        <v>2</v>
      </c>
      <c r="D1359" s="37">
        <v>0.69</v>
      </c>
      <c r="E1359" s="36"/>
      <c r="F1359" s="52">
        <v>7.96</v>
      </c>
      <c r="G1359" s="36" t="s">
        <v>9810</v>
      </c>
      <c r="H1359" t="s">
        <v>9811</v>
      </c>
      <c r="I1359" t="s">
        <v>9812</v>
      </c>
      <c r="J1359" s="56" t="str">
        <f t="shared" si="84"/>
        <v xml:space="preserve"> 'ZM.ZM-8048101 ',</v>
      </c>
      <c r="K1359" t="s">
        <v>9813</v>
      </c>
      <c r="L1359" t="s">
        <v>9814</v>
      </c>
      <c r="M1359">
        <v>358</v>
      </c>
      <c r="N1359" t="str">
        <f t="shared" si="85"/>
        <v>when  'ZM.ZM-8048101 ',then 358</v>
      </c>
      <c r="O1359" t="str">
        <f t="shared" si="86"/>
        <v>V</v>
      </c>
      <c r="P1359">
        <v>8070</v>
      </c>
      <c r="Q1359" t="s">
        <v>8791</v>
      </c>
      <c r="R1359" t="s">
        <v>9816</v>
      </c>
      <c r="S1359" t="s">
        <v>9817</v>
      </c>
      <c r="T1359" t="str">
        <f t="shared" si="87"/>
        <v>update Unidad set Peso= '7.96 ' WHERE IDProductoServicio=8070</v>
      </c>
    </row>
    <row r="1360" spans="1:20" hidden="1" x14ac:dyDescent="0.25">
      <c r="A1360" s="35" t="s">
        <v>6</v>
      </c>
      <c r="B1360" s="35" t="s">
        <v>8793</v>
      </c>
      <c r="C1360" s="36">
        <v>1</v>
      </c>
      <c r="D1360" s="37">
        <v>1.1839999999999999</v>
      </c>
      <c r="E1360" s="36"/>
      <c r="F1360" s="52">
        <v>8.56</v>
      </c>
      <c r="G1360" s="36" t="s">
        <v>9810</v>
      </c>
      <c r="H1360" t="s">
        <v>9811</v>
      </c>
      <c r="I1360" t="s">
        <v>9812</v>
      </c>
      <c r="J1360" s="56" t="str">
        <f t="shared" si="84"/>
        <v xml:space="preserve"> 'ZM.ZM-8048504 ',</v>
      </c>
      <c r="K1360" t="s">
        <v>9813</v>
      </c>
      <c r="L1360" t="s">
        <v>9814</v>
      </c>
      <c r="M1360">
        <v>359</v>
      </c>
      <c r="N1360" t="str">
        <f t="shared" si="85"/>
        <v>when  'ZM.ZM-8048504 ',then 359</v>
      </c>
      <c r="O1360" t="str">
        <f t="shared" si="86"/>
        <v>V</v>
      </c>
      <c r="P1360">
        <v>24326</v>
      </c>
      <c r="Q1360" t="s">
        <v>8793</v>
      </c>
      <c r="R1360" t="s">
        <v>9816</v>
      </c>
      <c r="S1360" t="s">
        <v>9817</v>
      </c>
      <c r="T1360" t="str">
        <f t="shared" si="87"/>
        <v>update Unidad set Peso= '8.56 ' WHERE IDProductoServicio=24326</v>
      </c>
    </row>
    <row r="1361" spans="1:20" hidden="1" x14ac:dyDescent="0.25">
      <c r="A1361" s="35" t="s">
        <v>6</v>
      </c>
      <c r="B1361" s="35" t="s">
        <v>8795</v>
      </c>
      <c r="C1361" s="36">
        <v>32</v>
      </c>
      <c r="D1361" s="37">
        <v>1.3779999999999999</v>
      </c>
      <c r="E1361" s="36"/>
      <c r="F1361" s="52">
        <v>1.38</v>
      </c>
      <c r="G1361" s="36" t="s">
        <v>9810</v>
      </c>
      <c r="H1361" t="s">
        <v>9811</v>
      </c>
      <c r="I1361" t="s">
        <v>9812</v>
      </c>
      <c r="J1361" s="56" t="str">
        <f t="shared" si="84"/>
        <v xml:space="preserve"> 'ZM.ZM-805 ',</v>
      </c>
      <c r="K1361" t="s">
        <v>9813</v>
      </c>
      <c r="L1361" t="s">
        <v>9814</v>
      </c>
      <c r="M1361">
        <v>360</v>
      </c>
      <c r="N1361" t="str">
        <f t="shared" si="85"/>
        <v>when  'ZM.ZM-805 ',then 360</v>
      </c>
      <c r="O1361" t="str">
        <f t="shared" si="86"/>
        <v>V</v>
      </c>
      <c r="P1361">
        <v>9258</v>
      </c>
      <c r="Q1361" t="s">
        <v>8795</v>
      </c>
      <c r="R1361" t="s">
        <v>9816</v>
      </c>
      <c r="S1361" t="s">
        <v>9817</v>
      </c>
      <c r="T1361" t="str">
        <f t="shared" si="87"/>
        <v>update Unidad set Peso= '1.38 ' WHERE IDProductoServicio=9258</v>
      </c>
    </row>
    <row r="1362" spans="1:20" hidden="1" x14ac:dyDescent="0.25">
      <c r="A1362" s="35" t="s">
        <v>6</v>
      </c>
      <c r="B1362" s="35" t="s">
        <v>8797</v>
      </c>
      <c r="C1362" s="36">
        <v>14</v>
      </c>
      <c r="D1362" s="37">
        <v>6.0490000000000004</v>
      </c>
      <c r="E1362" s="36"/>
      <c r="F1362" s="53">
        <v>1.464</v>
      </c>
      <c r="G1362" s="36" t="s">
        <v>9810</v>
      </c>
      <c r="H1362" t="s">
        <v>9811</v>
      </c>
      <c r="I1362" t="s">
        <v>9812</v>
      </c>
      <c r="J1362" s="56" t="str">
        <f t="shared" si="84"/>
        <v xml:space="preserve"> 'ZM.ZM-810 ',</v>
      </c>
      <c r="K1362" t="s">
        <v>9813</v>
      </c>
      <c r="L1362" t="s">
        <v>9814</v>
      </c>
      <c r="M1362">
        <v>361</v>
      </c>
      <c r="N1362" t="str">
        <f t="shared" si="85"/>
        <v>when  'ZM.ZM-810 ',then 361</v>
      </c>
      <c r="O1362" t="str">
        <f t="shared" si="86"/>
        <v>V</v>
      </c>
      <c r="P1362">
        <v>9250</v>
      </c>
      <c r="Q1362" t="s">
        <v>8797</v>
      </c>
      <c r="R1362" t="s">
        <v>9816</v>
      </c>
      <c r="S1362" t="s">
        <v>9817</v>
      </c>
      <c r="T1362" t="str">
        <f t="shared" si="87"/>
        <v>update Unidad set Peso= '1.464 ' WHERE IDProductoServicio=9250</v>
      </c>
    </row>
    <row r="1363" spans="1:20" x14ac:dyDescent="0.25">
      <c r="A1363" s="35" t="s">
        <v>6</v>
      </c>
      <c r="B1363" s="35" t="s">
        <v>8799</v>
      </c>
      <c r="C1363" s="36">
        <v>6</v>
      </c>
      <c r="D1363" s="37">
        <v>7.0839999999999996</v>
      </c>
      <c r="E1363" s="36"/>
      <c r="F1363" s="53" t="s">
        <v>9798</v>
      </c>
      <c r="G1363" s="36" t="s">
        <v>9810</v>
      </c>
      <c r="H1363" t="s">
        <v>9811</v>
      </c>
      <c r="J1363" s="56" t="str">
        <f t="shared" si="84"/>
        <v xml:space="preserve"> 'ZM.ZM-813 '</v>
      </c>
      <c r="K1363" t="s">
        <v>9813</v>
      </c>
      <c r="L1363" t="s">
        <v>9814</v>
      </c>
      <c r="M1363">
        <v>362</v>
      </c>
      <c r="N1363" t="str">
        <f t="shared" si="85"/>
        <v>when  'ZM.ZM-813 'then 362</v>
      </c>
      <c r="O1363" t="str">
        <f t="shared" si="86"/>
        <v>V</v>
      </c>
      <c r="P1363">
        <v>9259</v>
      </c>
      <c r="Q1363" t="s">
        <v>8799</v>
      </c>
      <c r="R1363" t="s">
        <v>9816</v>
      </c>
      <c r="S1363" t="s">
        <v>9817</v>
      </c>
      <c r="T1363" t="str">
        <f t="shared" si="87"/>
        <v>update Unidad set Peso= 'Sin Stock ' WHERE IDProductoServicio=9259</v>
      </c>
    </row>
    <row r="1364" spans="1:20" hidden="1" x14ac:dyDescent="0.25">
      <c r="A1364" s="35" t="s">
        <v>6</v>
      </c>
      <c r="B1364" s="35" t="s">
        <v>8801</v>
      </c>
      <c r="C1364" s="36">
        <v>5</v>
      </c>
      <c r="D1364" s="37">
        <v>8.5020000000000007</v>
      </c>
      <c r="E1364" s="36"/>
      <c r="F1364" s="53">
        <v>1.486</v>
      </c>
      <c r="G1364" s="36" t="s">
        <v>9810</v>
      </c>
      <c r="H1364" t="s">
        <v>9811</v>
      </c>
      <c r="I1364" t="s">
        <v>9812</v>
      </c>
      <c r="J1364" s="56" t="str">
        <f t="shared" si="84"/>
        <v xml:space="preserve"> 'ZM.ZM-815 ',</v>
      </c>
      <c r="K1364" t="s">
        <v>9813</v>
      </c>
      <c r="L1364" t="s">
        <v>9814</v>
      </c>
      <c r="M1364">
        <v>363</v>
      </c>
      <c r="N1364" t="str">
        <f t="shared" si="85"/>
        <v>when  'ZM.ZM-815 ',then 363</v>
      </c>
      <c r="O1364" t="str">
        <f t="shared" si="86"/>
        <v>V</v>
      </c>
      <c r="P1364">
        <v>9252</v>
      </c>
      <c r="Q1364" t="s">
        <v>8801</v>
      </c>
      <c r="R1364" t="s">
        <v>9816</v>
      </c>
      <c r="S1364" t="s">
        <v>9817</v>
      </c>
      <c r="T1364" t="str">
        <f t="shared" si="87"/>
        <v>update Unidad set Peso= '1.486 ' WHERE IDProductoServicio=9252</v>
      </c>
    </row>
    <row r="1365" spans="1:20" hidden="1" x14ac:dyDescent="0.25">
      <c r="A1365" s="35" t="s">
        <v>6</v>
      </c>
      <c r="B1365" s="35" t="s">
        <v>8803</v>
      </c>
      <c r="C1365" s="36">
        <v>3</v>
      </c>
      <c r="D1365" s="37">
        <v>1.4670000000000001</v>
      </c>
      <c r="E1365" s="36"/>
      <c r="F1365" s="52">
        <v>1.41</v>
      </c>
      <c r="G1365" s="36" t="s">
        <v>9810</v>
      </c>
      <c r="H1365" t="s">
        <v>9811</v>
      </c>
      <c r="I1365" t="s">
        <v>9812</v>
      </c>
      <c r="J1365" s="56" t="str">
        <f t="shared" si="84"/>
        <v xml:space="preserve"> 'ZM.ZM-816 ',</v>
      </c>
      <c r="K1365" t="s">
        <v>9813</v>
      </c>
      <c r="L1365" t="s">
        <v>9814</v>
      </c>
      <c r="M1365">
        <v>364</v>
      </c>
      <c r="N1365" t="str">
        <f t="shared" si="85"/>
        <v>when  'ZM.ZM-816 ',then 364</v>
      </c>
      <c r="O1365" t="str">
        <f t="shared" si="86"/>
        <v>V</v>
      </c>
      <c r="P1365">
        <v>19021</v>
      </c>
      <c r="Q1365" t="s">
        <v>8803</v>
      </c>
      <c r="R1365" t="s">
        <v>9816</v>
      </c>
      <c r="S1365" t="s">
        <v>9817</v>
      </c>
      <c r="T1365" t="str">
        <f t="shared" si="87"/>
        <v>update Unidad set Peso= '1.41 ' WHERE IDProductoServicio=19021</v>
      </c>
    </row>
    <row r="1366" spans="1:20" hidden="1" x14ac:dyDescent="0.25">
      <c r="A1366" s="35" t="s">
        <v>6</v>
      </c>
      <c r="B1366" s="35" t="s">
        <v>8805</v>
      </c>
      <c r="C1366" s="36">
        <v>5</v>
      </c>
      <c r="D1366" s="37">
        <v>1.46</v>
      </c>
      <c r="E1366" s="36"/>
      <c r="F1366" s="52">
        <v>1.43</v>
      </c>
      <c r="G1366" s="36" t="s">
        <v>9810</v>
      </c>
      <c r="H1366" t="s">
        <v>9811</v>
      </c>
      <c r="I1366" t="s">
        <v>9812</v>
      </c>
      <c r="J1366" s="56" t="str">
        <f t="shared" si="84"/>
        <v xml:space="preserve"> 'ZM.ZM-817 ',</v>
      </c>
      <c r="K1366" t="s">
        <v>9813</v>
      </c>
      <c r="L1366" t="s">
        <v>9814</v>
      </c>
      <c r="M1366">
        <v>365</v>
      </c>
      <c r="N1366" t="str">
        <f t="shared" si="85"/>
        <v>when  'ZM.ZM-817 ',then 365</v>
      </c>
      <c r="O1366" t="str">
        <f t="shared" si="86"/>
        <v>V</v>
      </c>
      <c r="P1366">
        <v>9253</v>
      </c>
      <c r="Q1366" t="s">
        <v>8805</v>
      </c>
      <c r="R1366" t="s">
        <v>9816</v>
      </c>
      <c r="S1366" t="s">
        <v>9817</v>
      </c>
      <c r="T1366" t="str">
        <f t="shared" si="87"/>
        <v>update Unidad set Peso= '1.43 ' WHERE IDProductoServicio=9253</v>
      </c>
    </row>
    <row r="1367" spans="1:20" hidden="1" x14ac:dyDescent="0.25">
      <c r="A1367" s="35" t="s">
        <v>6</v>
      </c>
      <c r="B1367" s="35" t="s">
        <v>8807</v>
      </c>
      <c r="C1367" s="36">
        <v>18</v>
      </c>
      <c r="D1367" s="37">
        <v>1.4830000000000001</v>
      </c>
      <c r="E1367" s="36"/>
      <c r="F1367" s="53">
        <v>1.3979999999999999</v>
      </c>
      <c r="G1367" s="36" t="s">
        <v>9810</v>
      </c>
      <c r="H1367" t="s">
        <v>9811</v>
      </c>
      <c r="I1367" t="s">
        <v>9812</v>
      </c>
      <c r="J1367" s="56" t="str">
        <f t="shared" si="84"/>
        <v xml:space="preserve"> 'ZM.ZM-818 ',</v>
      </c>
      <c r="K1367" t="s">
        <v>9813</v>
      </c>
      <c r="L1367" t="s">
        <v>9814</v>
      </c>
      <c r="M1367">
        <v>366</v>
      </c>
      <c r="N1367" t="str">
        <f t="shared" si="85"/>
        <v>when  'ZM.ZM-818 ',then 366</v>
      </c>
      <c r="O1367" t="str">
        <f t="shared" si="86"/>
        <v>V</v>
      </c>
      <c r="P1367">
        <v>9277</v>
      </c>
      <c r="Q1367" t="s">
        <v>8807</v>
      </c>
      <c r="R1367" t="s">
        <v>9816</v>
      </c>
      <c r="S1367" t="s">
        <v>9817</v>
      </c>
      <c r="T1367" t="str">
        <f t="shared" si="87"/>
        <v>update Unidad set Peso= '1.398 ' WHERE IDProductoServicio=9277</v>
      </c>
    </row>
    <row r="1368" spans="1:20" hidden="1" x14ac:dyDescent="0.25">
      <c r="A1368" s="35" t="s">
        <v>6</v>
      </c>
      <c r="B1368" s="35" t="s">
        <v>8809</v>
      </c>
      <c r="C1368" s="36">
        <v>2</v>
      </c>
      <c r="D1368" s="37">
        <v>1.405</v>
      </c>
      <c r="E1368" s="36"/>
      <c r="F1368" s="53">
        <v>0.98399999999999999</v>
      </c>
      <c r="G1368" s="36" t="s">
        <v>9810</v>
      </c>
      <c r="H1368" t="s">
        <v>9811</v>
      </c>
      <c r="I1368" t="s">
        <v>9812</v>
      </c>
      <c r="J1368" s="56" t="str">
        <f t="shared" si="84"/>
        <v xml:space="preserve"> 'ZM.ZM-821 ',</v>
      </c>
      <c r="K1368" t="s">
        <v>9813</v>
      </c>
      <c r="L1368" t="s">
        <v>9814</v>
      </c>
      <c r="M1368">
        <v>367</v>
      </c>
      <c r="N1368" t="str">
        <f t="shared" si="85"/>
        <v>when  'ZM.ZM-821 ',then 367</v>
      </c>
      <c r="O1368" t="str">
        <f t="shared" si="86"/>
        <v>V</v>
      </c>
      <c r="P1368">
        <v>13880</v>
      </c>
      <c r="Q1368" t="s">
        <v>8809</v>
      </c>
      <c r="R1368" t="s">
        <v>9816</v>
      </c>
      <c r="S1368" t="s">
        <v>9817</v>
      </c>
      <c r="T1368" t="str">
        <f t="shared" si="87"/>
        <v>update Unidad set Peso= '0.984 ' WHERE IDProductoServicio=13880</v>
      </c>
    </row>
    <row r="1369" spans="1:20" hidden="1" x14ac:dyDescent="0.25">
      <c r="A1369" s="35" t="s">
        <v>6</v>
      </c>
      <c r="B1369" s="35" t="s">
        <v>8811</v>
      </c>
      <c r="C1369" s="36">
        <v>12</v>
      </c>
      <c r="D1369" s="37">
        <v>1.42</v>
      </c>
      <c r="E1369" s="36"/>
      <c r="F1369" s="53">
        <v>1.246</v>
      </c>
      <c r="G1369" s="36" t="s">
        <v>9810</v>
      </c>
      <c r="H1369" t="s">
        <v>9811</v>
      </c>
      <c r="I1369" t="s">
        <v>9812</v>
      </c>
      <c r="J1369" s="56" t="str">
        <f t="shared" si="84"/>
        <v xml:space="preserve"> 'ZM.ZM-826 ',</v>
      </c>
      <c r="K1369" t="s">
        <v>9813</v>
      </c>
      <c r="L1369" t="s">
        <v>9814</v>
      </c>
      <c r="M1369">
        <v>368</v>
      </c>
      <c r="N1369" t="str">
        <f t="shared" si="85"/>
        <v>when  'ZM.ZM-826 ',then 368</v>
      </c>
      <c r="O1369" t="str">
        <f t="shared" si="86"/>
        <v>V</v>
      </c>
      <c r="P1369">
        <v>25216</v>
      </c>
      <c r="Q1369" t="s">
        <v>8811</v>
      </c>
      <c r="R1369" t="s">
        <v>9816</v>
      </c>
      <c r="S1369" t="s">
        <v>9817</v>
      </c>
      <c r="T1369" t="str">
        <f t="shared" si="87"/>
        <v>update Unidad set Peso= '1.246 ' WHERE IDProductoServicio=25216</v>
      </c>
    </row>
    <row r="1370" spans="1:20" hidden="1" x14ac:dyDescent="0.25">
      <c r="A1370" s="35" t="s">
        <v>6</v>
      </c>
      <c r="B1370" s="35" t="s">
        <v>8813</v>
      </c>
      <c r="C1370" s="36">
        <v>12</v>
      </c>
      <c r="D1370" s="37">
        <v>1.383</v>
      </c>
      <c r="E1370" s="36"/>
      <c r="F1370" s="53">
        <v>2.0939999999999999</v>
      </c>
      <c r="G1370" s="36" t="s">
        <v>9810</v>
      </c>
      <c r="H1370" t="s">
        <v>9811</v>
      </c>
      <c r="I1370" t="s">
        <v>9812</v>
      </c>
      <c r="J1370" s="56" t="str">
        <f t="shared" si="84"/>
        <v xml:space="preserve"> 'ZM.ZM-831 ',</v>
      </c>
      <c r="K1370" t="s">
        <v>9813</v>
      </c>
      <c r="L1370" t="s">
        <v>9814</v>
      </c>
      <c r="M1370">
        <v>369</v>
      </c>
      <c r="N1370" t="str">
        <f t="shared" si="85"/>
        <v>when  'ZM.ZM-831 ',then 369</v>
      </c>
      <c r="O1370" t="str">
        <f t="shared" si="86"/>
        <v>V</v>
      </c>
      <c r="P1370">
        <v>9168</v>
      </c>
      <c r="Q1370" t="s">
        <v>8813</v>
      </c>
      <c r="R1370" t="s">
        <v>9816</v>
      </c>
      <c r="S1370" t="s">
        <v>9817</v>
      </c>
      <c r="T1370" t="str">
        <f t="shared" si="87"/>
        <v>update Unidad set Peso= '2.094 ' WHERE IDProductoServicio=9168</v>
      </c>
    </row>
    <row r="1371" spans="1:20" hidden="1" x14ac:dyDescent="0.25">
      <c r="A1371" s="35" t="s">
        <v>6</v>
      </c>
      <c r="B1371" s="35" t="s">
        <v>8815</v>
      </c>
      <c r="C1371" s="36">
        <v>12</v>
      </c>
      <c r="D1371" s="37">
        <v>0.97599999999999998</v>
      </c>
      <c r="E1371" s="36"/>
      <c r="F1371" s="53">
        <v>2.1440000000000001</v>
      </c>
      <c r="G1371" s="36" t="s">
        <v>9810</v>
      </c>
      <c r="H1371" t="s">
        <v>9811</v>
      </c>
      <c r="I1371" t="s">
        <v>9812</v>
      </c>
      <c r="J1371" s="56" t="str">
        <f t="shared" si="84"/>
        <v xml:space="preserve"> 'ZM.ZM-832 ',</v>
      </c>
      <c r="K1371" t="s">
        <v>9813</v>
      </c>
      <c r="L1371" t="s">
        <v>9814</v>
      </c>
      <c r="M1371">
        <v>370</v>
      </c>
      <c r="N1371" t="str">
        <f t="shared" si="85"/>
        <v>when  'ZM.ZM-832 ',then 370</v>
      </c>
      <c r="O1371" t="str">
        <f t="shared" si="86"/>
        <v>V</v>
      </c>
      <c r="P1371">
        <v>15271</v>
      </c>
      <c r="Q1371" t="s">
        <v>8815</v>
      </c>
      <c r="R1371" t="s">
        <v>9816</v>
      </c>
      <c r="S1371" t="s">
        <v>9817</v>
      </c>
      <c r="T1371" t="str">
        <f t="shared" si="87"/>
        <v>update Unidad set Peso= '2.144 ' WHERE IDProductoServicio=15271</v>
      </c>
    </row>
    <row r="1372" spans="1:20" hidden="1" x14ac:dyDescent="0.25">
      <c r="A1372" s="35" t="s">
        <v>6</v>
      </c>
      <c r="B1372" s="35" t="s">
        <v>8817</v>
      </c>
      <c r="C1372" s="36">
        <v>2</v>
      </c>
      <c r="D1372" s="37">
        <v>1.242</v>
      </c>
      <c r="E1372" s="36"/>
      <c r="F1372" s="53">
        <v>2.1480000000000001</v>
      </c>
      <c r="G1372" s="36" t="s">
        <v>9810</v>
      </c>
      <c r="H1372" t="s">
        <v>9811</v>
      </c>
      <c r="I1372" t="s">
        <v>9812</v>
      </c>
      <c r="J1372" s="56" t="str">
        <f t="shared" si="84"/>
        <v xml:space="preserve"> 'ZM.ZM-833 ',</v>
      </c>
      <c r="K1372" t="s">
        <v>9813</v>
      </c>
      <c r="L1372" t="s">
        <v>9814</v>
      </c>
      <c r="M1372">
        <v>371</v>
      </c>
      <c r="N1372" t="str">
        <f t="shared" si="85"/>
        <v>when  'ZM.ZM-833 ',then 371</v>
      </c>
      <c r="O1372" t="str">
        <f t="shared" si="86"/>
        <v>V</v>
      </c>
      <c r="P1372">
        <v>13875</v>
      </c>
      <c r="Q1372" t="s">
        <v>8817</v>
      </c>
      <c r="R1372" t="s">
        <v>9816</v>
      </c>
      <c r="S1372" t="s">
        <v>9817</v>
      </c>
      <c r="T1372" t="str">
        <f t="shared" si="87"/>
        <v>update Unidad set Peso= '2.148 ' WHERE IDProductoServicio=13875</v>
      </c>
    </row>
    <row r="1373" spans="1:20" hidden="1" x14ac:dyDescent="0.25">
      <c r="A1373" s="35" t="s">
        <v>6</v>
      </c>
      <c r="B1373" s="35" t="s">
        <v>8819</v>
      </c>
      <c r="C1373" s="36">
        <v>4</v>
      </c>
      <c r="D1373" s="37">
        <v>2.08</v>
      </c>
      <c r="E1373" s="36"/>
      <c r="F1373" s="53">
        <v>1.1080000000000001</v>
      </c>
      <c r="G1373" s="36" t="s">
        <v>9810</v>
      </c>
      <c r="H1373" t="s">
        <v>9811</v>
      </c>
      <c r="I1373" t="s">
        <v>9812</v>
      </c>
      <c r="J1373" s="56" t="str">
        <f t="shared" si="84"/>
        <v xml:space="preserve"> 'ZM.ZM-8348002 ',</v>
      </c>
      <c r="K1373" t="s">
        <v>9813</v>
      </c>
      <c r="L1373" t="s">
        <v>9814</v>
      </c>
      <c r="M1373">
        <v>372</v>
      </c>
      <c r="N1373" t="str">
        <f t="shared" si="85"/>
        <v>when  'ZM.ZM-8348002 ',then 372</v>
      </c>
      <c r="O1373" t="str">
        <f t="shared" si="86"/>
        <v>V</v>
      </c>
      <c r="P1373">
        <v>24323</v>
      </c>
      <c r="Q1373" t="s">
        <v>8819</v>
      </c>
      <c r="R1373" t="s">
        <v>9816</v>
      </c>
      <c r="S1373" t="s">
        <v>9817</v>
      </c>
      <c r="T1373" t="str">
        <f t="shared" si="87"/>
        <v>update Unidad set Peso= '1.108 ' WHERE IDProductoServicio=24323</v>
      </c>
    </row>
    <row r="1374" spans="1:20" hidden="1" x14ac:dyDescent="0.25">
      <c r="A1374" s="35" t="s">
        <v>6</v>
      </c>
      <c r="B1374" s="35" t="s">
        <v>8821</v>
      </c>
      <c r="C1374" s="36">
        <v>34</v>
      </c>
      <c r="D1374" s="37">
        <v>2.137</v>
      </c>
      <c r="E1374" s="36"/>
      <c r="F1374" s="53">
        <v>0.36199999999999999</v>
      </c>
      <c r="G1374" s="36" t="s">
        <v>9810</v>
      </c>
      <c r="H1374" t="s">
        <v>9811</v>
      </c>
      <c r="I1374" t="s">
        <v>9812</v>
      </c>
      <c r="J1374" s="56" t="str">
        <f t="shared" si="84"/>
        <v xml:space="preserve"> 'ZM.ZM-8391 ',</v>
      </c>
      <c r="K1374" t="s">
        <v>9813</v>
      </c>
      <c r="L1374" t="s">
        <v>9814</v>
      </c>
      <c r="M1374">
        <v>373</v>
      </c>
      <c r="N1374" t="str">
        <f t="shared" si="85"/>
        <v>when  'ZM.ZM-8391 ',then 373</v>
      </c>
      <c r="O1374" t="str">
        <f t="shared" si="86"/>
        <v>V</v>
      </c>
      <c r="P1374">
        <v>26297</v>
      </c>
      <c r="Q1374" t="s">
        <v>8821</v>
      </c>
      <c r="R1374" t="s">
        <v>9816</v>
      </c>
      <c r="S1374" t="s">
        <v>9817</v>
      </c>
      <c r="T1374" t="str">
        <f t="shared" si="87"/>
        <v>update Unidad set Peso= '0.362 ' WHERE IDProductoServicio=26297</v>
      </c>
    </row>
    <row r="1375" spans="1:20" hidden="1" x14ac:dyDescent="0.25">
      <c r="A1375" s="35" t="s">
        <v>6</v>
      </c>
      <c r="B1375" s="35" t="s">
        <v>8823</v>
      </c>
      <c r="C1375" s="36">
        <v>5</v>
      </c>
      <c r="D1375" s="37">
        <v>2.1429999999999998</v>
      </c>
      <c r="E1375" s="36"/>
      <c r="F1375" s="53">
        <v>1.982</v>
      </c>
      <c r="G1375" s="36" t="s">
        <v>9810</v>
      </c>
      <c r="H1375" t="s">
        <v>9811</v>
      </c>
      <c r="I1375" t="s">
        <v>9812</v>
      </c>
      <c r="J1375" s="56" t="str">
        <f t="shared" si="84"/>
        <v xml:space="preserve"> 'ZM.ZM-840 ',</v>
      </c>
      <c r="K1375" t="s">
        <v>9813</v>
      </c>
      <c r="L1375" t="s">
        <v>9814</v>
      </c>
      <c r="M1375">
        <v>374</v>
      </c>
      <c r="N1375" t="str">
        <f t="shared" si="85"/>
        <v>when  'ZM.ZM-840 ',then 374</v>
      </c>
      <c r="O1375" t="str">
        <f t="shared" si="86"/>
        <v>V</v>
      </c>
      <c r="P1375">
        <v>9399</v>
      </c>
      <c r="Q1375" t="s">
        <v>8823</v>
      </c>
      <c r="R1375" t="s">
        <v>9816</v>
      </c>
      <c r="S1375" t="s">
        <v>9817</v>
      </c>
      <c r="T1375" t="str">
        <f t="shared" si="87"/>
        <v>update Unidad set Peso= '1.982 ' WHERE IDProductoServicio=9399</v>
      </c>
    </row>
    <row r="1376" spans="1:20" hidden="1" x14ac:dyDescent="0.25">
      <c r="A1376" s="35" t="s">
        <v>6</v>
      </c>
      <c r="B1376" s="35" t="s">
        <v>8825</v>
      </c>
      <c r="C1376" s="36">
        <v>43</v>
      </c>
      <c r="D1376" s="36">
        <v>1.234</v>
      </c>
      <c r="E1376" s="36"/>
      <c r="F1376" s="52">
        <v>0.39600000000000002</v>
      </c>
      <c r="G1376" s="36" t="s">
        <v>9810</v>
      </c>
      <c r="H1376" t="s">
        <v>9811</v>
      </c>
      <c r="I1376" t="s">
        <v>9812</v>
      </c>
      <c r="J1376" s="56" t="str">
        <f t="shared" si="84"/>
        <v xml:space="preserve"> 'ZM.ZM-8408 ',</v>
      </c>
      <c r="K1376" t="s">
        <v>9813</v>
      </c>
      <c r="L1376" t="s">
        <v>9814</v>
      </c>
      <c r="M1376">
        <v>375</v>
      </c>
      <c r="N1376" t="str">
        <f t="shared" si="85"/>
        <v>when  'ZM.ZM-8408 ',then 375</v>
      </c>
      <c r="O1376" t="str">
        <f t="shared" si="86"/>
        <v>V</v>
      </c>
      <c r="P1376">
        <v>25217</v>
      </c>
      <c r="Q1376" t="s">
        <v>8825</v>
      </c>
      <c r="R1376" t="s">
        <v>9816</v>
      </c>
      <c r="S1376" t="s">
        <v>9817</v>
      </c>
      <c r="T1376" t="str">
        <f t="shared" si="87"/>
        <v>update Unidad set Peso= '0.396 ' WHERE IDProductoServicio=25217</v>
      </c>
    </row>
    <row r="1377" spans="1:20" hidden="1" x14ac:dyDescent="0.25">
      <c r="A1377" s="35" t="s">
        <v>6</v>
      </c>
      <c r="B1377" s="35" t="s">
        <v>8827</v>
      </c>
      <c r="C1377" s="36">
        <v>48</v>
      </c>
      <c r="D1377" s="37">
        <v>0.35899999999999999</v>
      </c>
      <c r="E1377" s="36"/>
      <c r="F1377" s="53">
        <v>1.986</v>
      </c>
      <c r="G1377" s="36" t="s">
        <v>9810</v>
      </c>
      <c r="H1377" t="s">
        <v>9811</v>
      </c>
      <c r="I1377" t="s">
        <v>9812</v>
      </c>
      <c r="J1377" s="56" t="str">
        <f t="shared" si="84"/>
        <v xml:space="preserve"> 'ZM.ZM-841 ',</v>
      </c>
      <c r="K1377" t="s">
        <v>9813</v>
      </c>
      <c r="L1377" t="s">
        <v>9814</v>
      </c>
      <c r="M1377">
        <v>376</v>
      </c>
      <c r="N1377" t="str">
        <f t="shared" si="85"/>
        <v>when  'ZM.ZM-841 ',then 376</v>
      </c>
      <c r="O1377" t="str">
        <f t="shared" si="86"/>
        <v>V</v>
      </c>
      <c r="P1377">
        <v>9412</v>
      </c>
      <c r="Q1377" t="s">
        <v>8827</v>
      </c>
      <c r="R1377" t="s">
        <v>9816</v>
      </c>
      <c r="S1377" t="s">
        <v>9817</v>
      </c>
      <c r="T1377" t="str">
        <f t="shared" si="87"/>
        <v>update Unidad set Peso= '1.986 ' WHERE IDProductoServicio=9412</v>
      </c>
    </row>
    <row r="1378" spans="1:20" hidden="1" x14ac:dyDescent="0.25">
      <c r="A1378" s="35" t="s">
        <v>6</v>
      </c>
      <c r="B1378" s="35" t="s">
        <v>8829</v>
      </c>
      <c r="C1378" s="36">
        <v>24</v>
      </c>
      <c r="D1378" s="37">
        <v>1.996</v>
      </c>
      <c r="E1378" s="36"/>
      <c r="F1378" s="52">
        <v>1.95</v>
      </c>
      <c r="G1378" s="36" t="s">
        <v>9810</v>
      </c>
      <c r="H1378" t="s">
        <v>9811</v>
      </c>
      <c r="I1378" t="s">
        <v>9812</v>
      </c>
      <c r="J1378" s="56" t="str">
        <f t="shared" si="84"/>
        <v xml:space="preserve"> 'ZM.ZM-842 ',</v>
      </c>
      <c r="K1378" t="s">
        <v>9813</v>
      </c>
      <c r="L1378" t="s">
        <v>9814</v>
      </c>
      <c r="M1378">
        <v>377</v>
      </c>
      <c r="N1378" t="str">
        <f t="shared" si="85"/>
        <v>when  'ZM.ZM-842 ',then 377</v>
      </c>
      <c r="O1378" t="str">
        <f t="shared" si="86"/>
        <v>V</v>
      </c>
      <c r="P1378">
        <v>18774</v>
      </c>
      <c r="Q1378" t="s">
        <v>8829</v>
      </c>
      <c r="R1378" t="s">
        <v>9816</v>
      </c>
      <c r="S1378" t="s">
        <v>9817</v>
      </c>
      <c r="T1378" t="str">
        <f t="shared" si="87"/>
        <v>update Unidad set Peso= '1.95 ' WHERE IDProductoServicio=18774</v>
      </c>
    </row>
    <row r="1379" spans="1:20" hidden="1" x14ac:dyDescent="0.25">
      <c r="A1379" s="35" t="s">
        <v>6</v>
      </c>
      <c r="B1379" s="35" t="s">
        <v>8831</v>
      </c>
      <c r="C1379" s="36">
        <v>15</v>
      </c>
      <c r="D1379" s="37">
        <v>1.964</v>
      </c>
      <c r="E1379" s="36"/>
      <c r="F1379" s="53">
        <v>0.68600000000000005</v>
      </c>
      <c r="G1379" s="36" t="s">
        <v>9810</v>
      </c>
      <c r="H1379" t="s">
        <v>9811</v>
      </c>
      <c r="I1379" t="s">
        <v>9812</v>
      </c>
      <c r="J1379" s="56" t="str">
        <f t="shared" si="84"/>
        <v xml:space="preserve"> 'ZM.ZM-8494 ',</v>
      </c>
      <c r="K1379" t="s">
        <v>9813</v>
      </c>
      <c r="L1379" t="s">
        <v>9814</v>
      </c>
      <c r="M1379">
        <v>378</v>
      </c>
      <c r="N1379" t="str">
        <f t="shared" si="85"/>
        <v>when  'ZM.ZM-8494 ',then 378</v>
      </c>
      <c r="O1379" t="str">
        <f t="shared" si="86"/>
        <v>V</v>
      </c>
      <c r="P1379">
        <v>25015</v>
      </c>
      <c r="Q1379" t="s">
        <v>8831</v>
      </c>
      <c r="R1379" t="s">
        <v>9816</v>
      </c>
      <c r="S1379" t="s">
        <v>9817</v>
      </c>
      <c r="T1379" t="str">
        <f t="shared" si="87"/>
        <v>update Unidad set Peso= '0.686 ' WHERE IDProductoServicio=25015</v>
      </c>
    </row>
    <row r="1380" spans="1:20" hidden="1" x14ac:dyDescent="0.25">
      <c r="A1380" s="35" t="s">
        <v>6</v>
      </c>
      <c r="B1380" s="35" t="s">
        <v>8833</v>
      </c>
      <c r="C1380" s="36">
        <v>308</v>
      </c>
      <c r="D1380" s="37">
        <v>0.72099999999999997</v>
      </c>
      <c r="E1380" s="36"/>
      <c r="F1380" s="52">
        <v>0.72399999999999998</v>
      </c>
      <c r="G1380" s="36" t="s">
        <v>9810</v>
      </c>
      <c r="H1380" t="s">
        <v>9811</v>
      </c>
      <c r="I1380" t="s">
        <v>9812</v>
      </c>
      <c r="J1380" s="56" t="str">
        <f t="shared" si="84"/>
        <v xml:space="preserve"> 'ZM.ZM-860 ',</v>
      </c>
      <c r="K1380" t="s">
        <v>9813</v>
      </c>
      <c r="L1380" t="s">
        <v>9814</v>
      </c>
      <c r="M1380">
        <v>379</v>
      </c>
      <c r="N1380" t="str">
        <f t="shared" si="85"/>
        <v>when  'ZM.ZM-860 ',then 379</v>
      </c>
      <c r="O1380" t="str">
        <f t="shared" si="86"/>
        <v>V</v>
      </c>
      <c r="P1380">
        <v>17174</v>
      </c>
      <c r="Q1380" t="s">
        <v>8833</v>
      </c>
      <c r="R1380" t="s">
        <v>9816</v>
      </c>
      <c r="S1380" t="s">
        <v>9817</v>
      </c>
      <c r="T1380" t="str">
        <f t="shared" si="87"/>
        <v>update Unidad set Peso= '0.724 ' WHERE IDProductoServicio=17174</v>
      </c>
    </row>
    <row r="1381" spans="1:20" hidden="1" x14ac:dyDescent="0.25">
      <c r="A1381" s="35" t="s">
        <v>6</v>
      </c>
      <c r="B1381" s="35" t="s">
        <v>8835</v>
      </c>
      <c r="C1381" s="36">
        <v>21</v>
      </c>
      <c r="D1381" s="37">
        <v>0.39200000000000002</v>
      </c>
      <c r="E1381" s="36"/>
      <c r="F1381" s="53">
        <v>0.53400000000000003</v>
      </c>
      <c r="G1381" s="36" t="s">
        <v>9810</v>
      </c>
      <c r="H1381" t="s">
        <v>9811</v>
      </c>
      <c r="I1381" t="s">
        <v>9812</v>
      </c>
      <c r="J1381" s="56" t="str">
        <f t="shared" si="84"/>
        <v xml:space="preserve"> 'ZM.ZM-861 ',</v>
      </c>
      <c r="K1381" t="s">
        <v>9813</v>
      </c>
      <c r="L1381" t="s">
        <v>9814</v>
      </c>
      <c r="M1381">
        <v>380</v>
      </c>
      <c r="N1381" t="str">
        <f t="shared" si="85"/>
        <v>when  'ZM.ZM-861 ',then 380</v>
      </c>
      <c r="O1381" t="str">
        <f t="shared" si="86"/>
        <v>V</v>
      </c>
      <c r="P1381">
        <v>17175</v>
      </c>
      <c r="Q1381" t="s">
        <v>8835</v>
      </c>
      <c r="R1381" t="s">
        <v>9816</v>
      </c>
      <c r="S1381" t="s">
        <v>9817</v>
      </c>
      <c r="T1381" t="str">
        <f t="shared" si="87"/>
        <v>update Unidad set Peso= '0.534 ' WHERE IDProductoServicio=17175</v>
      </c>
    </row>
    <row r="1382" spans="1:20" hidden="1" x14ac:dyDescent="0.25">
      <c r="A1382" s="35" t="s">
        <v>6</v>
      </c>
      <c r="B1382" s="35" t="s">
        <v>8837</v>
      </c>
      <c r="C1382" s="36">
        <v>78</v>
      </c>
      <c r="D1382" s="37">
        <v>1.984</v>
      </c>
      <c r="E1382" s="36"/>
      <c r="F1382" s="53">
        <v>0.68400000000000005</v>
      </c>
      <c r="G1382" s="36" t="s">
        <v>9810</v>
      </c>
      <c r="H1382" t="s">
        <v>9811</v>
      </c>
      <c r="I1382" t="s">
        <v>9812</v>
      </c>
      <c r="J1382" s="56" t="str">
        <f t="shared" si="84"/>
        <v xml:space="preserve"> 'ZM.ZM-864 ',</v>
      </c>
      <c r="K1382" t="s">
        <v>9813</v>
      </c>
      <c r="L1382" t="s">
        <v>9814</v>
      </c>
      <c r="M1382">
        <v>381</v>
      </c>
      <c r="N1382" t="str">
        <f t="shared" si="85"/>
        <v>when  'ZM.ZM-864 ',then 381</v>
      </c>
      <c r="O1382" t="str">
        <f t="shared" si="86"/>
        <v>V</v>
      </c>
      <c r="P1382">
        <v>18730</v>
      </c>
      <c r="Q1382" t="s">
        <v>8837</v>
      </c>
      <c r="R1382" t="s">
        <v>9816</v>
      </c>
      <c r="S1382" t="s">
        <v>9817</v>
      </c>
      <c r="T1382" t="str">
        <f t="shared" si="87"/>
        <v>update Unidad set Peso= '0.684 ' WHERE IDProductoServicio=18730</v>
      </c>
    </row>
    <row r="1383" spans="1:20" hidden="1" x14ac:dyDescent="0.25">
      <c r="A1383" s="35" t="s">
        <v>6</v>
      </c>
      <c r="B1383" s="35" t="s">
        <v>8839</v>
      </c>
      <c r="C1383" s="36">
        <v>5</v>
      </c>
      <c r="D1383" s="37">
        <v>0.67500000000000004</v>
      </c>
      <c r="E1383" s="36"/>
      <c r="F1383" s="53">
        <v>0.72599999999999998</v>
      </c>
      <c r="G1383" s="36" t="s">
        <v>9810</v>
      </c>
      <c r="H1383" t="s">
        <v>9811</v>
      </c>
      <c r="I1383" t="s">
        <v>9812</v>
      </c>
      <c r="J1383" s="56" t="str">
        <f t="shared" si="84"/>
        <v xml:space="preserve"> 'ZM.ZM-866 ',</v>
      </c>
      <c r="K1383" t="s">
        <v>9813</v>
      </c>
      <c r="L1383" t="s">
        <v>9814</v>
      </c>
      <c r="M1383">
        <v>382</v>
      </c>
      <c r="N1383" t="str">
        <f t="shared" si="85"/>
        <v>when  'ZM.ZM-866 ',then 382</v>
      </c>
      <c r="O1383" t="str">
        <f t="shared" si="86"/>
        <v>V</v>
      </c>
      <c r="P1383">
        <v>23364</v>
      </c>
      <c r="Q1383" t="s">
        <v>8839</v>
      </c>
      <c r="R1383" t="s">
        <v>9816</v>
      </c>
      <c r="S1383" t="s">
        <v>9817</v>
      </c>
      <c r="T1383" t="str">
        <f t="shared" si="87"/>
        <v>update Unidad set Peso= '0.726 ' WHERE IDProductoServicio=23364</v>
      </c>
    </row>
    <row r="1384" spans="1:20" hidden="1" x14ac:dyDescent="0.25">
      <c r="A1384" s="35" t="s">
        <v>6</v>
      </c>
      <c r="B1384" s="35" t="s">
        <v>8841</v>
      </c>
      <c r="C1384" s="36">
        <v>24</v>
      </c>
      <c r="D1384" s="37">
        <v>0</v>
      </c>
      <c r="E1384" s="36"/>
      <c r="F1384" s="52">
        <v>0.46200000000000002</v>
      </c>
      <c r="G1384" s="36" t="s">
        <v>9810</v>
      </c>
      <c r="H1384" t="s">
        <v>9811</v>
      </c>
      <c r="I1384" t="s">
        <v>9812</v>
      </c>
      <c r="J1384" s="56" t="str">
        <f t="shared" si="84"/>
        <v xml:space="preserve"> 'ZM.ZM-8665 ',</v>
      </c>
      <c r="K1384" t="s">
        <v>9813</v>
      </c>
      <c r="L1384" t="s">
        <v>9814</v>
      </c>
      <c r="M1384">
        <v>383</v>
      </c>
      <c r="N1384" t="str">
        <f t="shared" si="85"/>
        <v>when  'ZM.ZM-8665 ',then 383</v>
      </c>
      <c r="O1384" t="str">
        <f t="shared" si="86"/>
        <v>V</v>
      </c>
      <c r="P1384">
        <v>27626</v>
      </c>
      <c r="Q1384" t="s">
        <v>8841</v>
      </c>
      <c r="R1384" t="s">
        <v>9816</v>
      </c>
      <c r="S1384" t="s">
        <v>9817</v>
      </c>
      <c r="T1384" t="str">
        <f t="shared" si="87"/>
        <v>update Unidad set Peso= '0.462 ' WHERE IDProductoServicio=27626</v>
      </c>
    </row>
    <row r="1385" spans="1:20" hidden="1" x14ac:dyDescent="0.25">
      <c r="A1385" s="35" t="s">
        <v>6</v>
      </c>
      <c r="B1385" s="35" t="s">
        <v>8843</v>
      </c>
      <c r="C1385" s="36">
        <v>8</v>
      </c>
      <c r="D1385" s="37">
        <v>0.53700000000000003</v>
      </c>
      <c r="E1385" s="36"/>
      <c r="F1385" s="52">
        <v>0.69</v>
      </c>
      <c r="G1385" s="36" t="s">
        <v>9810</v>
      </c>
      <c r="H1385" t="s">
        <v>9811</v>
      </c>
      <c r="I1385" t="s">
        <v>9812</v>
      </c>
      <c r="J1385" s="56" t="str">
        <f t="shared" si="84"/>
        <v xml:space="preserve"> 'ZM.ZM-8698 ',</v>
      </c>
      <c r="K1385" t="s">
        <v>9813</v>
      </c>
      <c r="L1385" t="s">
        <v>9814</v>
      </c>
      <c r="M1385">
        <v>384</v>
      </c>
      <c r="N1385" t="str">
        <f t="shared" si="85"/>
        <v>when  'ZM.ZM-8698 ',then 384</v>
      </c>
      <c r="O1385" t="str">
        <f t="shared" si="86"/>
        <v>V</v>
      </c>
      <c r="P1385">
        <v>14780</v>
      </c>
      <c r="Q1385" t="s">
        <v>8843</v>
      </c>
      <c r="R1385" t="s">
        <v>9816</v>
      </c>
      <c r="S1385" t="s">
        <v>9817</v>
      </c>
      <c r="T1385" t="str">
        <f t="shared" si="87"/>
        <v>update Unidad set Peso= '0.69 ' WHERE IDProductoServicio=14780</v>
      </c>
    </row>
    <row r="1386" spans="1:20" hidden="1" x14ac:dyDescent="0.25">
      <c r="A1386" s="35" t="s">
        <v>6</v>
      </c>
      <c r="B1386" s="35" t="s">
        <v>8845</v>
      </c>
      <c r="C1386" s="36">
        <v>6</v>
      </c>
      <c r="D1386" s="37">
        <v>0.67800000000000005</v>
      </c>
      <c r="E1386" s="36"/>
      <c r="F1386" s="53">
        <v>0.83199999999999996</v>
      </c>
      <c r="G1386" s="36" t="s">
        <v>9810</v>
      </c>
      <c r="H1386" t="s">
        <v>9811</v>
      </c>
      <c r="I1386" t="s">
        <v>9812</v>
      </c>
      <c r="J1386" s="56" t="str">
        <f t="shared" si="84"/>
        <v xml:space="preserve"> 'ZM.ZM-876 ',</v>
      </c>
      <c r="K1386" t="s">
        <v>9813</v>
      </c>
      <c r="L1386" t="s">
        <v>9814</v>
      </c>
      <c r="M1386">
        <v>385</v>
      </c>
      <c r="N1386" t="str">
        <f t="shared" si="85"/>
        <v>when  'ZM.ZM-876 ',then 385</v>
      </c>
      <c r="O1386" t="str">
        <f t="shared" si="86"/>
        <v>V</v>
      </c>
      <c r="P1386">
        <v>25395</v>
      </c>
      <c r="Q1386" t="s">
        <v>8845</v>
      </c>
      <c r="R1386" t="s">
        <v>9816</v>
      </c>
      <c r="S1386" t="s">
        <v>9817</v>
      </c>
      <c r="T1386" t="str">
        <f t="shared" si="87"/>
        <v>update Unidad set Peso= '0.832 ' WHERE IDProductoServicio=25395</v>
      </c>
    </row>
    <row r="1387" spans="1:20" hidden="1" x14ac:dyDescent="0.25">
      <c r="A1387" s="35" t="s">
        <v>6</v>
      </c>
      <c r="B1387" s="35" t="s">
        <v>8847</v>
      </c>
      <c r="C1387" s="36">
        <v>12</v>
      </c>
      <c r="D1387" s="37">
        <v>0.72299999999999998</v>
      </c>
      <c r="E1387" s="36"/>
      <c r="F1387" s="53">
        <v>1.234</v>
      </c>
      <c r="G1387" s="36" t="s">
        <v>9810</v>
      </c>
      <c r="H1387" t="s">
        <v>9811</v>
      </c>
      <c r="I1387" t="s">
        <v>9812</v>
      </c>
      <c r="J1387" s="56" t="str">
        <f t="shared" si="84"/>
        <v xml:space="preserve"> 'ZM.ZM-890 ',</v>
      </c>
      <c r="K1387" t="s">
        <v>9813</v>
      </c>
      <c r="L1387" t="s">
        <v>9814</v>
      </c>
      <c r="M1387">
        <v>386</v>
      </c>
      <c r="N1387" t="str">
        <f t="shared" si="85"/>
        <v>when  'ZM.ZM-890 ',then 386</v>
      </c>
      <c r="O1387" t="str">
        <f t="shared" si="86"/>
        <v>V</v>
      </c>
      <c r="P1387">
        <v>19003</v>
      </c>
      <c r="Q1387" t="s">
        <v>8847</v>
      </c>
      <c r="R1387" t="s">
        <v>9816</v>
      </c>
      <c r="S1387" t="s">
        <v>9817</v>
      </c>
      <c r="T1387" t="str">
        <f t="shared" si="87"/>
        <v>update Unidad set Peso= '1.234 ' WHERE IDProductoServicio=19003</v>
      </c>
    </row>
    <row r="1388" spans="1:20" hidden="1" x14ac:dyDescent="0.25">
      <c r="A1388" s="35" t="s">
        <v>6</v>
      </c>
      <c r="B1388" s="35" t="s">
        <v>8849</v>
      </c>
      <c r="C1388" s="36">
        <v>197</v>
      </c>
      <c r="D1388" s="37">
        <v>0.68500000000000005</v>
      </c>
      <c r="E1388" s="36"/>
      <c r="F1388" s="52">
        <v>1.08</v>
      </c>
      <c r="G1388" s="36" t="s">
        <v>9810</v>
      </c>
      <c r="H1388" t="s">
        <v>9811</v>
      </c>
      <c r="I1388" t="s">
        <v>9812</v>
      </c>
      <c r="J1388" s="56" t="str">
        <f t="shared" si="84"/>
        <v xml:space="preserve"> 'ZM.ZM-891 ',</v>
      </c>
      <c r="K1388" t="s">
        <v>9813</v>
      </c>
      <c r="L1388" t="s">
        <v>9814</v>
      </c>
      <c r="M1388">
        <v>387</v>
      </c>
      <c r="N1388" t="str">
        <f t="shared" si="85"/>
        <v>when  'ZM.ZM-891 ',then 387</v>
      </c>
      <c r="O1388" t="str">
        <f t="shared" si="86"/>
        <v>V</v>
      </c>
      <c r="P1388">
        <v>17301</v>
      </c>
      <c r="Q1388" t="s">
        <v>8849</v>
      </c>
      <c r="R1388" t="s">
        <v>9816</v>
      </c>
      <c r="S1388" t="s">
        <v>9817</v>
      </c>
      <c r="T1388" t="str">
        <f t="shared" si="87"/>
        <v>update Unidad set Peso= '1.08 ' WHERE IDProductoServicio=17301</v>
      </c>
    </row>
    <row r="1389" spans="1:20" hidden="1" x14ac:dyDescent="0.25">
      <c r="A1389" s="35" t="s">
        <v>6</v>
      </c>
      <c r="B1389" s="35" t="s">
        <v>8851</v>
      </c>
      <c r="C1389" s="36">
        <v>14</v>
      </c>
      <c r="D1389" s="37">
        <v>0.83899999999999997</v>
      </c>
      <c r="E1389" s="36"/>
      <c r="F1389" s="53">
        <v>1.0860000000000001</v>
      </c>
      <c r="G1389" s="36" t="s">
        <v>9810</v>
      </c>
      <c r="H1389" t="s">
        <v>9811</v>
      </c>
      <c r="I1389" t="s">
        <v>9812</v>
      </c>
      <c r="J1389" s="56" t="str">
        <f t="shared" si="84"/>
        <v xml:space="preserve"> 'ZM.ZM-894 ',</v>
      </c>
      <c r="K1389" t="s">
        <v>9813</v>
      </c>
      <c r="L1389" t="s">
        <v>9814</v>
      </c>
      <c r="M1389">
        <v>388</v>
      </c>
      <c r="N1389" t="str">
        <f t="shared" si="85"/>
        <v>when  'ZM.ZM-894 ',then 388</v>
      </c>
      <c r="O1389" t="str">
        <f t="shared" si="86"/>
        <v>V</v>
      </c>
      <c r="P1389">
        <v>10909</v>
      </c>
      <c r="Q1389" t="s">
        <v>8851</v>
      </c>
      <c r="R1389" t="s">
        <v>9816</v>
      </c>
      <c r="S1389" t="s">
        <v>9817</v>
      </c>
      <c r="T1389" t="str">
        <f t="shared" si="87"/>
        <v>update Unidad set Peso= '1.086 ' WHERE IDProductoServicio=10909</v>
      </c>
    </row>
    <row r="1390" spans="1:20" hidden="1" x14ac:dyDescent="0.25">
      <c r="A1390" s="35" t="s">
        <v>6</v>
      </c>
      <c r="B1390" s="35" t="s">
        <v>8853</v>
      </c>
      <c r="C1390" s="36">
        <v>52</v>
      </c>
      <c r="D1390" s="37">
        <v>1.2290000000000001</v>
      </c>
      <c r="E1390" s="36"/>
      <c r="F1390" s="53">
        <v>1.0880000000000001</v>
      </c>
      <c r="G1390" s="36" t="s">
        <v>9810</v>
      </c>
      <c r="H1390" t="s">
        <v>9811</v>
      </c>
      <c r="I1390" t="s">
        <v>9812</v>
      </c>
      <c r="J1390" s="56" t="str">
        <f t="shared" si="84"/>
        <v xml:space="preserve"> 'ZM.ZM-896 ',</v>
      </c>
      <c r="K1390" t="s">
        <v>9813</v>
      </c>
      <c r="L1390" t="s">
        <v>9814</v>
      </c>
      <c r="M1390">
        <v>389</v>
      </c>
      <c r="N1390" t="str">
        <f t="shared" si="85"/>
        <v>when  'ZM.ZM-896 ',then 389</v>
      </c>
      <c r="O1390" t="str">
        <f t="shared" si="86"/>
        <v>V</v>
      </c>
      <c r="P1390">
        <v>10911</v>
      </c>
      <c r="Q1390" t="s">
        <v>8853</v>
      </c>
      <c r="R1390" t="s">
        <v>9816</v>
      </c>
      <c r="S1390" t="s">
        <v>9817</v>
      </c>
      <c r="T1390" t="str">
        <f t="shared" si="87"/>
        <v>update Unidad set Peso= '1.088 ' WHERE IDProductoServicio=10911</v>
      </c>
    </row>
    <row r="1391" spans="1:20" hidden="1" x14ac:dyDescent="0.25">
      <c r="A1391" s="35" t="s">
        <v>6</v>
      </c>
      <c r="B1391" s="35" t="s">
        <v>8855</v>
      </c>
      <c r="C1391" s="36">
        <v>2</v>
      </c>
      <c r="D1391" s="37">
        <v>1.075</v>
      </c>
      <c r="E1391" s="36"/>
      <c r="F1391" s="53">
        <v>0.112</v>
      </c>
      <c r="G1391" s="36" t="s">
        <v>9810</v>
      </c>
      <c r="H1391" t="s">
        <v>9811</v>
      </c>
      <c r="I1391" t="s">
        <v>9812</v>
      </c>
      <c r="J1391" s="56" t="str">
        <f t="shared" si="84"/>
        <v xml:space="preserve"> 'ZM.ZM-896-91 ',</v>
      </c>
      <c r="K1391" t="s">
        <v>9813</v>
      </c>
      <c r="L1391" t="s">
        <v>9814</v>
      </c>
      <c r="M1391">
        <v>390</v>
      </c>
      <c r="N1391" t="str">
        <f t="shared" si="85"/>
        <v>when  'ZM.ZM-896-91 ',then 390</v>
      </c>
      <c r="O1391" t="str">
        <f t="shared" si="86"/>
        <v>V</v>
      </c>
      <c r="P1391">
        <v>10912</v>
      </c>
      <c r="Q1391" t="s">
        <v>8855</v>
      </c>
      <c r="R1391" t="s">
        <v>9816</v>
      </c>
      <c r="S1391" t="s">
        <v>9817</v>
      </c>
      <c r="T1391" t="str">
        <f t="shared" si="87"/>
        <v>update Unidad set Peso= '0.112 ' WHERE IDProductoServicio=10912</v>
      </c>
    </row>
    <row r="1392" spans="1:20" hidden="1" x14ac:dyDescent="0.25">
      <c r="A1392" s="35" t="s">
        <v>6</v>
      </c>
      <c r="B1392" s="35" t="s">
        <v>8857</v>
      </c>
      <c r="C1392" s="36">
        <v>19</v>
      </c>
      <c r="D1392" s="37">
        <v>1.08</v>
      </c>
      <c r="E1392" s="36"/>
      <c r="F1392" s="53">
        <v>1.0780000000000001</v>
      </c>
      <c r="G1392" s="36" t="s">
        <v>9810</v>
      </c>
      <c r="H1392" t="s">
        <v>9811</v>
      </c>
      <c r="I1392" t="s">
        <v>9812</v>
      </c>
      <c r="J1392" s="56" t="str">
        <f t="shared" si="84"/>
        <v xml:space="preserve"> 'ZM.ZM-897 ',</v>
      </c>
      <c r="K1392" t="s">
        <v>9813</v>
      </c>
      <c r="L1392" t="s">
        <v>9814</v>
      </c>
      <c r="M1392">
        <v>391</v>
      </c>
      <c r="N1392" t="str">
        <f t="shared" si="85"/>
        <v>when  'ZM.ZM-897 ',then 391</v>
      </c>
      <c r="O1392" t="str">
        <f t="shared" si="86"/>
        <v>V</v>
      </c>
      <c r="P1392">
        <v>24327</v>
      </c>
      <c r="Q1392" t="s">
        <v>8857</v>
      </c>
      <c r="R1392" t="s">
        <v>9816</v>
      </c>
      <c r="S1392" t="s">
        <v>9817</v>
      </c>
      <c r="T1392" t="str">
        <f t="shared" si="87"/>
        <v>update Unidad set Peso= '1.078 ' WHERE IDProductoServicio=24327</v>
      </c>
    </row>
    <row r="1393" spans="1:20" hidden="1" x14ac:dyDescent="0.25">
      <c r="A1393" s="35" t="s">
        <v>6</v>
      </c>
      <c r="B1393" s="35" t="s">
        <v>8859</v>
      </c>
      <c r="C1393" s="36">
        <v>85</v>
      </c>
      <c r="D1393" s="37">
        <v>1.07</v>
      </c>
      <c r="E1393" s="36"/>
      <c r="F1393" s="53">
        <v>1.238</v>
      </c>
      <c r="G1393" s="36" t="s">
        <v>9810</v>
      </c>
      <c r="H1393" t="s">
        <v>9811</v>
      </c>
      <c r="I1393" t="s">
        <v>9812</v>
      </c>
      <c r="J1393" s="56" t="str">
        <f t="shared" si="84"/>
        <v xml:space="preserve"> 'ZM.ZM-898 ',</v>
      </c>
      <c r="K1393" t="s">
        <v>9813</v>
      </c>
      <c r="L1393" t="s">
        <v>9814</v>
      </c>
      <c r="M1393">
        <v>392</v>
      </c>
      <c r="N1393" t="str">
        <f t="shared" si="85"/>
        <v>when  'ZM.ZM-898 ',then 392</v>
      </c>
      <c r="O1393" t="str">
        <f t="shared" si="86"/>
        <v>V</v>
      </c>
      <c r="P1393">
        <v>14365</v>
      </c>
      <c r="Q1393" t="s">
        <v>8859</v>
      </c>
      <c r="R1393" t="s">
        <v>9816</v>
      </c>
      <c r="S1393" t="s">
        <v>9817</v>
      </c>
      <c r="T1393" t="str">
        <f t="shared" si="87"/>
        <v>update Unidad set Peso= '1.238 ' WHERE IDProductoServicio=14365</v>
      </c>
    </row>
    <row r="1394" spans="1:20" hidden="1" x14ac:dyDescent="0.25">
      <c r="A1394" s="35" t="s">
        <v>6</v>
      </c>
      <c r="B1394" s="35" t="s">
        <v>8861</v>
      </c>
      <c r="C1394" s="36">
        <v>40</v>
      </c>
      <c r="D1394" s="37">
        <v>0</v>
      </c>
      <c r="E1394" s="36"/>
      <c r="F1394" s="52">
        <v>0.27200000000000002</v>
      </c>
      <c r="G1394" s="36" t="s">
        <v>9810</v>
      </c>
      <c r="H1394" t="s">
        <v>9811</v>
      </c>
      <c r="I1394" t="s">
        <v>9812</v>
      </c>
      <c r="J1394" s="56" t="str">
        <f t="shared" si="84"/>
        <v xml:space="preserve"> 'ZM.ZM-8984501 ',</v>
      </c>
      <c r="K1394" t="s">
        <v>9813</v>
      </c>
      <c r="L1394" t="s">
        <v>9814</v>
      </c>
      <c r="M1394">
        <v>393</v>
      </c>
      <c r="N1394" t="str">
        <f t="shared" si="85"/>
        <v>when  'ZM.ZM-8984501 ',then 393</v>
      </c>
      <c r="O1394" t="str">
        <f t="shared" si="86"/>
        <v>V</v>
      </c>
      <c r="P1394">
        <v>27507</v>
      </c>
      <c r="Q1394" t="s">
        <v>8861</v>
      </c>
      <c r="R1394" t="s">
        <v>9816</v>
      </c>
      <c r="S1394" t="s">
        <v>9817</v>
      </c>
      <c r="T1394" t="str">
        <f t="shared" si="87"/>
        <v>update Unidad set Peso= '0.272 ' WHERE IDProductoServicio=27507</v>
      </c>
    </row>
    <row r="1395" spans="1:20" hidden="1" x14ac:dyDescent="0.25">
      <c r="A1395" s="35" t="s">
        <v>6</v>
      </c>
      <c r="B1395" s="35" t="s">
        <v>8863</v>
      </c>
      <c r="C1395" s="36">
        <v>14</v>
      </c>
      <c r="D1395" s="37">
        <v>0</v>
      </c>
      <c r="E1395" s="36"/>
      <c r="F1395" s="52">
        <v>0.63200000000000001</v>
      </c>
      <c r="G1395" s="36" t="s">
        <v>9810</v>
      </c>
      <c r="H1395" t="s">
        <v>9811</v>
      </c>
      <c r="I1395" t="s">
        <v>9812</v>
      </c>
      <c r="J1395" s="56" t="str">
        <f t="shared" si="84"/>
        <v xml:space="preserve"> 'ZM.ZM-8993 ',</v>
      </c>
      <c r="K1395" t="s">
        <v>9813</v>
      </c>
      <c r="L1395" t="s">
        <v>9814</v>
      </c>
      <c r="M1395">
        <v>394</v>
      </c>
      <c r="N1395" t="str">
        <f t="shared" si="85"/>
        <v>when  'ZM.ZM-8993 ',then 394</v>
      </c>
      <c r="O1395" t="str">
        <f t="shared" si="86"/>
        <v>V</v>
      </c>
      <c r="P1395">
        <v>27621</v>
      </c>
      <c r="Q1395" t="s">
        <v>8863</v>
      </c>
      <c r="R1395" t="s">
        <v>9816</v>
      </c>
      <c r="S1395" t="s">
        <v>9817</v>
      </c>
      <c r="T1395" t="str">
        <f t="shared" si="87"/>
        <v>update Unidad set Peso= '0.632 ' WHERE IDProductoServicio=27621</v>
      </c>
    </row>
    <row r="1396" spans="1:20" hidden="1" x14ac:dyDescent="0.25">
      <c r="A1396" s="35" t="s">
        <v>6</v>
      </c>
      <c r="B1396" s="35" t="s">
        <v>8865</v>
      </c>
      <c r="C1396" s="36">
        <v>29</v>
      </c>
      <c r="D1396" s="37">
        <v>0.115</v>
      </c>
      <c r="E1396" s="36"/>
      <c r="F1396" s="53">
        <v>0.64200000000000002</v>
      </c>
      <c r="G1396" s="36" t="s">
        <v>9810</v>
      </c>
      <c r="H1396" t="s">
        <v>9811</v>
      </c>
      <c r="I1396" t="s">
        <v>9812</v>
      </c>
      <c r="J1396" s="56" t="str">
        <f t="shared" si="84"/>
        <v xml:space="preserve"> 'ZM.ZM-8995 ',</v>
      </c>
      <c r="K1396" t="s">
        <v>9813</v>
      </c>
      <c r="L1396" t="s">
        <v>9814</v>
      </c>
      <c r="M1396">
        <v>395</v>
      </c>
      <c r="N1396" t="str">
        <f t="shared" si="85"/>
        <v>when  'ZM.ZM-8995 ',then 395</v>
      </c>
      <c r="O1396" t="str">
        <f t="shared" si="86"/>
        <v>V</v>
      </c>
      <c r="P1396">
        <v>25106</v>
      </c>
      <c r="Q1396" t="s">
        <v>8865</v>
      </c>
      <c r="R1396" t="s">
        <v>9816</v>
      </c>
      <c r="S1396" t="s">
        <v>9817</v>
      </c>
      <c r="T1396" t="str">
        <f t="shared" si="87"/>
        <v>update Unidad set Peso= '0.642 ' WHERE IDProductoServicio=25106</v>
      </c>
    </row>
    <row r="1397" spans="1:20" hidden="1" x14ac:dyDescent="0.25">
      <c r="A1397" s="35" t="s">
        <v>6</v>
      </c>
      <c r="B1397" s="35" t="s">
        <v>8867</v>
      </c>
      <c r="C1397" s="36">
        <v>70</v>
      </c>
      <c r="D1397" s="37">
        <v>1.075</v>
      </c>
      <c r="E1397" s="36"/>
      <c r="F1397" s="53">
        <v>0.64800000000000002</v>
      </c>
      <c r="G1397" s="36" t="s">
        <v>9810</v>
      </c>
      <c r="H1397" t="s">
        <v>9811</v>
      </c>
      <c r="I1397" t="s">
        <v>9812</v>
      </c>
      <c r="J1397" s="56" t="str">
        <f t="shared" si="84"/>
        <v xml:space="preserve"> 'ZM.ZM-901 ',</v>
      </c>
      <c r="K1397" t="s">
        <v>9813</v>
      </c>
      <c r="L1397" t="s">
        <v>9814</v>
      </c>
      <c r="M1397">
        <v>396</v>
      </c>
      <c r="N1397" t="str">
        <f t="shared" si="85"/>
        <v>when  'ZM.ZM-901 ',then 396</v>
      </c>
      <c r="O1397" t="str">
        <f t="shared" si="86"/>
        <v>V</v>
      </c>
      <c r="P1397">
        <v>15337</v>
      </c>
      <c r="Q1397" t="s">
        <v>8867</v>
      </c>
      <c r="R1397" t="s">
        <v>9816</v>
      </c>
      <c r="S1397" t="s">
        <v>9817</v>
      </c>
      <c r="T1397" t="str">
        <f t="shared" si="87"/>
        <v>update Unidad set Peso= '0.648 ' WHERE IDProductoServicio=15337</v>
      </c>
    </row>
    <row r="1398" spans="1:20" hidden="1" x14ac:dyDescent="0.25">
      <c r="A1398" s="35" t="s">
        <v>6</v>
      </c>
      <c r="B1398" s="35" t="s">
        <v>8869</v>
      </c>
      <c r="C1398" s="36">
        <v>1</v>
      </c>
      <c r="D1398" s="37">
        <v>1.1850000000000001</v>
      </c>
      <c r="E1398" s="36"/>
      <c r="F1398" s="53">
        <v>6.1239999999999997</v>
      </c>
      <c r="G1398" s="36" t="s">
        <v>9810</v>
      </c>
      <c r="H1398" t="s">
        <v>9811</v>
      </c>
      <c r="I1398" t="s">
        <v>9812</v>
      </c>
      <c r="J1398" s="56" t="str">
        <f t="shared" si="84"/>
        <v xml:space="preserve"> 'ZM.ZM-9010202 ',</v>
      </c>
      <c r="K1398" t="s">
        <v>9813</v>
      </c>
      <c r="L1398" t="s">
        <v>9814</v>
      </c>
      <c r="M1398">
        <v>397</v>
      </c>
      <c r="N1398" t="str">
        <f t="shared" si="85"/>
        <v>when  'ZM.ZM-9010202 ',then 397</v>
      </c>
      <c r="O1398" t="str">
        <f t="shared" si="86"/>
        <v>V</v>
      </c>
      <c r="P1398">
        <v>15303</v>
      </c>
      <c r="Q1398" t="s">
        <v>8869</v>
      </c>
      <c r="R1398" t="s">
        <v>9816</v>
      </c>
      <c r="S1398" t="s">
        <v>9817</v>
      </c>
      <c r="T1398" t="str">
        <f t="shared" si="87"/>
        <v>update Unidad set Peso= '6.124 ' WHERE IDProductoServicio=15303</v>
      </c>
    </row>
    <row r="1399" spans="1:20" hidden="1" x14ac:dyDescent="0.25">
      <c r="A1399" s="35" t="s">
        <v>6</v>
      </c>
      <c r="B1399" s="35" t="s">
        <v>8871</v>
      </c>
      <c r="C1399" s="36">
        <v>41</v>
      </c>
      <c r="D1399" s="37">
        <v>0.63800000000000001</v>
      </c>
      <c r="E1399" s="36"/>
      <c r="F1399" s="53">
        <v>1.008</v>
      </c>
      <c r="G1399" s="36" t="s">
        <v>9810</v>
      </c>
      <c r="H1399" t="s">
        <v>9811</v>
      </c>
      <c r="I1399" t="s">
        <v>9812</v>
      </c>
      <c r="J1399" s="56" t="str">
        <f t="shared" si="84"/>
        <v xml:space="preserve"> 'ZM.ZM-902 ',</v>
      </c>
      <c r="K1399" t="s">
        <v>9813</v>
      </c>
      <c r="L1399" t="s">
        <v>9814</v>
      </c>
      <c r="M1399">
        <v>398</v>
      </c>
      <c r="N1399" t="str">
        <f t="shared" si="85"/>
        <v>when  'ZM.ZM-902 ',then 398</v>
      </c>
      <c r="O1399" t="str">
        <f t="shared" si="86"/>
        <v>V</v>
      </c>
      <c r="P1399">
        <v>15338</v>
      </c>
      <c r="Q1399" t="s">
        <v>8871</v>
      </c>
      <c r="R1399" t="s">
        <v>9816</v>
      </c>
      <c r="S1399" t="s">
        <v>9817</v>
      </c>
      <c r="T1399" t="str">
        <f t="shared" si="87"/>
        <v>update Unidad set Peso= '1.008 ' WHERE IDProductoServicio=15338</v>
      </c>
    </row>
    <row r="1400" spans="1:20" hidden="1" x14ac:dyDescent="0.25">
      <c r="A1400" s="35" t="s">
        <v>6</v>
      </c>
      <c r="B1400" s="35" t="s">
        <v>8873</v>
      </c>
      <c r="C1400" s="36">
        <v>24</v>
      </c>
      <c r="D1400" s="37">
        <v>0</v>
      </c>
      <c r="E1400" s="36"/>
      <c r="F1400" s="52">
        <v>0.72799999999999998</v>
      </c>
      <c r="G1400" s="36" t="s">
        <v>9810</v>
      </c>
      <c r="H1400" t="s">
        <v>9811</v>
      </c>
      <c r="I1400" t="s">
        <v>9812</v>
      </c>
      <c r="J1400" s="56" t="str">
        <f t="shared" si="84"/>
        <v xml:space="preserve"> 'ZM.ZM-9382 ',</v>
      </c>
      <c r="K1400" t="s">
        <v>9813</v>
      </c>
      <c r="L1400" t="s">
        <v>9814</v>
      </c>
      <c r="M1400">
        <v>399</v>
      </c>
      <c r="N1400" t="str">
        <f t="shared" si="85"/>
        <v>when  'ZM.ZM-9382 ',then 399</v>
      </c>
      <c r="O1400" t="str">
        <f t="shared" si="86"/>
        <v>V</v>
      </c>
      <c r="P1400">
        <v>27622</v>
      </c>
      <c r="Q1400" t="s">
        <v>8873</v>
      </c>
      <c r="R1400" t="s">
        <v>9816</v>
      </c>
      <c r="S1400" t="s">
        <v>9817</v>
      </c>
      <c r="T1400" t="str">
        <f t="shared" si="87"/>
        <v>update Unidad set Peso= '0.728 ' WHERE IDProductoServicio=27622</v>
      </c>
    </row>
    <row r="1401" spans="1:20" hidden="1" x14ac:dyDescent="0.25">
      <c r="A1401" s="35" t="s">
        <v>6</v>
      </c>
      <c r="B1401" s="35" t="s">
        <v>8875</v>
      </c>
      <c r="C1401" s="36">
        <v>24</v>
      </c>
      <c r="D1401" s="37">
        <v>0</v>
      </c>
      <c r="E1401" s="36"/>
      <c r="F1401" s="52">
        <v>0.36199999999999999</v>
      </c>
      <c r="G1401" s="36" t="s">
        <v>9810</v>
      </c>
      <c r="H1401" t="s">
        <v>9811</v>
      </c>
      <c r="I1401" t="s">
        <v>9812</v>
      </c>
      <c r="J1401" s="56" t="str">
        <f t="shared" si="84"/>
        <v xml:space="preserve"> 'ZM.ZM-9391 ',</v>
      </c>
      <c r="K1401" t="s">
        <v>9813</v>
      </c>
      <c r="L1401" t="s">
        <v>9814</v>
      </c>
      <c r="M1401">
        <v>400</v>
      </c>
      <c r="N1401" t="str">
        <f t="shared" si="85"/>
        <v>when  'ZM.ZM-9391 ',then 400</v>
      </c>
      <c r="O1401" t="str">
        <f t="shared" si="86"/>
        <v>V</v>
      </c>
      <c r="P1401">
        <v>27620</v>
      </c>
      <c r="Q1401" t="s">
        <v>8875</v>
      </c>
      <c r="R1401" t="s">
        <v>9816</v>
      </c>
      <c r="S1401" t="s">
        <v>9817</v>
      </c>
      <c r="T1401" t="str">
        <f t="shared" si="87"/>
        <v>update Unidad set Peso= '0.362 ' WHERE IDProductoServicio=27620</v>
      </c>
    </row>
    <row r="1402" spans="1:20" hidden="1" x14ac:dyDescent="0.25">
      <c r="A1402" s="35" t="s">
        <v>6</v>
      </c>
      <c r="B1402" s="35" t="s">
        <v>8877</v>
      </c>
      <c r="C1402" s="36">
        <v>15</v>
      </c>
      <c r="D1402" s="37">
        <v>6.0890000000000004</v>
      </c>
      <c r="E1402" s="36"/>
      <c r="F1402" s="53">
        <v>0.39600000000000002</v>
      </c>
      <c r="G1402" s="36" t="s">
        <v>9810</v>
      </c>
      <c r="H1402" t="s">
        <v>9811</v>
      </c>
      <c r="I1402" t="s">
        <v>9812</v>
      </c>
      <c r="J1402" s="56" t="str">
        <f t="shared" si="84"/>
        <v xml:space="preserve"> 'ZM.ZM-9408 ',</v>
      </c>
      <c r="K1402" t="s">
        <v>9813</v>
      </c>
      <c r="L1402" t="s">
        <v>9814</v>
      </c>
      <c r="M1402">
        <v>401</v>
      </c>
      <c r="N1402" t="str">
        <f t="shared" si="85"/>
        <v>when  'ZM.ZM-9408 ',then 401</v>
      </c>
      <c r="O1402" t="str">
        <f t="shared" si="86"/>
        <v>V</v>
      </c>
      <c r="P1402">
        <v>24359</v>
      </c>
      <c r="Q1402" t="s">
        <v>8877</v>
      </c>
      <c r="R1402" t="s">
        <v>9816</v>
      </c>
      <c r="S1402" t="s">
        <v>9817</v>
      </c>
      <c r="T1402" t="str">
        <f t="shared" si="87"/>
        <v>update Unidad set Peso= '0.396 ' WHERE IDProductoServicio=24359</v>
      </c>
    </row>
    <row r="1403" spans="1:20" hidden="1" x14ac:dyDescent="0.25">
      <c r="A1403" s="35" t="s">
        <v>6</v>
      </c>
      <c r="B1403" s="35" t="s">
        <v>8879</v>
      </c>
      <c r="C1403" s="36">
        <v>26</v>
      </c>
      <c r="D1403" s="37">
        <v>1.0009999999999999</v>
      </c>
      <c r="E1403" s="36"/>
      <c r="F1403" s="53">
        <v>0.56599999999999995</v>
      </c>
      <c r="G1403" s="36" t="s">
        <v>9810</v>
      </c>
      <c r="H1403" t="s">
        <v>9811</v>
      </c>
      <c r="I1403" t="s">
        <v>9812</v>
      </c>
      <c r="J1403" s="56" t="str">
        <f t="shared" si="84"/>
        <v xml:space="preserve"> 'ZM.ZM-9492 ',</v>
      </c>
      <c r="K1403" t="s">
        <v>9813</v>
      </c>
      <c r="L1403" t="s">
        <v>9814</v>
      </c>
      <c r="M1403">
        <v>402</v>
      </c>
      <c r="N1403" t="str">
        <f t="shared" si="85"/>
        <v>when  'ZM.ZM-9492 ',then 402</v>
      </c>
      <c r="O1403" t="str">
        <f t="shared" si="86"/>
        <v>V</v>
      </c>
      <c r="P1403">
        <v>25016</v>
      </c>
      <c r="Q1403" t="s">
        <v>8879</v>
      </c>
      <c r="R1403" t="s">
        <v>9816</v>
      </c>
      <c r="S1403" t="s">
        <v>9817</v>
      </c>
      <c r="T1403" t="str">
        <f t="shared" si="87"/>
        <v>update Unidad set Peso= '0.566 ' WHERE IDProductoServicio=25016</v>
      </c>
    </row>
    <row r="1404" spans="1:20" hidden="1" x14ac:dyDescent="0.25">
      <c r="A1404" s="35" t="s">
        <v>6</v>
      </c>
      <c r="B1404" s="35" t="s">
        <v>8881</v>
      </c>
      <c r="C1404" s="36">
        <v>19</v>
      </c>
      <c r="D1404" s="37">
        <v>1.0109999999999999</v>
      </c>
      <c r="E1404" s="36"/>
      <c r="F1404" s="53">
        <v>2.444</v>
      </c>
      <c r="G1404" s="36" t="s">
        <v>9810</v>
      </c>
      <c r="H1404" t="s">
        <v>9811</v>
      </c>
      <c r="I1404" t="s">
        <v>9812</v>
      </c>
      <c r="J1404" s="56" t="str">
        <f t="shared" si="84"/>
        <v xml:space="preserve"> 'ZM.ZM-950 ',</v>
      </c>
      <c r="K1404" t="s">
        <v>9813</v>
      </c>
      <c r="L1404" t="s">
        <v>9814</v>
      </c>
      <c r="M1404">
        <v>403</v>
      </c>
      <c r="N1404" t="str">
        <f t="shared" si="85"/>
        <v>when  'ZM.ZM-950 ',then 403</v>
      </c>
      <c r="O1404" t="str">
        <f t="shared" si="86"/>
        <v>V</v>
      </c>
      <c r="P1404">
        <v>9461</v>
      </c>
      <c r="Q1404" t="s">
        <v>8881</v>
      </c>
      <c r="R1404" t="s">
        <v>9816</v>
      </c>
      <c r="S1404" t="s">
        <v>9817</v>
      </c>
      <c r="T1404" t="str">
        <f t="shared" si="87"/>
        <v>update Unidad set Peso= '2.444 ' WHERE IDProductoServicio=9461</v>
      </c>
    </row>
    <row r="1405" spans="1:20" hidden="1" x14ac:dyDescent="0.25">
      <c r="A1405" s="35" t="s">
        <v>6</v>
      </c>
      <c r="B1405" s="35" t="s">
        <v>8883</v>
      </c>
      <c r="C1405" s="36">
        <v>6</v>
      </c>
      <c r="D1405" s="37">
        <v>0.39500000000000002</v>
      </c>
      <c r="E1405" s="36"/>
      <c r="F1405" s="53">
        <v>0.61399999999999999</v>
      </c>
      <c r="G1405" s="36" t="s">
        <v>9810</v>
      </c>
      <c r="H1405" t="s">
        <v>9811</v>
      </c>
      <c r="I1405" t="s">
        <v>9812</v>
      </c>
      <c r="J1405" s="56" t="str">
        <f t="shared" si="84"/>
        <v xml:space="preserve"> 'ZM.ZM-9705 ',</v>
      </c>
      <c r="K1405" t="s">
        <v>9813</v>
      </c>
      <c r="L1405" t="s">
        <v>9814</v>
      </c>
      <c r="M1405">
        <v>404</v>
      </c>
      <c r="N1405" t="str">
        <f t="shared" si="85"/>
        <v>when  'ZM.ZM-9705 ',then 404</v>
      </c>
      <c r="O1405" t="str">
        <f t="shared" si="86"/>
        <v>V</v>
      </c>
      <c r="P1405">
        <v>24329</v>
      </c>
      <c r="Q1405" t="s">
        <v>8883</v>
      </c>
      <c r="R1405" t="s">
        <v>9816</v>
      </c>
      <c r="S1405" t="s">
        <v>9817</v>
      </c>
      <c r="T1405" t="str">
        <f t="shared" si="87"/>
        <v>update Unidad set Peso= '0.614 ' WHERE IDProductoServicio=24329</v>
      </c>
    </row>
    <row r="1406" spans="1:20" hidden="1" x14ac:dyDescent="0.25">
      <c r="A1406" s="35" t="s">
        <v>6</v>
      </c>
      <c r="B1406" s="35" t="s">
        <v>8885</v>
      </c>
      <c r="C1406" s="36">
        <v>12</v>
      </c>
      <c r="D1406" s="37">
        <v>0.55700000000000005</v>
      </c>
      <c r="E1406" s="36"/>
      <c r="F1406" s="52">
        <v>0.83</v>
      </c>
      <c r="G1406" s="36" t="s">
        <v>9810</v>
      </c>
      <c r="H1406" t="s">
        <v>9811</v>
      </c>
      <c r="I1406" t="s">
        <v>9812</v>
      </c>
      <c r="J1406" s="56" t="str">
        <f t="shared" si="84"/>
        <v xml:space="preserve"> 'ZM.ZM-972 ',</v>
      </c>
      <c r="K1406" t="s">
        <v>9813</v>
      </c>
      <c r="L1406" t="s">
        <v>9814</v>
      </c>
      <c r="M1406">
        <v>405</v>
      </c>
      <c r="N1406" t="str">
        <f t="shared" si="85"/>
        <v>when  'ZM.ZM-972 ',then 405</v>
      </c>
      <c r="O1406" t="str">
        <f t="shared" si="86"/>
        <v>V</v>
      </c>
      <c r="P1406">
        <v>14536</v>
      </c>
      <c r="Q1406" t="s">
        <v>8885</v>
      </c>
      <c r="R1406" t="s">
        <v>9816</v>
      </c>
      <c r="S1406" t="s">
        <v>9817</v>
      </c>
      <c r="T1406" t="str">
        <f t="shared" si="87"/>
        <v>update Unidad set Peso= '0.83 ' WHERE IDProductoServicio=14536</v>
      </c>
    </row>
    <row r="1407" spans="1:20" hidden="1" x14ac:dyDescent="0.25">
      <c r="A1407" s="35" t="s">
        <v>6</v>
      </c>
      <c r="B1407" s="35" t="s">
        <v>8887</v>
      </c>
      <c r="C1407" s="36">
        <v>16</v>
      </c>
      <c r="D1407" s="37">
        <v>2.5</v>
      </c>
      <c r="E1407" s="36"/>
      <c r="F1407" s="53">
        <v>0.83799999999999997</v>
      </c>
      <c r="G1407" s="36" t="s">
        <v>9810</v>
      </c>
      <c r="H1407" t="s">
        <v>9811</v>
      </c>
      <c r="I1407" t="s">
        <v>9812</v>
      </c>
      <c r="J1407" s="56" t="str">
        <f t="shared" si="84"/>
        <v xml:space="preserve"> 'ZM.ZM-975 ',</v>
      </c>
      <c r="K1407" t="s">
        <v>9813</v>
      </c>
      <c r="L1407" t="s">
        <v>9814</v>
      </c>
      <c r="M1407">
        <v>406</v>
      </c>
      <c r="N1407" t="str">
        <f t="shared" si="85"/>
        <v>when  'ZM.ZM-975 ',then 406</v>
      </c>
      <c r="O1407" t="str">
        <f t="shared" si="86"/>
        <v>V</v>
      </c>
      <c r="P1407">
        <v>16038</v>
      </c>
      <c r="Q1407" t="s">
        <v>8887</v>
      </c>
      <c r="R1407" t="s">
        <v>9816</v>
      </c>
      <c r="S1407" t="s">
        <v>9817</v>
      </c>
      <c r="T1407" t="str">
        <f t="shared" si="87"/>
        <v>update Unidad set Peso= '0.838 ' WHERE IDProductoServicio=16038</v>
      </c>
    </row>
    <row r="1408" spans="1:20" hidden="1" x14ac:dyDescent="0.25">
      <c r="A1408" s="35" t="s">
        <v>6</v>
      </c>
      <c r="B1408" s="35" t="s">
        <v>8889</v>
      </c>
      <c r="C1408" s="36">
        <v>4</v>
      </c>
      <c r="D1408" s="37">
        <v>0.61599999999999999</v>
      </c>
      <c r="E1408" s="36"/>
      <c r="F1408" s="53">
        <v>0.83599999999999997</v>
      </c>
      <c r="G1408" s="36" t="s">
        <v>9810</v>
      </c>
      <c r="H1408" t="s">
        <v>9811</v>
      </c>
      <c r="I1408" t="s">
        <v>9812</v>
      </c>
      <c r="J1408" s="56" t="str">
        <f t="shared" si="84"/>
        <v xml:space="preserve"> 'ZM.ZM-979 ',</v>
      </c>
      <c r="K1408" t="s">
        <v>9813</v>
      </c>
      <c r="L1408" t="s">
        <v>9814</v>
      </c>
      <c r="M1408">
        <v>407</v>
      </c>
      <c r="N1408" t="str">
        <f t="shared" si="85"/>
        <v>when  'ZM.ZM-979 ',then 407</v>
      </c>
      <c r="O1408" t="str">
        <f t="shared" si="86"/>
        <v>V</v>
      </c>
      <c r="P1408">
        <v>13124</v>
      </c>
      <c r="Q1408" t="s">
        <v>8889</v>
      </c>
      <c r="R1408" t="s">
        <v>9816</v>
      </c>
      <c r="S1408" t="s">
        <v>9817</v>
      </c>
      <c r="T1408" t="str">
        <f t="shared" si="87"/>
        <v>update Unidad set Peso= '0.836 ' WHERE IDProductoServicio=13124</v>
      </c>
    </row>
    <row r="1409" spans="1:20" x14ac:dyDescent="0.25">
      <c r="A1409" s="35" t="s">
        <v>6</v>
      </c>
      <c r="B1409" s="35" t="s">
        <v>8891</v>
      </c>
      <c r="C1409" s="36">
        <v>4</v>
      </c>
      <c r="D1409" s="37">
        <v>0.82699999999999996</v>
      </c>
      <c r="E1409" s="36"/>
      <c r="F1409" s="53" t="s">
        <v>9798</v>
      </c>
      <c r="G1409" s="36" t="s">
        <v>9810</v>
      </c>
      <c r="H1409" t="s">
        <v>9811</v>
      </c>
      <c r="J1409" s="56" t="str">
        <f t="shared" si="84"/>
        <v xml:space="preserve"> 'ZM.ZM-981 '</v>
      </c>
      <c r="K1409" t="s">
        <v>9813</v>
      </c>
      <c r="L1409" t="s">
        <v>9814</v>
      </c>
      <c r="M1409">
        <v>408</v>
      </c>
      <c r="N1409" t="str">
        <f t="shared" si="85"/>
        <v>when  'ZM.ZM-981 'then 408</v>
      </c>
      <c r="O1409" t="str">
        <f t="shared" si="86"/>
        <v>V</v>
      </c>
      <c r="P1409">
        <v>18538</v>
      </c>
      <c r="Q1409" t="s">
        <v>8891</v>
      </c>
      <c r="R1409" t="s">
        <v>9816</v>
      </c>
      <c r="S1409" t="s">
        <v>9817</v>
      </c>
      <c r="T1409" t="str">
        <f t="shared" si="87"/>
        <v>update Unidad set Peso= 'Sin Stock ' WHERE IDProductoServicio=18538</v>
      </c>
    </row>
    <row r="1410" spans="1:20" hidden="1" x14ac:dyDescent="0.25">
      <c r="A1410" s="35" t="s">
        <v>6</v>
      </c>
      <c r="B1410" s="35" t="s">
        <v>8893</v>
      </c>
      <c r="C1410" s="36">
        <v>12</v>
      </c>
      <c r="D1410" s="37">
        <v>0.83399999999999996</v>
      </c>
      <c r="E1410" s="36"/>
      <c r="F1410" s="53">
        <v>1.036</v>
      </c>
      <c r="G1410" s="36" t="s">
        <v>9810</v>
      </c>
      <c r="H1410" t="s">
        <v>9811</v>
      </c>
      <c r="I1410" t="s">
        <v>9812</v>
      </c>
      <c r="J1410" s="56" t="str">
        <f t="shared" si="84"/>
        <v xml:space="preserve"> 'ZM.ZM-982 ',</v>
      </c>
      <c r="K1410" t="s">
        <v>9813</v>
      </c>
      <c r="L1410" t="s">
        <v>9814</v>
      </c>
      <c r="M1410">
        <v>409</v>
      </c>
      <c r="N1410" t="str">
        <f t="shared" si="85"/>
        <v>when  'ZM.ZM-982 ',then 409</v>
      </c>
      <c r="O1410" t="str">
        <f t="shared" si="86"/>
        <v>V</v>
      </c>
      <c r="P1410">
        <v>16818</v>
      </c>
      <c r="Q1410" t="s">
        <v>8893</v>
      </c>
      <c r="R1410" t="s">
        <v>9816</v>
      </c>
      <c r="S1410" t="s">
        <v>9817</v>
      </c>
      <c r="T1410" t="str">
        <f t="shared" si="87"/>
        <v>update Unidad set Peso= '1.036 ' WHERE IDProductoServicio=16818</v>
      </c>
    </row>
    <row r="1411" spans="1:20" hidden="1" x14ac:dyDescent="0.25">
      <c r="A1411" s="35" t="s">
        <v>6</v>
      </c>
      <c r="B1411" s="35" t="s">
        <v>8895</v>
      </c>
      <c r="C1411" s="36">
        <v>60</v>
      </c>
      <c r="D1411" s="37">
        <v>0.72299999999999998</v>
      </c>
      <c r="E1411" s="36"/>
      <c r="F1411" s="52">
        <v>0.72</v>
      </c>
      <c r="G1411" s="36" t="s">
        <v>9810</v>
      </c>
      <c r="H1411" t="s">
        <v>9811</v>
      </c>
      <c r="I1411" t="s">
        <v>9812</v>
      </c>
      <c r="J1411" s="56" t="str">
        <f t="shared" ref="J1411:J1446" si="88">H1411&amp;B1411&amp;H1411&amp;I1411</f>
        <v xml:space="preserve"> 'ZM.ZM-9860 ',</v>
      </c>
      <c r="K1411" t="s">
        <v>9813</v>
      </c>
      <c r="L1411" t="s">
        <v>9814</v>
      </c>
      <c r="M1411">
        <v>410</v>
      </c>
      <c r="N1411" t="str">
        <f t="shared" ref="N1411:N1446" si="89">K1411&amp;" "&amp;J1411&amp;L1411&amp;" "&amp;M1411</f>
        <v>when  'ZM.ZM-9860 ',then 410</v>
      </c>
      <c r="O1411" t="str">
        <f t="shared" ref="O1411:O1446" si="90">IF(Q1411=B1411,"V","F")</f>
        <v>V</v>
      </c>
      <c r="P1411">
        <v>23365</v>
      </c>
      <c r="Q1411" t="s">
        <v>8895</v>
      </c>
      <c r="R1411" t="s">
        <v>9816</v>
      </c>
      <c r="S1411" t="s">
        <v>9817</v>
      </c>
      <c r="T1411" t="str">
        <f t="shared" ref="T1411:T1446" si="91">R1411&amp;H1411&amp;F1411&amp;H1411&amp;" "&amp;S1411&amp;P1411</f>
        <v>update Unidad set Peso= '0.72 ' WHERE IDProductoServicio=23365</v>
      </c>
    </row>
    <row r="1412" spans="1:20" hidden="1" x14ac:dyDescent="0.25">
      <c r="A1412" s="35" t="s">
        <v>6</v>
      </c>
      <c r="B1412" s="35" t="s">
        <v>8897</v>
      </c>
      <c r="C1412" s="36">
        <v>20</v>
      </c>
      <c r="D1412" s="37">
        <v>0</v>
      </c>
      <c r="E1412" s="36"/>
      <c r="F1412" s="52">
        <v>0.88600000000000001</v>
      </c>
      <c r="G1412" s="36" t="s">
        <v>9810</v>
      </c>
      <c r="H1412" t="s">
        <v>9811</v>
      </c>
      <c r="I1412" t="s">
        <v>9812</v>
      </c>
      <c r="J1412" s="56" t="str">
        <f t="shared" si="88"/>
        <v xml:space="preserve"> 'ZM.ZM-9916000 ',</v>
      </c>
      <c r="K1412" t="s">
        <v>9813</v>
      </c>
      <c r="L1412" t="s">
        <v>9814</v>
      </c>
      <c r="M1412">
        <v>411</v>
      </c>
      <c r="N1412" t="str">
        <f t="shared" si="89"/>
        <v>when  'ZM.ZM-9916000 ',then 411</v>
      </c>
      <c r="O1412" t="str">
        <f t="shared" si="90"/>
        <v>V</v>
      </c>
      <c r="P1412">
        <v>27505</v>
      </c>
      <c r="Q1412" t="s">
        <v>8897</v>
      </c>
      <c r="R1412" t="s">
        <v>9816</v>
      </c>
      <c r="S1412" t="s">
        <v>9817</v>
      </c>
      <c r="T1412" t="str">
        <f t="shared" si="91"/>
        <v>update Unidad set Peso= '0.886 ' WHERE IDProductoServicio=27505</v>
      </c>
    </row>
    <row r="1413" spans="1:20" hidden="1" x14ac:dyDescent="0.25">
      <c r="A1413" s="35" t="s">
        <v>6</v>
      </c>
      <c r="B1413" s="35" t="s">
        <v>8899</v>
      </c>
      <c r="C1413" s="36">
        <v>20</v>
      </c>
      <c r="D1413" s="37">
        <v>0</v>
      </c>
      <c r="E1413" s="36"/>
      <c r="F1413" s="52">
        <v>0.56200000000000006</v>
      </c>
      <c r="G1413" s="36" t="s">
        <v>9810</v>
      </c>
      <c r="H1413" t="s">
        <v>9811</v>
      </c>
      <c r="I1413" t="s">
        <v>9812</v>
      </c>
      <c r="J1413" s="56" t="str">
        <f t="shared" si="88"/>
        <v xml:space="preserve"> 'ZM.ZM-9916200 ',</v>
      </c>
      <c r="K1413" t="s">
        <v>9813</v>
      </c>
      <c r="L1413" t="s">
        <v>9814</v>
      </c>
      <c r="M1413">
        <v>412</v>
      </c>
      <c r="N1413" t="str">
        <f t="shared" si="89"/>
        <v>when  'ZM.ZM-9916200 ',then 412</v>
      </c>
      <c r="O1413" t="str">
        <f t="shared" si="90"/>
        <v>V</v>
      </c>
      <c r="P1413">
        <v>27506</v>
      </c>
      <c r="Q1413" t="s">
        <v>8899</v>
      </c>
      <c r="R1413" t="s">
        <v>9816</v>
      </c>
      <c r="S1413" t="s">
        <v>9817</v>
      </c>
      <c r="T1413" t="str">
        <f t="shared" si="91"/>
        <v>update Unidad set Peso= '0.562 ' WHERE IDProductoServicio=27506</v>
      </c>
    </row>
    <row r="1414" spans="1:20" hidden="1" x14ac:dyDescent="0.25">
      <c r="A1414" s="35" t="s">
        <v>6</v>
      </c>
      <c r="B1414" s="35" t="s">
        <v>8901</v>
      </c>
      <c r="C1414" s="36">
        <v>8</v>
      </c>
      <c r="D1414" s="36">
        <v>0.83099999999999996</v>
      </c>
      <c r="E1414" s="36" t="s">
        <v>9809</v>
      </c>
      <c r="F1414" s="52">
        <v>7.5999999999999998E-2</v>
      </c>
      <c r="G1414" s="36" t="s">
        <v>9810</v>
      </c>
      <c r="H1414" t="s">
        <v>9811</v>
      </c>
      <c r="I1414" t="s">
        <v>9812</v>
      </c>
      <c r="J1414" s="56" t="str">
        <f t="shared" si="88"/>
        <v xml:space="preserve"> 'ZU.12631-54L00 ',</v>
      </c>
      <c r="K1414" t="s">
        <v>9813</v>
      </c>
      <c r="L1414" t="s">
        <v>9814</v>
      </c>
      <c r="M1414">
        <v>413</v>
      </c>
      <c r="N1414" t="str">
        <f t="shared" si="89"/>
        <v>when  'ZU.12631-54L00 ',then 413</v>
      </c>
      <c r="O1414" t="str">
        <f t="shared" si="90"/>
        <v>V</v>
      </c>
      <c r="P1414">
        <v>27150</v>
      </c>
      <c r="Q1414" t="s">
        <v>8901</v>
      </c>
      <c r="R1414" t="s">
        <v>9816</v>
      </c>
      <c r="S1414" t="s">
        <v>9817</v>
      </c>
      <c r="T1414" t="str">
        <f t="shared" si="91"/>
        <v>update Unidad set Peso= '0.076 ' WHERE IDProductoServicio=27150</v>
      </c>
    </row>
    <row r="1415" spans="1:20" hidden="1" x14ac:dyDescent="0.25">
      <c r="A1415" s="35" t="s">
        <v>6</v>
      </c>
      <c r="B1415" s="35" t="s">
        <v>8903</v>
      </c>
      <c r="C1415" s="36">
        <v>8</v>
      </c>
      <c r="D1415" s="36">
        <v>0.83099999999999996</v>
      </c>
      <c r="E1415" s="36" t="s">
        <v>9809</v>
      </c>
      <c r="F1415" s="52">
        <v>0.26200000000000001</v>
      </c>
      <c r="G1415" s="36" t="s">
        <v>9810</v>
      </c>
      <c r="H1415" t="s">
        <v>9811</v>
      </c>
      <c r="I1415" t="s">
        <v>9812</v>
      </c>
      <c r="J1415" s="56" t="str">
        <f t="shared" si="88"/>
        <v xml:space="preserve"> 'ZU.12742-78K00 ',</v>
      </c>
      <c r="K1415" t="s">
        <v>9813</v>
      </c>
      <c r="L1415" t="s">
        <v>9814</v>
      </c>
      <c r="M1415">
        <v>414</v>
      </c>
      <c r="N1415" t="str">
        <f t="shared" si="89"/>
        <v>when  'ZU.12742-78K00 ',then 414</v>
      </c>
      <c r="O1415" t="str">
        <f t="shared" si="90"/>
        <v>V</v>
      </c>
      <c r="P1415">
        <v>27151</v>
      </c>
      <c r="Q1415" t="s">
        <v>8903</v>
      </c>
      <c r="R1415" t="s">
        <v>9816</v>
      </c>
      <c r="S1415" t="s">
        <v>9817</v>
      </c>
      <c r="T1415" t="str">
        <f t="shared" si="91"/>
        <v>update Unidad set Peso= '0.262 ' WHERE IDProductoServicio=27151</v>
      </c>
    </row>
    <row r="1416" spans="1:20" hidden="1" x14ac:dyDescent="0.25">
      <c r="A1416" s="35" t="s">
        <v>6</v>
      </c>
      <c r="B1416" s="35" t="s">
        <v>8905</v>
      </c>
      <c r="C1416" s="36">
        <v>8</v>
      </c>
      <c r="D1416" s="36">
        <v>1.032</v>
      </c>
      <c r="E1416" s="36" t="s">
        <v>9809</v>
      </c>
      <c r="F1416" s="52">
        <v>0.13</v>
      </c>
      <c r="G1416" s="36" t="s">
        <v>9810</v>
      </c>
      <c r="H1416" t="s">
        <v>9811</v>
      </c>
      <c r="I1416" t="s">
        <v>9812</v>
      </c>
      <c r="J1416" s="56" t="str">
        <f t="shared" si="88"/>
        <v xml:space="preserve"> 'ZU.12771-78K01 ',</v>
      </c>
      <c r="K1416" t="s">
        <v>9813</v>
      </c>
      <c r="L1416" t="s">
        <v>9814</v>
      </c>
      <c r="M1416">
        <v>415</v>
      </c>
      <c r="N1416" t="str">
        <f t="shared" si="89"/>
        <v>when  'ZU.12771-78K01 ',then 415</v>
      </c>
      <c r="O1416" t="str">
        <f t="shared" si="90"/>
        <v>V</v>
      </c>
      <c r="P1416">
        <v>27149</v>
      </c>
      <c r="Q1416" t="s">
        <v>8905</v>
      </c>
      <c r="R1416" t="s">
        <v>9816</v>
      </c>
      <c r="S1416" t="s">
        <v>9817</v>
      </c>
      <c r="T1416" t="str">
        <f t="shared" si="91"/>
        <v>update Unidad set Peso= '0.13 ' WHERE IDProductoServicio=27149</v>
      </c>
    </row>
    <row r="1417" spans="1:20" hidden="1" x14ac:dyDescent="0.25">
      <c r="A1417" s="35" t="s">
        <v>6</v>
      </c>
      <c r="B1417" s="35" t="s">
        <v>8907</v>
      </c>
      <c r="C1417" s="36">
        <v>8</v>
      </c>
      <c r="D1417" s="36">
        <v>7.5999999999999998E-2</v>
      </c>
      <c r="E1417" s="36" t="s">
        <v>9809</v>
      </c>
      <c r="F1417" s="52">
        <v>0.186</v>
      </c>
      <c r="G1417" s="36" t="s">
        <v>9810</v>
      </c>
      <c r="H1417" t="s">
        <v>9811</v>
      </c>
      <c r="I1417" t="s">
        <v>9812</v>
      </c>
      <c r="J1417" s="56" t="str">
        <f t="shared" si="88"/>
        <v xml:space="preserve"> 'ZU.12811-78K01 ',</v>
      </c>
      <c r="K1417" t="s">
        <v>9813</v>
      </c>
      <c r="L1417" t="s">
        <v>9814</v>
      </c>
      <c r="M1417">
        <v>416</v>
      </c>
      <c r="N1417" t="str">
        <f t="shared" si="89"/>
        <v>when  'ZU.12811-78K01 ',then 416</v>
      </c>
      <c r="O1417" t="str">
        <f t="shared" si="90"/>
        <v>V</v>
      </c>
      <c r="P1417">
        <v>27148</v>
      </c>
      <c r="Q1417" t="s">
        <v>8907</v>
      </c>
      <c r="R1417" t="s">
        <v>9816</v>
      </c>
      <c r="S1417" t="s">
        <v>9817</v>
      </c>
      <c r="T1417" t="str">
        <f t="shared" si="91"/>
        <v>update Unidad set Peso= '0.186 ' WHERE IDProductoServicio=27148</v>
      </c>
    </row>
    <row r="1418" spans="1:20" hidden="1" x14ac:dyDescent="0.25">
      <c r="A1418" s="35" t="s">
        <v>6</v>
      </c>
      <c r="B1418" s="35" t="s">
        <v>8909</v>
      </c>
      <c r="C1418" s="36">
        <v>8</v>
      </c>
      <c r="D1418" s="36">
        <v>0.26200000000000001</v>
      </c>
      <c r="E1418" s="36" t="s">
        <v>9809</v>
      </c>
      <c r="F1418" s="52">
        <v>0.104</v>
      </c>
      <c r="G1418" s="36" t="s">
        <v>9810</v>
      </c>
      <c r="H1418" t="s">
        <v>9811</v>
      </c>
      <c r="I1418" t="s">
        <v>9812</v>
      </c>
      <c r="J1418" s="56" t="str">
        <f t="shared" si="88"/>
        <v xml:space="preserve"> 'ZU.12831-69J00 ',</v>
      </c>
      <c r="K1418" t="s">
        <v>9813</v>
      </c>
      <c r="L1418" t="s">
        <v>9814</v>
      </c>
      <c r="M1418">
        <v>417</v>
      </c>
      <c r="N1418" t="str">
        <f t="shared" si="89"/>
        <v>when  'ZU.12831-69J00 ',then 417</v>
      </c>
      <c r="O1418" t="str">
        <f t="shared" si="90"/>
        <v>V</v>
      </c>
      <c r="P1418">
        <v>27147</v>
      </c>
      <c r="Q1418" t="s">
        <v>8909</v>
      </c>
      <c r="R1418" t="s">
        <v>9816</v>
      </c>
      <c r="S1418" t="s">
        <v>9817</v>
      </c>
      <c r="T1418" t="str">
        <f t="shared" si="91"/>
        <v>update Unidad set Peso= '0.104 ' WHERE IDProductoServicio=27147</v>
      </c>
    </row>
    <row r="1419" spans="1:20" hidden="1" x14ac:dyDescent="0.25">
      <c r="A1419" s="35" t="s">
        <v>6</v>
      </c>
      <c r="B1419" s="35" t="s">
        <v>8911</v>
      </c>
      <c r="C1419" s="36">
        <v>8</v>
      </c>
      <c r="D1419" s="36">
        <v>0.13</v>
      </c>
      <c r="E1419" s="36" t="s">
        <v>9809</v>
      </c>
      <c r="F1419" s="52">
        <v>0.434</v>
      </c>
      <c r="G1419" s="36" t="s">
        <v>9810</v>
      </c>
      <c r="H1419" t="s">
        <v>9811</v>
      </c>
      <c r="I1419" t="s">
        <v>9812</v>
      </c>
      <c r="J1419" s="56" t="str">
        <f t="shared" si="88"/>
        <v xml:space="preserve"> 'ZU.13024-4M510 ',</v>
      </c>
      <c r="K1419" t="s">
        <v>9813</v>
      </c>
      <c r="L1419" t="s">
        <v>9814</v>
      </c>
      <c r="M1419">
        <v>418</v>
      </c>
      <c r="N1419" t="str">
        <f t="shared" si="89"/>
        <v>when  'ZU.13024-4M510 ',then 418</v>
      </c>
      <c r="O1419" t="str">
        <f t="shared" si="90"/>
        <v>V</v>
      </c>
      <c r="P1419">
        <v>8076</v>
      </c>
      <c r="Q1419" t="s">
        <v>8911</v>
      </c>
      <c r="R1419" t="s">
        <v>9816</v>
      </c>
      <c r="S1419" t="s">
        <v>9817</v>
      </c>
      <c r="T1419" t="str">
        <f t="shared" si="91"/>
        <v>update Unidad set Peso= '0.434 ' WHERE IDProductoServicio=8076</v>
      </c>
    </row>
    <row r="1420" spans="1:20" hidden="1" x14ac:dyDescent="0.25">
      <c r="A1420" s="35" t="s">
        <v>6</v>
      </c>
      <c r="B1420" s="35" t="s">
        <v>8913</v>
      </c>
      <c r="C1420" s="36">
        <v>12</v>
      </c>
      <c r="D1420" s="36">
        <v>0.186</v>
      </c>
      <c r="E1420" s="36" t="s">
        <v>9809</v>
      </c>
      <c r="F1420" s="52">
        <v>0.312</v>
      </c>
      <c r="G1420" s="36" t="s">
        <v>9810</v>
      </c>
      <c r="H1420" t="s">
        <v>9811</v>
      </c>
      <c r="I1420" t="s">
        <v>9812</v>
      </c>
      <c r="J1420" s="56" t="str">
        <f t="shared" si="88"/>
        <v xml:space="preserve"> 'ZU.13024-77A00 ',</v>
      </c>
      <c r="K1420" t="s">
        <v>9813</v>
      </c>
      <c r="L1420" t="s">
        <v>9814</v>
      </c>
      <c r="M1420">
        <v>419</v>
      </c>
      <c r="N1420" t="str">
        <f t="shared" si="89"/>
        <v>when  'ZU.13024-77A00 ',then 419</v>
      </c>
      <c r="O1420" t="str">
        <f t="shared" si="90"/>
        <v>V</v>
      </c>
      <c r="P1420">
        <v>24476</v>
      </c>
      <c r="Q1420" t="s">
        <v>8913</v>
      </c>
      <c r="R1420" t="s">
        <v>9816</v>
      </c>
      <c r="S1420" t="s">
        <v>9817</v>
      </c>
      <c r="T1420" t="str">
        <f t="shared" si="91"/>
        <v>update Unidad set Peso= '0.312 ' WHERE IDProductoServicio=24476</v>
      </c>
    </row>
    <row r="1421" spans="1:20" hidden="1" x14ac:dyDescent="0.25">
      <c r="A1421" s="35" t="s">
        <v>6</v>
      </c>
      <c r="B1421" s="35" t="s">
        <v>8915</v>
      </c>
      <c r="C1421" s="36">
        <v>146</v>
      </c>
      <c r="D1421" s="36">
        <v>0.104</v>
      </c>
      <c r="E1421" s="36" t="s">
        <v>9809</v>
      </c>
      <c r="F1421" s="52">
        <v>0.16900000000000001</v>
      </c>
      <c r="G1421" s="36" t="s">
        <v>9810</v>
      </c>
      <c r="H1421" t="s">
        <v>9811</v>
      </c>
      <c r="I1421" t="s">
        <v>9812</v>
      </c>
      <c r="J1421" s="56" t="str">
        <f t="shared" si="88"/>
        <v xml:space="preserve"> 'ZU.13070-10600 ',</v>
      </c>
      <c r="K1421" t="s">
        <v>9813</v>
      </c>
      <c r="L1421" t="s">
        <v>9814</v>
      </c>
      <c r="M1421">
        <v>420</v>
      </c>
      <c r="N1421" t="str">
        <f t="shared" si="89"/>
        <v>when  'ZU.13070-10600 ',then 420</v>
      </c>
      <c r="O1421" t="str">
        <f t="shared" si="90"/>
        <v>V</v>
      </c>
      <c r="P1421">
        <v>8083</v>
      </c>
      <c r="Q1421" t="s">
        <v>8915</v>
      </c>
      <c r="R1421" t="s">
        <v>9816</v>
      </c>
      <c r="S1421" t="s">
        <v>9817</v>
      </c>
      <c r="T1421" t="str">
        <f t="shared" si="91"/>
        <v>update Unidad set Peso= '0.169 ' WHERE IDProductoServicio=8083</v>
      </c>
    </row>
    <row r="1422" spans="1:20" hidden="1" x14ac:dyDescent="0.25">
      <c r="A1422" s="35" t="s">
        <v>6</v>
      </c>
      <c r="B1422" s="35" t="s">
        <v>8917</v>
      </c>
      <c r="C1422" s="36">
        <v>23</v>
      </c>
      <c r="D1422" s="36">
        <v>0.434</v>
      </c>
      <c r="E1422" s="36" t="s">
        <v>9809</v>
      </c>
      <c r="F1422" s="52">
        <v>6.4000000000000001E-2</v>
      </c>
      <c r="G1422" s="36" t="s">
        <v>9810</v>
      </c>
      <c r="H1422" t="s">
        <v>9811</v>
      </c>
      <c r="I1422" t="s">
        <v>9812</v>
      </c>
      <c r="J1422" s="56" t="str">
        <f t="shared" si="88"/>
        <v xml:space="preserve"> 'ZU.13085-53Y00 ',</v>
      </c>
      <c r="K1422" t="s">
        <v>9813</v>
      </c>
      <c r="L1422" t="s">
        <v>9814</v>
      </c>
      <c r="M1422">
        <v>421</v>
      </c>
      <c r="N1422" t="str">
        <f t="shared" si="89"/>
        <v>when  'ZU.13085-53Y00 ',then 421</v>
      </c>
      <c r="O1422" t="str">
        <f t="shared" si="90"/>
        <v>V</v>
      </c>
      <c r="P1422">
        <v>24486</v>
      </c>
      <c r="Q1422" t="s">
        <v>8917</v>
      </c>
      <c r="R1422" t="s">
        <v>9816</v>
      </c>
      <c r="S1422" t="s">
        <v>9817</v>
      </c>
      <c r="T1422" t="str">
        <f t="shared" si="91"/>
        <v>update Unidad set Peso= '0.064 ' WHERE IDProductoServicio=24486</v>
      </c>
    </row>
    <row r="1423" spans="1:20" hidden="1" x14ac:dyDescent="0.25">
      <c r="A1423" s="35" t="s">
        <v>6</v>
      </c>
      <c r="B1423" s="35" t="s">
        <v>8919</v>
      </c>
      <c r="C1423" s="36">
        <v>10</v>
      </c>
      <c r="D1423" s="36">
        <v>0.312</v>
      </c>
      <c r="E1423" s="36" t="s">
        <v>9809</v>
      </c>
      <c r="F1423" s="52">
        <v>0.4</v>
      </c>
      <c r="G1423" s="36" t="s">
        <v>9810</v>
      </c>
      <c r="H1423" t="s">
        <v>9811</v>
      </c>
      <c r="I1423" t="s">
        <v>9812</v>
      </c>
      <c r="J1423" s="56" t="str">
        <f t="shared" si="88"/>
        <v xml:space="preserve"> 'ZU.13091-53J01 ',</v>
      </c>
      <c r="K1423" t="s">
        <v>9813</v>
      </c>
      <c r="L1423" t="s">
        <v>9814</v>
      </c>
      <c r="M1423">
        <v>422</v>
      </c>
      <c r="N1423" t="str">
        <f t="shared" si="89"/>
        <v>when  'ZU.13091-53J01 ',then 422</v>
      </c>
      <c r="O1423" t="str">
        <f t="shared" si="90"/>
        <v>V</v>
      </c>
      <c r="P1423">
        <v>24469</v>
      </c>
      <c r="Q1423" t="s">
        <v>8919</v>
      </c>
      <c r="R1423" t="s">
        <v>9816</v>
      </c>
      <c r="S1423" t="s">
        <v>9817</v>
      </c>
      <c r="T1423" t="str">
        <f t="shared" si="91"/>
        <v>update Unidad set Peso= '0.4 ' WHERE IDProductoServicio=24469</v>
      </c>
    </row>
    <row r="1424" spans="1:20" hidden="1" x14ac:dyDescent="0.25">
      <c r="A1424" s="35" t="s">
        <v>6</v>
      </c>
      <c r="B1424" s="35" t="s">
        <v>8921</v>
      </c>
      <c r="C1424" s="36">
        <v>46</v>
      </c>
      <c r="D1424" s="36">
        <v>0.16900000000000001</v>
      </c>
      <c r="E1424" s="36" t="s">
        <v>9809</v>
      </c>
      <c r="F1424" s="52">
        <v>0.20699999999999999</v>
      </c>
      <c r="G1424" s="36" t="s">
        <v>9810</v>
      </c>
      <c r="H1424" t="s">
        <v>9811</v>
      </c>
      <c r="I1424" t="s">
        <v>9812</v>
      </c>
      <c r="J1424" s="56" t="str">
        <f t="shared" si="88"/>
        <v xml:space="preserve"> 'ZU.13091-AD210 ',</v>
      </c>
      <c r="K1424" t="s">
        <v>9813</v>
      </c>
      <c r="L1424" t="s">
        <v>9814</v>
      </c>
      <c r="M1424">
        <v>423</v>
      </c>
      <c r="N1424" t="str">
        <f t="shared" si="89"/>
        <v>when  'ZU.13091-AD210 ',then 423</v>
      </c>
      <c r="O1424" t="str">
        <f t="shared" si="90"/>
        <v>V</v>
      </c>
      <c r="P1424">
        <v>19561</v>
      </c>
      <c r="Q1424" t="s">
        <v>8921</v>
      </c>
      <c r="R1424" t="s">
        <v>9816</v>
      </c>
      <c r="S1424" t="s">
        <v>9817</v>
      </c>
      <c r="T1424" t="str">
        <f t="shared" si="91"/>
        <v>update Unidad set Peso= '0.207 ' WHERE IDProductoServicio=19561</v>
      </c>
    </row>
    <row r="1425" spans="1:20" hidden="1" x14ac:dyDescent="0.25">
      <c r="A1425" s="35" t="s">
        <v>6</v>
      </c>
      <c r="B1425" s="35" t="s">
        <v>8923</v>
      </c>
      <c r="C1425" s="36">
        <v>6</v>
      </c>
      <c r="D1425" s="36">
        <v>6.4000000000000001E-2</v>
      </c>
      <c r="E1425" s="36" t="s">
        <v>9809</v>
      </c>
      <c r="F1425" s="52">
        <v>0.32500000000000001</v>
      </c>
      <c r="G1425" s="36" t="s">
        <v>9810</v>
      </c>
      <c r="H1425" t="s">
        <v>9811</v>
      </c>
      <c r="I1425" t="s">
        <v>9812</v>
      </c>
      <c r="J1425" s="56" t="str">
        <f t="shared" si="88"/>
        <v xml:space="preserve"> 'ZU.13521-76020 ',</v>
      </c>
      <c r="K1425" t="s">
        <v>9813</v>
      </c>
      <c r="L1425" t="s">
        <v>9814</v>
      </c>
      <c r="M1425">
        <v>424</v>
      </c>
      <c r="N1425" t="str">
        <f t="shared" si="89"/>
        <v>when  'ZU.13521-76020 ',then 424</v>
      </c>
      <c r="O1425" t="str">
        <f t="shared" si="90"/>
        <v>V</v>
      </c>
      <c r="P1425">
        <v>8095</v>
      </c>
      <c r="Q1425" t="s">
        <v>8923</v>
      </c>
      <c r="R1425" t="s">
        <v>9816</v>
      </c>
      <c r="S1425" t="s">
        <v>9817</v>
      </c>
      <c r="T1425" t="str">
        <f t="shared" si="91"/>
        <v>update Unidad set Peso= '0.325 ' WHERE IDProductoServicio=8095</v>
      </c>
    </row>
    <row r="1426" spans="1:20" hidden="1" x14ac:dyDescent="0.25">
      <c r="A1426" s="35" t="s">
        <v>6</v>
      </c>
      <c r="B1426" s="35" t="s">
        <v>8925</v>
      </c>
      <c r="C1426" s="36">
        <v>7</v>
      </c>
      <c r="D1426" s="36">
        <v>0.4</v>
      </c>
      <c r="E1426" s="36" t="s">
        <v>9809</v>
      </c>
      <c r="F1426" s="52">
        <v>0.16400000000000001</v>
      </c>
      <c r="G1426" s="36" t="s">
        <v>9810</v>
      </c>
      <c r="H1426" t="s">
        <v>9811</v>
      </c>
      <c r="I1426" t="s">
        <v>9812</v>
      </c>
      <c r="J1426" s="56" t="str">
        <f t="shared" si="88"/>
        <v xml:space="preserve"> 'ZU.13523-21020 ',</v>
      </c>
      <c r="K1426" t="s">
        <v>9813</v>
      </c>
      <c r="L1426" t="s">
        <v>9814</v>
      </c>
      <c r="M1426">
        <v>425</v>
      </c>
      <c r="N1426" t="str">
        <f t="shared" si="89"/>
        <v>when  'ZU.13523-21020 ',then 425</v>
      </c>
      <c r="O1426" t="str">
        <f t="shared" si="90"/>
        <v>V</v>
      </c>
      <c r="P1426">
        <v>8097</v>
      </c>
      <c r="Q1426" t="s">
        <v>8925</v>
      </c>
      <c r="R1426" t="s">
        <v>9816</v>
      </c>
      <c r="S1426" t="s">
        <v>9817</v>
      </c>
      <c r="T1426" t="str">
        <f t="shared" si="91"/>
        <v>update Unidad set Peso= '0.164 ' WHERE IDProductoServicio=8097</v>
      </c>
    </row>
    <row r="1427" spans="1:20" hidden="1" x14ac:dyDescent="0.25">
      <c r="A1427" s="35" t="s">
        <v>6</v>
      </c>
      <c r="B1427" s="35" t="s">
        <v>8927</v>
      </c>
      <c r="C1427" s="36">
        <v>64</v>
      </c>
      <c r="D1427" s="36">
        <v>0.20699999999999999</v>
      </c>
      <c r="E1427" s="36" t="s">
        <v>9809</v>
      </c>
      <c r="F1427" s="52">
        <v>0.39</v>
      </c>
      <c r="G1427" s="36" t="s">
        <v>9810</v>
      </c>
      <c r="H1427" t="s">
        <v>9811</v>
      </c>
      <c r="I1427" t="s">
        <v>9812</v>
      </c>
      <c r="J1427" s="56" t="str">
        <f t="shared" si="88"/>
        <v xml:space="preserve"> 'ZU.13523-35020 ',</v>
      </c>
      <c r="K1427" t="s">
        <v>9813</v>
      </c>
      <c r="L1427" t="s">
        <v>9814</v>
      </c>
      <c r="M1427">
        <v>426</v>
      </c>
      <c r="N1427" t="str">
        <f t="shared" si="89"/>
        <v>when  'ZU.13523-35020 ',then 426</v>
      </c>
      <c r="O1427" t="str">
        <f t="shared" si="90"/>
        <v>V</v>
      </c>
      <c r="P1427">
        <v>1539</v>
      </c>
      <c r="Q1427" t="s">
        <v>8927</v>
      </c>
      <c r="R1427" t="s">
        <v>9816</v>
      </c>
      <c r="S1427" t="s">
        <v>9817</v>
      </c>
      <c r="T1427" t="str">
        <f t="shared" si="91"/>
        <v>update Unidad set Peso= '0.39 ' WHERE IDProductoServicio=1539</v>
      </c>
    </row>
    <row r="1428" spans="1:20" hidden="1" x14ac:dyDescent="0.25">
      <c r="A1428" s="35" t="s">
        <v>6</v>
      </c>
      <c r="B1428" s="35" t="s">
        <v>8929</v>
      </c>
      <c r="C1428" s="36">
        <v>84</v>
      </c>
      <c r="D1428" s="36">
        <v>0.32500000000000001</v>
      </c>
      <c r="E1428" s="36" t="s">
        <v>9809</v>
      </c>
      <c r="F1428" s="52">
        <v>0.17799999999999999</v>
      </c>
      <c r="G1428" s="36" t="s">
        <v>9810</v>
      </c>
      <c r="H1428" t="s">
        <v>9811</v>
      </c>
      <c r="I1428" t="s">
        <v>9812</v>
      </c>
      <c r="J1428" s="56" t="str">
        <f t="shared" si="88"/>
        <v xml:space="preserve"> 'ZU.13540-21020 ',</v>
      </c>
      <c r="K1428" t="s">
        <v>9813</v>
      </c>
      <c r="L1428" t="s">
        <v>9814</v>
      </c>
      <c r="M1428">
        <v>427</v>
      </c>
      <c r="N1428" t="str">
        <f t="shared" si="89"/>
        <v>when  'ZU.13540-21020 ',then 427</v>
      </c>
      <c r="O1428" t="str">
        <f t="shared" si="90"/>
        <v>V</v>
      </c>
      <c r="P1428">
        <v>24479</v>
      </c>
      <c r="Q1428" t="s">
        <v>8929</v>
      </c>
      <c r="R1428" t="s">
        <v>9816</v>
      </c>
      <c r="S1428" t="s">
        <v>9817</v>
      </c>
      <c r="T1428" t="str">
        <f t="shared" si="91"/>
        <v>update Unidad set Peso= '0.178 ' WHERE IDProductoServicio=24479</v>
      </c>
    </row>
    <row r="1429" spans="1:20" hidden="1" x14ac:dyDescent="0.25">
      <c r="A1429" s="35" t="s">
        <v>6</v>
      </c>
      <c r="B1429" s="35" t="s">
        <v>8931</v>
      </c>
      <c r="C1429" s="36">
        <v>74</v>
      </c>
      <c r="D1429" s="36">
        <v>0.16400000000000001</v>
      </c>
      <c r="E1429" s="36" t="s">
        <v>9809</v>
      </c>
      <c r="F1429" s="52">
        <v>0.183</v>
      </c>
      <c r="G1429" s="36" t="s">
        <v>9810</v>
      </c>
      <c r="H1429" t="s">
        <v>9811</v>
      </c>
      <c r="I1429" t="s">
        <v>9812</v>
      </c>
      <c r="J1429" s="56" t="str">
        <f t="shared" si="88"/>
        <v xml:space="preserve"> 'ZU.13559-21010 ',</v>
      </c>
      <c r="K1429" t="s">
        <v>9813</v>
      </c>
      <c r="L1429" t="s">
        <v>9814</v>
      </c>
      <c r="M1429">
        <v>428</v>
      </c>
      <c r="N1429" t="str">
        <f t="shared" si="89"/>
        <v>when  'ZU.13559-21010 ',then 428</v>
      </c>
      <c r="O1429" t="str">
        <f t="shared" si="90"/>
        <v>V</v>
      </c>
      <c r="P1429">
        <v>24467</v>
      </c>
      <c r="Q1429" t="s">
        <v>8931</v>
      </c>
      <c r="R1429" t="s">
        <v>9816</v>
      </c>
      <c r="S1429" t="s">
        <v>9817</v>
      </c>
      <c r="T1429" t="str">
        <f t="shared" si="91"/>
        <v>update Unidad set Peso= '0.183 ' WHERE IDProductoServicio=24467</v>
      </c>
    </row>
    <row r="1430" spans="1:20" hidden="1" x14ac:dyDescent="0.25">
      <c r="A1430" s="35" t="s">
        <v>6</v>
      </c>
      <c r="B1430" s="35" t="s">
        <v>8933</v>
      </c>
      <c r="C1430" s="36">
        <v>9</v>
      </c>
      <c r="D1430" s="36">
        <v>0.39</v>
      </c>
      <c r="E1430" s="36" t="s">
        <v>9809</v>
      </c>
      <c r="F1430" s="52">
        <v>0.184</v>
      </c>
      <c r="G1430" s="36" t="s">
        <v>9810</v>
      </c>
      <c r="H1430" t="s">
        <v>9811</v>
      </c>
      <c r="I1430" t="s">
        <v>9812</v>
      </c>
      <c r="J1430" s="56" t="str">
        <f t="shared" si="88"/>
        <v xml:space="preserve"> 'ZU.13559-28010 ',</v>
      </c>
      <c r="K1430" t="s">
        <v>9813</v>
      </c>
      <c r="L1430" t="s">
        <v>9814</v>
      </c>
      <c r="M1430">
        <v>429</v>
      </c>
      <c r="N1430" t="str">
        <f t="shared" si="89"/>
        <v>when  'ZU.13559-28010 ',then 429</v>
      </c>
      <c r="O1430" t="str">
        <f t="shared" si="90"/>
        <v>V</v>
      </c>
      <c r="P1430">
        <v>22198</v>
      </c>
      <c r="Q1430" t="s">
        <v>8933</v>
      </c>
      <c r="R1430" t="s">
        <v>9816</v>
      </c>
      <c r="S1430" t="s">
        <v>9817</v>
      </c>
      <c r="T1430" t="str">
        <f t="shared" si="91"/>
        <v>update Unidad set Peso= '0.184 ' WHERE IDProductoServicio=22198</v>
      </c>
    </row>
    <row r="1431" spans="1:20" hidden="1" x14ac:dyDescent="0.25">
      <c r="A1431" s="35" t="s">
        <v>6</v>
      </c>
      <c r="B1431" s="35" t="s">
        <v>8935</v>
      </c>
      <c r="C1431" s="36">
        <v>74</v>
      </c>
      <c r="D1431" s="36">
        <v>0.17799999999999999</v>
      </c>
      <c r="E1431" s="36" t="s">
        <v>9809</v>
      </c>
      <c r="F1431" s="52">
        <v>0.222</v>
      </c>
      <c r="G1431" s="36" t="s">
        <v>9810</v>
      </c>
      <c r="H1431" t="s">
        <v>9811</v>
      </c>
      <c r="I1431" t="s">
        <v>9812</v>
      </c>
      <c r="J1431" s="56" t="str">
        <f t="shared" si="88"/>
        <v xml:space="preserve"> 'ZU.13561-21010 ',</v>
      </c>
      <c r="K1431" t="s">
        <v>9813</v>
      </c>
      <c r="L1431" t="s">
        <v>9814</v>
      </c>
      <c r="M1431">
        <v>430</v>
      </c>
      <c r="N1431" t="str">
        <f t="shared" si="89"/>
        <v>when  'ZU.13561-21010 ',then 430</v>
      </c>
      <c r="O1431" t="str">
        <f t="shared" si="90"/>
        <v>V</v>
      </c>
      <c r="P1431">
        <v>24468</v>
      </c>
      <c r="Q1431" t="s">
        <v>8935</v>
      </c>
      <c r="R1431" t="s">
        <v>9816</v>
      </c>
      <c r="S1431" t="s">
        <v>9817</v>
      </c>
      <c r="T1431" t="str">
        <f t="shared" si="91"/>
        <v>update Unidad set Peso= '0.222 ' WHERE IDProductoServicio=24468</v>
      </c>
    </row>
    <row r="1432" spans="1:20" hidden="1" x14ac:dyDescent="0.25">
      <c r="A1432" s="35" t="s">
        <v>6</v>
      </c>
      <c r="B1432" s="35" t="s">
        <v>8937</v>
      </c>
      <c r="C1432" s="36">
        <v>71</v>
      </c>
      <c r="D1432" s="36">
        <v>0.183</v>
      </c>
      <c r="E1432" s="36" t="s">
        <v>9809</v>
      </c>
      <c r="F1432" s="52">
        <v>0.22</v>
      </c>
      <c r="G1432" s="36" t="s">
        <v>9810</v>
      </c>
      <c r="H1432" t="s">
        <v>9811</v>
      </c>
      <c r="I1432" t="s">
        <v>9812</v>
      </c>
      <c r="J1432" s="56" t="str">
        <f t="shared" si="88"/>
        <v xml:space="preserve"> 'ZU.13562-34020 ',</v>
      </c>
      <c r="K1432" t="s">
        <v>9813</v>
      </c>
      <c r="L1432" t="s">
        <v>9814</v>
      </c>
      <c r="M1432">
        <v>431</v>
      </c>
      <c r="N1432" t="str">
        <f t="shared" si="89"/>
        <v>when  'ZU.13562-34020 ',then 431</v>
      </c>
      <c r="O1432" t="str">
        <f t="shared" si="90"/>
        <v>V</v>
      </c>
      <c r="P1432">
        <v>24485</v>
      </c>
      <c r="Q1432" t="s">
        <v>8937</v>
      </c>
      <c r="R1432" t="s">
        <v>9816</v>
      </c>
      <c r="S1432" t="s">
        <v>9817</v>
      </c>
      <c r="T1432" t="str">
        <f t="shared" si="91"/>
        <v>update Unidad set Peso= '0.22 ' WHERE IDProductoServicio=24485</v>
      </c>
    </row>
    <row r="1433" spans="1:20" hidden="1" x14ac:dyDescent="0.25">
      <c r="A1433" s="35" t="s">
        <v>6</v>
      </c>
      <c r="B1433" s="35" t="s">
        <v>8939</v>
      </c>
      <c r="C1433" s="36">
        <v>24</v>
      </c>
      <c r="D1433" s="36">
        <v>0.184</v>
      </c>
      <c r="E1433" s="36" t="s">
        <v>9809</v>
      </c>
      <c r="F1433" s="52">
        <v>5.8000000000000003E-2</v>
      </c>
      <c r="G1433" s="36" t="s">
        <v>9810</v>
      </c>
      <c r="H1433" t="s">
        <v>9811</v>
      </c>
      <c r="I1433" t="s">
        <v>9812</v>
      </c>
      <c r="J1433" s="56" t="str">
        <f t="shared" si="88"/>
        <v xml:space="preserve"> 'ZU.DB-42 ',</v>
      </c>
      <c r="K1433" t="s">
        <v>9813</v>
      </c>
      <c r="L1433" t="s">
        <v>9814</v>
      </c>
      <c r="M1433">
        <v>432</v>
      </c>
      <c r="N1433" t="str">
        <f t="shared" si="89"/>
        <v>when  'ZU.DB-42 ',then 432</v>
      </c>
      <c r="O1433" t="str">
        <f t="shared" si="90"/>
        <v>V</v>
      </c>
      <c r="P1433">
        <v>24471</v>
      </c>
      <c r="Q1433" t="s">
        <v>8939</v>
      </c>
      <c r="R1433" t="s">
        <v>9816</v>
      </c>
      <c r="S1433" t="s">
        <v>9817</v>
      </c>
      <c r="T1433" t="str">
        <f t="shared" si="91"/>
        <v>update Unidad set Peso= '0.058 ' WHERE IDProductoServicio=24471</v>
      </c>
    </row>
    <row r="1434" spans="1:20" hidden="1" x14ac:dyDescent="0.25">
      <c r="A1434" s="35" t="s">
        <v>6</v>
      </c>
      <c r="B1434" s="35" t="s">
        <v>8941</v>
      </c>
      <c r="C1434" s="36">
        <v>43</v>
      </c>
      <c r="D1434" s="36">
        <v>0.222</v>
      </c>
      <c r="E1434" s="36" t="s">
        <v>9809</v>
      </c>
      <c r="F1434" s="52">
        <v>6.4000000000000001E-2</v>
      </c>
      <c r="G1434" s="36" t="s">
        <v>9810</v>
      </c>
      <c r="H1434" t="s">
        <v>9811</v>
      </c>
      <c r="I1434" t="s">
        <v>9812</v>
      </c>
      <c r="J1434" s="56" t="str">
        <f t="shared" si="88"/>
        <v xml:space="preserve"> 'ZU.DB-43 ',</v>
      </c>
      <c r="K1434" t="s">
        <v>9813</v>
      </c>
      <c r="L1434" t="s">
        <v>9814</v>
      </c>
      <c r="M1434">
        <v>433</v>
      </c>
      <c r="N1434" t="str">
        <f t="shared" si="89"/>
        <v>when  'ZU.DB-43 ',then 433</v>
      </c>
      <c r="O1434" t="str">
        <f t="shared" si="90"/>
        <v>V</v>
      </c>
      <c r="P1434">
        <v>24473</v>
      </c>
      <c r="Q1434" t="s">
        <v>8941</v>
      </c>
      <c r="R1434" t="s">
        <v>9816</v>
      </c>
      <c r="S1434" t="s">
        <v>9817</v>
      </c>
      <c r="T1434" t="str">
        <f t="shared" si="91"/>
        <v>update Unidad set Peso= '0.064 ' WHERE IDProductoServicio=24473</v>
      </c>
    </row>
    <row r="1435" spans="1:20" hidden="1" x14ac:dyDescent="0.25">
      <c r="A1435" s="35" t="s">
        <v>6</v>
      </c>
      <c r="B1435" s="35" t="s">
        <v>8943</v>
      </c>
      <c r="C1435" s="36">
        <v>65</v>
      </c>
      <c r="D1435" s="36">
        <v>0.22</v>
      </c>
      <c r="E1435" s="36" t="s">
        <v>9809</v>
      </c>
      <c r="F1435" s="52">
        <v>2.3E-2</v>
      </c>
      <c r="G1435" s="36" t="s">
        <v>9810</v>
      </c>
      <c r="H1435" t="s">
        <v>9811</v>
      </c>
      <c r="I1435" t="s">
        <v>9812</v>
      </c>
      <c r="J1435" s="56" t="str">
        <f t="shared" si="88"/>
        <v xml:space="preserve"> 'ZU.DB-44 ',</v>
      </c>
      <c r="K1435" t="s">
        <v>9813</v>
      </c>
      <c r="L1435" t="s">
        <v>9814</v>
      </c>
      <c r="M1435">
        <v>434</v>
      </c>
      <c r="N1435" t="str">
        <f t="shared" si="89"/>
        <v>when  'ZU.DB-44 ',then 434</v>
      </c>
      <c r="O1435" t="str">
        <f t="shared" si="90"/>
        <v>V</v>
      </c>
      <c r="P1435">
        <v>24474</v>
      </c>
      <c r="Q1435" t="s">
        <v>8943</v>
      </c>
      <c r="R1435" t="s">
        <v>9816</v>
      </c>
      <c r="S1435" t="s">
        <v>9817</v>
      </c>
      <c r="T1435" t="str">
        <f t="shared" si="91"/>
        <v>update Unidad set Peso= '0.023 ' WHERE IDProductoServicio=24474</v>
      </c>
    </row>
    <row r="1436" spans="1:20" hidden="1" x14ac:dyDescent="0.25">
      <c r="A1436" s="35" t="s">
        <v>6</v>
      </c>
      <c r="B1436" s="35" t="s">
        <v>8945</v>
      </c>
      <c r="C1436" s="36">
        <v>37</v>
      </c>
      <c r="D1436" s="36">
        <v>5.8000000000000003E-2</v>
      </c>
      <c r="E1436" s="36" t="s">
        <v>9809</v>
      </c>
      <c r="F1436" s="52">
        <v>6.0000000000000001E-3</v>
      </c>
      <c r="G1436" s="36" t="s">
        <v>9810</v>
      </c>
      <c r="H1436" t="s">
        <v>9811</v>
      </c>
      <c r="I1436" t="s">
        <v>9812</v>
      </c>
      <c r="J1436" s="56" t="str">
        <f t="shared" si="88"/>
        <v xml:space="preserve"> 'ZU.DB-45 ',</v>
      </c>
      <c r="K1436" t="s">
        <v>9813</v>
      </c>
      <c r="L1436" t="s">
        <v>9814</v>
      </c>
      <c r="M1436">
        <v>435</v>
      </c>
      <c r="N1436" t="str">
        <f t="shared" si="89"/>
        <v>when  'ZU.DB-45 ',then 435</v>
      </c>
      <c r="O1436" t="str">
        <f t="shared" si="90"/>
        <v>V</v>
      </c>
      <c r="P1436">
        <v>24475</v>
      </c>
      <c r="Q1436" t="s">
        <v>8945</v>
      </c>
      <c r="R1436" t="s">
        <v>9816</v>
      </c>
      <c r="S1436" t="s">
        <v>9817</v>
      </c>
      <c r="T1436" t="str">
        <f t="shared" si="91"/>
        <v>update Unidad set Peso= '0.006 ' WHERE IDProductoServicio=24475</v>
      </c>
    </row>
    <row r="1437" spans="1:20" hidden="1" x14ac:dyDescent="0.25">
      <c r="A1437" s="35" t="s">
        <v>6</v>
      </c>
      <c r="B1437" s="35" t="s">
        <v>8947</v>
      </c>
      <c r="C1437" s="36">
        <v>54</v>
      </c>
      <c r="D1437" s="36">
        <v>6.4000000000000001E-2</v>
      </c>
      <c r="E1437" s="36" t="s">
        <v>9809</v>
      </c>
      <c r="F1437" s="52">
        <v>0.13900000000000001</v>
      </c>
      <c r="G1437" s="36" t="s">
        <v>9810</v>
      </c>
      <c r="H1437" t="s">
        <v>9811</v>
      </c>
      <c r="I1437" t="s">
        <v>9812</v>
      </c>
      <c r="J1437" s="56" t="str">
        <f t="shared" si="88"/>
        <v xml:space="preserve"> 'ZU.DB-46 ',</v>
      </c>
      <c r="K1437" t="s">
        <v>9813</v>
      </c>
      <c r="L1437" t="s">
        <v>9814</v>
      </c>
      <c r="M1437">
        <v>436</v>
      </c>
      <c r="N1437" t="str">
        <f t="shared" si="89"/>
        <v>when  'ZU.DB-46 ',then 436</v>
      </c>
      <c r="O1437" t="str">
        <f t="shared" si="90"/>
        <v>V</v>
      </c>
      <c r="P1437">
        <v>24472</v>
      </c>
      <c r="Q1437" t="s">
        <v>8947</v>
      </c>
      <c r="R1437" t="s">
        <v>9816</v>
      </c>
      <c r="S1437" t="s">
        <v>9817</v>
      </c>
      <c r="T1437" t="str">
        <f t="shared" si="91"/>
        <v>update Unidad set Peso= '0.139 ' WHERE IDProductoServicio=24472</v>
      </c>
    </row>
    <row r="1438" spans="1:20" hidden="1" x14ac:dyDescent="0.25">
      <c r="A1438" s="35" t="s">
        <v>6</v>
      </c>
      <c r="B1438" s="35" t="s">
        <v>8949</v>
      </c>
      <c r="C1438" s="36">
        <v>19</v>
      </c>
      <c r="D1438" s="36">
        <v>2.3E-2</v>
      </c>
      <c r="E1438" s="36" t="s">
        <v>9809</v>
      </c>
      <c r="F1438" s="52">
        <v>0.19500000000000001</v>
      </c>
      <c r="G1438" s="36" t="s">
        <v>9810</v>
      </c>
      <c r="H1438" t="s">
        <v>9811</v>
      </c>
      <c r="I1438" t="s">
        <v>9812</v>
      </c>
      <c r="J1438" s="56" t="str">
        <f t="shared" si="88"/>
        <v xml:space="preserve"> 'ZU.DB-56 ',</v>
      </c>
      <c r="K1438" t="s">
        <v>9813</v>
      </c>
      <c r="L1438" t="s">
        <v>9814</v>
      </c>
      <c r="M1438">
        <v>437</v>
      </c>
      <c r="N1438" t="str">
        <f t="shared" si="89"/>
        <v>when  'ZU.DB-56 ',then 437</v>
      </c>
      <c r="O1438" t="str">
        <f t="shared" si="90"/>
        <v>V</v>
      </c>
      <c r="P1438">
        <v>24470</v>
      </c>
      <c r="Q1438" t="s">
        <v>8949</v>
      </c>
      <c r="R1438" t="s">
        <v>9816</v>
      </c>
      <c r="S1438" t="s">
        <v>9817</v>
      </c>
      <c r="T1438" t="str">
        <f t="shared" si="91"/>
        <v>update Unidad set Peso= '0.195 ' WHERE IDProductoServicio=24470</v>
      </c>
    </row>
    <row r="1439" spans="1:20" hidden="1" x14ac:dyDescent="0.25">
      <c r="A1439" s="35" t="s">
        <v>6</v>
      </c>
      <c r="B1439" s="35" t="s">
        <v>8951</v>
      </c>
      <c r="C1439" s="36">
        <v>2</v>
      </c>
      <c r="D1439" s="36">
        <v>6.0000000000000001E-3</v>
      </c>
      <c r="E1439" s="36" t="s">
        <v>9809</v>
      </c>
      <c r="F1439" s="52">
        <v>5.5E-2</v>
      </c>
      <c r="G1439" s="36" t="s">
        <v>9810</v>
      </c>
      <c r="H1439" t="s">
        <v>9811</v>
      </c>
      <c r="I1439" t="s">
        <v>9812</v>
      </c>
      <c r="J1439" s="56" t="str">
        <f t="shared" si="88"/>
        <v xml:space="preserve"> 'ZU.GA-61 ',</v>
      </c>
      <c r="K1439" t="s">
        <v>9813</v>
      </c>
      <c r="L1439" t="s">
        <v>9814</v>
      </c>
      <c r="M1439">
        <v>438</v>
      </c>
      <c r="N1439" t="str">
        <f t="shared" si="89"/>
        <v>when  'ZU.GA-61 ',then 438</v>
      </c>
      <c r="O1439" t="str">
        <f t="shared" si="90"/>
        <v>V</v>
      </c>
      <c r="P1439">
        <v>24135</v>
      </c>
      <c r="Q1439" t="s">
        <v>8951</v>
      </c>
      <c r="R1439" t="s">
        <v>9816</v>
      </c>
      <c r="S1439" t="s">
        <v>9817</v>
      </c>
      <c r="T1439" t="str">
        <f t="shared" si="91"/>
        <v>update Unidad set Peso= '0.055 ' WHERE IDProductoServicio=24135</v>
      </c>
    </row>
    <row r="1440" spans="1:20" hidden="1" x14ac:dyDescent="0.25">
      <c r="A1440" s="35" t="s">
        <v>6</v>
      </c>
      <c r="B1440" s="35" t="s">
        <v>8953</v>
      </c>
      <c r="C1440" s="36">
        <v>25</v>
      </c>
      <c r="D1440" s="36">
        <v>0.13900000000000001</v>
      </c>
      <c r="E1440" s="36" t="s">
        <v>9809</v>
      </c>
      <c r="F1440" s="52">
        <v>0.26100000000000001</v>
      </c>
      <c r="G1440" s="36" t="s">
        <v>9810</v>
      </c>
      <c r="H1440" t="s">
        <v>9811</v>
      </c>
      <c r="I1440" t="s">
        <v>9812</v>
      </c>
      <c r="J1440" s="56" t="str">
        <f t="shared" si="88"/>
        <v xml:space="preserve"> 'ZU.GB-61 ',</v>
      </c>
      <c r="K1440" t="s">
        <v>9813</v>
      </c>
      <c r="L1440" t="s">
        <v>9814</v>
      </c>
      <c r="M1440">
        <v>439</v>
      </c>
      <c r="N1440" t="str">
        <f t="shared" si="89"/>
        <v>when  'ZU.GB-61 ',then 439</v>
      </c>
      <c r="O1440" t="str">
        <f t="shared" si="90"/>
        <v>V</v>
      </c>
      <c r="P1440">
        <v>24478</v>
      </c>
      <c r="Q1440" t="s">
        <v>8953</v>
      </c>
      <c r="R1440" t="s">
        <v>9816</v>
      </c>
      <c r="S1440" t="s">
        <v>9817</v>
      </c>
      <c r="T1440" t="str">
        <f t="shared" si="91"/>
        <v>update Unidad set Peso= '0.261 ' WHERE IDProductoServicio=24478</v>
      </c>
    </row>
    <row r="1441" spans="1:20" hidden="1" x14ac:dyDescent="0.25">
      <c r="A1441" s="35" t="s">
        <v>6</v>
      </c>
      <c r="B1441" s="35" t="s">
        <v>8955</v>
      </c>
      <c r="C1441" s="36">
        <v>10</v>
      </c>
      <c r="D1441" s="36">
        <v>0.19500000000000001</v>
      </c>
      <c r="E1441" s="36" t="s">
        <v>9809</v>
      </c>
      <c r="F1441" s="52">
        <v>0.442</v>
      </c>
      <c r="G1441" s="36" t="s">
        <v>9810</v>
      </c>
      <c r="H1441" t="s">
        <v>9811</v>
      </c>
      <c r="I1441" t="s">
        <v>9812</v>
      </c>
      <c r="J1441" s="56" t="str">
        <f t="shared" si="88"/>
        <v xml:space="preserve"> 'ZU.GB-62 ',</v>
      </c>
      <c r="K1441" t="s">
        <v>9813</v>
      </c>
      <c r="L1441" t="s">
        <v>9814</v>
      </c>
      <c r="M1441">
        <v>440</v>
      </c>
      <c r="N1441" t="str">
        <f t="shared" si="89"/>
        <v>when  'ZU.GB-62 ',then 440</v>
      </c>
      <c r="O1441" t="str">
        <f t="shared" si="90"/>
        <v>V</v>
      </c>
      <c r="P1441">
        <v>24477</v>
      </c>
      <c r="Q1441" t="s">
        <v>8955</v>
      </c>
      <c r="R1441" t="s">
        <v>9816</v>
      </c>
      <c r="S1441" t="s">
        <v>9817</v>
      </c>
      <c r="T1441" t="str">
        <f t="shared" si="91"/>
        <v>update Unidad set Peso= '0.442 ' WHERE IDProductoServicio=24477</v>
      </c>
    </row>
    <row r="1442" spans="1:20" hidden="1" x14ac:dyDescent="0.25">
      <c r="A1442" s="35" t="s">
        <v>6</v>
      </c>
      <c r="B1442" s="35" t="s">
        <v>8957</v>
      </c>
      <c r="C1442" s="36">
        <v>4</v>
      </c>
      <c r="D1442" s="36">
        <v>5.5E-2</v>
      </c>
      <c r="E1442" s="36" t="s">
        <v>9809</v>
      </c>
      <c r="F1442" s="52">
        <v>0.29899999999999999</v>
      </c>
      <c r="G1442" s="36" t="s">
        <v>9810</v>
      </c>
      <c r="H1442" t="s">
        <v>9811</v>
      </c>
      <c r="I1442" t="s">
        <v>9812</v>
      </c>
      <c r="J1442" s="56" t="str">
        <f t="shared" si="88"/>
        <v xml:space="preserve"> 'ZU.ME200248 ',</v>
      </c>
      <c r="K1442" t="s">
        <v>9813</v>
      </c>
      <c r="L1442" t="s">
        <v>9814</v>
      </c>
      <c r="M1442">
        <v>441</v>
      </c>
      <c r="N1442" t="str">
        <f t="shared" si="89"/>
        <v>when  'ZU.ME200248 ',then 441</v>
      </c>
      <c r="O1442" t="str">
        <f t="shared" si="90"/>
        <v>V</v>
      </c>
      <c r="P1442">
        <v>21777</v>
      </c>
      <c r="Q1442" t="s">
        <v>8957</v>
      </c>
      <c r="R1442" t="s">
        <v>9816</v>
      </c>
      <c r="S1442" t="s">
        <v>9817</v>
      </c>
      <c r="T1442" t="str">
        <f t="shared" si="91"/>
        <v>update Unidad set Peso= '0.299 ' WHERE IDProductoServicio=21777</v>
      </c>
    </row>
    <row r="1443" spans="1:20" hidden="1" x14ac:dyDescent="0.25">
      <c r="A1443" s="35" t="s">
        <v>6</v>
      </c>
      <c r="B1443" s="35" t="s">
        <v>8959</v>
      </c>
      <c r="C1443" s="36">
        <v>12</v>
      </c>
      <c r="D1443" s="36">
        <v>0.26100000000000001</v>
      </c>
      <c r="E1443" s="36" t="s">
        <v>9809</v>
      </c>
      <c r="F1443" s="52">
        <v>0.23400000000000001</v>
      </c>
      <c r="G1443" s="36" t="s">
        <v>9810</v>
      </c>
      <c r="H1443" t="s">
        <v>9811</v>
      </c>
      <c r="I1443" t="s">
        <v>9812</v>
      </c>
      <c r="J1443" s="56" t="str">
        <f t="shared" si="88"/>
        <v xml:space="preserve"> 'ZU.TA-67 ',</v>
      </c>
      <c r="K1443" t="s">
        <v>9813</v>
      </c>
      <c r="L1443" t="s">
        <v>9814</v>
      </c>
      <c r="M1443">
        <v>442</v>
      </c>
      <c r="N1443" t="str">
        <f t="shared" si="89"/>
        <v>when  'ZU.TA-67 ',then 442</v>
      </c>
      <c r="O1443" t="str">
        <f t="shared" si="90"/>
        <v>V</v>
      </c>
      <c r="P1443">
        <v>24483</v>
      </c>
      <c r="Q1443" t="s">
        <v>8959</v>
      </c>
      <c r="R1443" t="s">
        <v>9816</v>
      </c>
      <c r="S1443" t="s">
        <v>9817</v>
      </c>
      <c r="T1443" t="str">
        <f t="shared" si="91"/>
        <v>update Unidad set Peso= '0.234 ' WHERE IDProductoServicio=24483</v>
      </c>
    </row>
    <row r="1444" spans="1:20" hidden="1" x14ac:dyDescent="0.25">
      <c r="A1444" s="35" t="s">
        <v>6</v>
      </c>
      <c r="B1444" s="35" t="s">
        <v>8961</v>
      </c>
      <c r="C1444" s="36">
        <v>33</v>
      </c>
      <c r="D1444" s="36">
        <v>0.442</v>
      </c>
      <c r="E1444" s="36" t="s">
        <v>9809</v>
      </c>
      <c r="F1444" s="52">
        <v>0.253</v>
      </c>
      <c r="G1444" s="36" t="s">
        <v>9810</v>
      </c>
      <c r="H1444" t="s">
        <v>9811</v>
      </c>
      <c r="I1444" t="s">
        <v>9812</v>
      </c>
      <c r="J1444" s="56" t="str">
        <f t="shared" si="88"/>
        <v xml:space="preserve"> 'ZU.TB-36 ',</v>
      </c>
      <c r="K1444" t="s">
        <v>9813</v>
      </c>
      <c r="L1444" t="s">
        <v>9814</v>
      </c>
      <c r="M1444">
        <v>443</v>
      </c>
      <c r="N1444" t="str">
        <f t="shared" si="89"/>
        <v>when  'ZU.TB-36 ',then 443</v>
      </c>
      <c r="O1444" t="str">
        <f t="shared" si="90"/>
        <v>V</v>
      </c>
      <c r="P1444">
        <v>26406</v>
      </c>
      <c r="Q1444" t="s">
        <v>8961</v>
      </c>
      <c r="R1444" t="s">
        <v>9816</v>
      </c>
      <c r="S1444" t="s">
        <v>9817</v>
      </c>
      <c r="T1444" t="str">
        <f t="shared" si="91"/>
        <v>update Unidad set Peso= '0.253 ' WHERE IDProductoServicio=26406</v>
      </c>
    </row>
    <row r="1445" spans="1:20" hidden="1" x14ac:dyDescent="0.25">
      <c r="A1445" s="35" t="s">
        <v>6</v>
      </c>
      <c r="B1445" s="35" t="s">
        <v>8963</v>
      </c>
      <c r="C1445" s="36">
        <v>93</v>
      </c>
      <c r="D1445" s="36">
        <v>0.29899999999999999</v>
      </c>
      <c r="E1445" s="36" t="s">
        <v>9809</v>
      </c>
      <c r="F1445" s="52">
        <v>0.23100000000000001</v>
      </c>
      <c r="G1445" s="36" t="s">
        <v>9810</v>
      </c>
      <c r="H1445" t="s">
        <v>9811</v>
      </c>
      <c r="I1445" t="s">
        <v>9812</v>
      </c>
      <c r="J1445" s="56" t="str">
        <f t="shared" si="88"/>
        <v xml:space="preserve"> 'ZU.TB-47 ',</v>
      </c>
      <c r="K1445" t="s">
        <v>9813</v>
      </c>
      <c r="L1445" t="s">
        <v>9814</v>
      </c>
      <c r="M1445">
        <v>444</v>
      </c>
      <c r="N1445" t="str">
        <f t="shared" si="89"/>
        <v>when  'ZU.TB-47 ',then 444</v>
      </c>
      <c r="O1445" t="str">
        <f t="shared" si="90"/>
        <v>V</v>
      </c>
      <c r="P1445">
        <v>24480</v>
      </c>
      <c r="Q1445" t="s">
        <v>8963</v>
      </c>
      <c r="R1445" t="s">
        <v>9816</v>
      </c>
      <c r="S1445" t="s">
        <v>9817</v>
      </c>
      <c r="T1445" t="str">
        <f t="shared" si="91"/>
        <v>update Unidad set Peso= '0.231 ' WHERE IDProductoServicio=24480</v>
      </c>
    </row>
    <row r="1446" spans="1:20" hidden="1" x14ac:dyDescent="0.25">
      <c r="A1446" s="35" t="s">
        <v>6</v>
      </c>
      <c r="B1446" s="35" t="s">
        <v>8965</v>
      </c>
      <c r="C1446" s="36">
        <v>97</v>
      </c>
      <c r="D1446" s="36">
        <v>0.23400000000000001</v>
      </c>
      <c r="E1446" s="36" t="s">
        <v>9809</v>
      </c>
      <c r="F1446" s="52">
        <v>0.29499999999999998</v>
      </c>
      <c r="G1446" s="36" t="s">
        <v>9810</v>
      </c>
      <c r="H1446" t="s">
        <v>9811</v>
      </c>
      <c r="I1446" t="s">
        <v>9812</v>
      </c>
      <c r="J1446" s="56" t="str">
        <f t="shared" si="88"/>
        <v xml:space="preserve"> 'ZU.TB-50 ',</v>
      </c>
      <c r="K1446" t="s">
        <v>9813</v>
      </c>
      <c r="L1446" t="s">
        <v>9814</v>
      </c>
      <c r="M1446">
        <v>445</v>
      </c>
      <c r="N1446" t="str">
        <f t="shared" si="89"/>
        <v>when  'ZU.TB-50 ',then 445</v>
      </c>
      <c r="O1446" t="str">
        <f t="shared" si="90"/>
        <v>V</v>
      </c>
      <c r="P1446">
        <v>24481</v>
      </c>
      <c r="Q1446" t="s">
        <v>8965</v>
      </c>
      <c r="R1446" t="s">
        <v>9816</v>
      </c>
      <c r="S1446" t="s">
        <v>9817</v>
      </c>
      <c r="T1446" t="str">
        <f t="shared" si="91"/>
        <v>update Unidad set Peso= '0.295 ' WHERE IDProductoServicio=24481</v>
      </c>
    </row>
  </sheetData>
  <autoFilter ref="A1:G1446" xr:uid="{26BDFE1A-93BB-4F4F-9F31-D580071C3CFF}">
    <filterColumn colId="5">
      <filters>
        <filter val="Sin Stock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086F8-C2FD-4884-8F36-AF56D9527056}">
  <sheetPr filterMode="1"/>
  <dimension ref="A1:H4572"/>
  <sheetViews>
    <sheetView tabSelected="1" workbookViewId="0">
      <selection activeCell="B2713" sqref="B2713"/>
    </sheetView>
  </sheetViews>
  <sheetFormatPr baseColWidth="10" defaultRowHeight="15" x14ac:dyDescent="0.25"/>
  <cols>
    <col min="1" max="1" width="16.42578125" customWidth="1"/>
    <col min="2" max="2" width="22.85546875" customWidth="1"/>
    <col min="3" max="3" width="56.140625" customWidth="1"/>
    <col min="4" max="4" width="11" style="29"/>
    <col min="5" max="5" width="0" style="29" hidden="1" customWidth="1"/>
    <col min="6" max="6" width="12.85546875" style="29" customWidth="1"/>
    <col min="7" max="7" width="9.7109375" hidden="1" customWidth="1"/>
    <col min="8" max="8" width="11.42578125" style="34"/>
  </cols>
  <sheetData>
    <row r="1" spans="1:8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29" t="s">
        <v>4</v>
      </c>
      <c r="F1" s="1" t="s">
        <v>9808</v>
      </c>
      <c r="G1" t="s">
        <v>9559</v>
      </c>
      <c r="H1" s="49" t="s">
        <v>9797</v>
      </c>
    </row>
    <row r="2" spans="1:8" hidden="1" x14ac:dyDescent="0.25">
      <c r="A2" t="s">
        <v>6</v>
      </c>
      <c r="B2" t="s">
        <v>7</v>
      </c>
      <c r="C2" t="s">
        <v>8</v>
      </c>
      <c r="D2" s="29">
        <v>38</v>
      </c>
      <c r="E2" s="29">
        <v>38</v>
      </c>
      <c r="F2" s="29">
        <v>2.1000000000000001E-2</v>
      </c>
      <c r="G2">
        <v>0.79800000000000004</v>
      </c>
      <c r="H2"/>
    </row>
    <row r="3" spans="1:8" hidden="1" x14ac:dyDescent="0.25">
      <c r="A3" t="s">
        <v>6</v>
      </c>
      <c r="B3" t="s">
        <v>9</v>
      </c>
      <c r="C3" t="s">
        <v>10</v>
      </c>
      <c r="D3" s="29">
        <v>148</v>
      </c>
      <c r="E3" s="29">
        <v>148</v>
      </c>
      <c r="F3" s="29">
        <v>2.4E-2</v>
      </c>
      <c r="G3">
        <v>3.552</v>
      </c>
      <c r="H3"/>
    </row>
    <row r="4" spans="1:8" hidden="1" x14ac:dyDescent="0.25">
      <c r="A4" t="s">
        <v>6</v>
      </c>
      <c r="B4" t="s">
        <v>11</v>
      </c>
      <c r="C4" t="s">
        <v>12</v>
      </c>
      <c r="D4" s="29">
        <v>52</v>
      </c>
      <c r="E4" s="29">
        <v>52</v>
      </c>
      <c r="F4" s="29">
        <v>1.4E-2</v>
      </c>
      <c r="G4">
        <v>0.72799999999999998</v>
      </c>
      <c r="H4"/>
    </row>
    <row r="5" spans="1:8" hidden="1" x14ac:dyDescent="0.25">
      <c r="A5" t="s">
        <v>6</v>
      </c>
      <c r="B5" t="s">
        <v>13</v>
      </c>
      <c r="C5" t="s">
        <v>14</v>
      </c>
      <c r="D5" s="29">
        <v>160</v>
      </c>
      <c r="E5" s="29">
        <v>160</v>
      </c>
      <c r="F5" s="29">
        <v>0.75600000000000001</v>
      </c>
      <c r="G5">
        <v>120.96</v>
      </c>
      <c r="H5"/>
    </row>
    <row r="6" spans="1:8" hidden="1" x14ac:dyDescent="0.25">
      <c r="A6" t="s">
        <v>6</v>
      </c>
      <c r="B6" t="s">
        <v>15</v>
      </c>
      <c r="C6" t="s">
        <v>16</v>
      </c>
      <c r="D6" s="29">
        <v>168</v>
      </c>
      <c r="E6" s="29">
        <v>168</v>
      </c>
      <c r="F6" s="29">
        <v>0.71599999999999997</v>
      </c>
      <c r="G6">
        <v>120.288</v>
      </c>
      <c r="H6"/>
    </row>
    <row r="7" spans="1:8" hidden="1" x14ac:dyDescent="0.25">
      <c r="A7" t="s">
        <v>6</v>
      </c>
      <c r="B7" t="s">
        <v>17</v>
      </c>
      <c r="C7" t="s">
        <v>18</v>
      </c>
      <c r="D7" s="29">
        <v>6</v>
      </c>
      <c r="E7" s="29">
        <v>6</v>
      </c>
      <c r="F7" s="29">
        <v>0.45</v>
      </c>
      <c r="G7">
        <v>2.7</v>
      </c>
      <c r="H7"/>
    </row>
    <row r="8" spans="1:8" hidden="1" x14ac:dyDescent="0.25">
      <c r="A8" t="s">
        <v>6</v>
      </c>
      <c r="B8" t="s">
        <v>19</v>
      </c>
      <c r="C8" t="s">
        <v>20</v>
      </c>
      <c r="D8" s="29">
        <v>15</v>
      </c>
      <c r="E8" s="29">
        <v>15</v>
      </c>
      <c r="F8" s="29">
        <v>1.7000000000000001E-2</v>
      </c>
      <c r="G8">
        <v>0.255</v>
      </c>
      <c r="H8"/>
    </row>
    <row r="9" spans="1:8" hidden="1" x14ac:dyDescent="0.25">
      <c r="A9" t="s">
        <v>6</v>
      </c>
      <c r="B9" t="s">
        <v>21</v>
      </c>
      <c r="C9" t="s">
        <v>22</v>
      </c>
      <c r="D9" s="29">
        <v>17</v>
      </c>
      <c r="E9" s="29">
        <v>17</v>
      </c>
      <c r="F9" s="29">
        <v>1.6E-2</v>
      </c>
      <c r="G9">
        <v>0.27200000000000002</v>
      </c>
      <c r="H9"/>
    </row>
    <row r="10" spans="1:8" hidden="1" x14ac:dyDescent="0.25">
      <c r="A10" t="s">
        <v>6</v>
      </c>
      <c r="B10" t="s">
        <v>23</v>
      </c>
      <c r="C10" t="s">
        <v>24</v>
      </c>
      <c r="D10" s="29">
        <v>106</v>
      </c>
      <c r="E10" s="29">
        <v>106</v>
      </c>
      <c r="F10" s="29">
        <v>8.3000000000000004E-2</v>
      </c>
      <c r="G10">
        <v>8.798</v>
      </c>
      <c r="H10"/>
    </row>
    <row r="11" spans="1:8" hidden="1" x14ac:dyDescent="0.25">
      <c r="A11" t="s">
        <v>6</v>
      </c>
      <c r="B11" t="s">
        <v>25</v>
      </c>
      <c r="C11" t="s">
        <v>26</v>
      </c>
      <c r="D11" s="29">
        <v>4</v>
      </c>
      <c r="E11" s="29">
        <v>4</v>
      </c>
      <c r="F11" s="29">
        <v>5.2999999999999999E-2</v>
      </c>
      <c r="G11">
        <v>0.21199999999999999</v>
      </c>
      <c r="H11"/>
    </row>
    <row r="12" spans="1:8" hidden="1" x14ac:dyDescent="0.25">
      <c r="A12" t="s">
        <v>6</v>
      </c>
      <c r="B12" t="s">
        <v>27</v>
      </c>
      <c r="C12" t="s">
        <v>28</v>
      </c>
      <c r="D12" s="29">
        <v>8</v>
      </c>
      <c r="E12" s="29">
        <v>8</v>
      </c>
      <c r="F12" s="29">
        <v>5.2999999999999999E-2</v>
      </c>
      <c r="G12">
        <v>0.42399999999999999</v>
      </c>
      <c r="H12"/>
    </row>
    <row r="13" spans="1:8" hidden="1" x14ac:dyDescent="0.25">
      <c r="A13" t="s">
        <v>6</v>
      </c>
      <c r="B13" t="s">
        <v>29</v>
      </c>
      <c r="C13" t="s">
        <v>30</v>
      </c>
      <c r="D13" s="29">
        <v>14</v>
      </c>
      <c r="E13" s="29">
        <v>14</v>
      </c>
      <c r="F13" s="29">
        <v>5.3999999999999999E-2</v>
      </c>
      <c r="G13">
        <v>0.75600000000000001</v>
      </c>
      <c r="H13"/>
    </row>
    <row r="14" spans="1:8" hidden="1" x14ac:dyDescent="0.25">
      <c r="A14" t="s">
        <v>6</v>
      </c>
      <c r="B14" t="s">
        <v>31</v>
      </c>
      <c r="C14" t="s">
        <v>32</v>
      </c>
      <c r="D14" s="29">
        <v>1</v>
      </c>
      <c r="E14" s="29">
        <v>1</v>
      </c>
      <c r="F14" s="29">
        <v>0.13300000000000001</v>
      </c>
      <c r="G14">
        <v>0.13300000000000001</v>
      </c>
      <c r="H14"/>
    </row>
    <row r="15" spans="1:8" hidden="1" x14ac:dyDescent="0.25">
      <c r="A15" t="s">
        <v>6</v>
      </c>
      <c r="B15" t="s">
        <v>33</v>
      </c>
      <c r="C15" t="s">
        <v>34</v>
      </c>
      <c r="D15" s="29">
        <v>2</v>
      </c>
      <c r="E15" s="29">
        <v>2</v>
      </c>
      <c r="F15" s="29">
        <v>0.45400000000000001</v>
      </c>
      <c r="G15">
        <v>0.90800000000000003</v>
      </c>
      <c r="H15"/>
    </row>
    <row r="16" spans="1:8" hidden="1" x14ac:dyDescent="0.25">
      <c r="A16" t="s">
        <v>6</v>
      </c>
      <c r="B16" t="s">
        <v>35</v>
      </c>
      <c r="C16" t="s">
        <v>36</v>
      </c>
      <c r="D16" s="29">
        <v>5</v>
      </c>
      <c r="E16" s="29">
        <v>5</v>
      </c>
      <c r="F16" s="29">
        <v>8.4000000000000005E-2</v>
      </c>
      <c r="G16">
        <v>0.42</v>
      </c>
      <c r="H16"/>
    </row>
    <row r="17" spans="1:7" customFormat="1" hidden="1" x14ac:dyDescent="0.25">
      <c r="A17" t="s">
        <v>6</v>
      </c>
      <c r="B17" t="s">
        <v>37</v>
      </c>
      <c r="C17" t="s">
        <v>38</v>
      </c>
      <c r="D17" s="29">
        <v>4</v>
      </c>
      <c r="E17" s="29">
        <v>4</v>
      </c>
      <c r="F17" s="29">
        <v>4.2000000000000003E-2</v>
      </c>
      <c r="G17">
        <v>0.16800000000000001</v>
      </c>
    </row>
    <row r="18" spans="1:7" customFormat="1" hidden="1" x14ac:dyDescent="0.25">
      <c r="A18" t="s">
        <v>6</v>
      </c>
      <c r="B18" t="s">
        <v>39</v>
      </c>
      <c r="C18" t="s">
        <v>40</v>
      </c>
      <c r="D18" s="29">
        <v>1</v>
      </c>
      <c r="E18" s="29">
        <v>1</v>
      </c>
      <c r="F18" s="29">
        <v>5.1999999999999998E-2</v>
      </c>
      <c r="G18">
        <v>5.1999999999999998E-2</v>
      </c>
    </row>
    <row r="19" spans="1:7" customFormat="1" hidden="1" x14ac:dyDescent="0.25">
      <c r="A19" t="s">
        <v>6</v>
      </c>
      <c r="B19" t="s">
        <v>41</v>
      </c>
      <c r="C19" t="s">
        <v>42</v>
      </c>
      <c r="D19" s="29">
        <v>12</v>
      </c>
      <c r="E19" s="29">
        <v>12</v>
      </c>
      <c r="F19" s="29">
        <v>0.13600000000000001</v>
      </c>
      <c r="G19">
        <v>1.6319999999999999</v>
      </c>
    </row>
    <row r="20" spans="1:7" customFormat="1" hidden="1" x14ac:dyDescent="0.25">
      <c r="A20" t="s">
        <v>6</v>
      </c>
      <c r="B20" t="s">
        <v>43</v>
      </c>
      <c r="C20" t="s">
        <v>44</v>
      </c>
      <c r="D20" s="29">
        <v>12</v>
      </c>
      <c r="E20" s="29">
        <v>12</v>
      </c>
      <c r="F20" s="29">
        <v>6.4000000000000001E-2</v>
      </c>
      <c r="G20">
        <v>0.76800000000000002</v>
      </c>
    </row>
    <row r="21" spans="1:7" customFormat="1" hidden="1" x14ac:dyDescent="0.25">
      <c r="A21" t="s">
        <v>6</v>
      </c>
      <c r="B21" t="s">
        <v>45</v>
      </c>
      <c r="C21" t="s">
        <v>46</v>
      </c>
      <c r="D21" s="29">
        <v>192</v>
      </c>
      <c r="E21" s="29">
        <v>192</v>
      </c>
      <c r="F21" s="29">
        <v>0.48899999999999999</v>
      </c>
      <c r="G21">
        <v>93.888000000000005</v>
      </c>
    </row>
    <row r="22" spans="1:7" customFormat="1" hidden="1" x14ac:dyDescent="0.25">
      <c r="A22" t="s">
        <v>6</v>
      </c>
      <c r="B22" t="s">
        <v>47</v>
      </c>
      <c r="C22" t="s">
        <v>48</v>
      </c>
      <c r="D22" s="29">
        <v>56</v>
      </c>
      <c r="E22" s="29">
        <v>56</v>
      </c>
      <c r="F22" s="29">
        <v>0.39</v>
      </c>
      <c r="G22">
        <v>21.84</v>
      </c>
    </row>
    <row r="23" spans="1:7" customFormat="1" hidden="1" x14ac:dyDescent="0.25">
      <c r="A23" t="s">
        <v>6</v>
      </c>
      <c r="B23" t="s">
        <v>49</v>
      </c>
      <c r="C23" t="s">
        <v>50</v>
      </c>
      <c r="D23" s="29">
        <v>16</v>
      </c>
      <c r="E23" s="29">
        <v>16</v>
      </c>
      <c r="F23" s="29">
        <v>0.36799999999999999</v>
      </c>
      <c r="G23">
        <v>5.8879999999999999</v>
      </c>
    </row>
    <row r="24" spans="1:7" customFormat="1" hidden="1" x14ac:dyDescent="0.25">
      <c r="A24" t="s">
        <v>6</v>
      </c>
      <c r="B24" t="s">
        <v>51</v>
      </c>
      <c r="C24" t="s">
        <v>52</v>
      </c>
      <c r="D24" s="29">
        <v>6</v>
      </c>
      <c r="E24" s="29">
        <v>6</v>
      </c>
      <c r="F24" s="29">
        <v>0.30399999999999999</v>
      </c>
      <c r="G24">
        <v>1.8240000000000001</v>
      </c>
    </row>
    <row r="25" spans="1:7" customFormat="1" hidden="1" x14ac:dyDescent="0.25">
      <c r="A25" t="s">
        <v>6</v>
      </c>
      <c r="B25" t="s">
        <v>53</v>
      </c>
      <c r="C25" t="s">
        <v>54</v>
      </c>
      <c r="D25" s="29">
        <v>56</v>
      </c>
      <c r="E25" s="29">
        <v>56</v>
      </c>
      <c r="F25" s="29">
        <v>0.55600000000000005</v>
      </c>
      <c r="G25">
        <v>31.135999999999999</v>
      </c>
    </row>
    <row r="26" spans="1:7" customFormat="1" hidden="1" x14ac:dyDescent="0.25">
      <c r="A26" t="s">
        <v>6</v>
      </c>
      <c r="B26" t="s">
        <v>55</v>
      </c>
      <c r="C26" t="s">
        <v>56</v>
      </c>
      <c r="D26" s="29">
        <v>24</v>
      </c>
      <c r="E26" s="29">
        <v>24</v>
      </c>
      <c r="F26" s="29">
        <v>0.35</v>
      </c>
      <c r="G26">
        <v>8.4</v>
      </c>
    </row>
    <row r="27" spans="1:7" customFormat="1" hidden="1" x14ac:dyDescent="0.25">
      <c r="A27" t="s">
        <v>6</v>
      </c>
      <c r="B27" t="s">
        <v>57</v>
      </c>
      <c r="C27" t="s">
        <v>58</v>
      </c>
      <c r="D27" s="29">
        <v>192</v>
      </c>
      <c r="E27" s="29">
        <v>192</v>
      </c>
      <c r="F27" s="29">
        <v>0.44500000000000001</v>
      </c>
      <c r="G27">
        <v>85.44</v>
      </c>
    </row>
    <row r="28" spans="1:7" customFormat="1" hidden="1" x14ac:dyDescent="0.25">
      <c r="A28" t="s">
        <v>6</v>
      </c>
      <c r="B28" t="s">
        <v>59</v>
      </c>
      <c r="C28" t="s">
        <v>60</v>
      </c>
      <c r="D28" s="29">
        <v>56</v>
      </c>
      <c r="E28" s="29">
        <v>56</v>
      </c>
      <c r="F28" s="29">
        <v>0.34200000000000003</v>
      </c>
      <c r="G28">
        <v>19.152000000000001</v>
      </c>
    </row>
    <row r="29" spans="1:7" customFormat="1" hidden="1" x14ac:dyDescent="0.25">
      <c r="A29" t="s">
        <v>6</v>
      </c>
      <c r="B29" t="s">
        <v>61</v>
      </c>
      <c r="C29" t="s">
        <v>62</v>
      </c>
      <c r="D29" s="29">
        <v>16</v>
      </c>
      <c r="E29" s="29">
        <v>16</v>
      </c>
      <c r="F29" s="29">
        <v>0.314</v>
      </c>
      <c r="G29">
        <v>5.024</v>
      </c>
    </row>
    <row r="30" spans="1:7" customFormat="1" hidden="1" x14ac:dyDescent="0.25">
      <c r="A30" t="s">
        <v>6</v>
      </c>
      <c r="B30" t="s">
        <v>63</v>
      </c>
      <c r="C30" t="s">
        <v>64</v>
      </c>
      <c r="D30" s="29">
        <v>6</v>
      </c>
      <c r="E30" s="29">
        <v>6</v>
      </c>
      <c r="F30" s="29">
        <v>0.27200000000000002</v>
      </c>
      <c r="G30">
        <v>1.6319999999999999</v>
      </c>
    </row>
    <row r="31" spans="1:7" customFormat="1" hidden="1" x14ac:dyDescent="0.25">
      <c r="A31" t="s">
        <v>6</v>
      </c>
      <c r="B31" t="s">
        <v>65</v>
      </c>
      <c r="C31" t="s">
        <v>66</v>
      </c>
      <c r="D31" s="29">
        <v>56</v>
      </c>
      <c r="E31" s="29">
        <v>56</v>
      </c>
      <c r="F31" s="29">
        <v>0.43</v>
      </c>
      <c r="G31">
        <v>24.08</v>
      </c>
    </row>
    <row r="32" spans="1:7" customFormat="1" hidden="1" x14ac:dyDescent="0.25">
      <c r="A32" t="s">
        <v>6</v>
      </c>
      <c r="B32" t="s">
        <v>67</v>
      </c>
      <c r="C32" t="s">
        <v>68</v>
      </c>
      <c r="D32" s="29">
        <v>24</v>
      </c>
      <c r="E32" s="29">
        <v>24</v>
      </c>
      <c r="F32" s="29">
        <v>0.26200000000000001</v>
      </c>
      <c r="G32">
        <v>6.2880000000000003</v>
      </c>
    </row>
    <row r="33" spans="1:7" customFormat="1" hidden="1" x14ac:dyDescent="0.25">
      <c r="A33" t="s">
        <v>6</v>
      </c>
      <c r="B33" t="s">
        <v>69</v>
      </c>
      <c r="C33" t="s">
        <v>70</v>
      </c>
      <c r="D33" s="29">
        <v>1</v>
      </c>
      <c r="E33" s="29">
        <v>1</v>
      </c>
      <c r="F33" s="29">
        <v>6.8000000000000005E-2</v>
      </c>
      <c r="G33">
        <v>6.8000000000000005E-2</v>
      </c>
    </row>
    <row r="34" spans="1:7" customFormat="1" hidden="1" x14ac:dyDescent="0.25">
      <c r="A34" t="s">
        <v>6</v>
      </c>
      <c r="B34" t="s">
        <v>71</v>
      </c>
      <c r="C34" t="s">
        <v>72</v>
      </c>
      <c r="D34" s="29">
        <v>4</v>
      </c>
      <c r="E34" s="29">
        <v>4</v>
      </c>
      <c r="F34" s="29">
        <v>1.458</v>
      </c>
      <c r="G34">
        <v>5.8319999999999999</v>
      </c>
    </row>
    <row r="35" spans="1:7" customFormat="1" hidden="1" x14ac:dyDescent="0.25">
      <c r="A35" t="s">
        <v>6</v>
      </c>
      <c r="B35" t="s">
        <v>73</v>
      </c>
      <c r="C35" t="s">
        <v>74</v>
      </c>
      <c r="D35" s="29">
        <v>2</v>
      </c>
      <c r="E35" s="29">
        <v>2</v>
      </c>
      <c r="F35" s="29">
        <v>1.153</v>
      </c>
      <c r="G35">
        <v>2.306</v>
      </c>
    </row>
    <row r="36" spans="1:7" customFormat="1" hidden="1" x14ac:dyDescent="0.25">
      <c r="A36" t="s">
        <v>6</v>
      </c>
      <c r="B36" t="s">
        <v>75</v>
      </c>
      <c r="C36" t="s">
        <v>76</v>
      </c>
      <c r="D36" s="29">
        <v>5</v>
      </c>
      <c r="E36" s="29">
        <v>5</v>
      </c>
      <c r="F36" s="29">
        <v>1.5349999999999999</v>
      </c>
      <c r="G36">
        <v>7.6749999999999998</v>
      </c>
    </row>
    <row r="37" spans="1:7" customFormat="1" hidden="1" x14ac:dyDescent="0.25">
      <c r="A37" t="s">
        <v>6</v>
      </c>
      <c r="B37" t="s">
        <v>77</v>
      </c>
      <c r="C37" t="s">
        <v>78</v>
      </c>
      <c r="D37" s="29">
        <v>2</v>
      </c>
      <c r="E37" s="29">
        <v>2</v>
      </c>
      <c r="F37" s="29">
        <v>1.3919999999999999</v>
      </c>
      <c r="G37">
        <v>2.7839999999999998</v>
      </c>
    </row>
    <row r="38" spans="1:7" customFormat="1" hidden="1" x14ac:dyDescent="0.25">
      <c r="A38" t="s">
        <v>6</v>
      </c>
      <c r="B38" t="s">
        <v>79</v>
      </c>
      <c r="C38" t="s">
        <v>80</v>
      </c>
      <c r="D38" s="29">
        <v>8</v>
      </c>
      <c r="E38" s="29">
        <v>8</v>
      </c>
      <c r="F38" s="29">
        <v>2.343</v>
      </c>
      <c r="G38">
        <v>18.744</v>
      </c>
    </row>
    <row r="39" spans="1:7" customFormat="1" hidden="1" x14ac:dyDescent="0.25">
      <c r="A39" t="s">
        <v>6</v>
      </c>
      <c r="B39" t="s">
        <v>81</v>
      </c>
      <c r="C39" t="s">
        <v>82</v>
      </c>
      <c r="D39" s="29">
        <v>4</v>
      </c>
      <c r="E39" s="29">
        <v>4</v>
      </c>
      <c r="F39" s="29">
        <v>1.4830000000000001</v>
      </c>
      <c r="G39">
        <v>5.9320000000000004</v>
      </c>
    </row>
    <row r="40" spans="1:7" customFormat="1" hidden="1" x14ac:dyDescent="0.25">
      <c r="A40" t="s">
        <v>6</v>
      </c>
      <c r="B40" t="s">
        <v>83</v>
      </c>
      <c r="C40" t="s">
        <v>84</v>
      </c>
      <c r="D40" s="29">
        <v>10</v>
      </c>
      <c r="E40" s="29">
        <v>10</v>
      </c>
      <c r="F40" s="29">
        <v>1.7549999999999999</v>
      </c>
      <c r="G40">
        <v>17.55</v>
      </c>
    </row>
    <row r="41" spans="1:7" customFormat="1" hidden="1" x14ac:dyDescent="0.25">
      <c r="A41" t="s">
        <v>6</v>
      </c>
      <c r="B41" t="s">
        <v>85</v>
      </c>
      <c r="C41" t="s">
        <v>86</v>
      </c>
      <c r="D41" s="29">
        <v>2</v>
      </c>
      <c r="E41" s="29">
        <v>2</v>
      </c>
      <c r="F41" s="29">
        <v>1.6220000000000001</v>
      </c>
      <c r="G41">
        <v>3.2440000000000002</v>
      </c>
    </row>
    <row r="42" spans="1:7" customFormat="1" hidden="1" x14ac:dyDescent="0.25">
      <c r="A42" t="s">
        <v>6</v>
      </c>
      <c r="B42" t="s">
        <v>87</v>
      </c>
      <c r="C42" t="s">
        <v>88</v>
      </c>
      <c r="D42" s="29">
        <v>2</v>
      </c>
      <c r="E42" s="29">
        <v>2</v>
      </c>
      <c r="F42" s="29">
        <v>2.0089999999999999</v>
      </c>
      <c r="G42">
        <v>4.0179999999999998</v>
      </c>
    </row>
    <row r="43" spans="1:7" customFormat="1" hidden="1" x14ac:dyDescent="0.25">
      <c r="A43" t="s">
        <v>6</v>
      </c>
      <c r="B43" t="s">
        <v>89</v>
      </c>
      <c r="C43" t="s">
        <v>90</v>
      </c>
      <c r="D43" s="29">
        <v>2</v>
      </c>
      <c r="E43" s="29">
        <v>2</v>
      </c>
      <c r="F43" s="29">
        <v>1.8280000000000001</v>
      </c>
      <c r="G43">
        <v>3.6560000000000001</v>
      </c>
    </row>
    <row r="44" spans="1:7" customFormat="1" hidden="1" x14ac:dyDescent="0.25">
      <c r="A44" t="s">
        <v>6</v>
      </c>
      <c r="B44" t="s">
        <v>91</v>
      </c>
      <c r="C44" t="s">
        <v>92</v>
      </c>
      <c r="D44" s="29">
        <v>2</v>
      </c>
      <c r="E44" s="29">
        <v>2</v>
      </c>
      <c r="F44" s="29">
        <v>1.883</v>
      </c>
      <c r="G44">
        <v>3.766</v>
      </c>
    </row>
    <row r="45" spans="1:7" customFormat="1" hidden="1" x14ac:dyDescent="0.25">
      <c r="A45" t="s">
        <v>6</v>
      </c>
      <c r="B45" t="s">
        <v>93</v>
      </c>
      <c r="C45" t="s">
        <v>94</v>
      </c>
      <c r="D45" s="29">
        <v>2</v>
      </c>
      <c r="E45" s="29">
        <v>2</v>
      </c>
      <c r="F45" s="29">
        <v>5.19</v>
      </c>
      <c r="G45">
        <v>10.38</v>
      </c>
    </row>
    <row r="46" spans="1:7" customFormat="1" hidden="1" x14ac:dyDescent="0.25">
      <c r="A46" t="s">
        <v>6</v>
      </c>
      <c r="B46" t="s">
        <v>95</v>
      </c>
      <c r="C46" t="s">
        <v>96</v>
      </c>
      <c r="D46" s="29">
        <v>2</v>
      </c>
      <c r="E46" s="29">
        <v>2</v>
      </c>
      <c r="F46" s="29">
        <v>5.5149999999999997</v>
      </c>
      <c r="G46">
        <v>11.03</v>
      </c>
    </row>
    <row r="47" spans="1:7" customFormat="1" hidden="1" x14ac:dyDescent="0.25">
      <c r="A47" t="s">
        <v>6</v>
      </c>
      <c r="B47" t="s">
        <v>97</v>
      </c>
      <c r="C47" t="s">
        <v>98</v>
      </c>
      <c r="D47" s="29">
        <v>3</v>
      </c>
      <c r="E47" s="29">
        <v>3</v>
      </c>
      <c r="F47" s="29">
        <v>3.988</v>
      </c>
      <c r="G47">
        <v>11.964</v>
      </c>
    </row>
    <row r="48" spans="1:7" customFormat="1" hidden="1" x14ac:dyDescent="0.25">
      <c r="A48" t="s">
        <v>6</v>
      </c>
      <c r="B48" t="s">
        <v>99</v>
      </c>
      <c r="C48" t="s">
        <v>100</v>
      </c>
      <c r="D48" s="29">
        <v>1</v>
      </c>
      <c r="E48" s="29">
        <v>1</v>
      </c>
      <c r="F48" s="29">
        <v>3.4889999999999999</v>
      </c>
      <c r="G48">
        <v>3.4889999999999999</v>
      </c>
    </row>
    <row r="49" spans="1:7" customFormat="1" hidden="1" x14ac:dyDescent="0.25">
      <c r="A49" t="s">
        <v>6</v>
      </c>
      <c r="B49" t="s">
        <v>101</v>
      </c>
      <c r="C49" t="s">
        <v>102</v>
      </c>
      <c r="D49" s="29">
        <v>7</v>
      </c>
      <c r="E49" s="29">
        <v>7</v>
      </c>
      <c r="F49" s="29">
        <v>3.907</v>
      </c>
      <c r="G49">
        <v>27.349</v>
      </c>
    </row>
    <row r="50" spans="1:7" customFormat="1" hidden="1" x14ac:dyDescent="0.25">
      <c r="A50" t="s">
        <v>6</v>
      </c>
      <c r="B50" t="s">
        <v>103</v>
      </c>
      <c r="C50" t="s">
        <v>104</v>
      </c>
      <c r="D50" s="29">
        <v>1</v>
      </c>
      <c r="E50" s="29">
        <v>1</v>
      </c>
      <c r="F50" s="29">
        <v>3.891</v>
      </c>
      <c r="G50">
        <v>3.891</v>
      </c>
    </row>
    <row r="51" spans="1:7" customFormat="1" hidden="1" x14ac:dyDescent="0.25">
      <c r="A51" t="s">
        <v>6</v>
      </c>
      <c r="B51" t="s">
        <v>105</v>
      </c>
      <c r="C51" t="s">
        <v>106</v>
      </c>
      <c r="D51" s="29">
        <v>4</v>
      </c>
      <c r="E51" s="29">
        <v>4</v>
      </c>
      <c r="F51" s="29">
        <v>4.625</v>
      </c>
      <c r="G51">
        <v>18.5</v>
      </c>
    </row>
    <row r="52" spans="1:7" customFormat="1" hidden="1" x14ac:dyDescent="0.25">
      <c r="A52" t="s">
        <v>6</v>
      </c>
      <c r="B52" t="s">
        <v>107</v>
      </c>
      <c r="C52" t="s">
        <v>108</v>
      </c>
      <c r="D52" s="29">
        <v>3</v>
      </c>
      <c r="E52" s="29">
        <v>3</v>
      </c>
      <c r="F52" s="29">
        <v>4.3739999999999997</v>
      </c>
      <c r="G52">
        <v>13.122</v>
      </c>
    </row>
    <row r="53" spans="1:7" customFormat="1" hidden="1" x14ac:dyDescent="0.25">
      <c r="A53" t="s">
        <v>6</v>
      </c>
      <c r="B53" t="s">
        <v>109</v>
      </c>
      <c r="C53" t="s">
        <v>110</v>
      </c>
      <c r="D53" s="29">
        <v>2</v>
      </c>
      <c r="E53" s="29">
        <v>2</v>
      </c>
      <c r="F53" s="29">
        <v>4.4240000000000004</v>
      </c>
      <c r="G53">
        <v>8.8480000000000008</v>
      </c>
    </row>
    <row r="54" spans="1:7" customFormat="1" hidden="1" x14ac:dyDescent="0.25">
      <c r="A54" t="s">
        <v>6</v>
      </c>
      <c r="B54" t="s">
        <v>111</v>
      </c>
      <c r="C54" t="s">
        <v>112</v>
      </c>
      <c r="D54" s="29">
        <v>1</v>
      </c>
      <c r="E54" s="29">
        <v>1</v>
      </c>
      <c r="F54" s="29">
        <v>3.8650000000000002</v>
      </c>
      <c r="G54">
        <v>3.8650000000000002</v>
      </c>
    </row>
    <row r="55" spans="1:7" customFormat="1" hidden="1" x14ac:dyDescent="0.25">
      <c r="A55" t="s">
        <v>6</v>
      </c>
      <c r="B55" t="s">
        <v>113</v>
      </c>
      <c r="C55" t="s">
        <v>114</v>
      </c>
      <c r="D55" s="29">
        <v>1</v>
      </c>
      <c r="E55" s="29">
        <v>1</v>
      </c>
      <c r="F55" s="29">
        <v>4.1479999999999997</v>
      </c>
      <c r="G55">
        <v>4.1479999999999997</v>
      </c>
    </row>
    <row r="56" spans="1:7" customFormat="1" hidden="1" x14ac:dyDescent="0.25">
      <c r="A56" t="s">
        <v>6</v>
      </c>
      <c r="B56" t="s">
        <v>115</v>
      </c>
      <c r="C56" t="s">
        <v>116</v>
      </c>
      <c r="D56" s="29">
        <v>1</v>
      </c>
      <c r="E56" s="29">
        <v>1</v>
      </c>
      <c r="F56" s="29">
        <v>4.2549999999999999</v>
      </c>
      <c r="G56">
        <v>4.2549999999999999</v>
      </c>
    </row>
    <row r="57" spans="1:7" customFormat="1" hidden="1" x14ac:dyDescent="0.25">
      <c r="A57" t="s">
        <v>6</v>
      </c>
      <c r="B57" t="s">
        <v>117</v>
      </c>
      <c r="C57" t="s">
        <v>118</v>
      </c>
      <c r="D57" s="29">
        <v>1</v>
      </c>
      <c r="E57" s="29">
        <v>1</v>
      </c>
      <c r="F57" s="29">
        <v>4.8499999999999996</v>
      </c>
      <c r="G57">
        <v>4.8499999999999996</v>
      </c>
    </row>
    <row r="58" spans="1:7" customFormat="1" hidden="1" x14ac:dyDescent="0.25">
      <c r="A58" t="s">
        <v>6</v>
      </c>
      <c r="B58" t="s">
        <v>119</v>
      </c>
      <c r="C58" t="s">
        <v>120</v>
      </c>
      <c r="D58" s="29">
        <v>1</v>
      </c>
      <c r="E58" s="29">
        <v>1</v>
      </c>
      <c r="F58" s="29">
        <v>3.4249999999999998</v>
      </c>
      <c r="G58">
        <v>3.4249999999999998</v>
      </c>
    </row>
    <row r="59" spans="1:7" customFormat="1" hidden="1" x14ac:dyDescent="0.25">
      <c r="A59" t="s">
        <v>6</v>
      </c>
      <c r="B59" t="s">
        <v>121</v>
      </c>
      <c r="C59" t="s">
        <v>122</v>
      </c>
      <c r="D59" s="29">
        <v>1</v>
      </c>
      <c r="E59" s="29">
        <v>1</v>
      </c>
      <c r="F59" s="29">
        <v>3.488</v>
      </c>
      <c r="G59">
        <v>3.488</v>
      </c>
    </row>
    <row r="60" spans="1:7" customFormat="1" hidden="1" x14ac:dyDescent="0.25">
      <c r="A60" t="s">
        <v>6</v>
      </c>
      <c r="B60" t="s">
        <v>123</v>
      </c>
      <c r="C60" t="s">
        <v>124</v>
      </c>
      <c r="D60" s="29">
        <v>3</v>
      </c>
      <c r="E60" s="29">
        <v>3</v>
      </c>
      <c r="F60" s="29">
        <v>4.298</v>
      </c>
      <c r="G60">
        <v>12.894</v>
      </c>
    </row>
    <row r="61" spans="1:7" customFormat="1" hidden="1" x14ac:dyDescent="0.25">
      <c r="A61" t="s">
        <v>6</v>
      </c>
      <c r="B61" t="s">
        <v>125</v>
      </c>
      <c r="C61" t="s">
        <v>126</v>
      </c>
      <c r="D61" s="29">
        <v>1</v>
      </c>
      <c r="E61" s="29">
        <v>1</v>
      </c>
      <c r="F61" s="29">
        <v>4.1980000000000004</v>
      </c>
      <c r="G61">
        <v>4.1980000000000004</v>
      </c>
    </row>
    <row r="62" spans="1:7" customFormat="1" hidden="1" x14ac:dyDescent="0.25">
      <c r="A62" t="s">
        <v>6</v>
      </c>
      <c r="B62" t="s">
        <v>127</v>
      </c>
      <c r="C62" t="s">
        <v>128</v>
      </c>
      <c r="D62" s="29">
        <v>1</v>
      </c>
      <c r="E62" s="29">
        <v>1</v>
      </c>
      <c r="F62" s="29">
        <v>5.2560000000000002</v>
      </c>
      <c r="G62">
        <v>5.2560000000000002</v>
      </c>
    </row>
    <row r="63" spans="1:7" customFormat="1" hidden="1" x14ac:dyDescent="0.25">
      <c r="A63" t="s">
        <v>6</v>
      </c>
      <c r="B63" t="s">
        <v>129</v>
      </c>
      <c r="C63" t="s">
        <v>130</v>
      </c>
      <c r="D63" s="29">
        <v>1</v>
      </c>
      <c r="E63" s="29">
        <v>1</v>
      </c>
      <c r="F63" s="29">
        <v>5.1589999999999998</v>
      </c>
      <c r="G63">
        <v>5.1589999999999998</v>
      </c>
    </row>
    <row r="64" spans="1:7" customFormat="1" hidden="1" x14ac:dyDescent="0.25">
      <c r="A64" t="s">
        <v>6</v>
      </c>
      <c r="B64" t="s">
        <v>131</v>
      </c>
      <c r="C64" t="s">
        <v>132</v>
      </c>
      <c r="D64" s="29">
        <v>6</v>
      </c>
      <c r="E64" s="29">
        <v>6</v>
      </c>
      <c r="F64" s="29">
        <v>4.1219999999999999</v>
      </c>
      <c r="G64">
        <v>24.731999999999999</v>
      </c>
    </row>
    <row r="65" spans="1:7" customFormat="1" hidden="1" x14ac:dyDescent="0.25">
      <c r="A65" t="s">
        <v>6</v>
      </c>
      <c r="B65" t="s">
        <v>133</v>
      </c>
      <c r="C65" t="s">
        <v>134</v>
      </c>
      <c r="D65" s="29">
        <v>9</v>
      </c>
      <c r="E65" s="29">
        <v>9</v>
      </c>
      <c r="F65" s="29">
        <v>4.57</v>
      </c>
      <c r="G65">
        <v>41.13</v>
      </c>
    </row>
    <row r="66" spans="1:7" customFormat="1" hidden="1" x14ac:dyDescent="0.25">
      <c r="A66" t="s">
        <v>6</v>
      </c>
      <c r="B66" t="s">
        <v>135</v>
      </c>
      <c r="C66" t="s">
        <v>136</v>
      </c>
      <c r="D66" s="29">
        <v>1</v>
      </c>
      <c r="E66" s="29">
        <v>1</v>
      </c>
      <c r="F66" s="29">
        <v>4.55</v>
      </c>
      <c r="G66">
        <v>4.55</v>
      </c>
    </row>
    <row r="67" spans="1:7" customFormat="1" hidden="1" x14ac:dyDescent="0.25">
      <c r="A67" t="s">
        <v>6</v>
      </c>
      <c r="B67" t="s">
        <v>137</v>
      </c>
      <c r="C67" t="s">
        <v>138</v>
      </c>
      <c r="D67" s="29">
        <v>25</v>
      </c>
      <c r="E67" s="29">
        <v>25</v>
      </c>
      <c r="F67" s="29">
        <v>6.2E-2</v>
      </c>
      <c r="G67">
        <v>1.55</v>
      </c>
    </row>
    <row r="68" spans="1:7" customFormat="1" hidden="1" x14ac:dyDescent="0.25">
      <c r="A68" t="s">
        <v>6</v>
      </c>
      <c r="B68" t="s">
        <v>139</v>
      </c>
      <c r="C68" t="s">
        <v>140</v>
      </c>
      <c r="D68" s="29">
        <v>1</v>
      </c>
      <c r="E68" s="29">
        <v>1</v>
      </c>
      <c r="F68" s="29">
        <v>0.70099999999999996</v>
      </c>
      <c r="G68">
        <v>0.70099999999999996</v>
      </c>
    </row>
    <row r="69" spans="1:7" customFormat="1" hidden="1" x14ac:dyDescent="0.25">
      <c r="A69" t="s">
        <v>6</v>
      </c>
      <c r="B69" t="s">
        <v>141</v>
      </c>
      <c r="C69" t="s">
        <v>142</v>
      </c>
      <c r="D69" s="29">
        <v>1</v>
      </c>
      <c r="E69" s="29">
        <v>1</v>
      </c>
      <c r="F69" s="29">
        <v>8.5060000000000002</v>
      </c>
      <c r="G69">
        <v>8.5060000000000002</v>
      </c>
    </row>
    <row r="70" spans="1:7" customFormat="1" hidden="1" x14ac:dyDescent="0.25">
      <c r="A70" t="s">
        <v>6</v>
      </c>
      <c r="B70" t="s">
        <v>143</v>
      </c>
      <c r="C70" t="s">
        <v>144</v>
      </c>
      <c r="D70" s="29">
        <v>1</v>
      </c>
      <c r="E70" s="29">
        <v>1</v>
      </c>
      <c r="F70" s="29">
        <v>24.02</v>
      </c>
      <c r="G70">
        <v>24.02</v>
      </c>
    </row>
    <row r="71" spans="1:7" customFormat="1" hidden="1" x14ac:dyDescent="0.25">
      <c r="A71" t="s">
        <v>6</v>
      </c>
      <c r="B71" t="s">
        <v>145</v>
      </c>
      <c r="C71" t="s">
        <v>146</v>
      </c>
      <c r="D71" s="29">
        <v>20</v>
      </c>
      <c r="E71" s="29">
        <v>20</v>
      </c>
      <c r="F71" s="29">
        <v>7.7690000000000001</v>
      </c>
      <c r="G71">
        <v>155.38</v>
      </c>
    </row>
    <row r="72" spans="1:7" customFormat="1" hidden="1" x14ac:dyDescent="0.25">
      <c r="A72" t="s">
        <v>6</v>
      </c>
      <c r="B72" t="s">
        <v>147</v>
      </c>
      <c r="C72" t="s">
        <v>148</v>
      </c>
      <c r="D72" s="29">
        <v>1</v>
      </c>
      <c r="E72" s="29">
        <v>1</v>
      </c>
      <c r="F72" s="29">
        <v>2.75</v>
      </c>
      <c r="G72">
        <v>2.75</v>
      </c>
    </row>
    <row r="73" spans="1:7" customFormat="1" hidden="1" x14ac:dyDescent="0.25">
      <c r="A73" t="s">
        <v>6</v>
      </c>
      <c r="B73" t="s">
        <v>149</v>
      </c>
      <c r="C73" t="s">
        <v>150</v>
      </c>
      <c r="D73" s="29">
        <v>1</v>
      </c>
      <c r="E73" s="29">
        <v>1</v>
      </c>
      <c r="F73" s="29">
        <v>7.6660000000000004</v>
      </c>
      <c r="G73">
        <v>7.6660000000000004</v>
      </c>
    </row>
    <row r="74" spans="1:7" customFormat="1" hidden="1" x14ac:dyDescent="0.25">
      <c r="A74" t="s">
        <v>6</v>
      </c>
      <c r="B74" t="s">
        <v>151</v>
      </c>
      <c r="C74" t="s">
        <v>152</v>
      </c>
      <c r="D74" s="29">
        <v>2</v>
      </c>
      <c r="E74" s="29">
        <v>2</v>
      </c>
      <c r="F74" s="29">
        <v>6.7919999999999998</v>
      </c>
      <c r="G74">
        <v>13.584</v>
      </c>
    </row>
    <row r="75" spans="1:7" customFormat="1" hidden="1" x14ac:dyDescent="0.25">
      <c r="A75" t="s">
        <v>6</v>
      </c>
      <c r="B75" t="s">
        <v>153</v>
      </c>
      <c r="C75" t="s">
        <v>152</v>
      </c>
      <c r="D75" s="29">
        <v>1</v>
      </c>
      <c r="E75" s="29">
        <v>1</v>
      </c>
      <c r="F75" s="29">
        <v>6.7919999999999998</v>
      </c>
      <c r="G75">
        <v>6.7919999999999998</v>
      </c>
    </row>
    <row r="76" spans="1:7" customFormat="1" hidden="1" x14ac:dyDescent="0.25">
      <c r="A76" t="s">
        <v>6</v>
      </c>
      <c r="B76" t="s">
        <v>154</v>
      </c>
      <c r="C76" t="s">
        <v>155</v>
      </c>
      <c r="D76" s="29">
        <v>3</v>
      </c>
      <c r="E76" s="29">
        <v>3</v>
      </c>
      <c r="F76" s="29">
        <v>0.82099999999999995</v>
      </c>
      <c r="G76">
        <v>2.4630000000000001</v>
      </c>
    </row>
    <row r="77" spans="1:7" customFormat="1" hidden="1" x14ac:dyDescent="0.25">
      <c r="A77" t="s">
        <v>6</v>
      </c>
      <c r="B77" t="s">
        <v>156</v>
      </c>
      <c r="C77" t="s">
        <v>157</v>
      </c>
      <c r="D77" s="29">
        <v>1</v>
      </c>
      <c r="E77" s="29">
        <v>1</v>
      </c>
      <c r="F77" s="29">
        <v>1.772</v>
      </c>
      <c r="G77">
        <v>1.772</v>
      </c>
    </row>
    <row r="78" spans="1:7" customFormat="1" hidden="1" x14ac:dyDescent="0.25">
      <c r="A78" t="s">
        <v>6</v>
      </c>
      <c r="B78" t="s">
        <v>158</v>
      </c>
      <c r="C78" t="s">
        <v>159</v>
      </c>
      <c r="D78" s="29">
        <v>17</v>
      </c>
      <c r="E78" s="29">
        <v>17</v>
      </c>
      <c r="F78" s="29">
        <v>3.794</v>
      </c>
      <c r="G78">
        <v>64.498000000000005</v>
      </c>
    </row>
    <row r="79" spans="1:7" customFormat="1" hidden="1" x14ac:dyDescent="0.25">
      <c r="A79" t="s">
        <v>6</v>
      </c>
      <c r="B79" t="s">
        <v>160</v>
      </c>
      <c r="C79" t="s">
        <v>161</v>
      </c>
      <c r="D79" s="29">
        <v>19</v>
      </c>
      <c r="E79" s="29">
        <v>19</v>
      </c>
      <c r="F79" s="29">
        <v>1.865</v>
      </c>
      <c r="G79">
        <v>35.435000000000002</v>
      </c>
    </row>
    <row r="80" spans="1:7" customFormat="1" hidden="1" x14ac:dyDescent="0.25">
      <c r="A80" t="s">
        <v>6</v>
      </c>
      <c r="B80" t="s">
        <v>162</v>
      </c>
      <c r="C80" t="s">
        <v>163</v>
      </c>
      <c r="D80" s="29">
        <v>9</v>
      </c>
      <c r="E80" s="29">
        <v>9</v>
      </c>
      <c r="F80" s="29">
        <v>1.7370000000000001</v>
      </c>
      <c r="G80">
        <v>15.632999999999999</v>
      </c>
    </row>
    <row r="81" spans="1:7" customFormat="1" hidden="1" x14ac:dyDescent="0.25">
      <c r="A81" t="s">
        <v>6</v>
      </c>
      <c r="B81" t="s">
        <v>164</v>
      </c>
      <c r="C81" t="s">
        <v>165</v>
      </c>
      <c r="D81" s="29">
        <v>1</v>
      </c>
      <c r="E81" s="29">
        <v>1</v>
      </c>
      <c r="F81" s="29">
        <v>1.587</v>
      </c>
      <c r="G81">
        <v>1.587</v>
      </c>
    </row>
    <row r="82" spans="1:7" customFormat="1" hidden="1" x14ac:dyDescent="0.25">
      <c r="A82" t="s">
        <v>6</v>
      </c>
      <c r="B82" t="s">
        <v>166</v>
      </c>
      <c r="C82" t="s">
        <v>167</v>
      </c>
      <c r="D82" s="29">
        <v>6</v>
      </c>
      <c r="E82" s="29">
        <v>6</v>
      </c>
      <c r="F82" s="29">
        <v>3.6320000000000001</v>
      </c>
      <c r="G82">
        <v>21.792000000000002</v>
      </c>
    </row>
    <row r="83" spans="1:7" customFormat="1" hidden="1" x14ac:dyDescent="0.25">
      <c r="A83" t="s">
        <v>6</v>
      </c>
      <c r="B83" t="s">
        <v>168</v>
      </c>
      <c r="C83" t="s">
        <v>169</v>
      </c>
      <c r="D83" s="29">
        <v>5</v>
      </c>
      <c r="E83" s="29">
        <v>5</v>
      </c>
      <c r="F83" s="29">
        <v>1.633</v>
      </c>
      <c r="G83">
        <v>8.1649999999999991</v>
      </c>
    </row>
    <row r="84" spans="1:7" customFormat="1" hidden="1" x14ac:dyDescent="0.25">
      <c r="A84" t="s">
        <v>6</v>
      </c>
      <c r="B84" t="s">
        <v>170</v>
      </c>
      <c r="C84" t="s">
        <v>171</v>
      </c>
      <c r="D84" s="29">
        <v>46</v>
      </c>
      <c r="E84" s="29">
        <v>46</v>
      </c>
      <c r="F84" s="29">
        <v>4.0970000000000004</v>
      </c>
      <c r="G84">
        <v>188.46199999999999</v>
      </c>
    </row>
    <row r="85" spans="1:7" customFormat="1" hidden="1" x14ac:dyDescent="0.25">
      <c r="A85" t="s">
        <v>6</v>
      </c>
      <c r="B85" t="s">
        <v>172</v>
      </c>
      <c r="C85" t="s">
        <v>173</v>
      </c>
      <c r="D85" s="29">
        <v>1</v>
      </c>
      <c r="E85" s="29">
        <v>1</v>
      </c>
      <c r="F85" s="29">
        <v>4.0919999999999996</v>
      </c>
      <c r="G85">
        <v>4.0919999999999996</v>
      </c>
    </row>
    <row r="86" spans="1:7" customFormat="1" hidden="1" x14ac:dyDescent="0.25">
      <c r="A86" t="s">
        <v>6</v>
      </c>
      <c r="B86" t="s">
        <v>174</v>
      </c>
      <c r="C86" t="s">
        <v>175</v>
      </c>
      <c r="D86" s="29">
        <v>2</v>
      </c>
      <c r="E86" s="29">
        <v>2</v>
      </c>
      <c r="F86" s="29">
        <v>5.484</v>
      </c>
      <c r="G86">
        <v>10.968</v>
      </c>
    </row>
    <row r="87" spans="1:7" customFormat="1" hidden="1" x14ac:dyDescent="0.25">
      <c r="A87" t="s">
        <v>6</v>
      </c>
      <c r="B87" t="s">
        <v>176</v>
      </c>
      <c r="C87" t="s">
        <v>177</v>
      </c>
      <c r="D87" s="29">
        <v>1</v>
      </c>
      <c r="E87" s="29">
        <v>1</v>
      </c>
      <c r="F87" s="29">
        <v>5.4630000000000001</v>
      </c>
      <c r="G87">
        <v>5.4630000000000001</v>
      </c>
    </row>
    <row r="88" spans="1:7" customFormat="1" hidden="1" x14ac:dyDescent="0.25">
      <c r="A88" t="s">
        <v>6</v>
      </c>
      <c r="B88" t="s">
        <v>178</v>
      </c>
      <c r="C88" t="s">
        <v>179</v>
      </c>
      <c r="D88" s="29">
        <v>1</v>
      </c>
      <c r="E88" s="29">
        <v>1</v>
      </c>
      <c r="F88" s="29">
        <v>0.65200000000000002</v>
      </c>
      <c r="G88">
        <v>0.65200000000000002</v>
      </c>
    </row>
    <row r="89" spans="1:7" customFormat="1" hidden="1" x14ac:dyDescent="0.25">
      <c r="A89" t="s">
        <v>6</v>
      </c>
      <c r="B89" t="s">
        <v>180</v>
      </c>
      <c r="C89" t="s">
        <v>181</v>
      </c>
      <c r="D89" s="29">
        <v>2</v>
      </c>
      <c r="E89" s="29">
        <v>2</v>
      </c>
      <c r="F89" s="29">
        <v>0.218</v>
      </c>
      <c r="G89">
        <v>0.436</v>
      </c>
    </row>
    <row r="90" spans="1:7" customFormat="1" hidden="1" x14ac:dyDescent="0.25">
      <c r="A90" t="s">
        <v>6</v>
      </c>
      <c r="B90" t="s">
        <v>182</v>
      </c>
      <c r="C90" t="s">
        <v>183</v>
      </c>
      <c r="D90" s="29">
        <v>14</v>
      </c>
      <c r="E90" s="29">
        <v>14</v>
      </c>
      <c r="F90" s="29">
        <v>5.6000000000000001E-2</v>
      </c>
      <c r="G90">
        <v>0.78400000000000003</v>
      </c>
    </row>
    <row r="91" spans="1:7" customFormat="1" hidden="1" x14ac:dyDescent="0.25">
      <c r="A91" t="s">
        <v>6</v>
      </c>
      <c r="B91" t="s">
        <v>184</v>
      </c>
      <c r="C91" t="s">
        <v>185</v>
      </c>
      <c r="D91" s="29">
        <v>76</v>
      </c>
      <c r="E91" s="29">
        <v>76</v>
      </c>
      <c r="F91" s="29">
        <v>3.5999999999999997E-2</v>
      </c>
      <c r="G91">
        <v>2.7360000000000002</v>
      </c>
    </row>
    <row r="92" spans="1:7" customFormat="1" hidden="1" x14ac:dyDescent="0.25">
      <c r="A92" t="s">
        <v>6</v>
      </c>
      <c r="B92" t="s">
        <v>186</v>
      </c>
      <c r="C92" t="s">
        <v>187</v>
      </c>
      <c r="D92" s="29">
        <v>4</v>
      </c>
      <c r="E92" s="29">
        <v>4</v>
      </c>
      <c r="F92" s="29">
        <v>0.79200000000000004</v>
      </c>
      <c r="G92">
        <v>3.1680000000000001</v>
      </c>
    </row>
    <row r="93" spans="1:7" customFormat="1" hidden="1" x14ac:dyDescent="0.25">
      <c r="A93" t="s">
        <v>6</v>
      </c>
      <c r="B93" t="s">
        <v>188</v>
      </c>
      <c r="C93" t="s">
        <v>189</v>
      </c>
      <c r="D93" s="29">
        <v>9</v>
      </c>
      <c r="E93" s="29">
        <v>9</v>
      </c>
      <c r="F93" s="29">
        <v>0.64600000000000002</v>
      </c>
      <c r="G93">
        <v>5.8140000000000001</v>
      </c>
    </row>
    <row r="94" spans="1:7" customFormat="1" hidden="1" x14ac:dyDescent="0.25">
      <c r="A94" t="s">
        <v>6</v>
      </c>
      <c r="B94" t="s">
        <v>190</v>
      </c>
      <c r="C94" t="s">
        <v>191</v>
      </c>
      <c r="D94" s="29">
        <v>9</v>
      </c>
      <c r="E94" s="29">
        <v>9</v>
      </c>
      <c r="F94" s="29">
        <v>0.72099999999999997</v>
      </c>
      <c r="G94">
        <v>6.4889999999999999</v>
      </c>
    </row>
    <row r="95" spans="1:7" customFormat="1" hidden="1" x14ac:dyDescent="0.25">
      <c r="A95" t="s">
        <v>6</v>
      </c>
      <c r="B95" t="s">
        <v>192</v>
      </c>
      <c r="C95" t="s">
        <v>193</v>
      </c>
      <c r="D95" s="29">
        <v>7</v>
      </c>
      <c r="E95" s="29">
        <v>7</v>
      </c>
      <c r="F95" s="29">
        <v>0.29099999999999998</v>
      </c>
      <c r="G95">
        <v>2.0369999999999999</v>
      </c>
    </row>
    <row r="96" spans="1:7" customFormat="1" hidden="1" x14ac:dyDescent="0.25">
      <c r="A96" t="s">
        <v>6</v>
      </c>
      <c r="B96" t="s">
        <v>194</v>
      </c>
      <c r="C96" t="s">
        <v>195</v>
      </c>
      <c r="D96" s="29">
        <v>47</v>
      </c>
      <c r="E96" s="29">
        <v>47</v>
      </c>
      <c r="F96" s="29">
        <v>0.98499999999999999</v>
      </c>
      <c r="G96">
        <v>46.295000000000002</v>
      </c>
    </row>
    <row r="97" spans="1:7" customFormat="1" hidden="1" x14ac:dyDescent="0.25">
      <c r="A97" t="s">
        <v>6</v>
      </c>
      <c r="B97" t="s">
        <v>196</v>
      </c>
      <c r="C97" t="s">
        <v>197</v>
      </c>
      <c r="D97" s="29">
        <v>5</v>
      </c>
      <c r="E97" s="29">
        <v>5</v>
      </c>
      <c r="F97" s="29">
        <v>2.4079999999999999</v>
      </c>
      <c r="G97">
        <v>12.04</v>
      </c>
    </row>
    <row r="98" spans="1:7" customFormat="1" hidden="1" x14ac:dyDescent="0.25">
      <c r="A98" t="s">
        <v>6</v>
      </c>
      <c r="B98" t="s">
        <v>198</v>
      </c>
      <c r="C98" t="s">
        <v>199</v>
      </c>
      <c r="D98" s="29">
        <v>13</v>
      </c>
      <c r="E98" s="29">
        <v>13</v>
      </c>
      <c r="F98" s="29">
        <v>1.2849999999999999</v>
      </c>
      <c r="G98">
        <v>16.704999999999998</v>
      </c>
    </row>
    <row r="99" spans="1:7" customFormat="1" hidden="1" x14ac:dyDescent="0.25">
      <c r="A99" t="s">
        <v>6</v>
      </c>
      <c r="B99" t="s">
        <v>200</v>
      </c>
      <c r="C99" t="s">
        <v>201</v>
      </c>
      <c r="D99" s="29">
        <v>1</v>
      </c>
      <c r="E99" s="29">
        <v>1</v>
      </c>
      <c r="F99" s="29">
        <v>0.11</v>
      </c>
      <c r="G99">
        <v>0.11</v>
      </c>
    </row>
    <row r="100" spans="1:7" customFormat="1" hidden="1" x14ac:dyDescent="0.25">
      <c r="A100" t="s">
        <v>6</v>
      </c>
      <c r="B100" t="s">
        <v>202</v>
      </c>
      <c r="C100" t="s">
        <v>203</v>
      </c>
      <c r="D100" s="29">
        <v>50</v>
      </c>
      <c r="E100" s="29">
        <v>50</v>
      </c>
      <c r="F100" s="29">
        <v>0.16</v>
      </c>
      <c r="G100">
        <v>8</v>
      </c>
    </row>
    <row r="101" spans="1:7" customFormat="1" hidden="1" x14ac:dyDescent="0.25">
      <c r="A101" t="s">
        <v>6</v>
      </c>
      <c r="B101" t="s">
        <v>204</v>
      </c>
      <c r="C101" t="s">
        <v>205</v>
      </c>
      <c r="D101" s="29">
        <v>15</v>
      </c>
      <c r="E101" s="29">
        <v>15</v>
      </c>
      <c r="F101" s="29">
        <v>0.115</v>
      </c>
      <c r="G101">
        <v>1.7250000000000001</v>
      </c>
    </row>
    <row r="102" spans="1:7" customFormat="1" hidden="1" x14ac:dyDescent="0.25">
      <c r="A102" t="s">
        <v>6</v>
      </c>
      <c r="B102" t="s">
        <v>206</v>
      </c>
      <c r="C102" t="s">
        <v>207</v>
      </c>
      <c r="D102" s="29">
        <v>69</v>
      </c>
      <c r="E102" s="29">
        <v>69</v>
      </c>
      <c r="F102" s="29">
        <v>9.5000000000000001E-2</v>
      </c>
      <c r="G102">
        <v>6.5549999999999997</v>
      </c>
    </row>
    <row r="103" spans="1:7" customFormat="1" hidden="1" x14ac:dyDescent="0.25">
      <c r="A103" t="s">
        <v>6</v>
      </c>
      <c r="B103" t="s">
        <v>208</v>
      </c>
      <c r="C103" t="s">
        <v>209</v>
      </c>
      <c r="D103" s="29">
        <v>3</v>
      </c>
      <c r="E103" s="29">
        <v>3</v>
      </c>
      <c r="F103" s="29">
        <v>0.129</v>
      </c>
      <c r="G103">
        <v>0.38700000000000001</v>
      </c>
    </row>
    <row r="104" spans="1:7" customFormat="1" hidden="1" x14ac:dyDescent="0.25">
      <c r="A104" t="s">
        <v>6</v>
      </c>
      <c r="B104" t="s">
        <v>210</v>
      </c>
      <c r="C104" t="s">
        <v>211</v>
      </c>
      <c r="D104" s="29">
        <v>22</v>
      </c>
      <c r="E104" s="29">
        <v>22</v>
      </c>
      <c r="F104" s="29">
        <v>1.2090000000000001</v>
      </c>
      <c r="G104">
        <v>26.597999999999999</v>
      </c>
    </row>
    <row r="105" spans="1:7" customFormat="1" hidden="1" x14ac:dyDescent="0.25">
      <c r="A105" t="s">
        <v>6</v>
      </c>
      <c r="B105" t="s">
        <v>212</v>
      </c>
      <c r="C105" t="s">
        <v>213</v>
      </c>
      <c r="D105" s="29">
        <v>33</v>
      </c>
      <c r="E105" s="29">
        <v>33</v>
      </c>
      <c r="F105" s="29">
        <v>8.2000000000000003E-2</v>
      </c>
      <c r="G105">
        <v>2.706</v>
      </c>
    </row>
    <row r="106" spans="1:7" customFormat="1" hidden="1" x14ac:dyDescent="0.25">
      <c r="A106" t="s">
        <v>6</v>
      </c>
      <c r="B106" t="s">
        <v>214</v>
      </c>
      <c r="C106" t="s">
        <v>215</v>
      </c>
      <c r="D106" s="29">
        <v>19</v>
      </c>
      <c r="E106" s="29">
        <v>19</v>
      </c>
      <c r="F106" s="29">
        <v>7.3999999999999996E-2</v>
      </c>
      <c r="G106">
        <v>1.4059999999999999</v>
      </c>
    </row>
    <row r="107" spans="1:7" customFormat="1" hidden="1" x14ac:dyDescent="0.25">
      <c r="A107" t="s">
        <v>6</v>
      </c>
      <c r="B107" t="s">
        <v>216</v>
      </c>
      <c r="C107" t="s">
        <v>217</v>
      </c>
      <c r="D107" s="29">
        <v>13</v>
      </c>
      <c r="E107" s="29">
        <v>13</v>
      </c>
      <c r="F107" s="29">
        <v>0.123</v>
      </c>
      <c r="G107">
        <v>1.599</v>
      </c>
    </row>
    <row r="108" spans="1:7" customFormat="1" hidden="1" x14ac:dyDescent="0.25">
      <c r="A108" t="s">
        <v>6</v>
      </c>
      <c r="B108" t="s">
        <v>218</v>
      </c>
      <c r="C108" t="s">
        <v>219</v>
      </c>
      <c r="D108" s="29">
        <v>41</v>
      </c>
      <c r="E108" s="29">
        <v>41</v>
      </c>
      <c r="F108" s="29">
        <v>0.112</v>
      </c>
      <c r="G108">
        <v>4.5919999999999996</v>
      </c>
    </row>
    <row r="109" spans="1:7" customFormat="1" hidden="1" x14ac:dyDescent="0.25">
      <c r="A109" t="s">
        <v>6</v>
      </c>
      <c r="B109" t="s">
        <v>220</v>
      </c>
      <c r="C109" t="s">
        <v>221</v>
      </c>
      <c r="D109" s="29">
        <v>5</v>
      </c>
      <c r="E109" s="29">
        <v>5</v>
      </c>
      <c r="F109" s="29">
        <v>0.124</v>
      </c>
      <c r="G109">
        <v>0.62</v>
      </c>
    </row>
    <row r="110" spans="1:7" customFormat="1" hidden="1" x14ac:dyDescent="0.25">
      <c r="A110" t="s">
        <v>6</v>
      </c>
      <c r="B110" t="s">
        <v>222</v>
      </c>
      <c r="C110" t="s">
        <v>223</v>
      </c>
      <c r="D110" s="29">
        <v>3</v>
      </c>
      <c r="E110" s="29">
        <v>3</v>
      </c>
      <c r="F110" s="29">
        <v>0.11</v>
      </c>
      <c r="G110">
        <v>0.33</v>
      </c>
    </row>
    <row r="111" spans="1:7" customFormat="1" hidden="1" x14ac:dyDescent="0.25">
      <c r="A111" t="s">
        <v>6</v>
      </c>
      <c r="B111" t="s">
        <v>224</v>
      </c>
      <c r="C111" t="s">
        <v>225</v>
      </c>
      <c r="D111" s="29">
        <v>29</v>
      </c>
      <c r="E111" s="29">
        <v>29</v>
      </c>
      <c r="F111" s="29">
        <v>0.10100000000000001</v>
      </c>
      <c r="G111">
        <v>2.9289999999999998</v>
      </c>
    </row>
    <row r="112" spans="1:7" customFormat="1" hidden="1" x14ac:dyDescent="0.25">
      <c r="A112" t="s">
        <v>6</v>
      </c>
      <c r="B112" t="s">
        <v>226</v>
      </c>
      <c r="C112" t="s">
        <v>227</v>
      </c>
      <c r="D112" s="29">
        <v>18</v>
      </c>
      <c r="E112" s="29">
        <v>18</v>
      </c>
      <c r="F112" s="29">
        <v>8.6999999999999994E-2</v>
      </c>
      <c r="G112">
        <v>1.5660000000000001</v>
      </c>
    </row>
    <row r="113" spans="1:7" customFormat="1" hidden="1" x14ac:dyDescent="0.25">
      <c r="A113" t="s">
        <v>6</v>
      </c>
      <c r="B113" t="s">
        <v>228</v>
      </c>
      <c r="C113" t="s">
        <v>229</v>
      </c>
      <c r="D113" s="29">
        <v>6</v>
      </c>
      <c r="E113" s="29">
        <v>6</v>
      </c>
      <c r="F113" s="29">
        <v>0.11899999999999999</v>
      </c>
      <c r="G113">
        <v>0.71399999999999997</v>
      </c>
    </row>
    <row r="114" spans="1:7" customFormat="1" hidden="1" x14ac:dyDescent="0.25">
      <c r="A114" t="s">
        <v>6</v>
      </c>
      <c r="B114" t="s">
        <v>230</v>
      </c>
      <c r="C114" t="s">
        <v>231</v>
      </c>
      <c r="D114" s="29">
        <v>60</v>
      </c>
      <c r="E114" s="29">
        <v>60</v>
      </c>
      <c r="F114" s="29">
        <v>0.11600000000000001</v>
      </c>
      <c r="G114">
        <v>6.96</v>
      </c>
    </row>
    <row r="115" spans="1:7" customFormat="1" hidden="1" x14ac:dyDescent="0.25">
      <c r="A115" t="s">
        <v>6</v>
      </c>
      <c r="B115" t="s">
        <v>232</v>
      </c>
      <c r="C115" t="s">
        <v>233</v>
      </c>
      <c r="D115" s="29">
        <v>1</v>
      </c>
      <c r="E115" s="29">
        <v>1</v>
      </c>
      <c r="F115" s="29">
        <v>0.13800000000000001</v>
      </c>
      <c r="G115">
        <v>0.13800000000000001</v>
      </c>
    </row>
    <row r="116" spans="1:7" customFormat="1" hidden="1" x14ac:dyDescent="0.25">
      <c r="A116" t="s">
        <v>6</v>
      </c>
      <c r="B116" t="s">
        <v>234</v>
      </c>
      <c r="C116" t="s">
        <v>235</v>
      </c>
      <c r="D116" s="29">
        <v>7</v>
      </c>
      <c r="E116" s="29">
        <v>7</v>
      </c>
      <c r="F116" s="29">
        <v>0.11799999999999999</v>
      </c>
      <c r="G116">
        <v>0.82599999999999996</v>
      </c>
    </row>
    <row r="117" spans="1:7" customFormat="1" hidden="1" x14ac:dyDescent="0.25">
      <c r="A117" t="s">
        <v>6</v>
      </c>
      <c r="B117" t="s">
        <v>238</v>
      </c>
      <c r="C117" t="s">
        <v>239</v>
      </c>
      <c r="D117" s="29">
        <v>47</v>
      </c>
      <c r="E117" s="29">
        <v>47</v>
      </c>
      <c r="F117" s="29">
        <v>9.4E-2</v>
      </c>
      <c r="G117">
        <v>4.4180000000000001</v>
      </c>
    </row>
    <row r="118" spans="1:7" customFormat="1" hidden="1" x14ac:dyDescent="0.25">
      <c r="A118" t="s">
        <v>6</v>
      </c>
      <c r="B118" t="s">
        <v>240</v>
      </c>
      <c r="C118" t="s">
        <v>241</v>
      </c>
      <c r="D118" s="29">
        <v>1</v>
      </c>
      <c r="E118" s="29">
        <v>1</v>
      </c>
      <c r="F118" s="29">
        <v>9.5000000000000001E-2</v>
      </c>
      <c r="G118">
        <v>9.5000000000000001E-2</v>
      </c>
    </row>
    <row r="119" spans="1:7" customFormat="1" hidden="1" x14ac:dyDescent="0.25">
      <c r="A119" t="s">
        <v>6</v>
      </c>
      <c r="B119" t="s">
        <v>242</v>
      </c>
      <c r="C119" t="s">
        <v>243</v>
      </c>
      <c r="D119" s="29">
        <v>22</v>
      </c>
      <c r="E119" s="29">
        <v>22</v>
      </c>
      <c r="F119" s="29">
        <v>9.6000000000000002E-2</v>
      </c>
      <c r="G119">
        <v>2.1120000000000001</v>
      </c>
    </row>
    <row r="120" spans="1:7" customFormat="1" hidden="1" x14ac:dyDescent="0.25">
      <c r="A120" t="s">
        <v>6</v>
      </c>
      <c r="B120" t="s">
        <v>244</v>
      </c>
      <c r="C120" t="s">
        <v>245</v>
      </c>
      <c r="D120" s="29">
        <v>3</v>
      </c>
      <c r="E120" s="29">
        <v>3</v>
      </c>
      <c r="F120" s="29">
        <v>4.5999999999999999E-2</v>
      </c>
      <c r="G120">
        <v>0.13800000000000001</v>
      </c>
    </row>
    <row r="121" spans="1:7" customFormat="1" hidden="1" x14ac:dyDescent="0.25">
      <c r="A121" t="s">
        <v>6</v>
      </c>
      <c r="B121" t="s">
        <v>246</v>
      </c>
      <c r="C121" t="s">
        <v>247</v>
      </c>
      <c r="D121" s="29">
        <v>1</v>
      </c>
      <c r="E121" s="29">
        <v>1</v>
      </c>
      <c r="F121" s="29">
        <v>0.114</v>
      </c>
      <c r="G121">
        <v>0.114</v>
      </c>
    </row>
    <row r="122" spans="1:7" customFormat="1" hidden="1" x14ac:dyDescent="0.25">
      <c r="A122" t="s">
        <v>6</v>
      </c>
      <c r="B122" t="s">
        <v>248</v>
      </c>
      <c r="C122" t="s">
        <v>249</v>
      </c>
      <c r="D122" s="29">
        <v>28</v>
      </c>
      <c r="E122" s="29">
        <v>28</v>
      </c>
      <c r="F122" s="29">
        <v>8.5999999999999993E-2</v>
      </c>
      <c r="G122">
        <v>2.4079999999999999</v>
      </c>
    </row>
    <row r="123" spans="1:7" customFormat="1" hidden="1" x14ac:dyDescent="0.25">
      <c r="A123" t="s">
        <v>6</v>
      </c>
      <c r="B123" t="s">
        <v>250</v>
      </c>
      <c r="C123" t="s">
        <v>251</v>
      </c>
      <c r="D123" s="29">
        <v>6</v>
      </c>
      <c r="E123" s="29">
        <v>6</v>
      </c>
      <c r="F123" s="29">
        <v>0.107</v>
      </c>
      <c r="G123">
        <v>0.64200000000000002</v>
      </c>
    </row>
    <row r="124" spans="1:7" customFormat="1" hidden="1" x14ac:dyDescent="0.25">
      <c r="A124" t="s">
        <v>6</v>
      </c>
      <c r="B124" t="s">
        <v>252</v>
      </c>
      <c r="C124" t="s">
        <v>253</v>
      </c>
      <c r="D124" s="29">
        <v>7</v>
      </c>
      <c r="E124" s="29">
        <v>7</v>
      </c>
      <c r="F124" s="29">
        <v>0.125</v>
      </c>
      <c r="G124">
        <v>0.875</v>
      </c>
    </row>
    <row r="125" spans="1:7" customFormat="1" hidden="1" x14ac:dyDescent="0.25">
      <c r="A125" t="s">
        <v>6</v>
      </c>
      <c r="B125" t="s">
        <v>254</v>
      </c>
      <c r="C125" t="s">
        <v>255</v>
      </c>
      <c r="D125" s="29">
        <v>5</v>
      </c>
      <c r="E125" s="29">
        <v>5</v>
      </c>
      <c r="F125" s="29">
        <v>0.121</v>
      </c>
      <c r="G125">
        <v>0.60499999999999998</v>
      </c>
    </row>
    <row r="126" spans="1:7" customFormat="1" hidden="1" x14ac:dyDescent="0.25">
      <c r="A126" t="s">
        <v>6</v>
      </c>
      <c r="B126" t="s">
        <v>256</v>
      </c>
      <c r="C126" t="s">
        <v>257</v>
      </c>
      <c r="D126" s="29">
        <v>8</v>
      </c>
      <c r="E126" s="29">
        <v>8</v>
      </c>
      <c r="F126" s="29">
        <v>0.107</v>
      </c>
      <c r="G126">
        <v>0.85599999999999998</v>
      </c>
    </row>
    <row r="127" spans="1:7" customFormat="1" hidden="1" x14ac:dyDescent="0.25">
      <c r="A127" t="s">
        <v>6</v>
      </c>
      <c r="B127" t="s">
        <v>258</v>
      </c>
      <c r="C127" t="s">
        <v>259</v>
      </c>
      <c r="D127" s="29">
        <v>18</v>
      </c>
      <c r="E127" s="29">
        <v>18</v>
      </c>
      <c r="F127" s="29">
        <v>8.5000000000000006E-2</v>
      </c>
      <c r="G127">
        <v>1.53</v>
      </c>
    </row>
    <row r="128" spans="1:7" customFormat="1" hidden="1" x14ac:dyDescent="0.25">
      <c r="A128" t="s">
        <v>6</v>
      </c>
      <c r="B128" t="s">
        <v>260</v>
      </c>
      <c r="C128" t="s">
        <v>261</v>
      </c>
      <c r="D128" s="29">
        <v>1</v>
      </c>
      <c r="E128" s="29">
        <v>1</v>
      </c>
      <c r="F128" s="29">
        <v>0.184</v>
      </c>
      <c r="G128">
        <v>0.184</v>
      </c>
    </row>
    <row r="129" spans="1:7" customFormat="1" hidden="1" x14ac:dyDescent="0.25">
      <c r="A129" t="s">
        <v>6</v>
      </c>
      <c r="B129" t="s">
        <v>262</v>
      </c>
      <c r="C129" t="s">
        <v>263</v>
      </c>
      <c r="D129" s="29">
        <v>32</v>
      </c>
      <c r="E129" s="29">
        <v>32</v>
      </c>
      <c r="F129" s="29">
        <v>0.13700000000000001</v>
      </c>
      <c r="G129">
        <v>4.3840000000000003</v>
      </c>
    </row>
    <row r="130" spans="1:7" customFormat="1" hidden="1" x14ac:dyDescent="0.25">
      <c r="A130" t="s">
        <v>6</v>
      </c>
      <c r="B130" t="s">
        <v>264</v>
      </c>
      <c r="C130" t="s">
        <v>265</v>
      </c>
      <c r="D130" s="29">
        <v>1</v>
      </c>
      <c r="E130" s="29">
        <v>1</v>
      </c>
      <c r="F130" s="29">
        <v>0.184</v>
      </c>
      <c r="G130">
        <v>0.184</v>
      </c>
    </row>
    <row r="131" spans="1:7" customFormat="1" hidden="1" x14ac:dyDescent="0.25">
      <c r="A131" t="s">
        <v>6</v>
      </c>
      <c r="B131" t="s">
        <v>266</v>
      </c>
      <c r="C131" t="s">
        <v>267</v>
      </c>
      <c r="D131" s="29">
        <v>2</v>
      </c>
      <c r="E131" s="29">
        <v>2</v>
      </c>
      <c r="F131" s="29">
        <v>0.161</v>
      </c>
      <c r="G131">
        <v>0.32200000000000001</v>
      </c>
    </row>
    <row r="132" spans="1:7" customFormat="1" hidden="1" x14ac:dyDescent="0.25">
      <c r="A132" t="s">
        <v>6</v>
      </c>
      <c r="B132" t="s">
        <v>268</v>
      </c>
      <c r="C132" t="s">
        <v>269</v>
      </c>
      <c r="D132" s="29">
        <v>1</v>
      </c>
      <c r="E132" s="29">
        <v>1</v>
      </c>
      <c r="F132" s="29">
        <v>0.16600000000000001</v>
      </c>
      <c r="G132">
        <v>0.16600000000000001</v>
      </c>
    </row>
    <row r="133" spans="1:7" customFormat="1" hidden="1" x14ac:dyDescent="0.25">
      <c r="A133" t="s">
        <v>6</v>
      </c>
      <c r="B133" t="s">
        <v>270</v>
      </c>
      <c r="C133" t="s">
        <v>271</v>
      </c>
      <c r="D133" s="29">
        <v>14</v>
      </c>
      <c r="E133" s="29">
        <v>14</v>
      </c>
      <c r="F133" s="29">
        <v>0.10100000000000001</v>
      </c>
      <c r="G133">
        <v>1.4139999999999999</v>
      </c>
    </row>
    <row r="134" spans="1:7" customFormat="1" hidden="1" x14ac:dyDescent="0.25">
      <c r="A134" t="s">
        <v>6</v>
      </c>
      <c r="B134" t="s">
        <v>272</v>
      </c>
      <c r="C134" t="s">
        <v>273</v>
      </c>
      <c r="D134" s="29">
        <v>5</v>
      </c>
      <c r="E134" s="29">
        <v>5</v>
      </c>
      <c r="F134" s="29">
        <v>0.11899999999999999</v>
      </c>
      <c r="G134">
        <v>0.59499999999999997</v>
      </c>
    </row>
    <row r="135" spans="1:7" customFormat="1" hidden="1" x14ac:dyDescent="0.25">
      <c r="A135" t="s">
        <v>6</v>
      </c>
      <c r="B135" t="s">
        <v>276</v>
      </c>
      <c r="C135" t="s">
        <v>277</v>
      </c>
      <c r="D135" s="29">
        <v>4</v>
      </c>
      <c r="E135" s="29">
        <v>4</v>
      </c>
      <c r="F135" s="29">
        <v>0.157</v>
      </c>
      <c r="G135">
        <v>0.628</v>
      </c>
    </row>
    <row r="136" spans="1:7" customFormat="1" hidden="1" x14ac:dyDescent="0.25">
      <c r="A136" t="s">
        <v>6</v>
      </c>
      <c r="B136" t="s">
        <v>278</v>
      </c>
      <c r="C136" t="s">
        <v>279</v>
      </c>
      <c r="D136" s="29">
        <v>5</v>
      </c>
      <c r="E136" s="29">
        <v>5</v>
      </c>
      <c r="F136" s="29">
        <v>0.20699999999999999</v>
      </c>
      <c r="G136">
        <v>1.0349999999999999</v>
      </c>
    </row>
    <row r="137" spans="1:7" customFormat="1" hidden="1" x14ac:dyDescent="0.25">
      <c r="A137" t="s">
        <v>6</v>
      </c>
      <c r="B137" t="s">
        <v>280</v>
      </c>
      <c r="C137" t="s">
        <v>281</v>
      </c>
      <c r="D137" s="29">
        <v>40</v>
      </c>
      <c r="E137" s="29">
        <v>40</v>
      </c>
      <c r="F137" s="29">
        <v>0.12</v>
      </c>
      <c r="G137">
        <v>4.8</v>
      </c>
    </row>
    <row r="138" spans="1:7" customFormat="1" hidden="1" x14ac:dyDescent="0.25">
      <c r="A138" t="s">
        <v>6</v>
      </c>
      <c r="B138" t="s">
        <v>282</v>
      </c>
      <c r="C138" t="s">
        <v>283</v>
      </c>
      <c r="D138" s="29">
        <v>7</v>
      </c>
      <c r="E138" s="29">
        <v>7</v>
      </c>
      <c r="F138" s="29">
        <v>0.29399999999999998</v>
      </c>
      <c r="G138">
        <v>2.0579999999999998</v>
      </c>
    </row>
    <row r="139" spans="1:7" customFormat="1" hidden="1" x14ac:dyDescent="0.25">
      <c r="A139" t="s">
        <v>6</v>
      </c>
      <c r="B139" t="s">
        <v>284</v>
      </c>
      <c r="C139" t="s">
        <v>285</v>
      </c>
      <c r="D139" s="29">
        <v>9</v>
      </c>
      <c r="E139" s="29">
        <v>9</v>
      </c>
      <c r="F139" s="29">
        <v>0.158</v>
      </c>
      <c r="G139">
        <v>1.4219999999999999</v>
      </c>
    </row>
    <row r="140" spans="1:7" customFormat="1" hidden="1" x14ac:dyDescent="0.25">
      <c r="A140" t="s">
        <v>6</v>
      </c>
      <c r="B140" t="s">
        <v>286</v>
      </c>
      <c r="C140" t="s">
        <v>287</v>
      </c>
      <c r="D140" s="29">
        <v>34</v>
      </c>
      <c r="E140" s="29">
        <v>34</v>
      </c>
      <c r="F140" s="29">
        <v>0.66900000000000004</v>
      </c>
      <c r="G140">
        <v>22.745999999999999</v>
      </c>
    </row>
    <row r="141" spans="1:7" customFormat="1" hidden="1" x14ac:dyDescent="0.25">
      <c r="A141" t="s">
        <v>6</v>
      </c>
      <c r="B141" t="s">
        <v>288</v>
      </c>
      <c r="C141" t="s">
        <v>289</v>
      </c>
      <c r="D141" s="29">
        <v>5</v>
      </c>
      <c r="E141" s="29">
        <v>5</v>
      </c>
      <c r="F141" s="29">
        <v>0.70899999999999996</v>
      </c>
      <c r="G141">
        <v>3.5449999999999999</v>
      </c>
    </row>
    <row r="142" spans="1:7" customFormat="1" hidden="1" x14ac:dyDescent="0.25">
      <c r="A142" t="s">
        <v>6</v>
      </c>
      <c r="B142" t="s">
        <v>290</v>
      </c>
      <c r="C142" t="s">
        <v>291</v>
      </c>
      <c r="D142" s="29">
        <v>17</v>
      </c>
      <c r="E142" s="29">
        <v>17</v>
      </c>
      <c r="F142" s="29">
        <v>0.24</v>
      </c>
      <c r="G142">
        <v>4.08</v>
      </c>
    </row>
    <row r="143" spans="1:7" customFormat="1" hidden="1" x14ac:dyDescent="0.25">
      <c r="A143" t="s">
        <v>6</v>
      </c>
      <c r="B143" t="s">
        <v>292</v>
      </c>
      <c r="C143" t="s">
        <v>293</v>
      </c>
      <c r="D143" s="29">
        <v>80</v>
      </c>
      <c r="E143" s="29">
        <v>80</v>
      </c>
      <c r="F143" s="29">
        <v>0.38100000000000001</v>
      </c>
      <c r="G143">
        <v>30.48</v>
      </c>
    </row>
    <row r="144" spans="1:7" customFormat="1" hidden="1" x14ac:dyDescent="0.25">
      <c r="A144" t="s">
        <v>6</v>
      </c>
      <c r="B144" t="s">
        <v>294</v>
      </c>
      <c r="C144" t="s">
        <v>295</v>
      </c>
      <c r="D144" s="29">
        <v>32</v>
      </c>
      <c r="E144" s="29">
        <v>32</v>
      </c>
      <c r="F144" s="29">
        <v>0.255</v>
      </c>
      <c r="G144">
        <v>8.16</v>
      </c>
    </row>
    <row r="145" spans="1:7" customFormat="1" hidden="1" x14ac:dyDescent="0.25">
      <c r="A145" t="s">
        <v>6</v>
      </c>
      <c r="B145" t="s">
        <v>296</v>
      </c>
      <c r="C145" t="s">
        <v>297</v>
      </c>
      <c r="D145" s="29">
        <v>1</v>
      </c>
      <c r="E145" s="29">
        <v>1</v>
      </c>
      <c r="F145" s="29">
        <v>0.28199999999999997</v>
      </c>
      <c r="G145">
        <v>0.28199999999999997</v>
      </c>
    </row>
    <row r="146" spans="1:7" customFormat="1" hidden="1" x14ac:dyDescent="0.25">
      <c r="A146" t="s">
        <v>6</v>
      </c>
      <c r="B146" t="s">
        <v>298</v>
      </c>
      <c r="C146" t="s">
        <v>299</v>
      </c>
      <c r="D146" s="29">
        <v>25</v>
      </c>
      <c r="E146" s="29">
        <v>25</v>
      </c>
      <c r="F146" s="29">
        <v>0.26100000000000001</v>
      </c>
      <c r="G146">
        <v>6.5250000000000004</v>
      </c>
    </row>
    <row r="147" spans="1:7" customFormat="1" hidden="1" x14ac:dyDescent="0.25">
      <c r="A147" t="s">
        <v>6</v>
      </c>
      <c r="B147" t="s">
        <v>300</v>
      </c>
      <c r="C147" t="s">
        <v>301</v>
      </c>
      <c r="D147" s="29">
        <v>129</v>
      </c>
      <c r="E147" s="29">
        <v>129</v>
      </c>
      <c r="F147" s="29">
        <v>0.19700000000000001</v>
      </c>
      <c r="G147">
        <v>25.413</v>
      </c>
    </row>
    <row r="148" spans="1:7" customFormat="1" hidden="1" x14ac:dyDescent="0.25">
      <c r="A148" t="s">
        <v>6</v>
      </c>
      <c r="B148" t="s">
        <v>302</v>
      </c>
      <c r="C148" t="s">
        <v>303</v>
      </c>
      <c r="D148" s="29">
        <v>394</v>
      </c>
      <c r="E148" s="29">
        <v>394</v>
      </c>
      <c r="F148" s="29">
        <v>0.20599999999999999</v>
      </c>
      <c r="G148">
        <v>81.164000000000001</v>
      </c>
    </row>
    <row r="149" spans="1:7" customFormat="1" hidden="1" x14ac:dyDescent="0.25">
      <c r="A149" t="s">
        <v>6</v>
      </c>
      <c r="B149" t="s">
        <v>304</v>
      </c>
      <c r="C149" t="s">
        <v>305</v>
      </c>
      <c r="D149" s="29">
        <v>19</v>
      </c>
      <c r="E149" s="29">
        <v>19</v>
      </c>
      <c r="F149" s="29">
        <v>0.25800000000000001</v>
      </c>
      <c r="G149">
        <v>4.9020000000000001</v>
      </c>
    </row>
    <row r="150" spans="1:7" customFormat="1" hidden="1" x14ac:dyDescent="0.25">
      <c r="A150" t="s">
        <v>6</v>
      </c>
      <c r="B150" t="s">
        <v>306</v>
      </c>
      <c r="C150" t="s">
        <v>307</v>
      </c>
      <c r="D150" s="29">
        <v>18</v>
      </c>
      <c r="E150" s="29">
        <v>18</v>
      </c>
      <c r="F150" s="29">
        <v>0.27200000000000002</v>
      </c>
      <c r="G150">
        <v>4.8959999999999999</v>
      </c>
    </row>
    <row r="151" spans="1:7" customFormat="1" hidden="1" x14ac:dyDescent="0.25">
      <c r="A151" t="s">
        <v>6</v>
      </c>
      <c r="B151" t="s">
        <v>308</v>
      </c>
      <c r="C151" t="s">
        <v>309</v>
      </c>
      <c r="D151" s="29">
        <v>34</v>
      </c>
      <c r="E151" s="29">
        <v>34</v>
      </c>
      <c r="F151" s="29">
        <v>8.5000000000000006E-2</v>
      </c>
      <c r="G151">
        <v>2.89</v>
      </c>
    </row>
    <row r="152" spans="1:7" customFormat="1" hidden="1" x14ac:dyDescent="0.25">
      <c r="A152" t="s">
        <v>6</v>
      </c>
      <c r="B152" t="s">
        <v>310</v>
      </c>
      <c r="C152" t="s">
        <v>311</v>
      </c>
      <c r="D152" s="29">
        <v>33</v>
      </c>
      <c r="E152" s="29">
        <v>33</v>
      </c>
      <c r="F152" s="29">
        <v>0.19900000000000001</v>
      </c>
      <c r="G152">
        <v>6.5670000000000002</v>
      </c>
    </row>
    <row r="153" spans="1:7" customFormat="1" hidden="1" x14ac:dyDescent="0.25">
      <c r="A153" t="s">
        <v>6</v>
      </c>
      <c r="B153" t="s">
        <v>312</v>
      </c>
      <c r="C153" t="s">
        <v>313</v>
      </c>
      <c r="D153" s="29">
        <v>21</v>
      </c>
      <c r="E153" s="29">
        <v>21</v>
      </c>
      <c r="F153" s="29">
        <v>0.99299999999999999</v>
      </c>
      <c r="G153">
        <v>20.853000000000002</v>
      </c>
    </row>
    <row r="154" spans="1:7" customFormat="1" hidden="1" x14ac:dyDescent="0.25">
      <c r="A154" t="s">
        <v>6</v>
      </c>
      <c r="B154" t="s">
        <v>314</v>
      </c>
      <c r="C154" t="s">
        <v>315</v>
      </c>
      <c r="D154" s="29">
        <v>82</v>
      </c>
      <c r="E154" s="29">
        <v>82</v>
      </c>
      <c r="F154" s="29">
        <v>0.64300000000000002</v>
      </c>
      <c r="G154">
        <v>52.725999999999999</v>
      </c>
    </row>
    <row r="155" spans="1:7" customFormat="1" hidden="1" x14ac:dyDescent="0.25">
      <c r="A155" t="s">
        <v>6</v>
      </c>
      <c r="B155" t="s">
        <v>316</v>
      </c>
      <c r="C155" t="s">
        <v>317</v>
      </c>
      <c r="D155" s="29">
        <v>29</v>
      </c>
      <c r="E155" s="29">
        <v>29</v>
      </c>
      <c r="F155" s="29">
        <v>0.67600000000000005</v>
      </c>
      <c r="G155">
        <v>19.603999999999999</v>
      </c>
    </row>
    <row r="156" spans="1:7" customFormat="1" hidden="1" x14ac:dyDescent="0.25">
      <c r="A156" t="s">
        <v>6</v>
      </c>
      <c r="B156" t="s">
        <v>318</v>
      </c>
      <c r="C156" t="s">
        <v>319</v>
      </c>
      <c r="D156" s="29">
        <v>15</v>
      </c>
      <c r="E156" s="29">
        <v>15</v>
      </c>
      <c r="F156" s="29">
        <v>0.28699999999999998</v>
      </c>
      <c r="G156">
        <v>4.3049999999999997</v>
      </c>
    </row>
    <row r="157" spans="1:7" customFormat="1" hidden="1" x14ac:dyDescent="0.25">
      <c r="A157" t="s">
        <v>6</v>
      </c>
      <c r="B157" t="s">
        <v>320</v>
      </c>
      <c r="C157" t="s">
        <v>321</v>
      </c>
      <c r="D157" s="29">
        <v>68</v>
      </c>
      <c r="E157" s="29">
        <v>68</v>
      </c>
      <c r="F157" s="29">
        <v>0.67800000000000005</v>
      </c>
      <c r="G157">
        <v>46.103999999999999</v>
      </c>
    </row>
    <row r="158" spans="1:7" customFormat="1" hidden="1" x14ac:dyDescent="0.25">
      <c r="A158" t="s">
        <v>6</v>
      </c>
      <c r="B158" t="s">
        <v>322</v>
      </c>
      <c r="C158" t="s">
        <v>323</v>
      </c>
      <c r="D158" s="29">
        <v>15</v>
      </c>
      <c r="E158" s="29">
        <v>15</v>
      </c>
      <c r="F158" s="29">
        <v>0.63600000000000001</v>
      </c>
      <c r="G158">
        <v>9.5399999999999991</v>
      </c>
    </row>
    <row r="159" spans="1:7" customFormat="1" hidden="1" x14ac:dyDescent="0.25">
      <c r="A159" t="s">
        <v>6</v>
      </c>
      <c r="B159" t="s">
        <v>324</v>
      </c>
      <c r="C159" t="s">
        <v>325</v>
      </c>
      <c r="D159" s="29">
        <v>180</v>
      </c>
      <c r="E159" s="29">
        <v>180</v>
      </c>
      <c r="F159" s="29">
        <v>0.71899999999999997</v>
      </c>
      <c r="G159">
        <v>129.41999999999999</v>
      </c>
    </row>
    <row r="160" spans="1:7" customFormat="1" hidden="1" x14ac:dyDescent="0.25">
      <c r="A160" t="s">
        <v>6</v>
      </c>
      <c r="B160" t="s">
        <v>326</v>
      </c>
      <c r="C160" t="s">
        <v>327</v>
      </c>
      <c r="D160" s="29">
        <v>87</v>
      </c>
      <c r="E160" s="29">
        <v>87</v>
      </c>
      <c r="F160" s="29">
        <v>0.59199999999999997</v>
      </c>
      <c r="G160">
        <v>51.503999999999998</v>
      </c>
    </row>
    <row r="161" spans="1:7" customFormat="1" hidden="1" x14ac:dyDescent="0.25">
      <c r="A161" t="s">
        <v>6</v>
      </c>
      <c r="B161" t="s">
        <v>328</v>
      </c>
      <c r="C161" t="s">
        <v>329</v>
      </c>
      <c r="D161" s="29">
        <v>86</v>
      </c>
      <c r="E161" s="29">
        <v>86</v>
      </c>
      <c r="F161" s="29">
        <v>0.60499999999999998</v>
      </c>
      <c r="G161">
        <v>52.03</v>
      </c>
    </row>
    <row r="162" spans="1:7" customFormat="1" hidden="1" x14ac:dyDescent="0.25">
      <c r="A162" t="s">
        <v>6</v>
      </c>
      <c r="B162" t="s">
        <v>330</v>
      </c>
      <c r="C162" t="s">
        <v>331</v>
      </c>
      <c r="D162" s="29">
        <v>5</v>
      </c>
      <c r="E162" s="29">
        <v>5</v>
      </c>
      <c r="F162" s="29">
        <v>0.29099999999999998</v>
      </c>
      <c r="G162">
        <v>1.4550000000000001</v>
      </c>
    </row>
    <row r="163" spans="1:7" customFormat="1" hidden="1" x14ac:dyDescent="0.25">
      <c r="A163" t="s">
        <v>6</v>
      </c>
      <c r="B163" t="s">
        <v>332</v>
      </c>
      <c r="C163" t="s">
        <v>333</v>
      </c>
      <c r="D163" s="29">
        <v>1</v>
      </c>
      <c r="E163" s="29">
        <v>1</v>
      </c>
      <c r="F163" s="29">
        <v>0.24199999999999999</v>
      </c>
      <c r="G163">
        <v>0.24199999999999999</v>
      </c>
    </row>
    <row r="164" spans="1:7" customFormat="1" hidden="1" x14ac:dyDescent="0.25">
      <c r="A164" t="s">
        <v>6</v>
      </c>
      <c r="B164" t="s">
        <v>334</v>
      </c>
      <c r="C164" t="s">
        <v>335</v>
      </c>
      <c r="D164" s="29">
        <v>24</v>
      </c>
      <c r="E164" s="29">
        <v>24</v>
      </c>
      <c r="F164" s="29">
        <v>0.24399999999999999</v>
      </c>
      <c r="G164">
        <v>5.8559999999999999</v>
      </c>
    </row>
    <row r="165" spans="1:7" customFormat="1" hidden="1" x14ac:dyDescent="0.25">
      <c r="A165" t="s">
        <v>6</v>
      </c>
      <c r="B165" t="s">
        <v>336</v>
      </c>
      <c r="C165" t="s">
        <v>337</v>
      </c>
      <c r="D165" s="29">
        <v>274</v>
      </c>
      <c r="E165" s="29">
        <v>274</v>
      </c>
      <c r="F165" s="29">
        <v>0.251</v>
      </c>
      <c r="G165">
        <v>68.774000000000001</v>
      </c>
    </row>
    <row r="166" spans="1:7" customFormat="1" hidden="1" x14ac:dyDescent="0.25">
      <c r="A166" t="s">
        <v>6</v>
      </c>
      <c r="B166" t="s">
        <v>338</v>
      </c>
      <c r="C166" t="s">
        <v>339</v>
      </c>
      <c r="D166" s="29">
        <v>10</v>
      </c>
      <c r="E166" s="29">
        <v>10</v>
      </c>
      <c r="F166" s="29">
        <v>0.27</v>
      </c>
      <c r="G166">
        <v>2.7</v>
      </c>
    </row>
    <row r="167" spans="1:7" customFormat="1" hidden="1" x14ac:dyDescent="0.25">
      <c r="A167" t="s">
        <v>6</v>
      </c>
      <c r="B167" t="s">
        <v>340</v>
      </c>
      <c r="C167" t="s">
        <v>341</v>
      </c>
      <c r="D167" s="29">
        <v>4</v>
      </c>
      <c r="E167" s="29">
        <v>4</v>
      </c>
      <c r="F167" s="29">
        <v>0.26300000000000001</v>
      </c>
      <c r="G167">
        <v>1.052</v>
      </c>
    </row>
    <row r="168" spans="1:7" customFormat="1" hidden="1" x14ac:dyDescent="0.25">
      <c r="A168" t="s">
        <v>6</v>
      </c>
      <c r="B168" t="s">
        <v>342</v>
      </c>
      <c r="C168" t="s">
        <v>343</v>
      </c>
      <c r="D168" s="29">
        <v>21</v>
      </c>
      <c r="E168" s="29">
        <v>21</v>
      </c>
      <c r="F168" s="29">
        <v>8.2000000000000003E-2</v>
      </c>
      <c r="G168">
        <v>1.722</v>
      </c>
    </row>
    <row r="169" spans="1:7" customFormat="1" hidden="1" x14ac:dyDescent="0.25">
      <c r="A169" t="s">
        <v>6</v>
      </c>
      <c r="B169" t="s">
        <v>344</v>
      </c>
      <c r="C169" t="s">
        <v>345</v>
      </c>
      <c r="D169" s="29">
        <v>17</v>
      </c>
      <c r="E169" s="29">
        <v>17</v>
      </c>
      <c r="F169" s="29">
        <v>8.2000000000000003E-2</v>
      </c>
      <c r="G169">
        <v>1.3939999999999999</v>
      </c>
    </row>
    <row r="170" spans="1:7" customFormat="1" hidden="1" x14ac:dyDescent="0.25">
      <c r="A170" t="s">
        <v>6</v>
      </c>
      <c r="B170" t="s">
        <v>346</v>
      </c>
      <c r="C170" t="s">
        <v>347</v>
      </c>
      <c r="D170" s="29">
        <v>33</v>
      </c>
      <c r="E170" s="29">
        <v>33</v>
      </c>
      <c r="F170" s="29">
        <v>7.8E-2</v>
      </c>
      <c r="G170">
        <v>2.5739999999999998</v>
      </c>
    </row>
    <row r="171" spans="1:7" customFormat="1" hidden="1" x14ac:dyDescent="0.25">
      <c r="A171" t="s">
        <v>6</v>
      </c>
      <c r="B171" t="s">
        <v>348</v>
      </c>
      <c r="C171" t="s">
        <v>349</v>
      </c>
      <c r="D171" s="29">
        <v>92</v>
      </c>
      <c r="E171" s="29">
        <v>92</v>
      </c>
      <c r="F171" s="29">
        <v>7.8E-2</v>
      </c>
      <c r="G171">
        <v>7.1760000000000002</v>
      </c>
    </row>
    <row r="172" spans="1:7" customFormat="1" hidden="1" x14ac:dyDescent="0.25">
      <c r="A172" t="s">
        <v>6</v>
      </c>
      <c r="B172" t="s">
        <v>350</v>
      </c>
      <c r="C172" t="s">
        <v>351</v>
      </c>
      <c r="D172" s="29">
        <v>39</v>
      </c>
      <c r="E172" s="29">
        <v>39</v>
      </c>
      <c r="F172" s="29">
        <v>7.5999999999999998E-2</v>
      </c>
      <c r="G172">
        <v>2.964</v>
      </c>
    </row>
    <row r="173" spans="1:7" customFormat="1" hidden="1" x14ac:dyDescent="0.25">
      <c r="A173" t="s">
        <v>6</v>
      </c>
      <c r="B173" t="s">
        <v>352</v>
      </c>
      <c r="C173" t="s">
        <v>353</v>
      </c>
      <c r="D173" s="29">
        <v>46</v>
      </c>
      <c r="E173" s="29">
        <v>46</v>
      </c>
      <c r="F173" s="29">
        <v>0.28799999999999998</v>
      </c>
      <c r="G173">
        <v>13.247999999999999</v>
      </c>
    </row>
    <row r="174" spans="1:7" customFormat="1" hidden="1" x14ac:dyDescent="0.25">
      <c r="A174" t="s">
        <v>6</v>
      </c>
      <c r="B174" t="s">
        <v>354</v>
      </c>
      <c r="C174" t="s">
        <v>355</v>
      </c>
      <c r="D174" s="29">
        <v>59</v>
      </c>
      <c r="E174" s="29">
        <v>59</v>
      </c>
      <c r="F174" s="29">
        <v>0.25</v>
      </c>
      <c r="G174">
        <v>14.75</v>
      </c>
    </row>
    <row r="175" spans="1:7" customFormat="1" hidden="1" x14ac:dyDescent="0.25">
      <c r="A175" t="s">
        <v>6</v>
      </c>
      <c r="B175" t="s">
        <v>356</v>
      </c>
      <c r="C175" t="s">
        <v>357</v>
      </c>
      <c r="D175" s="29">
        <v>1</v>
      </c>
      <c r="E175" s="29">
        <v>1</v>
      </c>
      <c r="F175" s="29">
        <v>0.61899999999999999</v>
      </c>
      <c r="G175">
        <v>0.61899999999999999</v>
      </c>
    </row>
    <row r="176" spans="1:7" customFormat="1" hidden="1" x14ac:dyDescent="0.25">
      <c r="A176" t="s">
        <v>6</v>
      </c>
      <c r="B176" t="s">
        <v>358</v>
      </c>
      <c r="C176" t="s">
        <v>359</v>
      </c>
      <c r="D176" s="29">
        <v>26</v>
      </c>
      <c r="E176" s="29">
        <v>26</v>
      </c>
      <c r="F176" s="29">
        <v>1.5409999999999999</v>
      </c>
      <c r="G176">
        <v>40.066000000000003</v>
      </c>
    </row>
    <row r="177" spans="1:7" customFormat="1" hidden="1" x14ac:dyDescent="0.25">
      <c r="A177" t="s">
        <v>6</v>
      </c>
      <c r="B177" t="s">
        <v>360</v>
      </c>
      <c r="C177" t="s">
        <v>361</v>
      </c>
      <c r="D177" s="29">
        <v>2</v>
      </c>
      <c r="E177" s="29">
        <v>2</v>
      </c>
      <c r="F177" s="29">
        <v>1.54</v>
      </c>
      <c r="G177">
        <v>3.08</v>
      </c>
    </row>
    <row r="178" spans="1:7" customFormat="1" hidden="1" x14ac:dyDescent="0.25">
      <c r="A178" t="s">
        <v>6</v>
      </c>
      <c r="B178" t="s">
        <v>362</v>
      </c>
      <c r="C178" t="s">
        <v>363</v>
      </c>
      <c r="D178" s="29">
        <v>2</v>
      </c>
      <c r="E178" s="29">
        <v>2</v>
      </c>
      <c r="F178" s="29">
        <v>1.54</v>
      </c>
      <c r="G178">
        <v>3.08</v>
      </c>
    </row>
    <row r="179" spans="1:7" customFormat="1" hidden="1" x14ac:dyDescent="0.25">
      <c r="A179" t="s">
        <v>6</v>
      </c>
      <c r="B179" t="s">
        <v>364</v>
      </c>
      <c r="C179" t="s">
        <v>365</v>
      </c>
      <c r="D179" s="29">
        <v>40</v>
      </c>
      <c r="E179" s="29">
        <v>40</v>
      </c>
      <c r="F179" s="29">
        <v>0.74</v>
      </c>
      <c r="G179">
        <v>29.6</v>
      </c>
    </row>
    <row r="180" spans="1:7" customFormat="1" hidden="1" x14ac:dyDescent="0.25">
      <c r="A180" t="s">
        <v>6</v>
      </c>
      <c r="B180" t="s">
        <v>366</v>
      </c>
      <c r="C180" t="s">
        <v>367</v>
      </c>
      <c r="D180" s="29">
        <v>69</v>
      </c>
      <c r="E180" s="29">
        <v>69</v>
      </c>
      <c r="F180" s="29">
        <v>0.72499999999999998</v>
      </c>
      <c r="G180">
        <v>50.024999999999999</v>
      </c>
    </row>
    <row r="181" spans="1:7" customFormat="1" hidden="1" x14ac:dyDescent="0.25">
      <c r="A181" t="s">
        <v>6</v>
      </c>
      <c r="B181" t="s">
        <v>368</v>
      </c>
      <c r="C181" t="s">
        <v>369</v>
      </c>
      <c r="D181" s="29">
        <v>37</v>
      </c>
      <c r="E181" s="29">
        <v>37</v>
      </c>
      <c r="F181" s="29">
        <v>0.70699999999999996</v>
      </c>
      <c r="G181">
        <v>26.158999999999999</v>
      </c>
    </row>
    <row r="182" spans="1:7" customFormat="1" hidden="1" x14ac:dyDescent="0.25">
      <c r="A182" t="s">
        <v>6</v>
      </c>
      <c r="B182" t="s">
        <v>370</v>
      </c>
      <c r="C182" t="s">
        <v>371</v>
      </c>
      <c r="D182" s="29">
        <v>121</v>
      </c>
      <c r="E182" s="29">
        <v>121</v>
      </c>
      <c r="F182" s="29">
        <v>0.57299999999999995</v>
      </c>
      <c r="G182">
        <v>69.332999999999998</v>
      </c>
    </row>
    <row r="183" spans="1:7" customFormat="1" hidden="1" x14ac:dyDescent="0.25">
      <c r="A183" t="s">
        <v>6</v>
      </c>
      <c r="B183" t="s">
        <v>372</v>
      </c>
      <c r="C183" t="s">
        <v>373</v>
      </c>
      <c r="D183" s="29">
        <v>4</v>
      </c>
      <c r="E183" s="29">
        <v>4</v>
      </c>
      <c r="F183" s="29">
        <v>0.14199999999999999</v>
      </c>
      <c r="G183">
        <v>0.56799999999999995</v>
      </c>
    </row>
    <row r="184" spans="1:7" customFormat="1" hidden="1" x14ac:dyDescent="0.25">
      <c r="A184" t="s">
        <v>6</v>
      </c>
      <c r="B184" t="s">
        <v>374</v>
      </c>
      <c r="C184" t="s">
        <v>375</v>
      </c>
      <c r="D184" s="29">
        <v>86</v>
      </c>
      <c r="E184" s="29">
        <v>86</v>
      </c>
      <c r="F184" s="29">
        <v>0.114</v>
      </c>
      <c r="G184">
        <v>9.8040000000000003</v>
      </c>
    </row>
    <row r="185" spans="1:7" customFormat="1" hidden="1" x14ac:dyDescent="0.25">
      <c r="A185" t="s">
        <v>6</v>
      </c>
      <c r="B185" t="s">
        <v>376</v>
      </c>
      <c r="C185" t="s">
        <v>377</v>
      </c>
      <c r="D185" s="29">
        <v>22</v>
      </c>
      <c r="E185" s="29">
        <v>22</v>
      </c>
      <c r="F185" s="29">
        <v>0.33100000000000002</v>
      </c>
      <c r="G185">
        <v>7.282</v>
      </c>
    </row>
    <row r="186" spans="1:7" customFormat="1" hidden="1" x14ac:dyDescent="0.25">
      <c r="A186" t="s">
        <v>6</v>
      </c>
      <c r="B186" t="s">
        <v>378</v>
      </c>
      <c r="C186" t="s">
        <v>379</v>
      </c>
      <c r="D186" s="29">
        <v>93</v>
      </c>
      <c r="E186" s="29">
        <v>93</v>
      </c>
      <c r="F186" s="29">
        <v>0.188</v>
      </c>
      <c r="G186">
        <v>17.484000000000002</v>
      </c>
    </row>
    <row r="187" spans="1:7" customFormat="1" hidden="1" x14ac:dyDescent="0.25">
      <c r="A187" t="s">
        <v>6</v>
      </c>
      <c r="B187" t="s">
        <v>380</v>
      </c>
      <c r="C187" t="s">
        <v>381</v>
      </c>
      <c r="D187" s="29">
        <v>2</v>
      </c>
      <c r="E187" s="29">
        <v>2</v>
      </c>
      <c r="F187" s="29">
        <v>1.0129999999999999</v>
      </c>
      <c r="G187">
        <v>2.0259999999999998</v>
      </c>
    </row>
    <row r="188" spans="1:7" customFormat="1" hidden="1" x14ac:dyDescent="0.25">
      <c r="A188" t="s">
        <v>6</v>
      </c>
      <c r="B188" t="s">
        <v>382</v>
      </c>
      <c r="C188" t="s">
        <v>383</v>
      </c>
      <c r="D188" s="29">
        <v>1</v>
      </c>
      <c r="E188" s="29">
        <v>1</v>
      </c>
      <c r="F188" s="29">
        <v>1.137</v>
      </c>
      <c r="G188">
        <v>1.137</v>
      </c>
    </row>
    <row r="189" spans="1:7" customFormat="1" hidden="1" x14ac:dyDescent="0.25">
      <c r="A189" t="s">
        <v>6</v>
      </c>
      <c r="B189" t="s">
        <v>384</v>
      </c>
      <c r="C189" t="s">
        <v>385</v>
      </c>
      <c r="D189" s="29">
        <v>13</v>
      </c>
      <c r="E189" s="29">
        <v>13</v>
      </c>
      <c r="F189" s="29">
        <v>1.214</v>
      </c>
      <c r="G189">
        <v>15.782</v>
      </c>
    </row>
    <row r="190" spans="1:7" customFormat="1" hidden="1" x14ac:dyDescent="0.25">
      <c r="A190" t="s">
        <v>6</v>
      </c>
      <c r="B190" t="s">
        <v>386</v>
      </c>
      <c r="C190" t="s">
        <v>387</v>
      </c>
      <c r="D190" s="29">
        <v>25</v>
      </c>
      <c r="E190" s="29">
        <v>25</v>
      </c>
      <c r="F190" s="29">
        <v>1.181</v>
      </c>
      <c r="G190">
        <v>29.524999999999999</v>
      </c>
    </row>
    <row r="191" spans="1:7" customFormat="1" hidden="1" x14ac:dyDescent="0.25">
      <c r="A191" t="s">
        <v>6</v>
      </c>
      <c r="B191" t="s">
        <v>388</v>
      </c>
      <c r="C191" t="s">
        <v>389</v>
      </c>
      <c r="D191" s="29">
        <v>2</v>
      </c>
      <c r="E191" s="29">
        <v>2</v>
      </c>
      <c r="F191" s="29">
        <v>0.85799999999999998</v>
      </c>
      <c r="G191">
        <v>1.716</v>
      </c>
    </row>
    <row r="192" spans="1:7" customFormat="1" hidden="1" x14ac:dyDescent="0.25">
      <c r="A192" t="s">
        <v>6</v>
      </c>
      <c r="B192" t="s">
        <v>390</v>
      </c>
      <c r="C192" t="s">
        <v>391</v>
      </c>
      <c r="D192" s="29">
        <v>62</v>
      </c>
      <c r="E192" s="29">
        <v>62</v>
      </c>
      <c r="F192" s="29">
        <v>0.27600000000000002</v>
      </c>
      <c r="G192">
        <v>17.111999999999998</v>
      </c>
    </row>
    <row r="193" spans="1:7" customFormat="1" hidden="1" x14ac:dyDescent="0.25">
      <c r="A193" t="s">
        <v>6</v>
      </c>
      <c r="B193" t="s">
        <v>392</v>
      </c>
      <c r="C193" t="s">
        <v>393</v>
      </c>
      <c r="D193" s="29">
        <v>41</v>
      </c>
      <c r="E193" s="29">
        <v>41</v>
      </c>
      <c r="F193" s="29">
        <v>0.56399999999999995</v>
      </c>
      <c r="G193">
        <v>23.123999999999999</v>
      </c>
    </row>
    <row r="194" spans="1:7" customFormat="1" hidden="1" x14ac:dyDescent="0.25">
      <c r="A194" t="s">
        <v>6</v>
      </c>
      <c r="B194" t="s">
        <v>394</v>
      </c>
      <c r="C194" t="s">
        <v>395</v>
      </c>
      <c r="D194" s="29">
        <v>5</v>
      </c>
      <c r="E194" s="29">
        <v>5</v>
      </c>
      <c r="F194" s="29">
        <v>0.27100000000000002</v>
      </c>
      <c r="G194">
        <v>1.355</v>
      </c>
    </row>
    <row r="195" spans="1:7" customFormat="1" hidden="1" x14ac:dyDescent="0.25">
      <c r="A195" t="s">
        <v>6</v>
      </c>
      <c r="B195" t="s">
        <v>396</v>
      </c>
      <c r="C195" t="s">
        <v>397</v>
      </c>
      <c r="D195" s="29">
        <v>76</v>
      </c>
      <c r="E195" s="29">
        <v>76</v>
      </c>
      <c r="F195" s="29">
        <v>0.28199999999999997</v>
      </c>
      <c r="G195">
        <v>21.431999999999999</v>
      </c>
    </row>
    <row r="196" spans="1:7" customFormat="1" hidden="1" x14ac:dyDescent="0.25">
      <c r="A196" t="s">
        <v>6</v>
      </c>
      <c r="B196" t="s">
        <v>398</v>
      </c>
      <c r="C196" t="s">
        <v>399</v>
      </c>
      <c r="D196" s="29">
        <v>40</v>
      </c>
      <c r="E196" s="29">
        <v>40</v>
      </c>
      <c r="F196" s="29">
        <v>0.34499999999999997</v>
      </c>
      <c r="G196">
        <v>13.8</v>
      </c>
    </row>
    <row r="197" spans="1:7" customFormat="1" hidden="1" x14ac:dyDescent="0.25">
      <c r="A197" t="s">
        <v>6</v>
      </c>
      <c r="B197" t="s">
        <v>400</v>
      </c>
      <c r="C197" t="s">
        <v>401</v>
      </c>
      <c r="D197" s="29">
        <v>3</v>
      </c>
      <c r="E197" s="29">
        <v>3</v>
      </c>
      <c r="F197" s="29">
        <v>0.26300000000000001</v>
      </c>
      <c r="G197">
        <v>0.78900000000000003</v>
      </c>
    </row>
    <row r="198" spans="1:7" customFormat="1" hidden="1" x14ac:dyDescent="0.25">
      <c r="A198" t="s">
        <v>6</v>
      </c>
      <c r="B198" t="s">
        <v>402</v>
      </c>
      <c r="C198" t="s">
        <v>403</v>
      </c>
      <c r="D198" s="29">
        <v>55</v>
      </c>
      <c r="E198" s="29">
        <v>55</v>
      </c>
      <c r="F198" s="29">
        <v>0.26</v>
      </c>
      <c r="G198">
        <v>14.3</v>
      </c>
    </row>
    <row r="199" spans="1:7" customFormat="1" hidden="1" x14ac:dyDescent="0.25">
      <c r="A199" t="s">
        <v>6</v>
      </c>
      <c r="B199" t="s">
        <v>404</v>
      </c>
      <c r="C199" t="s">
        <v>405</v>
      </c>
      <c r="D199" s="29">
        <v>54</v>
      </c>
      <c r="E199" s="29">
        <v>54</v>
      </c>
      <c r="F199" s="29">
        <v>0.318</v>
      </c>
      <c r="G199">
        <v>17.172000000000001</v>
      </c>
    </row>
    <row r="200" spans="1:7" customFormat="1" hidden="1" x14ac:dyDescent="0.25">
      <c r="A200" t="s">
        <v>6</v>
      </c>
      <c r="B200" t="s">
        <v>406</v>
      </c>
      <c r="C200" t="s">
        <v>407</v>
      </c>
      <c r="D200" s="29">
        <v>2</v>
      </c>
      <c r="E200" s="29">
        <v>2</v>
      </c>
      <c r="F200" s="29">
        <v>0.65400000000000003</v>
      </c>
      <c r="G200">
        <v>1.3080000000000001</v>
      </c>
    </row>
    <row r="201" spans="1:7" customFormat="1" hidden="1" x14ac:dyDescent="0.25">
      <c r="A201" t="s">
        <v>6</v>
      </c>
      <c r="B201" t="s">
        <v>408</v>
      </c>
      <c r="C201" t="s">
        <v>409</v>
      </c>
      <c r="D201" s="29">
        <v>35</v>
      </c>
      <c r="E201" s="29">
        <v>35</v>
      </c>
      <c r="F201" s="29">
        <v>0.27800000000000002</v>
      </c>
      <c r="G201">
        <v>9.73</v>
      </c>
    </row>
    <row r="202" spans="1:7" customFormat="1" hidden="1" x14ac:dyDescent="0.25">
      <c r="A202" t="s">
        <v>6</v>
      </c>
      <c r="B202" t="s">
        <v>410</v>
      </c>
      <c r="C202" t="s">
        <v>411</v>
      </c>
      <c r="D202" s="29">
        <v>10</v>
      </c>
      <c r="E202" s="29">
        <v>10</v>
      </c>
      <c r="F202" s="29">
        <v>0.28999999999999998</v>
      </c>
      <c r="G202">
        <v>2.9</v>
      </c>
    </row>
    <row r="203" spans="1:7" customFormat="1" hidden="1" x14ac:dyDescent="0.25">
      <c r="A203" t="s">
        <v>6</v>
      </c>
      <c r="B203" t="s">
        <v>412</v>
      </c>
      <c r="C203" t="s">
        <v>413</v>
      </c>
      <c r="D203" s="29">
        <v>1</v>
      </c>
      <c r="E203" s="29">
        <v>1</v>
      </c>
      <c r="F203" s="29">
        <v>0.31900000000000001</v>
      </c>
      <c r="G203">
        <v>0.31900000000000001</v>
      </c>
    </row>
    <row r="204" spans="1:7" customFormat="1" hidden="1" x14ac:dyDescent="0.25">
      <c r="A204" t="s">
        <v>6</v>
      </c>
      <c r="B204" t="s">
        <v>414</v>
      </c>
      <c r="C204" t="s">
        <v>415</v>
      </c>
      <c r="D204" s="29">
        <v>1</v>
      </c>
      <c r="E204" s="29">
        <v>1</v>
      </c>
      <c r="F204" s="29">
        <v>0.27300000000000002</v>
      </c>
      <c r="G204">
        <v>0.27300000000000002</v>
      </c>
    </row>
    <row r="205" spans="1:7" customFormat="1" hidden="1" x14ac:dyDescent="0.25">
      <c r="A205" t="s">
        <v>6</v>
      </c>
      <c r="B205" t="s">
        <v>416</v>
      </c>
      <c r="C205" t="s">
        <v>417</v>
      </c>
      <c r="D205" s="29">
        <v>25</v>
      </c>
      <c r="E205" s="29">
        <v>25</v>
      </c>
      <c r="F205" s="29">
        <v>0.28000000000000003</v>
      </c>
      <c r="G205">
        <v>7</v>
      </c>
    </row>
    <row r="206" spans="1:7" customFormat="1" hidden="1" x14ac:dyDescent="0.25">
      <c r="A206" t="s">
        <v>6</v>
      </c>
      <c r="B206" t="s">
        <v>418</v>
      </c>
      <c r="C206" t="s">
        <v>419</v>
      </c>
      <c r="D206" s="29">
        <v>33</v>
      </c>
      <c r="E206" s="29">
        <v>33</v>
      </c>
      <c r="F206" s="29">
        <v>0.34100000000000003</v>
      </c>
      <c r="G206">
        <v>11.253</v>
      </c>
    </row>
    <row r="207" spans="1:7" customFormat="1" hidden="1" x14ac:dyDescent="0.25">
      <c r="A207" t="s">
        <v>6</v>
      </c>
      <c r="B207" t="s">
        <v>420</v>
      </c>
      <c r="C207" t="s">
        <v>421</v>
      </c>
      <c r="D207" s="29">
        <v>557</v>
      </c>
      <c r="E207" s="29">
        <v>557</v>
      </c>
      <c r="F207" s="29">
        <v>0.35499999999999998</v>
      </c>
      <c r="G207">
        <v>197.73500000000001</v>
      </c>
    </row>
    <row r="208" spans="1:7" customFormat="1" hidden="1" x14ac:dyDescent="0.25">
      <c r="A208" t="s">
        <v>6</v>
      </c>
      <c r="B208" t="s">
        <v>422</v>
      </c>
      <c r="C208" t="s">
        <v>423</v>
      </c>
      <c r="D208" s="29">
        <v>461</v>
      </c>
      <c r="E208" s="29">
        <v>461</v>
      </c>
      <c r="F208" s="29">
        <v>0.17</v>
      </c>
      <c r="G208">
        <v>78.37</v>
      </c>
    </row>
    <row r="209" spans="1:7" customFormat="1" hidden="1" x14ac:dyDescent="0.25">
      <c r="A209" t="s">
        <v>6</v>
      </c>
      <c r="B209" t="s">
        <v>428</v>
      </c>
      <c r="C209" t="s">
        <v>429</v>
      </c>
      <c r="D209" s="29">
        <v>55</v>
      </c>
      <c r="E209" s="29">
        <v>55</v>
      </c>
      <c r="F209" s="29">
        <v>0.58399999999999996</v>
      </c>
      <c r="G209">
        <v>32.119999999999997</v>
      </c>
    </row>
    <row r="210" spans="1:7" customFormat="1" hidden="1" x14ac:dyDescent="0.25">
      <c r="A210" t="s">
        <v>6</v>
      </c>
      <c r="B210" t="s">
        <v>430</v>
      </c>
      <c r="C210" t="s">
        <v>431</v>
      </c>
      <c r="D210" s="29">
        <v>2</v>
      </c>
      <c r="E210" s="29">
        <v>2</v>
      </c>
      <c r="F210" s="29">
        <v>0.84399999999999997</v>
      </c>
      <c r="G210">
        <v>1.6879999999999999</v>
      </c>
    </row>
    <row r="211" spans="1:7" customFormat="1" hidden="1" x14ac:dyDescent="0.25">
      <c r="A211" t="s">
        <v>6</v>
      </c>
      <c r="B211" t="s">
        <v>432</v>
      </c>
      <c r="C211" t="s">
        <v>433</v>
      </c>
      <c r="D211" s="29">
        <v>1</v>
      </c>
      <c r="E211" s="29">
        <v>1</v>
      </c>
      <c r="F211" s="29">
        <v>0.80200000000000005</v>
      </c>
      <c r="G211">
        <v>0.80200000000000005</v>
      </c>
    </row>
    <row r="212" spans="1:7" customFormat="1" hidden="1" x14ac:dyDescent="0.25">
      <c r="A212" t="s">
        <v>6</v>
      </c>
      <c r="B212" t="s">
        <v>434</v>
      </c>
      <c r="C212" t="s">
        <v>435</v>
      </c>
      <c r="D212" s="29">
        <v>13</v>
      </c>
      <c r="E212" s="29">
        <v>13</v>
      </c>
      <c r="F212" s="29">
        <v>1.542</v>
      </c>
      <c r="G212">
        <v>20.045999999999999</v>
      </c>
    </row>
    <row r="213" spans="1:7" customFormat="1" hidden="1" x14ac:dyDescent="0.25">
      <c r="A213" t="s">
        <v>6</v>
      </c>
      <c r="B213" t="s">
        <v>436</v>
      </c>
      <c r="C213" t="s">
        <v>437</v>
      </c>
      <c r="D213" s="29">
        <v>1</v>
      </c>
      <c r="E213" s="29">
        <v>1</v>
      </c>
      <c r="F213" s="29">
        <v>0.81</v>
      </c>
      <c r="G213">
        <v>0.81</v>
      </c>
    </row>
    <row r="214" spans="1:7" customFormat="1" hidden="1" x14ac:dyDescent="0.25">
      <c r="A214" t="s">
        <v>6</v>
      </c>
      <c r="B214" t="s">
        <v>438</v>
      </c>
      <c r="C214" t="s">
        <v>439</v>
      </c>
      <c r="D214" s="29">
        <v>8</v>
      </c>
      <c r="E214" s="29">
        <v>8</v>
      </c>
      <c r="F214" s="29">
        <v>0.64900000000000002</v>
      </c>
      <c r="G214">
        <v>5.1920000000000002</v>
      </c>
    </row>
    <row r="215" spans="1:7" customFormat="1" hidden="1" x14ac:dyDescent="0.25">
      <c r="A215" t="s">
        <v>6</v>
      </c>
      <c r="B215" t="s">
        <v>440</v>
      </c>
      <c r="C215" t="s">
        <v>441</v>
      </c>
      <c r="D215" s="29">
        <v>21</v>
      </c>
      <c r="E215" s="29">
        <v>21</v>
      </c>
      <c r="F215" s="29">
        <v>0.64200000000000002</v>
      </c>
      <c r="G215">
        <v>13.481999999999999</v>
      </c>
    </row>
    <row r="216" spans="1:7" customFormat="1" hidden="1" x14ac:dyDescent="0.25">
      <c r="A216" t="s">
        <v>6</v>
      </c>
      <c r="B216" t="s">
        <v>442</v>
      </c>
      <c r="C216" t="s">
        <v>443</v>
      </c>
      <c r="D216" s="29">
        <v>41</v>
      </c>
      <c r="E216" s="29">
        <v>41</v>
      </c>
      <c r="F216" s="29">
        <v>0.69199999999999995</v>
      </c>
      <c r="G216">
        <v>28.372</v>
      </c>
    </row>
    <row r="217" spans="1:7" customFormat="1" hidden="1" x14ac:dyDescent="0.25">
      <c r="A217" t="s">
        <v>6</v>
      </c>
      <c r="B217" t="s">
        <v>444</v>
      </c>
      <c r="C217" t="s">
        <v>445</v>
      </c>
      <c r="D217" s="29">
        <v>35</v>
      </c>
      <c r="E217" s="29">
        <v>35</v>
      </c>
      <c r="F217" s="29">
        <v>0.28199999999999997</v>
      </c>
      <c r="G217">
        <v>9.8699999999999992</v>
      </c>
    </row>
    <row r="218" spans="1:7" customFormat="1" hidden="1" x14ac:dyDescent="0.25">
      <c r="A218" t="s">
        <v>6</v>
      </c>
      <c r="B218" t="s">
        <v>446</v>
      </c>
      <c r="C218" t="s">
        <v>447</v>
      </c>
      <c r="D218" s="29">
        <v>72</v>
      </c>
      <c r="E218" s="29">
        <v>72</v>
      </c>
      <c r="F218" s="29">
        <v>0.255</v>
      </c>
      <c r="G218">
        <v>18.36</v>
      </c>
    </row>
    <row r="219" spans="1:7" customFormat="1" hidden="1" x14ac:dyDescent="0.25">
      <c r="A219" t="s">
        <v>6</v>
      </c>
      <c r="B219" t="s">
        <v>448</v>
      </c>
      <c r="C219" t="s">
        <v>449</v>
      </c>
      <c r="D219" s="29">
        <v>626</v>
      </c>
      <c r="E219" s="29">
        <v>626</v>
      </c>
      <c r="F219" s="29">
        <v>0.23</v>
      </c>
      <c r="G219">
        <v>143.97999999999999</v>
      </c>
    </row>
    <row r="220" spans="1:7" customFormat="1" hidden="1" x14ac:dyDescent="0.25">
      <c r="A220" t="s">
        <v>6</v>
      </c>
      <c r="B220" t="s">
        <v>450</v>
      </c>
      <c r="C220" t="s">
        <v>451</v>
      </c>
      <c r="D220" s="29">
        <v>80</v>
      </c>
      <c r="E220" s="29">
        <v>80</v>
      </c>
      <c r="F220" s="29">
        <v>0.374</v>
      </c>
      <c r="G220">
        <v>29.92</v>
      </c>
    </row>
    <row r="221" spans="1:7" customFormat="1" hidden="1" x14ac:dyDescent="0.25">
      <c r="A221" t="s">
        <v>6</v>
      </c>
      <c r="B221" t="s">
        <v>452</v>
      </c>
      <c r="C221" t="s">
        <v>453</v>
      </c>
      <c r="D221" s="29">
        <v>135</v>
      </c>
      <c r="E221" s="29">
        <v>135</v>
      </c>
      <c r="F221" s="29">
        <v>0.33200000000000002</v>
      </c>
      <c r="G221">
        <v>44.82</v>
      </c>
    </row>
    <row r="222" spans="1:7" customFormat="1" hidden="1" x14ac:dyDescent="0.25">
      <c r="A222" t="s">
        <v>6</v>
      </c>
      <c r="B222" t="s">
        <v>454</v>
      </c>
      <c r="C222" t="s">
        <v>455</v>
      </c>
      <c r="D222" s="29">
        <v>53</v>
      </c>
      <c r="E222" s="29">
        <v>53</v>
      </c>
      <c r="F222" s="29">
        <v>0.75800000000000001</v>
      </c>
      <c r="G222">
        <v>40.173999999999999</v>
      </c>
    </row>
    <row r="223" spans="1:7" customFormat="1" hidden="1" x14ac:dyDescent="0.25">
      <c r="A223" t="s">
        <v>6</v>
      </c>
      <c r="B223" t="s">
        <v>456</v>
      </c>
      <c r="C223" t="s">
        <v>457</v>
      </c>
      <c r="D223" s="29">
        <v>69</v>
      </c>
      <c r="E223" s="29">
        <v>69</v>
      </c>
      <c r="F223" s="29">
        <v>0.313</v>
      </c>
      <c r="G223">
        <v>21.597000000000001</v>
      </c>
    </row>
    <row r="224" spans="1:7" customFormat="1" hidden="1" x14ac:dyDescent="0.25">
      <c r="A224" t="s">
        <v>6</v>
      </c>
      <c r="B224" t="s">
        <v>458</v>
      </c>
      <c r="C224" t="s">
        <v>459</v>
      </c>
      <c r="D224" s="29">
        <v>24</v>
      </c>
      <c r="E224" s="29">
        <v>24</v>
      </c>
      <c r="F224" s="29">
        <v>0.38500000000000001</v>
      </c>
      <c r="G224">
        <v>9.24</v>
      </c>
    </row>
    <row r="225" spans="1:7" customFormat="1" hidden="1" x14ac:dyDescent="0.25">
      <c r="A225" t="s">
        <v>6</v>
      </c>
      <c r="B225" t="s">
        <v>460</v>
      </c>
      <c r="C225" t="s">
        <v>461</v>
      </c>
      <c r="D225" s="29">
        <v>31</v>
      </c>
      <c r="E225" s="29">
        <v>31</v>
      </c>
      <c r="F225" s="29">
        <v>0.35099999999999998</v>
      </c>
      <c r="G225">
        <v>10.881</v>
      </c>
    </row>
    <row r="226" spans="1:7" customFormat="1" hidden="1" x14ac:dyDescent="0.25">
      <c r="A226" t="s">
        <v>6</v>
      </c>
      <c r="B226" t="s">
        <v>462</v>
      </c>
      <c r="C226" t="s">
        <v>463</v>
      </c>
      <c r="D226" s="29">
        <v>4</v>
      </c>
      <c r="E226" s="29">
        <v>4</v>
      </c>
      <c r="F226" s="29">
        <v>0.253</v>
      </c>
      <c r="G226">
        <v>1.012</v>
      </c>
    </row>
    <row r="227" spans="1:7" customFormat="1" hidden="1" x14ac:dyDescent="0.25">
      <c r="A227" t="s">
        <v>6</v>
      </c>
      <c r="B227" t="s">
        <v>464</v>
      </c>
      <c r="C227" t="s">
        <v>465</v>
      </c>
      <c r="D227" s="29">
        <v>32</v>
      </c>
      <c r="E227" s="29">
        <v>32</v>
      </c>
      <c r="F227" s="29">
        <v>0.26100000000000001</v>
      </c>
      <c r="G227">
        <v>8.3520000000000003</v>
      </c>
    </row>
    <row r="228" spans="1:7" customFormat="1" hidden="1" x14ac:dyDescent="0.25">
      <c r="A228" t="s">
        <v>6</v>
      </c>
      <c r="B228" t="s">
        <v>466</v>
      </c>
      <c r="C228" t="s">
        <v>467</v>
      </c>
      <c r="D228" s="29">
        <v>40</v>
      </c>
      <c r="E228" s="29">
        <v>40</v>
      </c>
      <c r="F228" s="29">
        <v>0.27500000000000002</v>
      </c>
      <c r="G228">
        <v>11</v>
      </c>
    </row>
    <row r="229" spans="1:7" customFormat="1" hidden="1" x14ac:dyDescent="0.25">
      <c r="A229" t="s">
        <v>6</v>
      </c>
      <c r="B229" t="s">
        <v>468</v>
      </c>
      <c r="C229" t="s">
        <v>469</v>
      </c>
      <c r="D229" s="29">
        <v>2</v>
      </c>
      <c r="E229" s="29">
        <v>2</v>
      </c>
      <c r="F229" s="29">
        <v>0.34100000000000003</v>
      </c>
      <c r="G229">
        <v>0.68200000000000005</v>
      </c>
    </row>
    <row r="230" spans="1:7" customFormat="1" hidden="1" x14ac:dyDescent="0.25">
      <c r="A230" t="s">
        <v>6</v>
      </c>
      <c r="B230" t="s">
        <v>470</v>
      </c>
      <c r="C230" t="s">
        <v>471</v>
      </c>
      <c r="D230" s="29">
        <v>22</v>
      </c>
      <c r="E230" s="29">
        <v>22</v>
      </c>
      <c r="F230" s="29">
        <v>0.61699999999999999</v>
      </c>
      <c r="G230">
        <v>13.574</v>
      </c>
    </row>
    <row r="231" spans="1:7" customFormat="1" hidden="1" x14ac:dyDescent="0.25">
      <c r="A231" t="s">
        <v>6</v>
      </c>
      <c r="B231" t="s">
        <v>472</v>
      </c>
      <c r="C231" t="s">
        <v>473</v>
      </c>
      <c r="D231" s="29">
        <v>44</v>
      </c>
      <c r="E231" s="29">
        <v>44</v>
      </c>
      <c r="F231" s="29">
        <v>0.26800000000000002</v>
      </c>
      <c r="G231">
        <v>11.792</v>
      </c>
    </row>
    <row r="232" spans="1:7" customFormat="1" hidden="1" x14ac:dyDescent="0.25">
      <c r="A232" t="s">
        <v>6</v>
      </c>
      <c r="B232" t="s">
        <v>474</v>
      </c>
      <c r="C232" t="s">
        <v>475</v>
      </c>
      <c r="D232" s="29">
        <v>14</v>
      </c>
      <c r="E232" s="29">
        <v>14</v>
      </c>
      <c r="F232" s="29">
        <v>0.26100000000000001</v>
      </c>
      <c r="G232">
        <v>3.6539999999999999</v>
      </c>
    </row>
    <row r="233" spans="1:7" customFormat="1" hidden="1" x14ac:dyDescent="0.25">
      <c r="A233" t="s">
        <v>6</v>
      </c>
      <c r="B233" t="s">
        <v>476</v>
      </c>
      <c r="C233" t="s">
        <v>477</v>
      </c>
      <c r="D233" s="29">
        <v>3</v>
      </c>
      <c r="E233" s="29">
        <v>3</v>
      </c>
      <c r="F233" s="29">
        <v>0.25900000000000001</v>
      </c>
      <c r="G233">
        <v>0.77700000000000002</v>
      </c>
    </row>
    <row r="234" spans="1:7" customFormat="1" hidden="1" x14ac:dyDescent="0.25">
      <c r="A234" t="s">
        <v>6</v>
      </c>
      <c r="B234" t="s">
        <v>478</v>
      </c>
      <c r="C234" t="s">
        <v>479</v>
      </c>
      <c r="D234" s="29">
        <v>37</v>
      </c>
      <c r="E234" s="29">
        <v>37</v>
      </c>
      <c r="F234" s="29">
        <v>0.26400000000000001</v>
      </c>
      <c r="G234">
        <v>9.7680000000000007</v>
      </c>
    </row>
    <row r="235" spans="1:7" customFormat="1" hidden="1" x14ac:dyDescent="0.25">
      <c r="A235" t="s">
        <v>6</v>
      </c>
      <c r="B235" t="s">
        <v>480</v>
      </c>
      <c r="C235" t="s">
        <v>481</v>
      </c>
      <c r="D235" s="29">
        <v>13</v>
      </c>
      <c r="E235" s="29">
        <v>13</v>
      </c>
      <c r="F235" s="29">
        <v>0.29199999999999998</v>
      </c>
      <c r="G235">
        <v>3.7959999999999998</v>
      </c>
    </row>
    <row r="236" spans="1:7" customFormat="1" hidden="1" x14ac:dyDescent="0.25">
      <c r="A236" t="s">
        <v>6</v>
      </c>
      <c r="B236" t="s">
        <v>482</v>
      </c>
      <c r="C236" t="s">
        <v>483</v>
      </c>
      <c r="D236" s="29">
        <v>5</v>
      </c>
      <c r="E236" s="29">
        <v>5</v>
      </c>
      <c r="F236" s="29">
        <v>1.149</v>
      </c>
      <c r="G236">
        <v>5.7450000000000001</v>
      </c>
    </row>
    <row r="237" spans="1:7" customFormat="1" hidden="1" x14ac:dyDescent="0.25">
      <c r="A237" t="s">
        <v>6</v>
      </c>
      <c r="B237" t="s">
        <v>484</v>
      </c>
      <c r="C237" t="s">
        <v>485</v>
      </c>
      <c r="D237" s="29">
        <v>139</v>
      </c>
      <c r="E237" s="29">
        <v>139</v>
      </c>
      <c r="F237" s="29">
        <v>1.0740000000000001</v>
      </c>
      <c r="G237">
        <v>149.286</v>
      </c>
    </row>
    <row r="238" spans="1:7" customFormat="1" hidden="1" x14ac:dyDescent="0.25">
      <c r="A238" t="s">
        <v>6</v>
      </c>
      <c r="B238" t="s">
        <v>486</v>
      </c>
      <c r="C238" t="s">
        <v>487</v>
      </c>
      <c r="D238" s="29">
        <v>36</v>
      </c>
      <c r="E238" s="29">
        <v>36</v>
      </c>
      <c r="F238" s="29">
        <v>0.253</v>
      </c>
      <c r="G238">
        <v>9.1080000000000005</v>
      </c>
    </row>
    <row r="239" spans="1:7" customFormat="1" hidden="1" x14ac:dyDescent="0.25">
      <c r="A239" t="s">
        <v>6</v>
      </c>
      <c r="B239" t="s">
        <v>488</v>
      </c>
      <c r="C239" t="s">
        <v>489</v>
      </c>
      <c r="D239" s="29">
        <v>28</v>
      </c>
      <c r="E239" s="29">
        <v>28</v>
      </c>
      <c r="F239" s="29">
        <v>0.29499999999999998</v>
      </c>
      <c r="G239">
        <v>8.26</v>
      </c>
    </row>
    <row r="240" spans="1:7" customFormat="1" hidden="1" x14ac:dyDescent="0.25">
      <c r="A240" t="s">
        <v>6</v>
      </c>
      <c r="B240" t="s">
        <v>490</v>
      </c>
      <c r="C240" t="s">
        <v>491</v>
      </c>
      <c r="D240" s="29">
        <v>2</v>
      </c>
      <c r="E240" s="29">
        <v>2</v>
      </c>
      <c r="F240" s="29">
        <v>0.67500000000000004</v>
      </c>
      <c r="G240">
        <v>1.35</v>
      </c>
    </row>
    <row r="241" spans="1:7" customFormat="1" hidden="1" x14ac:dyDescent="0.25">
      <c r="A241" t="s">
        <v>6</v>
      </c>
      <c r="B241" t="s">
        <v>492</v>
      </c>
      <c r="C241" t="s">
        <v>493</v>
      </c>
      <c r="D241" s="29">
        <v>6</v>
      </c>
      <c r="E241" s="29">
        <v>6</v>
      </c>
      <c r="F241" s="29">
        <v>0.25800000000000001</v>
      </c>
      <c r="G241">
        <v>1.548</v>
      </c>
    </row>
    <row r="242" spans="1:7" customFormat="1" hidden="1" x14ac:dyDescent="0.25">
      <c r="A242" t="s">
        <v>6</v>
      </c>
      <c r="B242" t="s">
        <v>494</v>
      </c>
      <c r="C242" t="s">
        <v>495</v>
      </c>
      <c r="D242" s="29">
        <v>1</v>
      </c>
      <c r="E242" s="29">
        <v>1</v>
      </c>
      <c r="F242" s="29">
        <v>0.435</v>
      </c>
      <c r="G242">
        <v>0.435</v>
      </c>
    </row>
    <row r="243" spans="1:7" customFormat="1" hidden="1" x14ac:dyDescent="0.25">
      <c r="A243" t="s">
        <v>6</v>
      </c>
      <c r="B243" t="s">
        <v>496</v>
      </c>
      <c r="C243" t="s">
        <v>497</v>
      </c>
      <c r="D243" s="29">
        <v>28</v>
      </c>
      <c r="E243" s="29">
        <v>28</v>
      </c>
      <c r="F243" s="29">
        <v>0.53600000000000003</v>
      </c>
      <c r="G243">
        <v>15.007999999999999</v>
      </c>
    </row>
    <row r="244" spans="1:7" customFormat="1" hidden="1" x14ac:dyDescent="0.25">
      <c r="A244" t="s">
        <v>6</v>
      </c>
      <c r="B244" t="s">
        <v>498</v>
      </c>
      <c r="C244" t="s">
        <v>499</v>
      </c>
      <c r="D244" s="29">
        <v>14</v>
      </c>
      <c r="E244" s="29">
        <v>14</v>
      </c>
      <c r="F244" s="29">
        <v>0.435</v>
      </c>
      <c r="G244">
        <v>6.09</v>
      </c>
    </row>
    <row r="245" spans="1:7" customFormat="1" hidden="1" x14ac:dyDescent="0.25">
      <c r="A245" t="s">
        <v>6</v>
      </c>
      <c r="B245" t="s">
        <v>500</v>
      </c>
      <c r="C245" t="s">
        <v>501</v>
      </c>
      <c r="D245" s="29">
        <v>25</v>
      </c>
      <c r="E245" s="29">
        <v>25</v>
      </c>
      <c r="F245" s="29">
        <v>0.317</v>
      </c>
      <c r="G245">
        <v>7.9249999999999998</v>
      </c>
    </row>
    <row r="246" spans="1:7" customFormat="1" hidden="1" x14ac:dyDescent="0.25">
      <c r="A246" t="s">
        <v>6</v>
      </c>
      <c r="B246" t="s">
        <v>502</v>
      </c>
      <c r="C246" t="s">
        <v>503</v>
      </c>
      <c r="D246" s="29">
        <v>15</v>
      </c>
      <c r="E246" s="29">
        <v>15</v>
      </c>
      <c r="F246" s="29">
        <v>1.57</v>
      </c>
      <c r="G246">
        <v>23.55</v>
      </c>
    </row>
    <row r="247" spans="1:7" customFormat="1" hidden="1" x14ac:dyDescent="0.25">
      <c r="A247" t="s">
        <v>6</v>
      </c>
      <c r="B247" t="s">
        <v>504</v>
      </c>
      <c r="C247" t="s">
        <v>505</v>
      </c>
      <c r="D247" s="29">
        <v>111</v>
      </c>
      <c r="E247" s="29">
        <v>111</v>
      </c>
      <c r="F247" s="29">
        <v>0.626</v>
      </c>
      <c r="G247">
        <v>69.486000000000004</v>
      </c>
    </row>
    <row r="248" spans="1:7" customFormat="1" hidden="1" x14ac:dyDescent="0.25">
      <c r="A248" t="s">
        <v>6</v>
      </c>
      <c r="B248" t="s">
        <v>506</v>
      </c>
      <c r="C248" t="s">
        <v>507</v>
      </c>
      <c r="D248" s="29">
        <v>17</v>
      </c>
      <c r="E248" s="29">
        <v>17</v>
      </c>
      <c r="F248" s="29">
        <v>0.61199999999999999</v>
      </c>
      <c r="G248">
        <v>10.404</v>
      </c>
    </row>
    <row r="249" spans="1:7" customFormat="1" hidden="1" x14ac:dyDescent="0.25">
      <c r="A249" t="s">
        <v>6</v>
      </c>
      <c r="B249" t="s">
        <v>508</v>
      </c>
      <c r="C249" t="s">
        <v>509</v>
      </c>
      <c r="D249" s="29">
        <v>1</v>
      </c>
      <c r="E249" s="29">
        <v>1</v>
      </c>
      <c r="F249" s="29">
        <v>0.312</v>
      </c>
      <c r="G249">
        <v>0.312</v>
      </c>
    </row>
    <row r="250" spans="1:7" customFormat="1" hidden="1" x14ac:dyDescent="0.25">
      <c r="A250" t="s">
        <v>6</v>
      </c>
      <c r="B250" t="s">
        <v>510</v>
      </c>
      <c r="C250" t="s">
        <v>511</v>
      </c>
      <c r="D250" s="29">
        <v>11</v>
      </c>
      <c r="E250" s="29">
        <v>11</v>
      </c>
      <c r="F250" s="29">
        <v>0.39800000000000002</v>
      </c>
      <c r="G250">
        <v>4.3780000000000001</v>
      </c>
    </row>
    <row r="251" spans="1:7" customFormat="1" hidden="1" x14ac:dyDescent="0.25">
      <c r="A251" t="s">
        <v>6</v>
      </c>
      <c r="B251" t="s">
        <v>512</v>
      </c>
      <c r="C251" t="s">
        <v>513</v>
      </c>
      <c r="D251" s="29">
        <v>6</v>
      </c>
      <c r="E251" s="29">
        <v>6</v>
      </c>
      <c r="F251" s="29">
        <v>0.72599999999999998</v>
      </c>
      <c r="G251">
        <v>4.3559999999999999</v>
      </c>
    </row>
    <row r="252" spans="1:7" customFormat="1" hidden="1" x14ac:dyDescent="0.25">
      <c r="A252" t="s">
        <v>6</v>
      </c>
      <c r="B252" t="s">
        <v>514</v>
      </c>
      <c r="C252" t="s">
        <v>515</v>
      </c>
      <c r="D252" s="29">
        <v>2</v>
      </c>
      <c r="E252" s="29">
        <v>2</v>
      </c>
      <c r="F252" s="29">
        <v>0.39200000000000002</v>
      </c>
      <c r="G252">
        <v>0.78400000000000003</v>
      </c>
    </row>
    <row r="253" spans="1:7" customFormat="1" hidden="1" x14ac:dyDescent="0.25">
      <c r="A253" t="s">
        <v>6</v>
      </c>
      <c r="B253" t="s">
        <v>516</v>
      </c>
      <c r="C253" t="s">
        <v>517</v>
      </c>
      <c r="D253" s="29">
        <v>30</v>
      </c>
      <c r="E253" s="29">
        <v>30</v>
      </c>
      <c r="F253" s="29">
        <v>0.39200000000000002</v>
      </c>
      <c r="G253">
        <v>11.76</v>
      </c>
    </row>
    <row r="254" spans="1:7" customFormat="1" hidden="1" x14ac:dyDescent="0.25">
      <c r="A254" t="s">
        <v>6</v>
      </c>
      <c r="B254" t="s">
        <v>518</v>
      </c>
      <c r="C254" t="s">
        <v>519</v>
      </c>
      <c r="D254" s="29">
        <v>10</v>
      </c>
      <c r="E254" s="29">
        <v>10</v>
      </c>
      <c r="F254" s="29">
        <v>0.30099999999999999</v>
      </c>
      <c r="G254">
        <v>3.01</v>
      </c>
    </row>
    <row r="255" spans="1:7" customFormat="1" hidden="1" x14ac:dyDescent="0.25">
      <c r="A255" t="s">
        <v>6</v>
      </c>
      <c r="B255" t="s">
        <v>520</v>
      </c>
      <c r="C255" t="s">
        <v>521</v>
      </c>
      <c r="D255" s="29">
        <v>53</v>
      </c>
      <c r="E255" s="29">
        <v>53</v>
      </c>
      <c r="F255" s="29">
        <v>0.36299999999999999</v>
      </c>
      <c r="G255">
        <v>19.239000000000001</v>
      </c>
    </row>
    <row r="256" spans="1:7" customFormat="1" hidden="1" x14ac:dyDescent="0.25">
      <c r="A256" t="s">
        <v>6</v>
      </c>
      <c r="B256" t="s">
        <v>522</v>
      </c>
      <c r="C256" t="s">
        <v>523</v>
      </c>
      <c r="D256" s="29">
        <v>8</v>
      </c>
      <c r="E256" s="29">
        <v>8</v>
      </c>
      <c r="F256" s="29">
        <v>0.71699999999999997</v>
      </c>
      <c r="G256">
        <v>5.7359999999999998</v>
      </c>
    </row>
    <row r="257" spans="1:7" customFormat="1" hidden="1" x14ac:dyDescent="0.25">
      <c r="A257" t="s">
        <v>6</v>
      </c>
      <c r="B257" t="s">
        <v>524</v>
      </c>
      <c r="C257" t="s">
        <v>525</v>
      </c>
      <c r="D257" s="29">
        <v>7</v>
      </c>
      <c r="E257" s="29">
        <v>7</v>
      </c>
      <c r="F257" s="29">
        <v>0.437</v>
      </c>
      <c r="G257">
        <v>3.0590000000000002</v>
      </c>
    </row>
    <row r="258" spans="1:7" customFormat="1" hidden="1" x14ac:dyDescent="0.25">
      <c r="A258" t="s">
        <v>6</v>
      </c>
      <c r="B258" t="s">
        <v>526</v>
      </c>
      <c r="C258" t="s">
        <v>527</v>
      </c>
      <c r="D258" s="29">
        <v>5</v>
      </c>
      <c r="E258" s="29">
        <v>5</v>
      </c>
      <c r="F258" s="29">
        <v>0.71499999999999997</v>
      </c>
      <c r="G258">
        <v>3.5750000000000002</v>
      </c>
    </row>
    <row r="259" spans="1:7" customFormat="1" hidden="1" x14ac:dyDescent="0.25">
      <c r="A259" t="s">
        <v>6</v>
      </c>
      <c r="B259" t="s">
        <v>528</v>
      </c>
      <c r="C259" t="s">
        <v>529</v>
      </c>
      <c r="D259" s="29">
        <v>27</v>
      </c>
      <c r="E259" s="29">
        <v>27</v>
      </c>
      <c r="F259" s="29">
        <v>0.29299999999999998</v>
      </c>
      <c r="G259">
        <v>7.9109999999999996</v>
      </c>
    </row>
    <row r="260" spans="1:7" customFormat="1" hidden="1" x14ac:dyDescent="0.25">
      <c r="A260" t="s">
        <v>6</v>
      </c>
      <c r="B260" t="s">
        <v>530</v>
      </c>
      <c r="C260" t="s">
        <v>531</v>
      </c>
      <c r="D260" s="29">
        <v>1</v>
      </c>
      <c r="E260" s="29">
        <v>1</v>
      </c>
      <c r="F260" s="29">
        <v>0.73099999999999998</v>
      </c>
      <c r="G260">
        <v>0.73099999999999998</v>
      </c>
    </row>
    <row r="261" spans="1:7" customFormat="1" hidden="1" x14ac:dyDescent="0.25">
      <c r="A261" t="s">
        <v>6</v>
      </c>
      <c r="B261" t="s">
        <v>532</v>
      </c>
      <c r="C261" t="s">
        <v>533</v>
      </c>
      <c r="D261" s="29">
        <v>69</v>
      </c>
      <c r="E261" s="29">
        <v>69</v>
      </c>
      <c r="F261" s="29">
        <v>0.24099999999999999</v>
      </c>
      <c r="G261">
        <v>16.629000000000001</v>
      </c>
    </row>
    <row r="262" spans="1:7" customFormat="1" hidden="1" x14ac:dyDescent="0.25">
      <c r="A262" t="s">
        <v>6</v>
      </c>
      <c r="B262" t="s">
        <v>534</v>
      </c>
      <c r="C262" t="s">
        <v>535</v>
      </c>
      <c r="D262" s="29">
        <v>39</v>
      </c>
      <c r="E262" s="29">
        <v>39</v>
      </c>
      <c r="F262" s="29">
        <v>0.24299999999999999</v>
      </c>
      <c r="G262">
        <v>9.4770000000000003</v>
      </c>
    </row>
    <row r="263" spans="1:7" customFormat="1" hidden="1" x14ac:dyDescent="0.25">
      <c r="A263" t="s">
        <v>6</v>
      </c>
      <c r="B263" t="s">
        <v>536</v>
      </c>
      <c r="C263" t="s">
        <v>537</v>
      </c>
      <c r="D263" s="29">
        <v>6</v>
      </c>
      <c r="E263" s="29">
        <v>6</v>
      </c>
      <c r="F263" s="29">
        <v>0.318</v>
      </c>
      <c r="G263">
        <v>1.9079999999999999</v>
      </c>
    </row>
    <row r="264" spans="1:7" customFormat="1" hidden="1" x14ac:dyDescent="0.25">
      <c r="A264" t="s">
        <v>6</v>
      </c>
      <c r="B264" t="s">
        <v>538</v>
      </c>
      <c r="C264" t="s">
        <v>539</v>
      </c>
      <c r="D264" s="29">
        <v>72</v>
      </c>
      <c r="E264" s="29">
        <v>72</v>
      </c>
      <c r="F264" s="29">
        <v>0.27300000000000002</v>
      </c>
      <c r="G264">
        <v>19.655999999999999</v>
      </c>
    </row>
    <row r="265" spans="1:7" customFormat="1" hidden="1" x14ac:dyDescent="0.25">
      <c r="A265" t="s">
        <v>6</v>
      </c>
      <c r="B265" t="s">
        <v>540</v>
      </c>
      <c r="C265" t="s">
        <v>541</v>
      </c>
      <c r="D265" s="29">
        <v>17</v>
      </c>
      <c r="E265" s="29">
        <v>17</v>
      </c>
      <c r="F265" s="29">
        <v>0.60199999999999998</v>
      </c>
      <c r="G265">
        <v>10.234</v>
      </c>
    </row>
    <row r="266" spans="1:7" customFormat="1" hidden="1" x14ac:dyDescent="0.25">
      <c r="A266" t="s">
        <v>6</v>
      </c>
      <c r="B266" t="s">
        <v>542</v>
      </c>
      <c r="C266" t="s">
        <v>543</v>
      </c>
      <c r="D266" s="29">
        <v>34</v>
      </c>
      <c r="E266" s="29">
        <v>34</v>
      </c>
      <c r="F266" s="29">
        <v>0.29099999999999998</v>
      </c>
      <c r="G266">
        <v>9.8940000000000001</v>
      </c>
    </row>
    <row r="267" spans="1:7" customFormat="1" hidden="1" x14ac:dyDescent="0.25">
      <c r="A267" t="s">
        <v>6</v>
      </c>
      <c r="B267" t="s">
        <v>544</v>
      </c>
      <c r="C267" t="s">
        <v>545</v>
      </c>
      <c r="D267" s="29">
        <v>45</v>
      </c>
      <c r="E267" s="29">
        <v>45</v>
      </c>
      <c r="F267" s="29">
        <v>0.28999999999999998</v>
      </c>
      <c r="G267">
        <v>13.05</v>
      </c>
    </row>
    <row r="268" spans="1:7" customFormat="1" hidden="1" x14ac:dyDescent="0.25">
      <c r="A268" t="s">
        <v>6</v>
      </c>
      <c r="B268" t="s">
        <v>546</v>
      </c>
      <c r="C268" t="s">
        <v>547</v>
      </c>
      <c r="D268" s="29">
        <v>3</v>
      </c>
      <c r="E268" s="29">
        <v>3</v>
      </c>
      <c r="F268" s="29">
        <v>0.06</v>
      </c>
      <c r="G268">
        <v>0.18</v>
      </c>
    </row>
    <row r="269" spans="1:7" customFormat="1" hidden="1" x14ac:dyDescent="0.25">
      <c r="A269" t="s">
        <v>6</v>
      </c>
      <c r="B269" t="s">
        <v>548</v>
      </c>
      <c r="C269" t="s">
        <v>549</v>
      </c>
      <c r="D269" s="29">
        <v>13</v>
      </c>
      <c r="E269" s="29">
        <v>13</v>
      </c>
      <c r="F269" s="29">
        <v>0.71499999999999997</v>
      </c>
      <c r="G269">
        <v>9.2949999999999999</v>
      </c>
    </row>
    <row r="270" spans="1:7" customFormat="1" hidden="1" x14ac:dyDescent="0.25">
      <c r="A270" t="s">
        <v>6</v>
      </c>
      <c r="B270" t="s">
        <v>550</v>
      </c>
      <c r="C270" t="s">
        <v>551</v>
      </c>
      <c r="D270" s="29">
        <v>19</v>
      </c>
      <c r="E270" s="29">
        <v>19</v>
      </c>
      <c r="F270" s="29">
        <v>0.30199999999999999</v>
      </c>
      <c r="G270">
        <v>5.7380000000000004</v>
      </c>
    </row>
    <row r="271" spans="1:7" customFormat="1" hidden="1" x14ac:dyDescent="0.25">
      <c r="A271" t="s">
        <v>6</v>
      </c>
      <c r="B271" t="s">
        <v>552</v>
      </c>
      <c r="C271" t="s">
        <v>553</v>
      </c>
      <c r="D271" s="29">
        <v>7</v>
      </c>
      <c r="E271" s="29">
        <v>7</v>
      </c>
      <c r="F271" s="29">
        <v>0.27300000000000002</v>
      </c>
      <c r="G271">
        <v>1.911</v>
      </c>
    </row>
    <row r="272" spans="1:7" customFormat="1" hidden="1" x14ac:dyDescent="0.25">
      <c r="A272" t="s">
        <v>6</v>
      </c>
      <c r="B272" t="s">
        <v>554</v>
      </c>
      <c r="C272" t="s">
        <v>555</v>
      </c>
      <c r="D272" s="29">
        <v>13</v>
      </c>
      <c r="E272" s="29">
        <v>13</v>
      </c>
      <c r="F272" s="29">
        <v>0.41</v>
      </c>
      <c r="G272">
        <v>5.33</v>
      </c>
    </row>
    <row r="273" spans="1:7" customFormat="1" hidden="1" x14ac:dyDescent="0.25">
      <c r="A273" t="s">
        <v>6</v>
      </c>
      <c r="B273" t="s">
        <v>556</v>
      </c>
      <c r="C273" t="s">
        <v>557</v>
      </c>
      <c r="D273" s="29">
        <v>28</v>
      </c>
      <c r="E273" s="29">
        <v>28</v>
      </c>
      <c r="F273" s="29">
        <v>0.41299999999999998</v>
      </c>
      <c r="G273">
        <v>11.564</v>
      </c>
    </row>
    <row r="274" spans="1:7" customFormat="1" hidden="1" x14ac:dyDescent="0.25">
      <c r="A274" t="s">
        <v>6</v>
      </c>
      <c r="B274" t="s">
        <v>558</v>
      </c>
      <c r="C274" t="s">
        <v>559</v>
      </c>
      <c r="D274" s="29">
        <v>56</v>
      </c>
      <c r="E274" s="29">
        <v>56</v>
      </c>
      <c r="F274" s="29">
        <v>0.49199999999999999</v>
      </c>
      <c r="G274">
        <v>27.552</v>
      </c>
    </row>
    <row r="275" spans="1:7" customFormat="1" hidden="1" x14ac:dyDescent="0.25">
      <c r="A275" t="s">
        <v>6</v>
      </c>
      <c r="B275" t="s">
        <v>560</v>
      </c>
      <c r="C275" t="s">
        <v>561</v>
      </c>
      <c r="D275" s="29">
        <v>19</v>
      </c>
      <c r="E275" s="29">
        <v>19</v>
      </c>
      <c r="F275" s="29">
        <v>0.26</v>
      </c>
      <c r="G275">
        <v>4.9400000000000004</v>
      </c>
    </row>
    <row r="276" spans="1:7" customFormat="1" hidden="1" x14ac:dyDescent="0.25">
      <c r="A276" t="s">
        <v>6</v>
      </c>
      <c r="B276" t="s">
        <v>562</v>
      </c>
      <c r="C276" t="s">
        <v>563</v>
      </c>
      <c r="D276" s="29">
        <v>3</v>
      </c>
      <c r="E276" s="29">
        <v>3</v>
      </c>
      <c r="F276" s="29">
        <v>0.41</v>
      </c>
      <c r="G276">
        <v>1.23</v>
      </c>
    </row>
    <row r="277" spans="1:7" customFormat="1" hidden="1" x14ac:dyDescent="0.25">
      <c r="A277" t="s">
        <v>6</v>
      </c>
      <c r="B277" t="s">
        <v>564</v>
      </c>
      <c r="C277" t="s">
        <v>565</v>
      </c>
      <c r="D277" s="29">
        <v>46</v>
      </c>
      <c r="E277" s="29">
        <v>46</v>
      </c>
      <c r="F277" s="29">
        <v>0.26700000000000002</v>
      </c>
      <c r="G277">
        <v>12.282</v>
      </c>
    </row>
    <row r="278" spans="1:7" customFormat="1" hidden="1" x14ac:dyDescent="0.25">
      <c r="A278" t="s">
        <v>6</v>
      </c>
      <c r="B278" t="s">
        <v>566</v>
      </c>
      <c r="C278" t="s">
        <v>567</v>
      </c>
      <c r="D278" s="29">
        <v>14</v>
      </c>
      <c r="E278" s="29">
        <v>14</v>
      </c>
      <c r="F278" s="29">
        <v>0.189</v>
      </c>
      <c r="G278">
        <v>2.6459999999999999</v>
      </c>
    </row>
    <row r="279" spans="1:7" customFormat="1" hidden="1" x14ac:dyDescent="0.25">
      <c r="A279" t="s">
        <v>6</v>
      </c>
      <c r="B279" t="s">
        <v>568</v>
      </c>
      <c r="C279" t="s">
        <v>569</v>
      </c>
      <c r="D279" s="29">
        <v>12</v>
      </c>
      <c r="E279" s="29">
        <v>12</v>
      </c>
      <c r="F279" s="29">
        <v>0.27400000000000002</v>
      </c>
      <c r="G279">
        <v>3.2879999999999998</v>
      </c>
    </row>
    <row r="280" spans="1:7" customFormat="1" hidden="1" x14ac:dyDescent="0.25">
      <c r="A280" t="s">
        <v>6</v>
      </c>
      <c r="B280" t="s">
        <v>570</v>
      </c>
      <c r="C280" t="s">
        <v>571</v>
      </c>
      <c r="D280" s="29">
        <v>107</v>
      </c>
      <c r="E280" s="29">
        <v>107</v>
      </c>
      <c r="F280" s="29">
        <v>0.55500000000000005</v>
      </c>
      <c r="G280">
        <v>59.384999999999998</v>
      </c>
    </row>
    <row r="281" spans="1:7" customFormat="1" hidden="1" x14ac:dyDescent="0.25">
      <c r="A281" t="s">
        <v>6</v>
      </c>
      <c r="B281" t="s">
        <v>572</v>
      </c>
      <c r="C281" t="s">
        <v>573</v>
      </c>
      <c r="D281" s="29">
        <v>39</v>
      </c>
      <c r="E281" s="29">
        <v>39</v>
      </c>
      <c r="F281" s="29">
        <v>0.23200000000000001</v>
      </c>
      <c r="G281">
        <v>9.048</v>
      </c>
    </row>
    <row r="282" spans="1:7" customFormat="1" hidden="1" x14ac:dyDescent="0.25">
      <c r="A282" t="s">
        <v>6</v>
      </c>
      <c r="B282" t="s">
        <v>574</v>
      </c>
      <c r="C282" t="s">
        <v>575</v>
      </c>
      <c r="D282" s="29">
        <v>3</v>
      </c>
      <c r="E282" s="29">
        <v>3</v>
      </c>
      <c r="F282" s="29">
        <v>0.432</v>
      </c>
      <c r="G282">
        <v>1.296</v>
      </c>
    </row>
    <row r="283" spans="1:7" customFormat="1" hidden="1" x14ac:dyDescent="0.25">
      <c r="A283" t="s">
        <v>6</v>
      </c>
      <c r="B283" t="s">
        <v>576</v>
      </c>
      <c r="C283" t="s">
        <v>577</v>
      </c>
      <c r="D283" s="29">
        <v>24</v>
      </c>
      <c r="E283" s="29">
        <v>24</v>
      </c>
      <c r="F283" s="29">
        <v>0.23799999999999999</v>
      </c>
      <c r="G283">
        <v>5.7119999999999997</v>
      </c>
    </row>
    <row r="284" spans="1:7" customFormat="1" hidden="1" x14ac:dyDescent="0.25">
      <c r="A284" t="s">
        <v>6</v>
      </c>
      <c r="B284" t="s">
        <v>578</v>
      </c>
      <c r="C284" t="s">
        <v>579</v>
      </c>
      <c r="D284" s="29">
        <v>22</v>
      </c>
      <c r="E284" s="29">
        <v>22</v>
      </c>
      <c r="F284" s="29">
        <v>0.41199999999999998</v>
      </c>
      <c r="G284">
        <v>9.0640000000000001</v>
      </c>
    </row>
    <row r="285" spans="1:7" customFormat="1" hidden="1" x14ac:dyDescent="0.25">
      <c r="A285" t="s">
        <v>6</v>
      </c>
      <c r="B285" t="s">
        <v>580</v>
      </c>
      <c r="C285" t="s">
        <v>581</v>
      </c>
      <c r="D285" s="29">
        <v>19</v>
      </c>
      <c r="E285" s="29">
        <v>19</v>
      </c>
      <c r="F285" s="29">
        <v>0.23300000000000001</v>
      </c>
      <c r="G285">
        <v>4.4269999999999996</v>
      </c>
    </row>
    <row r="286" spans="1:7" customFormat="1" hidden="1" x14ac:dyDescent="0.25">
      <c r="A286" t="s">
        <v>6</v>
      </c>
      <c r="B286" t="s">
        <v>582</v>
      </c>
      <c r="C286" t="s">
        <v>583</v>
      </c>
      <c r="D286" s="29">
        <v>8</v>
      </c>
      <c r="E286" s="29">
        <v>8</v>
      </c>
      <c r="F286" s="29">
        <v>0.253</v>
      </c>
      <c r="G286">
        <v>2.024</v>
      </c>
    </row>
    <row r="287" spans="1:7" customFormat="1" hidden="1" x14ac:dyDescent="0.25">
      <c r="A287" t="s">
        <v>6</v>
      </c>
      <c r="B287" t="s">
        <v>584</v>
      </c>
      <c r="C287" t="s">
        <v>585</v>
      </c>
      <c r="D287" s="29">
        <v>13</v>
      </c>
      <c r="E287" s="29">
        <v>13</v>
      </c>
      <c r="F287" s="29">
        <v>0.33400000000000002</v>
      </c>
      <c r="G287">
        <v>4.3419999999999996</v>
      </c>
    </row>
    <row r="288" spans="1:7" customFormat="1" hidden="1" x14ac:dyDescent="0.25">
      <c r="A288" t="s">
        <v>6</v>
      </c>
      <c r="B288" t="s">
        <v>586</v>
      </c>
      <c r="C288" t="s">
        <v>587</v>
      </c>
      <c r="D288" s="29">
        <v>28</v>
      </c>
      <c r="E288" s="29">
        <v>28</v>
      </c>
      <c r="F288" s="29">
        <v>0.26800000000000002</v>
      </c>
      <c r="G288">
        <v>7.5039999999999996</v>
      </c>
    </row>
    <row r="289" spans="1:7" customFormat="1" hidden="1" x14ac:dyDescent="0.25">
      <c r="A289" t="s">
        <v>6</v>
      </c>
      <c r="B289" t="s">
        <v>588</v>
      </c>
      <c r="C289" t="s">
        <v>589</v>
      </c>
      <c r="D289" s="29">
        <v>27</v>
      </c>
      <c r="E289" s="29">
        <v>27</v>
      </c>
      <c r="F289" s="29">
        <v>0.26600000000000001</v>
      </c>
      <c r="G289">
        <v>7.1820000000000004</v>
      </c>
    </row>
    <row r="290" spans="1:7" customFormat="1" hidden="1" x14ac:dyDescent="0.25">
      <c r="A290" t="s">
        <v>6</v>
      </c>
      <c r="B290" t="s">
        <v>590</v>
      </c>
      <c r="C290" t="s">
        <v>591</v>
      </c>
      <c r="D290" s="29">
        <v>10</v>
      </c>
      <c r="E290" s="29">
        <v>10</v>
      </c>
      <c r="F290" s="29">
        <v>0.27700000000000002</v>
      </c>
      <c r="G290">
        <v>2.77</v>
      </c>
    </row>
    <row r="291" spans="1:7" customFormat="1" hidden="1" x14ac:dyDescent="0.25">
      <c r="A291" t="s">
        <v>6</v>
      </c>
      <c r="B291" t="s">
        <v>592</v>
      </c>
      <c r="C291" t="s">
        <v>593</v>
      </c>
      <c r="D291" s="29">
        <v>16</v>
      </c>
      <c r="E291" s="29">
        <v>16</v>
      </c>
      <c r="F291" s="29">
        <v>0.25800000000000001</v>
      </c>
      <c r="G291">
        <v>4.1280000000000001</v>
      </c>
    </row>
    <row r="292" spans="1:7" customFormat="1" hidden="1" x14ac:dyDescent="0.25">
      <c r="A292" t="s">
        <v>6</v>
      </c>
      <c r="B292" t="s">
        <v>594</v>
      </c>
      <c r="C292" t="s">
        <v>595</v>
      </c>
      <c r="D292" s="29">
        <v>10</v>
      </c>
      <c r="E292" s="29">
        <v>10</v>
      </c>
      <c r="F292" s="29">
        <v>0.38300000000000001</v>
      </c>
      <c r="G292">
        <v>3.83</v>
      </c>
    </row>
    <row r="293" spans="1:7" customFormat="1" hidden="1" x14ac:dyDescent="0.25">
      <c r="A293" t="s">
        <v>6</v>
      </c>
      <c r="B293" t="s">
        <v>596</v>
      </c>
      <c r="C293" t="s">
        <v>597</v>
      </c>
      <c r="D293" s="29">
        <v>17</v>
      </c>
      <c r="E293" s="29">
        <v>17</v>
      </c>
      <c r="F293" s="29">
        <v>0.434</v>
      </c>
      <c r="G293">
        <v>7.3780000000000001</v>
      </c>
    </row>
    <row r="294" spans="1:7" customFormat="1" hidden="1" x14ac:dyDescent="0.25">
      <c r="A294" t="s">
        <v>6</v>
      </c>
      <c r="B294" t="s">
        <v>598</v>
      </c>
      <c r="C294" t="s">
        <v>599</v>
      </c>
      <c r="D294" s="29">
        <v>28</v>
      </c>
      <c r="E294" s="29">
        <v>28</v>
      </c>
      <c r="F294" s="29">
        <v>0.41299999999999998</v>
      </c>
      <c r="G294">
        <v>11.564</v>
      </c>
    </row>
    <row r="295" spans="1:7" customFormat="1" hidden="1" x14ac:dyDescent="0.25">
      <c r="A295" t="s">
        <v>6</v>
      </c>
      <c r="B295" t="s">
        <v>600</v>
      </c>
      <c r="C295" t="s">
        <v>601</v>
      </c>
      <c r="D295" s="29">
        <v>219</v>
      </c>
      <c r="E295" s="29">
        <v>219</v>
      </c>
      <c r="F295" s="29">
        <v>1.6E-2</v>
      </c>
      <c r="G295">
        <v>3.504</v>
      </c>
    </row>
    <row r="296" spans="1:7" customFormat="1" hidden="1" x14ac:dyDescent="0.25">
      <c r="A296" t="s">
        <v>6</v>
      </c>
      <c r="B296" t="s">
        <v>602</v>
      </c>
      <c r="C296" t="s">
        <v>603</v>
      </c>
      <c r="D296" s="29">
        <v>85</v>
      </c>
      <c r="E296" s="29">
        <v>85</v>
      </c>
      <c r="F296" s="29">
        <v>1.4E-2</v>
      </c>
      <c r="G296">
        <v>1.19</v>
      </c>
    </row>
    <row r="297" spans="1:7" customFormat="1" hidden="1" x14ac:dyDescent="0.25">
      <c r="A297" t="s">
        <v>6</v>
      </c>
      <c r="B297" t="s">
        <v>604</v>
      </c>
      <c r="C297" t="s">
        <v>605</v>
      </c>
      <c r="D297" s="29">
        <v>5</v>
      </c>
      <c r="E297" s="29">
        <v>5</v>
      </c>
      <c r="F297" s="29">
        <v>0.45800000000000002</v>
      </c>
      <c r="G297">
        <v>2.29</v>
      </c>
    </row>
    <row r="298" spans="1:7" customFormat="1" hidden="1" x14ac:dyDescent="0.25">
      <c r="A298" t="s">
        <v>6</v>
      </c>
      <c r="B298" t="s">
        <v>606</v>
      </c>
      <c r="C298" t="s">
        <v>607</v>
      </c>
      <c r="D298" s="29">
        <v>96</v>
      </c>
      <c r="E298" s="29">
        <v>96</v>
      </c>
      <c r="F298" s="29">
        <v>0.11700000000000001</v>
      </c>
      <c r="G298">
        <v>11.231999999999999</v>
      </c>
    </row>
    <row r="299" spans="1:7" customFormat="1" hidden="1" x14ac:dyDescent="0.25">
      <c r="A299" t="s">
        <v>6</v>
      </c>
      <c r="B299" t="s">
        <v>608</v>
      </c>
      <c r="C299" t="s">
        <v>609</v>
      </c>
      <c r="D299" s="29">
        <v>76</v>
      </c>
      <c r="E299" s="29">
        <v>76</v>
      </c>
      <c r="F299" s="29">
        <v>4.4999999999999998E-2</v>
      </c>
      <c r="G299">
        <v>3.42</v>
      </c>
    </row>
    <row r="300" spans="1:7" customFormat="1" hidden="1" x14ac:dyDescent="0.25">
      <c r="A300" t="s">
        <v>6</v>
      </c>
      <c r="B300" t="s">
        <v>610</v>
      </c>
      <c r="C300" t="s">
        <v>611</v>
      </c>
      <c r="D300" s="29">
        <v>36</v>
      </c>
      <c r="E300" s="29">
        <v>36</v>
      </c>
      <c r="F300" s="29">
        <v>0.10100000000000001</v>
      </c>
      <c r="G300">
        <v>3.6360000000000001</v>
      </c>
    </row>
    <row r="301" spans="1:7" customFormat="1" hidden="1" x14ac:dyDescent="0.25">
      <c r="A301" t="s">
        <v>6</v>
      </c>
      <c r="B301" t="s">
        <v>612</v>
      </c>
      <c r="C301" t="s">
        <v>613</v>
      </c>
      <c r="D301" s="29">
        <v>12</v>
      </c>
      <c r="E301" s="29">
        <v>12</v>
      </c>
      <c r="F301" s="29">
        <v>0.20399999999999999</v>
      </c>
      <c r="G301">
        <v>2.448</v>
      </c>
    </row>
    <row r="302" spans="1:7" customFormat="1" hidden="1" x14ac:dyDescent="0.25">
      <c r="A302" t="s">
        <v>6</v>
      </c>
      <c r="B302" t="s">
        <v>614</v>
      </c>
      <c r="C302" t="s">
        <v>615</v>
      </c>
      <c r="D302" s="29">
        <v>238</v>
      </c>
      <c r="E302" s="29">
        <v>238</v>
      </c>
      <c r="F302" s="29">
        <v>4.4999999999999998E-2</v>
      </c>
      <c r="G302">
        <v>10.71</v>
      </c>
    </row>
    <row r="303" spans="1:7" customFormat="1" hidden="1" x14ac:dyDescent="0.25">
      <c r="A303" t="s">
        <v>6</v>
      </c>
      <c r="B303" t="s">
        <v>616</v>
      </c>
      <c r="C303" t="s">
        <v>617</v>
      </c>
      <c r="D303" s="29">
        <v>162</v>
      </c>
      <c r="E303" s="29">
        <v>162</v>
      </c>
      <c r="F303" s="29">
        <v>4.5999999999999999E-2</v>
      </c>
      <c r="G303">
        <v>7.452</v>
      </c>
    </row>
    <row r="304" spans="1:7" customFormat="1" hidden="1" x14ac:dyDescent="0.25">
      <c r="A304" t="s">
        <v>6</v>
      </c>
      <c r="B304" t="s">
        <v>618</v>
      </c>
      <c r="C304" t="s">
        <v>619</v>
      </c>
      <c r="D304" s="29">
        <v>267</v>
      </c>
      <c r="E304" s="29">
        <v>267</v>
      </c>
      <c r="F304" s="29">
        <v>9.2999999999999999E-2</v>
      </c>
      <c r="G304">
        <v>24.831</v>
      </c>
    </row>
    <row r="305" spans="1:7" customFormat="1" hidden="1" x14ac:dyDescent="0.25">
      <c r="A305" t="s">
        <v>6</v>
      </c>
      <c r="B305" t="s">
        <v>620</v>
      </c>
      <c r="C305" t="s">
        <v>621</v>
      </c>
      <c r="D305" s="29">
        <v>38</v>
      </c>
      <c r="E305" s="29">
        <v>38</v>
      </c>
      <c r="F305" s="29">
        <v>0.09</v>
      </c>
      <c r="G305">
        <v>3.42</v>
      </c>
    </row>
    <row r="306" spans="1:7" customFormat="1" hidden="1" x14ac:dyDescent="0.25">
      <c r="A306" t="s">
        <v>6</v>
      </c>
      <c r="B306" t="s">
        <v>622</v>
      </c>
      <c r="C306" t="s">
        <v>623</v>
      </c>
      <c r="D306" s="29">
        <v>21</v>
      </c>
      <c r="E306" s="29">
        <v>21</v>
      </c>
      <c r="F306" s="29">
        <v>4.9000000000000002E-2</v>
      </c>
      <c r="G306">
        <v>1.0289999999999999</v>
      </c>
    </row>
    <row r="307" spans="1:7" customFormat="1" hidden="1" x14ac:dyDescent="0.25">
      <c r="A307" t="s">
        <v>6</v>
      </c>
      <c r="B307" t="s">
        <v>624</v>
      </c>
      <c r="C307" t="s">
        <v>625</v>
      </c>
      <c r="D307" s="29">
        <v>77</v>
      </c>
      <c r="E307" s="29">
        <v>77</v>
      </c>
      <c r="F307" s="29">
        <v>0.02</v>
      </c>
      <c r="G307">
        <v>1.54</v>
      </c>
    </row>
    <row r="308" spans="1:7" customFormat="1" hidden="1" x14ac:dyDescent="0.25">
      <c r="A308" t="s">
        <v>6</v>
      </c>
      <c r="B308" t="s">
        <v>626</v>
      </c>
      <c r="C308" t="s">
        <v>627</v>
      </c>
      <c r="D308" s="29">
        <v>20</v>
      </c>
      <c r="E308" s="29">
        <v>20</v>
      </c>
      <c r="F308" s="29">
        <v>5.7000000000000002E-2</v>
      </c>
      <c r="G308">
        <v>1.1399999999999999</v>
      </c>
    </row>
    <row r="309" spans="1:7" customFormat="1" hidden="1" x14ac:dyDescent="0.25">
      <c r="A309" t="s">
        <v>6</v>
      </c>
      <c r="B309" t="s">
        <v>628</v>
      </c>
      <c r="C309" t="s">
        <v>629</v>
      </c>
      <c r="D309" s="29">
        <v>96</v>
      </c>
      <c r="E309" s="29">
        <v>96</v>
      </c>
      <c r="F309" s="29">
        <v>0.24199999999999999</v>
      </c>
      <c r="G309">
        <v>23.231999999999999</v>
      </c>
    </row>
    <row r="310" spans="1:7" customFormat="1" hidden="1" x14ac:dyDescent="0.25">
      <c r="A310" t="s">
        <v>6</v>
      </c>
      <c r="B310" t="s">
        <v>630</v>
      </c>
      <c r="C310" t="s">
        <v>631</v>
      </c>
      <c r="D310" s="29">
        <v>45</v>
      </c>
      <c r="E310" s="29">
        <v>45</v>
      </c>
      <c r="F310" s="29">
        <v>0.126</v>
      </c>
      <c r="G310">
        <v>5.67</v>
      </c>
    </row>
    <row r="311" spans="1:7" customFormat="1" hidden="1" x14ac:dyDescent="0.25">
      <c r="A311" t="s">
        <v>6</v>
      </c>
      <c r="B311" t="s">
        <v>632</v>
      </c>
      <c r="C311" t="s">
        <v>633</v>
      </c>
      <c r="D311" s="29">
        <v>114</v>
      </c>
      <c r="E311" s="29">
        <v>114</v>
      </c>
      <c r="F311" s="29">
        <v>0.14099999999999999</v>
      </c>
      <c r="G311">
        <v>16.074000000000002</v>
      </c>
    </row>
    <row r="312" spans="1:7" customFormat="1" hidden="1" x14ac:dyDescent="0.25">
      <c r="A312" t="s">
        <v>6</v>
      </c>
      <c r="B312" t="s">
        <v>634</v>
      </c>
      <c r="C312" t="s">
        <v>635</v>
      </c>
      <c r="D312" s="29">
        <v>98</v>
      </c>
      <c r="E312" s="29">
        <v>98</v>
      </c>
      <c r="F312" s="29">
        <v>8.5999999999999993E-2</v>
      </c>
      <c r="G312">
        <v>8.4280000000000008</v>
      </c>
    </row>
    <row r="313" spans="1:7" customFormat="1" hidden="1" x14ac:dyDescent="0.25">
      <c r="A313" t="s">
        <v>6</v>
      </c>
      <c r="B313" t="s">
        <v>636</v>
      </c>
      <c r="C313" t="s">
        <v>637</v>
      </c>
      <c r="D313" s="29">
        <v>477</v>
      </c>
      <c r="E313" s="29">
        <v>477</v>
      </c>
      <c r="F313" s="29">
        <v>9.2999999999999999E-2</v>
      </c>
      <c r="G313">
        <v>44.360999999999997</v>
      </c>
    </row>
    <row r="314" spans="1:7" customFormat="1" hidden="1" x14ac:dyDescent="0.25">
      <c r="A314" t="s">
        <v>6</v>
      </c>
      <c r="B314" t="s">
        <v>638</v>
      </c>
      <c r="C314" t="s">
        <v>639</v>
      </c>
      <c r="D314" s="29">
        <v>302</v>
      </c>
      <c r="E314" s="29">
        <v>302</v>
      </c>
      <c r="F314" s="29">
        <v>0.09</v>
      </c>
      <c r="G314">
        <v>27.18</v>
      </c>
    </row>
    <row r="315" spans="1:7" customFormat="1" hidden="1" x14ac:dyDescent="0.25">
      <c r="A315" t="s">
        <v>6</v>
      </c>
      <c r="B315" t="s">
        <v>640</v>
      </c>
      <c r="C315" t="s">
        <v>641</v>
      </c>
      <c r="D315" s="29">
        <v>158</v>
      </c>
      <c r="E315" s="29">
        <v>158</v>
      </c>
      <c r="F315" s="29">
        <v>9.9000000000000005E-2</v>
      </c>
      <c r="G315">
        <v>15.641999999999999</v>
      </c>
    </row>
    <row r="316" spans="1:7" customFormat="1" hidden="1" x14ac:dyDescent="0.25">
      <c r="A316" t="s">
        <v>6</v>
      </c>
      <c r="B316" t="s">
        <v>642</v>
      </c>
      <c r="C316" t="s">
        <v>643</v>
      </c>
      <c r="D316" s="29">
        <v>302</v>
      </c>
      <c r="E316" s="29">
        <v>302</v>
      </c>
      <c r="F316" s="29">
        <v>9.9000000000000005E-2</v>
      </c>
      <c r="G316">
        <v>29.898</v>
      </c>
    </row>
    <row r="317" spans="1:7" customFormat="1" hidden="1" x14ac:dyDescent="0.25">
      <c r="A317" t="s">
        <v>6</v>
      </c>
      <c r="B317" t="s">
        <v>644</v>
      </c>
      <c r="C317" t="s">
        <v>645</v>
      </c>
      <c r="D317" s="29">
        <v>370</v>
      </c>
      <c r="E317" s="29">
        <v>370</v>
      </c>
      <c r="F317" s="29">
        <v>4.4999999999999998E-2</v>
      </c>
      <c r="G317">
        <v>16.649999999999999</v>
      </c>
    </row>
    <row r="318" spans="1:7" customFormat="1" hidden="1" x14ac:dyDescent="0.25">
      <c r="A318" t="s">
        <v>6</v>
      </c>
      <c r="B318" t="s">
        <v>646</v>
      </c>
      <c r="C318" t="s">
        <v>647</v>
      </c>
      <c r="D318" s="29">
        <v>180</v>
      </c>
      <c r="E318" s="29">
        <v>180</v>
      </c>
      <c r="F318" s="29">
        <v>4.7E-2</v>
      </c>
      <c r="G318">
        <v>8.4600000000000009</v>
      </c>
    </row>
    <row r="319" spans="1:7" customFormat="1" hidden="1" x14ac:dyDescent="0.25">
      <c r="A319" t="s">
        <v>6</v>
      </c>
      <c r="B319" t="s">
        <v>648</v>
      </c>
      <c r="C319" t="s">
        <v>649</v>
      </c>
      <c r="D319" s="29">
        <v>36</v>
      </c>
      <c r="E319" s="29">
        <v>36</v>
      </c>
      <c r="F319" s="29">
        <v>5.2999999999999999E-2</v>
      </c>
      <c r="G319">
        <v>1.9079999999999999</v>
      </c>
    </row>
    <row r="320" spans="1:7" customFormat="1" hidden="1" x14ac:dyDescent="0.25">
      <c r="A320" t="s">
        <v>6</v>
      </c>
      <c r="B320" t="s">
        <v>650</v>
      </c>
      <c r="C320" t="s">
        <v>651</v>
      </c>
      <c r="D320" s="29">
        <v>96</v>
      </c>
      <c r="E320" s="29">
        <v>96</v>
      </c>
      <c r="F320" s="29">
        <v>0.112</v>
      </c>
      <c r="G320">
        <v>10.752000000000001</v>
      </c>
    </row>
    <row r="321" spans="1:7" customFormat="1" hidden="1" x14ac:dyDescent="0.25">
      <c r="A321" t="s">
        <v>6</v>
      </c>
      <c r="B321" t="s">
        <v>652</v>
      </c>
      <c r="C321" t="s">
        <v>653</v>
      </c>
      <c r="D321" s="29">
        <v>80</v>
      </c>
      <c r="E321" s="29">
        <v>80</v>
      </c>
      <c r="F321" s="29">
        <v>0.10100000000000001</v>
      </c>
      <c r="G321">
        <v>8.08</v>
      </c>
    </row>
    <row r="322" spans="1:7" customFormat="1" hidden="1" x14ac:dyDescent="0.25">
      <c r="A322" t="s">
        <v>6</v>
      </c>
      <c r="B322" t="s">
        <v>654</v>
      </c>
      <c r="C322" t="s">
        <v>655</v>
      </c>
      <c r="D322" s="29">
        <v>36</v>
      </c>
      <c r="E322" s="29">
        <v>36</v>
      </c>
      <c r="F322" s="29">
        <v>0.14099999999999999</v>
      </c>
      <c r="G322">
        <v>5.0759999999999996</v>
      </c>
    </row>
    <row r="323" spans="1:7" customFormat="1" hidden="1" x14ac:dyDescent="0.25">
      <c r="A323" t="s">
        <v>6</v>
      </c>
      <c r="B323" t="s">
        <v>656</v>
      </c>
      <c r="C323" t="s">
        <v>657</v>
      </c>
      <c r="D323" s="29">
        <v>28</v>
      </c>
      <c r="E323" s="29">
        <v>28</v>
      </c>
      <c r="F323" s="29">
        <v>0.11700000000000001</v>
      </c>
      <c r="G323">
        <v>3.2759999999999998</v>
      </c>
    </row>
    <row r="324" spans="1:7" customFormat="1" hidden="1" x14ac:dyDescent="0.25">
      <c r="A324" t="s">
        <v>6</v>
      </c>
      <c r="B324" t="s">
        <v>658</v>
      </c>
      <c r="C324" t="s">
        <v>659</v>
      </c>
      <c r="D324" s="29">
        <v>200</v>
      </c>
      <c r="E324" s="29">
        <v>200</v>
      </c>
      <c r="F324" s="29">
        <v>4.2000000000000003E-2</v>
      </c>
      <c r="G324">
        <v>8.4</v>
      </c>
    </row>
    <row r="325" spans="1:7" customFormat="1" hidden="1" x14ac:dyDescent="0.25">
      <c r="A325" t="s">
        <v>6</v>
      </c>
      <c r="B325" t="s">
        <v>660</v>
      </c>
      <c r="C325" t="s">
        <v>661</v>
      </c>
      <c r="D325" s="29">
        <v>27</v>
      </c>
      <c r="E325" s="29">
        <v>27</v>
      </c>
      <c r="F325" s="29">
        <v>3.5449999999999999</v>
      </c>
      <c r="G325">
        <v>95.715000000000003</v>
      </c>
    </row>
    <row r="326" spans="1:7" customFormat="1" hidden="1" x14ac:dyDescent="0.25">
      <c r="A326" t="s">
        <v>6</v>
      </c>
      <c r="B326" t="s">
        <v>662</v>
      </c>
      <c r="C326" t="s">
        <v>663</v>
      </c>
      <c r="D326" s="29">
        <v>12</v>
      </c>
      <c r="E326" s="29">
        <v>12</v>
      </c>
      <c r="F326" s="29">
        <v>3.3029999999999999</v>
      </c>
      <c r="G326">
        <v>39.636000000000003</v>
      </c>
    </row>
    <row r="327" spans="1:7" customFormat="1" hidden="1" x14ac:dyDescent="0.25">
      <c r="A327" t="s">
        <v>6</v>
      </c>
      <c r="B327" t="s">
        <v>664</v>
      </c>
      <c r="C327" t="s">
        <v>665</v>
      </c>
      <c r="D327" s="29">
        <v>9</v>
      </c>
      <c r="E327" s="29">
        <v>9</v>
      </c>
      <c r="F327" s="29">
        <v>3.6829999999999998</v>
      </c>
      <c r="G327">
        <v>33.146999999999998</v>
      </c>
    </row>
    <row r="328" spans="1:7" customFormat="1" hidden="1" x14ac:dyDescent="0.25">
      <c r="A328" t="s">
        <v>6</v>
      </c>
      <c r="B328" t="s">
        <v>666</v>
      </c>
      <c r="C328" t="s">
        <v>667</v>
      </c>
      <c r="D328" s="29">
        <v>153</v>
      </c>
      <c r="E328" s="29">
        <v>153</v>
      </c>
      <c r="F328" s="29">
        <v>3.3439999999999999</v>
      </c>
      <c r="G328">
        <v>511.63200000000001</v>
      </c>
    </row>
    <row r="329" spans="1:7" customFormat="1" hidden="1" x14ac:dyDescent="0.25">
      <c r="A329" t="s">
        <v>6</v>
      </c>
      <c r="B329" t="s">
        <v>668</v>
      </c>
      <c r="C329" t="s">
        <v>669</v>
      </c>
      <c r="D329" s="29">
        <v>9</v>
      </c>
      <c r="E329" s="29">
        <v>9</v>
      </c>
      <c r="F329" s="29">
        <v>3.4449999999999998</v>
      </c>
      <c r="G329">
        <v>31.004999999999999</v>
      </c>
    </row>
    <row r="330" spans="1:7" customFormat="1" hidden="1" x14ac:dyDescent="0.25">
      <c r="A330" t="s">
        <v>6</v>
      </c>
      <c r="B330" t="s">
        <v>670</v>
      </c>
      <c r="C330" t="s">
        <v>671</v>
      </c>
      <c r="D330" s="29">
        <v>6</v>
      </c>
      <c r="E330" s="29">
        <v>6</v>
      </c>
      <c r="F330" s="29">
        <v>4.5039999999999996</v>
      </c>
      <c r="G330">
        <v>27.024000000000001</v>
      </c>
    </row>
    <row r="331" spans="1:7" customFormat="1" hidden="1" x14ac:dyDescent="0.25">
      <c r="A331" t="s">
        <v>6</v>
      </c>
      <c r="B331" t="s">
        <v>672</v>
      </c>
      <c r="C331" t="s">
        <v>673</v>
      </c>
      <c r="D331" s="29">
        <v>16</v>
      </c>
      <c r="E331" s="29">
        <v>16</v>
      </c>
      <c r="F331" s="29">
        <v>4.5910000000000002</v>
      </c>
      <c r="G331">
        <v>73.456000000000003</v>
      </c>
    </row>
    <row r="332" spans="1:7" customFormat="1" hidden="1" x14ac:dyDescent="0.25">
      <c r="A332" t="s">
        <v>6</v>
      </c>
      <c r="B332" t="s">
        <v>674</v>
      </c>
      <c r="C332" t="s">
        <v>675</v>
      </c>
      <c r="D332" s="29">
        <v>3</v>
      </c>
      <c r="E332" s="29">
        <v>3</v>
      </c>
      <c r="F332" s="29">
        <v>4.6040000000000001</v>
      </c>
      <c r="G332">
        <v>13.811999999999999</v>
      </c>
    </row>
    <row r="333" spans="1:7" customFormat="1" hidden="1" x14ac:dyDescent="0.25">
      <c r="A333" t="s">
        <v>6</v>
      </c>
      <c r="B333" t="s">
        <v>676</v>
      </c>
      <c r="C333" t="s">
        <v>677</v>
      </c>
      <c r="D333" s="29">
        <v>3</v>
      </c>
      <c r="E333" s="29">
        <v>3</v>
      </c>
      <c r="F333" s="29">
        <v>4.0170000000000003</v>
      </c>
      <c r="G333">
        <v>12.051</v>
      </c>
    </row>
    <row r="334" spans="1:7" customFormat="1" hidden="1" x14ac:dyDescent="0.25">
      <c r="A334" t="s">
        <v>6</v>
      </c>
      <c r="B334" t="s">
        <v>678</v>
      </c>
      <c r="C334" t="s">
        <v>679</v>
      </c>
      <c r="D334" s="29">
        <v>3</v>
      </c>
      <c r="E334" s="29">
        <v>3</v>
      </c>
      <c r="F334" s="29">
        <v>6.1479999999999997</v>
      </c>
      <c r="G334">
        <v>18.443999999999999</v>
      </c>
    </row>
    <row r="335" spans="1:7" customFormat="1" hidden="1" x14ac:dyDescent="0.25">
      <c r="A335" t="s">
        <v>6</v>
      </c>
      <c r="B335" t="s">
        <v>680</v>
      </c>
      <c r="C335" t="s">
        <v>681</v>
      </c>
      <c r="D335" s="29">
        <v>2</v>
      </c>
      <c r="E335" s="29">
        <v>2</v>
      </c>
      <c r="F335" s="29">
        <v>3.9849999999999999</v>
      </c>
      <c r="G335">
        <v>7.97</v>
      </c>
    </row>
    <row r="336" spans="1:7" customFormat="1" hidden="1" x14ac:dyDescent="0.25">
      <c r="A336" t="s">
        <v>6</v>
      </c>
      <c r="B336" t="s">
        <v>682</v>
      </c>
      <c r="C336" t="s">
        <v>683</v>
      </c>
      <c r="D336" s="29">
        <v>10</v>
      </c>
      <c r="E336" s="29">
        <v>10</v>
      </c>
      <c r="F336" s="29">
        <v>4.5739999999999998</v>
      </c>
      <c r="G336">
        <v>45.74</v>
      </c>
    </row>
    <row r="337" spans="1:7" customFormat="1" hidden="1" x14ac:dyDescent="0.25">
      <c r="A337" t="s">
        <v>6</v>
      </c>
      <c r="B337" t="s">
        <v>684</v>
      </c>
      <c r="C337" t="s">
        <v>685</v>
      </c>
      <c r="D337" s="29">
        <v>12</v>
      </c>
      <c r="E337" s="29">
        <v>12</v>
      </c>
      <c r="F337" s="29">
        <v>0.33300000000000002</v>
      </c>
      <c r="G337">
        <v>3.996</v>
      </c>
    </row>
    <row r="338" spans="1:7" customFormat="1" hidden="1" x14ac:dyDescent="0.25">
      <c r="A338" t="s">
        <v>6</v>
      </c>
      <c r="B338" t="s">
        <v>686</v>
      </c>
      <c r="C338" t="s">
        <v>687</v>
      </c>
      <c r="D338" s="29">
        <v>24</v>
      </c>
      <c r="E338" s="29">
        <v>24</v>
      </c>
      <c r="F338" s="29">
        <v>0.34100000000000003</v>
      </c>
      <c r="G338">
        <v>8.1839999999999993</v>
      </c>
    </row>
    <row r="339" spans="1:7" customFormat="1" hidden="1" x14ac:dyDescent="0.25">
      <c r="A339" t="s">
        <v>6</v>
      </c>
      <c r="B339" t="s">
        <v>688</v>
      </c>
      <c r="C339" t="s">
        <v>689</v>
      </c>
      <c r="D339" s="29">
        <v>3</v>
      </c>
      <c r="E339" s="29">
        <v>3</v>
      </c>
      <c r="F339" s="29">
        <v>0.442</v>
      </c>
      <c r="G339">
        <v>1.3260000000000001</v>
      </c>
    </row>
    <row r="340" spans="1:7" customFormat="1" hidden="1" x14ac:dyDescent="0.25">
      <c r="A340" t="s">
        <v>6</v>
      </c>
      <c r="B340" t="s">
        <v>690</v>
      </c>
      <c r="C340" t="s">
        <v>691</v>
      </c>
      <c r="D340" s="29">
        <v>140</v>
      </c>
      <c r="E340" s="29">
        <v>140</v>
      </c>
      <c r="F340" s="29">
        <v>0.39100000000000001</v>
      </c>
      <c r="G340">
        <v>54.74</v>
      </c>
    </row>
    <row r="341" spans="1:7" customFormat="1" hidden="1" x14ac:dyDescent="0.25">
      <c r="A341" t="s">
        <v>6</v>
      </c>
      <c r="B341" t="s">
        <v>692</v>
      </c>
      <c r="C341" t="s">
        <v>693</v>
      </c>
      <c r="D341" s="29">
        <v>27</v>
      </c>
      <c r="E341" s="29">
        <v>27</v>
      </c>
      <c r="F341" s="29">
        <v>0.35799999999999998</v>
      </c>
      <c r="G341">
        <v>9.6660000000000004</v>
      </c>
    </row>
    <row r="342" spans="1:7" customFormat="1" hidden="1" x14ac:dyDescent="0.25">
      <c r="A342" t="s">
        <v>6</v>
      </c>
      <c r="B342" t="s">
        <v>694</v>
      </c>
      <c r="C342" t="s">
        <v>695</v>
      </c>
      <c r="D342" s="29">
        <v>21</v>
      </c>
      <c r="E342" s="29">
        <v>21</v>
      </c>
      <c r="F342" s="29">
        <v>0.39900000000000002</v>
      </c>
      <c r="G342">
        <v>8.3789999999999996</v>
      </c>
    </row>
    <row r="343" spans="1:7" customFormat="1" hidden="1" x14ac:dyDescent="0.25">
      <c r="A343" t="s">
        <v>6</v>
      </c>
      <c r="B343" t="s">
        <v>696</v>
      </c>
      <c r="C343" t="s">
        <v>697</v>
      </c>
      <c r="D343" s="29">
        <v>16</v>
      </c>
      <c r="E343" s="29">
        <v>16</v>
      </c>
      <c r="F343" s="29">
        <v>0.35</v>
      </c>
      <c r="G343">
        <v>5.6</v>
      </c>
    </row>
    <row r="344" spans="1:7" customFormat="1" hidden="1" x14ac:dyDescent="0.25">
      <c r="A344" t="s">
        <v>6</v>
      </c>
      <c r="B344" t="s">
        <v>698</v>
      </c>
      <c r="C344" t="s">
        <v>699</v>
      </c>
      <c r="D344" s="29">
        <v>40</v>
      </c>
      <c r="E344" s="29">
        <v>40</v>
      </c>
      <c r="F344" s="29">
        <v>0.214</v>
      </c>
      <c r="G344">
        <v>8.56</v>
      </c>
    </row>
    <row r="345" spans="1:7" customFormat="1" hidden="1" x14ac:dyDescent="0.25">
      <c r="A345" t="s">
        <v>6</v>
      </c>
      <c r="B345" t="s">
        <v>700</v>
      </c>
      <c r="C345" t="s">
        <v>701</v>
      </c>
      <c r="D345" s="29">
        <v>28</v>
      </c>
      <c r="E345" s="29">
        <v>28</v>
      </c>
      <c r="F345" s="29">
        <v>0.40799999999999997</v>
      </c>
      <c r="G345">
        <v>11.423999999999999</v>
      </c>
    </row>
    <row r="346" spans="1:7" customFormat="1" hidden="1" x14ac:dyDescent="0.25">
      <c r="A346" t="s">
        <v>6</v>
      </c>
      <c r="B346" t="s">
        <v>702</v>
      </c>
      <c r="C346" t="s">
        <v>703</v>
      </c>
      <c r="D346" s="29">
        <v>23</v>
      </c>
      <c r="E346" s="29">
        <v>23</v>
      </c>
      <c r="F346" s="29">
        <v>0.16700000000000001</v>
      </c>
      <c r="G346">
        <v>3.8410000000000002</v>
      </c>
    </row>
    <row r="347" spans="1:7" customFormat="1" hidden="1" x14ac:dyDescent="0.25">
      <c r="A347" t="s">
        <v>6</v>
      </c>
      <c r="B347" t="s">
        <v>704</v>
      </c>
      <c r="C347" t="s">
        <v>705</v>
      </c>
      <c r="D347" s="29">
        <v>19</v>
      </c>
      <c r="E347" s="29">
        <v>19</v>
      </c>
      <c r="F347" s="29">
        <v>0.14699999999999999</v>
      </c>
      <c r="G347">
        <v>2.7930000000000001</v>
      </c>
    </row>
    <row r="348" spans="1:7" customFormat="1" hidden="1" x14ac:dyDescent="0.25">
      <c r="A348" t="s">
        <v>6</v>
      </c>
      <c r="B348" t="s">
        <v>706</v>
      </c>
      <c r="C348" t="s">
        <v>707</v>
      </c>
      <c r="D348" s="29">
        <v>27</v>
      </c>
      <c r="E348" s="29">
        <v>27</v>
      </c>
      <c r="F348" s="29">
        <v>0.11799999999999999</v>
      </c>
      <c r="G348">
        <v>3.1859999999999999</v>
      </c>
    </row>
    <row r="349" spans="1:7" customFormat="1" hidden="1" x14ac:dyDescent="0.25">
      <c r="A349" t="s">
        <v>6</v>
      </c>
      <c r="B349" t="s">
        <v>708</v>
      </c>
      <c r="C349" t="s">
        <v>709</v>
      </c>
      <c r="D349" s="29">
        <v>2</v>
      </c>
      <c r="E349" s="29">
        <v>2</v>
      </c>
      <c r="F349" s="29">
        <v>0.39</v>
      </c>
      <c r="G349">
        <v>0.78</v>
      </c>
    </row>
    <row r="350" spans="1:7" customFormat="1" hidden="1" x14ac:dyDescent="0.25">
      <c r="A350" t="s">
        <v>6</v>
      </c>
      <c r="B350" t="s">
        <v>710</v>
      </c>
      <c r="C350" t="s">
        <v>711</v>
      </c>
      <c r="D350" s="29">
        <v>77</v>
      </c>
      <c r="E350" s="29">
        <v>77</v>
      </c>
      <c r="F350" s="29">
        <v>0.373</v>
      </c>
      <c r="G350">
        <v>28.721</v>
      </c>
    </row>
    <row r="351" spans="1:7" customFormat="1" hidden="1" x14ac:dyDescent="0.25">
      <c r="A351" t="s">
        <v>6</v>
      </c>
      <c r="B351" t="s">
        <v>712</v>
      </c>
      <c r="C351" t="s">
        <v>713</v>
      </c>
      <c r="D351" s="29">
        <v>14</v>
      </c>
      <c r="E351" s="29">
        <v>14</v>
      </c>
      <c r="F351" s="29">
        <v>0.41799999999999998</v>
      </c>
      <c r="G351">
        <v>5.8520000000000003</v>
      </c>
    </row>
    <row r="352" spans="1:7" customFormat="1" hidden="1" x14ac:dyDescent="0.25">
      <c r="A352" t="s">
        <v>6</v>
      </c>
      <c r="B352" t="s">
        <v>714</v>
      </c>
      <c r="C352" t="s">
        <v>715</v>
      </c>
      <c r="D352" s="29">
        <v>8</v>
      </c>
      <c r="E352" s="29">
        <v>8</v>
      </c>
      <c r="F352" s="29">
        <v>0.38600000000000001</v>
      </c>
      <c r="G352">
        <v>3.0880000000000001</v>
      </c>
    </row>
    <row r="353" spans="1:7" customFormat="1" hidden="1" x14ac:dyDescent="0.25">
      <c r="A353" t="s">
        <v>6</v>
      </c>
      <c r="B353" t="s">
        <v>716</v>
      </c>
      <c r="C353" t="s">
        <v>717</v>
      </c>
      <c r="D353" s="29">
        <v>35</v>
      </c>
      <c r="E353" s="29">
        <v>35</v>
      </c>
      <c r="F353" s="29">
        <v>0.36199999999999999</v>
      </c>
      <c r="G353">
        <v>12.67</v>
      </c>
    </row>
    <row r="354" spans="1:7" customFormat="1" hidden="1" x14ac:dyDescent="0.25">
      <c r="A354" t="s">
        <v>6</v>
      </c>
      <c r="B354" t="s">
        <v>718</v>
      </c>
      <c r="C354" t="s">
        <v>719</v>
      </c>
      <c r="D354" s="29">
        <v>252</v>
      </c>
      <c r="E354" s="29">
        <v>252</v>
      </c>
      <c r="F354" s="29">
        <v>0.44700000000000001</v>
      </c>
      <c r="G354">
        <v>112.64400000000001</v>
      </c>
    </row>
    <row r="355" spans="1:7" customFormat="1" hidden="1" x14ac:dyDescent="0.25">
      <c r="A355" t="s">
        <v>6</v>
      </c>
      <c r="B355" t="s">
        <v>720</v>
      </c>
      <c r="C355" t="s">
        <v>721</v>
      </c>
      <c r="D355" s="29">
        <v>21</v>
      </c>
      <c r="E355" s="29">
        <v>21</v>
      </c>
      <c r="F355" s="29">
        <v>0.40100000000000002</v>
      </c>
      <c r="G355">
        <v>8.4209999999999994</v>
      </c>
    </row>
    <row r="356" spans="1:7" customFormat="1" hidden="1" x14ac:dyDescent="0.25">
      <c r="A356" t="s">
        <v>6</v>
      </c>
      <c r="B356" t="s">
        <v>722</v>
      </c>
      <c r="C356" t="s">
        <v>723</v>
      </c>
      <c r="D356" s="29">
        <v>10</v>
      </c>
      <c r="E356" s="29">
        <v>10</v>
      </c>
      <c r="F356" s="29">
        <v>0.748</v>
      </c>
      <c r="G356">
        <v>7.48</v>
      </c>
    </row>
    <row r="357" spans="1:7" customFormat="1" hidden="1" x14ac:dyDescent="0.25">
      <c r="A357" t="s">
        <v>6</v>
      </c>
      <c r="B357" t="s">
        <v>724</v>
      </c>
      <c r="C357" t="s">
        <v>725</v>
      </c>
      <c r="D357" s="29">
        <v>24</v>
      </c>
      <c r="E357" s="29">
        <v>24</v>
      </c>
      <c r="F357" s="29">
        <v>0.46400000000000002</v>
      </c>
      <c r="G357">
        <v>11.135999999999999</v>
      </c>
    </row>
    <row r="358" spans="1:7" customFormat="1" hidden="1" x14ac:dyDescent="0.25">
      <c r="A358" t="s">
        <v>6</v>
      </c>
      <c r="B358" t="s">
        <v>726</v>
      </c>
      <c r="C358" t="s">
        <v>727</v>
      </c>
      <c r="D358" s="29">
        <v>146</v>
      </c>
      <c r="E358" s="29">
        <v>146</v>
      </c>
      <c r="F358" s="29">
        <v>0.378</v>
      </c>
      <c r="G358">
        <v>55.188000000000002</v>
      </c>
    </row>
    <row r="359" spans="1:7" customFormat="1" hidden="1" x14ac:dyDescent="0.25">
      <c r="A359" t="s">
        <v>6</v>
      </c>
      <c r="B359" t="s">
        <v>728</v>
      </c>
      <c r="C359" t="s">
        <v>729</v>
      </c>
      <c r="D359" s="29">
        <v>12</v>
      </c>
      <c r="E359" s="29">
        <v>12</v>
      </c>
      <c r="F359" s="29">
        <v>0.53800000000000003</v>
      </c>
      <c r="G359">
        <v>6.4560000000000004</v>
      </c>
    </row>
    <row r="360" spans="1:7" customFormat="1" hidden="1" x14ac:dyDescent="0.25">
      <c r="A360" t="s">
        <v>6</v>
      </c>
      <c r="B360" t="s">
        <v>730</v>
      </c>
      <c r="C360" t="s">
        <v>731</v>
      </c>
      <c r="D360" s="29">
        <v>21</v>
      </c>
      <c r="E360" s="29">
        <v>21</v>
      </c>
      <c r="F360" s="29">
        <v>0.42399999999999999</v>
      </c>
      <c r="G360">
        <v>8.9039999999999999</v>
      </c>
    </row>
    <row r="361" spans="1:7" customFormat="1" hidden="1" x14ac:dyDescent="0.25">
      <c r="A361" t="s">
        <v>6</v>
      </c>
      <c r="B361" t="s">
        <v>732</v>
      </c>
      <c r="C361" t="s">
        <v>729</v>
      </c>
      <c r="D361" s="29">
        <v>7</v>
      </c>
      <c r="E361" s="29">
        <v>7</v>
      </c>
      <c r="F361" s="29">
        <v>0.53900000000000003</v>
      </c>
      <c r="G361">
        <v>3.7730000000000001</v>
      </c>
    </row>
    <row r="362" spans="1:7" customFormat="1" hidden="1" x14ac:dyDescent="0.25">
      <c r="A362" t="s">
        <v>6</v>
      </c>
      <c r="B362" t="s">
        <v>733</v>
      </c>
      <c r="C362" t="s">
        <v>734</v>
      </c>
      <c r="D362" s="29">
        <v>16</v>
      </c>
      <c r="E362" s="29">
        <v>16</v>
      </c>
      <c r="F362" s="29">
        <v>0.39500000000000002</v>
      </c>
      <c r="G362">
        <v>6.32</v>
      </c>
    </row>
    <row r="363" spans="1:7" customFormat="1" hidden="1" x14ac:dyDescent="0.25">
      <c r="A363" t="s">
        <v>6</v>
      </c>
      <c r="B363" t="s">
        <v>735</v>
      </c>
      <c r="C363" t="s">
        <v>736</v>
      </c>
      <c r="D363" s="29">
        <v>2</v>
      </c>
      <c r="E363" s="29">
        <v>2</v>
      </c>
      <c r="F363" s="29">
        <v>0.25</v>
      </c>
      <c r="G363">
        <v>0.5</v>
      </c>
    </row>
    <row r="364" spans="1:7" customFormat="1" hidden="1" x14ac:dyDescent="0.25">
      <c r="A364" t="s">
        <v>6</v>
      </c>
      <c r="B364" t="s">
        <v>737</v>
      </c>
      <c r="C364" t="s">
        <v>738</v>
      </c>
      <c r="D364" s="29">
        <v>5</v>
      </c>
      <c r="E364" s="29">
        <v>5</v>
      </c>
      <c r="F364" s="29">
        <v>0.2</v>
      </c>
      <c r="G364">
        <v>1</v>
      </c>
    </row>
    <row r="365" spans="1:7" customFormat="1" hidden="1" x14ac:dyDescent="0.25">
      <c r="A365" t="s">
        <v>6</v>
      </c>
      <c r="B365" t="s">
        <v>739</v>
      </c>
      <c r="C365" t="s">
        <v>740</v>
      </c>
      <c r="D365" s="29">
        <v>22</v>
      </c>
      <c r="E365" s="29">
        <v>22</v>
      </c>
      <c r="F365" s="29">
        <v>0.39100000000000001</v>
      </c>
      <c r="G365">
        <v>8.6020000000000003</v>
      </c>
    </row>
    <row r="366" spans="1:7" customFormat="1" hidden="1" x14ac:dyDescent="0.25">
      <c r="A366" t="s">
        <v>6</v>
      </c>
      <c r="B366" t="s">
        <v>741</v>
      </c>
      <c r="C366" t="s">
        <v>742</v>
      </c>
      <c r="D366" s="29">
        <v>9</v>
      </c>
      <c r="E366" s="29">
        <v>9</v>
      </c>
      <c r="F366" s="29">
        <v>0.25</v>
      </c>
      <c r="G366">
        <v>2.25</v>
      </c>
    </row>
    <row r="367" spans="1:7" customFormat="1" hidden="1" x14ac:dyDescent="0.25">
      <c r="A367" t="s">
        <v>6</v>
      </c>
      <c r="B367" t="s">
        <v>743</v>
      </c>
      <c r="C367" t="s">
        <v>744</v>
      </c>
      <c r="D367" s="29">
        <v>21</v>
      </c>
      <c r="E367" s="29">
        <v>21</v>
      </c>
      <c r="F367" s="29">
        <v>0.25900000000000001</v>
      </c>
      <c r="G367">
        <v>5.4390000000000001</v>
      </c>
    </row>
    <row r="368" spans="1:7" customFormat="1" hidden="1" x14ac:dyDescent="0.25">
      <c r="A368" t="s">
        <v>6</v>
      </c>
      <c r="B368" t="s">
        <v>745</v>
      </c>
      <c r="C368" t="s">
        <v>746</v>
      </c>
      <c r="D368" s="29">
        <v>1</v>
      </c>
      <c r="E368" s="29">
        <v>1</v>
      </c>
      <c r="F368" s="29">
        <v>0.17499999999999999</v>
      </c>
      <c r="G368">
        <v>0.17499999999999999</v>
      </c>
    </row>
    <row r="369" spans="1:7" customFormat="1" hidden="1" x14ac:dyDescent="0.25">
      <c r="A369" t="s">
        <v>6</v>
      </c>
      <c r="B369" t="s">
        <v>747</v>
      </c>
      <c r="C369" t="s">
        <v>748</v>
      </c>
      <c r="D369" s="29">
        <v>1</v>
      </c>
      <c r="E369" s="29">
        <v>1</v>
      </c>
      <c r="F369" s="29">
        <v>0.39600000000000002</v>
      </c>
      <c r="G369">
        <v>0.39600000000000002</v>
      </c>
    </row>
    <row r="370" spans="1:7" customFormat="1" hidden="1" x14ac:dyDescent="0.25">
      <c r="A370" t="s">
        <v>6</v>
      </c>
      <c r="B370" t="s">
        <v>749</v>
      </c>
      <c r="C370" t="s">
        <v>750</v>
      </c>
      <c r="D370" s="29">
        <v>1</v>
      </c>
      <c r="E370" s="29">
        <v>1</v>
      </c>
      <c r="F370" s="29">
        <v>0.42799999999999999</v>
      </c>
      <c r="G370">
        <v>0.42799999999999999</v>
      </c>
    </row>
    <row r="371" spans="1:7" customFormat="1" hidden="1" x14ac:dyDescent="0.25">
      <c r="A371" t="s">
        <v>6</v>
      </c>
      <c r="B371" t="s">
        <v>751</v>
      </c>
      <c r="C371" t="s">
        <v>752</v>
      </c>
      <c r="D371" s="29">
        <v>2</v>
      </c>
      <c r="E371" s="29">
        <v>2</v>
      </c>
      <c r="F371" s="29">
        <v>0.46600000000000003</v>
      </c>
      <c r="G371">
        <v>0.93200000000000005</v>
      </c>
    </row>
    <row r="372" spans="1:7" customFormat="1" hidden="1" x14ac:dyDescent="0.25">
      <c r="A372" t="s">
        <v>6</v>
      </c>
      <c r="B372" t="s">
        <v>753</v>
      </c>
      <c r="C372" t="s">
        <v>754</v>
      </c>
      <c r="D372" s="29">
        <v>18</v>
      </c>
      <c r="E372" s="29">
        <v>18</v>
      </c>
      <c r="F372" s="29">
        <v>0.13400000000000001</v>
      </c>
      <c r="G372">
        <v>2.4119999999999999</v>
      </c>
    </row>
    <row r="373" spans="1:7" customFormat="1" hidden="1" x14ac:dyDescent="0.25">
      <c r="A373" t="s">
        <v>6</v>
      </c>
      <c r="B373" t="s">
        <v>755</v>
      </c>
      <c r="C373" t="s">
        <v>756</v>
      </c>
      <c r="D373" s="29">
        <v>16</v>
      </c>
      <c r="E373" s="29">
        <v>16</v>
      </c>
      <c r="F373" s="29">
        <v>0.13</v>
      </c>
      <c r="G373">
        <v>2.08</v>
      </c>
    </row>
    <row r="374" spans="1:7" customFormat="1" hidden="1" x14ac:dyDescent="0.25">
      <c r="A374" t="s">
        <v>6</v>
      </c>
      <c r="B374" t="s">
        <v>757</v>
      </c>
      <c r="C374" t="s">
        <v>758</v>
      </c>
      <c r="D374" s="29">
        <v>9</v>
      </c>
      <c r="E374" s="29">
        <v>9</v>
      </c>
      <c r="F374" s="29">
        <v>0.47199999999999998</v>
      </c>
      <c r="G374">
        <v>4.2480000000000002</v>
      </c>
    </row>
    <row r="375" spans="1:7" customFormat="1" hidden="1" x14ac:dyDescent="0.25">
      <c r="A375" t="s">
        <v>6</v>
      </c>
      <c r="B375" t="s">
        <v>759</v>
      </c>
      <c r="C375" t="s">
        <v>760</v>
      </c>
      <c r="D375" s="29">
        <v>14</v>
      </c>
      <c r="E375" s="29">
        <v>14</v>
      </c>
      <c r="F375" s="29">
        <v>0.42499999999999999</v>
      </c>
      <c r="G375">
        <v>5.95</v>
      </c>
    </row>
    <row r="376" spans="1:7" customFormat="1" hidden="1" x14ac:dyDescent="0.25">
      <c r="A376" t="s">
        <v>6</v>
      </c>
      <c r="B376" t="s">
        <v>761</v>
      </c>
      <c r="C376" t="s">
        <v>762</v>
      </c>
      <c r="D376" s="29">
        <v>14</v>
      </c>
      <c r="E376" s="29">
        <v>14</v>
      </c>
      <c r="F376" s="29">
        <v>2.3E-2</v>
      </c>
      <c r="G376">
        <v>0.32200000000000001</v>
      </c>
    </row>
    <row r="377" spans="1:7" customFormat="1" hidden="1" x14ac:dyDescent="0.25">
      <c r="A377" t="s">
        <v>6</v>
      </c>
      <c r="B377" t="s">
        <v>763</v>
      </c>
      <c r="C377" t="s">
        <v>764</v>
      </c>
      <c r="D377" s="29">
        <v>11</v>
      </c>
      <c r="E377" s="29">
        <v>11</v>
      </c>
      <c r="F377" s="29">
        <v>4.7500000000000001E-2</v>
      </c>
      <c r="G377">
        <v>0.52249999999999996</v>
      </c>
    </row>
    <row r="378" spans="1:7" customFormat="1" hidden="1" x14ac:dyDescent="0.25">
      <c r="A378" t="s">
        <v>6</v>
      </c>
      <c r="B378" t="s">
        <v>765</v>
      </c>
      <c r="C378" t="s">
        <v>766</v>
      </c>
      <c r="D378" s="29">
        <v>1</v>
      </c>
      <c r="E378" s="29">
        <v>1</v>
      </c>
      <c r="F378" s="29">
        <v>4.5999999999999999E-2</v>
      </c>
      <c r="G378">
        <v>4.5999999999999999E-2</v>
      </c>
    </row>
    <row r="379" spans="1:7" customFormat="1" hidden="1" x14ac:dyDescent="0.25">
      <c r="A379" t="s">
        <v>6</v>
      </c>
      <c r="B379" t="s">
        <v>767</v>
      </c>
      <c r="C379" t="s">
        <v>768</v>
      </c>
      <c r="D379" s="29">
        <v>2</v>
      </c>
      <c r="E379" s="29">
        <v>2</v>
      </c>
      <c r="F379" s="29">
        <v>1.603</v>
      </c>
      <c r="G379">
        <v>3.206</v>
      </c>
    </row>
    <row r="380" spans="1:7" customFormat="1" hidden="1" x14ac:dyDescent="0.25">
      <c r="A380" t="s">
        <v>6</v>
      </c>
      <c r="B380" t="s">
        <v>769</v>
      </c>
      <c r="C380" t="s">
        <v>770</v>
      </c>
      <c r="D380" s="29">
        <v>13</v>
      </c>
      <c r="E380" s="29">
        <v>13</v>
      </c>
      <c r="F380" s="29">
        <v>0.56399999999999995</v>
      </c>
      <c r="G380">
        <v>7.3319999999999999</v>
      </c>
    </row>
    <row r="381" spans="1:7" customFormat="1" hidden="1" x14ac:dyDescent="0.25">
      <c r="A381" t="s">
        <v>6</v>
      </c>
      <c r="B381" t="s">
        <v>771</v>
      </c>
      <c r="C381" t="s">
        <v>772</v>
      </c>
      <c r="D381" s="29">
        <v>2</v>
      </c>
      <c r="E381" s="29">
        <v>2</v>
      </c>
      <c r="F381" s="29">
        <v>1.7609999999999999</v>
      </c>
      <c r="G381">
        <v>3.5219999999999998</v>
      </c>
    </row>
    <row r="382" spans="1:7" customFormat="1" hidden="1" x14ac:dyDescent="0.25">
      <c r="A382" t="s">
        <v>6</v>
      </c>
      <c r="B382" t="s">
        <v>773</v>
      </c>
      <c r="C382" t="s">
        <v>774</v>
      </c>
      <c r="D382" s="29">
        <v>7</v>
      </c>
      <c r="E382" s="29">
        <v>7</v>
      </c>
      <c r="F382" s="29">
        <v>1.73</v>
      </c>
      <c r="G382">
        <v>12.11</v>
      </c>
    </row>
    <row r="383" spans="1:7" customFormat="1" hidden="1" x14ac:dyDescent="0.25">
      <c r="A383" t="s">
        <v>6</v>
      </c>
      <c r="B383" t="s">
        <v>775</v>
      </c>
      <c r="C383" t="s">
        <v>776</v>
      </c>
      <c r="D383" s="29">
        <v>10</v>
      </c>
      <c r="E383" s="29">
        <v>10</v>
      </c>
      <c r="F383" s="29">
        <v>5.907</v>
      </c>
      <c r="G383">
        <v>59.07</v>
      </c>
    </row>
    <row r="384" spans="1:7" customFormat="1" hidden="1" x14ac:dyDescent="0.25">
      <c r="A384" t="s">
        <v>6</v>
      </c>
      <c r="B384" t="s">
        <v>777</v>
      </c>
      <c r="C384" t="s">
        <v>778</v>
      </c>
      <c r="D384" s="29">
        <v>2</v>
      </c>
      <c r="E384" s="29">
        <v>2</v>
      </c>
      <c r="F384" s="29">
        <v>1.675</v>
      </c>
      <c r="G384">
        <v>3.35</v>
      </c>
    </row>
    <row r="385" spans="1:7" customFormat="1" hidden="1" x14ac:dyDescent="0.25">
      <c r="A385" t="s">
        <v>6</v>
      </c>
      <c r="B385" t="s">
        <v>779</v>
      </c>
      <c r="C385" t="s">
        <v>780</v>
      </c>
      <c r="D385" s="29">
        <v>25</v>
      </c>
      <c r="E385" s="29">
        <v>25</v>
      </c>
      <c r="F385" s="29">
        <v>0.99399999999999999</v>
      </c>
      <c r="G385">
        <v>24.85</v>
      </c>
    </row>
    <row r="386" spans="1:7" customFormat="1" hidden="1" x14ac:dyDescent="0.25">
      <c r="A386" t="s">
        <v>6</v>
      </c>
      <c r="B386" t="s">
        <v>781</v>
      </c>
      <c r="C386" t="s">
        <v>782</v>
      </c>
      <c r="D386" s="29">
        <v>20</v>
      </c>
      <c r="E386" s="29">
        <v>20</v>
      </c>
      <c r="F386" s="29">
        <v>0.23</v>
      </c>
      <c r="G386">
        <v>4.5999999999999996</v>
      </c>
    </row>
    <row r="387" spans="1:7" customFormat="1" hidden="1" x14ac:dyDescent="0.25">
      <c r="A387" t="s">
        <v>6</v>
      </c>
      <c r="B387" t="s">
        <v>783</v>
      </c>
      <c r="C387" t="s">
        <v>784</v>
      </c>
      <c r="D387" s="29">
        <v>10</v>
      </c>
      <c r="E387" s="29">
        <v>10</v>
      </c>
      <c r="F387" s="29">
        <v>5.2510000000000003</v>
      </c>
      <c r="G387">
        <v>52.51</v>
      </c>
    </row>
    <row r="388" spans="1:7" customFormat="1" hidden="1" x14ac:dyDescent="0.25">
      <c r="A388" t="s">
        <v>6</v>
      </c>
      <c r="B388" t="s">
        <v>785</v>
      </c>
      <c r="C388" t="s">
        <v>786</v>
      </c>
      <c r="D388" s="29">
        <v>3</v>
      </c>
      <c r="E388" s="29">
        <v>3</v>
      </c>
      <c r="F388" s="29">
        <v>23.081</v>
      </c>
      <c r="G388">
        <v>69.242999999999995</v>
      </c>
    </row>
    <row r="389" spans="1:7" customFormat="1" hidden="1" x14ac:dyDescent="0.25">
      <c r="A389" t="s">
        <v>6</v>
      </c>
      <c r="B389" t="s">
        <v>787</v>
      </c>
      <c r="C389" t="s">
        <v>788</v>
      </c>
      <c r="D389" s="29">
        <v>2</v>
      </c>
      <c r="E389" s="29">
        <v>2</v>
      </c>
      <c r="F389" s="29">
        <v>1.8280000000000001</v>
      </c>
      <c r="G389">
        <v>3.6560000000000001</v>
      </c>
    </row>
    <row r="390" spans="1:7" customFormat="1" hidden="1" x14ac:dyDescent="0.25">
      <c r="A390" t="s">
        <v>6</v>
      </c>
      <c r="B390" t="s">
        <v>789</v>
      </c>
      <c r="C390" t="s">
        <v>790</v>
      </c>
      <c r="D390" s="29">
        <v>2</v>
      </c>
      <c r="E390" s="29">
        <v>2</v>
      </c>
      <c r="F390" s="29">
        <v>3.1789999999999998</v>
      </c>
      <c r="G390">
        <v>6.3579999999999997</v>
      </c>
    </row>
    <row r="391" spans="1:7" customFormat="1" hidden="1" x14ac:dyDescent="0.25">
      <c r="A391" t="s">
        <v>6</v>
      </c>
      <c r="B391" t="s">
        <v>791</v>
      </c>
      <c r="C391" t="s">
        <v>792</v>
      </c>
      <c r="D391" s="29">
        <v>2</v>
      </c>
      <c r="E391" s="29">
        <v>2</v>
      </c>
      <c r="F391" s="29">
        <v>1.012</v>
      </c>
      <c r="G391">
        <v>2.024</v>
      </c>
    </row>
    <row r="392" spans="1:7" customFormat="1" hidden="1" x14ac:dyDescent="0.25">
      <c r="A392" t="s">
        <v>6</v>
      </c>
      <c r="B392" t="s">
        <v>793</v>
      </c>
      <c r="C392" t="s">
        <v>794</v>
      </c>
      <c r="D392" s="29">
        <v>2</v>
      </c>
      <c r="E392" s="29">
        <v>2</v>
      </c>
      <c r="F392" s="29">
        <v>3.2879999999999998</v>
      </c>
      <c r="G392">
        <v>6.5759999999999996</v>
      </c>
    </row>
    <row r="393" spans="1:7" customFormat="1" hidden="1" x14ac:dyDescent="0.25">
      <c r="A393" t="s">
        <v>6</v>
      </c>
      <c r="B393" t="s">
        <v>795</v>
      </c>
      <c r="C393" t="s">
        <v>796</v>
      </c>
      <c r="D393" s="29">
        <v>7</v>
      </c>
      <c r="E393" s="29">
        <v>7</v>
      </c>
      <c r="F393" s="29">
        <v>0.59299999999999997</v>
      </c>
      <c r="G393">
        <v>4.1509999999999998</v>
      </c>
    </row>
    <row r="394" spans="1:7" customFormat="1" hidden="1" x14ac:dyDescent="0.25">
      <c r="A394" t="s">
        <v>6</v>
      </c>
      <c r="B394" t="s">
        <v>797</v>
      </c>
      <c r="C394" t="s">
        <v>798</v>
      </c>
      <c r="D394" s="29">
        <v>8</v>
      </c>
      <c r="E394" s="29">
        <v>8</v>
      </c>
      <c r="F394" s="29">
        <v>4.5999999999999999E-2</v>
      </c>
      <c r="G394">
        <v>0.36799999999999999</v>
      </c>
    </row>
    <row r="395" spans="1:7" customFormat="1" hidden="1" x14ac:dyDescent="0.25">
      <c r="A395" t="s">
        <v>6</v>
      </c>
      <c r="B395" t="s">
        <v>799</v>
      </c>
      <c r="C395" t="s">
        <v>800</v>
      </c>
      <c r="D395" s="29">
        <v>63</v>
      </c>
      <c r="E395" s="29">
        <v>63</v>
      </c>
      <c r="F395" s="29">
        <v>5.2999999999999999E-2</v>
      </c>
      <c r="G395">
        <v>3.339</v>
      </c>
    </row>
    <row r="396" spans="1:7" customFormat="1" hidden="1" x14ac:dyDescent="0.25">
      <c r="A396" t="s">
        <v>6</v>
      </c>
      <c r="B396" t="s">
        <v>801</v>
      </c>
      <c r="C396" t="s">
        <v>802</v>
      </c>
      <c r="D396" s="29">
        <v>4</v>
      </c>
      <c r="E396" s="29">
        <v>4</v>
      </c>
      <c r="F396" s="29">
        <v>0.19900000000000001</v>
      </c>
      <c r="G396">
        <v>0.79600000000000004</v>
      </c>
    </row>
    <row r="397" spans="1:7" customFormat="1" hidden="1" x14ac:dyDescent="0.25">
      <c r="A397" t="s">
        <v>6</v>
      </c>
      <c r="B397" t="s">
        <v>803</v>
      </c>
      <c r="C397" t="s">
        <v>804</v>
      </c>
      <c r="D397" s="29">
        <v>2</v>
      </c>
      <c r="E397" s="29">
        <v>2</v>
      </c>
      <c r="F397" s="29">
        <v>1.042</v>
      </c>
      <c r="G397">
        <v>2.0840000000000001</v>
      </c>
    </row>
    <row r="398" spans="1:7" customFormat="1" hidden="1" x14ac:dyDescent="0.25">
      <c r="A398" t="s">
        <v>6</v>
      </c>
      <c r="B398" t="s">
        <v>805</v>
      </c>
      <c r="C398" t="s">
        <v>806</v>
      </c>
      <c r="D398" s="29">
        <v>75</v>
      </c>
      <c r="E398" s="29">
        <v>75</v>
      </c>
      <c r="F398" s="29">
        <v>5.3999999999999999E-2</v>
      </c>
      <c r="G398">
        <v>4.05</v>
      </c>
    </row>
    <row r="399" spans="1:7" customFormat="1" hidden="1" x14ac:dyDescent="0.25">
      <c r="A399" t="s">
        <v>6</v>
      </c>
      <c r="B399" t="s">
        <v>807</v>
      </c>
      <c r="C399" t="s">
        <v>808</v>
      </c>
      <c r="D399" s="29">
        <v>199</v>
      </c>
      <c r="E399" s="29">
        <v>199</v>
      </c>
      <c r="F399" s="29">
        <v>1.7999999999999999E-2</v>
      </c>
      <c r="G399">
        <v>3.5819999999999999</v>
      </c>
    </row>
    <row r="400" spans="1:7" customFormat="1" hidden="1" x14ac:dyDescent="0.25">
      <c r="A400" t="s">
        <v>6</v>
      </c>
      <c r="B400" t="s">
        <v>809</v>
      </c>
      <c r="C400" t="s">
        <v>810</v>
      </c>
      <c r="D400" s="29">
        <v>4</v>
      </c>
      <c r="E400" s="29">
        <v>4</v>
      </c>
      <c r="F400" s="29">
        <v>1.7669999999999999</v>
      </c>
      <c r="G400">
        <v>7.0679999999999996</v>
      </c>
    </row>
    <row r="401" spans="1:7" customFormat="1" hidden="1" x14ac:dyDescent="0.25">
      <c r="A401" t="s">
        <v>6</v>
      </c>
      <c r="B401" t="s">
        <v>811</v>
      </c>
      <c r="C401" t="s">
        <v>812</v>
      </c>
      <c r="D401" s="29">
        <v>4</v>
      </c>
      <c r="E401" s="29">
        <v>4</v>
      </c>
      <c r="F401" s="29">
        <v>0.69599999999999995</v>
      </c>
      <c r="G401">
        <v>2.7839999999999998</v>
      </c>
    </row>
    <row r="402" spans="1:7" customFormat="1" hidden="1" x14ac:dyDescent="0.25">
      <c r="A402" t="s">
        <v>6</v>
      </c>
      <c r="B402" t="s">
        <v>813</v>
      </c>
      <c r="C402" t="s">
        <v>814</v>
      </c>
      <c r="D402" s="29">
        <v>2</v>
      </c>
      <c r="E402" s="29">
        <v>2</v>
      </c>
      <c r="F402" s="29">
        <v>3.6419999999999999</v>
      </c>
      <c r="G402">
        <v>7.2839999999999998</v>
      </c>
    </row>
    <row r="403" spans="1:7" customFormat="1" hidden="1" x14ac:dyDescent="0.25">
      <c r="A403" t="s">
        <v>6</v>
      </c>
      <c r="B403" t="s">
        <v>815</v>
      </c>
      <c r="C403" t="s">
        <v>816</v>
      </c>
      <c r="D403" s="29">
        <v>4</v>
      </c>
      <c r="E403" s="29">
        <v>4</v>
      </c>
      <c r="F403" s="29">
        <v>0.192</v>
      </c>
      <c r="G403">
        <v>0.76800000000000002</v>
      </c>
    </row>
    <row r="404" spans="1:7" customFormat="1" hidden="1" x14ac:dyDescent="0.25">
      <c r="A404" t="s">
        <v>6</v>
      </c>
      <c r="B404" t="s">
        <v>817</v>
      </c>
      <c r="C404" t="s">
        <v>818</v>
      </c>
      <c r="D404" s="29">
        <v>36</v>
      </c>
      <c r="E404" s="29">
        <v>36</v>
      </c>
      <c r="F404" s="29">
        <v>0.03</v>
      </c>
      <c r="G404">
        <v>1.08</v>
      </c>
    </row>
    <row r="405" spans="1:7" customFormat="1" hidden="1" x14ac:dyDescent="0.25">
      <c r="A405" t="s">
        <v>6</v>
      </c>
      <c r="B405" t="s">
        <v>819</v>
      </c>
      <c r="C405" t="s">
        <v>820</v>
      </c>
      <c r="D405" s="29">
        <v>8</v>
      </c>
      <c r="E405" s="29">
        <v>8</v>
      </c>
      <c r="F405" s="29">
        <v>0.214</v>
      </c>
      <c r="G405">
        <v>1.712</v>
      </c>
    </row>
    <row r="406" spans="1:7" customFormat="1" hidden="1" x14ac:dyDescent="0.25">
      <c r="A406" t="s">
        <v>6</v>
      </c>
      <c r="B406" t="s">
        <v>823</v>
      </c>
      <c r="C406" t="s">
        <v>824</v>
      </c>
      <c r="D406" s="29">
        <v>27</v>
      </c>
      <c r="E406" s="29">
        <v>27</v>
      </c>
      <c r="F406" s="29">
        <v>3.9369999999999998</v>
      </c>
      <c r="G406">
        <v>106.29900000000001</v>
      </c>
    </row>
    <row r="407" spans="1:7" customFormat="1" hidden="1" x14ac:dyDescent="0.25">
      <c r="A407" t="s">
        <v>6</v>
      </c>
      <c r="B407" t="s">
        <v>825</v>
      </c>
      <c r="C407" t="s">
        <v>826</v>
      </c>
      <c r="D407" s="29">
        <v>3</v>
      </c>
      <c r="E407" s="29">
        <v>3</v>
      </c>
      <c r="F407" s="29">
        <v>2.024</v>
      </c>
      <c r="G407">
        <v>6.0720000000000001</v>
      </c>
    </row>
    <row r="408" spans="1:7" customFormat="1" hidden="1" x14ac:dyDescent="0.25">
      <c r="A408" t="s">
        <v>6</v>
      </c>
      <c r="B408" t="s">
        <v>827</v>
      </c>
      <c r="C408" t="s">
        <v>828</v>
      </c>
      <c r="D408" s="29">
        <v>51</v>
      </c>
      <c r="E408" s="29">
        <v>51</v>
      </c>
      <c r="F408" s="29">
        <v>2.0619999999999998</v>
      </c>
      <c r="G408">
        <v>105.16200000000001</v>
      </c>
    </row>
    <row r="409" spans="1:7" customFormat="1" hidden="1" x14ac:dyDescent="0.25">
      <c r="A409" t="s">
        <v>6</v>
      </c>
      <c r="B409" t="s">
        <v>829</v>
      </c>
      <c r="C409" t="s">
        <v>830</v>
      </c>
      <c r="D409" s="29">
        <v>8</v>
      </c>
      <c r="E409" s="29">
        <v>8</v>
      </c>
      <c r="F409" s="29">
        <v>2.66</v>
      </c>
      <c r="G409">
        <v>21.28</v>
      </c>
    </row>
    <row r="410" spans="1:7" customFormat="1" hidden="1" x14ac:dyDescent="0.25">
      <c r="A410" t="s">
        <v>6</v>
      </c>
      <c r="B410" t="s">
        <v>831</v>
      </c>
      <c r="C410" t="s">
        <v>832</v>
      </c>
      <c r="D410" s="29">
        <v>10</v>
      </c>
      <c r="E410" s="29">
        <v>10</v>
      </c>
      <c r="F410" s="29">
        <v>0.42499999999999999</v>
      </c>
      <c r="G410">
        <v>4.25</v>
      </c>
    </row>
    <row r="411" spans="1:7" customFormat="1" hidden="1" x14ac:dyDescent="0.25">
      <c r="A411" t="s">
        <v>6</v>
      </c>
      <c r="B411" t="s">
        <v>833</v>
      </c>
      <c r="C411" t="s">
        <v>834</v>
      </c>
      <c r="D411" s="29">
        <v>2</v>
      </c>
      <c r="E411" s="29">
        <v>2</v>
      </c>
      <c r="F411" s="29">
        <v>0.41399999999999998</v>
      </c>
      <c r="G411">
        <v>0.82799999999999996</v>
      </c>
    </row>
    <row r="412" spans="1:7" customFormat="1" hidden="1" x14ac:dyDescent="0.25">
      <c r="A412" t="s">
        <v>6</v>
      </c>
      <c r="B412" t="s">
        <v>835</v>
      </c>
      <c r="C412" t="s">
        <v>836</v>
      </c>
      <c r="D412" s="29">
        <v>2</v>
      </c>
      <c r="E412" s="29">
        <v>2</v>
      </c>
      <c r="F412" s="29">
        <v>2.7749999999999999</v>
      </c>
      <c r="G412">
        <v>5.55</v>
      </c>
    </row>
    <row r="413" spans="1:7" customFormat="1" hidden="1" x14ac:dyDescent="0.25">
      <c r="A413" t="s">
        <v>6</v>
      </c>
      <c r="B413" t="s">
        <v>837</v>
      </c>
      <c r="C413" t="s">
        <v>838</v>
      </c>
      <c r="D413" s="29">
        <v>2</v>
      </c>
      <c r="E413" s="29">
        <v>2</v>
      </c>
      <c r="F413" s="29">
        <v>2.1949999999999998</v>
      </c>
      <c r="G413">
        <v>4.3899999999999997</v>
      </c>
    </row>
    <row r="414" spans="1:7" customFormat="1" hidden="1" x14ac:dyDescent="0.25">
      <c r="A414" t="s">
        <v>6</v>
      </c>
      <c r="B414" t="s">
        <v>839</v>
      </c>
      <c r="C414" t="s">
        <v>840</v>
      </c>
      <c r="D414" s="29">
        <v>19</v>
      </c>
      <c r="E414" s="29">
        <v>19</v>
      </c>
      <c r="F414" s="29">
        <v>2.226</v>
      </c>
      <c r="G414">
        <v>42.293999999999997</v>
      </c>
    </row>
    <row r="415" spans="1:7" customFormat="1" hidden="1" x14ac:dyDescent="0.25">
      <c r="A415" t="s">
        <v>6</v>
      </c>
      <c r="B415" t="s">
        <v>841</v>
      </c>
      <c r="C415" t="s">
        <v>842</v>
      </c>
      <c r="D415" s="29">
        <v>13</v>
      </c>
      <c r="E415" s="29">
        <v>13</v>
      </c>
      <c r="F415" s="29">
        <v>0.24</v>
      </c>
      <c r="G415">
        <v>3.12</v>
      </c>
    </row>
    <row r="416" spans="1:7" customFormat="1" hidden="1" x14ac:dyDescent="0.25">
      <c r="A416" t="s">
        <v>6</v>
      </c>
      <c r="B416" t="s">
        <v>843</v>
      </c>
      <c r="C416" t="s">
        <v>844</v>
      </c>
      <c r="D416" s="29">
        <v>26</v>
      </c>
      <c r="E416" s="29">
        <v>26</v>
      </c>
      <c r="F416" s="29">
        <v>1.9</v>
      </c>
      <c r="G416">
        <v>49.4</v>
      </c>
    </row>
    <row r="417" spans="1:7" customFormat="1" hidden="1" x14ac:dyDescent="0.25">
      <c r="A417" t="s">
        <v>6</v>
      </c>
      <c r="B417" t="s">
        <v>845</v>
      </c>
      <c r="C417" t="s">
        <v>846</v>
      </c>
      <c r="D417" s="29">
        <v>4</v>
      </c>
      <c r="E417" s="29">
        <v>4</v>
      </c>
      <c r="F417" s="29">
        <v>2.0390000000000001</v>
      </c>
      <c r="G417">
        <v>8.1560000000000006</v>
      </c>
    </row>
    <row r="418" spans="1:7" customFormat="1" hidden="1" x14ac:dyDescent="0.25">
      <c r="A418" t="s">
        <v>6</v>
      </c>
      <c r="B418" t="s">
        <v>847</v>
      </c>
      <c r="C418" t="s">
        <v>848</v>
      </c>
      <c r="D418" s="29">
        <v>19</v>
      </c>
      <c r="E418" s="29">
        <v>19</v>
      </c>
      <c r="F418" s="29">
        <v>0.315</v>
      </c>
      <c r="G418">
        <v>5.9850000000000003</v>
      </c>
    </row>
    <row r="419" spans="1:7" customFormat="1" hidden="1" x14ac:dyDescent="0.25">
      <c r="A419" t="s">
        <v>6</v>
      </c>
      <c r="B419" t="s">
        <v>849</v>
      </c>
      <c r="C419" t="s">
        <v>850</v>
      </c>
      <c r="D419" s="29">
        <v>75</v>
      </c>
      <c r="E419" s="29">
        <v>75</v>
      </c>
      <c r="F419" s="29">
        <v>0.41199999999999998</v>
      </c>
      <c r="G419">
        <v>30.9</v>
      </c>
    </row>
    <row r="420" spans="1:7" customFormat="1" hidden="1" x14ac:dyDescent="0.25">
      <c r="A420" t="s">
        <v>6</v>
      </c>
      <c r="B420" t="s">
        <v>851</v>
      </c>
      <c r="C420" t="s">
        <v>852</v>
      </c>
      <c r="D420" s="29">
        <v>40</v>
      </c>
      <c r="E420" s="29">
        <v>40</v>
      </c>
      <c r="F420" s="29">
        <v>0.40200000000000002</v>
      </c>
      <c r="G420">
        <v>16.079999999999998</v>
      </c>
    </row>
    <row r="421" spans="1:7" customFormat="1" hidden="1" x14ac:dyDescent="0.25">
      <c r="A421" t="s">
        <v>6</v>
      </c>
      <c r="B421" t="s">
        <v>853</v>
      </c>
      <c r="C421" t="s">
        <v>854</v>
      </c>
      <c r="D421" s="29">
        <v>22</v>
      </c>
      <c r="E421" s="29">
        <v>22</v>
      </c>
      <c r="F421" s="29">
        <v>0.216</v>
      </c>
      <c r="G421">
        <v>4.7519999999999998</v>
      </c>
    </row>
    <row r="422" spans="1:7" customFormat="1" hidden="1" x14ac:dyDescent="0.25">
      <c r="A422" t="s">
        <v>6</v>
      </c>
      <c r="B422" t="s">
        <v>855</v>
      </c>
      <c r="C422" t="s">
        <v>856</v>
      </c>
      <c r="D422" s="29">
        <v>2</v>
      </c>
      <c r="E422" s="29">
        <v>2</v>
      </c>
      <c r="F422" s="29">
        <v>0.20599999999999999</v>
      </c>
      <c r="G422">
        <v>0.41199999999999998</v>
      </c>
    </row>
    <row r="423" spans="1:7" customFormat="1" hidden="1" x14ac:dyDescent="0.25">
      <c r="A423" t="s">
        <v>6</v>
      </c>
      <c r="B423" t="s">
        <v>857</v>
      </c>
      <c r="C423" t="s">
        <v>858</v>
      </c>
      <c r="D423" s="29">
        <v>1</v>
      </c>
      <c r="E423" s="29">
        <v>1</v>
      </c>
      <c r="F423" s="29">
        <v>3.7989999999999999</v>
      </c>
      <c r="G423">
        <v>3.7989999999999999</v>
      </c>
    </row>
    <row r="424" spans="1:7" customFormat="1" hidden="1" x14ac:dyDescent="0.25">
      <c r="A424" t="s">
        <v>6</v>
      </c>
      <c r="B424" t="s">
        <v>859</v>
      </c>
      <c r="C424" t="s">
        <v>860</v>
      </c>
      <c r="D424" s="29">
        <v>24</v>
      </c>
      <c r="E424" s="29">
        <v>24</v>
      </c>
      <c r="F424" s="29">
        <v>0.104</v>
      </c>
      <c r="G424">
        <v>2.496</v>
      </c>
    </row>
    <row r="425" spans="1:7" customFormat="1" hidden="1" x14ac:dyDescent="0.25">
      <c r="A425" t="s">
        <v>6</v>
      </c>
      <c r="B425" t="s">
        <v>861</v>
      </c>
      <c r="C425" t="s">
        <v>862</v>
      </c>
      <c r="D425" s="29">
        <v>3</v>
      </c>
      <c r="E425" s="29">
        <v>3</v>
      </c>
      <c r="F425" s="29">
        <v>0.124</v>
      </c>
      <c r="G425">
        <v>0.372</v>
      </c>
    </row>
    <row r="426" spans="1:7" customFormat="1" hidden="1" x14ac:dyDescent="0.25">
      <c r="A426" t="s">
        <v>6</v>
      </c>
      <c r="B426" t="s">
        <v>863</v>
      </c>
      <c r="C426" t="s">
        <v>864</v>
      </c>
      <c r="D426" s="29">
        <v>10</v>
      </c>
      <c r="E426" s="29">
        <v>10</v>
      </c>
      <c r="F426" s="29">
        <v>0.15</v>
      </c>
      <c r="G426">
        <v>1.5</v>
      </c>
    </row>
    <row r="427" spans="1:7" customFormat="1" hidden="1" x14ac:dyDescent="0.25">
      <c r="A427" t="s">
        <v>6</v>
      </c>
      <c r="B427" t="s">
        <v>865</v>
      </c>
      <c r="C427" t="s">
        <v>866</v>
      </c>
      <c r="D427" s="29">
        <v>8</v>
      </c>
      <c r="E427" s="29">
        <v>8</v>
      </c>
      <c r="F427" s="29">
        <v>1.55</v>
      </c>
      <c r="G427">
        <v>12.4</v>
      </c>
    </row>
    <row r="428" spans="1:7" customFormat="1" hidden="1" x14ac:dyDescent="0.25">
      <c r="A428" t="s">
        <v>6</v>
      </c>
      <c r="B428" t="s">
        <v>867</v>
      </c>
      <c r="C428" t="s">
        <v>868</v>
      </c>
      <c r="D428" s="29">
        <v>4</v>
      </c>
      <c r="E428" s="29">
        <v>4</v>
      </c>
      <c r="F428" s="29">
        <v>0.44700000000000001</v>
      </c>
      <c r="G428">
        <v>1.788</v>
      </c>
    </row>
    <row r="429" spans="1:7" customFormat="1" hidden="1" x14ac:dyDescent="0.25">
      <c r="A429" t="s">
        <v>6</v>
      </c>
      <c r="B429" t="s">
        <v>869</v>
      </c>
      <c r="C429" t="s">
        <v>870</v>
      </c>
      <c r="D429" s="29">
        <v>4</v>
      </c>
      <c r="E429" s="29">
        <v>4</v>
      </c>
      <c r="F429" s="29">
        <v>0.41</v>
      </c>
      <c r="G429">
        <v>1.64</v>
      </c>
    </row>
    <row r="430" spans="1:7" customFormat="1" hidden="1" x14ac:dyDescent="0.25">
      <c r="A430" t="s">
        <v>6</v>
      </c>
      <c r="B430" t="s">
        <v>871</v>
      </c>
      <c r="C430" t="s">
        <v>872</v>
      </c>
      <c r="D430" s="29">
        <v>22</v>
      </c>
      <c r="E430" s="29">
        <v>22</v>
      </c>
      <c r="F430" s="29">
        <v>0.247</v>
      </c>
      <c r="G430">
        <v>5.4340000000000002</v>
      </c>
    </row>
    <row r="431" spans="1:7" customFormat="1" hidden="1" x14ac:dyDescent="0.25">
      <c r="A431" t="s">
        <v>6</v>
      </c>
      <c r="B431" t="s">
        <v>873</v>
      </c>
      <c r="C431" t="s">
        <v>874</v>
      </c>
      <c r="D431" s="29">
        <v>5</v>
      </c>
      <c r="E431" s="29">
        <v>5</v>
      </c>
      <c r="F431" s="29">
        <v>0.255</v>
      </c>
      <c r="G431">
        <v>1.2749999999999999</v>
      </c>
    </row>
    <row r="432" spans="1:7" customFormat="1" hidden="1" x14ac:dyDescent="0.25">
      <c r="A432" t="s">
        <v>6</v>
      </c>
      <c r="B432" t="s">
        <v>875</v>
      </c>
      <c r="C432" t="s">
        <v>876</v>
      </c>
      <c r="D432" s="29">
        <v>3</v>
      </c>
      <c r="E432" s="29">
        <v>3</v>
      </c>
      <c r="F432" s="29">
        <v>1.5309999999999999</v>
      </c>
      <c r="G432">
        <v>4.593</v>
      </c>
    </row>
    <row r="433" spans="1:7" customFormat="1" hidden="1" x14ac:dyDescent="0.25">
      <c r="A433" t="s">
        <v>6</v>
      </c>
      <c r="B433" t="s">
        <v>877</v>
      </c>
      <c r="C433" t="s">
        <v>878</v>
      </c>
      <c r="D433" s="29">
        <v>8</v>
      </c>
      <c r="E433" s="29">
        <v>8</v>
      </c>
      <c r="F433" s="29">
        <v>1.546</v>
      </c>
      <c r="G433">
        <v>12.368</v>
      </c>
    </row>
    <row r="434" spans="1:7" customFormat="1" hidden="1" x14ac:dyDescent="0.25">
      <c r="A434" t="s">
        <v>6</v>
      </c>
      <c r="B434" t="s">
        <v>879</v>
      </c>
      <c r="C434" t="s">
        <v>880</v>
      </c>
      <c r="D434" s="29">
        <v>18</v>
      </c>
      <c r="E434" s="29">
        <v>18</v>
      </c>
      <c r="F434" s="29">
        <v>7.9000000000000001E-2</v>
      </c>
      <c r="G434">
        <v>1.4219999999999999</v>
      </c>
    </row>
    <row r="435" spans="1:7" customFormat="1" hidden="1" x14ac:dyDescent="0.25">
      <c r="A435" t="s">
        <v>6</v>
      </c>
      <c r="B435" t="s">
        <v>881</v>
      </c>
      <c r="C435" t="s">
        <v>882</v>
      </c>
      <c r="D435" s="29">
        <v>11</v>
      </c>
      <c r="E435" s="29">
        <v>11</v>
      </c>
      <c r="F435" s="29">
        <v>1.6080000000000001</v>
      </c>
      <c r="G435">
        <v>17.687999999999999</v>
      </c>
    </row>
    <row r="436" spans="1:7" customFormat="1" hidden="1" x14ac:dyDescent="0.25">
      <c r="A436" t="s">
        <v>6</v>
      </c>
      <c r="B436" t="s">
        <v>883</v>
      </c>
      <c r="C436" t="s">
        <v>884</v>
      </c>
      <c r="D436" s="29">
        <v>10</v>
      </c>
      <c r="E436" s="29">
        <v>10</v>
      </c>
      <c r="F436" s="29">
        <v>1.6180000000000001</v>
      </c>
      <c r="G436">
        <v>16.18</v>
      </c>
    </row>
    <row r="437" spans="1:7" customFormat="1" hidden="1" x14ac:dyDescent="0.25">
      <c r="A437" t="s">
        <v>6</v>
      </c>
      <c r="B437" t="s">
        <v>885</v>
      </c>
      <c r="C437" t="s">
        <v>886</v>
      </c>
      <c r="D437" s="29">
        <v>12</v>
      </c>
      <c r="E437" s="29">
        <v>12</v>
      </c>
      <c r="F437" s="29">
        <v>5.5E-2</v>
      </c>
      <c r="G437">
        <v>0.66</v>
      </c>
    </row>
    <row r="438" spans="1:7" customFormat="1" hidden="1" x14ac:dyDescent="0.25">
      <c r="A438" t="s">
        <v>6</v>
      </c>
      <c r="B438" t="s">
        <v>887</v>
      </c>
      <c r="C438" t="s">
        <v>888</v>
      </c>
      <c r="D438" s="29">
        <v>10</v>
      </c>
      <c r="E438" s="29">
        <v>10</v>
      </c>
      <c r="F438" s="29">
        <v>1.2999999999999999E-2</v>
      </c>
      <c r="G438">
        <v>0.13</v>
      </c>
    </row>
    <row r="439" spans="1:7" customFormat="1" hidden="1" x14ac:dyDescent="0.25">
      <c r="A439" t="s">
        <v>6</v>
      </c>
      <c r="B439" t="s">
        <v>889</v>
      </c>
      <c r="C439" t="s">
        <v>890</v>
      </c>
      <c r="D439" s="29">
        <v>28</v>
      </c>
      <c r="E439" s="29">
        <v>28</v>
      </c>
      <c r="F439" s="29">
        <v>3.5999999999999997E-2</v>
      </c>
      <c r="G439">
        <v>1.008</v>
      </c>
    </row>
    <row r="440" spans="1:7" customFormat="1" hidden="1" x14ac:dyDescent="0.25">
      <c r="A440" t="s">
        <v>6</v>
      </c>
      <c r="B440" t="s">
        <v>891</v>
      </c>
      <c r="C440" t="s">
        <v>892</v>
      </c>
      <c r="D440" s="29">
        <v>7</v>
      </c>
      <c r="E440" s="29">
        <v>7</v>
      </c>
      <c r="F440" s="29">
        <v>3.5000000000000003E-2</v>
      </c>
      <c r="G440">
        <v>0.245</v>
      </c>
    </row>
    <row r="441" spans="1:7" customFormat="1" hidden="1" x14ac:dyDescent="0.25">
      <c r="A441" t="s">
        <v>6</v>
      </c>
      <c r="B441" t="s">
        <v>893</v>
      </c>
      <c r="C441" t="s">
        <v>894</v>
      </c>
      <c r="D441" s="29">
        <v>11</v>
      </c>
      <c r="E441" s="29">
        <v>11</v>
      </c>
      <c r="F441" s="29">
        <v>4.9000000000000002E-2</v>
      </c>
      <c r="G441">
        <v>0.53900000000000003</v>
      </c>
    </row>
    <row r="442" spans="1:7" customFormat="1" hidden="1" x14ac:dyDescent="0.25">
      <c r="A442" t="s">
        <v>6</v>
      </c>
      <c r="B442" t="s">
        <v>895</v>
      </c>
      <c r="C442" t="s">
        <v>896</v>
      </c>
      <c r="D442" s="29">
        <v>11</v>
      </c>
      <c r="E442" s="29">
        <v>11</v>
      </c>
      <c r="F442" s="29">
        <v>1.5880000000000001</v>
      </c>
      <c r="G442">
        <v>17.468</v>
      </c>
    </row>
    <row r="443" spans="1:7" customFormat="1" hidden="1" x14ac:dyDescent="0.25">
      <c r="A443" t="s">
        <v>6</v>
      </c>
      <c r="B443" t="s">
        <v>897</v>
      </c>
      <c r="C443" t="s">
        <v>898</v>
      </c>
      <c r="D443" s="29">
        <v>4</v>
      </c>
      <c r="E443" s="29">
        <v>4</v>
      </c>
      <c r="F443" s="29">
        <v>2.4550000000000001</v>
      </c>
      <c r="G443">
        <v>9.82</v>
      </c>
    </row>
    <row r="444" spans="1:7" customFormat="1" hidden="1" x14ac:dyDescent="0.25">
      <c r="A444" t="s">
        <v>6</v>
      </c>
      <c r="B444" t="s">
        <v>899</v>
      </c>
      <c r="C444" t="s">
        <v>900</v>
      </c>
      <c r="D444" s="29">
        <v>23</v>
      </c>
      <c r="E444" s="29">
        <v>23</v>
      </c>
      <c r="F444" s="29">
        <v>0.24099999999999999</v>
      </c>
      <c r="G444">
        <v>5.5430000000000001</v>
      </c>
    </row>
    <row r="445" spans="1:7" customFormat="1" hidden="1" x14ac:dyDescent="0.25">
      <c r="A445" t="s">
        <v>6</v>
      </c>
      <c r="B445" t="s">
        <v>901</v>
      </c>
      <c r="C445" t="s">
        <v>902</v>
      </c>
      <c r="D445" s="29">
        <v>5</v>
      </c>
      <c r="E445" s="29">
        <v>5</v>
      </c>
      <c r="F445" s="29">
        <v>0.65600000000000003</v>
      </c>
      <c r="G445">
        <v>3.28</v>
      </c>
    </row>
    <row r="446" spans="1:7" customFormat="1" hidden="1" x14ac:dyDescent="0.25">
      <c r="A446" t="s">
        <v>6</v>
      </c>
      <c r="B446" t="s">
        <v>903</v>
      </c>
      <c r="C446" t="s">
        <v>904</v>
      </c>
      <c r="D446" s="29">
        <v>9</v>
      </c>
      <c r="E446" s="29">
        <v>9</v>
      </c>
      <c r="F446" s="29">
        <v>0.06</v>
      </c>
      <c r="G446">
        <v>0.54</v>
      </c>
    </row>
    <row r="447" spans="1:7" customFormat="1" hidden="1" x14ac:dyDescent="0.25">
      <c r="A447" t="s">
        <v>6</v>
      </c>
      <c r="B447" t="s">
        <v>907</v>
      </c>
      <c r="C447" t="s">
        <v>908</v>
      </c>
      <c r="D447" s="29">
        <v>1</v>
      </c>
      <c r="E447" s="29">
        <v>1</v>
      </c>
      <c r="F447" s="29">
        <v>1.36</v>
      </c>
      <c r="G447">
        <v>1.36</v>
      </c>
    </row>
    <row r="448" spans="1:7" customFormat="1" hidden="1" x14ac:dyDescent="0.25">
      <c r="A448" t="s">
        <v>6</v>
      </c>
      <c r="B448" t="s">
        <v>909</v>
      </c>
      <c r="C448" t="s">
        <v>910</v>
      </c>
      <c r="D448" s="29">
        <v>5</v>
      </c>
      <c r="E448" s="29">
        <v>5</v>
      </c>
      <c r="F448" s="29">
        <v>1.2669999999999999</v>
      </c>
      <c r="G448">
        <v>6.335</v>
      </c>
    </row>
    <row r="449" spans="1:7" customFormat="1" hidden="1" x14ac:dyDescent="0.25">
      <c r="A449" t="s">
        <v>6</v>
      </c>
      <c r="B449" t="s">
        <v>911</v>
      </c>
      <c r="C449" t="s">
        <v>912</v>
      </c>
      <c r="D449" s="29">
        <v>11</v>
      </c>
      <c r="E449" s="29">
        <v>11</v>
      </c>
      <c r="F449" s="29">
        <v>0.129</v>
      </c>
      <c r="G449">
        <v>1.419</v>
      </c>
    </row>
    <row r="450" spans="1:7" customFormat="1" hidden="1" x14ac:dyDescent="0.25">
      <c r="A450" t="s">
        <v>6</v>
      </c>
      <c r="B450" t="s">
        <v>913</v>
      </c>
      <c r="C450" t="s">
        <v>914</v>
      </c>
      <c r="D450" s="29">
        <v>70</v>
      </c>
      <c r="E450" s="29">
        <v>70</v>
      </c>
      <c r="F450" s="29">
        <v>0.41199999999999998</v>
      </c>
      <c r="G450">
        <v>28.84</v>
      </c>
    </row>
    <row r="451" spans="1:7" customFormat="1" hidden="1" x14ac:dyDescent="0.25">
      <c r="A451" t="s">
        <v>6</v>
      </c>
      <c r="B451" t="s">
        <v>915</v>
      </c>
      <c r="C451" t="s">
        <v>916</v>
      </c>
      <c r="D451" s="29">
        <v>4</v>
      </c>
      <c r="E451" s="29">
        <v>4</v>
      </c>
      <c r="F451" s="29">
        <v>1.075</v>
      </c>
      <c r="G451">
        <v>4.3</v>
      </c>
    </row>
    <row r="452" spans="1:7" customFormat="1" hidden="1" x14ac:dyDescent="0.25">
      <c r="A452" t="s">
        <v>6</v>
      </c>
      <c r="B452" t="s">
        <v>917</v>
      </c>
      <c r="C452" t="s">
        <v>918</v>
      </c>
      <c r="D452" s="29">
        <v>68</v>
      </c>
      <c r="E452" s="29">
        <v>68</v>
      </c>
      <c r="F452" s="29">
        <v>4.5999999999999999E-2</v>
      </c>
      <c r="G452">
        <v>3.1280000000000001</v>
      </c>
    </row>
    <row r="453" spans="1:7" customFormat="1" hidden="1" x14ac:dyDescent="0.25">
      <c r="A453" t="s">
        <v>6</v>
      </c>
      <c r="B453" t="s">
        <v>919</v>
      </c>
      <c r="C453" t="s">
        <v>920</v>
      </c>
      <c r="D453" s="29">
        <v>12</v>
      </c>
      <c r="E453" s="29">
        <v>12</v>
      </c>
      <c r="F453" s="29">
        <v>0.23</v>
      </c>
      <c r="G453">
        <v>2.76</v>
      </c>
    </row>
    <row r="454" spans="1:7" customFormat="1" hidden="1" x14ac:dyDescent="0.25">
      <c r="A454" t="s">
        <v>6</v>
      </c>
      <c r="B454" t="s">
        <v>921</v>
      </c>
      <c r="C454" t="s">
        <v>922</v>
      </c>
      <c r="D454" s="29">
        <v>16</v>
      </c>
      <c r="E454" s="29">
        <v>16</v>
      </c>
      <c r="F454" s="29">
        <v>0.32900000000000001</v>
      </c>
      <c r="G454">
        <v>5.2640000000000002</v>
      </c>
    </row>
    <row r="455" spans="1:7" customFormat="1" hidden="1" x14ac:dyDescent="0.25">
      <c r="A455" t="s">
        <v>6</v>
      </c>
      <c r="B455" t="s">
        <v>923</v>
      </c>
      <c r="C455" t="s">
        <v>924</v>
      </c>
      <c r="D455" s="29">
        <v>45</v>
      </c>
      <c r="E455" s="29">
        <v>45</v>
      </c>
      <c r="F455" s="29">
        <v>0.185</v>
      </c>
      <c r="G455">
        <v>8.3249999999999993</v>
      </c>
    </row>
    <row r="456" spans="1:7" customFormat="1" hidden="1" x14ac:dyDescent="0.25">
      <c r="A456" t="s">
        <v>6</v>
      </c>
      <c r="B456" t="s">
        <v>925</v>
      </c>
      <c r="C456" t="s">
        <v>926</v>
      </c>
      <c r="D456" s="29">
        <v>6</v>
      </c>
      <c r="E456" s="29">
        <v>6</v>
      </c>
      <c r="F456" s="29">
        <v>0.188</v>
      </c>
      <c r="G456">
        <v>1.1279999999999999</v>
      </c>
    </row>
    <row r="457" spans="1:7" customFormat="1" hidden="1" x14ac:dyDescent="0.25">
      <c r="A457" t="s">
        <v>6</v>
      </c>
      <c r="B457" t="s">
        <v>927</v>
      </c>
      <c r="C457" t="s">
        <v>928</v>
      </c>
      <c r="D457" s="29">
        <v>75</v>
      </c>
      <c r="E457" s="29">
        <v>75</v>
      </c>
      <c r="F457" s="29">
        <v>2.8889999999999998</v>
      </c>
      <c r="G457">
        <v>216.67500000000001</v>
      </c>
    </row>
    <row r="458" spans="1:7" customFormat="1" hidden="1" x14ac:dyDescent="0.25">
      <c r="A458" t="s">
        <v>6</v>
      </c>
      <c r="B458" t="s">
        <v>929</v>
      </c>
      <c r="C458" t="s">
        <v>930</v>
      </c>
      <c r="D458" s="29">
        <v>20</v>
      </c>
      <c r="E458" s="29">
        <v>20</v>
      </c>
      <c r="F458" s="29">
        <v>0.11700000000000001</v>
      </c>
      <c r="G458">
        <v>2.34</v>
      </c>
    </row>
    <row r="459" spans="1:7" customFormat="1" hidden="1" x14ac:dyDescent="0.25">
      <c r="A459" t="s">
        <v>6</v>
      </c>
      <c r="B459" t="s">
        <v>931</v>
      </c>
      <c r="C459" t="s">
        <v>932</v>
      </c>
      <c r="D459" s="29">
        <v>40</v>
      </c>
      <c r="E459" s="29">
        <v>40</v>
      </c>
      <c r="F459" s="29">
        <v>0.29299999999999998</v>
      </c>
      <c r="G459">
        <v>11.72</v>
      </c>
    </row>
    <row r="460" spans="1:7" customFormat="1" hidden="1" x14ac:dyDescent="0.25">
      <c r="A460" t="s">
        <v>6</v>
      </c>
      <c r="B460" t="s">
        <v>933</v>
      </c>
      <c r="C460" t="s">
        <v>934</v>
      </c>
      <c r="D460" s="29">
        <v>39</v>
      </c>
      <c r="E460" s="29">
        <v>39</v>
      </c>
      <c r="F460" s="29">
        <v>1.129</v>
      </c>
      <c r="G460">
        <v>44.030999999999999</v>
      </c>
    </row>
    <row r="461" spans="1:7" customFormat="1" hidden="1" x14ac:dyDescent="0.25">
      <c r="A461" t="s">
        <v>6</v>
      </c>
      <c r="B461" t="s">
        <v>935</v>
      </c>
      <c r="C461" t="s">
        <v>936</v>
      </c>
      <c r="D461" s="29">
        <v>11</v>
      </c>
      <c r="E461" s="29">
        <v>11</v>
      </c>
      <c r="F461" s="29">
        <v>1.762</v>
      </c>
      <c r="G461">
        <v>19.382000000000001</v>
      </c>
    </row>
    <row r="462" spans="1:7" customFormat="1" hidden="1" x14ac:dyDescent="0.25">
      <c r="A462" t="s">
        <v>6</v>
      </c>
      <c r="B462" t="s">
        <v>937</v>
      </c>
      <c r="C462" t="s">
        <v>938</v>
      </c>
      <c r="D462" s="29">
        <v>2</v>
      </c>
      <c r="E462" s="29">
        <v>2</v>
      </c>
      <c r="F462" s="29">
        <v>1.0069999999999999</v>
      </c>
      <c r="G462">
        <v>2.0139999999999998</v>
      </c>
    </row>
    <row r="463" spans="1:7" customFormat="1" hidden="1" x14ac:dyDescent="0.25">
      <c r="A463" t="s">
        <v>6</v>
      </c>
      <c r="B463" t="s">
        <v>939</v>
      </c>
      <c r="C463" t="s">
        <v>940</v>
      </c>
      <c r="D463" s="29">
        <v>6</v>
      </c>
      <c r="E463" s="29">
        <v>6</v>
      </c>
      <c r="F463" s="29">
        <v>0.35799999999999998</v>
      </c>
      <c r="G463">
        <v>2.1480000000000001</v>
      </c>
    </row>
    <row r="464" spans="1:7" customFormat="1" hidden="1" x14ac:dyDescent="0.25">
      <c r="A464" t="s">
        <v>6</v>
      </c>
      <c r="B464" t="s">
        <v>941</v>
      </c>
      <c r="C464" t="s">
        <v>942</v>
      </c>
      <c r="D464" s="29">
        <v>11</v>
      </c>
      <c r="E464" s="29">
        <v>11</v>
      </c>
      <c r="F464" s="29">
        <v>0.218</v>
      </c>
      <c r="G464">
        <v>2.3980000000000001</v>
      </c>
    </row>
    <row r="465" spans="1:7" customFormat="1" hidden="1" x14ac:dyDescent="0.25">
      <c r="A465" t="s">
        <v>6</v>
      </c>
      <c r="B465" t="s">
        <v>943</v>
      </c>
      <c r="C465" t="s">
        <v>944</v>
      </c>
      <c r="D465" s="29">
        <v>18</v>
      </c>
      <c r="E465" s="29">
        <v>18</v>
      </c>
      <c r="F465" s="29">
        <v>6.3E-2</v>
      </c>
      <c r="G465">
        <v>1.1339999999999999</v>
      </c>
    </row>
    <row r="466" spans="1:7" customFormat="1" hidden="1" x14ac:dyDescent="0.25">
      <c r="A466" t="s">
        <v>6</v>
      </c>
      <c r="B466" t="s">
        <v>945</v>
      </c>
      <c r="C466" t="s">
        <v>946</v>
      </c>
      <c r="D466" s="29">
        <v>4</v>
      </c>
      <c r="E466" s="29">
        <v>4</v>
      </c>
      <c r="F466" s="29">
        <v>8.7999999999999995E-2</v>
      </c>
      <c r="G466">
        <v>0.35199999999999998</v>
      </c>
    </row>
    <row r="467" spans="1:7" customFormat="1" hidden="1" x14ac:dyDescent="0.25">
      <c r="A467" t="s">
        <v>6</v>
      </c>
      <c r="B467" t="s">
        <v>947</v>
      </c>
      <c r="C467" t="s">
        <v>948</v>
      </c>
      <c r="D467" s="29">
        <v>2</v>
      </c>
      <c r="E467" s="29">
        <v>2</v>
      </c>
      <c r="F467" s="29">
        <v>1.0009999999999999</v>
      </c>
      <c r="G467">
        <v>2.0019999999999998</v>
      </c>
    </row>
    <row r="468" spans="1:7" customFormat="1" hidden="1" x14ac:dyDescent="0.25">
      <c r="A468" t="s">
        <v>6</v>
      </c>
      <c r="B468" t="s">
        <v>949</v>
      </c>
      <c r="C468" t="s">
        <v>950</v>
      </c>
      <c r="D468" s="29">
        <v>1</v>
      </c>
      <c r="E468" s="29">
        <v>1</v>
      </c>
      <c r="F468" s="29">
        <v>0.38700000000000001</v>
      </c>
      <c r="G468">
        <v>0.38700000000000001</v>
      </c>
    </row>
    <row r="469" spans="1:7" customFormat="1" hidden="1" x14ac:dyDescent="0.25">
      <c r="A469" t="s">
        <v>6</v>
      </c>
      <c r="B469" t="s">
        <v>951</v>
      </c>
      <c r="C469" t="s">
        <v>952</v>
      </c>
      <c r="D469" s="29">
        <v>7</v>
      </c>
      <c r="E469" s="29">
        <v>7</v>
      </c>
      <c r="F469" s="29">
        <v>0.63800000000000001</v>
      </c>
      <c r="G469">
        <v>4.4660000000000002</v>
      </c>
    </row>
    <row r="470" spans="1:7" customFormat="1" hidden="1" x14ac:dyDescent="0.25">
      <c r="A470" t="s">
        <v>6</v>
      </c>
      <c r="B470" t="s">
        <v>953</v>
      </c>
      <c r="C470" t="s">
        <v>954</v>
      </c>
      <c r="D470" s="29">
        <v>9</v>
      </c>
      <c r="E470" s="29">
        <v>9</v>
      </c>
      <c r="F470" s="29">
        <v>1.4E-2</v>
      </c>
      <c r="G470">
        <v>0.126</v>
      </c>
    </row>
    <row r="471" spans="1:7" customFormat="1" hidden="1" x14ac:dyDescent="0.25">
      <c r="A471" t="s">
        <v>6</v>
      </c>
      <c r="B471" t="s">
        <v>957</v>
      </c>
      <c r="C471" t="s">
        <v>958</v>
      </c>
      <c r="D471" s="29">
        <v>16</v>
      </c>
      <c r="E471" s="29">
        <v>16</v>
      </c>
      <c r="F471" s="29">
        <v>8.5000000000000006E-2</v>
      </c>
      <c r="G471">
        <v>1.36</v>
      </c>
    </row>
    <row r="472" spans="1:7" customFormat="1" hidden="1" x14ac:dyDescent="0.25">
      <c r="A472" t="s">
        <v>6</v>
      </c>
      <c r="B472" t="s">
        <v>959</v>
      </c>
      <c r="C472" t="s">
        <v>960</v>
      </c>
      <c r="D472" s="29">
        <v>34</v>
      </c>
      <c r="E472" s="29">
        <v>34</v>
      </c>
      <c r="F472" s="29">
        <v>0.55700000000000005</v>
      </c>
      <c r="G472">
        <v>18.937999999999999</v>
      </c>
    </row>
    <row r="473" spans="1:7" customFormat="1" hidden="1" x14ac:dyDescent="0.25">
      <c r="A473" t="s">
        <v>6</v>
      </c>
      <c r="B473" t="s">
        <v>961</v>
      </c>
      <c r="C473" t="s">
        <v>962</v>
      </c>
      <c r="D473" s="29">
        <v>49</v>
      </c>
      <c r="E473" s="29">
        <v>49</v>
      </c>
      <c r="F473" s="29">
        <v>0.48399999999999999</v>
      </c>
      <c r="G473">
        <v>23.716000000000001</v>
      </c>
    </row>
    <row r="474" spans="1:7" customFormat="1" hidden="1" x14ac:dyDescent="0.25">
      <c r="A474" t="s">
        <v>6</v>
      </c>
      <c r="B474" t="s">
        <v>963</v>
      </c>
      <c r="C474" t="s">
        <v>964</v>
      </c>
      <c r="D474" s="29">
        <v>40</v>
      </c>
      <c r="E474" s="29">
        <v>40</v>
      </c>
      <c r="F474" s="29">
        <v>0.47599999999999998</v>
      </c>
      <c r="G474">
        <v>19.04</v>
      </c>
    </row>
    <row r="475" spans="1:7" customFormat="1" hidden="1" x14ac:dyDescent="0.25">
      <c r="A475" t="s">
        <v>6</v>
      </c>
      <c r="B475" t="s">
        <v>965</v>
      </c>
      <c r="C475" t="s">
        <v>966</v>
      </c>
      <c r="D475" s="29">
        <v>80</v>
      </c>
      <c r="E475" s="29">
        <v>80</v>
      </c>
      <c r="F475" s="29">
        <v>0.42099999999999999</v>
      </c>
      <c r="G475">
        <v>33.68</v>
      </c>
    </row>
    <row r="476" spans="1:7" customFormat="1" hidden="1" x14ac:dyDescent="0.25">
      <c r="A476" t="s">
        <v>6</v>
      </c>
      <c r="B476" t="s">
        <v>967</v>
      </c>
      <c r="C476" t="s">
        <v>968</v>
      </c>
      <c r="D476" s="29">
        <v>5</v>
      </c>
      <c r="E476" s="29">
        <v>5</v>
      </c>
      <c r="F476" s="29">
        <v>2.6709999999999998</v>
      </c>
      <c r="G476">
        <v>13.355</v>
      </c>
    </row>
    <row r="477" spans="1:7" customFormat="1" hidden="1" x14ac:dyDescent="0.25">
      <c r="A477" t="s">
        <v>6</v>
      </c>
      <c r="B477" t="s">
        <v>969</v>
      </c>
      <c r="C477" t="s">
        <v>970</v>
      </c>
      <c r="D477" s="29">
        <v>88</v>
      </c>
      <c r="E477" s="29">
        <v>88</v>
      </c>
      <c r="F477" s="29">
        <v>1.7549999999999999</v>
      </c>
      <c r="G477">
        <v>154.44</v>
      </c>
    </row>
    <row r="478" spans="1:7" customFormat="1" hidden="1" x14ac:dyDescent="0.25">
      <c r="A478" t="s">
        <v>6</v>
      </c>
      <c r="B478" t="s">
        <v>971</v>
      </c>
      <c r="C478" t="s">
        <v>972</v>
      </c>
      <c r="D478" s="29">
        <v>17</v>
      </c>
      <c r="E478" s="29">
        <v>17</v>
      </c>
      <c r="F478" s="29">
        <v>1.8480000000000001</v>
      </c>
      <c r="G478">
        <v>31.416</v>
      </c>
    </row>
    <row r="479" spans="1:7" customFormat="1" hidden="1" x14ac:dyDescent="0.25">
      <c r="A479" t="s">
        <v>6</v>
      </c>
      <c r="B479" t="s">
        <v>973</v>
      </c>
      <c r="C479" t="s">
        <v>974</v>
      </c>
      <c r="D479" s="29">
        <v>10</v>
      </c>
      <c r="E479" s="29">
        <v>10</v>
      </c>
      <c r="F479" s="29">
        <v>1.716</v>
      </c>
      <c r="G479">
        <v>17.16</v>
      </c>
    </row>
    <row r="480" spans="1:7" customFormat="1" hidden="1" x14ac:dyDescent="0.25">
      <c r="A480" t="s">
        <v>6</v>
      </c>
      <c r="B480" t="s">
        <v>975</v>
      </c>
      <c r="C480" t="s">
        <v>976</v>
      </c>
      <c r="D480" s="29">
        <v>1</v>
      </c>
      <c r="E480" s="29">
        <v>1</v>
      </c>
      <c r="F480" s="29">
        <v>3.0939999999999999</v>
      </c>
      <c r="G480">
        <v>3.0939999999999999</v>
      </c>
    </row>
    <row r="481" spans="1:7" customFormat="1" hidden="1" x14ac:dyDescent="0.25">
      <c r="A481" t="s">
        <v>6</v>
      </c>
      <c r="B481" t="s">
        <v>977</v>
      </c>
      <c r="C481" t="s">
        <v>978</v>
      </c>
      <c r="D481" s="29">
        <v>11</v>
      </c>
      <c r="E481" s="29">
        <v>11</v>
      </c>
      <c r="F481" s="29">
        <v>2.3380000000000001</v>
      </c>
      <c r="G481">
        <v>25.718</v>
      </c>
    </row>
    <row r="482" spans="1:7" customFormat="1" hidden="1" x14ac:dyDescent="0.25">
      <c r="A482" t="s">
        <v>6</v>
      </c>
      <c r="B482" t="s">
        <v>983</v>
      </c>
      <c r="C482" t="s">
        <v>984</v>
      </c>
      <c r="D482" s="29">
        <v>31</v>
      </c>
      <c r="E482" s="29">
        <v>31</v>
      </c>
      <c r="F482" s="29">
        <v>2.5019999999999998</v>
      </c>
      <c r="G482">
        <v>77.561999999999998</v>
      </c>
    </row>
    <row r="483" spans="1:7" customFormat="1" hidden="1" x14ac:dyDescent="0.25">
      <c r="A483" t="s">
        <v>6</v>
      </c>
      <c r="B483" t="s">
        <v>985</v>
      </c>
      <c r="C483" t="s">
        <v>986</v>
      </c>
      <c r="D483" s="29">
        <v>25</v>
      </c>
      <c r="E483" s="29">
        <v>25</v>
      </c>
      <c r="F483" s="29">
        <v>2.2040000000000002</v>
      </c>
      <c r="G483">
        <v>55.1</v>
      </c>
    </row>
    <row r="484" spans="1:7" customFormat="1" hidden="1" x14ac:dyDescent="0.25">
      <c r="A484" t="s">
        <v>6</v>
      </c>
      <c r="B484" t="s">
        <v>987</v>
      </c>
      <c r="C484" t="s">
        <v>988</v>
      </c>
      <c r="D484" s="29">
        <v>5</v>
      </c>
      <c r="E484" s="29">
        <v>5</v>
      </c>
      <c r="F484" s="29">
        <v>2.2480000000000002</v>
      </c>
      <c r="G484">
        <v>11.24</v>
      </c>
    </row>
    <row r="485" spans="1:7" customFormat="1" hidden="1" x14ac:dyDescent="0.25">
      <c r="A485" t="s">
        <v>6</v>
      </c>
      <c r="B485" t="s">
        <v>989</v>
      </c>
      <c r="C485" t="s">
        <v>990</v>
      </c>
      <c r="D485" s="29">
        <v>1</v>
      </c>
      <c r="E485" s="29">
        <v>1</v>
      </c>
      <c r="F485" s="29">
        <v>2.2280000000000002</v>
      </c>
      <c r="G485">
        <v>2.2280000000000002</v>
      </c>
    </row>
    <row r="486" spans="1:7" customFormat="1" hidden="1" x14ac:dyDescent="0.25">
      <c r="A486" t="s">
        <v>6</v>
      </c>
      <c r="B486" t="s">
        <v>991</v>
      </c>
      <c r="C486" t="s">
        <v>992</v>
      </c>
      <c r="D486" s="29">
        <v>2</v>
      </c>
      <c r="E486" s="29">
        <v>2</v>
      </c>
      <c r="F486" s="29">
        <v>3.1160000000000001</v>
      </c>
      <c r="G486">
        <v>6.2320000000000002</v>
      </c>
    </row>
    <row r="487" spans="1:7" customFormat="1" hidden="1" x14ac:dyDescent="0.25">
      <c r="A487" t="s">
        <v>6</v>
      </c>
      <c r="B487" t="s">
        <v>993</v>
      </c>
      <c r="C487" t="s">
        <v>994</v>
      </c>
      <c r="D487" s="29">
        <v>9</v>
      </c>
      <c r="E487" s="29">
        <v>9</v>
      </c>
      <c r="F487" s="29">
        <v>3.105</v>
      </c>
      <c r="G487">
        <v>27.945</v>
      </c>
    </row>
    <row r="488" spans="1:7" customFormat="1" hidden="1" x14ac:dyDescent="0.25">
      <c r="A488" t="s">
        <v>6</v>
      </c>
      <c r="B488" t="s">
        <v>995</v>
      </c>
      <c r="C488" t="s">
        <v>996</v>
      </c>
      <c r="D488" s="29">
        <v>110</v>
      </c>
      <c r="E488" s="29">
        <v>110</v>
      </c>
      <c r="F488" s="29">
        <v>4.1000000000000002E-2</v>
      </c>
      <c r="G488">
        <v>4.51</v>
      </c>
    </row>
    <row r="489" spans="1:7" customFormat="1" hidden="1" x14ac:dyDescent="0.25">
      <c r="A489" t="s">
        <v>6</v>
      </c>
      <c r="B489" t="s">
        <v>997</v>
      </c>
      <c r="C489" t="s">
        <v>998</v>
      </c>
      <c r="D489" s="29">
        <v>29</v>
      </c>
      <c r="E489" s="29">
        <v>29</v>
      </c>
      <c r="F489" s="29">
        <v>3.9E-2</v>
      </c>
      <c r="G489">
        <v>1.131</v>
      </c>
    </row>
    <row r="490" spans="1:7" customFormat="1" hidden="1" x14ac:dyDescent="0.25">
      <c r="A490" t="s">
        <v>6</v>
      </c>
      <c r="B490" t="s">
        <v>999</v>
      </c>
      <c r="C490" t="s">
        <v>1000</v>
      </c>
      <c r="D490" s="29">
        <v>138</v>
      </c>
      <c r="E490" s="29">
        <v>138</v>
      </c>
      <c r="F490" s="29">
        <v>0.04</v>
      </c>
      <c r="G490">
        <v>5.52</v>
      </c>
    </row>
    <row r="491" spans="1:7" customFormat="1" hidden="1" x14ac:dyDescent="0.25">
      <c r="A491" t="s">
        <v>6</v>
      </c>
      <c r="B491" t="s">
        <v>1001</v>
      </c>
      <c r="C491" t="s">
        <v>1002</v>
      </c>
      <c r="D491" s="29">
        <v>25</v>
      </c>
      <c r="E491" s="29">
        <v>25</v>
      </c>
      <c r="F491" s="29">
        <v>3.9E-2</v>
      </c>
      <c r="G491">
        <v>0.97499999999999998</v>
      </c>
    </row>
    <row r="492" spans="1:7" customFormat="1" hidden="1" x14ac:dyDescent="0.25">
      <c r="A492" t="s">
        <v>6</v>
      </c>
      <c r="B492" t="s">
        <v>1003</v>
      </c>
      <c r="C492" t="s">
        <v>1004</v>
      </c>
      <c r="D492" s="29">
        <v>45</v>
      </c>
      <c r="E492" s="29">
        <v>45</v>
      </c>
      <c r="F492" s="29">
        <v>3.1E-2</v>
      </c>
      <c r="G492">
        <v>1.395</v>
      </c>
    </row>
    <row r="493" spans="1:7" customFormat="1" hidden="1" x14ac:dyDescent="0.25">
      <c r="A493" t="s">
        <v>6</v>
      </c>
      <c r="B493" t="s">
        <v>1005</v>
      </c>
      <c r="C493" t="s">
        <v>1006</v>
      </c>
      <c r="D493" s="29">
        <v>3</v>
      </c>
      <c r="E493" s="29">
        <v>3</v>
      </c>
      <c r="F493" s="29">
        <v>4.1000000000000002E-2</v>
      </c>
      <c r="G493">
        <v>0.123</v>
      </c>
    </row>
    <row r="494" spans="1:7" customFormat="1" hidden="1" x14ac:dyDescent="0.25">
      <c r="A494" t="s">
        <v>6</v>
      </c>
      <c r="B494" t="s">
        <v>1007</v>
      </c>
      <c r="C494" t="s">
        <v>1008</v>
      </c>
      <c r="D494" s="29">
        <v>1</v>
      </c>
      <c r="E494" s="29">
        <v>1</v>
      </c>
      <c r="F494" s="29">
        <v>3.5000000000000003E-2</v>
      </c>
      <c r="G494">
        <v>3.5000000000000003E-2</v>
      </c>
    </row>
    <row r="495" spans="1:7" customFormat="1" hidden="1" x14ac:dyDescent="0.25">
      <c r="A495" t="s">
        <v>6</v>
      </c>
      <c r="B495" t="s">
        <v>1009</v>
      </c>
      <c r="C495" t="s">
        <v>1010</v>
      </c>
      <c r="D495" s="29">
        <v>3</v>
      </c>
      <c r="E495" s="29">
        <v>3</v>
      </c>
      <c r="F495" s="29">
        <v>0.17299999999999999</v>
      </c>
      <c r="G495">
        <v>0.51900000000000002</v>
      </c>
    </row>
    <row r="496" spans="1:7" customFormat="1" hidden="1" x14ac:dyDescent="0.25">
      <c r="A496" t="s">
        <v>6</v>
      </c>
      <c r="B496" t="s">
        <v>1011</v>
      </c>
      <c r="C496" t="s">
        <v>1012</v>
      </c>
      <c r="D496" s="29">
        <v>17</v>
      </c>
      <c r="E496" s="29">
        <v>17</v>
      </c>
      <c r="F496" s="29">
        <v>1.5640000000000001</v>
      </c>
      <c r="G496">
        <v>26.588000000000001</v>
      </c>
    </row>
    <row r="497" spans="1:7" customFormat="1" hidden="1" x14ac:dyDescent="0.25">
      <c r="A497" t="s">
        <v>6</v>
      </c>
      <c r="B497" t="s">
        <v>1013</v>
      </c>
      <c r="C497" t="s">
        <v>1014</v>
      </c>
      <c r="D497" s="29">
        <v>3</v>
      </c>
      <c r="E497" s="29">
        <v>3</v>
      </c>
      <c r="F497" s="29">
        <v>8.3800000000000008</v>
      </c>
      <c r="G497">
        <v>25.14</v>
      </c>
    </row>
    <row r="498" spans="1:7" customFormat="1" hidden="1" x14ac:dyDescent="0.25">
      <c r="A498" t="s">
        <v>6</v>
      </c>
      <c r="B498" t="s">
        <v>1015</v>
      </c>
      <c r="C498" t="s">
        <v>1016</v>
      </c>
      <c r="D498" s="29">
        <v>1</v>
      </c>
      <c r="E498" s="29">
        <v>1</v>
      </c>
      <c r="F498" s="29">
        <v>8.43</v>
      </c>
      <c r="G498">
        <v>8.43</v>
      </c>
    </row>
    <row r="499" spans="1:7" customFormat="1" hidden="1" x14ac:dyDescent="0.25">
      <c r="A499" t="s">
        <v>6</v>
      </c>
      <c r="B499" t="s">
        <v>1017</v>
      </c>
      <c r="C499" t="s">
        <v>1018</v>
      </c>
      <c r="D499" s="29">
        <v>8</v>
      </c>
      <c r="E499" s="29">
        <v>8</v>
      </c>
      <c r="F499" s="29">
        <v>5.12</v>
      </c>
      <c r="G499">
        <v>40.96</v>
      </c>
    </row>
    <row r="500" spans="1:7" customFormat="1" hidden="1" x14ac:dyDescent="0.25">
      <c r="A500" t="s">
        <v>6</v>
      </c>
      <c r="B500" t="s">
        <v>1019</v>
      </c>
      <c r="C500" t="s">
        <v>1020</v>
      </c>
      <c r="D500" s="29">
        <v>3</v>
      </c>
      <c r="E500" s="29">
        <v>3</v>
      </c>
      <c r="F500" s="29">
        <v>7.4749999999999996</v>
      </c>
      <c r="G500">
        <v>22.425000000000001</v>
      </c>
    </row>
    <row r="501" spans="1:7" customFormat="1" hidden="1" x14ac:dyDescent="0.25">
      <c r="A501" t="s">
        <v>6</v>
      </c>
      <c r="B501" t="s">
        <v>1021</v>
      </c>
      <c r="C501" t="s">
        <v>1022</v>
      </c>
      <c r="D501" s="29">
        <v>4</v>
      </c>
      <c r="E501" s="29">
        <v>4</v>
      </c>
      <c r="F501" s="29">
        <v>8.0299999999999994</v>
      </c>
      <c r="G501">
        <v>32.119999999999997</v>
      </c>
    </row>
    <row r="502" spans="1:7" customFormat="1" hidden="1" x14ac:dyDescent="0.25">
      <c r="A502" t="s">
        <v>6</v>
      </c>
      <c r="B502" t="s">
        <v>1023</v>
      </c>
      <c r="C502" t="s">
        <v>1024</v>
      </c>
      <c r="D502" s="29">
        <v>3</v>
      </c>
      <c r="E502" s="29">
        <v>3</v>
      </c>
      <c r="F502" s="29">
        <v>7.88</v>
      </c>
      <c r="G502">
        <v>23.64</v>
      </c>
    </row>
    <row r="503" spans="1:7" customFormat="1" hidden="1" x14ac:dyDescent="0.25">
      <c r="A503" t="s">
        <v>6</v>
      </c>
      <c r="B503" t="s">
        <v>1025</v>
      </c>
      <c r="C503" t="s">
        <v>1026</v>
      </c>
      <c r="D503" s="29">
        <v>1</v>
      </c>
      <c r="E503" s="29">
        <v>1</v>
      </c>
      <c r="F503" s="29">
        <v>5.1779999999999999</v>
      </c>
      <c r="G503">
        <v>5.1779999999999999</v>
      </c>
    </row>
    <row r="504" spans="1:7" customFormat="1" hidden="1" x14ac:dyDescent="0.25">
      <c r="A504" t="s">
        <v>6</v>
      </c>
      <c r="B504" t="s">
        <v>1027</v>
      </c>
      <c r="C504" t="s">
        <v>1028</v>
      </c>
      <c r="D504" s="29">
        <v>2</v>
      </c>
      <c r="E504" s="29">
        <v>2</v>
      </c>
      <c r="F504" s="29">
        <v>7.0000000000000001E-3</v>
      </c>
      <c r="G504">
        <v>1.4E-2</v>
      </c>
    </row>
    <row r="505" spans="1:7" customFormat="1" hidden="1" x14ac:dyDescent="0.25">
      <c r="A505" t="s">
        <v>6</v>
      </c>
      <c r="B505" t="s">
        <v>1029</v>
      </c>
      <c r="C505" t="s">
        <v>1030</v>
      </c>
      <c r="D505" s="29">
        <v>5</v>
      </c>
      <c r="E505" s="29">
        <v>5</v>
      </c>
      <c r="F505" s="29">
        <v>0.08</v>
      </c>
      <c r="G505">
        <v>0.4</v>
      </c>
    </row>
    <row r="506" spans="1:7" customFormat="1" hidden="1" x14ac:dyDescent="0.25">
      <c r="A506" t="s">
        <v>6</v>
      </c>
      <c r="B506" t="s">
        <v>1031</v>
      </c>
      <c r="C506" t="s">
        <v>1032</v>
      </c>
      <c r="D506" s="29">
        <v>1</v>
      </c>
      <c r="E506" s="29">
        <v>1</v>
      </c>
      <c r="F506" s="29">
        <v>4.1000000000000002E-2</v>
      </c>
      <c r="G506">
        <v>4.1000000000000002E-2</v>
      </c>
    </row>
    <row r="507" spans="1:7" customFormat="1" hidden="1" x14ac:dyDescent="0.25">
      <c r="A507" t="s">
        <v>6</v>
      </c>
      <c r="B507" t="s">
        <v>1033</v>
      </c>
      <c r="C507" t="s">
        <v>1034</v>
      </c>
      <c r="D507" s="29">
        <v>50</v>
      </c>
      <c r="E507" s="29">
        <v>50</v>
      </c>
      <c r="F507" s="29">
        <v>0.11600000000000001</v>
      </c>
      <c r="G507">
        <v>5.8</v>
      </c>
    </row>
    <row r="508" spans="1:7" customFormat="1" hidden="1" x14ac:dyDescent="0.25">
      <c r="A508" t="s">
        <v>6</v>
      </c>
      <c r="B508" t="s">
        <v>1035</v>
      </c>
      <c r="C508" t="s">
        <v>1036</v>
      </c>
      <c r="D508" s="29">
        <v>10</v>
      </c>
      <c r="E508" s="29">
        <v>10</v>
      </c>
      <c r="F508" s="29">
        <v>0.157</v>
      </c>
      <c r="G508">
        <v>1.57</v>
      </c>
    </row>
    <row r="509" spans="1:7" customFormat="1" hidden="1" x14ac:dyDescent="0.25">
      <c r="A509" t="s">
        <v>6</v>
      </c>
      <c r="B509" t="s">
        <v>1037</v>
      </c>
      <c r="C509" t="s">
        <v>1038</v>
      </c>
      <c r="D509" s="29">
        <v>2</v>
      </c>
      <c r="E509" s="29">
        <v>2</v>
      </c>
      <c r="F509" s="29">
        <v>9.4160000000000004</v>
      </c>
      <c r="G509">
        <v>18.832000000000001</v>
      </c>
    </row>
    <row r="510" spans="1:7" customFormat="1" hidden="1" x14ac:dyDescent="0.25">
      <c r="A510" t="s">
        <v>6</v>
      </c>
      <c r="B510" t="s">
        <v>1039</v>
      </c>
      <c r="C510" t="s">
        <v>1040</v>
      </c>
      <c r="D510" s="29">
        <v>4</v>
      </c>
      <c r="E510" s="29">
        <v>4</v>
      </c>
      <c r="F510" s="29">
        <v>2.0070000000000001</v>
      </c>
      <c r="G510">
        <v>8.0280000000000005</v>
      </c>
    </row>
    <row r="511" spans="1:7" customFormat="1" hidden="1" x14ac:dyDescent="0.25">
      <c r="A511" t="s">
        <v>6</v>
      </c>
      <c r="B511" t="s">
        <v>1041</v>
      </c>
      <c r="C511" t="s">
        <v>1042</v>
      </c>
      <c r="D511" s="29">
        <v>1</v>
      </c>
      <c r="E511" s="29">
        <v>1</v>
      </c>
      <c r="F511" s="29">
        <v>3.8730000000000002</v>
      </c>
      <c r="G511">
        <v>3.8730000000000002</v>
      </c>
    </row>
    <row r="512" spans="1:7" customFormat="1" hidden="1" x14ac:dyDescent="0.25">
      <c r="A512" t="s">
        <v>6</v>
      </c>
      <c r="B512" t="s">
        <v>1043</v>
      </c>
      <c r="C512" t="s">
        <v>1044</v>
      </c>
      <c r="D512" s="29">
        <v>16</v>
      </c>
      <c r="E512" s="29">
        <v>16</v>
      </c>
      <c r="F512" s="29">
        <v>3.1E-2</v>
      </c>
      <c r="G512">
        <v>0.496</v>
      </c>
    </row>
    <row r="513" spans="1:7" customFormat="1" hidden="1" x14ac:dyDescent="0.25">
      <c r="A513" t="s">
        <v>6</v>
      </c>
      <c r="B513" t="s">
        <v>1045</v>
      </c>
      <c r="C513" t="s">
        <v>1046</v>
      </c>
      <c r="D513" s="29">
        <v>2</v>
      </c>
      <c r="E513" s="29">
        <v>2</v>
      </c>
      <c r="F513" s="29">
        <v>1.1879999999999999</v>
      </c>
      <c r="G513">
        <v>2.3759999999999999</v>
      </c>
    </row>
    <row r="514" spans="1:7" customFormat="1" hidden="1" x14ac:dyDescent="0.25">
      <c r="A514" t="s">
        <v>6</v>
      </c>
      <c r="B514" t="s">
        <v>1047</v>
      </c>
      <c r="C514" t="s">
        <v>1048</v>
      </c>
      <c r="D514" s="29">
        <v>3</v>
      </c>
      <c r="E514" s="29">
        <v>3</v>
      </c>
      <c r="F514" s="29">
        <v>0.154</v>
      </c>
      <c r="G514">
        <v>0.46200000000000002</v>
      </c>
    </row>
    <row r="515" spans="1:7" customFormat="1" hidden="1" x14ac:dyDescent="0.25">
      <c r="A515" t="s">
        <v>6</v>
      </c>
      <c r="B515" t="s">
        <v>1049</v>
      </c>
      <c r="C515" t="s">
        <v>1050</v>
      </c>
      <c r="D515" s="29">
        <v>7</v>
      </c>
      <c r="E515" s="29">
        <v>7</v>
      </c>
      <c r="F515" s="29">
        <v>0.85799999999999998</v>
      </c>
      <c r="G515">
        <v>6.0060000000000002</v>
      </c>
    </row>
    <row r="516" spans="1:7" customFormat="1" hidden="1" x14ac:dyDescent="0.25">
      <c r="A516" t="s">
        <v>6</v>
      </c>
      <c r="B516" t="s">
        <v>1051</v>
      </c>
      <c r="C516" t="s">
        <v>1052</v>
      </c>
      <c r="D516" s="29">
        <v>5</v>
      </c>
      <c r="E516" s="29">
        <v>5</v>
      </c>
      <c r="F516" s="29">
        <v>0.81</v>
      </c>
      <c r="G516">
        <v>4.05</v>
      </c>
    </row>
    <row r="517" spans="1:7" customFormat="1" hidden="1" x14ac:dyDescent="0.25">
      <c r="A517" t="s">
        <v>6</v>
      </c>
      <c r="B517" t="s">
        <v>1053</v>
      </c>
      <c r="C517" t="s">
        <v>1054</v>
      </c>
      <c r="D517" s="29">
        <v>8</v>
      </c>
      <c r="E517" s="29">
        <v>8</v>
      </c>
      <c r="F517" s="29">
        <v>6.8570000000000002</v>
      </c>
      <c r="G517">
        <v>54.856000000000002</v>
      </c>
    </row>
    <row r="518" spans="1:7" customFormat="1" hidden="1" x14ac:dyDescent="0.25">
      <c r="A518" t="s">
        <v>6</v>
      </c>
      <c r="B518" t="s">
        <v>1055</v>
      </c>
      <c r="C518" t="s">
        <v>1056</v>
      </c>
      <c r="D518" s="29">
        <v>38</v>
      </c>
      <c r="E518" s="29">
        <v>38</v>
      </c>
      <c r="F518" s="29">
        <v>0.68700000000000006</v>
      </c>
      <c r="G518">
        <v>26.106000000000002</v>
      </c>
    </row>
    <row r="519" spans="1:7" customFormat="1" hidden="1" x14ac:dyDescent="0.25">
      <c r="A519" t="s">
        <v>6</v>
      </c>
      <c r="B519" t="s">
        <v>1057</v>
      </c>
      <c r="C519" t="s">
        <v>1058</v>
      </c>
      <c r="D519" s="29">
        <v>13</v>
      </c>
      <c r="E519" s="29">
        <v>13</v>
      </c>
      <c r="F519" s="29">
        <v>1.897</v>
      </c>
      <c r="G519">
        <v>24.661000000000001</v>
      </c>
    </row>
    <row r="520" spans="1:7" customFormat="1" hidden="1" x14ac:dyDescent="0.25">
      <c r="A520" t="s">
        <v>6</v>
      </c>
      <c r="B520" t="s">
        <v>1059</v>
      </c>
      <c r="C520" t="s">
        <v>1060</v>
      </c>
      <c r="D520" s="29">
        <v>46</v>
      </c>
      <c r="E520" s="29">
        <v>46</v>
      </c>
      <c r="F520" s="29">
        <v>0.63600000000000001</v>
      </c>
      <c r="G520">
        <v>29.256</v>
      </c>
    </row>
    <row r="521" spans="1:7" customFormat="1" hidden="1" x14ac:dyDescent="0.25">
      <c r="A521" t="s">
        <v>6</v>
      </c>
      <c r="B521" t="s">
        <v>1061</v>
      </c>
      <c r="C521" t="s">
        <v>1062</v>
      </c>
      <c r="D521" s="29">
        <v>18</v>
      </c>
      <c r="E521" s="29">
        <v>18</v>
      </c>
      <c r="F521" s="29">
        <v>0.13700000000000001</v>
      </c>
      <c r="G521">
        <v>2.4660000000000002</v>
      </c>
    </row>
    <row r="522" spans="1:7" customFormat="1" hidden="1" x14ac:dyDescent="0.25">
      <c r="A522" t="s">
        <v>6</v>
      </c>
      <c r="B522" t="s">
        <v>1063</v>
      </c>
      <c r="C522" t="s">
        <v>1064</v>
      </c>
      <c r="D522" s="29">
        <v>2</v>
      </c>
      <c r="E522" s="29">
        <v>2</v>
      </c>
      <c r="F522" s="29">
        <v>5.8449999999999998</v>
      </c>
      <c r="G522">
        <v>11.69</v>
      </c>
    </row>
    <row r="523" spans="1:7" customFormat="1" hidden="1" x14ac:dyDescent="0.25">
      <c r="A523" t="s">
        <v>6</v>
      </c>
      <c r="B523" t="s">
        <v>1065</v>
      </c>
      <c r="C523" t="s">
        <v>1066</v>
      </c>
      <c r="D523" s="29">
        <v>1</v>
      </c>
      <c r="E523" s="29">
        <v>1</v>
      </c>
      <c r="F523" s="29">
        <v>6.9080000000000004</v>
      </c>
      <c r="G523">
        <v>6.9080000000000004</v>
      </c>
    </row>
    <row r="524" spans="1:7" customFormat="1" hidden="1" x14ac:dyDescent="0.25">
      <c r="A524" t="s">
        <v>6</v>
      </c>
      <c r="B524" t="s">
        <v>1067</v>
      </c>
      <c r="C524" t="s">
        <v>1068</v>
      </c>
      <c r="D524" s="29">
        <v>15</v>
      </c>
      <c r="E524" s="29">
        <v>15</v>
      </c>
      <c r="F524" s="29">
        <v>0.61299999999999999</v>
      </c>
      <c r="G524">
        <v>9.1950000000000003</v>
      </c>
    </row>
    <row r="525" spans="1:7" customFormat="1" hidden="1" x14ac:dyDescent="0.25">
      <c r="A525" t="s">
        <v>6</v>
      </c>
      <c r="B525" t="s">
        <v>1069</v>
      </c>
      <c r="C525" t="s">
        <v>1070</v>
      </c>
      <c r="D525" s="29">
        <v>10</v>
      </c>
      <c r="E525" s="29">
        <v>10</v>
      </c>
      <c r="F525" s="29">
        <v>0.34799999999999998</v>
      </c>
      <c r="G525">
        <v>3.48</v>
      </c>
    </row>
    <row r="526" spans="1:7" customFormat="1" hidden="1" x14ac:dyDescent="0.25">
      <c r="A526" t="s">
        <v>6</v>
      </c>
      <c r="B526" t="s">
        <v>1071</v>
      </c>
      <c r="C526" t="s">
        <v>1072</v>
      </c>
      <c r="D526" s="29">
        <v>8</v>
      </c>
      <c r="E526" s="29">
        <v>8</v>
      </c>
      <c r="F526" s="29">
        <v>0.31900000000000001</v>
      </c>
      <c r="G526">
        <v>2.552</v>
      </c>
    </row>
    <row r="527" spans="1:7" customFormat="1" hidden="1" x14ac:dyDescent="0.25">
      <c r="A527" t="s">
        <v>6</v>
      </c>
      <c r="B527" t="s">
        <v>1073</v>
      </c>
      <c r="C527" t="s">
        <v>1074</v>
      </c>
      <c r="D527" s="29">
        <v>1</v>
      </c>
      <c r="E527" s="29">
        <v>1</v>
      </c>
      <c r="F527" s="29">
        <v>27.55</v>
      </c>
      <c r="G527">
        <v>27.55</v>
      </c>
    </row>
    <row r="528" spans="1:7" customFormat="1" hidden="1" x14ac:dyDescent="0.25">
      <c r="A528" t="s">
        <v>6</v>
      </c>
      <c r="B528" t="s">
        <v>1075</v>
      </c>
      <c r="C528" t="s">
        <v>1076</v>
      </c>
      <c r="D528" s="29">
        <v>9</v>
      </c>
      <c r="E528" s="29">
        <v>9</v>
      </c>
      <c r="F528" s="29">
        <v>27.57</v>
      </c>
      <c r="G528">
        <v>248.13</v>
      </c>
    </row>
    <row r="529" spans="1:7" customFormat="1" hidden="1" x14ac:dyDescent="0.25">
      <c r="A529" t="s">
        <v>6</v>
      </c>
      <c r="B529" t="s">
        <v>1077</v>
      </c>
      <c r="C529" t="s">
        <v>1078</v>
      </c>
      <c r="D529" s="29">
        <v>25</v>
      </c>
      <c r="E529" s="29">
        <v>25</v>
      </c>
      <c r="F529" s="29">
        <v>3.1579999999999999</v>
      </c>
      <c r="G529">
        <v>78.95</v>
      </c>
    </row>
    <row r="530" spans="1:7" customFormat="1" hidden="1" x14ac:dyDescent="0.25">
      <c r="A530" t="s">
        <v>6</v>
      </c>
      <c r="B530" t="s">
        <v>1081</v>
      </c>
      <c r="C530" t="s">
        <v>1082</v>
      </c>
      <c r="D530" s="29">
        <v>25</v>
      </c>
      <c r="E530" s="29">
        <v>25</v>
      </c>
      <c r="F530" s="29">
        <v>5.3999999999999999E-2</v>
      </c>
      <c r="G530">
        <v>1.35</v>
      </c>
    </row>
    <row r="531" spans="1:7" customFormat="1" hidden="1" x14ac:dyDescent="0.25">
      <c r="A531" t="s">
        <v>6</v>
      </c>
      <c r="B531" t="s">
        <v>1083</v>
      </c>
      <c r="C531" t="s">
        <v>1084</v>
      </c>
      <c r="D531" s="29">
        <v>22</v>
      </c>
      <c r="E531" s="29">
        <v>22</v>
      </c>
      <c r="F531" s="29">
        <v>5.8000000000000003E-2</v>
      </c>
      <c r="G531">
        <v>1.276</v>
      </c>
    </row>
    <row r="532" spans="1:7" customFormat="1" hidden="1" x14ac:dyDescent="0.25">
      <c r="A532" t="s">
        <v>6</v>
      </c>
      <c r="B532" t="s">
        <v>1085</v>
      </c>
      <c r="C532" t="s">
        <v>1086</v>
      </c>
      <c r="D532" s="29">
        <v>1</v>
      </c>
      <c r="E532" s="29">
        <v>1</v>
      </c>
      <c r="F532" s="29">
        <v>16.283999999999999</v>
      </c>
      <c r="G532">
        <v>16.283999999999999</v>
      </c>
    </row>
    <row r="533" spans="1:7" customFormat="1" hidden="1" x14ac:dyDescent="0.25">
      <c r="A533" t="s">
        <v>6</v>
      </c>
      <c r="B533" t="s">
        <v>1087</v>
      </c>
      <c r="C533" t="s">
        <v>1088</v>
      </c>
      <c r="D533" s="29">
        <v>1</v>
      </c>
      <c r="E533" s="29">
        <v>1</v>
      </c>
      <c r="F533" s="29">
        <v>16.231999999999999</v>
      </c>
      <c r="G533">
        <v>16.231999999999999</v>
      </c>
    </row>
    <row r="534" spans="1:7" customFormat="1" hidden="1" x14ac:dyDescent="0.25">
      <c r="A534" t="s">
        <v>6</v>
      </c>
      <c r="B534" t="s">
        <v>1091</v>
      </c>
      <c r="C534" t="s">
        <v>1092</v>
      </c>
      <c r="D534" s="29">
        <v>3</v>
      </c>
      <c r="E534" s="29">
        <v>3</v>
      </c>
      <c r="F534" s="29">
        <v>8.86</v>
      </c>
      <c r="G534">
        <v>26.58</v>
      </c>
    </row>
    <row r="535" spans="1:7" customFormat="1" hidden="1" x14ac:dyDescent="0.25">
      <c r="A535" t="s">
        <v>6</v>
      </c>
      <c r="B535" t="s">
        <v>1093</v>
      </c>
      <c r="C535" t="s">
        <v>1094</v>
      </c>
      <c r="D535" s="29">
        <v>2</v>
      </c>
      <c r="E535" s="29">
        <v>2</v>
      </c>
      <c r="F535" s="29">
        <v>13.356</v>
      </c>
      <c r="G535">
        <v>26.712</v>
      </c>
    </row>
    <row r="536" spans="1:7" customFormat="1" hidden="1" x14ac:dyDescent="0.25">
      <c r="A536" t="s">
        <v>6</v>
      </c>
      <c r="B536" t="s">
        <v>1095</v>
      </c>
      <c r="C536" t="s">
        <v>1096</v>
      </c>
      <c r="D536" s="29">
        <v>2</v>
      </c>
      <c r="E536" s="29">
        <v>2</v>
      </c>
      <c r="F536" s="29">
        <v>13.654999999999999</v>
      </c>
      <c r="G536">
        <v>27.31</v>
      </c>
    </row>
    <row r="537" spans="1:7" customFormat="1" hidden="1" x14ac:dyDescent="0.25">
      <c r="A537" t="s">
        <v>6</v>
      </c>
      <c r="B537" t="s">
        <v>1097</v>
      </c>
      <c r="C537" t="s">
        <v>1098</v>
      </c>
      <c r="D537" s="29">
        <v>1</v>
      </c>
      <c r="E537" s="29">
        <v>1</v>
      </c>
      <c r="F537" s="29">
        <v>15.72</v>
      </c>
      <c r="G537">
        <v>15.72</v>
      </c>
    </row>
    <row r="538" spans="1:7" customFormat="1" hidden="1" x14ac:dyDescent="0.25">
      <c r="A538" t="s">
        <v>6</v>
      </c>
      <c r="B538" t="s">
        <v>1099</v>
      </c>
      <c r="C538" t="s">
        <v>1100</v>
      </c>
      <c r="D538" s="29">
        <v>4</v>
      </c>
      <c r="E538" s="29">
        <v>4</v>
      </c>
      <c r="F538" s="29">
        <v>15.782</v>
      </c>
      <c r="G538">
        <v>63.128</v>
      </c>
    </row>
    <row r="539" spans="1:7" customFormat="1" hidden="1" x14ac:dyDescent="0.25">
      <c r="A539" t="s">
        <v>6</v>
      </c>
      <c r="B539" t="s">
        <v>1101</v>
      </c>
      <c r="C539" t="s">
        <v>1102</v>
      </c>
      <c r="D539" s="29">
        <v>1</v>
      </c>
      <c r="E539" s="29">
        <v>1</v>
      </c>
      <c r="F539" s="29">
        <v>8.73</v>
      </c>
      <c r="G539">
        <v>8.73</v>
      </c>
    </row>
    <row r="540" spans="1:7" customFormat="1" hidden="1" x14ac:dyDescent="0.25">
      <c r="A540" t="s">
        <v>6</v>
      </c>
      <c r="B540" t="s">
        <v>1103</v>
      </c>
      <c r="C540" t="s">
        <v>1104</v>
      </c>
      <c r="D540" s="29">
        <v>1</v>
      </c>
      <c r="E540" s="29">
        <v>1</v>
      </c>
      <c r="F540" s="29">
        <v>8.89</v>
      </c>
      <c r="G540">
        <v>8.89</v>
      </c>
    </row>
    <row r="541" spans="1:7" customFormat="1" hidden="1" x14ac:dyDescent="0.25">
      <c r="A541" t="s">
        <v>6</v>
      </c>
      <c r="B541" t="s">
        <v>1105</v>
      </c>
      <c r="C541" t="s">
        <v>1106</v>
      </c>
      <c r="D541" s="29">
        <v>5</v>
      </c>
      <c r="E541" s="29">
        <v>5</v>
      </c>
      <c r="F541" s="29">
        <v>16.059999999999999</v>
      </c>
      <c r="G541">
        <v>80.3</v>
      </c>
    </row>
    <row r="542" spans="1:7" customFormat="1" hidden="1" x14ac:dyDescent="0.25">
      <c r="A542" t="s">
        <v>6</v>
      </c>
      <c r="B542" t="s">
        <v>1107</v>
      </c>
      <c r="C542" t="s">
        <v>1108</v>
      </c>
      <c r="D542" s="29">
        <v>3</v>
      </c>
      <c r="E542" s="29">
        <v>3</v>
      </c>
      <c r="F542" s="29">
        <v>15.843999999999999</v>
      </c>
      <c r="G542">
        <v>47.531999999999996</v>
      </c>
    </row>
    <row r="543" spans="1:7" customFormat="1" hidden="1" x14ac:dyDescent="0.25">
      <c r="A543" t="s">
        <v>6</v>
      </c>
      <c r="B543" t="s">
        <v>1111</v>
      </c>
      <c r="C543" t="s">
        <v>1112</v>
      </c>
      <c r="D543" s="29">
        <v>4</v>
      </c>
      <c r="E543" s="29">
        <v>4</v>
      </c>
      <c r="F543" s="29">
        <v>15.98</v>
      </c>
      <c r="G543">
        <v>63.92</v>
      </c>
    </row>
    <row r="544" spans="1:7" customFormat="1" hidden="1" x14ac:dyDescent="0.25">
      <c r="A544" t="s">
        <v>6</v>
      </c>
      <c r="B544" t="s">
        <v>1113</v>
      </c>
      <c r="C544" t="s">
        <v>1114</v>
      </c>
      <c r="D544" s="29">
        <v>2</v>
      </c>
      <c r="E544" s="29">
        <v>2</v>
      </c>
      <c r="F544" s="29">
        <v>15.97</v>
      </c>
      <c r="G544">
        <v>31.94</v>
      </c>
    </row>
    <row r="545" spans="1:7" customFormat="1" hidden="1" x14ac:dyDescent="0.25">
      <c r="A545" t="s">
        <v>6</v>
      </c>
      <c r="B545" t="s">
        <v>1115</v>
      </c>
      <c r="C545" t="s">
        <v>1116</v>
      </c>
      <c r="D545" s="29">
        <v>1</v>
      </c>
      <c r="E545" s="29">
        <v>1</v>
      </c>
      <c r="F545" s="29">
        <v>15.77</v>
      </c>
      <c r="G545">
        <v>15.77</v>
      </c>
    </row>
    <row r="546" spans="1:7" customFormat="1" hidden="1" x14ac:dyDescent="0.25">
      <c r="A546" t="s">
        <v>6</v>
      </c>
      <c r="B546" t="s">
        <v>1117</v>
      </c>
      <c r="C546" t="s">
        <v>1118</v>
      </c>
      <c r="D546" s="29">
        <v>1</v>
      </c>
      <c r="E546" s="29">
        <v>1</v>
      </c>
      <c r="F546" s="29">
        <v>14.07</v>
      </c>
      <c r="G546">
        <v>14.07</v>
      </c>
    </row>
    <row r="547" spans="1:7" customFormat="1" hidden="1" x14ac:dyDescent="0.25">
      <c r="A547" t="s">
        <v>6</v>
      </c>
      <c r="B547" t="s">
        <v>1119</v>
      </c>
      <c r="C547" t="s">
        <v>1120</v>
      </c>
      <c r="D547" s="29">
        <v>22</v>
      </c>
      <c r="E547" s="29">
        <v>22</v>
      </c>
      <c r="F547" s="29">
        <v>1.2629999999999999</v>
      </c>
      <c r="G547">
        <v>27.786000000000001</v>
      </c>
    </row>
    <row r="548" spans="1:7" customFormat="1" hidden="1" x14ac:dyDescent="0.25">
      <c r="A548" t="s">
        <v>6</v>
      </c>
      <c r="B548" t="s">
        <v>1121</v>
      </c>
      <c r="C548" t="s">
        <v>1122</v>
      </c>
      <c r="D548" s="29">
        <v>4</v>
      </c>
      <c r="E548" s="29">
        <v>4</v>
      </c>
      <c r="F548" s="29">
        <v>8.1</v>
      </c>
      <c r="G548">
        <v>32.4</v>
      </c>
    </row>
    <row r="549" spans="1:7" customFormat="1" hidden="1" x14ac:dyDescent="0.25">
      <c r="A549" t="s">
        <v>6</v>
      </c>
      <c r="B549" t="s">
        <v>1123</v>
      </c>
      <c r="C549" t="s">
        <v>1124</v>
      </c>
      <c r="D549" s="29">
        <v>2</v>
      </c>
      <c r="E549" s="29">
        <v>2</v>
      </c>
      <c r="F549" s="29">
        <v>7.86</v>
      </c>
      <c r="G549">
        <v>15.72</v>
      </c>
    </row>
    <row r="550" spans="1:7" customFormat="1" hidden="1" x14ac:dyDescent="0.25">
      <c r="A550" t="s">
        <v>6</v>
      </c>
      <c r="B550" t="s">
        <v>1125</v>
      </c>
      <c r="C550" t="s">
        <v>1126</v>
      </c>
      <c r="D550" s="29">
        <v>4</v>
      </c>
      <c r="E550" s="29">
        <v>4</v>
      </c>
      <c r="F550" s="29">
        <v>8.89</v>
      </c>
      <c r="G550">
        <v>35.56</v>
      </c>
    </row>
    <row r="551" spans="1:7" customFormat="1" hidden="1" x14ac:dyDescent="0.25">
      <c r="A551" t="s">
        <v>6</v>
      </c>
      <c r="B551" t="s">
        <v>1127</v>
      </c>
      <c r="C551" t="s">
        <v>1128</v>
      </c>
      <c r="D551" s="29">
        <v>13</v>
      </c>
      <c r="E551" s="29">
        <v>13</v>
      </c>
      <c r="F551" s="29">
        <v>8.08</v>
      </c>
      <c r="G551">
        <v>105.04</v>
      </c>
    </row>
    <row r="552" spans="1:7" customFormat="1" hidden="1" x14ac:dyDescent="0.25">
      <c r="A552" t="s">
        <v>6</v>
      </c>
      <c r="B552" t="s">
        <v>1129</v>
      </c>
      <c r="C552" t="s">
        <v>1130</v>
      </c>
      <c r="D552" s="29">
        <v>5</v>
      </c>
      <c r="E552" s="29">
        <v>5</v>
      </c>
      <c r="F552" s="29">
        <v>8.94</v>
      </c>
      <c r="G552">
        <v>44.7</v>
      </c>
    </row>
    <row r="553" spans="1:7" customFormat="1" hidden="1" x14ac:dyDescent="0.25">
      <c r="A553" t="s">
        <v>6</v>
      </c>
      <c r="B553" t="s">
        <v>1131</v>
      </c>
      <c r="C553" t="s">
        <v>1132</v>
      </c>
      <c r="D553" s="29">
        <v>4</v>
      </c>
      <c r="E553" s="29">
        <v>4</v>
      </c>
      <c r="F553" s="29">
        <v>7.8840000000000003</v>
      </c>
      <c r="G553">
        <v>31.536000000000001</v>
      </c>
    </row>
    <row r="554" spans="1:7" customFormat="1" hidden="1" x14ac:dyDescent="0.25">
      <c r="A554" t="s">
        <v>6</v>
      </c>
      <c r="B554" t="s">
        <v>1133</v>
      </c>
      <c r="C554" t="s">
        <v>1134</v>
      </c>
      <c r="D554" s="29">
        <v>9</v>
      </c>
      <c r="E554" s="29">
        <v>9</v>
      </c>
      <c r="F554" s="29">
        <v>8.27</v>
      </c>
      <c r="G554">
        <v>74.430000000000007</v>
      </c>
    </row>
    <row r="555" spans="1:7" customFormat="1" hidden="1" x14ac:dyDescent="0.25">
      <c r="A555" t="s">
        <v>6</v>
      </c>
      <c r="B555" t="s">
        <v>1137</v>
      </c>
      <c r="C555" t="s">
        <v>1138</v>
      </c>
      <c r="D555" s="29">
        <v>16</v>
      </c>
      <c r="E555" s="29">
        <v>16</v>
      </c>
      <c r="F555" s="29">
        <v>0.20300000000000001</v>
      </c>
      <c r="G555">
        <v>3.2480000000000002</v>
      </c>
    </row>
    <row r="556" spans="1:7" customFormat="1" hidden="1" x14ac:dyDescent="0.25">
      <c r="A556" t="s">
        <v>6</v>
      </c>
      <c r="B556" t="s">
        <v>1139</v>
      </c>
      <c r="C556" t="s">
        <v>1140</v>
      </c>
      <c r="D556" s="29">
        <v>200</v>
      </c>
      <c r="E556" s="29">
        <v>200</v>
      </c>
      <c r="F556" s="29">
        <v>0.20300000000000001</v>
      </c>
      <c r="G556">
        <v>40.6</v>
      </c>
    </row>
    <row r="557" spans="1:7" customFormat="1" hidden="1" x14ac:dyDescent="0.25">
      <c r="A557" t="s">
        <v>6</v>
      </c>
      <c r="B557" t="s">
        <v>1141</v>
      </c>
      <c r="C557" t="s">
        <v>1142</v>
      </c>
      <c r="D557" s="29">
        <v>2</v>
      </c>
      <c r="E557" s="29">
        <v>2</v>
      </c>
      <c r="F557" s="29">
        <v>0.193</v>
      </c>
      <c r="G557">
        <v>0.38600000000000001</v>
      </c>
    </row>
    <row r="558" spans="1:7" customFormat="1" hidden="1" x14ac:dyDescent="0.25">
      <c r="A558" t="s">
        <v>6</v>
      </c>
      <c r="B558" t="s">
        <v>1143</v>
      </c>
      <c r="C558" t="s">
        <v>1144</v>
      </c>
      <c r="D558" s="29">
        <v>76</v>
      </c>
      <c r="E558" s="29">
        <v>76</v>
      </c>
      <c r="F558" s="29">
        <v>0.21099999999999999</v>
      </c>
      <c r="G558">
        <v>16.036000000000001</v>
      </c>
    </row>
    <row r="559" spans="1:7" customFormat="1" hidden="1" x14ac:dyDescent="0.25">
      <c r="A559" t="s">
        <v>6</v>
      </c>
      <c r="B559" t="s">
        <v>1145</v>
      </c>
      <c r="C559" t="s">
        <v>1146</v>
      </c>
      <c r="D559" s="29">
        <v>64</v>
      </c>
      <c r="E559" s="29">
        <v>64</v>
      </c>
      <c r="F559" s="29">
        <v>0.14199999999999999</v>
      </c>
      <c r="G559">
        <v>9.0879999999999992</v>
      </c>
    </row>
    <row r="560" spans="1:7" customFormat="1" hidden="1" x14ac:dyDescent="0.25">
      <c r="A560" t="s">
        <v>6</v>
      </c>
      <c r="B560" t="s">
        <v>1147</v>
      </c>
      <c r="C560" t="s">
        <v>1148</v>
      </c>
      <c r="D560" s="29">
        <v>20</v>
      </c>
      <c r="E560" s="29">
        <v>20</v>
      </c>
      <c r="F560" s="29">
        <v>0.45600000000000002</v>
      </c>
      <c r="G560">
        <v>9.1199999999999992</v>
      </c>
    </row>
    <row r="561" spans="1:7" customFormat="1" hidden="1" x14ac:dyDescent="0.25">
      <c r="A561" t="s">
        <v>6</v>
      </c>
      <c r="B561" t="s">
        <v>1149</v>
      </c>
      <c r="C561" t="s">
        <v>1150</v>
      </c>
      <c r="D561" s="29">
        <v>164</v>
      </c>
      <c r="E561" s="29">
        <v>164</v>
      </c>
      <c r="F561" s="29">
        <v>0.20399999999999999</v>
      </c>
      <c r="G561">
        <v>33.456000000000003</v>
      </c>
    </row>
    <row r="562" spans="1:7" customFormat="1" hidden="1" x14ac:dyDescent="0.25">
      <c r="A562" t="s">
        <v>6</v>
      </c>
      <c r="B562" t="s">
        <v>1151</v>
      </c>
      <c r="C562" t="s">
        <v>1152</v>
      </c>
      <c r="D562" s="29">
        <v>4</v>
      </c>
      <c r="E562" s="29">
        <v>4</v>
      </c>
      <c r="F562" s="29">
        <v>0.155</v>
      </c>
      <c r="G562">
        <v>0.62</v>
      </c>
    </row>
    <row r="563" spans="1:7" customFormat="1" hidden="1" x14ac:dyDescent="0.25">
      <c r="A563" t="s">
        <v>6</v>
      </c>
      <c r="B563" t="s">
        <v>1153</v>
      </c>
      <c r="C563" t="s">
        <v>1154</v>
      </c>
      <c r="D563" s="29">
        <v>4</v>
      </c>
      <c r="E563" s="29">
        <v>4</v>
      </c>
      <c r="F563" s="29">
        <v>0.17599999999999999</v>
      </c>
      <c r="G563">
        <v>0.70399999999999996</v>
      </c>
    </row>
    <row r="564" spans="1:7" customFormat="1" hidden="1" x14ac:dyDescent="0.25">
      <c r="A564" t="s">
        <v>6</v>
      </c>
      <c r="B564" t="s">
        <v>1155</v>
      </c>
      <c r="C564" t="s">
        <v>1156</v>
      </c>
      <c r="D564" s="29">
        <v>3</v>
      </c>
      <c r="E564" s="29">
        <v>3</v>
      </c>
      <c r="F564" s="29">
        <v>0.104</v>
      </c>
      <c r="G564">
        <v>0.312</v>
      </c>
    </row>
    <row r="565" spans="1:7" customFormat="1" hidden="1" x14ac:dyDescent="0.25">
      <c r="A565" t="s">
        <v>6</v>
      </c>
      <c r="B565" t="s">
        <v>1157</v>
      </c>
      <c r="C565" t="s">
        <v>1158</v>
      </c>
      <c r="D565" s="29">
        <v>6</v>
      </c>
      <c r="E565" s="29">
        <v>6</v>
      </c>
      <c r="F565" s="29">
        <v>0.22800000000000001</v>
      </c>
      <c r="G565">
        <v>1.3680000000000001</v>
      </c>
    </row>
    <row r="566" spans="1:7" customFormat="1" hidden="1" x14ac:dyDescent="0.25">
      <c r="A566" t="s">
        <v>6</v>
      </c>
      <c r="B566" t="s">
        <v>1159</v>
      </c>
      <c r="C566" t="s">
        <v>1160</v>
      </c>
      <c r="D566" s="29">
        <v>4</v>
      </c>
      <c r="E566" s="29">
        <v>4</v>
      </c>
      <c r="F566" s="29">
        <v>0.16200000000000001</v>
      </c>
      <c r="G566">
        <v>0.64800000000000002</v>
      </c>
    </row>
    <row r="567" spans="1:7" customFormat="1" hidden="1" x14ac:dyDescent="0.25">
      <c r="A567" t="s">
        <v>6</v>
      </c>
      <c r="B567" t="s">
        <v>1161</v>
      </c>
      <c r="C567" t="s">
        <v>1162</v>
      </c>
      <c r="D567" s="29">
        <v>156</v>
      </c>
      <c r="E567" s="29">
        <v>156</v>
      </c>
      <c r="F567" s="29">
        <v>0.29399999999999998</v>
      </c>
      <c r="G567">
        <v>45.863999999999997</v>
      </c>
    </row>
    <row r="568" spans="1:7" customFormat="1" hidden="1" x14ac:dyDescent="0.25">
      <c r="A568" t="s">
        <v>6</v>
      </c>
      <c r="B568" t="s">
        <v>1163</v>
      </c>
      <c r="C568" t="s">
        <v>1164</v>
      </c>
      <c r="D568" s="29">
        <v>8</v>
      </c>
      <c r="E568" s="29">
        <v>8</v>
      </c>
      <c r="F568" s="29">
        <v>0.17799999999999999</v>
      </c>
      <c r="G568">
        <v>1.4239999999999999</v>
      </c>
    </row>
    <row r="569" spans="1:7" customFormat="1" hidden="1" x14ac:dyDescent="0.25">
      <c r="A569" t="s">
        <v>6</v>
      </c>
      <c r="B569" t="s">
        <v>1165</v>
      </c>
      <c r="C569" t="s">
        <v>1166</v>
      </c>
      <c r="D569" s="29">
        <v>1232</v>
      </c>
      <c r="E569" s="29">
        <v>1232</v>
      </c>
      <c r="F569" s="29">
        <v>0.20599999999999999</v>
      </c>
      <c r="G569">
        <v>253.792</v>
      </c>
    </row>
    <row r="570" spans="1:7" customFormat="1" hidden="1" x14ac:dyDescent="0.25">
      <c r="A570" t="s">
        <v>6</v>
      </c>
      <c r="B570" t="s">
        <v>1167</v>
      </c>
      <c r="C570" t="s">
        <v>1168</v>
      </c>
      <c r="D570" s="29">
        <v>4</v>
      </c>
      <c r="E570" s="29">
        <v>4</v>
      </c>
      <c r="F570" s="29">
        <v>0.23200000000000001</v>
      </c>
      <c r="G570">
        <v>0.92800000000000005</v>
      </c>
    </row>
    <row r="571" spans="1:7" customFormat="1" hidden="1" x14ac:dyDescent="0.25">
      <c r="A571" t="s">
        <v>6</v>
      </c>
      <c r="B571" t="s">
        <v>1169</v>
      </c>
      <c r="C571" t="s">
        <v>1170</v>
      </c>
      <c r="D571" s="29">
        <v>480</v>
      </c>
      <c r="E571" s="29">
        <v>480</v>
      </c>
      <c r="F571" s="29">
        <v>0.24299999999999999</v>
      </c>
      <c r="G571">
        <v>116.64</v>
      </c>
    </row>
    <row r="572" spans="1:7" customFormat="1" hidden="1" x14ac:dyDescent="0.25">
      <c r="A572" t="s">
        <v>6</v>
      </c>
      <c r="B572" t="s">
        <v>1171</v>
      </c>
      <c r="C572" t="s">
        <v>1172</v>
      </c>
      <c r="D572" s="29">
        <v>12</v>
      </c>
      <c r="E572" s="29">
        <v>12</v>
      </c>
      <c r="F572" s="29">
        <v>0.222</v>
      </c>
      <c r="G572">
        <v>2.6640000000000001</v>
      </c>
    </row>
    <row r="573" spans="1:7" customFormat="1" hidden="1" x14ac:dyDescent="0.25">
      <c r="A573" t="s">
        <v>6</v>
      </c>
      <c r="B573" t="s">
        <v>1173</v>
      </c>
      <c r="C573" t="s">
        <v>1174</v>
      </c>
      <c r="D573" s="29">
        <v>136</v>
      </c>
      <c r="E573" s="29">
        <v>136</v>
      </c>
      <c r="F573" s="29">
        <v>0.17899999999999999</v>
      </c>
      <c r="G573">
        <v>24.344000000000001</v>
      </c>
    </row>
    <row r="574" spans="1:7" customFormat="1" hidden="1" x14ac:dyDescent="0.25">
      <c r="A574" t="s">
        <v>6</v>
      </c>
      <c r="B574" t="s">
        <v>1175</v>
      </c>
      <c r="C574" t="s">
        <v>1176</v>
      </c>
      <c r="D574" s="29">
        <v>152</v>
      </c>
      <c r="E574" s="29">
        <v>152</v>
      </c>
      <c r="F574" s="29">
        <v>0.32</v>
      </c>
      <c r="G574">
        <v>48.64</v>
      </c>
    </row>
    <row r="575" spans="1:7" customFormat="1" hidden="1" x14ac:dyDescent="0.25">
      <c r="A575" t="s">
        <v>6</v>
      </c>
      <c r="B575" t="s">
        <v>1177</v>
      </c>
      <c r="C575" t="s">
        <v>1178</v>
      </c>
      <c r="D575" s="29">
        <v>1632</v>
      </c>
      <c r="E575" s="29">
        <v>1632</v>
      </c>
      <c r="F575" s="29">
        <v>0.222</v>
      </c>
      <c r="G575">
        <v>362.30399999999997</v>
      </c>
    </row>
    <row r="576" spans="1:7" customFormat="1" hidden="1" x14ac:dyDescent="0.25">
      <c r="A576" t="s">
        <v>6</v>
      </c>
      <c r="B576" t="s">
        <v>1179</v>
      </c>
      <c r="C576" t="s">
        <v>1180</v>
      </c>
      <c r="D576" s="29">
        <v>308</v>
      </c>
      <c r="E576" s="29">
        <v>308</v>
      </c>
      <c r="F576" s="29">
        <v>0.253</v>
      </c>
      <c r="G576">
        <v>77.924000000000007</v>
      </c>
    </row>
    <row r="577" spans="1:7" customFormat="1" hidden="1" x14ac:dyDescent="0.25">
      <c r="A577" t="s">
        <v>6</v>
      </c>
      <c r="B577" t="s">
        <v>1181</v>
      </c>
      <c r="C577" t="s">
        <v>1182</v>
      </c>
      <c r="D577" s="29">
        <v>52</v>
      </c>
      <c r="E577" s="29">
        <v>52</v>
      </c>
      <c r="F577" s="29">
        <v>0.224</v>
      </c>
      <c r="G577">
        <v>11.648</v>
      </c>
    </row>
    <row r="578" spans="1:7" customFormat="1" hidden="1" x14ac:dyDescent="0.25">
      <c r="A578" t="s">
        <v>6</v>
      </c>
      <c r="B578" t="s">
        <v>1183</v>
      </c>
      <c r="C578" t="s">
        <v>1184</v>
      </c>
      <c r="D578" s="29">
        <v>24</v>
      </c>
      <c r="E578" s="29">
        <v>24</v>
      </c>
      <c r="F578" s="29">
        <v>0.22600000000000001</v>
      </c>
      <c r="G578">
        <v>5.4240000000000004</v>
      </c>
    </row>
    <row r="579" spans="1:7" customFormat="1" hidden="1" x14ac:dyDescent="0.25">
      <c r="A579" t="s">
        <v>6</v>
      </c>
      <c r="B579" t="s">
        <v>1185</v>
      </c>
      <c r="C579" t="s">
        <v>1186</v>
      </c>
      <c r="D579" s="29">
        <v>4</v>
      </c>
      <c r="E579" s="29">
        <v>4</v>
      </c>
      <c r="F579" s="29">
        <v>0.18</v>
      </c>
      <c r="G579">
        <v>0.72</v>
      </c>
    </row>
    <row r="580" spans="1:7" customFormat="1" hidden="1" x14ac:dyDescent="0.25">
      <c r="A580" t="s">
        <v>6</v>
      </c>
      <c r="B580" t="s">
        <v>1187</v>
      </c>
      <c r="C580" t="s">
        <v>1188</v>
      </c>
      <c r="D580" s="29">
        <v>36</v>
      </c>
      <c r="E580" s="29">
        <v>36</v>
      </c>
      <c r="F580" s="29">
        <v>0.20699999999999999</v>
      </c>
      <c r="G580">
        <v>7.452</v>
      </c>
    </row>
    <row r="581" spans="1:7" customFormat="1" hidden="1" x14ac:dyDescent="0.25">
      <c r="A581" t="s">
        <v>6</v>
      </c>
      <c r="B581" t="s">
        <v>1189</v>
      </c>
      <c r="C581" t="s">
        <v>1190</v>
      </c>
      <c r="D581" s="29">
        <v>228</v>
      </c>
      <c r="E581" s="29">
        <v>228</v>
      </c>
      <c r="F581" s="29">
        <v>0.29599999999999999</v>
      </c>
      <c r="G581">
        <v>67.488</v>
      </c>
    </row>
    <row r="582" spans="1:7" customFormat="1" hidden="1" x14ac:dyDescent="0.25">
      <c r="A582" t="s">
        <v>6</v>
      </c>
      <c r="B582" t="s">
        <v>1191</v>
      </c>
      <c r="C582" t="s">
        <v>1192</v>
      </c>
      <c r="D582" s="29">
        <v>175</v>
      </c>
      <c r="E582" s="29">
        <v>175</v>
      </c>
      <c r="F582" s="29">
        <v>0.247</v>
      </c>
      <c r="G582">
        <v>43.225000000000001</v>
      </c>
    </row>
    <row r="583" spans="1:7" customFormat="1" hidden="1" x14ac:dyDescent="0.25">
      <c r="A583" t="s">
        <v>6</v>
      </c>
      <c r="B583" t="s">
        <v>1193</v>
      </c>
      <c r="C583" t="s">
        <v>1194</v>
      </c>
      <c r="D583" s="29">
        <v>4</v>
      </c>
      <c r="E583" s="29">
        <v>4</v>
      </c>
      <c r="F583" s="29">
        <v>0.224</v>
      </c>
      <c r="G583">
        <v>0.89600000000000002</v>
      </c>
    </row>
    <row r="584" spans="1:7" customFormat="1" hidden="1" x14ac:dyDescent="0.25">
      <c r="A584" t="s">
        <v>6</v>
      </c>
      <c r="B584" t="s">
        <v>1195</v>
      </c>
      <c r="C584" t="s">
        <v>1196</v>
      </c>
      <c r="D584" s="29">
        <v>12</v>
      </c>
      <c r="E584" s="29">
        <v>12</v>
      </c>
      <c r="F584" s="29">
        <v>0.23799999999999999</v>
      </c>
      <c r="G584">
        <v>2.8559999999999999</v>
      </c>
    </row>
    <row r="585" spans="1:7" customFormat="1" hidden="1" x14ac:dyDescent="0.25">
      <c r="A585" t="s">
        <v>6</v>
      </c>
      <c r="B585" t="s">
        <v>1197</v>
      </c>
      <c r="C585" t="s">
        <v>1198</v>
      </c>
      <c r="D585" s="29">
        <v>4</v>
      </c>
      <c r="E585" s="29">
        <v>4</v>
      </c>
      <c r="F585" s="29">
        <v>0.28799999999999998</v>
      </c>
      <c r="G585">
        <v>1.1519999999999999</v>
      </c>
    </row>
    <row r="586" spans="1:7" customFormat="1" hidden="1" x14ac:dyDescent="0.25">
      <c r="A586" t="s">
        <v>6</v>
      </c>
      <c r="B586" t="s">
        <v>1199</v>
      </c>
      <c r="C586" t="s">
        <v>1200</v>
      </c>
      <c r="D586" s="29">
        <v>4</v>
      </c>
      <c r="E586" s="29">
        <v>4</v>
      </c>
      <c r="F586" s="29">
        <v>0.28499999999999998</v>
      </c>
      <c r="G586">
        <v>1.1399999999999999</v>
      </c>
    </row>
    <row r="587" spans="1:7" customFormat="1" hidden="1" x14ac:dyDescent="0.25">
      <c r="A587" t="s">
        <v>6</v>
      </c>
      <c r="B587" t="s">
        <v>1201</v>
      </c>
      <c r="C587" t="s">
        <v>1202</v>
      </c>
      <c r="D587" s="29">
        <v>8</v>
      </c>
      <c r="E587" s="29">
        <v>8</v>
      </c>
      <c r="F587" s="29">
        <v>0.17199999999999999</v>
      </c>
      <c r="G587">
        <v>1.3759999999999999</v>
      </c>
    </row>
    <row r="588" spans="1:7" customFormat="1" hidden="1" x14ac:dyDescent="0.25">
      <c r="A588" t="s">
        <v>6</v>
      </c>
      <c r="B588" t="s">
        <v>1203</v>
      </c>
      <c r="C588" t="s">
        <v>1204</v>
      </c>
      <c r="D588" s="29">
        <v>4</v>
      </c>
      <c r="E588" s="29">
        <v>4</v>
      </c>
      <c r="F588" s="29">
        <v>0.252</v>
      </c>
      <c r="G588">
        <v>1.008</v>
      </c>
    </row>
    <row r="589" spans="1:7" customFormat="1" hidden="1" x14ac:dyDescent="0.25">
      <c r="A589" t="s">
        <v>6</v>
      </c>
      <c r="B589" t="s">
        <v>1205</v>
      </c>
      <c r="C589" t="s">
        <v>1206</v>
      </c>
      <c r="D589" s="29">
        <v>4</v>
      </c>
      <c r="E589" s="29">
        <v>4</v>
      </c>
      <c r="F589" s="29">
        <v>0.17599999999999999</v>
      </c>
      <c r="G589">
        <v>0.70399999999999996</v>
      </c>
    </row>
    <row r="590" spans="1:7" customFormat="1" hidden="1" x14ac:dyDescent="0.25">
      <c r="A590" t="s">
        <v>6</v>
      </c>
      <c r="B590" t="s">
        <v>1207</v>
      </c>
      <c r="C590" t="s">
        <v>1208</v>
      </c>
      <c r="D590" s="29">
        <v>344</v>
      </c>
      <c r="E590" s="29">
        <v>344</v>
      </c>
      <c r="F590" s="29">
        <v>0.18</v>
      </c>
      <c r="G590">
        <v>61.92</v>
      </c>
    </row>
    <row r="591" spans="1:7" customFormat="1" hidden="1" x14ac:dyDescent="0.25">
      <c r="A591" t="s">
        <v>6</v>
      </c>
      <c r="B591" t="s">
        <v>1209</v>
      </c>
      <c r="C591" t="s">
        <v>1210</v>
      </c>
      <c r="D591" s="29">
        <v>6</v>
      </c>
      <c r="E591" s="29">
        <v>6</v>
      </c>
      <c r="F591" s="29">
        <v>0.113</v>
      </c>
      <c r="G591">
        <v>0.67800000000000005</v>
      </c>
    </row>
    <row r="592" spans="1:7" customFormat="1" hidden="1" x14ac:dyDescent="0.25">
      <c r="A592" t="s">
        <v>6</v>
      </c>
      <c r="B592" t="s">
        <v>1211</v>
      </c>
      <c r="C592" t="s">
        <v>1212</v>
      </c>
      <c r="D592" s="29">
        <v>6</v>
      </c>
      <c r="E592" s="29">
        <v>6</v>
      </c>
      <c r="F592" s="29">
        <v>0.17199999999999999</v>
      </c>
      <c r="G592">
        <v>1.032</v>
      </c>
    </row>
    <row r="593" spans="1:7" customFormat="1" hidden="1" x14ac:dyDescent="0.25">
      <c r="A593" t="s">
        <v>6</v>
      </c>
      <c r="B593" t="s">
        <v>1213</v>
      </c>
      <c r="C593" t="s">
        <v>1214</v>
      </c>
      <c r="D593" s="29">
        <v>76</v>
      </c>
      <c r="E593" s="29">
        <v>76</v>
      </c>
      <c r="F593" s="29">
        <v>0.19800000000000001</v>
      </c>
      <c r="G593">
        <v>15.048</v>
      </c>
    </row>
    <row r="594" spans="1:7" customFormat="1" hidden="1" x14ac:dyDescent="0.25">
      <c r="A594" t="s">
        <v>6</v>
      </c>
      <c r="B594" t="s">
        <v>1215</v>
      </c>
      <c r="C594" t="s">
        <v>1216</v>
      </c>
      <c r="D594" s="29">
        <v>2</v>
      </c>
      <c r="E594" s="29">
        <v>2</v>
      </c>
      <c r="F594" s="29">
        <v>0.28000000000000003</v>
      </c>
      <c r="G594">
        <v>0.56000000000000005</v>
      </c>
    </row>
    <row r="595" spans="1:7" customFormat="1" hidden="1" x14ac:dyDescent="0.25">
      <c r="A595" t="s">
        <v>6</v>
      </c>
      <c r="B595" t="s">
        <v>1217</v>
      </c>
      <c r="C595" t="s">
        <v>1218</v>
      </c>
      <c r="D595" s="29">
        <v>4</v>
      </c>
      <c r="E595" s="29">
        <v>4</v>
      </c>
      <c r="F595" s="29">
        <v>0.23</v>
      </c>
      <c r="G595">
        <v>0.92</v>
      </c>
    </row>
    <row r="596" spans="1:7" customFormat="1" hidden="1" x14ac:dyDescent="0.25">
      <c r="A596" t="s">
        <v>6</v>
      </c>
      <c r="B596" t="s">
        <v>1219</v>
      </c>
      <c r="C596" t="s">
        <v>1220</v>
      </c>
      <c r="D596" s="29">
        <v>28</v>
      </c>
      <c r="E596" s="29">
        <v>28</v>
      </c>
      <c r="F596" s="29">
        <v>0.22</v>
      </c>
      <c r="G596">
        <v>6.16</v>
      </c>
    </row>
    <row r="597" spans="1:7" customFormat="1" hidden="1" x14ac:dyDescent="0.25">
      <c r="A597" t="s">
        <v>6</v>
      </c>
      <c r="B597" t="s">
        <v>1221</v>
      </c>
      <c r="C597" t="s">
        <v>1222</v>
      </c>
      <c r="D597" s="29">
        <v>4</v>
      </c>
      <c r="E597" s="29">
        <v>4</v>
      </c>
      <c r="F597" s="29">
        <v>0.128</v>
      </c>
      <c r="G597">
        <v>0.51200000000000001</v>
      </c>
    </row>
    <row r="598" spans="1:7" customFormat="1" hidden="1" x14ac:dyDescent="0.25">
      <c r="A598" t="s">
        <v>6</v>
      </c>
      <c r="B598" t="s">
        <v>1223</v>
      </c>
      <c r="C598" t="s">
        <v>1224</v>
      </c>
      <c r="D598" s="29">
        <v>16</v>
      </c>
      <c r="E598" s="29">
        <v>16</v>
      </c>
      <c r="F598" s="29">
        <v>0.17299999999999999</v>
      </c>
      <c r="G598">
        <v>2.7679999999999998</v>
      </c>
    </row>
    <row r="599" spans="1:7" customFormat="1" hidden="1" x14ac:dyDescent="0.25">
      <c r="A599" t="s">
        <v>6</v>
      </c>
      <c r="B599" t="s">
        <v>1225</v>
      </c>
      <c r="C599" t="s">
        <v>1226</v>
      </c>
      <c r="D599" s="29">
        <v>246</v>
      </c>
      <c r="E599" s="29">
        <v>246</v>
      </c>
      <c r="F599" s="29">
        <v>0.128</v>
      </c>
      <c r="G599">
        <v>31.488</v>
      </c>
    </row>
    <row r="600" spans="1:7" customFormat="1" hidden="1" x14ac:dyDescent="0.25">
      <c r="A600" t="s">
        <v>6</v>
      </c>
      <c r="B600" t="s">
        <v>1227</v>
      </c>
      <c r="C600" t="s">
        <v>1228</v>
      </c>
      <c r="D600" s="29">
        <v>2</v>
      </c>
      <c r="E600" s="29">
        <v>2</v>
      </c>
      <c r="F600" s="29">
        <v>0.14399999999999999</v>
      </c>
      <c r="G600">
        <v>0.28799999999999998</v>
      </c>
    </row>
    <row r="601" spans="1:7" customFormat="1" hidden="1" x14ac:dyDescent="0.25">
      <c r="A601" t="s">
        <v>6</v>
      </c>
      <c r="B601" t="s">
        <v>1229</v>
      </c>
      <c r="C601" t="s">
        <v>1230</v>
      </c>
      <c r="D601" s="29">
        <v>6</v>
      </c>
      <c r="E601" s="29">
        <v>6</v>
      </c>
      <c r="F601" s="29">
        <v>0.23200000000000001</v>
      </c>
      <c r="G601">
        <v>1.3919999999999999</v>
      </c>
    </row>
    <row r="602" spans="1:7" customFormat="1" hidden="1" x14ac:dyDescent="0.25">
      <c r="A602" t="s">
        <v>6</v>
      </c>
      <c r="B602" t="s">
        <v>1231</v>
      </c>
      <c r="C602" t="s">
        <v>1232</v>
      </c>
      <c r="D602" s="29">
        <v>4</v>
      </c>
      <c r="E602" s="29">
        <v>4</v>
      </c>
      <c r="F602" s="29">
        <v>0.22</v>
      </c>
      <c r="G602">
        <v>0.88</v>
      </c>
    </row>
    <row r="603" spans="1:7" customFormat="1" hidden="1" x14ac:dyDescent="0.25">
      <c r="A603" t="s">
        <v>6</v>
      </c>
      <c r="B603" t="s">
        <v>1233</v>
      </c>
      <c r="C603" t="s">
        <v>1234</v>
      </c>
      <c r="D603" s="29">
        <v>16</v>
      </c>
      <c r="E603" s="29">
        <v>16</v>
      </c>
      <c r="F603" s="29">
        <v>0.27500000000000002</v>
      </c>
      <c r="G603">
        <v>4.4000000000000004</v>
      </c>
    </row>
    <row r="604" spans="1:7" customFormat="1" hidden="1" x14ac:dyDescent="0.25">
      <c r="A604" t="s">
        <v>6</v>
      </c>
      <c r="B604" t="s">
        <v>1235</v>
      </c>
      <c r="C604" t="s">
        <v>1236</v>
      </c>
      <c r="D604" s="29">
        <v>16</v>
      </c>
      <c r="E604" s="29">
        <v>16</v>
      </c>
      <c r="F604" s="29">
        <v>0.307</v>
      </c>
      <c r="G604">
        <v>4.9119999999999999</v>
      </c>
    </row>
    <row r="605" spans="1:7" customFormat="1" hidden="1" x14ac:dyDescent="0.25">
      <c r="A605" t="s">
        <v>6</v>
      </c>
      <c r="B605" t="s">
        <v>1237</v>
      </c>
      <c r="C605" t="s">
        <v>1238</v>
      </c>
      <c r="D605" s="29">
        <v>32</v>
      </c>
      <c r="E605" s="29">
        <v>32</v>
      </c>
      <c r="F605" s="29">
        <v>0.27400000000000002</v>
      </c>
      <c r="G605">
        <v>8.7680000000000007</v>
      </c>
    </row>
    <row r="606" spans="1:7" customFormat="1" hidden="1" x14ac:dyDescent="0.25">
      <c r="A606" t="s">
        <v>6</v>
      </c>
      <c r="B606" t="s">
        <v>1239</v>
      </c>
      <c r="C606" t="s">
        <v>1240</v>
      </c>
      <c r="D606" s="29">
        <v>1</v>
      </c>
      <c r="E606" s="29">
        <v>1</v>
      </c>
      <c r="F606" s="29">
        <v>0.16200000000000001</v>
      </c>
      <c r="G606">
        <v>0.16200000000000001</v>
      </c>
    </row>
    <row r="607" spans="1:7" customFormat="1" hidden="1" x14ac:dyDescent="0.25">
      <c r="A607" t="s">
        <v>6</v>
      </c>
      <c r="B607" t="s">
        <v>1241</v>
      </c>
      <c r="C607" t="s">
        <v>1242</v>
      </c>
      <c r="D607" s="29">
        <v>48</v>
      </c>
      <c r="E607" s="29">
        <v>48</v>
      </c>
      <c r="F607" s="29">
        <v>0.27</v>
      </c>
      <c r="G607">
        <v>12.96</v>
      </c>
    </row>
    <row r="608" spans="1:7" customFormat="1" hidden="1" x14ac:dyDescent="0.25">
      <c r="A608" t="s">
        <v>6</v>
      </c>
      <c r="B608" t="s">
        <v>1243</v>
      </c>
      <c r="C608" t="s">
        <v>1244</v>
      </c>
      <c r="D608" s="29">
        <v>36</v>
      </c>
      <c r="E608" s="29">
        <v>36</v>
      </c>
      <c r="F608" s="29">
        <v>0.26800000000000002</v>
      </c>
      <c r="G608">
        <v>9.6479999999999997</v>
      </c>
    </row>
    <row r="609" spans="1:7" customFormat="1" hidden="1" x14ac:dyDescent="0.25">
      <c r="A609" t="s">
        <v>6</v>
      </c>
      <c r="B609" t="s">
        <v>1245</v>
      </c>
      <c r="C609" t="s">
        <v>1246</v>
      </c>
      <c r="D609" s="29">
        <v>19</v>
      </c>
      <c r="E609" s="29">
        <v>19</v>
      </c>
      <c r="F609" s="29">
        <v>0.187</v>
      </c>
      <c r="G609">
        <v>3.5529999999999999</v>
      </c>
    </row>
    <row r="610" spans="1:7" customFormat="1" hidden="1" x14ac:dyDescent="0.25">
      <c r="A610" t="s">
        <v>6</v>
      </c>
      <c r="B610" t="s">
        <v>1247</v>
      </c>
      <c r="C610" t="s">
        <v>1248</v>
      </c>
      <c r="D610" s="29">
        <v>48</v>
      </c>
      <c r="E610" s="29">
        <v>48</v>
      </c>
      <c r="F610" s="29">
        <v>0.23699999999999999</v>
      </c>
      <c r="G610">
        <v>11.375999999999999</v>
      </c>
    </row>
    <row r="611" spans="1:7" customFormat="1" hidden="1" x14ac:dyDescent="0.25">
      <c r="A611" t="s">
        <v>6</v>
      </c>
      <c r="B611" t="s">
        <v>1249</v>
      </c>
      <c r="C611" t="s">
        <v>1250</v>
      </c>
      <c r="D611" s="29">
        <v>4</v>
      </c>
      <c r="E611" s="29">
        <v>4</v>
      </c>
      <c r="F611" s="29">
        <v>0.24</v>
      </c>
      <c r="G611">
        <v>0.96</v>
      </c>
    </row>
    <row r="612" spans="1:7" customFormat="1" hidden="1" x14ac:dyDescent="0.25">
      <c r="A612" t="s">
        <v>6</v>
      </c>
      <c r="B612" t="s">
        <v>1251</v>
      </c>
      <c r="C612" t="s">
        <v>1252</v>
      </c>
      <c r="D612" s="29">
        <v>688</v>
      </c>
      <c r="E612" s="29">
        <v>688</v>
      </c>
      <c r="F612" s="29">
        <v>0.23799999999999999</v>
      </c>
      <c r="G612">
        <v>163.744</v>
      </c>
    </row>
    <row r="613" spans="1:7" customFormat="1" hidden="1" x14ac:dyDescent="0.25">
      <c r="A613" t="s">
        <v>6</v>
      </c>
      <c r="B613" t="s">
        <v>1253</v>
      </c>
      <c r="C613" t="s">
        <v>1254</v>
      </c>
      <c r="D613" s="29">
        <v>840</v>
      </c>
      <c r="E613" s="29">
        <v>840</v>
      </c>
      <c r="F613" s="29">
        <v>0.22900000000000001</v>
      </c>
      <c r="G613">
        <v>192.36</v>
      </c>
    </row>
    <row r="614" spans="1:7" customFormat="1" hidden="1" x14ac:dyDescent="0.25">
      <c r="A614" t="s">
        <v>6</v>
      </c>
      <c r="B614" t="s">
        <v>1255</v>
      </c>
      <c r="C614" t="s">
        <v>1256</v>
      </c>
      <c r="D614" s="29">
        <v>152</v>
      </c>
      <c r="E614" s="29">
        <v>152</v>
      </c>
      <c r="F614" s="29">
        <v>0.34699999999999998</v>
      </c>
      <c r="G614">
        <v>52.744</v>
      </c>
    </row>
    <row r="615" spans="1:7" customFormat="1" hidden="1" x14ac:dyDescent="0.25">
      <c r="A615" t="s">
        <v>6</v>
      </c>
      <c r="B615" t="s">
        <v>1257</v>
      </c>
      <c r="C615" t="s">
        <v>1258</v>
      </c>
      <c r="D615" s="29">
        <v>48</v>
      </c>
      <c r="E615" s="29">
        <v>48</v>
      </c>
      <c r="F615" s="29">
        <v>0.34799999999999998</v>
      </c>
      <c r="G615">
        <v>16.704000000000001</v>
      </c>
    </row>
    <row r="616" spans="1:7" customFormat="1" hidden="1" x14ac:dyDescent="0.25">
      <c r="A616" t="s">
        <v>6</v>
      </c>
      <c r="B616" t="s">
        <v>1259</v>
      </c>
      <c r="C616" t="s">
        <v>1260</v>
      </c>
      <c r="D616" s="29">
        <v>2</v>
      </c>
      <c r="E616" s="29">
        <v>2</v>
      </c>
      <c r="F616" s="29">
        <v>0.252</v>
      </c>
      <c r="G616">
        <v>0.504</v>
      </c>
    </row>
    <row r="617" spans="1:7" customFormat="1" hidden="1" x14ac:dyDescent="0.25">
      <c r="A617" t="s">
        <v>6</v>
      </c>
      <c r="B617" t="s">
        <v>1261</v>
      </c>
      <c r="C617" t="s">
        <v>1262</v>
      </c>
      <c r="D617" s="29">
        <v>60</v>
      </c>
      <c r="E617" s="29">
        <v>60</v>
      </c>
      <c r="F617" s="29">
        <v>0.25600000000000001</v>
      </c>
      <c r="G617">
        <v>15.36</v>
      </c>
    </row>
    <row r="618" spans="1:7" customFormat="1" hidden="1" x14ac:dyDescent="0.25">
      <c r="A618" t="s">
        <v>6</v>
      </c>
      <c r="B618" t="s">
        <v>1263</v>
      </c>
      <c r="C618" t="s">
        <v>1264</v>
      </c>
      <c r="D618" s="29">
        <v>24</v>
      </c>
      <c r="E618" s="29">
        <v>24</v>
      </c>
      <c r="F618" s="29">
        <v>0.28399999999999997</v>
      </c>
      <c r="G618">
        <v>6.8159999999999998</v>
      </c>
    </row>
    <row r="619" spans="1:7" customFormat="1" hidden="1" x14ac:dyDescent="0.25">
      <c r="A619" t="s">
        <v>6</v>
      </c>
      <c r="B619" t="s">
        <v>1265</v>
      </c>
      <c r="C619" t="s">
        <v>1266</v>
      </c>
      <c r="D619" s="29">
        <v>20</v>
      </c>
      <c r="E619" s="29">
        <v>20</v>
      </c>
      <c r="F619" s="29">
        <v>0.32100000000000001</v>
      </c>
      <c r="G619">
        <v>6.42</v>
      </c>
    </row>
    <row r="620" spans="1:7" customFormat="1" hidden="1" x14ac:dyDescent="0.25">
      <c r="A620" t="s">
        <v>6</v>
      </c>
      <c r="B620" t="s">
        <v>1267</v>
      </c>
      <c r="C620" t="s">
        <v>1268</v>
      </c>
      <c r="D620" s="29">
        <v>4</v>
      </c>
      <c r="E620" s="29">
        <v>4</v>
      </c>
      <c r="F620" s="29">
        <v>0.32700000000000001</v>
      </c>
      <c r="G620">
        <v>1.3080000000000001</v>
      </c>
    </row>
    <row r="621" spans="1:7" customFormat="1" hidden="1" x14ac:dyDescent="0.25">
      <c r="A621" t="s">
        <v>6</v>
      </c>
      <c r="B621" t="s">
        <v>1269</v>
      </c>
      <c r="C621" t="s">
        <v>1270</v>
      </c>
      <c r="D621" s="29">
        <v>20</v>
      </c>
      <c r="E621" s="29">
        <v>20</v>
      </c>
      <c r="F621" s="29">
        <v>0.253</v>
      </c>
      <c r="G621">
        <v>5.0599999999999996</v>
      </c>
    </row>
    <row r="622" spans="1:7" customFormat="1" hidden="1" x14ac:dyDescent="0.25">
      <c r="A622" t="s">
        <v>6</v>
      </c>
      <c r="B622" t="s">
        <v>1271</v>
      </c>
      <c r="C622" t="s">
        <v>1272</v>
      </c>
      <c r="D622" s="29">
        <v>4</v>
      </c>
      <c r="E622" s="29">
        <v>4</v>
      </c>
      <c r="F622" s="29">
        <v>0.315</v>
      </c>
      <c r="G622">
        <v>1.26</v>
      </c>
    </row>
    <row r="623" spans="1:7" customFormat="1" hidden="1" x14ac:dyDescent="0.25">
      <c r="A623" t="s">
        <v>6</v>
      </c>
      <c r="B623" t="s">
        <v>1273</v>
      </c>
      <c r="C623" t="s">
        <v>1274</v>
      </c>
      <c r="D623" s="29">
        <v>16</v>
      </c>
      <c r="E623" s="29">
        <v>16</v>
      </c>
      <c r="F623" s="29">
        <v>0.315</v>
      </c>
      <c r="G623">
        <v>5.04</v>
      </c>
    </row>
    <row r="624" spans="1:7" customFormat="1" hidden="1" x14ac:dyDescent="0.25">
      <c r="A624" t="s">
        <v>6</v>
      </c>
      <c r="B624" t="s">
        <v>1275</v>
      </c>
      <c r="C624" t="s">
        <v>1276</v>
      </c>
      <c r="D624" s="29">
        <v>12</v>
      </c>
      <c r="E624" s="29">
        <v>12</v>
      </c>
      <c r="F624" s="29">
        <v>0.42699999999999999</v>
      </c>
      <c r="G624">
        <v>5.1239999999999997</v>
      </c>
    </row>
    <row r="625" spans="1:7" customFormat="1" hidden="1" x14ac:dyDescent="0.25">
      <c r="A625" t="s">
        <v>6</v>
      </c>
      <c r="B625" t="s">
        <v>1277</v>
      </c>
      <c r="C625" t="s">
        <v>1278</v>
      </c>
      <c r="D625" s="29">
        <v>24</v>
      </c>
      <c r="E625" s="29">
        <v>24</v>
      </c>
      <c r="F625" s="29">
        <v>0.42699999999999999</v>
      </c>
      <c r="G625">
        <v>10.247999999999999</v>
      </c>
    </row>
    <row r="626" spans="1:7" customFormat="1" hidden="1" x14ac:dyDescent="0.25">
      <c r="A626" t="s">
        <v>6</v>
      </c>
      <c r="B626" t="s">
        <v>1279</v>
      </c>
      <c r="C626" t="s">
        <v>1280</v>
      </c>
      <c r="D626" s="29">
        <v>144</v>
      </c>
      <c r="E626" s="29">
        <v>144</v>
      </c>
      <c r="F626" s="29">
        <v>0.33600000000000002</v>
      </c>
      <c r="G626">
        <v>48.384</v>
      </c>
    </row>
    <row r="627" spans="1:7" customFormat="1" hidden="1" x14ac:dyDescent="0.25">
      <c r="A627" t="s">
        <v>6</v>
      </c>
      <c r="B627" t="s">
        <v>1281</v>
      </c>
      <c r="C627" t="s">
        <v>1282</v>
      </c>
      <c r="D627" s="29">
        <v>32</v>
      </c>
      <c r="E627" s="29">
        <v>32</v>
      </c>
      <c r="F627" s="29">
        <v>0.39500000000000002</v>
      </c>
      <c r="G627">
        <v>12.64</v>
      </c>
    </row>
    <row r="628" spans="1:7" customFormat="1" hidden="1" x14ac:dyDescent="0.25">
      <c r="A628" t="s">
        <v>6</v>
      </c>
      <c r="B628" t="s">
        <v>1283</v>
      </c>
      <c r="C628" t="s">
        <v>1284</v>
      </c>
      <c r="D628" s="29">
        <v>16</v>
      </c>
      <c r="E628" s="29">
        <v>16</v>
      </c>
      <c r="F628" s="29">
        <v>0.29599999999999999</v>
      </c>
      <c r="G628">
        <v>4.7359999999999998</v>
      </c>
    </row>
    <row r="629" spans="1:7" customFormat="1" hidden="1" x14ac:dyDescent="0.25">
      <c r="A629" t="s">
        <v>6</v>
      </c>
      <c r="B629" t="s">
        <v>1285</v>
      </c>
      <c r="C629" t="s">
        <v>1286</v>
      </c>
      <c r="D629" s="29">
        <v>72</v>
      </c>
      <c r="E629" s="29">
        <v>72</v>
      </c>
      <c r="F629" s="29">
        <v>0.29299999999999998</v>
      </c>
      <c r="G629">
        <v>21.096</v>
      </c>
    </row>
    <row r="630" spans="1:7" customFormat="1" hidden="1" x14ac:dyDescent="0.25">
      <c r="A630" t="s">
        <v>6</v>
      </c>
      <c r="B630" t="s">
        <v>1287</v>
      </c>
      <c r="C630" t="s">
        <v>1288</v>
      </c>
      <c r="D630" s="29">
        <v>140</v>
      </c>
      <c r="E630" s="29">
        <v>140</v>
      </c>
      <c r="F630" s="29">
        <v>0.33100000000000002</v>
      </c>
      <c r="G630">
        <v>46.34</v>
      </c>
    </row>
    <row r="631" spans="1:7" customFormat="1" hidden="1" x14ac:dyDescent="0.25">
      <c r="A631" t="s">
        <v>6</v>
      </c>
      <c r="B631" t="s">
        <v>1289</v>
      </c>
      <c r="C631" t="s">
        <v>1290</v>
      </c>
      <c r="D631" s="29">
        <v>40</v>
      </c>
      <c r="E631" s="29">
        <v>40</v>
      </c>
      <c r="F631" s="29">
        <v>0.33200000000000002</v>
      </c>
      <c r="G631">
        <v>13.28</v>
      </c>
    </row>
    <row r="632" spans="1:7" customFormat="1" hidden="1" x14ac:dyDescent="0.25">
      <c r="A632" t="s">
        <v>6</v>
      </c>
      <c r="B632" t="s">
        <v>1291</v>
      </c>
      <c r="C632" t="s">
        <v>1292</v>
      </c>
      <c r="D632" s="29">
        <v>48</v>
      </c>
      <c r="E632" s="29">
        <v>48</v>
      </c>
      <c r="F632" s="29">
        <v>0.2</v>
      </c>
      <c r="G632">
        <v>9.6</v>
      </c>
    </row>
    <row r="633" spans="1:7" customFormat="1" hidden="1" x14ac:dyDescent="0.25">
      <c r="A633" t="s">
        <v>6</v>
      </c>
      <c r="B633" t="s">
        <v>1293</v>
      </c>
      <c r="C633" t="s">
        <v>1294</v>
      </c>
      <c r="D633" s="29">
        <v>208</v>
      </c>
      <c r="E633" s="29">
        <v>208</v>
      </c>
      <c r="F633" s="29">
        <v>0.2</v>
      </c>
      <c r="G633">
        <v>41.6</v>
      </c>
    </row>
    <row r="634" spans="1:7" customFormat="1" hidden="1" x14ac:dyDescent="0.25">
      <c r="A634" t="s">
        <v>6</v>
      </c>
      <c r="B634" t="s">
        <v>1295</v>
      </c>
      <c r="C634" t="s">
        <v>1296</v>
      </c>
      <c r="D634" s="29">
        <v>280</v>
      </c>
      <c r="E634" s="29">
        <v>280</v>
      </c>
      <c r="F634" s="29">
        <v>0.30299999999999999</v>
      </c>
      <c r="G634">
        <v>84.84</v>
      </c>
    </row>
    <row r="635" spans="1:7" customFormat="1" hidden="1" x14ac:dyDescent="0.25">
      <c r="A635" t="s">
        <v>6</v>
      </c>
      <c r="B635" t="s">
        <v>1297</v>
      </c>
      <c r="C635" t="s">
        <v>1298</v>
      </c>
      <c r="D635" s="29">
        <v>40</v>
      </c>
      <c r="E635" s="29">
        <v>40</v>
      </c>
      <c r="F635" s="29">
        <v>0.38500000000000001</v>
      </c>
      <c r="G635">
        <v>15.4</v>
      </c>
    </row>
    <row r="636" spans="1:7" customFormat="1" hidden="1" x14ac:dyDescent="0.25">
      <c r="A636" t="s">
        <v>6</v>
      </c>
      <c r="B636" t="s">
        <v>1299</v>
      </c>
      <c r="C636" t="s">
        <v>1300</v>
      </c>
      <c r="D636" s="29">
        <v>72</v>
      </c>
      <c r="E636" s="29">
        <v>72</v>
      </c>
      <c r="F636" s="29">
        <v>0.58799999999999997</v>
      </c>
      <c r="G636">
        <v>42.335999999999999</v>
      </c>
    </row>
    <row r="637" spans="1:7" customFormat="1" hidden="1" x14ac:dyDescent="0.25">
      <c r="A637" t="s">
        <v>6</v>
      </c>
      <c r="B637" t="s">
        <v>1301</v>
      </c>
      <c r="C637" t="s">
        <v>1302</v>
      </c>
      <c r="D637" s="29">
        <v>12</v>
      </c>
      <c r="E637" s="29">
        <v>12</v>
      </c>
      <c r="F637" s="29">
        <v>0.58699999999999997</v>
      </c>
      <c r="G637">
        <v>7.0439999999999996</v>
      </c>
    </row>
    <row r="638" spans="1:7" customFormat="1" hidden="1" x14ac:dyDescent="0.25">
      <c r="A638" t="s">
        <v>6</v>
      </c>
      <c r="B638" t="s">
        <v>1303</v>
      </c>
      <c r="C638" t="s">
        <v>1304</v>
      </c>
      <c r="D638" s="29">
        <v>22</v>
      </c>
      <c r="E638" s="29">
        <v>22</v>
      </c>
      <c r="F638" s="29">
        <v>0.374</v>
      </c>
      <c r="G638">
        <v>8.2279999999999998</v>
      </c>
    </row>
    <row r="639" spans="1:7" customFormat="1" hidden="1" x14ac:dyDescent="0.25">
      <c r="A639" t="s">
        <v>6</v>
      </c>
      <c r="B639" t="s">
        <v>1305</v>
      </c>
      <c r="C639" t="s">
        <v>1306</v>
      </c>
      <c r="D639" s="29">
        <v>12</v>
      </c>
      <c r="E639" s="29">
        <v>12</v>
      </c>
      <c r="F639" s="29">
        <v>0.42599999999999999</v>
      </c>
      <c r="G639">
        <v>5.1120000000000001</v>
      </c>
    </row>
    <row r="640" spans="1:7" customFormat="1" hidden="1" x14ac:dyDescent="0.25">
      <c r="A640" t="s">
        <v>6</v>
      </c>
      <c r="B640" t="s">
        <v>1307</v>
      </c>
      <c r="C640" t="s">
        <v>1308</v>
      </c>
      <c r="D640" s="29">
        <v>3</v>
      </c>
      <c r="E640" s="29">
        <v>3</v>
      </c>
      <c r="F640" s="29">
        <v>0.26200000000000001</v>
      </c>
      <c r="G640">
        <v>0.78600000000000003</v>
      </c>
    </row>
    <row r="641" spans="1:7" customFormat="1" hidden="1" x14ac:dyDescent="0.25">
      <c r="A641" t="s">
        <v>6</v>
      </c>
      <c r="B641" t="s">
        <v>1309</v>
      </c>
      <c r="C641" t="s">
        <v>1310</v>
      </c>
      <c r="D641" s="29">
        <v>4</v>
      </c>
      <c r="E641" s="29">
        <v>4</v>
      </c>
      <c r="F641" s="29">
        <v>0.76900000000000002</v>
      </c>
      <c r="G641">
        <v>3.0760000000000001</v>
      </c>
    </row>
    <row r="642" spans="1:7" customFormat="1" hidden="1" x14ac:dyDescent="0.25">
      <c r="A642" t="s">
        <v>6</v>
      </c>
      <c r="B642" t="s">
        <v>1311</v>
      </c>
      <c r="C642" t="s">
        <v>1312</v>
      </c>
      <c r="D642" s="29">
        <v>52</v>
      </c>
      <c r="E642" s="29">
        <v>52</v>
      </c>
      <c r="F642" s="29">
        <v>0.39800000000000002</v>
      </c>
      <c r="G642">
        <v>20.696000000000002</v>
      </c>
    </row>
    <row r="643" spans="1:7" customFormat="1" hidden="1" x14ac:dyDescent="0.25">
      <c r="A643" t="s">
        <v>6</v>
      </c>
      <c r="B643" t="s">
        <v>1313</v>
      </c>
      <c r="C643" t="s">
        <v>1314</v>
      </c>
      <c r="D643" s="29">
        <v>76</v>
      </c>
      <c r="E643" s="29">
        <v>76</v>
      </c>
      <c r="F643" s="29">
        <v>0.49099999999999999</v>
      </c>
      <c r="G643">
        <v>37.316000000000003</v>
      </c>
    </row>
    <row r="644" spans="1:7" customFormat="1" hidden="1" x14ac:dyDescent="0.25">
      <c r="A644" t="s">
        <v>6</v>
      </c>
      <c r="B644" t="s">
        <v>1315</v>
      </c>
      <c r="C644" t="s">
        <v>1316</v>
      </c>
      <c r="D644" s="29">
        <v>40</v>
      </c>
      <c r="E644" s="29">
        <v>40</v>
      </c>
      <c r="F644" s="29">
        <v>0.38200000000000001</v>
      </c>
      <c r="G644">
        <v>15.28</v>
      </c>
    </row>
    <row r="645" spans="1:7" customFormat="1" hidden="1" x14ac:dyDescent="0.25">
      <c r="A645" t="s">
        <v>6</v>
      </c>
      <c r="B645" t="s">
        <v>1317</v>
      </c>
      <c r="C645" t="s">
        <v>1318</v>
      </c>
      <c r="D645" s="29">
        <v>8</v>
      </c>
      <c r="E645" s="29">
        <v>8</v>
      </c>
      <c r="F645" s="29">
        <v>0.25600000000000001</v>
      </c>
      <c r="G645">
        <v>2.048</v>
      </c>
    </row>
    <row r="646" spans="1:7" customFormat="1" hidden="1" x14ac:dyDescent="0.25">
      <c r="A646" t="s">
        <v>6</v>
      </c>
      <c r="B646" t="s">
        <v>1319</v>
      </c>
      <c r="C646" t="s">
        <v>1320</v>
      </c>
      <c r="D646" s="29">
        <v>6</v>
      </c>
      <c r="E646" s="29">
        <v>6</v>
      </c>
      <c r="F646" s="29">
        <v>0.72399999999999998</v>
      </c>
      <c r="G646">
        <v>4.3440000000000003</v>
      </c>
    </row>
    <row r="647" spans="1:7" customFormat="1" hidden="1" x14ac:dyDescent="0.25">
      <c r="A647" t="s">
        <v>6</v>
      </c>
      <c r="B647" t="s">
        <v>1321</v>
      </c>
      <c r="C647" t="s">
        <v>1322</v>
      </c>
      <c r="D647" s="29">
        <v>108</v>
      </c>
      <c r="E647" s="29">
        <v>108</v>
      </c>
      <c r="F647" s="29">
        <v>0.71699999999999997</v>
      </c>
      <c r="G647">
        <v>77.436000000000007</v>
      </c>
    </row>
    <row r="648" spans="1:7" customFormat="1" hidden="1" x14ac:dyDescent="0.25">
      <c r="A648" t="s">
        <v>6</v>
      </c>
      <c r="B648" t="s">
        <v>1323</v>
      </c>
      <c r="C648" t="s">
        <v>1324</v>
      </c>
      <c r="D648" s="29">
        <v>4</v>
      </c>
      <c r="E648" s="29">
        <v>4</v>
      </c>
      <c r="F648" s="29">
        <v>0.33</v>
      </c>
      <c r="G648">
        <v>1.32</v>
      </c>
    </row>
    <row r="649" spans="1:7" customFormat="1" hidden="1" x14ac:dyDescent="0.25">
      <c r="A649" t="s">
        <v>6</v>
      </c>
      <c r="B649" t="s">
        <v>1325</v>
      </c>
      <c r="C649" t="s">
        <v>1326</v>
      </c>
      <c r="D649" s="29">
        <v>24</v>
      </c>
      <c r="E649" s="29">
        <v>24</v>
      </c>
      <c r="F649" s="29">
        <v>0.40400000000000003</v>
      </c>
      <c r="G649">
        <v>9.6959999999999997</v>
      </c>
    </row>
    <row r="650" spans="1:7" customFormat="1" hidden="1" x14ac:dyDescent="0.25">
      <c r="A650" t="s">
        <v>6</v>
      </c>
      <c r="B650" t="s">
        <v>1327</v>
      </c>
      <c r="C650" t="s">
        <v>1328</v>
      </c>
      <c r="D650" s="29">
        <v>184</v>
      </c>
      <c r="E650" s="29">
        <v>184</v>
      </c>
      <c r="F650" s="29">
        <v>0.39700000000000002</v>
      </c>
      <c r="G650">
        <v>73.048000000000002</v>
      </c>
    </row>
    <row r="651" spans="1:7" customFormat="1" hidden="1" x14ac:dyDescent="0.25">
      <c r="A651" t="s">
        <v>6</v>
      </c>
      <c r="B651" t="s">
        <v>1329</v>
      </c>
      <c r="C651" t="s">
        <v>1330</v>
      </c>
      <c r="D651" s="29">
        <v>32</v>
      </c>
      <c r="E651" s="29">
        <v>32</v>
      </c>
      <c r="F651" s="29">
        <v>0.23499999999999999</v>
      </c>
      <c r="G651">
        <v>7.52</v>
      </c>
    </row>
    <row r="652" spans="1:7" customFormat="1" hidden="1" x14ac:dyDescent="0.25">
      <c r="A652" t="s">
        <v>6</v>
      </c>
      <c r="B652" t="s">
        <v>1331</v>
      </c>
      <c r="C652" t="s">
        <v>1332</v>
      </c>
      <c r="D652" s="29">
        <v>24</v>
      </c>
      <c r="E652" s="29">
        <v>24</v>
      </c>
      <c r="F652" s="29">
        <v>0.67400000000000004</v>
      </c>
      <c r="G652">
        <v>16.175999999999998</v>
      </c>
    </row>
    <row r="653" spans="1:7" customFormat="1" hidden="1" x14ac:dyDescent="0.25">
      <c r="A653" t="s">
        <v>6</v>
      </c>
      <c r="B653" t="s">
        <v>1333</v>
      </c>
      <c r="C653" t="s">
        <v>1334</v>
      </c>
      <c r="D653" s="29">
        <v>7</v>
      </c>
      <c r="E653" s="29">
        <v>7</v>
      </c>
      <c r="F653" s="29">
        <v>0.36</v>
      </c>
      <c r="G653">
        <v>2.52</v>
      </c>
    </row>
    <row r="654" spans="1:7" customFormat="1" hidden="1" x14ac:dyDescent="0.25">
      <c r="A654" t="s">
        <v>6</v>
      </c>
      <c r="B654" t="s">
        <v>1335</v>
      </c>
      <c r="C654" t="s">
        <v>1336</v>
      </c>
      <c r="D654" s="29">
        <v>32</v>
      </c>
      <c r="E654" s="29">
        <v>32</v>
      </c>
      <c r="F654" s="29">
        <v>0.23799999999999999</v>
      </c>
      <c r="G654">
        <v>7.6159999999999997</v>
      </c>
    </row>
    <row r="655" spans="1:7" customFormat="1" hidden="1" x14ac:dyDescent="0.25">
      <c r="A655" t="s">
        <v>6</v>
      </c>
      <c r="B655" t="s">
        <v>1337</v>
      </c>
      <c r="C655" t="s">
        <v>1338</v>
      </c>
      <c r="D655" s="29">
        <v>32</v>
      </c>
      <c r="E655" s="29">
        <v>32</v>
      </c>
      <c r="F655" s="29">
        <v>0.371</v>
      </c>
      <c r="G655">
        <v>11.872</v>
      </c>
    </row>
    <row r="656" spans="1:7" customFormat="1" hidden="1" x14ac:dyDescent="0.25">
      <c r="A656" t="s">
        <v>6</v>
      </c>
      <c r="B656" t="s">
        <v>1339</v>
      </c>
      <c r="C656" t="s">
        <v>1340</v>
      </c>
      <c r="D656" s="29">
        <v>56</v>
      </c>
      <c r="E656" s="29">
        <v>56</v>
      </c>
      <c r="F656" s="29">
        <v>0.30499999999999999</v>
      </c>
      <c r="G656">
        <v>17.079999999999998</v>
      </c>
    </row>
    <row r="657" spans="1:7" customFormat="1" hidden="1" x14ac:dyDescent="0.25">
      <c r="A657" t="s">
        <v>6</v>
      </c>
      <c r="B657" t="s">
        <v>1341</v>
      </c>
      <c r="C657" t="s">
        <v>1342</v>
      </c>
      <c r="D657" s="29">
        <v>208</v>
      </c>
      <c r="E657" s="29">
        <v>208</v>
      </c>
      <c r="F657" s="29">
        <v>0.307</v>
      </c>
      <c r="G657">
        <v>63.856000000000002</v>
      </c>
    </row>
    <row r="658" spans="1:7" customFormat="1" hidden="1" x14ac:dyDescent="0.25">
      <c r="A658" t="s">
        <v>6</v>
      </c>
      <c r="B658" t="s">
        <v>1343</v>
      </c>
      <c r="C658" t="s">
        <v>1344</v>
      </c>
      <c r="D658" s="29">
        <v>4</v>
      </c>
      <c r="E658" s="29">
        <v>4</v>
      </c>
      <c r="F658" s="29">
        <v>0.51600000000000001</v>
      </c>
      <c r="G658">
        <v>2.0640000000000001</v>
      </c>
    </row>
    <row r="659" spans="1:7" customFormat="1" hidden="1" x14ac:dyDescent="0.25">
      <c r="A659" t="s">
        <v>6</v>
      </c>
      <c r="B659" t="s">
        <v>1345</v>
      </c>
      <c r="C659" t="s">
        <v>1346</v>
      </c>
      <c r="D659" s="29">
        <v>8</v>
      </c>
      <c r="E659" s="29">
        <v>8</v>
      </c>
      <c r="F659" s="29">
        <v>0.222</v>
      </c>
      <c r="G659">
        <v>1.776</v>
      </c>
    </row>
    <row r="660" spans="1:7" customFormat="1" hidden="1" x14ac:dyDescent="0.25">
      <c r="A660" t="s">
        <v>6</v>
      </c>
      <c r="B660" t="s">
        <v>1347</v>
      </c>
      <c r="C660" t="s">
        <v>1348</v>
      </c>
      <c r="D660" s="29">
        <v>32</v>
      </c>
      <c r="E660" s="29">
        <v>32</v>
      </c>
      <c r="F660" s="29">
        <v>0.20399999999999999</v>
      </c>
      <c r="G660">
        <v>6.5279999999999996</v>
      </c>
    </row>
    <row r="661" spans="1:7" customFormat="1" hidden="1" x14ac:dyDescent="0.25">
      <c r="A661" t="s">
        <v>6</v>
      </c>
      <c r="B661" t="s">
        <v>1349</v>
      </c>
      <c r="C661" t="s">
        <v>1350</v>
      </c>
      <c r="D661" s="29">
        <v>27</v>
      </c>
      <c r="E661" s="29">
        <v>27</v>
      </c>
      <c r="F661" s="29">
        <v>0.39500000000000002</v>
      </c>
      <c r="G661">
        <v>10.664999999999999</v>
      </c>
    </row>
    <row r="662" spans="1:7" customFormat="1" hidden="1" x14ac:dyDescent="0.25">
      <c r="A662" t="s">
        <v>6</v>
      </c>
      <c r="B662" t="s">
        <v>1351</v>
      </c>
      <c r="C662" t="s">
        <v>1352</v>
      </c>
      <c r="D662" s="29">
        <v>2</v>
      </c>
      <c r="E662" s="29">
        <v>2</v>
      </c>
      <c r="F662" s="29">
        <v>0.40100000000000002</v>
      </c>
      <c r="G662">
        <v>0.80200000000000005</v>
      </c>
    </row>
    <row r="663" spans="1:7" customFormat="1" hidden="1" x14ac:dyDescent="0.25">
      <c r="A663" t="s">
        <v>6</v>
      </c>
      <c r="B663" t="s">
        <v>1353</v>
      </c>
      <c r="C663" t="s">
        <v>1354</v>
      </c>
      <c r="D663" s="29">
        <v>16</v>
      </c>
      <c r="E663" s="29">
        <v>16</v>
      </c>
      <c r="F663" s="29">
        <v>0.46400000000000002</v>
      </c>
      <c r="G663">
        <v>7.4240000000000004</v>
      </c>
    </row>
    <row r="664" spans="1:7" customFormat="1" hidden="1" x14ac:dyDescent="0.25">
      <c r="A664" t="s">
        <v>6</v>
      </c>
      <c r="B664" t="s">
        <v>1355</v>
      </c>
      <c r="C664" t="s">
        <v>1356</v>
      </c>
      <c r="D664" s="29">
        <v>16</v>
      </c>
      <c r="E664" s="29">
        <v>16</v>
      </c>
      <c r="F664" s="29">
        <v>0.46800000000000003</v>
      </c>
      <c r="G664">
        <v>7.4880000000000004</v>
      </c>
    </row>
    <row r="665" spans="1:7" customFormat="1" hidden="1" x14ac:dyDescent="0.25">
      <c r="A665" t="s">
        <v>6</v>
      </c>
      <c r="B665" t="s">
        <v>1357</v>
      </c>
      <c r="C665" t="s">
        <v>1358</v>
      </c>
      <c r="D665" s="29">
        <v>168</v>
      </c>
      <c r="E665" s="29">
        <v>168</v>
      </c>
      <c r="F665" s="29">
        <v>0.316</v>
      </c>
      <c r="G665">
        <v>53.088000000000001</v>
      </c>
    </row>
    <row r="666" spans="1:7" customFormat="1" hidden="1" x14ac:dyDescent="0.25">
      <c r="A666" t="s">
        <v>6</v>
      </c>
      <c r="B666" t="s">
        <v>1359</v>
      </c>
      <c r="C666" t="s">
        <v>1360</v>
      </c>
      <c r="D666" s="29">
        <v>624</v>
      </c>
      <c r="E666" s="29">
        <v>624</v>
      </c>
      <c r="F666" s="29">
        <v>0.313</v>
      </c>
      <c r="G666">
        <v>195.31200000000001</v>
      </c>
    </row>
    <row r="667" spans="1:7" customFormat="1" hidden="1" x14ac:dyDescent="0.25">
      <c r="A667" t="s">
        <v>6</v>
      </c>
      <c r="B667" t="s">
        <v>1361</v>
      </c>
      <c r="C667" t="s">
        <v>1362</v>
      </c>
      <c r="D667" s="29">
        <v>48</v>
      </c>
      <c r="E667" s="29">
        <v>48</v>
      </c>
      <c r="F667" s="29">
        <v>0.52800000000000002</v>
      </c>
      <c r="G667">
        <v>25.344000000000001</v>
      </c>
    </row>
    <row r="668" spans="1:7" customFormat="1" hidden="1" x14ac:dyDescent="0.25">
      <c r="A668" t="s">
        <v>6</v>
      </c>
      <c r="B668" t="s">
        <v>1363</v>
      </c>
      <c r="C668" t="s">
        <v>1364</v>
      </c>
      <c r="D668" s="29">
        <v>216</v>
      </c>
      <c r="E668" s="29">
        <v>216</v>
      </c>
      <c r="F668" s="29">
        <v>0.53</v>
      </c>
      <c r="G668">
        <v>114.48</v>
      </c>
    </row>
    <row r="669" spans="1:7" customFormat="1" hidden="1" x14ac:dyDescent="0.25">
      <c r="A669" t="s">
        <v>6</v>
      </c>
      <c r="B669" t="s">
        <v>1365</v>
      </c>
      <c r="C669" t="s">
        <v>1366</v>
      </c>
      <c r="D669" s="29">
        <v>160</v>
      </c>
      <c r="E669" s="29">
        <v>160</v>
      </c>
      <c r="F669" s="29">
        <v>0.32900000000000001</v>
      </c>
      <c r="G669">
        <v>52.64</v>
      </c>
    </row>
    <row r="670" spans="1:7" customFormat="1" hidden="1" x14ac:dyDescent="0.25">
      <c r="A670" t="s">
        <v>6</v>
      </c>
      <c r="B670" t="s">
        <v>1367</v>
      </c>
      <c r="C670" t="s">
        <v>1368</v>
      </c>
      <c r="D670" s="29">
        <v>40</v>
      </c>
      <c r="E670" s="29">
        <v>40</v>
      </c>
      <c r="F670" s="29">
        <v>0.30399999999999999</v>
      </c>
      <c r="G670">
        <v>12.16</v>
      </c>
    </row>
    <row r="671" spans="1:7" customFormat="1" hidden="1" x14ac:dyDescent="0.25">
      <c r="A671" t="s">
        <v>6</v>
      </c>
      <c r="B671" t="s">
        <v>1369</v>
      </c>
      <c r="C671" t="s">
        <v>1370</v>
      </c>
      <c r="D671" s="29">
        <v>80</v>
      </c>
      <c r="E671" s="29">
        <v>80</v>
      </c>
      <c r="F671" s="29">
        <v>0.47899999999999998</v>
      </c>
      <c r="G671">
        <v>38.32</v>
      </c>
    </row>
    <row r="672" spans="1:7" customFormat="1" hidden="1" x14ac:dyDescent="0.25">
      <c r="A672" t="s">
        <v>6</v>
      </c>
      <c r="B672" t="s">
        <v>1371</v>
      </c>
      <c r="C672" t="s">
        <v>1372</v>
      </c>
      <c r="D672" s="29">
        <v>208</v>
      </c>
      <c r="E672" s="29">
        <v>208</v>
      </c>
      <c r="F672" s="29">
        <v>0.38400000000000001</v>
      </c>
      <c r="G672">
        <v>79.872</v>
      </c>
    </row>
    <row r="673" spans="1:7" customFormat="1" hidden="1" x14ac:dyDescent="0.25">
      <c r="A673" t="s">
        <v>6</v>
      </c>
      <c r="B673" t="s">
        <v>1373</v>
      </c>
      <c r="C673" t="s">
        <v>1374</v>
      </c>
      <c r="D673" s="29">
        <v>40</v>
      </c>
      <c r="E673" s="29">
        <v>40</v>
      </c>
      <c r="F673" s="29">
        <v>0.46600000000000003</v>
      </c>
      <c r="G673">
        <v>18.64</v>
      </c>
    </row>
    <row r="674" spans="1:7" customFormat="1" hidden="1" x14ac:dyDescent="0.25">
      <c r="A674" t="s">
        <v>6</v>
      </c>
      <c r="B674" t="s">
        <v>1375</v>
      </c>
      <c r="C674" t="s">
        <v>1376</v>
      </c>
      <c r="D674" s="29">
        <v>72</v>
      </c>
      <c r="E674" s="29">
        <v>72</v>
      </c>
      <c r="F674" s="29">
        <v>0.253</v>
      </c>
      <c r="G674">
        <v>18.216000000000001</v>
      </c>
    </row>
    <row r="675" spans="1:7" customFormat="1" hidden="1" x14ac:dyDescent="0.25">
      <c r="A675" t="s">
        <v>6</v>
      </c>
      <c r="B675" t="s">
        <v>1377</v>
      </c>
      <c r="C675" t="s">
        <v>1378</v>
      </c>
      <c r="D675" s="29">
        <v>44</v>
      </c>
      <c r="E675" s="29">
        <v>44</v>
      </c>
      <c r="F675" s="29">
        <v>0.251</v>
      </c>
      <c r="G675">
        <v>11.044</v>
      </c>
    </row>
    <row r="676" spans="1:7" customFormat="1" hidden="1" x14ac:dyDescent="0.25">
      <c r="A676" t="s">
        <v>6</v>
      </c>
      <c r="B676" t="s">
        <v>1379</v>
      </c>
      <c r="C676" t="s">
        <v>1380</v>
      </c>
      <c r="D676" s="29">
        <v>144</v>
      </c>
      <c r="E676" s="29">
        <v>144</v>
      </c>
      <c r="F676" s="29">
        <v>0.307</v>
      </c>
      <c r="G676">
        <v>44.207999999999998</v>
      </c>
    </row>
    <row r="677" spans="1:7" customFormat="1" hidden="1" x14ac:dyDescent="0.25">
      <c r="A677" t="s">
        <v>6</v>
      </c>
      <c r="B677" t="s">
        <v>1381</v>
      </c>
      <c r="C677" t="s">
        <v>1382</v>
      </c>
      <c r="D677" s="29">
        <v>228</v>
      </c>
      <c r="E677" s="29">
        <v>228</v>
      </c>
      <c r="F677" s="29">
        <v>1.3109999999999999</v>
      </c>
      <c r="G677">
        <v>298.90800000000002</v>
      </c>
    </row>
    <row r="678" spans="1:7" customFormat="1" hidden="1" x14ac:dyDescent="0.25">
      <c r="A678" t="s">
        <v>6</v>
      </c>
      <c r="B678" t="s">
        <v>1383</v>
      </c>
      <c r="C678" t="s">
        <v>1384</v>
      </c>
      <c r="D678" s="29">
        <v>6</v>
      </c>
      <c r="E678" s="29">
        <v>6</v>
      </c>
      <c r="F678" s="29">
        <v>0.65400000000000003</v>
      </c>
      <c r="G678">
        <v>3.9239999999999999</v>
      </c>
    </row>
    <row r="679" spans="1:7" customFormat="1" hidden="1" x14ac:dyDescent="0.25">
      <c r="A679" t="s">
        <v>6</v>
      </c>
      <c r="B679" t="s">
        <v>1385</v>
      </c>
      <c r="C679" t="s">
        <v>1386</v>
      </c>
      <c r="D679" s="29">
        <v>24</v>
      </c>
      <c r="E679" s="29">
        <v>24</v>
      </c>
      <c r="F679" s="29">
        <v>0.63900000000000001</v>
      </c>
      <c r="G679">
        <v>15.336</v>
      </c>
    </row>
    <row r="680" spans="1:7" customFormat="1" hidden="1" x14ac:dyDescent="0.25">
      <c r="A680" t="s">
        <v>6</v>
      </c>
      <c r="B680" t="s">
        <v>1387</v>
      </c>
      <c r="C680" t="s">
        <v>1388</v>
      </c>
      <c r="D680" s="29">
        <v>16</v>
      </c>
      <c r="E680" s="29">
        <v>16</v>
      </c>
      <c r="F680" s="29">
        <v>0.31</v>
      </c>
      <c r="G680">
        <v>4.96</v>
      </c>
    </row>
    <row r="681" spans="1:7" customFormat="1" hidden="1" x14ac:dyDescent="0.25">
      <c r="A681" t="s">
        <v>6</v>
      </c>
      <c r="B681" t="s">
        <v>1389</v>
      </c>
      <c r="C681" t="s">
        <v>1390</v>
      </c>
      <c r="D681" s="29">
        <v>112</v>
      </c>
      <c r="E681" s="29">
        <v>112</v>
      </c>
      <c r="F681" s="29">
        <v>0.31</v>
      </c>
      <c r="G681">
        <v>34.72</v>
      </c>
    </row>
    <row r="682" spans="1:7" customFormat="1" hidden="1" x14ac:dyDescent="0.25">
      <c r="A682" t="s">
        <v>6</v>
      </c>
      <c r="B682" t="s">
        <v>1391</v>
      </c>
      <c r="C682" t="s">
        <v>1392</v>
      </c>
      <c r="D682" s="29">
        <v>4</v>
      </c>
      <c r="E682" s="29">
        <v>4</v>
      </c>
      <c r="F682" s="29">
        <v>0.29899999999999999</v>
      </c>
      <c r="G682">
        <v>1.196</v>
      </c>
    </row>
    <row r="683" spans="1:7" customFormat="1" hidden="1" x14ac:dyDescent="0.25">
      <c r="A683" t="s">
        <v>6</v>
      </c>
      <c r="B683" t="s">
        <v>1393</v>
      </c>
      <c r="C683" t="s">
        <v>1394</v>
      </c>
      <c r="D683" s="29">
        <v>8</v>
      </c>
      <c r="E683" s="29">
        <v>8</v>
      </c>
      <c r="F683" s="29">
        <v>0.29799999999999999</v>
      </c>
      <c r="G683">
        <v>2.3839999999999999</v>
      </c>
    </row>
    <row r="684" spans="1:7" customFormat="1" hidden="1" x14ac:dyDescent="0.25">
      <c r="A684" t="s">
        <v>6</v>
      </c>
      <c r="B684" t="s">
        <v>1395</v>
      </c>
      <c r="C684" t="s">
        <v>1396</v>
      </c>
      <c r="D684" s="29">
        <v>4</v>
      </c>
      <c r="E684" s="29">
        <v>4</v>
      </c>
      <c r="F684" s="29">
        <v>0.35399999999999998</v>
      </c>
      <c r="G684">
        <v>1.4159999999999999</v>
      </c>
    </row>
    <row r="685" spans="1:7" customFormat="1" hidden="1" x14ac:dyDescent="0.25">
      <c r="A685" t="s">
        <v>6</v>
      </c>
      <c r="B685" t="s">
        <v>1397</v>
      </c>
      <c r="C685" t="s">
        <v>1398</v>
      </c>
      <c r="D685" s="29">
        <v>28</v>
      </c>
      <c r="E685" s="29">
        <v>28</v>
      </c>
      <c r="F685" s="29">
        <v>0.34599999999999997</v>
      </c>
      <c r="G685">
        <v>9.6880000000000006</v>
      </c>
    </row>
    <row r="686" spans="1:7" customFormat="1" hidden="1" x14ac:dyDescent="0.25">
      <c r="A686" t="s">
        <v>6</v>
      </c>
      <c r="B686" t="s">
        <v>1399</v>
      </c>
      <c r="C686" t="s">
        <v>1400</v>
      </c>
      <c r="D686" s="29">
        <v>24</v>
      </c>
      <c r="E686" s="29">
        <v>24</v>
      </c>
      <c r="F686" s="29">
        <v>0.34100000000000003</v>
      </c>
      <c r="G686">
        <v>8.1839999999999993</v>
      </c>
    </row>
    <row r="687" spans="1:7" customFormat="1" hidden="1" x14ac:dyDescent="0.25">
      <c r="A687" t="s">
        <v>6</v>
      </c>
      <c r="B687" t="s">
        <v>1401</v>
      </c>
      <c r="C687" t="s">
        <v>1402</v>
      </c>
      <c r="D687" s="29">
        <v>48</v>
      </c>
      <c r="E687" s="29">
        <v>48</v>
      </c>
      <c r="F687" s="29">
        <v>0.29299999999999998</v>
      </c>
      <c r="G687">
        <v>14.064</v>
      </c>
    </row>
    <row r="688" spans="1:7" customFormat="1" hidden="1" x14ac:dyDescent="0.25">
      <c r="A688" t="s">
        <v>6</v>
      </c>
      <c r="B688" t="s">
        <v>1403</v>
      </c>
      <c r="C688" t="s">
        <v>1404</v>
      </c>
      <c r="D688" s="29">
        <v>112</v>
      </c>
      <c r="E688" s="29">
        <v>112</v>
      </c>
      <c r="F688" s="29">
        <v>0.434</v>
      </c>
      <c r="G688">
        <v>48.607999999999997</v>
      </c>
    </row>
    <row r="689" spans="1:7" customFormat="1" hidden="1" x14ac:dyDescent="0.25">
      <c r="A689" t="s">
        <v>6</v>
      </c>
      <c r="B689" t="s">
        <v>1405</v>
      </c>
      <c r="C689" t="s">
        <v>1406</v>
      </c>
      <c r="D689" s="29">
        <v>96</v>
      </c>
      <c r="E689" s="29">
        <v>96</v>
      </c>
      <c r="F689" s="29">
        <v>0.432</v>
      </c>
      <c r="G689">
        <v>41.472000000000001</v>
      </c>
    </row>
    <row r="690" spans="1:7" customFormat="1" hidden="1" x14ac:dyDescent="0.25">
      <c r="A690" t="s">
        <v>6</v>
      </c>
      <c r="B690" t="s">
        <v>1407</v>
      </c>
      <c r="C690" t="s">
        <v>1408</v>
      </c>
      <c r="D690" s="29">
        <v>8</v>
      </c>
      <c r="E690" s="29">
        <v>8</v>
      </c>
      <c r="F690" s="29">
        <v>0.39800000000000002</v>
      </c>
      <c r="G690">
        <v>3.1840000000000002</v>
      </c>
    </row>
    <row r="691" spans="1:7" customFormat="1" hidden="1" x14ac:dyDescent="0.25">
      <c r="A691" t="s">
        <v>6</v>
      </c>
      <c r="B691" t="s">
        <v>1409</v>
      </c>
      <c r="C691" t="s">
        <v>1410</v>
      </c>
      <c r="D691" s="29">
        <v>176</v>
      </c>
      <c r="E691" s="29">
        <v>176</v>
      </c>
      <c r="F691" s="29">
        <v>0.30199999999999999</v>
      </c>
      <c r="G691">
        <v>53.152000000000001</v>
      </c>
    </row>
    <row r="692" spans="1:7" customFormat="1" hidden="1" x14ac:dyDescent="0.25">
      <c r="A692" t="s">
        <v>6</v>
      </c>
      <c r="B692" t="s">
        <v>1411</v>
      </c>
      <c r="C692" t="s">
        <v>1412</v>
      </c>
      <c r="D692" s="29">
        <v>96</v>
      </c>
      <c r="E692" s="29">
        <v>96</v>
      </c>
      <c r="F692" s="29">
        <v>0.28100000000000003</v>
      </c>
      <c r="G692">
        <v>26.975999999999999</v>
      </c>
    </row>
    <row r="693" spans="1:7" customFormat="1" hidden="1" x14ac:dyDescent="0.25">
      <c r="A693" t="s">
        <v>6</v>
      </c>
      <c r="B693" t="s">
        <v>1413</v>
      </c>
      <c r="C693" t="s">
        <v>1414</v>
      </c>
      <c r="D693" s="29">
        <v>232</v>
      </c>
      <c r="E693" s="29">
        <v>232</v>
      </c>
      <c r="F693" s="29">
        <v>0.28299999999999997</v>
      </c>
      <c r="G693">
        <v>65.656000000000006</v>
      </c>
    </row>
    <row r="694" spans="1:7" customFormat="1" hidden="1" x14ac:dyDescent="0.25">
      <c r="A694" t="s">
        <v>6</v>
      </c>
      <c r="B694" t="s">
        <v>1415</v>
      </c>
      <c r="C694" t="s">
        <v>1416</v>
      </c>
      <c r="D694" s="29">
        <v>92</v>
      </c>
      <c r="E694" s="29">
        <v>92</v>
      </c>
      <c r="F694" s="29">
        <v>0.17199999999999999</v>
      </c>
      <c r="G694">
        <v>15.824</v>
      </c>
    </row>
    <row r="695" spans="1:7" customFormat="1" hidden="1" x14ac:dyDescent="0.25">
      <c r="A695" t="s">
        <v>6</v>
      </c>
      <c r="B695" t="s">
        <v>1417</v>
      </c>
      <c r="C695" t="s">
        <v>1418</v>
      </c>
      <c r="D695" s="29">
        <v>8</v>
      </c>
      <c r="E695" s="29">
        <v>8</v>
      </c>
      <c r="F695" s="29">
        <v>0.34200000000000003</v>
      </c>
      <c r="G695">
        <v>2.7360000000000002</v>
      </c>
    </row>
    <row r="696" spans="1:7" customFormat="1" hidden="1" x14ac:dyDescent="0.25">
      <c r="A696" t="s">
        <v>6</v>
      </c>
      <c r="B696" t="s">
        <v>1419</v>
      </c>
      <c r="C696" t="s">
        <v>1420</v>
      </c>
      <c r="D696" s="29">
        <v>8</v>
      </c>
      <c r="E696" s="29">
        <v>8</v>
      </c>
      <c r="F696" s="29">
        <v>0.38600000000000001</v>
      </c>
      <c r="G696">
        <v>3.0880000000000001</v>
      </c>
    </row>
    <row r="697" spans="1:7" customFormat="1" hidden="1" x14ac:dyDescent="0.25">
      <c r="A697" t="s">
        <v>6</v>
      </c>
      <c r="B697" t="s">
        <v>1421</v>
      </c>
      <c r="C697" t="s">
        <v>1422</v>
      </c>
      <c r="D697" s="29">
        <v>44</v>
      </c>
      <c r="E697" s="29">
        <v>44</v>
      </c>
      <c r="F697" s="29">
        <v>0.308</v>
      </c>
      <c r="G697">
        <v>13.552</v>
      </c>
    </row>
    <row r="698" spans="1:7" customFormat="1" hidden="1" x14ac:dyDescent="0.25">
      <c r="A698" t="s">
        <v>6</v>
      </c>
      <c r="B698" t="s">
        <v>1423</v>
      </c>
      <c r="C698" t="s">
        <v>1424</v>
      </c>
      <c r="D698" s="29">
        <v>212</v>
      </c>
      <c r="E698" s="29">
        <v>212</v>
      </c>
      <c r="F698" s="29">
        <v>0.34</v>
      </c>
      <c r="G698">
        <v>72.08</v>
      </c>
    </row>
    <row r="699" spans="1:7" customFormat="1" hidden="1" x14ac:dyDescent="0.25">
      <c r="A699" t="s">
        <v>6</v>
      </c>
      <c r="B699" t="s">
        <v>1425</v>
      </c>
      <c r="C699" t="s">
        <v>1426</v>
      </c>
      <c r="D699" s="29">
        <v>4</v>
      </c>
      <c r="E699" s="29">
        <v>4</v>
      </c>
      <c r="F699" s="29">
        <v>0.48</v>
      </c>
      <c r="G699">
        <v>1.92</v>
      </c>
    </row>
    <row r="700" spans="1:7" customFormat="1" hidden="1" x14ac:dyDescent="0.25">
      <c r="A700" t="s">
        <v>6</v>
      </c>
      <c r="B700" t="s">
        <v>1427</v>
      </c>
      <c r="C700" t="s">
        <v>1428</v>
      </c>
      <c r="D700" s="29">
        <v>10</v>
      </c>
      <c r="E700" s="29">
        <v>10</v>
      </c>
      <c r="F700" s="29">
        <v>0.32900000000000001</v>
      </c>
      <c r="G700">
        <v>3.29</v>
      </c>
    </row>
    <row r="701" spans="1:7" customFormat="1" hidden="1" x14ac:dyDescent="0.25">
      <c r="A701" t="s">
        <v>6</v>
      </c>
      <c r="B701" t="s">
        <v>1429</v>
      </c>
      <c r="C701" t="s">
        <v>1430</v>
      </c>
      <c r="D701" s="29">
        <v>8</v>
      </c>
      <c r="E701" s="29">
        <v>8</v>
      </c>
      <c r="F701" s="29">
        <v>0.33100000000000002</v>
      </c>
      <c r="G701">
        <v>2.6480000000000001</v>
      </c>
    </row>
    <row r="702" spans="1:7" customFormat="1" hidden="1" x14ac:dyDescent="0.25">
      <c r="A702" t="s">
        <v>6</v>
      </c>
      <c r="B702" t="s">
        <v>1431</v>
      </c>
      <c r="C702" t="s">
        <v>1432</v>
      </c>
      <c r="D702" s="29">
        <v>32</v>
      </c>
      <c r="E702" s="29">
        <v>32</v>
      </c>
      <c r="F702" s="29">
        <v>0.26400000000000001</v>
      </c>
      <c r="G702">
        <v>8.4480000000000004</v>
      </c>
    </row>
    <row r="703" spans="1:7" customFormat="1" hidden="1" x14ac:dyDescent="0.25">
      <c r="A703" t="s">
        <v>6</v>
      </c>
      <c r="B703" t="s">
        <v>1433</v>
      </c>
      <c r="C703" t="s">
        <v>1434</v>
      </c>
      <c r="D703" s="29">
        <v>4</v>
      </c>
      <c r="E703" s="29">
        <v>4</v>
      </c>
      <c r="F703" s="29">
        <v>0.26800000000000002</v>
      </c>
      <c r="G703">
        <v>1.0720000000000001</v>
      </c>
    </row>
    <row r="704" spans="1:7" customFormat="1" hidden="1" x14ac:dyDescent="0.25">
      <c r="A704" t="s">
        <v>6</v>
      </c>
      <c r="B704" t="s">
        <v>1435</v>
      </c>
      <c r="C704" t="s">
        <v>1436</v>
      </c>
      <c r="D704" s="29">
        <v>24</v>
      </c>
      <c r="E704" s="29">
        <v>24</v>
      </c>
      <c r="F704" s="29">
        <v>0.40500000000000003</v>
      </c>
      <c r="G704">
        <v>9.7200000000000006</v>
      </c>
    </row>
    <row r="705" spans="1:7" customFormat="1" hidden="1" x14ac:dyDescent="0.25">
      <c r="A705" t="s">
        <v>6</v>
      </c>
      <c r="B705" t="s">
        <v>1437</v>
      </c>
      <c r="C705" t="s">
        <v>1438</v>
      </c>
      <c r="D705" s="29">
        <v>48</v>
      </c>
      <c r="E705" s="29">
        <v>48</v>
      </c>
      <c r="F705" s="29">
        <v>0.27800000000000002</v>
      </c>
      <c r="G705">
        <v>13.343999999999999</v>
      </c>
    </row>
    <row r="706" spans="1:7" customFormat="1" hidden="1" x14ac:dyDescent="0.25">
      <c r="A706" t="s">
        <v>6</v>
      </c>
      <c r="B706" t="s">
        <v>1439</v>
      </c>
      <c r="C706" t="s">
        <v>1440</v>
      </c>
      <c r="D706" s="29">
        <v>20</v>
      </c>
      <c r="E706" s="29">
        <v>20</v>
      </c>
      <c r="F706" s="29">
        <v>0.24299999999999999</v>
      </c>
      <c r="G706">
        <v>4.8600000000000003</v>
      </c>
    </row>
    <row r="707" spans="1:7" customFormat="1" hidden="1" x14ac:dyDescent="0.25">
      <c r="A707" t="s">
        <v>6</v>
      </c>
      <c r="B707" t="s">
        <v>1441</v>
      </c>
      <c r="C707" t="s">
        <v>1442</v>
      </c>
      <c r="D707" s="29">
        <v>12</v>
      </c>
      <c r="E707" s="29">
        <v>12</v>
      </c>
      <c r="F707" s="29">
        <v>0.39600000000000002</v>
      </c>
      <c r="G707">
        <v>4.7519999999999998</v>
      </c>
    </row>
    <row r="708" spans="1:7" customFormat="1" hidden="1" x14ac:dyDescent="0.25">
      <c r="A708" t="s">
        <v>6</v>
      </c>
      <c r="B708" t="s">
        <v>1443</v>
      </c>
      <c r="C708" t="s">
        <v>1444</v>
      </c>
      <c r="D708" s="29">
        <v>4</v>
      </c>
      <c r="E708" s="29">
        <v>4</v>
      </c>
      <c r="F708" s="29">
        <v>0.30599999999999999</v>
      </c>
      <c r="G708">
        <v>1.224</v>
      </c>
    </row>
    <row r="709" spans="1:7" customFormat="1" hidden="1" x14ac:dyDescent="0.25">
      <c r="A709" t="s">
        <v>6</v>
      </c>
      <c r="B709" t="s">
        <v>1445</v>
      </c>
      <c r="C709" t="s">
        <v>1446</v>
      </c>
      <c r="D709" s="29">
        <v>78</v>
      </c>
      <c r="E709" s="29">
        <v>78</v>
      </c>
      <c r="F709" s="29">
        <v>0.74099999999999999</v>
      </c>
      <c r="G709">
        <v>57.798000000000002</v>
      </c>
    </row>
    <row r="710" spans="1:7" customFormat="1" hidden="1" x14ac:dyDescent="0.25">
      <c r="A710" t="s">
        <v>6</v>
      </c>
      <c r="B710" t="s">
        <v>1447</v>
      </c>
      <c r="C710" t="s">
        <v>1448</v>
      </c>
      <c r="D710" s="29">
        <v>4</v>
      </c>
      <c r="E710" s="29">
        <v>4</v>
      </c>
      <c r="F710" s="29">
        <v>0.27600000000000002</v>
      </c>
      <c r="G710">
        <v>1.1040000000000001</v>
      </c>
    </row>
    <row r="711" spans="1:7" customFormat="1" hidden="1" x14ac:dyDescent="0.25">
      <c r="A711" t="s">
        <v>6</v>
      </c>
      <c r="B711" t="s">
        <v>1449</v>
      </c>
      <c r="C711" t="s">
        <v>1450</v>
      </c>
      <c r="D711" s="29">
        <v>56</v>
      </c>
      <c r="E711" s="29">
        <v>56</v>
      </c>
      <c r="F711" s="29">
        <v>0.27600000000000002</v>
      </c>
      <c r="G711">
        <v>15.456</v>
      </c>
    </row>
    <row r="712" spans="1:7" customFormat="1" hidden="1" x14ac:dyDescent="0.25">
      <c r="A712" t="s">
        <v>6</v>
      </c>
      <c r="B712" t="s">
        <v>1451</v>
      </c>
      <c r="C712" t="s">
        <v>1452</v>
      </c>
      <c r="D712" s="29">
        <v>12</v>
      </c>
      <c r="E712" s="29">
        <v>12</v>
      </c>
      <c r="F712" s="29">
        <v>0.48199999999999998</v>
      </c>
      <c r="G712">
        <v>5.7839999999999998</v>
      </c>
    </row>
    <row r="713" spans="1:7" customFormat="1" hidden="1" x14ac:dyDescent="0.25">
      <c r="A713" t="s">
        <v>6</v>
      </c>
      <c r="B713" t="s">
        <v>1453</v>
      </c>
      <c r="C713" t="s">
        <v>1454</v>
      </c>
      <c r="D713" s="29">
        <v>68</v>
      </c>
      <c r="E713" s="29">
        <v>68</v>
      </c>
      <c r="F713" s="29">
        <v>0.49</v>
      </c>
      <c r="G713">
        <v>33.32</v>
      </c>
    </row>
    <row r="714" spans="1:7" customFormat="1" hidden="1" x14ac:dyDescent="0.25">
      <c r="A714" t="s">
        <v>6</v>
      </c>
      <c r="B714" t="s">
        <v>1455</v>
      </c>
      <c r="C714" t="s">
        <v>1456</v>
      </c>
      <c r="D714" s="29">
        <v>12</v>
      </c>
      <c r="E714" s="29">
        <v>12</v>
      </c>
      <c r="F714" s="29">
        <v>0.49399999999999999</v>
      </c>
      <c r="G714">
        <v>5.9279999999999999</v>
      </c>
    </row>
    <row r="715" spans="1:7" customFormat="1" hidden="1" x14ac:dyDescent="0.25">
      <c r="A715" t="s">
        <v>6</v>
      </c>
      <c r="B715" t="s">
        <v>1457</v>
      </c>
      <c r="C715" t="s">
        <v>1458</v>
      </c>
      <c r="D715" s="29">
        <v>6</v>
      </c>
      <c r="E715" s="29">
        <v>6</v>
      </c>
      <c r="F715" s="29">
        <v>0.67200000000000004</v>
      </c>
      <c r="G715">
        <v>4.032</v>
      </c>
    </row>
    <row r="716" spans="1:7" customFormat="1" hidden="1" x14ac:dyDescent="0.25">
      <c r="A716" t="s">
        <v>6</v>
      </c>
      <c r="B716" t="s">
        <v>1459</v>
      </c>
      <c r="C716" t="s">
        <v>1460</v>
      </c>
      <c r="D716" s="29">
        <v>32</v>
      </c>
      <c r="E716" s="29">
        <v>32</v>
      </c>
      <c r="F716" s="29">
        <v>0.33900000000000002</v>
      </c>
      <c r="G716">
        <v>10.848000000000001</v>
      </c>
    </row>
    <row r="717" spans="1:7" customFormat="1" hidden="1" x14ac:dyDescent="0.25">
      <c r="A717" t="s">
        <v>6</v>
      </c>
      <c r="B717" t="s">
        <v>1461</v>
      </c>
      <c r="C717" t="s">
        <v>1462</v>
      </c>
      <c r="D717" s="29">
        <v>4</v>
      </c>
      <c r="E717" s="29">
        <v>4</v>
      </c>
      <c r="F717" s="29">
        <v>0.215</v>
      </c>
      <c r="G717">
        <v>0.86</v>
      </c>
    </row>
    <row r="718" spans="1:7" customFormat="1" hidden="1" x14ac:dyDescent="0.25">
      <c r="A718" t="s">
        <v>6</v>
      </c>
      <c r="B718" t="s">
        <v>1463</v>
      </c>
      <c r="C718" t="s">
        <v>1464</v>
      </c>
      <c r="D718" s="29">
        <v>56</v>
      </c>
      <c r="E718" s="29">
        <v>56</v>
      </c>
      <c r="F718" s="29">
        <v>0.26400000000000001</v>
      </c>
      <c r="G718">
        <v>14.784000000000001</v>
      </c>
    </row>
    <row r="719" spans="1:7" customFormat="1" hidden="1" x14ac:dyDescent="0.25">
      <c r="A719" t="s">
        <v>6</v>
      </c>
      <c r="B719" t="s">
        <v>1465</v>
      </c>
      <c r="C719" t="s">
        <v>1466</v>
      </c>
      <c r="D719" s="29">
        <v>364</v>
      </c>
      <c r="E719" s="29">
        <v>364</v>
      </c>
      <c r="F719" s="29">
        <v>0.35599999999999998</v>
      </c>
      <c r="G719">
        <v>129.584</v>
      </c>
    </row>
    <row r="720" spans="1:7" customFormat="1" hidden="1" x14ac:dyDescent="0.25">
      <c r="A720" t="s">
        <v>6</v>
      </c>
      <c r="B720" t="s">
        <v>1467</v>
      </c>
      <c r="C720" t="s">
        <v>1468</v>
      </c>
      <c r="D720" s="29">
        <v>8</v>
      </c>
      <c r="E720" s="29">
        <v>8</v>
      </c>
      <c r="F720" s="29">
        <v>0.40799999999999997</v>
      </c>
      <c r="G720">
        <v>3.2639999999999998</v>
      </c>
    </row>
    <row r="721" spans="1:7" customFormat="1" hidden="1" x14ac:dyDescent="0.25">
      <c r="A721" t="s">
        <v>6</v>
      </c>
      <c r="B721" t="s">
        <v>1469</v>
      </c>
      <c r="C721" t="s">
        <v>1470</v>
      </c>
      <c r="D721" s="29">
        <v>2</v>
      </c>
      <c r="E721" s="29">
        <v>2</v>
      </c>
      <c r="F721" s="29">
        <v>0.40300000000000002</v>
      </c>
      <c r="G721">
        <v>0.80600000000000005</v>
      </c>
    </row>
    <row r="722" spans="1:7" customFormat="1" hidden="1" x14ac:dyDescent="0.25">
      <c r="A722" t="s">
        <v>6</v>
      </c>
      <c r="B722" t="s">
        <v>1471</v>
      </c>
      <c r="C722" t="s">
        <v>1472</v>
      </c>
      <c r="D722" s="29">
        <v>36</v>
      </c>
      <c r="E722" s="29">
        <v>36</v>
      </c>
      <c r="F722" s="29">
        <v>0.34599999999999997</v>
      </c>
      <c r="G722">
        <v>12.456</v>
      </c>
    </row>
    <row r="723" spans="1:7" customFormat="1" hidden="1" x14ac:dyDescent="0.25">
      <c r="A723" t="s">
        <v>6</v>
      </c>
      <c r="B723" t="s">
        <v>1473</v>
      </c>
      <c r="C723" t="s">
        <v>1474</v>
      </c>
      <c r="D723" s="29">
        <v>32</v>
      </c>
      <c r="E723" s="29">
        <v>32</v>
      </c>
      <c r="F723" s="29">
        <v>0.39600000000000002</v>
      </c>
      <c r="G723">
        <v>12.672000000000001</v>
      </c>
    </row>
    <row r="724" spans="1:7" customFormat="1" hidden="1" x14ac:dyDescent="0.25">
      <c r="A724" t="s">
        <v>6</v>
      </c>
      <c r="B724" t="s">
        <v>1475</v>
      </c>
      <c r="C724" t="s">
        <v>1476</v>
      </c>
      <c r="D724" s="29">
        <v>192</v>
      </c>
      <c r="E724" s="29">
        <v>192</v>
      </c>
      <c r="F724" s="29">
        <v>0.61599999999999999</v>
      </c>
      <c r="G724">
        <v>118.27200000000001</v>
      </c>
    </row>
    <row r="725" spans="1:7" customFormat="1" hidden="1" x14ac:dyDescent="0.25">
      <c r="A725" t="s">
        <v>6</v>
      </c>
      <c r="B725" t="s">
        <v>1477</v>
      </c>
      <c r="C725" t="s">
        <v>1478</v>
      </c>
      <c r="D725" s="29">
        <v>4</v>
      </c>
      <c r="E725" s="29">
        <v>4</v>
      </c>
      <c r="F725" s="29">
        <v>0.27400000000000002</v>
      </c>
      <c r="G725">
        <v>1.0960000000000001</v>
      </c>
    </row>
    <row r="726" spans="1:7" customFormat="1" hidden="1" x14ac:dyDescent="0.25">
      <c r="A726" t="s">
        <v>6</v>
      </c>
      <c r="B726" t="s">
        <v>1479</v>
      </c>
      <c r="C726" t="s">
        <v>1480</v>
      </c>
      <c r="D726" s="29">
        <v>24</v>
      </c>
      <c r="E726" s="29">
        <v>24</v>
      </c>
      <c r="F726" s="29">
        <v>0.33300000000000002</v>
      </c>
      <c r="G726">
        <v>7.992</v>
      </c>
    </row>
    <row r="727" spans="1:7" customFormat="1" hidden="1" x14ac:dyDescent="0.25">
      <c r="A727" t="s">
        <v>6</v>
      </c>
      <c r="B727" t="s">
        <v>1481</v>
      </c>
      <c r="C727" t="s">
        <v>1482</v>
      </c>
      <c r="D727" s="29">
        <v>4</v>
      </c>
      <c r="E727" s="29">
        <v>4</v>
      </c>
      <c r="F727" s="29">
        <v>0.33</v>
      </c>
      <c r="G727">
        <v>1.32</v>
      </c>
    </row>
    <row r="728" spans="1:7" customFormat="1" hidden="1" x14ac:dyDescent="0.25">
      <c r="A728" t="s">
        <v>6</v>
      </c>
      <c r="B728" t="s">
        <v>1483</v>
      </c>
      <c r="C728" t="s">
        <v>1484</v>
      </c>
      <c r="D728" s="29">
        <v>4</v>
      </c>
      <c r="E728" s="29">
        <v>4</v>
      </c>
      <c r="F728" s="29">
        <v>0.38</v>
      </c>
      <c r="G728">
        <v>1.52</v>
      </c>
    </row>
    <row r="729" spans="1:7" customFormat="1" hidden="1" x14ac:dyDescent="0.25">
      <c r="A729" t="s">
        <v>6</v>
      </c>
      <c r="B729" t="s">
        <v>1485</v>
      </c>
      <c r="C729" t="s">
        <v>1486</v>
      </c>
      <c r="D729" s="29">
        <v>22</v>
      </c>
      <c r="E729" s="29">
        <v>22</v>
      </c>
      <c r="F729" s="29">
        <v>0.23699999999999999</v>
      </c>
      <c r="G729">
        <v>5.2140000000000004</v>
      </c>
    </row>
    <row r="730" spans="1:7" customFormat="1" hidden="1" x14ac:dyDescent="0.25">
      <c r="A730" t="s">
        <v>6</v>
      </c>
      <c r="B730" t="s">
        <v>1487</v>
      </c>
      <c r="C730" t="s">
        <v>1488</v>
      </c>
      <c r="D730" s="29">
        <v>28</v>
      </c>
      <c r="E730" s="29">
        <v>28</v>
      </c>
      <c r="F730" s="29">
        <v>0.27300000000000002</v>
      </c>
      <c r="G730">
        <v>7.6440000000000001</v>
      </c>
    </row>
    <row r="731" spans="1:7" customFormat="1" hidden="1" x14ac:dyDescent="0.25">
      <c r="A731" t="s">
        <v>6</v>
      </c>
      <c r="B731" t="s">
        <v>1489</v>
      </c>
      <c r="C731" t="s">
        <v>1490</v>
      </c>
      <c r="D731" s="29">
        <v>8</v>
      </c>
      <c r="E731" s="29">
        <v>8</v>
      </c>
      <c r="F731" s="29">
        <v>0.31900000000000001</v>
      </c>
      <c r="G731">
        <v>2.552</v>
      </c>
    </row>
    <row r="732" spans="1:7" customFormat="1" hidden="1" x14ac:dyDescent="0.25">
      <c r="A732" t="s">
        <v>6</v>
      </c>
      <c r="B732" t="s">
        <v>1491</v>
      </c>
      <c r="C732" t="s">
        <v>1492</v>
      </c>
      <c r="D732" s="29">
        <v>6</v>
      </c>
      <c r="E732" s="29">
        <v>6</v>
      </c>
      <c r="F732" s="29">
        <v>0.28499999999999998</v>
      </c>
      <c r="G732">
        <v>1.71</v>
      </c>
    </row>
    <row r="733" spans="1:7" customFormat="1" hidden="1" x14ac:dyDescent="0.25">
      <c r="A733" t="s">
        <v>6</v>
      </c>
      <c r="B733" t="s">
        <v>1493</v>
      </c>
      <c r="C733" t="s">
        <v>1494</v>
      </c>
      <c r="D733" s="29">
        <v>20</v>
      </c>
      <c r="E733" s="29">
        <v>20</v>
      </c>
      <c r="F733" s="29">
        <v>0.32</v>
      </c>
      <c r="G733">
        <v>6.4</v>
      </c>
    </row>
    <row r="734" spans="1:7" customFormat="1" hidden="1" x14ac:dyDescent="0.25">
      <c r="A734" t="s">
        <v>6</v>
      </c>
      <c r="B734" t="s">
        <v>1495</v>
      </c>
      <c r="C734" t="s">
        <v>1496</v>
      </c>
      <c r="D734" s="29">
        <v>48</v>
      </c>
      <c r="E734" s="29">
        <v>48</v>
      </c>
      <c r="F734" s="29">
        <v>0.29599999999999999</v>
      </c>
      <c r="G734">
        <v>14.208</v>
      </c>
    </row>
    <row r="735" spans="1:7" customFormat="1" hidden="1" x14ac:dyDescent="0.25">
      <c r="A735" t="s">
        <v>6</v>
      </c>
      <c r="B735" t="s">
        <v>1497</v>
      </c>
      <c r="C735" t="s">
        <v>1498</v>
      </c>
      <c r="D735" s="29">
        <v>200</v>
      </c>
      <c r="E735" s="29">
        <v>200</v>
      </c>
      <c r="F735" s="29">
        <v>0.32700000000000001</v>
      </c>
      <c r="G735">
        <v>65.400000000000006</v>
      </c>
    </row>
    <row r="736" spans="1:7" customFormat="1" hidden="1" x14ac:dyDescent="0.25">
      <c r="A736" t="s">
        <v>6</v>
      </c>
      <c r="B736" t="s">
        <v>1499</v>
      </c>
      <c r="C736" t="s">
        <v>1500</v>
      </c>
      <c r="D736" s="29">
        <v>4</v>
      </c>
      <c r="E736" s="29">
        <v>4</v>
      </c>
      <c r="F736" s="29">
        <v>0.36899999999999999</v>
      </c>
      <c r="G736">
        <v>1.476</v>
      </c>
    </row>
    <row r="737" spans="1:7" customFormat="1" hidden="1" x14ac:dyDescent="0.25">
      <c r="A737" t="s">
        <v>6</v>
      </c>
      <c r="B737" t="s">
        <v>1501</v>
      </c>
      <c r="C737" t="s">
        <v>1502</v>
      </c>
      <c r="D737" s="29">
        <v>10</v>
      </c>
      <c r="E737" s="29">
        <v>10</v>
      </c>
      <c r="F737" s="29">
        <v>0.51700000000000002</v>
      </c>
      <c r="G737">
        <v>5.17</v>
      </c>
    </row>
    <row r="738" spans="1:7" customFormat="1" hidden="1" x14ac:dyDescent="0.25">
      <c r="A738" t="s">
        <v>6</v>
      </c>
      <c r="B738" t="s">
        <v>1503</v>
      </c>
      <c r="C738" t="s">
        <v>1504</v>
      </c>
      <c r="D738" s="29">
        <v>8</v>
      </c>
      <c r="E738" s="29">
        <v>8</v>
      </c>
      <c r="F738" s="29">
        <v>0.38500000000000001</v>
      </c>
      <c r="G738">
        <v>3.08</v>
      </c>
    </row>
    <row r="739" spans="1:7" customFormat="1" hidden="1" x14ac:dyDescent="0.25">
      <c r="A739" t="s">
        <v>6</v>
      </c>
      <c r="B739" t="s">
        <v>1505</v>
      </c>
      <c r="C739" t="s">
        <v>1506</v>
      </c>
      <c r="D739" s="29">
        <v>28</v>
      </c>
      <c r="E739" s="29">
        <v>28</v>
      </c>
      <c r="F739" s="29">
        <v>0.27100000000000002</v>
      </c>
      <c r="G739">
        <v>7.5880000000000001</v>
      </c>
    </row>
    <row r="740" spans="1:7" customFormat="1" hidden="1" x14ac:dyDescent="0.25">
      <c r="A740" t="s">
        <v>6</v>
      </c>
      <c r="B740" t="s">
        <v>1507</v>
      </c>
      <c r="C740" t="s">
        <v>1508</v>
      </c>
      <c r="D740" s="29">
        <v>16</v>
      </c>
      <c r="E740" s="29">
        <v>16</v>
      </c>
      <c r="F740" s="29">
        <v>0.27</v>
      </c>
      <c r="G740">
        <v>4.32</v>
      </c>
    </row>
    <row r="741" spans="1:7" customFormat="1" hidden="1" x14ac:dyDescent="0.25">
      <c r="A741" t="s">
        <v>6</v>
      </c>
      <c r="B741" t="s">
        <v>1509</v>
      </c>
      <c r="C741" t="s">
        <v>1510</v>
      </c>
      <c r="D741" s="29">
        <v>4</v>
      </c>
      <c r="E741" s="29">
        <v>4</v>
      </c>
      <c r="F741" s="29">
        <v>0.27400000000000002</v>
      </c>
      <c r="G741">
        <v>1.0960000000000001</v>
      </c>
    </row>
    <row r="742" spans="1:7" customFormat="1" hidden="1" x14ac:dyDescent="0.25">
      <c r="A742" t="s">
        <v>6</v>
      </c>
      <c r="B742" t="s">
        <v>1511</v>
      </c>
      <c r="C742" t="s">
        <v>1512</v>
      </c>
      <c r="D742" s="29">
        <v>20</v>
      </c>
      <c r="E742" s="29">
        <v>20</v>
      </c>
      <c r="F742" s="29">
        <v>0.39200000000000002</v>
      </c>
      <c r="G742">
        <v>7.84</v>
      </c>
    </row>
    <row r="743" spans="1:7" customFormat="1" hidden="1" x14ac:dyDescent="0.25">
      <c r="A743" t="s">
        <v>6</v>
      </c>
      <c r="B743" t="s">
        <v>1513</v>
      </c>
      <c r="C743" t="s">
        <v>1514</v>
      </c>
      <c r="D743" s="29">
        <v>72</v>
      </c>
      <c r="E743" s="29">
        <v>72</v>
      </c>
      <c r="F743" s="29">
        <v>0.32100000000000001</v>
      </c>
      <c r="G743">
        <v>23.111999999999998</v>
      </c>
    </row>
    <row r="744" spans="1:7" customFormat="1" hidden="1" x14ac:dyDescent="0.25">
      <c r="A744" t="s">
        <v>6</v>
      </c>
      <c r="B744" t="s">
        <v>1515</v>
      </c>
      <c r="C744" t="s">
        <v>1516</v>
      </c>
      <c r="D744" s="29">
        <v>452</v>
      </c>
      <c r="E744" s="29">
        <v>452</v>
      </c>
      <c r="F744" s="29">
        <v>0.32100000000000001</v>
      </c>
      <c r="G744">
        <v>145.09200000000001</v>
      </c>
    </row>
    <row r="745" spans="1:7" customFormat="1" hidden="1" x14ac:dyDescent="0.25">
      <c r="A745" t="s">
        <v>6</v>
      </c>
      <c r="B745" t="s">
        <v>1517</v>
      </c>
      <c r="C745" t="s">
        <v>1518</v>
      </c>
      <c r="D745" s="29">
        <v>28</v>
      </c>
      <c r="E745" s="29">
        <v>28</v>
      </c>
      <c r="F745" s="29">
        <v>0.35499999999999998</v>
      </c>
      <c r="G745">
        <v>9.94</v>
      </c>
    </row>
    <row r="746" spans="1:7" customFormat="1" hidden="1" x14ac:dyDescent="0.25">
      <c r="A746" t="s">
        <v>6</v>
      </c>
      <c r="B746" t="s">
        <v>1519</v>
      </c>
      <c r="C746" t="s">
        <v>1520</v>
      </c>
      <c r="D746" s="29">
        <v>12</v>
      </c>
      <c r="E746" s="29">
        <v>12</v>
      </c>
      <c r="F746" s="29">
        <v>0.34</v>
      </c>
      <c r="G746">
        <v>4.08</v>
      </c>
    </row>
    <row r="747" spans="1:7" customFormat="1" hidden="1" x14ac:dyDescent="0.25">
      <c r="A747" t="s">
        <v>6</v>
      </c>
      <c r="B747" t="s">
        <v>1521</v>
      </c>
      <c r="C747" t="s">
        <v>1522</v>
      </c>
      <c r="D747" s="29">
        <v>84</v>
      </c>
      <c r="E747" s="29">
        <v>84</v>
      </c>
      <c r="F747" s="29">
        <v>0.372</v>
      </c>
      <c r="G747">
        <v>31.248000000000001</v>
      </c>
    </row>
    <row r="748" spans="1:7" customFormat="1" hidden="1" x14ac:dyDescent="0.25">
      <c r="A748" t="s">
        <v>6</v>
      </c>
      <c r="B748" t="s">
        <v>1523</v>
      </c>
      <c r="C748" t="s">
        <v>1524</v>
      </c>
      <c r="D748" s="29">
        <v>4</v>
      </c>
      <c r="E748" s="29">
        <v>4</v>
      </c>
      <c r="F748" s="29">
        <v>0.376</v>
      </c>
      <c r="G748">
        <v>1.504</v>
      </c>
    </row>
    <row r="749" spans="1:7" customFormat="1" hidden="1" x14ac:dyDescent="0.25">
      <c r="A749" t="s">
        <v>6</v>
      </c>
      <c r="B749" t="s">
        <v>1525</v>
      </c>
      <c r="C749" t="s">
        <v>1526</v>
      </c>
      <c r="D749" s="29">
        <v>16</v>
      </c>
      <c r="E749" s="29">
        <v>16</v>
      </c>
      <c r="F749" s="29">
        <v>0.46400000000000002</v>
      </c>
      <c r="G749">
        <v>7.4240000000000004</v>
      </c>
    </row>
    <row r="750" spans="1:7" customFormat="1" hidden="1" x14ac:dyDescent="0.25">
      <c r="A750" t="s">
        <v>6</v>
      </c>
      <c r="B750" t="s">
        <v>1527</v>
      </c>
      <c r="C750" t="s">
        <v>1528</v>
      </c>
      <c r="D750" s="29">
        <v>764</v>
      </c>
      <c r="E750" s="29">
        <v>764</v>
      </c>
      <c r="F750" s="29">
        <v>0.21199999999999999</v>
      </c>
      <c r="G750">
        <v>161.96799999999999</v>
      </c>
    </row>
    <row r="751" spans="1:7" customFormat="1" hidden="1" x14ac:dyDescent="0.25">
      <c r="A751" t="s">
        <v>6</v>
      </c>
      <c r="B751" t="s">
        <v>1529</v>
      </c>
      <c r="C751" t="s">
        <v>1530</v>
      </c>
      <c r="D751" s="29">
        <v>520</v>
      </c>
      <c r="E751" s="29">
        <v>520</v>
      </c>
      <c r="F751" s="29">
        <v>0.21</v>
      </c>
      <c r="G751">
        <v>109.2</v>
      </c>
    </row>
    <row r="752" spans="1:7" customFormat="1" hidden="1" x14ac:dyDescent="0.25">
      <c r="A752" t="s">
        <v>6</v>
      </c>
      <c r="B752" t="s">
        <v>1531</v>
      </c>
      <c r="C752" t="s">
        <v>1532</v>
      </c>
      <c r="D752" s="29">
        <v>88</v>
      </c>
      <c r="E752" s="29">
        <v>88</v>
      </c>
      <c r="F752" s="29">
        <v>0.3</v>
      </c>
      <c r="G752">
        <v>26.4</v>
      </c>
    </row>
    <row r="753" spans="1:7" customFormat="1" hidden="1" x14ac:dyDescent="0.25">
      <c r="A753" t="s">
        <v>6</v>
      </c>
      <c r="B753" t="s">
        <v>1533</v>
      </c>
      <c r="C753" t="s">
        <v>1534</v>
      </c>
      <c r="D753" s="29">
        <v>4</v>
      </c>
      <c r="E753" s="29">
        <v>4</v>
      </c>
      <c r="F753" s="29">
        <v>0.3</v>
      </c>
      <c r="G753">
        <v>1.2</v>
      </c>
    </row>
    <row r="754" spans="1:7" customFormat="1" hidden="1" x14ac:dyDescent="0.25">
      <c r="A754" t="s">
        <v>6</v>
      </c>
      <c r="B754" t="s">
        <v>1535</v>
      </c>
      <c r="C754" t="s">
        <v>1536</v>
      </c>
      <c r="D754" s="29">
        <v>4</v>
      </c>
      <c r="E754" s="29">
        <v>4</v>
      </c>
      <c r="F754" s="29">
        <v>0.46200000000000002</v>
      </c>
      <c r="G754">
        <v>1.8480000000000001</v>
      </c>
    </row>
    <row r="755" spans="1:7" customFormat="1" hidden="1" x14ac:dyDescent="0.25">
      <c r="A755" t="s">
        <v>6</v>
      </c>
      <c r="B755" t="s">
        <v>1537</v>
      </c>
      <c r="C755" t="s">
        <v>1538</v>
      </c>
      <c r="D755" s="29">
        <v>30</v>
      </c>
      <c r="E755" s="29">
        <v>30</v>
      </c>
      <c r="F755" s="29">
        <v>0.93200000000000005</v>
      </c>
      <c r="G755">
        <v>27.96</v>
      </c>
    </row>
    <row r="756" spans="1:7" customFormat="1" hidden="1" x14ac:dyDescent="0.25">
      <c r="A756" t="s">
        <v>6</v>
      </c>
      <c r="B756" t="s">
        <v>1539</v>
      </c>
      <c r="C756" t="s">
        <v>1540</v>
      </c>
      <c r="D756" s="29">
        <v>4</v>
      </c>
      <c r="E756" s="29">
        <v>4</v>
      </c>
      <c r="F756" s="29">
        <v>0.33600000000000002</v>
      </c>
      <c r="G756">
        <v>1.3440000000000001</v>
      </c>
    </row>
    <row r="757" spans="1:7" customFormat="1" hidden="1" x14ac:dyDescent="0.25">
      <c r="A757" t="s">
        <v>6</v>
      </c>
      <c r="B757" t="s">
        <v>1541</v>
      </c>
      <c r="C757" t="s">
        <v>1542</v>
      </c>
      <c r="D757" s="29">
        <v>480</v>
      </c>
      <c r="E757" s="29">
        <v>480</v>
      </c>
      <c r="F757" s="29">
        <v>0.30199999999999999</v>
      </c>
      <c r="G757">
        <v>144.96</v>
      </c>
    </row>
    <row r="758" spans="1:7" customFormat="1" hidden="1" x14ac:dyDescent="0.25">
      <c r="A758" t="s">
        <v>6</v>
      </c>
      <c r="B758" t="s">
        <v>1543</v>
      </c>
      <c r="C758" t="s">
        <v>1544</v>
      </c>
      <c r="D758" s="29">
        <v>64</v>
      </c>
      <c r="E758" s="29">
        <v>64</v>
      </c>
      <c r="F758" s="29">
        <v>0.32</v>
      </c>
      <c r="G758">
        <v>20.48</v>
      </c>
    </row>
    <row r="759" spans="1:7" customFormat="1" hidden="1" x14ac:dyDescent="0.25">
      <c r="A759" t="s">
        <v>6</v>
      </c>
      <c r="B759" t="s">
        <v>1545</v>
      </c>
      <c r="C759" t="s">
        <v>1546</v>
      </c>
      <c r="D759" s="29">
        <v>4</v>
      </c>
      <c r="E759" s="29">
        <v>4</v>
      </c>
      <c r="F759" s="29">
        <v>0.32</v>
      </c>
      <c r="G759">
        <v>1.28</v>
      </c>
    </row>
    <row r="760" spans="1:7" customFormat="1" hidden="1" x14ac:dyDescent="0.25">
      <c r="A760" t="s">
        <v>6</v>
      </c>
      <c r="B760" t="s">
        <v>1547</v>
      </c>
      <c r="C760" t="s">
        <v>1548</v>
      </c>
      <c r="D760" s="29">
        <v>4</v>
      </c>
      <c r="E760" s="29">
        <v>4</v>
      </c>
      <c r="F760" s="29">
        <v>0.38600000000000001</v>
      </c>
      <c r="G760">
        <v>1.544</v>
      </c>
    </row>
    <row r="761" spans="1:7" customFormat="1" hidden="1" x14ac:dyDescent="0.25">
      <c r="A761" t="s">
        <v>6</v>
      </c>
      <c r="B761" t="s">
        <v>1549</v>
      </c>
      <c r="C761" t="s">
        <v>1550</v>
      </c>
      <c r="D761" s="29">
        <v>32</v>
      </c>
      <c r="E761" s="29">
        <v>32</v>
      </c>
      <c r="F761" s="29">
        <v>0.159</v>
      </c>
      <c r="G761">
        <v>5.0880000000000001</v>
      </c>
    </row>
    <row r="762" spans="1:7" customFormat="1" hidden="1" x14ac:dyDescent="0.25">
      <c r="A762" t="s">
        <v>6</v>
      </c>
      <c r="B762" t="s">
        <v>1551</v>
      </c>
      <c r="C762" t="s">
        <v>1552</v>
      </c>
      <c r="D762" s="29">
        <v>28</v>
      </c>
      <c r="E762" s="29">
        <v>28</v>
      </c>
      <c r="F762" s="29">
        <v>0.375</v>
      </c>
      <c r="G762">
        <v>10.5</v>
      </c>
    </row>
    <row r="763" spans="1:7" customFormat="1" hidden="1" x14ac:dyDescent="0.25">
      <c r="A763" t="s">
        <v>6</v>
      </c>
      <c r="B763" t="s">
        <v>1553</v>
      </c>
      <c r="C763" t="s">
        <v>1554</v>
      </c>
      <c r="D763" s="29">
        <v>4</v>
      </c>
      <c r="E763" s="29">
        <v>4</v>
      </c>
      <c r="F763" s="29">
        <v>0.375</v>
      </c>
      <c r="G763">
        <v>1.5</v>
      </c>
    </row>
    <row r="764" spans="1:7" customFormat="1" hidden="1" x14ac:dyDescent="0.25">
      <c r="A764" t="s">
        <v>6</v>
      </c>
      <c r="B764" t="s">
        <v>1555</v>
      </c>
      <c r="C764" t="s">
        <v>1556</v>
      </c>
      <c r="D764" s="29">
        <v>12</v>
      </c>
      <c r="E764" s="29">
        <v>12</v>
      </c>
      <c r="F764" s="29">
        <v>0.25700000000000001</v>
      </c>
      <c r="G764">
        <v>3.0840000000000001</v>
      </c>
    </row>
    <row r="765" spans="1:7" customFormat="1" hidden="1" x14ac:dyDescent="0.25">
      <c r="A765" t="s">
        <v>6</v>
      </c>
      <c r="B765" t="s">
        <v>1557</v>
      </c>
      <c r="C765" t="s">
        <v>1558</v>
      </c>
      <c r="D765" s="29">
        <v>32</v>
      </c>
      <c r="E765" s="29">
        <v>32</v>
      </c>
      <c r="F765" s="29">
        <v>0.30499999999999999</v>
      </c>
      <c r="G765">
        <v>9.76</v>
      </c>
    </row>
    <row r="766" spans="1:7" customFormat="1" hidden="1" x14ac:dyDescent="0.25">
      <c r="A766" t="s">
        <v>6</v>
      </c>
      <c r="B766" t="s">
        <v>1559</v>
      </c>
      <c r="C766" t="s">
        <v>1560</v>
      </c>
      <c r="D766" s="29">
        <v>336</v>
      </c>
      <c r="E766" s="29">
        <v>336</v>
      </c>
      <c r="F766" s="29">
        <v>0.30099999999999999</v>
      </c>
      <c r="G766">
        <v>101.136</v>
      </c>
    </row>
    <row r="767" spans="1:7" customFormat="1" hidden="1" x14ac:dyDescent="0.25">
      <c r="A767" t="s">
        <v>6</v>
      </c>
      <c r="B767" t="s">
        <v>1561</v>
      </c>
      <c r="C767" t="s">
        <v>1562</v>
      </c>
      <c r="D767" s="29">
        <v>4</v>
      </c>
      <c r="E767" s="29">
        <v>4</v>
      </c>
      <c r="F767" s="29">
        <v>0.32800000000000001</v>
      </c>
      <c r="G767">
        <v>1.3120000000000001</v>
      </c>
    </row>
    <row r="768" spans="1:7" customFormat="1" hidden="1" x14ac:dyDescent="0.25">
      <c r="A768" t="s">
        <v>6</v>
      </c>
      <c r="B768" t="s">
        <v>1563</v>
      </c>
      <c r="C768" t="s">
        <v>1564</v>
      </c>
      <c r="D768" s="29">
        <v>4</v>
      </c>
      <c r="E768" s="29">
        <v>4</v>
      </c>
      <c r="F768" s="29">
        <v>0.40600000000000003</v>
      </c>
      <c r="G768">
        <v>1.6240000000000001</v>
      </c>
    </row>
    <row r="769" spans="1:7" customFormat="1" hidden="1" x14ac:dyDescent="0.25">
      <c r="A769" t="s">
        <v>6</v>
      </c>
      <c r="B769" t="s">
        <v>1565</v>
      </c>
      <c r="C769" t="s">
        <v>1566</v>
      </c>
      <c r="D769" s="29">
        <v>4</v>
      </c>
      <c r="E769" s="29">
        <v>4</v>
      </c>
      <c r="F769" s="29">
        <v>0.39800000000000002</v>
      </c>
      <c r="G769">
        <v>1.5920000000000001</v>
      </c>
    </row>
    <row r="770" spans="1:7" customFormat="1" hidden="1" x14ac:dyDescent="0.25">
      <c r="A770" t="s">
        <v>6</v>
      </c>
      <c r="B770" t="s">
        <v>1567</v>
      </c>
      <c r="C770" t="s">
        <v>1568</v>
      </c>
      <c r="D770" s="29">
        <v>72</v>
      </c>
      <c r="E770" s="29">
        <v>72</v>
      </c>
      <c r="F770" s="29">
        <v>0.36199999999999999</v>
      </c>
      <c r="G770">
        <v>26.064</v>
      </c>
    </row>
    <row r="771" spans="1:7" customFormat="1" hidden="1" x14ac:dyDescent="0.25">
      <c r="A771" t="s">
        <v>6</v>
      </c>
      <c r="B771" t="s">
        <v>1569</v>
      </c>
      <c r="C771" t="s">
        <v>1570</v>
      </c>
      <c r="D771" s="29">
        <v>72</v>
      </c>
      <c r="E771" s="29">
        <v>72</v>
      </c>
      <c r="F771" s="29">
        <v>0.374</v>
      </c>
      <c r="G771">
        <v>26.928000000000001</v>
      </c>
    </row>
    <row r="772" spans="1:7" customFormat="1" hidden="1" x14ac:dyDescent="0.25">
      <c r="A772" t="s">
        <v>6</v>
      </c>
      <c r="B772" t="s">
        <v>1571</v>
      </c>
      <c r="C772" t="s">
        <v>1572</v>
      </c>
      <c r="D772" s="29">
        <v>4</v>
      </c>
      <c r="E772" s="29">
        <v>4</v>
      </c>
      <c r="F772" s="29">
        <v>0.40400000000000003</v>
      </c>
      <c r="G772">
        <v>1.6160000000000001</v>
      </c>
    </row>
    <row r="773" spans="1:7" customFormat="1" hidden="1" x14ac:dyDescent="0.25">
      <c r="A773" t="s">
        <v>6</v>
      </c>
      <c r="B773" t="s">
        <v>1573</v>
      </c>
      <c r="C773" t="s">
        <v>1574</v>
      </c>
      <c r="D773" s="29">
        <v>8</v>
      </c>
      <c r="E773" s="29">
        <v>8</v>
      </c>
      <c r="F773" s="29">
        <v>0.36699999999999999</v>
      </c>
      <c r="G773">
        <v>2.9359999999999999</v>
      </c>
    </row>
    <row r="774" spans="1:7" customFormat="1" hidden="1" x14ac:dyDescent="0.25">
      <c r="A774" t="s">
        <v>6</v>
      </c>
      <c r="B774" t="s">
        <v>1575</v>
      </c>
      <c r="C774" t="s">
        <v>1576</v>
      </c>
      <c r="D774" s="29">
        <v>186</v>
      </c>
      <c r="E774" s="29">
        <v>186</v>
      </c>
      <c r="F774" s="29">
        <v>0.57399999999999995</v>
      </c>
      <c r="G774">
        <v>106.764</v>
      </c>
    </row>
    <row r="775" spans="1:7" customFormat="1" hidden="1" x14ac:dyDescent="0.25">
      <c r="A775" t="s">
        <v>6</v>
      </c>
      <c r="B775" t="s">
        <v>1577</v>
      </c>
      <c r="C775" t="s">
        <v>1578</v>
      </c>
      <c r="D775" s="29">
        <v>16</v>
      </c>
      <c r="E775" s="29">
        <v>16</v>
      </c>
      <c r="F775" s="29">
        <v>0.31</v>
      </c>
      <c r="G775">
        <v>4.96</v>
      </c>
    </row>
    <row r="776" spans="1:7" customFormat="1" hidden="1" x14ac:dyDescent="0.25">
      <c r="A776" t="s">
        <v>6</v>
      </c>
      <c r="B776" t="s">
        <v>1579</v>
      </c>
      <c r="C776" t="s">
        <v>1580</v>
      </c>
      <c r="D776" s="29">
        <v>152</v>
      </c>
      <c r="E776" s="29">
        <v>152</v>
      </c>
      <c r="F776" s="29">
        <v>0.30599999999999999</v>
      </c>
      <c r="G776">
        <v>46.512</v>
      </c>
    </row>
    <row r="777" spans="1:7" customFormat="1" hidden="1" x14ac:dyDescent="0.25">
      <c r="A777" t="s">
        <v>6</v>
      </c>
      <c r="B777" t="s">
        <v>1581</v>
      </c>
      <c r="C777" t="s">
        <v>1582</v>
      </c>
      <c r="D777" s="29">
        <v>128</v>
      </c>
      <c r="E777" s="29">
        <v>128</v>
      </c>
      <c r="F777" s="29">
        <v>0.32500000000000001</v>
      </c>
      <c r="G777">
        <v>41.6</v>
      </c>
    </row>
    <row r="778" spans="1:7" customFormat="1" hidden="1" x14ac:dyDescent="0.25">
      <c r="A778" t="s">
        <v>6</v>
      </c>
      <c r="B778" t="s">
        <v>1583</v>
      </c>
      <c r="C778" t="s">
        <v>1584</v>
      </c>
      <c r="D778" s="29">
        <v>24</v>
      </c>
      <c r="E778" s="29">
        <v>24</v>
      </c>
      <c r="F778" s="29">
        <v>0.32300000000000001</v>
      </c>
      <c r="G778">
        <v>7.7519999999999998</v>
      </c>
    </row>
    <row r="779" spans="1:7" customFormat="1" hidden="1" x14ac:dyDescent="0.25">
      <c r="A779" t="s">
        <v>6</v>
      </c>
      <c r="B779" t="s">
        <v>1585</v>
      </c>
      <c r="C779" t="s">
        <v>1586</v>
      </c>
      <c r="D779" s="29">
        <v>108</v>
      </c>
      <c r="E779" s="29">
        <v>108</v>
      </c>
      <c r="F779" s="29">
        <v>0.193</v>
      </c>
      <c r="G779">
        <v>20.844000000000001</v>
      </c>
    </row>
    <row r="780" spans="1:7" customFormat="1" hidden="1" x14ac:dyDescent="0.25">
      <c r="A780" t="s">
        <v>6</v>
      </c>
      <c r="B780" t="s">
        <v>1587</v>
      </c>
      <c r="C780" t="s">
        <v>1588</v>
      </c>
      <c r="D780" s="29">
        <v>90</v>
      </c>
      <c r="E780" s="29">
        <v>90</v>
      </c>
      <c r="F780" s="29">
        <v>0.193</v>
      </c>
      <c r="G780">
        <v>17.37</v>
      </c>
    </row>
    <row r="781" spans="1:7" customFormat="1" hidden="1" x14ac:dyDescent="0.25">
      <c r="A781" t="s">
        <v>6</v>
      </c>
      <c r="B781" t="s">
        <v>1589</v>
      </c>
      <c r="C781" t="s">
        <v>1590</v>
      </c>
      <c r="D781" s="29">
        <v>194</v>
      </c>
      <c r="E781" s="29">
        <v>194</v>
      </c>
      <c r="F781" s="29">
        <v>0.152</v>
      </c>
      <c r="G781">
        <v>29.488</v>
      </c>
    </row>
    <row r="782" spans="1:7" customFormat="1" hidden="1" x14ac:dyDescent="0.25">
      <c r="A782" t="s">
        <v>6</v>
      </c>
      <c r="B782" t="s">
        <v>1591</v>
      </c>
      <c r="C782" t="s">
        <v>1592</v>
      </c>
      <c r="D782" s="29">
        <v>2</v>
      </c>
      <c r="E782" s="29">
        <v>2</v>
      </c>
      <c r="F782" s="29">
        <v>0.44400000000000001</v>
      </c>
      <c r="G782">
        <v>0.88800000000000001</v>
      </c>
    </row>
    <row r="783" spans="1:7" customFormat="1" hidden="1" x14ac:dyDescent="0.25">
      <c r="A783" t="s">
        <v>6</v>
      </c>
      <c r="B783" t="s">
        <v>1593</v>
      </c>
      <c r="C783" t="s">
        <v>1594</v>
      </c>
      <c r="D783" s="29">
        <v>46</v>
      </c>
      <c r="E783" s="29">
        <v>46</v>
      </c>
      <c r="F783" s="29">
        <v>0.25</v>
      </c>
      <c r="G783">
        <v>11.5</v>
      </c>
    </row>
    <row r="784" spans="1:7" customFormat="1" hidden="1" x14ac:dyDescent="0.25">
      <c r="A784" t="s">
        <v>6</v>
      </c>
      <c r="B784" t="s">
        <v>1595</v>
      </c>
      <c r="C784" t="s">
        <v>1596</v>
      </c>
      <c r="D784" s="29">
        <v>688</v>
      </c>
      <c r="E784" s="29">
        <v>688</v>
      </c>
      <c r="F784" s="29">
        <v>0.26300000000000001</v>
      </c>
      <c r="G784">
        <v>180.94399999999999</v>
      </c>
    </row>
    <row r="785" spans="1:7" customFormat="1" hidden="1" x14ac:dyDescent="0.25">
      <c r="A785" t="s">
        <v>6</v>
      </c>
      <c r="B785" t="s">
        <v>1597</v>
      </c>
      <c r="C785" t="s">
        <v>1598</v>
      </c>
      <c r="D785" s="29">
        <v>840</v>
      </c>
      <c r="E785" s="29">
        <v>840</v>
      </c>
      <c r="F785" s="29">
        <v>0.26200000000000001</v>
      </c>
      <c r="G785">
        <v>220.08</v>
      </c>
    </row>
    <row r="786" spans="1:7" customFormat="1" hidden="1" x14ac:dyDescent="0.25">
      <c r="A786" t="s">
        <v>6</v>
      </c>
      <c r="B786" t="s">
        <v>1599</v>
      </c>
      <c r="C786" t="s">
        <v>1600</v>
      </c>
      <c r="D786" s="29">
        <v>4</v>
      </c>
      <c r="E786" s="29">
        <v>4</v>
      </c>
      <c r="F786" s="29">
        <v>0.32600000000000001</v>
      </c>
      <c r="G786">
        <v>1.304</v>
      </c>
    </row>
    <row r="787" spans="1:7" customFormat="1" hidden="1" x14ac:dyDescent="0.25">
      <c r="A787" t="s">
        <v>6</v>
      </c>
      <c r="B787" t="s">
        <v>1601</v>
      </c>
      <c r="C787" t="s">
        <v>1602</v>
      </c>
      <c r="D787" s="29">
        <v>152</v>
      </c>
      <c r="E787" s="29">
        <v>152</v>
      </c>
      <c r="F787" s="29">
        <v>0.35</v>
      </c>
      <c r="G787">
        <v>53.2</v>
      </c>
    </row>
    <row r="788" spans="1:7" customFormat="1" hidden="1" x14ac:dyDescent="0.25">
      <c r="A788" t="s">
        <v>6</v>
      </c>
      <c r="B788" t="s">
        <v>1603</v>
      </c>
      <c r="C788" t="s">
        <v>1604</v>
      </c>
      <c r="D788" s="29">
        <v>48</v>
      </c>
      <c r="E788" s="29">
        <v>48</v>
      </c>
      <c r="F788" s="29">
        <v>0.35199999999999998</v>
      </c>
      <c r="G788">
        <v>16.896000000000001</v>
      </c>
    </row>
    <row r="789" spans="1:7" customFormat="1" hidden="1" x14ac:dyDescent="0.25">
      <c r="A789" t="s">
        <v>6</v>
      </c>
      <c r="B789" t="s">
        <v>1605</v>
      </c>
      <c r="C789" t="s">
        <v>1606</v>
      </c>
      <c r="D789" s="29">
        <v>4</v>
      </c>
      <c r="E789" s="29">
        <v>4</v>
      </c>
      <c r="F789" s="29">
        <v>0.28799999999999998</v>
      </c>
      <c r="G789">
        <v>1.1519999999999999</v>
      </c>
    </row>
    <row r="790" spans="1:7" customFormat="1" hidden="1" x14ac:dyDescent="0.25">
      <c r="A790" t="s">
        <v>6</v>
      </c>
      <c r="B790" t="s">
        <v>1607</v>
      </c>
      <c r="C790" t="s">
        <v>1608</v>
      </c>
      <c r="D790" s="29">
        <v>60</v>
      </c>
      <c r="E790" s="29">
        <v>60</v>
      </c>
      <c r="F790" s="29">
        <v>0.28899999999999998</v>
      </c>
      <c r="G790">
        <v>17.34</v>
      </c>
    </row>
    <row r="791" spans="1:7" customFormat="1" hidden="1" x14ac:dyDescent="0.25">
      <c r="A791" t="s">
        <v>6</v>
      </c>
      <c r="B791" t="s">
        <v>1609</v>
      </c>
      <c r="C791" t="s">
        <v>1610</v>
      </c>
      <c r="D791" s="29">
        <v>24</v>
      </c>
      <c r="E791" s="29">
        <v>24</v>
      </c>
      <c r="F791" s="29">
        <v>0.3</v>
      </c>
      <c r="G791">
        <v>7.2</v>
      </c>
    </row>
    <row r="792" spans="1:7" customFormat="1" hidden="1" x14ac:dyDescent="0.25">
      <c r="A792" t="s">
        <v>6</v>
      </c>
      <c r="B792" t="s">
        <v>1611</v>
      </c>
      <c r="C792" t="s">
        <v>1612</v>
      </c>
      <c r="D792" s="29">
        <v>32</v>
      </c>
      <c r="E792" s="29">
        <v>32</v>
      </c>
      <c r="F792" s="29">
        <v>0.28499999999999998</v>
      </c>
      <c r="G792">
        <v>9.1199999999999992</v>
      </c>
    </row>
    <row r="793" spans="1:7" customFormat="1" hidden="1" x14ac:dyDescent="0.25">
      <c r="A793" t="s">
        <v>6</v>
      </c>
      <c r="B793" t="s">
        <v>1613</v>
      </c>
      <c r="C793" t="s">
        <v>1614</v>
      </c>
      <c r="D793" s="29">
        <v>28</v>
      </c>
      <c r="E793" s="29">
        <v>28</v>
      </c>
      <c r="F793" s="29">
        <v>0.25800000000000001</v>
      </c>
      <c r="G793">
        <v>7.2240000000000002</v>
      </c>
    </row>
    <row r="794" spans="1:7" customFormat="1" hidden="1" x14ac:dyDescent="0.25">
      <c r="A794" t="s">
        <v>6</v>
      </c>
      <c r="B794" t="s">
        <v>1615</v>
      </c>
      <c r="C794" t="s">
        <v>1616</v>
      </c>
      <c r="D794" s="29">
        <v>16</v>
      </c>
      <c r="E794" s="29">
        <v>16</v>
      </c>
      <c r="F794" s="29">
        <v>0.25800000000000001</v>
      </c>
      <c r="G794">
        <v>4.1280000000000001</v>
      </c>
    </row>
    <row r="795" spans="1:7" customFormat="1" hidden="1" x14ac:dyDescent="0.25">
      <c r="A795" t="s">
        <v>6</v>
      </c>
      <c r="B795" t="s">
        <v>1617</v>
      </c>
      <c r="C795" t="s">
        <v>1618</v>
      </c>
      <c r="D795" s="29">
        <v>16</v>
      </c>
      <c r="E795" s="29">
        <v>16</v>
      </c>
      <c r="F795" s="29">
        <v>0.221</v>
      </c>
      <c r="G795">
        <v>3.536</v>
      </c>
    </row>
    <row r="796" spans="1:7" customFormat="1" hidden="1" x14ac:dyDescent="0.25">
      <c r="A796" t="s">
        <v>6</v>
      </c>
      <c r="B796" t="s">
        <v>1619</v>
      </c>
      <c r="C796" t="s">
        <v>1620</v>
      </c>
      <c r="D796" s="29">
        <v>10</v>
      </c>
      <c r="E796" s="29">
        <v>10</v>
      </c>
      <c r="F796" s="29">
        <v>0.34399999999999997</v>
      </c>
      <c r="G796">
        <v>3.44</v>
      </c>
    </row>
    <row r="797" spans="1:7" customFormat="1" hidden="1" x14ac:dyDescent="0.25">
      <c r="A797" t="s">
        <v>6</v>
      </c>
      <c r="B797" t="s">
        <v>1621</v>
      </c>
      <c r="C797" t="s">
        <v>1622</v>
      </c>
      <c r="D797" s="29">
        <v>18</v>
      </c>
      <c r="E797" s="29">
        <v>18</v>
      </c>
      <c r="F797" s="29">
        <v>0.34</v>
      </c>
      <c r="G797">
        <v>6.12</v>
      </c>
    </row>
    <row r="798" spans="1:7" customFormat="1" hidden="1" x14ac:dyDescent="0.25">
      <c r="A798" t="s">
        <v>6</v>
      </c>
      <c r="B798" t="s">
        <v>1623</v>
      </c>
      <c r="C798" t="s">
        <v>1624</v>
      </c>
      <c r="D798" s="29">
        <v>4</v>
      </c>
      <c r="E798" s="29">
        <v>4</v>
      </c>
      <c r="F798" s="29">
        <v>0.46899999999999997</v>
      </c>
      <c r="G798">
        <v>1.8759999999999999</v>
      </c>
    </row>
    <row r="799" spans="1:7" customFormat="1" hidden="1" x14ac:dyDescent="0.25">
      <c r="A799" t="s">
        <v>6</v>
      </c>
      <c r="B799" t="s">
        <v>1625</v>
      </c>
      <c r="C799" t="s">
        <v>1626</v>
      </c>
      <c r="D799" s="29">
        <v>8</v>
      </c>
      <c r="E799" s="29">
        <v>8</v>
      </c>
      <c r="F799" s="29">
        <v>0.13700000000000001</v>
      </c>
      <c r="G799">
        <v>1.0960000000000001</v>
      </c>
    </row>
    <row r="800" spans="1:7" customFormat="1" hidden="1" x14ac:dyDescent="0.25">
      <c r="A800" t="s">
        <v>6</v>
      </c>
      <c r="B800" t="s">
        <v>1627</v>
      </c>
      <c r="C800" t="s">
        <v>1628</v>
      </c>
      <c r="D800" s="29">
        <v>12</v>
      </c>
      <c r="E800" s="29">
        <v>12</v>
      </c>
      <c r="F800" s="29">
        <v>0.40899999999999997</v>
      </c>
      <c r="G800">
        <v>4.9080000000000004</v>
      </c>
    </row>
    <row r="801" spans="1:7" customFormat="1" hidden="1" x14ac:dyDescent="0.25">
      <c r="A801" t="s">
        <v>6</v>
      </c>
      <c r="B801" t="s">
        <v>1629</v>
      </c>
      <c r="C801" t="s">
        <v>1630</v>
      </c>
      <c r="D801" s="29">
        <v>16</v>
      </c>
      <c r="E801" s="29">
        <v>16</v>
      </c>
      <c r="F801" s="29">
        <v>0.29199999999999998</v>
      </c>
      <c r="G801">
        <v>4.6719999999999997</v>
      </c>
    </row>
    <row r="802" spans="1:7" customFormat="1" hidden="1" x14ac:dyDescent="0.25">
      <c r="A802" t="s">
        <v>6</v>
      </c>
      <c r="B802" t="s">
        <v>1631</v>
      </c>
      <c r="C802" t="s">
        <v>1632</v>
      </c>
      <c r="D802" s="29">
        <v>32</v>
      </c>
      <c r="E802" s="29">
        <v>32</v>
      </c>
      <c r="F802" s="29">
        <v>0.41199999999999998</v>
      </c>
      <c r="G802">
        <v>13.183999999999999</v>
      </c>
    </row>
    <row r="803" spans="1:7" customFormat="1" hidden="1" x14ac:dyDescent="0.25">
      <c r="A803" t="s">
        <v>6</v>
      </c>
      <c r="B803" t="s">
        <v>1633</v>
      </c>
      <c r="C803" t="s">
        <v>1634</v>
      </c>
      <c r="D803" s="29">
        <v>140</v>
      </c>
      <c r="E803" s="29">
        <v>140</v>
      </c>
      <c r="F803" s="29">
        <v>0.38100000000000001</v>
      </c>
      <c r="G803">
        <v>53.34</v>
      </c>
    </row>
    <row r="804" spans="1:7" customFormat="1" hidden="1" x14ac:dyDescent="0.25">
      <c r="A804" t="s">
        <v>6</v>
      </c>
      <c r="B804" t="s">
        <v>1635</v>
      </c>
      <c r="C804" t="s">
        <v>1636</v>
      </c>
      <c r="D804" s="29">
        <v>32</v>
      </c>
      <c r="E804" s="29">
        <v>32</v>
      </c>
      <c r="F804" s="29">
        <v>0.42799999999999999</v>
      </c>
      <c r="G804">
        <v>13.696</v>
      </c>
    </row>
    <row r="805" spans="1:7" customFormat="1" hidden="1" x14ac:dyDescent="0.25">
      <c r="A805" t="s">
        <v>6</v>
      </c>
      <c r="B805" t="s">
        <v>1637</v>
      </c>
      <c r="C805" t="s">
        <v>1638</v>
      </c>
      <c r="D805" s="29">
        <v>20</v>
      </c>
      <c r="E805" s="29">
        <v>20</v>
      </c>
      <c r="F805" s="29">
        <v>0.35699999999999998</v>
      </c>
      <c r="G805">
        <v>7.14</v>
      </c>
    </row>
    <row r="806" spans="1:7" customFormat="1" hidden="1" x14ac:dyDescent="0.25">
      <c r="A806" t="s">
        <v>6</v>
      </c>
      <c r="B806" t="s">
        <v>1639</v>
      </c>
      <c r="C806" t="s">
        <v>1640</v>
      </c>
      <c r="D806" s="29">
        <v>48</v>
      </c>
      <c r="E806" s="29">
        <v>48</v>
      </c>
      <c r="F806" s="29">
        <v>0.35099999999999998</v>
      </c>
      <c r="G806">
        <v>16.847999999999999</v>
      </c>
    </row>
    <row r="807" spans="1:7" customFormat="1" hidden="1" x14ac:dyDescent="0.25">
      <c r="A807" t="s">
        <v>6</v>
      </c>
      <c r="B807" t="s">
        <v>1641</v>
      </c>
      <c r="C807" t="s">
        <v>1642</v>
      </c>
      <c r="D807" s="29">
        <v>52</v>
      </c>
      <c r="E807" s="29">
        <v>52</v>
      </c>
      <c r="F807" s="29">
        <v>0.38</v>
      </c>
      <c r="G807">
        <v>19.760000000000002</v>
      </c>
    </row>
    <row r="808" spans="1:7" customFormat="1" hidden="1" x14ac:dyDescent="0.25">
      <c r="A808" t="s">
        <v>6</v>
      </c>
      <c r="B808" t="s">
        <v>1643</v>
      </c>
      <c r="C808" t="s">
        <v>1644</v>
      </c>
      <c r="D808" s="29">
        <v>56</v>
      </c>
      <c r="E808" s="29">
        <v>56</v>
      </c>
      <c r="F808" s="29">
        <v>0.224</v>
      </c>
      <c r="G808">
        <v>12.544</v>
      </c>
    </row>
    <row r="809" spans="1:7" customFormat="1" hidden="1" x14ac:dyDescent="0.25">
      <c r="A809" t="s">
        <v>6</v>
      </c>
      <c r="B809" t="s">
        <v>1645</v>
      </c>
      <c r="C809" t="s">
        <v>1646</v>
      </c>
      <c r="D809" s="29">
        <v>208</v>
      </c>
      <c r="E809" s="29">
        <v>208</v>
      </c>
      <c r="F809" s="29">
        <v>0.222</v>
      </c>
      <c r="G809">
        <v>46.176000000000002</v>
      </c>
    </row>
    <row r="810" spans="1:7" customFormat="1" hidden="1" x14ac:dyDescent="0.25">
      <c r="A810" t="s">
        <v>6</v>
      </c>
      <c r="B810" t="s">
        <v>1647</v>
      </c>
      <c r="C810" t="s">
        <v>1648</v>
      </c>
      <c r="D810" s="29">
        <v>280</v>
      </c>
      <c r="E810" s="29">
        <v>280</v>
      </c>
      <c r="F810" s="29">
        <v>0.35599999999999998</v>
      </c>
      <c r="G810">
        <v>99.68</v>
      </c>
    </row>
    <row r="811" spans="1:7" customFormat="1" hidden="1" x14ac:dyDescent="0.25">
      <c r="A811" t="s">
        <v>6</v>
      </c>
      <c r="B811" t="s">
        <v>1649</v>
      </c>
      <c r="C811" t="s">
        <v>1650</v>
      </c>
      <c r="D811" s="29">
        <v>40</v>
      </c>
      <c r="E811" s="29">
        <v>40</v>
      </c>
      <c r="F811" s="29">
        <v>0.42299999999999999</v>
      </c>
      <c r="G811">
        <v>16.920000000000002</v>
      </c>
    </row>
    <row r="812" spans="1:7" customFormat="1" hidden="1" x14ac:dyDescent="0.25">
      <c r="A812" t="s">
        <v>6</v>
      </c>
      <c r="B812" t="s">
        <v>1651</v>
      </c>
      <c r="C812" t="s">
        <v>1652</v>
      </c>
      <c r="D812" s="29">
        <v>56</v>
      </c>
      <c r="E812" s="29">
        <v>56</v>
      </c>
      <c r="F812" s="29">
        <v>0.38500000000000001</v>
      </c>
      <c r="G812">
        <v>21.56</v>
      </c>
    </row>
    <row r="813" spans="1:7" customFormat="1" hidden="1" x14ac:dyDescent="0.25">
      <c r="A813" t="s">
        <v>6</v>
      </c>
      <c r="B813" t="s">
        <v>1653</v>
      </c>
      <c r="C813" t="s">
        <v>1654</v>
      </c>
      <c r="D813" s="29">
        <v>48</v>
      </c>
      <c r="E813" s="29">
        <v>48</v>
      </c>
      <c r="F813" s="29">
        <v>0.38300000000000001</v>
      </c>
      <c r="G813">
        <v>18.384</v>
      </c>
    </row>
    <row r="814" spans="1:7" customFormat="1" hidden="1" x14ac:dyDescent="0.25">
      <c r="A814" t="s">
        <v>6</v>
      </c>
      <c r="B814" t="s">
        <v>1655</v>
      </c>
      <c r="C814" t="s">
        <v>1656</v>
      </c>
      <c r="D814" s="29">
        <v>72</v>
      </c>
      <c r="E814" s="29">
        <v>72</v>
      </c>
      <c r="F814" s="29">
        <v>0.71899999999999997</v>
      </c>
      <c r="G814">
        <v>51.768000000000001</v>
      </c>
    </row>
    <row r="815" spans="1:7" customFormat="1" hidden="1" x14ac:dyDescent="0.25">
      <c r="A815" t="s">
        <v>6</v>
      </c>
      <c r="B815" t="s">
        <v>1657</v>
      </c>
      <c r="C815" t="s">
        <v>1658</v>
      </c>
      <c r="D815" s="29">
        <v>8</v>
      </c>
      <c r="E815" s="29">
        <v>8</v>
      </c>
      <c r="F815" s="29">
        <v>0.26500000000000001</v>
      </c>
      <c r="G815">
        <v>2.12</v>
      </c>
    </row>
    <row r="816" spans="1:7" customFormat="1" hidden="1" x14ac:dyDescent="0.25">
      <c r="A816" t="s">
        <v>6</v>
      </c>
      <c r="B816" t="s">
        <v>1659</v>
      </c>
      <c r="C816" t="s">
        <v>1660</v>
      </c>
      <c r="D816" s="29">
        <v>2</v>
      </c>
      <c r="E816" s="29">
        <v>2</v>
      </c>
      <c r="F816" s="29">
        <v>0.41499999999999998</v>
      </c>
      <c r="G816">
        <v>0.83</v>
      </c>
    </row>
    <row r="817" spans="1:7" customFormat="1" hidden="1" x14ac:dyDescent="0.25">
      <c r="A817" t="s">
        <v>6</v>
      </c>
      <c r="B817" t="s">
        <v>1661</v>
      </c>
      <c r="C817" t="s">
        <v>1662</v>
      </c>
      <c r="D817" s="29">
        <v>12</v>
      </c>
      <c r="E817" s="29">
        <v>12</v>
      </c>
      <c r="F817" s="29">
        <v>0.4</v>
      </c>
      <c r="G817">
        <v>4.8</v>
      </c>
    </row>
    <row r="818" spans="1:7" customFormat="1" hidden="1" x14ac:dyDescent="0.25">
      <c r="A818" t="s">
        <v>6</v>
      </c>
      <c r="B818" t="s">
        <v>1663</v>
      </c>
      <c r="C818" t="s">
        <v>1664</v>
      </c>
      <c r="D818" s="29">
        <v>24</v>
      </c>
      <c r="E818" s="29">
        <v>24</v>
      </c>
      <c r="F818" s="29">
        <v>0.29299999999999998</v>
      </c>
      <c r="G818">
        <v>7.032</v>
      </c>
    </row>
    <row r="819" spans="1:7" customFormat="1" hidden="1" x14ac:dyDescent="0.25">
      <c r="A819" t="s">
        <v>6</v>
      </c>
      <c r="B819" t="s">
        <v>1665</v>
      </c>
      <c r="C819" t="s">
        <v>1666</v>
      </c>
      <c r="D819" s="29">
        <v>8</v>
      </c>
      <c r="E819" s="29">
        <v>8</v>
      </c>
      <c r="F819" s="29">
        <v>0.248</v>
      </c>
      <c r="G819">
        <v>1.984</v>
      </c>
    </row>
    <row r="820" spans="1:7" customFormat="1" hidden="1" x14ac:dyDescent="0.25">
      <c r="A820" t="s">
        <v>6</v>
      </c>
      <c r="B820" t="s">
        <v>1667</v>
      </c>
      <c r="C820" t="s">
        <v>1668</v>
      </c>
      <c r="D820" s="29">
        <v>52</v>
      </c>
      <c r="E820" s="29">
        <v>52</v>
      </c>
      <c r="F820" s="29">
        <v>0.40100000000000002</v>
      </c>
      <c r="G820">
        <v>20.852</v>
      </c>
    </row>
    <row r="821" spans="1:7" customFormat="1" hidden="1" x14ac:dyDescent="0.25">
      <c r="A821" t="s">
        <v>6</v>
      </c>
      <c r="B821" t="s">
        <v>1669</v>
      </c>
      <c r="C821" t="s">
        <v>1670</v>
      </c>
      <c r="D821" s="29">
        <v>20</v>
      </c>
      <c r="E821" s="29">
        <v>20</v>
      </c>
      <c r="F821" s="29">
        <v>0.52</v>
      </c>
      <c r="G821">
        <v>10.4</v>
      </c>
    </row>
    <row r="822" spans="1:7" customFormat="1" hidden="1" x14ac:dyDescent="0.25">
      <c r="A822" t="s">
        <v>6</v>
      </c>
      <c r="B822" t="s">
        <v>1671</v>
      </c>
      <c r="C822" t="s">
        <v>1672</v>
      </c>
      <c r="D822" s="29">
        <v>72</v>
      </c>
      <c r="E822" s="29">
        <v>72</v>
      </c>
      <c r="F822" s="29">
        <v>0.52</v>
      </c>
      <c r="G822">
        <v>37.44</v>
      </c>
    </row>
    <row r="823" spans="1:7" customFormat="1" hidden="1" x14ac:dyDescent="0.25">
      <c r="A823" t="s">
        <v>6</v>
      </c>
      <c r="B823" t="s">
        <v>1673</v>
      </c>
      <c r="C823" t="s">
        <v>1674</v>
      </c>
      <c r="D823" s="29">
        <v>24</v>
      </c>
      <c r="E823" s="29">
        <v>24</v>
      </c>
      <c r="F823" s="29">
        <v>0.439</v>
      </c>
      <c r="G823">
        <v>10.536</v>
      </c>
    </row>
    <row r="824" spans="1:7" customFormat="1" hidden="1" x14ac:dyDescent="0.25">
      <c r="A824" t="s">
        <v>6</v>
      </c>
      <c r="B824" t="s">
        <v>1675</v>
      </c>
      <c r="C824" t="s">
        <v>1676</v>
      </c>
      <c r="D824" s="29">
        <v>4</v>
      </c>
      <c r="E824" s="29">
        <v>4</v>
      </c>
      <c r="F824" s="29">
        <v>0.19600000000000001</v>
      </c>
      <c r="G824">
        <v>0.78400000000000003</v>
      </c>
    </row>
    <row r="825" spans="1:7" customFormat="1" hidden="1" x14ac:dyDescent="0.25">
      <c r="A825" t="s">
        <v>6</v>
      </c>
      <c r="B825" t="s">
        <v>1677</v>
      </c>
      <c r="C825" t="s">
        <v>1678</v>
      </c>
      <c r="D825" s="29">
        <v>48</v>
      </c>
      <c r="E825" s="29">
        <v>48</v>
      </c>
      <c r="F825" s="29">
        <v>0.439</v>
      </c>
      <c r="G825">
        <v>21.071999999999999</v>
      </c>
    </row>
    <row r="826" spans="1:7" customFormat="1" hidden="1" x14ac:dyDescent="0.25">
      <c r="A826" t="s">
        <v>6</v>
      </c>
      <c r="B826" t="s">
        <v>1679</v>
      </c>
      <c r="C826" t="s">
        <v>1680</v>
      </c>
      <c r="D826" s="29">
        <v>4</v>
      </c>
      <c r="E826" s="29">
        <v>4</v>
      </c>
      <c r="F826" s="29">
        <v>0.33300000000000002</v>
      </c>
      <c r="G826">
        <v>1.3320000000000001</v>
      </c>
    </row>
    <row r="827" spans="1:7" customFormat="1" hidden="1" x14ac:dyDescent="0.25">
      <c r="A827" t="s">
        <v>6</v>
      </c>
      <c r="B827" t="s">
        <v>1681</v>
      </c>
      <c r="C827" t="s">
        <v>1682</v>
      </c>
      <c r="D827" s="29">
        <v>108</v>
      </c>
      <c r="E827" s="29">
        <v>108</v>
      </c>
      <c r="F827" s="29">
        <v>0.749</v>
      </c>
      <c r="G827">
        <v>80.891999999999996</v>
      </c>
    </row>
    <row r="828" spans="1:7" customFormat="1" hidden="1" x14ac:dyDescent="0.25">
      <c r="A828" t="s">
        <v>6</v>
      </c>
      <c r="B828" t="s">
        <v>1683</v>
      </c>
      <c r="C828" t="s">
        <v>1684</v>
      </c>
      <c r="D828" s="29">
        <v>176</v>
      </c>
      <c r="E828" s="29">
        <v>176</v>
      </c>
      <c r="F828" s="29">
        <v>0.41299999999999998</v>
      </c>
      <c r="G828">
        <v>72.688000000000002</v>
      </c>
    </row>
    <row r="829" spans="1:7" customFormat="1" hidden="1" x14ac:dyDescent="0.25">
      <c r="A829" t="s">
        <v>6</v>
      </c>
      <c r="B829" t="s">
        <v>1685</v>
      </c>
      <c r="C829" t="s">
        <v>1686</v>
      </c>
      <c r="D829" s="29">
        <v>20</v>
      </c>
      <c r="E829" s="29">
        <v>20</v>
      </c>
      <c r="F829" s="29">
        <v>0.183</v>
      </c>
      <c r="G829">
        <v>3.66</v>
      </c>
    </row>
    <row r="830" spans="1:7" customFormat="1" hidden="1" x14ac:dyDescent="0.25">
      <c r="A830" t="s">
        <v>6</v>
      </c>
      <c r="B830" t="s">
        <v>1687</v>
      </c>
      <c r="C830" t="s">
        <v>1688</v>
      </c>
      <c r="D830" s="29">
        <v>3</v>
      </c>
      <c r="E830" s="29">
        <v>3</v>
      </c>
      <c r="F830" s="29">
        <v>0.437</v>
      </c>
      <c r="G830">
        <v>1.3109999999999999</v>
      </c>
    </row>
    <row r="831" spans="1:7" customFormat="1" hidden="1" x14ac:dyDescent="0.25">
      <c r="A831" t="s">
        <v>6</v>
      </c>
      <c r="B831" t="s">
        <v>1689</v>
      </c>
      <c r="C831" t="s">
        <v>1690</v>
      </c>
      <c r="D831" s="29">
        <v>12</v>
      </c>
      <c r="E831" s="29">
        <v>12</v>
      </c>
      <c r="F831" s="29">
        <v>0.72699999999999998</v>
      </c>
      <c r="G831">
        <v>8.7240000000000002</v>
      </c>
    </row>
    <row r="832" spans="1:7" customFormat="1" hidden="1" x14ac:dyDescent="0.25">
      <c r="A832" t="s">
        <v>6</v>
      </c>
      <c r="B832" t="s">
        <v>1691</v>
      </c>
      <c r="C832" t="s">
        <v>1692</v>
      </c>
      <c r="D832" s="29">
        <v>4</v>
      </c>
      <c r="E832" s="29">
        <v>4</v>
      </c>
      <c r="F832" s="29">
        <v>0.378</v>
      </c>
      <c r="G832">
        <v>1.512</v>
      </c>
    </row>
    <row r="833" spans="1:7" customFormat="1" hidden="1" x14ac:dyDescent="0.25">
      <c r="A833" t="s">
        <v>6</v>
      </c>
      <c r="B833" t="s">
        <v>1693</v>
      </c>
      <c r="C833" t="s">
        <v>1694</v>
      </c>
      <c r="D833" s="29">
        <v>8</v>
      </c>
      <c r="E833" s="29">
        <v>8</v>
      </c>
      <c r="F833" s="29">
        <v>0.34200000000000003</v>
      </c>
      <c r="G833">
        <v>2.7360000000000002</v>
      </c>
    </row>
    <row r="834" spans="1:7" customFormat="1" hidden="1" x14ac:dyDescent="0.25">
      <c r="A834" t="s">
        <v>6</v>
      </c>
      <c r="B834" t="s">
        <v>1695</v>
      </c>
      <c r="C834" t="s">
        <v>1696</v>
      </c>
      <c r="D834" s="29">
        <v>32</v>
      </c>
      <c r="E834" s="29">
        <v>32</v>
      </c>
      <c r="F834" s="29">
        <v>0.254</v>
      </c>
      <c r="G834">
        <v>8.1280000000000001</v>
      </c>
    </row>
    <row r="835" spans="1:7" customFormat="1" hidden="1" x14ac:dyDescent="0.25">
      <c r="A835" t="s">
        <v>6</v>
      </c>
      <c r="B835" t="s">
        <v>1697</v>
      </c>
      <c r="C835" t="s">
        <v>1698</v>
      </c>
      <c r="D835" s="29">
        <v>32</v>
      </c>
      <c r="E835" s="29">
        <v>32</v>
      </c>
      <c r="F835" s="29">
        <v>0.438</v>
      </c>
      <c r="G835">
        <v>14.016</v>
      </c>
    </row>
    <row r="836" spans="1:7" customFormat="1" hidden="1" x14ac:dyDescent="0.25">
      <c r="A836" t="s">
        <v>6</v>
      </c>
      <c r="B836" t="s">
        <v>1699</v>
      </c>
      <c r="C836" t="s">
        <v>1700</v>
      </c>
      <c r="D836" s="29">
        <v>56</v>
      </c>
      <c r="E836" s="29">
        <v>56</v>
      </c>
      <c r="F836" s="29">
        <v>0.29899999999999999</v>
      </c>
      <c r="G836">
        <v>16.744</v>
      </c>
    </row>
    <row r="837" spans="1:7" customFormat="1" hidden="1" x14ac:dyDescent="0.25">
      <c r="A837" t="s">
        <v>6</v>
      </c>
      <c r="B837" t="s">
        <v>1701</v>
      </c>
      <c r="C837" t="s">
        <v>1702</v>
      </c>
      <c r="D837" s="29">
        <v>208</v>
      </c>
      <c r="E837" s="29">
        <v>208</v>
      </c>
      <c r="F837" s="29">
        <v>0.30299999999999999</v>
      </c>
      <c r="G837">
        <v>63.024000000000001</v>
      </c>
    </row>
    <row r="838" spans="1:7" customFormat="1" hidden="1" x14ac:dyDescent="0.25">
      <c r="A838" t="s">
        <v>6</v>
      </c>
      <c r="B838" t="s">
        <v>1703</v>
      </c>
      <c r="C838" t="s">
        <v>1704</v>
      </c>
      <c r="D838" s="29">
        <v>4</v>
      </c>
      <c r="E838" s="29">
        <v>4</v>
      </c>
      <c r="F838" s="29">
        <v>0.54300000000000004</v>
      </c>
      <c r="G838">
        <v>2.1720000000000002</v>
      </c>
    </row>
    <row r="839" spans="1:7" customFormat="1" hidden="1" x14ac:dyDescent="0.25">
      <c r="A839" t="s">
        <v>6</v>
      </c>
      <c r="B839" t="s">
        <v>1705</v>
      </c>
      <c r="C839" t="s">
        <v>1706</v>
      </c>
      <c r="D839" s="29">
        <v>36</v>
      </c>
      <c r="E839" s="29">
        <v>36</v>
      </c>
      <c r="F839" s="29">
        <v>0.22</v>
      </c>
      <c r="G839">
        <v>7.92</v>
      </c>
    </row>
    <row r="840" spans="1:7" customFormat="1" hidden="1" x14ac:dyDescent="0.25">
      <c r="A840" t="s">
        <v>6</v>
      </c>
      <c r="B840" t="s">
        <v>1707</v>
      </c>
      <c r="C840" t="s">
        <v>1708</v>
      </c>
      <c r="D840" s="29">
        <v>24</v>
      </c>
      <c r="E840" s="29">
        <v>24</v>
      </c>
      <c r="F840" s="29">
        <v>0.432</v>
      </c>
      <c r="G840">
        <v>10.368</v>
      </c>
    </row>
    <row r="841" spans="1:7" customFormat="1" hidden="1" x14ac:dyDescent="0.25">
      <c r="A841" t="s">
        <v>6</v>
      </c>
      <c r="B841" t="s">
        <v>1709</v>
      </c>
      <c r="C841" t="s">
        <v>1710</v>
      </c>
      <c r="D841" s="29">
        <v>2</v>
      </c>
      <c r="E841" s="29">
        <v>2</v>
      </c>
      <c r="F841" s="29">
        <v>0.42899999999999999</v>
      </c>
      <c r="G841">
        <v>0.85799999999999998</v>
      </c>
    </row>
    <row r="842" spans="1:7" customFormat="1" hidden="1" x14ac:dyDescent="0.25">
      <c r="A842" t="s">
        <v>6</v>
      </c>
      <c r="B842" t="s">
        <v>1711</v>
      </c>
      <c r="C842" t="s">
        <v>1712</v>
      </c>
      <c r="D842" s="29">
        <v>32</v>
      </c>
      <c r="E842" s="29">
        <v>32</v>
      </c>
      <c r="F842" s="29">
        <v>0.372</v>
      </c>
      <c r="G842">
        <v>11.904</v>
      </c>
    </row>
    <row r="843" spans="1:7" customFormat="1" hidden="1" x14ac:dyDescent="0.25">
      <c r="A843" t="s">
        <v>6</v>
      </c>
      <c r="B843" t="s">
        <v>1713</v>
      </c>
      <c r="C843" t="s">
        <v>1714</v>
      </c>
      <c r="D843" s="29">
        <v>168</v>
      </c>
      <c r="E843" s="29">
        <v>168</v>
      </c>
      <c r="F843" s="29">
        <v>0.26800000000000002</v>
      </c>
      <c r="G843">
        <v>45.024000000000001</v>
      </c>
    </row>
    <row r="844" spans="1:7" customFormat="1" hidden="1" x14ac:dyDescent="0.25">
      <c r="A844" t="s">
        <v>6</v>
      </c>
      <c r="B844" t="s">
        <v>1715</v>
      </c>
      <c r="C844" t="s">
        <v>1716</v>
      </c>
      <c r="D844" s="29">
        <v>624</v>
      </c>
      <c r="E844" s="29">
        <v>624</v>
      </c>
      <c r="F844" s="29">
        <v>0.27</v>
      </c>
      <c r="G844">
        <v>168.48</v>
      </c>
    </row>
    <row r="845" spans="1:7" customFormat="1" hidden="1" x14ac:dyDescent="0.25">
      <c r="A845" t="s">
        <v>6</v>
      </c>
      <c r="B845" t="s">
        <v>1717</v>
      </c>
      <c r="C845" t="s">
        <v>1718</v>
      </c>
      <c r="D845" s="29">
        <v>48</v>
      </c>
      <c r="E845" s="29">
        <v>48</v>
      </c>
      <c r="F845" s="29">
        <v>0.54700000000000004</v>
      </c>
      <c r="G845">
        <v>26.256</v>
      </c>
    </row>
    <row r="846" spans="1:7" customFormat="1" hidden="1" x14ac:dyDescent="0.25">
      <c r="A846" t="s">
        <v>6</v>
      </c>
      <c r="B846" t="s">
        <v>1719</v>
      </c>
      <c r="C846" t="s">
        <v>1720</v>
      </c>
      <c r="D846" s="29">
        <v>216</v>
      </c>
      <c r="E846" s="29">
        <v>216</v>
      </c>
      <c r="F846" s="29">
        <v>0.54700000000000004</v>
      </c>
      <c r="G846">
        <v>118.152</v>
      </c>
    </row>
    <row r="847" spans="1:7" customFormat="1" hidden="1" x14ac:dyDescent="0.25">
      <c r="A847" t="s">
        <v>6</v>
      </c>
      <c r="B847" t="s">
        <v>1721</v>
      </c>
      <c r="C847" t="s">
        <v>1722</v>
      </c>
      <c r="D847" s="29">
        <v>160</v>
      </c>
      <c r="E847" s="29">
        <v>160</v>
      </c>
      <c r="F847" s="29">
        <v>0.34799999999999998</v>
      </c>
      <c r="G847">
        <v>55.68</v>
      </c>
    </row>
    <row r="848" spans="1:7" customFormat="1" hidden="1" x14ac:dyDescent="0.25">
      <c r="A848" t="s">
        <v>6</v>
      </c>
      <c r="B848" t="s">
        <v>1723</v>
      </c>
      <c r="C848" t="s">
        <v>1724</v>
      </c>
      <c r="D848" s="29">
        <v>20</v>
      </c>
      <c r="E848" s="29">
        <v>20</v>
      </c>
      <c r="F848" s="29">
        <v>0.371</v>
      </c>
      <c r="G848">
        <v>7.42</v>
      </c>
    </row>
    <row r="849" spans="1:7" customFormat="1" hidden="1" x14ac:dyDescent="0.25">
      <c r="A849" t="s">
        <v>6</v>
      </c>
      <c r="B849" t="s">
        <v>1725</v>
      </c>
      <c r="C849" t="s">
        <v>1726</v>
      </c>
      <c r="D849" s="29">
        <v>40</v>
      </c>
      <c r="E849" s="29">
        <v>40</v>
      </c>
      <c r="F849" s="29">
        <v>0.36699999999999999</v>
      </c>
      <c r="G849">
        <v>14.68</v>
      </c>
    </row>
    <row r="850" spans="1:7" customFormat="1" hidden="1" x14ac:dyDescent="0.25">
      <c r="A850" t="s">
        <v>6</v>
      </c>
      <c r="B850" t="s">
        <v>1727</v>
      </c>
      <c r="C850" t="s">
        <v>1728</v>
      </c>
      <c r="D850" s="29">
        <v>88</v>
      </c>
      <c r="E850" s="29">
        <v>88</v>
      </c>
      <c r="F850" s="29">
        <v>0.49399999999999999</v>
      </c>
      <c r="G850">
        <v>43.472000000000001</v>
      </c>
    </row>
    <row r="851" spans="1:7" customFormat="1" hidden="1" x14ac:dyDescent="0.25">
      <c r="A851" t="s">
        <v>6</v>
      </c>
      <c r="B851" t="s">
        <v>1729</v>
      </c>
      <c r="C851" t="s">
        <v>1730</v>
      </c>
      <c r="D851" s="29">
        <v>208</v>
      </c>
      <c r="E851" s="29">
        <v>208</v>
      </c>
      <c r="F851" s="29">
        <v>0.42799999999999999</v>
      </c>
      <c r="G851">
        <v>89.024000000000001</v>
      </c>
    </row>
    <row r="852" spans="1:7" customFormat="1" hidden="1" x14ac:dyDescent="0.25">
      <c r="A852" t="s">
        <v>6</v>
      </c>
      <c r="B852" t="s">
        <v>1731</v>
      </c>
      <c r="C852" t="s">
        <v>1732</v>
      </c>
      <c r="D852" s="29">
        <v>40</v>
      </c>
      <c r="E852" s="29">
        <v>40</v>
      </c>
      <c r="F852" s="29">
        <v>0.51100000000000001</v>
      </c>
      <c r="G852">
        <v>20.440000000000001</v>
      </c>
    </row>
    <row r="853" spans="1:7" customFormat="1" hidden="1" x14ac:dyDescent="0.25">
      <c r="A853" t="s">
        <v>6</v>
      </c>
      <c r="B853" t="s">
        <v>1733</v>
      </c>
      <c r="C853" t="s">
        <v>1734</v>
      </c>
      <c r="D853" s="29">
        <v>72</v>
      </c>
      <c r="E853" s="29">
        <v>72</v>
      </c>
      <c r="F853" s="29">
        <v>0.28299999999999997</v>
      </c>
      <c r="G853">
        <v>20.376000000000001</v>
      </c>
    </row>
    <row r="854" spans="1:7" customFormat="1" hidden="1" x14ac:dyDescent="0.25">
      <c r="A854" t="s">
        <v>6</v>
      </c>
      <c r="B854" t="s">
        <v>1735</v>
      </c>
      <c r="C854" t="s">
        <v>1736</v>
      </c>
      <c r="D854" s="29">
        <v>44</v>
      </c>
      <c r="E854" s="29">
        <v>44</v>
      </c>
      <c r="F854" s="29">
        <v>0.28299999999999997</v>
      </c>
      <c r="G854">
        <v>12.452</v>
      </c>
    </row>
    <row r="855" spans="1:7" customFormat="1" hidden="1" x14ac:dyDescent="0.25">
      <c r="A855" t="s">
        <v>6</v>
      </c>
      <c r="B855" t="s">
        <v>1737</v>
      </c>
      <c r="C855" t="s">
        <v>1738</v>
      </c>
      <c r="D855" s="29">
        <v>144</v>
      </c>
      <c r="E855" s="29">
        <v>144</v>
      </c>
      <c r="F855" s="29">
        <v>0.35199999999999998</v>
      </c>
      <c r="G855">
        <v>50.688000000000002</v>
      </c>
    </row>
    <row r="856" spans="1:7" customFormat="1" hidden="1" x14ac:dyDescent="0.25">
      <c r="A856" t="s">
        <v>6</v>
      </c>
      <c r="B856" t="s">
        <v>1739</v>
      </c>
      <c r="C856" t="s">
        <v>1740</v>
      </c>
      <c r="D856" s="29">
        <v>228</v>
      </c>
      <c r="E856" s="29">
        <v>228</v>
      </c>
      <c r="F856" s="29">
        <v>1.234</v>
      </c>
      <c r="G856">
        <v>281.35199999999998</v>
      </c>
    </row>
    <row r="857" spans="1:7" customFormat="1" hidden="1" x14ac:dyDescent="0.25">
      <c r="A857" t="s">
        <v>6</v>
      </c>
      <c r="B857" t="s">
        <v>1741</v>
      </c>
      <c r="C857" t="s">
        <v>1742</v>
      </c>
      <c r="D857" s="29">
        <v>6</v>
      </c>
      <c r="E857" s="29">
        <v>6</v>
      </c>
      <c r="F857" s="29">
        <v>0.70799999999999996</v>
      </c>
      <c r="G857">
        <v>4.2480000000000002</v>
      </c>
    </row>
    <row r="858" spans="1:7" customFormat="1" hidden="1" x14ac:dyDescent="0.25">
      <c r="A858" t="s">
        <v>6</v>
      </c>
      <c r="B858" t="s">
        <v>1743</v>
      </c>
      <c r="C858" t="s">
        <v>1744</v>
      </c>
      <c r="D858" s="29">
        <v>24</v>
      </c>
      <c r="E858" s="29">
        <v>24</v>
      </c>
      <c r="F858" s="29">
        <v>0.70699999999999996</v>
      </c>
      <c r="G858">
        <v>16.968</v>
      </c>
    </row>
    <row r="859" spans="1:7" customFormat="1" hidden="1" x14ac:dyDescent="0.25">
      <c r="A859" t="s">
        <v>6</v>
      </c>
      <c r="B859" t="s">
        <v>1745</v>
      </c>
      <c r="C859" t="s">
        <v>1746</v>
      </c>
      <c r="D859" s="29">
        <v>96</v>
      </c>
      <c r="E859" s="29">
        <v>96</v>
      </c>
      <c r="F859" s="29">
        <v>0.35799999999999998</v>
      </c>
      <c r="G859">
        <v>34.368000000000002</v>
      </c>
    </row>
    <row r="860" spans="1:7" customFormat="1" hidden="1" x14ac:dyDescent="0.25">
      <c r="A860" t="s">
        <v>6</v>
      </c>
      <c r="B860" t="s">
        <v>1747</v>
      </c>
      <c r="C860" t="s">
        <v>1748</v>
      </c>
      <c r="D860" s="29">
        <v>8</v>
      </c>
      <c r="E860" s="29">
        <v>8</v>
      </c>
      <c r="F860" s="29">
        <v>0.221</v>
      </c>
      <c r="G860">
        <v>1.768</v>
      </c>
    </row>
    <row r="861" spans="1:7" customFormat="1" hidden="1" x14ac:dyDescent="0.25">
      <c r="A861" t="s">
        <v>6</v>
      </c>
      <c r="B861" t="s">
        <v>1749</v>
      </c>
      <c r="C861" t="s">
        <v>1750</v>
      </c>
      <c r="D861" s="29">
        <v>6</v>
      </c>
      <c r="E861" s="29">
        <v>6</v>
      </c>
      <c r="F861" s="29">
        <v>0.32600000000000001</v>
      </c>
      <c r="G861">
        <v>1.956</v>
      </c>
    </row>
    <row r="862" spans="1:7" customFormat="1" hidden="1" x14ac:dyDescent="0.25">
      <c r="A862" t="s">
        <v>6</v>
      </c>
      <c r="B862" t="s">
        <v>1751</v>
      </c>
      <c r="C862" t="s">
        <v>1752</v>
      </c>
      <c r="D862" s="29">
        <v>4</v>
      </c>
      <c r="E862" s="29">
        <v>4</v>
      </c>
      <c r="F862" s="29">
        <v>0.39900000000000002</v>
      </c>
      <c r="G862">
        <v>1.5960000000000001</v>
      </c>
    </row>
    <row r="863" spans="1:7" customFormat="1" hidden="1" x14ac:dyDescent="0.25">
      <c r="A863" t="s">
        <v>6</v>
      </c>
      <c r="B863" t="s">
        <v>1753</v>
      </c>
      <c r="C863" t="s">
        <v>1754</v>
      </c>
      <c r="D863" s="29">
        <v>28</v>
      </c>
      <c r="E863" s="29">
        <v>28</v>
      </c>
      <c r="F863" s="29">
        <v>0.41199999999999998</v>
      </c>
      <c r="G863">
        <v>11.536</v>
      </c>
    </row>
    <row r="864" spans="1:7" customFormat="1" hidden="1" x14ac:dyDescent="0.25">
      <c r="A864" t="s">
        <v>6</v>
      </c>
      <c r="B864" t="s">
        <v>1755</v>
      </c>
      <c r="C864" t="s">
        <v>1756</v>
      </c>
      <c r="D864" s="29">
        <v>28</v>
      </c>
      <c r="E864" s="29">
        <v>28</v>
      </c>
      <c r="F864" s="29">
        <v>0.376</v>
      </c>
      <c r="G864">
        <v>10.528</v>
      </c>
    </row>
    <row r="865" spans="1:7" customFormat="1" hidden="1" x14ac:dyDescent="0.25">
      <c r="A865" t="s">
        <v>6</v>
      </c>
      <c r="B865" t="s">
        <v>1757</v>
      </c>
      <c r="C865" t="s">
        <v>1758</v>
      </c>
      <c r="D865" s="29">
        <v>24</v>
      </c>
      <c r="E865" s="29">
        <v>24</v>
      </c>
      <c r="F865" s="29">
        <v>0.55800000000000005</v>
      </c>
      <c r="G865">
        <v>13.391999999999999</v>
      </c>
    </row>
    <row r="866" spans="1:7" customFormat="1" hidden="1" x14ac:dyDescent="0.25">
      <c r="A866" t="s">
        <v>6</v>
      </c>
      <c r="B866" t="s">
        <v>1759</v>
      </c>
      <c r="C866" t="s">
        <v>1760</v>
      </c>
      <c r="D866" s="29">
        <v>124</v>
      </c>
      <c r="E866" s="29">
        <v>124</v>
      </c>
      <c r="F866" s="29">
        <v>0.441</v>
      </c>
      <c r="G866">
        <v>54.683999999999997</v>
      </c>
    </row>
    <row r="867" spans="1:7" customFormat="1" hidden="1" x14ac:dyDescent="0.25">
      <c r="A867" t="s">
        <v>6</v>
      </c>
      <c r="B867" t="s">
        <v>1761</v>
      </c>
      <c r="C867" t="s">
        <v>1762</v>
      </c>
      <c r="D867" s="29">
        <v>96</v>
      </c>
      <c r="E867" s="29">
        <v>96</v>
      </c>
      <c r="F867" s="29">
        <v>0.44900000000000001</v>
      </c>
      <c r="G867">
        <v>43.103999999999999</v>
      </c>
    </row>
    <row r="868" spans="1:7" customFormat="1" hidden="1" x14ac:dyDescent="0.25">
      <c r="A868" t="s">
        <v>6</v>
      </c>
      <c r="B868" t="s">
        <v>1763</v>
      </c>
      <c r="C868" t="s">
        <v>1764</v>
      </c>
      <c r="D868" s="29">
        <v>176</v>
      </c>
      <c r="E868" s="29">
        <v>176</v>
      </c>
      <c r="F868" s="29">
        <v>0.32200000000000001</v>
      </c>
      <c r="G868">
        <v>56.671999999999997</v>
      </c>
    </row>
    <row r="869" spans="1:7" customFormat="1" hidden="1" x14ac:dyDescent="0.25">
      <c r="A869" t="s">
        <v>6</v>
      </c>
      <c r="B869" t="s">
        <v>1765</v>
      </c>
      <c r="C869" t="s">
        <v>1766</v>
      </c>
      <c r="D869" s="29">
        <v>2</v>
      </c>
      <c r="E869" s="29">
        <v>2</v>
      </c>
      <c r="F869" s="29">
        <v>0</v>
      </c>
      <c r="G869">
        <v>0</v>
      </c>
    </row>
    <row r="870" spans="1:7" customFormat="1" hidden="1" x14ac:dyDescent="0.25">
      <c r="A870" t="s">
        <v>6</v>
      </c>
      <c r="B870" t="s">
        <v>1767</v>
      </c>
      <c r="C870" t="s">
        <v>1768</v>
      </c>
      <c r="D870" s="29">
        <v>12</v>
      </c>
      <c r="E870" s="29">
        <v>12</v>
      </c>
      <c r="F870" s="29">
        <v>0.60399999999999998</v>
      </c>
      <c r="G870">
        <v>7.2480000000000002</v>
      </c>
    </row>
    <row r="871" spans="1:7" customFormat="1" hidden="1" x14ac:dyDescent="0.25">
      <c r="A871" t="s">
        <v>6</v>
      </c>
      <c r="B871" t="s">
        <v>1769</v>
      </c>
      <c r="C871" t="s">
        <v>1770</v>
      </c>
      <c r="D871" s="29">
        <v>12</v>
      </c>
      <c r="E871" s="29">
        <v>12</v>
      </c>
      <c r="F871" s="29">
        <v>0.30399999999999999</v>
      </c>
      <c r="G871">
        <v>3.6480000000000001</v>
      </c>
    </row>
    <row r="872" spans="1:7" customFormat="1" hidden="1" x14ac:dyDescent="0.25">
      <c r="A872" t="s">
        <v>6</v>
      </c>
      <c r="B872" t="s">
        <v>1771</v>
      </c>
      <c r="C872" t="s">
        <v>1772</v>
      </c>
      <c r="D872" s="29">
        <v>12</v>
      </c>
      <c r="E872" s="29">
        <v>12</v>
      </c>
      <c r="F872" s="29">
        <v>0.45100000000000001</v>
      </c>
      <c r="G872">
        <v>5.4119999999999999</v>
      </c>
    </row>
    <row r="873" spans="1:7" customFormat="1" hidden="1" x14ac:dyDescent="0.25">
      <c r="A873" t="s">
        <v>6</v>
      </c>
      <c r="B873" t="s">
        <v>1773</v>
      </c>
      <c r="C873" t="s">
        <v>1774</v>
      </c>
      <c r="D873" s="29">
        <v>104</v>
      </c>
      <c r="E873" s="29">
        <v>104</v>
      </c>
      <c r="F873" s="29">
        <v>0.30099999999999999</v>
      </c>
      <c r="G873">
        <v>31.303999999999998</v>
      </c>
    </row>
    <row r="874" spans="1:7" customFormat="1" hidden="1" x14ac:dyDescent="0.25">
      <c r="A874" t="s">
        <v>6</v>
      </c>
      <c r="B874" t="s">
        <v>1775</v>
      </c>
      <c r="C874" t="s">
        <v>1776</v>
      </c>
      <c r="D874" s="29">
        <v>224</v>
      </c>
      <c r="E874" s="29">
        <v>224</v>
      </c>
      <c r="F874" s="29">
        <v>0.30099999999999999</v>
      </c>
      <c r="G874">
        <v>67.424000000000007</v>
      </c>
    </row>
    <row r="875" spans="1:7" customFormat="1" hidden="1" x14ac:dyDescent="0.25">
      <c r="A875" t="s">
        <v>6</v>
      </c>
      <c r="B875" t="s">
        <v>1777</v>
      </c>
      <c r="C875" t="s">
        <v>1778</v>
      </c>
      <c r="D875" s="29">
        <v>92</v>
      </c>
      <c r="E875" s="29">
        <v>92</v>
      </c>
      <c r="F875" s="29">
        <v>0.17599999999999999</v>
      </c>
      <c r="G875">
        <v>16.192</v>
      </c>
    </row>
    <row r="876" spans="1:7" customFormat="1" hidden="1" x14ac:dyDescent="0.25">
      <c r="A876" t="s">
        <v>6</v>
      </c>
      <c r="B876" t="s">
        <v>1779</v>
      </c>
      <c r="C876" t="s">
        <v>1780</v>
      </c>
      <c r="D876" s="29">
        <v>8</v>
      </c>
      <c r="E876" s="29">
        <v>8</v>
      </c>
      <c r="F876" s="29">
        <v>0.39100000000000001</v>
      </c>
      <c r="G876">
        <v>3.1280000000000001</v>
      </c>
    </row>
    <row r="877" spans="1:7" customFormat="1" hidden="1" x14ac:dyDescent="0.25">
      <c r="A877" t="s">
        <v>6</v>
      </c>
      <c r="B877" t="s">
        <v>1781</v>
      </c>
      <c r="C877" t="s">
        <v>1782</v>
      </c>
      <c r="D877" s="29">
        <v>8</v>
      </c>
      <c r="E877" s="29">
        <v>8</v>
      </c>
      <c r="F877" s="29">
        <v>0.42599999999999999</v>
      </c>
      <c r="G877">
        <v>3.4079999999999999</v>
      </c>
    </row>
    <row r="878" spans="1:7" customFormat="1" hidden="1" x14ac:dyDescent="0.25">
      <c r="A878" t="s">
        <v>6</v>
      </c>
      <c r="B878" t="s">
        <v>1783</v>
      </c>
      <c r="C878" t="s">
        <v>1784</v>
      </c>
      <c r="D878" s="29">
        <v>8</v>
      </c>
      <c r="E878" s="29">
        <v>8</v>
      </c>
      <c r="F878" s="29">
        <v>0.39800000000000002</v>
      </c>
      <c r="G878">
        <v>3.1840000000000002</v>
      </c>
    </row>
    <row r="879" spans="1:7" customFormat="1" hidden="1" x14ac:dyDescent="0.25">
      <c r="A879" t="s">
        <v>6</v>
      </c>
      <c r="B879" t="s">
        <v>1785</v>
      </c>
      <c r="C879" t="s">
        <v>1786</v>
      </c>
      <c r="D879" s="29">
        <v>44</v>
      </c>
      <c r="E879" s="29">
        <v>44</v>
      </c>
      <c r="F879" s="29">
        <v>0.35699999999999998</v>
      </c>
      <c r="G879">
        <v>15.708</v>
      </c>
    </row>
    <row r="880" spans="1:7" customFormat="1" hidden="1" x14ac:dyDescent="0.25">
      <c r="A880" t="s">
        <v>6</v>
      </c>
      <c r="B880" t="s">
        <v>1787</v>
      </c>
      <c r="C880" t="s">
        <v>1788</v>
      </c>
      <c r="D880" s="29">
        <v>92</v>
      </c>
      <c r="E880" s="29">
        <v>92</v>
      </c>
      <c r="F880" s="29">
        <v>0.372</v>
      </c>
      <c r="G880">
        <v>34.223999999999997</v>
      </c>
    </row>
    <row r="881" spans="1:7" customFormat="1" hidden="1" x14ac:dyDescent="0.25">
      <c r="A881" t="s">
        <v>6</v>
      </c>
      <c r="B881" t="s">
        <v>1789</v>
      </c>
      <c r="C881" t="s">
        <v>1790</v>
      </c>
      <c r="D881" s="29">
        <v>2</v>
      </c>
      <c r="E881" s="29">
        <v>2</v>
      </c>
      <c r="F881" s="29">
        <v>0.55400000000000005</v>
      </c>
      <c r="G881">
        <v>1.1080000000000001</v>
      </c>
    </row>
    <row r="882" spans="1:7" customFormat="1" hidden="1" x14ac:dyDescent="0.25">
      <c r="A882" t="s">
        <v>6</v>
      </c>
      <c r="B882" t="s">
        <v>1791</v>
      </c>
      <c r="C882" t="s">
        <v>1792</v>
      </c>
      <c r="D882" s="29">
        <v>2</v>
      </c>
      <c r="E882" s="29">
        <v>2</v>
      </c>
      <c r="F882" s="29">
        <v>0.55700000000000005</v>
      </c>
      <c r="G882">
        <v>1.1140000000000001</v>
      </c>
    </row>
    <row r="883" spans="1:7" customFormat="1" hidden="1" x14ac:dyDescent="0.25">
      <c r="A883" t="s">
        <v>6</v>
      </c>
      <c r="B883" t="s">
        <v>1793</v>
      </c>
      <c r="C883" t="s">
        <v>1794</v>
      </c>
      <c r="D883" s="29">
        <v>8</v>
      </c>
      <c r="E883" s="29">
        <v>8</v>
      </c>
      <c r="F883" s="29">
        <v>0.36299999999999999</v>
      </c>
      <c r="G883">
        <v>2.9039999999999999</v>
      </c>
    </row>
    <row r="884" spans="1:7" customFormat="1" hidden="1" x14ac:dyDescent="0.25">
      <c r="A884" t="s">
        <v>6</v>
      </c>
      <c r="B884" t="s">
        <v>1795</v>
      </c>
      <c r="C884" t="s">
        <v>1796</v>
      </c>
      <c r="D884" s="29">
        <v>2</v>
      </c>
      <c r="E884" s="29">
        <v>2</v>
      </c>
      <c r="F884" s="29">
        <v>0</v>
      </c>
      <c r="G884">
        <v>0</v>
      </c>
    </row>
    <row r="885" spans="1:7" customFormat="1" hidden="1" x14ac:dyDescent="0.25">
      <c r="A885" t="s">
        <v>6</v>
      </c>
      <c r="B885" t="s">
        <v>1797</v>
      </c>
      <c r="C885" t="s">
        <v>1798</v>
      </c>
      <c r="D885" s="29">
        <v>8</v>
      </c>
      <c r="E885" s="29">
        <v>8</v>
      </c>
      <c r="F885" s="29">
        <v>0.443</v>
      </c>
      <c r="G885">
        <v>3.544</v>
      </c>
    </row>
    <row r="886" spans="1:7" customFormat="1" hidden="1" x14ac:dyDescent="0.25">
      <c r="A886" t="s">
        <v>6</v>
      </c>
      <c r="B886" t="s">
        <v>1799</v>
      </c>
      <c r="C886" t="s">
        <v>1800</v>
      </c>
      <c r="D886" s="29">
        <v>124</v>
      </c>
      <c r="E886" s="29">
        <v>124</v>
      </c>
      <c r="F886" s="29">
        <v>0.40600000000000003</v>
      </c>
      <c r="G886">
        <v>50.344000000000001</v>
      </c>
    </row>
    <row r="887" spans="1:7" customFormat="1" hidden="1" x14ac:dyDescent="0.25">
      <c r="A887" t="s">
        <v>6</v>
      </c>
      <c r="B887" t="s">
        <v>1801</v>
      </c>
      <c r="C887" t="s">
        <v>1802</v>
      </c>
      <c r="D887" s="29">
        <v>4</v>
      </c>
      <c r="E887" s="29">
        <v>4</v>
      </c>
      <c r="F887" s="29">
        <v>0</v>
      </c>
      <c r="G887">
        <v>0</v>
      </c>
    </row>
    <row r="888" spans="1:7" customFormat="1" hidden="1" x14ac:dyDescent="0.25">
      <c r="A888" t="s">
        <v>6</v>
      </c>
      <c r="B888" t="s">
        <v>1803</v>
      </c>
      <c r="C888" t="s">
        <v>1804</v>
      </c>
      <c r="D888" s="29">
        <v>112</v>
      </c>
      <c r="E888" s="29">
        <v>112</v>
      </c>
      <c r="F888" s="29">
        <v>0.307</v>
      </c>
      <c r="G888">
        <v>34.384</v>
      </c>
    </row>
    <row r="889" spans="1:7" customFormat="1" hidden="1" x14ac:dyDescent="0.25">
      <c r="A889" t="s">
        <v>6</v>
      </c>
      <c r="B889" t="s">
        <v>1805</v>
      </c>
      <c r="C889" t="s">
        <v>1806</v>
      </c>
      <c r="D889" s="29">
        <v>78</v>
      </c>
      <c r="E889" s="29">
        <v>78</v>
      </c>
      <c r="F889" s="29">
        <v>0.91500000000000004</v>
      </c>
      <c r="G889">
        <v>71.37</v>
      </c>
    </row>
    <row r="890" spans="1:7" customFormat="1" hidden="1" x14ac:dyDescent="0.25">
      <c r="A890" t="s">
        <v>6</v>
      </c>
      <c r="B890" t="s">
        <v>1807</v>
      </c>
      <c r="C890" t="s">
        <v>1808</v>
      </c>
      <c r="D890" s="29">
        <v>8</v>
      </c>
      <c r="E890" s="29">
        <v>8</v>
      </c>
      <c r="F890" s="29">
        <v>0.29699999999999999</v>
      </c>
      <c r="G890">
        <v>2.3759999999999999</v>
      </c>
    </row>
    <row r="891" spans="1:7" customFormat="1" hidden="1" x14ac:dyDescent="0.25">
      <c r="A891" t="s">
        <v>6</v>
      </c>
      <c r="B891" t="s">
        <v>1809</v>
      </c>
      <c r="C891" t="s">
        <v>1810</v>
      </c>
      <c r="D891" s="29">
        <v>40</v>
      </c>
      <c r="E891" s="29">
        <v>40</v>
      </c>
      <c r="F891" s="29">
        <v>0.3</v>
      </c>
      <c r="G891">
        <v>12</v>
      </c>
    </row>
    <row r="892" spans="1:7" customFormat="1" hidden="1" x14ac:dyDescent="0.25">
      <c r="A892" t="s">
        <v>6</v>
      </c>
      <c r="B892" t="s">
        <v>1811</v>
      </c>
      <c r="C892" t="s">
        <v>1812</v>
      </c>
      <c r="D892" s="29">
        <v>56</v>
      </c>
      <c r="E892" s="29">
        <v>56</v>
      </c>
      <c r="F892" s="29">
        <v>0.27</v>
      </c>
      <c r="G892">
        <v>15.12</v>
      </c>
    </row>
    <row r="893" spans="1:7" customFormat="1" hidden="1" x14ac:dyDescent="0.25">
      <c r="A893" t="s">
        <v>6</v>
      </c>
      <c r="B893" t="s">
        <v>1813</v>
      </c>
      <c r="C893" t="s">
        <v>1814</v>
      </c>
      <c r="D893" s="29">
        <v>13</v>
      </c>
      <c r="E893" s="29">
        <v>13</v>
      </c>
      <c r="F893" s="29">
        <v>0.33700000000000002</v>
      </c>
      <c r="G893">
        <v>4.3810000000000002</v>
      </c>
    </row>
    <row r="894" spans="1:7" customFormat="1" hidden="1" x14ac:dyDescent="0.25">
      <c r="A894" t="s">
        <v>6</v>
      </c>
      <c r="B894" t="s">
        <v>1815</v>
      </c>
      <c r="C894" t="s">
        <v>1816</v>
      </c>
      <c r="D894" s="29">
        <v>12</v>
      </c>
      <c r="E894" s="29">
        <v>12</v>
      </c>
      <c r="F894" s="29">
        <v>0.61699999999999999</v>
      </c>
      <c r="G894">
        <v>7.4039999999999999</v>
      </c>
    </row>
    <row r="895" spans="1:7" customFormat="1" hidden="1" x14ac:dyDescent="0.25">
      <c r="A895" t="s">
        <v>6</v>
      </c>
      <c r="B895" t="s">
        <v>1817</v>
      </c>
      <c r="C895" t="s">
        <v>1818</v>
      </c>
      <c r="D895" s="29">
        <v>68</v>
      </c>
      <c r="E895" s="29">
        <v>68</v>
      </c>
      <c r="F895" s="29">
        <v>0.45200000000000001</v>
      </c>
      <c r="G895">
        <v>30.736000000000001</v>
      </c>
    </row>
    <row r="896" spans="1:7" customFormat="1" hidden="1" x14ac:dyDescent="0.25">
      <c r="A896" t="s">
        <v>6</v>
      </c>
      <c r="B896" t="s">
        <v>1819</v>
      </c>
      <c r="C896" t="s">
        <v>1820</v>
      </c>
      <c r="D896" s="29">
        <v>8</v>
      </c>
      <c r="E896" s="29">
        <v>8</v>
      </c>
      <c r="F896" s="29">
        <v>0.54600000000000004</v>
      </c>
      <c r="G896">
        <v>4.3680000000000003</v>
      </c>
    </row>
    <row r="897" spans="1:7" customFormat="1" hidden="1" x14ac:dyDescent="0.25">
      <c r="A897" t="s">
        <v>6</v>
      </c>
      <c r="B897" t="s">
        <v>1821</v>
      </c>
      <c r="C897" t="s">
        <v>1822</v>
      </c>
      <c r="D897" s="29">
        <v>6</v>
      </c>
      <c r="E897" s="29">
        <v>6</v>
      </c>
      <c r="F897" s="29">
        <v>0.71599999999999997</v>
      </c>
      <c r="G897">
        <v>4.2960000000000003</v>
      </c>
    </row>
    <row r="898" spans="1:7" customFormat="1" hidden="1" x14ac:dyDescent="0.25">
      <c r="A898" t="s">
        <v>6</v>
      </c>
      <c r="B898" t="s">
        <v>1823</v>
      </c>
      <c r="C898" t="s">
        <v>1824</v>
      </c>
      <c r="D898" s="29">
        <v>32</v>
      </c>
      <c r="E898" s="29">
        <v>32</v>
      </c>
      <c r="F898" s="29">
        <v>0.41699999999999998</v>
      </c>
      <c r="G898">
        <v>13.343999999999999</v>
      </c>
    </row>
    <row r="899" spans="1:7" customFormat="1" hidden="1" x14ac:dyDescent="0.25">
      <c r="A899" t="s">
        <v>6</v>
      </c>
      <c r="B899" t="s">
        <v>1825</v>
      </c>
      <c r="C899" t="s">
        <v>1826</v>
      </c>
      <c r="D899" s="29">
        <v>8</v>
      </c>
      <c r="E899" s="29">
        <v>8</v>
      </c>
      <c r="F899" s="29">
        <v>0.33600000000000002</v>
      </c>
      <c r="G899">
        <v>2.6880000000000002</v>
      </c>
    </row>
    <row r="900" spans="1:7" customFormat="1" hidden="1" x14ac:dyDescent="0.25">
      <c r="A900" t="s">
        <v>6</v>
      </c>
      <c r="B900" t="s">
        <v>1827</v>
      </c>
      <c r="C900" t="s">
        <v>1828</v>
      </c>
      <c r="D900" s="29">
        <v>4</v>
      </c>
      <c r="E900" s="29">
        <v>4</v>
      </c>
      <c r="F900" s="29">
        <v>0.45</v>
      </c>
      <c r="G900">
        <v>1.8</v>
      </c>
    </row>
    <row r="901" spans="1:7" customFormat="1" hidden="1" x14ac:dyDescent="0.25">
      <c r="A901" t="s">
        <v>6</v>
      </c>
      <c r="B901" t="s">
        <v>1829</v>
      </c>
      <c r="C901" t="s">
        <v>1830</v>
      </c>
      <c r="D901" s="29">
        <v>92</v>
      </c>
      <c r="E901" s="29">
        <v>92</v>
      </c>
      <c r="F901" s="29">
        <v>0.28699999999999998</v>
      </c>
      <c r="G901">
        <v>26.404</v>
      </c>
    </row>
    <row r="902" spans="1:7" customFormat="1" hidden="1" x14ac:dyDescent="0.25">
      <c r="A902" t="s">
        <v>6</v>
      </c>
      <c r="B902" t="s">
        <v>1831</v>
      </c>
      <c r="C902" t="s">
        <v>1832</v>
      </c>
      <c r="D902" s="29">
        <v>52</v>
      </c>
      <c r="E902" s="29">
        <v>52</v>
      </c>
      <c r="F902" s="29">
        <v>0.28899999999999998</v>
      </c>
      <c r="G902">
        <v>15.028</v>
      </c>
    </row>
    <row r="903" spans="1:7" customFormat="1" hidden="1" x14ac:dyDescent="0.25">
      <c r="A903" t="s">
        <v>6</v>
      </c>
      <c r="B903" t="s">
        <v>1833</v>
      </c>
      <c r="C903" t="s">
        <v>1834</v>
      </c>
      <c r="D903" s="29">
        <v>8</v>
      </c>
      <c r="E903" s="29">
        <v>8</v>
      </c>
      <c r="F903" s="29">
        <v>0.496</v>
      </c>
      <c r="G903">
        <v>3.968</v>
      </c>
    </row>
    <row r="904" spans="1:7" customFormat="1" hidden="1" x14ac:dyDescent="0.25">
      <c r="A904" t="s">
        <v>6</v>
      </c>
      <c r="B904" t="s">
        <v>1835</v>
      </c>
      <c r="C904" t="s">
        <v>1836</v>
      </c>
      <c r="D904" s="29">
        <v>396</v>
      </c>
      <c r="E904" s="29">
        <v>396</v>
      </c>
      <c r="F904" s="29">
        <v>0.38</v>
      </c>
      <c r="G904">
        <v>150.47999999999999</v>
      </c>
    </row>
    <row r="905" spans="1:7" customFormat="1" hidden="1" x14ac:dyDescent="0.25">
      <c r="A905" t="s">
        <v>6</v>
      </c>
      <c r="B905" t="s">
        <v>1837</v>
      </c>
      <c r="C905" t="s">
        <v>1838</v>
      </c>
      <c r="D905" s="29">
        <v>4</v>
      </c>
      <c r="E905" s="29">
        <v>4</v>
      </c>
      <c r="F905" s="29">
        <v>0.32200000000000001</v>
      </c>
      <c r="G905">
        <v>1.288</v>
      </c>
    </row>
    <row r="906" spans="1:7" customFormat="1" hidden="1" x14ac:dyDescent="0.25">
      <c r="A906" t="s">
        <v>6</v>
      </c>
      <c r="B906" t="s">
        <v>1839</v>
      </c>
      <c r="C906" t="s">
        <v>1840</v>
      </c>
      <c r="D906" s="29">
        <v>8</v>
      </c>
      <c r="E906" s="29">
        <v>8</v>
      </c>
      <c r="F906" s="29">
        <v>0.50800000000000001</v>
      </c>
      <c r="G906">
        <v>4.0640000000000001</v>
      </c>
    </row>
    <row r="907" spans="1:7" customFormat="1" hidden="1" x14ac:dyDescent="0.25">
      <c r="A907" t="s">
        <v>6</v>
      </c>
      <c r="B907" t="s">
        <v>1841</v>
      </c>
      <c r="C907" t="s">
        <v>1842</v>
      </c>
      <c r="D907" s="29">
        <v>8</v>
      </c>
      <c r="E907" s="29">
        <v>8</v>
      </c>
      <c r="F907" s="29">
        <v>0.3</v>
      </c>
      <c r="G907">
        <v>2.4</v>
      </c>
    </row>
    <row r="908" spans="1:7" customFormat="1" hidden="1" x14ac:dyDescent="0.25">
      <c r="A908" t="s">
        <v>6</v>
      </c>
      <c r="B908" t="s">
        <v>1843</v>
      </c>
      <c r="C908" t="s">
        <v>1844</v>
      </c>
      <c r="D908" s="29">
        <v>36</v>
      </c>
      <c r="E908" s="29">
        <v>36</v>
      </c>
      <c r="F908" s="29">
        <v>0.38400000000000001</v>
      </c>
      <c r="G908">
        <v>13.824</v>
      </c>
    </row>
    <row r="909" spans="1:7" customFormat="1" hidden="1" x14ac:dyDescent="0.25">
      <c r="A909" t="s">
        <v>6</v>
      </c>
      <c r="B909" t="s">
        <v>1845</v>
      </c>
      <c r="C909" t="s">
        <v>1846</v>
      </c>
      <c r="D909" s="29">
        <v>32</v>
      </c>
      <c r="E909" s="29">
        <v>32</v>
      </c>
      <c r="F909" s="29">
        <v>0.42499999999999999</v>
      </c>
      <c r="G909">
        <v>13.6</v>
      </c>
    </row>
    <row r="910" spans="1:7" customFormat="1" hidden="1" x14ac:dyDescent="0.25">
      <c r="A910" t="s">
        <v>6</v>
      </c>
      <c r="B910" t="s">
        <v>1847</v>
      </c>
      <c r="C910" t="s">
        <v>1848</v>
      </c>
      <c r="D910" s="29">
        <v>186</v>
      </c>
      <c r="E910" s="29">
        <v>186</v>
      </c>
      <c r="F910" s="29">
        <v>0.78800000000000003</v>
      </c>
      <c r="G910">
        <v>146.56800000000001</v>
      </c>
    </row>
    <row r="911" spans="1:7" customFormat="1" hidden="1" x14ac:dyDescent="0.25">
      <c r="A911" t="s">
        <v>6</v>
      </c>
      <c r="B911" t="s">
        <v>1849</v>
      </c>
      <c r="C911" t="s">
        <v>1850</v>
      </c>
      <c r="D911" s="29">
        <v>16</v>
      </c>
      <c r="E911" s="29">
        <v>16</v>
      </c>
      <c r="F911" s="29">
        <v>0.311</v>
      </c>
      <c r="G911">
        <v>4.976</v>
      </c>
    </row>
    <row r="912" spans="1:7" customFormat="1" hidden="1" x14ac:dyDescent="0.25">
      <c r="A912" t="s">
        <v>6</v>
      </c>
      <c r="B912" t="s">
        <v>1851</v>
      </c>
      <c r="C912" t="s">
        <v>1852</v>
      </c>
      <c r="D912" s="29">
        <v>4</v>
      </c>
      <c r="E912" s="29">
        <v>4</v>
      </c>
      <c r="F912" s="29">
        <v>0.31900000000000001</v>
      </c>
      <c r="G912">
        <v>1.276</v>
      </c>
    </row>
    <row r="913" spans="1:7" customFormat="1" hidden="1" x14ac:dyDescent="0.25">
      <c r="A913" t="s">
        <v>6</v>
      </c>
      <c r="B913" t="s">
        <v>1853</v>
      </c>
      <c r="C913" t="s">
        <v>1854</v>
      </c>
      <c r="D913" s="29">
        <v>8</v>
      </c>
      <c r="E913" s="29">
        <v>8</v>
      </c>
      <c r="F913" s="29">
        <v>0.32600000000000001</v>
      </c>
      <c r="G913">
        <v>2.6080000000000001</v>
      </c>
    </row>
    <row r="914" spans="1:7" customFormat="1" hidden="1" x14ac:dyDescent="0.25">
      <c r="A914" t="s">
        <v>6</v>
      </c>
      <c r="B914" t="s">
        <v>1855</v>
      </c>
      <c r="C914" t="s">
        <v>1856</v>
      </c>
      <c r="D914" s="29">
        <v>24</v>
      </c>
      <c r="E914" s="29">
        <v>24</v>
      </c>
      <c r="F914" s="29">
        <v>0.33100000000000002</v>
      </c>
      <c r="G914">
        <v>7.944</v>
      </c>
    </row>
    <row r="915" spans="1:7" customFormat="1" hidden="1" x14ac:dyDescent="0.25">
      <c r="A915" t="s">
        <v>6</v>
      </c>
      <c r="B915" t="s">
        <v>1857</v>
      </c>
      <c r="C915" t="s">
        <v>1858</v>
      </c>
      <c r="D915" s="29">
        <v>8</v>
      </c>
      <c r="E915" s="29">
        <v>8</v>
      </c>
      <c r="F915" s="29">
        <v>0.40799999999999997</v>
      </c>
      <c r="G915">
        <v>3.2639999999999998</v>
      </c>
    </row>
    <row r="916" spans="1:7" customFormat="1" hidden="1" x14ac:dyDescent="0.25">
      <c r="A916" t="s">
        <v>6</v>
      </c>
      <c r="B916" t="s">
        <v>1859</v>
      </c>
      <c r="C916" t="s">
        <v>1860</v>
      </c>
      <c r="D916" s="29">
        <v>24</v>
      </c>
      <c r="E916" s="29">
        <v>24</v>
      </c>
      <c r="F916" s="29">
        <v>0.504</v>
      </c>
      <c r="G916">
        <v>12.096</v>
      </c>
    </row>
    <row r="917" spans="1:7" customFormat="1" hidden="1" x14ac:dyDescent="0.25">
      <c r="A917" t="s">
        <v>6</v>
      </c>
      <c r="B917" t="s">
        <v>1861</v>
      </c>
      <c r="C917" t="s">
        <v>1862</v>
      </c>
      <c r="D917" s="29">
        <v>28</v>
      </c>
      <c r="E917" s="29">
        <v>28</v>
      </c>
      <c r="F917" s="29">
        <v>0.252</v>
      </c>
      <c r="G917">
        <v>7.056</v>
      </c>
    </row>
    <row r="918" spans="1:7" customFormat="1" hidden="1" x14ac:dyDescent="0.25">
      <c r="A918" t="s">
        <v>6</v>
      </c>
      <c r="B918" t="s">
        <v>1863</v>
      </c>
      <c r="C918" t="s">
        <v>1864</v>
      </c>
      <c r="D918" s="29">
        <v>12</v>
      </c>
      <c r="E918" s="29">
        <v>12</v>
      </c>
      <c r="F918" s="29">
        <v>0.251</v>
      </c>
      <c r="G918">
        <v>3.012</v>
      </c>
    </row>
    <row r="919" spans="1:7" customFormat="1" hidden="1" x14ac:dyDescent="0.25">
      <c r="A919" t="s">
        <v>6</v>
      </c>
      <c r="B919" t="s">
        <v>1865</v>
      </c>
      <c r="C919" t="s">
        <v>1866</v>
      </c>
      <c r="D919" s="29">
        <v>2</v>
      </c>
      <c r="E919" s="29">
        <v>2</v>
      </c>
      <c r="F919" s="29">
        <v>0.32800000000000001</v>
      </c>
      <c r="G919">
        <v>0.65600000000000003</v>
      </c>
    </row>
    <row r="920" spans="1:7" customFormat="1" hidden="1" x14ac:dyDescent="0.25">
      <c r="A920" t="s">
        <v>6</v>
      </c>
      <c r="B920" t="s">
        <v>1867</v>
      </c>
      <c r="C920" t="s">
        <v>1868</v>
      </c>
      <c r="D920" s="29">
        <v>4</v>
      </c>
      <c r="E920" s="29">
        <v>4</v>
      </c>
      <c r="F920" s="29">
        <v>0.36</v>
      </c>
      <c r="G920">
        <v>1.44</v>
      </c>
    </row>
    <row r="921" spans="1:7" customFormat="1" hidden="1" x14ac:dyDescent="0.25">
      <c r="A921" t="s">
        <v>6</v>
      </c>
      <c r="B921" t="s">
        <v>1869</v>
      </c>
      <c r="C921" t="s">
        <v>1870</v>
      </c>
      <c r="D921" s="29">
        <v>200</v>
      </c>
      <c r="E921" s="29">
        <v>200</v>
      </c>
      <c r="F921" s="29">
        <v>0.378</v>
      </c>
      <c r="G921">
        <v>75.599999999999994</v>
      </c>
    </row>
    <row r="922" spans="1:7" customFormat="1" hidden="1" x14ac:dyDescent="0.25">
      <c r="A922" t="s">
        <v>6</v>
      </c>
      <c r="B922" t="s">
        <v>1871</v>
      </c>
      <c r="C922" t="s">
        <v>1872</v>
      </c>
      <c r="D922" s="29">
        <v>8</v>
      </c>
      <c r="E922" s="29">
        <v>8</v>
      </c>
      <c r="F922" s="29">
        <v>0.46700000000000003</v>
      </c>
      <c r="G922">
        <v>3.7360000000000002</v>
      </c>
    </row>
    <row r="923" spans="1:7" customFormat="1" hidden="1" x14ac:dyDescent="0.25">
      <c r="A923" t="s">
        <v>6</v>
      </c>
      <c r="B923" t="s">
        <v>1873</v>
      </c>
      <c r="C923" t="s">
        <v>1874</v>
      </c>
      <c r="D923" s="29">
        <v>10</v>
      </c>
      <c r="E923" s="29">
        <v>10</v>
      </c>
      <c r="F923" s="29">
        <v>0.59399999999999997</v>
      </c>
      <c r="G923">
        <v>5.94</v>
      </c>
    </row>
    <row r="924" spans="1:7" customFormat="1" hidden="1" x14ac:dyDescent="0.25">
      <c r="A924" t="s">
        <v>6</v>
      </c>
      <c r="B924" t="s">
        <v>1875</v>
      </c>
      <c r="C924" t="s">
        <v>1876</v>
      </c>
      <c r="D924" s="29">
        <v>8</v>
      </c>
      <c r="E924" s="29">
        <v>8</v>
      </c>
      <c r="F924" s="29">
        <v>0.436</v>
      </c>
      <c r="G924">
        <v>3.488</v>
      </c>
    </row>
    <row r="925" spans="1:7" customFormat="1" hidden="1" x14ac:dyDescent="0.25">
      <c r="A925" t="s">
        <v>6</v>
      </c>
      <c r="B925" t="s">
        <v>1877</v>
      </c>
      <c r="C925" t="s">
        <v>1878</v>
      </c>
      <c r="D925" s="29">
        <v>28</v>
      </c>
      <c r="E925" s="29">
        <v>28</v>
      </c>
      <c r="F925" s="29">
        <v>0.30299999999999999</v>
      </c>
      <c r="G925">
        <v>8.484</v>
      </c>
    </row>
    <row r="926" spans="1:7" customFormat="1" hidden="1" x14ac:dyDescent="0.25">
      <c r="A926" t="s">
        <v>6</v>
      </c>
      <c r="B926" t="s">
        <v>9560</v>
      </c>
      <c r="C926" t="s">
        <v>9561</v>
      </c>
      <c r="D926" s="29">
        <v>12</v>
      </c>
      <c r="E926" s="29">
        <v>12</v>
      </c>
      <c r="F926" s="29">
        <v>0.30399999999999999</v>
      </c>
      <c r="G926">
        <v>3.6480000000000001</v>
      </c>
    </row>
    <row r="927" spans="1:7" customFormat="1" hidden="1" x14ac:dyDescent="0.25">
      <c r="A927" t="s">
        <v>6</v>
      </c>
      <c r="B927" t="s">
        <v>1879</v>
      </c>
      <c r="C927" t="s">
        <v>1880</v>
      </c>
      <c r="D927" s="29">
        <v>4</v>
      </c>
      <c r="E927" s="29">
        <v>4</v>
      </c>
      <c r="F927" s="29">
        <v>0.378</v>
      </c>
      <c r="G927">
        <v>1.512</v>
      </c>
    </row>
    <row r="928" spans="1:7" customFormat="1" hidden="1" x14ac:dyDescent="0.25">
      <c r="A928" t="s">
        <v>6</v>
      </c>
      <c r="B928" t="s">
        <v>1881</v>
      </c>
      <c r="C928" t="s">
        <v>1882</v>
      </c>
      <c r="D928" s="29">
        <v>8</v>
      </c>
      <c r="E928" s="29">
        <v>8</v>
      </c>
      <c r="F928" s="29">
        <v>0.28000000000000003</v>
      </c>
      <c r="G928">
        <v>2.2400000000000002</v>
      </c>
    </row>
    <row r="929" spans="1:7" customFormat="1" hidden="1" x14ac:dyDescent="0.25">
      <c r="A929" t="s">
        <v>6</v>
      </c>
      <c r="B929" t="s">
        <v>1883</v>
      </c>
      <c r="C929" t="s">
        <v>1884</v>
      </c>
      <c r="D929" s="29">
        <v>8</v>
      </c>
      <c r="E929" s="29">
        <v>8</v>
      </c>
      <c r="F929" s="29">
        <v>0.28100000000000003</v>
      </c>
      <c r="G929">
        <v>2.2480000000000002</v>
      </c>
    </row>
    <row r="930" spans="1:7" customFormat="1" hidden="1" x14ac:dyDescent="0.25">
      <c r="A930" t="s">
        <v>6</v>
      </c>
      <c r="B930" t="s">
        <v>1885</v>
      </c>
      <c r="C930" t="s">
        <v>1886</v>
      </c>
      <c r="D930" s="29">
        <v>20</v>
      </c>
      <c r="E930" s="29">
        <v>20</v>
      </c>
      <c r="F930" s="29">
        <v>0.47099999999999997</v>
      </c>
      <c r="G930">
        <v>9.42</v>
      </c>
    </row>
    <row r="931" spans="1:7" customFormat="1" hidden="1" x14ac:dyDescent="0.25">
      <c r="A931" t="s">
        <v>6</v>
      </c>
      <c r="B931" t="s">
        <v>1887</v>
      </c>
      <c r="C931" t="s">
        <v>1888</v>
      </c>
      <c r="D931" s="29">
        <v>164</v>
      </c>
      <c r="E931" s="29">
        <v>164</v>
      </c>
      <c r="F931" s="29">
        <v>0.378</v>
      </c>
      <c r="G931">
        <v>61.991999999999997</v>
      </c>
    </row>
    <row r="932" spans="1:7" customFormat="1" hidden="1" x14ac:dyDescent="0.25">
      <c r="A932" t="s">
        <v>6</v>
      </c>
      <c r="B932" t="s">
        <v>1889</v>
      </c>
      <c r="C932" t="s">
        <v>1890</v>
      </c>
      <c r="D932" s="29">
        <v>440</v>
      </c>
      <c r="E932" s="29">
        <v>440</v>
      </c>
      <c r="F932" s="29">
        <v>0.38100000000000001</v>
      </c>
      <c r="G932">
        <v>167.64</v>
      </c>
    </row>
    <row r="933" spans="1:7" customFormat="1" hidden="1" x14ac:dyDescent="0.25">
      <c r="A933" t="s">
        <v>6</v>
      </c>
      <c r="B933" t="s">
        <v>1891</v>
      </c>
      <c r="C933" t="s">
        <v>1892</v>
      </c>
      <c r="D933" s="29">
        <v>28</v>
      </c>
      <c r="E933" s="29">
        <v>28</v>
      </c>
      <c r="F933" s="29">
        <v>0.376</v>
      </c>
      <c r="G933">
        <v>10.528</v>
      </c>
    </row>
    <row r="934" spans="1:7" customFormat="1" hidden="1" x14ac:dyDescent="0.25">
      <c r="A934" t="s">
        <v>6</v>
      </c>
      <c r="B934" t="s">
        <v>1893</v>
      </c>
      <c r="C934" t="s">
        <v>1894</v>
      </c>
      <c r="D934" s="29">
        <v>12</v>
      </c>
      <c r="E934" s="29">
        <v>12</v>
      </c>
      <c r="F934" s="29">
        <v>0.39400000000000002</v>
      </c>
      <c r="G934">
        <v>4.7279999999999998</v>
      </c>
    </row>
    <row r="935" spans="1:7" customFormat="1" hidden="1" x14ac:dyDescent="0.25">
      <c r="A935" t="s">
        <v>6</v>
      </c>
      <c r="B935" t="s">
        <v>1895</v>
      </c>
      <c r="C935" t="s">
        <v>1896</v>
      </c>
      <c r="D935" s="29">
        <v>16</v>
      </c>
      <c r="E935" s="29">
        <v>16</v>
      </c>
      <c r="F935" s="29">
        <v>0.38800000000000001</v>
      </c>
      <c r="G935">
        <v>6.2080000000000002</v>
      </c>
    </row>
    <row r="936" spans="1:7" customFormat="1" hidden="1" x14ac:dyDescent="0.25">
      <c r="A936" t="s">
        <v>6</v>
      </c>
      <c r="B936" t="s">
        <v>1897</v>
      </c>
      <c r="C936" t="s">
        <v>1898</v>
      </c>
      <c r="D936" s="29">
        <v>60</v>
      </c>
      <c r="E936" s="29">
        <v>60</v>
      </c>
      <c r="F936" s="29">
        <v>0.42599999999999999</v>
      </c>
      <c r="G936">
        <v>25.56</v>
      </c>
    </row>
    <row r="937" spans="1:7" customFormat="1" hidden="1" x14ac:dyDescent="0.25">
      <c r="A937" t="s">
        <v>6</v>
      </c>
      <c r="B937" t="s">
        <v>1899</v>
      </c>
      <c r="C937" t="s">
        <v>1900</v>
      </c>
      <c r="D937" s="29">
        <v>36</v>
      </c>
      <c r="E937" s="29">
        <v>36</v>
      </c>
      <c r="F937" s="29">
        <v>0.42299999999999999</v>
      </c>
      <c r="G937">
        <v>15.228</v>
      </c>
    </row>
    <row r="938" spans="1:7" customFormat="1" hidden="1" x14ac:dyDescent="0.25">
      <c r="A938" t="s">
        <v>6</v>
      </c>
      <c r="B938" t="s">
        <v>1901</v>
      </c>
      <c r="C938" t="s">
        <v>1902</v>
      </c>
      <c r="D938" s="29">
        <v>4</v>
      </c>
      <c r="E938" s="29">
        <v>4</v>
      </c>
      <c r="F938" s="29">
        <v>0.42</v>
      </c>
      <c r="G938">
        <v>1.68</v>
      </c>
    </row>
    <row r="939" spans="1:7" customFormat="1" hidden="1" x14ac:dyDescent="0.25">
      <c r="A939" t="s">
        <v>6</v>
      </c>
      <c r="B939" t="s">
        <v>1903</v>
      </c>
      <c r="C939" t="s">
        <v>1904</v>
      </c>
      <c r="D939" s="29">
        <v>16</v>
      </c>
      <c r="E939" s="29">
        <v>16</v>
      </c>
      <c r="F939" s="29">
        <v>0.56000000000000005</v>
      </c>
      <c r="G939">
        <v>8.9600000000000009</v>
      </c>
    </row>
    <row r="940" spans="1:7" customFormat="1" hidden="1" x14ac:dyDescent="0.25">
      <c r="A940" t="s">
        <v>6</v>
      </c>
      <c r="B940" t="s">
        <v>1905</v>
      </c>
      <c r="C940" t="s">
        <v>1906</v>
      </c>
      <c r="D940" s="29">
        <v>764</v>
      </c>
      <c r="E940" s="29">
        <v>764</v>
      </c>
      <c r="F940" s="29">
        <v>0.19600000000000001</v>
      </c>
      <c r="G940">
        <v>149.744</v>
      </c>
    </row>
    <row r="941" spans="1:7" customFormat="1" hidden="1" x14ac:dyDescent="0.25">
      <c r="A941" t="s">
        <v>6</v>
      </c>
      <c r="B941" t="s">
        <v>1907</v>
      </c>
      <c r="C941" t="s">
        <v>1908</v>
      </c>
      <c r="D941" s="29">
        <v>508</v>
      </c>
      <c r="E941" s="29">
        <v>508</v>
      </c>
      <c r="F941" s="29">
        <v>0.19600000000000001</v>
      </c>
      <c r="G941">
        <v>99.567999999999998</v>
      </c>
    </row>
    <row r="942" spans="1:7" customFormat="1" hidden="1" x14ac:dyDescent="0.25">
      <c r="A942" t="s">
        <v>6</v>
      </c>
      <c r="B942" t="s">
        <v>1909</v>
      </c>
      <c r="C942" t="s">
        <v>1910</v>
      </c>
      <c r="D942" s="29">
        <v>88</v>
      </c>
      <c r="E942" s="29">
        <v>88</v>
      </c>
      <c r="F942" s="29">
        <v>0.35299999999999998</v>
      </c>
      <c r="G942">
        <v>31.064</v>
      </c>
    </row>
    <row r="943" spans="1:7" customFormat="1" hidden="1" x14ac:dyDescent="0.25">
      <c r="A943" t="s">
        <v>6</v>
      </c>
      <c r="B943" t="s">
        <v>1911</v>
      </c>
      <c r="C943" t="s">
        <v>1912</v>
      </c>
      <c r="D943" s="29">
        <v>8</v>
      </c>
      <c r="E943" s="29">
        <v>8</v>
      </c>
      <c r="F943" s="29">
        <v>0.35299999999999998</v>
      </c>
      <c r="G943">
        <v>2.8239999999999998</v>
      </c>
    </row>
    <row r="944" spans="1:7" customFormat="1" hidden="1" x14ac:dyDescent="0.25">
      <c r="A944" t="s">
        <v>6</v>
      </c>
      <c r="B944" t="s">
        <v>1913</v>
      </c>
      <c r="C944" t="s">
        <v>1914</v>
      </c>
      <c r="D944" s="29">
        <v>30</v>
      </c>
      <c r="E944" s="29">
        <v>30</v>
      </c>
      <c r="F944" s="29">
        <v>1.1339999999999999</v>
      </c>
      <c r="G944">
        <v>34.020000000000003</v>
      </c>
    </row>
    <row r="945" spans="1:7" customFormat="1" hidden="1" x14ac:dyDescent="0.25">
      <c r="A945" t="s">
        <v>6</v>
      </c>
      <c r="B945" t="s">
        <v>1915</v>
      </c>
      <c r="C945" t="s">
        <v>1916</v>
      </c>
      <c r="D945" s="29">
        <v>136</v>
      </c>
      <c r="E945" s="29">
        <v>136</v>
      </c>
      <c r="F945" s="29">
        <v>0.33700000000000002</v>
      </c>
      <c r="G945">
        <v>45.832000000000001</v>
      </c>
    </row>
    <row r="946" spans="1:7" customFormat="1" hidden="1" x14ac:dyDescent="0.25">
      <c r="A946" t="s">
        <v>6</v>
      </c>
      <c r="B946" t="s">
        <v>1917</v>
      </c>
      <c r="C946" t="s">
        <v>1918</v>
      </c>
      <c r="D946" s="29">
        <v>112</v>
      </c>
      <c r="E946" s="29">
        <v>112</v>
      </c>
      <c r="F946" s="29">
        <v>0.34100000000000003</v>
      </c>
      <c r="G946">
        <v>38.192</v>
      </c>
    </row>
    <row r="947" spans="1:7" customFormat="1" hidden="1" x14ac:dyDescent="0.25">
      <c r="A947" t="s">
        <v>6</v>
      </c>
      <c r="B947" t="s">
        <v>1919</v>
      </c>
      <c r="C947" t="s">
        <v>1920</v>
      </c>
      <c r="D947" s="29">
        <v>32</v>
      </c>
      <c r="E947" s="29">
        <v>32</v>
      </c>
      <c r="F947" s="29">
        <v>0.38100000000000001</v>
      </c>
      <c r="G947">
        <v>12.192</v>
      </c>
    </row>
    <row r="948" spans="1:7" customFormat="1" hidden="1" x14ac:dyDescent="0.25">
      <c r="A948" t="s">
        <v>6</v>
      </c>
      <c r="B948" t="s">
        <v>1921</v>
      </c>
      <c r="C948" t="s">
        <v>1922</v>
      </c>
      <c r="D948" s="29">
        <v>160</v>
      </c>
      <c r="E948" s="29">
        <v>160</v>
      </c>
      <c r="F948" s="29">
        <v>0.35599999999999998</v>
      </c>
      <c r="G948">
        <v>56.96</v>
      </c>
    </row>
    <row r="949" spans="1:7" customFormat="1" hidden="1" x14ac:dyDescent="0.25">
      <c r="A949" t="s">
        <v>6</v>
      </c>
      <c r="B949" t="s">
        <v>1923</v>
      </c>
      <c r="C949" t="s">
        <v>1924</v>
      </c>
      <c r="D949" s="29">
        <v>1328</v>
      </c>
      <c r="E949" s="29">
        <v>1328</v>
      </c>
      <c r="F949" s="29">
        <v>0.35399999999999998</v>
      </c>
      <c r="G949">
        <v>470.11200000000002</v>
      </c>
    </row>
    <row r="950" spans="1:7" customFormat="1" hidden="1" x14ac:dyDescent="0.25">
      <c r="A950" t="s">
        <v>6</v>
      </c>
      <c r="B950" t="s">
        <v>1925</v>
      </c>
      <c r="C950" t="s">
        <v>1926</v>
      </c>
      <c r="D950" s="29">
        <v>6</v>
      </c>
      <c r="E950" s="29">
        <v>6</v>
      </c>
      <c r="F950" s="29">
        <v>0.49299999999999999</v>
      </c>
      <c r="G950">
        <v>2.9580000000000002</v>
      </c>
    </row>
    <row r="951" spans="1:7" customFormat="1" hidden="1" x14ac:dyDescent="0.25">
      <c r="A951" t="s">
        <v>6</v>
      </c>
      <c r="B951" t="s">
        <v>1927</v>
      </c>
      <c r="C951" t="s">
        <v>1928</v>
      </c>
      <c r="D951" s="29">
        <v>8</v>
      </c>
      <c r="E951" s="29">
        <v>8</v>
      </c>
      <c r="F951" s="29">
        <v>0.49</v>
      </c>
      <c r="G951">
        <v>3.92</v>
      </c>
    </row>
    <row r="952" spans="1:7" customFormat="1" hidden="1" x14ac:dyDescent="0.25">
      <c r="A952" t="s">
        <v>6</v>
      </c>
      <c r="B952" t="s">
        <v>1929</v>
      </c>
      <c r="C952" t="s">
        <v>1930</v>
      </c>
      <c r="D952" s="29">
        <v>28</v>
      </c>
      <c r="E952" s="29">
        <v>28</v>
      </c>
      <c r="F952" s="29">
        <v>0.14399999999999999</v>
      </c>
      <c r="G952">
        <v>4.032</v>
      </c>
    </row>
    <row r="953" spans="1:7" customFormat="1" hidden="1" x14ac:dyDescent="0.25">
      <c r="A953" t="s">
        <v>6</v>
      </c>
      <c r="B953" t="s">
        <v>1931</v>
      </c>
      <c r="C953" t="s">
        <v>1932</v>
      </c>
      <c r="D953" s="29">
        <v>4</v>
      </c>
      <c r="E953" s="29">
        <v>4</v>
      </c>
      <c r="F953" s="29">
        <v>0.42199999999999999</v>
      </c>
      <c r="G953">
        <v>1.6879999999999999</v>
      </c>
    </row>
    <row r="954" spans="1:7" customFormat="1" hidden="1" x14ac:dyDescent="0.25">
      <c r="A954" t="s">
        <v>6</v>
      </c>
      <c r="B954" t="s">
        <v>1933</v>
      </c>
      <c r="C954" t="s">
        <v>1934</v>
      </c>
      <c r="D954" s="29">
        <v>44</v>
      </c>
      <c r="E954" s="29">
        <v>44</v>
      </c>
      <c r="F954" s="29">
        <v>0.436</v>
      </c>
      <c r="G954">
        <v>19.184000000000001</v>
      </c>
    </row>
    <row r="955" spans="1:7" customFormat="1" hidden="1" x14ac:dyDescent="0.25">
      <c r="A955" t="s">
        <v>6</v>
      </c>
      <c r="B955" t="s">
        <v>1935</v>
      </c>
      <c r="C955" t="s">
        <v>1936</v>
      </c>
      <c r="D955" s="29">
        <v>3</v>
      </c>
      <c r="E955" s="29">
        <v>3</v>
      </c>
      <c r="F955" s="29">
        <v>0.33300000000000002</v>
      </c>
      <c r="G955">
        <v>0.999</v>
      </c>
    </row>
    <row r="956" spans="1:7" customFormat="1" hidden="1" x14ac:dyDescent="0.25">
      <c r="A956" t="s">
        <v>6</v>
      </c>
      <c r="B956" t="s">
        <v>1937</v>
      </c>
      <c r="C956" t="s">
        <v>1938</v>
      </c>
      <c r="D956" s="29">
        <v>36</v>
      </c>
      <c r="E956" s="29">
        <v>36</v>
      </c>
      <c r="F956" s="29">
        <v>0.34300000000000003</v>
      </c>
      <c r="G956">
        <v>12.348000000000001</v>
      </c>
    </row>
    <row r="957" spans="1:7" customFormat="1" hidden="1" x14ac:dyDescent="0.25">
      <c r="A957" t="s">
        <v>6</v>
      </c>
      <c r="B957" t="s">
        <v>1939</v>
      </c>
      <c r="C957" t="s">
        <v>1940</v>
      </c>
      <c r="D957" s="29">
        <v>336</v>
      </c>
      <c r="E957" s="29">
        <v>336</v>
      </c>
      <c r="F957" s="29">
        <v>0.34200000000000003</v>
      </c>
      <c r="G957">
        <v>114.91200000000001</v>
      </c>
    </row>
    <row r="958" spans="1:7" customFormat="1" hidden="1" x14ac:dyDescent="0.25">
      <c r="A958" t="s">
        <v>6</v>
      </c>
      <c r="B958" t="s">
        <v>1941</v>
      </c>
      <c r="C958" t="s">
        <v>1942</v>
      </c>
      <c r="D958" s="29">
        <v>4</v>
      </c>
      <c r="E958" s="29">
        <v>4</v>
      </c>
      <c r="F958" s="29">
        <v>0.36799999999999999</v>
      </c>
      <c r="G958">
        <v>1.472</v>
      </c>
    </row>
    <row r="959" spans="1:7" customFormat="1" hidden="1" x14ac:dyDescent="0.25">
      <c r="A959" t="s">
        <v>6</v>
      </c>
      <c r="B959" t="s">
        <v>1943</v>
      </c>
      <c r="C959" t="s">
        <v>1944</v>
      </c>
      <c r="D959" s="29">
        <v>12</v>
      </c>
      <c r="E959" s="29">
        <v>12</v>
      </c>
      <c r="F959" s="29">
        <v>0.39400000000000002</v>
      </c>
      <c r="G959">
        <v>4.7279999999999998</v>
      </c>
    </row>
    <row r="960" spans="1:7" customFormat="1" hidden="1" x14ac:dyDescent="0.25">
      <c r="A960" t="s">
        <v>6</v>
      </c>
      <c r="B960" t="s">
        <v>1945</v>
      </c>
      <c r="C960" t="s">
        <v>1946</v>
      </c>
      <c r="D960" s="29">
        <v>8</v>
      </c>
      <c r="E960" s="29">
        <v>8</v>
      </c>
      <c r="F960" s="29">
        <v>0.38800000000000001</v>
      </c>
      <c r="G960">
        <v>3.1040000000000001</v>
      </c>
    </row>
    <row r="961" spans="1:7" customFormat="1" hidden="1" x14ac:dyDescent="0.25">
      <c r="A961" t="s">
        <v>6</v>
      </c>
      <c r="B961" t="s">
        <v>1947</v>
      </c>
      <c r="C961" t="s">
        <v>1948</v>
      </c>
      <c r="D961" s="29">
        <v>72</v>
      </c>
      <c r="E961" s="29">
        <v>72</v>
      </c>
      <c r="F961" s="29">
        <v>0.38700000000000001</v>
      </c>
      <c r="G961">
        <v>27.864000000000001</v>
      </c>
    </row>
    <row r="962" spans="1:7" customFormat="1" hidden="1" x14ac:dyDescent="0.25">
      <c r="A962" t="s">
        <v>6</v>
      </c>
      <c r="B962" t="s">
        <v>1949</v>
      </c>
      <c r="C962" t="s">
        <v>1950</v>
      </c>
      <c r="D962" s="29">
        <v>4</v>
      </c>
      <c r="E962" s="29">
        <v>4</v>
      </c>
      <c r="F962" s="29">
        <v>0.39900000000000002</v>
      </c>
      <c r="G962">
        <v>1.5960000000000001</v>
      </c>
    </row>
    <row r="963" spans="1:7" customFormat="1" hidden="1" x14ac:dyDescent="0.25">
      <c r="A963" t="s">
        <v>6</v>
      </c>
      <c r="B963" t="s">
        <v>1951</v>
      </c>
      <c r="C963" t="s">
        <v>1952</v>
      </c>
      <c r="D963" s="29">
        <v>76</v>
      </c>
      <c r="E963" s="29">
        <v>76</v>
      </c>
      <c r="F963" s="29">
        <v>0.39500000000000002</v>
      </c>
      <c r="G963">
        <v>30.02</v>
      </c>
    </row>
    <row r="964" spans="1:7" customFormat="1" hidden="1" x14ac:dyDescent="0.25">
      <c r="A964" t="s">
        <v>6</v>
      </c>
      <c r="B964" t="s">
        <v>1953</v>
      </c>
      <c r="C964" t="s">
        <v>1954</v>
      </c>
      <c r="D964" s="29">
        <v>8</v>
      </c>
      <c r="E964" s="29">
        <v>8</v>
      </c>
      <c r="F964" s="29">
        <v>0.40400000000000003</v>
      </c>
      <c r="G964">
        <v>3.2320000000000002</v>
      </c>
    </row>
    <row r="965" spans="1:7" customFormat="1" hidden="1" x14ac:dyDescent="0.25">
      <c r="A965" t="s">
        <v>6</v>
      </c>
      <c r="B965" t="s">
        <v>1955</v>
      </c>
      <c r="C965" t="s">
        <v>1956</v>
      </c>
      <c r="D965" s="29">
        <v>8</v>
      </c>
      <c r="E965" s="29">
        <v>8</v>
      </c>
      <c r="F965" s="29">
        <v>0.46400000000000002</v>
      </c>
      <c r="G965">
        <v>3.7120000000000002</v>
      </c>
    </row>
    <row r="966" spans="1:7" customFormat="1" hidden="1" x14ac:dyDescent="0.25">
      <c r="A966" t="s">
        <v>6</v>
      </c>
      <c r="B966" t="s">
        <v>1957</v>
      </c>
      <c r="C966" t="s">
        <v>1958</v>
      </c>
      <c r="D966" s="29">
        <v>192</v>
      </c>
      <c r="E966" s="29">
        <v>192</v>
      </c>
      <c r="F966" s="29">
        <v>0.69799999999999995</v>
      </c>
      <c r="G966">
        <v>134.01599999999999</v>
      </c>
    </row>
    <row r="967" spans="1:7" customFormat="1" hidden="1" x14ac:dyDescent="0.25">
      <c r="A967" t="s">
        <v>6</v>
      </c>
      <c r="B967" t="s">
        <v>1959</v>
      </c>
      <c r="C967" t="s">
        <v>1960</v>
      </c>
      <c r="D967" s="29">
        <v>32</v>
      </c>
      <c r="E967" s="29">
        <v>32</v>
      </c>
      <c r="F967" s="29">
        <v>0.37</v>
      </c>
      <c r="G967">
        <v>11.84</v>
      </c>
    </row>
    <row r="968" spans="1:7" customFormat="1" hidden="1" x14ac:dyDescent="0.25">
      <c r="A968" t="s">
        <v>6</v>
      </c>
      <c r="B968" t="s">
        <v>1961</v>
      </c>
      <c r="C968" t="s">
        <v>1962</v>
      </c>
      <c r="D968" s="29">
        <v>144</v>
      </c>
      <c r="E968" s="29">
        <v>144</v>
      </c>
      <c r="F968" s="29">
        <v>0.37</v>
      </c>
      <c r="G968">
        <v>53.28</v>
      </c>
    </row>
    <row r="969" spans="1:7" customFormat="1" hidden="1" x14ac:dyDescent="0.25">
      <c r="A969" t="s">
        <v>6</v>
      </c>
      <c r="B969" t="s">
        <v>1963</v>
      </c>
      <c r="C969" t="s">
        <v>1964</v>
      </c>
      <c r="D969" s="29">
        <v>128</v>
      </c>
      <c r="E969" s="29">
        <v>128</v>
      </c>
      <c r="F969" s="29">
        <v>0.38900000000000001</v>
      </c>
      <c r="G969">
        <v>49.792000000000002</v>
      </c>
    </row>
    <row r="970" spans="1:7" customFormat="1" hidden="1" x14ac:dyDescent="0.25">
      <c r="A970" t="s">
        <v>6</v>
      </c>
      <c r="B970" t="s">
        <v>1965</v>
      </c>
      <c r="C970" t="s">
        <v>1966</v>
      </c>
      <c r="D970" s="29">
        <v>102</v>
      </c>
      <c r="E970" s="29">
        <v>102</v>
      </c>
      <c r="F970" s="29">
        <v>0.215</v>
      </c>
      <c r="G970">
        <v>21.93</v>
      </c>
    </row>
    <row r="971" spans="1:7" customFormat="1" hidden="1" x14ac:dyDescent="0.25">
      <c r="A971" t="s">
        <v>6</v>
      </c>
      <c r="B971" t="s">
        <v>1967</v>
      </c>
      <c r="C971" t="s">
        <v>1968</v>
      </c>
      <c r="D971" s="29">
        <v>90</v>
      </c>
      <c r="E971" s="29">
        <v>90</v>
      </c>
      <c r="F971" s="29">
        <v>0.216</v>
      </c>
      <c r="G971">
        <v>19.440000000000001</v>
      </c>
    </row>
    <row r="972" spans="1:7" customFormat="1" hidden="1" x14ac:dyDescent="0.25">
      <c r="A972" t="s">
        <v>6</v>
      </c>
      <c r="B972" t="s">
        <v>1969</v>
      </c>
      <c r="C972" t="s">
        <v>1970</v>
      </c>
      <c r="D972" s="29">
        <v>8</v>
      </c>
      <c r="E972" s="29">
        <v>8</v>
      </c>
      <c r="F972" s="29">
        <v>0.44400000000000001</v>
      </c>
      <c r="G972">
        <v>3.552</v>
      </c>
    </row>
    <row r="973" spans="1:7" customFormat="1" hidden="1" x14ac:dyDescent="0.25">
      <c r="A973" t="s">
        <v>6</v>
      </c>
      <c r="B973" t="s">
        <v>1971</v>
      </c>
      <c r="C973" t="s">
        <v>1972</v>
      </c>
      <c r="D973" s="29">
        <v>780</v>
      </c>
      <c r="E973" s="29">
        <v>780</v>
      </c>
      <c r="F973" s="29">
        <v>0.156</v>
      </c>
      <c r="G973">
        <v>121.68</v>
      </c>
    </row>
    <row r="974" spans="1:7" customFormat="1" hidden="1" x14ac:dyDescent="0.25">
      <c r="A974" t="s">
        <v>6</v>
      </c>
      <c r="B974" t="s">
        <v>1973</v>
      </c>
      <c r="C974" t="s">
        <v>1974</v>
      </c>
      <c r="D974" s="29">
        <v>564</v>
      </c>
      <c r="E974" s="29">
        <v>564</v>
      </c>
      <c r="F974" s="29">
        <v>0.158</v>
      </c>
      <c r="G974">
        <v>89.111999999999995</v>
      </c>
    </row>
    <row r="975" spans="1:7" customFormat="1" hidden="1" x14ac:dyDescent="0.25">
      <c r="A975" t="s">
        <v>6</v>
      </c>
      <c r="B975" t="s">
        <v>1975</v>
      </c>
      <c r="C975" t="s">
        <v>1976</v>
      </c>
      <c r="D975" s="29">
        <v>72</v>
      </c>
      <c r="E975" s="29">
        <v>72</v>
      </c>
      <c r="F975" s="29">
        <v>0.20699999999999999</v>
      </c>
      <c r="G975">
        <v>14.904</v>
      </c>
    </row>
    <row r="976" spans="1:7" customFormat="1" hidden="1" x14ac:dyDescent="0.25">
      <c r="A976" t="s">
        <v>6</v>
      </c>
      <c r="B976" t="s">
        <v>1977</v>
      </c>
      <c r="C976" t="s">
        <v>1978</v>
      </c>
      <c r="D976" s="29">
        <v>40</v>
      </c>
      <c r="E976" s="29">
        <v>40</v>
      </c>
      <c r="F976" s="29">
        <v>0.23</v>
      </c>
      <c r="G976">
        <v>9.1999999999999993</v>
      </c>
    </row>
    <row r="977" spans="1:7" customFormat="1" hidden="1" x14ac:dyDescent="0.25">
      <c r="A977" t="s">
        <v>6</v>
      </c>
      <c r="B977" t="s">
        <v>1979</v>
      </c>
      <c r="C977" t="s">
        <v>1980</v>
      </c>
      <c r="D977" s="29">
        <v>8</v>
      </c>
      <c r="E977" s="29">
        <v>8</v>
      </c>
      <c r="F977" s="29">
        <v>0.248</v>
      </c>
      <c r="G977">
        <v>1.984</v>
      </c>
    </row>
    <row r="978" spans="1:7" customFormat="1" hidden="1" x14ac:dyDescent="0.25">
      <c r="A978" t="s">
        <v>6</v>
      </c>
      <c r="B978" t="s">
        <v>1981</v>
      </c>
      <c r="C978" t="s">
        <v>1982</v>
      </c>
      <c r="D978" s="29">
        <v>1224</v>
      </c>
      <c r="E978" s="29">
        <v>1224</v>
      </c>
      <c r="F978" s="29">
        <v>0.34499999999999997</v>
      </c>
      <c r="G978">
        <v>422.28</v>
      </c>
    </row>
    <row r="979" spans="1:7" customFormat="1" hidden="1" x14ac:dyDescent="0.25">
      <c r="A979" t="s">
        <v>6</v>
      </c>
      <c r="B979" t="s">
        <v>1983</v>
      </c>
      <c r="C979" t="s">
        <v>1984</v>
      </c>
      <c r="D979" s="29">
        <v>1224</v>
      </c>
      <c r="E979" s="29">
        <v>1224</v>
      </c>
      <c r="F979" s="29">
        <v>0.36</v>
      </c>
      <c r="G979">
        <v>440.64</v>
      </c>
    </row>
    <row r="980" spans="1:7" customFormat="1" hidden="1" x14ac:dyDescent="0.25">
      <c r="A980" t="s">
        <v>6</v>
      </c>
      <c r="B980" t="s">
        <v>1985</v>
      </c>
      <c r="C980" t="s">
        <v>1986</v>
      </c>
      <c r="D980" s="29">
        <v>27</v>
      </c>
      <c r="E980" s="29">
        <v>27</v>
      </c>
      <c r="F980" s="29">
        <v>0.27</v>
      </c>
      <c r="G980">
        <v>7.29</v>
      </c>
    </row>
    <row r="981" spans="1:7" customFormat="1" hidden="1" x14ac:dyDescent="0.25">
      <c r="A981" t="s">
        <v>6</v>
      </c>
      <c r="B981" t="s">
        <v>1987</v>
      </c>
      <c r="C981" t="s">
        <v>1988</v>
      </c>
      <c r="D981" s="29">
        <v>80</v>
      </c>
      <c r="E981" s="29">
        <v>80</v>
      </c>
      <c r="F981" s="29">
        <v>0.45800000000000002</v>
      </c>
      <c r="G981">
        <v>36.64</v>
      </c>
    </row>
    <row r="982" spans="1:7" customFormat="1" hidden="1" x14ac:dyDescent="0.25">
      <c r="A982" t="s">
        <v>6</v>
      </c>
      <c r="B982" t="s">
        <v>1989</v>
      </c>
      <c r="C982" t="s">
        <v>1990</v>
      </c>
      <c r="D982" s="29">
        <v>32</v>
      </c>
      <c r="E982" s="29">
        <v>32</v>
      </c>
      <c r="F982" s="29">
        <v>0.217</v>
      </c>
      <c r="G982">
        <v>6.944</v>
      </c>
    </row>
    <row r="983" spans="1:7" customFormat="1" hidden="1" x14ac:dyDescent="0.25">
      <c r="A983" t="s">
        <v>6</v>
      </c>
      <c r="B983" t="s">
        <v>1991</v>
      </c>
      <c r="C983" t="s">
        <v>1992</v>
      </c>
      <c r="D983" s="29">
        <v>32</v>
      </c>
      <c r="E983" s="29">
        <v>32</v>
      </c>
      <c r="F983" s="29">
        <v>0.23699999999999999</v>
      </c>
      <c r="G983">
        <v>7.5839999999999996</v>
      </c>
    </row>
    <row r="984" spans="1:7" customFormat="1" hidden="1" x14ac:dyDescent="0.25">
      <c r="A984" t="s">
        <v>6</v>
      </c>
      <c r="B984" t="s">
        <v>1993</v>
      </c>
      <c r="C984" t="s">
        <v>1994</v>
      </c>
      <c r="D984" s="29">
        <v>7</v>
      </c>
      <c r="E984" s="29">
        <v>7</v>
      </c>
      <c r="F984" s="29">
        <v>0.22800000000000001</v>
      </c>
      <c r="G984">
        <v>1.5960000000000001</v>
      </c>
    </row>
    <row r="985" spans="1:7" customFormat="1" hidden="1" x14ac:dyDescent="0.25">
      <c r="A985" t="s">
        <v>6</v>
      </c>
      <c r="B985" t="s">
        <v>1995</v>
      </c>
      <c r="C985" t="s">
        <v>1996</v>
      </c>
      <c r="D985" s="29">
        <v>24</v>
      </c>
      <c r="E985" s="29">
        <v>24</v>
      </c>
      <c r="F985" s="29">
        <v>0.20599999999999999</v>
      </c>
      <c r="G985">
        <v>4.944</v>
      </c>
    </row>
    <row r="986" spans="1:7" customFormat="1" hidden="1" x14ac:dyDescent="0.25">
      <c r="A986" t="s">
        <v>6</v>
      </c>
      <c r="B986" t="s">
        <v>1997</v>
      </c>
      <c r="C986" t="s">
        <v>1998</v>
      </c>
      <c r="D986" s="29">
        <v>129</v>
      </c>
      <c r="E986" s="29">
        <v>129</v>
      </c>
      <c r="F986" s="29">
        <v>0.435</v>
      </c>
      <c r="G986">
        <v>56.115000000000002</v>
      </c>
    </row>
    <row r="987" spans="1:7" customFormat="1" hidden="1" x14ac:dyDescent="0.25">
      <c r="A987" t="s">
        <v>6</v>
      </c>
      <c r="B987" t="s">
        <v>1999</v>
      </c>
      <c r="C987" t="s">
        <v>2000</v>
      </c>
      <c r="D987" s="29">
        <v>20</v>
      </c>
      <c r="E987" s="29">
        <v>20</v>
      </c>
      <c r="F987" s="29">
        <v>0.35099999999999998</v>
      </c>
      <c r="G987">
        <v>7.02</v>
      </c>
    </row>
    <row r="988" spans="1:7" customFormat="1" hidden="1" x14ac:dyDescent="0.25">
      <c r="A988" t="s">
        <v>6</v>
      </c>
      <c r="B988" t="s">
        <v>2001</v>
      </c>
      <c r="C988" t="s">
        <v>2002</v>
      </c>
      <c r="D988" s="29">
        <v>23</v>
      </c>
      <c r="E988" s="29">
        <v>23</v>
      </c>
      <c r="F988" s="29">
        <v>0.27500000000000002</v>
      </c>
      <c r="G988">
        <v>6.3250000000000002</v>
      </c>
    </row>
    <row r="989" spans="1:7" customFormat="1" hidden="1" x14ac:dyDescent="0.25">
      <c r="A989" t="s">
        <v>6</v>
      </c>
      <c r="B989" t="s">
        <v>2003</v>
      </c>
      <c r="C989" t="s">
        <v>2004</v>
      </c>
      <c r="D989" s="29">
        <v>223</v>
      </c>
      <c r="E989" s="29">
        <v>223</v>
      </c>
      <c r="F989" s="29">
        <v>0.14899999999999999</v>
      </c>
      <c r="G989">
        <v>33.226999999999997</v>
      </c>
    </row>
    <row r="990" spans="1:7" customFormat="1" hidden="1" x14ac:dyDescent="0.25">
      <c r="A990" t="s">
        <v>6</v>
      </c>
      <c r="B990" t="s">
        <v>2005</v>
      </c>
      <c r="C990" t="s">
        <v>2006</v>
      </c>
      <c r="D990" s="29">
        <v>1318</v>
      </c>
      <c r="E990" s="29">
        <v>1318</v>
      </c>
      <c r="F990" s="29">
        <v>0.29799999999999999</v>
      </c>
      <c r="G990">
        <v>392.76400000000001</v>
      </c>
    </row>
    <row r="991" spans="1:7" customFormat="1" hidden="1" x14ac:dyDescent="0.25">
      <c r="A991" t="s">
        <v>6</v>
      </c>
      <c r="B991" t="s">
        <v>2007</v>
      </c>
      <c r="C991" t="s">
        <v>2008</v>
      </c>
      <c r="D991" s="29">
        <v>1264</v>
      </c>
      <c r="E991" s="29">
        <v>1264</v>
      </c>
      <c r="F991" s="29">
        <v>5.1999999999999998E-2</v>
      </c>
      <c r="G991">
        <v>65.727999999999994</v>
      </c>
    </row>
    <row r="992" spans="1:7" customFormat="1" hidden="1" x14ac:dyDescent="0.25">
      <c r="A992" t="s">
        <v>6</v>
      </c>
      <c r="B992" t="s">
        <v>2009</v>
      </c>
      <c r="C992" t="s">
        <v>2010</v>
      </c>
      <c r="D992" s="29">
        <v>337</v>
      </c>
      <c r="E992" s="29">
        <v>337</v>
      </c>
      <c r="F992" s="29">
        <v>0.05</v>
      </c>
      <c r="G992">
        <v>16.850000000000001</v>
      </c>
    </row>
    <row r="993" spans="1:7" customFormat="1" hidden="1" x14ac:dyDescent="0.25">
      <c r="A993" t="s">
        <v>6</v>
      </c>
      <c r="B993" t="s">
        <v>2011</v>
      </c>
      <c r="C993" t="s">
        <v>2012</v>
      </c>
      <c r="D993" s="29">
        <v>2</v>
      </c>
      <c r="E993" s="29">
        <v>2</v>
      </c>
      <c r="F993" s="29">
        <v>0.441</v>
      </c>
      <c r="G993">
        <v>0.88200000000000001</v>
      </c>
    </row>
    <row r="994" spans="1:7" customFormat="1" hidden="1" x14ac:dyDescent="0.25">
      <c r="A994" t="s">
        <v>6</v>
      </c>
      <c r="B994" t="s">
        <v>2013</v>
      </c>
      <c r="C994" t="s">
        <v>2014</v>
      </c>
      <c r="D994" s="29">
        <v>2</v>
      </c>
      <c r="E994" s="29">
        <v>2</v>
      </c>
      <c r="F994" s="29">
        <v>0.249</v>
      </c>
      <c r="G994">
        <v>0.498</v>
      </c>
    </row>
    <row r="995" spans="1:7" customFormat="1" hidden="1" x14ac:dyDescent="0.25">
      <c r="A995" t="s">
        <v>6</v>
      </c>
      <c r="B995" t="s">
        <v>2015</v>
      </c>
      <c r="C995" t="s">
        <v>2016</v>
      </c>
      <c r="D995" s="29">
        <v>2</v>
      </c>
      <c r="E995" s="29">
        <v>2</v>
      </c>
      <c r="F995" s="29">
        <v>1.7999999999999999E-2</v>
      </c>
      <c r="G995">
        <v>3.5999999999999997E-2</v>
      </c>
    </row>
    <row r="996" spans="1:7" customFormat="1" hidden="1" x14ac:dyDescent="0.25">
      <c r="A996" t="s">
        <v>6</v>
      </c>
      <c r="B996" t="s">
        <v>2017</v>
      </c>
      <c r="C996" t="s">
        <v>2018</v>
      </c>
      <c r="D996" s="29">
        <v>4</v>
      </c>
      <c r="E996" s="29">
        <v>4</v>
      </c>
      <c r="F996" s="29">
        <v>9.0999999999999998E-2</v>
      </c>
      <c r="G996">
        <v>0.36399999999999999</v>
      </c>
    </row>
    <row r="997" spans="1:7" customFormat="1" hidden="1" x14ac:dyDescent="0.25">
      <c r="A997" t="s">
        <v>6</v>
      </c>
      <c r="B997" t="s">
        <v>2019</v>
      </c>
      <c r="C997" t="s">
        <v>2020</v>
      </c>
      <c r="D997" s="29">
        <v>159</v>
      </c>
      <c r="E997" s="29">
        <v>159</v>
      </c>
      <c r="F997" s="29">
        <v>8.8999999999999996E-2</v>
      </c>
      <c r="G997">
        <v>14.151</v>
      </c>
    </row>
    <row r="998" spans="1:7" customFormat="1" hidden="1" x14ac:dyDescent="0.25">
      <c r="A998" t="s">
        <v>6</v>
      </c>
      <c r="B998" t="s">
        <v>2021</v>
      </c>
      <c r="C998" t="s">
        <v>2022</v>
      </c>
      <c r="D998" s="29">
        <v>490</v>
      </c>
      <c r="E998" s="29">
        <v>490</v>
      </c>
      <c r="F998" s="29">
        <v>7.3999999999999996E-2</v>
      </c>
      <c r="G998">
        <v>36.26</v>
      </c>
    </row>
    <row r="999" spans="1:7" customFormat="1" hidden="1" x14ac:dyDescent="0.25">
      <c r="A999" t="s">
        <v>6</v>
      </c>
      <c r="B999" t="s">
        <v>2023</v>
      </c>
      <c r="C999" t="s">
        <v>2024</v>
      </c>
      <c r="D999" s="29">
        <v>1269</v>
      </c>
      <c r="E999" s="29">
        <v>1269</v>
      </c>
      <c r="F999" s="29">
        <v>8.2000000000000003E-2</v>
      </c>
      <c r="G999">
        <v>104.05800000000001</v>
      </c>
    </row>
    <row r="1000" spans="1:7" customFormat="1" hidden="1" x14ac:dyDescent="0.25">
      <c r="A1000" t="s">
        <v>6</v>
      </c>
      <c r="B1000" t="s">
        <v>2025</v>
      </c>
      <c r="C1000" t="s">
        <v>2026</v>
      </c>
      <c r="D1000" s="29">
        <v>4479</v>
      </c>
      <c r="E1000" s="29">
        <v>4479</v>
      </c>
      <c r="F1000" s="29">
        <v>0.05</v>
      </c>
      <c r="G1000">
        <v>223.95</v>
      </c>
    </row>
    <row r="1001" spans="1:7" customFormat="1" hidden="1" x14ac:dyDescent="0.25">
      <c r="A1001" t="s">
        <v>6</v>
      </c>
      <c r="B1001" t="s">
        <v>2027</v>
      </c>
      <c r="C1001" t="s">
        <v>2028</v>
      </c>
      <c r="D1001" s="29">
        <v>3880</v>
      </c>
      <c r="E1001" s="29">
        <v>3880</v>
      </c>
      <c r="F1001" s="29">
        <v>0.04</v>
      </c>
      <c r="G1001">
        <v>155.19999999999999</v>
      </c>
    </row>
    <row r="1002" spans="1:7" customFormat="1" hidden="1" x14ac:dyDescent="0.25">
      <c r="A1002" t="s">
        <v>6</v>
      </c>
      <c r="B1002" t="s">
        <v>2029</v>
      </c>
      <c r="C1002" t="s">
        <v>2030</v>
      </c>
      <c r="D1002" s="29">
        <v>2209</v>
      </c>
      <c r="E1002" s="29">
        <v>2209</v>
      </c>
      <c r="F1002" s="29">
        <v>0.04</v>
      </c>
      <c r="G1002">
        <v>88.36</v>
      </c>
    </row>
    <row r="1003" spans="1:7" customFormat="1" hidden="1" x14ac:dyDescent="0.25">
      <c r="A1003" t="s">
        <v>6</v>
      </c>
      <c r="B1003" t="s">
        <v>2031</v>
      </c>
      <c r="C1003" t="s">
        <v>2032</v>
      </c>
      <c r="D1003" s="29">
        <v>656</v>
      </c>
      <c r="E1003" s="29">
        <v>656</v>
      </c>
      <c r="F1003" s="29">
        <v>0.54400000000000004</v>
      </c>
      <c r="G1003">
        <v>356.86399999999998</v>
      </c>
    </row>
    <row r="1004" spans="1:7" customFormat="1" hidden="1" x14ac:dyDescent="0.25">
      <c r="A1004" t="s">
        <v>6</v>
      </c>
      <c r="B1004" t="s">
        <v>2033</v>
      </c>
      <c r="C1004" t="s">
        <v>2034</v>
      </c>
      <c r="D1004" s="29">
        <v>1563</v>
      </c>
      <c r="E1004" s="29">
        <v>1563</v>
      </c>
      <c r="F1004" s="29">
        <v>4.9000000000000002E-2</v>
      </c>
      <c r="G1004">
        <v>76.587000000000003</v>
      </c>
    </row>
    <row r="1005" spans="1:7" customFormat="1" hidden="1" x14ac:dyDescent="0.25">
      <c r="A1005" t="s">
        <v>6</v>
      </c>
      <c r="B1005" t="s">
        <v>2035</v>
      </c>
      <c r="C1005" t="s">
        <v>2036</v>
      </c>
      <c r="D1005" s="29">
        <v>3</v>
      </c>
      <c r="E1005" s="29">
        <v>3</v>
      </c>
      <c r="F1005" s="29">
        <v>5.1999999999999998E-2</v>
      </c>
      <c r="G1005">
        <v>0.156</v>
      </c>
    </row>
    <row r="1006" spans="1:7" customFormat="1" hidden="1" x14ac:dyDescent="0.25">
      <c r="A1006" t="s">
        <v>6</v>
      </c>
      <c r="B1006" t="s">
        <v>2037</v>
      </c>
      <c r="C1006" t="s">
        <v>2038</v>
      </c>
      <c r="D1006" s="29">
        <v>1172</v>
      </c>
      <c r="E1006" s="29">
        <v>1172</v>
      </c>
      <c r="F1006" s="29">
        <v>0.05</v>
      </c>
      <c r="G1006">
        <v>58.6</v>
      </c>
    </row>
    <row r="1007" spans="1:7" customFormat="1" hidden="1" x14ac:dyDescent="0.25">
      <c r="A1007" t="s">
        <v>6</v>
      </c>
      <c r="B1007" t="s">
        <v>2039</v>
      </c>
      <c r="C1007" t="s">
        <v>2040</v>
      </c>
      <c r="D1007" s="29">
        <v>172</v>
      </c>
      <c r="E1007" s="29">
        <v>172</v>
      </c>
      <c r="F1007" s="29">
        <v>2.8000000000000001E-2</v>
      </c>
      <c r="G1007">
        <v>4.8159999999999998</v>
      </c>
    </row>
    <row r="1008" spans="1:7" customFormat="1" hidden="1" x14ac:dyDescent="0.25">
      <c r="A1008" t="s">
        <v>6</v>
      </c>
      <c r="B1008" t="s">
        <v>2043</v>
      </c>
      <c r="C1008" t="s">
        <v>2044</v>
      </c>
      <c r="D1008" s="29">
        <v>30</v>
      </c>
      <c r="E1008" s="29">
        <v>30</v>
      </c>
      <c r="F1008" s="29">
        <v>3.7999999999999999E-2</v>
      </c>
      <c r="G1008">
        <v>1.1399999999999999</v>
      </c>
    </row>
    <row r="1009" spans="1:7" customFormat="1" hidden="1" x14ac:dyDescent="0.25">
      <c r="A1009" t="s">
        <v>6</v>
      </c>
      <c r="B1009" t="s">
        <v>2045</v>
      </c>
      <c r="C1009" t="s">
        <v>2046</v>
      </c>
      <c r="D1009" s="29">
        <v>725</v>
      </c>
      <c r="E1009" s="29">
        <v>725</v>
      </c>
      <c r="F1009" s="29">
        <v>3.7999999999999999E-2</v>
      </c>
      <c r="G1009">
        <v>27.55</v>
      </c>
    </row>
    <row r="1010" spans="1:7" customFormat="1" hidden="1" x14ac:dyDescent="0.25">
      <c r="A1010" t="s">
        <v>6</v>
      </c>
      <c r="B1010" t="s">
        <v>2047</v>
      </c>
      <c r="C1010" t="s">
        <v>2048</v>
      </c>
      <c r="D1010" s="29">
        <v>345</v>
      </c>
      <c r="E1010" s="29">
        <v>345</v>
      </c>
      <c r="F1010" s="29">
        <v>3.6999999999999998E-2</v>
      </c>
      <c r="G1010">
        <v>12.765000000000001</v>
      </c>
    </row>
    <row r="1011" spans="1:7" customFormat="1" hidden="1" x14ac:dyDescent="0.25">
      <c r="A1011" t="s">
        <v>6</v>
      </c>
      <c r="B1011" t="s">
        <v>2049</v>
      </c>
      <c r="C1011" t="s">
        <v>2050</v>
      </c>
      <c r="D1011" s="29">
        <v>258</v>
      </c>
      <c r="E1011" s="29">
        <v>258</v>
      </c>
      <c r="F1011" s="29">
        <v>4.2999999999999997E-2</v>
      </c>
      <c r="G1011">
        <v>11.093999999999999</v>
      </c>
    </row>
    <row r="1012" spans="1:7" customFormat="1" hidden="1" x14ac:dyDescent="0.25">
      <c r="A1012" t="s">
        <v>6</v>
      </c>
      <c r="B1012" t="s">
        <v>2051</v>
      </c>
      <c r="C1012" t="s">
        <v>2052</v>
      </c>
      <c r="D1012" s="29">
        <v>885</v>
      </c>
      <c r="E1012" s="29">
        <v>885</v>
      </c>
      <c r="F1012" s="29">
        <v>4.7E-2</v>
      </c>
      <c r="G1012">
        <v>41.594999999999999</v>
      </c>
    </row>
    <row r="1013" spans="1:7" customFormat="1" hidden="1" x14ac:dyDescent="0.25">
      <c r="A1013" t="s">
        <v>6</v>
      </c>
      <c r="B1013" t="s">
        <v>2053</v>
      </c>
      <c r="C1013" t="s">
        <v>2054</v>
      </c>
      <c r="D1013" s="29">
        <v>4413</v>
      </c>
      <c r="E1013" s="29">
        <v>4413</v>
      </c>
      <c r="F1013" s="29">
        <v>4.7E-2</v>
      </c>
      <c r="G1013">
        <v>207.411</v>
      </c>
    </row>
    <row r="1014" spans="1:7" customFormat="1" hidden="1" x14ac:dyDescent="0.25">
      <c r="A1014" t="s">
        <v>6</v>
      </c>
      <c r="B1014" t="s">
        <v>2055</v>
      </c>
      <c r="C1014" t="s">
        <v>2056</v>
      </c>
      <c r="D1014" s="29">
        <v>477</v>
      </c>
      <c r="E1014" s="29">
        <v>477</v>
      </c>
      <c r="F1014" s="29">
        <v>4.7E-2</v>
      </c>
      <c r="G1014">
        <v>22.419</v>
      </c>
    </row>
    <row r="1015" spans="1:7" customFormat="1" hidden="1" x14ac:dyDescent="0.25">
      <c r="A1015" t="s">
        <v>6</v>
      </c>
      <c r="B1015" t="s">
        <v>2057</v>
      </c>
      <c r="C1015" t="s">
        <v>2058</v>
      </c>
      <c r="D1015" s="29">
        <v>456</v>
      </c>
      <c r="E1015" s="29">
        <v>456</v>
      </c>
      <c r="F1015" s="29">
        <v>0.504</v>
      </c>
      <c r="G1015">
        <v>229.82400000000001</v>
      </c>
    </row>
    <row r="1016" spans="1:7" customFormat="1" hidden="1" x14ac:dyDescent="0.25">
      <c r="A1016" t="s">
        <v>6</v>
      </c>
      <c r="B1016" t="s">
        <v>2059</v>
      </c>
      <c r="C1016" t="s">
        <v>2060</v>
      </c>
      <c r="D1016" s="29">
        <v>102</v>
      </c>
      <c r="E1016" s="29">
        <v>102</v>
      </c>
      <c r="F1016" s="29">
        <v>0.499</v>
      </c>
      <c r="G1016">
        <v>50.898000000000003</v>
      </c>
    </row>
    <row r="1017" spans="1:7" customFormat="1" hidden="1" x14ac:dyDescent="0.25">
      <c r="A1017" t="s">
        <v>6</v>
      </c>
      <c r="B1017" t="s">
        <v>2061</v>
      </c>
      <c r="C1017" t="s">
        <v>2062</v>
      </c>
      <c r="D1017" s="29">
        <v>22</v>
      </c>
      <c r="E1017" s="29">
        <v>22</v>
      </c>
      <c r="F1017" s="29">
        <v>0.93899999999999995</v>
      </c>
      <c r="G1017">
        <v>20.658000000000001</v>
      </c>
    </row>
    <row r="1018" spans="1:7" customFormat="1" hidden="1" x14ac:dyDescent="0.25">
      <c r="A1018" t="s">
        <v>6</v>
      </c>
      <c r="B1018" t="s">
        <v>2063</v>
      </c>
      <c r="C1018" t="s">
        <v>2064</v>
      </c>
      <c r="D1018" s="29">
        <v>28</v>
      </c>
      <c r="E1018" s="29">
        <v>28</v>
      </c>
      <c r="F1018" s="29">
        <v>1.022</v>
      </c>
      <c r="G1018">
        <v>28.616</v>
      </c>
    </row>
    <row r="1019" spans="1:7" customFormat="1" hidden="1" x14ac:dyDescent="0.25">
      <c r="A1019" t="s">
        <v>6</v>
      </c>
      <c r="B1019" t="s">
        <v>2065</v>
      </c>
      <c r="C1019" t="s">
        <v>2066</v>
      </c>
      <c r="D1019" s="29">
        <v>13</v>
      </c>
      <c r="E1019" s="29">
        <v>13</v>
      </c>
      <c r="F1019" s="29">
        <v>1.218</v>
      </c>
      <c r="G1019">
        <v>15.834</v>
      </c>
    </row>
    <row r="1020" spans="1:7" customFormat="1" hidden="1" x14ac:dyDescent="0.25">
      <c r="A1020" t="s">
        <v>6</v>
      </c>
      <c r="B1020" t="s">
        <v>2067</v>
      </c>
      <c r="C1020" t="s">
        <v>2068</v>
      </c>
      <c r="D1020" s="29">
        <v>1</v>
      </c>
      <c r="E1020" s="29">
        <v>1</v>
      </c>
      <c r="F1020" s="29">
        <v>0.77700000000000002</v>
      </c>
      <c r="G1020">
        <v>0.77700000000000002</v>
      </c>
    </row>
    <row r="1021" spans="1:7" customFormat="1" hidden="1" x14ac:dyDescent="0.25">
      <c r="A1021" t="s">
        <v>6</v>
      </c>
      <c r="B1021" t="s">
        <v>2069</v>
      </c>
      <c r="C1021" t="s">
        <v>2070</v>
      </c>
      <c r="D1021" s="29">
        <v>5</v>
      </c>
      <c r="E1021" s="29">
        <v>5</v>
      </c>
      <c r="F1021" s="29">
        <v>1.1100000000000001</v>
      </c>
      <c r="G1021">
        <v>5.55</v>
      </c>
    </row>
    <row r="1022" spans="1:7" customFormat="1" hidden="1" x14ac:dyDescent="0.25">
      <c r="A1022" t="s">
        <v>6</v>
      </c>
      <c r="B1022" t="s">
        <v>2071</v>
      </c>
      <c r="C1022" t="s">
        <v>2072</v>
      </c>
      <c r="D1022" s="29">
        <v>1</v>
      </c>
      <c r="E1022" s="29">
        <v>1</v>
      </c>
      <c r="F1022" s="29">
        <v>1.012</v>
      </c>
      <c r="G1022">
        <v>1.012</v>
      </c>
    </row>
    <row r="1023" spans="1:7" customFormat="1" hidden="1" x14ac:dyDescent="0.25">
      <c r="A1023" t="s">
        <v>6</v>
      </c>
      <c r="B1023" t="s">
        <v>2073</v>
      </c>
      <c r="C1023" t="s">
        <v>2074</v>
      </c>
      <c r="D1023" s="29">
        <v>1</v>
      </c>
      <c r="E1023" s="29">
        <v>1</v>
      </c>
      <c r="F1023" s="29">
        <v>1.4470000000000001</v>
      </c>
      <c r="G1023">
        <v>1.4470000000000001</v>
      </c>
    </row>
    <row r="1024" spans="1:7" customFormat="1" hidden="1" x14ac:dyDescent="0.25">
      <c r="A1024" t="s">
        <v>6</v>
      </c>
      <c r="B1024" t="s">
        <v>9040</v>
      </c>
      <c r="C1024" t="s">
        <v>9041</v>
      </c>
      <c r="D1024" s="29">
        <v>15</v>
      </c>
      <c r="E1024" s="29">
        <v>15</v>
      </c>
      <c r="F1024" s="29">
        <v>1.3220000000000001</v>
      </c>
      <c r="G1024">
        <v>19.829999999999998</v>
      </c>
    </row>
    <row r="1025" spans="1:7" customFormat="1" hidden="1" x14ac:dyDescent="0.25">
      <c r="A1025" t="s">
        <v>6</v>
      </c>
      <c r="B1025" t="s">
        <v>2075</v>
      </c>
      <c r="C1025" t="s">
        <v>2076</v>
      </c>
      <c r="D1025" s="29">
        <v>11</v>
      </c>
      <c r="E1025" s="29">
        <v>11</v>
      </c>
      <c r="F1025" s="29">
        <v>1.399</v>
      </c>
      <c r="G1025">
        <v>15.388999999999999</v>
      </c>
    </row>
    <row r="1026" spans="1:7" customFormat="1" hidden="1" x14ac:dyDescent="0.25">
      <c r="A1026" t="s">
        <v>6</v>
      </c>
      <c r="B1026" t="s">
        <v>2077</v>
      </c>
      <c r="C1026" t="s">
        <v>2078</v>
      </c>
      <c r="D1026" s="29">
        <v>16</v>
      </c>
      <c r="E1026" s="29">
        <v>16</v>
      </c>
      <c r="F1026" s="29">
        <v>1.3919999999999999</v>
      </c>
      <c r="G1026">
        <v>22.271999999999998</v>
      </c>
    </row>
    <row r="1027" spans="1:7" customFormat="1" hidden="1" x14ac:dyDescent="0.25">
      <c r="A1027" t="s">
        <v>6</v>
      </c>
      <c r="B1027" t="s">
        <v>2079</v>
      </c>
      <c r="C1027" t="s">
        <v>2080</v>
      </c>
      <c r="D1027" s="29">
        <v>6</v>
      </c>
      <c r="E1027" s="29">
        <v>6</v>
      </c>
      <c r="F1027" s="29">
        <v>1.024</v>
      </c>
      <c r="G1027">
        <v>6.1440000000000001</v>
      </c>
    </row>
    <row r="1028" spans="1:7" customFormat="1" hidden="1" x14ac:dyDescent="0.25">
      <c r="A1028" t="s">
        <v>6</v>
      </c>
      <c r="B1028" t="s">
        <v>9562</v>
      </c>
      <c r="C1028" t="s">
        <v>9563</v>
      </c>
      <c r="D1028" s="29">
        <v>10</v>
      </c>
      <c r="E1028" s="29">
        <v>10</v>
      </c>
      <c r="F1028" s="29">
        <v>0</v>
      </c>
      <c r="G1028">
        <v>0</v>
      </c>
    </row>
    <row r="1029" spans="1:7" customFormat="1" hidden="1" x14ac:dyDescent="0.25">
      <c r="A1029" t="s">
        <v>6</v>
      </c>
      <c r="B1029" t="s">
        <v>2081</v>
      </c>
      <c r="C1029" t="s">
        <v>2082</v>
      </c>
      <c r="D1029" s="29">
        <v>14</v>
      </c>
      <c r="E1029" s="29">
        <v>14</v>
      </c>
      <c r="F1029" s="29">
        <v>1.409</v>
      </c>
      <c r="G1029">
        <v>19.725999999999999</v>
      </c>
    </row>
    <row r="1030" spans="1:7" customFormat="1" hidden="1" x14ac:dyDescent="0.25">
      <c r="A1030" t="s">
        <v>6</v>
      </c>
      <c r="B1030" t="s">
        <v>2083</v>
      </c>
      <c r="C1030" t="s">
        <v>2084</v>
      </c>
      <c r="D1030" s="29">
        <v>2</v>
      </c>
      <c r="E1030" s="29">
        <v>2</v>
      </c>
      <c r="F1030" s="29">
        <v>0.98799999999999999</v>
      </c>
      <c r="G1030">
        <v>1.976</v>
      </c>
    </row>
    <row r="1031" spans="1:7" customFormat="1" hidden="1" x14ac:dyDescent="0.25">
      <c r="A1031" t="s">
        <v>6</v>
      </c>
      <c r="B1031" t="s">
        <v>9564</v>
      </c>
      <c r="C1031" t="s">
        <v>9565</v>
      </c>
      <c r="D1031" s="29">
        <v>15</v>
      </c>
      <c r="E1031" s="29">
        <v>15</v>
      </c>
      <c r="F1031" s="29">
        <v>0</v>
      </c>
      <c r="G1031">
        <v>0</v>
      </c>
    </row>
    <row r="1032" spans="1:7" customFormat="1" hidden="1" x14ac:dyDescent="0.25">
      <c r="A1032" t="s">
        <v>6</v>
      </c>
      <c r="B1032" t="s">
        <v>9566</v>
      </c>
      <c r="C1032" t="s">
        <v>9567</v>
      </c>
      <c r="D1032" s="29">
        <v>10</v>
      </c>
      <c r="E1032" s="29">
        <v>10</v>
      </c>
      <c r="F1032" s="29">
        <v>0</v>
      </c>
      <c r="G1032">
        <v>0</v>
      </c>
    </row>
    <row r="1033" spans="1:7" customFormat="1" hidden="1" x14ac:dyDescent="0.25">
      <c r="A1033" t="s">
        <v>6</v>
      </c>
      <c r="B1033" t="s">
        <v>2085</v>
      </c>
      <c r="C1033" t="s">
        <v>2086</v>
      </c>
      <c r="D1033" s="29">
        <v>1</v>
      </c>
      <c r="E1033" s="29">
        <v>1</v>
      </c>
      <c r="F1033" s="29">
        <v>2.1589999999999998</v>
      </c>
      <c r="G1033">
        <v>2.1589999999999998</v>
      </c>
    </row>
    <row r="1034" spans="1:7" customFormat="1" hidden="1" x14ac:dyDescent="0.25">
      <c r="A1034" t="s">
        <v>6</v>
      </c>
      <c r="B1034" t="s">
        <v>2087</v>
      </c>
      <c r="C1034" t="s">
        <v>2088</v>
      </c>
      <c r="D1034" s="29">
        <v>7</v>
      </c>
      <c r="E1034" s="29">
        <v>7</v>
      </c>
      <c r="F1034" s="29">
        <v>3.266</v>
      </c>
      <c r="G1034">
        <v>22.861999999999998</v>
      </c>
    </row>
    <row r="1035" spans="1:7" customFormat="1" hidden="1" x14ac:dyDescent="0.25">
      <c r="A1035" t="s">
        <v>6</v>
      </c>
      <c r="B1035" t="s">
        <v>2089</v>
      </c>
      <c r="C1035" t="s">
        <v>2090</v>
      </c>
      <c r="D1035" s="29">
        <v>2</v>
      </c>
      <c r="E1035" s="29">
        <v>2</v>
      </c>
      <c r="F1035" s="29">
        <v>1.2589999999999999</v>
      </c>
      <c r="G1035">
        <v>2.5179999999999998</v>
      </c>
    </row>
    <row r="1036" spans="1:7" customFormat="1" hidden="1" x14ac:dyDescent="0.25">
      <c r="A1036" t="s">
        <v>6</v>
      </c>
      <c r="B1036" t="s">
        <v>2091</v>
      </c>
      <c r="C1036" t="s">
        <v>2092</v>
      </c>
      <c r="D1036" s="29">
        <v>8</v>
      </c>
      <c r="E1036" s="29">
        <v>8</v>
      </c>
      <c r="F1036" s="29">
        <v>1.6559999999999999</v>
      </c>
      <c r="G1036">
        <v>13.247999999999999</v>
      </c>
    </row>
    <row r="1037" spans="1:7" customFormat="1" hidden="1" x14ac:dyDescent="0.25">
      <c r="A1037" t="s">
        <v>6</v>
      </c>
      <c r="B1037" t="s">
        <v>2093</v>
      </c>
      <c r="C1037" t="s">
        <v>2094</v>
      </c>
      <c r="D1037" s="29">
        <v>26</v>
      </c>
      <c r="E1037" s="29">
        <v>26</v>
      </c>
      <c r="F1037" s="29">
        <v>1.387</v>
      </c>
      <c r="G1037">
        <v>36.061999999999998</v>
      </c>
    </row>
    <row r="1038" spans="1:7" customFormat="1" hidden="1" x14ac:dyDescent="0.25">
      <c r="A1038" t="s">
        <v>6</v>
      </c>
      <c r="B1038" t="s">
        <v>2095</v>
      </c>
      <c r="C1038" t="s">
        <v>2096</v>
      </c>
      <c r="D1038" s="29">
        <v>136</v>
      </c>
      <c r="E1038" s="29">
        <v>136</v>
      </c>
      <c r="F1038" s="29">
        <v>1.827</v>
      </c>
      <c r="G1038">
        <v>248.47200000000001</v>
      </c>
    </row>
    <row r="1039" spans="1:7" customFormat="1" hidden="1" x14ac:dyDescent="0.25">
      <c r="A1039" t="s">
        <v>6</v>
      </c>
      <c r="B1039" t="s">
        <v>2099</v>
      </c>
      <c r="C1039" t="s">
        <v>2100</v>
      </c>
      <c r="D1039" s="29">
        <v>5</v>
      </c>
      <c r="E1039" s="29">
        <v>5</v>
      </c>
      <c r="F1039" s="29">
        <v>1.895</v>
      </c>
      <c r="G1039">
        <v>9.4749999999999996</v>
      </c>
    </row>
    <row r="1040" spans="1:7" customFormat="1" hidden="1" x14ac:dyDescent="0.25">
      <c r="A1040" t="s">
        <v>6</v>
      </c>
      <c r="B1040" t="s">
        <v>9046</v>
      </c>
      <c r="C1040" t="s">
        <v>9047</v>
      </c>
      <c r="D1040" s="29">
        <v>25</v>
      </c>
      <c r="E1040" s="29">
        <v>25</v>
      </c>
      <c r="F1040" s="29">
        <v>1.833</v>
      </c>
      <c r="G1040">
        <v>45.825000000000003</v>
      </c>
    </row>
    <row r="1041" spans="1:7" customFormat="1" hidden="1" x14ac:dyDescent="0.25">
      <c r="A1041" t="s">
        <v>6</v>
      </c>
      <c r="B1041" t="s">
        <v>2101</v>
      </c>
      <c r="C1041" t="s">
        <v>2102</v>
      </c>
      <c r="D1041" s="29">
        <v>1</v>
      </c>
      <c r="E1041" s="29">
        <v>1</v>
      </c>
      <c r="F1041" s="29">
        <v>0.222</v>
      </c>
      <c r="G1041">
        <v>0.222</v>
      </c>
    </row>
    <row r="1042" spans="1:7" customFormat="1" hidden="1" x14ac:dyDescent="0.25">
      <c r="A1042" t="s">
        <v>6</v>
      </c>
      <c r="B1042" t="s">
        <v>9568</v>
      </c>
      <c r="C1042" t="s">
        <v>9569</v>
      </c>
      <c r="D1042" s="29">
        <v>20</v>
      </c>
      <c r="E1042" s="29">
        <v>20</v>
      </c>
      <c r="F1042" s="29">
        <v>0.20300000000000001</v>
      </c>
      <c r="G1042">
        <v>4.0599999999999996</v>
      </c>
    </row>
    <row r="1043" spans="1:7" customFormat="1" hidden="1" x14ac:dyDescent="0.25">
      <c r="A1043" t="s">
        <v>6</v>
      </c>
      <c r="B1043" t="s">
        <v>2103</v>
      </c>
      <c r="C1043" t="s">
        <v>2104</v>
      </c>
      <c r="D1043" s="29">
        <v>32</v>
      </c>
      <c r="E1043" s="29">
        <v>32</v>
      </c>
      <c r="F1043" s="29">
        <v>0.18</v>
      </c>
      <c r="G1043">
        <v>5.76</v>
      </c>
    </row>
    <row r="1044" spans="1:7" customFormat="1" hidden="1" x14ac:dyDescent="0.25">
      <c r="A1044" t="s">
        <v>6</v>
      </c>
      <c r="B1044" t="s">
        <v>2105</v>
      </c>
      <c r="C1044" t="s">
        <v>2106</v>
      </c>
      <c r="D1044" s="29">
        <v>8</v>
      </c>
      <c r="E1044" s="29">
        <v>8</v>
      </c>
      <c r="F1044" s="29">
        <v>0.39500000000000002</v>
      </c>
      <c r="G1044">
        <v>3.16</v>
      </c>
    </row>
    <row r="1045" spans="1:7" customFormat="1" hidden="1" x14ac:dyDescent="0.25">
      <c r="A1045" t="s">
        <v>6</v>
      </c>
      <c r="B1045" t="s">
        <v>2107</v>
      </c>
      <c r="C1045" t="s">
        <v>2108</v>
      </c>
      <c r="D1045" s="29">
        <v>24</v>
      </c>
      <c r="E1045" s="29">
        <v>24</v>
      </c>
      <c r="F1045" s="29">
        <v>0.39100000000000001</v>
      </c>
      <c r="G1045">
        <v>9.3840000000000003</v>
      </c>
    </row>
    <row r="1046" spans="1:7" customFormat="1" hidden="1" x14ac:dyDescent="0.25">
      <c r="A1046" t="s">
        <v>6</v>
      </c>
      <c r="B1046" t="s">
        <v>2109</v>
      </c>
      <c r="C1046" t="s">
        <v>2110</v>
      </c>
      <c r="D1046" s="29">
        <v>17</v>
      </c>
      <c r="E1046" s="29">
        <v>17</v>
      </c>
      <c r="F1046" s="29">
        <v>0.39900000000000002</v>
      </c>
      <c r="G1046">
        <v>6.7830000000000004</v>
      </c>
    </row>
    <row r="1047" spans="1:7" customFormat="1" hidden="1" x14ac:dyDescent="0.25">
      <c r="A1047" t="s">
        <v>6</v>
      </c>
      <c r="B1047" t="s">
        <v>9570</v>
      </c>
      <c r="C1047" t="s">
        <v>9571</v>
      </c>
      <c r="D1047" s="29">
        <v>10</v>
      </c>
      <c r="E1047" s="29">
        <v>10</v>
      </c>
      <c r="F1047" s="29">
        <v>0</v>
      </c>
      <c r="G1047">
        <v>0</v>
      </c>
    </row>
    <row r="1048" spans="1:7" customFormat="1" hidden="1" x14ac:dyDescent="0.25">
      <c r="A1048" t="s">
        <v>6</v>
      </c>
      <c r="B1048" t="s">
        <v>2111</v>
      </c>
      <c r="C1048" t="s">
        <v>2112</v>
      </c>
      <c r="D1048" s="29">
        <v>5</v>
      </c>
      <c r="E1048" s="29">
        <v>5</v>
      </c>
      <c r="F1048" s="29">
        <v>0.23499999999999999</v>
      </c>
      <c r="G1048">
        <v>1.175</v>
      </c>
    </row>
    <row r="1049" spans="1:7" customFormat="1" hidden="1" x14ac:dyDescent="0.25">
      <c r="A1049" t="s">
        <v>6</v>
      </c>
      <c r="B1049" t="s">
        <v>9572</v>
      </c>
      <c r="C1049" t="s">
        <v>9573</v>
      </c>
      <c r="D1049" s="29">
        <v>15</v>
      </c>
      <c r="E1049" s="29">
        <v>15</v>
      </c>
      <c r="F1049" s="29">
        <v>0</v>
      </c>
      <c r="G1049">
        <v>0</v>
      </c>
    </row>
    <row r="1050" spans="1:7" customFormat="1" hidden="1" x14ac:dyDescent="0.25">
      <c r="A1050" t="s">
        <v>6</v>
      </c>
      <c r="B1050" t="s">
        <v>2113</v>
      </c>
      <c r="C1050" t="s">
        <v>2114</v>
      </c>
      <c r="D1050" s="29">
        <v>23</v>
      </c>
      <c r="E1050" s="29">
        <v>23</v>
      </c>
      <c r="F1050" s="29">
        <v>0.21099999999999999</v>
      </c>
      <c r="G1050">
        <v>4.8529999999999998</v>
      </c>
    </row>
    <row r="1051" spans="1:7" customFormat="1" hidden="1" x14ac:dyDescent="0.25">
      <c r="A1051" t="s">
        <v>6</v>
      </c>
      <c r="B1051" t="s">
        <v>2115</v>
      </c>
      <c r="C1051" t="s">
        <v>2116</v>
      </c>
      <c r="D1051" s="29">
        <v>4</v>
      </c>
      <c r="E1051" s="29">
        <v>4</v>
      </c>
      <c r="F1051" s="29">
        <v>0.20399999999999999</v>
      </c>
      <c r="G1051">
        <v>0.81599999999999995</v>
      </c>
    </row>
    <row r="1052" spans="1:7" customFormat="1" hidden="1" x14ac:dyDescent="0.25">
      <c r="A1052" t="s">
        <v>6</v>
      </c>
      <c r="B1052" t="s">
        <v>2117</v>
      </c>
      <c r="C1052" t="s">
        <v>2118</v>
      </c>
      <c r="D1052" s="29">
        <v>4</v>
      </c>
      <c r="E1052" s="29">
        <v>4</v>
      </c>
      <c r="F1052" s="29">
        <v>0.192</v>
      </c>
      <c r="G1052">
        <v>0.76800000000000002</v>
      </c>
    </row>
    <row r="1053" spans="1:7" customFormat="1" hidden="1" x14ac:dyDescent="0.25">
      <c r="A1053" t="s">
        <v>6</v>
      </c>
      <c r="B1053" t="s">
        <v>2119</v>
      </c>
      <c r="C1053" t="s">
        <v>2120</v>
      </c>
      <c r="D1053" s="29">
        <v>1</v>
      </c>
      <c r="E1053" s="29">
        <v>1</v>
      </c>
      <c r="F1053" s="29">
        <v>0.84699999999999998</v>
      </c>
      <c r="G1053">
        <v>0.84699999999999998</v>
      </c>
    </row>
    <row r="1054" spans="1:7" customFormat="1" hidden="1" x14ac:dyDescent="0.25">
      <c r="A1054" t="s">
        <v>6</v>
      </c>
      <c r="B1054" t="s">
        <v>9574</v>
      </c>
      <c r="C1054" t="s">
        <v>9575</v>
      </c>
      <c r="D1054" s="29">
        <v>20</v>
      </c>
      <c r="E1054" s="29">
        <v>20</v>
      </c>
      <c r="F1054" s="29">
        <v>0</v>
      </c>
      <c r="G1054">
        <v>0</v>
      </c>
    </row>
    <row r="1055" spans="1:7" customFormat="1" hidden="1" x14ac:dyDescent="0.25">
      <c r="A1055" t="s">
        <v>6</v>
      </c>
      <c r="B1055" t="s">
        <v>2121</v>
      </c>
      <c r="C1055" t="s">
        <v>2122</v>
      </c>
      <c r="D1055" s="29">
        <v>11</v>
      </c>
      <c r="E1055" s="29">
        <v>11</v>
      </c>
      <c r="F1055" s="29">
        <v>1.1100000000000001</v>
      </c>
      <c r="G1055">
        <v>12.21</v>
      </c>
    </row>
    <row r="1056" spans="1:7" customFormat="1" hidden="1" x14ac:dyDescent="0.25">
      <c r="A1056" t="s">
        <v>6</v>
      </c>
      <c r="B1056" t="s">
        <v>2123</v>
      </c>
      <c r="C1056" t="s">
        <v>2124</v>
      </c>
      <c r="D1056" s="29">
        <v>5</v>
      </c>
      <c r="E1056" s="29">
        <v>5</v>
      </c>
      <c r="F1056" s="29">
        <v>0.76400000000000001</v>
      </c>
      <c r="G1056">
        <v>3.82</v>
      </c>
    </row>
    <row r="1057" spans="1:7" customFormat="1" hidden="1" x14ac:dyDescent="0.25">
      <c r="A1057" t="s">
        <v>6</v>
      </c>
      <c r="B1057" t="s">
        <v>2125</v>
      </c>
      <c r="C1057" t="s">
        <v>2126</v>
      </c>
      <c r="D1057" s="29">
        <v>6</v>
      </c>
      <c r="E1057" s="29">
        <v>6</v>
      </c>
      <c r="F1057" s="29">
        <v>0.96399999999999997</v>
      </c>
      <c r="G1057">
        <v>5.7839999999999998</v>
      </c>
    </row>
    <row r="1058" spans="1:7" customFormat="1" hidden="1" x14ac:dyDescent="0.25">
      <c r="A1058" t="s">
        <v>6</v>
      </c>
      <c r="B1058" t="s">
        <v>2127</v>
      </c>
      <c r="C1058" t="s">
        <v>2128</v>
      </c>
      <c r="D1058" s="29">
        <v>7</v>
      </c>
      <c r="E1058" s="29">
        <v>7</v>
      </c>
      <c r="F1058" s="29">
        <v>1</v>
      </c>
      <c r="G1058">
        <v>7</v>
      </c>
    </row>
    <row r="1059" spans="1:7" customFormat="1" hidden="1" x14ac:dyDescent="0.25">
      <c r="A1059" t="s">
        <v>6</v>
      </c>
      <c r="B1059" t="s">
        <v>2129</v>
      </c>
      <c r="C1059" t="s">
        <v>2130</v>
      </c>
      <c r="D1059" s="29">
        <v>25</v>
      </c>
      <c r="E1059" s="29">
        <v>25</v>
      </c>
      <c r="F1059" s="29">
        <v>0.88800000000000001</v>
      </c>
      <c r="G1059">
        <v>22.2</v>
      </c>
    </row>
    <row r="1060" spans="1:7" customFormat="1" hidden="1" x14ac:dyDescent="0.25">
      <c r="A1060" t="s">
        <v>6</v>
      </c>
      <c r="B1060" t="s">
        <v>2131</v>
      </c>
      <c r="C1060" t="s">
        <v>2132</v>
      </c>
      <c r="D1060" s="29">
        <v>7</v>
      </c>
      <c r="E1060" s="29">
        <v>7</v>
      </c>
      <c r="F1060" s="29">
        <v>1.536</v>
      </c>
      <c r="G1060">
        <v>10.752000000000001</v>
      </c>
    </row>
    <row r="1061" spans="1:7" customFormat="1" hidden="1" x14ac:dyDescent="0.25">
      <c r="A1061" t="s">
        <v>6</v>
      </c>
      <c r="B1061" t="s">
        <v>2133</v>
      </c>
      <c r="C1061" t="s">
        <v>2134</v>
      </c>
      <c r="D1061" s="29">
        <v>2</v>
      </c>
      <c r="E1061" s="29">
        <v>2</v>
      </c>
      <c r="F1061" s="29">
        <v>1.512</v>
      </c>
      <c r="G1061">
        <v>3.024</v>
      </c>
    </row>
    <row r="1062" spans="1:7" customFormat="1" hidden="1" x14ac:dyDescent="0.25">
      <c r="A1062" t="s">
        <v>6</v>
      </c>
      <c r="B1062" t="s">
        <v>2135</v>
      </c>
      <c r="C1062" t="s">
        <v>2136</v>
      </c>
      <c r="D1062" s="29">
        <v>16</v>
      </c>
      <c r="E1062" s="29">
        <v>16</v>
      </c>
      <c r="F1062" s="29">
        <v>1.08</v>
      </c>
      <c r="G1062">
        <v>17.28</v>
      </c>
    </row>
    <row r="1063" spans="1:7" customFormat="1" hidden="1" x14ac:dyDescent="0.25">
      <c r="A1063" t="s">
        <v>6</v>
      </c>
      <c r="B1063" t="s">
        <v>2137</v>
      </c>
      <c r="C1063" t="s">
        <v>2138</v>
      </c>
      <c r="D1063" s="29">
        <v>18</v>
      </c>
      <c r="E1063" s="29">
        <v>18</v>
      </c>
      <c r="F1063" s="29">
        <v>0.44800000000000001</v>
      </c>
      <c r="G1063">
        <v>8.0640000000000001</v>
      </c>
    </row>
    <row r="1064" spans="1:7" customFormat="1" hidden="1" x14ac:dyDescent="0.25">
      <c r="A1064" t="s">
        <v>6</v>
      </c>
      <c r="B1064" t="s">
        <v>2139</v>
      </c>
      <c r="C1064" t="s">
        <v>2140</v>
      </c>
      <c r="D1064" s="29">
        <v>3</v>
      </c>
      <c r="E1064" s="29">
        <v>3</v>
      </c>
      <c r="F1064" s="29">
        <v>0.69</v>
      </c>
      <c r="G1064">
        <v>2.0699999999999998</v>
      </c>
    </row>
    <row r="1065" spans="1:7" customFormat="1" hidden="1" x14ac:dyDescent="0.25">
      <c r="A1065" t="s">
        <v>6</v>
      </c>
      <c r="B1065" t="s">
        <v>2141</v>
      </c>
      <c r="C1065" t="s">
        <v>2142</v>
      </c>
      <c r="D1065" s="29">
        <v>51</v>
      </c>
      <c r="E1065" s="29">
        <v>51</v>
      </c>
      <c r="F1065" s="29">
        <v>0.39300000000000002</v>
      </c>
      <c r="G1065">
        <v>20.042999999999999</v>
      </c>
    </row>
    <row r="1066" spans="1:7" customFormat="1" hidden="1" x14ac:dyDescent="0.25">
      <c r="A1066" t="s">
        <v>6</v>
      </c>
      <c r="B1066" t="s">
        <v>2143</v>
      </c>
      <c r="C1066" t="s">
        <v>2144</v>
      </c>
      <c r="D1066" s="29">
        <v>113</v>
      </c>
      <c r="E1066" s="29">
        <v>113</v>
      </c>
      <c r="F1066" s="29">
        <v>0.39400000000000002</v>
      </c>
      <c r="G1066">
        <v>44.521999999999998</v>
      </c>
    </row>
    <row r="1067" spans="1:7" customFormat="1" hidden="1" x14ac:dyDescent="0.25">
      <c r="A1067" t="s">
        <v>6</v>
      </c>
      <c r="B1067" t="s">
        <v>9576</v>
      </c>
      <c r="C1067" t="s">
        <v>9577</v>
      </c>
      <c r="D1067" s="29">
        <v>20</v>
      </c>
      <c r="E1067" s="29">
        <v>20</v>
      </c>
      <c r="F1067" s="29">
        <v>0.217</v>
      </c>
      <c r="G1067">
        <v>4.34</v>
      </c>
    </row>
    <row r="1068" spans="1:7" customFormat="1" hidden="1" x14ac:dyDescent="0.25">
      <c r="A1068" t="s">
        <v>6</v>
      </c>
      <c r="B1068" t="s">
        <v>2145</v>
      </c>
      <c r="C1068" t="s">
        <v>2146</v>
      </c>
      <c r="D1068" s="29">
        <v>228</v>
      </c>
      <c r="E1068" s="29">
        <v>228</v>
      </c>
      <c r="F1068" s="29">
        <v>0.29099999999999998</v>
      </c>
      <c r="G1068">
        <v>66.347999999999999</v>
      </c>
    </row>
    <row r="1069" spans="1:7" customFormat="1" hidden="1" x14ac:dyDescent="0.25">
      <c r="A1069" t="s">
        <v>6</v>
      </c>
      <c r="B1069" t="s">
        <v>2147</v>
      </c>
      <c r="C1069" t="s">
        <v>2148</v>
      </c>
      <c r="D1069" s="29">
        <v>38</v>
      </c>
      <c r="E1069" s="29">
        <v>38</v>
      </c>
      <c r="F1069" s="29">
        <v>0.255</v>
      </c>
      <c r="G1069">
        <v>9.69</v>
      </c>
    </row>
    <row r="1070" spans="1:7" customFormat="1" hidden="1" x14ac:dyDescent="0.25">
      <c r="A1070" t="s">
        <v>6</v>
      </c>
      <c r="B1070" t="s">
        <v>9578</v>
      </c>
      <c r="C1070" t="s">
        <v>9579</v>
      </c>
      <c r="D1070" s="29">
        <v>5</v>
      </c>
      <c r="E1070" s="29">
        <v>5</v>
      </c>
      <c r="F1070" s="29">
        <v>0.39</v>
      </c>
      <c r="G1070">
        <v>1.95</v>
      </c>
    </row>
    <row r="1071" spans="1:7" customFormat="1" hidden="1" x14ac:dyDescent="0.25">
      <c r="A1071" t="s">
        <v>6</v>
      </c>
      <c r="B1071" t="s">
        <v>2149</v>
      </c>
      <c r="C1071" t="s">
        <v>2150</v>
      </c>
      <c r="D1071" s="29">
        <v>4</v>
      </c>
      <c r="E1071" s="29">
        <v>4</v>
      </c>
      <c r="F1071" s="29">
        <v>0.372</v>
      </c>
      <c r="G1071">
        <v>1.488</v>
      </c>
    </row>
    <row r="1072" spans="1:7" customFormat="1" hidden="1" x14ac:dyDescent="0.25">
      <c r="A1072" t="s">
        <v>6</v>
      </c>
      <c r="B1072" t="s">
        <v>2151</v>
      </c>
      <c r="C1072" t="s">
        <v>2152</v>
      </c>
      <c r="D1072" s="29">
        <v>4</v>
      </c>
      <c r="E1072" s="29">
        <v>4</v>
      </c>
      <c r="F1072" s="29">
        <v>0.315</v>
      </c>
      <c r="G1072">
        <v>1.26</v>
      </c>
    </row>
    <row r="1073" spans="1:7" customFormat="1" hidden="1" x14ac:dyDescent="0.25">
      <c r="A1073" t="s">
        <v>6</v>
      </c>
      <c r="B1073" t="s">
        <v>2153</v>
      </c>
      <c r="C1073" t="s">
        <v>2154</v>
      </c>
      <c r="D1073" s="29">
        <v>8</v>
      </c>
      <c r="E1073" s="29">
        <v>8</v>
      </c>
      <c r="F1073" s="29">
        <v>0.41499999999999998</v>
      </c>
      <c r="G1073">
        <v>3.32</v>
      </c>
    </row>
    <row r="1074" spans="1:7" customFormat="1" hidden="1" x14ac:dyDescent="0.25">
      <c r="A1074" t="s">
        <v>6</v>
      </c>
      <c r="B1074" t="s">
        <v>2155</v>
      </c>
      <c r="C1074" t="s">
        <v>2156</v>
      </c>
      <c r="D1074" s="29">
        <v>182</v>
      </c>
      <c r="E1074" s="29">
        <v>182</v>
      </c>
      <c r="F1074" s="29">
        <v>0.45400000000000001</v>
      </c>
      <c r="G1074">
        <v>82.628</v>
      </c>
    </row>
    <row r="1075" spans="1:7" customFormat="1" hidden="1" x14ac:dyDescent="0.25">
      <c r="A1075" t="s">
        <v>6</v>
      </c>
      <c r="B1075" t="s">
        <v>2157</v>
      </c>
      <c r="C1075" t="s">
        <v>2158</v>
      </c>
      <c r="D1075" s="29">
        <v>90</v>
      </c>
      <c r="E1075" s="29">
        <v>90</v>
      </c>
      <c r="F1075" s="29">
        <v>0.60699999999999998</v>
      </c>
      <c r="G1075">
        <v>54.63</v>
      </c>
    </row>
    <row r="1076" spans="1:7" customFormat="1" hidden="1" x14ac:dyDescent="0.25">
      <c r="A1076" t="s">
        <v>6</v>
      </c>
      <c r="B1076" t="s">
        <v>2159</v>
      </c>
      <c r="C1076" t="s">
        <v>2160</v>
      </c>
      <c r="D1076" s="29">
        <v>54</v>
      </c>
      <c r="E1076" s="29">
        <v>54</v>
      </c>
      <c r="F1076" s="29">
        <v>0.52</v>
      </c>
      <c r="G1076">
        <v>28.08</v>
      </c>
    </row>
    <row r="1077" spans="1:7" customFormat="1" hidden="1" x14ac:dyDescent="0.25">
      <c r="A1077" t="s">
        <v>6</v>
      </c>
      <c r="B1077" t="s">
        <v>9580</v>
      </c>
      <c r="C1077" t="s">
        <v>9581</v>
      </c>
      <c r="D1077" s="29">
        <v>50</v>
      </c>
      <c r="E1077" s="29">
        <v>50</v>
      </c>
      <c r="F1077" s="29">
        <v>0.312</v>
      </c>
      <c r="G1077">
        <v>15.6</v>
      </c>
    </row>
    <row r="1078" spans="1:7" customFormat="1" hidden="1" x14ac:dyDescent="0.25">
      <c r="A1078" t="s">
        <v>6</v>
      </c>
      <c r="B1078" t="s">
        <v>9582</v>
      </c>
      <c r="C1078" t="s">
        <v>9583</v>
      </c>
      <c r="D1078" s="29">
        <v>100</v>
      </c>
      <c r="E1078" s="29">
        <v>100</v>
      </c>
      <c r="F1078" s="29">
        <v>0.26600000000000001</v>
      </c>
      <c r="G1078">
        <v>26.6</v>
      </c>
    </row>
    <row r="1079" spans="1:7" customFormat="1" hidden="1" x14ac:dyDescent="0.25">
      <c r="A1079" t="s">
        <v>6</v>
      </c>
      <c r="B1079" t="s">
        <v>2161</v>
      </c>
      <c r="C1079" t="s">
        <v>2162</v>
      </c>
      <c r="D1079" s="29">
        <v>43</v>
      </c>
      <c r="E1079" s="29">
        <v>43</v>
      </c>
      <c r="F1079" s="29">
        <v>0.28100000000000003</v>
      </c>
      <c r="G1079">
        <v>12.083</v>
      </c>
    </row>
    <row r="1080" spans="1:7" customFormat="1" hidden="1" x14ac:dyDescent="0.25">
      <c r="A1080" t="s">
        <v>6</v>
      </c>
      <c r="B1080" t="s">
        <v>2163</v>
      </c>
      <c r="C1080" t="s">
        <v>2164</v>
      </c>
      <c r="D1080" s="29">
        <v>11</v>
      </c>
      <c r="E1080" s="29">
        <v>11</v>
      </c>
      <c r="F1080" s="29">
        <v>0.33800000000000002</v>
      </c>
      <c r="G1080">
        <v>3.718</v>
      </c>
    </row>
    <row r="1081" spans="1:7" customFormat="1" hidden="1" x14ac:dyDescent="0.25">
      <c r="A1081" t="s">
        <v>6</v>
      </c>
      <c r="B1081" t="s">
        <v>2165</v>
      </c>
      <c r="C1081" t="s">
        <v>2166</v>
      </c>
      <c r="D1081" s="29">
        <v>9</v>
      </c>
      <c r="E1081" s="29">
        <v>9</v>
      </c>
      <c r="F1081" s="29">
        <v>0.314</v>
      </c>
      <c r="G1081">
        <v>2.8260000000000001</v>
      </c>
    </row>
    <row r="1082" spans="1:7" customFormat="1" hidden="1" x14ac:dyDescent="0.25">
      <c r="A1082" t="s">
        <v>6</v>
      </c>
      <c r="B1082" t="s">
        <v>2167</v>
      </c>
      <c r="C1082" t="s">
        <v>2168</v>
      </c>
      <c r="D1082" s="29">
        <v>5</v>
      </c>
      <c r="E1082" s="29">
        <v>5</v>
      </c>
      <c r="F1082" s="29">
        <v>0.42899999999999999</v>
      </c>
      <c r="G1082">
        <v>2.145</v>
      </c>
    </row>
    <row r="1083" spans="1:7" customFormat="1" hidden="1" x14ac:dyDescent="0.25">
      <c r="A1083" t="s">
        <v>6</v>
      </c>
      <c r="B1083" t="s">
        <v>2169</v>
      </c>
      <c r="C1083" t="s">
        <v>2170</v>
      </c>
      <c r="D1083" s="29">
        <v>21</v>
      </c>
      <c r="E1083" s="29">
        <v>21</v>
      </c>
      <c r="F1083" s="29">
        <v>0.33100000000000002</v>
      </c>
      <c r="G1083">
        <v>6.9509999999999996</v>
      </c>
    </row>
    <row r="1084" spans="1:7" customFormat="1" hidden="1" x14ac:dyDescent="0.25">
      <c r="A1084" t="s">
        <v>6</v>
      </c>
      <c r="B1084" t="s">
        <v>2171</v>
      </c>
      <c r="C1084" t="s">
        <v>2172</v>
      </c>
      <c r="D1084" s="29">
        <v>6</v>
      </c>
      <c r="E1084" s="29">
        <v>6</v>
      </c>
      <c r="F1084" s="29">
        <v>0.32700000000000001</v>
      </c>
      <c r="G1084">
        <v>1.962</v>
      </c>
    </row>
    <row r="1085" spans="1:7" customFormat="1" hidden="1" x14ac:dyDescent="0.25">
      <c r="A1085" t="s">
        <v>6</v>
      </c>
      <c r="B1085" t="s">
        <v>2173</v>
      </c>
      <c r="C1085" t="s">
        <v>2174</v>
      </c>
      <c r="D1085" s="29">
        <v>109</v>
      </c>
      <c r="E1085" s="29">
        <v>109</v>
      </c>
      <c r="F1085" s="29">
        <v>0.20200000000000001</v>
      </c>
      <c r="G1085">
        <v>22.018000000000001</v>
      </c>
    </row>
    <row r="1086" spans="1:7" customFormat="1" hidden="1" x14ac:dyDescent="0.25">
      <c r="A1086" t="s">
        <v>6</v>
      </c>
      <c r="B1086" t="s">
        <v>2175</v>
      </c>
      <c r="C1086" t="s">
        <v>2176</v>
      </c>
      <c r="D1086" s="29">
        <v>21</v>
      </c>
      <c r="E1086" s="29">
        <v>21</v>
      </c>
      <c r="F1086" s="29">
        <v>0.24299999999999999</v>
      </c>
      <c r="G1086">
        <v>5.1029999999999998</v>
      </c>
    </row>
    <row r="1087" spans="1:7" customFormat="1" hidden="1" x14ac:dyDescent="0.25">
      <c r="A1087" t="s">
        <v>6</v>
      </c>
      <c r="B1087" t="s">
        <v>2177</v>
      </c>
      <c r="C1087" t="s">
        <v>2178</v>
      </c>
      <c r="D1087" s="29">
        <v>7</v>
      </c>
      <c r="E1087" s="29">
        <v>7</v>
      </c>
      <c r="F1087" s="29">
        <v>0.23200000000000001</v>
      </c>
      <c r="G1087">
        <v>1.6240000000000001</v>
      </c>
    </row>
    <row r="1088" spans="1:7" customFormat="1" hidden="1" x14ac:dyDescent="0.25">
      <c r="A1088" t="s">
        <v>6</v>
      </c>
      <c r="B1088" t="s">
        <v>2179</v>
      </c>
      <c r="C1088" t="s">
        <v>2180</v>
      </c>
      <c r="D1088" s="29">
        <v>86</v>
      </c>
      <c r="E1088" s="29">
        <v>86</v>
      </c>
      <c r="F1088" s="29">
        <v>0.17299999999999999</v>
      </c>
      <c r="G1088">
        <v>14.878</v>
      </c>
    </row>
    <row r="1089" spans="1:7" customFormat="1" hidden="1" x14ac:dyDescent="0.25">
      <c r="A1089" t="s">
        <v>6</v>
      </c>
      <c r="B1089" t="s">
        <v>2181</v>
      </c>
      <c r="C1089" t="s">
        <v>2182</v>
      </c>
      <c r="D1089" s="29">
        <v>7</v>
      </c>
      <c r="E1089" s="29">
        <v>7</v>
      </c>
      <c r="F1089" s="29">
        <v>0.23200000000000001</v>
      </c>
      <c r="G1089">
        <v>1.6240000000000001</v>
      </c>
    </row>
    <row r="1090" spans="1:7" customFormat="1" hidden="1" x14ac:dyDescent="0.25">
      <c r="A1090" t="s">
        <v>6</v>
      </c>
      <c r="B1090" t="s">
        <v>2183</v>
      </c>
      <c r="C1090" t="s">
        <v>2184</v>
      </c>
      <c r="D1090" s="29">
        <v>5</v>
      </c>
      <c r="E1090" s="29">
        <v>5</v>
      </c>
      <c r="F1090" s="29">
        <v>0.245</v>
      </c>
      <c r="G1090">
        <v>1.2250000000000001</v>
      </c>
    </row>
    <row r="1091" spans="1:7" customFormat="1" hidden="1" x14ac:dyDescent="0.25">
      <c r="A1091" t="s">
        <v>6</v>
      </c>
      <c r="B1091" t="s">
        <v>2185</v>
      </c>
      <c r="C1091" t="s">
        <v>2186</v>
      </c>
      <c r="D1091" s="29">
        <v>6</v>
      </c>
      <c r="E1091" s="29">
        <v>6</v>
      </c>
      <c r="F1091" s="29">
        <v>0.107</v>
      </c>
      <c r="G1091">
        <v>0.64200000000000002</v>
      </c>
    </row>
    <row r="1092" spans="1:7" customFormat="1" hidden="1" x14ac:dyDescent="0.25">
      <c r="A1092" t="s">
        <v>6</v>
      </c>
      <c r="B1092" t="s">
        <v>2187</v>
      </c>
      <c r="C1092" t="s">
        <v>2188</v>
      </c>
      <c r="D1092" s="29">
        <v>22</v>
      </c>
      <c r="E1092" s="29">
        <v>22</v>
      </c>
      <c r="F1092" s="29">
        <v>0.96099999999999997</v>
      </c>
      <c r="G1092">
        <v>21.141999999999999</v>
      </c>
    </row>
    <row r="1093" spans="1:7" customFormat="1" hidden="1" x14ac:dyDescent="0.25">
      <c r="A1093" t="s">
        <v>6</v>
      </c>
      <c r="B1093" t="s">
        <v>2189</v>
      </c>
      <c r="C1093" t="s">
        <v>2190</v>
      </c>
      <c r="D1093" s="29">
        <v>5</v>
      </c>
      <c r="E1093" s="29">
        <v>5</v>
      </c>
      <c r="F1093" s="29">
        <v>0.53200000000000003</v>
      </c>
      <c r="G1093">
        <v>2.66</v>
      </c>
    </row>
    <row r="1094" spans="1:7" customFormat="1" hidden="1" x14ac:dyDescent="0.25">
      <c r="A1094" t="s">
        <v>6</v>
      </c>
      <c r="B1094" t="s">
        <v>2191</v>
      </c>
      <c r="C1094" t="s">
        <v>2192</v>
      </c>
      <c r="D1094" s="29">
        <v>22</v>
      </c>
      <c r="E1094" s="29">
        <v>22</v>
      </c>
      <c r="F1094" s="29">
        <v>0.224</v>
      </c>
      <c r="G1094">
        <v>4.9279999999999999</v>
      </c>
    </row>
    <row r="1095" spans="1:7" customFormat="1" hidden="1" x14ac:dyDescent="0.25">
      <c r="A1095" t="s">
        <v>6</v>
      </c>
      <c r="B1095" t="s">
        <v>9584</v>
      </c>
      <c r="C1095" t="s">
        <v>9585</v>
      </c>
      <c r="D1095" s="29">
        <v>15</v>
      </c>
      <c r="E1095" s="29">
        <v>15</v>
      </c>
      <c r="F1095" s="29">
        <v>0</v>
      </c>
      <c r="G1095">
        <v>0</v>
      </c>
    </row>
    <row r="1096" spans="1:7" customFormat="1" hidden="1" x14ac:dyDescent="0.25">
      <c r="A1096" t="s">
        <v>6</v>
      </c>
      <c r="B1096" t="s">
        <v>2193</v>
      </c>
      <c r="C1096" t="s">
        <v>2194</v>
      </c>
      <c r="D1096" s="29">
        <v>1</v>
      </c>
      <c r="E1096" s="29">
        <v>1</v>
      </c>
      <c r="F1096" s="29">
        <v>0.23899999999999999</v>
      </c>
      <c r="G1096">
        <v>0.23899999999999999</v>
      </c>
    </row>
    <row r="1097" spans="1:7" customFormat="1" hidden="1" x14ac:dyDescent="0.25">
      <c r="A1097" t="s">
        <v>6</v>
      </c>
      <c r="B1097" t="s">
        <v>2195</v>
      </c>
      <c r="C1097" t="s">
        <v>2196</v>
      </c>
      <c r="D1097" s="29">
        <v>10</v>
      </c>
      <c r="E1097" s="29">
        <v>10</v>
      </c>
      <c r="F1097" s="29">
        <v>0.20899999999999999</v>
      </c>
      <c r="G1097">
        <v>2.09</v>
      </c>
    </row>
    <row r="1098" spans="1:7" customFormat="1" hidden="1" x14ac:dyDescent="0.25">
      <c r="A1098" t="s">
        <v>6</v>
      </c>
      <c r="B1098" t="s">
        <v>2197</v>
      </c>
      <c r="C1098" t="s">
        <v>2198</v>
      </c>
      <c r="D1098" s="29">
        <v>64</v>
      </c>
      <c r="E1098" s="29">
        <v>64</v>
      </c>
      <c r="F1098" s="29">
        <v>0.30099999999999999</v>
      </c>
      <c r="G1098">
        <v>19.263999999999999</v>
      </c>
    </row>
    <row r="1099" spans="1:7" customFormat="1" hidden="1" x14ac:dyDescent="0.25">
      <c r="A1099" t="s">
        <v>6</v>
      </c>
      <c r="B1099" t="s">
        <v>2199</v>
      </c>
      <c r="C1099" t="s">
        <v>2200</v>
      </c>
      <c r="D1099" s="29">
        <v>11</v>
      </c>
      <c r="E1099" s="29">
        <v>11</v>
      </c>
      <c r="F1099" s="29">
        <v>0.249</v>
      </c>
      <c r="G1099">
        <v>2.7389999999999999</v>
      </c>
    </row>
    <row r="1100" spans="1:7" customFormat="1" hidden="1" x14ac:dyDescent="0.25">
      <c r="A1100" t="s">
        <v>6</v>
      </c>
      <c r="B1100" t="s">
        <v>2201</v>
      </c>
      <c r="C1100" t="s">
        <v>2202</v>
      </c>
      <c r="D1100" s="29">
        <v>7</v>
      </c>
      <c r="E1100" s="29">
        <v>7</v>
      </c>
      <c r="F1100" s="29">
        <v>0.77600000000000002</v>
      </c>
      <c r="G1100">
        <v>5.4320000000000004</v>
      </c>
    </row>
    <row r="1101" spans="1:7" customFormat="1" hidden="1" x14ac:dyDescent="0.25">
      <c r="A1101" t="s">
        <v>6</v>
      </c>
      <c r="B1101" t="s">
        <v>9586</v>
      </c>
      <c r="C1101" t="s">
        <v>9587</v>
      </c>
      <c r="D1101" s="29">
        <v>10</v>
      </c>
      <c r="E1101" s="29">
        <v>10</v>
      </c>
      <c r="F1101" s="29">
        <v>0.311</v>
      </c>
      <c r="G1101">
        <v>3.11</v>
      </c>
    </row>
    <row r="1102" spans="1:7" customFormat="1" hidden="1" x14ac:dyDescent="0.25">
      <c r="A1102" t="s">
        <v>6</v>
      </c>
      <c r="B1102" t="s">
        <v>9588</v>
      </c>
      <c r="C1102" t="s">
        <v>9589</v>
      </c>
      <c r="D1102" s="29">
        <v>20</v>
      </c>
      <c r="E1102" s="29">
        <v>20</v>
      </c>
      <c r="F1102" s="29">
        <v>0.30499999999999999</v>
      </c>
      <c r="G1102">
        <v>6.1</v>
      </c>
    </row>
    <row r="1103" spans="1:7" customFormat="1" hidden="1" x14ac:dyDescent="0.25">
      <c r="A1103" t="s">
        <v>6</v>
      </c>
      <c r="B1103" t="s">
        <v>2205</v>
      </c>
      <c r="C1103" t="s">
        <v>2206</v>
      </c>
      <c r="D1103" s="29">
        <v>21</v>
      </c>
      <c r="E1103" s="29">
        <v>21</v>
      </c>
      <c r="F1103" s="29">
        <v>0.115</v>
      </c>
      <c r="G1103">
        <v>2.415</v>
      </c>
    </row>
    <row r="1104" spans="1:7" customFormat="1" hidden="1" x14ac:dyDescent="0.25">
      <c r="A1104" t="s">
        <v>6</v>
      </c>
      <c r="B1104" t="s">
        <v>2207</v>
      </c>
      <c r="C1104" t="s">
        <v>2208</v>
      </c>
      <c r="D1104" s="29">
        <v>18</v>
      </c>
      <c r="E1104" s="29">
        <v>18</v>
      </c>
      <c r="F1104" s="29">
        <v>0.30199999999999999</v>
      </c>
      <c r="G1104">
        <v>5.4359999999999999</v>
      </c>
    </row>
    <row r="1105" spans="1:7" customFormat="1" hidden="1" x14ac:dyDescent="0.25">
      <c r="A1105" t="s">
        <v>6</v>
      </c>
      <c r="B1105" t="s">
        <v>9590</v>
      </c>
      <c r="C1105" t="s">
        <v>9591</v>
      </c>
      <c r="D1105" s="29">
        <v>20</v>
      </c>
      <c r="E1105" s="29">
        <v>20</v>
      </c>
      <c r="F1105" s="29">
        <v>0.33200000000000002</v>
      </c>
      <c r="G1105">
        <v>6.64</v>
      </c>
    </row>
    <row r="1106" spans="1:7" customFormat="1" hidden="1" x14ac:dyDescent="0.25">
      <c r="A1106" t="s">
        <v>6</v>
      </c>
      <c r="B1106" t="s">
        <v>2209</v>
      </c>
      <c r="C1106" t="s">
        <v>2210</v>
      </c>
      <c r="D1106" s="29">
        <v>210</v>
      </c>
      <c r="E1106" s="29">
        <v>210</v>
      </c>
      <c r="F1106" s="29">
        <v>0.29099999999999998</v>
      </c>
      <c r="G1106">
        <v>61.11</v>
      </c>
    </row>
    <row r="1107" spans="1:7" customFormat="1" hidden="1" x14ac:dyDescent="0.25">
      <c r="A1107" t="s">
        <v>6</v>
      </c>
      <c r="B1107" t="s">
        <v>2211</v>
      </c>
      <c r="C1107" t="s">
        <v>2212</v>
      </c>
      <c r="D1107" s="29">
        <v>50</v>
      </c>
      <c r="E1107" s="29">
        <v>50</v>
      </c>
      <c r="F1107" s="29">
        <v>0.251</v>
      </c>
      <c r="G1107">
        <v>12.55</v>
      </c>
    </row>
    <row r="1108" spans="1:7" customFormat="1" hidden="1" x14ac:dyDescent="0.25">
      <c r="A1108" t="s">
        <v>6</v>
      </c>
      <c r="B1108" t="s">
        <v>2213</v>
      </c>
      <c r="C1108" t="s">
        <v>2214</v>
      </c>
      <c r="D1108" s="29">
        <v>7</v>
      </c>
      <c r="E1108" s="29">
        <v>7</v>
      </c>
      <c r="F1108" s="29">
        <v>0.371</v>
      </c>
      <c r="G1108">
        <v>2.597</v>
      </c>
    </row>
    <row r="1109" spans="1:7" customFormat="1" hidden="1" x14ac:dyDescent="0.25">
      <c r="A1109" t="s">
        <v>6</v>
      </c>
      <c r="B1109" t="s">
        <v>2215</v>
      </c>
      <c r="C1109" t="s">
        <v>2216</v>
      </c>
      <c r="D1109" s="29">
        <v>2</v>
      </c>
      <c r="E1109" s="29">
        <v>2</v>
      </c>
      <c r="F1109" s="29">
        <v>0.25800000000000001</v>
      </c>
      <c r="G1109">
        <v>0.51600000000000001</v>
      </c>
    </row>
    <row r="1110" spans="1:7" customFormat="1" hidden="1" x14ac:dyDescent="0.25">
      <c r="A1110" t="s">
        <v>6</v>
      </c>
      <c r="B1110" t="s">
        <v>2217</v>
      </c>
      <c r="C1110" t="s">
        <v>2218</v>
      </c>
      <c r="D1110" s="29">
        <v>106</v>
      </c>
      <c r="E1110" s="29">
        <v>106</v>
      </c>
      <c r="F1110" s="29">
        <v>0.28699999999999998</v>
      </c>
      <c r="G1110">
        <v>30.422000000000001</v>
      </c>
    </row>
    <row r="1111" spans="1:7" customFormat="1" hidden="1" x14ac:dyDescent="0.25">
      <c r="A1111" t="s">
        <v>6</v>
      </c>
      <c r="B1111" t="s">
        <v>2219</v>
      </c>
      <c r="C1111" t="s">
        <v>2220</v>
      </c>
      <c r="D1111" s="29">
        <v>20</v>
      </c>
      <c r="E1111" s="29">
        <v>20</v>
      </c>
      <c r="F1111" s="29">
        <v>0.42699999999999999</v>
      </c>
      <c r="G1111">
        <v>8.5399999999999991</v>
      </c>
    </row>
    <row r="1112" spans="1:7" customFormat="1" hidden="1" x14ac:dyDescent="0.25">
      <c r="A1112" t="s">
        <v>6</v>
      </c>
      <c r="B1112" t="s">
        <v>2221</v>
      </c>
      <c r="C1112" t="s">
        <v>2222</v>
      </c>
      <c r="D1112" s="29">
        <v>127</v>
      </c>
      <c r="E1112" s="29">
        <v>127</v>
      </c>
      <c r="F1112" s="29">
        <v>0.219</v>
      </c>
      <c r="G1112">
        <v>27.812999999999999</v>
      </c>
    </row>
    <row r="1113" spans="1:7" customFormat="1" hidden="1" x14ac:dyDescent="0.25">
      <c r="A1113" t="s">
        <v>6</v>
      </c>
      <c r="B1113" t="s">
        <v>2223</v>
      </c>
      <c r="C1113" t="s">
        <v>2224</v>
      </c>
      <c r="D1113" s="29">
        <v>55</v>
      </c>
      <c r="E1113" s="29">
        <v>55</v>
      </c>
      <c r="F1113" s="29">
        <v>0.72599999999999998</v>
      </c>
      <c r="G1113">
        <v>39.93</v>
      </c>
    </row>
    <row r="1114" spans="1:7" customFormat="1" hidden="1" x14ac:dyDescent="0.25">
      <c r="A1114" t="s">
        <v>6</v>
      </c>
      <c r="B1114" t="s">
        <v>2225</v>
      </c>
      <c r="C1114" t="s">
        <v>2226</v>
      </c>
      <c r="D1114" s="29">
        <v>33</v>
      </c>
      <c r="E1114" s="29">
        <v>33</v>
      </c>
      <c r="F1114" s="29">
        <v>0.48199999999999998</v>
      </c>
      <c r="G1114">
        <v>15.906000000000001</v>
      </c>
    </row>
    <row r="1115" spans="1:7" customFormat="1" hidden="1" x14ac:dyDescent="0.25">
      <c r="A1115" t="s">
        <v>6</v>
      </c>
      <c r="B1115" t="s">
        <v>2227</v>
      </c>
      <c r="C1115" t="s">
        <v>2228</v>
      </c>
      <c r="D1115" s="29">
        <v>22</v>
      </c>
      <c r="E1115" s="29">
        <v>22</v>
      </c>
      <c r="F1115" s="29">
        <v>0.69099999999999995</v>
      </c>
      <c r="G1115">
        <v>15.202</v>
      </c>
    </row>
    <row r="1116" spans="1:7" customFormat="1" hidden="1" x14ac:dyDescent="0.25">
      <c r="A1116" t="s">
        <v>6</v>
      </c>
      <c r="B1116" t="s">
        <v>9056</v>
      </c>
      <c r="C1116" t="s">
        <v>9057</v>
      </c>
      <c r="D1116" s="29">
        <v>3</v>
      </c>
      <c r="E1116" s="29">
        <v>3</v>
      </c>
      <c r="F1116" s="29">
        <v>0.152</v>
      </c>
      <c r="G1116">
        <v>0.45600000000000002</v>
      </c>
    </row>
    <row r="1117" spans="1:7" customFormat="1" hidden="1" x14ac:dyDescent="0.25">
      <c r="A1117" t="s">
        <v>6</v>
      </c>
      <c r="B1117" t="s">
        <v>2229</v>
      </c>
      <c r="C1117" t="s">
        <v>2230</v>
      </c>
      <c r="D1117" s="29">
        <v>19</v>
      </c>
      <c r="E1117" s="29">
        <v>19</v>
      </c>
      <c r="F1117" s="29">
        <v>0.19600000000000001</v>
      </c>
      <c r="G1117">
        <v>3.7240000000000002</v>
      </c>
    </row>
    <row r="1118" spans="1:7" customFormat="1" hidden="1" x14ac:dyDescent="0.25">
      <c r="A1118" t="s">
        <v>6</v>
      </c>
      <c r="B1118" t="s">
        <v>2231</v>
      </c>
      <c r="C1118" t="s">
        <v>2232</v>
      </c>
      <c r="D1118" s="29">
        <v>2</v>
      </c>
      <c r="E1118" s="29">
        <v>2</v>
      </c>
      <c r="F1118" s="29">
        <v>0.28299999999999997</v>
      </c>
      <c r="G1118">
        <v>0.56599999999999995</v>
      </c>
    </row>
    <row r="1119" spans="1:7" customFormat="1" hidden="1" x14ac:dyDescent="0.25">
      <c r="A1119" t="s">
        <v>6</v>
      </c>
      <c r="B1119" t="s">
        <v>2233</v>
      </c>
      <c r="C1119" t="s">
        <v>2234</v>
      </c>
      <c r="D1119" s="29">
        <v>12</v>
      </c>
      <c r="E1119" s="29">
        <v>12</v>
      </c>
      <c r="F1119" s="29">
        <v>0.39</v>
      </c>
      <c r="G1119">
        <v>4.68</v>
      </c>
    </row>
    <row r="1120" spans="1:7" customFormat="1" hidden="1" x14ac:dyDescent="0.25">
      <c r="A1120" t="s">
        <v>6</v>
      </c>
      <c r="B1120" t="s">
        <v>2235</v>
      </c>
      <c r="C1120" t="s">
        <v>2236</v>
      </c>
      <c r="D1120" s="29">
        <v>6</v>
      </c>
      <c r="E1120" s="29">
        <v>6</v>
      </c>
      <c r="F1120" s="29">
        <v>0.24099999999999999</v>
      </c>
      <c r="G1120">
        <v>1.446</v>
      </c>
    </row>
    <row r="1121" spans="1:7" customFormat="1" hidden="1" x14ac:dyDescent="0.25">
      <c r="A1121" t="s">
        <v>6</v>
      </c>
      <c r="B1121" t="s">
        <v>2237</v>
      </c>
      <c r="C1121" t="s">
        <v>2238</v>
      </c>
      <c r="D1121" s="29">
        <v>23</v>
      </c>
      <c r="E1121" s="29">
        <v>23</v>
      </c>
      <c r="F1121" s="29">
        <v>0.34699999999999998</v>
      </c>
      <c r="G1121">
        <v>7.9809999999999999</v>
      </c>
    </row>
    <row r="1122" spans="1:7" customFormat="1" hidden="1" x14ac:dyDescent="0.25">
      <c r="A1122" t="s">
        <v>6</v>
      </c>
      <c r="B1122" t="s">
        <v>2239</v>
      </c>
      <c r="C1122" t="s">
        <v>2240</v>
      </c>
      <c r="D1122" s="29">
        <v>18</v>
      </c>
      <c r="E1122" s="29">
        <v>18</v>
      </c>
      <c r="F1122" s="29">
        <v>0.28699999999999998</v>
      </c>
      <c r="G1122">
        <v>5.1660000000000004</v>
      </c>
    </row>
    <row r="1123" spans="1:7" customFormat="1" hidden="1" x14ac:dyDescent="0.25">
      <c r="A1123" t="s">
        <v>6</v>
      </c>
      <c r="B1123" t="s">
        <v>2241</v>
      </c>
      <c r="C1123" t="s">
        <v>2242</v>
      </c>
      <c r="D1123" s="29">
        <v>13</v>
      </c>
      <c r="E1123" s="29">
        <v>13</v>
      </c>
      <c r="F1123" s="29">
        <v>0.442</v>
      </c>
      <c r="G1123">
        <v>5.7460000000000004</v>
      </c>
    </row>
    <row r="1124" spans="1:7" customFormat="1" hidden="1" x14ac:dyDescent="0.25">
      <c r="A1124" t="s">
        <v>6</v>
      </c>
      <c r="B1124" t="s">
        <v>2243</v>
      </c>
      <c r="C1124" t="s">
        <v>2244</v>
      </c>
      <c r="D1124" s="29">
        <v>11</v>
      </c>
      <c r="E1124" s="29">
        <v>11</v>
      </c>
      <c r="F1124" s="29">
        <v>0.48499999999999999</v>
      </c>
      <c r="G1124">
        <v>5.335</v>
      </c>
    </row>
    <row r="1125" spans="1:7" customFormat="1" hidden="1" x14ac:dyDescent="0.25">
      <c r="A1125" t="s">
        <v>6</v>
      </c>
      <c r="B1125" t="s">
        <v>2245</v>
      </c>
      <c r="C1125" t="s">
        <v>2246</v>
      </c>
      <c r="D1125" s="29">
        <v>50</v>
      </c>
      <c r="E1125" s="29">
        <v>50</v>
      </c>
      <c r="F1125" s="29">
        <v>0.30599999999999999</v>
      </c>
      <c r="G1125">
        <v>15.3</v>
      </c>
    </row>
    <row r="1126" spans="1:7" customFormat="1" hidden="1" x14ac:dyDescent="0.25">
      <c r="A1126" t="s">
        <v>6</v>
      </c>
      <c r="B1126" t="s">
        <v>2247</v>
      </c>
      <c r="C1126" t="s">
        <v>2248</v>
      </c>
      <c r="D1126" s="29">
        <v>13</v>
      </c>
      <c r="E1126" s="29">
        <v>13</v>
      </c>
      <c r="F1126" s="29">
        <v>0.371</v>
      </c>
      <c r="G1126">
        <v>4.8230000000000004</v>
      </c>
    </row>
    <row r="1127" spans="1:7" customFormat="1" hidden="1" x14ac:dyDescent="0.25">
      <c r="A1127" t="s">
        <v>6</v>
      </c>
      <c r="B1127" t="s">
        <v>2249</v>
      </c>
      <c r="C1127" t="s">
        <v>2250</v>
      </c>
      <c r="D1127" s="29">
        <v>13</v>
      </c>
      <c r="E1127" s="29">
        <v>13</v>
      </c>
      <c r="F1127" s="29">
        <v>0.30599999999999999</v>
      </c>
      <c r="G1127">
        <v>3.9780000000000002</v>
      </c>
    </row>
    <row r="1128" spans="1:7" customFormat="1" hidden="1" x14ac:dyDescent="0.25">
      <c r="A1128" t="s">
        <v>6</v>
      </c>
      <c r="B1128" t="s">
        <v>9060</v>
      </c>
      <c r="C1128" t="s">
        <v>9061</v>
      </c>
      <c r="D1128" s="29">
        <v>10</v>
      </c>
      <c r="E1128" s="29">
        <v>10</v>
      </c>
      <c r="F1128" s="29">
        <v>0.29499999999999998</v>
      </c>
      <c r="G1128">
        <v>2.95</v>
      </c>
    </row>
    <row r="1129" spans="1:7" customFormat="1" hidden="1" x14ac:dyDescent="0.25">
      <c r="A1129" t="s">
        <v>6</v>
      </c>
      <c r="B1129" t="s">
        <v>2251</v>
      </c>
      <c r="C1129" t="s">
        <v>2252</v>
      </c>
      <c r="D1129" s="29">
        <v>124</v>
      </c>
      <c r="E1129" s="29">
        <v>124</v>
      </c>
      <c r="F1129" s="29">
        <v>0.26600000000000001</v>
      </c>
      <c r="G1129">
        <v>32.984000000000002</v>
      </c>
    </row>
    <row r="1130" spans="1:7" customFormat="1" hidden="1" x14ac:dyDescent="0.25">
      <c r="A1130" t="s">
        <v>6</v>
      </c>
      <c r="B1130" t="s">
        <v>2253</v>
      </c>
      <c r="C1130" t="s">
        <v>2254</v>
      </c>
      <c r="D1130" s="29">
        <v>9</v>
      </c>
      <c r="E1130" s="29">
        <v>9</v>
      </c>
      <c r="F1130" s="29">
        <v>0.29099999999999998</v>
      </c>
      <c r="G1130">
        <v>2.6190000000000002</v>
      </c>
    </row>
    <row r="1131" spans="1:7" customFormat="1" hidden="1" x14ac:dyDescent="0.25">
      <c r="A1131" t="s">
        <v>6</v>
      </c>
      <c r="B1131" t="s">
        <v>2255</v>
      </c>
      <c r="C1131" t="s">
        <v>2256</v>
      </c>
      <c r="D1131" s="29">
        <v>8</v>
      </c>
      <c r="E1131" s="29">
        <v>8</v>
      </c>
      <c r="F1131" s="29">
        <v>0.31</v>
      </c>
      <c r="G1131">
        <v>2.48</v>
      </c>
    </row>
    <row r="1132" spans="1:7" customFormat="1" hidden="1" x14ac:dyDescent="0.25">
      <c r="A1132" t="s">
        <v>6</v>
      </c>
      <c r="B1132" t="s">
        <v>2257</v>
      </c>
      <c r="C1132" t="s">
        <v>2258</v>
      </c>
      <c r="D1132" s="29">
        <v>25</v>
      </c>
      <c r="E1132" s="29">
        <v>25</v>
      </c>
      <c r="F1132" s="29">
        <v>0.28799999999999998</v>
      </c>
      <c r="G1132">
        <v>7.2</v>
      </c>
    </row>
    <row r="1133" spans="1:7" customFormat="1" hidden="1" x14ac:dyDescent="0.25">
      <c r="A1133" t="s">
        <v>6</v>
      </c>
      <c r="B1133" t="s">
        <v>2259</v>
      </c>
      <c r="C1133" t="s">
        <v>2260</v>
      </c>
      <c r="D1133" s="29">
        <v>79</v>
      </c>
      <c r="E1133" s="29">
        <v>79</v>
      </c>
      <c r="F1133" s="29">
        <v>0.14699999999999999</v>
      </c>
      <c r="G1133">
        <v>11.613</v>
      </c>
    </row>
    <row r="1134" spans="1:7" customFormat="1" hidden="1" x14ac:dyDescent="0.25">
      <c r="A1134" t="s">
        <v>6</v>
      </c>
      <c r="B1134" t="s">
        <v>2261</v>
      </c>
      <c r="C1134" t="s">
        <v>2262</v>
      </c>
      <c r="D1134" s="29">
        <v>6</v>
      </c>
      <c r="E1134" s="29">
        <v>6</v>
      </c>
      <c r="F1134" s="29">
        <v>0.54800000000000004</v>
      </c>
      <c r="G1134">
        <v>3.2879999999999998</v>
      </c>
    </row>
    <row r="1135" spans="1:7" customFormat="1" hidden="1" x14ac:dyDescent="0.25">
      <c r="A1135" t="s">
        <v>6</v>
      </c>
      <c r="B1135" t="s">
        <v>2263</v>
      </c>
      <c r="C1135" t="s">
        <v>2264</v>
      </c>
      <c r="D1135" s="29">
        <v>84</v>
      </c>
      <c r="E1135" s="29">
        <v>84</v>
      </c>
      <c r="F1135" s="29">
        <v>0.20799999999999999</v>
      </c>
      <c r="G1135">
        <v>17.472000000000001</v>
      </c>
    </row>
    <row r="1136" spans="1:7" customFormat="1" hidden="1" x14ac:dyDescent="0.25">
      <c r="A1136" t="s">
        <v>6</v>
      </c>
      <c r="B1136" t="s">
        <v>2265</v>
      </c>
      <c r="C1136" t="s">
        <v>2266</v>
      </c>
      <c r="D1136" s="29">
        <v>4</v>
      </c>
      <c r="E1136" s="29">
        <v>4</v>
      </c>
      <c r="F1136" s="29">
        <v>0.54900000000000004</v>
      </c>
      <c r="G1136">
        <v>2.1960000000000002</v>
      </c>
    </row>
    <row r="1137" spans="1:7" customFormat="1" hidden="1" x14ac:dyDescent="0.25">
      <c r="A1137" t="s">
        <v>6</v>
      </c>
      <c r="B1137" t="s">
        <v>2267</v>
      </c>
      <c r="C1137" t="s">
        <v>2268</v>
      </c>
      <c r="D1137" s="29">
        <v>13</v>
      </c>
      <c r="E1137" s="29">
        <v>13</v>
      </c>
      <c r="F1137" s="29">
        <v>0.34399999999999997</v>
      </c>
      <c r="G1137">
        <v>4.4720000000000004</v>
      </c>
    </row>
    <row r="1138" spans="1:7" customFormat="1" hidden="1" x14ac:dyDescent="0.25">
      <c r="A1138" t="s">
        <v>6</v>
      </c>
      <c r="B1138" t="s">
        <v>2269</v>
      </c>
      <c r="C1138" t="s">
        <v>2270</v>
      </c>
      <c r="D1138" s="29">
        <v>53</v>
      </c>
      <c r="E1138" s="29">
        <v>53</v>
      </c>
      <c r="F1138" s="29">
        <v>0.32400000000000001</v>
      </c>
      <c r="G1138">
        <v>17.172000000000001</v>
      </c>
    </row>
    <row r="1139" spans="1:7" customFormat="1" hidden="1" x14ac:dyDescent="0.25">
      <c r="A1139" t="s">
        <v>6</v>
      </c>
      <c r="B1139" t="s">
        <v>2271</v>
      </c>
      <c r="C1139" t="s">
        <v>2272</v>
      </c>
      <c r="D1139" s="29">
        <v>69</v>
      </c>
      <c r="E1139" s="29">
        <v>69</v>
      </c>
      <c r="F1139" s="29">
        <v>0.34899999999999998</v>
      </c>
      <c r="G1139">
        <v>24.081</v>
      </c>
    </row>
    <row r="1140" spans="1:7" customFormat="1" hidden="1" x14ac:dyDescent="0.25">
      <c r="A1140" t="s">
        <v>6</v>
      </c>
      <c r="B1140" t="s">
        <v>2273</v>
      </c>
      <c r="C1140" t="s">
        <v>2274</v>
      </c>
      <c r="D1140" s="29">
        <v>14</v>
      </c>
      <c r="E1140" s="29">
        <v>14</v>
      </c>
      <c r="F1140" s="29">
        <v>0.17699999999999999</v>
      </c>
      <c r="G1140">
        <v>2.4780000000000002</v>
      </c>
    </row>
    <row r="1141" spans="1:7" customFormat="1" hidden="1" x14ac:dyDescent="0.25">
      <c r="A1141" t="s">
        <v>6</v>
      </c>
      <c r="B1141" t="s">
        <v>2275</v>
      </c>
      <c r="C1141" t="s">
        <v>2276</v>
      </c>
      <c r="D1141" s="29">
        <v>8</v>
      </c>
      <c r="E1141" s="29">
        <v>8</v>
      </c>
      <c r="F1141" s="29">
        <v>0.28399999999999997</v>
      </c>
      <c r="G1141">
        <v>2.2719999999999998</v>
      </c>
    </row>
    <row r="1142" spans="1:7" customFormat="1" hidden="1" x14ac:dyDescent="0.25">
      <c r="A1142" t="s">
        <v>6</v>
      </c>
      <c r="B1142" t="s">
        <v>2277</v>
      </c>
      <c r="C1142" t="s">
        <v>2278</v>
      </c>
      <c r="D1142" s="29">
        <v>179</v>
      </c>
      <c r="E1142" s="29">
        <v>179</v>
      </c>
      <c r="F1142" s="29">
        <v>0.315</v>
      </c>
      <c r="G1142">
        <v>56.384999999999998</v>
      </c>
    </row>
    <row r="1143" spans="1:7" customFormat="1" hidden="1" x14ac:dyDescent="0.25">
      <c r="A1143" t="s">
        <v>6</v>
      </c>
      <c r="B1143" t="s">
        <v>2279</v>
      </c>
      <c r="C1143" t="s">
        <v>2280</v>
      </c>
      <c r="D1143" s="29">
        <v>37</v>
      </c>
      <c r="E1143" s="29">
        <v>37</v>
      </c>
      <c r="F1143" s="29">
        <v>0.30099999999999999</v>
      </c>
      <c r="G1143">
        <v>11.137</v>
      </c>
    </row>
    <row r="1144" spans="1:7" customFormat="1" hidden="1" x14ac:dyDescent="0.25">
      <c r="A1144" t="s">
        <v>6</v>
      </c>
      <c r="B1144" t="s">
        <v>9592</v>
      </c>
      <c r="C1144" t="s">
        <v>9593</v>
      </c>
      <c r="D1144" s="29">
        <v>20</v>
      </c>
      <c r="E1144" s="29">
        <v>20</v>
      </c>
      <c r="F1144" s="29">
        <v>0.42899999999999999</v>
      </c>
      <c r="G1144">
        <v>8.58</v>
      </c>
    </row>
    <row r="1145" spans="1:7" customFormat="1" hidden="1" x14ac:dyDescent="0.25">
      <c r="A1145" t="s">
        <v>6</v>
      </c>
      <c r="B1145" t="s">
        <v>2281</v>
      </c>
      <c r="C1145" t="s">
        <v>2282</v>
      </c>
      <c r="D1145" s="29">
        <v>10</v>
      </c>
      <c r="E1145" s="29">
        <v>10</v>
      </c>
      <c r="F1145" s="29">
        <v>0.56799999999999995</v>
      </c>
      <c r="G1145">
        <v>5.68</v>
      </c>
    </row>
    <row r="1146" spans="1:7" customFormat="1" hidden="1" x14ac:dyDescent="0.25">
      <c r="A1146" t="s">
        <v>6</v>
      </c>
      <c r="B1146" t="s">
        <v>2283</v>
      </c>
      <c r="C1146" t="s">
        <v>2284</v>
      </c>
      <c r="D1146" s="29">
        <v>67</v>
      </c>
      <c r="E1146" s="29">
        <v>67</v>
      </c>
      <c r="F1146" s="29">
        <v>0.44700000000000001</v>
      </c>
      <c r="G1146">
        <v>29.949000000000002</v>
      </c>
    </row>
    <row r="1147" spans="1:7" customFormat="1" hidden="1" x14ac:dyDescent="0.25">
      <c r="A1147" t="s">
        <v>6</v>
      </c>
      <c r="B1147" t="s">
        <v>2285</v>
      </c>
      <c r="C1147" t="s">
        <v>2286</v>
      </c>
      <c r="D1147" s="29">
        <v>2</v>
      </c>
      <c r="E1147" s="29">
        <v>2</v>
      </c>
      <c r="F1147" s="29">
        <v>0.433</v>
      </c>
      <c r="G1147">
        <v>0.86599999999999999</v>
      </c>
    </row>
    <row r="1148" spans="1:7" customFormat="1" hidden="1" x14ac:dyDescent="0.25">
      <c r="A1148" t="s">
        <v>6</v>
      </c>
      <c r="B1148" t="s">
        <v>9594</v>
      </c>
      <c r="C1148" t="s">
        <v>9595</v>
      </c>
      <c r="D1148" s="29">
        <v>10</v>
      </c>
      <c r="E1148" s="29">
        <v>10</v>
      </c>
      <c r="F1148" s="29">
        <v>0.13600000000000001</v>
      </c>
      <c r="G1148">
        <v>1.36</v>
      </c>
    </row>
    <row r="1149" spans="1:7" customFormat="1" hidden="1" x14ac:dyDescent="0.25">
      <c r="A1149" t="s">
        <v>6</v>
      </c>
      <c r="B1149" t="s">
        <v>9596</v>
      </c>
      <c r="C1149" t="s">
        <v>9597</v>
      </c>
      <c r="D1149" s="29">
        <v>5</v>
      </c>
      <c r="E1149" s="29">
        <v>5</v>
      </c>
      <c r="F1149" s="29">
        <v>0</v>
      </c>
      <c r="G1149">
        <v>0</v>
      </c>
    </row>
    <row r="1150" spans="1:7" customFormat="1" hidden="1" x14ac:dyDescent="0.25">
      <c r="A1150" t="s">
        <v>6</v>
      </c>
      <c r="B1150" t="s">
        <v>2287</v>
      </c>
      <c r="C1150" t="s">
        <v>2288</v>
      </c>
      <c r="D1150" s="29">
        <v>4</v>
      </c>
      <c r="E1150" s="29">
        <v>4</v>
      </c>
      <c r="F1150" s="29">
        <v>0.48399999999999999</v>
      </c>
      <c r="G1150">
        <v>1.9359999999999999</v>
      </c>
    </row>
    <row r="1151" spans="1:7" customFormat="1" hidden="1" x14ac:dyDescent="0.25">
      <c r="A1151" t="s">
        <v>6</v>
      </c>
      <c r="B1151" t="s">
        <v>2289</v>
      </c>
      <c r="C1151" t="s">
        <v>2290</v>
      </c>
      <c r="D1151" s="29">
        <v>32</v>
      </c>
      <c r="E1151" s="29">
        <v>32</v>
      </c>
      <c r="F1151" s="29">
        <v>0.153</v>
      </c>
      <c r="G1151">
        <v>4.8959999999999999</v>
      </c>
    </row>
    <row r="1152" spans="1:7" customFormat="1" hidden="1" x14ac:dyDescent="0.25">
      <c r="A1152" t="s">
        <v>6</v>
      </c>
      <c r="B1152" t="s">
        <v>2291</v>
      </c>
      <c r="C1152" t="s">
        <v>2292</v>
      </c>
      <c r="D1152" s="29">
        <v>25</v>
      </c>
      <c r="E1152" s="29">
        <v>25</v>
      </c>
      <c r="F1152" s="29">
        <v>0.32500000000000001</v>
      </c>
      <c r="G1152">
        <v>8.125</v>
      </c>
    </row>
    <row r="1153" spans="1:7" customFormat="1" hidden="1" x14ac:dyDescent="0.25">
      <c r="A1153" t="s">
        <v>6</v>
      </c>
      <c r="B1153" t="s">
        <v>2293</v>
      </c>
      <c r="C1153" t="s">
        <v>2294</v>
      </c>
      <c r="D1153" s="29">
        <v>16</v>
      </c>
      <c r="E1153" s="29">
        <v>16</v>
      </c>
      <c r="F1153" s="29">
        <v>0.29899999999999999</v>
      </c>
      <c r="G1153">
        <v>4.7839999999999998</v>
      </c>
    </row>
    <row r="1154" spans="1:7" customFormat="1" hidden="1" x14ac:dyDescent="0.25">
      <c r="A1154" t="s">
        <v>6</v>
      </c>
      <c r="B1154" t="s">
        <v>2295</v>
      </c>
      <c r="C1154" t="s">
        <v>2296</v>
      </c>
      <c r="D1154" s="29">
        <v>2</v>
      </c>
      <c r="E1154" s="29">
        <v>2</v>
      </c>
      <c r="F1154" s="29">
        <v>0.111</v>
      </c>
      <c r="G1154">
        <v>0.222</v>
      </c>
    </row>
    <row r="1155" spans="1:7" customFormat="1" hidden="1" x14ac:dyDescent="0.25">
      <c r="A1155" t="s">
        <v>6</v>
      </c>
      <c r="B1155" t="s">
        <v>2297</v>
      </c>
      <c r="C1155" t="s">
        <v>2298</v>
      </c>
      <c r="D1155" s="29">
        <v>16</v>
      </c>
      <c r="E1155" s="29">
        <v>16</v>
      </c>
      <c r="F1155" s="29">
        <v>0.21099999999999999</v>
      </c>
      <c r="G1155">
        <v>3.3759999999999999</v>
      </c>
    </row>
    <row r="1156" spans="1:7" customFormat="1" hidden="1" x14ac:dyDescent="0.25">
      <c r="A1156" t="s">
        <v>6</v>
      </c>
      <c r="B1156" t="s">
        <v>2299</v>
      </c>
      <c r="C1156" t="s">
        <v>2300</v>
      </c>
      <c r="D1156" s="29">
        <v>41</v>
      </c>
      <c r="E1156" s="29">
        <v>41</v>
      </c>
      <c r="F1156" s="29">
        <v>0.11600000000000001</v>
      </c>
      <c r="G1156">
        <v>4.7560000000000002</v>
      </c>
    </row>
    <row r="1157" spans="1:7" customFormat="1" hidden="1" x14ac:dyDescent="0.25">
      <c r="A1157" t="s">
        <v>6</v>
      </c>
      <c r="B1157" t="s">
        <v>2301</v>
      </c>
      <c r="C1157" t="s">
        <v>2302</v>
      </c>
      <c r="D1157" s="29">
        <v>73</v>
      </c>
      <c r="E1157" s="29">
        <v>73</v>
      </c>
      <c r="F1157" s="29">
        <v>0.115</v>
      </c>
      <c r="G1157">
        <v>8.3949999999999996</v>
      </c>
    </row>
    <row r="1158" spans="1:7" customFormat="1" hidden="1" x14ac:dyDescent="0.25">
      <c r="A1158" t="s">
        <v>6</v>
      </c>
      <c r="B1158" t="s">
        <v>2303</v>
      </c>
      <c r="C1158" t="s">
        <v>2304</v>
      </c>
      <c r="D1158" s="29">
        <v>14</v>
      </c>
      <c r="E1158" s="29">
        <v>14</v>
      </c>
      <c r="F1158" s="29">
        <v>0.13</v>
      </c>
      <c r="G1158">
        <v>1.82</v>
      </c>
    </row>
    <row r="1159" spans="1:7" customFormat="1" hidden="1" x14ac:dyDescent="0.25">
      <c r="A1159" t="s">
        <v>6</v>
      </c>
      <c r="B1159" t="s">
        <v>2305</v>
      </c>
      <c r="C1159" t="s">
        <v>2306</v>
      </c>
      <c r="D1159" s="29">
        <v>22</v>
      </c>
      <c r="E1159" s="29">
        <v>22</v>
      </c>
      <c r="F1159" s="29">
        <v>0.129</v>
      </c>
      <c r="G1159">
        <v>2.8380000000000001</v>
      </c>
    </row>
    <row r="1160" spans="1:7" customFormat="1" hidden="1" x14ac:dyDescent="0.25">
      <c r="A1160" t="s">
        <v>6</v>
      </c>
      <c r="B1160" t="s">
        <v>2307</v>
      </c>
      <c r="C1160" t="s">
        <v>2308</v>
      </c>
      <c r="D1160" s="29">
        <v>128</v>
      </c>
      <c r="E1160" s="29">
        <v>128</v>
      </c>
      <c r="F1160" s="29">
        <v>0.124</v>
      </c>
      <c r="G1160">
        <v>15.872</v>
      </c>
    </row>
    <row r="1161" spans="1:7" customFormat="1" hidden="1" x14ac:dyDescent="0.25">
      <c r="A1161" t="s">
        <v>6</v>
      </c>
      <c r="B1161" t="s">
        <v>2309</v>
      </c>
      <c r="C1161" t="s">
        <v>2310</v>
      </c>
      <c r="D1161" s="29">
        <v>486</v>
      </c>
      <c r="E1161" s="29">
        <v>486</v>
      </c>
      <c r="F1161" s="29">
        <v>0.11799999999999999</v>
      </c>
      <c r="G1161">
        <v>57.347999999999999</v>
      </c>
    </row>
    <row r="1162" spans="1:7" customFormat="1" hidden="1" x14ac:dyDescent="0.25">
      <c r="A1162" t="s">
        <v>6</v>
      </c>
      <c r="B1162" t="s">
        <v>2311</v>
      </c>
      <c r="C1162" t="s">
        <v>2312</v>
      </c>
      <c r="D1162" s="29">
        <v>29</v>
      </c>
      <c r="E1162" s="29">
        <v>29</v>
      </c>
      <c r="F1162" s="29">
        <v>0.255</v>
      </c>
      <c r="G1162">
        <v>7.3949999999999996</v>
      </c>
    </row>
    <row r="1163" spans="1:7" customFormat="1" hidden="1" x14ac:dyDescent="0.25">
      <c r="A1163" t="s">
        <v>6</v>
      </c>
      <c r="B1163" t="s">
        <v>2313</v>
      </c>
      <c r="C1163" t="s">
        <v>2314</v>
      </c>
      <c r="D1163" s="29">
        <v>2</v>
      </c>
      <c r="E1163" s="29">
        <v>2</v>
      </c>
      <c r="F1163" s="29">
        <v>0.215</v>
      </c>
      <c r="G1163">
        <v>0.43</v>
      </c>
    </row>
    <row r="1164" spans="1:7" customFormat="1" hidden="1" x14ac:dyDescent="0.25">
      <c r="A1164" t="s">
        <v>6</v>
      </c>
      <c r="B1164" t="s">
        <v>2315</v>
      </c>
      <c r="C1164" t="s">
        <v>2316</v>
      </c>
      <c r="D1164" s="29">
        <v>6</v>
      </c>
      <c r="E1164" s="29">
        <v>6</v>
      </c>
      <c r="F1164" s="29">
        <v>0.223</v>
      </c>
      <c r="G1164">
        <v>1.3380000000000001</v>
      </c>
    </row>
    <row r="1165" spans="1:7" customFormat="1" hidden="1" x14ac:dyDescent="0.25">
      <c r="A1165" t="s">
        <v>6</v>
      </c>
      <c r="B1165" t="s">
        <v>2317</v>
      </c>
      <c r="C1165" t="s">
        <v>2318</v>
      </c>
      <c r="D1165" s="29">
        <v>3</v>
      </c>
      <c r="E1165" s="29">
        <v>3</v>
      </c>
      <c r="F1165" s="29">
        <v>0.28999999999999998</v>
      </c>
      <c r="G1165">
        <v>0.87</v>
      </c>
    </row>
    <row r="1166" spans="1:7" customFormat="1" hidden="1" x14ac:dyDescent="0.25">
      <c r="A1166" t="s">
        <v>6</v>
      </c>
      <c r="B1166" t="s">
        <v>2319</v>
      </c>
      <c r="C1166" t="s">
        <v>2320</v>
      </c>
      <c r="D1166" s="29">
        <v>15</v>
      </c>
      <c r="E1166" s="29">
        <v>15</v>
      </c>
      <c r="F1166" s="29">
        <v>0.25800000000000001</v>
      </c>
      <c r="G1166">
        <v>3.87</v>
      </c>
    </row>
    <row r="1167" spans="1:7" customFormat="1" hidden="1" x14ac:dyDescent="0.25">
      <c r="A1167" t="s">
        <v>6</v>
      </c>
      <c r="B1167" t="s">
        <v>2321</v>
      </c>
      <c r="C1167" t="s">
        <v>2322</v>
      </c>
      <c r="D1167" s="29">
        <v>60</v>
      </c>
      <c r="E1167" s="29">
        <v>60</v>
      </c>
      <c r="F1167" s="29">
        <v>0.41399999999999998</v>
      </c>
      <c r="G1167">
        <v>24.84</v>
      </c>
    </row>
    <row r="1168" spans="1:7" customFormat="1" hidden="1" x14ac:dyDescent="0.25">
      <c r="A1168" t="s">
        <v>6</v>
      </c>
      <c r="B1168" t="s">
        <v>9598</v>
      </c>
      <c r="C1168" t="s">
        <v>9599</v>
      </c>
      <c r="D1168" s="29">
        <v>20</v>
      </c>
      <c r="E1168" s="29">
        <v>20</v>
      </c>
      <c r="F1168" s="29">
        <v>0</v>
      </c>
      <c r="G1168">
        <v>0</v>
      </c>
    </row>
    <row r="1169" spans="1:7" customFormat="1" hidden="1" x14ac:dyDescent="0.25">
      <c r="A1169" t="s">
        <v>6</v>
      </c>
      <c r="B1169" t="s">
        <v>9600</v>
      </c>
      <c r="C1169" t="s">
        <v>9601</v>
      </c>
      <c r="D1169" s="29">
        <v>58</v>
      </c>
      <c r="E1169" s="29">
        <v>58</v>
      </c>
      <c r="F1169" s="29">
        <v>0</v>
      </c>
      <c r="G1169">
        <v>0</v>
      </c>
    </row>
    <row r="1170" spans="1:7" customFormat="1" hidden="1" x14ac:dyDescent="0.25">
      <c r="A1170" t="s">
        <v>6</v>
      </c>
      <c r="B1170" t="s">
        <v>2323</v>
      </c>
      <c r="C1170" t="s">
        <v>2324</v>
      </c>
      <c r="D1170" s="29">
        <v>21</v>
      </c>
      <c r="E1170" s="29">
        <v>21</v>
      </c>
      <c r="F1170" s="29">
        <v>0.51200000000000001</v>
      </c>
      <c r="G1170">
        <v>10.752000000000001</v>
      </c>
    </row>
    <row r="1171" spans="1:7" customFormat="1" hidden="1" x14ac:dyDescent="0.25">
      <c r="A1171" t="s">
        <v>6</v>
      </c>
      <c r="B1171" t="s">
        <v>2325</v>
      </c>
      <c r="C1171" t="s">
        <v>2326</v>
      </c>
      <c r="D1171" s="29">
        <v>4</v>
      </c>
      <c r="E1171" s="29">
        <v>4</v>
      </c>
      <c r="F1171" s="29">
        <v>0.33400000000000002</v>
      </c>
      <c r="G1171">
        <v>1.3360000000000001</v>
      </c>
    </row>
    <row r="1172" spans="1:7" customFormat="1" hidden="1" x14ac:dyDescent="0.25">
      <c r="A1172" t="s">
        <v>6</v>
      </c>
      <c r="B1172" t="s">
        <v>9602</v>
      </c>
      <c r="C1172" t="s">
        <v>9603</v>
      </c>
      <c r="D1172" s="29">
        <v>144</v>
      </c>
      <c r="E1172" s="29">
        <v>144</v>
      </c>
      <c r="F1172" s="29">
        <v>0.45600000000000002</v>
      </c>
      <c r="G1172">
        <v>65.664000000000001</v>
      </c>
    </row>
    <row r="1173" spans="1:7" customFormat="1" hidden="1" x14ac:dyDescent="0.25">
      <c r="A1173" t="s">
        <v>6</v>
      </c>
      <c r="B1173" t="s">
        <v>2327</v>
      </c>
      <c r="C1173" t="s">
        <v>2328</v>
      </c>
      <c r="D1173" s="29">
        <v>14</v>
      </c>
      <c r="E1173" s="29">
        <v>14</v>
      </c>
      <c r="F1173" s="29">
        <v>0.27900000000000003</v>
      </c>
      <c r="G1173">
        <v>3.9060000000000001</v>
      </c>
    </row>
    <row r="1174" spans="1:7" customFormat="1" hidden="1" x14ac:dyDescent="0.25">
      <c r="A1174" t="s">
        <v>6</v>
      </c>
      <c r="B1174" t="s">
        <v>2329</v>
      </c>
      <c r="C1174" t="s">
        <v>2330</v>
      </c>
      <c r="D1174" s="29">
        <v>302</v>
      </c>
      <c r="E1174" s="29">
        <v>302</v>
      </c>
      <c r="F1174" s="29">
        <v>0.70399999999999996</v>
      </c>
      <c r="G1174">
        <v>212.608</v>
      </c>
    </row>
    <row r="1175" spans="1:7" customFormat="1" hidden="1" x14ac:dyDescent="0.25">
      <c r="A1175" t="s">
        <v>6</v>
      </c>
      <c r="B1175" t="s">
        <v>2331</v>
      </c>
      <c r="C1175" t="s">
        <v>2332</v>
      </c>
      <c r="D1175" s="29">
        <v>4</v>
      </c>
      <c r="E1175" s="29">
        <v>4</v>
      </c>
      <c r="F1175" s="29">
        <v>1.18</v>
      </c>
      <c r="G1175">
        <v>4.72</v>
      </c>
    </row>
    <row r="1176" spans="1:7" customFormat="1" hidden="1" x14ac:dyDescent="0.25">
      <c r="A1176" t="s">
        <v>6</v>
      </c>
      <c r="B1176" t="s">
        <v>2333</v>
      </c>
      <c r="C1176" t="s">
        <v>2334</v>
      </c>
      <c r="D1176" s="29">
        <v>11</v>
      </c>
      <c r="E1176" s="29">
        <v>11</v>
      </c>
      <c r="F1176" s="29">
        <v>1.3129999999999999</v>
      </c>
      <c r="G1176">
        <v>14.443</v>
      </c>
    </row>
    <row r="1177" spans="1:7" customFormat="1" hidden="1" x14ac:dyDescent="0.25">
      <c r="A1177" t="s">
        <v>6</v>
      </c>
      <c r="B1177" t="s">
        <v>2335</v>
      </c>
      <c r="C1177" t="s">
        <v>2336</v>
      </c>
      <c r="D1177" s="29">
        <v>8</v>
      </c>
      <c r="E1177" s="29">
        <v>8</v>
      </c>
      <c r="F1177" s="29">
        <v>3.0419999999999998</v>
      </c>
      <c r="G1177">
        <v>24.335999999999999</v>
      </c>
    </row>
    <row r="1178" spans="1:7" customFormat="1" hidden="1" x14ac:dyDescent="0.25">
      <c r="A1178" t="s">
        <v>6</v>
      </c>
      <c r="B1178" t="s">
        <v>2337</v>
      </c>
      <c r="C1178" t="s">
        <v>2338</v>
      </c>
      <c r="D1178" s="29">
        <v>9</v>
      </c>
      <c r="E1178" s="29">
        <v>9</v>
      </c>
      <c r="F1178" s="29">
        <v>1.3839999999999999</v>
      </c>
      <c r="G1178">
        <v>12.456</v>
      </c>
    </row>
    <row r="1179" spans="1:7" customFormat="1" hidden="1" x14ac:dyDescent="0.25">
      <c r="A1179" t="s">
        <v>6</v>
      </c>
      <c r="B1179" t="s">
        <v>2339</v>
      </c>
      <c r="C1179" t="s">
        <v>2340</v>
      </c>
      <c r="D1179" s="29">
        <v>8</v>
      </c>
      <c r="E1179" s="29">
        <v>8</v>
      </c>
      <c r="F1179" s="29">
        <v>1.26</v>
      </c>
      <c r="G1179">
        <v>10.08</v>
      </c>
    </row>
    <row r="1180" spans="1:7" customFormat="1" hidden="1" x14ac:dyDescent="0.25">
      <c r="A1180" t="s">
        <v>6</v>
      </c>
      <c r="B1180" t="s">
        <v>2341</v>
      </c>
      <c r="C1180" t="s">
        <v>2342</v>
      </c>
      <c r="D1180" s="29">
        <v>30</v>
      </c>
      <c r="E1180" s="29">
        <v>30</v>
      </c>
      <c r="F1180" s="29">
        <v>0.86599999999999999</v>
      </c>
      <c r="G1180">
        <v>25.98</v>
      </c>
    </row>
    <row r="1181" spans="1:7" customFormat="1" hidden="1" x14ac:dyDescent="0.25">
      <c r="A1181" t="s">
        <v>6</v>
      </c>
      <c r="B1181" t="s">
        <v>2343</v>
      </c>
      <c r="C1181" t="s">
        <v>2344</v>
      </c>
      <c r="D1181" s="29">
        <v>7</v>
      </c>
      <c r="E1181" s="29">
        <v>7</v>
      </c>
      <c r="F1181" s="29">
        <v>4.5060000000000002</v>
      </c>
      <c r="G1181">
        <v>31.542000000000002</v>
      </c>
    </row>
    <row r="1182" spans="1:7" customFormat="1" hidden="1" x14ac:dyDescent="0.25">
      <c r="A1182" t="s">
        <v>6</v>
      </c>
      <c r="B1182" t="s">
        <v>2345</v>
      </c>
      <c r="C1182" t="s">
        <v>2346</v>
      </c>
      <c r="D1182" s="29">
        <v>7</v>
      </c>
      <c r="E1182" s="29">
        <v>7</v>
      </c>
      <c r="F1182" s="29">
        <v>0.5</v>
      </c>
      <c r="G1182">
        <v>3.5</v>
      </c>
    </row>
    <row r="1183" spans="1:7" customFormat="1" hidden="1" x14ac:dyDescent="0.25">
      <c r="A1183" t="s">
        <v>6</v>
      </c>
      <c r="B1183" t="s">
        <v>2347</v>
      </c>
      <c r="C1183" t="s">
        <v>2348</v>
      </c>
      <c r="D1183" s="29">
        <v>2</v>
      </c>
      <c r="E1183" s="29">
        <v>2</v>
      </c>
      <c r="F1183" s="29">
        <v>0.42399999999999999</v>
      </c>
      <c r="G1183">
        <v>0.84799999999999998</v>
      </c>
    </row>
    <row r="1184" spans="1:7" customFormat="1" hidden="1" x14ac:dyDescent="0.25">
      <c r="A1184" t="s">
        <v>6</v>
      </c>
      <c r="B1184" t="s">
        <v>2349</v>
      </c>
      <c r="C1184" t="s">
        <v>2350</v>
      </c>
      <c r="D1184" s="29">
        <v>21</v>
      </c>
      <c r="E1184" s="29">
        <v>21</v>
      </c>
      <c r="F1184" s="29">
        <v>1.1639999999999999</v>
      </c>
      <c r="G1184">
        <v>24.443999999999999</v>
      </c>
    </row>
    <row r="1185" spans="1:7" customFormat="1" hidden="1" x14ac:dyDescent="0.25">
      <c r="A1185" t="s">
        <v>6</v>
      </c>
      <c r="B1185" t="s">
        <v>2351</v>
      </c>
      <c r="C1185" t="s">
        <v>2352</v>
      </c>
      <c r="D1185" s="29">
        <v>68</v>
      </c>
      <c r="E1185" s="29">
        <v>68</v>
      </c>
      <c r="F1185" s="29">
        <v>0.80500000000000005</v>
      </c>
      <c r="G1185">
        <v>54.74</v>
      </c>
    </row>
    <row r="1186" spans="1:7" customFormat="1" hidden="1" x14ac:dyDescent="0.25">
      <c r="A1186" t="s">
        <v>6</v>
      </c>
      <c r="B1186" t="s">
        <v>2353</v>
      </c>
      <c r="C1186" t="s">
        <v>2354</v>
      </c>
      <c r="D1186" s="29">
        <v>9</v>
      </c>
      <c r="E1186" s="29">
        <v>9</v>
      </c>
      <c r="F1186" s="29">
        <v>0.32900000000000001</v>
      </c>
      <c r="G1186">
        <v>2.9609999999999999</v>
      </c>
    </row>
    <row r="1187" spans="1:7" customFormat="1" hidden="1" x14ac:dyDescent="0.25">
      <c r="A1187" t="s">
        <v>6</v>
      </c>
      <c r="B1187" t="s">
        <v>2355</v>
      </c>
      <c r="C1187" t="s">
        <v>2356</v>
      </c>
      <c r="D1187" s="29">
        <v>219</v>
      </c>
      <c r="E1187" s="29">
        <v>219</v>
      </c>
      <c r="F1187" s="29">
        <v>0.32100000000000001</v>
      </c>
      <c r="G1187">
        <v>70.299000000000007</v>
      </c>
    </row>
    <row r="1188" spans="1:7" customFormat="1" hidden="1" x14ac:dyDescent="0.25">
      <c r="A1188" t="s">
        <v>6</v>
      </c>
      <c r="B1188" t="s">
        <v>2357</v>
      </c>
      <c r="C1188" t="s">
        <v>2358</v>
      </c>
      <c r="D1188" s="29">
        <v>28</v>
      </c>
      <c r="E1188" s="29">
        <v>28</v>
      </c>
      <c r="F1188" s="29">
        <v>1.294</v>
      </c>
      <c r="G1188">
        <v>36.231999999999999</v>
      </c>
    </row>
    <row r="1189" spans="1:7" customFormat="1" hidden="1" x14ac:dyDescent="0.25">
      <c r="A1189" t="s">
        <v>6</v>
      </c>
      <c r="B1189" t="s">
        <v>2359</v>
      </c>
      <c r="C1189" t="s">
        <v>2360</v>
      </c>
      <c r="D1189" s="29">
        <v>98</v>
      </c>
      <c r="E1189" s="29">
        <v>98</v>
      </c>
      <c r="F1189" s="29">
        <v>0.42599999999999999</v>
      </c>
      <c r="G1189">
        <v>41.747999999999998</v>
      </c>
    </row>
    <row r="1190" spans="1:7" customFormat="1" hidden="1" x14ac:dyDescent="0.25">
      <c r="A1190" t="s">
        <v>6</v>
      </c>
      <c r="B1190" t="s">
        <v>2361</v>
      </c>
      <c r="C1190" t="s">
        <v>2362</v>
      </c>
      <c r="D1190" s="29">
        <v>10</v>
      </c>
      <c r="E1190" s="29">
        <v>10</v>
      </c>
      <c r="F1190" s="29">
        <v>0.40600000000000003</v>
      </c>
      <c r="G1190">
        <v>4.0599999999999996</v>
      </c>
    </row>
    <row r="1191" spans="1:7" customFormat="1" hidden="1" x14ac:dyDescent="0.25">
      <c r="A1191" t="s">
        <v>6</v>
      </c>
      <c r="B1191" t="s">
        <v>2363</v>
      </c>
      <c r="C1191" t="s">
        <v>2364</v>
      </c>
      <c r="D1191" s="29">
        <v>52</v>
      </c>
      <c r="E1191" s="29">
        <v>52</v>
      </c>
      <c r="F1191" s="29">
        <v>0.61</v>
      </c>
      <c r="G1191">
        <v>31.72</v>
      </c>
    </row>
    <row r="1192" spans="1:7" customFormat="1" hidden="1" x14ac:dyDescent="0.25">
      <c r="A1192" t="s">
        <v>6</v>
      </c>
      <c r="B1192" t="s">
        <v>2365</v>
      </c>
      <c r="C1192" t="s">
        <v>2366</v>
      </c>
      <c r="D1192" s="29">
        <v>52</v>
      </c>
      <c r="E1192" s="29">
        <v>52</v>
      </c>
      <c r="F1192" s="29">
        <v>0.79200000000000004</v>
      </c>
      <c r="G1192">
        <v>41.183999999999997</v>
      </c>
    </row>
    <row r="1193" spans="1:7" customFormat="1" hidden="1" x14ac:dyDescent="0.25">
      <c r="A1193" t="s">
        <v>6</v>
      </c>
      <c r="B1193" t="s">
        <v>2367</v>
      </c>
      <c r="C1193" t="s">
        <v>2368</v>
      </c>
      <c r="D1193" s="29">
        <v>16</v>
      </c>
      <c r="E1193" s="29">
        <v>16</v>
      </c>
      <c r="F1193" s="29">
        <v>0.19</v>
      </c>
      <c r="G1193">
        <v>3.04</v>
      </c>
    </row>
    <row r="1194" spans="1:7" customFormat="1" hidden="1" x14ac:dyDescent="0.25">
      <c r="A1194" t="s">
        <v>6</v>
      </c>
      <c r="B1194" t="s">
        <v>2369</v>
      </c>
      <c r="C1194" t="s">
        <v>2370</v>
      </c>
      <c r="D1194" s="29">
        <v>50</v>
      </c>
      <c r="E1194" s="29">
        <v>50</v>
      </c>
      <c r="F1194" s="29">
        <v>0.78600000000000003</v>
      </c>
      <c r="G1194">
        <v>39.299999999999997</v>
      </c>
    </row>
    <row r="1195" spans="1:7" customFormat="1" hidden="1" x14ac:dyDescent="0.25">
      <c r="A1195" t="s">
        <v>6</v>
      </c>
      <c r="B1195" t="s">
        <v>2371</v>
      </c>
      <c r="C1195" t="s">
        <v>2372</v>
      </c>
      <c r="D1195" s="29">
        <v>196</v>
      </c>
      <c r="E1195" s="29">
        <v>196</v>
      </c>
      <c r="F1195" s="29">
        <v>0.32200000000000001</v>
      </c>
      <c r="G1195">
        <v>63.112000000000002</v>
      </c>
    </row>
    <row r="1196" spans="1:7" customFormat="1" hidden="1" x14ac:dyDescent="0.25">
      <c r="A1196" t="s">
        <v>6</v>
      </c>
      <c r="B1196" t="s">
        <v>2373</v>
      </c>
      <c r="C1196" t="s">
        <v>2374</v>
      </c>
      <c r="D1196" s="29">
        <v>6</v>
      </c>
      <c r="E1196" s="29">
        <v>6</v>
      </c>
      <c r="F1196" s="29">
        <v>0.50900000000000001</v>
      </c>
      <c r="G1196">
        <v>3.0539999999999998</v>
      </c>
    </row>
    <row r="1197" spans="1:7" customFormat="1" hidden="1" x14ac:dyDescent="0.25">
      <c r="A1197" t="s">
        <v>6</v>
      </c>
      <c r="B1197" t="s">
        <v>2375</v>
      </c>
      <c r="C1197" t="s">
        <v>2376</v>
      </c>
      <c r="D1197" s="29">
        <v>6</v>
      </c>
      <c r="E1197" s="29">
        <v>6</v>
      </c>
      <c r="F1197" s="29">
        <v>0.41799999999999998</v>
      </c>
      <c r="G1197">
        <v>2.508</v>
      </c>
    </row>
    <row r="1198" spans="1:7" customFormat="1" hidden="1" x14ac:dyDescent="0.25">
      <c r="A1198" t="s">
        <v>6</v>
      </c>
      <c r="B1198" t="s">
        <v>2377</v>
      </c>
      <c r="C1198" t="s">
        <v>2378</v>
      </c>
      <c r="D1198" s="29">
        <v>146</v>
      </c>
      <c r="E1198" s="29">
        <v>146</v>
      </c>
      <c r="F1198" s="29">
        <v>0.42599999999999999</v>
      </c>
      <c r="G1198">
        <v>62.195999999999998</v>
      </c>
    </row>
    <row r="1199" spans="1:7" customFormat="1" hidden="1" x14ac:dyDescent="0.25">
      <c r="A1199" t="s">
        <v>6</v>
      </c>
      <c r="B1199" t="s">
        <v>2379</v>
      </c>
      <c r="C1199" t="s">
        <v>2380</v>
      </c>
      <c r="D1199" s="29">
        <v>36</v>
      </c>
      <c r="E1199" s="29">
        <v>36</v>
      </c>
      <c r="F1199" s="29">
        <v>0.52100000000000002</v>
      </c>
      <c r="G1199">
        <v>18.756</v>
      </c>
    </row>
    <row r="1200" spans="1:7" customFormat="1" hidden="1" x14ac:dyDescent="0.25">
      <c r="A1200" t="s">
        <v>6</v>
      </c>
      <c r="B1200" t="s">
        <v>2381</v>
      </c>
      <c r="C1200" t="s">
        <v>2382</v>
      </c>
      <c r="D1200" s="29">
        <v>29</v>
      </c>
      <c r="E1200" s="29">
        <v>29</v>
      </c>
      <c r="F1200" s="29">
        <v>0.46500000000000002</v>
      </c>
      <c r="G1200">
        <v>13.484999999999999</v>
      </c>
    </row>
    <row r="1201" spans="1:7" customFormat="1" hidden="1" x14ac:dyDescent="0.25">
      <c r="A1201" t="s">
        <v>6</v>
      </c>
      <c r="B1201" t="s">
        <v>2383</v>
      </c>
      <c r="C1201" t="s">
        <v>2384</v>
      </c>
      <c r="D1201" s="29">
        <v>9</v>
      </c>
      <c r="E1201" s="29">
        <v>9</v>
      </c>
      <c r="F1201" s="29">
        <v>0.36599999999999999</v>
      </c>
      <c r="G1201">
        <v>3.294</v>
      </c>
    </row>
    <row r="1202" spans="1:7" customFormat="1" hidden="1" x14ac:dyDescent="0.25">
      <c r="A1202" t="s">
        <v>6</v>
      </c>
      <c r="B1202" t="s">
        <v>2385</v>
      </c>
      <c r="C1202" t="s">
        <v>2386</v>
      </c>
      <c r="D1202" s="29">
        <v>52</v>
      </c>
      <c r="E1202" s="29">
        <v>52</v>
      </c>
      <c r="F1202" s="29">
        <v>0.77900000000000003</v>
      </c>
      <c r="G1202">
        <v>40.508000000000003</v>
      </c>
    </row>
    <row r="1203" spans="1:7" customFormat="1" hidden="1" x14ac:dyDescent="0.25">
      <c r="A1203" t="s">
        <v>6</v>
      </c>
      <c r="B1203" t="s">
        <v>2387</v>
      </c>
      <c r="C1203" t="s">
        <v>2388</v>
      </c>
      <c r="D1203" s="29">
        <v>790</v>
      </c>
      <c r="E1203" s="29">
        <v>790</v>
      </c>
      <c r="F1203" s="29">
        <v>0.50800000000000001</v>
      </c>
      <c r="G1203">
        <v>401.32</v>
      </c>
    </row>
    <row r="1204" spans="1:7" customFormat="1" hidden="1" x14ac:dyDescent="0.25">
      <c r="A1204" t="s">
        <v>6</v>
      </c>
      <c r="B1204" t="s">
        <v>2389</v>
      </c>
      <c r="C1204" t="s">
        <v>2388</v>
      </c>
      <c r="D1204" s="29">
        <v>14</v>
      </c>
      <c r="E1204" s="29">
        <v>14</v>
      </c>
      <c r="F1204" s="29">
        <v>0.505</v>
      </c>
      <c r="G1204">
        <v>7.07</v>
      </c>
    </row>
    <row r="1205" spans="1:7" customFormat="1" hidden="1" x14ac:dyDescent="0.25">
      <c r="A1205" t="s">
        <v>6</v>
      </c>
      <c r="B1205" t="s">
        <v>2390</v>
      </c>
      <c r="C1205" t="s">
        <v>2391</v>
      </c>
      <c r="D1205" s="29">
        <v>20</v>
      </c>
      <c r="E1205" s="29">
        <v>20</v>
      </c>
      <c r="F1205" s="29">
        <v>0.53</v>
      </c>
      <c r="G1205">
        <v>10.6</v>
      </c>
    </row>
    <row r="1206" spans="1:7" customFormat="1" hidden="1" x14ac:dyDescent="0.25">
      <c r="A1206" t="s">
        <v>6</v>
      </c>
      <c r="B1206" t="s">
        <v>2392</v>
      </c>
      <c r="C1206" t="s">
        <v>2393</v>
      </c>
      <c r="D1206" s="29">
        <v>7</v>
      </c>
      <c r="E1206" s="29">
        <v>7</v>
      </c>
      <c r="F1206" s="29">
        <v>0.22900000000000001</v>
      </c>
      <c r="G1206">
        <v>1.603</v>
      </c>
    </row>
    <row r="1207" spans="1:7" customFormat="1" hidden="1" x14ac:dyDescent="0.25">
      <c r="A1207" t="s">
        <v>6</v>
      </c>
      <c r="B1207" t="s">
        <v>2394</v>
      </c>
      <c r="C1207" t="s">
        <v>2395</v>
      </c>
      <c r="D1207" s="29">
        <v>10</v>
      </c>
      <c r="E1207" s="29">
        <v>10</v>
      </c>
      <c r="F1207" s="29">
        <v>0.51700000000000002</v>
      </c>
      <c r="G1207">
        <v>5.17</v>
      </c>
    </row>
    <row r="1208" spans="1:7" customFormat="1" hidden="1" x14ac:dyDescent="0.25">
      <c r="A1208" t="s">
        <v>6</v>
      </c>
      <c r="B1208" t="s">
        <v>2396</v>
      </c>
      <c r="C1208" t="s">
        <v>2397</v>
      </c>
      <c r="D1208" s="29">
        <v>50</v>
      </c>
      <c r="E1208" s="29">
        <v>50</v>
      </c>
      <c r="F1208" s="29">
        <v>0.53800000000000003</v>
      </c>
      <c r="G1208">
        <v>26.9</v>
      </c>
    </row>
    <row r="1209" spans="1:7" customFormat="1" hidden="1" x14ac:dyDescent="0.25">
      <c r="A1209" t="s">
        <v>6</v>
      </c>
      <c r="B1209" t="s">
        <v>2398</v>
      </c>
      <c r="C1209" t="s">
        <v>2399</v>
      </c>
      <c r="D1209" s="29">
        <v>73</v>
      </c>
      <c r="E1209" s="29">
        <v>73</v>
      </c>
      <c r="F1209" s="29">
        <v>0.60699999999999998</v>
      </c>
      <c r="G1209">
        <v>44.311</v>
      </c>
    </row>
    <row r="1210" spans="1:7" customFormat="1" hidden="1" x14ac:dyDescent="0.25">
      <c r="A1210" t="s">
        <v>6</v>
      </c>
      <c r="B1210" t="s">
        <v>2400</v>
      </c>
      <c r="C1210" t="s">
        <v>2401</v>
      </c>
      <c r="D1210" s="29">
        <v>28</v>
      </c>
      <c r="E1210" s="29">
        <v>28</v>
      </c>
      <c r="F1210" s="29">
        <v>0.52700000000000002</v>
      </c>
      <c r="G1210">
        <v>14.756</v>
      </c>
    </row>
    <row r="1211" spans="1:7" customFormat="1" hidden="1" x14ac:dyDescent="0.25">
      <c r="A1211" t="s">
        <v>6</v>
      </c>
      <c r="B1211" t="s">
        <v>2402</v>
      </c>
      <c r="C1211" t="s">
        <v>2403</v>
      </c>
      <c r="D1211" s="29">
        <v>1</v>
      </c>
      <c r="E1211" s="29">
        <v>1</v>
      </c>
      <c r="F1211" s="29">
        <v>3.1840000000000002</v>
      </c>
      <c r="G1211">
        <v>3.1840000000000002</v>
      </c>
    </row>
    <row r="1212" spans="1:7" customFormat="1" hidden="1" x14ac:dyDescent="0.25">
      <c r="A1212" t="s">
        <v>6</v>
      </c>
      <c r="B1212" t="s">
        <v>2404</v>
      </c>
      <c r="C1212" t="s">
        <v>2405</v>
      </c>
      <c r="D1212" s="29">
        <v>2</v>
      </c>
      <c r="E1212" s="29">
        <v>2</v>
      </c>
      <c r="F1212" s="29">
        <v>1.1020000000000001</v>
      </c>
      <c r="G1212">
        <v>2.2040000000000002</v>
      </c>
    </row>
    <row r="1213" spans="1:7" customFormat="1" hidden="1" x14ac:dyDescent="0.25">
      <c r="A1213" t="s">
        <v>6</v>
      </c>
      <c r="B1213" t="s">
        <v>9604</v>
      </c>
      <c r="C1213" t="s">
        <v>9605</v>
      </c>
      <c r="D1213" s="29">
        <v>5</v>
      </c>
      <c r="E1213" s="29">
        <v>5</v>
      </c>
      <c r="F1213" s="29">
        <v>1.006</v>
      </c>
      <c r="G1213">
        <v>5.03</v>
      </c>
    </row>
    <row r="1214" spans="1:7" customFormat="1" hidden="1" x14ac:dyDescent="0.25">
      <c r="A1214" t="s">
        <v>6</v>
      </c>
      <c r="B1214" t="s">
        <v>2406</v>
      </c>
      <c r="C1214" t="s">
        <v>2407</v>
      </c>
      <c r="D1214" s="29">
        <v>18</v>
      </c>
      <c r="E1214" s="29">
        <v>18</v>
      </c>
      <c r="F1214" s="29">
        <v>0.78300000000000003</v>
      </c>
      <c r="G1214">
        <v>14.093999999999999</v>
      </c>
    </row>
    <row r="1215" spans="1:7" customFormat="1" hidden="1" x14ac:dyDescent="0.25">
      <c r="A1215" t="s">
        <v>6</v>
      </c>
      <c r="B1215" t="s">
        <v>2408</v>
      </c>
      <c r="C1215" t="s">
        <v>2409</v>
      </c>
      <c r="D1215" s="29">
        <v>23</v>
      </c>
      <c r="E1215" s="29">
        <v>23</v>
      </c>
      <c r="F1215" s="29">
        <v>0.71499999999999997</v>
      </c>
      <c r="G1215">
        <v>16.445</v>
      </c>
    </row>
    <row r="1216" spans="1:7" customFormat="1" hidden="1" x14ac:dyDescent="0.25">
      <c r="A1216" t="s">
        <v>6</v>
      </c>
      <c r="B1216" t="s">
        <v>9606</v>
      </c>
      <c r="C1216" t="s">
        <v>9607</v>
      </c>
      <c r="D1216" s="29">
        <v>30</v>
      </c>
      <c r="E1216" s="29">
        <v>30</v>
      </c>
      <c r="F1216" s="29">
        <v>0</v>
      </c>
      <c r="G1216">
        <v>0</v>
      </c>
    </row>
    <row r="1217" spans="1:7" customFormat="1" hidden="1" x14ac:dyDescent="0.25">
      <c r="A1217" t="s">
        <v>6</v>
      </c>
      <c r="B1217" t="s">
        <v>9608</v>
      </c>
      <c r="C1217" t="s">
        <v>9609</v>
      </c>
      <c r="D1217" s="29">
        <v>20</v>
      </c>
      <c r="E1217" s="29">
        <v>20</v>
      </c>
      <c r="F1217" s="29">
        <v>0</v>
      </c>
      <c r="G1217">
        <v>0</v>
      </c>
    </row>
    <row r="1218" spans="1:7" customFormat="1" hidden="1" x14ac:dyDescent="0.25">
      <c r="A1218" t="s">
        <v>6</v>
      </c>
      <c r="B1218" t="s">
        <v>2410</v>
      </c>
      <c r="C1218" t="s">
        <v>2411</v>
      </c>
      <c r="D1218" s="29">
        <v>34</v>
      </c>
      <c r="E1218" s="29">
        <v>34</v>
      </c>
      <c r="F1218" s="29">
        <v>0.86899999999999999</v>
      </c>
      <c r="G1218">
        <v>29.545999999999999</v>
      </c>
    </row>
    <row r="1219" spans="1:7" customFormat="1" hidden="1" x14ac:dyDescent="0.25">
      <c r="A1219" t="s">
        <v>6</v>
      </c>
      <c r="B1219" t="s">
        <v>2412</v>
      </c>
      <c r="C1219" t="s">
        <v>2413</v>
      </c>
      <c r="D1219" s="29">
        <v>6</v>
      </c>
      <c r="E1219" s="29">
        <v>6</v>
      </c>
      <c r="F1219" s="29">
        <v>0.71399999999999997</v>
      </c>
      <c r="G1219">
        <v>4.2839999999999998</v>
      </c>
    </row>
    <row r="1220" spans="1:7" customFormat="1" hidden="1" x14ac:dyDescent="0.25">
      <c r="A1220" t="s">
        <v>6</v>
      </c>
      <c r="B1220" t="s">
        <v>2414</v>
      </c>
      <c r="C1220" t="s">
        <v>2415</v>
      </c>
      <c r="D1220" s="29">
        <v>19</v>
      </c>
      <c r="E1220" s="29">
        <v>19</v>
      </c>
      <c r="F1220" s="29">
        <v>1.232</v>
      </c>
      <c r="G1220">
        <v>23.408000000000001</v>
      </c>
    </row>
    <row r="1221" spans="1:7" customFormat="1" hidden="1" x14ac:dyDescent="0.25">
      <c r="A1221" t="s">
        <v>6</v>
      </c>
      <c r="B1221" t="s">
        <v>2416</v>
      </c>
      <c r="C1221" t="s">
        <v>2417</v>
      </c>
      <c r="D1221" s="29">
        <v>58</v>
      </c>
      <c r="E1221" s="29">
        <v>58</v>
      </c>
      <c r="F1221" s="29">
        <v>0.76200000000000001</v>
      </c>
      <c r="G1221">
        <v>44.195999999999998</v>
      </c>
    </row>
    <row r="1222" spans="1:7" customFormat="1" hidden="1" x14ac:dyDescent="0.25">
      <c r="A1222" t="s">
        <v>6</v>
      </c>
      <c r="B1222" t="s">
        <v>2418</v>
      </c>
      <c r="C1222" t="s">
        <v>2419</v>
      </c>
      <c r="D1222" s="29">
        <v>26</v>
      </c>
      <c r="E1222" s="29">
        <v>26</v>
      </c>
      <c r="F1222" s="29">
        <v>1.032</v>
      </c>
      <c r="G1222">
        <v>26.832000000000001</v>
      </c>
    </row>
    <row r="1223" spans="1:7" customFormat="1" hidden="1" x14ac:dyDescent="0.25">
      <c r="A1223" t="s">
        <v>6</v>
      </c>
      <c r="B1223" t="s">
        <v>2420</v>
      </c>
      <c r="C1223" t="s">
        <v>2421</v>
      </c>
      <c r="D1223" s="29">
        <v>2</v>
      </c>
      <c r="E1223" s="29">
        <v>2</v>
      </c>
      <c r="F1223" s="29">
        <v>0.69299999999999995</v>
      </c>
      <c r="G1223">
        <v>1.3859999999999999</v>
      </c>
    </row>
    <row r="1224" spans="1:7" customFormat="1" hidden="1" x14ac:dyDescent="0.25">
      <c r="A1224" t="s">
        <v>6</v>
      </c>
      <c r="B1224" t="s">
        <v>2422</v>
      </c>
      <c r="C1224" t="s">
        <v>2423</v>
      </c>
      <c r="D1224" s="29">
        <v>9</v>
      </c>
      <c r="E1224" s="29">
        <v>9</v>
      </c>
      <c r="F1224" s="29">
        <v>0.69899999999999995</v>
      </c>
      <c r="G1224">
        <v>6.2910000000000004</v>
      </c>
    </row>
    <row r="1225" spans="1:7" customFormat="1" hidden="1" x14ac:dyDescent="0.25">
      <c r="A1225" t="s">
        <v>6</v>
      </c>
      <c r="B1225" t="s">
        <v>2424</v>
      </c>
      <c r="C1225" t="s">
        <v>2425</v>
      </c>
      <c r="D1225" s="29">
        <v>6</v>
      </c>
      <c r="E1225" s="29">
        <v>6</v>
      </c>
      <c r="F1225" s="29">
        <v>0.92200000000000004</v>
      </c>
      <c r="G1225">
        <v>5.532</v>
      </c>
    </row>
    <row r="1226" spans="1:7" customFormat="1" hidden="1" x14ac:dyDescent="0.25">
      <c r="A1226" t="s">
        <v>6</v>
      </c>
      <c r="B1226" t="s">
        <v>2426</v>
      </c>
      <c r="C1226" t="s">
        <v>2427</v>
      </c>
      <c r="D1226" s="29">
        <v>10</v>
      </c>
      <c r="E1226" s="29">
        <v>10</v>
      </c>
      <c r="F1226" s="29">
        <v>0.71899999999999997</v>
      </c>
      <c r="G1226">
        <v>7.19</v>
      </c>
    </row>
    <row r="1227" spans="1:7" customFormat="1" hidden="1" x14ac:dyDescent="0.25">
      <c r="A1227" t="s">
        <v>6</v>
      </c>
      <c r="B1227" t="s">
        <v>9610</v>
      </c>
      <c r="C1227" t="s">
        <v>9611</v>
      </c>
      <c r="D1227" s="29">
        <v>20</v>
      </c>
      <c r="E1227" s="29">
        <v>20</v>
      </c>
      <c r="F1227" s="29">
        <v>0</v>
      </c>
      <c r="G1227">
        <v>0</v>
      </c>
    </row>
    <row r="1228" spans="1:7" customFormat="1" hidden="1" x14ac:dyDescent="0.25">
      <c r="A1228" t="s">
        <v>6</v>
      </c>
      <c r="B1228" t="s">
        <v>2428</v>
      </c>
      <c r="C1228" t="s">
        <v>2429</v>
      </c>
      <c r="D1228" s="29">
        <v>4</v>
      </c>
      <c r="E1228" s="29">
        <v>4</v>
      </c>
      <c r="F1228" s="29">
        <v>1.2769999999999999</v>
      </c>
      <c r="G1228">
        <v>5.1079999999999997</v>
      </c>
    </row>
    <row r="1229" spans="1:7" customFormat="1" hidden="1" x14ac:dyDescent="0.25">
      <c r="A1229" t="s">
        <v>6</v>
      </c>
      <c r="B1229" t="s">
        <v>9612</v>
      </c>
      <c r="C1229" t="s">
        <v>9613</v>
      </c>
      <c r="D1229" s="29">
        <v>10</v>
      </c>
      <c r="E1229" s="29">
        <v>10</v>
      </c>
      <c r="F1229" s="29">
        <v>1.252</v>
      </c>
      <c r="G1229">
        <v>12.52</v>
      </c>
    </row>
    <row r="1230" spans="1:7" customFormat="1" hidden="1" x14ac:dyDescent="0.25">
      <c r="A1230" t="s">
        <v>6</v>
      </c>
      <c r="B1230" t="s">
        <v>2430</v>
      </c>
      <c r="C1230" t="s">
        <v>2431</v>
      </c>
      <c r="D1230" s="29">
        <v>10</v>
      </c>
      <c r="E1230" s="29">
        <v>10</v>
      </c>
      <c r="F1230" s="29">
        <v>0.85699999999999998</v>
      </c>
      <c r="G1230">
        <v>8.57</v>
      </c>
    </row>
    <row r="1231" spans="1:7" customFormat="1" hidden="1" x14ac:dyDescent="0.25">
      <c r="A1231" t="s">
        <v>6</v>
      </c>
      <c r="B1231" t="s">
        <v>2432</v>
      </c>
      <c r="C1231" t="s">
        <v>2433</v>
      </c>
      <c r="D1231" s="29">
        <v>3</v>
      </c>
      <c r="E1231" s="29">
        <v>3</v>
      </c>
      <c r="F1231" s="29">
        <v>2.2749999999999999</v>
      </c>
      <c r="G1231">
        <v>6.8250000000000002</v>
      </c>
    </row>
    <row r="1232" spans="1:7" customFormat="1" hidden="1" x14ac:dyDescent="0.25">
      <c r="A1232" t="s">
        <v>6</v>
      </c>
      <c r="B1232" t="s">
        <v>2434</v>
      </c>
      <c r="C1232" t="s">
        <v>2435</v>
      </c>
      <c r="D1232" s="29">
        <v>2</v>
      </c>
      <c r="E1232" s="29">
        <v>2</v>
      </c>
      <c r="F1232" s="29">
        <v>1.095</v>
      </c>
      <c r="G1232">
        <v>2.19</v>
      </c>
    </row>
    <row r="1233" spans="1:7" customFormat="1" hidden="1" x14ac:dyDescent="0.25">
      <c r="A1233" t="s">
        <v>6</v>
      </c>
      <c r="B1233" t="s">
        <v>2436</v>
      </c>
      <c r="C1233" t="s">
        <v>2437</v>
      </c>
      <c r="D1233" s="29">
        <v>20</v>
      </c>
      <c r="E1233" s="29">
        <v>20</v>
      </c>
      <c r="F1233" s="29">
        <v>0.71099999999999997</v>
      </c>
      <c r="G1233">
        <v>14.22</v>
      </c>
    </row>
    <row r="1234" spans="1:7" customFormat="1" hidden="1" x14ac:dyDescent="0.25">
      <c r="A1234" t="s">
        <v>6</v>
      </c>
      <c r="B1234" t="s">
        <v>2438</v>
      </c>
      <c r="C1234" t="s">
        <v>2439</v>
      </c>
      <c r="D1234" s="29">
        <v>12</v>
      </c>
      <c r="E1234" s="29">
        <v>12</v>
      </c>
      <c r="F1234" s="29">
        <v>1.206</v>
      </c>
      <c r="G1234">
        <v>14.472</v>
      </c>
    </row>
    <row r="1235" spans="1:7" customFormat="1" hidden="1" x14ac:dyDescent="0.25">
      <c r="A1235" t="s">
        <v>6</v>
      </c>
      <c r="B1235" t="s">
        <v>2440</v>
      </c>
      <c r="C1235" t="s">
        <v>2441</v>
      </c>
      <c r="D1235" s="29">
        <v>52</v>
      </c>
      <c r="E1235" s="29">
        <v>52</v>
      </c>
      <c r="F1235" s="29">
        <v>0.90700000000000003</v>
      </c>
      <c r="G1235">
        <v>47.164000000000001</v>
      </c>
    </row>
    <row r="1236" spans="1:7" customFormat="1" hidden="1" x14ac:dyDescent="0.25">
      <c r="A1236" t="s">
        <v>6</v>
      </c>
      <c r="B1236" t="s">
        <v>2442</v>
      </c>
      <c r="C1236" t="s">
        <v>2443</v>
      </c>
      <c r="D1236" s="29">
        <v>1</v>
      </c>
      <c r="E1236" s="29">
        <v>1</v>
      </c>
      <c r="F1236" s="29">
        <v>0.72199999999999998</v>
      </c>
      <c r="G1236">
        <v>0.72199999999999998</v>
      </c>
    </row>
    <row r="1237" spans="1:7" customFormat="1" hidden="1" x14ac:dyDescent="0.25">
      <c r="A1237" t="s">
        <v>6</v>
      </c>
      <c r="B1237" t="s">
        <v>2444</v>
      </c>
      <c r="C1237" t="s">
        <v>2445</v>
      </c>
      <c r="D1237" s="29">
        <v>3</v>
      </c>
      <c r="E1237" s="29">
        <v>3</v>
      </c>
      <c r="F1237" s="29">
        <v>1.6619999999999999</v>
      </c>
      <c r="G1237">
        <v>4.9859999999999998</v>
      </c>
    </row>
    <row r="1238" spans="1:7" customFormat="1" hidden="1" x14ac:dyDescent="0.25">
      <c r="A1238" t="s">
        <v>6</v>
      </c>
      <c r="B1238" t="s">
        <v>2446</v>
      </c>
      <c r="C1238" t="s">
        <v>2447</v>
      </c>
      <c r="D1238" s="29">
        <v>28</v>
      </c>
      <c r="E1238" s="29">
        <v>28</v>
      </c>
      <c r="F1238" s="29">
        <v>0.82</v>
      </c>
      <c r="G1238">
        <v>22.96</v>
      </c>
    </row>
    <row r="1239" spans="1:7" customFormat="1" hidden="1" x14ac:dyDescent="0.25">
      <c r="A1239" t="s">
        <v>6</v>
      </c>
      <c r="B1239" t="s">
        <v>2448</v>
      </c>
      <c r="C1239" t="s">
        <v>2449</v>
      </c>
      <c r="D1239" s="29">
        <v>23</v>
      </c>
      <c r="E1239" s="29">
        <v>23</v>
      </c>
      <c r="F1239" s="29">
        <v>0.72099999999999997</v>
      </c>
      <c r="G1239">
        <v>16.582999999999998</v>
      </c>
    </row>
    <row r="1240" spans="1:7" customFormat="1" hidden="1" x14ac:dyDescent="0.25">
      <c r="A1240" t="s">
        <v>6</v>
      </c>
      <c r="B1240" t="s">
        <v>9614</v>
      </c>
      <c r="C1240" t="s">
        <v>9615</v>
      </c>
      <c r="D1240" s="29">
        <v>16</v>
      </c>
      <c r="E1240" s="29">
        <v>16</v>
      </c>
      <c r="F1240" s="29">
        <v>1.5109999999999999</v>
      </c>
      <c r="G1240">
        <v>24.175999999999998</v>
      </c>
    </row>
    <row r="1241" spans="1:7" customFormat="1" hidden="1" x14ac:dyDescent="0.25">
      <c r="A1241" t="s">
        <v>6</v>
      </c>
      <c r="B1241" t="s">
        <v>2450</v>
      </c>
      <c r="C1241" t="s">
        <v>2451</v>
      </c>
      <c r="D1241" s="29">
        <v>4</v>
      </c>
      <c r="E1241" s="29">
        <v>4</v>
      </c>
      <c r="F1241" s="29">
        <v>0.998</v>
      </c>
      <c r="G1241">
        <v>3.992</v>
      </c>
    </row>
    <row r="1242" spans="1:7" customFormat="1" hidden="1" x14ac:dyDescent="0.25">
      <c r="A1242" t="s">
        <v>6</v>
      </c>
      <c r="B1242" t="s">
        <v>2452</v>
      </c>
      <c r="C1242" t="s">
        <v>2453</v>
      </c>
      <c r="D1242" s="29">
        <v>11</v>
      </c>
      <c r="E1242" s="29">
        <v>11</v>
      </c>
      <c r="F1242" s="29">
        <v>1.575</v>
      </c>
      <c r="G1242">
        <v>17.324999999999999</v>
      </c>
    </row>
    <row r="1243" spans="1:7" customFormat="1" hidden="1" x14ac:dyDescent="0.25">
      <c r="A1243" t="s">
        <v>6</v>
      </c>
      <c r="B1243" t="s">
        <v>2454</v>
      </c>
      <c r="C1243" t="s">
        <v>2455</v>
      </c>
      <c r="D1243" s="29">
        <v>12</v>
      </c>
      <c r="E1243" s="29">
        <v>12</v>
      </c>
      <c r="F1243" s="29">
        <v>1.4370000000000001</v>
      </c>
      <c r="G1243">
        <v>17.244</v>
      </c>
    </row>
    <row r="1244" spans="1:7" customFormat="1" hidden="1" x14ac:dyDescent="0.25">
      <c r="A1244" t="s">
        <v>6</v>
      </c>
      <c r="B1244" t="s">
        <v>9616</v>
      </c>
      <c r="C1244" t="s">
        <v>9617</v>
      </c>
      <c r="D1244" s="29">
        <v>10</v>
      </c>
      <c r="E1244" s="29">
        <v>10</v>
      </c>
      <c r="F1244" s="29">
        <v>5</v>
      </c>
      <c r="G1244">
        <v>50</v>
      </c>
    </row>
    <row r="1245" spans="1:7" customFormat="1" hidden="1" x14ac:dyDescent="0.25">
      <c r="A1245" t="s">
        <v>6</v>
      </c>
      <c r="B1245" t="s">
        <v>2456</v>
      </c>
      <c r="C1245" t="s">
        <v>2457</v>
      </c>
      <c r="D1245" s="29">
        <v>1</v>
      </c>
      <c r="E1245" s="29">
        <v>1</v>
      </c>
      <c r="F1245" s="29">
        <v>6.6639999999999997</v>
      </c>
      <c r="G1245">
        <v>6.6639999999999997</v>
      </c>
    </row>
    <row r="1246" spans="1:7" customFormat="1" hidden="1" x14ac:dyDescent="0.25">
      <c r="A1246" t="s">
        <v>6</v>
      </c>
      <c r="B1246" t="s">
        <v>2460</v>
      </c>
      <c r="C1246" t="s">
        <v>2461</v>
      </c>
      <c r="D1246" s="29">
        <v>20</v>
      </c>
      <c r="E1246" s="29">
        <v>20</v>
      </c>
      <c r="F1246" s="29">
        <v>1.2589999999999999</v>
      </c>
      <c r="G1246">
        <v>25.18</v>
      </c>
    </row>
    <row r="1247" spans="1:7" customFormat="1" hidden="1" x14ac:dyDescent="0.25">
      <c r="A1247" t="s">
        <v>6</v>
      </c>
      <c r="B1247" t="s">
        <v>2462</v>
      </c>
      <c r="C1247" t="s">
        <v>2463</v>
      </c>
      <c r="D1247" s="29">
        <v>1</v>
      </c>
      <c r="E1247" s="29">
        <v>1</v>
      </c>
      <c r="F1247" s="29">
        <v>1.1220000000000001</v>
      </c>
      <c r="G1247">
        <v>1.1220000000000001</v>
      </c>
    </row>
    <row r="1248" spans="1:7" customFormat="1" hidden="1" x14ac:dyDescent="0.25">
      <c r="A1248" t="s">
        <v>6</v>
      </c>
      <c r="B1248" t="s">
        <v>2464</v>
      </c>
      <c r="C1248" t="s">
        <v>2465</v>
      </c>
      <c r="D1248" s="29">
        <v>1</v>
      </c>
      <c r="E1248" s="29">
        <v>1</v>
      </c>
      <c r="F1248" s="29">
        <v>1.2629999999999999</v>
      </c>
      <c r="G1248">
        <v>1.2629999999999999</v>
      </c>
    </row>
    <row r="1249" spans="1:7" customFormat="1" hidden="1" x14ac:dyDescent="0.25">
      <c r="A1249" t="s">
        <v>6</v>
      </c>
      <c r="B1249" t="s">
        <v>2466</v>
      </c>
      <c r="C1249" t="s">
        <v>2467</v>
      </c>
      <c r="D1249" s="29">
        <v>18</v>
      </c>
      <c r="E1249" s="29">
        <v>18</v>
      </c>
      <c r="F1249" s="29">
        <v>2.2890000000000001</v>
      </c>
      <c r="G1249">
        <v>41.201999999999998</v>
      </c>
    </row>
    <row r="1250" spans="1:7" customFormat="1" hidden="1" x14ac:dyDescent="0.25">
      <c r="A1250" t="s">
        <v>6</v>
      </c>
      <c r="B1250" t="s">
        <v>2468</v>
      </c>
      <c r="C1250" t="s">
        <v>2469</v>
      </c>
      <c r="D1250" s="29">
        <v>16</v>
      </c>
      <c r="E1250" s="29">
        <v>16</v>
      </c>
      <c r="F1250" s="29">
        <v>1.5589999999999999</v>
      </c>
      <c r="G1250">
        <v>24.943999999999999</v>
      </c>
    </row>
    <row r="1251" spans="1:7" customFormat="1" hidden="1" x14ac:dyDescent="0.25">
      <c r="A1251" t="s">
        <v>6</v>
      </c>
      <c r="B1251" t="s">
        <v>2470</v>
      </c>
      <c r="C1251" t="s">
        <v>2471</v>
      </c>
      <c r="D1251" s="29">
        <v>4</v>
      </c>
      <c r="E1251" s="29">
        <v>4</v>
      </c>
      <c r="F1251" s="29">
        <v>2.0979999999999999</v>
      </c>
      <c r="G1251">
        <v>8.3919999999999995</v>
      </c>
    </row>
    <row r="1252" spans="1:7" customFormat="1" hidden="1" x14ac:dyDescent="0.25">
      <c r="A1252" t="s">
        <v>6</v>
      </c>
      <c r="B1252" t="s">
        <v>2472</v>
      </c>
      <c r="C1252" t="s">
        <v>2473</v>
      </c>
      <c r="D1252" s="29">
        <v>9</v>
      </c>
      <c r="E1252" s="29">
        <v>9</v>
      </c>
      <c r="F1252" s="29">
        <v>0.97199999999999998</v>
      </c>
      <c r="G1252">
        <v>8.7479999999999993</v>
      </c>
    </row>
    <row r="1253" spans="1:7" customFormat="1" hidden="1" x14ac:dyDescent="0.25">
      <c r="A1253" t="s">
        <v>6</v>
      </c>
      <c r="B1253" t="s">
        <v>2474</v>
      </c>
      <c r="C1253" t="s">
        <v>2475</v>
      </c>
      <c r="D1253" s="29">
        <v>6</v>
      </c>
      <c r="E1253" s="29">
        <v>6</v>
      </c>
      <c r="F1253" s="29">
        <v>2.6070000000000002</v>
      </c>
      <c r="G1253">
        <v>15.641999999999999</v>
      </c>
    </row>
    <row r="1254" spans="1:7" customFormat="1" hidden="1" x14ac:dyDescent="0.25">
      <c r="A1254" t="s">
        <v>6</v>
      </c>
      <c r="B1254" t="s">
        <v>2476</v>
      </c>
      <c r="C1254" t="s">
        <v>2477</v>
      </c>
      <c r="D1254" s="29">
        <v>76</v>
      </c>
      <c r="E1254" s="29">
        <v>76</v>
      </c>
      <c r="F1254" s="29">
        <v>1.016</v>
      </c>
      <c r="G1254">
        <v>77.215999999999994</v>
      </c>
    </row>
    <row r="1255" spans="1:7" customFormat="1" hidden="1" x14ac:dyDescent="0.25">
      <c r="A1255" t="s">
        <v>6</v>
      </c>
      <c r="B1255" t="s">
        <v>2478</v>
      </c>
      <c r="C1255" t="s">
        <v>2479</v>
      </c>
      <c r="D1255" s="29">
        <v>9</v>
      </c>
      <c r="E1255" s="29">
        <v>9</v>
      </c>
      <c r="F1255" s="29">
        <v>2.2440000000000002</v>
      </c>
      <c r="G1255">
        <v>20.196000000000002</v>
      </c>
    </row>
    <row r="1256" spans="1:7" customFormat="1" hidden="1" x14ac:dyDescent="0.25">
      <c r="A1256" t="s">
        <v>6</v>
      </c>
      <c r="B1256" t="s">
        <v>2480</v>
      </c>
      <c r="C1256" t="s">
        <v>2481</v>
      </c>
      <c r="D1256" s="29">
        <v>7</v>
      </c>
      <c r="E1256" s="29">
        <v>7</v>
      </c>
      <c r="F1256" s="29">
        <v>2.2650000000000001</v>
      </c>
      <c r="G1256">
        <v>15.855</v>
      </c>
    </row>
    <row r="1257" spans="1:7" customFormat="1" hidden="1" x14ac:dyDescent="0.25">
      <c r="A1257" t="s">
        <v>6</v>
      </c>
      <c r="B1257" t="s">
        <v>2482</v>
      </c>
      <c r="C1257" t="s">
        <v>2483</v>
      </c>
      <c r="D1257" s="29">
        <v>2</v>
      </c>
      <c r="E1257" s="29">
        <v>2</v>
      </c>
      <c r="F1257" s="29">
        <v>1.282</v>
      </c>
      <c r="G1257">
        <v>2.5640000000000001</v>
      </c>
    </row>
    <row r="1258" spans="1:7" customFormat="1" hidden="1" x14ac:dyDescent="0.25">
      <c r="A1258" t="s">
        <v>6</v>
      </c>
      <c r="B1258" t="s">
        <v>9618</v>
      </c>
      <c r="C1258" t="s">
        <v>9619</v>
      </c>
      <c r="D1258" s="29">
        <v>15</v>
      </c>
      <c r="E1258" s="29">
        <v>15</v>
      </c>
      <c r="F1258" s="29">
        <v>2.101</v>
      </c>
      <c r="G1258">
        <v>31.515000000000001</v>
      </c>
    </row>
    <row r="1259" spans="1:7" customFormat="1" hidden="1" x14ac:dyDescent="0.25">
      <c r="A1259" t="s">
        <v>6</v>
      </c>
      <c r="B1259" t="s">
        <v>2484</v>
      </c>
      <c r="C1259" t="s">
        <v>2485</v>
      </c>
      <c r="D1259" s="29">
        <v>11</v>
      </c>
      <c r="E1259" s="29">
        <v>11</v>
      </c>
      <c r="F1259" s="29">
        <v>0.93500000000000005</v>
      </c>
      <c r="G1259">
        <v>10.285</v>
      </c>
    </row>
    <row r="1260" spans="1:7" customFormat="1" hidden="1" x14ac:dyDescent="0.25">
      <c r="A1260" t="s">
        <v>6</v>
      </c>
      <c r="B1260" t="s">
        <v>9620</v>
      </c>
      <c r="C1260" t="s">
        <v>9621</v>
      </c>
      <c r="D1260" s="29">
        <v>10</v>
      </c>
      <c r="E1260" s="29">
        <v>10</v>
      </c>
      <c r="F1260" s="29">
        <v>0.97</v>
      </c>
      <c r="G1260">
        <v>9.6999999999999993</v>
      </c>
    </row>
    <row r="1261" spans="1:7" customFormat="1" hidden="1" x14ac:dyDescent="0.25">
      <c r="A1261" t="s">
        <v>6</v>
      </c>
      <c r="B1261" t="s">
        <v>2486</v>
      </c>
      <c r="C1261" t="s">
        <v>2487</v>
      </c>
      <c r="D1261" s="29">
        <v>68</v>
      </c>
      <c r="E1261" s="29">
        <v>68</v>
      </c>
      <c r="F1261" s="29">
        <v>1.9359999999999999</v>
      </c>
      <c r="G1261">
        <v>131.648</v>
      </c>
    </row>
    <row r="1262" spans="1:7" customFormat="1" hidden="1" x14ac:dyDescent="0.25">
      <c r="A1262" t="s">
        <v>6</v>
      </c>
      <c r="B1262" t="s">
        <v>2488</v>
      </c>
      <c r="C1262" t="s">
        <v>2489</v>
      </c>
      <c r="D1262" s="29">
        <v>17</v>
      </c>
      <c r="E1262" s="29">
        <v>17</v>
      </c>
      <c r="F1262" s="29">
        <v>2.7570000000000001</v>
      </c>
      <c r="G1262">
        <v>46.869</v>
      </c>
    </row>
    <row r="1263" spans="1:7" customFormat="1" hidden="1" x14ac:dyDescent="0.25">
      <c r="A1263" t="s">
        <v>6</v>
      </c>
      <c r="B1263" t="s">
        <v>2490</v>
      </c>
      <c r="C1263" t="s">
        <v>2491</v>
      </c>
      <c r="D1263" s="29">
        <v>10</v>
      </c>
      <c r="E1263" s="29">
        <v>10</v>
      </c>
      <c r="F1263" s="29">
        <v>1.0740000000000001</v>
      </c>
      <c r="G1263">
        <v>10.74</v>
      </c>
    </row>
    <row r="1264" spans="1:7" customFormat="1" hidden="1" x14ac:dyDescent="0.25">
      <c r="A1264" t="s">
        <v>6</v>
      </c>
      <c r="B1264" t="s">
        <v>2492</v>
      </c>
      <c r="C1264" t="s">
        <v>2493</v>
      </c>
      <c r="D1264" s="29">
        <v>1</v>
      </c>
      <c r="E1264" s="29">
        <v>1</v>
      </c>
      <c r="F1264" s="29">
        <v>1.0549999999999999</v>
      </c>
      <c r="G1264">
        <v>1.0549999999999999</v>
      </c>
    </row>
    <row r="1265" spans="1:7" customFormat="1" hidden="1" x14ac:dyDescent="0.25">
      <c r="A1265" t="s">
        <v>6</v>
      </c>
      <c r="B1265" t="s">
        <v>2494</v>
      </c>
      <c r="C1265" t="s">
        <v>2495</v>
      </c>
      <c r="D1265" s="29">
        <v>1</v>
      </c>
      <c r="E1265" s="29">
        <v>1</v>
      </c>
      <c r="F1265" s="29">
        <v>6.282</v>
      </c>
      <c r="G1265">
        <v>6.282</v>
      </c>
    </row>
    <row r="1266" spans="1:7" customFormat="1" hidden="1" x14ac:dyDescent="0.25">
      <c r="A1266" t="s">
        <v>6</v>
      </c>
      <c r="B1266" t="s">
        <v>2496</v>
      </c>
      <c r="C1266" t="s">
        <v>2497</v>
      </c>
      <c r="D1266" s="29">
        <v>7</v>
      </c>
      <c r="E1266" s="29">
        <v>7</v>
      </c>
      <c r="F1266" s="29">
        <v>6.4180000000000001</v>
      </c>
      <c r="G1266">
        <v>44.926000000000002</v>
      </c>
    </row>
    <row r="1267" spans="1:7" customFormat="1" hidden="1" x14ac:dyDescent="0.25">
      <c r="A1267" t="s">
        <v>6</v>
      </c>
      <c r="B1267" t="s">
        <v>2498</v>
      </c>
      <c r="C1267" t="s">
        <v>2499</v>
      </c>
      <c r="D1267" s="29">
        <v>6</v>
      </c>
      <c r="E1267" s="29">
        <v>6</v>
      </c>
      <c r="F1267" s="29">
        <v>1.5429999999999999</v>
      </c>
      <c r="G1267">
        <v>9.2579999999999991</v>
      </c>
    </row>
    <row r="1268" spans="1:7" customFormat="1" hidden="1" x14ac:dyDescent="0.25">
      <c r="A1268" t="s">
        <v>6</v>
      </c>
      <c r="B1268" t="s">
        <v>9082</v>
      </c>
      <c r="C1268" t="s">
        <v>9083</v>
      </c>
      <c r="D1268" s="29">
        <v>10</v>
      </c>
      <c r="E1268" s="29">
        <v>10</v>
      </c>
      <c r="F1268" s="29">
        <v>0.999</v>
      </c>
      <c r="G1268">
        <v>9.99</v>
      </c>
    </row>
    <row r="1269" spans="1:7" customFormat="1" hidden="1" x14ac:dyDescent="0.25">
      <c r="A1269" t="s">
        <v>6</v>
      </c>
      <c r="B1269" t="s">
        <v>2502</v>
      </c>
      <c r="C1269" t="s">
        <v>2503</v>
      </c>
      <c r="D1269" s="29">
        <v>13</v>
      </c>
      <c r="E1269" s="29">
        <v>13</v>
      </c>
      <c r="F1269" s="29">
        <v>1.125</v>
      </c>
      <c r="G1269">
        <v>14.625</v>
      </c>
    </row>
    <row r="1270" spans="1:7" customFormat="1" hidden="1" x14ac:dyDescent="0.25">
      <c r="A1270" t="s">
        <v>6</v>
      </c>
      <c r="B1270" t="s">
        <v>9622</v>
      </c>
      <c r="C1270" t="s">
        <v>9623</v>
      </c>
      <c r="D1270" s="29">
        <v>10</v>
      </c>
      <c r="E1270" s="29">
        <v>10</v>
      </c>
      <c r="F1270" s="29">
        <v>1.232</v>
      </c>
      <c r="G1270">
        <v>12.32</v>
      </c>
    </row>
    <row r="1271" spans="1:7" customFormat="1" hidden="1" x14ac:dyDescent="0.25">
      <c r="A1271" t="s">
        <v>6</v>
      </c>
      <c r="B1271" t="s">
        <v>2504</v>
      </c>
      <c r="C1271" t="s">
        <v>2505</v>
      </c>
      <c r="D1271" s="29">
        <v>1</v>
      </c>
      <c r="E1271" s="29">
        <v>1</v>
      </c>
      <c r="F1271" s="29">
        <v>2.2879999999999998</v>
      </c>
      <c r="G1271">
        <v>2.2879999999999998</v>
      </c>
    </row>
    <row r="1272" spans="1:7" customFormat="1" hidden="1" x14ac:dyDescent="0.25">
      <c r="A1272" t="s">
        <v>6</v>
      </c>
      <c r="B1272" t="s">
        <v>9624</v>
      </c>
      <c r="C1272" t="s">
        <v>9625</v>
      </c>
      <c r="D1272" s="29">
        <v>5</v>
      </c>
      <c r="E1272" s="29">
        <v>5</v>
      </c>
      <c r="F1272" s="29">
        <v>0.77300000000000002</v>
      </c>
      <c r="G1272">
        <v>3.8650000000000002</v>
      </c>
    </row>
    <row r="1273" spans="1:7" customFormat="1" hidden="1" x14ac:dyDescent="0.25">
      <c r="A1273" t="s">
        <v>6</v>
      </c>
      <c r="B1273" t="s">
        <v>2508</v>
      </c>
      <c r="C1273" t="s">
        <v>2509</v>
      </c>
      <c r="D1273" s="29">
        <v>4</v>
      </c>
      <c r="E1273" s="29">
        <v>4</v>
      </c>
      <c r="F1273" s="29">
        <v>0.64100000000000001</v>
      </c>
      <c r="G1273">
        <v>2.5640000000000001</v>
      </c>
    </row>
    <row r="1274" spans="1:7" customFormat="1" hidden="1" x14ac:dyDescent="0.25">
      <c r="A1274" t="s">
        <v>6</v>
      </c>
      <c r="B1274" t="s">
        <v>2510</v>
      </c>
      <c r="C1274" t="s">
        <v>2511</v>
      </c>
      <c r="D1274" s="29">
        <v>192</v>
      </c>
      <c r="E1274" s="29">
        <v>192</v>
      </c>
      <c r="F1274" s="29">
        <v>1.0549999999999999</v>
      </c>
      <c r="G1274">
        <v>202.56</v>
      </c>
    </row>
    <row r="1275" spans="1:7" customFormat="1" hidden="1" x14ac:dyDescent="0.25">
      <c r="A1275" t="s">
        <v>6</v>
      </c>
      <c r="B1275" t="s">
        <v>2512</v>
      </c>
      <c r="C1275" t="s">
        <v>2513</v>
      </c>
      <c r="D1275" s="29">
        <v>22</v>
      </c>
      <c r="E1275" s="29">
        <v>22</v>
      </c>
      <c r="F1275" s="29">
        <v>0.82499999999999996</v>
      </c>
      <c r="G1275">
        <v>18.149999999999999</v>
      </c>
    </row>
    <row r="1276" spans="1:7" customFormat="1" hidden="1" x14ac:dyDescent="0.25">
      <c r="A1276" t="s">
        <v>6</v>
      </c>
      <c r="B1276" t="s">
        <v>2514</v>
      </c>
      <c r="C1276" t="s">
        <v>2515</v>
      </c>
      <c r="D1276" s="29">
        <v>26</v>
      </c>
      <c r="E1276" s="29">
        <v>26</v>
      </c>
      <c r="F1276" s="29">
        <v>0.99299999999999999</v>
      </c>
      <c r="G1276">
        <v>25.818000000000001</v>
      </c>
    </row>
    <row r="1277" spans="1:7" customFormat="1" hidden="1" x14ac:dyDescent="0.25">
      <c r="A1277" t="s">
        <v>6</v>
      </c>
      <c r="B1277" t="s">
        <v>2516</v>
      </c>
      <c r="C1277" t="s">
        <v>2517</v>
      </c>
      <c r="D1277" s="29">
        <v>23</v>
      </c>
      <c r="E1277" s="29">
        <v>23</v>
      </c>
      <c r="F1277" s="29">
        <v>1.9430000000000001</v>
      </c>
      <c r="G1277">
        <v>44.689</v>
      </c>
    </row>
    <row r="1278" spans="1:7" customFormat="1" hidden="1" x14ac:dyDescent="0.25">
      <c r="A1278" t="s">
        <v>6</v>
      </c>
      <c r="B1278" t="s">
        <v>2518</v>
      </c>
      <c r="C1278" t="s">
        <v>2519</v>
      </c>
      <c r="D1278" s="29">
        <v>1</v>
      </c>
      <c r="E1278" s="29">
        <v>1</v>
      </c>
      <c r="F1278" s="29">
        <v>1.0129999999999999</v>
      </c>
      <c r="G1278">
        <v>1.0129999999999999</v>
      </c>
    </row>
    <row r="1279" spans="1:7" customFormat="1" hidden="1" x14ac:dyDescent="0.25">
      <c r="A1279" t="s">
        <v>6</v>
      </c>
      <c r="B1279" t="s">
        <v>2520</v>
      </c>
      <c r="C1279" t="s">
        <v>2521</v>
      </c>
      <c r="D1279" s="29">
        <v>3</v>
      </c>
      <c r="E1279" s="29">
        <v>3</v>
      </c>
      <c r="F1279" s="29">
        <v>6.4969999999999999</v>
      </c>
      <c r="G1279">
        <v>19.491</v>
      </c>
    </row>
    <row r="1280" spans="1:7" customFormat="1" hidden="1" x14ac:dyDescent="0.25">
      <c r="A1280" t="s">
        <v>6</v>
      </c>
      <c r="B1280" t="s">
        <v>2522</v>
      </c>
      <c r="C1280" t="s">
        <v>2523</v>
      </c>
      <c r="D1280" s="29">
        <v>5</v>
      </c>
      <c r="E1280" s="29">
        <v>5</v>
      </c>
      <c r="F1280" s="29">
        <v>6.2190000000000003</v>
      </c>
      <c r="G1280">
        <v>31.094999999999999</v>
      </c>
    </row>
    <row r="1281" spans="1:7" customFormat="1" hidden="1" x14ac:dyDescent="0.25">
      <c r="A1281" t="s">
        <v>6</v>
      </c>
      <c r="B1281" t="s">
        <v>2524</v>
      </c>
      <c r="C1281" t="s">
        <v>2525</v>
      </c>
      <c r="D1281" s="29">
        <v>9</v>
      </c>
      <c r="E1281" s="29">
        <v>9</v>
      </c>
      <c r="F1281" s="29">
        <v>1.869</v>
      </c>
      <c r="G1281">
        <v>16.821000000000002</v>
      </c>
    </row>
    <row r="1282" spans="1:7" customFormat="1" hidden="1" x14ac:dyDescent="0.25">
      <c r="A1282" t="s">
        <v>6</v>
      </c>
      <c r="B1282" t="s">
        <v>2526</v>
      </c>
      <c r="C1282" t="s">
        <v>2527</v>
      </c>
      <c r="D1282" s="29">
        <v>73</v>
      </c>
      <c r="E1282" s="29">
        <v>73</v>
      </c>
      <c r="F1282" s="29">
        <v>0.61199999999999999</v>
      </c>
      <c r="G1282">
        <v>44.676000000000002</v>
      </c>
    </row>
    <row r="1283" spans="1:7" customFormat="1" hidden="1" x14ac:dyDescent="0.25">
      <c r="A1283" t="s">
        <v>6</v>
      </c>
      <c r="B1283" t="s">
        <v>2528</v>
      </c>
      <c r="C1283" t="s">
        <v>2529</v>
      </c>
      <c r="D1283" s="29">
        <v>25</v>
      </c>
      <c r="E1283" s="29">
        <v>25</v>
      </c>
      <c r="F1283" s="29">
        <v>3.8879999999999999</v>
      </c>
      <c r="G1283">
        <v>97.2</v>
      </c>
    </row>
    <row r="1284" spans="1:7" customFormat="1" hidden="1" x14ac:dyDescent="0.25">
      <c r="A1284" t="s">
        <v>6</v>
      </c>
      <c r="B1284" t="s">
        <v>2530</v>
      </c>
      <c r="C1284" t="s">
        <v>2531</v>
      </c>
      <c r="D1284" s="29">
        <v>17</v>
      </c>
      <c r="E1284" s="29">
        <v>17</v>
      </c>
      <c r="F1284" s="29">
        <v>0.65100000000000002</v>
      </c>
      <c r="G1284">
        <v>11.067</v>
      </c>
    </row>
    <row r="1285" spans="1:7" customFormat="1" hidden="1" x14ac:dyDescent="0.25">
      <c r="A1285" t="s">
        <v>6</v>
      </c>
      <c r="B1285" t="s">
        <v>2532</v>
      </c>
      <c r="C1285" t="s">
        <v>2533</v>
      </c>
      <c r="D1285" s="29">
        <v>27</v>
      </c>
      <c r="E1285" s="29">
        <v>27</v>
      </c>
      <c r="F1285" s="29">
        <v>1.022</v>
      </c>
      <c r="G1285">
        <v>27.594000000000001</v>
      </c>
    </row>
    <row r="1286" spans="1:7" customFormat="1" hidden="1" x14ac:dyDescent="0.25">
      <c r="A1286" t="s">
        <v>6</v>
      </c>
      <c r="B1286" t="s">
        <v>2534</v>
      </c>
      <c r="C1286" t="s">
        <v>2535</v>
      </c>
      <c r="D1286" s="29">
        <v>353</v>
      </c>
      <c r="E1286" s="29">
        <v>353</v>
      </c>
      <c r="F1286" s="29">
        <v>0.65400000000000003</v>
      </c>
      <c r="G1286">
        <v>230.86199999999999</v>
      </c>
    </row>
    <row r="1287" spans="1:7" customFormat="1" hidden="1" x14ac:dyDescent="0.25">
      <c r="A1287" t="s">
        <v>6</v>
      </c>
      <c r="B1287" t="s">
        <v>2536</v>
      </c>
      <c r="C1287" t="s">
        <v>2537</v>
      </c>
      <c r="D1287" s="29">
        <v>1</v>
      </c>
      <c r="E1287" s="29">
        <v>1</v>
      </c>
      <c r="F1287" s="29">
        <v>3.9380000000000002</v>
      </c>
      <c r="G1287">
        <v>3.9380000000000002</v>
      </c>
    </row>
    <row r="1288" spans="1:7" customFormat="1" hidden="1" x14ac:dyDescent="0.25">
      <c r="A1288" t="s">
        <v>6</v>
      </c>
      <c r="B1288" t="s">
        <v>2538</v>
      </c>
      <c r="C1288" t="s">
        <v>2539</v>
      </c>
      <c r="D1288" s="29">
        <v>22</v>
      </c>
      <c r="E1288" s="29">
        <v>22</v>
      </c>
      <c r="F1288" s="29">
        <v>3.968</v>
      </c>
      <c r="G1288">
        <v>87.296000000000006</v>
      </c>
    </row>
    <row r="1289" spans="1:7" customFormat="1" hidden="1" x14ac:dyDescent="0.25">
      <c r="A1289" t="s">
        <v>6</v>
      </c>
      <c r="B1289" t="s">
        <v>2540</v>
      </c>
      <c r="C1289" t="s">
        <v>2541</v>
      </c>
      <c r="D1289" s="29">
        <v>6</v>
      </c>
      <c r="E1289" s="29">
        <v>6</v>
      </c>
      <c r="F1289" s="29">
        <v>0.71499999999999997</v>
      </c>
      <c r="G1289">
        <v>4.29</v>
      </c>
    </row>
    <row r="1290" spans="1:7" customFormat="1" hidden="1" x14ac:dyDescent="0.25">
      <c r="A1290" t="s">
        <v>6</v>
      </c>
      <c r="B1290" t="s">
        <v>2542</v>
      </c>
      <c r="C1290" t="s">
        <v>2543</v>
      </c>
      <c r="D1290" s="29">
        <v>50</v>
      </c>
      <c r="E1290" s="29">
        <v>50</v>
      </c>
      <c r="F1290" s="29">
        <v>0.70899999999999996</v>
      </c>
      <c r="G1290">
        <v>35.450000000000003</v>
      </c>
    </row>
    <row r="1291" spans="1:7" customFormat="1" hidden="1" x14ac:dyDescent="0.25">
      <c r="A1291" t="s">
        <v>6</v>
      </c>
      <c r="B1291" t="s">
        <v>2544</v>
      </c>
      <c r="C1291" t="s">
        <v>2545</v>
      </c>
      <c r="D1291" s="29">
        <v>3</v>
      </c>
      <c r="E1291" s="29">
        <v>3</v>
      </c>
      <c r="F1291" s="29">
        <v>0.92800000000000005</v>
      </c>
      <c r="G1291">
        <v>2.7839999999999998</v>
      </c>
    </row>
    <row r="1292" spans="1:7" customFormat="1" hidden="1" x14ac:dyDescent="0.25">
      <c r="A1292" t="s">
        <v>6</v>
      </c>
      <c r="B1292" t="s">
        <v>2546</v>
      </c>
      <c r="C1292" t="s">
        <v>2547</v>
      </c>
      <c r="D1292" s="29">
        <v>17</v>
      </c>
      <c r="E1292" s="29">
        <v>17</v>
      </c>
      <c r="F1292" s="29">
        <v>0.82399999999999995</v>
      </c>
      <c r="G1292">
        <v>14.007999999999999</v>
      </c>
    </row>
    <row r="1293" spans="1:7" customFormat="1" hidden="1" x14ac:dyDescent="0.25">
      <c r="A1293" t="s">
        <v>6</v>
      </c>
      <c r="B1293" t="s">
        <v>2548</v>
      </c>
      <c r="C1293" t="s">
        <v>2549</v>
      </c>
      <c r="D1293" s="29">
        <v>22</v>
      </c>
      <c r="E1293" s="29">
        <v>22</v>
      </c>
      <c r="F1293" s="29">
        <v>0.86299999999999999</v>
      </c>
      <c r="G1293">
        <v>18.986000000000001</v>
      </c>
    </row>
    <row r="1294" spans="1:7" customFormat="1" hidden="1" x14ac:dyDescent="0.25">
      <c r="A1294" t="s">
        <v>6</v>
      </c>
      <c r="B1294" t="s">
        <v>2550</v>
      </c>
      <c r="C1294" t="s">
        <v>2551</v>
      </c>
      <c r="D1294" s="29">
        <v>98</v>
      </c>
      <c r="E1294" s="29">
        <v>98</v>
      </c>
      <c r="F1294" s="29">
        <v>0.81699999999999995</v>
      </c>
      <c r="G1294">
        <v>80.066000000000003</v>
      </c>
    </row>
    <row r="1295" spans="1:7" customFormat="1" hidden="1" x14ac:dyDescent="0.25">
      <c r="A1295" t="s">
        <v>6</v>
      </c>
      <c r="B1295" t="s">
        <v>2552</v>
      </c>
      <c r="C1295" t="s">
        <v>2553</v>
      </c>
      <c r="D1295" s="29">
        <v>63</v>
      </c>
      <c r="E1295" s="29">
        <v>63</v>
      </c>
      <c r="F1295" s="29">
        <v>1.6659999999999999</v>
      </c>
      <c r="G1295">
        <v>104.958</v>
      </c>
    </row>
    <row r="1296" spans="1:7" customFormat="1" hidden="1" x14ac:dyDescent="0.25">
      <c r="A1296" t="s">
        <v>6</v>
      </c>
      <c r="B1296" t="s">
        <v>2554</v>
      </c>
      <c r="C1296" t="s">
        <v>2555</v>
      </c>
      <c r="D1296" s="29">
        <v>4</v>
      </c>
      <c r="E1296" s="29">
        <v>4</v>
      </c>
      <c r="F1296" s="29">
        <v>0.86199999999999999</v>
      </c>
      <c r="G1296">
        <v>3.448</v>
      </c>
    </row>
    <row r="1297" spans="1:7" customFormat="1" hidden="1" x14ac:dyDescent="0.25">
      <c r="A1297" t="s">
        <v>6</v>
      </c>
      <c r="B1297" t="s">
        <v>2556</v>
      </c>
      <c r="C1297" t="s">
        <v>2557</v>
      </c>
      <c r="D1297" s="29">
        <v>2</v>
      </c>
      <c r="E1297" s="29">
        <v>2</v>
      </c>
      <c r="F1297" s="29">
        <v>0.61799999999999999</v>
      </c>
      <c r="G1297">
        <v>1.236</v>
      </c>
    </row>
    <row r="1298" spans="1:7" customFormat="1" hidden="1" x14ac:dyDescent="0.25">
      <c r="A1298" t="s">
        <v>6</v>
      </c>
      <c r="B1298" t="s">
        <v>9088</v>
      </c>
      <c r="C1298" t="s">
        <v>9089</v>
      </c>
      <c r="D1298" s="29">
        <v>4</v>
      </c>
      <c r="E1298" s="29">
        <v>4</v>
      </c>
      <c r="F1298" s="29">
        <v>0.56699999999999995</v>
      </c>
      <c r="G1298">
        <v>2.2679999999999998</v>
      </c>
    </row>
    <row r="1299" spans="1:7" customFormat="1" hidden="1" x14ac:dyDescent="0.25">
      <c r="A1299" t="s">
        <v>6</v>
      </c>
      <c r="B1299" t="s">
        <v>2558</v>
      </c>
      <c r="C1299" t="s">
        <v>2559</v>
      </c>
      <c r="D1299" s="29">
        <v>4</v>
      </c>
      <c r="E1299" s="29">
        <v>4</v>
      </c>
      <c r="F1299" s="29">
        <v>0.57499999999999996</v>
      </c>
      <c r="G1299">
        <v>2.2999999999999998</v>
      </c>
    </row>
    <row r="1300" spans="1:7" customFormat="1" hidden="1" x14ac:dyDescent="0.25">
      <c r="A1300" t="s">
        <v>6</v>
      </c>
      <c r="B1300" t="s">
        <v>9626</v>
      </c>
      <c r="C1300" t="s">
        <v>9627</v>
      </c>
      <c r="D1300" s="29">
        <v>10</v>
      </c>
      <c r="E1300" s="29">
        <v>10</v>
      </c>
      <c r="F1300" s="29">
        <v>1.026</v>
      </c>
      <c r="G1300">
        <v>10.26</v>
      </c>
    </row>
    <row r="1301" spans="1:7" customFormat="1" hidden="1" x14ac:dyDescent="0.25">
      <c r="A1301" t="s">
        <v>6</v>
      </c>
      <c r="B1301" t="s">
        <v>2560</v>
      </c>
      <c r="C1301" t="s">
        <v>2561</v>
      </c>
      <c r="D1301" s="29">
        <v>3</v>
      </c>
      <c r="E1301" s="29">
        <v>3</v>
      </c>
      <c r="F1301" s="29">
        <v>0.60399999999999998</v>
      </c>
      <c r="G1301">
        <v>1.8120000000000001</v>
      </c>
    </row>
    <row r="1302" spans="1:7" customFormat="1" hidden="1" x14ac:dyDescent="0.25">
      <c r="A1302" t="s">
        <v>6</v>
      </c>
      <c r="B1302" t="s">
        <v>2562</v>
      </c>
      <c r="C1302" t="s">
        <v>2563</v>
      </c>
      <c r="D1302" s="29">
        <v>8</v>
      </c>
      <c r="E1302" s="29">
        <v>8</v>
      </c>
      <c r="F1302" s="29">
        <v>0.85099999999999998</v>
      </c>
      <c r="G1302">
        <v>6.8079999999999998</v>
      </c>
    </row>
    <row r="1303" spans="1:7" customFormat="1" hidden="1" x14ac:dyDescent="0.25">
      <c r="A1303" t="s">
        <v>6</v>
      </c>
      <c r="B1303" t="s">
        <v>2564</v>
      </c>
      <c r="C1303" t="s">
        <v>2565</v>
      </c>
      <c r="D1303" s="29">
        <v>1</v>
      </c>
      <c r="E1303" s="29">
        <v>1</v>
      </c>
      <c r="F1303" s="29">
        <v>1.052</v>
      </c>
      <c r="G1303">
        <v>1.052</v>
      </c>
    </row>
    <row r="1304" spans="1:7" customFormat="1" hidden="1" x14ac:dyDescent="0.25">
      <c r="A1304" t="s">
        <v>6</v>
      </c>
      <c r="B1304" t="s">
        <v>2568</v>
      </c>
      <c r="C1304" t="s">
        <v>2569</v>
      </c>
      <c r="D1304" s="29">
        <v>5</v>
      </c>
      <c r="E1304" s="29">
        <v>5</v>
      </c>
      <c r="F1304" s="29">
        <v>0.85699999999999998</v>
      </c>
      <c r="G1304">
        <v>4.2850000000000001</v>
      </c>
    </row>
    <row r="1305" spans="1:7" customFormat="1" hidden="1" x14ac:dyDescent="0.25">
      <c r="A1305" t="s">
        <v>6</v>
      </c>
      <c r="B1305" t="s">
        <v>2570</v>
      </c>
      <c r="C1305" t="s">
        <v>2571</v>
      </c>
      <c r="D1305" s="29">
        <v>5</v>
      </c>
      <c r="E1305" s="29">
        <v>5</v>
      </c>
      <c r="F1305" s="29">
        <v>0.97199999999999998</v>
      </c>
      <c r="G1305">
        <v>4.8600000000000003</v>
      </c>
    </row>
    <row r="1306" spans="1:7" customFormat="1" hidden="1" x14ac:dyDescent="0.25">
      <c r="A1306" t="s">
        <v>6</v>
      </c>
      <c r="B1306" t="s">
        <v>2572</v>
      </c>
      <c r="C1306" t="s">
        <v>2573</v>
      </c>
      <c r="D1306" s="29">
        <v>21</v>
      </c>
      <c r="E1306" s="29">
        <v>21</v>
      </c>
      <c r="F1306" s="29">
        <v>0.86399999999999999</v>
      </c>
      <c r="G1306">
        <v>18.143999999999998</v>
      </c>
    </row>
    <row r="1307" spans="1:7" customFormat="1" hidden="1" x14ac:dyDescent="0.25">
      <c r="A1307" t="s">
        <v>6</v>
      </c>
      <c r="B1307" t="s">
        <v>2574</v>
      </c>
      <c r="C1307" t="s">
        <v>2575</v>
      </c>
      <c r="D1307" s="29">
        <v>3</v>
      </c>
      <c r="E1307" s="29">
        <v>3</v>
      </c>
      <c r="F1307" s="29">
        <v>0.72799999999999998</v>
      </c>
      <c r="G1307">
        <v>2.1840000000000002</v>
      </c>
    </row>
    <row r="1308" spans="1:7" customFormat="1" hidden="1" x14ac:dyDescent="0.25">
      <c r="A1308" t="s">
        <v>6</v>
      </c>
      <c r="B1308" t="s">
        <v>2576</v>
      </c>
      <c r="C1308" t="s">
        <v>2577</v>
      </c>
      <c r="D1308" s="29">
        <v>11</v>
      </c>
      <c r="E1308" s="29">
        <v>11</v>
      </c>
      <c r="F1308" s="29">
        <v>0.83099999999999996</v>
      </c>
      <c r="G1308">
        <v>9.141</v>
      </c>
    </row>
    <row r="1309" spans="1:7" customFormat="1" hidden="1" x14ac:dyDescent="0.25">
      <c r="A1309" t="s">
        <v>6</v>
      </c>
      <c r="B1309" t="s">
        <v>2578</v>
      </c>
      <c r="C1309" t="s">
        <v>2579</v>
      </c>
      <c r="D1309" s="29">
        <v>10</v>
      </c>
      <c r="E1309" s="29">
        <v>10</v>
      </c>
      <c r="F1309" s="29">
        <v>0.68200000000000005</v>
      </c>
      <c r="G1309">
        <v>6.82</v>
      </c>
    </row>
    <row r="1310" spans="1:7" customFormat="1" hidden="1" x14ac:dyDescent="0.25">
      <c r="A1310" t="s">
        <v>6</v>
      </c>
      <c r="B1310" t="s">
        <v>2580</v>
      </c>
      <c r="C1310" t="s">
        <v>2581</v>
      </c>
      <c r="D1310" s="29">
        <v>18</v>
      </c>
      <c r="E1310" s="29">
        <v>18</v>
      </c>
      <c r="F1310" s="29">
        <v>0.76200000000000001</v>
      </c>
      <c r="G1310">
        <v>13.715999999999999</v>
      </c>
    </row>
    <row r="1311" spans="1:7" customFormat="1" hidden="1" x14ac:dyDescent="0.25">
      <c r="A1311" t="s">
        <v>6</v>
      </c>
      <c r="B1311" t="s">
        <v>2582</v>
      </c>
      <c r="C1311" t="s">
        <v>2583</v>
      </c>
      <c r="D1311" s="29">
        <v>22</v>
      </c>
      <c r="E1311" s="29">
        <v>22</v>
      </c>
      <c r="F1311" s="29">
        <v>0.68500000000000005</v>
      </c>
      <c r="G1311">
        <v>15.07</v>
      </c>
    </row>
    <row r="1312" spans="1:7" customFormat="1" hidden="1" x14ac:dyDescent="0.25">
      <c r="A1312" t="s">
        <v>6</v>
      </c>
      <c r="B1312" t="s">
        <v>2584</v>
      </c>
      <c r="C1312" t="s">
        <v>2585</v>
      </c>
      <c r="D1312" s="29">
        <v>3</v>
      </c>
      <c r="E1312" s="29">
        <v>3</v>
      </c>
      <c r="F1312" s="29">
        <v>0.60199999999999998</v>
      </c>
      <c r="G1312">
        <v>1.806</v>
      </c>
    </row>
    <row r="1313" spans="1:7" customFormat="1" hidden="1" x14ac:dyDescent="0.25">
      <c r="A1313" t="s">
        <v>6</v>
      </c>
      <c r="B1313" t="s">
        <v>9628</v>
      </c>
      <c r="C1313" t="s">
        <v>9629</v>
      </c>
      <c r="D1313" s="29">
        <v>49</v>
      </c>
      <c r="E1313" s="29">
        <v>49</v>
      </c>
      <c r="F1313" s="29">
        <v>0</v>
      </c>
      <c r="G1313">
        <v>0</v>
      </c>
    </row>
    <row r="1314" spans="1:7" customFormat="1" hidden="1" x14ac:dyDescent="0.25">
      <c r="A1314" t="s">
        <v>6</v>
      </c>
      <c r="B1314" t="s">
        <v>2586</v>
      </c>
      <c r="C1314" t="s">
        <v>2587</v>
      </c>
      <c r="D1314" s="29">
        <v>1</v>
      </c>
      <c r="E1314" s="29">
        <v>1</v>
      </c>
      <c r="F1314" s="29">
        <v>1.0960000000000001</v>
      </c>
      <c r="G1314">
        <v>1.0960000000000001</v>
      </c>
    </row>
    <row r="1315" spans="1:7" customFormat="1" hidden="1" x14ac:dyDescent="0.25">
      <c r="A1315" t="s">
        <v>6</v>
      </c>
      <c r="B1315" t="s">
        <v>2588</v>
      </c>
      <c r="C1315" t="s">
        <v>2589</v>
      </c>
      <c r="D1315" s="29">
        <v>5</v>
      </c>
      <c r="E1315" s="29">
        <v>5</v>
      </c>
      <c r="F1315" s="29">
        <v>1.4339999999999999</v>
      </c>
      <c r="G1315">
        <v>7.17</v>
      </c>
    </row>
    <row r="1316" spans="1:7" customFormat="1" hidden="1" x14ac:dyDescent="0.25">
      <c r="A1316" t="s">
        <v>6</v>
      </c>
      <c r="B1316" t="s">
        <v>2590</v>
      </c>
      <c r="C1316" t="s">
        <v>2591</v>
      </c>
      <c r="D1316" s="29">
        <v>4</v>
      </c>
      <c r="E1316" s="29">
        <v>4</v>
      </c>
      <c r="F1316" s="29">
        <v>1.5349999999999999</v>
      </c>
      <c r="G1316">
        <v>6.14</v>
      </c>
    </row>
    <row r="1317" spans="1:7" customFormat="1" hidden="1" x14ac:dyDescent="0.25">
      <c r="A1317" t="s">
        <v>6</v>
      </c>
      <c r="B1317" t="s">
        <v>2592</v>
      </c>
      <c r="C1317" t="s">
        <v>2593</v>
      </c>
      <c r="D1317" s="29">
        <v>5</v>
      </c>
      <c r="E1317" s="29">
        <v>5</v>
      </c>
      <c r="F1317" s="29">
        <v>1.522</v>
      </c>
      <c r="G1317">
        <v>7.61</v>
      </c>
    </row>
    <row r="1318" spans="1:7" customFormat="1" hidden="1" x14ac:dyDescent="0.25">
      <c r="A1318" t="s">
        <v>6</v>
      </c>
      <c r="B1318" t="s">
        <v>2594</v>
      </c>
      <c r="C1318" t="s">
        <v>2595</v>
      </c>
      <c r="D1318" s="29">
        <v>6</v>
      </c>
      <c r="E1318" s="29">
        <v>6</v>
      </c>
      <c r="F1318" s="29">
        <v>1.504</v>
      </c>
      <c r="G1318">
        <v>9.0239999999999991</v>
      </c>
    </row>
    <row r="1319" spans="1:7" customFormat="1" hidden="1" x14ac:dyDescent="0.25">
      <c r="A1319" t="s">
        <v>6</v>
      </c>
      <c r="B1319" t="s">
        <v>2596</v>
      </c>
      <c r="C1319" t="s">
        <v>2597</v>
      </c>
      <c r="D1319" s="29">
        <v>293</v>
      </c>
      <c r="E1319" s="29">
        <v>293</v>
      </c>
      <c r="F1319" s="29">
        <v>0.57299999999999995</v>
      </c>
      <c r="G1319">
        <v>167.88900000000001</v>
      </c>
    </row>
    <row r="1320" spans="1:7" customFormat="1" hidden="1" x14ac:dyDescent="0.25">
      <c r="A1320" t="s">
        <v>6</v>
      </c>
      <c r="B1320" t="s">
        <v>2598</v>
      </c>
      <c r="C1320" t="s">
        <v>2599</v>
      </c>
      <c r="D1320" s="29">
        <v>2</v>
      </c>
      <c r="E1320" s="29">
        <v>2</v>
      </c>
      <c r="F1320" s="29">
        <v>0.69299999999999995</v>
      </c>
      <c r="G1320">
        <v>1.3859999999999999</v>
      </c>
    </row>
    <row r="1321" spans="1:7" customFormat="1" hidden="1" x14ac:dyDescent="0.25">
      <c r="A1321" t="s">
        <v>6</v>
      </c>
      <c r="B1321" t="s">
        <v>2600</v>
      </c>
      <c r="C1321" t="s">
        <v>2601</v>
      </c>
      <c r="D1321" s="29">
        <v>3</v>
      </c>
      <c r="E1321" s="29">
        <v>3</v>
      </c>
      <c r="F1321" s="29">
        <v>5.0030000000000001</v>
      </c>
      <c r="G1321">
        <v>15.009</v>
      </c>
    </row>
    <row r="1322" spans="1:7" customFormat="1" hidden="1" x14ac:dyDescent="0.25">
      <c r="A1322" t="s">
        <v>6</v>
      </c>
      <c r="B1322" t="s">
        <v>2604</v>
      </c>
      <c r="C1322" t="s">
        <v>2605</v>
      </c>
      <c r="D1322" s="29">
        <v>17</v>
      </c>
      <c r="E1322" s="29">
        <v>17</v>
      </c>
      <c r="F1322" s="29">
        <v>1.244</v>
      </c>
      <c r="G1322">
        <v>21.148</v>
      </c>
    </row>
    <row r="1323" spans="1:7" customFormat="1" hidden="1" x14ac:dyDescent="0.25">
      <c r="A1323" t="s">
        <v>6</v>
      </c>
      <c r="B1323" t="s">
        <v>2606</v>
      </c>
      <c r="C1323" t="s">
        <v>2607</v>
      </c>
      <c r="D1323" s="29">
        <v>8</v>
      </c>
      <c r="E1323" s="29">
        <v>8</v>
      </c>
      <c r="F1323" s="29">
        <v>0.82799999999999996</v>
      </c>
      <c r="G1323">
        <v>6.6239999999999997</v>
      </c>
    </row>
    <row r="1324" spans="1:7" customFormat="1" hidden="1" x14ac:dyDescent="0.25">
      <c r="A1324" t="s">
        <v>6</v>
      </c>
      <c r="B1324" t="s">
        <v>2608</v>
      </c>
      <c r="C1324" t="s">
        <v>2609</v>
      </c>
      <c r="D1324" s="29">
        <v>1</v>
      </c>
      <c r="E1324" s="29">
        <v>1</v>
      </c>
      <c r="F1324" s="29">
        <v>2.0569999999999999</v>
      </c>
      <c r="G1324">
        <v>2.0569999999999999</v>
      </c>
    </row>
    <row r="1325" spans="1:7" customFormat="1" hidden="1" x14ac:dyDescent="0.25">
      <c r="A1325" t="s">
        <v>6</v>
      </c>
      <c r="B1325" t="s">
        <v>2610</v>
      </c>
      <c r="C1325" t="s">
        <v>2611</v>
      </c>
      <c r="D1325" s="29">
        <v>4</v>
      </c>
      <c r="E1325" s="29">
        <v>4</v>
      </c>
      <c r="F1325" s="29">
        <v>0.90500000000000003</v>
      </c>
      <c r="G1325">
        <v>3.62</v>
      </c>
    </row>
    <row r="1326" spans="1:7" customFormat="1" hidden="1" x14ac:dyDescent="0.25">
      <c r="A1326" t="s">
        <v>6</v>
      </c>
      <c r="B1326" t="s">
        <v>2612</v>
      </c>
      <c r="C1326" t="s">
        <v>2613</v>
      </c>
      <c r="D1326" s="29">
        <v>6</v>
      </c>
      <c r="E1326" s="29">
        <v>6</v>
      </c>
      <c r="F1326" s="29">
        <v>0.57599999999999996</v>
      </c>
      <c r="G1326">
        <v>3.456</v>
      </c>
    </row>
    <row r="1327" spans="1:7" customFormat="1" hidden="1" x14ac:dyDescent="0.25">
      <c r="A1327" t="s">
        <v>6</v>
      </c>
      <c r="B1327" t="s">
        <v>2616</v>
      </c>
      <c r="C1327" t="s">
        <v>2617</v>
      </c>
      <c r="D1327" s="29">
        <v>5</v>
      </c>
      <c r="E1327" s="29">
        <v>5</v>
      </c>
      <c r="F1327" s="29">
        <v>1.0680000000000001</v>
      </c>
      <c r="G1327">
        <v>5.34</v>
      </c>
    </row>
    <row r="1328" spans="1:7" customFormat="1" hidden="1" x14ac:dyDescent="0.25">
      <c r="A1328" t="s">
        <v>6</v>
      </c>
      <c r="B1328" t="s">
        <v>2620</v>
      </c>
      <c r="C1328" t="s">
        <v>2621</v>
      </c>
      <c r="D1328" s="29">
        <v>30</v>
      </c>
      <c r="E1328" s="29">
        <v>30</v>
      </c>
      <c r="F1328" s="29">
        <v>1.905</v>
      </c>
      <c r="G1328">
        <v>57.15</v>
      </c>
    </row>
    <row r="1329" spans="1:7" customFormat="1" hidden="1" x14ac:dyDescent="0.25">
      <c r="A1329" t="s">
        <v>6</v>
      </c>
      <c r="B1329" t="s">
        <v>2622</v>
      </c>
      <c r="C1329" t="s">
        <v>2623</v>
      </c>
      <c r="D1329" s="29">
        <v>2</v>
      </c>
      <c r="E1329" s="29">
        <v>2</v>
      </c>
      <c r="F1329" s="29">
        <v>1.113</v>
      </c>
      <c r="G1329">
        <v>2.226</v>
      </c>
    </row>
    <row r="1330" spans="1:7" customFormat="1" hidden="1" x14ac:dyDescent="0.25">
      <c r="A1330" t="s">
        <v>6</v>
      </c>
      <c r="B1330" t="s">
        <v>2624</v>
      </c>
      <c r="C1330" t="s">
        <v>2625</v>
      </c>
      <c r="D1330" s="29">
        <v>3</v>
      </c>
      <c r="E1330" s="29">
        <v>3</v>
      </c>
      <c r="F1330" s="29">
        <v>2.4129999999999998</v>
      </c>
      <c r="G1330">
        <v>7.2389999999999999</v>
      </c>
    </row>
    <row r="1331" spans="1:7" customFormat="1" hidden="1" x14ac:dyDescent="0.25">
      <c r="A1331" t="s">
        <v>6</v>
      </c>
      <c r="B1331" t="s">
        <v>2626</v>
      </c>
      <c r="C1331" t="s">
        <v>2627</v>
      </c>
      <c r="D1331" s="29">
        <v>19</v>
      </c>
      <c r="E1331" s="29">
        <v>19</v>
      </c>
      <c r="F1331" s="29">
        <v>2.016</v>
      </c>
      <c r="G1331">
        <v>38.304000000000002</v>
      </c>
    </row>
    <row r="1332" spans="1:7" customFormat="1" hidden="1" x14ac:dyDescent="0.25">
      <c r="A1332" t="s">
        <v>6</v>
      </c>
      <c r="B1332" t="s">
        <v>2628</v>
      </c>
      <c r="C1332" t="s">
        <v>2629</v>
      </c>
      <c r="D1332" s="29">
        <v>86</v>
      </c>
      <c r="E1332" s="29">
        <v>86</v>
      </c>
      <c r="F1332" s="29">
        <v>1.0880000000000001</v>
      </c>
      <c r="G1332">
        <v>93.567999999999998</v>
      </c>
    </row>
    <row r="1333" spans="1:7" customFormat="1" hidden="1" x14ac:dyDescent="0.25">
      <c r="A1333" t="s">
        <v>6</v>
      </c>
      <c r="B1333" t="s">
        <v>2630</v>
      </c>
      <c r="C1333" t="s">
        <v>2631</v>
      </c>
      <c r="D1333" s="29">
        <v>5</v>
      </c>
      <c r="E1333" s="29">
        <v>5</v>
      </c>
      <c r="F1333" s="29">
        <v>1.5920000000000001</v>
      </c>
      <c r="G1333">
        <v>7.96</v>
      </c>
    </row>
    <row r="1334" spans="1:7" customFormat="1" hidden="1" x14ac:dyDescent="0.25">
      <c r="A1334" t="s">
        <v>6</v>
      </c>
      <c r="B1334" t="s">
        <v>2632</v>
      </c>
      <c r="C1334" t="s">
        <v>2633</v>
      </c>
      <c r="D1334" s="29">
        <v>32</v>
      </c>
      <c r="E1334" s="29">
        <v>32</v>
      </c>
      <c r="F1334" s="29">
        <v>0.73599999999999999</v>
      </c>
      <c r="G1334">
        <v>23.552</v>
      </c>
    </row>
    <row r="1335" spans="1:7" customFormat="1" hidden="1" x14ac:dyDescent="0.25">
      <c r="A1335" t="s">
        <v>6</v>
      </c>
      <c r="B1335" t="s">
        <v>2634</v>
      </c>
      <c r="C1335" t="s">
        <v>2635</v>
      </c>
      <c r="D1335" s="29">
        <v>21</v>
      </c>
      <c r="E1335" s="29">
        <v>21</v>
      </c>
      <c r="F1335" s="29">
        <v>0.99299999999999999</v>
      </c>
      <c r="G1335">
        <v>20.853000000000002</v>
      </c>
    </row>
    <row r="1336" spans="1:7" customFormat="1" hidden="1" x14ac:dyDescent="0.25">
      <c r="A1336" t="s">
        <v>6</v>
      </c>
      <c r="B1336" t="s">
        <v>2636</v>
      </c>
      <c r="C1336" t="s">
        <v>2637</v>
      </c>
      <c r="D1336" s="29">
        <v>147</v>
      </c>
      <c r="E1336" s="29">
        <v>147</v>
      </c>
      <c r="F1336" s="29">
        <v>0.89500000000000002</v>
      </c>
      <c r="G1336">
        <v>131.565</v>
      </c>
    </row>
    <row r="1337" spans="1:7" customFormat="1" hidden="1" x14ac:dyDescent="0.25">
      <c r="A1337" t="s">
        <v>6</v>
      </c>
      <c r="B1337" t="s">
        <v>2638</v>
      </c>
      <c r="C1337" t="s">
        <v>2639</v>
      </c>
      <c r="D1337" s="29">
        <v>332</v>
      </c>
      <c r="E1337" s="29">
        <v>332</v>
      </c>
      <c r="F1337" s="29">
        <v>1.738</v>
      </c>
      <c r="G1337">
        <v>577.01599999999996</v>
      </c>
    </row>
    <row r="1338" spans="1:7" customFormat="1" hidden="1" x14ac:dyDescent="0.25">
      <c r="A1338" t="s">
        <v>6</v>
      </c>
      <c r="B1338" t="s">
        <v>2640</v>
      </c>
      <c r="C1338" t="s">
        <v>2641</v>
      </c>
      <c r="D1338" s="29">
        <v>18</v>
      </c>
      <c r="E1338" s="29">
        <v>18</v>
      </c>
      <c r="F1338" s="29">
        <v>1.2589999999999999</v>
      </c>
      <c r="G1338">
        <v>22.661999999999999</v>
      </c>
    </row>
    <row r="1339" spans="1:7" customFormat="1" hidden="1" x14ac:dyDescent="0.25">
      <c r="A1339" t="s">
        <v>6</v>
      </c>
      <c r="B1339" t="s">
        <v>2642</v>
      </c>
      <c r="C1339" t="s">
        <v>2643</v>
      </c>
      <c r="D1339" s="29">
        <v>32</v>
      </c>
      <c r="E1339" s="29">
        <v>32</v>
      </c>
      <c r="F1339" s="29">
        <v>1.093</v>
      </c>
      <c r="G1339">
        <v>34.975999999999999</v>
      </c>
    </row>
    <row r="1340" spans="1:7" customFormat="1" hidden="1" x14ac:dyDescent="0.25">
      <c r="A1340" t="s">
        <v>6</v>
      </c>
      <c r="B1340" t="s">
        <v>2644</v>
      </c>
      <c r="C1340" t="s">
        <v>2645</v>
      </c>
      <c r="D1340" s="29">
        <v>1</v>
      </c>
      <c r="E1340" s="29">
        <v>1</v>
      </c>
      <c r="F1340" s="29">
        <v>0.88800000000000001</v>
      </c>
      <c r="G1340">
        <v>0.88800000000000001</v>
      </c>
    </row>
    <row r="1341" spans="1:7" customFormat="1" hidden="1" x14ac:dyDescent="0.25">
      <c r="A1341" t="s">
        <v>6</v>
      </c>
      <c r="B1341" t="s">
        <v>2646</v>
      </c>
      <c r="C1341" t="s">
        <v>2647</v>
      </c>
      <c r="D1341" s="29">
        <v>16</v>
      </c>
      <c r="E1341" s="29">
        <v>16</v>
      </c>
      <c r="F1341" s="29">
        <v>0.68899999999999995</v>
      </c>
      <c r="G1341">
        <v>11.023999999999999</v>
      </c>
    </row>
    <row r="1342" spans="1:7" customFormat="1" hidden="1" x14ac:dyDescent="0.25">
      <c r="A1342" t="s">
        <v>6</v>
      </c>
      <c r="B1342" t="s">
        <v>2648</v>
      </c>
      <c r="C1342" t="s">
        <v>2649</v>
      </c>
      <c r="D1342" s="29">
        <v>25</v>
      </c>
      <c r="E1342" s="29">
        <v>25</v>
      </c>
      <c r="F1342" s="29">
        <v>0.92400000000000004</v>
      </c>
      <c r="G1342">
        <v>23.1</v>
      </c>
    </row>
    <row r="1343" spans="1:7" customFormat="1" hidden="1" x14ac:dyDescent="0.25">
      <c r="A1343" t="s">
        <v>6</v>
      </c>
      <c r="B1343" t="s">
        <v>2650</v>
      </c>
      <c r="C1343" t="s">
        <v>2651</v>
      </c>
      <c r="D1343" s="29">
        <v>36</v>
      </c>
      <c r="E1343" s="29">
        <v>36</v>
      </c>
      <c r="F1343" s="29">
        <v>0.97599999999999998</v>
      </c>
      <c r="G1343">
        <v>35.136000000000003</v>
      </c>
    </row>
    <row r="1344" spans="1:7" customFormat="1" hidden="1" x14ac:dyDescent="0.25">
      <c r="A1344" t="s">
        <v>6</v>
      </c>
      <c r="B1344" t="s">
        <v>2654</v>
      </c>
      <c r="C1344" t="s">
        <v>2655</v>
      </c>
      <c r="D1344" s="29">
        <v>15</v>
      </c>
      <c r="E1344" s="29">
        <v>15</v>
      </c>
      <c r="F1344" s="29">
        <v>0.95799999999999996</v>
      </c>
      <c r="G1344">
        <v>14.37</v>
      </c>
    </row>
    <row r="1345" spans="1:7" customFormat="1" hidden="1" x14ac:dyDescent="0.25">
      <c r="A1345" t="s">
        <v>6</v>
      </c>
      <c r="B1345" t="s">
        <v>2656</v>
      </c>
      <c r="C1345" t="s">
        <v>2657</v>
      </c>
      <c r="D1345" s="29">
        <v>4</v>
      </c>
      <c r="E1345" s="29">
        <v>4</v>
      </c>
      <c r="F1345" s="29">
        <v>1.3149999999999999</v>
      </c>
      <c r="G1345">
        <v>5.26</v>
      </c>
    </row>
    <row r="1346" spans="1:7" customFormat="1" hidden="1" x14ac:dyDescent="0.25">
      <c r="A1346" t="s">
        <v>6</v>
      </c>
      <c r="B1346" t="s">
        <v>2658</v>
      </c>
      <c r="C1346" t="s">
        <v>2659</v>
      </c>
      <c r="D1346" s="29">
        <v>7</v>
      </c>
      <c r="E1346" s="29">
        <v>7</v>
      </c>
      <c r="F1346" s="29">
        <v>0.98299999999999998</v>
      </c>
      <c r="G1346">
        <v>6.8810000000000002</v>
      </c>
    </row>
    <row r="1347" spans="1:7" customFormat="1" hidden="1" x14ac:dyDescent="0.25">
      <c r="A1347" t="s">
        <v>6</v>
      </c>
      <c r="B1347" t="s">
        <v>2660</v>
      </c>
      <c r="C1347" t="s">
        <v>2661</v>
      </c>
      <c r="D1347" s="29">
        <v>9</v>
      </c>
      <c r="E1347" s="29">
        <v>9</v>
      </c>
      <c r="F1347" s="29">
        <v>0.76200000000000001</v>
      </c>
      <c r="G1347">
        <v>6.8579999999999997</v>
      </c>
    </row>
    <row r="1348" spans="1:7" customFormat="1" hidden="1" x14ac:dyDescent="0.25">
      <c r="A1348" t="s">
        <v>6</v>
      </c>
      <c r="B1348" t="s">
        <v>2662</v>
      </c>
      <c r="C1348" t="s">
        <v>2663</v>
      </c>
      <c r="D1348" s="29">
        <v>1</v>
      </c>
      <c r="E1348" s="29">
        <v>1</v>
      </c>
      <c r="F1348" s="29">
        <v>1.792</v>
      </c>
      <c r="G1348">
        <v>1.792</v>
      </c>
    </row>
    <row r="1349" spans="1:7" customFormat="1" hidden="1" x14ac:dyDescent="0.25">
      <c r="A1349" t="s">
        <v>6</v>
      </c>
      <c r="B1349" t="s">
        <v>2664</v>
      </c>
      <c r="C1349" t="s">
        <v>2665</v>
      </c>
      <c r="D1349" s="29">
        <v>257</v>
      </c>
      <c r="E1349" s="29">
        <v>257</v>
      </c>
      <c r="F1349" s="29">
        <v>0.84499999999999997</v>
      </c>
      <c r="G1349">
        <v>217.16499999999999</v>
      </c>
    </row>
    <row r="1350" spans="1:7" customFormat="1" hidden="1" x14ac:dyDescent="0.25">
      <c r="A1350" t="s">
        <v>6</v>
      </c>
      <c r="B1350" t="s">
        <v>2666</v>
      </c>
      <c r="C1350" t="s">
        <v>2667</v>
      </c>
      <c r="D1350" s="29">
        <v>8</v>
      </c>
      <c r="E1350" s="29">
        <v>8</v>
      </c>
      <c r="F1350" s="29">
        <v>0.96399999999999997</v>
      </c>
      <c r="G1350">
        <v>7.7119999999999997</v>
      </c>
    </row>
    <row r="1351" spans="1:7" customFormat="1" hidden="1" x14ac:dyDescent="0.25">
      <c r="A1351" t="s">
        <v>6</v>
      </c>
      <c r="B1351" t="s">
        <v>2668</v>
      </c>
      <c r="C1351" t="s">
        <v>2669</v>
      </c>
      <c r="D1351" s="29">
        <v>64</v>
      </c>
      <c r="E1351" s="29">
        <v>64</v>
      </c>
      <c r="F1351" s="29">
        <v>9.4E-2</v>
      </c>
      <c r="G1351">
        <v>6.016</v>
      </c>
    </row>
    <row r="1352" spans="1:7" customFormat="1" hidden="1" x14ac:dyDescent="0.25">
      <c r="A1352" t="s">
        <v>6</v>
      </c>
      <c r="B1352" t="s">
        <v>2670</v>
      </c>
      <c r="C1352" t="s">
        <v>2671</v>
      </c>
      <c r="D1352" s="29">
        <v>11</v>
      </c>
      <c r="E1352" s="29">
        <v>11</v>
      </c>
      <c r="F1352" s="29">
        <v>9.7000000000000003E-2</v>
      </c>
      <c r="G1352">
        <v>1.0669999999999999</v>
      </c>
    </row>
    <row r="1353" spans="1:7" customFormat="1" hidden="1" x14ac:dyDescent="0.25">
      <c r="A1353" t="s">
        <v>6</v>
      </c>
      <c r="B1353" t="s">
        <v>2672</v>
      </c>
      <c r="C1353" t="s">
        <v>2673</v>
      </c>
      <c r="D1353" s="29">
        <v>1</v>
      </c>
      <c r="E1353" s="29">
        <v>1</v>
      </c>
      <c r="F1353" s="29">
        <v>0.1</v>
      </c>
      <c r="G1353">
        <v>0.1</v>
      </c>
    </row>
    <row r="1354" spans="1:7" customFormat="1" hidden="1" x14ac:dyDescent="0.25">
      <c r="A1354" t="s">
        <v>6</v>
      </c>
      <c r="B1354" t="s">
        <v>2674</v>
      </c>
      <c r="C1354" t="s">
        <v>2675</v>
      </c>
      <c r="D1354" s="29">
        <v>22</v>
      </c>
      <c r="E1354" s="29">
        <v>22</v>
      </c>
      <c r="F1354" s="29">
        <v>0.161</v>
      </c>
      <c r="G1354">
        <v>3.5419999999999998</v>
      </c>
    </row>
    <row r="1355" spans="1:7" customFormat="1" hidden="1" x14ac:dyDescent="0.25">
      <c r="A1355" t="s">
        <v>6</v>
      </c>
      <c r="B1355" t="s">
        <v>2676</v>
      </c>
      <c r="C1355" t="s">
        <v>2677</v>
      </c>
      <c r="D1355" s="29">
        <v>1</v>
      </c>
      <c r="E1355" s="29">
        <v>1</v>
      </c>
      <c r="F1355" s="29">
        <v>0</v>
      </c>
      <c r="G1355">
        <v>0</v>
      </c>
    </row>
    <row r="1356" spans="1:7" customFormat="1" hidden="1" x14ac:dyDescent="0.25">
      <c r="A1356" t="s">
        <v>6</v>
      </c>
      <c r="B1356" t="s">
        <v>2678</v>
      </c>
      <c r="C1356" t="s">
        <v>2679</v>
      </c>
      <c r="D1356" s="29">
        <v>1</v>
      </c>
      <c r="E1356" s="29">
        <v>1</v>
      </c>
      <c r="F1356" s="29">
        <v>0</v>
      </c>
      <c r="G1356">
        <v>0</v>
      </c>
    </row>
    <row r="1357" spans="1:7" customFormat="1" hidden="1" x14ac:dyDescent="0.25">
      <c r="A1357" t="s">
        <v>6</v>
      </c>
      <c r="B1357" t="s">
        <v>2680</v>
      </c>
      <c r="C1357" t="s">
        <v>2681</v>
      </c>
      <c r="D1357" s="29">
        <v>2</v>
      </c>
      <c r="E1357" s="29">
        <v>2</v>
      </c>
      <c r="F1357" s="29">
        <v>0.155</v>
      </c>
      <c r="G1357">
        <v>0.31</v>
      </c>
    </row>
    <row r="1358" spans="1:7" customFormat="1" hidden="1" x14ac:dyDescent="0.25">
      <c r="A1358" t="s">
        <v>6</v>
      </c>
      <c r="B1358" t="s">
        <v>2682</v>
      </c>
      <c r="C1358" t="s">
        <v>2683</v>
      </c>
      <c r="D1358" s="29">
        <v>2</v>
      </c>
      <c r="E1358" s="29">
        <v>2</v>
      </c>
      <c r="F1358" s="29">
        <v>0</v>
      </c>
      <c r="G1358">
        <v>0</v>
      </c>
    </row>
    <row r="1359" spans="1:7" customFormat="1" hidden="1" x14ac:dyDescent="0.25">
      <c r="A1359" t="s">
        <v>6</v>
      </c>
      <c r="B1359" t="s">
        <v>2684</v>
      </c>
      <c r="C1359" t="s">
        <v>2685</v>
      </c>
      <c r="D1359" s="29">
        <v>1</v>
      </c>
      <c r="E1359" s="29">
        <v>1</v>
      </c>
      <c r="F1359" s="29">
        <v>0.50900000000000001</v>
      </c>
      <c r="G1359">
        <v>0.50900000000000001</v>
      </c>
    </row>
    <row r="1360" spans="1:7" customFormat="1" hidden="1" x14ac:dyDescent="0.25">
      <c r="A1360" t="s">
        <v>6</v>
      </c>
      <c r="B1360" t="s">
        <v>2686</v>
      </c>
      <c r="C1360" t="s">
        <v>2687</v>
      </c>
      <c r="D1360" s="29">
        <v>1</v>
      </c>
      <c r="E1360" s="29">
        <v>1</v>
      </c>
      <c r="F1360" s="29">
        <v>0</v>
      </c>
      <c r="G1360">
        <v>0</v>
      </c>
    </row>
    <row r="1361" spans="1:7" customFormat="1" hidden="1" x14ac:dyDescent="0.25">
      <c r="A1361" t="s">
        <v>6</v>
      </c>
      <c r="B1361" t="s">
        <v>2688</v>
      </c>
      <c r="C1361" t="s">
        <v>2689</v>
      </c>
      <c r="D1361" s="29">
        <v>1</v>
      </c>
      <c r="E1361" s="29">
        <v>1</v>
      </c>
      <c r="F1361" s="29">
        <v>0</v>
      </c>
      <c r="G1361">
        <v>0</v>
      </c>
    </row>
    <row r="1362" spans="1:7" customFormat="1" hidden="1" x14ac:dyDescent="0.25">
      <c r="A1362" t="s">
        <v>6</v>
      </c>
      <c r="B1362" t="s">
        <v>2690</v>
      </c>
      <c r="C1362" t="s">
        <v>2691</v>
      </c>
      <c r="D1362" s="29">
        <v>1</v>
      </c>
      <c r="E1362" s="29">
        <v>1</v>
      </c>
      <c r="F1362" s="29">
        <v>4.4999999999999998E-2</v>
      </c>
      <c r="G1362">
        <v>4.4999999999999998E-2</v>
      </c>
    </row>
    <row r="1363" spans="1:7" customFormat="1" hidden="1" x14ac:dyDescent="0.25">
      <c r="A1363" t="s">
        <v>6</v>
      </c>
      <c r="B1363" t="s">
        <v>2692</v>
      </c>
      <c r="C1363" t="s">
        <v>2693</v>
      </c>
      <c r="D1363" s="29">
        <v>1</v>
      </c>
      <c r="E1363" s="29">
        <v>1</v>
      </c>
      <c r="F1363" s="29">
        <v>0</v>
      </c>
      <c r="G1363">
        <v>0</v>
      </c>
    </row>
    <row r="1364" spans="1:7" customFormat="1" hidden="1" x14ac:dyDescent="0.25">
      <c r="A1364" t="s">
        <v>6</v>
      </c>
      <c r="B1364" t="s">
        <v>2694</v>
      </c>
      <c r="C1364" t="s">
        <v>2695</v>
      </c>
      <c r="D1364" s="29">
        <v>4</v>
      </c>
      <c r="E1364" s="29">
        <v>4</v>
      </c>
      <c r="F1364" s="29">
        <v>3.5999999999999997E-2</v>
      </c>
      <c r="G1364">
        <v>0.14399999999999999</v>
      </c>
    </row>
    <row r="1365" spans="1:7" customFormat="1" hidden="1" x14ac:dyDescent="0.25">
      <c r="A1365" t="s">
        <v>6</v>
      </c>
      <c r="B1365" t="s">
        <v>2696</v>
      </c>
      <c r="C1365" t="s">
        <v>2697</v>
      </c>
      <c r="D1365" s="29">
        <v>1</v>
      </c>
      <c r="E1365" s="29">
        <v>1</v>
      </c>
      <c r="F1365" s="29">
        <v>2.1999999999999999E-2</v>
      </c>
      <c r="G1365">
        <v>2.1999999999999999E-2</v>
      </c>
    </row>
    <row r="1366" spans="1:7" customFormat="1" hidden="1" x14ac:dyDescent="0.25">
      <c r="A1366" t="s">
        <v>6</v>
      </c>
      <c r="B1366" t="s">
        <v>2698</v>
      </c>
      <c r="C1366" t="s">
        <v>2699</v>
      </c>
      <c r="D1366" s="29">
        <v>1</v>
      </c>
      <c r="E1366" s="29">
        <v>1</v>
      </c>
      <c r="F1366" s="29">
        <v>1.9E-2</v>
      </c>
      <c r="G1366">
        <v>1.9E-2</v>
      </c>
    </row>
    <row r="1367" spans="1:7" customFormat="1" hidden="1" x14ac:dyDescent="0.25">
      <c r="A1367" t="s">
        <v>6</v>
      </c>
      <c r="B1367" t="s">
        <v>2700</v>
      </c>
      <c r="C1367" t="s">
        <v>2701</v>
      </c>
      <c r="D1367" s="29">
        <v>6</v>
      </c>
      <c r="E1367" s="29">
        <v>6</v>
      </c>
      <c r="F1367" s="29">
        <v>0.08</v>
      </c>
      <c r="G1367">
        <v>0.48</v>
      </c>
    </row>
    <row r="1368" spans="1:7" customFormat="1" hidden="1" x14ac:dyDescent="0.25">
      <c r="A1368" t="s">
        <v>6</v>
      </c>
      <c r="B1368" t="s">
        <v>2702</v>
      </c>
      <c r="C1368" t="s">
        <v>2703</v>
      </c>
      <c r="D1368" s="29">
        <v>2</v>
      </c>
      <c r="E1368" s="29">
        <v>2</v>
      </c>
      <c r="F1368" s="29">
        <v>1.5389999999999999</v>
      </c>
      <c r="G1368">
        <v>3.0779999999999998</v>
      </c>
    </row>
    <row r="1369" spans="1:7" customFormat="1" hidden="1" x14ac:dyDescent="0.25">
      <c r="A1369" t="s">
        <v>6</v>
      </c>
      <c r="B1369" t="s">
        <v>2704</v>
      </c>
      <c r="C1369" t="s">
        <v>2705</v>
      </c>
      <c r="D1369" s="29">
        <v>5</v>
      </c>
      <c r="E1369" s="29">
        <v>5</v>
      </c>
      <c r="F1369" s="29">
        <v>0</v>
      </c>
      <c r="G1369">
        <v>0</v>
      </c>
    </row>
    <row r="1370" spans="1:7" customFormat="1" hidden="1" x14ac:dyDescent="0.25">
      <c r="A1370" t="s">
        <v>6</v>
      </c>
      <c r="B1370" t="s">
        <v>2706</v>
      </c>
      <c r="C1370" t="s">
        <v>2707</v>
      </c>
      <c r="D1370" s="29">
        <v>1</v>
      </c>
      <c r="E1370" s="29">
        <v>1</v>
      </c>
      <c r="F1370" s="29">
        <v>1.2999999999999999E-2</v>
      </c>
      <c r="G1370">
        <v>1.2999999999999999E-2</v>
      </c>
    </row>
    <row r="1371" spans="1:7" customFormat="1" hidden="1" x14ac:dyDescent="0.25">
      <c r="A1371" t="s">
        <v>6</v>
      </c>
      <c r="B1371" t="s">
        <v>2708</v>
      </c>
      <c r="C1371" t="s">
        <v>2709</v>
      </c>
      <c r="D1371" s="29">
        <v>2</v>
      </c>
      <c r="E1371" s="29">
        <v>2</v>
      </c>
      <c r="F1371" s="29">
        <v>8.5000000000000006E-2</v>
      </c>
      <c r="G1371">
        <v>0.17</v>
      </c>
    </row>
    <row r="1372" spans="1:7" customFormat="1" hidden="1" x14ac:dyDescent="0.25">
      <c r="A1372" t="s">
        <v>6</v>
      </c>
      <c r="B1372" t="s">
        <v>2712</v>
      </c>
      <c r="C1372" t="s">
        <v>2713</v>
      </c>
      <c r="D1372" s="29">
        <v>3</v>
      </c>
      <c r="E1372" s="29">
        <v>3</v>
      </c>
      <c r="F1372" s="29">
        <v>0</v>
      </c>
      <c r="G1372">
        <v>0</v>
      </c>
    </row>
    <row r="1373" spans="1:7" customFormat="1" hidden="1" x14ac:dyDescent="0.25">
      <c r="A1373" t="s">
        <v>6</v>
      </c>
      <c r="B1373" t="s">
        <v>2714</v>
      </c>
      <c r="C1373" t="s">
        <v>2715</v>
      </c>
      <c r="D1373" s="29">
        <v>1</v>
      </c>
      <c r="E1373" s="29">
        <v>1</v>
      </c>
      <c r="F1373" s="29">
        <v>0</v>
      </c>
      <c r="G1373">
        <v>0</v>
      </c>
    </row>
    <row r="1374" spans="1:7" customFormat="1" hidden="1" x14ac:dyDescent="0.25">
      <c r="A1374" t="s">
        <v>6</v>
      </c>
      <c r="B1374" t="s">
        <v>2716</v>
      </c>
      <c r="C1374" t="s">
        <v>2717</v>
      </c>
      <c r="D1374" s="29">
        <v>9</v>
      </c>
      <c r="E1374" s="29">
        <v>9</v>
      </c>
      <c r="F1374" s="29">
        <v>0</v>
      </c>
      <c r="G1374">
        <v>0</v>
      </c>
    </row>
    <row r="1375" spans="1:7" customFormat="1" hidden="1" x14ac:dyDescent="0.25">
      <c r="A1375" t="s">
        <v>6</v>
      </c>
      <c r="B1375" t="s">
        <v>2718</v>
      </c>
      <c r="C1375" t="s">
        <v>2719</v>
      </c>
      <c r="D1375" s="29">
        <v>7</v>
      </c>
      <c r="E1375" s="29">
        <v>7</v>
      </c>
      <c r="F1375" s="29">
        <v>0.111</v>
      </c>
      <c r="G1375">
        <v>0.77700000000000002</v>
      </c>
    </row>
    <row r="1376" spans="1:7" customFormat="1" hidden="1" x14ac:dyDescent="0.25">
      <c r="A1376" t="s">
        <v>6</v>
      </c>
      <c r="B1376" t="s">
        <v>2720</v>
      </c>
      <c r="C1376" t="s">
        <v>2721</v>
      </c>
      <c r="D1376" s="29">
        <v>1</v>
      </c>
      <c r="E1376" s="29">
        <v>1</v>
      </c>
      <c r="F1376" s="29">
        <v>0</v>
      </c>
      <c r="G1376">
        <v>0</v>
      </c>
    </row>
    <row r="1377" spans="1:7" customFormat="1" hidden="1" x14ac:dyDescent="0.25">
      <c r="A1377" t="s">
        <v>6</v>
      </c>
      <c r="B1377" t="s">
        <v>2722</v>
      </c>
      <c r="C1377" t="s">
        <v>2723</v>
      </c>
      <c r="D1377" s="29">
        <v>2</v>
      </c>
      <c r="E1377" s="29">
        <v>2</v>
      </c>
      <c r="F1377" s="29">
        <v>0</v>
      </c>
      <c r="G1377">
        <v>0</v>
      </c>
    </row>
    <row r="1378" spans="1:7" customFormat="1" hidden="1" x14ac:dyDescent="0.25">
      <c r="A1378" t="s">
        <v>6</v>
      </c>
      <c r="B1378" t="s">
        <v>2724</v>
      </c>
      <c r="C1378" t="s">
        <v>2725</v>
      </c>
      <c r="D1378" s="29">
        <v>1</v>
      </c>
      <c r="E1378" s="29">
        <v>1</v>
      </c>
      <c r="F1378" s="29">
        <v>0</v>
      </c>
      <c r="G1378">
        <v>0</v>
      </c>
    </row>
    <row r="1379" spans="1:7" customFormat="1" hidden="1" x14ac:dyDescent="0.25">
      <c r="A1379" t="s">
        <v>6</v>
      </c>
      <c r="B1379" t="s">
        <v>2726</v>
      </c>
      <c r="C1379" t="s">
        <v>2727</v>
      </c>
      <c r="D1379" s="29">
        <v>4</v>
      </c>
      <c r="E1379" s="29">
        <v>4</v>
      </c>
      <c r="F1379" s="29">
        <v>0</v>
      </c>
      <c r="G1379">
        <v>0</v>
      </c>
    </row>
    <row r="1380" spans="1:7" customFormat="1" hidden="1" x14ac:dyDescent="0.25">
      <c r="A1380" t="s">
        <v>6</v>
      </c>
      <c r="B1380" t="s">
        <v>2728</v>
      </c>
      <c r="C1380" t="s">
        <v>2729</v>
      </c>
      <c r="D1380" s="29">
        <v>1</v>
      </c>
      <c r="E1380" s="29">
        <v>1</v>
      </c>
      <c r="F1380" s="29">
        <v>0</v>
      </c>
      <c r="G1380">
        <v>0</v>
      </c>
    </row>
    <row r="1381" spans="1:7" customFormat="1" hidden="1" x14ac:dyDescent="0.25">
      <c r="A1381" t="s">
        <v>6</v>
      </c>
      <c r="B1381" t="s">
        <v>9515</v>
      </c>
      <c r="C1381" t="s">
        <v>9516</v>
      </c>
      <c r="D1381" s="29">
        <v>5</v>
      </c>
      <c r="E1381" s="29">
        <v>5</v>
      </c>
      <c r="F1381" s="29">
        <v>0</v>
      </c>
      <c r="G1381">
        <v>0</v>
      </c>
    </row>
    <row r="1382" spans="1:7" customFormat="1" hidden="1" x14ac:dyDescent="0.25">
      <c r="A1382" t="s">
        <v>6</v>
      </c>
      <c r="B1382" t="s">
        <v>9517</v>
      </c>
      <c r="C1382" t="s">
        <v>9518</v>
      </c>
      <c r="D1382" s="29">
        <v>5</v>
      </c>
      <c r="E1382" s="29">
        <v>5</v>
      </c>
      <c r="F1382" s="29">
        <v>0</v>
      </c>
      <c r="G1382">
        <v>0</v>
      </c>
    </row>
    <row r="1383" spans="1:7" customFormat="1" hidden="1" x14ac:dyDescent="0.25">
      <c r="A1383" t="s">
        <v>6</v>
      </c>
      <c r="B1383" t="s">
        <v>9519</v>
      </c>
      <c r="C1383" t="s">
        <v>9520</v>
      </c>
      <c r="D1383" s="29">
        <v>26</v>
      </c>
      <c r="E1383" s="29">
        <v>26</v>
      </c>
      <c r="F1383" s="29">
        <v>0</v>
      </c>
      <c r="G1383">
        <v>0</v>
      </c>
    </row>
    <row r="1384" spans="1:7" customFormat="1" hidden="1" x14ac:dyDescent="0.25">
      <c r="A1384" t="s">
        <v>6</v>
      </c>
      <c r="B1384" t="s">
        <v>2732</v>
      </c>
      <c r="C1384" t="s">
        <v>2733</v>
      </c>
      <c r="D1384" s="29">
        <v>3</v>
      </c>
      <c r="E1384" s="29">
        <v>3</v>
      </c>
      <c r="F1384" s="29">
        <v>0.114</v>
      </c>
      <c r="G1384">
        <v>0.34200000000000003</v>
      </c>
    </row>
    <row r="1385" spans="1:7" customFormat="1" hidden="1" x14ac:dyDescent="0.25">
      <c r="A1385" t="s">
        <v>6</v>
      </c>
      <c r="B1385" t="s">
        <v>2734</v>
      </c>
      <c r="C1385" t="s">
        <v>2735</v>
      </c>
      <c r="D1385" s="29">
        <v>105</v>
      </c>
      <c r="E1385" s="29">
        <v>105</v>
      </c>
      <c r="F1385" s="29">
        <v>8.1000000000000003E-2</v>
      </c>
      <c r="G1385">
        <v>8.5050000000000008</v>
      </c>
    </row>
    <row r="1386" spans="1:7" customFormat="1" hidden="1" x14ac:dyDescent="0.25">
      <c r="A1386" t="s">
        <v>6</v>
      </c>
      <c r="B1386" t="s">
        <v>9521</v>
      </c>
      <c r="C1386" t="s">
        <v>9630</v>
      </c>
      <c r="D1386" s="29">
        <v>16</v>
      </c>
      <c r="E1386" s="29">
        <v>16</v>
      </c>
      <c r="F1386" s="29">
        <v>0</v>
      </c>
      <c r="G1386">
        <v>0</v>
      </c>
    </row>
    <row r="1387" spans="1:7" customFormat="1" hidden="1" x14ac:dyDescent="0.25">
      <c r="A1387" t="s">
        <v>6</v>
      </c>
      <c r="B1387" t="s">
        <v>9523</v>
      </c>
      <c r="C1387" t="s">
        <v>9631</v>
      </c>
      <c r="D1387" s="29">
        <v>19</v>
      </c>
      <c r="E1387" s="29">
        <v>19</v>
      </c>
      <c r="F1387" s="29">
        <v>0</v>
      </c>
      <c r="G1387">
        <v>0</v>
      </c>
    </row>
    <row r="1388" spans="1:7" customFormat="1" hidden="1" x14ac:dyDescent="0.25">
      <c r="A1388" t="s">
        <v>6</v>
      </c>
      <c r="B1388" t="s">
        <v>9525</v>
      </c>
      <c r="C1388" t="s">
        <v>9632</v>
      </c>
      <c r="D1388" s="29">
        <v>15</v>
      </c>
      <c r="E1388" s="29">
        <v>15</v>
      </c>
      <c r="F1388" s="29">
        <v>0</v>
      </c>
      <c r="G1388">
        <v>0</v>
      </c>
    </row>
    <row r="1389" spans="1:7" customFormat="1" hidden="1" x14ac:dyDescent="0.25">
      <c r="A1389" t="s">
        <v>6</v>
      </c>
      <c r="B1389" t="s">
        <v>9527</v>
      </c>
      <c r="C1389" t="s">
        <v>9528</v>
      </c>
      <c r="D1389" s="29">
        <v>10</v>
      </c>
      <c r="E1389" s="29">
        <v>10</v>
      </c>
      <c r="F1389" s="29">
        <v>0</v>
      </c>
      <c r="G1389">
        <v>0</v>
      </c>
    </row>
    <row r="1390" spans="1:7" customFormat="1" hidden="1" x14ac:dyDescent="0.25">
      <c r="A1390" t="s">
        <v>6</v>
      </c>
      <c r="B1390" t="s">
        <v>9529</v>
      </c>
      <c r="C1390" t="s">
        <v>9530</v>
      </c>
      <c r="D1390" s="29">
        <v>22</v>
      </c>
      <c r="E1390" s="29">
        <v>22</v>
      </c>
      <c r="F1390" s="29">
        <v>0</v>
      </c>
      <c r="G1390">
        <v>0</v>
      </c>
    </row>
    <row r="1391" spans="1:7" customFormat="1" hidden="1" x14ac:dyDescent="0.25">
      <c r="A1391" t="s">
        <v>6</v>
      </c>
      <c r="B1391" t="s">
        <v>9531</v>
      </c>
      <c r="C1391" t="s">
        <v>9532</v>
      </c>
      <c r="D1391" s="29">
        <v>13</v>
      </c>
      <c r="E1391" s="29">
        <v>13</v>
      </c>
      <c r="F1391" s="29">
        <v>0</v>
      </c>
      <c r="G1391">
        <v>0</v>
      </c>
    </row>
    <row r="1392" spans="1:7" customFormat="1" hidden="1" x14ac:dyDescent="0.25">
      <c r="A1392" t="s">
        <v>6</v>
      </c>
      <c r="B1392" t="s">
        <v>9535</v>
      </c>
      <c r="C1392" t="s">
        <v>9633</v>
      </c>
      <c r="D1392" s="29">
        <v>1</v>
      </c>
      <c r="E1392" s="29">
        <v>1</v>
      </c>
      <c r="F1392" s="29">
        <v>0</v>
      </c>
      <c r="G1392">
        <v>0</v>
      </c>
    </row>
    <row r="1393" spans="1:7" customFormat="1" hidden="1" x14ac:dyDescent="0.25">
      <c r="A1393" t="s">
        <v>6</v>
      </c>
      <c r="B1393" t="s">
        <v>9537</v>
      </c>
      <c r="C1393" t="s">
        <v>9634</v>
      </c>
      <c r="D1393" s="29">
        <v>14</v>
      </c>
      <c r="E1393" s="29">
        <v>14</v>
      </c>
      <c r="F1393" s="29">
        <v>0</v>
      </c>
      <c r="G1393">
        <v>0</v>
      </c>
    </row>
    <row r="1394" spans="1:7" customFormat="1" hidden="1" x14ac:dyDescent="0.25">
      <c r="A1394" t="s">
        <v>6</v>
      </c>
      <c r="B1394" t="s">
        <v>9539</v>
      </c>
      <c r="C1394" t="s">
        <v>9540</v>
      </c>
      <c r="D1394" s="29">
        <v>20</v>
      </c>
      <c r="E1394" s="29">
        <v>20</v>
      </c>
      <c r="F1394" s="29">
        <v>0</v>
      </c>
      <c r="G1394">
        <v>0</v>
      </c>
    </row>
    <row r="1395" spans="1:7" customFormat="1" hidden="1" x14ac:dyDescent="0.25">
      <c r="A1395" t="s">
        <v>6</v>
      </c>
      <c r="B1395" t="s">
        <v>9541</v>
      </c>
      <c r="C1395" t="s">
        <v>9635</v>
      </c>
      <c r="D1395" s="29">
        <v>6</v>
      </c>
      <c r="E1395" s="29">
        <v>6</v>
      </c>
      <c r="F1395" s="29">
        <v>0</v>
      </c>
      <c r="G1395">
        <v>0</v>
      </c>
    </row>
    <row r="1396" spans="1:7" customFormat="1" hidden="1" x14ac:dyDescent="0.25">
      <c r="A1396" t="s">
        <v>6</v>
      </c>
      <c r="B1396" t="s">
        <v>9543</v>
      </c>
      <c r="C1396" t="s">
        <v>9544</v>
      </c>
      <c r="D1396" s="29">
        <v>13</v>
      </c>
      <c r="E1396" s="29">
        <v>13</v>
      </c>
      <c r="F1396" s="29">
        <v>0</v>
      </c>
      <c r="G1396">
        <v>0</v>
      </c>
    </row>
    <row r="1397" spans="1:7" customFormat="1" hidden="1" x14ac:dyDescent="0.25">
      <c r="A1397" t="s">
        <v>6</v>
      </c>
      <c r="B1397" t="s">
        <v>9100</v>
      </c>
      <c r="C1397" t="s">
        <v>9101</v>
      </c>
      <c r="D1397" s="29">
        <v>118</v>
      </c>
      <c r="E1397" s="29">
        <v>118</v>
      </c>
      <c r="F1397" s="29">
        <v>0.13500000000000001</v>
      </c>
      <c r="G1397">
        <v>15.93</v>
      </c>
    </row>
    <row r="1398" spans="1:7" customFormat="1" hidden="1" x14ac:dyDescent="0.25">
      <c r="A1398" t="s">
        <v>6</v>
      </c>
      <c r="B1398" t="s">
        <v>2736</v>
      </c>
      <c r="C1398" t="s">
        <v>2737</v>
      </c>
      <c r="D1398" s="29">
        <v>52</v>
      </c>
      <c r="E1398" s="29">
        <v>52</v>
      </c>
      <c r="F1398" s="29">
        <v>0.14599999999999999</v>
      </c>
      <c r="G1398">
        <v>7.5919999999999996</v>
      </c>
    </row>
    <row r="1399" spans="1:7" customFormat="1" hidden="1" x14ac:dyDescent="0.25">
      <c r="A1399" t="s">
        <v>6</v>
      </c>
      <c r="B1399" t="s">
        <v>2738</v>
      </c>
      <c r="C1399" t="s">
        <v>2739</v>
      </c>
      <c r="D1399" s="29">
        <v>79</v>
      </c>
      <c r="E1399" s="29">
        <v>79</v>
      </c>
      <c r="F1399" s="29">
        <v>0.14899999999999999</v>
      </c>
      <c r="G1399">
        <v>11.771000000000001</v>
      </c>
    </row>
    <row r="1400" spans="1:7" customFormat="1" hidden="1" x14ac:dyDescent="0.25">
      <c r="A1400" t="s">
        <v>6</v>
      </c>
      <c r="B1400" t="s">
        <v>2740</v>
      </c>
      <c r="C1400" t="s">
        <v>2741</v>
      </c>
      <c r="D1400" s="29">
        <v>161</v>
      </c>
      <c r="E1400" s="29">
        <v>161</v>
      </c>
      <c r="F1400" s="29">
        <v>0.158</v>
      </c>
      <c r="G1400">
        <v>25.437999999999999</v>
      </c>
    </row>
    <row r="1401" spans="1:7" customFormat="1" hidden="1" x14ac:dyDescent="0.25">
      <c r="A1401" t="s">
        <v>6</v>
      </c>
      <c r="B1401" t="s">
        <v>2742</v>
      </c>
      <c r="C1401" t="s">
        <v>2743</v>
      </c>
      <c r="D1401" s="29">
        <v>37</v>
      </c>
      <c r="E1401" s="29">
        <v>37</v>
      </c>
      <c r="F1401" s="29">
        <v>3.3000000000000002E-2</v>
      </c>
      <c r="G1401">
        <v>1.2210000000000001</v>
      </c>
    </row>
    <row r="1402" spans="1:7" customFormat="1" hidden="1" x14ac:dyDescent="0.25">
      <c r="A1402" t="s">
        <v>6</v>
      </c>
      <c r="B1402" t="s">
        <v>9545</v>
      </c>
      <c r="C1402" t="s">
        <v>9546</v>
      </c>
      <c r="D1402" s="29">
        <v>48</v>
      </c>
      <c r="E1402" s="29">
        <v>48</v>
      </c>
      <c r="F1402" s="29">
        <v>0</v>
      </c>
      <c r="G1402">
        <v>0</v>
      </c>
    </row>
    <row r="1403" spans="1:7" customFormat="1" hidden="1" x14ac:dyDescent="0.25">
      <c r="A1403" t="s">
        <v>6</v>
      </c>
      <c r="B1403" t="s">
        <v>2744</v>
      </c>
      <c r="C1403" t="s">
        <v>2745</v>
      </c>
      <c r="D1403" s="29">
        <v>47</v>
      </c>
      <c r="E1403" s="29">
        <v>47</v>
      </c>
      <c r="F1403" s="29">
        <v>7.4999999999999997E-2</v>
      </c>
      <c r="G1403">
        <v>3.5249999999999999</v>
      </c>
    </row>
    <row r="1404" spans="1:7" customFormat="1" hidden="1" x14ac:dyDescent="0.25">
      <c r="A1404" t="s">
        <v>6</v>
      </c>
      <c r="B1404" t="s">
        <v>2746</v>
      </c>
      <c r="C1404" t="s">
        <v>2747</v>
      </c>
      <c r="D1404" s="29">
        <v>389</v>
      </c>
      <c r="E1404" s="29">
        <v>389</v>
      </c>
      <c r="F1404" s="29">
        <v>0.04</v>
      </c>
      <c r="G1404">
        <v>15.56</v>
      </c>
    </row>
    <row r="1405" spans="1:7" customFormat="1" hidden="1" x14ac:dyDescent="0.25">
      <c r="A1405" t="s">
        <v>6</v>
      </c>
      <c r="B1405" t="s">
        <v>2748</v>
      </c>
      <c r="C1405" t="s">
        <v>2749</v>
      </c>
      <c r="D1405" s="29">
        <v>115</v>
      </c>
      <c r="E1405" s="29">
        <v>115</v>
      </c>
      <c r="F1405" s="29">
        <v>0.1</v>
      </c>
      <c r="G1405">
        <v>11.5</v>
      </c>
    </row>
    <row r="1406" spans="1:7" customFormat="1" hidden="1" x14ac:dyDescent="0.25">
      <c r="A1406" t="s">
        <v>6</v>
      </c>
      <c r="B1406" t="s">
        <v>2750</v>
      </c>
      <c r="C1406" t="s">
        <v>2751</v>
      </c>
      <c r="D1406" s="29">
        <v>163</v>
      </c>
      <c r="E1406" s="29">
        <v>163</v>
      </c>
      <c r="F1406" s="29">
        <v>7.9000000000000001E-2</v>
      </c>
      <c r="G1406">
        <v>12.877000000000001</v>
      </c>
    </row>
    <row r="1407" spans="1:7" customFormat="1" hidden="1" x14ac:dyDescent="0.25">
      <c r="A1407" t="s">
        <v>6</v>
      </c>
      <c r="B1407" t="s">
        <v>2752</v>
      </c>
      <c r="C1407" t="s">
        <v>2753</v>
      </c>
      <c r="D1407" s="29">
        <v>2</v>
      </c>
      <c r="E1407" s="29">
        <v>2</v>
      </c>
      <c r="F1407" s="29">
        <v>0.157</v>
      </c>
      <c r="G1407">
        <v>0.314</v>
      </c>
    </row>
    <row r="1408" spans="1:7" customFormat="1" hidden="1" x14ac:dyDescent="0.25">
      <c r="A1408" t="s">
        <v>6</v>
      </c>
      <c r="B1408" t="s">
        <v>9547</v>
      </c>
      <c r="C1408" t="s">
        <v>9636</v>
      </c>
      <c r="D1408" s="29">
        <v>9</v>
      </c>
      <c r="E1408" s="29">
        <v>9</v>
      </c>
      <c r="F1408" s="29">
        <v>0</v>
      </c>
      <c r="G1408">
        <v>0</v>
      </c>
    </row>
    <row r="1409" spans="1:7" customFormat="1" hidden="1" x14ac:dyDescent="0.25">
      <c r="A1409" t="s">
        <v>6</v>
      </c>
      <c r="B1409" t="s">
        <v>9549</v>
      </c>
      <c r="C1409" t="s">
        <v>9637</v>
      </c>
      <c r="D1409" s="29">
        <v>19</v>
      </c>
      <c r="E1409" s="29">
        <v>19</v>
      </c>
      <c r="F1409" s="29">
        <v>0</v>
      </c>
      <c r="G1409">
        <v>0</v>
      </c>
    </row>
    <row r="1410" spans="1:7" customFormat="1" hidden="1" x14ac:dyDescent="0.25">
      <c r="A1410" t="s">
        <v>6</v>
      </c>
      <c r="B1410" t="s">
        <v>2754</v>
      </c>
      <c r="C1410" t="s">
        <v>2755</v>
      </c>
      <c r="D1410" s="29">
        <v>5</v>
      </c>
      <c r="E1410" s="29">
        <v>5</v>
      </c>
      <c r="F1410" s="29">
        <v>0.28499999999999998</v>
      </c>
      <c r="G1410">
        <v>1.425</v>
      </c>
    </row>
    <row r="1411" spans="1:7" customFormat="1" hidden="1" x14ac:dyDescent="0.25">
      <c r="A1411" t="s">
        <v>6</v>
      </c>
      <c r="B1411" t="s">
        <v>2756</v>
      </c>
      <c r="C1411" t="s">
        <v>2757</v>
      </c>
      <c r="D1411" s="29">
        <v>708</v>
      </c>
      <c r="E1411" s="29">
        <v>708</v>
      </c>
      <c r="F1411" s="29">
        <v>0.68400000000000005</v>
      </c>
      <c r="G1411">
        <v>484.27199999999999</v>
      </c>
    </row>
    <row r="1412" spans="1:7" customFormat="1" hidden="1" x14ac:dyDescent="0.25">
      <c r="A1412" t="s">
        <v>6</v>
      </c>
      <c r="B1412" t="s">
        <v>9551</v>
      </c>
      <c r="C1412" t="s">
        <v>9638</v>
      </c>
      <c r="D1412" s="29">
        <v>180</v>
      </c>
      <c r="E1412" s="29">
        <v>180</v>
      </c>
      <c r="F1412" s="29">
        <v>0</v>
      </c>
      <c r="G1412">
        <v>0</v>
      </c>
    </row>
    <row r="1413" spans="1:7" customFormat="1" hidden="1" x14ac:dyDescent="0.25">
      <c r="A1413" t="s">
        <v>6</v>
      </c>
      <c r="B1413" t="s">
        <v>2758</v>
      </c>
      <c r="C1413" t="s">
        <v>2759</v>
      </c>
      <c r="D1413" s="29">
        <v>108</v>
      </c>
      <c r="E1413" s="29">
        <v>108</v>
      </c>
      <c r="F1413" s="29">
        <v>3.7999999999999999E-2</v>
      </c>
      <c r="G1413">
        <v>4.1040000000000001</v>
      </c>
    </row>
    <row r="1414" spans="1:7" customFormat="1" hidden="1" x14ac:dyDescent="0.25">
      <c r="A1414" t="s">
        <v>6</v>
      </c>
      <c r="B1414" t="s">
        <v>9553</v>
      </c>
      <c r="C1414" t="s">
        <v>9554</v>
      </c>
      <c r="D1414" s="29">
        <v>500</v>
      </c>
      <c r="E1414" s="29">
        <v>500</v>
      </c>
      <c r="F1414" s="29">
        <v>0</v>
      </c>
      <c r="G1414">
        <v>0</v>
      </c>
    </row>
    <row r="1415" spans="1:7" customFormat="1" hidden="1" x14ac:dyDescent="0.25">
      <c r="A1415" t="s">
        <v>6</v>
      </c>
      <c r="B1415" t="s">
        <v>2760</v>
      </c>
      <c r="C1415" t="s">
        <v>2761</v>
      </c>
      <c r="D1415" s="29">
        <v>725</v>
      </c>
      <c r="E1415" s="29">
        <v>725</v>
      </c>
      <c r="F1415" s="29">
        <v>0</v>
      </c>
      <c r="G1415">
        <v>0</v>
      </c>
    </row>
    <row r="1416" spans="1:7" customFormat="1" hidden="1" x14ac:dyDescent="0.25">
      <c r="A1416" t="s">
        <v>6</v>
      </c>
      <c r="B1416" t="s">
        <v>2762</v>
      </c>
      <c r="C1416" t="s">
        <v>2763</v>
      </c>
      <c r="D1416" s="29">
        <v>137</v>
      </c>
      <c r="E1416" s="29">
        <v>137</v>
      </c>
      <c r="F1416" s="29">
        <v>3.5000000000000003E-2</v>
      </c>
      <c r="G1416">
        <v>4.7949999999999999</v>
      </c>
    </row>
    <row r="1417" spans="1:7" customFormat="1" hidden="1" x14ac:dyDescent="0.25">
      <c r="A1417" t="s">
        <v>6</v>
      </c>
      <c r="B1417" t="s">
        <v>9555</v>
      </c>
      <c r="C1417" t="s">
        <v>9556</v>
      </c>
      <c r="D1417" s="29">
        <v>90</v>
      </c>
      <c r="E1417" s="29">
        <v>90</v>
      </c>
      <c r="F1417" s="29">
        <v>0</v>
      </c>
      <c r="G1417">
        <v>0</v>
      </c>
    </row>
    <row r="1418" spans="1:7" customFormat="1" hidden="1" x14ac:dyDescent="0.25">
      <c r="A1418" t="s">
        <v>6</v>
      </c>
      <c r="B1418" t="s">
        <v>2764</v>
      </c>
      <c r="C1418" t="s">
        <v>2765</v>
      </c>
      <c r="D1418" s="29">
        <v>52</v>
      </c>
      <c r="E1418" s="29">
        <v>52</v>
      </c>
      <c r="F1418" s="29">
        <v>0.155</v>
      </c>
      <c r="G1418">
        <v>8.06</v>
      </c>
    </row>
    <row r="1419" spans="1:7" customFormat="1" hidden="1" x14ac:dyDescent="0.25">
      <c r="A1419" t="s">
        <v>6</v>
      </c>
      <c r="B1419" t="s">
        <v>2766</v>
      </c>
      <c r="C1419" t="s">
        <v>2767</v>
      </c>
      <c r="D1419" s="29">
        <v>108</v>
      </c>
      <c r="E1419" s="29">
        <v>108</v>
      </c>
      <c r="F1419" s="29">
        <v>0.115</v>
      </c>
      <c r="G1419">
        <v>12.42</v>
      </c>
    </row>
    <row r="1420" spans="1:7" customFormat="1" hidden="1" x14ac:dyDescent="0.25">
      <c r="A1420" t="s">
        <v>6</v>
      </c>
      <c r="B1420" t="s">
        <v>2768</v>
      </c>
      <c r="C1420" t="s">
        <v>2769</v>
      </c>
      <c r="D1420" s="29">
        <v>10</v>
      </c>
      <c r="E1420" s="29">
        <v>10</v>
      </c>
      <c r="F1420" s="29">
        <v>0.126</v>
      </c>
      <c r="G1420">
        <v>1.26</v>
      </c>
    </row>
    <row r="1421" spans="1:7" customFormat="1" hidden="1" x14ac:dyDescent="0.25">
      <c r="A1421" t="s">
        <v>6</v>
      </c>
      <c r="B1421" t="s">
        <v>2770</v>
      </c>
      <c r="C1421" t="s">
        <v>2771</v>
      </c>
      <c r="D1421" s="29">
        <v>6</v>
      </c>
      <c r="E1421" s="29">
        <v>6</v>
      </c>
      <c r="F1421" s="29">
        <v>0.123</v>
      </c>
      <c r="G1421">
        <v>0.73799999999999999</v>
      </c>
    </row>
    <row r="1422" spans="1:7" customFormat="1" hidden="1" x14ac:dyDescent="0.25">
      <c r="A1422" t="s">
        <v>6</v>
      </c>
      <c r="B1422" t="s">
        <v>2772</v>
      </c>
      <c r="C1422" t="s">
        <v>2773</v>
      </c>
      <c r="D1422" s="29">
        <v>1</v>
      </c>
      <c r="E1422" s="29">
        <v>1</v>
      </c>
      <c r="F1422" s="29">
        <v>0.13200000000000001</v>
      </c>
      <c r="G1422">
        <v>0.13200000000000001</v>
      </c>
    </row>
    <row r="1423" spans="1:7" customFormat="1" hidden="1" x14ac:dyDescent="0.25">
      <c r="A1423" t="s">
        <v>6</v>
      </c>
      <c r="B1423" t="s">
        <v>2774</v>
      </c>
      <c r="C1423" t="s">
        <v>2775</v>
      </c>
      <c r="D1423" s="29">
        <v>3</v>
      </c>
      <c r="E1423" s="29">
        <v>3</v>
      </c>
      <c r="F1423" s="29">
        <v>0.13200000000000001</v>
      </c>
      <c r="G1423">
        <v>0.39600000000000002</v>
      </c>
    </row>
    <row r="1424" spans="1:7" customFormat="1" hidden="1" x14ac:dyDescent="0.25">
      <c r="A1424" t="s">
        <v>6</v>
      </c>
      <c r="B1424" t="s">
        <v>2776</v>
      </c>
      <c r="C1424" t="s">
        <v>2777</v>
      </c>
      <c r="D1424" s="29">
        <v>55</v>
      </c>
      <c r="E1424" s="29">
        <v>55</v>
      </c>
      <c r="F1424" s="29">
        <v>0.14099999999999999</v>
      </c>
      <c r="G1424">
        <v>7.7549999999999999</v>
      </c>
    </row>
    <row r="1425" spans="1:7" customFormat="1" hidden="1" x14ac:dyDescent="0.25">
      <c r="A1425" t="s">
        <v>6</v>
      </c>
      <c r="B1425" t="s">
        <v>2778</v>
      </c>
      <c r="C1425" t="s">
        <v>2779</v>
      </c>
      <c r="D1425" s="29">
        <v>10</v>
      </c>
      <c r="E1425" s="29">
        <v>10</v>
      </c>
      <c r="F1425" s="29">
        <v>6.6000000000000003E-2</v>
      </c>
      <c r="G1425">
        <v>0.66</v>
      </c>
    </row>
    <row r="1426" spans="1:7" customFormat="1" hidden="1" x14ac:dyDescent="0.25">
      <c r="A1426" t="s">
        <v>6</v>
      </c>
      <c r="B1426" t="s">
        <v>2780</v>
      </c>
      <c r="C1426" t="s">
        <v>2781</v>
      </c>
      <c r="D1426" s="29">
        <v>11</v>
      </c>
      <c r="E1426" s="29">
        <v>11</v>
      </c>
      <c r="F1426" s="29">
        <v>0.157</v>
      </c>
      <c r="G1426">
        <v>1.7270000000000001</v>
      </c>
    </row>
    <row r="1427" spans="1:7" customFormat="1" hidden="1" x14ac:dyDescent="0.25">
      <c r="A1427" t="s">
        <v>6</v>
      </c>
      <c r="B1427" t="s">
        <v>2782</v>
      </c>
      <c r="C1427" t="s">
        <v>2783</v>
      </c>
      <c r="D1427" s="29">
        <v>20</v>
      </c>
      <c r="E1427" s="29">
        <v>20</v>
      </c>
      <c r="F1427" s="29">
        <v>0.159</v>
      </c>
      <c r="G1427">
        <v>3.18</v>
      </c>
    </row>
    <row r="1428" spans="1:7" customFormat="1" hidden="1" x14ac:dyDescent="0.25">
      <c r="A1428" t="s">
        <v>6</v>
      </c>
      <c r="B1428" t="s">
        <v>2784</v>
      </c>
      <c r="C1428" t="s">
        <v>2785</v>
      </c>
      <c r="D1428" s="29">
        <v>7</v>
      </c>
      <c r="E1428" s="29">
        <v>7</v>
      </c>
      <c r="F1428" s="29">
        <v>0.16500000000000001</v>
      </c>
      <c r="G1428">
        <v>1.155</v>
      </c>
    </row>
    <row r="1429" spans="1:7" customFormat="1" hidden="1" x14ac:dyDescent="0.25">
      <c r="A1429" t="s">
        <v>6</v>
      </c>
      <c r="B1429" t="s">
        <v>2786</v>
      </c>
      <c r="C1429" t="s">
        <v>2787</v>
      </c>
      <c r="D1429" s="29">
        <v>70</v>
      </c>
      <c r="E1429" s="29">
        <v>70</v>
      </c>
      <c r="F1429" s="29">
        <v>0.17599999999999999</v>
      </c>
      <c r="G1429">
        <v>12.32</v>
      </c>
    </row>
    <row r="1430" spans="1:7" customFormat="1" hidden="1" x14ac:dyDescent="0.25">
      <c r="A1430" t="s">
        <v>6</v>
      </c>
      <c r="B1430" t="s">
        <v>2788</v>
      </c>
      <c r="C1430" t="s">
        <v>2789</v>
      </c>
      <c r="D1430" s="29">
        <v>24</v>
      </c>
      <c r="E1430" s="29">
        <v>24</v>
      </c>
      <c r="F1430" s="29">
        <v>0.17899999999999999</v>
      </c>
      <c r="G1430">
        <v>4.2960000000000003</v>
      </c>
    </row>
    <row r="1431" spans="1:7" customFormat="1" hidden="1" x14ac:dyDescent="0.25">
      <c r="A1431" t="s">
        <v>6</v>
      </c>
      <c r="B1431" t="s">
        <v>2790</v>
      </c>
      <c r="C1431" t="s">
        <v>2791</v>
      </c>
      <c r="D1431" s="29">
        <v>15</v>
      </c>
      <c r="E1431" s="29">
        <v>15</v>
      </c>
      <c r="F1431" s="29">
        <v>0.18099999999999999</v>
      </c>
      <c r="G1431">
        <v>2.7149999999999999</v>
      </c>
    </row>
    <row r="1432" spans="1:7" customFormat="1" hidden="1" x14ac:dyDescent="0.25">
      <c r="A1432" t="s">
        <v>6</v>
      </c>
      <c r="B1432" t="s">
        <v>2792</v>
      </c>
      <c r="C1432" t="s">
        <v>2793</v>
      </c>
      <c r="D1432" s="29">
        <v>24</v>
      </c>
      <c r="E1432" s="29">
        <v>24</v>
      </c>
      <c r="F1432" s="29">
        <v>0.185</v>
      </c>
      <c r="G1432">
        <v>4.4400000000000004</v>
      </c>
    </row>
    <row r="1433" spans="1:7" customFormat="1" hidden="1" x14ac:dyDescent="0.25">
      <c r="A1433" t="s">
        <v>6</v>
      </c>
      <c r="B1433" t="s">
        <v>2794</v>
      </c>
      <c r="C1433" t="s">
        <v>2795</v>
      </c>
      <c r="D1433" s="29">
        <v>8</v>
      </c>
      <c r="E1433" s="29">
        <v>8</v>
      </c>
      <c r="F1433" s="29">
        <v>0</v>
      </c>
      <c r="G1433">
        <v>0</v>
      </c>
    </row>
    <row r="1434" spans="1:7" customFormat="1" hidden="1" x14ac:dyDescent="0.25">
      <c r="A1434" t="s">
        <v>6</v>
      </c>
      <c r="B1434" t="s">
        <v>2796</v>
      </c>
      <c r="C1434" t="s">
        <v>2797</v>
      </c>
      <c r="D1434" s="29">
        <v>22</v>
      </c>
      <c r="E1434" s="29">
        <v>22</v>
      </c>
      <c r="F1434" s="29">
        <v>0.19400000000000001</v>
      </c>
      <c r="G1434">
        <v>4.2679999999999998</v>
      </c>
    </row>
    <row r="1435" spans="1:7" customFormat="1" hidden="1" x14ac:dyDescent="0.25">
      <c r="A1435" t="s">
        <v>6</v>
      </c>
      <c r="B1435" t="s">
        <v>2798</v>
      </c>
      <c r="C1435" t="s">
        <v>2799</v>
      </c>
      <c r="D1435" s="29">
        <v>3</v>
      </c>
      <c r="E1435" s="29">
        <v>3</v>
      </c>
      <c r="F1435" s="29">
        <v>0.22500000000000001</v>
      </c>
      <c r="G1435">
        <v>0.67500000000000004</v>
      </c>
    </row>
    <row r="1436" spans="1:7" customFormat="1" hidden="1" x14ac:dyDescent="0.25">
      <c r="A1436" t="s">
        <v>6</v>
      </c>
      <c r="B1436" t="s">
        <v>2800</v>
      </c>
      <c r="C1436" t="s">
        <v>2801</v>
      </c>
      <c r="D1436" s="29">
        <v>1</v>
      </c>
      <c r="E1436" s="29">
        <v>1</v>
      </c>
      <c r="F1436" s="29">
        <v>0.23400000000000001</v>
      </c>
      <c r="G1436">
        <v>0.23400000000000001</v>
      </c>
    </row>
    <row r="1437" spans="1:7" customFormat="1" hidden="1" x14ac:dyDescent="0.25">
      <c r="A1437" t="s">
        <v>6</v>
      </c>
      <c r="B1437" t="s">
        <v>2802</v>
      </c>
      <c r="C1437" t="s">
        <v>2803</v>
      </c>
      <c r="D1437" s="29">
        <v>5</v>
      </c>
      <c r="E1437" s="29">
        <v>5</v>
      </c>
      <c r="F1437" s="29">
        <v>0.23599999999999999</v>
      </c>
      <c r="G1437">
        <v>1.18</v>
      </c>
    </row>
    <row r="1438" spans="1:7" customFormat="1" hidden="1" x14ac:dyDescent="0.25">
      <c r="A1438" t="s">
        <v>6</v>
      </c>
      <c r="B1438" t="s">
        <v>2804</v>
      </c>
      <c r="C1438" t="s">
        <v>2805</v>
      </c>
      <c r="D1438" s="29">
        <v>12</v>
      </c>
      <c r="E1438" s="29">
        <v>12</v>
      </c>
      <c r="F1438" s="29">
        <v>0.23799999999999999</v>
      </c>
      <c r="G1438">
        <v>2.8559999999999999</v>
      </c>
    </row>
    <row r="1439" spans="1:7" customFormat="1" hidden="1" x14ac:dyDescent="0.25">
      <c r="A1439" t="s">
        <v>6</v>
      </c>
      <c r="B1439" t="s">
        <v>2806</v>
      </c>
      <c r="C1439" t="s">
        <v>2807</v>
      </c>
      <c r="D1439" s="29">
        <v>10</v>
      </c>
      <c r="E1439" s="29">
        <v>10</v>
      </c>
      <c r="F1439" s="29">
        <v>0.25600000000000001</v>
      </c>
      <c r="G1439">
        <v>2.56</v>
      </c>
    </row>
    <row r="1440" spans="1:7" customFormat="1" hidden="1" x14ac:dyDescent="0.25">
      <c r="A1440" t="s">
        <v>6</v>
      </c>
      <c r="B1440" t="s">
        <v>2808</v>
      </c>
      <c r="C1440" t="s">
        <v>2809</v>
      </c>
      <c r="D1440" s="29">
        <v>4</v>
      </c>
      <c r="E1440" s="29">
        <v>4</v>
      </c>
      <c r="F1440" s="29">
        <v>0.24</v>
      </c>
      <c r="G1440">
        <v>0.96</v>
      </c>
    </row>
    <row r="1441" spans="1:7" customFormat="1" hidden="1" x14ac:dyDescent="0.25">
      <c r="A1441" t="s">
        <v>6</v>
      </c>
      <c r="B1441" t="s">
        <v>2810</v>
      </c>
      <c r="C1441" t="s">
        <v>2811</v>
      </c>
      <c r="D1441" s="29">
        <v>13</v>
      </c>
      <c r="E1441" s="29">
        <v>13</v>
      </c>
      <c r="F1441" s="29">
        <v>0.34399999999999997</v>
      </c>
      <c r="G1441">
        <v>4.4720000000000004</v>
      </c>
    </row>
    <row r="1442" spans="1:7" customFormat="1" hidden="1" x14ac:dyDescent="0.25">
      <c r="A1442" t="s">
        <v>6</v>
      </c>
      <c r="B1442" t="s">
        <v>2812</v>
      </c>
      <c r="C1442" t="s">
        <v>2813</v>
      </c>
      <c r="D1442" s="29">
        <v>36</v>
      </c>
      <c r="E1442" s="29">
        <v>36</v>
      </c>
      <c r="F1442" s="29">
        <v>0.19600000000000001</v>
      </c>
      <c r="G1442">
        <v>7.056</v>
      </c>
    </row>
    <row r="1443" spans="1:7" customFormat="1" hidden="1" x14ac:dyDescent="0.25">
      <c r="A1443" t="s">
        <v>6</v>
      </c>
      <c r="B1443" t="s">
        <v>2814</v>
      </c>
      <c r="C1443" t="s">
        <v>2815</v>
      </c>
      <c r="D1443" s="29">
        <v>17</v>
      </c>
      <c r="E1443" s="29">
        <v>17</v>
      </c>
      <c r="F1443" s="29">
        <v>0.19600000000000001</v>
      </c>
      <c r="G1443">
        <v>3.3319999999999999</v>
      </c>
    </row>
    <row r="1444" spans="1:7" customFormat="1" hidden="1" x14ac:dyDescent="0.25">
      <c r="A1444" t="s">
        <v>6</v>
      </c>
      <c r="B1444" t="s">
        <v>2816</v>
      </c>
      <c r="C1444" t="s">
        <v>2817</v>
      </c>
      <c r="D1444" s="29">
        <v>10</v>
      </c>
      <c r="E1444" s="29">
        <v>10</v>
      </c>
      <c r="F1444" s="29">
        <v>0</v>
      </c>
      <c r="G1444">
        <v>0</v>
      </c>
    </row>
    <row r="1445" spans="1:7" customFormat="1" hidden="1" x14ac:dyDescent="0.25">
      <c r="A1445" t="s">
        <v>6</v>
      </c>
      <c r="B1445" t="s">
        <v>2818</v>
      </c>
      <c r="C1445" t="s">
        <v>2819</v>
      </c>
      <c r="D1445" s="29">
        <v>18</v>
      </c>
      <c r="E1445" s="29">
        <v>18</v>
      </c>
      <c r="F1445" s="29">
        <v>0.22</v>
      </c>
      <c r="G1445">
        <v>3.96</v>
      </c>
    </row>
    <row r="1446" spans="1:7" customFormat="1" hidden="1" x14ac:dyDescent="0.25">
      <c r="A1446" t="s">
        <v>6</v>
      </c>
      <c r="B1446" t="s">
        <v>2820</v>
      </c>
      <c r="C1446" t="s">
        <v>2821</v>
      </c>
      <c r="D1446" s="29">
        <v>32</v>
      </c>
      <c r="E1446" s="29">
        <v>32</v>
      </c>
      <c r="F1446" s="29">
        <v>0.223</v>
      </c>
      <c r="G1446">
        <v>7.1360000000000001</v>
      </c>
    </row>
    <row r="1447" spans="1:7" customFormat="1" hidden="1" x14ac:dyDescent="0.25">
      <c r="A1447" t="s">
        <v>6</v>
      </c>
      <c r="B1447" t="s">
        <v>2822</v>
      </c>
      <c r="C1447" t="s">
        <v>2823</v>
      </c>
      <c r="D1447" s="29">
        <v>3</v>
      </c>
      <c r="E1447" s="29">
        <v>3</v>
      </c>
      <c r="F1447" s="29">
        <v>0.108</v>
      </c>
      <c r="G1447">
        <v>0.32400000000000001</v>
      </c>
    </row>
    <row r="1448" spans="1:7" customFormat="1" hidden="1" x14ac:dyDescent="0.25">
      <c r="A1448" t="s">
        <v>6</v>
      </c>
      <c r="B1448" t="s">
        <v>2824</v>
      </c>
      <c r="C1448" t="s">
        <v>2825</v>
      </c>
      <c r="D1448" s="29">
        <v>13</v>
      </c>
      <c r="E1448" s="29">
        <v>13</v>
      </c>
      <c r="F1448" s="29">
        <v>0.254</v>
      </c>
      <c r="G1448">
        <v>3.302</v>
      </c>
    </row>
    <row r="1449" spans="1:7" customFormat="1" hidden="1" x14ac:dyDescent="0.25">
      <c r="A1449" t="s">
        <v>6</v>
      </c>
      <c r="B1449" t="s">
        <v>2826</v>
      </c>
      <c r="C1449" t="s">
        <v>2827</v>
      </c>
      <c r="D1449" s="29">
        <v>26</v>
      </c>
      <c r="E1449" s="29">
        <v>26</v>
      </c>
      <c r="F1449" s="29">
        <v>0.24299999999999999</v>
      </c>
      <c r="G1449">
        <v>6.3179999999999996</v>
      </c>
    </row>
    <row r="1450" spans="1:7" customFormat="1" hidden="1" x14ac:dyDescent="0.25">
      <c r="A1450" t="s">
        <v>6</v>
      </c>
      <c r="B1450" t="s">
        <v>2828</v>
      </c>
      <c r="C1450" t="s">
        <v>2827</v>
      </c>
      <c r="D1450" s="29">
        <v>15</v>
      </c>
      <c r="E1450" s="29">
        <v>15</v>
      </c>
      <c r="F1450" s="29">
        <v>0.249</v>
      </c>
      <c r="G1450">
        <v>3.7349999999999999</v>
      </c>
    </row>
    <row r="1451" spans="1:7" customFormat="1" hidden="1" x14ac:dyDescent="0.25">
      <c r="A1451" t="s">
        <v>6</v>
      </c>
      <c r="B1451" t="s">
        <v>2829</v>
      </c>
      <c r="C1451" t="s">
        <v>2830</v>
      </c>
      <c r="D1451" s="29">
        <v>20</v>
      </c>
      <c r="E1451" s="29">
        <v>20</v>
      </c>
      <c r="F1451" s="29">
        <v>0.254</v>
      </c>
      <c r="G1451">
        <v>5.08</v>
      </c>
    </row>
    <row r="1452" spans="1:7" customFormat="1" hidden="1" x14ac:dyDescent="0.25">
      <c r="A1452" t="s">
        <v>6</v>
      </c>
      <c r="B1452" t="s">
        <v>2831</v>
      </c>
      <c r="C1452" t="s">
        <v>2832</v>
      </c>
      <c r="D1452" s="29">
        <v>20</v>
      </c>
      <c r="E1452" s="29">
        <v>20</v>
      </c>
      <c r="F1452" s="29">
        <v>0.115</v>
      </c>
      <c r="G1452">
        <v>2.2999999999999998</v>
      </c>
    </row>
    <row r="1453" spans="1:7" customFormat="1" hidden="1" x14ac:dyDescent="0.25">
      <c r="A1453" t="s">
        <v>6</v>
      </c>
      <c r="B1453" t="s">
        <v>2833</v>
      </c>
      <c r="C1453" t="s">
        <v>2834</v>
      </c>
      <c r="D1453" s="29">
        <v>9</v>
      </c>
      <c r="E1453" s="29">
        <v>9</v>
      </c>
      <c r="F1453" s="29">
        <v>0.26400000000000001</v>
      </c>
      <c r="G1453">
        <v>2.3759999999999999</v>
      </c>
    </row>
    <row r="1454" spans="1:7" customFormat="1" hidden="1" x14ac:dyDescent="0.25">
      <c r="A1454" t="s">
        <v>6</v>
      </c>
      <c r="B1454" t="s">
        <v>2835</v>
      </c>
      <c r="C1454" t="s">
        <v>2836</v>
      </c>
      <c r="D1454" s="29">
        <v>14</v>
      </c>
      <c r="E1454" s="29">
        <v>14</v>
      </c>
      <c r="F1454" s="29">
        <v>0.28199999999999997</v>
      </c>
      <c r="G1454">
        <v>3.948</v>
      </c>
    </row>
    <row r="1455" spans="1:7" customFormat="1" hidden="1" x14ac:dyDescent="0.25">
      <c r="A1455" t="s">
        <v>6</v>
      </c>
      <c r="B1455" t="s">
        <v>2837</v>
      </c>
      <c r="C1455" t="s">
        <v>2838</v>
      </c>
      <c r="D1455" s="29">
        <v>12</v>
      </c>
      <c r="E1455" s="29">
        <v>12</v>
      </c>
      <c r="F1455" s="29">
        <v>0.29099999999999998</v>
      </c>
      <c r="G1455">
        <v>3.492</v>
      </c>
    </row>
    <row r="1456" spans="1:7" customFormat="1" hidden="1" x14ac:dyDescent="0.25">
      <c r="A1456" t="s">
        <v>6</v>
      </c>
      <c r="B1456" t="s">
        <v>2839</v>
      </c>
      <c r="C1456" t="s">
        <v>2840</v>
      </c>
      <c r="D1456" s="29">
        <v>10</v>
      </c>
      <c r="E1456" s="29">
        <v>10</v>
      </c>
      <c r="F1456" s="29">
        <v>0.13500000000000001</v>
      </c>
      <c r="G1456">
        <v>1.35</v>
      </c>
    </row>
    <row r="1457" spans="1:7" customFormat="1" hidden="1" x14ac:dyDescent="0.25">
      <c r="A1457" t="s">
        <v>6</v>
      </c>
      <c r="B1457" t="s">
        <v>2841</v>
      </c>
      <c r="C1457" t="s">
        <v>2842</v>
      </c>
      <c r="D1457" s="29">
        <v>14</v>
      </c>
      <c r="E1457" s="29">
        <v>14</v>
      </c>
      <c r="F1457" s="29">
        <v>0.13700000000000001</v>
      </c>
      <c r="G1457">
        <v>1.9179999999999999</v>
      </c>
    </row>
    <row r="1458" spans="1:7" customFormat="1" hidden="1" x14ac:dyDescent="0.25">
      <c r="A1458" t="s">
        <v>6</v>
      </c>
      <c r="B1458" t="s">
        <v>2843</v>
      </c>
      <c r="C1458" t="s">
        <v>2844</v>
      </c>
      <c r="D1458" s="29">
        <v>10</v>
      </c>
      <c r="E1458" s="29">
        <v>10</v>
      </c>
      <c r="F1458" s="29">
        <v>0.29799999999999999</v>
      </c>
      <c r="G1458">
        <v>2.98</v>
      </c>
    </row>
    <row r="1459" spans="1:7" customFormat="1" hidden="1" x14ac:dyDescent="0.25">
      <c r="A1459" t="s">
        <v>6</v>
      </c>
      <c r="B1459" t="s">
        <v>2845</v>
      </c>
      <c r="C1459" t="s">
        <v>2846</v>
      </c>
      <c r="D1459" s="29">
        <v>9</v>
      </c>
      <c r="E1459" s="29">
        <v>9</v>
      </c>
      <c r="F1459" s="29">
        <v>0.3</v>
      </c>
      <c r="G1459">
        <v>2.7</v>
      </c>
    </row>
    <row r="1460" spans="1:7" customFormat="1" hidden="1" x14ac:dyDescent="0.25">
      <c r="A1460" t="s">
        <v>6</v>
      </c>
      <c r="B1460" t="s">
        <v>2847</v>
      </c>
      <c r="C1460" t="s">
        <v>2848</v>
      </c>
      <c r="D1460" s="29">
        <v>9</v>
      </c>
      <c r="E1460" s="29">
        <v>9</v>
      </c>
      <c r="F1460" s="29">
        <v>0.32400000000000001</v>
      </c>
      <c r="G1460">
        <v>2.9159999999999999</v>
      </c>
    </row>
    <row r="1461" spans="1:7" customFormat="1" hidden="1" x14ac:dyDescent="0.25">
      <c r="A1461" t="s">
        <v>6</v>
      </c>
      <c r="B1461" t="s">
        <v>2849</v>
      </c>
      <c r="C1461" t="s">
        <v>2850</v>
      </c>
      <c r="D1461" s="29">
        <v>5</v>
      </c>
      <c r="E1461" s="29">
        <v>5</v>
      </c>
      <c r="F1461" s="29">
        <v>0.32</v>
      </c>
      <c r="G1461">
        <v>1.6</v>
      </c>
    </row>
    <row r="1462" spans="1:7" customFormat="1" hidden="1" x14ac:dyDescent="0.25">
      <c r="A1462" t="s">
        <v>6</v>
      </c>
      <c r="B1462" t="s">
        <v>2851</v>
      </c>
      <c r="C1462" t="s">
        <v>2852</v>
      </c>
      <c r="D1462" s="29">
        <v>6</v>
      </c>
      <c r="E1462" s="29">
        <v>6</v>
      </c>
      <c r="F1462" s="29">
        <v>0.32200000000000001</v>
      </c>
      <c r="G1462">
        <v>1.9319999999999999</v>
      </c>
    </row>
    <row r="1463" spans="1:7" customFormat="1" hidden="1" x14ac:dyDescent="0.25">
      <c r="A1463" t="s">
        <v>6</v>
      </c>
      <c r="B1463" t="s">
        <v>2853</v>
      </c>
      <c r="C1463" t="s">
        <v>2854</v>
      </c>
      <c r="D1463" s="29">
        <v>15</v>
      </c>
      <c r="E1463" s="29">
        <v>15</v>
      </c>
      <c r="F1463" s="29">
        <v>0.34200000000000003</v>
      </c>
      <c r="G1463">
        <v>5.13</v>
      </c>
    </row>
    <row r="1464" spans="1:7" customFormat="1" hidden="1" x14ac:dyDescent="0.25">
      <c r="A1464" t="s">
        <v>6</v>
      </c>
      <c r="B1464" t="s">
        <v>2855</v>
      </c>
      <c r="C1464" t="s">
        <v>2856</v>
      </c>
      <c r="D1464" s="29">
        <v>13</v>
      </c>
      <c r="E1464" s="29">
        <v>13</v>
      </c>
      <c r="F1464" s="29">
        <v>0.33700000000000002</v>
      </c>
      <c r="G1464">
        <v>4.3810000000000002</v>
      </c>
    </row>
    <row r="1465" spans="1:7" customFormat="1" hidden="1" x14ac:dyDescent="0.25">
      <c r="A1465" t="s">
        <v>6</v>
      </c>
      <c r="B1465" t="s">
        <v>2857</v>
      </c>
      <c r="C1465" t="s">
        <v>2858</v>
      </c>
      <c r="D1465" s="29">
        <v>10</v>
      </c>
      <c r="E1465" s="29">
        <v>10</v>
      </c>
      <c r="F1465" s="29">
        <v>0.33500000000000002</v>
      </c>
      <c r="G1465">
        <v>3.35</v>
      </c>
    </row>
    <row r="1466" spans="1:7" customFormat="1" hidden="1" x14ac:dyDescent="0.25">
      <c r="A1466" t="s">
        <v>6</v>
      </c>
      <c r="B1466" t="s">
        <v>2859</v>
      </c>
      <c r="C1466" t="s">
        <v>2860</v>
      </c>
      <c r="D1466" s="29">
        <v>6</v>
      </c>
      <c r="E1466" s="29">
        <v>6</v>
      </c>
      <c r="F1466" s="29">
        <v>0.32800000000000001</v>
      </c>
      <c r="G1466">
        <v>1.968</v>
      </c>
    </row>
    <row r="1467" spans="1:7" customFormat="1" hidden="1" x14ac:dyDescent="0.25">
      <c r="A1467" t="s">
        <v>6</v>
      </c>
      <c r="B1467" t="s">
        <v>2861</v>
      </c>
      <c r="C1467" t="s">
        <v>2862</v>
      </c>
      <c r="D1467" s="29">
        <v>10</v>
      </c>
      <c r="E1467" s="29">
        <v>10</v>
      </c>
      <c r="F1467" s="29">
        <v>0.34799999999999998</v>
      </c>
      <c r="G1467">
        <v>3.48</v>
      </c>
    </row>
    <row r="1468" spans="1:7" customFormat="1" hidden="1" x14ac:dyDescent="0.25">
      <c r="A1468" t="s">
        <v>6</v>
      </c>
      <c r="B1468" t="s">
        <v>2863</v>
      </c>
      <c r="C1468" t="s">
        <v>2864</v>
      </c>
      <c r="D1468" s="29">
        <v>10</v>
      </c>
      <c r="E1468" s="29">
        <v>10</v>
      </c>
      <c r="F1468" s="29">
        <v>0.35299999999999998</v>
      </c>
      <c r="G1468">
        <v>3.53</v>
      </c>
    </row>
    <row r="1469" spans="1:7" customFormat="1" hidden="1" x14ac:dyDescent="0.25">
      <c r="A1469" t="s">
        <v>6</v>
      </c>
      <c r="B1469" t="s">
        <v>2865</v>
      </c>
      <c r="C1469" t="s">
        <v>2866</v>
      </c>
      <c r="D1469" s="29">
        <v>6</v>
      </c>
      <c r="E1469" s="29">
        <v>6</v>
      </c>
      <c r="F1469" s="29">
        <v>0.36599999999999999</v>
      </c>
      <c r="G1469">
        <v>2.1960000000000002</v>
      </c>
    </row>
    <row r="1470" spans="1:7" customFormat="1" hidden="1" x14ac:dyDescent="0.25">
      <c r="A1470" t="s">
        <v>6</v>
      </c>
      <c r="B1470" t="s">
        <v>2867</v>
      </c>
      <c r="C1470" t="s">
        <v>2868</v>
      </c>
      <c r="D1470" s="29">
        <v>10</v>
      </c>
      <c r="E1470" s="29">
        <v>10</v>
      </c>
      <c r="F1470" s="29">
        <v>0.35899999999999999</v>
      </c>
      <c r="G1470">
        <v>3.59</v>
      </c>
    </row>
    <row r="1471" spans="1:7" customFormat="1" hidden="1" x14ac:dyDescent="0.25">
      <c r="A1471" t="s">
        <v>6</v>
      </c>
      <c r="B1471" t="s">
        <v>2869</v>
      </c>
      <c r="C1471" t="s">
        <v>2870</v>
      </c>
      <c r="D1471" s="29">
        <v>10</v>
      </c>
      <c r="E1471" s="29">
        <v>10</v>
      </c>
      <c r="F1471" s="29">
        <v>0.375</v>
      </c>
      <c r="G1471">
        <v>3.75</v>
      </c>
    </row>
    <row r="1472" spans="1:7" customFormat="1" hidden="1" x14ac:dyDescent="0.25">
      <c r="A1472" t="s">
        <v>6</v>
      </c>
      <c r="B1472" t="s">
        <v>2871</v>
      </c>
      <c r="C1472" t="s">
        <v>2872</v>
      </c>
      <c r="D1472" s="29">
        <v>12</v>
      </c>
      <c r="E1472" s="29">
        <v>12</v>
      </c>
      <c r="F1472" s="29">
        <v>0.33700000000000002</v>
      </c>
      <c r="G1472">
        <v>4.0439999999999996</v>
      </c>
    </row>
    <row r="1473" spans="1:7" customFormat="1" hidden="1" x14ac:dyDescent="0.25">
      <c r="A1473" t="s">
        <v>6</v>
      </c>
      <c r="B1473" t="s">
        <v>2873</v>
      </c>
      <c r="C1473" t="s">
        <v>2874</v>
      </c>
      <c r="D1473" s="29">
        <v>10</v>
      </c>
      <c r="E1473" s="29">
        <v>10</v>
      </c>
      <c r="F1473" s="29">
        <v>0.36799999999999999</v>
      </c>
      <c r="G1473">
        <v>3.68</v>
      </c>
    </row>
    <row r="1474" spans="1:7" customFormat="1" hidden="1" x14ac:dyDescent="0.25">
      <c r="A1474" t="s">
        <v>6</v>
      </c>
      <c r="B1474" t="s">
        <v>2875</v>
      </c>
      <c r="C1474" t="s">
        <v>2876</v>
      </c>
      <c r="D1474" s="29">
        <v>6</v>
      </c>
      <c r="E1474" s="29">
        <v>6</v>
      </c>
      <c r="F1474" s="29">
        <v>0.371</v>
      </c>
      <c r="G1474">
        <v>2.226</v>
      </c>
    </row>
    <row r="1475" spans="1:7" customFormat="1" hidden="1" x14ac:dyDescent="0.25">
      <c r="A1475" t="s">
        <v>6</v>
      </c>
      <c r="B1475" t="s">
        <v>2877</v>
      </c>
      <c r="C1475" t="s">
        <v>2878</v>
      </c>
      <c r="D1475" s="29">
        <v>10</v>
      </c>
      <c r="E1475" s="29">
        <v>10</v>
      </c>
      <c r="F1475" s="29">
        <v>0.185</v>
      </c>
      <c r="G1475">
        <v>1.85</v>
      </c>
    </row>
    <row r="1476" spans="1:7" customFormat="1" hidden="1" x14ac:dyDescent="0.25">
      <c r="A1476" t="s">
        <v>6</v>
      </c>
      <c r="B1476" t="s">
        <v>2879</v>
      </c>
      <c r="C1476" t="s">
        <v>2880</v>
      </c>
      <c r="D1476" s="29">
        <v>10</v>
      </c>
      <c r="E1476" s="29">
        <v>10</v>
      </c>
      <c r="F1476" s="29">
        <v>0.184</v>
      </c>
      <c r="G1476">
        <v>1.84</v>
      </c>
    </row>
    <row r="1477" spans="1:7" customFormat="1" hidden="1" x14ac:dyDescent="0.25">
      <c r="A1477" t="s">
        <v>6</v>
      </c>
      <c r="B1477" t="s">
        <v>2881</v>
      </c>
      <c r="C1477" t="s">
        <v>2882</v>
      </c>
      <c r="D1477" s="29">
        <v>9</v>
      </c>
      <c r="E1477" s="29">
        <v>9</v>
      </c>
      <c r="F1477" s="29">
        <v>0.18099999999999999</v>
      </c>
      <c r="G1477">
        <v>1.629</v>
      </c>
    </row>
    <row r="1478" spans="1:7" customFormat="1" hidden="1" x14ac:dyDescent="0.25">
      <c r="A1478" t="s">
        <v>6</v>
      </c>
      <c r="B1478" t="s">
        <v>2883</v>
      </c>
      <c r="C1478" t="s">
        <v>2884</v>
      </c>
      <c r="D1478" s="29">
        <v>9</v>
      </c>
      <c r="E1478" s="29">
        <v>9</v>
      </c>
      <c r="F1478" s="29">
        <v>0.186</v>
      </c>
      <c r="G1478">
        <v>1.6739999999999999</v>
      </c>
    </row>
    <row r="1479" spans="1:7" customFormat="1" hidden="1" x14ac:dyDescent="0.25">
      <c r="A1479" t="s">
        <v>6</v>
      </c>
      <c r="B1479" t="s">
        <v>2885</v>
      </c>
      <c r="C1479" t="s">
        <v>2886</v>
      </c>
      <c r="D1479" s="29">
        <v>14</v>
      </c>
      <c r="E1479" s="29">
        <v>14</v>
      </c>
      <c r="F1479" s="29">
        <v>0.187</v>
      </c>
      <c r="G1479">
        <v>2.6179999999999999</v>
      </c>
    </row>
    <row r="1480" spans="1:7" customFormat="1" hidden="1" x14ac:dyDescent="0.25">
      <c r="A1480" t="s">
        <v>6</v>
      </c>
      <c r="B1480" t="s">
        <v>2887</v>
      </c>
      <c r="C1480" t="s">
        <v>2888</v>
      </c>
      <c r="D1480" s="29">
        <v>12</v>
      </c>
      <c r="E1480" s="29">
        <v>12</v>
      </c>
      <c r="F1480" s="29">
        <v>0.19</v>
      </c>
      <c r="G1480">
        <v>2.2799999999999998</v>
      </c>
    </row>
    <row r="1481" spans="1:7" customFormat="1" hidden="1" x14ac:dyDescent="0.25">
      <c r="A1481" t="s">
        <v>6</v>
      </c>
      <c r="B1481" t="s">
        <v>2889</v>
      </c>
      <c r="C1481" t="s">
        <v>2890</v>
      </c>
      <c r="D1481" s="29">
        <v>19</v>
      </c>
      <c r="E1481" s="29">
        <v>19</v>
      </c>
      <c r="F1481" s="29">
        <v>0.19500000000000001</v>
      </c>
      <c r="G1481">
        <v>3.7050000000000001</v>
      </c>
    </row>
    <row r="1482" spans="1:7" customFormat="1" hidden="1" x14ac:dyDescent="0.25">
      <c r="A1482" t="s">
        <v>6</v>
      </c>
      <c r="B1482" t="s">
        <v>2891</v>
      </c>
      <c r="C1482" t="s">
        <v>2892</v>
      </c>
      <c r="D1482" s="29">
        <v>3</v>
      </c>
      <c r="E1482" s="29">
        <v>3</v>
      </c>
      <c r="F1482" s="29">
        <v>0.18099999999999999</v>
      </c>
      <c r="G1482">
        <v>0.54300000000000004</v>
      </c>
    </row>
    <row r="1483" spans="1:7" customFormat="1" hidden="1" x14ac:dyDescent="0.25">
      <c r="A1483" t="s">
        <v>6</v>
      </c>
      <c r="B1483" t="s">
        <v>2893</v>
      </c>
      <c r="C1483" t="s">
        <v>2894</v>
      </c>
      <c r="D1483" s="29">
        <v>8</v>
      </c>
      <c r="E1483" s="29">
        <v>8</v>
      </c>
      <c r="F1483" s="29">
        <v>0.439</v>
      </c>
      <c r="G1483">
        <v>3.512</v>
      </c>
    </row>
    <row r="1484" spans="1:7" customFormat="1" hidden="1" x14ac:dyDescent="0.25">
      <c r="A1484" t="s">
        <v>6</v>
      </c>
      <c r="B1484" t="s">
        <v>2895</v>
      </c>
      <c r="C1484" t="s">
        <v>2896</v>
      </c>
      <c r="D1484" s="29">
        <v>4</v>
      </c>
      <c r="E1484" s="29">
        <v>4</v>
      </c>
      <c r="F1484" s="29">
        <v>1.129</v>
      </c>
      <c r="G1484">
        <v>4.516</v>
      </c>
    </row>
    <row r="1485" spans="1:7" customFormat="1" hidden="1" x14ac:dyDescent="0.25">
      <c r="A1485" t="s">
        <v>6</v>
      </c>
      <c r="B1485" t="s">
        <v>2897</v>
      </c>
      <c r="C1485" t="s">
        <v>2898</v>
      </c>
      <c r="D1485" s="29">
        <v>10</v>
      </c>
      <c r="E1485" s="29">
        <v>10</v>
      </c>
      <c r="F1485" s="29">
        <v>8.3000000000000004E-2</v>
      </c>
      <c r="G1485">
        <v>0.83</v>
      </c>
    </row>
    <row r="1486" spans="1:7" customFormat="1" hidden="1" x14ac:dyDescent="0.25">
      <c r="A1486" t="s">
        <v>6</v>
      </c>
      <c r="B1486" t="s">
        <v>2899</v>
      </c>
      <c r="C1486" t="s">
        <v>2900</v>
      </c>
      <c r="D1486" s="29">
        <v>13</v>
      </c>
      <c r="E1486" s="29">
        <v>13</v>
      </c>
      <c r="F1486" s="29">
        <v>3.5999999999999997E-2</v>
      </c>
      <c r="G1486">
        <v>0.46800000000000003</v>
      </c>
    </row>
    <row r="1487" spans="1:7" customFormat="1" hidden="1" x14ac:dyDescent="0.25">
      <c r="A1487" t="s">
        <v>6</v>
      </c>
      <c r="B1487" t="s">
        <v>2901</v>
      </c>
      <c r="C1487" t="s">
        <v>2902</v>
      </c>
      <c r="D1487" s="29">
        <v>12</v>
      </c>
      <c r="E1487" s="29">
        <v>12</v>
      </c>
      <c r="F1487" s="29">
        <v>3.5000000000000003E-2</v>
      </c>
      <c r="G1487">
        <v>0.42</v>
      </c>
    </row>
    <row r="1488" spans="1:7" customFormat="1" hidden="1" x14ac:dyDescent="0.25">
      <c r="A1488" t="s">
        <v>6</v>
      </c>
      <c r="B1488" t="s">
        <v>2903</v>
      </c>
      <c r="C1488" t="s">
        <v>2904</v>
      </c>
      <c r="D1488" s="29">
        <v>13</v>
      </c>
      <c r="E1488" s="29">
        <v>13</v>
      </c>
      <c r="F1488" s="29">
        <v>3.5000000000000003E-2</v>
      </c>
      <c r="G1488">
        <v>0.45500000000000002</v>
      </c>
    </row>
    <row r="1489" spans="1:7" customFormat="1" hidden="1" x14ac:dyDescent="0.25">
      <c r="A1489" t="s">
        <v>6</v>
      </c>
      <c r="B1489" t="s">
        <v>2905</v>
      </c>
      <c r="C1489" t="s">
        <v>2906</v>
      </c>
      <c r="D1489" s="29">
        <v>5</v>
      </c>
      <c r="E1489" s="29">
        <v>5</v>
      </c>
      <c r="F1489" s="29">
        <v>3.9E-2</v>
      </c>
      <c r="G1489">
        <v>0.19500000000000001</v>
      </c>
    </row>
    <row r="1490" spans="1:7" customFormat="1" hidden="1" x14ac:dyDescent="0.25">
      <c r="A1490" t="s">
        <v>6</v>
      </c>
      <c r="B1490" t="s">
        <v>2907</v>
      </c>
      <c r="C1490" t="s">
        <v>2908</v>
      </c>
      <c r="D1490" s="29">
        <v>2</v>
      </c>
      <c r="E1490" s="29">
        <v>2</v>
      </c>
      <c r="F1490" s="29">
        <v>0.04</v>
      </c>
      <c r="G1490">
        <v>0.08</v>
      </c>
    </row>
    <row r="1491" spans="1:7" customFormat="1" hidden="1" x14ac:dyDescent="0.25">
      <c r="A1491" t="s">
        <v>6</v>
      </c>
      <c r="B1491" t="s">
        <v>2909</v>
      </c>
      <c r="C1491" t="s">
        <v>2910</v>
      </c>
      <c r="D1491" s="29">
        <v>4</v>
      </c>
      <c r="E1491" s="29">
        <v>4</v>
      </c>
      <c r="F1491" s="29">
        <v>4.1000000000000002E-2</v>
      </c>
      <c r="G1491">
        <v>0.16400000000000001</v>
      </c>
    </row>
    <row r="1492" spans="1:7" customFormat="1" hidden="1" x14ac:dyDescent="0.25">
      <c r="A1492" t="s">
        <v>6</v>
      </c>
      <c r="B1492" t="s">
        <v>2911</v>
      </c>
      <c r="C1492" t="s">
        <v>2912</v>
      </c>
      <c r="D1492" s="29">
        <v>3</v>
      </c>
      <c r="E1492" s="29">
        <v>3</v>
      </c>
      <c r="F1492" s="29">
        <v>4.2999999999999997E-2</v>
      </c>
      <c r="G1492">
        <v>0.129</v>
      </c>
    </row>
    <row r="1493" spans="1:7" customFormat="1" hidden="1" x14ac:dyDescent="0.25">
      <c r="A1493" t="s">
        <v>6</v>
      </c>
      <c r="B1493" t="s">
        <v>2913</v>
      </c>
      <c r="C1493" t="s">
        <v>2914</v>
      </c>
      <c r="D1493" s="29">
        <v>24</v>
      </c>
      <c r="E1493" s="29">
        <v>24</v>
      </c>
      <c r="F1493" s="29">
        <v>4.7E-2</v>
      </c>
      <c r="G1493">
        <v>1.1279999999999999</v>
      </c>
    </row>
    <row r="1494" spans="1:7" customFormat="1" hidden="1" x14ac:dyDescent="0.25">
      <c r="A1494" t="s">
        <v>6</v>
      </c>
      <c r="B1494" t="s">
        <v>2915</v>
      </c>
      <c r="C1494" t="s">
        <v>2916</v>
      </c>
      <c r="D1494" s="29">
        <v>23</v>
      </c>
      <c r="E1494" s="29">
        <v>23</v>
      </c>
      <c r="F1494" s="29">
        <v>4.9000000000000002E-2</v>
      </c>
      <c r="G1494">
        <v>1.127</v>
      </c>
    </row>
    <row r="1495" spans="1:7" customFormat="1" hidden="1" x14ac:dyDescent="0.25">
      <c r="A1495" t="s">
        <v>6</v>
      </c>
      <c r="B1495" t="s">
        <v>2917</v>
      </c>
      <c r="C1495" t="s">
        <v>2918</v>
      </c>
      <c r="D1495" s="29">
        <v>5</v>
      </c>
      <c r="E1495" s="29">
        <v>5</v>
      </c>
      <c r="F1495" s="29">
        <v>4.5999999999999999E-2</v>
      </c>
      <c r="G1495">
        <v>0.23</v>
      </c>
    </row>
    <row r="1496" spans="1:7" customFormat="1" hidden="1" x14ac:dyDescent="0.25">
      <c r="A1496" t="s">
        <v>6</v>
      </c>
      <c r="B1496" t="s">
        <v>2919</v>
      </c>
      <c r="C1496" t="s">
        <v>2920</v>
      </c>
      <c r="D1496" s="29">
        <v>51</v>
      </c>
      <c r="E1496" s="29">
        <v>51</v>
      </c>
      <c r="F1496" s="29">
        <v>5.0999999999999997E-2</v>
      </c>
      <c r="G1496">
        <v>2.601</v>
      </c>
    </row>
    <row r="1497" spans="1:7" customFormat="1" hidden="1" x14ac:dyDescent="0.25">
      <c r="A1497" t="s">
        <v>6</v>
      </c>
      <c r="B1497" t="s">
        <v>2921</v>
      </c>
      <c r="C1497" t="s">
        <v>2922</v>
      </c>
      <c r="D1497" s="29">
        <v>37</v>
      </c>
      <c r="E1497" s="29">
        <v>37</v>
      </c>
      <c r="F1497" s="29">
        <v>5.1999999999999998E-2</v>
      </c>
      <c r="G1497">
        <v>1.9239999999999999</v>
      </c>
    </row>
    <row r="1498" spans="1:7" customFormat="1" hidden="1" x14ac:dyDescent="0.25">
      <c r="A1498" t="s">
        <v>6</v>
      </c>
      <c r="B1498" t="s">
        <v>2923</v>
      </c>
      <c r="C1498" t="s">
        <v>2924</v>
      </c>
      <c r="D1498" s="29">
        <v>10</v>
      </c>
      <c r="E1498" s="29">
        <v>10</v>
      </c>
      <c r="F1498" s="29">
        <v>5.7000000000000002E-2</v>
      </c>
      <c r="G1498">
        <v>0.56999999999999995</v>
      </c>
    </row>
    <row r="1499" spans="1:7" customFormat="1" hidden="1" x14ac:dyDescent="0.25">
      <c r="A1499" t="s">
        <v>6</v>
      </c>
      <c r="B1499" t="s">
        <v>2925</v>
      </c>
      <c r="C1499" t="s">
        <v>2926</v>
      </c>
      <c r="D1499" s="29">
        <v>7</v>
      </c>
      <c r="E1499" s="29">
        <v>7</v>
      </c>
      <c r="F1499" s="29">
        <v>5.8000000000000003E-2</v>
      </c>
      <c r="G1499">
        <v>0.40600000000000003</v>
      </c>
    </row>
    <row r="1500" spans="1:7" customFormat="1" hidden="1" x14ac:dyDescent="0.25">
      <c r="A1500" t="s">
        <v>6</v>
      </c>
      <c r="B1500" t="s">
        <v>2927</v>
      </c>
      <c r="C1500" t="s">
        <v>2928</v>
      </c>
      <c r="D1500" s="29">
        <v>26</v>
      </c>
      <c r="E1500" s="29">
        <v>26</v>
      </c>
      <c r="F1500" s="29">
        <v>5.7000000000000002E-2</v>
      </c>
      <c r="G1500">
        <v>1.482</v>
      </c>
    </row>
    <row r="1501" spans="1:7" customFormat="1" hidden="1" x14ac:dyDescent="0.25">
      <c r="A1501" t="s">
        <v>6</v>
      </c>
      <c r="B1501" t="s">
        <v>2929</v>
      </c>
      <c r="C1501" t="s">
        <v>2930</v>
      </c>
      <c r="D1501" s="29">
        <v>16</v>
      </c>
      <c r="E1501" s="29">
        <v>16</v>
      </c>
      <c r="F1501" s="29">
        <v>5.8999999999999997E-2</v>
      </c>
      <c r="G1501">
        <v>0.94399999999999995</v>
      </c>
    </row>
    <row r="1502" spans="1:7" customFormat="1" hidden="1" x14ac:dyDescent="0.25">
      <c r="A1502" t="s">
        <v>6</v>
      </c>
      <c r="B1502" t="s">
        <v>2931</v>
      </c>
      <c r="C1502" t="s">
        <v>2932</v>
      </c>
      <c r="D1502" s="29">
        <v>6</v>
      </c>
      <c r="E1502" s="29">
        <v>6</v>
      </c>
      <c r="F1502" s="29">
        <v>0</v>
      </c>
      <c r="G1502">
        <v>0</v>
      </c>
    </row>
    <row r="1503" spans="1:7" customFormat="1" hidden="1" x14ac:dyDescent="0.25">
      <c r="A1503" t="s">
        <v>6</v>
      </c>
      <c r="B1503" t="s">
        <v>2933</v>
      </c>
      <c r="C1503" t="s">
        <v>2934</v>
      </c>
      <c r="D1503" s="29">
        <v>15</v>
      </c>
      <c r="E1503" s="29">
        <v>15</v>
      </c>
      <c r="F1503" s="29">
        <v>6.2E-2</v>
      </c>
      <c r="G1503">
        <v>0.93</v>
      </c>
    </row>
    <row r="1504" spans="1:7" customFormat="1" hidden="1" x14ac:dyDescent="0.25">
      <c r="A1504" t="s">
        <v>6</v>
      </c>
      <c r="B1504" t="s">
        <v>2935</v>
      </c>
      <c r="C1504" t="s">
        <v>2936</v>
      </c>
      <c r="D1504" s="29">
        <v>1</v>
      </c>
      <c r="E1504" s="29">
        <v>1</v>
      </c>
      <c r="F1504" s="29">
        <v>7.0000000000000007E-2</v>
      </c>
      <c r="G1504">
        <v>7.0000000000000007E-2</v>
      </c>
    </row>
    <row r="1505" spans="1:7" customFormat="1" hidden="1" x14ac:dyDescent="0.25">
      <c r="A1505" t="s">
        <v>6</v>
      </c>
      <c r="B1505" t="s">
        <v>2937</v>
      </c>
      <c r="C1505" t="s">
        <v>2938</v>
      </c>
      <c r="D1505" s="29">
        <v>5</v>
      </c>
      <c r="E1505" s="29">
        <v>5</v>
      </c>
      <c r="F1505" s="29">
        <v>0</v>
      </c>
      <c r="G1505">
        <v>0</v>
      </c>
    </row>
    <row r="1506" spans="1:7" customFormat="1" hidden="1" x14ac:dyDescent="0.25">
      <c r="A1506" t="s">
        <v>6</v>
      </c>
      <c r="B1506" t="s">
        <v>2939</v>
      </c>
      <c r="C1506" t="s">
        <v>2940</v>
      </c>
      <c r="D1506" s="29">
        <v>1</v>
      </c>
      <c r="E1506" s="29">
        <v>1</v>
      </c>
      <c r="F1506" s="29">
        <v>0.06</v>
      </c>
      <c r="G1506">
        <v>0.06</v>
      </c>
    </row>
    <row r="1507" spans="1:7" customFormat="1" hidden="1" x14ac:dyDescent="0.25">
      <c r="A1507" t="s">
        <v>6</v>
      </c>
      <c r="B1507" t="s">
        <v>2941</v>
      </c>
      <c r="C1507" t="s">
        <v>2942</v>
      </c>
      <c r="D1507" s="29">
        <v>20</v>
      </c>
      <c r="E1507" s="29">
        <v>20</v>
      </c>
      <c r="F1507" s="29">
        <v>6.9000000000000006E-2</v>
      </c>
      <c r="G1507">
        <v>1.38</v>
      </c>
    </row>
    <row r="1508" spans="1:7" customFormat="1" hidden="1" x14ac:dyDescent="0.25">
      <c r="A1508" t="s">
        <v>6</v>
      </c>
      <c r="B1508" t="s">
        <v>2943</v>
      </c>
      <c r="C1508" t="s">
        <v>2944</v>
      </c>
      <c r="D1508" s="29">
        <v>14</v>
      </c>
      <c r="E1508" s="29">
        <v>14</v>
      </c>
      <c r="F1508" s="29">
        <v>7.6999999999999999E-2</v>
      </c>
      <c r="G1508">
        <v>1.0780000000000001</v>
      </c>
    </row>
    <row r="1509" spans="1:7" customFormat="1" hidden="1" x14ac:dyDescent="0.25">
      <c r="A1509" t="s">
        <v>6</v>
      </c>
      <c r="B1509" t="s">
        <v>2945</v>
      </c>
      <c r="C1509" t="s">
        <v>2946</v>
      </c>
      <c r="D1509" s="29">
        <v>6</v>
      </c>
      <c r="E1509" s="29">
        <v>6</v>
      </c>
      <c r="F1509" s="29">
        <v>7.5999999999999998E-2</v>
      </c>
      <c r="G1509">
        <v>0.45600000000000002</v>
      </c>
    </row>
    <row r="1510" spans="1:7" customFormat="1" hidden="1" x14ac:dyDescent="0.25">
      <c r="A1510" t="s">
        <v>6</v>
      </c>
      <c r="B1510" t="s">
        <v>2947</v>
      </c>
      <c r="C1510" t="s">
        <v>2948</v>
      </c>
      <c r="D1510" s="29">
        <v>12</v>
      </c>
      <c r="E1510" s="29">
        <v>12</v>
      </c>
      <c r="F1510" s="29">
        <v>8.1000000000000003E-2</v>
      </c>
      <c r="G1510">
        <v>0.97199999999999998</v>
      </c>
    </row>
    <row r="1511" spans="1:7" customFormat="1" hidden="1" x14ac:dyDescent="0.25">
      <c r="A1511" t="s">
        <v>6</v>
      </c>
      <c r="B1511" t="s">
        <v>2949</v>
      </c>
      <c r="C1511" t="s">
        <v>2950</v>
      </c>
      <c r="D1511" s="29">
        <v>17</v>
      </c>
      <c r="E1511" s="29">
        <v>17</v>
      </c>
      <c r="F1511" s="29">
        <v>8.2000000000000003E-2</v>
      </c>
      <c r="G1511">
        <v>1.3939999999999999</v>
      </c>
    </row>
    <row r="1512" spans="1:7" customFormat="1" hidden="1" x14ac:dyDescent="0.25">
      <c r="A1512" t="s">
        <v>6</v>
      </c>
      <c r="B1512" t="s">
        <v>2951</v>
      </c>
      <c r="C1512" t="s">
        <v>2952</v>
      </c>
      <c r="D1512" s="29">
        <v>3</v>
      </c>
      <c r="E1512" s="29">
        <v>3</v>
      </c>
      <c r="F1512" s="29">
        <v>9.5000000000000001E-2</v>
      </c>
      <c r="G1512">
        <v>0.28499999999999998</v>
      </c>
    </row>
    <row r="1513" spans="1:7" customFormat="1" hidden="1" x14ac:dyDescent="0.25">
      <c r="A1513" t="s">
        <v>6</v>
      </c>
      <c r="B1513" t="s">
        <v>2953</v>
      </c>
      <c r="C1513" t="s">
        <v>2954</v>
      </c>
      <c r="D1513" s="29">
        <v>1</v>
      </c>
      <c r="E1513" s="29">
        <v>1</v>
      </c>
      <c r="F1513" s="29">
        <v>0.112</v>
      </c>
      <c r="G1513">
        <v>0.112</v>
      </c>
    </row>
    <row r="1514" spans="1:7" customFormat="1" hidden="1" x14ac:dyDescent="0.25">
      <c r="A1514" t="s">
        <v>6</v>
      </c>
      <c r="B1514" t="s">
        <v>2955</v>
      </c>
      <c r="C1514" t="s">
        <v>2956</v>
      </c>
      <c r="D1514" s="29">
        <v>1</v>
      </c>
      <c r="E1514" s="29">
        <v>1</v>
      </c>
      <c r="F1514" s="29">
        <v>0.48</v>
      </c>
      <c r="G1514">
        <v>0.48</v>
      </c>
    </row>
    <row r="1515" spans="1:7" customFormat="1" hidden="1" x14ac:dyDescent="0.25">
      <c r="A1515" t="s">
        <v>6</v>
      </c>
      <c r="B1515" t="s">
        <v>2957</v>
      </c>
      <c r="C1515" t="s">
        <v>2958</v>
      </c>
      <c r="D1515" s="29">
        <v>16</v>
      </c>
      <c r="E1515" s="29">
        <v>16</v>
      </c>
      <c r="F1515" s="29">
        <v>6.7000000000000004E-2</v>
      </c>
      <c r="G1515">
        <v>1.0720000000000001</v>
      </c>
    </row>
    <row r="1516" spans="1:7" customFormat="1" hidden="1" x14ac:dyDescent="0.25">
      <c r="A1516" t="s">
        <v>6</v>
      </c>
      <c r="B1516" t="s">
        <v>2959</v>
      </c>
      <c r="C1516" t="s">
        <v>2960</v>
      </c>
      <c r="D1516" s="29">
        <v>6</v>
      </c>
      <c r="E1516" s="29">
        <v>6</v>
      </c>
      <c r="F1516" s="29">
        <v>0.76</v>
      </c>
      <c r="G1516">
        <v>4.5599999999999996</v>
      </c>
    </row>
    <row r="1517" spans="1:7" customFormat="1" hidden="1" x14ac:dyDescent="0.25">
      <c r="A1517" t="s">
        <v>6</v>
      </c>
      <c r="B1517" t="s">
        <v>2961</v>
      </c>
      <c r="C1517" t="s">
        <v>2962</v>
      </c>
      <c r="D1517" s="29">
        <v>10</v>
      </c>
      <c r="E1517" s="29">
        <v>10</v>
      </c>
      <c r="F1517" s="29">
        <v>0.78</v>
      </c>
      <c r="G1517">
        <v>7.8</v>
      </c>
    </row>
    <row r="1518" spans="1:7" customFormat="1" hidden="1" x14ac:dyDescent="0.25">
      <c r="A1518" t="s">
        <v>6</v>
      </c>
      <c r="B1518" t="s">
        <v>2963</v>
      </c>
      <c r="C1518" t="s">
        <v>2964</v>
      </c>
      <c r="D1518" s="29">
        <v>4</v>
      </c>
      <c r="E1518" s="29">
        <v>4</v>
      </c>
      <c r="F1518" s="29">
        <v>0</v>
      </c>
      <c r="G1518">
        <v>0</v>
      </c>
    </row>
    <row r="1519" spans="1:7" customFormat="1" hidden="1" x14ac:dyDescent="0.25">
      <c r="A1519" t="s">
        <v>6</v>
      </c>
      <c r="B1519" t="s">
        <v>2965</v>
      </c>
      <c r="C1519" t="s">
        <v>2966</v>
      </c>
      <c r="D1519" s="29">
        <v>15</v>
      </c>
      <c r="E1519" s="29">
        <v>15</v>
      </c>
      <c r="F1519" s="29">
        <v>7.8E-2</v>
      </c>
      <c r="G1519">
        <v>1.17</v>
      </c>
    </row>
    <row r="1520" spans="1:7" customFormat="1" hidden="1" x14ac:dyDescent="0.25">
      <c r="A1520" t="s">
        <v>6</v>
      </c>
      <c r="B1520" t="s">
        <v>2967</v>
      </c>
      <c r="C1520" t="s">
        <v>2968</v>
      </c>
      <c r="D1520" s="29">
        <v>4</v>
      </c>
      <c r="E1520" s="29">
        <v>4</v>
      </c>
      <c r="F1520" s="29">
        <v>0.95</v>
      </c>
      <c r="G1520">
        <v>3.8</v>
      </c>
    </row>
    <row r="1521" spans="1:7" customFormat="1" hidden="1" x14ac:dyDescent="0.25">
      <c r="A1521" t="s">
        <v>6</v>
      </c>
      <c r="B1521" t="s">
        <v>2969</v>
      </c>
      <c r="C1521" t="s">
        <v>2970</v>
      </c>
      <c r="D1521" s="29">
        <v>4</v>
      </c>
      <c r="E1521" s="29">
        <v>4</v>
      </c>
      <c r="F1521" s="29">
        <v>0.93</v>
      </c>
      <c r="G1521">
        <v>3.72</v>
      </c>
    </row>
    <row r="1522" spans="1:7" customFormat="1" hidden="1" x14ac:dyDescent="0.25">
      <c r="A1522" t="s">
        <v>6</v>
      </c>
      <c r="B1522" t="s">
        <v>2971</v>
      </c>
      <c r="C1522" t="s">
        <v>2972</v>
      </c>
      <c r="D1522" s="29">
        <v>1</v>
      </c>
      <c r="E1522" s="29">
        <v>1</v>
      </c>
      <c r="F1522" s="29">
        <v>0.93</v>
      </c>
      <c r="G1522">
        <v>0.93</v>
      </c>
    </row>
    <row r="1523" spans="1:7" customFormat="1" hidden="1" x14ac:dyDescent="0.25">
      <c r="A1523" t="s">
        <v>6</v>
      </c>
      <c r="B1523" t="s">
        <v>2973</v>
      </c>
      <c r="C1523" t="s">
        <v>2974</v>
      </c>
      <c r="D1523" s="29">
        <v>6</v>
      </c>
      <c r="E1523" s="29">
        <v>6</v>
      </c>
      <c r="F1523" s="29">
        <v>9.6000000000000002E-2</v>
      </c>
      <c r="G1523">
        <v>0.57599999999999996</v>
      </c>
    </row>
    <row r="1524" spans="1:7" customFormat="1" hidden="1" x14ac:dyDescent="0.25">
      <c r="A1524" t="s">
        <v>6</v>
      </c>
      <c r="B1524" t="s">
        <v>2975</v>
      </c>
      <c r="C1524" t="s">
        <v>2976</v>
      </c>
      <c r="D1524" s="29">
        <v>8</v>
      </c>
      <c r="E1524" s="29">
        <v>8</v>
      </c>
      <c r="F1524" s="29">
        <v>8.8999999999999996E-2</v>
      </c>
      <c r="G1524">
        <v>0.71199999999999997</v>
      </c>
    </row>
    <row r="1525" spans="1:7" customFormat="1" hidden="1" x14ac:dyDescent="0.25">
      <c r="A1525" t="s">
        <v>6</v>
      </c>
      <c r="B1525" t="s">
        <v>2977</v>
      </c>
      <c r="C1525" t="s">
        <v>2978</v>
      </c>
      <c r="D1525" s="29">
        <v>19</v>
      </c>
      <c r="E1525" s="29">
        <v>19</v>
      </c>
      <c r="F1525" s="29">
        <v>9.2999999999999999E-2</v>
      </c>
      <c r="G1525">
        <v>1.7669999999999999</v>
      </c>
    </row>
    <row r="1526" spans="1:7" customFormat="1" hidden="1" x14ac:dyDescent="0.25">
      <c r="A1526" t="s">
        <v>6</v>
      </c>
      <c r="B1526" t="s">
        <v>2979</v>
      </c>
      <c r="C1526" t="s">
        <v>2980</v>
      </c>
      <c r="D1526" s="29">
        <v>5</v>
      </c>
      <c r="E1526" s="29">
        <v>5</v>
      </c>
      <c r="F1526" s="29">
        <v>9.4E-2</v>
      </c>
      <c r="G1526">
        <v>0.47</v>
      </c>
    </row>
    <row r="1527" spans="1:7" customFormat="1" hidden="1" x14ac:dyDescent="0.25">
      <c r="A1527" t="s">
        <v>6</v>
      </c>
      <c r="B1527" t="s">
        <v>2983</v>
      </c>
      <c r="C1527" t="s">
        <v>2984</v>
      </c>
      <c r="D1527" s="29">
        <v>3</v>
      </c>
      <c r="E1527" s="29">
        <v>3</v>
      </c>
      <c r="F1527" s="29">
        <v>9.8000000000000004E-2</v>
      </c>
      <c r="G1527">
        <v>0.29399999999999998</v>
      </c>
    </row>
    <row r="1528" spans="1:7" customFormat="1" hidden="1" x14ac:dyDescent="0.25">
      <c r="A1528" t="s">
        <v>6</v>
      </c>
      <c r="B1528" t="s">
        <v>2985</v>
      </c>
      <c r="C1528" t="s">
        <v>2986</v>
      </c>
      <c r="D1528" s="29">
        <v>5</v>
      </c>
      <c r="E1528" s="29">
        <v>5</v>
      </c>
      <c r="F1528" s="29">
        <v>0.112</v>
      </c>
      <c r="G1528">
        <v>0.56000000000000005</v>
      </c>
    </row>
    <row r="1529" spans="1:7" customFormat="1" hidden="1" x14ac:dyDescent="0.25">
      <c r="A1529" t="s">
        <v>6</v>
      </c>
      <c r="B1529" t="s">
        <v>2987</v>
      </c>
      <c r="C1529" t="s">
        <v>2988</v>
      </c>
      <c r="D1529" s="29">
        <v>15</v>
      </c>
      <c r="E1529" s="29">
        <v>15</v>
      </c>
      <c r="F1529" s="29">
        <v>0.124</v>
      </c>
      <c r="G1529">
        <v>1.86</v>
      </c>
    </row>
    <row r="1530" spans="1:7" customFormat="1" hidden="1" x14ac:dyDescent="0.25">
      <c r="A1530" t="s">
        <v>6</v>
      </c>
      <c r="B1530" t="s">
        <v>2991</v>
      </c>
      <c r="C1530" t="s">
        <v>2992</v>
      </c>
      <c r="D1530" s="29">
        <v>3</v>
      </c>
      <c r="E1530" s="29">
        <v>3</v>
      </c>
      <c r="F1530" s="29">
        <v>0.14699999999999999</v>
      </c>
      <c r="G1530">
        <v>0.441</v>
      </c>
    </row>
    <row r="1531" spans="1:7" customFormat="1" hidden="1" x14ac:dyDescent="0.25">
      <c r="A1531" t="s">
        <v>6</v>
      </c>
      <c r="B1531" t="s">
        <v>2993</v>
      </c>
      <c r="C1531" t="s">
        <v>2994</v>
      </c>
      <c r="D1531" s="29">
        <v>1</v>
      </c>
      <c r="E1531" s="29">
        <v>1</v>
      </c>
      <c r="F1531" s="29">
        <v>0</v>
      </c>
      <c r="G1531">
        <v>0</v>
      </c>
    </row>
    <row r="1532" spans="1:7" customFormat="1" hidden="1" x14ac:dyDescent="0.25">
      <c r="A1532" t="s">
        <v>6</v>
      </c>
      <c r="B1532" t="s">
        <v>2995</v>
      </c>
      <c r="C1532" t="s">
        <v>2996</v>
      </c>
      <c r="D1532" s="29">
        <v>21</v>
      </c>
      <c r="E1532" s="29">
        <v>21</v>
      </c>
      <c r="F1532" s="29">
        <v>0.154</v>
      </c>
      <c r="G1532">
        <v>3.234</v>
      </c>
    </row>
    <row r="1533" spans="1:7" customFormat="1" hidden="1" x14ac:dyDescent="0.25">
      <c r="A1533" t="s">
        <v>6</v>
      </c>
      <c r="B1533" t="s">
        <v>2997</v>
      </c>
      <c r="C1533" t="s">
        <v>2998</v>
      </c>
      <c r="D1533" s="29">
        <v>6</v>
      </c>
      <c r="E1533" s="29">
        <v>6</v>
      </c>
      <c r="F1533" s="29">
        <v>0.17</v>
      </c>
      <c r="G1533">
        <v>1.02</v>
      </c>
    </row>
    <row r="1534" spans="1:7" customFormat="1" hidden="1" x14ac:dyDescent="0.25">
      <c r="A1534" t="s">
        <v>6</v>
      </c>
      <c r="B1534" t="s">
        <v>2999</v>
      </c>
      <c r="C1534" t="s">
        <v>3000</v>
      </c>
      <c r="D1534" s="29">
        <v>2</v>
      </c>
      <c r="E1534" s="29">
        <v>2</v>
      </c>
      <c r="F1534" s="29">
        <v>0.17100000000000001</v>
      </c>
      <c r="G1534">
        <v>0.34200000000000003</v>
      </c>
    </row>
    <row r="1535" spans="1:7" customFormat="1" hidden="1" x14ac:dyDescent="0.25">
      <c r="A1535" t="s">
        <v>6</v>
      </c>
      <c r="B1535" t="s">
        <v>3001</v>
      </c>
      <c r="C1535" t="s">
        <v>3002</v>
      </c>
      <c r="D1535" s="29">
        <v>21</v>
      </c>
      <c r="E1535" s="29">
        <v>21</v>
      </c>
      <c r="F1535" s="29">
        <v>0.41399999999999998</v>
      </c>
      <c r="G1535">
        <v>8.6940000000000008</v>
      </c>
    </row>
    <row r="1536" spans="1:7" customFormat="1" hidden="1" x14ac:dyDescent="0.25">
      <c r="A1536" t="s">
        <v>6</v>
      </c>
      <c r="B1536" t="s">
        <v>3003</v>
      </c>
      <c r="C1536" t="s">
        <v>3004</v>
      </c>
      <c r="D1536" s="29">
        <v>13</v>
      </c>
      <c r="E1536" s="29">
        <v>13</v>
      </c>
      <c r="F1536" s="29">
        <v>0.16700000000000001</v>
      </c>
      <c r="G1536">
        <v>2.1709999999999998</v>
      </c>
    </row>
    <row r="1537" spans="1:7" customFormat="1" hidden="1" x14ac:dyDescent="0.25">
      <c r="A1537" t="s">
        <v>6</v>
      </c>
      <c r="B1537" t="s">
        <v>3005</v>
      </c>
      <c r="C1537" t="s">
        <v>3006</v>
      </c>
      <c r="D1537" s="29">
        <v>9</v>
      </c>
      <c r="E1537" s="29">
        <v>9</v>
      </c>
      <c r="F1537" s="29">
        <v>0.40600000000000003</v>
      </c>
      <c r="G1537">
        <v>3.6539999999999999</v>
      </c>
    </row>
    <row r="1538" spans="1:7" customFormat="1" hidden="1" x14ac:dyDescent="0.25">
      <c r="A1538" t="s">
        <v>6</v>
      </c>
      <c r="B1538" t="s">
        <v>3007</v>
      </c>
      <c r="C1538" t="s">
        <v>3008</v>
      </c>
      <c r="D1538" s="29">
        <v>12</v>
      </c>
      <c r="E1538" s="29">
        <v>12</v>
      </c>
      <c r="F1538" s="29">
        <v>0.19500000000000001</v>
      </c>
      <c r="G1538">
        <v>2.34</v>
      </c>
    </row>
    <row r="1539" spans="1:7" customFormat="1" hidden="1" x14ac:dyDescent="0.25">
      <c r="A1539" t="s">
        <v>6</v>
      </c>
      <c r="B1539" t="s">
        <v>3009</v>
      </c>
      <c r="C1539" t="s">
        <v>3010</v>
      </c>
      <c r="D1539" s="29">
        <v>10</v>
      </c>
      <c r="E1539" s="29">
        <v>10</v>
      </c>
      <c r="F1539" s="29">
        <v>0.48299999999999998</v>
      </c>
      <c r="G1539">
        <v>4.83</v>
      </c>
    </row>
    <row r="1540" spans="1:7" customFormat="1" hidden="1" x14ac:dyDescent="0.25">
      <c r="A1540" t="s">
        <v>6</v>
      </c>
      <c r="B1540" t="s">
        <v>3011</v>
      </c>
      <c r="C1540" t="s">
        <v>3012</v>
      </c>
      <c r="D1540" s="29">
        <v>7</v>
      </c>
      <c r="E1540" s="29">
        <v>7</v>
      </c>
      <c r="F1540" s="29">
        <v>0.45200000000000001</v>
      </c>
      <c r="G1540">
        <v>3.1640000000000001</v>
      </c>
    </row>
    <row r="1541" spans="1:7" customFormat="1" hidden="1" x14ac:dyDescent="0.25">
      <c r="A1541" t="s">
        <v>6</v>
      </c>
      <c r="B1541" t="s">
        <v>3013</v>
      </c>
      <c r="C1541" t="s">
        <v>3014</v>
      </c>
      <c r="D1541" s="29">
        <v>8</v>
      </c>
      <c r="E1541" s="29">
        <v>8</v>
      </c>
      <c r="F1541" s="29">
        <v>0.20499999999999999</v>
      </c>
      <c r="G1541">
        <v>1.64</v>
      </c>
    </row>
    <row r="1542" spans="1:7" customFormat="1" hidden="1" x14ac:dyDescent="0.25">
      <c r="A1542" t="s">
        <v>6</v>
      </c>
      <c r="B1542" t="s">
        <v>3015</v>
      </c>
      <c r="C1542" t="s">
        <v>3016</v>
      </c>
      <c r="D1542" s="29">
        <v>11</v>
      </c>
      <c r="E1542" s="29">
        <v>11</v>
      </c>
      <c r="F1542" s="29">
        <v>0.24</v>
      </c>
      <c r="G1542">
        <v>2.64</v>
      </c>
    </row>
    <row r="1543" spans="1:7" customFormat="1" hidden="1" x14ac:dyDescent="0.25">
      <c r="A1543" t="s">
        <v>6</v>
      </c>
      <c r="B1543" t="s">
        <v>3017</v>
      </c>
      <c r="C1543" t="s">
        <v>3018</v>
      </c>
      <c r="D1543" s="29">
        <v>10</v>
      </c>
      <c r="E1543" s="29">
        <v>10</v>
      </c>
      <c r="F1543" s="29">
        <v>0.26400000000000001</v>
      </c>
      <c r="G1543">
        <v>2.64</v>
      </c>
    </row>
    <row r="1544" spans="1:7" customFormat="1" hidden="1" x14ac:dyDescent="0.25">
      <c r="A1544" t="s">
        <v>6</v>
      </c>
      <c r="B1544" t="s">
        <v>3019</v>
      </c>
      <c r="C1544" t="s">
        <v>3020</v>
      </c>
      <c r="D1544" s="29">
        <v>1</v>
      </c>
      <c r="E1544" s="29">
        <v>1</v>
      </c>
      <c r="F1544" s="29">
        <v>0.28399999999999997</v>
      </c>
      <c r="G1544">
        <v>0.28399999999999997</v>
      </c>
    </row>
    <row r="1545" spans="1:7" customFormat="1" hidden="1" x14ac:dyDescent="0.25">
      <c r="A1545" t="s">
        <v>6</v>
      </c>
      <c r="B1545" t="s">
        <v>3021</v>
      </c>
      <c r="C1545" t="s">
        <v>3022</v>
      </c>
      <c r="D1545" s="29">
        <v>29</v>
      </c>
      <c r="E1545" s="29">
        <v>29</v>
      </c>
      <c r="F1545" s="29">
        <v>0.127</v>
      </c>
      <c r="G1545">
        <v>3.6829999999999998</v>
      </c>
    </row>
    <row r="1546" spans="1:7" customFormat="1" hidden="1" x14ac:dyDescent="0.25">
      <c r="A1546" t="s">
        <v>6</v>
      </c>
      <c r="B1546" t="s">
        <v>3023</v>
      </c>
      <c r="C1546" t="s">
        <v>3024</v>
      </c>
      <c r="D1546" s="29">
        <v>14</v>
      </c>
      <c r="E1546" s="29">
        <v>14</v>
      </c>
      <c r="F1546" s="29">
        <v>0.13100000000000001</v>
      </c>
      <c r="G1546">
        <v>1.8340000000000001</v>
      </c>
    </row>
    <row r="1547" spans="1:7" customFormat="1" hidden="1" x14ac:dyDescent="0.25">
      <c r="A1547" t="s">
        <v>6</v>
      </c>
      <c r="B1547" t="s">
        <v>3025</v>
      </c>
      <c r="C1547" t="s">
        <v>3026</v>
      </c>
      <c r="D1547" s="29">
        <v>8</v>
      </c>
      <c r="E1547" s="29">
        <v>8</v>
      </c>
      <c r="F1547" s="29">
        <v>0.16800000000000001</v>
      </c>
      <c r="G1547">
        <v>1.3440000000000001</v>
      </c>
    </row>
    <row r="1548" spans="1:7" customFormat="1" hidden="1" x14ac:dyDescent="0.25">
      <c r="A1548" t="s">
        <v>6</v>
      </c>
      <c r="B1548" t="s">
        <v>3027</v>
      </c>
      <c r="C1548" t="s">
        <v>3028</v>
      </c>
      <c r="D1548" s="29">
        <v>10</v>
      </c>
      <c r="E1548" s="29">
        <v>10</v>
      </c>
      <c r="F1548" s="29">
        <v>0.375</v>
      </c>
      <c r="G1548">
        <v>3.75</v>
      </c>
    </row>
    <row r="1549" spans="1:7" customFormat="1" hidden="1" x14ac:dyDescent="0.25">
      <c r="A1549" t="s">
        <v>6</v>
      </c>
      <c r="B1549" t="s">
        <v>3029</v>
      </c>
      <c r="C1549" t="s">
        <v>3030</v>
      </c>
      <c r="D1549" s="29">
        <v>6</v>
      </c>
      <c r="E1549" s="29">
        <v>6</v>
      </c>
      <c r="F1549" s="29">
        <v>0.186</v>
      </c>
      <c r="G1549">
        <v>1.1160000000000001</v>
      </c>
    </row>
    <row r="1550" spans="1:7" customFormat="1" hidden="1" x14ac:dyDescent="0.25">
      <c r="A1550" t="s">
        <v>6</v>
      </c>
      <c r="B1550" t="s">
        <v>3031</v>
      </c>
      <c r="C1550" t="s">
        <v>3032</v>
      </c>
      <c r="D1550" s="29">
        <v>27</v>
      </c>
      <c r="E1550" s="29">
        <v>27</v>
      </c>
      <c r="F1550" s="29">
        <v>0.19500000000000001</v>
      </c>
      <c r="G1550">
        <v>5.2649999999999997</v>
      </c>
    </row>
    <row r="1551" spans="1:7" customFormat="1" hidden="1" x14ac:dyDescent="0.25">
      <c r="A1551" t="s">
        <v>6</v>
      </c>
      <c r="B1551" t="s">
        <v>3033</v>
      </c>
      <c r="C1551" t="s">
        <v>3034</v>
      </c>
      <c r="D1551" s="29">
        <v>7</v>
      </c>
      <c r="E1551" s="29">
        <v>7</v>
      </c>
      <c r="F1551" s="29">
        <v>0.439</v>
      </c>
      <c r="G1551">
        <v>3.073</v>
      </c>
    </row>
    <row r="1552" spans="1:7" customFormat="1" hidden="1" x14ac:dyDescent="0.25">
      <c r="A1552" t="s">
        <v>6</v>
      </c>
      <c r="B1552" t="s">
        <v>3035</v>
      </c>
      <c r="C1552" t="s">
        <v>3036</v>
      </c>
      <c r="D1552" s="29">
        <v>12</v>
      </c>
      <c r="E1552" s="29">
        <v>12</v>
      </c>
      <c r="F1552" s="29">
        <v>0.439</v>
      </c>
      <c r="G1552">
        <v>5.2679999999999998</v>
      </c>
    </row>
    <row r="1553" spans="1:7" customFormat="1" hidden="1" x14ac:dyDescent="0.25">
      <c r="A1553" t="s">
        <v>6</v>
      </c>
      <c r="B1553" t="s">
        <v>3037</v>
      </c>
      <c r="C1553" t="s">
        <v>3038</v>
      </c>
      <c r="D1553" s="29">
        <v>9</v>
      </c>
      <c r="E1553" s="29">
        <v>9</v>
      </c>
      <c r="F1553" s="29">
        <v>0.218</v>
      </c>
      <c r="G1553">
        <v>1.962</v>
      </c>
    </row>
    <row r="1554" spans="1:7" customFormat="1" hidden="1" x14ac:dyDescent="0.25">
      <c r="A1554" t="s">
        <v>6</v>
      </c>
      <c r="B1554" t="s">
        <v>3039</v>
      </c>
      <c r="C1554" t="s">
        <v>3040</v>
      </c>
      <c r="D1554" s="29">
        <v>4</v>
      </c>
      <c r="E1554" s="29">
        <v>4</v>
      </c>
      <c r="F1554" s="29">
        <v>0.224</v>
      </c>
      <c r="G1554">
        <v>0.89600000000000002</v>
      </c>
    </row>
    <row r="1555" spans="1:7" customFormat="1" hidden="1" x14ac:dyDescent="0.25">
      <c r="A1555" t="s">
        <v>6</v>
      </c>
      <c r="B1555" t="s">
        <v>3041</v>
      </c>
      <c r="C1555" t="s">
        <v>3042</v>
      </c>
      <c r="D1555" s="29">
        <v>7</v>
      </c>
      <c r="E1555" s="29">
        <v>7</v>
      </c>
      <c r="F1555" s="29">
        <v>0.22500000000000001</v>
      </c>
      <c r="G1555">
        <v>1.575</v>
      </c>
    </row>
    <row r="1556" spans="1:7" customFormat="1" hidden="1" x14ac:dyDescent="0.25">
      <c r="A1556" t="s">
        <v>6</v>
      </c>
      <c r="B1556" t="s">
        <v>3043</v>
      </c>
      <c r="C1556" t="s">
        <v>3044</v>
      </c>
      <c r="D1556" s="29">
        <v>10</v>
      </c>
      <c r="E1556" s="29">
        <v>10</v>
      </c>
      <c r="F1556" s="29">
        <v>0.49399999999999999</v>
      </c>
      <c r="G1556">
        <v>4.9400000000000004</v>
      </c>
    </row>
    <row r="1557" spans="1:7" customFormat="1" hidden="1" x14ac:dyDescent="0.25">
      <c r="A1557" t="s">
        <v>6</v>
      </c>
      <c r="B1557" t="s">
        <v>3045</v>
      </c>
      <c r="C1557" t="s">
        <v>3046</v>
      </c>
      <c r="D1557" s="29">
        <v>5</v>
      </c>
      <c r="E1557" s="29">
        <v>5</v>
      </c>
      <c r="F1557" s="29">
        <v>0.42499999999999999</v>
      </c>
      <c r="G1557">
        <v>2.125</v>
      </c>
    </row>
    <row r="1558" spans="1:7" customFormat="1" hidden="1" x14ac:dyDescent="0.25">
      <c r="A1558" t="s">
        <v>6</v>
      </c>
      <c r="B1558" t="s">
        <v>3047</v>
      </c>
      <c r="C1558" t="s">
        <v>3048</v>
      </c>
      <c r="D1558" s="29">
        <v>2</v>
      </c>
      <c r="E1558" s="29">
        <v>2</v>
      </c>
      <c r="F1558" s="29">
        <v>0.42299999999999999</v>
      </c>
      <c r="G1558">
        <v>0.84599999999999997</v>
      </c>
    </row>
    <row r="1559" spans="1:7" customFormat="1" hidden="1" x14ac:dyDescent="0.25">
      <c r="A1559" t="s">
        <v>6</v>
      </c>
      <c r="B1559" t="s">
        <v>3049</v>
      </c>
      <c r="C1559" t="s">
        <v>3050</v>
      </c>
      <c r="D1559" s="29">
        <v>7</v>
      </c>
      <c r="E1559" s="29">
        <v>7</v>
      </c>
      <c r="F1559" s="29">
        <v>0.434</v>
      </c>
      <c r="G1559">
        <v>3.0379999999999998</v>
      </c>
    </row>
    <row r="1560" spans="1:7" customFormat="1" hidden="1" x14ac:dyDescent="0.25">
      <c r="A1560" t="s">
        <v>6</v>
      </c>
      <c r="B1560" t="s">
        <v>3051</v>
      </c>
      <c r="C1560" t="s">
        <v>3052</v>
      </c>
      <c r="D1560" s="29">
        <v>5</v>
      </c>
      <c r="E1560" s="29">
        <v>5</v>
      </c>
      <c r="F1560" s="29">
        <v>0.434</v>
      </c>
      <c r="G1560">
        <v>2.17</v>
      </c>
    </row>
    <row r="1561" spans="1:7" customFormat="1" hidden="1" x14ac:dyDescent="0.25">
      <c r="A1561" t="s">
        <v>6</v>
      </c>
      <c r="B1561" t="s">
        <v>3053</v>
      </c>
      <c r="C1561" t="s">
        <v>3054</v>
      </c>
      <c r="D1561" s="29">
        <v>5</v>
      </c>
      <c r="E1561" s="29">
        <v>5</v>
      </c>
      <c r="F1561" s="29">
        <v>0.44800000000000001</v>
      </c>
      <c r="G1561">
        <v>2.2400000000000002</v>
      </c>
    </row>
    <row r="1562" spans="1:7" customFormat="1" hidden="1" x14ac:dyDescent="0.25">
      <c r="A1562" t="s">
        <v>6</v>
      </c>
      <c r="B1562" t="s">
        <v>3055</v>
      </c>
      <c r="C1562" t="s">
        <v>3056</v>
      </c>
      <c r="D1562" s="29">
        <v>11</v>
      </c>
      <c r="E1562" s="29">
        <v>11</v>
      </c>
      <c r="F1562" s="29">
        <v>0.20399999999999999</v>
      </c>
      <c r="G1562">
        <v>2.2440000000000002</v>
      </c>
    </row>
    <row r="1563" spans="1:7" customFormat="1" hidden="1" x14ac:dyDescent="0.25">
      <c r="A1563" t="s">
        <v>6</v>
      </c>
      <c r="B1563" t="s">
        <v>3057</v>
      </c>
      <c r="C1563" t="s">
        <v>3058</v>
      </c>
      <c r="D1563" s="29">
        <v>10</v>
      </c>
      <c r="E1563" s="29">
        <v>10</v>
      </c>
      <c r="F1563" s="29">
        <v>0.49199999999999999</v>
      </c>
      <c r="G1563">
        <v>4.92</v>
      </c>
    </row>
    <row r="1564" spans="1:7" customFormat="1" hidden="1" x14ac:dyDescent="0.25">
      <c r="A1564" t="s">
        <v>6</v>
      </c>
      <c r="B1564" t="s">
        <v>3059</v>
      </c>
      <c r="C1564" t="s">
        <v>3060</v>
      </c>
      <c r="D1564" s="29">
        <v>3</v>
      </c>
      <c r="E1564" s="29">
        <v>3</v>
      </c>
      <c r="F1564" s="29">
        <v>0.255</v>
      </c>
      <c r="G1564">
        <v>0.76500000000000001</v>
      </c>
    </row>
    <row r="1565" spans="1:7" customFormat="1" hidden="1" x14ac:dyDescent="0.25">
      <c r="A1565" t="s">
        <v>6</v>
      </c>
      <c r="B1565" t="s">
        <v>3061</v>
      </c>
      <c r="C1565" t="s">
        <v>3062</v>
      </c>
      <c r="D1565" s="29">
        <v>13</v>
      </c>
      <c r="E1565" s="29">
        <v>13</v>
      </c>
      <c r="F1565" s="29">
        <v>0.54700000000000004</v>
      </c>
      <c r="G1565">
        <v>7.1109999999999998</v>
      </c>
    </row>
    <row r="1566" spans="1:7" customFormat="1" hidden="1" x14ac:dyDescent="0.25">
      <c r="A1566" t="s">
        <v>6</v>
      </c>
      <c r="B1566" t="s">
        <v>3063</v>
      </c>
      <c r="C1566" t="s">
        <v>3064</v>
      </c>
      <c r="D1566" s="29">
        <v>3</v>
      </c>
      <c r="E1566" s="29">
        <v>3</v>
      </c>
      <c r="F1566" s="29">
        <v>0.55100000000000005</v>
      </c>
      <c r="G1566">
        <v>1.653</v>
      </c>
    </row>
    <row r="1567" spans="1:7" customFormat="1" hidden="1" x14ac:dyDescent="0.25">
      <c r="A1567" t="s">
        <v>6</v>
      </c>
      <c r="B1567" t="s">
        <v>3065</v>
      </c>
      <c r="C1567" t="s">
        <v>3066</v>
      </c>
      <c r="D1567" s="29">
        <v>10</v>
      </c>
      <c r="E1567" s="29">
        <v>10</v>
      </c>
      <c r="F1567" s="29">
        <v>0.255</v>
      </c>
      <c r="G1567">
        <v>2.5499999999999998</v>
      </c>
    </row>
    <row r="1568" spans="1:7" customFormat="1" hidden="1" x14ac:dyDescent="0.25">
      <c r="A1568" t="s">
        <v>6</v>
      </c>
      <c r="B1568" t="s">
        <v>3067</v>
      </c>
      <c r="C1568" t="s">
        <v>3068</v>
      </c>
      <c r="D1568" s="29">
        <v>3</v>
      </c>
      <c r="E1568" s="29">
        <v>3</v>
      </c>
      <c r="F1568" s="29">
        <v>0.54700000000000004</v>
      </c>
      <c r="G1568">
        <v>1.641</v>
      </c>
    </row>
    <row r="1569" spans="1:7" customFormat="1" hidden="1" x14ac:dyDescent="0.25">
      <c r="A1569" t="s">
        <v>6</v>
      </c>
      <c r="B1569" t="s">
        <v>3069</v>
      </c>
      <c r="C1569" t="s">
        <v>3070</v>
      </c>
      <c r="D1569" s="29">
        <v>13</v>
      </c>
      <c r="E1569" s="29">
        <v>13</v>
      </c>
      <c r="F1569" s="29">
        <v>0.22700000000000001</v>
      </c>
      <c r="G1569">
        <v>2.9510000000000001</v>
      </c>
    </row>
    <row r="1570" spans="1:7" customFormat="1" hidden="1" x14ac:dyDescent="0.25">
      <c r="A1570" t="s">
        <v>6</v>
      </c>
      <c r="B1570" t="s">
        <v>3071</v>
      </c>
      <c r="C1570" t="s">
        <v>3072</v>
      </c>
      <c r="D1570" s="29">
        <v>3</v>
      </c>
      <c r="E1570" s="29">
        <v>3</v>
      </c>
      <c r="F1570" s="29">
        <v>0</v>
      </c>
      <c r="G1570">
        <v>0</v>
      </c>
    </row>
    <row r="1571" spans="1:7" customFormat="1" hidden="1" x14ac:dyDescent="0.25">
      <c r="A1571" t="s">
        <v>6</v>
      </c>
      <c r="B1571" t="s">
        <v>3073</v>
      </c>
      <c r="C1571" t="s">
        <v>3074</v>
      </c>
      <c r="D1571" s="29">
        <v>7</v>
      </c>
      <c r="E1571" s="29">
        <v>7</v>
      </c>
      <c r="F1571" s="29">
        <v>0.25800000000000001</v>
      </c>
      <c r="G1571">
        <v>1.806</v>
      </c>
    </row>
    <row r="1572" spans="1:7" customFormat="1" hidden="1" x14ac:dyDescent="0.25">
      <c r="A1572" t="s">
        <v>6</v>
      </c>
      <c r="B1572" t="s">
        <v>3075</v>
      </c>
      <c r="C1572" t="s">
        <v>3076</v>
      </c>
      <c r="D1572" s="29">
        <v>13</v>
      </c>
      <c r="E1572" s="29">
        <v>13</v>
      </c>
      <c r="F1572" s="29">
        <v>0.13100000000000001</v>
      </c>
      <c r="G1572">
        <v>1.7030000000000001</v>
      </c>
    </row>
    <row r="1573" spans="1:7" customFormat="1" hidden="1" x14ac:dyDescent="0.25">
      <c r="A1573" t="s">
        <v>6</v>
      </c>
      <c r="B1573" t="s">
        <v>3077</v>
      </c>
      <c r="C1573" t="s">
        <v>3078</v>
      </c>
      <c r="D1573" s="29">
        <v>5</v>
      </c>
      <c r="E1573" s="29">
        <v>5</v>
      </c>
      <c r="F1573" s="29">
        <v>0.13700000000000001</v>
      </c>
      <c r="G1573">
        <v>0.68500000000000005</v>
      </c>
    </row>
    <row r="1574" spans="1:7" customFormat="1" hidden="1" x14ac:dyDescent="0.25">
      <c r="A1574" t="s">
        <v>6</v>
      </c>
      <c r="B1574" t="s">
        <v>3079</v>
      </c>
      <c r="C1574" t="s">
        <v>3080</v>
      </c>
      <c r="D1574" s="29">
        <v>19</v>
      </c>
      <c r="E1574" s="29">
        <v>19</v>
      </c>
      <c r="F1574" s="29">
        <v>0.111</v>
      </c>
      <c r="G1574">
        <v>2.109</v>
      </c>
    </row>
    <row r="1575" spans="1:7" customFormat="1" hidden="1" x14ac:dyDescent="0.25">
      <c r="A1575" t="s">
        <v>6</v>
      </c>
      <c r="B1575" t="s">
        <v>3081</v>
      </c>
      <c r="C1575" t="s">
        <v>3082</v>
      </c>
      <c r="D1575" s="29">
        <v>12</v>
      </c>
      <c r="E1575" s="29">
        <v>12</v>
      </c>
      <c r="F1575" s="29">
        <v>0.13600000000000001</v>
      </c>
      <c r="G1575">
        <v>1.6319999999999999</v>
      </c>
    </row>
    <row r="1576" spans="1:7" customFormat="1" hidden="1" x14ac:dyDescent="0.25">
      <c r="A1576" t="s">
        <v>6</v>
      </c>
      <c r="B1576" t="s">
        <v>3083</v>
      </c>
      <c r="C1576" t="s">
        <v>3084</v>
      </c>
      <c r="D1576" s="29">
        <v>4</v>
      </c>
      <c r="E1576" s="29">
        <v>4</v>
      </c>
      <c r="F1576" s="29">
        <v>0.13700000000000001</v>
      </c>
      <c r="G1576">
        <v>0.54800000000000004</v>
      </c>
    </row>
    <row r="1577" spans="1:7" customFormat="1" hidden="1" x14ac:dyDescent="0.25">
      <c r="A1577" t="s">
        <v>6</v>
      </c>
      <c r="B1577" t="s">
        <v>3085</v>
      </c>
      <c r="C1577" t="s">
        <v>3086</v>
      </c>
      <c r="D1577" s="29">
        <v>5</v>
      </c>
      <c r="E1577" s="29">
        <v>5</v>
      </c>
      <c r="F1577" s="29">
        <v>0.14899999999999999</v>
      </c>
      <c r="G1577">
        <v>0.745</v>
      </c>
    </row>
    <row r="1578" spans="1:7" customFormat="1" hidden="1" x14ac:dyDescent="0.25">
      <c r="A1578" t="s">
        <v>6</v>
      </c>
      <c r="B1578" t="s">
        <v>3087</v>
      </c>
      <c r="C1578" t="s">
        <v>3088</v>
      </c>
      <c r="D1578" s="29">
        <v>11</v>
      </c>
      <c r="E1578" s="29">
        <v>11</v>
      </c>
      <c r="F1578" s="29">
        <v>0.24</v>
      </c>
      <c r="G1578">
        <v>2.64</v>
      </c>
    </row>
    <row r="1579" spans="1:7" customFormat="1" hidden="1" x14ac:dyDescent="0.25">
      <c r="A1579" t="s">
        <v>6</v>
      </c>
      <c r="B1579" t="s">
        <v>3089</v>
      </c>
      <c r="C1579" t="s">
        <v>3090</v>
      </c>
      <c r="D1579" s="29">
        <v>1</v>
      </c>
      <c r="E1579" s="29">
        <v>1</v>
      </c>
      <c r="F1579" s="29">
        <v>0.18099999999999999</v>
      </c>
      <c r="G1579">
        <v>0.18099999999999999</v>
      </c>
    </row>
    <row r="1580" spans="1:7" customFormat="1" hidden="1" x14ac:dyDescent="0.25">
      <c r="A1580" t="s">
        <v>6</v>
      </c>
      <c r="B1580" t="s">
        <v>3091</v>
      </c>
      <c r="C1580" t="s">
        <v>3092</v>
      </c>
      <c r="D1580" s="29">
        <v>22</v>
      </c>
      <c r="E1580" s="29">
        <v>22</v>
      </c>
      <c r="F1580" s="29">
        <v>0.28799999999999998</v>
      </c>
      <c r="G1580">
        <v>6.3360000000000003</v>
      </c>
    </row>
    <row r="1581" spans="1:7" customFormat="1" hidden="1" x14ac:dyDescent="0.25">
      <c r="A1581" t="s">
        <v>6</v>
      </c>
      <c r="B1581" t="s">
        <v>3093</v>
      </c>
      <c r="C1581" t="s">
        <v>3094</v>
      </c>
      <c r="D1581" s="29">
        <v>6</v>
      </c>
      <c r="E1581" s="29">
        <v>6</v>
      </c>
      <c r="F1581" s="29">
        <v>0.17499999999999999</v>
      </c>
      <c r="G1581">
        <v>1.05</v>
      </c>
    </row>
    <row r="1582" spans="1:7" customFormat="1" hidden="1" x14ac:dyDescent="0.25">
      <c r="A1582" t="s">
        <v>6</v>
      </c>
      <c r="B1582" t="s">
        <v>3095</v>
      </c>
      <c r="C1582" t="s">
        <v>3096</v>
      </c>
      <c r="D1582" s="29">
        <v>16</v>
      </c>
      <c r="E1582" s="29">
        <v>16</v>
      </c>
      <c r="F1582" s="29">
        <v>0.19500000000000001</v>
      </c>
      <c r="G1582">
        <v>3.12</v>
      </c>
    </row>
    <row r="1583" spans="1:7" customFormat="1" hidden="1" x14ac:dyDescent="0.25">
      <c r="A1583" t="s">
        <v>6</v>
      </c>
      <c r="B1583" t="s">
        <v>3097</v>
      </c>
      <c r="C1583" t="s">
        <v>3098</v>
      </c>
      <c r="D1583" s="29">
        <v>202</v>
      </c>
      <c r="E1583" s="29">
        <v>202</v>
      </c>
      <c r="F1583" s="29">
        <v>0.25600000000000001</v>
      </c>
      <c r="G1583">
        <v>51.712000000000003</v>
      </c>
    </row>
    <row r="1584" spans="1:7" customFormat="1" hidden="1" x14ac:dyDescent="0.25">
      <c r="A1584" t="s">
        <v>6</v>
      </c>
      <c r="B1584" t="s">
        <v>3099</v>
      </c>
      <c r="C1584" t="s">
        <v>3100</v>
      </c>
      <c r="D1584" s="29">
        <v>24</v>
      </c>
      <c r="E1584" s="29">
        <v>24</v>
      </c>
      <c r="F1584" s="29">
        <v>0.14699999999999999</v>
      </c>
      <c r="G1584">
        <v>3.528</v>
      </c>
    </row>
    <row r="1585" spans="1:7" customFormat="1" hidden="1" x14ac:dyDescent="0.25">
      <c r="A1585" t="s">
        <v>6</v>
      </c>
      <c r="B1585" t="s">
        <v>3101</v>
      </c>
      <c r="C1585" t="s">
        <v>3102</v>
      </c>
      <c r="D1585" s="29">
        <v>6</v>
      </c>
      <c r="E1585" s="29">
        <v>6</v>
      </c>
      <c r="F1585" s="29">
        <v>0.112</v>
      </c>
      <c r="G1585">
        <v>0.67200000000000004</v>
      </c>
    </row>
    <row r="1586" spans="1:7" customFormat="1" hidden="1" x14ac:dyDescent="0.25">
      <c r="A1586" t="s">
        <v>6</v>
      </c>
      <c r="B1586" t="s">
        <v>3103</v>
      </c>
      <c r="C1586" t="s">
        <v>3104</v>
      </c>
      <c r="D1586" s="29">
        <v>7</v>
      </c>
      <c r="E1586" s="29">
        <v>7</v>
      </c>
      <c r="F1586" s="29">
        <v>0.156</v>
      </c>
      <c r="G1586">
        <v>1.0920000000000001</v>
      </c>
    </row>
    <row r="1587" spans="1:7" customFormat="1" hidden="1" x14ac:dyDescent="0.25">
      <c r="A1587" t="s">
        <v>6</v>
      </c>
      <c r="B1587" t="s">
        <v>3105</v>
      </c>
      <c r="C1587" t="s">
        <v>3106</v>
      </c>
      <c r="D1587" s="29">
        <v>17</v>
      </c>
      <c r="E1587" s="29">
        <v>17</v>
      </c>
      <c r="F1587" s="29">
        <v>0.156</v>
      </c>
      <c r="G1587">
        <v>2.6520000000000001</v>
      </c>
    </row>
    <row r="1588" spans="1:7" customFormat="1" hidden="1" x14ac:dyDescent="0.25">
      <c r="A1588" t="s">
        <v>6</v>
      </c>
      <c r="B1588" t="s">
        <v>3107</v>
      </c>
      <c r="C1588" t="s">
        <v>3108</v>
      </c>
      <c r="D1588" s="29">
        <v>36</v>
      </c>
      <c r="E1588" s="29">
        <v>36</v>
      </c>
      <c r="F1588" s="29">
        <v>0.11600000000000001</v>
      </c>
      <c r="G1588">
        <v>4.1760000000000002</v>
      </c>
    </row>
    <row r="1589" spans="1:7" customFormat="1" hidden="1" x14ac:dyDescent="0.25">
      <c r="A1589" t="s">
        <v>6</v>
      </c>
      <c r="B1589" t="s">
        <v>3109</v>
      </c>
      <c r="C1589" t="s">
        <v>3110</v>
      </c>
      <c r="D1589" s="29">
        <v>3</v>
      </c>
      <c r="E1589" s="29">
        <v>3</v>
      </c>
      <c r="F1589" s="29">
        <v>0.151</v>
      </c>
      <c r="G1589">
        <v>0.45300000000000001</v>
      </c>
    </row>
    <row r="1590" spans="1:7" customFormat="1" hidden="1" x14ac:dyDescent="0.25">
      <c r="A1590" t="s">
        <v>6</v>
      </c>
      <c r="B1590" t="s">
        <v>3111</v>
      </c>
      <c r="C1590" t="s">
        <v>3112</v>
      </c>
      <c r="D1590" s="29">
        <v>7</v>
      </c>
      <c r="E1590" s="29">
        <v>7</v>
      </c>
      <c r="F1590" s="29">
        <v>0.248</v>
      </c>
      <c r="G1590">
        <v>1.736</v>
      </c>
    </row>
    <row r="1591" spans="1:7" customFormat="1" hidden="1" x14ac:dyDescent="0.25">
      <c r="A1591" t="s">
        <v>6</v>
      </c>
      <c r="B1591" t="s">
        <v>3113</v>
      </c>
      <c r="C1591" t="s">
        <v>3114</v>
      </c>
      <c r="D1591" s="29">
        <v>4</v>
      </c>
      <c r="E1591" s="29">
        <v>4</v>
      </c>
      <c r="F1591" s="29">
        <v>0.223</v>
      </c>
      <c r="G1591">
        <v>0.89200000000000002</v>
      </c>
    </row>
    <row r="1592" spans="1:7" customFormat="1" hidden="1" x14ac:dyDescent="0.25">
      <c r="A1592" t="s">
        <v>6</v>
      </c>
      <c r="B1592" t="s">
        <v>3115</v>
      </c>
      <c r="C1592" t="s">
        <v>3116</v>
      </c>
      <c r="D1592" s="29">
        <v>10</v>
      </c>
      <c r="E1592" s="29">
        <v>10</v>
      </c>
      <c r="F1592" s="29">
        <v>0.13300000000000001</v>
      </c>
      <c r="G1592">
        <v>1.33</v>
      </c>
    </row>
    <row r="1593" spans="1:7" customFormat="1" hidden="1" x14ac:dyDescent="0.25">
      <c r="A1593" t="s">
        <v>6</v>
      </c>
      <c r="B1593" t="s">
        <v>3117</v>
      </c>
      <c r="C1593" t="s">
        <v>3118</v>
      </c>
      <c r="D1593" s="29">
        <v>4</v>
      </c>
      <c r="E1593" s="29">
        <v>4</v>
      </c>
      <c r="F1593" s="29">
        <v>0.27600000000000002</v>
      </c>
      <c r="G1593">
        <v>1.1040000000000001</v>
      </c>
    </row>
    <row r="1594" spans="1:7" customFormat="1" hidden="1" x14ac:dyDescent="0.25">
      <c r="A1594" t="s">
        <v>6</v>
      </c>
      <c r="B1594" t="s">
        <v>3119</v>
      </c>
      <c r="C1594" t="s">
        <v>3120</v>
      </c>
      <c r="D1594" s="29">
        <v>29</v>
      </c>
      <c r="E1594" s="29">
        <v>29</v>
      </c>
      <c r="F1594" s="29">
        <v>0.20499999999999999</v>
      </c>
      <c r="G1594">
        <v>5.9450000000000003</v>
      </c>
    </row>
    <row r="1595" spans="1:7" customFormat="1" hidden="1" x14ac:dyDescent="0.25">
      <c r="A1595" t="s">
        <v>6</v>
      </c>
      <c r="B1595" t="s">
        <v>3121</v>
      </c>
      <c r="C1595" t="s">
        <v>3122</v>
      </c>
      <c r="D1595" s="29">
        <v>44</v>
      </c>
      <c r="E1595" s="29">
        <v>44</v>
      </c>
      <c r="F1595" s="29">
        <v>0.153</v>
      </c>
      <c r="G1595">
        <v>6.7320000000000002</v>
      </c>
    </row>
    <row r="1596" spans="1:7" customFormat="1" hidden="1" x14ac:dyDescent="0.25">
      <c r="A1596" t="s">
        <v>6</v>
      </c>
      <c r="B1596" t="s">
        <v>3123</v>
      </c>
      <c r="C1596" t="s">
        <v>3124</v>
      </c>
      <c r="D1596" s="29">
        <v>6</v>
      </c>
      <c r="E1596" s="29">
        <v>6</v>
      </c>
      <c r="F1596" s="29">
        <v>0.16500000000000001</v>
      </c>
      <c r="G1596">
        <v>0.99</v>
      </c>
    </row>
    <row r="1597" spans="1:7" customFormat="1" hidden="1" x14ac:dyDescent="0.25">
      <c r="A1597" t="s">
        <v>6</v>
      </c>
      <c r="B1597" t="s">
        <v>3125</v>
      </c>
      <c r="C1597" t="s">
        <v>3126</v>
      </c>
      <c r="D1597" s="29">
        <v>16</v>
      </c>
      <c r="E1597" s="29">
        <v>16</v>
      </c>
      <c r="F1597" s="29">
        <v>0.253</v>
      </c>
      <c r="G1597">
        <v>4.048</v>
      </c>
    </row>
    <row r="1598" spans="1:7" customFormat="1" hidden="1" x14ac:dyDescent="0.25">
      <c r="A1598" t="s">
        <v>6</v>
      </c>
      <c r="B1598" t="s">
        <v>3127</v>
      </c>
      <c r="C1598" t="s">
        <v>3128</v>
      </c>
      <c r="D1598" s="29">
        <v>35</v>
      </c>
      <c r="E1598" s="29">
        <v>35</v>
      </c>
      <c r="F1598" s="29">
        <v>0.14799999999999999</v>
      </c>
      <c r="G1598">
        <v>5.18</v>
      </c>
    </row>
    <row r="1599" spans="1:7" customFormat="1" hidden="1" x14ac:dyDescent="0.25">
      <c r="A1599" t="s">
        <v>6</v>
      </c>
      <c r="B1599" t="s">
        <v>3129</v>
      </c>
      <c r="C1599" t="s">
        <v>3130</v>
      </c>
      <c r="D1599" s="29">
        <v>16</v>
      </c>
      <c r="E1599" s="29">
        <v>16</v>
      </c>
      <c r="F1599" s="29">
        <v>0.13600000000000001</v>
      </c>
      <c r="G1599">
        <v>2.1760000000000002</v>
      </c>
    </row>
    <row r="1600" spans="1:7" customFormat="1" hidden="1" x14ac:dyDescent="0.25">
      <c r="A1600" t="s">
        <v>6</v>
      </c>
      <c r="B1600" t="s">
        <v>3131</v>
      </c>
      <c r="C1600" t="s">
        <v>3132</v>
      </c>
      <c r="D1600" s="29">
        <v>38</v>
      </c>
      <c r="E1600" s="29">
        <v>38</v>
      </c>
      <c r="F1600" s="29">
        <v>0.246</v>
      </c>
      <c r="G1600">
        <v>9.3480000000000008</v>
      </c>
    </row>
    <row r="1601" spans="1:7" customFormat="1" hidden="1" x14ac:dyDescent="0.25">
      <c r="A1601" t="s">
        <v>6</v>
      </c>
      <c r="B1601" t="s">
        <v>3133</v>
      </c>
      <c r="C1601" t="s">
        <v>3134</v>
      </c>
      <c r="D1601" s="29">
        <v>20</v>
      </c>
      <c r="E1601" s="29">
        <v>20</v>
      </c>
      <c r="F1601" s="29">
        <v>0.23300000000000001</v>
      </c>
      <c r="G1601">
        <v>4.66</v>
      </c>
    </row>
    <row r="1602" spans="1:7" customFormat="1" hidden="1" x14ac:dyDescent="0.25">
      <c r="A1602" t="s">
        <v>6</v>
      </c>
      <c r="B1602" t="s">
        <v>3135</v>
      </c>
      <c r="C1602" t="s">
        <v>3136</v>
      </c>
      <c r="D1602" s="29">
        <v>8</v>
      </c>
      <c r="E1602" s="29">
        <v>8</v>
      </c>
      <c r="F1602" s="29">
        <v>0.219</v>
      </c>
      <c r="G1602">
        <v>1.752</v>
      </c>
    </row>
    <row r="1603" spans="1:7" customFormat="1" hidden="1" x14ac:dyDescent="0.25">
      <c r="A1603" t="s">
        <v>6</v>
      </c>
      <c r="B1603" t="s">
        <v>3137</v>
      </c>
      <c r="C1603" t="s">
        <v>3138</v>
      </c>
      <c r="D1603" s="29">
        <v>41</v>
      </c>
      <c r="E1603" s="29">
        <v>41</v>
      </c>
      <c r="F1603" s="29">
        <v>0.158</v>
      </c>
      <c r="G1603">
        <v>6.4779999999999998</v>
      </c>
    </row>
    <row r="1604" spans="1:7" customFormat="1" hidden="1" x14ac:dyDescent="0.25">
      <c r="A1604" t="s">
        <v>6</v>
      </c>
      <c r="B1604" t="s">
        <v>3139</v>
      </c>
      <c r="C1604" t="s">
        <v>3140</v>
      </c>
      <c r="D1604" s="29">
        <v>18</v>
      </c>
      <c r="E1604" s="29">
        <v>18</v>
      </c>
      <c r="F1604" s="29">
        <v>0.20699999999999999</v>
      </c>
      <c r="G1604">
        <v>3.726</v>
      </c>
    </row>
    <row r="1605" spans="1:7" customFormat="1" hidden="1" x14ac:dyDescent="0.25">
      <c r="A1605" t="s">
        <v>6</v>
      </c>
      <c r="B1605" t="s">
        <v>3141</v>
      </c>
      <c r="C1605" t="s">
        <v>3142</v>
      </c>
      <c r="D1605" s="29">
        <v>10</v>
      </c>
      <c r="E1605" s="29">
        <v>10</v>
      </c>
      <c r="F1605" s="29">
        <v>0</v>
      </c>
      <c r="G1605">
        <v>0</v>
      </c>
    </row>
    <row r="1606" spans="1:7" customFormat="1" hidden="1" x14ac:dyDescent="0.25">
      <c r="A1606" t="s">
        <v>6</v>
      </c>
      <c r="B1606" t="s">
        <v>3143</v>
      </c>
      <c r="C1606" t="s">
        <v>3144</v>
      </c>
      <c r="D1606" s="29">
        <v>50</v>
      </c>
      <c r="E1606" s="29">
        <v>50</v>
      </c>
      <c r="F1606" s="29">
        <v>0.23100000000000001</v>
      </c>
      <c r="G1606">
        <v>11.55</v>
      </c>
    </row>
    <row r="1607" spans="1:7" customFormat="1" hidden="1" x14ac:dyDescent="0.25">
      <c r="A1607" t="s">
        <v>6</v>
      </c>
      <c r="B1607" t="s">
        <v>3145</v>
      </c>
      <c r="C1607" t="s">
        <v>3146</v>
      </c>
      <c r="D1607" s="29">
        <v>10</v>
      </c>
      <c r="E1607" s="29">
        <v>10</v>
      </c>
      <c r="F1607" s="29">
        <v>0.19500000000000001</v>
      </c>
      <c r="G1607">
        <v>1.95</v>
      </c>
    </row>
    <row r="1608" spans="1:7" customFormat="1" hidden="1" x14ac:dyDescent="0.25">
      <c r="A1608" t="s">
        <v>6</v>
      </c>
      <c r="B1608" t="s">
        <v>3147</v>
      </c>
      <c r="C1608" t="s">
        <v>3148</v>
      </c>
      <c r="D1608" s="29">
        <v>9</v>
      </c>
      <c r="E1608" s="29">
        <v>9</v>
      </c>
      <c r="F1608" s="29">
        <v>0.16500000000000001</v>
      </c>
      <c r="G1608">
        <v>1.4850000000000001</v>
      </c>
    </row>
    <row r="1609" spans="1:7" customFormat="1" hidden="1" x14ac:dyDescent="0.25">
      <c r="A1609" t="s">
        <v>6</v>
      </c>
      <c r="B1609" t="s">
        <v>3149</v>
      </c>
      <c r="C1609" t="s">
        <v>3150</v>
      </c>
      <c r="D1609" s="29">
        <v>45</v>
      </c>
      <c r="E1609" s="29">
        <v>45</v>
      </c>
      <c r="F1609" s="29">
        <v>0.20599999999999999</v>
      </c>
      <c r="G1609">
        <v>9.27</v>
      </c>
    </row>
    <row r="1610" spans="1:7" customFormat="1" hidden="1" x14ac:dyDescent="0.25">
      <c r="A1610" t="s">
        <v>6</v>
      </c>
      <c r="B1610" t="s">
        <v>3151</v>
      </c>
      <c r="C1610" t="s">
        <v>3152</v>
      </c>
      <c r="D1610" s="29">
        <v>35</v>
      </c>
      <c r="E1610" s="29">
        <v>35</v>
      </c>
      <c r="F1610" s="29">
        <v>0.1</v>
      </c>
      <c r="G1610">
        <v>3.5</v>
      </c>
    </row>
    <row r="1611" spans="1:7" customFormat="1" hidden="1" x14ac:dyDescent="0.25">
      <c r="A1611" t="s">
        <v>6</v>
      </c>
      <c r="B1611" t="s">
        <v>3153</v>
      </c>
      <c r="C1611" t="s">
        <v>3154</v>
      </c>
      <c r="D1611" s="29">
        <v>13</v>
      </c>
      <c r="E1611" s="29">
        <v>13</v>
      </c>
      <c r="F1611" s="29">
        <v>0.33300000000000002</v>
      </c>
      <c r="G1611">
        <v>4.3289999999999997</v>
      </c>
    </row>
    <row r="1612" spans="1:7" customFormat="1" hidden="1" x14ac:dyDescent="0.25">
      <c r="A1612" t="s">
        <v>6</v>
      </c>
      <c r="B1612" t="s">
        <v>3155</v>
      </c>
      <c r="C1612" t="s">
        <v>3156</v>
      </c>
      <c r="D1612" s="29">
        <v>1</v>
      </c>
      <c r="E1612" s="29">
        <v>1</v>
      </c>
      <c r="F1612" s="29">
        <v>0.376</v>
      </c>
      <c r="G1612">
        <v>0.376</v>
      </c>
    </row>
    <row r="1613" spans="1:7" customFormat="1" hidden="1" x14ac:dyDescent="0.25">
      <c r="A1613" t="s">
        <v>6</v>
      </c>
      <c r="B1613" t="s">
        <v>3157</v>
      </c>
      <c r="C1613" t="s">
        <v>3158</v>
      </c>
      <c r="D1613" s="29">
        <v>4</v>
      </c>
      <c r="E1613" s="29">
        <v>4</v>
      </c>
      <c r="F1613" s="29">
        <v>0.157</v>
      </c>
      <c r="G1613">
        <v>0.628</v>
      </c>
    </row>
    <row r="1614" spans="1:7" customFormat="1" hidden="1" x14ac:dyDescent="0.25">
      <c r="A1614" t="s">
        <v>6</v>
      </c>
      <c r="B1614" t="s">
        <v>3159</v>
      </c>
      <c r="C1614" t="s">
        <v>3160</v>
      </c>
      <c r="D1614" s="29">
        <v>22</v>
      </c>
      <c r="E1614" s="29">
        <v>22</v>
      </c>
      <c r="F1614" s="29">
        <v>0.114</v>
      </c>
      <c r="G1614">
        <v>2.508</v>
      </c>
    </row>
    <row r="1615" spans="1:7" customFormat="1" hidden="1" x14ac:dyDescent="0.25">
      <c r="A1615" t="s">
        <v>6</v>
      </c>
      <c r="B1615" t="s">
        <v>3161</v>
      </c>
      <c r="C1615" t="s">
        <v>3162</v>
      </c>
      <c r="D1615" s="29">
        <v>25</v>
      </c>
      <c r="E1615" s="29">
        <v>25</v>
      </c>
      <c r="F1615" s="29">
        <v>0.16500000000000001</v>
      </c>
      <c r="G1615">
        <v>4.125</v>
      </c>
    </row>
    <row r="1616" spans="1:7" customFormat="1" hidden="1" x14ac:dyDescent="0.25">
      <c r="A1616" t="s">
        <v>6</v>
      </c>
      <c r="B1616" t="s">
        <v>3163</v>
      </c>
      <c r="C1616" t="s">
        <v>3164</v>
      </c>
      <c r="D1616" s="29">
        <v>68</v>
      </c>
      <c r="E1616" s="29">
        <v>68</v>
      </c>
      <c r="F1616" s="29">
        <v>0.156</v>
      </c>
      <c r="G1616">
        <v>10.608000000000001</v>
      </c>
    </row>
    <row r="1617" spans="1:7" customFormat="1" hidden="1" x14ac:dyDescent="0.25">
      <c r="A1617" t="s">
        <v>6</v>
      </c>
      <c r="B1617" t="s">
        <v>3165</v>
      </c>
      <c r="C1617" t="s">
        <v>3166</v>
      </c>
      <c r="D1617" s="29">
        <v>44</v>
      </c>
      <c r="E1617" s="29">
        <v>44</v>
      </c>
      <c r="F1617" s="29">
        <v>0.18</v>
      </c>
      <c r="G1617">
        <v>7.92</v>
      </c>
    </row>
    <row r="1618" spans="1:7" customFormat="1" hidden="1" x14ac:dyDescent="0.25">
      <c r="A1618" t="s">
        <v>6</v>
      </c>
      <c r="B1618" t="s">
        <v>3167</v>
      </c>
      <c r="C1618" t="s">
        <v>3168</v>
      </c>
      <c r="D1618" s="29">
        <v>25</v>
      </c>
      <c r="E1618" s="29">
        <v>25</v>
      </c>
      <c r="F1618" s="29">
        <v>0.17</v>
      </c>
      <c r="G1618">
        <v>4.25</v>
      </c>
    </row>
    <row r="1619" spans="1:7" customFormat="1" hidden="1" x14ac:dyDescent="0.25">
      <c r="A1619" t="s">
        <v>6</v>
      </c>
      <c r="B1619" t="s">
        <v>3169</v>
      </c>
      <c r="C1619" t="s">
        <v>3170</v>
      </c>
      <c r="D1619" s="29">
        <v>11</v>
      </c>
      <c r="E1619" s="29">
        <v>11</v>
      </c>
      <c r="F1619" s="29">
        <v>0.16400000000000001</v>
      </c>
      <c r="G1619">
        <v>1.804</v>
      </c>
    </row>
    <row r="1620" spans="1:7" customFormat="1" hidden="1" x14ac:dyDescent="0.25">
      <c r="A1620" t="s">
        <v>6</v>
      </c>
      <c r="B1620" t="s">
        <v>3171</v>
      </c>
      <c r="C1620" t="s">
        <v>3172</v>
      </c>
      <c r="D1620" s="29">
        <v>10</v>
      </c>
      <c r="E1620" s="29">
        <v>10</v>
      </c>
      <c r="F1620" s="29">
        <v>0.16900000000000001</v>
      </c>
      <c r="G1620">
        <v>1.69</v>
      </c>
    </row>
    <row r="1621" spans="1:7" customFormat="1" hidden="1" x14ac:dyDescent="0.25">
      <c r="A1621" t="s">
        <v>6</v>
      </c>
      <c r="B1621" t="s">
        <v>3173</v>
      </c>
      <c r="C1621" t="s">
        <v>3174</v>
      </c>
      <c r="D1621" s="29">
        <v>2</v>
      </c>
      <c r="E1621" s="29">
        <v>2</v>
      </c>
      <c r="F1621" s="29">
        <v>0.188</v>
      </c>
      <c r="G1621">
        <v>0.376</v>
      </c>
    </row>
    <row r="1622" spans="1:7" customFormat="1" hidden="1" x14ac:dyDescent="0.25">
      <c r="A1622" t="s">
        <v>6</v>
      </c>
      <c r="B1622" t="s">
        <v>3175</v>
      </c>
      <c r="C1622" t="s">
        <v>3176</v>
      </c>
      <c r="D1622" s="29">
        <v>6</v>
      </c>
      <c r="E1622" s="29">
        <v>6</v>
      </c>
      <c r="F1622" s="29">
        <v>0.215</v>
      </c>
      <c r="G1622">
        <v>1.29</v>
      </c>
    </row>
    <row r="1623" spans="1:7" customFormat="1" hidden="1" x14ac:dyDescent="0.25">
      <c r="A1623" t="s">
        <v>6</v>
      </c>
      <c r="B1623" t="s">
        <v>3177</v>
      </c>
      <c r="C1623" t="s">
        <v>3178</v>
      </c>
      <c r="D1623" s="29">
        <v>16</v>
      </c>
      <c r="E1623" s="29">
        <v>16</v>
      </c>
      <c r="F1623" s="29">
        <v>0.17299999999999999</v>
      </c>
      <c r="G1623">
        <v>2.7679999999999998</v>
      </c>
    </row>
    <row r="1624" spans="1:7" customFormat="1" hidden="1" x14ac:dyDescent="0.25">
      <c r="A1624" t="s">
        <v>6</v>
      </c>
      <c r="B1624" t="s">
        <v>3179</v>
      </c>
      <c r="C1624" t="s">
        <v>3180</v>
      </c>
      <c r="D1624" s="29">
        <v>10</v>
      </c>
      <c r="E1624" s="29">
        <v>10</v>
      </c>
      <c r="F1624" s="29">
        <v>0.156</v>
      </c>
      <c r="G1624">
        <v>1.56</v>
      </c>
    </row>
    <row r="1625" spans="1:7" customFormat="1" hidden="1" x14ac:dyDescent="0.25">
      <c r="A1625" t="s">
        <v>6</v>
      </c>
      <c r="B1625" t="s">
        <v>3181</v>
      </c>
      <c r="C1625" t="s">
        <v>3182</v>
      </c>
      <c r="D1625" s="29">
        <v>7</v>
      </c>
      <c r="E1625" s="29">
        <v>7</v>
      </c>
      <c r="F1625" s="29">
        <v>0.185</v>
      </c>
      <c r="G1625">
        <v>1.2949999999999999</v>
      </c>
    </row>
    <row r="1626" spans="1:7" customFormat="1" hidden="1" x14ac:dyDescent="0.25">
      <c r="A1626" t="s">
        <v>6</v>
      </c>
      <c r="B1626" t="s">
        <v>3183</v>
      </c>
      <c r="C1626" t="s">
        <v>3184</v>
      </c>
      <c r="D1626" s="29">
        <v>5</v>
      </c>
      <c r="E1626" s="29">
        <v>5</v>
      </c>
      <c r="F1626" s="29">
        <v>0.20899999999999999</v>
      </c>
      <c r="G1626">
        <v>1.0449999999999999</v>
      </c>
    </row>
    <row r="1627" spans="1:7" customFormat="1" hidden="1" x14ac:dyDescent="0.25">
      <c r="A1627" t="s">
        <v>6</v>
      </c>
      <c r="B1627" t="s">
        <v>3185</v>
      </c>
      <c r="C1627" t="s">
        <v>3186</v>
      </c>
      <c r="D1627" s="29">
        <v>13</v>
      </c>
      <c r="E1627" s="29">
        <v>13</v>
      </c>
      <c r="F1627" s="29">
        <v>0</v>
      </c>
      <c r="G1627">
        <v>0</v>
      </c>
    </row>
    <row r="1628" spans="1:7" customFormat="1" hidden="1" x14ac:dyDescent="0.25">
      <c r="A1628" t="s">
        <v>6</v>
      </c>
      <c r="B1628" t="s">
        <v>3187</v>
      </c>
      <c r="C1628" t="s">
        <v>3188</v>
      </c>
      <c r="D1628" s="29">
        <v>1</v>
      </c>
      <c r="E1628" s="29">
        <v>1</v>
      </c>
      <c r="F1628" s="29">
        <v>0</v>
      </c>
      <c r="G1628">
        <v>0</v>
      </c>
    </row>
    <row r="1629" spans="1:7" customFormat="1" hidden="1" x14ac:dyDescent="0.25">
      <c r="A1629" t="s">
        <v>6</v>
      </c>
      <c r="B1629" t="s">
        <v>9122</v>
      </c>
      <c r="C1629" t="s">
        <v>9123</v>
      </c>
      <c r="D1629" s="29">
        <v>2</v>
      </c>
      <c r="E1629" s="29">
        <v>2</v>
      </c>
      <c r="F1629" s="29">
        <v>0.36099999999999999</v>
      </c>
      <c r="G1629">
        <v>0.72199999999999998</v>
      </c>
    </row>
    <row r="1630" spans="1:7" customFormat="1" hidden="1" x14ac:dyDescent="0.25">
      <c r="A1630" t="s">
        <v>6</v>
      </c>
      <c r="B1630" t="s">
        <v>3189</v>
      </c>
      <c r="C1630" t="s">
        <v>3190</v>
      </c>
      <c r="D1630" s="29">
        <v>2</v>
      </c>
      <c r="E1630" s="29">
        <v>2</v>
      </c>
      <c r="F1630" s="29">
        <v>0.23100000000000001</v>
      </c>
      <c r="G1630">
        <v>0.46200000000000002</v>
      </c>
    </row>
    <row r="1631" spans="1:7" customFormat="1" hidden="1" x14ac:dyDescent="0.25">
      <c r="A1631" t="s">
        <v>6</v>
      </c>
      <c r="B1631" t="s">
        <v>3191</v>
      </c>
      <c r="C1631" t="s">
        <v>3192</v>
      </c>
      <c r="D1631" s="29">
        <v>32</v>
      </c>
      <c r="E1631" s="29">
        <v>32</v>
      </c>
      <c r="F1631" s="29">
        <v>0.161</v>
      </c>
      <c r="G1631">
        <v>5.1520000000000001</v>
      </c>
    </row>
    <row r="1632" spans="1:7" customFormat="1" hidden="1" x14ac:dyDescent="0.25">
      <c r="A1632" t="s">
        <v>6</v>
      </c>
      <c r="B1632" t="s">
        <v>3193</v>
      </c>
      <c r="C1632" t="s">
        <v>3194</v>
      </c>
      <c r="D1632" s="29">
        <v>59</v>
      </c>
      <c r="E1632" s="29">
        <v>59</v>
      </c>
      <c r="F1632" s="29">
        <v>0.192</v>
      </c>
      <c r="G1632">
        <v>11.327999999999999</v>
      </c>
    </row>
    <row r="1633" spans="1:7" customFormat="1" hidden="1" x14ac:dyDescent="0.25">
      <c r="A1633" t="s">
        <v>6</v>
      </c>
      <c r="B1633" t="s">
        <v>3195</v>
      </c>
      <c r="C1633" t="s">
        <v>3196</v>
      </c>
      <c r="D1633" s="29">
        <v>18</v>
      </c>
      <c r="E1633" s="29">
        <v>18</v>
      </c>
      <c r="F1633" s="29">
        <v>0.28000000000000003</v>
      </c>
      <c r="G1633">
        <v>5.04</v>
      </c>
    </row>
    <row r="1634" spans="1:7" customFormat="1" hidden="1" x14ac:dyDescent="0.25">
      <c r="A1634" t="s">
        <v>6</v>
      </c>
      <c r="B1634" t="s">
        <v>3197</v>
      </c>
      <c r="C1634" t="s">
        <v>3198</v>
      </c>
      <c r="D1634" s="29">
        <v>20</v>
      </c>
      <c r="E1634" s="29">
        <v>20</v>
      </c>
      <c r="F1634" s="29">
        <v>0.16600000000000001</v>
      </c>
      <c r="G1634">
        <v>3.32</v>
      </c>
    </row>
    <row r="1635" spans="1:7" customFormat="1" hidden="1" x14ac:dyDescent="0.25">
      <c r="A1635" t="s">
        <v>6</v>
      </c>
      <c r="B1635" t="s">
        <v>3199</v>
      </c>
      <c r="C1635" t="s">
        <v>3200</v>
      </c>
      <c r="D1635" s="29">
        <v>3</v>
      </c>
      <c r="E1635" s="29">
        <v>3</v>
      </c>
      <c r="F1635" s="29">
        <v>0</v>
      </c>
      <c r="G1635">
        <v>0</v>
      </c>
    </row>
    <row r="1636" spans="1:7" customFormat="1" hidden="1" x14ac:dyDescent="0.25">
      <c r="A1636" t="s">
        <v>6</v>
      </c>
      <c r="B1636" t="s">
        <v>3201</v>
      </c>
      <c r="C1636" t="s">
        <v>3202</v>
      </c>
      <c r="D1636" s="29">
        <v>7</v>
      </c>
      <c r="E1636" s="29">
        <v>7</v>
      </c>
      <c r="F1636" s="29">
        <v>0.14399999999999999</v>
      </c>
      <c r="G1636">
        <v>1.008</v>
      </c>
    </row>
    <row r="1637" spans="1:7" customFormat="1" hidden="1" x14ac:dyDescent="0.25">
      <c r="A1637" t="s">
        <v>6</v>
      </c>
      <c r="B1637" t="s">
        <v>3203</v>
      </c>
      <c r="C1637" t="s">
        <v>3204</v>
      </c>
      <c r="D1637" s="29">
        <v>15</v>
      </c>
      <c r="E1637" s="29">
        <v>15</v>
      </c>
      <c r="F1637" s="29">
        <v>0.312</v>
      </c>
      <c r="G1637">
        <v>4.68</v>
      </c>
    </row>
    <row r="1638" spans="1:7" customFormat="1" hidden="1" x14ac:dyDescent="0.25">
      <c r="A1638" t="s">
        <v>6</v>
      </c>
      <c r="B1638" t="s">
        <v>3205</v>
      </c>
      <c r="C1638" t="s">
        <v>3206</v>
      </c>
      <c r="D1638" s="29">
        <v>6</v>
      </c>
      <c r="E1638" s="29">
        <v>6</v>
      </c>
      <c r="F1638" s="29">
        <v>0.19400000000000001</v>
      </c>
      <c r="G1638">
        <v>1.1639999999999999</v>
      </c>
    </row>
    <row r="1639" spans="1:7" customFormat="1" hidden="1" x14ac:dyDescent="0.25">
      <c r="A1639" t="s">
        <v>6</v>
      </c>
      <c r="B1639" t="s">
        <v>3207</v>
      </c>
      <c r="C1639" t="s">
        <v>3208</v>
      </c>
      <c r="D1639" s="29">
        <v>24</v>
      </c>
      <c r="E1639" s="29">
        <v>24</v>
      </c>
      <c r="F1639" s="29">
        <v>0.30199999999999999</v>
      </c>
      <c r="G1639">
        <v>7.2480000000000002</v>
      </c>
    </row>
    <row r="1640" spans="1:7" customFormat="1" hidden="1" x14ac:dyDescent="0.25">
      <c r="A1640" t="s">
        <v>6</v>
      </c>
      <c r="B1640" t="s">
        <v>3209</v>
      </c>
      <c r="C1640" t="s">
        <v>3210</v>
      </c>
      <c r="D1640" s="29">
        <v>21</v>
      </c>
      <c r="E1640" s="29">
        <v>21</v>
      </c>
      <c r="F1640" s="29">
        <v>0.16600000000000001</v>
      </c>
      <c r="G1640">
        <v>3.4860000000000002</v>
      </c>
    </row>
    <row r="1641" spans="1:7" customFormat="1" hidden="1" x14ac:dyDescent="0.25">
      <c r="A1641" t="s">
        <v>6</v>
      </c>
      <c r="B1641" t="s">
        <v>3211</v>
      </c>
      <c r="C1641" t="s">
        <v>3212</v>
      </c>
      <c r="D1641" s="29">
        <v>46</v>
      </c>
      <c r="E1641" s="29">
        <v>46</v>
      </c>
      <c r="F1641" s="29">
        <v>0.23899999999999999</v>
      </c>
      <c r="G1641">
        <v>10.994</v>
      </c>
    </row>
    <row r="1642" spans="1:7" customFormat="1" hidden="1" x14ac:dyDescent="0.25">
      <c r="A1642" t="s">
        <v>6</v>
      </c>
      <c r="B1642" t="s">
        <v>3213</v>
      </c>
      <c r="C1642" t="s">
        <v>3214</v>
      </c>
      <c r="D1642" s="29">
        <v>13</v>
      </c>
      <c r="E1642" s="29">
        <v>13</v>
      </c>
      <c r="F1642" s="29">
        <v>8.5999999999999993E-2</v>
      </c>
      <c r="G1642">
        <v>1.1180000000000001</v>
      </c>
    </row>
    <row r="1643" spans="1:7" customFormat="1" hidden="1" x14ac:dyDescent="0.25">
      <c r="A1643" t="s">
        <v>6</v>
      </c>
      <c r="B1643" t="s">
        <v>3215</v>
      </c>
      <c r="C1643" t="s">
        <v>3216</v>
      </c>
      <c r="D1643" s="29">
        <v>3</v>
      </c>
      <c r="E1643" s="29">
        <v>3</v>
      </c>
      <c r="F1643" s="29">
        <v>0.32400000000000001</v>
      </c>
      <c r="G1643">
        <v>0.97199999999999998</v>
      </c>
    </row>
    <row r="1644" spans="1:7" customFormat="1" hidden="1" x14ac:dyDescent="0.25">
      <c r="A1644" t="s">
        <v>6</v>
      </c>
      <c r="B1644" t="s">
        <v>3217</v>
      </c>
      <c r="C1644" t="s">
        <v>3218</v>
      </c>
      <c r="D1644" s="29">
        <v>2</v>
      </c>
      <c r="E1644" s="29">
        <v>2</v>
      </c>
      <c r="F1644" s="29">
        <v>0.218</v>
      </c>
      <c r="G1644">
        <v>0.436</v>
      </c>
    </row>
    <row r="1645" spans="1:7" customFormat="1" hidden="1" x14ac:dyDescent="0.25">
      <c r="A1645" t="s">
        <v>6</v>
      </c>
      <c r="B1645" t="s">
        <v>9126</v>
      </c>
      <c r="C1645" t="s">
        <v>9127</v>
      </c>
      <c r="D1645" s="29">
        <v>3</v>
      </c>
      <c r="E1645" s="29">
        <v>3</v>
      </c>
      <c r="F1645" s="29">
        <v>0</v>
      </c>
      <c r="G1645">
        <v>0</v>
      </c>
    </row>
    <row r="1646" spans="1:7" customFormat="1" hidden="1" x14ac:dyDescent="0.25">
      <c r="A1646" t="s">
        <v>6</v>
      </c>
      <c r="B1646" t="s">
        <v>3219</v>
      </c>
      <c r="C1646" t="s">
        <v>3220</v>
      </c>
      <c r="D1646" s="29">
        <v>120</v>
      </c>
      <c r="E1646" s="29">
        <v>120</v>
      </c>
      <c r="F1646" s="29">
        <v>0.2</v>
      </c>
      <c r="G1646">
        <v>24</v>
      </c>
    </row>
    <row r="1647" spans="1:7" customFormat="1" hidden="1" x14ac:dyDescent="0.25">
      <c r="A1647" t="s">
        <v>6</v>
      </c>
      <c r="B1647" t="s">
        <v>3221</v>
      </c>
      <c r="C1647" t="s">
        <v>3222</v>
      </c>
      <c r="D1647" s="29">
        <v>15</v>
      </c>
      <c r="E1647" s="29">
        <v>15</v>
      </c>
      <c r="F1647" s="29">
        <v>0.16700000000000001</v>
      </c>
      <c r="G1647">
        <v>2.5049999999999999</v>
      </c>
    </row>
    <row r="1648" spans="1:7" customFormat="1" hidden="1" x14ac:dyDescent="0.25">
      <c r="A1648" t="s">
        <v>6</v>
      </c>
      <c r="B1648" t="s">
        <v>3223</v>
      </c>
      <c r="C1648" t="s">
        <v>3224</v>
      </c>
      <c r="D1648" s="29">
        <v>15</v>
      </c>
      <c r="E1648" s="29">
        <v>15</v>
      </c>
      <c r="F1648" s="29">
        <v>0.24299999999999999</v>
      </c>
      <c r="G1648">
        <v>3.645</v>
      </c>
    </row>
    <row r="1649" spans="1:7" customFormat="1" hidden="1" x14ac:dyDescent="0.25">
      <c r="A1649" t="s">
        <v>6</v>
      </c>
      <c r="B1649" t="s">
        <v>3225</v>
      </c>
      <c r="C1649" t="s">
        <v>3226</v>
      </c>
      <c r="D1649" s="29">
        <v>23</v>
      </c>
      <c r="E1649" s="29">
        <v>23</v>
      </c>
      <c r="F1649" s="29">
        <v>0.247</v>
      </c>
      <c r="G1649">
        <v>5.681</v>
      </c>
    </row>
    <row r="1650" spans="1:7" customFormat="1" hidden="1" x14ac:dyDescent="0.25">
      <c r="A1650" t="s">
        <v>6</v>
      </c>
      <c r="B1650" t="s">
        <v>3227</v>
      </c>
      <c r="C1650" t="s">
        <v>3228</v>
      </c>
      <c r="D1650" s="29">
        <v>8</v>
      </c>
      <c r="E1650" s="29">
        <v>8</v>
      </c>
      <c r="F1650" s="29">
        <v>0.20899999999999999</v>
      </c>
      <c r="G1650">
        <v>1.6719999999999999</v>
      </c>
    </row>
    <row r="1651" spans="1:7" customFormat="1" hidden="1" x14ac:dyDescent="0.25">
      <c r="A1651" t="s">
        <v>6</v>
      </c>
      <c r="B1651" t="s">
        <v>3229</v>
      </c>
      <c r="C1651" t="s">
        <v>3230</v>
      </c>
      <c r="D1651" s="29">
        <v>72</v>
      </c>
      <c r="E1651" s="29">
        <v>72</v>
      </c>
      <c r="F1651" s="29">
        <v>0.13500000000000001</v>
      </c>
      <c r="G1651">
        <v>9.7200000000000006</v>
      </c>
    </row>
    <row r="1652" spans="1:7" customFormat="1" hidden="1" x14ac:dyDescent="0.25">
      <c r="A1652" t="s">
        <v>6</v>
      </c>
      <c r="B1652" t="s">
        <v>3231</v>
      </c>
      <c r="C1652" t="s">
        <v>3232</v>
      </c>
      <c r="D1652" s="29">
        <v>6</v>
      </c>
      <c r="E1652" s="29">
        <v>6</v>
      </c>
      <c r="F1652" s="29">
        <v>0.193</v>
      </c>
      <c r="G1652">
        <v>1.1579999999999999</v>
      </c>
    </row>
    <row r="1653" spans="1:7" customFormat="1" hidden="1" x14ac:dyDescent="0.25">
      <c r="A1653" t="s">
        <v>6</v>
      </c>
      <c r="B1653" t="s">
        <v>3233</v>
      </c>
      <c r="C1653" t="s">
        <v>3234</v>
      </c>
      <c r="D1653" s="29">
        <v>5</v>
      </c>
      <c r="E1653" s="29">
        <v>5</v>
      </c>
      <c r="F1653" s="29">
        <v>0.21199999999999999</v>
      </c>
      <c r="G1653">
        <v>1.06</v>
      </c>
    </row>
    <row r="1654" spans="1:7" customFormat="1" hidden="1" x14ac:dyDescent="0.25">
      <c r="A1654" t="s">
        <v>6</v>
      </c>
      <c r="B1654" t="s">
        <v>3235</v>
      </c>
      <c r="C1654" t="s">
        <v>3236</v>
      </c>
      <c r="D1654" s="29">
        <v>91</v>
      </c>
      <c r="E1654" s="29">
        <v>91</v>
      </c>
      <c r="F1654" s="29">
        <v>0.13700000000000001</v>
      </c>
      <c r="G1654">
        <v>12.467000000000001</v>
      </c>
    </row>
    <row r="1655" spans="1:7" customFormat="1" hidden="1" x14ac:dyDescent="0.25">
      <c r="A1655" t="s">
        <v>6</v>
      </c>
      <c r="B1655" t="s">
        <v>3237</v>
      </c>
      <c r="C1655" t="s">
        <v>3238</v>
      </c>
      <c r="D1655" s="29">
        <v>48</v>
      </c>
      <c r="E1655" s="29">
        <v>48</v>
      </c>
      <c r="F1655" s="29">
        <v>0.185</v>
      </c>
      <c r="G1655">
        <v>8.8800000000000008</v>
      </c>
    </row>
    <row r="1656" spans="1:7" customFormat="1" hidden="1" x14ac:dyDescent="0.25">
      <c r="A1656" t="s">
        <v>6</v>
      </c>
      <c r="B1656" t="s">
        <v>3239</v>
      </c>
      <c r="C1656" t="s">
        <v>3240</v>
      </c>
      <c r="D1656" s="29">
        <v>22</v>
      </c>
      <c r="E1656" s="29">
        <v>22</v>
      </c>
      <c r="F1656" s="29">
        <v>0.23799999999999999</v>
      </c>
      <c r="G1656">
        <v>5.2359999999999998</v>
      </c>
    </row>
    <row r="1657" spans="1:7" customFormat="1" hidden="1" x14ac:dyDescent="0.25">
      <c r="A1657" t="s">
        <v>6</v>
      </c>
      <c r="B1657" t="s">
        <v>3241</v>
      </c>
      <c r="C1657" t="s">
        <v>3242</v>
      </c>
      <c r="D1657" s="29">
        <v>4</v>
      </c>
      <c r="E1657" s="29">
        <v>4</v>
      </c>
      <c r="F1657" s="29">
        <v>0.224</v>
      </c>
      <c r="G1657">
        <v>0.89600000000000002</v>
      </c>
    </row>
    <row r="1658" spans="1:7" customFormat="1" hidden="1" x14ac:dyDescent="0.25">
      <c r="A1658" t="s">
        <v>6</v>
      </c>
      <c r="B1658" t="s">
        <v>3243</v>
      </c>
      <c r="C1658" t="s">
        <v>3244</v>
      </c>
      <c r="D1658" s="29">
        <v>11</v>
      </c>
      <c r="E1658" s="29">
        <v>11</v>
      </c>
      <c r="F1658" s="29">
        <v>0.24199999999999999</v>
      </c>
      <c r="G1658">
        <v>2.6619999999999999</v>
      </c>
    </row>
    <row r="1659" spans="1:7" customFormat="1" hidden="1" x14ac:dyDescent="0.25">
      <c r="A1659" t="s">
        <v>6</v>
      </c>
      <c r="B1659" t="s">
        <v>3245</v>
      </c>
      <c r="C1659" t="s">
        <v>3246</v>
      </c>
      <c r="D1659" s="29">
        <v>155</v>
      </c>
      <c r="E1659" s="29">
        <v>155</v>
      </c>
      <c r="F1659" s="29">
        <v>0.183</v>
      </c>
      <c r="G1659">
        <v>28.364999999999998</v>
      </c>
    </row>
    <row r="1660" spans="1:7" customFormat="1" hidden="1" x14ac:dyDescent="0.25">
      <c r="A1660" t="s">
        <v>6</v>
      </c>
      <c r="B1660" t="s">
        <v>3247</v>
      </c>
      <c r="C1660" t="s">
        <v>3248</v>
      </c>
      <c r="D1660" s="29">
        <v>11</v>
      </c>
      <c r="E1660" s="29">
        <v>11</v>
      </c>
      <c r="F1660" s="29">
        <v>0.14199999999999999</v>
      </c>
      <c r="G1660">
        <v>1.5620000000000001</v>
      </c>
    </row>
    <row r="1661" spans="1:7" customFormat="1" hidden="1" x14ac:dyDescent="0.25">
      <c r="A1661" t="s">
        <v>6</v>
      </c>
      <c r="B1661" t="s">
        <v>3249</v>
      </c>
      <c r="C1661" t="s">
        <v>3250</v>
      </c>
      <c r="D1661" s="29">
        <v>12</v>
      </c>
      <c r="E1661" s="29">
        <v>12</v>
      </c>
      <c r="F1661" s="29">
        <v>0.19800000000000001</v>
      </c>
      <c r="G1661">
        <v>2.3759999999999999</v>
      </c>
    </row>
    <row r="1662" spans="1:7" customFormat="1" hidden="1" x14ac:dyDescent="0.25">
      <c r="A1662" t="s">
        <v>6</v>
      </c>
      <c r="B1662" t="s">
        <v>3251</v>
      </c>
      <c r="C1662" t="s">
        <v>3252</v>
      </c>
      <c r="D1662" s="29">
        <v>7</v>
      </c>
      <c r="E1662" s="29">
        <v>7</v>
      </c>
      <c r="F1662" s="29">
        <v>0.154</v>
      </c>
      <c r="G1662">
        <v>1.0780000000000001</v>
      </c>
    </row>
    <row r="1663" spans="1:7" customFormat="1" hidden="1" x14ac:dyDescent="0.25">
      <c r="A1663" t="s">
        <v>6</v>
      </c>
      <c r="B1663" t="s">
        <v>3253</v>
      </c>
      <c r="C1663" t="s">
        <v>3254</v>
      </c>
      <c r="D1663" s="29">
        <v>80</v>
      </c>
      <c r="E1663" s="29">
        <v>80</v>
      </c>
      <c r="F1663" s="29">
        <v>0.26500000000000001</v>
      </c>
      <c r="G1663">
        <v>21.2</v>
      </c>
    </row>
    <row r="1664" spans="1:7" customFormat="1" hidden="1" x14ac:dyDescent="0.25">
      <c r="A1664" t="s">
        <v>6</v>
      </c>
      <c r="B1664" t="s">
        <v>3255</v>
      </c>
      <c r="C1664" t="s">
        <v>3256</v>
      </c>
      <c r="D1664" s="29">
        <v>4</v>
      </c>
      <c r="E1664" s="29">
        <v>4</v>
      </c>
      <c r="F1664" s="29">
        <v>0.13400000000000001</v>
      </c>
      <c r="G1664">
        <v>0.53600000000000003</v>
      </c>
    </row>
    <row r="1665" spans="1:7" customFormat="1" hidden="1" x14ac:dyDescent="0.25">
      <c r="A1665" t="s">
        <v>6</v>
      </c>
      <c r="B1665" t="s">
        <v>3257</v>
      </c>
      <c r="C1665" t="s">
        <v>3258</v>
      </c>
      <c r="D1665" s="29">
        <v>3</v>
      </c>
      <c r="E1665" s="29">
        <v>3</v>
      </c>
      <c r="F1665" s="29">
        <v>0.16900000000000001</v>
      </c>
      <c r="G1665">
        <v>0.50700000000000001</v>
      </c>
    </row>
    <row r="1666" spans="1:7" customFormat="1" hidden="1" x14ac:dyDescent="0.25">
      <c r="A1666" t="s">
        <v>6</v>
      </c>
      <c r="B1666" t="s">
        <v>3259</v>
      </c>
      <c r="C1666" t="s">
        <v>3260</v>
      </c>
      <c r="D1666" s="29">
        <v>5</v>
      </c>
      <c r="E1666" s="29">
        <v>5</v>
      </c>
      <c r="F1666" s="29">
        <v>0.19700000000000001</v>
      </c>
      <c r="G1666">
        <v>0.98499999999999999</v>
      </c>
    </row>
    <row r="1667" spans="1:7" customFormat="1" hidden="1" x14ac:dyDescent="0.25">
      <c r="A1667" t="s">
        <v>6</v>
      </c>
      <c r="B1667" t="s">
        <v>3261</v>
      </c>
      <c r="C1667" t="s">
        <v>3262</v>
      </c>
      <c r="D1667" s="29">
        <v>1</v>
      </c>
      <c r="E1667" s="29">
        <v>1</v>
      </c>
      <c r="F1667" s="29">
        <v>0</v>
      </c>
      <c r="G1667">
        <v>0</v>
      </c>
    </row>
    <row r="1668" spans="1:7" customFormat="1" hidden="1" x14ac:dyDescent="0.25">
      <c r="A1668" t="s">
        <v>6</v>
      </c>
      <c r="B1668" t="s">
        <v>3263</v>
      </c>
      <c r="C1668" t="s">
        <v>3264</v>
      </c>
      <c r="D1668" s="29">
        <v>2</v>
      </c>
      <c r="E1668" s="29">
        <v>2</v>
      </c>
      <c r="F1668" s="29">
        <v>0.49299999999999999</v>
      </c>
      <c r="G1668">
        <v>0.98599999999999999</v>
      </c>
    </row>
    <row r="1669" spans="1:7" customFormat="1" hidden="1" x14ac:dyDescent="0.25">
      <c r="A1669" t="s">
        <v>6</v>
      </c>
      <c r="B1669" t="s">
        <v>3265</v>
      </c>
      <c r="C1669" t="s">
        <v>3266</v>
      </c>
      <c r="D1669" s="29">
        <v>1</v>
      </c>
      <c r="E1669" s="29">
        <v>1</v>
      </c>
      <c r="F1669" s="29">
        <v>0.53600000000000003</v>
      </c>
      <c r="G1669">
        <v>0.53600000000000003</v>
      </c>
    </row>
    <row r="1670" spans="1:7" customFormat="1" hidden="1" x14ac:dyDescent="0.25">
      <c r="A1670" t="s">
        <v>6</v>
      </c>
      <c r="B1670" t="s">
        <v>3267</v>
      </c>
      <c r="C1670" t="s">
        <v>3268</v>
      </c>
      <c r="D1670" s="29">
        <v>2</v>
      </c>
      <c r="E1670" s="29">
        <v>2</v>
      </c>
      <c r="F1670" s="29">
        <v>0</v>
      </c>
      <c r="G1670">
        <v>0</v>
      </c>
    </row>
    <row r="1671" spans="1:7" customFormat="1" hidden="1" x14ac:dyDescent="0.25">
      <c r="A1671" t="s">
        <v>6</v>
      </c>
      <c r="B1671" t="s">
        <v>3269</v>
      </c>
      <c r="C1671" t="s">
        <v>3270</v>
      </c>
      <c r="D1671" s="29">
        <v>3</v>
      </c>
      <c r="E1671" s="29">
        <v>3</v>
      </c>
      <c r="F1671" s="29">
        <v>0.59499999999999997</v>
      </c>
      <c r="G1671">
        <v>1.7849999999999999</v>
      </c>
    </row>
    <row r="1672" spans="1:7" customFormat="1" hidden="1" x14ac:dyDescent="0.25">
      <c r="A1672" t="s">
        <v>6</v>
      </c>
      <c r="B1672" t="s">
        <v>3271</v>
      </c>
      <c r="C1672" t="s">
        <v>3272</v>
      </c>
      <c r="D1672" s="29">
        <v>10</v>
      </c>
      <c r="E1672" s="29">
        <v>10</v>
      </c>
      <c r="F1672" s="29">
        <v>0</v>
      </c>
      <c r="G1672">
        <v>0</v>
      </c>
    </row>
    <row r="1673" spans="1:7" customFormat="1" hidden="1" x14ac:dyDescent="0.25">
      <c r="A1673" t="s">
        <v>6</v>
      </c>
      <c r="B1673" t="s">
        <v>3273</v>
      </c>
      <c r="C1673" t="s">
        <v>3274</v>
      </c>
      <c r="D1673" s="29">
        <v>2</v>
      </c>
      <c r="E1673" s="29">
        <v>2</v>
      </c>
      <c r="F1673" s="29">
        <v>0</v>
      </c>
      <c r="G1673">
        <v>0</v>
      </c>
    </row>
    <row r="1674" spans="1:7" customFormat="1" hidden="1" x14ac:dyDescent="0.25">
      <c r="A1674" t="s">
        <v>6</v>
      </c>
      <c r="B1674" t="s">
        <v>3275</v>
      </c>
      <c r="C1674" t="s">
        <v>3276</v>
      </c>
      <c r="D1674" s="29">
        <v>6</v>
      </c>
      <c r="E1674" s="29">
        <v>6</v>
      </c>
      <c r="F1674" s="29">
        <v>0</v>
      </c>
      <c r="G1674">
        <v>0</v>
      </c>
    </row>
    <row r="1675" spans="1:7" customFormat="1" hidden="1" x14ac:dyDescent="0.25">
      <c r="A1675" t="s">
        <v>6</v>
      </c>
      <c r="B1675" t="s">
        <v>3277</v>
      </c>
      <c r="C1675" t="s">
        <v>3278</v>
      </c>
      <c r="D1675" s="29">
        <v>7</v>
      </c>
      <c r="E1675" s="29">
        <v>7</v>
      </c>
      <c r="F1675" s="29">
        <v>0.183</v>
      </c>
      <c r="G1675">
        <v>1.2809999999999999</v>
      </c>
    </row>
    <row r="1676" spans="1:7" customFormat="1" hidden="1" x14ac:dyDescent="0.25">
      <c r="A1676" t="s">
        <v>6</v>
      </c>
      <c r="B1676" t="s">
        <v>3279</v>
      </c>
      <c r="C1676" t="s">
        <v>3280</v>
      </c>
      <c r="D1676" s="29">
        <v>3</v>
      </c>
      <c r="E1676" s="29">
        <v>3</v>
      </c>
      <c r="F1676" s="29">
        <v>0.22700000000000001</v>
      </c>
      <c r="G1676">
        <v>0.68100000000000005</v>
      </c>
    </row>
    <row r="1677" spans="1:7" customFormat="1" hidden="1" x14ac:dyDescent="0.25">
      <c r="A1677" t="s">
        <v>6</v>
      </c>
      <c r="B1677" t="s">
        <v>3281</v>
      </c>
      <c r="C1677" t="s">
        <v>3282</v>
      </c>
      <c r="D1677" s="29">
        <v>25</v>
      </c>
      <c r="E1677" s="29">
        <v>25</v>
      </c>
      <c r="F1677" s="29">
        <v>0.52500000000000002</v>
      </c>
      <c r="G1677">
        <v>13.125</v>
      </c>
    </row>
    <row r="1678" spans="1:7" customFormat="1" hidden="1" x14ac:dyDescent="0.25">
      <c r="A1678" t="s">
        <v>6</v>
      </c>
      <c r="B1678" t="s">
        <v>3283</v>
      </c>
      <c r="C1678" t="s">
        <v>3284</v>
      </c>
      <c r="D1678" s="29">
        <v>3</v>
      </c>
      <c r="E1678" s="29">
        <v>3</v>
      </c>
      <c r="F1678" s="29">
        <v>0.52700000000000002</v>
      </c>
      <c r="G1678">
        <v>1.581</v>
      </c>
    </row>
    <row r="1679" spans="1:7" customFormat="1" hidden="1" x14ac:dyDescent="0.25">
      <c r="A1679" t="s">
        <v>6</v>
      </c>
      <c r="B1679" t="s">
        <v>3285</v>
      </c>
      <c r="C1679" t="s">
        <v>3286</v>
      </c>
      <c r="D1679" s="29">
        <v>15</v>
      </c>
      <c r="E1679" s="29">
        <v>15</v>
      </c>
      <c r="F1679" s="29">
        <v>0.52600000000000002</v>
      </c>
      <c r="G1679">
        <v>7.89</v>
      </c>
    </row>
    <row r="1680" spans="1:7" customFormat="1" hidden="1" x14ac:dyDescent="0.25">
      <c r="A1680" t="s">
        <v>6</v>
      </c>
      <c r="B1680" t="s">
        <v>3289</v>
      </c>
      <c r="C1680" t="s">
        <v>3290</v>
      </c>
      <c r="D1680" s="29">
        <v>3</v>
      </c>
      <c r="E1680" s="29">
        <v>3</v>
      </c>
      <c r="F1680" s="29">
        <v>0.43</v>
      </c>
      <c r="G1680">
        <v>1.29</v>
      </c>
    </row>
    <row r="1681" spans="1:7" customFormat="1" hidden="1" x14ac:dyDescent="0.25">
      <c r="A1681" t="s">
        <v>6</v>
      </c>
      <c r="B1681" t="s">
        <v>3291</v>
      </c>
      <c r="C1681" t="s">
        <v>3292</v>
      </c>
      <c r="D1681" s="29">
        <v>1</v>
      </c>
      <c r="E1681" s="29">
        <v>1</v>
      </c>
      <c r="F1681" s="29">
        <v>0</v>
      </c>
      <c r="G1681">
        <v>0</v>
      </c>
    </row>
    <row r="1682" spans="1:7" customFormat="1" hidden="1" x14ac:dyDescent="0.25">
      <c r="A1682" t="s">
        <v>6</v>
      </c>
      <c r="B1682" t="s">
        <v>3293</v>
      </c>
      <c r="C1682" t="s">
        <v>3294</v>
      </c>
      <c r="D1682" s="29">
        <v>1</v>
      </c>
      <c r="E1682" s="29">
        <v>1</v>
      </c>
      <c r="F1682" s="29">
        <v>0</v>
      </c>
      <c r="G1682">
        <v>0</v>
      </c>
    </row>
    <row r="1683" spans="1:7" customFormat="1" hidden="1" x14ac:dyDescent="0.25">
      <c r="A1683" t="s">
        <v>6</v>
      </c>
      <c r="B1683" t="s">
        <v>3295</v>
      </c>
      <c r="C1683" t="s">
        <v>3296</v>
      </c>
      <c r="D1683" s="29">
        <v>1</v>
      </c>
      <c r="E1683" s="29">
        <v>1</v>
      </c>
      <c r="F1683" s="29">
        <v>0.42</v>
      </c>
      <c r="G1683">
        <v>0.42</v>
      </c>
    </row>
    <row r="1684" spans="1:7" customFormat="1" hidden="1" x14ac:dyDescent="0.25">
      <c r="A1684" t="s">
        <v>6</v>
      </c>
      <c r="B1684" t="s">
        <v>3297</v>
      </c>
      <c r="C1684" t="s">
        <v>3298</v>
      </c>
      <c r="D1684" s="29">
        <v>2</v>
      </c>
      <c r="E1684" s="29">
        <v>2</v>
      </c>
      <c r="F1684" s="29">
        <v>4.2000000000000003E-2</v>
      </c>
      <c r="G1684">
        <v>8.4000000000000005E-2</v>
      </c>
    </row>
    <row r="1685" spans="1:7" customFormat="1" hidden="1" x14ac:dyDescent="0.25">
      <c r="A1685" t="s">
        <v>6</v>
      </c>
      <c r="B1685" t="s">
        <v>3299</v>
      </c>
      <c r="C1685" t="s">
        <v>3300</v>
      </c>
      <c r="D1685" s="29">
        <v>1</v>
      </c>
      <c r="E1685" s="29">
        <v>1</v>
      </c>
      <c r="F1685" s="29">
        <v>0.15</v>
      </c>
      <c r="G1685">
        <v>0.15</v>
      </c>
    </row>
    <row r="1686" spans="1:7" customFormat="1" hidden="1" x14ac:dyDescent="0.25">
      <c r="A1686" t="s">
        <v>6</v>
      </c>
      <c r="B1686" t="s">
        <v>3301</v>
      </c>
      <c r="C1686" t="s">
        <v>3302</v>
      </c>
      <c r="D1686" s="29">
        <v>2</v>
      </c>
      <c r="E1686" s="29">
        <v>2</v>
      </c>
      <c r="F1686" s="29">
        <v>0</v>
      </c>
      <c r="G1686">
        <v>0</v>
      </c>
    </row>
    <row r="1687" spans="1:7" customFormat="1" hidden="1" x14ac:dyDescent="0.25">
      <c r="A1687" t="s">
        <v>6</v>
      </c>
      <c r="B1687" t="s">
        <v>3303</v>
      </c>
      <c r="C1687" t="s">
        <v>3304</v>
      </c>
      <c r="D1687" s="29">
        <v>5</v>
      </c>
      <c r="E1687" s="29">
        <v>5</v>
      </c>
      <c r="F1687" s="29">
        <v>0.11899999999999999</v>
      </c>
      <c r="G1687">
        <v>0.59499999999999997</v>
      </c>
    </row>
    <row r="1688" spans="1:7" customFormat="1" hidden="1" x14ac:dyDescent="0.25">
      <c r="A1688" t="s">
        <v>6</v>
      </c>
      <c r="B1688" t="s">
        <v>3305</v>
      </c>
      <c r="C1688" t="s">
        <v>3306</v>
      </c>
      <c r="D1688" s="29">
        <v>1</v>
      </c>
      <c r="E1688" s="29">
        <v>1</v>
      </c>
      <c r="F1688" s="29">
        <v>9.5000000000000001E-2</v>
      </c>
      <c r="G1688">
        <v>9.5000000000000001E-2</v>
      </c>
    </row>
    <row r="1689" spans="1:7" customFormat="1" hidden="1" x14ac:dyDescent="0.25">
      <c r="A1689" t="s">
        <v>6</v>
      </c>
      <c r="B1689" t="s">
        <v>3307</v>
      </c>
      <c r="C1689" t="s">
        <v>3308</v>
      </c>
      <c r="D1689" s="29">
        <v>5</v>
      </c>
      <c r="E1689" s="29">
        <v>5</v>
      </c>
      <c r="F1689" s="29">
        <v>3.1E-2</v>
      </c>
      <c r="G1689">
        <v>0.155</v>
      </c>
    </row>
    <row r="1690" spans="1:7" customFormat="1" hidden="1" x14ac:dyDescent="0.25">
      <c r="A1690" t="s">
        <v>6</v>
      </c>
      <c r="B1690" t="s">
        <v>3309</v>
      </c>
      <c r="C1690" t="s">
        <v>3310</v>
      </c>
      <c r="D1690" s="29">
        <v>5</v>
      </c>
      <c r="E1690" s="29">
        <v>5</v>
      </c>
      <c r="F1690" s="29">
        <v>3.3000000000000002E-2</v>
      </c>
      <c r="G1690">
        <v>0.16500000000000001</v>
      </c>
    </row>
    <row r="1691" spans="1:7" customFormat="1" hidden="1" x14ac:dyDescent="0.25">
      <c r="A1691" t="s">
        <v>6</v>
      </c>
      <c r="B1691" t="s">
        <v>3311</v>
      </c>
      <c r="C1691" t="s">
        <v>3312</v>
      </c>
      <c r="D1691" s="29">
        <v>13</v>
      </c>
      <c r="E1691" s="29">
        <v>13</v>
      </c>
      <c r="F1691" s="29">
        <v>2.3E-2</v>
      </c>
      <c r="G1691">
        <v>0.29899999999999999</v>
      </c>
    </row>
    <row r="1692" spans="1:7" customFormat="1" hidden="1" x14ac:dyDescent="0.25">
      <c r="A1692" t="s">
        <v>6</v>
      </c>
      <c r="B1692" t="s">
        <v>3313</v>
      </c>
      <c r="C1692" t="s">
        <v>3314</v>
      </c>
      <c r="D1692" s="29">
        <v>5</v>
      </c>
      <c r="E1692" s="29">
        <v>5</v>
      </c>
      <c r="F1692" s="29">
        <v>2.9000000000000001E-2</v>
      </c>
      <c r="G1692">
        <v>0.14499999999999999</v>
      </c>
    </row>
    <row r="1693" spans="1:7" customFormat="1" hidden="1" x14ac:dyDescent="0.25">
      <c r="A1693" t="s">
        <v>6</v>
      </c>
      <c r="B1693" t="s">
        <v>3315</v>
      </c>
      <c r="C1693" t="s">
        <v>3316</v>
      </c>
      <c r="D1693" s="29">
        <v>5</v>
      </c>
      <c r="E1693" s="29">
        <v>5</v>
      </c>
      <c r="F1693" s="29">
        <v>7.2999999999999995E-2</v>
      </c>
      <c r="G1693">
        <v>0.36499999999999999</v>
      </c>
    </row>
    <row r="1694" spans="1:7" customFormat="1" hidden="1" x14ac:dyDescent="0.25">
      <c r="A1694" t="s">
        <v>6</v>
      </c>
      <c r="B1694" t="s">
        <v>3317</v>
      </c>
      <c r="C1694" t="s">
        <v>3318</v>
      </c>
      <c r="D1694" s="29">
        <v>32</v>
      </c>
      <c r="E1694" s="29">
        <v>32</v>
      </c>
      <c r="F1694" s="29">
        <v>6.6000000000000003E-2</v>
      </c>
      <c r="G1694">
        <v>2.1120000000000001</v>
      </c>
    </row>
    <row r="1695" spans="1:7" customFormat="1" hidden="1" x14ac:dyDescent="0.25">
      <c r="A1695" t="s">
        <v>6</v>
      </c>
      <c r="B1695" t="s">
        <v>3319</v>
      </c>
      <c r="C1695" t="s">
        <v>3320</v>
      </c>
      <c r="D1695" s="29">
        <v>1</v>
      </c>
      <c r="E1695" s="29">
        <v>1</v>
      </c>
      <c r="F1695" s="29">
        <v>0</v>
      </c>
      <c r="G1695">
        <v>0</v>
      </c>
    </row>
    <row r="1696" spans="1:7" customFormat="1" hidden="1" x14ac:dyDescent="0.25">
      <c r="A1696" t="s">
        <v>6</v>
      </c>
      <c r="B1696" t="s">
        <v>3321</v>
      </c>
      <c r="C1696" t="s">
        <v>3322</v>
      </c>
      <c r="D1696" s="29">
        <v>1</v>
      </c>
      <c r="E1696" s="29">
        <v>1</v>
      </c>
      <c r="F1696" s="29">
        <v>8.7999999999999995E-2</v>
      </c>
      <c r="G1696">
        <v>8.7999999999999995E-2</v>
      </c>
    </row>
    <row r="1697" spans="1:7" customFormat="1" hidden="1" x14ac:dyDescent="0.25">
      <c r="A1697" t="s">
        <v>6</v>
      </c>
      <c r="B1697" t="s">
        <v>3323</v>
      </c>
      <c r="C1697" t="s">
        <v>3324</v>
      </c>
      <c r="D1697" s="29">
        <v>5</v>
      </c>
      <c r="E1697" s="29">
        <v>5</v>
      </c>
      <c r="F1697" s="29">
        <v>3.3000000000000002E-2</v>
      </c>
      <c r="G1697">
        <v>0.16500000000000001</v>
      </c>
    </row>
    <row r="1698" spans="1:7" customFormat="1" hidden="1" x14ac:dyDescent="0.25">
      <c r="A1698" t="s">
        <v>6</v>
      </c>
      <c r="B1698" t="s">
        <v>3325</v>
      </c>
      <c r="C1698" t="s">
        <v>3326</v>
      </c>
      <c r="D1698" s="29">
        <v>1</v>
      </c>
      <c r="E1698" s="29">
        <v>1</v>
      </c>
      <c r="F1698" s="29">
        <v>6.8000000000000005E-2</v>
      </c>
      <c r="G1698">
        <v>6.8000000000000005E-2</v>
      </c>
    </row>
    <row r="1699" spans="1:7" customFormat="1" hidden="1" x14ac:dyDescent="0.25">
      <c r="A1699" t="s">
        <v>6</v>
      </c>
      <c r="B1699" t="s">
        <v>3327</v>
      </c>
      <c r="C1699" t="s">
        <v>3328</v>
      </c>
      <c r="D1699" s="29">
        <v>1</v>
      </c>
      <c r="E1699" s="29">
        <v>1</v>
      </c>
      <c r="F1699" s="29">
        <v>0</v>
      </c>
      <c r="G1699">
        <v>0</v>
      </c>
    </row>
    <row r="1700" spans="1:7" customFormat="1" hidden="1" x14ac:dyDescent="0.25">
      <c r="A1700" t="s">
        <v>6</v>
      </c>
      <c r="B1700" t="s">
        <v>3329</v>
      </c>
      <c r="C1700" t="s">
        <v>3330</v>
      </c>
      <c r="D1700" s="29">
        <v>9</v>
      </c>
      <c r="E1700" s="29">
        <v>9</v>
      </c>
      <c r="F1700" s="29">
        <v>5.5E-2</v>
      </c>
      <c r="G1700">
        <v>0.495</v>
      </c>
    </row>
    <row r="1701" spans="1:7" customFormat="1" hidden="1" x14ac:dyDescent="0.25">
      <c r="A1701" t="s">
        <v>6</v>
      </c>
      <c r="B1701" t="s">
        <v>3331</v>
      </c>
      <c r="C1701" t="s">
        <v>3332</v>
      </c>
      <c r="D1701" s="29">
        <v>5</v>
      </c>
      <c r="E1701" s="29">
        <v>5</v>
      </c>
      <c r="F1701" s="29">
        <v>1.5389999999999999</v>
      </c>
      <c r="G1701">
        <v>7.6950000000000003</v>
      </c>
    </row>
    <row r="1702" spans="1:7" customFormat="1" hidden="1" x14ac:dyDescent="0.25">
      <c r="A1702" t="s">
        <v>6</v>
      </c>
      <c r="B1702" t="s">
        <v>3333</v>
      </c>
      <c r="C1702" t="s">
        <v>3334</v>
      </c>
      <c r="D1702" s="29">
        <v>34</v>
      </c>
      <c r="E1702" s="29">
        <v>34</v>
      </c>
      <c r="F1702" s="29">
        <v>0.19</v>
      </c>
      <c r="G1702">
        <v>6.46</v>
      </c>
    </row>
    <row r="1703" spans="1:7" customFormat="1" hidden="1" x14ac:dyDescent="0.25">
      <c r="A1703" t="s">
        <v>6</v>
      </c>
      <c r="B1703" t="s">
        <v>3335</v>
      </c>
      <c r="C1703" t="s">
        <v>3336</v>
      </c>
      <c r="D1703" s="29">
        <v>8</v>
      </c>
      <c r="E1703" s="29">
        <v>8</v>
      </c>
      <c r="F1703" s="29">
        <v>0.26900000000000002</v>
      </c>
      <c r="G1703">
        <v>2.1520000000000001</v>
      </c>
    </row>
    <row r="1704" spans="1:7" customFormat="1" hidden="1" x14ac:dyDescent="0.25">
      <c r="A1704" t="s">
        <v>6</v>
      </c>
      <c r="B1704" t="s">
        <v>3337</v>
      </c>
      <c r="C1704" t="s">
        <v>3338</v>
      </c>
      <c r="D1704" s="29">
        <v>7</v>
      </c>
      <c r="E1704" s="29">
        <v>7</v>
      </c>
      <c r="F1704" s="29">
        <v>0.22500000000000001</v>
      </c>
      <c r="G1704">
        <v>1.575</v>
      </c>
    </row>
    <row r="1705" spans="1:7" customFormat="1" hidden="1" x14ac:dyDescent="0.25">
      <c r="A1705" t="s">
        <v>6</v>
      </c>
      <c r="B1705" t="s">
        <v>3339</v>
      </c>
      <c r="C1705" t="s">
        <v>3340</v>
      </c>
      <c r="D1705" s="29">
        <v>18</v>
      </c>
      <c r="E1705" s="29">
        <v>18</v>
      </c>
      <c r="F1705" s="29">
        <v>0.23100000000000001</v>
      </c>
      <c r="G1705">
        <v>4.1580000000000004</v>
      </c>
    </row>
    <row r="1706" spans="1:7" customFormat="1" hidden="1" x14ac:dyDescent="0.25">
      <c r="A1706" t="s">
        <v>6</v>
      </c>
      <c r="B1706" t="s">
        <v>3341</v>
      </c>
      <c r="C1706" t="s">
        <v>3342</v>
      </c>
      <c r="D1706" s="29">
        <v>1</v>
      </c>
      <c r="E1706" s="29">
        <v>1</v>
      </c>
      <c r="F1706" s="29">
        <v>0.67</v>
      </c>
      <c r="G1706">
        <v>0.67</v>
      </c>
    </row>
    <row r="1707" spans="1:7" customFormat="1" hidden="1" x14ac:dyDescent="0.25">
      <c r="A1707" t="s">
        <v>6</v>
      </c>
      <c r="B1707" t="s">
        <v>3343</v>
      </c>
      <c r="C1707" t="s">
        <v>3344</v>
      </c>
      <c r="D1707" s="29">
        <v>17</v>
      </c>
      <c r="E1707" s="29">
        <v>17</v>
      </c>
      <c r="F1707" s="29">
        <v>0.245</v>
      </c>
      <c r="G1707">
        <v>4.165</v>
      </c>
    </row>
    <row r="1708" spans="1:7" customFormat="1" hidden="1" x14ac:dyDescent="0.25">
      <c r="A1708" t="s">
        <v>6</v>
      </c>
      <c r="B1708" t="s">
        <v>3345</v>
      </c>
      <c r="C1708" t="s">
        <v>3346</v>
      </c>
      <c r="D1708" s="29">
        <v>2</v>
      </c>
      <c r="E1708" s="29">
        <v>2</v>
      </c>
      <c r="F1708" s="29">
        <v>3.294</v>
      </c>
      <c r="G1708">
        <v>6.5880000000000001</v>
      </c>
    </row>
    <row r="1709" spans="1:7" customFormat="1" hidden="1" x14ac:dyDescent="0.25">
      <c r="A1709" t="s">
        <v>6</v>
      </c>
      <c r="B1709" t="s">
        <v>3347</v>
      </c>
      <c r="C1709" t="s">
        <v>3348</v>
      </c>
      <c r="D1709" s="29">
        <v>11</v>
      </c>
      <c r="E1709" s="29">
        <v>11</v>
      </c>
      <c r="F1709" s="29">
        <v>6.202</v>
      </c>
      <c r="G1709">
        <v>68.221999999999994</v>
      </c>
    </row>
    <row r="1710" spans="1:7" customFormat="1" hidden="1" x14ac:dyDescent="0.25">
      <c r="A1710" t="s">
        <v>6</v>
      </c>
      <c r="B1710" t="s">
        <v>3349</v>
      </c>
      <c r="C1710" t="s">
        <v>3350</v>
      </c>
      <c r="D1710" s="29">
        <v>1</v>
      </c>
      <c r="E1710" s="29">
        <v>1</v>
      </c>
      <c r="F1710" s="29">
        <v>0.14599999999999999</v>
      </c>
      <c r="G1710">
        <v>0.14599999999999999</v>
      </c>
    </row>
    <row r="1711" spans="1:7" customFormat="1" hidden="1" x14ac:dyDescent="0.25">
      <c r="A1711" t="s">
        <v>6</v>
      </c>
      <c r="B1711" t="s">
        <v>3351</v>
      </c>
      <c r="C1711" t="s">
        <v>3352</v>
      </c>
      <c r="D1711" s="29">
        <v>6</v>
      </c>
      <c r="E1711" s="29">
        <v>6</v>
      </c>
      <c r="F1711" s="29">
        <v>6.6000000000000003E-2</v>
      </c>
      <c r="G1711">
        <v>0.39600000000000002</v>
      </c>
    </row>
    <row r="1712" spans="1:7" customFormat="1" hidden="1" x14ac:dyDescent="0.25">
      <c r="A1712" t="s">
        <v>6</v>
      </c>
      <c r="B1712" t="s">
        <v>3353</v>
      </c>
      <c r="C1712" t="s">
        <v>3354</v>
      </c>
      <c r="D1712" s="29">
        <v>1</v>
      </c>
      <c r="E1712" s="29">
        <v>1</v>
      </c>
      <c r="F1712" s="29">
        <v>1E-3</v>
      </c>
      <c r="G1712">
        <v>1E-3</v>
      </c>
    </row>
    <row r="1713" spans="1:7" customFormat="1" hidden="1" x14ac:dyDescent="0.25">
      <c r="A1713" t="s">
        <v>6</v>
      </c>
      <c r="B1713" t="s">
        <v>3355</v>
      </c>
      <c r="C1713" t="s">
        <v>3356</v>
      </c>
      <c r="D1713" s="29">
        <v>7</v>
      </c>
      <c r="E1713" s="29">
        <v>7</v>
      </c>
      <c r="F1713" s="29">
        <v>1E-3</v>
      </c>
      <c r="G1713">
        <v>7.0000000000000001E-3</v>
      </c>
    </row>
    <row r="1714" spans="1:7" customFormat="1" hidden="1" x14ac:dyDescent="0.25">
      <c r="A1714" t="s">
        <v>6</v>
      </c>
      <c r="B1714" t="s">
        <v>3357</v>
      </c>
      <c r="C1714" t="s">
        <v>3358</v>
      </c>
      <c r="D1714" s="29">
        <v>1</v>
      </c>
      <c r="E1714" s="29">
        <v>1</v>
      </c>
      <c r="F1714" s="29">
        <v>12.542999999999999</v>
      </c>
      <c r="G1714">
        <v>12.542999999999999</v>
      </c>
    </row>
    <row r="1715" spans="1:7" customFormat="1" hidden="1" x14ac:dyDescent="0.25">
      <c r="A1715" t="s">
        <v>6</v>
      </c>
      <c r="B1715" t="s">
        <v>3359</v>
      </c>
      <c r="C1715" t="s">
        <v>3360</v>
      </c>
      <c r="D1715" s="29">
        <v>11</v>
      </c>
      <c r="E1715" s="29">
        <v>11</v>
      </c>
      <c r="F1715" s="29">
        <v>7.0999999999999994E-2</v>
      </c>
      <c r="G1715">
        <v>0.78100000000000003</v>
      </c>
    </row>
    <row r="1716" spans="1:7" customFormat="1" hidden="1" x14ac:dyDescent="0.25">
      <c r="A1716" t="s">
        <v>6</v>
      </c>
      <c r="B1716" t="s">
        <v>3361</v>
      </c>
      <c r="C1716" t="s">
        <v>3362</v>
      </c>
      <c r="D1716" s="29">
        <v>20</v>
      </c>
      <c r="E1716" s="29">
        <v>20</v>
      </c>
      <c r="F1716" s="29">
        <v>7.2999999999999995E-2</v>
      </c>
      <c r="G1716">
        <v>1.46</v>
      </c>
    </row>
    <row r="1717" spans="1:7" customFormat="1" hidden="1" x14ac:dyDescent="0.25">
      <c r="A1717" t="s">
        <v>6</v>
      </c>
      <c r="B1717" t="s">
        <v>3363</v>
      </c>
      <c r="C1717" t="s">
        <v>3364</v>
      </c>
      <c r="D1717" s="29">
        <v>2</v>
      </c>
      <c r="E1717" s="29">
        <v>2</v>
      </c>
      <c r="F1717" s="29">
        <v>3.9489999999999998</v>
      </c>
      <c r="G1717">
        <v>7.8979999999999997</v>
      </c>
    </row>
    <row r="1718" spans="1:7" customFormat="1" hidden="1" x14ac:dyDescent="0.25">
      <c r="A1718" t="s">
        <v>6</v>
      </c>
      <c r="B1718" t="s">
        <v>3365</v>
      </c>
      <c r="C1718" t="s">
        <v>3366</v>
      </c>
      <c r="D1718" s="29">
        <v>5</v>
      </c>
      <c r="E1718" s="29">
        <v>5</v>
      </c>
      <c r="F1718" s="29">
        <v>0</v>
      </c>
      <c r="G1718">
        <v>0</v>
      </c>
    </row>
    <row r="1719" spans="1:7" customFormat="1" hidden="1" x14ac:dyDescent="0.25">
      <c r="A1719" t="s">
        <v>6</v>
      </c>
      <c r="B1719" t="s">
        <v>3367</v>
      </c>
      <c r="C1719" t="s">
        <v>3368</v>
      </c>
      <c r="D1719" s="29">
        <v>3</v>
      </c>
      <c r="E1719" s="29">
        <v>3</v>
      </c>
      <c r="F1719" s="29">
        <v>0.47499999999999998</v>
      </c>
      <c r="G1719">
        <v>1.425</v>
      </c>
    </row>
    <row r="1720" spans="1:7" customFormat="1" hidden="1" x14ac:dyDescent="0.25">
      <c r="A1720" t="s">
        <v>6</v>
      </c>
      <c r="B1720" t="s">
        <v>3369</v>
      </c>
      <c r="C1720" t="s">
        <v>3370</v>
      </c>
      <c r="D1720" s="29">
        <v>4</v>
      </c>
      <c r="E1720" s="29">
        <v>4</v>
      </c>
      <c r="F1720" s="29">
        <v>0.60799999999999998</v>
      </c>
      <c r="G1720">
        <v>2.4319999999999999</v>
      </c>
    </row>
    <row r="1721" spans="1:7" customFormat="1" hidden="1" x14ac:dyDescent="0.25">
      <c r="A1721" t="s">
        <v>6</v>
      </c>
      <c r="B1721" t="s">
        <v>3371</v>
      </c>
      <c r="C1721" t="s">
        <v>3372</v>
      </c>
      <c r="D1721" s="29">
        <v>14</v>
      </c>
      <c r="E1721" s="29">
        <v>14</v>
      </c>
      <c r="F1721" s="29">
        <v>0.20899999999999999</v>
      </c>
      <c r="G1721">
        <v>2.9260000000000002</v>
      </c>
    </row>
    <row r="1722" spans="1:7" customFormat="1" hidden="1" x14ac:dyDescent="0.25">
      <c r="A1722" t="s">
        <v>6</v>
      </c>
      <c r="B1722" t="s">
        <v>3373</v>
      </c>
      <c r="C1722" t="s">
        <v>3374</v>
      </c>
      <c r="D1722" s="29">
        <v>1</v>
      </c>
      <c r="E1722" s="29">
        <v>1</v>
      </c>
      <c r="F1722" s="29">
        <v>0.24299999999999999</v>
      </c>
      <c r="G1722">
        <v>0.24299999999999999</v>
      </c>
    </row>
    <row r="1723" spans="1:7" customFormat="1" hidden="1" x14ac:dyDescent="0.25">
      <c r="A1723" t="s">
        <v>6</v>
      </c>
      <c r="B1723" t="s">
        <v>3375</v>
      </c>
      <c r="C1723" t="s">
        <v>3376</v>
      </c>
      <c r="D1723" s="29">
        <v>20</v>
      </c>
      <c r="E1723" s="29">
        <v>20</v>
      </c>
      <c r="F1723" s="29">
        <v>0.44600000000000001</v>
      </c>
      <c r="G1723">
        <v>8.92</v>
      </c>
    </row>
    <row r="1724" spans="1:7" customFormat="1" hidden="1" x14ac:dyDescent="0.25">
      <c r="A1724" t="s">
        <v>6</v>
      </c>
      <c r="B1724" t="s">
        <v>3377</v>
      </c>
      <c r="C1724" t="s">
        <v>3378</v>
      </c>
      <c r="D1724" s="29">
        <v>4</v>
      </c>
      <c r="E1724" s="29">
        <v>4</v>
      </c>
      <c r="F1724" s="29">
        <v>6.3E-2</v>
      </c>
      <c r="G1724">
        <v>0.252</v>
      </c>
    </row>
    <row r="1725" spans="1:7" customFormat="1" hidden="1" x14ac:dyDescent="0.25">
      <c r="A1725" t="s">
        <v>6</v>
      </c>
      <c r="B1725" t="s">
        <v>3379</v>
      </c>
      <c r="C1725" t="s">
        <v>3380</v>
      </c>
      <c r="D1725" s="29">
        <v>2</v>
      </c>
      <c r="E1725" s="29">
        <v>2</v>
      </c>
      <c r="F1725" s="29">
        <v>3.3000000000000002E-2</v>
      </c>
      <c r="G1725">
        <v>6.6000000000000003E-2</v>
      </c>
    </row>
    <row r="1726" spans="1:7" customFormat="1" hidden="1" x14ac:dyDescent="0.25">
      <c r="A1726" t="s">
        <v>6</v>
      </c>
      <c r="B1726" t="s">
        <v>3381</v>
      </c>
      <c r="C1726" t="s">
        <v>3382</v>
      </c>
      <c r="D1726" s="29">
        <v>10</v>
      </c>
      <c r="E1726" s="29">
        <v>10</v>
      </c>
      <c r="F1726" s="29">
        <v>0.16700000000000001</v>
      </c>
      <c r="G1726">
        <v>1.67</v>
      </c>
    </row>
    <row r="1727" spans="1:7" customFormat="1" hidden="1" x14ac:dyDescent="0.25">
      <c r="A1727" t="s">
        <v>6</v>
      </c>
      <c r="B1727" t="s">
        <v>3383</v>
      </c>
      <c r="C1727" t="s">
        <v>3384</v>
      </c>
      <c r="D1727" s="29">
        <v>1</v>
      </c>
      <c r="E1727" s="29">
        <v>1</v>
      </c>
      <c r="F1727" s="29">
        <v>0.17399999999999999</v>
      </c>
      <c r="G1727">
        <v>0.17399999999999999</v>
      </c>
    </row>
    <row r="1728" spans="1:7" customFormat="1" hidden="1" x14ac:dyDescent="0.25">
      <c r="A1728" t="s">
        <v>6</v>
      </c>
      <c r="B1728" t="s">
        <v>3385</v>
      </c>
      <c r="C1728" t="s">
        <v>3386</v>
      </c>
      <c r="D1728" s="29">
        <v>5</v>
      </c>
      <c r="E1728" s="29">
        <v>5</v>
      </c>
      <c r="F1728" s="29">
        <v>0.23499999999999999</v>
      </c>
      <c r="G1728">
        <v>1.175</v>
      </c>
    </row>
    <row r="1729" spans="1:7" customFormat="1" hidden="1" x14ac:dyDescent="0.25">
      <c r="A1729" t="s">
        <v>6</v>
      </c>
      <c r="B1729" t="s">
        <v>3387</v>
      </c>
      <c r="C1729" t="s">
        <v>3388</v>
      </c>
      <c r="D1729" s="29">
        <v>7</v>
      </c>
      <c r="E1729" s="29">
        <v>7</v>
      </c>
      <c r="F1729" s="29">
        <v>0.45300000000000001</v>
      </c>
      <c r="G1729">
        <v>3.1709999999999998</v>
      </c>
    </row>
    <row r="1730" spans="1:7" customFormat="1" hidden="1" x14ac:dyDescent="0.25">
      <c r="A1730" t="s">
        <v>6</v>
      </c>
      <c r="B1730" t="s">
        <v>3389</v>
      </c>
      <c r="C1730" t="s">
        <v>3390</v>
      </c>
      <c r="D1730" s="29">
        <v>2</v>
      </c>
      <c r="E1730" s="29">
        <v>2</v>
      </c>
      <c r="F1730" s="29">
        <v>0.38900000000000001</v>
      </c>
      <c r="G1730">
        <v>0.77800000000000002</v>
      </c>
    </row>
    <row r="1731" spans="1:7" customFormat="1" hidden="1" x14ac:dyDescent="0.25">
      <c r="A1731" t="s">
        <v>6</v>
      </c>
      <c r="B1731" t="s">
        <v>3391</v>
      </c>
      <c r="C1731" t="s">
        <v>3392</v>
      </c>
      <c r="D1731" s="29">
        <v>8</v>
      </c>
      <c r="E1731" s="29">
        <v>8</v>
      </c>
      <c r="F1731" s="29">
        <v>0</v>
      </c>
      <c r="G1731">
        <v>0</v>
      </c>
    </row>
    <row r="1732" spans="1:7" customFormat="1" hidden="1" x14ac:dyDescent="0.25">
      <c r="A1732" t="s">
        <v>6</v>
      </c>
      <c r="B1732" t="s">
        <v>3393</v>
      </c>
      <c r="C1732" t="s">
        <v>3394</v>
      </c>
      <c r="D1732" s="29">
        <v>7</v>
      </c>
      <c r="E1732" s="29">
        <v>7</v>
      </c>
      <c r="F1732" s="29">
        <v>0.19400000000000001</v>
      </c>
      <c r="G1732">
        <v>1.3580000000000001</v>
      </c>
    </row>
    <row r="1733" spans="1:7" customFormat="1" hidden="1" x14ac:dyDescent="0.25">
      <c r="A1733" t="s">
        <v>6</v>
      </c>
      <c r="B1733" t="s">
        <v>3395</v>
      </c>
      <c r="C1733" t="s">
        <v>3396</v>
      </c>
      <c r="D1733" s="29">
        <v>25</v>
      </c>
      <c r="E1733" s="29">
        <v>25</v>
      </c>
      <c r="F1733" s="29">
        <v>0.436</v>
      </c>
      <c r="G1733">
        <v>10.9</v>
      </c>
    </row>
    <row r="1734" spans="1:7" customFormat="1" hidden="1" x14ac:dyDescent="0.25">
      <c r="A1734" t="s">
        <v>6</v>
      </c>
      <c r="B1734" t="s">
        <v>3397</v>
      </c>
      <c r="C1734" t="s">
        <v>3398</v>
      </c>
      <c r="D1734" s="29">
        <v>2</v>
      </c>
      <c r="E1734" s="29">
        <v>2</v>
      </c>
      <c r="F1734" s="29">
        <v>0.39500000000000002</v>
      </c>
      <c r="G1734">
        <v>0.79</v>
      </c>
    </row>
    <row r="1735" spans="1:7" customFormat="1" hidden="1" x14ac:dyDescent="0.25">
      <c r="A1735" t="s">
        <v>6</v>
      </c>
      <c r="B1735" t="s">
        <v>3399</v>
      </c>
      <c r="C1735" t="s">
        <v>3400</v>
      </c>
      <c r="D1735" s="29">
        <v>7</v>
      </c>
      <c r="E1735" s="29">
        <v>7</v>
      </c>
      <c r="F1735" s="29">
        <v>0</v>
      </c>
      <c r="G1735">
        <v>0</v>
      </c>
    </row>
    <row r="1736" spans="1:7" customFormat="1" hidden="1" x14ac:dyDescent="0.25">
      <c r="A1736" t="s">
        <v>6</v>
      </c>
      <c r="B1736" t="s">
        <v>3401</v>
      </c>
      <c r="C1736" t="s">
        <v>3402</v>
      </c>
      <c r="D1736" s="29">
        <v>102</v>
      </c>
      <c r="E1736" s="29">
        <v>102</v>
      </c>
      <c r="F1736" s="29">
        <v>0.318</v>
      </c>
      <c r="G1736">
        <v>32.436</v>
      </c>
    </row>
    <row r="1737" spans="1:7" customFormat="1" hidden="1" x14ac:dyDescent="0.25">
      <c r="A1737" t="s">
        <v>6</v>
      </c>
      <c r="B1737" t="s">
        <v>3403</v>
      </c>
      <c r="C1737" t="s">
        <v>3404</v>
      </c>
      <c r="D1737" s="29">
        <v>53</v>
      </c>
      <c r="E1737" s="29">
        <v>53</v>
      </c>
      <c r="F1737" s="29">
        <v>0.23499999999999999</v>
      </c>
      <c r="G1737">
        <v>12.455</v>
      </c>
    </row>
    <row r="1738" spans="1:7" customFormat="1" hidden="1" x14ac:dyDescent="0.25">
      <c r="A1738" t="s">
        <v>6</v>
      </c>
      <c r="B1738" t="s">
        <v>3405</v>
      </c>
      <c r="C1738" t="s">
        <v>3406</v>
      </c>
      <c r="D1738" s="29">
        <v>12</v>
      </c>
      <c r="E1738" s="29">
        <v>12</v>
      </c>
      <c r="F1738" s="29">
        <v>0</v>
      </c>
      <c r="G1738">
        <v>0</v>
      </c>
    </row>
    <row r="1739" spans="1:7" customFormat="1" hidden="1" x14ac:dyDescent="0.25">
      <c r="A1739" t="s">
        <v>6</v>
      </c>
      <c r="B1739" t="s">
        <v>3407</v>
      </c>
      <c r="C1739" t="s">
        <v>3408</v>
      </c>
      <c r="D1739" s="29">
        <v>17</v>
      </c>
      <c r="E1739" s="29">
        <v>17</v>
      </c>
      <c r="F1739" s="29">
        <v>0</v>
      </c>
      <c r="G1739">
        <v>0</v>
      </c>
    </row>
    <row r="1740" spans="1:7" customFormat="1" hidden="1" x14ac:dyDescent="0.25">
      <c r="A1740" t="s">
        <v>6</v>
      </c>
      <c r="B1740" t="s">
        <v>3409</v>
      </c>
      <c r="C1740" t="s">
        <v>3410</v>
      </c>
      <c r="D1740" s="29">
        <v>8</v>
      </c>
      <c r="E1740" s="29">
        <v>8</v>
      </c>
      <c r="F1740" s="29">
        <v>0</v>
      </c>
      <c r="G1740">
        <v>0</v>
      </c>
    </row>
    <row r="1741" spans="1:7" customFormat="1" hidden="1" x14ac:dyDescent="0.25">
      <c r="A1741" t="s">
        <v>6</v>
      </c>
      <c r="B1741" t="s">
        <v>3411</v>
      </c>
      <c r="C1741" t="s">
        <v>3412</v>
      </c>
      <c r="D1741" s="29">
        <v>11</v>
      </c>
      <c r="E1741" s="29">
        <v>11</v>
      </c>
      <c r="F1741" s="29">
        <v>0.188</v>
      </c>
      <c r="G1741">
        <v>2.0680000000000001</v>
      </c>
    </row>
    <row r="1742" spans="1:7" customFormat="1" hidden="1" x14ac:dyDescent="0.25">
      <c r="A1742" t="s">
        <v>6</v>
      </c>
      <c r="B1742" t="s">
        <v>3413</v>
      </c>
      <c r="C1742" t="s">
        <v>3414</v>
      </c>
      <c r="D1742" s="29">
        <v>1</v>
      </c>
      <c r="E1742" s="29">
        <v>1</v>
      </c>
      <c r="F1742" s="29">
        <v>0.753</v>
      </c>
      <c r="G1742">
        <v>0.753</v>
      </c>
    </row>
    <row r="1743" spans="1:7" customFormat="1" hidden="1" x14ac:dyDescent="0.25">
      <c r="A1743" t="s">
        <v>6</v>
      </c>
      <c r="B1743" t="s">
        <v>3415</v>
      </c>
      <c r="C1743" t="s">
        <v>3416</v>
      </c>
      <c r="D1743" s="29">
        <v>2</v>
      </c>
      <c r="E1743" s="29">
        <v>2</v>
      </c>
      <c r="F1743" s="29">
        <v>0.20300000000000001</v>
      </c>
      <c r="G1743">
        <v>0.40600000000000003</v>
      </c>
    </row>
    <row r="1744" spans="1:7" customFormat="1" hidden="1" x14ac:dyDescent="0.25">
      <c r="A1744" t="s">
        <v>6</v>
      </c>
      <c r="B1744" t="s">
        <v>3417</v>
      </c>
      <c r="C1744" t="s">
        <v>3418</v>
      </c>
      <c r="D1744" s="29">
        <v>13</v>
      </c>
      <c r="E1744" s="29">
        <v>13</v>
      </c>
      <c r="F1744" s="29">
        <v>0.23100000000000001</v>
      </c>
      <c r="G1744">
        <v>3.0030000000000001</v>
      </c>
    </row>
    <row r="1745" spans="1:7" customFormat="1" hidden="1" x14ac:dyDescent="0.25">
      <c r="A1745" t="s">
        <v>6</v>
      </c>
      <c r="B1745" t="s">
        <v>3419</v>
      </c>
      <c r="C1745" t="s">
        <v>3420</v>
      </c>
      <c r="D1745" s="29">
        <v>16</v>
      </c>
      <c r="E1745" s="29">
        <v>16</v>
      </c>
      <c r="F1745" s="29">
        <v>0.39300000000000002</v>
      </c>
      <c r="G1745">
        <v>6.2880000000000003</v>
      </c>
    </row>
    <row r="1746" spans="1:7" customFormat="1" hidden="1" x14ac:dyDescent="0.25">
      <c r="A1746" t="s">
        <v>6</v>
      </c>
      <c r="B1746" t="s">
        <v>3421</v>
      </c>
      <c r="C1746" t="s">
        <v>3422</v>
      </c>
      <c r="D1746" s="29">
        <v>45</v>
      </c>
      <c r="E1746" s="29">
        <v>45</v>
      </c>
      <c r="F1746" s="29">
        <v>0.21299999999999999</v>
      </c>
      <c r="G1746">
        <v>9.5850000000000009</v>
      </c>
    </row>
    <row r="1747" spans="1:7" customFormat="1" hidden="1" x14ac:dyDescent="0.25">
      <c r="A1747" t="s">
        <v>6</v>
      </c>
      <c r="B1747" t="s">
        <v>3423</v>
      </c>
      <c r="C1747" t="s">
        <v>3424</v>
      </c>
      <c r="D1747" s="29">
        <v>9</v>
      </c>
      <c r="E1747" s="29">
        <v>9</v>
      </c>
      <c r="F1747" s="29">
        <v>0.3</v>
      </c>
      <c r="G1747">
        <v>2.7</v>
      </c>
    </row>
    <row r="1748" spans="1:7" customFormat="1" hidden="1" x14ac:dyDescent="0.25">
      <c r="A1748" t="s">
        <v>6</v>
      </c>
      <c r="B1748" t="s">
        <v>3425</v>
      </c>
      <c r="C1748" t="s">
        <v>3426</v>
      </c>
      <c r="D1748" s="29">
        <v>10</v>
      </c>
      <c r="E1748" s="29">
        <v>10</v>
      </c>
      <c r="F1748" s="29">
        <v>0.374</v>
      </c>
      <c r="G1748">
        <v>3.74</v>
      </c>
    </row>
    <row r="1749" spans="1:7" customFormat="1" hidden="1" x14ac:dyDescent="0.25">
      <c r="A1749" t="s">
        <v>6</v>
      </c>
      <c r="B1749" t="s">
        <v>3427</v>
      </c>
      <c r="C1749" t="s">
        <v>3428</v>
      </c>
      <c r="D1749" s="29">
        <v>9</v>
      </c>
      <c r="E1749" s="29">
        <v>9</v>
      </c>
      <c r="F1749" s="29">
        <v>0.161</v>
      </c>
      <c r="G1749">
        <v>1.4490000000000001</v>
      </c>
    </row>
    <row r="1750" spans="1:7" customFormat="1" hidden="1" x14ac:dyDescent="0.25">
      <c r="A1750" t="s">
        <v>6</v>
      </c>
      <c r="B1750" t="s">
        <v>3429</v>
      </c>
      <c r="C1750" t="s">
        <v>3430</v>
      </c>
      <c r="D1750" s="29">
        <v>1</v>
      </c>
      <c r="E1750" s="29">
        <v>1</v>
      </c>
      <c r="F1750" s="29">
        <v>0.254</v>
      </c>
      <c r="G1750">
        <v>0.254</v>
      </c>
    </row>
    <row r="1751" spans="1:7" customFormat="1" hidden="1" x14ac:dyDescent="0.25">
      <c r="A1751" t="s">
        <v>6</v>
      </c>
      <c r="B1751" t="s">
        <v>3431</v>
      </c>
      <c r="C1751" t="s">
        <v>3432</v>
      </c>
      <c r="D1751" s="29">
        <v>39</v>
      </c>
      <c r="E1751" s="29">
        <v>39</v>
      </c>
      <c r="F1751" s="29">
        <v>0.20599999999999999</v>
      </c>
      <c r="G1751">
        <v>8.0340000000000007</v>
      </c>
    </row>
    <row r="1752" spans="1:7" customFormat="1" hidden="1" x14ac:dyDescent="0.25">
      <c r="A1752" t="s">
        <v>6</v>
      </c>
      <c r="B1752" t="s">
        <v>3433</v>
      </c>
      <c r="C1752" t="s">
        <v>3434</v>
      </c>
      <c r="D1752" s="29">
        <v>1</v>
      </c>
      <c r="E1752" s="29">
        <v>1</v>
      </c>
      <c r="F1752" s="29">
        <v>0.157</v>
      </c>
      <c r="G1752">
        <v>0.157</v>
      </c>
    </row>
    <row r="1753" spans="1:7" customFormat="1" hidden="1" x14ac:dyDescent="0.25">
      <c r="A1753" t="s">
        <v>6</v>
      </c>
      <c r="B1753" t="s">
        <v>3435</v>
      </c>
      <c r="C1753" t="s">
        <v>3436</v>
      </c>
      <c r="D1753" s="29">
        <v>2</v>
      </c>
      <c r="E1753" s="29">
        <v>2</v>
      </c>
      <c r="F1753" s="29">
        <v>0.114</v>
      </c>
      <c r="G1753">
        <v>0.22800000000000001</v>
      </c>
    </row>
    <row r="1754" spans="1:7" customFormat="1" hidden="1" x14ac:dyDescent="0.25">
      <c r="A1754" t="s">
        <v>6</v>
      </c>
      <c r="B1754" t="s">
        <v>3437</v>
      </c>
      <c r="C1754" t="s">
        <v>3438</v>
      </c>
      <c r="D1754" s="29">
        <v>20</v>
      </c>
      <c r="E1754" s="29">
        <v>20</v>
      </c>
      <c r="F1754" s="29">
        <v>0</v>
      </c>
      <c r="G1754">
        <v>0</v>
      </c>
    </row>
    <row r="1755" spans="1:7" customFormat="1" hidden="1" x14ac:dyDescent="0.25">
      <c r="A1755" t="s">
        <v>6</v>
      </c>
      <c r="B1755" t="s">
        <v>3439</v>
      </c>
      <c r="C1755" t="s">
        <v>3440</v>
      </c>
      <c r="D1755" s="29">
        <v>16</v>
      </c>
      <c r="E1755" s="29">
        <v>16</v>
      </c>
      <c r="F1755" s="29">
        <v>0</v>
      </c>
      <c r="G1755">
        <v>0</v>
      </c>
    </row>
    <row r="1756" spans="1:7" customFormat="1" hidden="1" x14ac:dyDescent="0.25">
      <c r="A1756" t="s">
        <v>6</v>
      </c>
      <c r="B1756" t="s">
        <v>3441</v>
      </c>
      <c r="C1756" t="s">
        <v>3442</v>
      </c>
      <c r="D1756" s="29">
        <v>10</v>
      </c>
      <c r="E1756" s="29">
        <v>10</v>
      </c>
      <c r="F1756" s="29">
        <v>2.9000000000000001E-2</v>
      </c>
      <c r="G1756">
        <v>0.28999999999999998</v>
      </c>
    </row>
    <row r="1757" spans="1:7" customFormat="1" hidden="1" x14ac:dyDescent="0.25">
      <c r="A1757" t="s">
        <v>6</v>
      </c>
      <c r="B1757" t="s">
        <v>3443</v>
      </c>
      <c r="C1757" t="s">
        <v>3444</v>
      </c>
      <c r="D1757" s="29">
        <v>21</v>
      </c>
      <c r="E1757" s="29">
        <v>21</v>
      </c>
      <c r="F1757" s="29">
        <v>0.219</v>
      </c>
      <c r="G1757">
        <v>4.5990000000000002</v>
      </c>
    </row>
    <row r="1758" spans="1:7" customFormat="1" hidden="1" x14ac:dyDescent="0.25">
      <c r="A1758" t="s">
        <v>6</v>
      </c>
      <c r="B1758" t="s">
        <v>3445</v>
      </c>
      <c r="C1758" t="s">
        <v>3446</v>
      </c>
      <c r="D1758" s="29">
        <v>22</v>
      </c>
      <c r="E1758" s="29">
        <v>22</v>
      </c>
      <c r="F1758" s="29">
        <v>0.22</v>
      </c>
      <c r="G1758">
        <v>4.84</v>
      </c>
    </row>
    <row r="1759" spans="1:7" customFormat="1" hidden="1" x14ac:dyDescent="0.25">
      <c r="A1759" t="s">
        <v>6</v>
      </c>
      <c r="B1759" t="s">
        <v>3447</v>
      </c>
      <c r="C1759" t="s">
        <v>3448</v>
      </c>
      <c r="D1759" s="29">
        <v>26</v>
      </c>
      <c r="E1759" s="29">
        <v>26</v>
      </c>
      <c r="F1759" s="29">
        <v>0</v>
      </c>
      <c r="G1759">
        <v>0</v>
      </c>
    </row>
    <row r="1760" spans="1:7" customFormat="1" hidden="1" x14ac:dyDescent="0.25">
      <c r="A1760" t="s">
        <v>6</v>
      </c>
      <c r="B1760" t="s">
        <v>3449</v>
      </c>
      <c r="C1760" t="s">
        <v>3450</v>
      </c>
      <c r="D1760" s="29">
        <v>37</v>
      </c>
      <c r="E1760" s="29">
        <v>37</v>
      </c>
      <c r="F1760" s="29">
        <v>6.0999999999999999E-2</v>
      </c>
      <c r="G1760">
        <v>2.2570000000000001</v>
      </c>
    </row>
    <row r="1761" spans="1:7" customFormat="1" hidden="1" x14ac:dyDescent="0.25">
      <c r="A1761" t="s">
        <v>6</v>
      </c>
      <c r="B1761" t="s">
        <v>3451</v>
      </c>
      <c r="C1761" t="s">
        <v>3452</v>
      </c>
      <c r="D1761" s="29">
        <v>12</v>
      </c>
      <c r="E1761" s="29">
        <v>12</v>
      </c>
      <c r="F1761" s="29">
        <v>0</v>
      </c>
      <c r="G1761">
        <v>0</v>
      </c>
    </row>
    <row r="1762" spans="1:7" customFormat="1" hidden="1" x14ac:dyDescent="0.25">
      <c r="A1762" t="s">
        <v>6</v>
      </c>
      <c r="B1762" t="s">
        <v>3453</v>
      </c>
      <c r="C1762" t="s">
        <v>3454</v>
      </c>
      <c r="D1762" s="29">
        <v>2</v>
      </c>
      <c r="E1762" s="29">
        <v>2</v>
      </c>
      <c r="F1762" s="29">
        <v>0.155</v>
      </c>
      <c r="G1762">
        <v>0.31</v>
      </c>
    </row>
    <row r="1763" spans="1:7" customFormat="1" hidden="1" x14ac:dyDescent="0.25">
      <c r="A1763" t="s">
        <v>6</v>
      </c>
      <c r="B1763" t="s">
        <v>3455</v>
      </c>
      <c r="C1763" t="s">
        <v>3456</v>
      </c>
      <c r="D1763" s="29">
        <v>16</v>
      </c>
      <c r="E1763" s="29">
        <v>16</v>
      </c>
      <c r="F1763" s="29">
        <v>0.20699999999999999</v>
      </c>
      <c r="G1763">
        <v>3.3119999999999998</v>
      </c>
    </row>
    <row r="1764" spans="1:7" customFormat="1" hidden="1" x14ac:dyDescent="0.25">
      <c r="A1764" t="s">
        <v>6</v>
      </c>
      <c r="B1764" t="s">
        <v>3457</v>
      </c>
      <c r="C1764" t="s">
        <v>3458</v>
      </c>
      <c r="D1764" s="29">
        <v>5</v>
      </c>
      <c r="E1764" s="29">
        <v>5</v>
      </c>
      <c r="F1764" s="29">
        <v>0.219</v>
      </c>
      <c r="G1764">
        <v>1.095</v>
      </c>
    </row>
    <row r="1765" spans="1:7" customFormat="1" hidden="1" x14ac:dyDescent="0.25">
      <c r="A1765" t="s">
        <v>6</v>
      </c>
      <c r="B1765" t="s">
        <v>3459</v>
      </c>
      <c r="C1765" t="s">
        <v>3460</v>
      </c>
      <c r="D1765" s="29">
        <v>41</v>
      </c>
      <c r="E1765" s="29">
        <v>41</v>
      </c>
      <c r="F1765" s="29">
        <v>0.27200000000000002</v>
      </c>
      <c r="G1765">
        <v>11.151999999999999</v>
      </c>
    </row>
    <row r="1766" spans="1:7" customFormat="1" hidden="1" x14ac:dyDescent="0.25">
      <c r="A1766" t="s">
        <v>6</v>
      </c>
      <c r="B1766" t="s">
        <v>3461</v>
      </c>
      <c r="C1766" t="s">
        <v>3462</v>
      </c>
      <c r="D1766" s="29">
        <v>13</v>
      </c>
      <c r="E1766" s="29">
        <v>13</v>
      </c>
      <c r="F1766" s="29">
        <v>0.17399999999999999</v>
      </c>
      <c r="G1766">
        <v>2.262</v>
      </c>
    </row>
    <row r="1767" spans="1:7" customFormat="1" hidden="1" x14ac:dyDescent="0.25">
      <c r="A1767" t="s">
        <v>6</v>
      </c>
      <c r="B1767" t="s">
        <v>3463</v>
      </c>
      <c r="C1767" t="s">
        <v>3464</v>
      </c>
      <c r="D1767" s="29">
        <v>73</v>
      </c>
      <c r="E1767" s="29">
        <v>73</v>
      </c>
      <c r="F1767" s="29">
        <v>0.17899999999999999</v>
      </c>
      <c r="G1767">
        <v>13.067</v>
      </c>
    </row>
    <row r="1768" spans="1:7" customFormat="1" hidden="1" x14ac:dyDescent="0.25">
      <c r="A1768" t="s">
        <v>6</v>
      </c>
      <c r="B1768" t="s">
        <v>3465</v>
      </c>
      <c r="C1768" t="s">
        <v>3466</v>
      </c>
      <c r="D1768" s="29">
        <v>20</v>
      </c>
      <c r="E1768" s="29">
        <v>20</v>
      </c>
      <c r="F1768" s="29">
        <v>0.16600000000000001</v>
      </c>
      <c r="G1768">
        <v>3.32</v>
      </c>
    </row>
    <row r="1769" spans="1:7" customFormat="1" hidden="1" x14ac:dyDescent="0.25">
      <c r="A1769" t="s">
        <v>6</v>
      </c>
      <c r="B1769" t="s">
        <v>3467</v>
      </c>
      <c r="C1769" t="s">
        <v>3468</v>
      </c>
      <c r="D1769" s="29">
        <v>17</v>
      </c>
      <c r="E1769" s="29">
        <v>17</v>
      </c>
      <c r="F1769" s="29">
        <v>0.16600000000000001</v>
      </c>
      <c r="G1769">
        <v>2.8220000000000001</v>
      </c>
    </row>
    <row r="1770" spans="1:7" customFormat="1" hidden="1" x14ac:dyDescent="0.25">
      <c r="A1770" t="s">
        <v>6</v>
      </c>
      <c r="B1770" t="s">
        <v>3469</v>
      </c>
      <c r="C1770" t="s">
        <v>3470</v>
      </c>
      <c r="D1770" s="29">
        <v>4</v>
      </c>
      <c r="E1770" s="29">
        <v>4</v>
      </c>
      <c r="F1770" s="29">
        <v>0</v>
      </c>
      <c r="G1770">
        <v>0</v>
      </c>
    </row>
    <row r="1771" spans="1:7" customFormat="1" hidden="1" x14ac:dyDescent="0.25">
      <c r="A1771" t="s">
        <v>6</v>
      </c>
      <c r="B1771" t="s">
        <v>3471</v>
      </c>
      <c r="C1771" t="s">
        <v>3472</v>
      </c>
      <c r="D1771" s="29">
        <v>534</v>
      </c>
      <c r="E1771" s="29">
        <v>534</v>
      </c>
      <c r="F1771" s="29">
        <v>0.44600000000000001</v>
      </c>
      <c r="G1771">
        <v>238.16399999999999</v>
      </c>
    </row>
    <row r="1772" spans="1:7" customFormat="1" hidden="1" x14ac:dyDescent="0.25">
      <c r="A1772" t="s">
        <v>6</v>
      </c>
      <c r="B1772" t="s">
        <v>3473</v>
      </c>
      <c r="C1772" t="s">
        <v>3474</v>
      </c>
      <c r="D1772" s="29">
        <v>39</v>
      </c>
      <c r="E1772" s="29">
        <v>39</v>
      </c>
      <c r="F1772" s="29">
        <v>0.55400000000000005</v>
      </c>
      <c r="G1772">
        <v>21.606000000000002</v>
      </c>
    </row>
    <row r="1773" spans="1:7" customFormat="1" hidden="1" x14ac:dyDescent="0.25">
      <c r="A1773" t="s">
        <v>6</v>
      </c>
      <c r="B1773" t="s">
        <v>3475</v>
      </c>
      <c r="C1773" t="s">
        <v>3476</v>
      </c>
      <c r="D1773" s="29">
        <v>7</v>
      </c>
      <c r="E1773" s="29">
        <v>7</v>
      </c>
      <c r="F1773" s="29">
        <v>0.38900000000000001</v>
      </c>
      <c r="G1773">
        <v>2.7229999999999999</v>
      </c>
    </row>
    <row r="1774" spans="1:7" customFormat="1" hidden="1" x14ac:dyDescent="0.25">
      <c r="A1774" t="s">
        <v>6</v>
      </c>
      <c r="B1774" t="s">
        <v>3477</v>
      </c>
      <c r="C1774" t="s">
        <v>3478</v>
      </c>
      <c r="D1774" s="29">
        <v>2</v>
      </c>
      <c r="E1774" s="29">
        <v>2</v>
      </c>
      <c r="F1774" s="29">
        <v>0.38100000000000001</v>
      </c>
      <c r="G1774">
        <v>0.76200000000000001</v>
      </c>
    </row>
    <row r="1775" spans="1:7" customFormat="1" hidden="1" x14ac:dyDescent="0.25">
      <c r="A1775" t="s">
        <v>6</v>
      </c>
      <c r="B1775" t="s">
        <v>3479</v>
      </c>
      <c r="C1775" t="s">
        <v>3480</v>
      </c>
      <c r="D1775" s="29">
        <v>7</v>
      </c>
      <c r="E1775" s="29">
        <v>7</v>
      </c>
      <c r="F1775" s="29">
        <v>0.435</v>
      </c>
      <c r="G1775">
        <v>3.0449999999999999</v>
      </c>
    </row>
    <row r="1776" spans="1:7" customFormat="1" hidden="1" x14ac:dyDescent="0.25">
      <c r="A1776" t="s">
        <v>6</v>
      </c>
      <c r="B1776" t="s">
        <v>3481</v>
      </c>
      <c r="C1776" t="s">
        <v>3482</v>
      </c>
      <c r="D1776" s="29">
        <v>4</v>
      </c>
      <c r="E1776" s="29">
        <v>4</v>
      </c>
      <c r="F1776" s="29">
        <v>0</v>
      </c>
      <c r="G1776">
        <v>0</v>
      </c>
    </row>
    <row r="1777" spans="1:7" customFormat="1" hidden="1" x14ac:dyDescent="0.25">
      <c r="A1777" t="s">
        <v>6</v>
      </c>
      <c r="B1777" t="s">
        <v>3483</v>
      </c>
      <c r="C1777" t="s">
        <v>3484</v>
      </c>
      <c r="D1777" s="29">
        <v>113</v>
      </c>
      <c r="E1777" s="29">
        <v>113</v>
      </c>
      <c r="F1777" s="29">
        <v>0.26800000000000002</v>
      </c>
      <c r="G1777">
        <v>30.283999999999999</v>
      </c>
    </row>
    <row r="1778" spans="1:7" customFormat="1" hidden="1" x14ac:dyDescent="0.25">
      <c r="A1778" t="s">
        <v>6</v>
      </c>
      <c r="B1778" t="s">
        <v>3485</v>
      </c>
      <c r="C1778" t="s">
        <v>3486</v>
      </c>
      <c r="D1778" s="29">
        <v>58</v>
      </c>
      <c r="E1778" s="29">
        <v>58</v>
      </c>
      <c r="F1778" s="29">
        <v>0</v>
      </c>
      <c r="G1778">
        <v>0</v>
      </c>
    </row>
    <row r="1779" spans="1:7" customFormat="1" hidden="1" x14ac:dyDescent="0.25">
      <c r="A1779" t="s">
        <v>6</v>
      </c>
      <c r="B1779" t="s">
        <v>3487</v>
      </c>
      <c r="C1779" t="s">
        <v>3488</v>
      </c>
      <c r="D1779" s="29">
        <v>138</v>
      </c>
      <c r="E1779" s="29">
        <v>138</v>
      </c>
      <c r="F1779" s="29">
        <v>0.252</v>
      </c>
      <c r="G1779">
        <v>34.776000000000003</v>
      </c>
    </row>
    <row r="1780" spans="1:7" customFormat="1" hidden="1" x14ac:dyDescent="0.25">
      <c r="A1780" t="s">
        <v>6</v>
      </c>
      <c r="B1780" t="s">
        <v>3489</v>
      </c>
      <c r="C1780" t="s">
        <v>3490</v>
      </c>
      <c r="D1780" s="29">
        <v>6</v>
      </c>
      <c r="E1780" s="29">
        <v>6</v>
      </c>
      <c r="F1780" s="29">
        <v>0.28100000000000003</v>
      </c>
      <c r="G1780">
        <v>1.6859999999999999</v>
      </c>
    </row>
    <row r="1781" spans="1:7" customFormat="1" hidden="1" x14ac:dyDescent="0.25">
      <c r="A1781" t="s">
        <v>6</v>
      </c>
      <c r="B1781" t="s">
        <v>3491</v>
      </c>
      <c r="C1781" t="s">
        <v>3492</v>
      </c>
      <c r="D1781" s="29">
        <v>9</v>
      </c>
      <c r="E1781" s="29">
        <v>9</v>
      </c>
      <c r="F1781" s="29">
        <v>0</v>
      </c>
      <c r="G1781">
        <v>0</v>
      </c>
    </row>
    <row r="1782" spans="1:7" customFormat="1" hidden="1" x14ac:dyDescent="0.25">
      <c r="A1782" t="s">
        <v>6</v>
      </c>
      <c r="B1782" t="s">
        <v>3493</v>
      </c>
      <c r="C1782" t="s">
        <v>3494</v>
      </c>
      <c r="D1782" s="29">
        <v>34</v>
      </c>
      <c r="E1782" s="29">
        <v>34</v>
      </c>
      <c r="F1782" s="29">
        <v>0</v>
      </c>
      <c r="G1782">
        <v>0</v>
      </c>
    </row>
    <row r="1783" spans="1:7" customFormat="1" hidden="1" x14ac:dyDescent="0.25">
      <c r="A1783" t="s">
        <v>6</v>
      </c>
      <c r="B1783" t="s">
        <v>3495</v>
      </c>
      <c r="C1783" t="s">
        <v>3496</v>
      </c>
      <c r="D1783" s="29">
        <v>6</v>
      </c>
      <c r="E1783" s="29">
        <v>6</v>
      </c>
      <c r="F1783" s="29">
        <v>0</v>
      </c>
      <c r="G1783">
        <v>0</v>
      </c>
    </row>
    <row r="1784" spans="1:7" customFormat="1" hidden="1" x14ac:dyDescent="0.25">
      <c r="A1784" t="s">
        <v>6</v>
      </c>
      <c r="B1784" t="s">
        <v>3497</v>
      </c>
      <c r="C1784" t="s">
        <v>3498</v>
      </c>
      <c r="D1784" s="29">
        <v>8</v>
      </c>
      <c r="E1784" s="29">
        <v>8</v>
      </c>
      <c r="F1784" s="29">
        <v>0.16500000000000001</v>
      </c>
      <c r="G1784">
        <v>1.32</v>
      </c>
    </row>
    <row r="1785" spans="1:7" customFormat="1" hidden="1" x14ac:dyDescent="0.25">
      <c r="A1785" t="s">
        <v>6</v>
      </c>
      <c r="B1785" t="s">
        <v>3499</v>
      </c>
      <c r="C1785" t="s">
        <v>3500</v>
      </c>
      <c r="D1785" s="29">
        <v>9</v>
      </c>
      <c r="E1785" s="29">
        <v>9</v>
      </c>
      <c r="F1785" s="29">
        <v>0.10100000000000001</v>
      </c>
      <c r="G1785">
        <v>0.90900000000000003</v>
      </c>
    </row>
    <row r="1786" spans="1:7" customFormat="1" hidden="1" x14ac:dyDescent="0.25">
      <c r="A1786" t="s">
        <v>6</v>
      </c>
      <c r="B1786" t="s">
        <v>3501</v>
      </c>
      <c r="C1786" t="s">
        <v>3502</v>
      </c>
      <c r="D1786" s="29">
        <v>5</v>
      </c>
      <c r="E1786" s="29">
        <v>5</v>
      </c>
      <c r="F1786" s="29">
        <v>0.20100000000000001</v>
      </c>
      <c r="G1786">
        <v>1.0049999999999999</v>
      </c>
    </row>
    <row r="1787" spans="1:7" customFormat="1" hidden="1" x14ac:dyDescent="0.25">
      <c r="A1787" t="s">
        <v>6</v>
      </c>
      <c r="B1787" t="s">
        <v>3503</v>
      </c>
      <c r="C1787" t="s">
        <v>3504</v>
      </c>
      <c r="D1787" s="29">
        <v>11</v>
      </c>
      <c r="E1787" s="29">
        <v>11</v>
      </c>
      <c r="F1787" s="29">
        <v>0.155</v>
      </c>
      <c r="G1787">
        <v>1.7050000000000001</v>
      </c>
    </row>
    <row r="1788" spans="1:7" customFormat="1" hidden="1" x14ac:dyDescent="0.25">
      <c r="A1788" t="s">
        <v>6</v>
      </c>
      <c r="B1788" t="s">
        <v>3505</v>
      </c>
      <c r="C1788" t="s">
        <v>3506</v>
      </c>
      <c r="D1788" s="29">
        <v>1</v>
      </c>
      <c r="E1788" s="29">
        <v>1</v>
      </c>
      <c r="F1788" s="29">
        <v>0.35899999999999999</v>
      </c>
      <c r="G1788">
        <v>0.35899999999999999</v>
      </c>
    </row>
    <row r="1789" spans="1:7" customFormat="1" hidden="1" x14ac:dyDescent="0.25">
      <c r="A1789" t="s">
        <v>6</v>
      </c>
      <c r="B1789" t="s">
        <v>3507</v>
      </c>
      <c r="C1789" t="s">
        <v>3508</v>
      </c>
      <c r="D1789" s="29">
        <v>38</v>
      </c>
      <c r="E1789" s="29">
        <v>38</v>
      </c>
      <c r="F1789" s="29">
        <v>0.15</v>
      </c>
      <c r="G1789">
        <v>5.7</v>
      </c>
    </row>
    <row r="1790" spans="1:7" customFormat="1" hidden="1" x14ac:dyDescent="0.25">
      <c r="A1790" t="s">
        <v>6</v>
      </c>
      <c r="B1790" t="s">
        <v>3509</v>
      </c>
      <c r="C1790" t="s">
        <v>3510</v>
      </c>
      <c r="D1790" s="29">
        <v>7</v>
      </c>
      <c r="E1790" s="29">
        <v>7</v>
      </c>
      <c r="F1790" s="29">
        <v>8.4000000000000005E-2</v>
      </c>
      <c r="G1790">
        <v>0.58799999999999997</v>
      </c>
    </row>
    <row r="1791" spans="1:7" customFormat="1" hidden="1" x14ac:dyDescent="0.25">
      <c r="A1791" t="s">
        <v>6</v>
      </c>
      <c r="B1791" t="s">
        <v>3511</v>
      </c>
      <c r="C1791" t="s">
        <v>3512</v>
      </c>
      <c r="D1791" s="29">
        <v>2</v>
      </c>
      <c r="E1791" s="29">
        <v>2</v>
      </c>
      <c r="F1791" s="29">
        <v>9.6000000000000002E-2</v>
      </c>
      <c r="G1791">
        <v>0.192</v>
      </c>
    </row>
    <row r="1792" spans="1:7" customFormat="1" hidden="1" x14ac:dyDescent="0.25">
      <c r="A1792" t="s">
        <v>6</v>
      </c>
      <c r="B1792" t="s">
        <v>3513</v>
      </c>
      <c r="C1792" t="s">
        <v>3514</v>
      </c>
      <c r="D1792" s="29">
        <v>63</v>
      </c>
      <c r="E1792" s="29">
        <v>63</v>
      </c>
      <c r="F1792" s="29">
        <v>0.111</v>
      </c>
      <c r="G1792">
        <v>6.9930000000000003</v>
      </c>
    </row>
    <row r="1793" spans="1:7" customFormat="1" hidden="1" x14ac:dyDescent="0.25">
      <c r="A1793" t="s">
        <v>6</v>
      </c>
      <c r="B1793" t="s">
        <v>3515</v>
      </c>
      <c r="C1793" t="s">
        <v>3516</v>
      </c>
      <c r="D1793" s="29">
        <v>117</v>
      </c>
      <c r="E1793" s="29">
        <v>117</v>
      </c>
      <c r="F1793" s="29">
        <v>7.0999999999999994E-2</v>
      </c>
      <c r="G1793">
        <v>8.3070000000000004</v>
      </c>
    </row>
    <row r="1794" spans="1:7" customFormat="1" hidden="1" x14ac:dyDescent="0.25">
      <c r="A1794" t="s">
        <v>6</v>
      </c>
      <c r="B1794" t="s">
        <v>3517</v>
      </c>
      <c r="C1794" t="s">
        <v>3518</v>
      </c>
      <c r="D1794" s="29">
        <v>5</v>
      </c>
      <c r="E1794" s="29">
        <v>5</v>
      </c>
      <c r="F1794" s="29">
        <v>0.11799999999999999</v>
      </c>
      <c r="G1794">
        <v>0.59</v>
      </c>
    </row>
    <row r="1795" spans="1:7" customFormat="1" hidden="1" x14ac:dyDescent="0.25">
      <c r="A1795" t="s">
        <v>6</v>
      </c>
      <c r="B1795" t="s">
        <v>3519</v>
      </c>
      <c r="C1795" t="s">
        <v>3520</v>
      </c>
      <c r="D1795" s="29">
        <v>136</v>
      </c>
      <c r="E1795" s="29">
        <v>136</v>
      </c>
      <c r="F1795" s="29">
        <v>5.6000000000000001E-2</v>
      </c>
      <c r="G1795">
        <v>7.6159999999999997</v>
      </c>
    </row>
    <row r="1796" spans="1:7" customFormat="1" hidden="1" x14ac:dyDescent="0.25">
      <c r="A1796" t="s">
        <v>6</v>
      </c>
      <c r="B1796" t="s">
        <v>3521</v>
      </c>
      <c r="C1796" t="s">
        <v>3522</v>
      </c>
      <c r="D1796" s="29">
        <v>22</v>
      </c>
      <c r="E1796" s="29">
        <v>22</v>
      </c>
      <c r="F1796" s="29">
        <v>7.3999999999999996E-2</v>
      </c>
      <c r="G1796">
        <v>1.6279999999999999</v>
      </c>
    </row>
    <row r="1797" spans="1:7" customFormat="1" hidden="1" x14ac:dyDescent="0.25">
      <c r="A1797" t="s">
        <v>6</v>
      </c>
      <c r="B1797" t="s">
        <v>3523</v>
      </c>
      <c r="C1797" t="s">
        <v>3524</v>
      </c>
      <c r="D1797" s="29">
        <v>8</v>
      </c>
      <c r="E1797" s="29">
        <v>8</v>
      </c>
      <c r="F1797" s="29">
        <v>0.42699999999999999</v>
      </c>
      <c r="G1797">
        <v>3.4159999999999999</v>
      </c>
    </row>
    <row r="1798" spans="1:7" customFormat="1" hidden="1" x14ac:dyDescent="0.25">
      <c r="A1798" t="s">
        <v>6</v>
      </c>
      <c r="B1798" t="s">
        <v>3525</v>
      </c>
      <c r="C1798" t="s">
        <v>3526</v>
      </c>
      <c r="D1798" s="29">
        <v>2</v>
      </c>
      <c r="E1798" s="29">
        <v>2</v>
      </c>
      <c r="F1798" s="29">
        <v>0.442</v>
      </c>
      <c r="G1798">
        <v>0.88400000000000001</v>
      </c>
    </row>
    <row r="1799" spans="1:7" customFormat="1" hidden="1" x14ac:dyDescent="0.25">
      <c r="A1799" t="s">
        <v>6</v>
      </c>
      <c r="B1799" t="s">
        <v>3527</v>
      </c>
      <c r="C1799" t="s">
        <v>3528</v>
      </c>
      <c r="D1799" s="29">
        <v>11</v>
      </c>
      <c r="E1799" s="29">
        <v>11</v>
      </c>
      <c r="F1799" s="29">
        <v>0.28599999999999998</v>
      </c>
      <c r="G1799">
        <v>3.1459999999999999</v>
      </c>
    </row>
    <row r="1800" spans="1:7" customFormat="1" hidden="1" x14ac:dyDescent="0.25">
      <c r="A1800" t="s">
        <v>6</v>
      </c>
      <c r="B1800" t="s">
        <v>3529</v>
      </c>
      <c r="C1800" t="s">
        <v>3530</v>
      </c>
      <c r="D1800" s="29">
        <v>10</v>
      </c>
      <c r="E1800" s="29">
        <v>10</v>
      </c>
      <c r="F1800" s="29">
        <v>0</v>
      </c>
      <c r="G1800">
        <v>0</v>
      </c>
    </row>
    <row r="1801" spans="1:7" customFormat="1" hidden="1" x14ac:dyDescent="0.25">
      <c r="A1801" t="s">
        <v>6</v>
      </c>
      <c r="B1801" t="s">
        <v>3531</v>
      </c>
      <c r="C1801" t="s">
        <v>3532</v>
      </c>
      <c r="D1801" s="29">
        <v>14</v>
      </c>
      <c r="E1801" s="29">
        <v>14</v>
      </c>
      <c r="F1801" s="29">
        <v>0.17899999999999999</v>
      </c>
      <c r="G1801">
        <v>2.5059999999999998</v>
      </c>
    </row>
    <row r="1802" spans="1:7" customFormat="1" hidden="1" x14ac:dyDescent="0.25">
      <c r="A1802" t="s">
        <v>6</v>
      </c>
      <c r="B1802" t="s">
        <v>3533</v>
      </c>
      <c r="C1802" t="s">
        <v>3534</v>
      </c>
      <c r="D1802" s="29">
        <v>7</v>
      </c>
      <c r="E1802" s="29">
        <v>7</v>
      </c>
      <c r="F1802" s="29">
        <v>0.13300000000000001</v>
      </c>
      <c r="G1802">
        <v>0.93100000000000005</v>
      </c>
    </row>
    <row r="1803" spans="1:7" customFormat="1" hidden="1" x14ac:dyDescent="0.25">
      <c r="A1803" t="s">
        <v>6</v>
      </c>
      <c r="B1803" t="s">
        <v>3535</v>
      </c>
      <c r="C1803" t="s">
        <v>3536</v>
      </c>
      <c r="D1803" s="29">
        <v>1</v>
      </c>
      <c r="E1803" s="29">
        <v>1</v>
      </c>
      <c r="F1803" s="29">
        <v>0.152</v>
      </c>
      <c r="G1803">
        <v>0.152</v>
      </c>
    </row>
    <row r="1804" spans="1:7" customFormat="1" hidden="1" x14ac:dyDescent="0.25">
      <c r="A1804" t="s">
        <v>6</v>
      </c>
      <c r="B1804" t="s">
        <v>3537</v>
      </c>
      <c r="C1804" t="s">
        <v>3538</v>
      </c>
      <c r="D1804" s="29">
        <v>7</v>
      </c>
      <c r="E1804" s="29">
        <v>7</v>
      </c>
      <c r="F1804" s="29">
        <v>0.315</v>
      </c>
      <c r="G1804">
        <v>2.2050000000000001</v>
      </c>
    </row>
    <row r="1805" spans="1:7" customFormat="1" hidden="1" x14ac:dyDescent="0.25">
      <c r="A1805" t="s">
        <v>6</v>
      </c>
      <c r="B1805" t="s">
        <v>3539</v>
      </c>
      <c r="C1805" t="s">
        <v>3540</v>
      </c>
      <c r="D1805" s="29">
        <v>2</v>
      </c>
      <c r="E1805" s="29">
        <v>2</v>
      </c>
      <c r="F1805" s="29">
        <v>0.71</v>
      </c>
      <c r="G1805">
        <v>1.42</v>
      </c>
    </row>
    <row r="1806" spans="1:7" customFormat="1" hidden="1" x14ac:dyDescent="0.25">
      <c r="A1806" t="s">
        <v>6</v>
      </c>
      <c r="B1806" t="s">
        <v>3541</v>
      </c>
      <c r="C1806" t="s">
        <v>3542</v>
      </c>
      <c r="D1806" s="29">
        <v>1</v>
      </c>
      <c r="E1806" s="29">
        <v>1</v>
      </c>
      <c r="F1806" s="29">
        <v>8.8999999999999996E-2</v>
      </c>
      <c r="G1806">
        <v>8.8999999999999996E-2</v>
      </c>
    </row>
    <row r="1807" spans="1:7" customFormat="1" hidden="1" x14ac:dyDescent="0.25">
      <c r="A1807" t="s">
        <v>6</v>
      </c>
      <c r="B1807" t="s">
        <v>3543</v>
      </c>
      <c r="C1807" t="s">
        <v>3544</v>
      </c>
      <c r="D1807" s="29">
        <v>18</v>
      </c>
      <c r="E1807" s="29">
        <v>18</v>
      </c>
      <c r="F1807" s="29">
        <v>0.69199999999999995</v>
      </c>
      <c r="G1807">
        <v>12.456</v>
      </c>
    </row>
    <row r="1808" spans="1:7" customFormat="1" hidden="1" x14ac:dyDescent="0.25">
      <c r="A1808" t="s">
        <v>6</v>
      </c>
      <c r="B1808" t="s">
        <v>3545</v>
      </c>
      <c r="C1808" t="s">
        <v>3546</v>
      </c>
      <c r="D1808" s="29">
        <v>47</v>
      </c>
      <c r="E1808" s="29">
        <v>47</v>
      </c>
      <c r="F1808" s="29">
        <v>0.81599999999999995</v>
      </c>
      <c r="G1808">
        <v>38.351999999999997</v>
      </c>
    </row>
    <row r="1809" spans="1:7" customFormat="1" hidden="1" x14ac:dyDescent="0.25">
      <c r="A1809" t="s">
        <v>6</v>
      </c>
      <c r="B1809" t="s">
        <v>3547</v>
      </c>
      <c r="C1809" t="s">
        <v>3548</v>
      </c>
      <c r="D1809" s="29">
        <v>142</v>
      </c>
      <c r="E1809" s="29">
        <v>142</v>
      </c>
      <c r="F1809" s="29">
        <v>0.84399999999999997</v>
      </c>
      <c r="G1809">
        <v>119.848</v>
      </c>
    </row>
    <row r="1810" spans="1:7" customFormat="1" hidden="1" x14ac:dyDescent="0.25">
      <c r="A1810" t="s">
        <v>6</v>
      </c>
      <c r="B1810" t="s">
        <v>3549</v>
      </c>
      <c r="C1810" t="s">
        <v>3550</v>
      </c>
      <c r="D1810" s="29">
        <v>1</v>
      </c>
      <c r="E1810" s="29">
        <v>1</v>
      </c>
      <c r="F1810" s="29">
        <v>0.88</v>
      </c>
      <c r="G1810">
        <v>0.88</v>
      </c>
    </row>
    <row r="1811" spans="1:7" customFormat="1" hidden="1" x14ac:dyDescent="0.25">
      <c r="A1811" t="s">
        <v>6</v>
      </c>
      <c r="B1811" t="s">
        <v>3551</v>
      </c>
      <c r="C1811" t="s">
        <v>3552</v>
      </c>
      <c r="D1811" s="29">
        <v>3</v>
      </c>
      <c r="E1811" s="29">
        <v>3</v>
      </c>
      <c r="F1811" s="29">
        <v>0.91100000000000003</v>
      </c>
      <c r="G1811">
        <v>2.7330000000000001</v>
      </c>
    </row>
    <row r="1812" spans="1:7" customFormat="1" hidden="1" x14ac:dyDescent="0.25">
      <c r="A1812" t="s">
        <v>6</v>
      </c>
      <c r="B1812" t="s">
        <v>3553</v>
      </c>
      <c r="C1812" t="s">
        <v>3554</v>
      </c>
      <c r="D1812" s="29">
        <v>25</v>
      </c>
      <c r="E1812" s="29">
        <v>25</v>
      </c>
      <c r="F1812" s="29">
        <v>0.94599999999999995</v>
      </c>
      <c r="G1812">
        <v>23.65</v>
      </c>
    </row>
    <row r="1813" spans="1:7" customFormat="1" hidden="1" x14ac:dyDescent="0.25">
      <c r="A1813" t="s">
        <v>6</v>
      </c>
      <c r="B1813" t="s">
        <v>3555</v>
      </c>
      <c r="C1813" t="s">
        <v>3556</v>
      </c>
      <c r="D1813" s="29">
        <v>20</v>
      </c>
      <c r="E1813" s="29">
        <v>20</v>
      </c>
      <c r="F1813" s="29">
        <v>0.96099999999999997</v>
      </c>
      <c r="G1813">
        <v>19.22</v>
      </c>
    </row>
    <row r="1814" spans="1:7" customFormat="1" hidden="1" x14ac:dyDescent="0.25">
      <c r="A1814" t="s">
        <v>6</v>
      </c>
      <c r="B1814" t="s">
        <v>3557</v>
      </c>
      <c r="C1814" t="s">
        <v>3558</v>
      </c>
      <c r="D1814" s="29">
        <v>10</v>
      </c>
      <c r="E1814" s="29">
        <v>10</v>
      </c>
      <c r="F1814" s="29">
        <v>0.56200000000000006</v>
      </c>
      <c r="G1814">
        <v>5.62</v>
      </c>
    </row>
    <row r="1815" spans="1:7" customFormat="1" hidden="1" x14ac:dyDescent="0.25">
      <c r="A1815" t="s">
        <v>6</v>
      </c>
      <c r="B1815" t="s">
        <v>3559</v>
      </c>
      <c r="C1815" t="s">
        <v>3560</v>
      </c>
      <c r="D1815" s="29">
        <v>4</v>
      </c>
      <c r="E1815" s="29">
        <v>4</v>
      </c>
      <c r="F1815" s="29">
        <v>0.66600000000000004</v>
      </c>
      <c r="G1815">
        <v>2.6640000000000001</v>
      </c>
    </row>
    <row r="1816" spans="1:7" customFormat="1" hidden="1" x14ac:dyDescent="0.25">
      <c r="A1816" t="s">
        <v>6</v>
      </c>
      <c r="B1816" t="s">
        <v>3561</v>
      </c>
      <c r="C1816" t="s">
        <v>3562</v>
      </c>
      <c r="D1816" s="29">
        <v>40</v>
      </c>
      <c r="E1816" s="29">
        <v>40</v>
      </c>
      <c r="F1816" s="29">
        <v>0.89900000000000002</v>
      </c>
      <c r="G1816">
        <v>35.96</v>
      </c>
    </row>
    <row r="1817" spans="1:7" customFormat="1" hidden="1" x14ac:dyDescent="0.25">
      <c r="A1817" t="s">
        <v>6</v>
      </c>
      <c r="B1817" t="s">
        <v>3563</v>
      </c>
      <c r="C1817" t="s">
        <v>3564</v>
      </c>
      <c r="D1817" s="29">
        <v>7</v>
      </c>
      <c r="E1817" s="29">
        <v>7</v>
      </c>
      <c r="F1817" s="29">
        <v>0.93700000000000006</v>
      </c>
      <c r="G1817">
        <v>6.5590000000000002</v>
      </c>
    </row>
    <row r="1818" spans="1:7" customFormat="1" hidden="1" x14ac:dyDescent="0.25">
      <c r="A1818" t="s">
        <v>6</v>
      </c>
      <c r="B1818" t="s">
        <v>3565</v>
      </c>
      <c r="C1818" t="s">
        <v>3566</v>
      </c>
      <c r="D1818" s="29">
        <v>7</v>
      </c>
      <c r="E1818" s="29">
        <v>7</v>
      </c>
      <c r="F1818" s="29">
        <v>1.0980000000000001</v>
      </c>
      <c r="G1818">
        <v>7.6859999999999999</v>
      </c>
    </row>
    <row r="1819" spans="1:7" customFormat="1" hidden="1" x14ac:dyDescent="0.25">
      <c r="A1819" t="s">
        <v>6</v>
      </c>
      <c r="B1819" t="s">
        <v>3567</v>
      </c>
      <c r="C1819" t="s">
        <v>3568</v>
      </c>
      <c r="D1819" s="29">
        <v>15</v>
      </c>
      <c r="E1819" s="29">
        <v>15</v>
      </c>
      <c r="F1819" s="29">
        <v>0.432</v>
      </c>
      <c r="G1819">
        <v>6.48</v>
      </c>
    </row>
    <row r="1820" spans="1:7" customFormat="1" hidden="1" x14ac:dyDescent="0.25">
      <c r="A1820" t="s">
        <v>6</v>
      </c>
      <c r="B1820" t="s">
        <v>3569</v>
      </c>
      <c r="C1820" t="s">
        <v>3570</v>
      </c>
      <c r="D1820" s="29">
        <v>25</v>
      </c>
      <c r="E1820" s="29">
        <v>25</v>
      </c>
      <c r="F1820" s="29">
        <v>0.48299999999999998</v>
      </c>
      <c r="G1820">
        <v>12.074999999999999</v>
      </c>
    </row>
    <row r="1821" spans="1:7" customFormat="1" hidden="1" x14ac:dyDescent="0.25">
      <c r="A1821" t="s">
        <v>6</v>
      </c>
      <c r="B1821" t="s">
        <v>3571</v>
      </c>
      <c r="C1821" t="s">
        <v>3572</v>
      </c>
      <c r="D1821" s="29">
        <v>107</v>
      </c>
      <c r="E1821" s="29">
        <v>107</v>
      </c>
      <c r="F1821" s="29">
        <v>0.71</v>
      </c>
      <c r="G1821">
        <v>75.97</v>
      </c>
    </row>
    <row r="1822" spans="1:7" customFormat="1" hidden="1" x14ac:dyDescent="0.25">
      <c r="A1822" t="s">
        <v>6</v>
      </c>
      <c r="B1822" t="s">
        <v>3573</v>
      </c>
      <c r="C1822" t="s">
        <v>3574</v>
      </c>
      <c r="D1822" s="29">
        <v>370</v>
      </c>
      <c r="E1822" s="29">
        <v>370</v>
      </c>
      <c r="F1822" s="29">
        <v>0.79800000000000004</v>
      </c>
      <c r="G1822">
        <v>295.26</v>
      </c>
    </row>
    <row r="1823" spans="1:7" customFormat="1" hidden="1" x14ac:dyDescent="0.25">
      <c r="A1823" t="s">
        <v>6</v>
      </c>
      <c r="B1823" t="s">
        <v>3575</v>
      </c>
      <c r="C1823" t="s">
        <v>3576</v>
      </c>
      <c r="D1823" s="29">
        <v>26</v>
      </c>
      <c r="E1823" s="29">
        <v>26</v>
      </c>
      <c r="F1823" s="29">
        <v>0.81399999999999995</v>
      </c>
      <c r="G1823">
        <v>21.164000000000001</v>
      </c>
    </row>
    <row r="1824" spans="1:7" customFormat="1" hidden="1" x14ac:dyDescent="0.25">
      <c r="A1824" t="s">
        <v>6</v>
      </c>
      <c r="B1824" t="s">
        <v>3577</v>
      </c>
      <c r="C1824" t="s">
        <v>3578</v>
      </c>
      <c r="D1824" s="29">
        <v>166</v>
      </c>
      <c r="E1824" s="29">
        <v>166</v>
      </c>
      <c r="F1824" s="29">
        <v>0.82199999999999995</v>
      </c>
      <c r="G1824">
        <v>136.452</v>
      </c>
    </row>
    <row r="1825" spans="1:7" customFormat="1" hidden="1" x14ac:dyDescent="0.25">
      <c r="A1825" t="s">
        <v>6</v>
      </c>
      <c r="B1825" t="s">
        <v>3579</v>
      </c>
      <c r="C1825" t="s">
        <v>3580</v>
      </c>
      <c r="D1825" s="29">
        <v>11</v>
      </c>
      <c r="E1825" s="29">
        <v>11</v>
      </c>
      <c r="F1825" s="29">
        <v>0.88200000000000001</v>
      </c>
      <c r="G1825">
        <v>9.702</v>
      </c>
    </row>
    <row r="1826" spans="1:7" customFormat="1" hidden="1" x14ac:dyDescent="0.25">
      <c r="A1826" t="s">
        <v>6</v>
      </c>
      <c r="B1826" t="s">
        <v>3581</v>
      </c>
      <c r="C1826" t="s">
        <v>3582</v>
      </c>
      <c r="D1826" s="29">
        <v>243</v>
      </c>
      <c r="E1826" s="29">
        <v>243</v>
      </c>
      <c r="F1826" s="29">
        <v>0.94399999999999995</v>
      </c>
      <c r="G1826">
        <v>229.392</v>
      </c>
    </row>
    <row r="1827" spans="1:7" customFormat="1" hidden="1" x14ac:dyDescent="0.25">
      <c r="A1827" t="s">
        <v>6</v>
      </c>
      <c r="B1827" t="s">
        <v>3583</v>
      </c>
      <c r="C1827" t="s">
        <v>3584</v>
      </c>
      <c r="D1827" s="29">
        <v>285</v>
      </c>
      <c r="E1827" s="29">
        <v>285</v>
      </c>
      <c r="F1827" s="29">
        <v>0.97199999999999998</v>
      </c>
      <c r="G1827">
        <v>277.02</v>
      </c>
    </row>
    <row r="1828" spans="1:7" customFormat="1" hidden="1" x14ac:dyDescent="0.25">
      <c r="A1828" t="s">
        <v>6</v>
      </c>
      <c r="B1828" t="s">
        <v>3585</v>
      </c>
      <c r="C1828" t="s">
        <v>3586</v>
      </c>
      <c r="D1828" s="29">
        <v>5</v>
      </c>
      <c r="E1828" s="29">
        <v>5</v>
      </c>
      <c r="F1828" s="29">
        <v>8.5000000000000006E-2</v>
      </c>
      <c r="G1828">
        <v>0.42499999999999999</v>
      </c>
    </row>
    <row r="1829" spans="1:7" customFormat="1" hidden="1" x14ac:dyDescent="0.25">
      <c r="A1829" t="s">
        <v>6</v>
      </c>
      <c r="B1829" t="s">
        <v>3587</v>
      </c>
      <c r="C1829" t="s">
        <v>3588</v>
      </c>
      <c r="D1829" s="29">
        <v>33</v>
      </c>
      <c r="E1829" s="29">
        <v>33</v>
      </c>
      <c r="F1829" s="29">
        <v>0.03</v>
      </c>
      <c r="G1829">
        <v>0.99</v>
      </c>
    </row>
    <row r="1830" spans="1:7" customFormat="1" hidden="1" x14ac:dyDescent="0.25">
      <c r="A1830" t="s">
        <v>6</v>
      </c>
      <c r="B1830" t="s">
        <v>3589</v>
      </c>
      <c r="C1830" t="s">
        <v>3590</v>
      </c>
      <c r="D1830" s="29">
        <v>9</v>
      </c>
      <c r="E1830" s="29">
        <v>9</v>
      </c>
      <c r="F1830" s="29">
        <v>0.03</v>
      </c>
      <c r="G1830">
        <v>0.27</v>
      </c>
    </row>
    <row r="1831" spans="1:7" customFormat="1" hidden="1" x14ac:dyDescent="0.25">
      <c r="A1831" t="s">
        <v>6</v>
      </c>
      <c r="B1831" t="s">
        <v>3593</v>
      </c>
      <c r="C1831" t="s">
        <v>3594</v>
      </c>
      <c r="D1831" s="29">
        <v>254</v>
      </c>
      <c r="E1831" s="29">
        <v>254</v>
      </c>
      <c r="F1831" s="29">
        <v>0.06</v>
      </c>
      <c r="G1831">
        <v>15.24</v>
      </c>
    </row>
    <row r="1832" spans="1:7" customFormat="1" hidden="1" x14ac:dyDescent="0.25">
      <c r="A1832" t="s">
        <v>6</v>
      </c>
      <c r="B1832" t="s">
        <v>3595</v>
      </c>
      <c r="C1832" t="s">
        <v>3596</v>
      </c>
      <c r="D1832" s="29">
        <v>3</v>
      </c>
      <c r="E1832" s="29">
        <v>3</v>
      </c>
      <c r="F1832" s="29">
        <v>3.5999999999999997E-2</v>
      </c>
      <c r="G1832">
        <v>0.108</v>
      </c>
    </row>
    <row r="1833" spans="1:7" customFormat="1" hidden="1" x14ac:dyDescent="0.25">
      <c r="A1833" t="s">
        <v>6</v>
      </c>
      <c r="B1833" t="s">
        <v>3597</v>
      </c>
      <c r="C1833" t="s">
        <v>3598</v>
      </c>
      <c r="D1833" s="29">
        <v>90</v>
      </c>
      <c r="E1833" s="29">
        <v>90</v>
      </c>
      <c r="F1833" s="29">
        <v>7.0000000000000007E-2</v>
      </c>
      <c r="G1833">
        <v>6.3</v>
      </c>
    </row>
    <row r="1834" spans="1:7" customFormat="1" hidden="1" x14ac:dyDescent="0.25">
      <c r="A1834" t="s">
        <v>6</v>
      </c>
      <c r="B1834" t="s">
        <v>3599</v>
      </c>
      <c r="C1834" t="s">
        <v>3600</v>
      </c>
      <c r="D1834" s="29">
        <v>20</v>
      </c>
      <c r="E1834" s="29">
        <v>20</v>
      </c>
      <c r="F1834" s="29">
        <v>2.8000000000000001E-2</v>
      </c>
      <c r="G1834">
        <v>0.56000000000000005</v>
      </c>
    </row>
    <row r="1835" spans="1:7" customFormat="1" hidden="1" x14ac:dyDescent="0.25">
      <c r="A1835" t="s">
        <v>6</v>
      </c>
      <c r="B1835" t="s">
        <v>3601</v>
      </c>
      <c r="C1835" t="s">
        <v>3602</v>
      </c>
      <c r="D1835" s="29">
        <v>40</v>
      </c>
      <c r="E1835" s="29">
        <v>40</v>
      </c>
      <c r="F1835" s="29">
        <v>0.05</v>
      </c>
      <c r="G1835">
        <v>2</v>
      </c>
    </row>
    <row r="1836" spans="1:7" customFormat="1" hidden="1" x14ac:dyDescent="0.25">
      <c r="A1836" t="s">
        <v>6</v>
      </c>
      <c r="B1836" t="s">
        <v>3603</v>
      </c>
      <c r="C1836" t="s">
        <v>3604</v>
      </c>
      <c r="D1836" s="29">
        <v>58</v>
      </c>
      <c r="E1836" s="29">
        <v>58</v>
      </c>
      <c r="F1836" s="29">
        <v>3.1E-2</v>
      </c>
      <c r="G1836">
        <v>1.798</v>
      </c>
    </row>
    <row r="1837" spans="1:7" customFormat="1" hidden="1" x14ac:dyDescent="0.25">
      <c r="A1837" t="s">
        <v>6</v>
      </c>
      <c r="B1837" t="s">
        <v>3605</v>
      </c>
      <c r="C1837" t="s">
        <v>3606</v>
      </c>
      <c r="D1837" s="29">
        <v>40</v>
      </c>
      <c r="E1837" s="29">
        <v>40</v>
      </c>
      <c r="F1837" s="29">
        <v>8.2000000000000003E-2</v>
      </c>
      <c r="G1837">
        <v>3.28</v>
      </c>
    </row>
    <row r="1838" spans="1:7" customFormat="1" hidden="1" x14ac:dyDescent="0.25">
      <c r="A1838" t="s">
        <v>6</v>
      </c>
      <c r="B1838" t="s">
        <v>3607</v>
      </c>
      <c r="C1838" t="s">
        <v>3608</v>
      </c>
      <c r="D1838" s="29">
        <v>30</v>
      </c>
      <c r="E1838" s="29">
        <v>30</v>
      </c>
      <c r="F1838" s="29">
        <v>0.10100000000000001</v>
      </c>
      <c r="G1838">
        <v>3.03</v>
      </c>
    </row>
    <row r="1839" spans="1:7" customFormat="1" hidden="1" x14ac:dyDescent="0.25">
      <c r="A1839" t="s">
        <v>6</v>
      </c>
      <c r="B1839" t="s">
        <v>3609</v>
      </c>
      <c r="C1839" t="s">
        <v>3610</v>
      </c>
      <c r="D1839" s="29">
        <v>322</v>
      </c>
      <c r="E1839" s="29">
        <v>322</v>
      </c>
      <c r="F1839" s="29">
        <v>5.8999999999999997E-2</v>
      </c>
      <c r="G1839">
        <v>18.998000000000001</v>
      </c>
    </row>
    <row r="1840" spans="1:7" customFormat="1" hidden="1" x14ac:dyDescent="0.25">
      <c r="A1840" t="s">
        <v>6</v>
      </c>
      <c r="B1840" t="s">
        <v>3611</v>
      </c>
      <c r="C1840" t="s">
        <v>3612</v>
      </c>
      <c r="D1840" s="29">
        <v>322</v>
      </c>
      <c r="E1840" s="29">
        <v>322</v>
      </c>
      <c r="F1840" s="29">
        <v>3.3000000000000002E-2</v>
      </c>
      <c r="G1840">
        <v>10.625999999999999</v>
      </c>
    </row>
    <row r="1841" spans="1:7" customFormat="1" hidden="1" x14ac:dyDescent="0.25">
      <c r="A1841" t="s">
        <v>6</v>
      </c>
      <c r="B1841" t="s">
        <v>3613</v>
      </c>
      <c r="C1841" t="s">
        <v>3614</v>
      </c>
      <c r="D1841" s="29">
        <v>160</v>
      </c>
      <c r="E1841" s="29">
        <v>160</v>
      </c>
      <c r="F1841" s="29">
        <v>0.03</v>
      </c>
      <c r="G1841">
        <v>4.8</v>
      </c>
    </row>
    <row r="1842" spans="1:7" customFormat="1" hidden="1" x14ac:dyDescent="0.25">
      <c r="A1842" t="s">
        <v>6</v>
      </c>
      <c r="B1842" t="s">
        <v>3615</v>
      </c>
      <c r="C1842" t="s">
        <v>3616</v>
      </c>
      <c r="D1842" s="29">
        <v>85</v>
      </c>
      <c r="E1842" s="29">
        <v>85</v>
      </c>
      <c r="F1842" s="29">
        <v>3.5000000000000003E-2</v>
      </c>
      <c r="G1842">
        <v>2.9750000000000001</v>
      </c>
    </row>
    <row r="1843" spans="1:7" customFormat="1" hidden="1" x14ac:dyDescent="0.25">
      <c r="A1843" t="s">
        <v>6</v>
      </c>
      <c r="B1843" t="s">
        <v>3617</v>
      </c>
      <c r="C1843" t="s">
        <v>3618</v>
      </c>
      <c r="D1843" s="29">
        <v>136</v>
      </c>
      <c r="E1843" s="29">
        <v>136</v>
      </c>
      <c r="F1843" s="29">
        <v>0</v>
      </c>
      <c r="G1843">
        <v>0</v>
      </c>
    </row>
    <row r="1844" spans="1:7" customFormat="1" hidden="1" x14ac:dyDescent="0.25">
      <c r="A1844" t="s">
        <v>6</v>
      </c>
      <c r="B1844" t="s">
        <v>3619</v>
      </c>
      <c r="C1844" t="s">
        <v>3620</v>
      </c>
      <c r="D1844" s="29">
        <v>66</v>
      </c>
      <c r="E1844" s="29">
        <v>66</v>
      </c>
      <c r="F1844" s="29">
        <v>3.1E-2</v>
      </c>
      <c r="G1844">
        <v>2.0459999999999998</v>
      </c>
    </row>
    <row r="1845" spans="1:7" customFormat="1" hidden="1" x14ac:dyDescent="0.25">
      <c r="A1845" t="s">
        <v>6</v>
      </c>
      <c r="B1845" t="s">
        <v>3621</v>
      </c>
      <c r="C1845" t="s">
        <v>3622</v>
      </c>
      <c r="D1845" s="29">
        <v>66</v>
      </c>
      <c r="E1845" s="29">
        <v>66</v>
      </c>
      <c r="F1845" s="29">
        <v>3.9E-2</v>
      </c>
      <c r="G1845">
        <v>2.5739999999999998</v>
      </c>
    </row>
    <row r="1846" spans="1:7" customFormat="1" hidden="1" x14ac:dyDescent="0.25">
      <c r="A1846" t="s">
        <v>6</v>
      </c>
      <c r="B1846" t="s">
        <v>3623</v>
      </c>
      <c r="C1846" t="s">
        <v>3624</v>
      </c>
      <c r="D1846" s="29">
        <v>2</v>
      </c>
      <c r="E1846" s="29">
        <v>2</v>
      </c>
      <c r="F1846" s="29">
        <v>0</v>
      </c>
      <c r="G1846">
        <v>0</v>
      </c>
    </row>
    <row r="1847" spans="1:7" customFormat="1" hidden="1" x14ac:dyDescent="0.25">
      <c r="A1847" t="s">
        <v>6</v>
      </c>
      <c r="B1847" t="s">
        <v>3627</v>
      </c>
      <c r="C1847" t="s">
        <v>3628</v>
      </c>
      <c r="D1847" s="29">
        <v>6</v>
      </c>
      <c r="E1847" s="29">
        <v>6</v>
      </c>
      <c r="F1847" s="29">
        <v>0.47299999999999998</v>
      </c>
      <c r="G1847">
        <v>2.8380000000000001</v>
      </c>
    </row>
    <row r="1848" spans="1:7" customFormat="1" hidden="1" x14ac:dyDescent="0.25">
      <c r="A1848" t="s">
        <v>6</v>
      </c>
      <c r="B1848" t="s">
        <v>3629</v>
      </c>
      <c r="C1848" t="s">
        <v>3630</v>
      </c>
      <c r="D1848" s="29">
        <v>2</v>
      </c>
      <c r="E1848" s="29">
        <v>2</v>
      </c>
      <c r="F1848" s="29">
        <v>0</v>
      </c>
      <c r="G1848">
        <v>0</v>
      </c>
    </row>
    <row r="1849" spans="1:7" customFormat="1" hidden="1" x14ac:dyDescent="0.25">
      <c r="A1849" t="s">
        <v>6</v>
      </c>
      <c r="B1849" t="s">
        <v>3631</v>
      </c>
      <c r="C1849" t="s">
        <v>3632</v>
      </c>
      <c r="D1849" s="29">
        <v>2</v>
      </c>
      <c r="E1849" s="29">
        <v>2</v>
      </c>
      <c r="F1849" s="29">
        <v>0</v>
      </c>
      <c r="G1849">
        <v>0</v>
      </c>
    </row>
    <row r="1850" spans="1:7" customFormat="1" hidden="1" x14ac:dyDescent="0.25">
      <c r="A1850" t="s">
        <v>6</v>
      </c>
      <c r="B1850" t="s">
        <v>3633</v>
      </c>
      <c r="C1850" t="s">
        <v>3634</v>
      </c>
      <c r="D1850" s="29">
        <v>2</v>
      </c>
      <c r="E1850" s="29">
        <v>2</v>
      </c>
      <c r="F1850" s="29">
        <v>0</v>
      </c>
      <c r="G1850">
        <v>0</v>
      </c>
    </row>
    <row r="1851" spans="1:7" customFormat="1" hidden="1" x14ac:dyDescent="0.25">
      <c r="A1851" t="s">
        <v>6</v>
      </c>
      <c r="B1851" t="s">
        <v>3635</v>
      </c>
      <c r="C1851" t="s">
        <v>3636</v>
      </c>
      <c r="D1851" s="29">
        <v>1</v>
      </c>
      <c r="E1851" s="29">
        <v>1</v>
      </c>
      <c r="F1851" s="29">
        <v>0</v>
      </c>
      <c r="G1851">
        <v>0</v>
      </c>
    </row>
    <row r="1852" spans="1:7" customFormat="1" hidden="1" x14ac:dyDescent="0.25">
      <c r="A1852" t="s">
        <v>6</v>
      </c>
      <c r="B1852" t="s">
        <v>3637</v>
      </c>
      <c r="C1852" t="s">
        <v>3638</v>
      </c>
      <c r="D1852" s="29">
        <v>9</v>
      </c>
      <c r="E1852" s="29">
        <v>9</v>
      </c>
      <c r="F1852" s="29">
        <v>0</v>
      </c>
      <c r="G1852">
        <v>0</v>
      </c>
    </row>
    <row r="1853" spans="1:7" customFormat="1" hidden="1" x14ac:dyDescent="0.25">
      <c r="A1853" t="s">
        <v>6</v>
      </c>
      <c r="B1853" t="s">
        <v>3639</v>
      </c>
      <c r="C1853" t="s">
        <v>3640</v>
      </c>
      <c r="D1853" s="29">
        <v>12</v>
      </c>
      <c r="E1853" s="29">
        <v>12</v>
      </c>
      <c r="F1853" s="29">
        <v>0.82</v>
      </c>
      <c r="G1853">
        <v>9.84</v>
      </c>
    </row>
    <row r="1854" spans="1:7" customFormat="1" hidden="1" x14ac:dyDescent="0.25">
      <c r="A1854" t="s">
        <v>6</v>
      </c>
      <c r="B1854" t="s">
        <v>3641</v>
      </c>
      <c r="C1854" t="s">
        <v>3642</v>
      </c>
      <c r="D1854" s="29">
        <v>2</v>
      </c>
      <c r="E1854" s="29">
        <v>2</v>
      </c>
      <c r="F1854" s="29">
        <v>0</v>
      </c>
      <c r="G1854">
        <v>0</v>
      </c>
    </row>
    <row r="1855" spans="1:7" customFormat="1" hidden="1" x14ac:dyDescent="0.25">
      <c r="A1855" t="s">
        <v>6</v>
      </c>
      <c r="B1855" t="s">
        <v>3643</v>
      </c>
      <c r="C1855" t="s">
        <v>3644</v>
      </c>
      <c r="D1855" s="29">
        <v>19</v>
      </c>
      <c r="E1855" s="29">
        <v>19</v>
      </c>
      <c r="F1855" s="29">
        <v>0</v>
      </c>
      <c r="G1855">
        <v>0</v>
      </c>
    </row>
    <row r="1856" spans="1:7" customFormat="1" hidden="1" x14ac:dyDescent="0.25">
      <c r="A1856" t="s">
        <v>6</v>
      </c>
      <c r="B1856" t="s">
        <v>3645</v>
      </c>
      <c r="C1856" t="s">
        <v>3646</v>
      </c>
      <c r="D1856" s="29">
        <v>5</v>
      </c>
      <c r="E1856" s="29">
        <v>5</v>
      </c>
      <c r="F1856" s="29">
        <v>0</v>
      </c>
      <c r="G1856">
        <v>0</v>
      </c>
    </row>
    <row r="1857" spans="1:7" customFormat="1" hidden="1" x14ac:dyDescent="0.25">
      <c r="A1857" t="s">
        <v>6</v>
      </c>
      <c r="B1857" t="s">
        <v>3647</v>
      </c>
      <c r="C1857" t="s">
        <v>3648</v>
      </c>
      <c r="D1857" s="29">
        <v>5</v>
      </c>
      <c r="E1857" s="29">
        <v>5</v>
      </c>
      <c r="F1857" s="29">
        <v>0.24099999999999999</v>
      </c>
      <c r="G1857">
        <v>1.2050000000000001</v>
      </c>
    </row>
    <row r="1858" spans="1:7" customFormat="1" hidden="1" x14ac:dyDescent="0.25">
      <c r="A1858" t="s">
        <v>6</v>
      </c>
      <c r="B1858" t="s">
        <v>3649</v>
      </c>
      <c r="C1858" t="s">
        <v>3650</v>
      </c>
      <c r="D1858" s="29">
        <v>1</v>
      </c>
      <c r="E1858" s="29">
        <v>1</v>
      </c>
      <c r="F1858" s="29">
        <v>0.54200000000000004</v>
      </c>
      <c r="G1858">
        <v>0.54200000000000004</v>
      </c>
    </row>
    <row r="1859" spans="1:7" customFormat="1" hidden="1" x14ac:dyDescent="0.25">
      <c r="A1859" t="s">
        <v>6</v>
      </c>
      <c r="B1859" t="s">
        <v>3651</v>
      </c>
      <c r="C1859" t="s">
        <v>3652</v>
      </c>
      <c r="D1859" s="29">
        <v>1</v>
      </c>
      <c r="E1859" s="29">
        <v>1</v>
      </c>
      <c r="F1859" s="29">
        <v>0</v>
      </c>
      <c r="G1859">
        <v>0</v>
      </c>
    </row>
    <row r="1860" spans="1:7" customFormat="1" hidden="1" x14ac:dyDescent="0.25">
      <c r="A1860" t="s">
        <v>6</v>
      </c>
      <c r="B1860" t="s">
        <v>3653</v>
      </c>
      <c r="C1860" t="s">
        <v>3654</v>
      </c>
      <c r="D1860" s="29">
        <v>2</v>
      </c>
      <c r="E1860" s="29">
        <v>2</v>
      </c>
      <c r="F1860" s="29">
        <v>0</v>
      </c>
      <c r="G1860">
        <v>0</v>
      </c>
    </row>
    <row r="1861" spans="1:7" customFormat="1" hidden="1" x14ac:dyDescent="0.25">
      <c r="A1861" t="s">
        <v>6</v>
      </c>
      <c r="B1861" t="s">
        <v>3655</v>
      </c>
      <c r="C1861" t="s">
        <v>3656</v>
      </c>
      <c r="D1861" s="29">
        <v>1</v>
      </c>
      <c r="E1861" s="29">
        <v>1</v>
      </c>
      <c r="F1861" s="29">
        <v>0</v>
      </c>
      <c r="G1861">
        <v>0</v>
      </c>
    </row>
    <row r="1862" spans="1:7" customFormat="1" hidden="1" x14ac:dyDescent="0.25">
      <c r="A1862" t="s">
        <v>6</v>
      </c>
      <c r="B1862" t="s">
        <v>3657</v>
      </c>
      <c r="C1862" t="s">
        <v>3658</v>
      </c>
      <c r="D1862" s="29">
        <v>3</v>
      </c>
      <c r="E1862" s="29">
        <v>3</v>
      </c>
      <c r="F1862" s="29">
        <v>0</v>
      </c>
      <c r="G1862">
        <v>0</v>
      </c>
    </row>
    <row r="1863" spans="1:7" customFormat="1" hidden="1" x14ac:dyDescent="0.25">
      <c r="A1863" t="s">
        <v>6</v>
      </c>
      <c r="B1863" t="s">
        <v>3659</v>
      </c>
      <c r="C1863" t="s">
        <v>3660</v>
      </c>
      <c r="D1863" s="29">
        <v>14</v>
      </c>
      <c r="E1863" s="29">
        <v>14</v>
      </c>
      <c r="F1863" s="29">
        <v>0.09</v>
      </c>
      <c r="G1863">
        <v>1.26</v>
      </c>
    </row>
    <row r="1864" spans="1:7" customFormat="1" hidden="1" x14ac:dyDescent="0.25">
      <c r="A1864" t="s">
        <v>6</v>
      </c>
      <c r="B1864" t="s">
        <v>3661</v>
      </c>
      <c r="C1864" t="s">
        <v>3662</v>
      </c>
      <c r="D1864" s="29">
        <v>1</v>
      </c>
      <c r="E1864" s="29">
        <v>1</v>
      </c>
      <c r="F1864" s="29">
        <v>0</v>
      </c>
      <c r="G1864">
        <v>0</v>
      </c>
    </row>
    <row r="1865" spans="1:7" customFormat="1" hidden="1" x14ac:dyDescent="0.25">
      <c r="A1865" t="s">
        <v>6</v>
      </c>
      <c r="B1865" t="s">
        <v>3663</v>
      </c>
      <c r="C1865" t="s">
        <v>3664</v>
      </c>
      <c r="D1865" s="29">
        <v>1</v>
      </c>
      <c r="E1865" s="29">
        <v>1</v>
      </c>
      <c r="F1865" s="29">
        <v>0</v>
      </c>
      <c r="G1865">
        <v>0</v>
      </c>
    </row>
    <row r="1866" spans="1:7" customFormat="1" hidden="1" x14ac:dyDescent="0.25">
      <c r="A1866" t="s">
        <v>6</v>
      </c>
      <c r="B1866" t="s">
        <v>3665</v>
      </c>
      <c r="C1866" t="s">
        <v>3666</v>
      </c>
      <c r="D1866" s="29">
        <v>23</v>
      </c>
      <c r="E1866" s="29">
        <v>23</v>
      </c>
      <c r="F1866" s="29">
        <v>5.5E-2</v>
      </c>
      <c r="G1866">
        <v>1.2649999999999999</v>
      </c>
    </row>
    <row r="1867" spans="1:7" customFormat="1" hidden="1" x14ac:dyDescent="0.25">
      <c r="A1867" t="s">
        <v>6</v>
      </c>
      <c r="B1867" t="s">
        <v>3667</v>
      </c>
      <c r="C1867" t="s">
        <v>3668</v>
      </c>
      <c r="D1867" s="29">
        <v>1</v>
      </c>
      <c r="E1867" s="29">
        <v>1</v>
      </c>
      <c r="F1867" s="29">
        <v>0</v>
      </c>
      <c r="G1867">
        <v>0</v>
      </c>
    </row>
    <row r="1868" spans="1:7" customFormat="1" hidden="1" x14ac:dyDescent="0.25">
      <c r="A1868" t="s">
        <v>6</v>
      </c>
      <c r="B1868" t="s">
        <v>3669</v>
      </c>
      <c r="C1868" t="s">
        <v>3670</v>
      </c>
      <c r="D1868" s="29">
        <v>1</v>
      </c>
      <c r="E1868" s="29">
        <v>1</v>
      </c>
      <c r="F1868" s="29">
        <v>0</v>
      </c>
      <c r="G1868">
        <v>0</v>
      </c>
    </row>
    <row r="1869" spans="1:7" customFormat="1" hidden="1" x14ac:dyDescent="0.25">
      <c r="A1869" t="s">
        <v>6</v>
      </c>
      <c r="B1869" t="s">
        <v>3671</v>
      </c>
      <c r="C1869" t="s">
        <v>3672</v>
      </c>
      <c r="D1869" s="29">
        <v>1</v>
      </c>
      <c r="E1869" s="29">
        <v>1</v>
      </c>
      <c r="F1869" s="29">
        <v>0</v>
      </c>
      <c r="G1869">
        <v>0</v>
      </c>
    </row>
    <row r="1870" spans="1:7" customFormat="1" hidden="1" x14ac:dyDescent="0.25">
      <c r="A1870" t="s">
        <v>6</v>
      </c>
      <c r="B1870" t="s">
        <v>3673</v>
      </c>
      <c r="C1870" t="s">
        <v>3674</v>
      </c>
      <c r="D1870" s="29">
        <v>3</v>
      </c>
      <c r="E1870" s="29">
        <v>3</v>
      </c>
      <c r="F1870" s="29">
        <v>0</v>
      </c>
      <c r="G1870">
        <v>0</v>
      </c>
    </row>
    <row r="1871" spans="1:7" customFormat="1" hidden="1" x14ac:dyDescent="0.25">
      <c r="A1871" t="s">
        <v>6</v>
      </c>
      <c r="B1871" t="s">
        <v>3675</v>
      </c>
      <c r="C1871" t="s">
        <v>3676</v>
      </c>
      <c r="D1871" s="29">
        <v>1</v>
      </c>
      <c r="E1871" s="29">
        <v>1</v>
      </c>
      <c r="F1871" s="29">
        <v>0</v>
      </c>
      <c r="G1871">
        <v>0</v>
      </c>
    </row>
    <row r="1872" spans="1:7" customFormat="1" hidden="1" x14ac:dyDescent="0.25">
      <c r="A1872" t="s">
        <v>6</v>
      </c>
      <c r="B1872" t="s">
        <v>3677</v>
      </c>
      <c r="C1872" t="s">
        <v>3678</v>
      </c>
      <c r="D1872" s="29">
        <v>1</v>
      </c>
      <c r="E1872" s="29">
        <v>1</v>
      </c>
      <c r="F1872" s="29">
        <v>0</v>
      </c>
      <c r="G1872">
        <v>0</v>
      </c>
    </row>
    <row r="1873" spans="1:7" customFormat="1" hidden="1" x14ac:dyDescent="0.25">
      <c r="A1873" t="s">
        <v>6</v>
      </c>
      <c r="B1873" t="s">
        <v>3679</v>
      </c>
      <c r="C1873" t="s">
        <v>3680</v>
      </c>
      <c r="D1873" s="29">
        <v>3</v>
      </c>
      <c r="E1873" s="29">
        <v>3</v>
      </c>
      <c r="F1873" s="29">
        <v>0</v>
      </c>
      <c r="G1873">
        <v>0</v>
      </c>
    </row>
    <row r="1874" spans="1:7" customFormat="1" hidden="1" x14ac:dyDescent="0.25">
      <c r="A1874" t="s">
        <v>6</v>
      </c>
      <c r="B1874" t="s">
        <v>3681</v>
      </c>
      <c r="C1874" t="s">
        <v>3682</v>
      </c>
      <c r="D1874" s="29">
        <v>5</v>
      </c>
      <c r="E1874" s="29">
        <v>5</v>
      </c>
      <c r="F1874" s="29">
        <v>0</v>
      </c>
      <c r="G1874">
        <v>0</v>
      </c>
    </row>
    <row r="1875" spans="1:7" customFormat="1" hidden="1" x14ac:dyDescent="0.25">
      <c r="A1875" t="s">
        <v>6</v>
      </c>
      <c r="B1875" t="s">
        <v>3683</v>
      </c>
      <c r="C1875" t="s">
        <v>3684</v>
      </c>
      <c r="D1875" s="29">
        <v>5</v>
      </c>
      <c r="E1875" s="29">
        <v>5</v>
      </c>
      <c r="F1875" s="29">
        <v>0</v>
      </c>
      <c r="G1875">
        <v>0</v>
      </c>
    </row>
    <row r="1876" spans="1:7" customFormat="1" hidden="1" x14ac:dyDescent="0.25">
      <c r="A1876" t="s">
        <v>6</v>
      </c>
      <c r="B1876" t="s">
        <v>3685</v>
      </c>
      <c r="C1876" t="s">
        <v>3686</v>
      </c>
      <c r="D1876" s="29">
        <v>10</v>
      </c>
      <c r="E1876" s="29">
        <v>10</v>
      </c>
      <c r="F1876" s="29">
        <v>0</v>
      </c>
      <c r="G1876">
        <v>0</v>
      </c>
    </row>
    <row r="1877" spans="1:7" customFormat="1" hidden="1" x14ac:dyDescent="0.25">
      <c r="A1877" t="s">
        <v>6</v>
      </c>
      <c r="B1877" t="s">
        <v>3687</v>
      </c>
      <c r="C1877" t="s">
        <v>3688</v>
      </c>
      <c r="D1877" s="29">
        <v>1</v>
      </c>
      <c r="E1877" s="29">
        <v>1</v>
      </c>
      <c r="F1877" s="29">
        <v>0</v>
      </c>
      <c r="G1877">
        <v>0</v>
      </c>
    </row>
    <row r="1878" spans="1:7" customFormat="1" hidden="1" x14ac:dyDescent="0.25">
      <c r="A1878" t="s">
        <v>6</v>
      </c>
      <c r="B1878" t="s">
        <v>3689</v>
      </c>
      <c r="C1878" t="s">
        <v>3690</v>
      </c>
      <c r="D1878" s="29">
        <v>20</v>
      </c>
      <c r="E1878" s="29">
        <v>20</v>
      </c>
      <c r="F1878" s="29">
        <v>0</v>
      </c>
      <c r="G1878">
        <v>0</v>
      </c>
    </row>
    <row r="1879" spans="1:7" customFormat="1" hidden="1" x14ac:dyDescent="0.25">
      <c r="A1879" t="s">
        <v>6</v>
      </c>
      <c r="B1879" t="s">
        <v>3691</v>
      </c>
      <c r="C1879" t="s">
        <v>3692</v>
      </c>
      <c r="D1879" s="29">
        <v>5</v>
      </c>
      <c r="E1879" s="29">
        <v>5</v>
      </c>
      <c r="F1879" s="29">
        <v>0.02</v>
      </c>
      <c r="G1879">
        <v>0.1</v>
      </c>
    </row>
    <row r="1880" spans="1:7" customFormat="1" hidden="1" x14ac:dyDescent="0.25">
      <c r="A1880" t="s">
        <v>6</v>
      </c>
      <c r="B1880" t="s">
        <v>3693</v>
      </c>
      <c r="C1880" t="s">
        <v>3694</v>
      </c>
      <c r="D1880" s="29">
        <v>3</v>
      </c>
      <c r="E1880" s="29">
        <v>3</v>
      </c>
      <c r="F1880" s="29">
        <v>1.2999999999999999E-2</v>
      </c>
      <c r="G1880">
        <v>3.9E-2</v>
      </c>
    </row>
    <row r="1881" spans="1:7" customFormat="1" hidden="1" x14ac:dyDescent="0.25">
      <c r="A1881" t="s">
        <v>6</v>
      </c>
      <c r="B1881" t="s">
        <v>3695</v>
      </c>
      <c r="C1881" t="s">
        <v>3696</v>
      </c>
      <c r="D1881" s="29">
        <v>1</v>
      </c>
      <c r="E1881" s="29">
        <v>1</v>
      </c>
      <c r="F1881" s="29">
        <v>0</v>
      </c>
      <c r="G1881">
        <v>0</v>
      </c>
    </row>
    <row r="1882" spans="1:7" customFormat="1" hidden="1" x14ac:dyDescent="0.25">
      <c r="A1882" t="s">
        <v>6</v>
      </c>
      <c r="B1882" t="s">
        <v>3697</v>
      </c>
      <c r="C1882" t="s">
        <v>3698</v>
      </c>
      <c r="D1882" s="29">
        <v>2</v>
      </c>
      <c r="E1882" s="29">
        <v>2</v>
      </c>
      <c r="F1882" s="29">
        <v>0</v>
      </c>
      <c r="G1882">
        <v>0</v>
      </c>
    </row>
    <row r="1883" spans="1:7" customFormat="1" hidden="1" x14ac:dyDescent="0.25">
      <c r="A1883" t="s">
        <v>6</v>
      </c>
      <c r="B1883" t="s">
        <v>3699</v>
      </c>
      <c r="C1883" t="s">
        <v>3700</v>
      </c>
      <c r="D1883" s="29">
        <v>3</v>
      </c>
      <c r="E1883" s="29">
        <v>3</v>
      </c>
      <c r="F1883" s="29">
        <v>0</v>
      </c>
      <c r="G1883">
        <v>0</v>
      </c>
    </row>
    <row r="1884" spans="1:7" customFormat="1" hidden="1" x14ac:dyDescent="0.25">
      <c r="A1884" t="s">
        <v>6</v>
      </c>
      <c r="B1884" t="s">
        <v>3701</v>
      </c>
      <c r="C1884" t="s">
        <v>3702</v>
      </c>
      <c r="D1884" s="29">
        <v>10</v>
      </c>
      <c r="E1884" s="29">
        <v>10</v>
      </c>
      <c r="F1884" s="29">
        <v>0</v>
      </c>
      <c r="G1884">
        <v>0</v>
      </c>
    </row>
    <row r="1885" spans="1:7" customFormat="1" hidden="1" x14ac:dyDescent="0.25">
      <c r="A1885" t="s">
        <v>6</v>
      </c>
      <c r="B1885" t="s">
        <v>3703</v>
      </c>
      <c r="C1885" t="s">
        <v>3704</v>
      </c>
      <c r="D1885" s="29">
        <v>11</v>
      </c>
      <c r="E1885" s="29">
        <v>11</v>
      </c>
      <c r="F1885" s="29">
        <v>0</v>
      </c>
      <c r="G1885">
        <v>0</v>
      </c>
    </row>
    <row r="1886" spans="1:7" customFormat="1" hidden="1" x14ac:dyDescent="0.25">
      <c r="A1886" t="s">
        <v>6</v>
      </c>
      <c r="B1886" t="s">
        <v>3705</v>
      </c>
      <c r="C1886" t="s">
        <v>3706</v>
      </c>
      <c r="D1886" s="29">
        <v>5</v>
      </c>
      <c r="E1886" s="29">
        <v>5</v>
      </c>
      <c r="F1886" s="29">
        <v>0</v>
      </c>
      <c r="G1886">
        <v>0</v>
      </c>
    </row>
    <row r="1887" spans="1:7" customFormat="1" hidden="1" x14ac:dyDescent="0.25">
      <c r="A1887" t="s">
        <v>6</v>
      </c>
      <c r="B1887" t="s">
        <v>3707</v>
      </c>
      <c r="C1887" t="s">
        <v>3708</v>
      </c>
      <c r="D1887" s="29">
        <v>5</v>
      </c>
      <c r="E1887" s="29">
        <v>5</v>
      </c>
      <c r="F1887" s="29">
        <v>0</v>
      </c>
      <c r="G1887">
        <v>0</v>
      </c>
    </row>
    <row r="1888" spans="1:7" customFormat="1" hidden="1" x14ac:dyDescent="0.25">
      <c r="A1888" t="s">
        <v>6</v>
      </c>
      <c r="B1888" t="s">
        <v>3709</v>
      </c>
      <c r="C1888" t="s">
        <v>3710</v>
      </c>
      <c r="D1888" s="29">
        <v>9</v>
      </c>
      <c r="E1888" s="29">
        <v>9</v>
      </c>
      <c r="F1888" s="29">
        <v>3.5000000000000003E-2</v>
      </c>
      <c r="G1888">
        <v>0.315</v>
      </c>
    </row>
    <row r="1889" spans="1:7" customFormat="1" hidden="1" x14ac:dyDescent="0.25">
      <c r="A1889" t="s">
        <v>6</v>
      </c>
      <c r="B1889" t="s">
        <v>3711</v>
      </c>
      <c r="C1889" t="s">
        <v>3712</v>
      </c>
      <c r="D1889" s="29">
        <v>3</v>
      </c>
      <c r="E1889" s="29">
        <v>3</v>
      </c>
      <c r="F1889" s="29">
        <v>0.10199999999999999</v>
      </c>
      <c r="G1889">
        <v>0.30599999999999999</v>
      </c>
    </row>
    <row r="1890" spans="1:7" customFormat="1" hidden="1" x14ac:dyDescent="0.25">
      <c r="A1890" t="s">
        <v>6</v>
      </c>
      <c r="B1890" t="s">
        <v>3713</v>
      </c>
      <c r="C1890" t="s">
        <v>3714</v>
      </c>
      <c r="D1890" s="29">
        <v>1</v>
      </c>
      <c r="E1890" s="29">
        <v>1</v>
      </c>
      <c r="F1890" s="29">
        <v>0</v>
      </c>
      <c r="G1890">
        <v>0</v>
      </c>
    </row>
    <row r="1891" spans="1:7" customFormat="1" hidden="1" x14ac:dyDescent="0.25">
      <c r="A1891" t="s">
        <v>6</v>
      </c>
      <c r="B1891" t="s">
        <v>3715</v>
      </c>
      <c r="C1891" t="s">
        <v>3716</v>
      </c>
      <c r="D1891" s="29">
        <v>10</v>
      </c>
      <c r="E1891" s="29">
        <v>10</v>
      </c>
      <c r="F1891" s="29">
        <v>0.01</v>
      </c>
      <c r="G1891">
        <v>0.1</v>
      </c>
    </row>
    <row r="1892" spans="1:7" customFormat="1" hidden="1" x14ac:dyDescent="0.25">
      <c r="A1892" t="s">
        <v>6</v>
      </c>
      <c r="B1892" t="s">
        <v>3719</v>
      </c>
      <c r="C1892" t="s">
        <v>3720</v>
      </c>
      <c r="D1892" s="29">
        <v>4</v>
      </c>
      <c r="E1892" s="29">
        <v>4</v>
      </c>
      <c r="F1892" s="29">
        <v>0</v>
      </c>
      <c r="G1892">
        <v>0</v>
      </c>
    </row>
    <row r="1893" spans="1:7" customFormat="1" hidden="1" x14ac:dyDescent="0.25">
      <c r="A1893" t="s">
        <v>6</v>
      </c>
      <c r="B1893" t="s">
        <v>3721</v>
      </c>
      <c r="C1893" t="s">
        <v>3722</v>
      </c>
      <c r="D1893" s="29">
        <v>24</v>
      </c>
      <c r="E1893" s="29">
        <v>24</v>
      </c>
      <c r="F1893" s="29">
        <v>0.186</v>
      </c>
      <c r="G1893">
        <v>4.4640000000000004</v>
      </c>
    </row>
    <row r="1894" spans="1:7" customFormat="1" hidden="1" x14ac:dyDescent="0.25">
      <c r="A1894" t="s">
        <v>6</v>
      </c>
      <c r="B1894" t="s">
        <v>3723</v>
      </c>
      <c r="C1894" t="s">
        <v>3724</v>
      </c>
      <c r="D1894" s="29">
        <v>3</v>
      </c>
      <c r="E1894" s="29">
        <v>3</v>
      </c>
      <c r="F1894" s="29">
        <v>0</v>
      </c>
      <c r="G1894">
        <v>0</v>
      </c>
    </row>
    <row r="1895" spans="1:7" customFormat="1" hidden="1" x14ac:dyDescent="0.25">
      <c r="A1895" t="s">
        <v>6</v>
      </c>
      <c r="B1895" t="s">
        <v>3725</v>
      </c>
      <c r="C1895" t="s">
        <v>3726</v>
      </c>
      <c r="D1895" s="29">
        <v>1</v>
      </c>
      <c r="E1895" s="29">
        <v>1</v>
      </c>
      <c r="F1895" s="29">
        <v>0</v>
      </c>
      <c r="G1895">
        <v>0</v>
      </c>
    </row>
    <row r="1896" spans="1:7" customFormat="1" hidden="1" x14ac:dyDescent="0.25">
      <c r="A1896" t="s">
        <v>6</v>
      </c>
      <c r="B1896" t="s">
        <v>3727</v>
      </c>
      <c r="C1896" t="s">
        <v>3728</v>
      </c>
      <c r="D1896" s="29">
        <v>2</v>
      </c>
      <c r="E1896" s="29">
        <v>2</v>
      </c>
      <c r="F1896" s="29">
        <v>0</v>
      </c>
      <c r="G1896">
        <v>0</v>
      </c>
    </row>
    <row r="1897" spans="1:7" customFormat="1" hidden="1" x14ac:dyDescent="0.25">
      <c r="A1897" t="s">
        <v>6</v>
      </c>
      <c r="B1897" t="s">
        <v>3729</v>
      </c>
      <c r="C1897" t="s">
        <v>3730</v>
      </c>
      <c r="D1897" s="29">
        <v>6</v>
      </c>
      <c r="E1897" s="29">
        <v>6</v>
      </c>
      <c r="F1897" s="29">
        <v>5.3999999999999999E-2</v>
      </c>
      <c r="G1897">
        <v>0.32400000000000001</v>
      </c>
    </row>
    <row r="1898" spans="1:7" customFormat="1" hidden="1" x14ac:dyDescent="0.25">
      <c r="A1898" t="s">
        <v>6</v>
      </c>
      <c r="B1898" t="s">
        <v>3731</v>
      </c>
      <c r="C1898" t="s">
        <v>3732</v>
      </c>
      <c r="D1898" s="29">
        <v>5</v>
      </c>
      <c r="E1898" s="29">
        <v>5</v>
      </c>
      <c r="F1898" s="29">
        <v>0.17100000000000001</v>
      </c>
      <c r="G1898">
        <v>0.85499999999999998</v>
      </c>
    </row>
    <row r="1899" spans="1:7" customFormat="1" hidden="1" x14ac:dyDescent="0.25">
      <c r="A1899" t="s">
        <v>6</v>
      </c>
      <c r="B1899" t="s">
        <v>3733</v>
      </c>
      <c r="C1899" t="s">
        <v>3734</v>
      </c>
      <c r="D1899" s="29">
        <v>6</v>
      </c>
      <c r="E1899" s="29">
        <v>6</v>
      </c>
      <c r="F1899" s="29">
        <v>9.7000000000000003E-2</v>
      </c>
      <c r="G1899">
        <v>0.58199999999999996</v>
      </c>
    </row>
    <row r="1900" spans="1:7" customFormat="1" hidden="1" x14ac:dyDescent="0.25">
      <c r="A1900" t="s">
        <v>6</v>
      </c>
      <c r="B1900" t="s">
        <v>3735</v>
      </c>
      <c r="C1900" t="s">
        <v>3736</v>
      </c>
      <c r="D1900" s="29">
        <v>1</v>
      </c>
      <c r="E1900" s="29">
        <v>1</v>
      </c>
      <c r="F1900" s="29">
        <v>0</v>
      </c>
      <c r="G1900">
        <v>0</v>
      </c>
    </row>
    <row r="1901" spans="1:7" customFormat="1" hidden="1" x14ac:dyDescent="0.25">
      <c r="A1901" t="s">
        <v>6</v>
      </c>
      <c r="B1901" t="s">
        <v>3737</v>
      </c>
      <c r="C1901" t="s">
        <v>3738</v>
      </c>
      <c r="D1901" s="29">
        <v>56</v>
      </c>
      <c r="E1901" s="29">
        <v>56</v>
      </c>
      <c r="F1901" s="29">
        <v>0.80700000000000005</v>
      </c>
      <c r="G1901">
        <v>45.192</v>
      </c>
    </row>
    <row r="1902" spans="1:7" customFormat="1" hidden="1" x14ac:dyDescent="0.25">
      <c r="A1902" t="s">
        <v>6</v>
      </c>
      <c r="B1902" t="s">
        <v>3739</v>
      </c>
      <c r="C1902" t="s">
        <v>3740</v>
      </c>
      <c r="D1902" s="29">
        <v>54</v>
      </c>
      <c r="E1902" s="29">
        <v>54</v>
      </c>
      <c r="F1902" s="29">
        <v>1.0960000000000001</v>
      </c>
      <c r="G1902">
        <v>59.183999999999997</v>
      </c>
    </row>
    <row r="1903" spans="1:7" customFormat="1" hidden="1" x14ac:dyDescent="0.25">
      <c r="A1903" t="s">
        <v>6</v>
      </c>
      <c r="B1903" t="s">
        <v>3741</v>
      </c>
      <c r="C1903" t="s">
        <v>3742</v>
      </c>
      <c r="D1903" s="29">
        <v>125</v>
      </c>
      <c r="E1903" s="29">
        <v>125</v>
      </c>
      <c r="F1903" s="29">
        <v>1.2410000000000001</v>
      </c>
      <c r="G1903">
        <v>155.125</v>
      </c>
    </row>
    <row r="1904" spans="1:7" customFormat="1" hidden="1" x14ac:dyDescent="0.25">
      <c r="A1904" t="s">
        <v>6</v>
      </c>
      <c r="B1904" t="s">
        <v>3743</v>
      </c>
      <c r="C1904" t="s">
        <v>3744</v>
      </c>
      <c r="D1904" s="29">
        <v>81</v>
      </c>
      <c r="E1904" s="29">
        <v>81</v>
      </c>
      <c r="F1904" s="29">
        <v>0.438</v>
      </c>
      <c r="G1904">
        <v>35.478000000000002</v>
      </c>
    </row>
    <row r="1905" spans="1:7" customFormat="1" hidden="1" x14ac:dyDescent="0.25">
      <c r="A1905" t="s">
        <v>6</v>
      </c>
      <c r="B1905" t="s">
        <v>3745</v>
      </c>
      <c r="C1905" t="s">
        <v>3746</v>
      </c>
      <c r="D1905" s="29">
        <v>170</v>
      </c>
      <c r="E1905" s="29">
        <v>170</v>
      </c>
      <c r="F1905" s="29">
        <v>1.1180000000000001</v>
      </c>
      <c r="G1905">
        <v>190.06</v>
      </c>
    </row>
    <row r="1906" spans="1:7" customFormat="1" hidden="1" x14ac:dyDescent="0.25">
      <c r="A1906" t="s">
        <v>6</v>
      </c>
      <c r="B1906" t="s">
        <v>3747</v>
      </c>
      <c r="C1906" t="s">
        <v>3748</v>
      </c>
      <c r="D1906" s="29">
        <v>2</v>
      </c>
      <c r="E1906" s="29">
        <v>2</v>
      </c>
      <c r="F1906" s="29">
        <v>0</v>
      </c>
      <c r="G1906">
        <v>0</v>
      </c>
    </row>
    <row r="1907" spans="1:7" customFormat="1" hidden="1" x14ac:dyDescent="0.25">
      <c r="A1907" t="s">
        <v>6</v>
      </c>
      <c r="B1907" t="s">
        <v>3749</v>
      </c>
      <c r="C1907" t="s">
        <v>3750</v>
      </c>
      <c r="D1907" s="29">
        <v>5</v>
      </c>
      <c r="E1907" s="29">
        <v>5</v>
      </c>
      <c r="F1907" s="29">
        <v>0</v>
      </c>
      <c r="G1907">
        <v>0</v>
      </c>
    </row>
    <row r="1908" spans="1:7" customFormat="1" hidden="1" x14ac:dyDescent="0.25">
      <c r="A1908" t="s">
        <v>6</v>
      </c>
      <c r="B1908" t="s">
        <v>3751</v>
      </c>
      <c r="C1908" t="s">
        <v>3752</v>
      </c>
      <c r="D1908" s="29">
        <v>5</v>
      </c>
      <c r="E1908" s="29">
        <v>5</v>
      </c>
      <c r="F1908" s="29">
        <v>0</v>
      </c>
      <c r="G1908">
        <v>0</v>
      </c>
    </row>
    <row r="1909" spans="1:7" customFormat="1" hidden="1" x14ac:dyDescent="0.25">
      <c r="A1909" t="s">
        <v>6</v>
      </c>
      <c r="B1909" t="s">
        <v>3753</v>
      </c>
      <c r="C1909" t="s">
        <v>3754</v>
      </c>
      <c r="D1909" s="29">
        <v>3</v>
      </c>
      <c r="E1909" s="29">
        <v>3</v>
      </c>
      <c r="F1909" s="29">
        <v>0</v>
      </c>
      <c r="G1909">
        <v>0</v>
      </c>
    </row>
    <row r="1910" spans="1:7" customFormat="1" hidden="1" x14ac:dyDescent="0.25">
      <c r="A1910" t="s">
        <v>6</v>
      </c>
      <c r="B1910" t="s">
        <v>3755</v>
      </c>
      <c r="C1910" t="s">
        <v>3756</v>
      </c>
      <c r="D1910" s="29">
        <v>5</v>
      </c>
      <c r="E1910" s="29">
        <v>5</v>
      </c>
      <c r="F1910" s="29">
        <v>0</v>
      </c>
      <c r="G1910">
        <v>0</v>
      </c>
    </row>
    <row r="1911" spans="1:7" customFormat="1" hidden="1" x14ac:dyDescent="0.25">
      <c r="A1911" t="s">
        <v>6</v>
      </c>
      <c r="B1911" t="s">
        <v>3757</v>
      </c>
      <c r="C1911" t="s">
        <v>3758</v>
      </c>
      <c r="D1911" s="29">
        <v>5</v>
      </c>
      <c r="E1911" s="29">
        <v>5</v>
      </c>
      <c r="F1911" s="29">
        <v>0</v>
      </c>
      <c r="G1911">
        <v>0</v>
      </c>
    </row>
    <row r="1912" spans="1:7" customFormat="1" hidden="1" x14ac:dyDescent="0.25">
      <c r="A1912" t="s">
        <v>6</v>
      </c>
      <c r="B1912" t="s">
        <v>3759</v>
      </c>
      <c r="C1912" t="s">
        <v>3760</v>
      </c>
      <c r="D1912" s="29">
        <v>35</v>
      </c>
      <c r="E1912" s="29">
        <v>35</v>
      </c>
      <c r="F1912" s="29">
        <v>3.9E-2</v>
      </c>
      <c r="G1912">
        <v>1.365</v>
      </c>
    </row>
    <row r="1913" spans="1:7" customFormat="1" hidden="1" x14ac:dyDescent="0.25">
      <c r="A1913" t="s">
        <v>6</v>
      </c>
      <c r="B1913" t="s">
        <v>3761</v>
      </c>
      <c r="C1913" t="s">
        <v>3762</v>
      </c>
      <c r="D1913" s="29">
        <v>8</v>
      </c>
      <c r="E1913" s="29">
        <v>8</v>
      </c>
      <c r="F1913" s="29">
        <v>0.04</v>
      </c>
      <c r="G1913">
        <v>0.32</v>
      </c>
    </row>
    <row r="1914" spans="1:7" customFormat="1" hidden="1" x14ac:dyDescent="0.25">
      <c r="A1914" t="s">
        <v>6</v>
      </c>
      <c r="B1914" t="s">
        <v>3763</v>
      </c>
      <c r="C1914" t="s">
        <v>3764</v>
      </c>
      <c r="D1914" s="29">
        <v>3</v>
      </c>
      <c r="E1914" s="29">
        <v>3</v>
      </c>
      <c r="F1914" s="29">
        <v>3.5000000000000003E-2</v>
      </c>
      <c r="G1914">
        <v>0.105</v>
      </c>
    </row>
    <row r="1915" spans="1:7" customFormat="1" hidden="1" x14ac:dyDescent="0.25">
      <c r="A1915" t="s">
        <v>6</v>
      </c>
      <c r="B1915" t="s">
        <v>3765</v>
      </c>
      <c r="C1915" t="s">
        <v>3766</v>
      </c>
      <c r="D1915" s="29">
        <v>2</v>
      </c>
      <c r="E1915" s="29">
        <v>2</v>
      </c>
      <c r="F1915" s="29">
        <v>3.5999999999999997E-2</v>
      </c>
      <c r="G1915">
        <v>7.1999999999999995E-2</v>
      </c>
    </row>
    <row r="1916" spans="1:7" customFormat="1" hidden="1" x14ac:dyDescent="0.25">
      <c r="A1916" t="s">
        <v>6</v>
      </c>
      <c r="B1916" t="s">
        <v>3767</v>
      </c>
      <c r="C1916" t="s">
        <v>3768</v>
      </c>
      <c r="D1916" s="29">
        <v>2</v>
      </c>
      <c r="E1916" s="29">
        <v>2</v>
      </c>
      <c r="F1916" s="29">
        <v>0</v>
      </c>
      <c r="G1916">
        <v>0</v>
      </c>
    </row>
    <row r="1917" spans="1:7" customFormat="1" hidden="1" x14ac:dyDescent="0.25">
      <c r="A1917" t="s">
        <v>6</v>
      </c>
      <c r="B1917" t="s">
        <v>3769</v>
      </c>
      <c r="C1917" t="s">
        <v>3770</v>
      </c>
      <c r="D1917" s="29">
        <v>41</v>
      </c>
      <c r="E1917" s="29">
        <v>41</v>
      </c>
      <c r="F1917" s="29">
        <v>5.1999999999999998E-2</v>
      </c>
      <c r="G1917">
        <v>2.1320000000000001</v>
      </c>
    </row>
    <row r="1918" spans="1:7" customFormat="1" hidden="1" x14ac:dyDescent="0.25">
      <c r="A1918" t="s">
        <v>6</v>
      </c>
      <c r="B1918" t="s">
        <v>3771</v>
      </c>
      <c r="C1918" t="s">
        <v>3772</v>
      </c>
      <c r="D1918" s="29">
        <v>41</v>
      </c>
      <c r="E1918" s="29">
        <v>41</v>
      </c>
      <c r="F1918" s="29">
        <v>3.4000000000000002E-2</v>
      </c>
      <c r="G1918">
        <v>1.3939999999999999</v>
      </c>
    </row>
    <row r="1919" spans="1:7" customFormat="1" hidden="1" x14ac:dyDescent="0.25">
      <c r="A1919" t="s">
        <v>6</v>
      </c>
      <c r="B1919" t="s">
        <v>3773</v>
      </c>
      <c r="C1919" t="s">
        <v>3774</v>
      </c>
      <c r="D1919" s="29">
        <v>9</v>
      </c>
      <c r="E1919" s="29">
        <v>9</v>
      </c>
      <c r="F1919" s="29">
        <v>3.5000000000000003E-2</v>
      </c>
      <c r="G1919">
        <v>0.315</v>
      </c>
    </row>
    <row r="1920" spans="1:7" customFormat="1" hidden="1" x14ac:dyDescent="0.25">
      <c r="A1920" t="s">
        <v>6</v>
      </c>
      <c r="B1920" t="s">
        <v>3775</v>
      </c>
      <c r="C1920" t="s">
        <v>3776</v>
      </c>
      <c r="D1920" s="29">
        <v>15</v>
      </c>
      <c r="E1920" s="29">
        <v>15</v>
      </c>
      <c r="F1920" s="29">
        <v>3.9E-2</v>
      </c>
      <c r="G1920">
        <v>0.58499999999999996</v>
      </c>
    </row>
    <row r="1921" spans="1:7" customFormat="1" hidden="1" x14ac:dyDescent="0.25">
      <c r="A1921" t="s">
        <v>6</v>
      </c>
      <c r="B1921" t="s">
        <v>3777</v>
      </c>
      <c r="C1921" t="s">
        <v>3778</v>
      </c>
      <c r="D1921" s="29">
        <v>4</v>
      </c>
      <c r="E1921" s="29">
        <v>4</v>
      </c>
      <c r="F1921" s="29">
        <v>7.5999999999999998E-2</v>
      </c>
      <c r="G1921">
        <v>0.30399999999999999</v>
      </c>
    </row>
    <row r="1922" spans="1:7" customFormat="1" hidden="1" x14ac:dyDescent="0.25">
      <c r="A1922" t="s">
        <v>6</v>
      </c>
      <c r="B1922" t="s">
        <v>3779</v>
      </c>
      <c r="C1922" t="s">
        <v>3780</v>
      </c>
      <c r="D1922" s="29">
        <v>6</v>
      </c>
      <c r="E1922" s="29">
        <v>6</v>
      </c>
      <c r="F1922" s="29">
        <v>7.0000000000000007E-2</v>
      </c>
      <c r="G1922">
        <v>0.42</v>
      </c>
    </row>
    <row r="1923" spans="1:7" customFormat="1" hidden="1" x14ac:dyDescent="0.25">
      <c r="A1923" t="s">
        <v>6</v>
      </c>
      <c r="B1923" t="s">
        <v>3781</v>
      </c>
      <c r="C1923" t="s">
        <v>3782</v>
      </c>
      <c r="D1923" s="29">
        <v>6</v>
      </c>
      <c r="E1923" s="29">
        <v>6</v>
      </c>
      <c r="F1923" s="29">
        <v>6.3E-2</v>
      </c>
      <c r="G1923">
        <v>0.378</v>
      </c>
    </row>
    <row r="1924" spans="1:7" customFormat="1" hidden="1" x14ac:dyDescent="0.25">
      <c r="A1924" t="s">
        <v>6</v>
      </c>
      <c r="B1924" t="s">
        <v>3783</v>
      </c>
      <c r="C1924" t="s">
        <v>3784</v>
      </c>
      <c r="D1924" s="29">
        <v>5</v>
      </c>
      <c r="E1924" s="29">
        <v>5</v>
      </c>
      <c r="F1924" s="29">
        <v>0.06</v>
      </c>
      <c r="G1924">
        <v>0.3</v>
      </c>
    </row>
    <row r="1925" spans="1:7" customFormat="1" hidden="1" x14ac:dyDescent="0.25">
      <c r="A1925" t="s">
        <v>6</v>
      </c>
      <c r="B1925" t="s">
        <v>3785</v>
      </c>
      <c r="C1925" t="s">
        <v>3786</v>
      </c>
      <c r="D1925" s="29">
        <v>6</v>
      </c>
      <c r="E1925" s="29">
        <v>6</v>
      </c>
      <c r="F1925" s="29">
        <v>4.1000000000000002E-2</v>
      </c>
      <c r="G1925">
        <v>0.246</v>
      </c>
    </row>
    <row r="1926" spans="1:7" customFormat="1" hidden="1" x14ac:dyDescent="0.25">
      <c r="A1926" t="s">
        <v>6</v>
      </c>
      <c r="B1926" t="s">
        <v>3787</v>
      </c>
      <c r="C1926" t="s">
        <v>3788</v>
      </c>
      <c r="D1926" s="29">
        <v>5</v>
      </c>
      <c r="E1926" s="29">
        <v>5</v>
      </c>
      <c r="F1926" s="29">
        <v>4.1000000000000002E-2</v>
      </c>
      <c r="G1926">
        <v>0.20499999999999999</v>
      </c>
    </row>
    <row r="1927" spans="1:7" customFormat="1" hidden="1" x14ac:dyDescent="0.25">
      <c r="A1927" t="s">
        <v>6</v>
      </c>
      <c r="B1927" t="s">
        <v>3789</v>
      </c>
      <c r="C1927" t="s">
        <v>3790</v>
      </c>
      <c r="D1927" s="29">
        <v>29</v>
      </c>
      <c r="E1927" s="29">
        <v>29</v>
      </c>
      <c r="F1927" s="29">
        <v>3.6999999999999998E-2</v>
      </c>
      <c r="G1927">
        <v>1.073</v>
      </c>
    </row>
    <row r="1928" spans="1:7" customFormat="1" hidden="1" x14ac:dyDescent="0.25">
      <c r="A1928" t="s">
        <v>6</v>
      </c>
      <c r="B1928" t="s">
        <v>3791</v>
      </c>
      <c r="C1928" t="s">
        <v>3792</v>
      </c>
      <c r="D1928" s="29">
        <v>14</v>
      </c>
      <c r="E1928" s="29">
        <v>14</v>
      </c>
      <c r="F1928" s="29">
        <v>3.6999999999999998E-2</v>
      </c>
      <c r="G1928">
        <v>0.51800000000000002</v>
      </c>
    </row>
    <row r="1929" spans="1:7" customFormat="1" hidden="1" x14ac:dyDescent="0.25">
      <c r="A1929" t="s">
        <v>6</v>
      </c>
      <c r="B1929" t="s">
        <v>3795</v>
      </c>
      <c r="C1929" t="s">
        <v>3796</v>
      </c>
      <c r="D1929" s="29">
        <v>10</v>
      </c>
      <c r="E1929" s="29">
        <v>10</v>
      </c>
      <c r="F1929" s="29">
        <v>3.3000000000000002E-2</v>
      </c>
      <c r="G1929">
        <v>0.33</v>
      </c>
    </row>
    <row r="1930" spans="1:7" customFormat="1" hidden="1" x14ac:dyDescent="0.25">
      <c r="A1930" t="s">
        <v>6</v>
      </c>
      <c r="B1930" t="s">
        <v>3797</v>
      </c>
      <c r="C1930" t="s">
        <v>3798</v>
      </c>
      <c r="D1930" s="29">
        <v>23</v>
      </c>
      <c r="E1930" s="29">
        <v>23</v>
      </c>
      <c r="F1930" s="29">
        <v>3.7999999999999999E-2</v>
      </c>
      <c r="G1930">
        <v>0.874</v>
      </c>
    </row>
    <row r="1931" spans="1:7" customFormat="1" hidden="1" x14ac:dyDescent="0.25">
      <c r="A1931" t="s">
        <v>6</v>
      </c>
      <c r="B1931" t="s">
        <v>3799</v>
      </c>
      <c r="C1931" t="s">
        <v>3800</v>
      </c>
      <c r="D1931" s="29">
        <v>12</v>
      </c>
      <c r="E1931" s="29">
        <v>12</v>
      </c>
      <c r="F1931" s="29">
        <v>0.04</v>
      </c>
      <c r="G1931">
        <v>0.48</v>
      </c>
    </row>
    <row r="1932" spans="1:7" customFormat="1" hidden="1" x14ac:dyDescent="0.25">
      <c r="A1932" t="s">
        <v>6</v>
      </c>
      <c r="B1932" t="s">
        <v>3801</v>
      </c>
      <c r="C1932" t="s">
        <v>3802</v>
      </c>
      <c r="D1932" s="29">
        <v>17</v>
      </c>
      <c r="E1932" s="29">
        <v>17</v>
      </c>
      <c r="F1932" s="29">
        <v>0.04</v>
      </c>
      <c r="G1932">
        <v>0.68</v>
      </c>
    </row>
    <row r="1933" spans="1:7" customFormat="1" hidden="1" x14ac:dyDescent="0.25">
      <c r="A1933" t="s">
        <v>6</v>
      </c>
      <c r="B1933" t="s">
        <v>3803</v>
      </c>
      <c r="C1933" t="s">
        <v>3804</v>
      </c>
      <c r="D1933" s="29">
        <v>1</v>
      </c>
      <c r="E1933" s="29">
        <v>1</v>
      </c>
      <c r="F1933" s="29">
        <v>4.1000000000000002E-2</v>
      </c>
      <c r="G1933">
        <v>4.1000000000000002E-2</v>
      </c>
    </row>
    <row r="1934" spans="1:7" customFormat="1" hidden="1" x14ac:dyDescent="0.25">
      <c r="A1934" t="s">
        <v>6</v>
      </c>
      <c r="B1934" t="s">
        <v>3805</v>
      </c>
      <c r="C1934" t="s">
        <v>3806</v>
      </c>
      <c r="D1934" s="29">
        <v>13</v>
      </c>
      <c r="E1934" s="29">
        <v>13</v>
      </c>
      <c r="F1934" s="29">
        <v>3.3000000000000002E-2</v>
      </c>
      <c r="G1934">
        <v>0.42899999999999999</v>
      </c>
    </row>
    <row r="1935" spans="1:7" customFormat="1" hidden="1" x14ac:dyDescent="0.25">
      <c r="A1935" t="s">
        <v>6</v>
      </c>
      <c r="B1935" t="s">
        <v>3807</v>
      </c>
      <c r="C1935" t="s">
        <v>3808</v>
      </c>
      <c r="D1935" s="29">
        <v>1</v>
      </c>
      <c r="E1935" s="29">
        <v>1</v>
      </c>
      <c r="F1935" s="29">
        <v>3.7999999999999999E-2</v>
      </c>
      <c r="G1935">
        <v>3.7999999999999999E-2</v>
      </c>
    </row>
    <row r="1936" spans="1:7" customFormat="1" hidden="1" x14ac:dyDescent="0.25">
      <c r="A1936" t="s">
        <v>6</v>
      </c>
      <c r="B1936" t="s">
        <v>3809</v>
      </c>
      <c r="C1936" t="s">
        <v>3810</v>
      </c>
      <c r="D1936" s="29">
        <v>8</v>
      </c>
      <c r="E1936" s="29">
        <v>8</v>
      </c>
      <c r="F1936" s="29">
        <v>3.7999999999999999E-2</v>
      </c>
      <c r="G1936">
        <v>0.30399999999999999</v>
      </c>
    </row>
    <row r="1937" spans="1:7" customFormat="1" hidden="1" x14ac:dyDescent="0.25">
      <c r="A1937" t="s">
        <v>6</v>
      </c>
      <c r="B1937" t="s">
        <v>3811</v>
      </c>
      <c r="C1937" t="s">
        <v>3812</v>
      </c>
      <c r="D1937" s="29">
        <v>1</v>
      </c>
      <c r="E1937" s="29">
        <v>1</v>
      </c>
      <c r="F1937" s="29">
        <v>3.7999999999999999E-2</v>
      </c>
      <c r="G1937">
        <v>3.7999999999999999E-2</v>
      </c>
    </row>
    <row r="1938" spans="1:7" customFormat="1" hidden="1" x14ac:dyDescent="0.25">
      <c r="A1938" t="s">
        <v>6</v>
      </c>
      <c r="B1938" t="s">
        <v>3813</v>
      </c>
      <c r="C1938" t="s">
        <v>3814</v>
      </c>
      <c r="D1938" s="29">
        <v>1</v>
      </c>
      <c r="E1938" s="29">
        <v>1</v>
      </c>
      <c r="F1938" s="29">
        <v>5.6050000000000004</v>
      </c>
      <c r="G1938">
        <v>5.6050000000000004</v>
      </c>
    </row>
    <row r="1939" spans="1:7" customFormat="1" hidden="1" x14ac:dyDescent="0.25">
      <c r="A1939" t="s">
        <v>6</v>
      </c>
      <c r="B1939" t="s">
        <v>3815</v>
      </c>
      <c r="C1939" t="s">
        <v>3816</v>
      </c>
      <c r="D1939" s="29">
        <v>2</v>
      </c>
      <c r="E1939" s="29">
        <v>2</v>
      </c>
      <c r="F1939" s="29">
        <v>0</v>
      </c>
      <c r="G1939">
        <v>0</v>
      </c>
    </row>
    <row r="1940" spans="1:7" customFormat="1" hidden="1" x14ac:dyDescent="0.25">
      <c r="A1940" t="s">
        <v>6</v>
      </c>
      <c r="B1940" t="s">
        <v>3817</v>
      </c>
      <c r="C1940" t="s">
        <v>3818</v>
      </c>
      <c r="D1940" s="29">
        <v>1</v>
      </c>
      <c r="E1940" s="29">
        <v>1</v>
      </c>
      <c r="F1940" s="29">
        <v>8.8119999999999994</v>
      </c>
      <c r="G1940">
        <v>8.8119999999999994</v>
      </c>
    </row>
    <row r="1941" spans="1:7" customFormat="1" hidden="1" x14ac:dyDescent="0.25">
      <c r="A1941" t="s">
        <v>6</v>
      </c>
      <c r="B1941" t="s">
        <v>3819</v>
      </c>
      <c r="C1941" t="s">
        <v>3820</v>
      </c>
      <c r="D1941" s="29">
        <v>1</v>
      </c>
      <c r="E1941" s="29">
        <v>1</v>
      </c>
      <c r="F1941" s="29">
        <v>0</v>
      </c>
      <c r="G1941">
        <v>0</v>
      </c>
    </row>
    <row r="1942" spans="1:7" customFormat="1" hidden="1" x14ac:dyDescent="0.25">
      <c r="A1942" t="s">
        <v>6</v>
      </c>
      <c r="B1942" t="s">
        <v>3821</v>
      </c>
      <c r="C1942" t="s">
        <v>3822</v>
      </c>
      <c r="D1942" s="29">
        <v>40</v>
      </c>
      <c r="E1942" s="29">
        <v>40</v>
      </c>
      <c r="F1942" s="29">
        <v>0.60799999999999998</v>
      </c>
      <c r="G1942">
        <v>24.32</v>
      </c>
    </row>
    <row r="1943" spans="1:7" customFormat="1" hidden="1" x14ac:dyDescent="0.25">
      <c r="A1943" t="s">
        <v>6</v>
      </c>
      <c r="B1943" t="s">
        <v>3823</v>
      </c>
      <c r="C1943" t="s">
        <v>3824</v>
      </c>
      <c r="D1943" s="29">
        <v>2</v>
      </c>
      <c r="E1943" s="29">
        <v>2</v>
      </c>
      <c r="F1943" s="29">
        <v>0</v>
      </c>
      <c r="G1943">
        <v>0</v>
      </c>
    </row>
    <row r="1944" spans="1:7" customFormat="1" hidden="1" x14ac:dyDescent="0.25">
      <c r="A1944" t="s">
        <v>6</v>
      </c>
      <c r="B1944" t="s">
        <v>3825</v>
      </c>
      <c r="C1944" t="s">
        <v>3826</v>
      </c>
      <c r="D1944" s="29">
        <v>2</v>
      </c>
      <c r="E1944" s="29">
        <v>2</v>
      </c>
      <c r="F1944" s="29">
        <v>0</v>
      </c>
      <c r="G1944">
        <v>0</v>
      </c>
    </row>
    <row r="1945" spans="1:7" customFormat="1" hidden="1" x14ac:dyDescent="0.25">
      <c r="A1945" t="s">
        <v>6</v>
      </c>
      <c r="B1945" t="s">
        <v>3827</v>
      </c>
      <c r="C1945" t="s">
        <v>3828</v>
      </c>
      <c r="D1945" s="29">
        <v>2</v>
      </c>
      <c r="E1945" s="29">
        <v>2</v>
      </c>
      <c r="F1945" s="29">
        <v>0</v>
      </c>
      <c r="G1945">
        <v>0</v>
      </c>
    </row>
    <row r="1946" spans="1:7" customFormat="1" hidden="1" x14ac:dyDescent="0.25">
      <c r="A1946" t="s">
        <v>6</v>
      </c>
      <c r="B1946" t="s">
        <v>3829</v>
      </c>
      <c r="C1946" t="s">
        <v>3830</v>
      </c>
      <c r="D1946" s="29">
        <v>5</v>
      </c>
      <c r="E1946" s="29">
        <v>5</v>
      </c>
      <c r="F1946" s="29">
        <v>0.314</v>
      </c>
      <c r="G1946">
        <v>1.57</v>
      </c>
    </row>
    <row r="1947" spans="1:7" customFormat="1" hidden="1" x14ac:dyDescent="0.25">
      <c r="A1947" t="s">
        <v>6</v>
      </c>
      <c r="B1947" t="s">
        <v>3831</v>
      </c>
      <c r="C1947" t="s">
        <v>3832</v>
      </c>
      <c r="D1947" s="29">
        <v>136</v>
      </c>
      <c r="E1947" s="29">
        <v>136</v>
      </c>
      <c r="F1947" s="29">
        <v>0.26200000000000001</v>
      </c>
      <c r="G1947">
        <v>35.631999999999998</v>
      </c>
    </row>
    <row r="1948" spans="1:7" customFormat="1" hidden="1" x14ac:dyDescent="0.25">
      <c r="A1948" t="s">
        <v>6</v>
      </c>
      <c r="B1948" t="s">
        <v>3833</v>
      </c>
      <c r="C1948" t="s">
        <v>3834</v>
      </c>
      <c r="D1948" s="29">
        <v>376</v>
      </c>
      <c r="E1948" s="29">
        <v>376</v>
      </c>
      <c r="F1948" s="29">
        <v>0.318</v>
      </c>
      <c r="G1948">
        <v>119.568</v>
      </c>
    </row>
    <row r="1949" spans="1:7" customFormat="1" hidden="1" x14ac:dyDescent="0.25">
      <c r="A1949" t="s">
        <v>6</v>
      </c>
      <c r="B1949" t="s">
        <v>3835</v>
      </c>
      <c r="C1949" t="s">
        <v>3836</v>
      </c>
      <c r="D1949" s="29">
        <v>376</v>
      </c>
      <c r="E1949" s="29">
        <v>376</v>
      </c>
      <c r="F1949" s="29">
        <v>0.33200000000000002</v>
      </c>
      <c r="G1949">
        <v>124.83199999999999</v>
      </c>
    </row>
    <row r="1950" spans="1:7" customFormat="1" hidden="1" x14ac:dyDescent="0.25">
      <c r="A1950" t="s">
        <v>6</v>
      </c>
      <c r="B1950" t="s">
        <v>3837</v>
      </c>
      <c r="C1950" t="s">
        <v>3838</v>
      </c>
      <c r="D1950" s="29">
        <v>320</v>
      </c>
      <c r="E1950" s="29">
        <v>320</v>
      </c>
      <c r="F1950" s="29">
        <v>0.19</v>
      </c>
      <c r="G1950">
        <v>60.8</v>
      </c>
    </row>
    <row r="1951" spans="1:7" customFormat="1" hidden="1" x14ac:dyDescent="0.25">
      <c r="A1951" t="s">
        <v>6</v>
      </c>
      <c r="B1951" t="s">
        <v>3839</v>
      </c>
      <c r="C1951" t="s">
        <v>3840</v>
      </c>
      <c r="D1951" s="29">
        <v>320</v>
      </c>
      <c r="E1951" s="29">
        <v>320</v>
      </c>
      <c r="F1951" s="29">
        <v>0.17100000000000001</v>
      </c>
      <c r="G1951">
        <v>54.72</v>
      </c>
    </row>
    <row r="1952" spans="1:7" customFormat="1" hidden="1" x14ac:dyDescent="0.25">
      <c r="A1952" t="s">
        <v>6</v>
      </c>
      <c r="B1952" t="s">
        <v>3841</v>
      </c>
      <c r="C1952" t="s">
        <v>3842</v>
      </c>
      <c r="D1952" s="29">
        <v>352</v>
      </c>
      <c r="E1952" s="29">
        <v>352</v>
      </c>
      <c r="F1952" s="29">
        <v>0.38800000000000001</v>
      </c>
      <c r="G1952">
        <v>136.57599999999999</v>
      </c>
    </row>
    <row r="1953" spans="1:7" customFormat="1" hidden="1" x14ac:dyDescent="0.25">
      <c r="A1953" t="s">
        <v>6</v>
      </c>
      <c r="B1953" t="s">
        <v>3843</v>
      </c>
      <c r="C1953" t="s">
        <v>3844</v>
      </c>
      <c r="D1953" s="29">
        <v>352</v>
      </c>
      <c r="E1953" s="29">
        <v>352</v>
      </c>
      <c r="F1953" s="29">
        <v>0.42199999999999999</v>
      </c>
      <c r="G1953">
        <v>148.54400000000001</v>
      </c>
    </row>
    <row r="1954" spans="1:7" customFormat="1" hidden="1" x14ac:dyDescent="0.25">
      <c r="A1954" t="s">
        <v>6</v>
      </c>
      <c r="B1954" t="s">
        <v>3845</v>
      </c>
      <c r="C1954" t="s">
        <v>3846</v>
      </c>
      <c r="D1954" s="29">
        <v>560</v>
      </c>
      <c r="E1954" s="29">
        <v>560</v>
      </c>
      <c r="F1954" s="29">
        <v>0.18</v>
      </c>
      <c r="G1954">
        <v>100.8</v>
      </c>
    </row>
    <row r="1955" spans="1:7" customFormat="1" hidden="1" x14ac:dyDescent="0.25">
      <c r="A1955" t="s">
        <v>6</v>
      </c>
      <c r="B1955" t="s">
        <v>3847</v>
      </c>
      <c r="C1955" t="s">
        <v>3848</v>
      </c>
      <c r="D1955" s="29">
        <v>560</v>
      </c>
      <c r="E1955" s="29">
        <v>560</v>
      </c>
      <c r="F1955" s="29">
        <v>0.16900000000000001</v>
      </c>
      <c r="G1955">
        <v>94.64</v>
      </c>
    </row>
    <row r="1956" spans="1:7" customFormat="1" hidden="1" x14ac:dyDescent="0.25">
      <c r="A1956" t="s">
        <v>6</v>
      </c>
      <c r="B1956" t="s">
        <v>3849</v>
      </c>
      <c r="C1956" t="s">
        <v>3850</v>
      </c>
      <c r="D1956" s="29">
        <v>472</v>
      </c>
      <c r="E1956" s="29">
        <v>472</v>
      </c>
      <c r="F1956" s="29">
        <v>0.16800000000000001</v>
      </c>
      <c r="G1956">
        <v>79.296000000000006</v>
      </c>
    </row>
    <row r="1957" spans="1:7" customFormat="1" hidden="1" x14ac:dyDescent="0.25">
      <c r="A1957" t="s">
        <v>6</v>
      </c>
      <c r="B1957" t="s">
        <v>3851</v>
      </c>
      <c r="C1957" t="s">
        <v>3852</v>
      </c>
      <c r="D1957" s="29">
        <v>472</v>
      </c>
      <c r="E1957" s="29">
        <v>472</v>
      </c>
      <c r="F1957" s="29">
        <v>0.126</v>
      </c>
      <c r="G1957">
        <v>59.472000000000001</v>
      </c>
    </row>
    <row r="1958" spans="1:7" customFormat="1" hidden="1" x14ac:dyDescent="0.25">
      <c r="A1958" t="s">
        <v>6</v>
      </c>
      <c r="B1958" t="s">
        <v>3853</v>
      </c>
      <c r="C1958" t="s">
        <v>3854</v>
      </c>
      <c r="D1958" s="29">
        <v>208</v>
      </c>
      <c r="E1958" s="29">
        <v>208</v>
      </c>
      <c r="F1958" s="29">
        <v>0.13900000000000001</v>
      </c>
      <c r="G1958">
        <v>28.911999999999999</v>
      </c>
    </row>
    <row r="1959" spans="1:7" customFormat="1" hidden="1" x14ac:dyDescent="0.25">
      <c r="A1959" t="s">
        <v>6</v>
      </c>
      <c r="B1959" t="s">
        <v>3855</v>
      </c>
      <c r="C1959" t="s">
        <v>3856</v>
      </c>
      <c r="D1959" s="29">
        <v>208</v>
      </c>
      <c r="E1959" s="29">
        <v>208</v>
      </c>
      <c r="F1959" s="29">
        <v>0.14299999999999999</v>
      </c>
      <c r="G1959">
        <v>29.744</v>
      </c>
    </row>
    <row r="1960" spans="1:7" customFormat="1" hidden="1" x14ac:dyDescent="0.25">
      <c r="A1960" t="s">
        <v>6</v>
      </c>
      <c r="B1960" t="s">
        <v>3857</v>
      </c>
      <c r="C1960" t="s">
        <v>3858</v>
      </c>
      <c r="D1960" s="29">
        <v>400</v>
      </c>
      <c r="E1960" s="29">
        <v>400</v>
      </c>
      <c r="F1960" s="29">
        <v>0.13100000000000001</v>
      </c>
      <c r="G1960">
        <v>52.4</v>
      </c>
    </row>
    <row r="1961" spans="1:7" customFormat="1" hidden="1" x14ac:dyDescent="0.25">
      <c r="A1961" t="s">
        <v>6</v>
      </c>
      <c r="B1961" t="s">
        <v>3859</v>
      </c>
      <c r="C1961" t="s">
        <v>3860</v>
      </c>
      <c r="D1961" s="29">
        <v>896</v>
      </c>
      <c r="E1961" s="29">
        <v>896</v>
      </c>
      <c r="F1961" s="29">
        <v>0.223</v>
      </c>
      <c r="G1961">
        <v>199.80799999999999</v>
      </c>
    </row>
    <row r="1962" spans="1:7" customFormat="1" hidden="1" x14ac:dyDescent="0.25">
      <c r="A1962" t="s">
        <v>6</v>
      </c>
      <c r="B1962" t="s">
        <v>3861</v>
      </c>
      <c r="C1962" t="s">
        <v>3862</v>
      </c>
      <c r="D1962" s="29">
        <v>1280</v>
      </c>
      <c r="E1962" s="29">
        <v>1280</v>
      </c>
      <c r="F1962" s="29">
        <v>0.14399999999999999</v>
      </c>
      <c r="G1962">
        <v>184.32</v>
      </c>
    </row>
    <row r="1963" spans="1:7" customFormat="1" hidden="1" x14ac:dyDescent="0.25">
      <c r="A1963" t="s">
        <v>6</v>
      </c>
      <c r="B1963" t="s">
        <v>3863</v>
      </c>
      <c r="C1963" t="s">
        <v>3864</v>
      </c>
      <c r="D1963" s="29">
        <v>264</v>
      </c>
      <c r="E1963" s="29">
        <v>264</v>
      </c>
      <c r="F1963" s="29">
        <v>0.22800000000000001</v>
      </c>
      <c r="G1963">
        <v>60.192</v>
      </c>
    </row>
    <row r="1964" spans="1:7" customFormat="1" hidden="1" x14ac:dyDescent="0.25">
      <c r="A1964" t="s">
        <v>6</v>
      </c>
      <c r="B1964" t="s">
        <v>3865</v>
      </c>
      <c r="C1964" t="s">
        <v>3866</v>
      </c>
      <c r="D1964" s="29">
        <v>264</v>
      </c>
      <c r="E1964" s="29">
        <v>264</v>
      </c>
      <c r="F1964" s="29">
        <v>0.23499999999999999</v>
      </c>
      <c r="G1964">
        <v>62.04</v>
      </c>
    </row>
    <row r="1965" spans="1:7" customFormat="1" hidden="1" x14ac:dyDescent="0.25">
      <c r="A1965" t="s">
        <v>6</v>
      </c>
      <c r="B1965" t="s">
        <v>3867</v>
      </c>
      <c r="C1965" t="s">
        <v>3868</v>
      </c>
      <c r="D1965" s="29">
        <v>1216</v>
      </c>
      <c r="E1965" s="29">
        <v>1216</v>
      </c>
      <c r="F1965" s="29">
        <v>0.15</v>
      </c>
      <c r="G1965">
        <v>182.4</v>
      </c>
    </row>
    <row r="1966" spans="1:7" customFormat="1" hidden="1" x14ac:dyDescent="0.25">
      <c r="A1966" t="s">
        <v>6</v>
      </c>
      <c r="B1966" t="s">
        <v>3869</v>
      </c>
      <c r="C1966" t="s">
        <v>3870</v>
      </c>
      <c r="D1966" s="29">
        <v>320</v>
      </c>
      <c r="E1966" s="29">
        <v>320</v>
      </c>
      <c r="F1966" s="29">
        <v>0.27400000000000002</v>
      </c>
      <c r="G1966">
        <v>87.68</v>
      </c>
    </row>
    <row r="1967" spans="1:7" customFormat="1" hidden="1" x14ac:dyDescent="0.25">
      <c r="A1967" t="s">
        <v>6</v>
      </c>
      <c r="B1967" t="s">
        <v>3871</v>
      </c>
      <c r="C1967" t="s">
        <v>3872</v>
      </c>
      <c r="D1967" s="29">
        <v>320</v>
      </c>
      <c r="E1967" s="29">
        <v>320</v>
      </c>
      <c r="F1967" s="29">
        <v>0.30199999999999999</v>
      </c>
      <c r="G1967">
        <v>96.64</v>
      </c>
    </row>
    <row r="1968" spans="1:7" customFormat="1" hidden="1" x14ac:dyDescent="0.25">
      <c r="A1968" t="s">
        <v>6</v>
      </c>
      <c r="B1968" t="s">
        <v>3873</v>
      </c>
      <c r="C1968" t="s">
        <v>3874</v>
      </c>
      <c r="D1968" s="29">
        <v>712</v>
      </c>
      <c r="E1968" s="29">
        <v>712</v>
      </c>
      <c r="F1968" s="29">
        <v>0.187</v>
      </c>
      <c r="G1968">
        <v>133.14400000000001</v>
      </c>
    </row>
    <row r="1969" spans="1:7" customFormat="1" hidden="1" x14ac:dyDescent="0.25">
      <c r="A1969" t="s">
        <v>6</v>
      </c>
      <c r="B1969" t="s">
        <v>3875</v>
      </c>
      <c r="C1969" t="s">
        <v>3876</v>
      </c>
      <c r="D1969" s="29">
        <v>864</v>
      </c>
      <c r="E1969" s="29">
        <v>864</v>
      </c>
      <c r="F1969" s="29">
        <v>0.20699999999999999</v>
      </c>
      <c r="G1969">
        <v>178.84800000000001</v>
      </c>
    </row>
    <row r="1970" spans="1:7" customFormat="1" hidden="1" x14ac:dyDescent="0.25">
      <c r="A1970" t="s">
        <v>6</v>
      </c>
      <c r="B1970" t="s">
        <v>3877</v>
      </c>
      <c r="C1970" t="s">
        <v>3878</v>
      </c>
      <c r="D1970" s="29">
        <v>896</v>
      </c>
      <c r="E1970" s="29">
        <v>896</v>
      </c>
      <c r="F1970" s="29">
        <v>0.22800000000000001</v>
      </c>
      <c r="G1970">
        <v>204.28800000000001</v>
      </c>
    </row>
    <row r="1971" spans="1:7" customFormat="1" hidden="1" x14ac:dyDescent="0.25">
      <c r="A1971" t="s">
        <v>6</v>
      </c>
      <c r="B1971" t="s">
        <v>3879</v>
      </c>
      <c r="C1971" t="s">
        <v>3880</v>
      </c>
      <c r="D1971" s="29">
        <v>2</v>
      </c>
      <c r="E1971" s="29">
        <v>2</v>
      </c>
      <c r="F1971" s="29">
        <v>3.2000000000000001E-2</v>
      </c>
      <c r="G1971">
        <v>6.4000000000000001E-2</v>
      </c>
    </row>
    <row r="1972" spans="1:7" customFormat="1" hidden="1" x14ac:dyDescent="0.25">
      <c r="A1972" t="s">
        <v>6</v>
      </c>
      <c r="B1972" t="s">
        <v>3881</v>
      </c>
      <c r="C1972" t="s">
        <v>3882</v>
      </c>
      <c r="D1972" s="29">
        <v>22</v>
      </c>
      <c r="E1972" s="29">
        <v>22</v>
      </c>
      <c r="F1972" s="29">
        <v>0</v>
      </c>
      <c r="G1972">
        <v>0</v>
      </c>
    </row>
    <row r="1973" spans="1:7" customFormat="1" hidden="1" x14ac:dyDescent="0.25">
      <c r="A1973" t="s">
        <v>6</v>
      </c>
      <c r="B1973" t="s">
        <v>3883</v>
      </c>
      <c r="C1973" t="s">
        <v>3884</v>
      </c>
      <c r="D1973" s="29">
        <v>3</v>
      </c>
      <c r="E1973" s="29">
        <v>3</v>
      </c>
      <c r="F1973" s="29">
        <v>5.5E-2</v>
      </c>
      <c r="G1973">
        <v>0.16500000000000001</v>
      </c>
    </row>
    <row r="1974" spans="1:7" customFormat="1" hidden="1" x14ac:dyDescent="0.25">
      <c r="A1974" t="s">
        <v>6</v>
      </c>
      <c r="B1974" t="s">
        <v>3885</v>
      </c>
      <c r="C1974" t="s">
        <v>3886</v>
      </c>
      <c r="D1974" s="29">
        <v>1</v>
      </c>
      <c r="E1974" s="29">
        <v>1</v>
      </c>
      <c r="F1974" s="29">
        <v>0</v>
      </c>
      <c r="G1974">
        <v>0</v>
      </c>
    </row>
    <row r="1975" spans="1:7" customFormat="1" hidden="1" x14ac:dyDescent="0.25">
      <c r="A1975" t="s">
        <v>6</v>
      </c>
      <c r="B1975" t="s">
        <v>3887</v>
      </c>
      <c r="C1975" t="s">
        <v>3888</v>
      </c>
      <c r="D1975" s="29">
        <v>5</v>
      </c>
      <c r="E1975" s="29">
        <v>5</v>
      </c>
      <c r="F1975" s="29">
        <v>0.11600000000000001</v>
      </c>
      <c r="G1975">
        <v>0.57999999999999996</v>
      </c>
    </row>
    <row r="1976" spans="1:7" customFormat="1" hidden="1" x14ac:dyDescent="0.25">
      <c r="A1976" t="s">
        <v>6</v>
      </c>
      <c r="B1976" t="s">
        <v>3889</v>
      </c>
      <c r="C1976" t="s">
        <v>3890</v>
      </c>
      <c r="D1976" s="29">
        <v>8</v>
      </c>
      <c r="E1976" s="29">
        <v>8</v>
      </c>
      <c r="F1976" s="29">
        <v>0</v>
      </c>
      <c r="G1976">
        <v>0</v>
      </c>
    </row>
    <row r="1977" spans="1:7" customFormat="1" hidden="1" x14ac:dyDescent="0.25">
      <c r="A1977" t="s">
        <v>6</v>
      </c>
      <c r="B1977" t="s">
        <v>3891</v>
      </c>
      <c r="C1977" t="s">
        <v>3892</v>
      </c>
      <c r="D1977" s="29">
        <v>3</v>
      </c>
      <c r="E1977" s="29">
        <v>3</v>
      </c>
      <c r="F1977" s="29">
        <v>0.871</v>
      </c>
      <c r="G1977">
        <v>2.613</v>
      </c>
    </row>
    <row r="1978" spans="1:7" customFormat="1" hidden="1" x14ac:dyDescent="0.25">
      <c r="A1978" t="s">
        <v>6</v>
      </c>
      <c r="B1978" t="s">
        <v>3893</v>
      </c>
      <c r="C1978" t="s">
        <v>3894</v>
      </c>
      <c r="D1978" s="29">
        <v>1</v>
      </c>
      <c r="E1978" s="29">
        <v>1</v>
      </c>
      <c r="F1978" s="29">
        <v>0.123</v>
      </c>
      <c r="G1978">
        <v>0.123</v>
      </c>
    </row>
    <row r="1979" spans="1:7" customFormat="1" hidden="1" x14ac:dyDescent="0.25">
      <c r="A1979" t="s">
        <v>6</v>
      </c>
      <c r="B1979" t="s">
        <v>3895</v>
      </c>
      <c r="C1979" t="s">
        <v>3896</v>
      </c>
      <c r="D1979" s="29">
        <v>16</v>
      </c>
      <c r="E1979" s="29">
        <v>16</v>
      </c>
      <c r="F1979" s="29">
        <v>0</v>
      </c>
      <c r="G1979">
        <v>0</v>
      </c>
    </row>
    <row r="1980" spans="1:7" customFormat="1" hidden="1" x14ac:dyDescent="0.25">
      <c r="A1980" t="s">
        <v>6</v>
      </c>
      <c r="B1980" t="s">
        <v>3897</v>
      </c>
      <c r="C1980" t="s">
        <v>3898</v>
      </c>
      <c r="D1980" s="29">
        <v>16</v>
      </c>
      <c r="E1980" s="29">
        <v>16</v>
      </c>
      <c r="F1980" s="29">
        <v>5.8000000000000003E-2</v>
      </c>
      <c r="G1980">
        <v>0.92800000000000005</v>
      </c>
    </row>
    <row r="1981" spans="1:7" customFormat="1" hidden="1" x14ac:dyDescent="0.25">
      <c r="A1981" t="s">
        <v>6</v>
      </c>
      <c r="B1981" t="s">
        <v>3899</v>
      </c>
      <c r="C1981" t="s">
        <v>3900</v>
      </c>
      <c r="D1981" s="29">
        <v>14</v>
      </c>
      <c r="E1981" s="29">
        <v>14</v>
      </c>
      <c r="F1981" s="29">
        <v>0</v>
      </c>
      <c r="G1981">
        <v>0</v>
      </c>
    </row>
    <row r="1982" spans="1:7" customFormat="1" hidden="1" x14ac:dyDescent="0.25">
      <c r="A1982" t="s">
        <v>6</v>
      </c>
      <c r="B1982" t="s">
        <v>3901</v>
      </c>
      <c r="C1982" t="s">
        <v>3902</v>
      </c>
      <c r="D1982" s="29">
        <v>1</v>
      </c>
      <c r="E1982" s="29">
        <v>1</v>
      </c>
      <c r="F1982" s="29">
        <v>3.7</v>
      </c>
      <c r="G1982">
        <v>3.7</v>
      </c>
    </row>
    <row r="1983" spans="1:7" customFormat="1" hidden="1" x14ac:dyDescent="0.25">
      <c r="A1983" t="s">
        <v>6</v>
      </c>
      <c r="B1983" t="s">
        <v>3903</v>
      </c>
      <c r="C1983" t="s">
        <v>3904</v>
      </c>
      <c r="D1983" s="29">
        <v>5</v>
      </c>
      <c r="E1983" s="29">
        <v>5</v>
      </c>
      <c r="F1983" s="29">
        <v>0</v>
      </c>
      <c r="G1983">
        <v>0</v>
      </c>
    </row>
    <row r="1984" spans="1:7" customFormat="1" hidden="1" x14ac:dyDescent="0.25">
      <c r="A1984" t="s">
        <v>6</v>
      </c>
      <c r="B1984" t="s">
        <v>3905</v>
      </c>
      <c r="C1984" t="s">
        <v>3906</v>
      </c>
      <c r="D1984" s="29">
        <v>5</v>
      </c>
      <c r="E1984" s="29">
        <v>5</v>
      </c>
      <c r="F1984" s="29">
        <v>0</v>
      </c>
      <c r="G1984">
        <v>0</v>
      </c>
    </row>
    <row r="1985" spans="1:7" customFormat="1" hidden="1" x14ac:dyDescent="0.25">
      <c r="A1985" t="s">
        <v>6</v>
      </c>
      <c r="B1985" t="s">
        <v>3907</v>
      </c>
      <c r="C1985" t="s">
        <v>3908</v>
      </c>
      <c r="D1985" s="29">
        <v>48</v>
      </c>
      <c r="E1985" s="29">
        <v>48</v>
      </c>
      <c r="F1985" s="29">
        <v>0.25900000000000001</v>
      </c>
      <c r="G1985">
        <v>12.432</v>
      </c>
    </row>
    <row r="1986" spans="1:7" customFormat="1" hidden="1" x14ac:dyDescent="0.25">
      <c r="A1986" t="s">
        <v>6</v>
      </c>
      <c r="B1986" t="s">
        <v>3909</v>
      </c>
      <c r="C1986" t="s">
        <v>3910</v>
      </c>
      <c r="D1986" s="29">
        <v>59</v>
      </c>
      <c r="E1986" s="29">
        <v>59</v>
      </c>
      <c r="F1986" s="29">
        <v>0.219</v>
      </c>
      <c r="G1986">
        <v>12.920999999999999</v>
      </c>
    </row>
    <row r="1987" spans="1:7" customFormat="1" hidden="1" x14ac:dyDescent="0.25">
      <c r="A1987" t="s">
        <v>6</v>
      </c>
      <c r="B1987" t="s">
        <v>3911</v>
      </c>
      <c r="C1987" t="s">
        <v>3912</v>
      </c>
      <c r="D1987" s="29">
        <v>4</v>
      </c>
      <c r="E1987" s="29">
        <v>4</v>
      </c>
      <c r="F1987" s="29">
        <v>0</v>
      </c>
      <c r="G1987">
        <v>0</v>
      </c>
    </row>
    <row r="1988" spans="1:7" customFormat="1" hidden="1" x14ac:dyDescent="0.25">
      <c r="A1988" t="s">
        <v>6</v>
      </c>
      <c r="B1988" t="s">
        <v>3913</v>
      </c>
      <c r="C1988" t="s">
        <v>3914</v>
      </c>
      <c r="D1988" s="29">
        <v>27</v>
      </c>
      <c r="E1988" s="29">
        <v>27</v>
      </c>
      <c r="F1988" s="29">
        <v>0.23</v>
      </c>
      <c r="G1988">
        <v>6.21</v>
      </c>
    </row>
    <row r="1989" spans="1:7" customFormat="1" hidden="1" x14ac:dyDescent="0.25">
      <c r="A1989" t="s">
        <v>6</v>
      </c>
      <c r="B1989" t="s">
        <v>3915</v>
      </c>
      <c r="C1989" t="s">
        <v>3916</v>
      </c>
      <c r="D1989" s="29">
        <v>4</v>
      </c>
      <c r="E1989" s="29">
        <v>4</v>
      </c>
      <c r="F1989" s="29">
        <v>0</v>
      </c>
      <c r="G1989">
        <v>0</v>
      </c>
    </row>
    <row r="1990" spans="1:7" customFormat="1" hidden="1" x14ac:dyDescent="0.25">
      <c r="A1990" t="s">
        <v>6</v>
      </c>
      <c r="B1990" t="s">
        <v>3917</v>
      </c>
      <c r="C1990" t="s">
        <v>3918</v>
      </c>
      <c r="D1990" s="29">
        <v>1</v>
      </c>
      <c r="E1990" s="29">
        <v>1</v>
      </c>
      <c r="F1990" s="29">
        <v>0</v>
      </c>
      <c r="G1990">
        <v>0</v>
      </c>
    </row>
    <row r="1991" spans="1:7" customFormat="1" hidden="1" x14ac:dyDescent="0.25">
      <c r="A1991" t="s">
        <v>6</v>
      </c>
      <c r="B1991" t="s">
        <v>3919</v>
      </c>
      <c r="C1991" t="s">
        <v>3920</v>
      </c>
      <c r="D1991" s="29">
        <v>3</v>
      </c>
      <c r="E1991" s="29">
        <v>3</v>
      </c>
      <c r="F1991" s="29">
        <v>0</v>
      </c>
      <c r="G1991">
        <v>0</v>
      </c>
    </row>
    <row r="1992" spans="1:7" customFormat="1" hidden="1" x14ac:dyDescent="0.25">
      <c r="A1992" t="s">
        <v>6</v>
      </c>
      <c r="B1992" t="s">
        <v>3921</v>
      </c>
      <c r="C1992" t="s">
        <v>3922</v>
      </c>
      <c r="D1992" s="29">
        <v>4</v>
      </c>
      <c r="E1992" s="29">
        <v>4</v>
      </c>
      <c r="F1992" s="29">
        <v>2.1999999999999999E-2</v>
      </c>
      <c r="G1992">
        <v>8.7999999999999995E-2</v>
      </c>
    </row>
    <row r="1993" spans="1:7" customFormat="1" hidden="1" x14ac:dyDescent="0.25">
      <c r="A1993" t="s">
        <v>6</v>
      </c>
      <c r="B1993" t="s">
        <v>3923</v>
      </c>
      <c r="C1993" t="s">
        <v>3924</v>
      </c>
      <c r="D1993" s="29">
        <v>2</v>
      </c>
      <c r="E1993" s="29">
        <v>2</v>
      </c>
      <c r="F1993" s="29">
        <v>6.4000000000000001E-2</v>
      </c>
      <c r="G1993">
        <v>0.128</v>
      </c>
    </row>
    <row r="1994" spans="1:7" customFormat="1" hidden="1" x14ac:dyDescent="0.25">
      <c r="A1994" t="s">
        <v>6</v>
      </c>
      <c r="B1994" t="s">
        <v>3925</v>
      </c>
      <c r="C1994" t="s">
        <v>3926</v>
      </c>
      <c r="D1994" s="29">
        <v>4</v>
      </c>
      <c r="E1994" s="29">
        <v>4</v>
      </c>
      <c r="F1994" s="29">
        <v>0</v>
      </c>
      <c r="G1994">
        <v>0</v>
      </c>
    </row>
    <row r="1995" spans="1:7" customFormat="1" hidden="1" x14ac:dyDescent="0.25">
      <c r="A1995" t="s">
        <v>6</v>
      </c>
      <c r="B1995" t="s">
        <v>3927</v>
      </c>
      <c r="C1995" t="s">
        <v>3928</v>
      </c>
      <c r="D1995" s="29">
        <v>1</v>
      </c>
      <c r="E1995" s="29">
        <v>1</v>
      </c>
      <c r="F1995" s="29">
        <v>4.5999999999999999E-2</v>
      </c>
      <c r="G1995">
        <v>4.5999999999999999E-2</v>
      </c>
    </row>
    <row r="1996" spans="1:7" customFormat="1" hidden="1" x14ac:dyDescent="0.25">
      <c r="A1996" t="s">
        <v>6</v>
      </c>
      <c r="B1996" t="s">
        <v>3929</v>
      </c>
      <c r="C1996" t="s">
        <v>3930</v>
      </c>
      <c r="D1996" s="29">
        <v>1</v>
      </c>
      <c r="E1996" s="29">
        <v>1</v>
      </c>
      <c r="F1996" s="29">
        <v>0</v>
      </c>
      <c r="G1996">
        <v>0</v>
      </c>
    </row>
    <row r="1997" spans="1:7" customFormat="1" hidden="1" x14ac:dyDescent="0.25">
      <c r="A1997" t="s">
        <v>6</v>
      </c>
      <c r="B1997" t="s">
        <v>3931</v>
      </c>
      <c r="C1997" t="s">
        <v>3932</v>
      </c>
      <c r="D1997" s="29">
        <v>3</v>
      </c>
      <c r="E1997" s="29">
        <v>3</v>
      </c>
      <c r="F1997" s="29">
        <v>6.2E-2</v>
      </c>
      <c r="G1997">
        <v>0.186</v>
      </c>
    </row>
    <row r="1998" spans="1:7" customFormat="1" hidden="1" x14ac:dyDescent="0.25">
      <c r="A1998" t="s">
        <v>6</v>
      </c>
      <c r="B1998" t="s">
        <v>3933</v>
      </c>
      <c r="C1998" t="s">
        <v>3934</v>
      </c>
      <c r="D1998" s="29">
        <v>1</v>
      </c>
      <c r="E1998" s="29">
        <v>1</v>
      </c>
      <c r="F1998" s="29">
        <v>0</v>
      </c>
      <c r="G1998">
        <v>0</v>
      </c>
    </row>
    <row r="1999" spans="1:7" customFormat="1" hidden="1" x14ac:dyDescent="0.25">
      <c r="A1999" t="s">
        <v>6</v>
      </c>
      <c r="B1999" t="s">
        <v>3935</v>
      </c>
      <c r="C1999" t="s">
        <v>3936</v>
      </c>
      <c r="D1999" s="29">
        <v>30</v>
      </c>
      <c r="E1999" s="29">
        <v>30</v>
      </c>
      <c r="F1999" s="29">
        <v>5.2999999999999999E-2</v>
      </c>
      <c r="G1999">
        <v>1.59</v>
      </c>
    </row>
    <row r="2000" spans="1:7" customFormat="1" hidden="1" x14ac:dyDescent="0.25">
      <c r="A2000" t="s">
        <v>6</v>
      </c>
      <c r="B2000" t="s">
        <v>3937</v>
      </c>
      <c r="C2000" t="s">
        <v>3938</v>
      </c>
      <c r="D2000" s="29">
        <v>2</v>
      </c>
      <c r="E2000" s="29">
        <v>2</v>
      </c>
      <c r="F2000" s="29">
        <v>0</v>
      </c>
      <c r="G2000">
        <v>0</v>
      </c>
    </row>
    <row r="2001" spans="1:7" customFormat="1" hidden="1" x14ac:dyDescent="0.25">
      <c r="A2001" t="s">
        <v>6</v>
      </c>
      <c r="B2001" t="s">
        <v>3939</v>
      </c>
      <c r="C2001" t="s">
        <v>3940</v>
      </c>
      <c r="D2001" s="29">
        <v>2</v>
      </c>
      <c r="E2001" s="29">
        <v>2</v>
      </c>
      <c r="F2001" s="29">
        <v>0</v>
      </c>
      <c r="G2001">
        <v>0</v>
      </c>
    </row>
    <row r="2002" spans="1:7" customFormat="1" hidden="1" x14ac:dyDescent="0.25">
      <c r="A2002" t="s">
        <v>6</v>
      </c>
      <c r="B2002" t="s">
        <v>3941</v>
      </c>
      <c r="C2002" t="s">
        <v>3942</v>
      </c>
      <c r="D2002" s="29">
        <v>23</v>
      </c>
      <c r="E2002" s="29">
        <v>23</v>
      </c>
      <c r="F2002" s="29">
        <v>6.2E-2</v>
      </c>
      <c r="G2002">
        <v>1.4259999999999999</v>
      </c>
    </row>
    <row r="2003" spans="1:7" customFormat="1" hidden="1" x14ac:dyDescent="0.25">
      <c r="A2003" t="s">
        <v>6</v>
      </c>
      <c r="B2003" t="s">
        <v>3943</v>
      </c>
      <c r="C2003" t="s">
        <v>3944</v>
      </c>
      <c r="D2003" s="29">
        <v>8</v>
      </c>
      <c r="E2003" s="29">
        <v>8</v>
      </c>
      <c r="F2003" s="29">
        <v>0.03</v>
      </c>
      <c r="G2003">
        <v>0.24</v>
      </c>
    </row>
    <row r="2004" spans="1:7" customFormat="1" hidden="1" x14ac:dyDescent="0.25">
      <c r="A2004" t="s">
        <v>6</v>
      </c>
      <c r="B2004" t="s">
        <v>3945</v>
      </c>
      <c r="C2004" t="s">
        <v>3946</v>
      </c>
      <c r="D2004" s="29">
        <v>1</v>
      </c>
      <c r="E2004" s="29">
        <v>1</v>
      </c>
      <c r="F2004" s="29">
        <v>0</v>
      </c>
      <c r="G2004">
        <v>0</v>
      </c>
    </row>
    <row r="2005" spans="1:7" customFormat="1" hidden="1" x14ac:dyDescent="0.25">
      <c r="A2005" t="s">
        <v>6</v>
      </c>
      <c r="B2005" t="s">
        <v>3947</v>
      </c>
      <c r="C2005" t="s">
        <v>3948</v>
      </c>
      <c r="D2005" s="29">
        <v>6</v>
      </c>
      <c r="E2005" s="29">
        <v>6</v>
      </c>
      <c r="F2005" s="29">
        <v>0</v>
      </c>
      <c r="G2005">
        <v>0</v>
      </c>
    </row>
    <row r="2006" spans="1:7" customFormat="1" hidden="1" x14ac:dyDescent="0.25">
      <c r="A2006" t="s">
        <v>6</v>
      </c>
      <c r="B2006" t="s">
        <v>3949</v>
      </c>
      <c r="C2006" t="s">
        <v>3950</v>
      </c>
      <c r="D2006" s="29">
        <v>10</v>
      </c>
      <c r="E2006" s="29">
        <v>10</v>
      </c>
      <c r="F2006" s="29">
        <v>0</v>
      </c>
      <c r="G2006">
        <v>0</v>
      </c>
    </row>
    <row r="2007" spans="1:7" customFormat="1" hidden="1" x14ac:dyDescent="0.25">
      <c r="A2007" t="s">
        <v>6</v>
      </c>
      <c r="B2007" t="s">
        <v>3951</v>
      </c>
      <c r="C2007" t="s">
        <v>3952</v>
      </c>
      <c r="D2007" s="29">
        <v>4</v>
      </c>
      <c r="E2007" s="29">
        <v>4</v>
      </c>
      <c r="F2007" s="29">
        <v>0</v>
      </c>
      <c r="G2007">
        <v>0</v>
      </c>
    </row>
    <row r="2008" spans="1:7" customFormat="1" hidden="1" x14ac:dyDescent="0.25">
      <c r="A2008" t="s">
        <v>6</v>
      </c>
      <c r="B2008" t="s">
        <v>3953</v>
      </c>
      <c r="C2008" t="s">
        <v>3954</v>
      </c>
      <c r="D2008" s="29">
        <v>1</v>
      </c>
      <c r="E2008" s="29">
        <v>1</v>
      </c>
      <c r="F2008" s="29">
        <v>0.21099999999999999</v>
      </c>
      <c r="G2008">
        <v>0.21099999999999999</v>
      </c>
    </row>
    <row r="2009" spans="1:7" customFormat="1" hidden="1" x14ac:dyDescent="0.25">
      <c r="A2009" t="s">
        <v>6</v>
      </c>
      <c r="B2009" t="s">
        <v>3955</v>
      </c>
      <c r="C2009" t="s">
        <v>3956</v>
      </c>
      <c r="D2009" s="29">
        <v>50</v>
      </c>
      <c r="E2009" s="29">
        <v>50</v>
      </c>
      <c r="F2009" s="29">
        <v>0</v>
      </c>
      <c r="G2009">
        <v>0</v>
      </c>
    </row>
    <row r="2010" spans="1:7" customFormat="1" hidden="1" x14ac:dyDescent="0.25">
      <c r="A2010" t="s">
        <v>6</v>
      </c>
      <c r="B2010" t="s">
        <v>3957</v>
      </c>
      <c r="C2010" t="s">
        <v>3958</v>
      </c>
      <c r="D2010" s="29">
        <v>12</v>
      </c>
      <c r="E2010" s="29">
        <v>12</v>
      </c>
      <c r="F2010" s="29">
        <v>0</v>
      </c>
      <c r="G2010">
        <v>0</v>
      </c>
    </row>
    <row r="2011" spans="1:7" customFormat="1" hidden="1" x14ac:dyDescent="0.25">
      <c r="A2011" t="s">
        <v>6</v>
      </c>
      <c r="B2011" t="s">
        <v>3959</v>
      </c>
      <c r="C2011" t="s">
        <v>3960</v>
      </c>
      <c r="D2011" s="29">
        <v>2</v>
      </c>
      <c r="E2011" s="29">
        <v>2</v>
      </c>
      <c r="F2011" s="29">
        <v>0</v>
      </c>
      <c r="G2011">
        <v>0</v>
      </c>
    </row>
    <row r="2012" spans="1:7" customFormat="1" hidden="1" x14ac:dyDescent="0.25">
      <c r="A2012" t="s">
        <v>6</v>
      </c>
      <c r="B2012" t="s">
        <v>3961</v>
      </c>
      <c r="C2012" t="s">
        <v>3962</v>
      </c>
      <c r="D2012" s="29">
        <v>2</v>
      </c>
      <c r="E2012" s="29">
        <v>2</v>
      </c>
      <c r="F2012" s="29">
        <v>0</v>
      </c>
      <c r="G2012">
        <v>0</v>
      </c>
    </row>
    <row r="2013" spans="1:7" customFormat="1" hidden="1" x14ac:dyDescent="0.25">
      <c r="A2013" t="s">
        <v>6</v>
      </c>
      <c r="B2013" t="s">
        <v>3963</v>
      </c>
      <c r="C2013" t="s">
        <v>3964</v>
      </c>
      <c r="D2013" s="29">
        <v>12</v>
      </c>
      <c r="E2013" s="29">
        <v>12</v>
      </c>
      <c r="F2013" s="29">
        <v>0</v>
      </c>
      <c r="G2013">
        <v>0</v>
      </c>
    </row>
    <row r="2014" spans="1:7" customFormat="1" hidden="1" x14ac:dyDescent="0.25">
      <c r="A2014" t="s">
        <v>6</v>
      </c>
      <c r="B2014" t="s">
        <v>3965</v>
      </c>
      <c r="C2014" t="s">
        <v>3966</v>
      </c>
      <c r="D2014" s="29">
        <v>10</v>
      </c>
      <c r="E2014" s="29">
        <v>10</v>
      </c>
      <c r="F2014" s="29">
        <v>0</v>
      </c>
      <c r="G2014">
        <v>0</v>
      </c>
    </row>
    <row r="2015" spans="1:7" customFormat="1" hidden="1" x14ac:dyDescent="0.25">
      <c r="A2015" t="s">
        <v>6</v>
      </c>
      <c r="B2015" t="s">
        <v>3967</v>
      </c>
      <c r="C2015" t="s">
        <v>3968</v>
      </c>
      <c r="D2015" s="29">
        <v>5</v>
      </c>
      <c r="E2015" s="29">
        <v>5</v>
      </c>
      <c r="F2015" s="29">
        <v>0</v>
      </c>
      <c r="G2015">
        <v>0</v>
      </c>
    </row>
    <row r="2016" spans="1:7" customFormat="1" hidden="1" x14ac:dyDescent="0.25">
      <c r="A2016" t="s">
        <v>6</v>
      </c>
      <c r="B2016" t="s">
        <v>3969</v>
      </c>
      <c r="C2016" t="s">
        <v>3970</v>
      </c>
      <c r="D2016" s="29">
        <v>1</v>
      </c>
      <c r="E2016" s="29">
        <v>1</v>
      </c>
      <c r="F2016" s="29">
        <v>1.736</v>
      </c>
      <c r="G2016">
        <v>1.736</v>
      </c>
    </row>
    <row r="2017" spans="1:7" customFormat="1" hidden="1" x14ac:dyDescent="0.25">
      <c r="A2017" t="s">
        <v>6</v>
      </c>
      <c r="B2017" t="s">
        <v>3971</v>
      </c>
      <c r="C2017" t="s">
        <v>3972</v>
      </c>
      <c r="D2017" s="29">
        <v>5</v>
      </c>
      <c r="E2017" s="29">
        <v>5</v>
      </c>
      <c r="F2017" s="29">
        <v>0</v>
      </c>
      <c r="G2017">
        <v>0</v>
      </c>
    </row>
    <row r="2018" spans="1:7" customFormat="1" hidden="1" x14ac:dyDescent="0.25">
      <c r="A2018" t="s">
        <v>6</v>
      </c>
      <c r="B2018" t="s">
        <v>3973</v>
      </c>
      <c r="C2018" t="s">
        <v>3974</v>
      </c>
      <c r="D2018" s="29">
        <v>5</v>
      </c>
      <c r="E2018" s="29">
        <v>5</v>
      </c>
      <c r="F2018" s="29">
        <v>0</v>
      </c>
      <c r="G2018">
        <v>0</v>
      </c>
    </row>
    <row r="2019" spans="1:7" customFormat="1" hidden="1" x14ac:dyDescent="0.25">
      <c r="A2019" t="s">
        <v>6</v>
      </c>
      <c r="B2019" t="s">
        <v>3975</v>
      </c>
      <c r="C2019" t="s">
        <v>3976</v>
      </c>
      <c r="D2019" s="29">
        <v>4</v>
      </c>
      <c r="E2019" s="29">
        <v>4</v>
      </c>
      <c r="F2019" s="29">
        <v>0</v>
      </c>
      <c r="G2019">
        <v>0</v>
      </c>
    </row>
    <row r="2020" spans="1:7" customFormat="1" hidden="1" x14ac:dyDescent="0.25">
      <c r="A2020" t="s">
        <v>6</v>
      </c>
      <c r="B2020" t="s">
        <v>3977</v>
      </c>
      <c r="C2020" t="s">
        <v>3978</v>
      </c>
      <c r="D2020" s="29">
        <v>15</v>
      </c>
      <c r="E2020" s="29">
        <v>15</v>
      </c>
      <c r="F2020" s="29">
        <v>0</v>
      </c>
      <c r="G2020">
        <v>0</v>
      </c>
    </row>
    <row r="2021" spans="1:7" customFormat="1" hidden="1" x14ac:dyDescent="0.25">
      <c r="A2021" t="s">
        <v>6</v>
      </c>
      <c r="B2021" t="s">
        <v>3979</v>
      </c>
      <c r="C2021" t="s">
        <v>3980</v>
      </c>
      <c r="D2021" s="29">
        <v>4</v>
      </c>
      <c r="E2021" s="29">
        <v>4</v>
      </c>
      <c r="F2021" s="29">
        <v>0</v>
      </c>
      <c r="G2021">
        <v>0</v>
      </c>
    </row>
    <row r="2022" spans="1:7" customFormat="1" hidden="1" x14ac:dyDescent="0.25">
      <c r="A2022" t="s">
        <v>6</v>
      </c>
      <c r="B2022" t="s">
        <v>3981</v>
      </c>
      <c r="C2022" t="s">
        <v>3982</v>
      </c>
      <c r="D2022" s="29">
        <v>5</v>
      </c>
      <c r="E2022" s="29">
        <v>5</v>
      </c>
      <c r="F2022" s="29">
        <v>0</v>
      </c>
      <c r="G2022">
        <v>0</v>
      </c>
    </row>
    <row r="2023" spans="1:7" customFormat="1" hidden="1" x14ac:dyDescent="0.25">
      <c r="A2023" t="s">
        <v>6</v>
      </c>
      <c r="B2023" t="s">
        <v>3983</v>
      </c>
      <c r="C2023" t="s">
        <v>3984</v>
      </c>
      <c r="D2023" s="29">
        <v>2</v>
      </c>
      <c r="E2023" s="29">
        <v>2</v>
      </c>
      <c r="F2023" s="29">
        <v>0.48399999999999999</v>
      </c>
      <c r="G2023">
        <v>0.96799999999999997</v>
      </c>
    </row>
    <row r="2024" spans="1:7" customFormat="1" hidden="1" x14ac:dyDescent="0.25">
      <c r="A2024" t="s">
        <v>6</v>
      </c>
      <c r="B2024" t="s">
        <v>3985</v>
      </c>
      <c r="C2024" t="s">
        <v>3986</v>
      </c>
      <c r="D2024" s="29">
        <v>3</v>
      </c>
      <c r="E2024" s="29">
        <v>3</v>
      </c>
      <c r="F2024" s="29">
        <v>0</v>
      </c>
      <c r="G2024">
        <v>0</v>
      </c>
    </row>
    <row r="2025" spans="1:7" customFormat="1" hidden="1" x14ac:dyDescent="0.25">
      <c r="A2025" t="s">
        <v>6</v>
      </c>
      <c r="B2025" t="s">
        <v>3987</v>
      </c>
      <c r="C2025" t="s">
        <v>3988</v>
      </c>
      <c r="D2025" s="29">
        <v>3</v>
      </c>
      <c r="E2025" s="29">
        <v>3</v>
      </c>
      <c r="F2025" s="29">
        <v>0</v>
      </c>
      <c r="G2025">
        <v>0</v>
      </c>
    </row>
    <row r="2026" spans="1:7" customFormat="1" hidden="1" x14ac:dyDescent="0.25">
      <c r="A2026" t="s">
        <v>6</v>
      </c>
      <c r="B2026" t="s">
        <v>3989</v>
      </c>
      <c r="C2026" t="s">
        <v>3990</v>
      </c>
      <c r="D2026" s="29">
        <v>5</v>
      </c>
      <c r="E2026" s="29">
        <v>5</v>
      </c>
      <c r="F2026" s="29">
        <v>0</v>
      </c>
      <c r="G2026">
        <v>0</v>
      </c>
    </row>
    <row r="2027" spans="1:7" customFormat="1" hidden="1" x14ac:dyDescent="0.25">
      <c r="A2027" t="s">
        <v>6</v>
      </c>
      <c r="B2027" t="s">
        <v>3991</v>
      </c>
      <c r="C2027" t="s">
        <v>3992</v>
      </c>
      <c r="D2027" s="29">
        <v>5</v>
      </c>
      <c r="E2027" s="29">
        <v>5</v>
      </c>
      <c r="F2027" s="29">
        <v>0</v>
      </c>
      <c r="G2027">
        <v>0</v>
      </c>
    </row>
    <row r="2028" spans="1:7" customFormat="1" hidden="1" x14ac:dyDescent="0.25">
      <c r="A2028" t="s">
        <v>6</v>
      </c>
      <c r="B2028" t="s">
        <v>3993</v>
      </c>
      <c r="C2028" t="s">
        <v>3994</v>
      </c>
      <c r="D2028" s="29">
        <v>5</v>
      </c>
      <c r="E2028" s="29">
        <v>5</v>
      </c>
      <c r="F2028" s="29">
        <v>0</v>
      </c>
      <c r="G2028">
        <v>0</v>
      </c>
    </row>
    <row r="2029" spans="1:7" customFormat="1" hidden="1" x14ac:dyDescent="0.25">
      <c r="A2029" t="s">
        <v>6</v>
      </c>
      <c r="B2029" t="s">
        <v>3995</v>
      </c>
      <c r="C2029" t="s">
        <v>3996</v>
      </c>
      <c r="D2029" s="29">
        <v>2</v>
      </c>
      <c r="E2029" s="29">
        <v>2</v>
      </c>
      <c r="F2029" s="29">
        <v>5.8000000000000003E-2</v>
      </c>
      <c r="G2029">
        <v>0.11600000000000001</v>
      </c>
    </row>
    <row r="2030" spans="1:7" customFormat="1" hidden="1" x14ac:dyDescent="0.25">
      <c r="A2030" t="s">
        <v>6</v>
      </c>
      <c r="B2030" t="s">
        <v>3997</v>
      </c>
      <c r="C2030" t="s">
        <v>3998</v>
      </c>
      <c r="D2030" s="29">
        <v>5</v>
      </c>
      <c r="E2030" s="29">
        <v>5</v>
      </c>
      <c r="F2030" s="29">
        <v>0.32</v>
      </c>
      <c r="G2030">
        <v>1.6</v>
      </c>
    </row>
    <row r="2031" spans="1:7" customFormat="1" hidden="1" x14ac:dyDescent="0.25">
      <c r="A2031" t="s">
        <v>6</v>
      </c>
      <c r="B2031" t="s">
        <v>3999</v>
      </c>
      <c r="C2031" t="s">
        <v>4000</v>
      </c>
      <c r="D2031" s="29">
        <v>1</v>
      </c>
      <c r="E2031" s="29">
        <v>1</v>
      </c>
      <c r="F2031" s="29">
        <v>0</v>
      </c>
      <c r="G2031">
        <v>0</v>
      </c>
    </row>
    <row r="2032" spans="1:7" customFormat="1" hidden="1" x14ac:dyDescent="0.25">
      <c r="A2032" t="s">
        <v>6</v>
      </c>
      <c r="B2032" t="s">
        <v>4001</v>
      </c>
      <c r="C2032" t="s">
        <v>4002</v>
      </c>
      <c r="D2032" s="29">
        <v>3</v>
      </c>
      <c r="E2032" s="29">
        <v>3</v>
      </c>
      <c r="F2032" s="29">
        <v>9.6000000000000002E-2</v>
      </c>
      <c r="G2032">
        <v>0.28799999999999998</v>
      </c>
    </row>
    <row r="2033" spans="1:7" customFormat="1" hidden="1" x14ac:dyDescent="0.25">
      <c r="A2033" t="s">
        <v>6</v>
      </c>
      <c r="B2033" t="s">
        <v>4003</v>
      </c>
      <c r="C2033" t="s">
        <v>4004</v>
      </c>
      <c r="D2033" s="29">
        <v>1</v>
      </c>
      <c r="E2033" s="29">
        <v>1</v>
      </c>
      <c r="F2033" s="29">
        <v>0.16800000000000001</v>
      </c>
      <c r="G2033">
        <v>0.16800000000000001</v>
      </c>
    </row>
    <row r="2034" spans="1:7" customFormat="1" hidden="1" x14ac:dyDescent="0.25">
      <c r="A2034" t="s">
        <v>6</v>
      </c>
      <c r="B2034" t="s">
        <v>4005</v>
      </c>
      <c r="C2034" t="s">
        <v>4006</v>
      </c>
      <c r="D2034" s="29">
        <v>2</v>
      </c>
      <c r="E2034" s="29">
        <v>2</v>
      </c>
      <c r="F2034" s="29">
        <v>0.16700000000000001</v>
      </c>
      <c r="G2034">
        <v>0.33400000000000002</v>
      </c>
    </row>
    <row r="2035" spans="1:7" customFormat="1" hidden="1" x14ac:dyDescent="0.25">
      <c r="A2035" t="s">
        <v>6</v>
      </c>
      <c r="B2035" t="s">
        <v>4007</v>
      </c>
      <c r="C2035" t="s">
        <v>4008</v>
      </c>
      <c r="D2035" s="29">
        <v>4</v>
      </c>
      <c r="E2035" s="29">
        <v>4</v>
      </c>
      <c r="F2035" s="29">
        <v>0.77800000000000002</v>
      </c>
      <c r="G2035">
        <v>3.1120000000000001</v>
      </c>
    </row>
    <row r="2036" spans="1:7" customFormat="1" hidden="1" x14ac:dyDescent="0.25">
      <c r="A2036" t="s">
        <v>6</v>
      </c>
      <c r="B2036" t="s">
        <v>4009</v>
      </c>
      <c r="C2036" t="s">
        <v>4010</v>
      </c>
      <c r="D2036" s="29">
        <v>2</v>
      </c>
      <c r="E2036" s="29">
        <v>2</v>
      </c>
      <c r="F2036" s="29">
        <v>0.377</v>
      </c>
      <c r="G2036">
        <v>0.754</v>
      </c>
    </row>
    <row r="2037" spans="1:7" customFormat="1" hidden="1" x14ac:dyDescent="0.25">
      <c r="A2037" t="s">
        <v>6</v>
      </c>
      <c r="B2037" t="s">
        <v>4011</v>
      </c>
      <c r="C2037" t="s">
        <v>4012</v>
      </c>
      <c r="D2037" s="29">
        <v>9</v>
      </c>
      <c r="E2037" s="29">
        <v>9</v>
      </c>
      <c r="F2037" s="29">
        <v>7.4999999999999997E-2</v>
      </c>
      <c r="G2037">
        <v>0.67500000000000004</v>
      </c>
    </row>
    <row r="2038" spans="1:7" customFormat="1" hidden="1" x14ac:dyDescent="0.25">
      <c r="A2038" t="s">
        <v>6</v>
      </c>
      <c r="B2038" t="s">
        <v>4013</v>
      </c>
      <c r="C2038" t="s">
        <v>4014</v>
      </c>
      <c r="D2038" s="29">
        <v>2</v>
      </c>
      <c r="E2038" s="29">
        <v>2</v>
      </c>
      <c r="F2038" s="29">
        <v>0.32</v>
      </c>
      <c r="G2038">
        <v>0.64</v>
      </c>
    </row>
    <row r="2039" spans="1:7" customFormat="1" hidden="1" x14ac:dyDescent="0.25">
      <c r="A2039" t="s">
        <v>6</v>
      </c>
      <c r="B2039" t="s">
        <v>4015</v>
      </c>
      <c r="C2039" t="s">
        <v>4016</v>
      </c>
      <c r="D2039" s="29">
        <v>8</v>
      </c>
      <c r="E2039" s="29">
        <v>8</v>
      </c>
      <c r="F2039" s="29">
        <v>2.5999999999999999E-2</v>
      </c>
      <c r="G2039">
        <v>0.20799999999999999</v>
      </c>
    </row>
    <row r="2040" spans="1:7" customFormat="1" hidden="1" x14ac:dyDescent="0.25">
      <c r="A2040" t="s">
        <v>6</v>
      </c>
      <c r="B2040" t="s">
        <v>4017</v>
      </c>
      <c r="C2040" t="s">
        <v>4018</v>
      </c>
      <c r="D2040" s="29">
        <v>49</v>
      </c>
      <c r="E2040" s="29">
        <v>49</v>
      </c>
      <c r="F2040" s="29">
        <v>0.03</v>
      </c>
      <c r="G2040">
        <v>1.47</v>
      </c>
    </row>
    <row r="2041" spans="1:7" customFormat="1" hidden="1" x14ac:dyDescent="0.25">
      <c r="A2041" t="s">
        <v>6</v>
      </c>
      <c r="B2041" t="s">
        <v>4019</v>
      </c>
      <c r="C2041" t="s">
        <v>4020</v>
      </c>
      <c r="D2041" s="29">
        <v>7</v>
      </c>
      <c r="E2041" s="29">
        <v>7</v>
      </c>
      <c r="F2041" s="29">
        <v>2.1999999999999999E-2</v>
      </c>
      <c r="G2041">
        <v>0.154</v>
      </c>
    </row>
    <row r="2042" spans="1:7" customFormat="1" hidden="1" x14ac:dyDescent="0.25">
      <c r="A2042" t="s">
        <v>6</v>
      </c>
      <c r="B2042" t="s">
        <v>4023</v>
      </c>
      <c r="C2042" t="s">
        <v>4024</v>
      </c>
      <c r="D2042" s="29">
        <v>2</v>
      </c>
      <c r="E2042" s="29">
        <v>2</v>
      </c>
      <c r="F2042" s="29">
        <v>0.22600000000000001</v>
      </c>
      <c r="G2042">
        <v>0.45200000000000001</v>
      </c>
    </row>
    <row r="2043" spans="1:7" customFormat="1" hidden="1" x14ac:dyDescent="0.25">
      <c r="A2043" t="s">
        <v>6</v>
      </c>
      <c r="B2043" t="s">
        <v>4025</v>
      </c>
      <c r="C2043" t="s">
        <v>4026</v>
      </c>
      <c r="D2043" s="29">
        <v>224</v>
      </c>
      <c r="E2043" s="29">
        <v>224</v>
      </c>
      <c r="F2043" s="29">
        <v>0.42699999999999999</v>
      </c>
      <c r="G2043">
        <v>95.647999999999996</v>
      </c>
    </row>
    <row r="2044" spans="1:7" customFormat="1" hidden="1" x14ac:dyDescent="0.25">
      <c r="A2044" t="s">
        <v>6</v>
      </c>
      <c r="B2044" t="s">
        <v>4027</v>
      </c>
      <c r="C2044" t="s">
        <v>4028</v>
      </c>
      <c r="D2044" s="29">
        <v>27</v>
      </c>
      <c r="E2044" s="29">
        <v>27</v>
      </c>
      <c r="F2044" s="29">
        <v>0.4</v>
      </c>
      <c r="G2044">
        <v>10.8</v>
      </c>
    </row>
    <row r="2045" spans="1:7" customFormat="1" hidden="1" x14ac:dyDescent="0.25">
      <c r="A2045" t="s">
        <v>6</v>
      </c>
      <c r="B2045" t="s">
        <v>4029</v>
      </c>
      <c r="C2045" t="s">
        <v>4030</v>
      </c>
      <c r="D2045" s="29">
        <v>19</v>
      </c>
      <c r="E2045" s="29">
        <v>19</v>
      </c>
      <c r="F2045" s="29">
        <v>0.41199999999999998</v>
      </c>
      <c r="G2045">
        <v>7.8280000000000003</v>
      </c>
    </row>
    <row r="2046" spans="1:7" customFormat="1" hidden="1" x14ac:dyDescent="0.25">
      <c r="A2046" t="s">
        <v>6</v>
      </c>
      <c r="B2046" t="s">
        <v>4031</v>
      </c>
      <c r="C2046" t="s">
        <v>4032</v>
      </c>
      <c r="D2046" s="29">
        <v>20</v>
      </c>
      <c r="E2046" s="29">
        <v>20</v>
      </c>
      <c r="F2046" s="29">
        <v>0.89600000000000002</v>
      </c>
      <c r="G2046">
        <v>17.920000000000002</v>
      </c>
    </row>
    <row r="2047" spans="1:7" customFormat="1" hidden="1" x14ac:dyDescent="0.25">
      <c r="A2047" t="s">
        <v>6</v>
      </c>
      <c r="B2047" t="s">
        <v>4033</v>
      </c>
      <c r="C2047" t="s">
        <v>4034</v>
      </c>
      <c r="D2047" s="29">
        <v>7</v>
      </c>
      <c r="E2047" s="29">
        <v>7</v>
      </c>
      <c r="F2047" s="29">
        <v>0.439</v>
      </c>
      <c r="G2047">
        <v>3.073</v>
      </c>
    </row>
    <row r="2048" spans="1:7" customFormat="1" hidden="1" x14ac:dyDescent="0.25">
      <c r="A2048" t="s">
        <v>6</v>
      </c>
      <c r="B2048" t="s">
        <v>4035</v>
      </c>
      <c r="C2048" t="s">
        <v>4036</v>
      </c>
      <c r="D2048" s="29">
        <v>17</v>
      </c>
      <c r="E2048" s="29">
        <v>17</v>
      </c>
      <c r="F2048" s="29">
        <v>0.22900000000000001</v>
      </c>
      <c r="G2048">
        <v>3.8929999999999998</v>
      </c>
    </row>
    <row r="2049" spans="1:7" customFormat="1" hidden="1" x14ac:dyDescent="0.25">
      <c r="A2049" t="s">
        <v>6</v>
      </c>
      <c r="B2049" t="s">
        <v>4037</v>
      </c>
      <c r="C2049" t="s">
        <v>4038</v>
      </c>
      <c r="D2049" s="29">
        <v>33</v>
      </c>
      <c r="E2049" s="29">
        <v>33</v>
      </c>
      <c r="F2049" s="29">
        <v>0.27700000000000002</v>
      </c>
      <c r="G2049">
        <v>9.141</v>
      </c>
    </row>
    <row r="2050" spans="1:7" customFormat="1" hidden="1" x14ac:dyDescent="0.25">
      <c r="A2050" t="s">
        <v>6</v>
      </c>
      <c r="B2050" t="s">
        <v>4039</v>
      </c>
      <c r="C2050" t="s">
        <v>4040</v>
      </c>
      <c r="D2050" s="29">
        <v>54</v>
      </c>
      <c r="E2050" s="29">
        <v>54</v>
      </c>
      <c r="F2050" s="29">
        <v>0.20200000000000001</v>
      </c>
      <c r="G2050">
        <v>10.907999999999999</v>
      </c>
    </row>
    <row r="2051" spans="1:7" customFormat="1" hidden="1" x14ac:dyDescent="0.25">
      <c r="A2051" t="s">
        <v>6</v>
      </c>
      <c r="B2051" t="s">
        <v>4041</v>
      </c>
      <c r="C2051" t="s">
        <v>4042</v>
      </c>
      <c r="D2051" s="29">
        <v>3</v>
      </c>
      <c r="E2051" s="29">
        <v>3</v>
      </c>
      <c r="F2051" s="29">
        <v>4.2999999999999997E-2</v>
      </c>
      <c r="G2051">
        <v>0.129</v>
      </c>
    </row>
    <row r="2052" spans="1:7" customFormat="1" hidden="1" x14ac:dyDescent="0.25">
      <c r="A2052" t="s">
        <v>6</v>
      </c>
      <c r="B2052" t="s">
        <v>4043</v>
      </c>
      <c r="C2052" t="s">
        <v>4044</v>
      </c>
      <c r="D2052" s="29">
        <v>2</v>
      </c>
      <c r="E2052" s="29">
        <v>2</v>
      </c>
      <c r="F2052" s="29">
        <v>0.121</v>
      </c>
      <c r="G2052">
        <v>0.24199999999999999</v>
      </c>
    </row>
    <row r="2053" spans="1:7" customFormat="1" hidden="1" x14ac:dyDescent="0.25">
      <c r="A2053" t="s">
        <v>6</v>
      </c>
      <c r="B2053" t="s">
        <v>4045</v>
      </c>
      <c r="C2053" t="s">
        <v>4046</v>
      </c>
      <c r="D2053" s="29">
        <v>12</v>
      </c>
      <c r="E2053" s="29">
        <v>12</v>
      </c>
      <c r="F2053" s="29">
        <v>0.126</v>
      </c>
      <c r="G2053">
        <v>1.512</v>
      </c>
    </row>
    <row r="2054" spans="1:7" customFormat="1" hidden="1" x14ac:dyDescent="0.25">
      <c r="A2054" t="s">
        <v>6</v>
      </c>
      <c r="B2054" t="s">
        <v>4047</v>
      </c>
      <c r="C2054" t="s">
        <v>4048</v>
      </c>
      <c r="D2054" s="29">
        <v>1</v>
      </c>
      <c r="E2054" s="29">
        <v>1</v>
      </c>
      <c r="F2054" s="29">
        <v>3.2000000000000001E-2</v>
      </c>
      <c r="G2054">
        <v>3.2000000000000001E-2</v>
      </c>
    </row>
    <row r="2055" spans="1:7" customFormat="1" hidden="1" x14ac:dyDescent="0.25">
      <c r="A2055" t="s">
        <v>6</v>
      </c>
      <c r="B2055" t="s">
        <v>4049</v>
      </c>
      <c r="C2055" t="s">
        <v>4050</v>
      </c>
      <c r="D2055" s="29">
        <v>6</v>
      </c>
      <c r="E2055" s="29">
        <v>6</v>
      </c>
      <c r="F2055" s="29">
        <v>3.7999999999999999E-2</v>
      </c>
      <c r="G2055">
        <v>0.22800000000000001</v>
      </c>
    </row>
    <row r="2056" spans="1:7" customFormat="1" hidden="1" x14ac:dyDescent="0.25">
      <c r="A2056" t="s">
        <v>6</v>
      </c>
      <c r="B2056" t="s">
        <v>4051</v>
      </c>
      <c r="C2056" t="s">
        <v>4052</v>
      </c>
      <c r="D2056" s="29">
        <v>3</v>
      </c>
      <c r="E2056" s="29">
        <v>3</v>
      </c>
      <c r="F2056" s="29">
        <v>0.106</v>
      </c>
      <c r="G2056">
        <v>0.318</v>
      </c>
    </row>
    <row r="2057" spans="1:7" customFormat="1" hidden="1" x14ac:dyDescent="0.25">
      <c r="A2057" t="s">
        <v>6</v>
      </c>
      <c r="B2057" t="s">
        <v>4053</v>
      </c>
      <c r="C2057" t="s">
        <v>4054</v>
      </c>
      <c r="D2057" s="29">
        <v>15</v>
      </c>
      <c r="E2057" s="29">
        <v>15</v>
      </c>
      <c r="F2057" s="29">
        <v>0.10199999999999999</v>
      </c>
      <c r="G2057">
        <v>1.53</v>
      </c>
    </row>
    <row r="2058" spans="1:7" customFormat="1" hidden="1" x14ac:dyDescent="0.25">
      <c r="A2058" t="s">
        <v>6</v>
      </c>
      <c r="B2058" t="s">
        <v>4055</v>
      </c>
      <c r="C2058" t="s">
        <v>4056</v>
      </c>
      <c r="D2058" s="29">
        <v>5</v>
      </c>
      <c r="E2058" s="29">
        <v>5</v>
      </c>
      <c r="F2058" s="29">
        <v>4.2999999999999997E-2</v>
      </c>
      <c r="G2058">
        <v>0.215</v>
      </c>
    </row>
    <row r="2059" spans="1:7" customFormat="1" hidden="1" x14ac:dyDescent="0.25">
      <c r="A2059" t="s">
        <v>6</v>
      </c>
      <c r="B2059" t="s">
        <v>4057</v>
      </c>
      <c r="C2059" t="s">
        <v>4058</v>
      </c>
      <c r="D2059" s="29">
        <v>27</v>
      </c>
      <c r="E2059" s="29">
        <v>27</v>
      </c>
      <c r="F2059" s="29">
        <v>8.6999999999999994E-2</v>
      </c>
      <c r="G2059">
        <v>2.3490000000000002</v>
      </c>
    </row>
    <row r="2060" spans="1:7" customFormat="1" hidden="1" x14ac:dyDescent="0.25">
      <c r="A2060" t="s">
        <v>6</v>
      </c>
      <c r="B2060" t="s">
        <v>4059</v>
      </c>
      <c r="C2060" t="s">
        <v>4060</v>
      </c>
      <c r="D2060" s="29">
        <v>366</v>
      </c>
      <c r="E2060" s="29">
        <v>366</v>
      </c>
      <c r="F2060" s="29">
        <v>0.125</v>
      </c>
      <c r="G2060">
        <v>45.75</v>
      </c>
    </row>
    <row r="2061" spans="1:7" customFormat="1" hidden="1" x14ac:dyDescent="0.25">
      <c r="A2061" t="s">
        <v>6</v>
      </c>
      <c r="B2061" t="s">
        <v>4061</v>
      </c>
      <c r="C2061" t="s">
        <v>4062</v>
      </c>
      <c r="D2061" s="29">
        <v>10</v>
      </c>
      <c r="E2061" s="29">
        <v>10</v>
      </c>
      <c r="F2061" s="29">
        <v>0</v>
      </c>
      <c r="G2061">
        <v>0</v>
      </c>
    </row>
    <row r="2062" spans="1:7" customFormat="1" hidden="1" x14ac:dyDescent="0.25">
      <c r="A2062" t="s">
        <v>6</v>
      </c>
      <c r="B2062" t="s">
        <v>4063</v>
      </c>
      <c r="C2062" t="s">
        <v>4064</v>
      </c>
      <c r="D2062" s="29">
        <v>90</v>
      </c>
      <c r="E2062" s="29">
        <v>90</v>
      </c>
      <c r="F2062" s="29">
        <v>8.5000000000000006E-2</v>
      </c>
      <c r="G2062">
        <v>7.65</v>
      </c>
    </row>
    <row r="2063" spans="1:7" customFormat="1" hidden="1" x14ac:dyDescent="0.25">
      <c r="A2063" t="s">
        <v>6</v>
      </c>
      <c r="B2063" t="s">
        <v>4065</v>
      </c>
      <c r="C2063" t="s">
        <v>4066</v>
      </c>
      <c r="D2063" s="29">
        <v>20</v>
      </c>
      <c r="E2063" s="29">
        <v>20</v>
      </c>
      <c r="F2063" s="29">
        <v>9.9000000000000005E-2</v>
      </c>
      <c r="G2063">
        <v>1.98</v>
      </c>
    </row>
    <row r="2064" spans="1:7" customFormat="1" hidden="1" x14ac:dyDescent="0.25">
      <c r="A2064" t="s">
        <v>6</v>
      </c>
      <c r="B2064" t="s">
        <v>4067</v>
      </c>
      <c r="C2064" t="s">
        <v>4068</v>
      </c>
      <c r="D2064" s="29">
        <v>12</v>
      </c>
      <c r="E2064" s="29">
        <v>12</v>
      </c>
      <c r="F2064" s="29">
        <v>9.8000000000000004E-2</v>
      </c>
      <c r="G2064">
        <v>1.1759999999999999</v>
      </c>
    </row>
    <row r="2065" spans="1:7" customFormat="1" hidden="1" x14ac:dyDescent="0.25">
      <c r="A2065" t="s">
        <v>6</v>
      </c>
      <c r="B2065" t="s">
        <v>4069</v>
      </c>
      <c r="C2065" t="s">
        <v>4070</v>
      </c>
      <c r="D2065" s="29">
        <v>1</v>
      </c>
      <c r="E2065" s="29">
        <v>1</v>
      </c>
      <c r="F2065" s="29">
        <v>0.10299999999999999</v>
      </c>
      <c r="G2065">
        <v>0.10299999999999999</v>
      </c>
    </row>
    <row r="2066" spans="1:7" customFormat="1" hidden="1" x14ac:dyDescent="0.25">
      <c r="A2066" t="s">
        <v>6</v>
      </c>
      <c r="B2066" t="s">
        <v>4071</v>
      </c>
      <c r="C2066" t="s">
        <v>4072</v>
      </c>
      <c r="D2066" s="29">
        <v>9</v>
      </c>
      <c r="E2066" s="29">
        <v>9</v>
      </c>
      <c r="F2066" s="29">
        <v>0.107</v>
      </c>
      <c r="G2066">
        <v>0.96299999999999997</v>
      </c>
    </row>
    <row r="2067" spans="1:7" customFormat="1" hidden="1" x14ac:dyDescent="0.25">
      <c r="A2067" t="s">
        <v>6</v>
      </c>
      <c r="B2067" t="s">
        <v>4073</v>
      </c>
      <c r="C2067" t="s">
        <v>4074</v>
      </c>
      <c r="D2067" s="29">
        <v>2</v>
      </c>
      <c r="E2067" s="29">
        <v>2</v>
      </c>
      <c r="F2067" s="29">
        <v>0</v>
      </c>
      <c r="G2067">
        <v>0</v>
      </c>
    </row>
    <row r="2068" spans="1:7" customFormat="1" hidden="1" x14ac:dyDescent="0.25">
      <c r="A2068" t="s">
        <v>6</v>
      </c>
      <c r="B2068" t="s">
        <v>4075</v>
      </c>
      <c r="C2068" t="s">
        <v>4076</v>
      </c>
      <c r="D2068" s="29">
        <v>16</v>
      </c>
      <c r="E2068" s="29">
        <v>16</v>
      </c>
      <c r="F2068" s="29">
        <v>8.4000000000000005E-2</v>
      </c>
      <c r="G2068">
        <v>1.3440000000000001</v>
      </c>
    </row>
    <row r="2069" spans="1:7" customFormat="1" hidden="1" x14ac:dyDescent="0.25">
      <c r="A2069" t="s">
        <v>6</v>
      </c>
      <c r="B2069" t="s">
        <v>4077</v>
      </c>
      <c r="C2069" t="s">
        <v>4078</v>
      </c>
      <c r="D2069" s="29">
        <v>33</v>
      </c>
      <c r="E2069" s="29">
        <v>33</v>
      </c>
      <c r="F2069" s="29">
        <v>0.08</v>
      </c>
      <c r="G2069">
        <v>2.64</v>
      </c>
    </row>
    <row r="2070" spans="1:7" customFormat="1" hidden="1" x14ac:dyDescent="0.25">
      <c r="A2070" t="s">
        <v>6</v>
      </c>
      <c r="B2070" t="s">
        <v>4079</v>
      </c>
      <c r="C2070" t="s">
        <v>4080</v>
      </c>
      <c r="D2070" s="29">
        <v>3</v>
      </c>
      <c r="E2070" s="29">
        <v>3</v>
      </c>
      <c r="F2070" s="29">
        <v>8.3000000000000004E-2</v>
      </c>
      <c r="G2070">
        <v>0.249</v>
      </c>
    </row>
    <row r="2071" spans="1:7" customFormat="1" hidden="1" x14ac:dyDescent="0.25">
      <c r="A2071" t="s">
        <v>6</v>
      </c>
      <c r="B2071" t="s">
        <v>4081</v>
      </c>
      <c r="C2071" t="s">
        <v>4082</v>
      </c>
      <c r="D2071" s="29">
        <v>3</v>
      </c>
      <c r="E2071" s="29">
        <v>3</v>
      </c>
      <c r="F2071" s="29">
        <v>8.1000000000000003E-2</v>
      </c>
      <c r="G2071">
        <v>0.24299999999999999</v>
      </c>
    </row>
    <row r="2072" spans="1:7" customFormat="1" hidden="1" x14ac:dyDescent="0.25">
      <c r="A2072" t="s">
        <v>6</v>
      </c>
      <c r="B2072" t="s">
        <v>4083</v>
      </c>
      <c r="C2072" t="s">
        <v>4084</v>
      </c>
      <c r="D2072" s="29">
        <v>3</v>
      </c>
      <c r="E2072" s="29">
        <v>3</v>
      </c>
      <c r="F2072" s="29">
        <v>8.3000000000000004E-2</v>
      </c>
      <c r="G2072">
        <v>0.249</v>
      </c>
    </row>
    <row r="2073" spans="1:7" customFormat="1" hidden="1" x14ac:dyDescent="0.25">
      <c r="A2073" t="s">
        <v>6</v>
      </c>
      <c r="B2073" t="s">
        <v>4085</v>
      </c>
      <c r="C2073" t="s">
        <v>4086</v>
      </c>
      <c r="D2073" s="29">
        <v>10</v>
      </c>
      <c r="E2073" s="29">
        <v>10</v>
      </c>
      <c r="F2073" s="29">
        <v>0.08</v>
      </c>
      <c r="G2073">
        <v>0.8</v>
      </c>
    </row>
    <row r="2074" spans="1:7" customFormat="1" hidden="1" x14ac:dyDescent="0.25">
      <c r="A2074" t="s">
        <v>6</v>
      </c>
      <c r="B2074" t="s">
        <v>4087</v>
      </c>
      <c r="C2074" t="s">
        <v>4088</v>
      </c>
      <c r="D2074" s="29">
        <v>5</v>
      </c>
      <c r="E2074" s="29">
        <v>5</v>
      </c>
      <c r="F2074" s="29">
        <v>8.5999999999999993E-2</v>
      </c>
      <c r="G2074">
        <v>0.43</v>
      </c>
    </row>
    <row r="2075" spans="1:7" customFormat="1" hidden="1" x14ac:dyDescent="0.25">
      <c r="A2075" t="s">
        <v>6</v>
      </c>
      <c r="B2075" t="s">
        <v>4089</v>
      </c>
      <c r="C2075" t="s">
        <v>4090</v>
      </c>
      <c r="D2075" s="29">
        <v>36</v>
      </c>
      <c r="E2075" s="29">
        <v>36</v>
      </c>
      <c r="F2075" s="29">
        <v>8.4000000000000005E-2</v>
      </c>
      <c r="G2075">
        <v>3.024</v>
      </c>
    </row>
    <row r="2076" spans="1:7" customFormat="1" hidden="1" x14ac:dyDescent="0.25">
      <c r="A2076" t="s">
        <v>6</v>
      </c>
      <c r="B2076" t="s">
        <v>4091</v>
      </c>
      <c r="C2076" t="s">
        <v>4092</v>
      </c>
      <c r="D2076" s="29">
        <v>9</v>
      </c>
      <c r="E2076" s="29">
        <v>9</v>
      </c>
      <c r="F2076" s="29">
        <v>4.4999999999999998E-2</v>
      </c>
      <c r="G2076">
        <v>0.40500000000000003</v>
      </c>
    </row>
    <row r="2077" spans="1:7" customFormat="1" hidden="1" x14ac:dyDescent="0.25">
      <c r="A2077" t="s">
        <v>6</v>
      </c>
      <c r="B2077" t="s">
        <v>4093</v>
      </c>
      <c r="C2077" t="s">
        <v>4094</v>
      </c>
      <c r="D2077" s="29">
        <v>1</v>
      </c>
      <c r="E2077" s="29">
        <v>1</v>
      </c>
      <c r="F2077" s="29">
        <v>4.5999999999999999E-2</v>
      </c>
      <c r="G2077">
        <v>4.5999999999999999E-2</v>
      </c>
    </row>
    <row r="2078" spans="1:7" customFormat="1" hidden="1" x14ac:dyDescent="0.25">
      <c r="A2078" t="s">
        <v>6</v>
      </c>
      <c r="B2078" t="s">
        <v>4095</v>
      </c>
      <c r="C2078" t="s">
        <v>4096</v>
      </c>
      <c r="D2078" s="29">
        <v>1</v>
      </c>
      <c r="E2078" s="29">
        <v>1</v>
      </c>
      <c r="F2078" s="29">
        <v>4.1000000000000002E-2</v>
      </c>
      <c r="G2078">
        <v>4.1000000000000002E-2</v>
      </c>
    </row>
    <row r="2079" spans="1:7" customFormat="1" hidden="1" x14ac:dyDescent="0.25">
      <c r="A2079" t="s">
        <v>6</v>
      </c>
      <c r="B2079" t="s">
        <v>4097</v>
      </c>
      <c r="C2079" t="s">
        <v>4098</v>
      </c>
      <c r="D2079" s="29">
        <v>36</v>
      </c>
      <c r="E2079" s="29">
        <v>36</v>
      </c>
      <c r="F2079" s="29">
        <v>8.6999999999999994E-2</v>
      </c>
      <c r="G2079">
        <v>3.1320000000000001</v>
      </c>
    </row>
    <row r="2080" spans="1:7" customFormat="1" hidden="1" x14ac:dyDescent="0.25">
      <c r="A2080" t="s">
        <v>6</v>
      </c>
      <c r="B2080" t="s">
        <v>4099</v>
      </c>
      <c r="C2080" t="s">
        <v>4100</v>
      </c>
      <c r="D2080" s="29">
        <v>42</v>
      </c>
      <c r="E2080" s="29">
        <v>42</v>
      </c>
      <c r="F2080" s="29">
        <v>8.4000000000000005E-2</v>
      </c>
      <c r="G2080">
        <v>3.528</v>
      </c>
    </row>
    <row r="2081" spans="1:7" customFormat="1" hidden="1" x14ac:dyDescent="0.25">
      <c r="A2081" t="s">
        <v>6</v>
      </c>
      <c r="B2081" t="s">
        <v>4101</v>
      </c>
      <c r="C2081" t="s">
        <v>4102</v>
      </c>
      <c r="D2081" s="29">
        <v>18</v>
      </c>
      <c r="E2081" s="29">
        <v>18</v>
      </c>
      <c r="F2081" s="29">
        <v>0</v>
      </c>
      <c r="G2081">
        <v>0</v>
      </c>
    </row>
    <row r="2082" spans="1:7" customFormat="1" hidden="1" x14ac:dyDescent="0.25">
      <c r="A2082" t="s">
        <v>6</v>
      </c>
      <c r="B2082" t="s">
        <v>4103</v>
      </c>
      <c r="C2082" t="s">
        <v>4104</v>
      </c>
      <c r="D2082" s="29">
        <v>5</v>
      </c>
      <c r="E2082" s="29">
        <v>5</v>
      </c>
      <c r="F2082" s="29">
        <v>2.1999999999999999E-2</v>
      </c>
      <c r="G2082">
        <v>0.11</v>
      </c>
    </row>
    <row r="2083" spans="1:7" customFormat="1" hidden="1" x14ac:dyDescent="0.25">
      <c r="A2083" t="s">
        <v>6</v>
      </c>
      <c r="B2083" t="s">
        <v>4105</v>
      </c>
      <c r="C2083" t="s">
        <v>4106</v>
      </c>
      <c r="D2083" s="29">
        <v>1</v>
      </c>
      <c r="E2083" s="29">
        <v>1</v>
      </c>
      <c r="F2083" s="29">
        <v>9.7000000000000003E-2</v>
      </c>
      <c r="G2083">
        <v>9.7000000000000003E-2</v>
      </c>
    </row>
    <row r="2084" spans="1:7" customFormat="1" hidden="1" x14ac:dyDescent="0.25">
      <c r="A2084" t="s">
        <v>6</v>
      </c>
      <c r="B2084" t="s">
        <v>4107</v>
      </c>
      <c r="C2084" t="s">
        <v>4108</v>
      </c>
      <c r="D2084" s="29">
        <v>1</v>
      </c>
      <c r="E2084" s="29">
        <v>1</v>
      </c>
      <c r="F2084" s="29">
        <v>0</v>
      </c>
      <c r="G2084">
        <v>0</v>
      </c>
    </row>
    <row r="2085" spans="1:7" customFormat="1" hidden="1" x14ac:dyDescent="0.25">
      <c r="A2085" t="s">
        <v>6</v>
      </c>
      <c r="B2085" t="s">
        <v>4109</v>
      </c>
      <c r="C2085" t="s">
        <v>4110</v>
      </c>
      <c r="D2085" s="29">
        <v>45</v>
      </c>
      <c r="E2085" s="29">
        <v>45</v>
      </c>
      <c r="F2085" s="29">
        <v>7.5999999999999998E-2</v>
      </c>
      <c r="G2085">
        <v>3.42</v>
      </c>
    </row>
    <row r="2086" spans="1:7" customFormat="1" hidden="1" x14ac:dyDescent="0.25">
      <c r="A2086" t="s">
        <v>6</v>
      </c>
      <c r="B2086" t="s">
        <v>4111</v>
      </c>
      <c r="C2086" t="s">
        <v>4112</v>
      </c>
      <c r="D2086" s="29">
        <v>13</v>
      </c>
      <c r="E2086" s="29">
        <v>13</v>
      </c>
      <c r="F2086" s="29">
        <v>0.122</v>
      </c>
      <c r="G2086">
        <v>1.5860000000000001</v>
      </c>
    </row>
    <row r="2087" spans="1:7" customFormat="1" hidden="1" x14ac:dyDescent="0.25">
      <c r="A2087" t="s">
        <v>6</v>
      </c>
      <c r="B2087" t="s">
        <v>4113</v>
      </c>
      <c r="C2087" t="s">
        <v>4114</v>
      </c>
      <c r="D2087" s="29">
        <v>6</v>
      </c>
      <c r="E2087" s="29">
        <v>6</v>
      </c>
      <c r="F2087" s="29">
        <v>0</v>
      </c>
      <c r="G2087">
        <v>0</v>
      </c>
    </row>
    <row r="2088" spans="1:7" customFormat="1" hidden="1" x14ac:dyDescent="0.25">
      <c r="A2088" t="s">
        <v>6</v>
      </c>
      <c r="B2088" t="s">
        <v>4115</v>
      </c>
      <c r="C2088" t="s">
        <v>4116</v>
      </c>
      <c r="D2088" s="29">
        <v>2</v>
      </c>
      <c r="E2088" s="29">
        <v>2</v>
      </c>
      <c r="F2088" s="29">
        <v>0.126</v>
      </c>
      <c r="G2088">
        <v>0.252</v>
      </c>
    </row>
    <row r="2089" spans="1:7" customFormat="1" hidden="1" x14ac:dyDescent="0.25">
      <c r="A2089" t="s">
        <v>6</v>
      </c>
      <c r="B2089" t="s">
        <v>4117</v>
      </c>
      <c r="C2089" t="s">
        <v>4118</v>
      </c>
      <c r="D2089" s="29">
        <v>1</v>
      </c>
      <c r="E2089" s="29">
        <v>1</v>
      </c>
      <c r="F2089" s="29">
        <v>9.2999999999999999E-2</v>
      </c>
      <c r="G2089">
        <v>9.2999999999999999E-2</v>
      </c>
    </row>
    <row r="2090" spans="1:7" customFormat="1" hidden="1" x14ac:dyDescent="0.25">
      <c r="A2090" t="s">
        <v>6</v>
      </c>
      <c r="B2090" t="s">
        <v>4119</v>
      </c>
      <c r="C2090" t="s">
        <v>4120</v>
      </c>
      <c r="D2090" s="29">
        <v>29</v>
      </c>
      <c r="E2090" s="29">
        <v>29</v>
      </c>
      <c r="F2090" s="29">
        <v>6.7000000000000004E-2</v>
      </c>
      <c r="G2090">
        <v>1.9430000000000001</v>
      </c>
    </row>
    <row r="2091" spans="1:7" customFormat="1" hidden="1" x14ac:dyDescent="0.25">
      <c r="A2091" t="s">
        <v>6</v>
      </c>
      <c r="B2091" t="s">
        <v>4121</v>
      </c>
      <c r="C2091" t="s">
        <v>4122</v>
      </c>
      <c r="D2091" s="29">
        <v>4</v>
      </c>
      <c r="E2091" s="29">
        <v>4</v>
      </c>
      <c r="F2091" s="29">
        <v>9.5000000000000001E-2</v>
      </c>
      <c r="G2091">
        <v>0.38</v>
      </c>
    </row>
    <row r="2092" spans="1:7" customFormat="1" hidden="1" x14ac:dyDescent="0.25">
      <c r="A2092" t="s">
        <v>6</v>
      </c>
      <c r="B2092" t="s">
        <v>4123</v>
      </c>
      <c r="C2092" t="s">
        <v>4124</v>
      </c>
      <c r="D2092" s="29">
        <v>1</v>
      </c>
      <c r="E2092" s="29">
        <v>1</v>
      </c>
      <c r="F2092" s="29">
        <v>0.122</v>
      </c>
      <c r="G2092">
        <v>0.122</v>
      </c>
    </row>
    <row r="2093" spans="1:7" customFormat="1" hidden="1" x14ac:dyDescent="0.25">
      <c r="A2093" t="s">
        <v>6</v>
      </c>
      <c r="B2093" t="s">
        <v>4125</v>
      </c>
      <c r="C2093" t="s">
        <v>4126</v>
      </c>
      <c r="D2093" s="29">
        <v>24</v>
      </c>
      <c r="E2093" s="29">
        <v>24</v>
      </c>
      <c r="F2093" s="29">
        <v>0.124</v>
      </c>
      <c r="G2093">
        <v>2.976</v>
      </c>
    </row>
    <row r="2094" spans="1:7" customFormat="1" hidden="1" x14ac:dyDescent="0.25">
      <c r="A2094" t="s">
        <v>6</v>
      </c>
      <c r="B2094" t="s">
        <v>4127</v>
      </c>
      <c r="C2094" t="s">
        <v>4128</v>
      </c>
      <c r="D2094" s="29">
        <v>10</v>
      </c>
      <c r="E2094" s="29">
        <v>10</v>
      </c>
      <c r="F2094" s="29">
        <v>0</v>
      </c>
      <c r="G2094">
        <v>0</v>
      </c>
    </row>
    <row r="2095" spans="1:7" customFormat="1" hidden="1" x14ac:dyDescent="0.25">
      <c r="A2095" t="s">
        <v>6</v>
      </c>
      <c r="B2095" t="s">
        <v>4129</v>
      </c>
      <c r="C2095" t="s">
        <v>4130</v>
      </c>
      <c r="D2095" s="29">
        <v>28</v>
      </c>
      <c r="E2095" s="29">
        <v>28</v>
      </c>
      <c r="F2095" s="29">
        <v>7.6999999999999999E-2</v>
      </c>
      <c r="G2095">
        <v>2.1560000000000001</v>
      </c>
    </row>
    <row r="2096" spans="1:7" customFormat="1" hidden="1" x14ac:dyDescent="0.25">
      <c r="A2096" t="s">
        <v>6</v>
      </c>
      <c r="B2096" t="s">
        <v>4131</v>
      </c>
      <c r="C2096" t="s">
        <v>4132</v>
      </c>
      <c r="D2096" s="29">
        <v>1</v>
      </c>
      <c r="E2096" s="29">
        <v>1</v>
      </c>
      <c r="F2096" s="29">
        <v>7.3999999999999996E-2</v>
      </c>
      <c r="G2096">
        <v>7.3999999999999996E-2</v>
      </c>
    </row>
    <row r="2097" spans="1:7" customFormat="1" hidden="1" x14ac:dyDescent="0.25">
      <c r="A2097" t="s">
        <v>6</v>
      </c>
      <c r="B2097" t="s">
        <v>4133</v>
      </c>
      <c r="C2097" t="s">
        <v>4134</v>
      </c>
      <c r="D2097" s="29">
        <v>2090</v>
      </c>
      <c r="E2097" s="29">
        <v>2090</v>
      </c>
      <c r="F2097" s="29">
        <v>0.747</v>
      </c>
      <c r="G2097">
        <v>1561.23</v>
      </c>
    </row>
    <row r="2098" spans="1:7" customFormat="1" hidden="1" x14ac:dyDescent="0.25">
      <c r="A2098" t="s">
        <v>6</v>
      </c>
      <c r="B2098" t="s">
        <v>4135</v>
      </c>
      <c r="C2098" t="s">
        <v>4136</v>
      </c>
      <c r="D2098" s="29">
        <v>350</v>
      </c>
      <c r="E2098" s="29">
        <v>350</v>
      </c>
      <c r="F2098" s="29">
        <v>0.61199999999999999</v>
      </c>
      <c r="G2098">
        <v>214.2</v>
      </c>
    </row>
    <row r="2099" spans="1:7" customFormat="1" hidden="1" x14ac:dyDescent="0.25">
      <c r="A2099" t="s">
        <v>6</v>
      </c>
      <c r="B2099" t="s">
        <v>4137</v>
      </c>
      <c r="C2099" t="s">
        <v>4138</v>
      </c>
      <c r="D2099" s="29">
        <v>40</v>
      </c>
      <c r="E2099" s="29">
        <v>40</v>
      </c>
      <c r="F2099" s="29">
        <v>0.57399999999999995</v>
      </c>
      <c r="G2099">
        <v>22.96</v>
      </c>
    </row>
    <row r="2100" spans="1:7" customFormat="1" hidden="1" x14ac:dyDescent="0.25">
      <c r="A2100" t="s">
        <v>6</v>
      </c>
      <c r="B2100" t="s">
        <v>4139</v>
      </c>
      <c r="C2100" t="s">
        <v>4140</v>
      </c>
      <c r="D2100" s="29">
        <v>21</v>
      </c>
      <c r="E2100" s="29">
        <v>21</v>
      </c>
      <c r="F2100" s="29">
        <v>0.46300000000000002</v>
      </c>
      <c r="G2100">
        <v>9.7230000000000008</v>
      </c>
    </row>
    <row r="2101" spans="1:7" customFormat="1" hidden="1" x14ac:dyDescent="0.25">
      <c r="A2101" t="s">
        <v>6</v>
      </c>
      <c r="B2101" t="s">
        <v>4141</v>
      </c>
      <c r="C2101" t="s">
        <v>4142</v>
      </c>
      <c r="D2101" s="29">
        <v>222</v>
      </c>
      <c r="E2101" s="29">
        <v>222</v>
      </c>
      <c r="F2101" s="29">
        <v>0.442</v>
      </c>
      <c r="G2101">
        <v>98.123999999999995</v>
      </c>
    </row>
    <row r="2102" spans="1:7" customFormat="1" hidden="1" x14ac:dyDescent="0.25">
      <c r="A2102" t="s">
        <v>6</v>
      </c>
      <c r="B2102" t="s">
        <v>4143</v>
      </c>
      <c r="C2102" t="s">
        <v>4144</v>
      </c>
      <c r="D2102" s="29">
        <v>56</v>
      </c>
      <c r="E2102" s="29">
        <v>56</v>
      </c>
      <c r="F2102" s="29">
        <v>0.44800000000000001</v>
      </c>
      <c r="G2102">
        <v>25.088000000000001</v>
      </c>
    </row>
    <row r="2103" spans="1:7" customFormat="1" hidden="1" x14ac:dyDescent="0.25">
      <c r="A2103" t="s">
        <v>6</v>
      </c>
      <c r="B2103" t="s">
        <v>4145</v>
      </c>
      <c r="C2103" t="s">
        <v>4146</v>
      </c>
      <c r="D2103" s="29">
        <v>4</v>
      </c>
      <c r="E2103" s="29">
        <v>4</v>
      </c>
      <c r="F2103" s="29">
        <v>0</v>
      </c>
      <c r="G2103">
        <v>0</v>
      </c>
    </row>
    <row r="2104" spans="1:7" customFormat="1" hidden="1" x14ac:dyDescent="0.25">
      <c r="A2104" t="s">
        <v>6</v>
      </c>
      <c r="B2104" t="s">
        <v>4147</v>
      </c>
      <c r="C2104" t="s">
        <v>4148</v>
      </c>
      <c r="D2104" s="29">
        <v>5</v>
      </c>
      <c r="E2104" s="29">
        <v>5</v>
      </c>
      <c r="F2104" s="29">
        <v>0.41</v>
      </c>
      <c r="G2104">
        <v>2.0499999999999998</v>
      </c>
    </row>
    <row r="2105" spans="1:7" customFormat="1" hidden="1" x14ac:dyDescent="0.25">
      <c r="A2105" t="s">
        <v>6</v>
      </c>
      <c r="B2105" t="s">
        <v>4149</v>
      </c>
      <c r="C2105" t="s">
        <v>4150</v>
      </c>
      <c r="D2105" s="29">
        <v>1</v>
      </c>
      <c r="E2105" s="29">
        <v>1</v>
      </c>
      <c r="F2105" s="29">
        <v>3.1E-2</v>
      </c>
      <c r="G2105">
        <v>3.1E-2</v>
      </c>
    </row>
    <row r="2106" spans="1:7" customFormat="1" hidden="1" x14ac:dyDescent="0.25">
      <c r="A2106" t="s">
        <v>6</v>
      </c>
      <c r="B2106" t="s">
        <v>4151</v>
      </c>
      <c r="C2106" t="s">
        <v>4152</v>
      </c>
      <c r="D2106" s="29">
        <v>1</v>
      </c>
      <c r="E2106" s="29">
        <v>1</v>
      </c>
      <c r="F2106" s="29">
        <v>1.0900000000000001</v>
      </c>
      <c r="G2106">
        <v>1.0900000000000001</v>
      </c>
    </row>
    <row r="2107" spans="1:7" customFormat="1" hidden="1" x14ac:dyDescent="0.25">
      <c r="A2107" t="s">
        <v>6</v>
      </c>
      <c r="B2107" t="s">
        <v>4153</v>
      </c>
      <c r="C2107" t="s">
        <v>4154</v>
      </c>
      <c r="D2107" s="29">
        <v>15</v>
      </c>
      <c r="E2107" s="29">
        <v>15</v>
      </c>
      <c r="F2107" s="29">
        <v>0.46200000000000002</v>
      </c>
      <c r="G2107">
        <v>6.93</v>
      </c>
    </row>
    <row r="2108" spans="1:7" customFormat="1" hidden="1" x14ac:dyDescent="0.25">
      <c r="A2108" t="s">
        <v>6</v>
      </c>
      <c r="B2108" t="s">
        <v>4155</v>
      </c>
      <c r="C2108" t="s">
        <v>4156</v>
      </c>
      <c r="D2108" s="29">
        <v>19</v>
      </c>
      <c r="E2108" s="29">
        <v>19</v>
      </c>
      <c r="F2108" s="29">
        <v>0.24</v>
      </c>
      <c r="G2108">
        <v>4.5599999999999996</v>
      </c>
    </row>
    <row r="2109" spans="1:7" customFormat="1" hidden="1" x14ac:dyDescent="0.25">
      <c r="A2109" t="s">
        <v>6</v>
      </c>
      <c r="B2109" t="s">
        <v>4157</v>
      </c>
      <c r="C2109" t="s">
        <v>4158</v>
      </c>
      <c r="D2109" s="29">
        <v>10</v>
      </c>
      <c r="E2109" s="29">
        <v>10</v>
      </c>
      <c r="F2109" s="29">
        <v>0.29599999999999999</v>
      </c>
      <c r="G2109">
        <v>2.96</v>
      </c>
    </row>
    <row r="2110" spans="1:7" customFormat="1" hidden="1" x14ac:dyDescent="0.25">
      <c r="A2110" t="s">
        <v>6</v>
      </c>
      <c r="B2110" t="s">
        <v>4159</v>
      </c>
      <c r="C2110" t="s">
        <v>4160</v>
      </c>
      <c r="D2110" s="29">
        <v>50</v>
      </c>
      <c r="E2110" s="29">
        <v>50</v>
      </c>
      <c r="F2110" s="29">
        <v>0.27200000000000002</v>
      </c>
      <c r="G2110">
        <v>13.6</v>
      </c>
    </row>
    <row r="2111" spans="1:7" customFormat="1" hidden="1" x14ac:dyDescent="0.25">
      <c r="A2111" t="s">
        <v>6</v>
      </c>
      <c r="B2111" t="s">
        <v>4161</v>
      </c>
      <c r="C2111" t="s">
        <v>4162</v>
      </c>
      <c r="D2111" s="29">
        <v>57</v>
      </c>
      <c r="E2111" s="29">
        <v>57</v>
      </c>
      <c r="F2111" s="29">
        <v>0.25800000000000001</v>
      </c>
      <c r="G2111">
        <v>14.706</v>
      </c>
    </row>
    <row r="2112" spans="1:7" customFormat="1" hidden="1" x14ac:dyDescent="0.25">
      <c r="A2112" t="s">
        <v>6</v>
      </c>
      <c r="B2112" t="s">
        <v>4165</v>
      </c>
      <c r="C2112" t="s">
        <v>4166</v>
      </c>
      <c r="D2112" s="29">
        <v>46</v>
      </c>
      <c r="E2112" s="29">
        <v>46</v>
      </c>
      <c r="F2112" s="29">
        <v>0.35299999999999998</v>
      </c>
      <c r="G2112">
        <v>16.238</v>
      </c>
    </row>
    <row r="2113" spans="1:7" customFormat="1" hidden="1" x14ac:dyDescent="0.25">
      <c r="A2113" t="s">
        <v>6</v>
      </c>
      <c r="B2113" t="s">
        <v>4167</v>
      </c>
      <c r="C2113" t="s">
        <v>4168</v>
      </c>
      <c r="D2113" s="29">
        <v>20</v>
      </c>
      <c r="E2113" s="29">
        <v>20</v>
      </c>
      <c r="F2113" s="29">
        <v>0.20300000000000001</v>
      </c>
      <c r="G2113">
        <v>4.0599999999999996</v>
      </c>
    </row>
    <row r="2114" spans="1:7" customFormat="1" hidden="1" x14ac:dyDescent="0.25">
      <c r="A2114" t="s">
        <v>6</v>
      </c>
      <c r="B2114" t="s">
        <v>4169</v>
      </c>
      <c r="C2114" t="s">
        <v>4170</v>
      </c>
      <c r="D2114" s="29">
        <v>59</v>
      </c>
      <c r="E2114" s="29">
        <v>59</v>
      </c>
      <c r="F2114" s="29">
        <v>0.21</v>
      </c>
      <c r="G2114">
        <v>12.39</v>
      </c>
    </row>
    <row r="2115" spans="1:7" customFormat="1" hidden="1" x14ac:dyDescent="0.25">
      <c r="A2115" t="s">
        <v>6</v>
      </c>
      <c r="B2115" t="s">
        <v>4171</v>
      </c>
      <c r="C2115" t="s">
        <v>4172</v>
      </c>
      <c r="D2115" s="29">
        <v>35</v>
      </c>
      <c r="E2115" s="29">
        <v>35</v>
      </c>
      <c r="F2115" s="29">
        <v>0.373</v>
      </c>
      <c r="G2115">
        <v>13.055</v>
      </c>
    </row>
    <row r="2116" spans="1:7" customFormat="1" hidden="1" x14ac:dyDescent="0.25">
      <c r="A2116" t="s">
        <v>6</v>
      </c>
      <c r="B2116" t="s">
        <v>4173</v>
      </c>
      <c r="C2116" t="s">
        <v>4174</v>
      </c>
      <c r="D2116" s="29">
        <v>60</v>
      </c>
      <c r="E2116" s="29">
        <v>60</v>
      </c>
      <c r="F2116" s="29">
        <v>0.27200000000000002</v>
      </c>
      <c r="G2116">
        <v>16.32</v>
      </c>
    </row>
    <row r="2117" spans="1:7" customFormat="1" hidden="1" x14ac:dyDescent="0.25">
      <c r="A2117" t="s">
        <v>6</v>
      </c>
      <c r="B2117" t="s">
        <v>4175</v>
      </c>
      <c r="C2117" t="s">
        <v>4176</v>
      </c>
      <c r="D2117" s="29">
        <v>59</v>
      </c>
      <c r="E2117" s="29">
        <v>59</v>
      </c>
      <c r="F2117" s="29">
        <v>0.27400000000000002</v>
      </c>
      <c r="G2117">
        <v>16.166</v>
      </c>
    </row>
    <row r="2118" spans="1:7" customFormat="1" hidden="1" x14ac:dyDescent="0.25">
      <c r="A2118" t="s">
        <v>6</v>
      </c>
      <c r="B2118" t="s">
        <v>4177</v>
      </c>
      <c r="C2118" t="s">
        <v>4178</v>
      </c>
      <c r="D2118" s="29">
        <v>66</v>
      </c>
      <c r="E2118" s="29">
        <v>66</v>
      </c>
      <c r="F2118" s="29">
        <v>0.27100000000000002</v>
      </c>
      <c r="G2118">
        <v>17.885999999999999</v>
      </c>
    </row>
    <row r="2119" spans="1:7" customFormat="1" hidden="1" x14ac:dyDescent="0.25">
      <c r="A2119" t="s">
        <v>6</v>
      </c>
      <c r="B2119" t="s">
        <v>4179</v>
      </c>
      <c r="C2119" t="s">
        <v>4180</v>
      </c>
      <c r="D2119" s="29">
        <v>10</v>
      </c>
      <c r="E2119" s="29">
        <v>10</v>
      </c>
      <c r="F2119" s="29">
        <v>0.27700000000000002</v>
      </c>
      <c r="G2119">
        <v>2.77</v>
      </c>
    </row>
    <row r="2120" spans="1:7" customFormat="1" hidden="1" x14ac:dyDescent="0.25">
      <c r="A2120" t="s">
        <v>6</v>
      </c>
      <c r="B2120" t="s">
        <v>4181</v>
      </c>
      <c r="C2120" t="s">
        <v>4182</v>
      </c>
      <c r="D2120" s="29">
        <v>9</v>
      </c>
      <c r="E2120" s="29">
        <v>9</v>
      </c>
      <c r="F2120" s="29">
        <v>0.27300000000000002</v>
      </c>
      <c r="G2120">
        <v>2.4569999999999999</v>
      </c>
    </row>
    <row r="2121" spans="1:7" customFormat="1" hidden="1" x14ac:dyDescent="0.25">
      <c r="A2121" t="s">
        <v>6</v>
      </c>
      <c r="B2121" t="s">
        <v>4183</v>
      </c>
      <c r="C2121" t="s">
        <v>4184</v>
      </c>
      <c r="D2121" s="29">
        <v>1</v>
      </c>
      <c r="E2121" s="29">
        <v>1</v>
      </c>
      <c r="F2121" s="29">
        <v>0.23699999999999999</v>
      </c>
      <c r="G2121">
        <v>0.23699999999999999</v>
      </c>
    </row>
    <row r="2122" spans="1:7" customFormat="1" hidden="1" x14ac:dyDescent="0.25">
      <c r="A2122" t="s">
        <v>6</v>
      </c>
      <c r="B2122" t="s">
        <v>4185</v>
      </c>
      <c r="C2122" t="s">
        <v>4186</v>
      </c>
      <c r="D2122" s="29">
        <v>11</v>
      </c>
      <c r="E2122" s="29">
        <v>11</v>
      </c>
      <c r="F2122" s="29">
        <v>0</v>
      </c>
      <c r="G2122">
        <v>0</v>
      </c>
    </row>
    <row r="2123" spans="1:7" customFormat="1" hidden="1" x14ac:dyDescent="0.25">
      <c r="A2123" t="s">
        <v>6</v>
      </c>
      <c r="B2123" t="s">
        <v>4187</v>
      </c>
      <c r="C2123" t="s">
        <v>4188</v>
      </c>
      <c r="D2123" s="29">
        <v>5</v>
      </c>
      <c r="E2123" s="29">
        <v>5</v>
      </c>
      <c r="F2123" s="29">
        <v>0.36399999999999999</v>
      </c>
      <c r="G2123">
        <v>1.82</v>
      </c>
    </row>
    <row r="2124" spans="1:7" customFormat="1" hidden="1" x14ac:dyDescent="0.25">
      <c r="A2124" t="s">
        <v>6</v>
      </c>
      <c r="B2124" t="s">
        <v>4189</v>
      </c>
      <c r="C2124" t="s">
        <v>4190</v>
      </c>
      <c r="D2124" s="29">
        <v>2</v>
      </c>
      <c r="E2124" s="29">
        <v>2</v>
      </c>
      <c r="F2124" s="29">
        <v>0</v>
      </c>
      <c r="G2124">
        <v>0</v>
      </c>
    </row>
    <row r="2125" spans="1:7" customFormat="1" hidden="1" x14ac:dyDescent="0.25">
      <c r="A2125" t="s">
        <v>6</v>
      </c>
      <c r="B2125" t="s">
        <v>4191</v>
      </c>
      <c r="C2125" t="s">
        <v>4192</v>
      </c>
      <c r="D2125" s="29">
        <v>34</v>
      </c>
      <c r="E2125" s="29">
        <v>34</v>
      </c>
      <c r="F2125" s="29">
        <v>0.254</v>
      </c>
      <c r="G2125">
        <v>8.6359999999999992</v>
      </c>
    </row>
    <row r="2126" spans="1:7" customFormat="1" hidden="1" x14ac:dyDescent="0.25">
      <c r="A2126" t="s">
        <v>6</v>
      </c>
      <c r="B2126" t="s">
        <v>4193</v>
      </c>
      <c r="C2126" t="s">
        <v>4194</v>
      </c>
      <c r="D2126" s="29">
        <v>17</v>
      </c>
      <c r="E2126" s="29">
        <v>17</v>
      </c>
      <c r="F2126" s="29">
        <v>0.24</v>
      </c>
      <c r="G2126">
        <v>4.08</v>
      </c>
    </row>
    <row r="2127" spans="1:7" customFormat="1" hidden="1" x14ac:dyDescent="0.25">
      <c r="A2127" t="s">
        <v>6</v>
      </c>
      <c r="B2127" t="s">
        <v>4195</v>
      </c>
      <c r="C2127" t="s">
        <v>4196</v>
      </c>
      <c r="D2127" s="29">
        <v>37</v>
      </c>
      <c r="E2127" s="29">
        <v>37</v>
      </c>
      <c r="F2127" s="29">
        <v>0.23200000000000001</v>
      </c>
      <c r="G2127">
        <v>8.5839999999999996</v>
      </c>
    </row>
    <row r="2128" spans="1:7" customFormat="1" hidden="1" x14ac:dyDescent="0.25">
      <c r="A2128" t="s">
        <v>6</v>
      </c>
      <c r="B2128" t="s">
        <v>4197</v>
      </c>
      <c r="C2128" t="s">
        <v>4198</v>
      </c>
      <c r="D2128" s="29">
        <v>18</v>
      </c>
      <c r="E2128" s="29">
        <v>18</v>
      </c>
      <c r="F2128" s="29">
        <v>0.23599999999999999</v>
      </c>
      <c r="G2128">
        <v>4.2480000000000002</v>
      </c>
    </row>
    <row r="2129" spans="1:7" customFormat="1" hidden="1" x14ac:dyDescent="0.25">
      <c r="A2129" t="s">
        <v>6</v>
      </c>
      <c r="B2129" t="s">
        <v>4199</v>
      </c>
      <c r="C2129" t="s">
        <v>4200</v>
      </c>
      <c r="D2129" s="29">
        <v>7</v>
      </c>
      <c r="E2129" s="29">
        <v>7</v>
      </c>
      <c r="F2129" s="29">
        <v>0.04</v>
      </c>
      <c r="G2129">
        <v>0.28000000000000003</v>
      </c>
    </row>
    <row r="2130" spans="1:7" customFormat="1" hidden="1" x14ac:dyDescent="0.25">
      <c r="A2130" t="s">
        <v>6</v>
      </c>
      <c r="B2130" t="s">
        <v>4201</v>
      </c>
      <c r="C2130" t="s">
        <v>4202</v>
      </c>
      <c r="D2130" s="29">
        <v>12</v>
      </c>
      <c r="E2130" s="29">
        <v>12</v>
      </c>
      <c r="F2130" s="29">
        <v>6.8000000000000005E-2</v>
      </c>
      <c r="G2130">
        <v>0.81599999999999995</v>
      </c>
    </row>
    <row r="2131" spans="1:7" customFormat="1" hidden="1" x14ac:dyDescent="0.25">
      <c r="A2131" t="s">
        <v>6</v>
      </c>
      <c r="B2131" t="s">
        <v>4203</v>
      </c>
      <c r="C2131" t="s">
        <v>4204</v>
      </c>
      <c r="D2131" s="29">
        <v>5</v>
      </c>
      <c r="E2131" s="29">
        <v>5</v>
      </c>
      <c r="F2131" s="29">
        <v>0.112</v>
      </c>
      <c r="G2131">
        <v>0.56000000000000005</v>
      </c>
    </row>
    <row r="2132" spans="1:7" customFormat="1" hidden="1" x14ac:dyDescent="0.25">
      <c r="A2132" t="s">
        <v>6</v>
      </c>
      <c r="B2132" t="s">
        <v>4205</v>
      </c>
      <c r="C2132" t="s">
        <v>4206</v>
      </c>
      <c r="D2132" s="29">
        <v>5</v>
      </c>
      <c r="E2132" s="29">
        <v>5</v>
      </c>
      <c r="F2132" s="29">
        <v>0.03</v>
      </c>
      <c r="G2132">
        <v>0.15</v>
      </c>
    </row>
    <row r="2133" spans="1:7" customFormat="1" hidden="1" x14ac:dyDescent="0.25">
      <c r="A2133" t="s">
        <v>6</v>
      </c>
      <c r="B2133" t="s">
        <v>4207</v>
      </c>
      <c r="C2133" t="s">
        <v>4208</v>
      </c>
      <c r="D2133" s="29">
        <v>8</v>
      </c>
      <c r="E2133" s="29">
        <v>8</v>
      </c>
      <c r="F2133" s="29">
        <v>0</v>
      </c>
      <c r="G2133">
        <v>0</v>
      </c>
    </row>
    <row r="2134" spans="1:7" customFormat="1" hidden="1" x14ac:dyDescent="0.25">
      <c r="A2134" t="s">
        <v>6</v>
      </c>
      <c r="B2134" t="s">
        <v>4209</v>
      </c>
      <c r="C2134" t="s">
        <v>4210</v>
      </c>
      <c r="D2134" s="29">
        <v>4</v>
      </c>
      <c r="E2134" s="29">
        <v>4</v>
      </c>
      <c r="F2134" s="29">
        <v>3.3000000000000002E-2</v>
      </c>
      <c r="G2134">
        <v>0.13200000000000001</v>
      </c>
    </row>
    <row r="2135" spans="1:7" customFormat="1" hidden="1" x14ac:dyDescent="0.25">
      <c r="A2135" t="s">
        <v>6</v>
      </c>
      <c r="B2135" t="s">
        <v>4211</v>
      </c>
      <c r="C2135" t="s">
        <v>4212</v>
      </c>
      <c r="D2135" s="29">
        <v>10</v>
      </c>
      <c r="E2135" s="29">
        <v>10</v>
      </c>
      <c r="F2135" s="29">
        <v>3.5999999999999997E-2</v>
      </c>
      <c r="G2135">
        <v>0.36</v>
      </c>
    </row>
    <row r="2136" spans="1:7" customFormat="1" hidden="1" x14ac:dyDescent="0.25">
      <c r="A2136" t="s">
        <v>6</v>
      </c>
      <c r="B2136" t="s">
        <v>4213</v>
      </c>
      <c r="C2136" t="s">
        <v>4214</v>
      </c>
      <c r="D2136" s="29">
        <v>10</v>
      </c>
      <c r="E2136" s="29">
        <v>10</v>
      </c>
      <c r="F2136" s="29">
        <v>3.4000000000000002E-2</v>
      </c>
      <c r="G2136">
        <v>0.34</v>
      </c>
    </row>
    <row r="2137" spans="1:7" customFormat="1" hidden="1" x14ac:dyDescent="0.25">
      <c r="A2137" t="s">
        <v>6</v>
      </c>
      <c r="B2137" t="s">
        <v>4215</v>
      </c>
      <c r="C2137" t="s">
        <v>4216</v>
      </c>
      <c r="D2137" s="29">
        <v>4</v>
      </c>
      <c r="E2137" s="29">
        <v>4</v>
      </c>
      <c r="F2137" s="29">
        <v>2.5999999999999999E-2</v>
      </c>
      <c r="G2137">
        <v>0.104</v>
      </c>
    </row>
    <row r="2138" spans="1:7" customFormat="1" hidden="1" x14ac:dyDescent="0.25">
      <c r="A2138" t="s">
        <v>6</v>
      </c>
      <c r="B2138" t="s">
        <v>4217</v>
      </c>
      <c r="C2138" t="s">
        <v>4218</v>
      </c>
      <c r="D2138" s="29">
        <v>16</v>
      </c>
      <c r="E2138" s="29">
        <v>16</v>
      </c>
      <c r="F2138" s="29">
        <v>2.5999999999999999E-2</v>
      </c>
      <c r="G2138">
        <v>0.41599999999999998</v>
      </c>
    </row>
    <row r="2139" spans="1:7" customFormat="1" hidden="1" x14ac:dyDescent="0.25">
      <c r="A2139" t="s">
        <v>6</v>
      </c>
      <c r="B2139" t="s">
        <v>4219</v>
      </c>
      <c r="C2139" t="s">
        <v>4220</v>
      </c>
      <c r="D2139" s="29">
        <v>2</v>
      </c>
      <c r="E2139" s="29">
        <v>2</v>
      </c>
      <c r="F2139" s="29">
        <v>4.5999999999999999E-2</v>
      </c>
      <c r="G2139">
        <v>9.1999999999999998E-2</v>
      </c>
    </row>
    <row r="2140" spans="1:7" customFormat="1" hidden="1" x14ac:dyDescent="0.25">
      <c r="A2140" t="s">
        <v>6</v>
      </c>
      <c r="B2140" t="s">
        <v>4221</v>
      </c>
      <c r="C2140" t="s">
        <v>4222</v>
      </c>
      <c r="D2140" s="29">
        <v>19</v>
      </c>
      <c r="E2140" s="29">
        <v>19</v>
      </c>
      <c r="F2140" s="29">
        <v>9.9000000000000005E-2</v>
      </c>
      <c r="G2140">
        <v>1.881</v>
      </c>
    </row>
    <row r="2141" spans="1:7" customFormat="1" hidden="1" x14ac:dyDescent="0.25">
      <c r="A2141" t="s">
        <v>6</v>
      </c>
      <c r="B2141" t="s">
        <v>4223</v>
      </c>
      <c r="C2141" t="s">
        <v>4224</v>
      </c>
      <c r="D2141" s="29">
        <v>9</v>
      </c>
      <c r="E2141" s="29">
        <v>9</v>
      </c>
      <c r="F2141" s="29">
        <v>5.0999999999999997E-2</v>
      </c>
      <c r="G2141">
        <v>0.45900000000000002</v>
      </c>
    </row>
    <row r="2142" spans="1:7" customFormat="1" hidden="1" x14ac:dyDescent="0.25">
      <c r="A2142" t="s">
        <v>6</v>
      </c>
      <c r="B2142" t="s">
        <v>4225</v>
      </c>
      <c r="C2142" t="s">
        <v>4226</v>
      </c>
      <c r="D2142" s="29">
        <v>17</v>
      </c>
      <c r="E2142" s="29">
        <v>17</v>
      </c>
      <c r="F2142" s="29">
        <v>0</v>
      </c>
      <c r="G2142">
        <v>0</v>
      </c>
    </row>
    <row r="2143" spans="1:7" customFormat="1" hidden="1" x14ac:dyDescent="0.25">
      <c r="A2143" t="s">
        <v>6</v>
      </c>
      <c r="B2143" t="s">
        <v>4227</v>
      </c>
      <c r="C2143" t="s">
        <v>4228</v>
      </c>
      <c r="D2143" s="29">
        <v>9</v>
      </c>
      <c r="E2143" s="29">
        <v>9</v>
      </c>
      <c r="F2143" s="29">
        <v>5.1999999999999998E-2</v>
      </c>
      <c r="G2143">
        <v>0.46800000000000003</v>
      </c>
    </row>
    <row r="2144" spans="1:7" customFormat="1" hidden="1" x14ac:dyDescent="0.25">
      <c r="A2144" t="s">
        <v>6</v>
      </c>
      <c r="B2144" t="s">
        <v>4229</v>
      </c>
      <c r="C2144" t="s">
        <v>4230</v>
      </c>
      <c r="D2144" s="29">
        <v>6</v>
      </c>
      <c r="E2144" s="29">
        <v>6</v>
      </c>
      <c r="F2144" s="29">
        <v>0.109</v>
      </c>
      <c r="G2144">
        <v>0.65400000000000003</v>
      </c>
    </row>
    <row r="2145" spans="1:7" customFormat="1" hidden="1" x14ac:dyDescent="0.25">
      <c r="A2145" t="s">
        <v>6</v>
      </c>
      <c r="B2145" t="s">
        <v>4231</v>
      </c>
      <c r="C2145" t="s">
        <v>4232</v>
      </c>
      <c r="D2145" s="29">
        <v>21</v>
      </c>
      <c r="E2145" s="29">
        <v>21</v>
      </c>
      <c r="F2145" s="29">
        <v>4.4999999999999998E-2</v>
      </c>
      <c r="G2145">
        <v>0.94499999999999995</v>
      </c>
    </row>
    <row r="2146" spans="1:7" customFormat="1" hidden="1" x14ac:dyDescent="0.25">
      <c r="A2146" t="s">
        <v>6</v>
      </c>
      <c r="B2146" t="s">
        <v>4233</v>
      </c>
      <c r="C2146" t="s">
        <v>4234</v>
      </c>
      <c r="D2146" s="29">
        <v>7</v>
      </c>
      <c r="E2146" s="29">
        <v>7</v>
      </c>
      <c r="F2146" s="29">
        <v>3.4000000000000002E-2</v>
      </c>
      <c r="G2146">
        <v>0.23799999999999999</v>
      </c>
    </row>
    <row r="2147" spans="1:7" customFormat="1" hidden="1" x14ac:dyDescent="0.25">
      <c r="A2147" t="s">
        <v>6</v>
      </c>
      <c r="B2147" t="s">
        <v>4235</v>
      </c>
      <c r="C2147" t="s">
        <v>4236</v>
      </c>
      <c r="D2147" s="29">
        <v>30</v>
      </c>
      <c r="E2147" s="29">
        <v>30</v>
      </c>
      <c r="F2147" s="29">
        <v>0</v>
      </c>
      <c r="G2147">
        <v>0</v>
      </c>
    </row>
    <row r="2148" spans="1:7" customFormat="1" hidden="1" x14ac:dyDescent="0.25">
      <c r="A2148" t="s">
        <v>6</v>
      </c>
      <c r="B2148" t="s">
        <v>4237</v>
      </c>
      <c r="C2148" t="s">
        <v>4238</v>
      </c>
      <c r="D2148" s="29">
        <v>273</v>
      </c>
      <c r="E2148" s="29">
        <v>273</v>
      </c>
      <c r="F2148" s="29">
        <v>0.42</v>
      </c>
      <c r="G2148">
        <v>114.66</v>
      </c>
    </row>
    <row r="2149" spans="1:7" customFormat="1" hidden="1" x14ac:dyDescent="0.25">
      <c r="A2149" t="s">
        <v>6</v>
      </c>
      <c r="B2149" t="s">
        <v>4239</v>
      </c>
      <c r="C2149" t="s">
        <v>4240</v>
      </c>
      <c r="D2149" s="29">
        <v>41</v>
      </c>
      <c r="E2149" s="29">
        <v>41</v>
      </c>
      <c r="F2149" s="29">
        <v>0.628</v>
      </c>
      <c r="G2149">
        <v>25.748000000000001</v>
      </c>
    </row>
    <row r="2150" spans="1:7" customFormat="1" hidden="1" x14ac:dyDescent="0.25">
      <c r="A2150" t="s">
        <v>6</v>
      </c>
      <c r="B2150" t="s">
        <v>4243</v>
      </c>
      <c r="C2150" t="s">
        <v>4244</v>
      </c>
      <c r="D2150" s="29">
        <v>66</v>
      </c>
      <c r="E2150" s="29">
        <v>66</v>
      </c>
      <c r="F2150" s="29">
        <v>0.191</v>
      </c>
      <c r="G2150">
        <v>12.606</v>
      </c>
    </row>
    <row r="2151" spans="1:7" customFormat="1" hidden="1" x14ac:dyDescent="0.25">
      <c r="A2151" t="s">
        <v>6</v>
      </c>
      <c r="B2151" t="s">
        <v>4245</v>
      </c>
      <c r="C2151" t="s">
        <v>4246</v>
      </c>
      <c r="D2151" s="29">
        <v>2</v>
      </c>
      <c r="E2151" s="29">
        <v>2</v>
      </c>
      <c r="F2151" s="29">
        <v>0.154</v>
      </c>
      <c r="G2151">
        <v>0.308</v>
      </c>
    </row>
    <row r="2152" spans="1:7" customFormat="1" hidden="1" x14ac:dyDescent="0.25">
      <c r="A2152" t="s">
        <v>6</v>
      </c>
      <c r="B2152" t="s">
        <v>4247</v>
      </c>
      <c r="C2152" t="s">
        <v>4248</v>
      </c>
      <c r="D2152" s="29">
        <v>10</v>
      </c>
      <c r="E2152" s="29">
        <v>10</v>
      </c>
      <c r="F2152" s="29">
        <v>0.186</v>
      </c>
      <c r="G2152">
        <v>1.86</v>
      </c>
    </row>
    <row r="2153" spans="1:7" customFormat="1" hidden="1" x14ac:dyDescent="0.25">
      <c r="A2153" t="s">
        <v>6</v>
      </c>
      <c r="B2153" t="s">
        <v>4249</v>
      </c>
      <c r="C2153" t="s">
        <v>4250</v>
      </c>
      <c r="D2153" s="29">
        <v>2</v>
      </c>
      <c r="E2153" s="29">
        <v>2</v>
      </c>
      <c r="F2153" s="29">
        <v>0.10199999999999999</v>
      </c>
      <c r="G2153">
        <v>0.20399999999999999</v>
      </c>
    </row>
    <row r="2154" spans="1:7" customFormat="1" hidden="1" x14ac:dyDescent="0.25">
      <c r="A2154" t="s">
        <v>6</v>
      </c>
      <c r="B2154" t="s">
        <v>4251</v>
      </c>
      <c r="C2154" t="s">
        <v>4252</v>
      </c>
      <c r="D2154" s="29">
        <v>9</v>
      </c>
      <c r="E2154" s="29">
        <v>9</v>
      </c>
      <c r="F2154" s="29">
        <v>0.106</v>
      </c>
      <c r="G2154">
        <v>0.95399999999999996</v>
      </c>
    </row>
    <row r="2155" spans="1:7" customFormat="1" hidden="1" x14ac:dyDescent="0.25">
      <c r="A2155" t="s">
        <v>6</v>
      </c>
      <c r="B2155" t="s">
        <v>4253</v>
      </c>
      <c r="C2155" t="s">
        <v>4254</v>
      </c>
      <c r="D2155" s="29">
        <v>45</v>
      </c>
      <c r="E2155" s="29">
        <v>45</v>
      </c>
      <c r="F2155" s="29">
        <v>3.6999999999999998E-2</v>
      </c>
      <c r="G2155">
        <v>1.665</v>
      </c>
    </row>
    <row r="2156" spans="1:7" customFormat="1" hidden="1" x14ac:dyDescent="0.25">
      <c r="A2156" t="s">
        <v>6</v>
      </c>
      <c r="B2156" t="s">
        <v>4255</v>
      </c>
      <c r="C2156" t="s">
        <v>4256</v>
      </c>
      <c r="D2156" s="29">
        <v>8</v>
      </c>
      <c r="E2156" s="29">
        <v>8</v>
      </c>
      <c r="F2156" s="29">
        <v>3.6999999999999998E-2</v>
      </c>
      <c r="G2156">
        <v>0.29599999999999999</v>
      </c>
    </row>
    <row r="2157" spans="1:7" customFormat="1" hidden="1" x14ac:dyDescent="0.25">
      <c r="A2157" t="s">
        <v>6</v>
      </c>
      <c r="B2157" t="s">
        <v>4257</v>
      </c>
      <c r="C2157" t="s">
        <v>4258</v>
      </c>
      <c r="D2157" s="29">
        <v>5</v>
      </c>
      <c r="E2157" s="29">
        <v>5</v>
      </c>
      <c r="F2157" s="29">
        <v>4.3999999999999997E-2</v>
      </c>
      <c r="G2157">
        <v>0.22</v>
      </c>
    </row>
    <row r="2158" spans="1:7" customFormat="1" hidden="1" x14ac:dyDescent="0.25">
      <c r="A2158" t="s">
        <v>6</v>
      </c>
      <c r="B2158" t="s">
        <v>4259</v>
      </c>
      <c r="C2158" t="s">
        <v>4260</v>
      </c>
      <c r="D2158" s="29">
        <v>20</v>
      </c>
      <c r="E2158" s="29">
        <v>20</v>
      </c>
      <c r="F2158" s="29">
        <v>2.5000000000000001E-2</v>
      </c>
      <c r="G2158">
        <v>0.5</v>
      </c>
    </row>
    <row r="2159" spans="1:7" customFormat="1" hidden="1" x14ac:dyDescent="0.25">
      <c r="A2159" t="s">
        <v>6</v>
      </c>
      <c r="B2159" t="s">
        <v>4261</v>
      </c>
      <c r="C2159" t="s">
        <v>4262</v>
      </c>
      <c r="D2159" s="29">
        <v>175</v>
      </c>
      <c r="E2159" s="29">
        <v>175</v>
      </c>
      <c r="F2159" s="29">
        <v>2.8000000000000001E-2</v>
      </c>
      <c r="G2159">
        <v>4.9000000000000004</v>
      </c>
    </row>
    <row r="2160" spans="1:7" customFormat="1" hidden="1" x14ac:dyDescent="0.25">
      <c r="A2160" t="s">
        <v>6</v>
      </c>
      <c r="B2160" t="s">
        <v>4263</v>
      </c>
      <c r="C2160" t="s">
        <v>4264</v>
      </c>
      <c r="D2160" s="29">
        <v>7</v>
      </c>
      <c r="E2160" s="29">
        <v>7</v>
      </c>
      <c r="F2160" s="29">
        <v>2.7E-2</v>
      </c>
      <c r="G2160">
        <v>0.189</v>
      </c>
    </row>
    <row r="2161" spans="1:7" customFormat="1" hidden="1" x14ac:dyDescent="0.25">
      <c r="A2161" t="s">
        <v>6</v>
      </c>
      <c r="B2161" t="s">
        <v>4265</v>
      </c>
      <c r="C2161" t="s">
        <v>4266</v>
      </c>
      <c r="D2161" s="29">
        <v>90</v>
      </c>
      <c r="E2161" s="29">
        <v>90</v>
      </c>
      <c r="F2161" s="29">
        <v>2.7E-2</v>
      </c>
      <c r="G2161">
        <v>2.4300000000000002</v>
      </c>
    </row>
    <row r="2162" spans="1:7" customFormat="1" hidden="1" x14ac:dyDescent="0.25">
      <c r="A2162" t="s">
        <v>6</v>
      </c>
      <c r="B2162" t="s">
        <v>9160</v>
      </c>
      <c r="C2162" t="s">
        <v>9161</v>
      </c>
      <c r="D2162" s="29">
        <v>7</v>
      </c>
      <c r="E2162" s="29">
        <v>7</v>
      </c>
      <c r="F2162" s="29">
        <v>2.8000000000000001E-2</v>
      </c>
      <c r="G2162">
        <v>0.19600000000000001</v>
      </c>
    </row>
    <row r="2163" spans="1:7" customFormat="1" hidden="1" x14ac:dyDescent="0.25">
      <c r="A2163" t="s">
        <v>6</v>
      </c>
      <c r="B2163" t="s">
        <v>4267</v>
      </c>
      <c r="C2163" t="s">
        <v>4268</v>
      </c>
      <c r="D2163" s="29">
        <v>17</v>
      </c>
      <c r="E2163" s="29">
        <v>17</v>
      </c>
      <c r="F2163" s="29">
        <v>2.9000000000000001E-2</v>
      </c>
      <c r="G2163">
        <v>0.49299999999999999</v>
      </c>
    </row>
    <row r="2164" spans="1:7" customFormat="1" hidden="1" x14ac:dyDescent="0.25">
      <c r="A2164" t="s">
        <v>6</v>
      </c>
      <c r="B2164" t="s">
        <v>4269</v>
      </c>
      <c r="C2164" t="s">
        <v>4270</v>
      </c>
      <c r="D2164" s="29">
        <v>28</v>
      </c>
      <c r="E2164" s="29">
        <v>28</v>
      </c>
      <c r="F2164" s="29">
        <v>0.39</v>
      </c>
      <c r="G2164">
        <v>10.92</v>
      </c>
    </row>
    <row r="2165" spans="1:7" customFormat="1" hidden="1" x14ac:dyDescent="0.25">
      <c r="A2165" t="s">
        <v>6</v>
      </c>
      <c r="B2165" t="s">
        <v>4271</v>
      </c>
      <c r="C2165" t="s">
        <v>4272</v>
      </c>
      <c r="D2165" s="29">
        <v>66</v>
      </c>
      <c r="E2165" s="29">
        <v>66</v>
      </c>
      <c r="F2165" s="29">
        <v>0.746</v>
      </c>
      <c r="G2165">
        <v>49.235999999999997</v>
      </c>
    </row>
    <row r="2166" spans="1:7" customFormat="1" hidden="1" x14ac:dyDescent="0.25">
      <c r="A2166" t="s">
        <v>6</v>
      </c>
      <c r="B2166" t="s">
        <v>4273</v>
      </c>
      <c r="C2166" t="s">
        <v>4274</v>
      </c>
      <c r="D2166" s="29">
        <v>116</v>
      </c>
      <c r="E2166" s="29">
        <v>116</v>
      </c>
      <c r="F2166" s="29">
        <v>0.63200000000000001</v>
      </c>
      <c r="G2166">
        <v>73.311999999999998</v>
      </c>
    </row>
    <row r="2167" spans="1:7" customFormat="1" hidden="1" x14ac:dyDescent="0.25">
      <c r="A2167" t="s">
        <v>6</v>
      </c>
      <c r="B2167" t="s">
        <v>4275</v>
      </c>
      <c r="C2167" t="s">
        <v>4276</v>
      </c>
      <c r="D2167" s="29">
        <v>291</v>
      </c>
      <c r="E2167" s="29">
        <v>291</v>
      </c>
      <c r="F2167" s="29">
        <v>0.77400000000000002</v>
      </c>
      <c r="G2167">
        <v>225.23400000000001</v>
      </c>
    </row>
    <row r="2168" spans="1:7" customFormat="1" hidden="1" x14ac:dyDescent="0.25">
      <c r="A2168" t="s">
        <v>6</v>
      </c>
      <c r="B2168" t="s">
        <v>4277</v>
      </c>
      <c r="C2168" t="s">
        <v>4278</v>
      </c>
      <c r="D2168" s="29">
        <v>83</v>
      </c>
      <c r="E2168" s="29">
        <v>83</v>
      </c>
      <c r="F2168" s="29">
        <v>1.1339999999999999</v>
      </c>
      <c r="G2168">
        <v>94.122</v>
      </c>
    </row>
    <row r="2169" spans="1:7" customFormat="1" hidden="1" x14ac:dyDescent="0.25">
      <c r="A2169" t="s">
        <v>6</v>
      </c>
      <c r="B2169" t="s">
        <v>4279</v>
      </c>
      <c r="C2169" t="s">
        <v>4280</v>
      </c>
      <c r="D2169" s="29">
        <v>3</v>
      </c>
      <c r="E2169" s="29">
        <v>3</v>
      </c>
      <c r="F2169" s="29">
        <v>1.129</v>
      </c>
      <c r="G2169">
        <v>3.387</v>
      </c>
    </row>
    <row r="2170" spans="1:7" customFormat="1" hidden="1" x14ac:dyDescent="0.25">
      <c r="A2170" t="s">
        <v>6</v>
      </c>
      <c r="B2170" t="s">
        <v>4281</v>
      </c>
      <c r="C2170" t="s">
        <v>4282</v>
      </c>
      <c r="D2170" s="29">
        <v>2</v>
      </c>
      <c r="E2170" s="29">
        <v>2</v>
      </c>
      <c r="F2170" s="29">
        <v>1.115</v>
      </c>
      <c r="G2170">
        <v>2.23</v>
      </c>
    </row>
    <row r="2171" spans="1:7" customFormat="1" hidden="1" x14ac:dyDescent="0.25">
      <c r="A2171" t="s">
        <v>6</v>
      </c>
      <c r="B2171" t="s">
        <v>4283</v>
      </c>
      <c r="C2171" t="s">
        <v>4284</v>
      </c>
      <c r="D2171" s="29">
        <v>52</v>
      </c>
      <c r="E2171" s="29">
        <v>52</v>
      </c>
      <c r="F2171" s="29">
        <v>1.244</v>
      </c>
      <c r="G2171">
        <v>64.688000000000002</v>
      </c>
    </row>
    <row r="2172" spans="1:7" customFormat="1" hidden="1" x14ac:dyDescent="0.25">
      <c r="A2172" t="s">
        <v>6</v>
      </c>
      <c r="B2172" t="s">
        <v>4285</v>
      </c>
      <c r="C2172" t="s">
        <v>4286</v>
      </c>
      <c r="D2172" s="29">
        <v>15</v>
      </c>
      <c r="E2172" s="29">
        <v>15</v>
      </c>
      <c r="F2172" s="29">
        <v>1.2390000000000001</v>
      </c>
      <c r="G2172">
        <v>18.585000000000001</v>
      </c>
    </row>
    <row r="2173" spans="1:7" customFormat="1" hidden="1" x14ac:dyDescent="0.25">
      <c r="A2173" t="s">
        <v>6</v>
      </c>
      <c r="B2173" t="s">
        <v>4287</v>
      </c>
      <c r="C2173" t="s">
        <v>4288</v>
      </c>
      <c r="D2173" s="29">
        <v>2</v>
      </c>
      <c r="E2173" s="29">
        <v>2</v>
      </c>
      <c r="F2173" s="29">
        <v>1.2070000000000001</v>
      </c>
      <c r="G2173">
        <v>2.4140000000000001</v>
      </c>
    </row>
    <row r="2174" spans="1:7" customFormat="1" hidden="1" x14ac:dyDescent="0.25">
      <c r="A2174" t="s">
        <v>6</v>
      </c>
      <c r="B2174" t="s">
        <v>4289</v>
      </c>
      <c r="C2174" t="s">
        <v>4290</v>
      </c>
      <c r="D2174" s="29">
        <v>133</v>
      </c>
      <c r="E2174" s="29">
        <v>133</v>
      </c>
      <c r="F2174" s="29">
        <v>0.71699999999999997</v>
      </c>
      <c r="G2174">
        <v>95.361000000000004</v>
      </c>
    </row>
    <row r="2175" spans="1:7" customFormat="1" hidden="1" x14ac:dyDescent="0.25">
      <c r="A2175" t="s">
        <v>6</v>
      </c>
      <c r="B2175" t="s">
        <v>4291</v>
      </c>
      <c r="C2175" t="s">
        <v>4292</v>
      </c>
      <c r="D2175" s="29">
        <v>1</v>
      </c>
      <c r="E2175" s="29">
        <v>1</v>
      </c>
      <c r="F2175" s="29">
        <v>0.70099999999999996</v>
      </c>
      <c r="G2175">
        <v>0.70099999999999996</v>
      </c>
    </row>
    <row r="2176" spans="1:7" customFormat="1" hidden="1" x14ac:dyDescent="0.25">
      <c r="A2176" t="s">
        <v>6</v>
      </c>
      <c r="B2176" t="s">
        <v>4293</v>
      </c>
      <c r="C2176" t="s">
        <v>4294</v>
      </c>
      <c r="D2176" s="29">
        <v>69</v>
      </c>
      <c r="E2176" s="29">
        <v>69</v>
      </c>
      <c r="F2176" s="29">
        <v>0.66100000000000003</v>
      </c>
      <c r="G2176">
        <v>45.609000000000002</v>
      </c>
    </row>
    <row r="2177" spans="1:7" customFormat="1" hidden="1" x14ac:dyDescent="0.25">
      <c r="A2177" t="s">
        <v>6</v>
      </c>
      <c r="B2177" t="s">
        <v>4295</v>
      </c>
      <c r="C2177" t="s">
        <v>4296</v>
      </c>
      <c r="D2177" s="29">
        <v>2</v>
      </c>
      <c r="E2177" s="29">
        <v>2</v>
      </c>
      <c r="F2177" s="29">
        <v>0.61699999999999999</v>
      </c>
      <c r="G2177">
        <v>1.234</v>
      </c>
    </row>
    <row r="2178" spans="1:7" customFormat="1" hidden="1" x14ac:dyDescent="0.25">
      <c r="A2178" t="s">
        <v>6</v>
      </c>
      <c r="B2178" t="s">
        <v>4297</v>
      </c>
      <c r="C2178" t="s">
        <v>4298</v>
      </c>
      <c r="D2178" s="29">
        <v>6</v>
      </c>
      <c r="E2178" s="29">
        <v>6</v>
      </c>
      <c r="F2178" s="29">
        <v>0.61</v>
      </c>
      <c r="G2178">
        <v>3.66</v>
      </c>
    </row>
    <row r="2179" spans="1:7" customFormat="1" hidden="1" x14ac:dyDescent="0.25">
      <c r="A2179" t="s">
        <v>6</v>
      </c>
      <c r="B2179" t="s">
        <v>4299</v>
      </c>
      <c r="C2179" t="s">
        <v>4300</v>
      </c>
      <c r="D2179" s="29">
        <v>4</v>
      </c>
      <c r="E2179" s="29">
        <v>4</v>
      </c>
      <c r="F2179" s="29">
        <v>0.58799999999999997</v>
      </c>
      <c r="G2179">
        <v>2.3519999999999999</v>
      </c>
    </row>
    <row r="2180" spans="1:7" customFormat="1" hidden="1" x14ac:dyDescent="0.25">
      <c r="A2180" t="s">
        <v>6</v>
      </c>
      <c r="B2180" t="s">
        <v>4301</v>
      </c>
      <c r="C2180" t="s">
        <v>4302</v>
      </c>
      <c r="D2180" s="29">
        <v>64</v>
      </c>
      <c r="E2180" s="29">
        <v>64</v>
      </c>
      <c r="F2180" s="29">
        <v>0.58099999999999996</v>
      </c>
      <c r="G2180">
        <v>37.183999999999997</v>
      </c>
    </row>
    <row r="2181" spans="1:7" customFormat="1" hidden="1" x14ac:dyDescent="0.25">
      <c r="A2181" t="s">
        <v>6</v>
      </c>
      <c r="B2181" t="s">
        <v>4303</v>
      </c>
      <c r="C2181" t="s">
        <v>4304</v>
      </c>
      <c r="D2181" s="29">
        <v>23</v>
      </c>
      <c r="E2181" s="29">
        <v>23</v>
      </c>
      <c r="F2181" s="29">
        <v>0.59</v>
      </c>
      <c r="G2181">
        <v>13.57</v>
      </c>
    </row>
    <row r="2182" spans="1:7" customFormat="1" hidden="1" x14ac:dyDescent="0.25">
      <c r="A2182" t="s">
        <v>6</v>
      </c>
      <c r="B2182" t="s">
        <v>4305</v>
      </c>
      <c r="C2182" t="s">
        <v>4306</v>
      </c>
      <c r="D2182" s="29">
        <v>2</v>
      </c>
      <c r="E2182" s="29">
        <v>2</v>
      </c>
      <c r="F2182" s="29">
        <v>0.63</v>
      </c>
      <c r="G2182">
        <v>1.26</v>
      </c>
    </row>
    <row r="2183" spans="1:7" customFormat="1" hidden="1" x14ac:dyDescent="0.25">
      <c r="A2183" t="s">
        <v>6</v>
      </c>
      <c r="B2183" t="s">
        <v>4307</v>
      </c>
      <c r="C2183" t="s">
        <v>4308</v>
      </c>
      <c r="D2183" s="29">
        <v>1</v>
      </c>
      <c r="E2183" s="29">
        <v>1</v>
      </c>
      <c r="F2183" s="29">
        <v>0.624</v>
      </c>
      <c r="G2183">
        <v>0.624</v>
      </c>
    </row>
    <row r="2184" spans="1:7" customFormat="1" hidden="1" x14ac:dyDescent="0.25">
      <c r="A2184" t="s">
        <v>6</v>
      </c>
      <c r="B2184" t="s">
        <v>4309</v>
      </c>
      <c r="C2184" t="s">
        <v>4310</v>
      </c>
      <c r="D2184" s="29">
        <v>10</v>
      </c>
      <c r="E2184" s="29">
        <v>10</v>
      </c>
      <c r="F2184" s="29">
        <v>1.7230000000000001</v>
      </c>
      <c r="G2184">
        <v>17.23</v>
      </c>
    </row>
    <row r="2185" spans="1:7" customFormat="1" hidden="1" x14ac:dyDescent="0.25">
      <c r="A2185" t="s">
        <v>6</v>
      </c>
      <c r="B2185" t="s">
        <v>4311</v>
      </c>
      <c r="C2185" t="s">
        <v>4312</v>
      </c>
      <c r="D2185" s="29">
        <v>26</v>
      </c>
      <c r="E2185" s="29">
        <v>26</v>
      </c>
      <c r="F2185" s="29">
        <v>1.833</v>
      </c>
      <c r="G2185">
        <v>47.658000000000001</v>
      </c>
    </row>
    <row r="2186" spans="1:7" customFormat="1" hidden="1" x14ac:dyDescent="0.25">
      <c r="A2186" t="s">
        <v>6</v>
      </c>
      <c r="B2186" t="s">
        <v>4313</v>
      </c>
      <c r="C2186" t="s">
        <v>4314</v>
      </c>
      <c r="D2186" s="29">
        <v>4</v>
      </c>
      <c r="E2186" s="29">
        <v>4</v>
      </c>
      <c r="F2186" s="29">
        <v>1.107</v>
      </c>
      <c r="G2186">
        <v>4.4279999999999999</v>
      </c>
    </row>
    <row r="2187" spans="1:7" customFormat="1" hidden="1" x14ac:dyDescent="0.25">
      <c r="A2187" t="s">
        <v>6</v>
      </c>
      <c r="B2187" t="s">
        <v>4315</v>
      </c>
      <c r="C2187" t="s">
        <v>4316</v>
      </c>
      <c r="D2187" s="29">
        <v>1</v>
      </c>
      <c r="E2187" s="29">
        <v>1</v>
      </c>
      <c r="F2187" s="29">
        <v>1.7090000000000001</v>
      </c>
      <c r="G2187">
        <v>1.7090000000000001</v>
      </c>
    </row>
    <row r="2188" spans="1:7" customFormat="1" hidden="1" x14ac:dyDescent="0.25">
      <c r="A2188" t="s">
        <v>6</v>
      </c>
      <c r="B2188" t="s">
        <v>4317</v>
      </c>
      <c r="C2188" t="s">
        <v>4318</v>
      </c>
      <c r="D2188" s="29">
        <v>82</v>
      </c>
      <c r="E2188" s="29">
        <v>82</v>
      </c>
      <c r="F2188" s="29">
        <v>1.0960000000000001</v>
      </c>
      <c r="G2188">
        <v>89.872</v>
      </c>
    </row>
    <row r="2189" spans="1:7" customFormat="1" hidden="1" x14ac:dyDescent="0.25">
      <c r="A2189" t="s">
        <v>6</v>
      </c>
      <c r="B2189" t="s">
        <v>4321</v>
      </c>
      <c r="C2189" t="s">
        <v>4322</v>
      </c>
      <c r="D2189" s="29">
        <v>1</v>
      </c>
      <c r="E2189" s="29">
        <v>1</v>
      </c>
      <c r="F2189" s="29">
        <v>0.04</v>
      </c>
      <c r="G2189">
        <v>0.04</v>
      </c>
    </row>
    <row r="2190" spans="1:7" customFormat="1" hidden="1" x14ac:dyDescent="0.25">
      <c r="A2190" t="s">
        <v>6</v>
      </c>
      <c r="B2190" t="s">
        <v>4323</v>
      </c>
      <c r="C2190" t="s">
        <v>4324</v>
      </c>
      <c r="D2190" s="29">
        <v>17</v>
      </c>
      <c r="E2190" s="29">
        <v>17</v>
      </c>
      <c r="F2190" s="29">
        <v>0</v>
      </c>
      <c r="G2190">
        <v>0</v>
      </c>
    </row>
    <row r="2191" spans="1:7" customFormat="1" hidden="1" x14ac:dyDescent="0.25">
      <c r="A2191" t="s">
        <v>6</v>
      </c>
      <c r="B2191" t="s">
        <v>4325</v>
      </c>
      <c r="C2191" t="s">
        <v>4326</v>
      </c>
      <c r="D2191" s="29">
        <v>582</v>
      </c>
      <c r="E2191" s="29">
        <v>582</v>
      </c>
      <c r="F2191" s="29">
        <v>0</v>
      </c>
      <c r="G2191">
        <v>0</v>
      </c>
    </row>
    <row r="2192" spans="1:7" customFormat="1" hidden="1" x14ac:dyDescent="0.25">
      <c r="A2192" t="s">
        <v>6</v>
      </c>
      <c r="B2192" t="s">
        <v>4327</v>
      </c>
      <c r="C2192" t="s">
        <v>4328</v>
      </c>
      <c r="D2192" s="29">
        <v>13</v>
      </c>
      <c r="E2192" s="29">
        <v>13</v>
      </c>
      <c r="F2192" s="29">
        <v>0.107</v>
      </c>
      <c r="G2192">
        <v>1.391</v>
      </c>
    </row>
    <row r="2193" spans="1:7" customFormat="1" hidden="1" x14ac:dyDescent="0.25">
      <c r="A2193" t="s">
        <v>6</v>
      </c>
      <c r="B2193" t="s">
        <v>4329</v>
      </c>
      <c r="C2193" t="s">
        <v>4330</v>
      </c>
      <c r="D2193" s="29">
        <v>33</v>
      </c>
      <c r="E2193" s="29">
        <v>33</v>
      </c>
      <c r="F2193" s="29">
        <v>0.15</v>
      </c>
      <c r="G2193">
        <v>4.95</v>
      </c>
    </row>
    <row r="2194" spans="1:7" customFormat="1" hidden="1" x14ac:dyDescent="0.25">
      <c r="A2194" t="s">
        <v>6</v>
      </c>
      <c r="B2194" t="s">
        <v>4331</v>
      </c>
      <c r="C2194" t="s">
        <v>4332</v>
      </c>
      <c r="D2194" s="29">
        <v>33</v>
      </c>
      <c r="E2194" s="29">
        <v>33</v>
      </c>
      <c r="F2194" s="29">
        <v>0.156</v>
      </c>
      <c r="G2194">
        <v>5.1479999999999997</v>
      </c>
    </row>
    <row r="2195" spans="1:7" customFormat="1" hidden="1" x14ac:dyDescent="0.25">
      <c r="A2195" t="s">
        <v>6</v>
      </c>
      <c r="B2195" t="s">
        <v>4333</v>
      </c>
      <c r="C2195" t="s">
        <v>4334</v>
      </c>
      <c r="D2195" s="29">
        <v>13</v>
      </c>
      <c r="E2195" s="29">
        <v>13</v>
      </c>
      <c r="F2195" s="29">
        <v>1.4999999999999999E-2</v>
      </c>
      <c r="G2195">
        <v>0.19500000000000001</v>
      </c>
    </row>
    <row r="2196" spans="1:7" customFormat="1" hidden="1" x14ac:dyDescent="0.25">
      <c r="A2196" t="s">
        <v>6</v>
      </c>
      <c r="B2196" t="s">
        <v>4335</v>
      </c>
      <c r="C2196" t="s">
        <v>4336</v>
      </c>
      <c r="D2196" s="29">
        <v>96</v>
      </c>
      <c r="E2196" s="29">
        <v>96</v>
      </c>
      <c r="F2196" s="29">
        <v>0</v>
      </c>
      <c r="G2196">
        <v>0</v>
      </c>
    </row>
    <row r="2197" spans="1:7" customFormat="1" hidden="1" x14ac:dyDescent="0.25">
      <c r="A2197" t="s">
        <v>6</v>
      </c>
      <c r="B2197" t="s">
        <v>4337</v>
      </c>
      <c r="C2197" t="s">
        <v>4338</v>
      </c>
      <c r="D2197" s="29">
        <v>2428</v>
      </c>
      <c r="E2197" s="29">
        <v>2428</v>
      </c>
      <c r="F2197" s="29">
        <v>8.1000000000000003E-2</v>
      </c>
      <c r="G2197">
        <v>196.66800000000001</v>
      </c>
    </row>
    <row r="2198" spans="1:7" customFormat="1" hidden="1" x14ac:dyDescent="0.25">
      <c r="A2198" t="s">
        <v>6</v>
      </c>
      <c r="B2198" t="s">
        <v>4339</v>
      </c>
      <c r="C2198" t="s">
        <v>4340</v>
      </c>
      <c r="D2198" s="29">
        <v>1</v>
      </c>
      <c r="E2198" s="29">
        <v>1</v>
      </c>
      <c r="F2198" s="29">
        <v>2.5000000000000001E-2</v>
      </c>
      <c r="G2198">
        <v>2.5000000000000001E-2</v>
      </c>
    </row>
    <row r="2199" spans="1:7" customFormat="1" hidden="1" x14ac:dyDescent="0.25">
      <c r="A2199" t="s">
        <v>6</v>
      </c>
      <c r="B2199" t="s">
        <v>4341</v>
      </c>
      <c r="C2199" t="s">
        <v>4342</v>
      </c>
      <c r="D2199" s="29">
        <v>8</v>
      </c>
      <c r="E2199" s="29">
        <v>8</v>
      </c>
      <c r="F2199" s="29">
        <v>20.015999999999998</v>
      </c>
      <c r="G2199">
        <v>160.12799999999999</v>
      </c>
    </row>
    <row r="2200" spans="1:7" customFormat="1" hidden="1" x14ac:dyDescent="0.25">
      <c r="A2200" t="s">
        <v>6</v>
      </c>
      <c r="B2200" t="s">
        <v>4343</v>
      </c>
      <c r="C2200" t="s">
        <v>4344</v>
      </c>
      <c r="D2200" s="29">
        <v>50</v>
      </c>
      <c r="E2200" s="29">
        <v>50</v>
      </c>
      <c r="F2200" s="29">
        <v>0.27300000000000002</v>
      </c>
      <c r="G2200">
        <v>13.65</v>
      </c>
    </row>
    <row r="2201" spans="1:7" customFormat="1" hidden="1" x14ac:dyDescent="0.25">
      <c r="A2201" t="s">
        <v>6</v>
      </c>
      <c r="B2201" t="s">
        <v>4345</v>
      </c>
      <c r="C2201" t="s">
        <v>4346</v>
      </c>
      <c r="D2201" s="29">
        <v>134</v>
      </c>
      <c r="E2201" s="29">
        <v>134</v>
      </c>
      <c r="F2201" s="29">
        <v>1.7999999999999999E-2</v>
      </c>
      <c r="G2201">
        <v>2.4119999999999999</v>
      </c>
    </row>
    <row r="2202" spans="1:7" customFormat="1" hidden="1" x14ac:dyDescent="0.25">
      <c r="A2202" t="s">
        <v>6</v>
      </c>
      <c r="B2202" t="s">
        <v>4347</v>
      </c>
      <c r="C2202" t="s">
        <v>4348</v>
      </c>
      <c r="D2202" s="29">
        <v>60</v>
      </c>
      <c r="E2202" s="29">
        <v>60</v>
      </c>
      <c r="F2202" s="29">
        <v>0.114</v>
      </c>
      <c r="G2202">
        <v>6.84</v>
      </c>
    </row>
    <row r="2203" spans="1:7" customFormat="1" hidden="1" x14ac:dyDescent="0.25">
      <c r="A2203" t="s">
        <v>6</v>
      </c>
      <c r="B2203" t="s">
        <v>4349</v>
      </c>
      <c r="C2203" t="s">
        <v>4350</v>
      </c>
      <c r="D2203" s="29">
        <v>38</v>
      </c>
      <c r="E2203" s="29">
        <v>38</v>
      </c>
      <c r="F2203" s="29">
        <v>0</v>
      </c>
      <c r="G2203">
        <v>0</v>
      </c>
    </row>
    <row r="2204" spans="1:7" customFormat="1" hidden="1" x14ac:dyDescent="0.25">
      <c r="A2204" t="s">
        <v>6</v>
      </c>
      <c r="B2204" t="s">
        <v>4351</v>
      </c>
      <c r="C2204" t="s">
        <v>4352</v>
      </c>
      <c r="D2204" s="29">
        <v>72</v>
      </c>
      <c r="E2204" s="29">
        <v>72</v>
      </c>
      <c r="F2204" s="29">
        <v>0</v>
      </c>
      <c r="G2204">
        <v>0</v>
      </c>
    </row>
    <row r="2205" spans="1:7" customFormat="1" hidden="1" x14ac:dyDescent="0.25">
      <c r="A2205" t="s">
        <v>6</v>
      </c>
      <c r="B2205" t="s">
        <v>4353</v>
      </c>
      <c r="C2205" t="s">
        <v>4354</v>
      </c>
      <c r="D2205" s="29">
        <v>96</v>
      </c>
      <c r="E2205" s="29">
        <v>96</v>
      </c>
      <c r="F2205" s="29">
        <v>0.42699999999999999</v>
      </c>
      <c r="G2205">
        <v>40.991999999999997</v>
      </c>
    </row>
    <row r="2206" spans="1:7" customFormat="1" hidden="1" x14ac:dyDescent="0.25">
      <c r="A2206" t="s">
        <v>6</v>
      </c>
      <c r="B2206" t="s">
        <v>4355</v>
      </c>
      <c r="C2206" t="s">
        <v>4356</v>
      </c>
      <c r="D2206" s="29">
        <v>6</v>
      </c>
      <c r="E2206" s="29">
        <v>6</v>
      </c>
      <c r="F2206" s="29">
        <v>0.39200000000000002</v>
      </c>
      <c r="G2206">
        <v>2.3519999999999999</v>
      </c>
    </row>
    <row r="2207" spans="1:7" customFormat="1" hidden="1" x14ac:dyDescent="0.25">
      <c r="A2207" t="s">
        <v>6</v>
      </c>
      <c r="B2207" t="s">
        <v>4357</v>
      </c>
      <c r="C2207" t="s">
        <v>4358</v>
      </c>
      <c r="D2207" s="29">
        <v>20</v>
      </c>
      <c r="E2207" s="29">
        <v>20</v>
      </c>
      <c r="F2207" s="29">
        <v>0.22600000000000001</v>
      </c>
      <c r="G2207">
        <v>4.5199999999999996</v>
      </c>
    </row>
    <row r="2208" spans="1:7" customFormat="1" hidden="1" x14ac:dyDescent="0.25">
      <c r="A2208" t="s">
        <v>6</v>
      </c>
      <c r="B2208" t="s">
        <v>4359</v>
      </c>
      <c r="C2208" t="s">
        <v>4360</v>
      </c>
      <c r="D2208" s="29">
        <v>122</v>
      </c>
      <c r="E2208" s="29">
        <v>122</v>
      </c>
      <c r="F2208" s="29">
        <v>0.433</v>
      </c>
      <c r="G2208">
        <v>52.826000000000001</v>
      </c>
    </row>
    <row r="2209" spans="1:7" customFormat="1" hidden="1" x14ac:dyDescent="0.25">
      <c r="A2209" t="s">
        <v>6</v>
      </c>
      <c r="B2209" t="s">
        <v>4361</v>
      </c>
      <c r="C2209" t="s">
        <v>4362</v>
      </c>
      <c r="D2209" s="29">
        <v>1367</v>
      </c>
      <c r="E2209" s="29">
        <v>1367</v>
      </c>
      <c r="F2209" s="29">
        <v>0.34899999999999998</v>
      </c>
      <c r="G2209">
        <v>477.08300000000003</v>
      </c>
    </row>
    <row r="2210" spans="1:7" customFormat="1" hidden="1" x14ac:dyDescent="0.25">
      <c r="A2210" t="s">
        <v>6</v>
      </c>
      <c r="B2210" t="s">
        <v>4363</v>
      </c>
      <c r="C2210" t="s">
        <v>4364</v>
      </c>
      <c r="D2210" s="29">
        <v>282</v>
      </c>
      <c r="E2210" s="29">
        <v>282</v>
      </c>
      <c r="F2210" s="29">
        <v>0.02</v>
      </c>
      <c r="G2210">
        <v>5.64</v>
      </c>
    </row>
    <row r="2211" spans="1:7" customFormat="1" hidden="1" x14ac:dyDescent="0.25">
      <c r="A2211" t="s">
        <v>6</v>
      </c>
      <c r="B2211" t="s">
        <v>4365</v>
      </c>
      <c r="C2211" t="s">
        <v>4366</v>
      </c>
      <c r="D2211" s="29">
        <v>204</v>
      </c>
      <c r="E2211" s="29">
        <v>204</v>
      </c>
      <c r="F2211" s="29">
        <v>0</v>
      </c>
      <c r="G2211">
        <v>0</v>
      </c>
    </row>
    <row r="2212" spans="1:7" customFormat="1" hidden="1" x14ac:dyDescent="0.25">
      <c r="A2212" t="s">
        <v>6</v>
      </c>
      <c r="B2212" t="s">
        <v>4367</v>
      </c>
      <c r="C2212" t="s">
        <v>4368</v>
      </c>
      <c r="D2212" s="29">
        <v>132</v>
      </c>
      <c r="E2212" s="29">
        <v>132</v>
      </c>
      <c r="F2212" s="29">
        <v>1.7999999999999999E-2</v>
      </c>
      <c r="G2212">
        <v>2.3759999999999999</v>
      </c>
    </row>
    <row r="2213" spans="1:7" customFormat="1" hidden="1" x14ac:dyDescent="0.25">
      <c r="A2213" t="s">
        <v>6</v>
      </c>
      <c r="B2213" t="s">
        <v>4371</v>
      </c>
      <c r="C2213" t="s">
        <v>4372</v>
      </c>
      <c r="D2213" s="29">
        <v>2648</v>
      </c>
      <c r="E2213" s="29">
        <v>2648</v>
      </c>
      <c r="F2213" s="29">
        <v>0.121</v>
      </c>
      <c r="G2213">
        <v>320.40800000000002</v>
      </c>
    </row>
    <row r="2214" spans="1:7" customFormat="1" hidden="1" x14ac:dyDescent="0.25">
      <c r="A2214" t="s">
        <v>6</v>
      </c>
      <c r="B2214" t="s">
        <v>4373</v>
      </c>
      <c r="C2214" t="s">
        <v>4374</v>
      </c>
      <c r="D2214" s="29">
        <v>4</v>
      </c>
      <c r="E2214" s="29">
        <v>4</v>
      </c>
      <c r="F2214" s="29">
        <v>7.5999999999999998E-2</v>
      </c>
      <c r="G2214">
        <v>0.30399999999999999</v>
      </c>
    </row>
    <row r="2215" spans="1:7" customFormat="1" hidden="1" x14ac:dyDescent="0.25">
      <c r="A2215" t="s">
        <v>6</v>
      </c>
      <c r="B2215" t="s">
        <v>4375</v>
      </c>
      <c r="C2215" t="s">
        <v>4376</v>
      </c>
      <c r="D2215" s="29">
        <v>30</v>
      </c>
      <c r="E2215" s="29">
        <v>30</v>
      </c>
      <c r="F2215" s="29">
        <v>0</v>
      </c>
      <c r="G2215">
        <v>0</v>
      </c>
    </row>
    <row r="2216" spans="1:7" customFormat="1" hidden="1" x14ac:dyDescent="0.25">
      <c r="A2216" t="s">
        <v>6</v>
      </c>
      <c r="B2216" t="s">
        <v>4377</v>
      </c>
      <c r="C2216" t="s">
        <v>4378</v>
      </c>
      <c r="D2216" s="29">
        <v>3</v>
      </c>
      <c r="E2216" s="29">
        <v>3</v>
      </c>
      <c r="F2216" s="29">
        <v>0.19800000000000001</v>
      </c>
      <c r="G2216">
        <v>0.59399999999999997</v>
      </c>
    </row>
    <row r="2217" spans="1:7" customFormat="1" hidden="1" x14ac:dyDescent="0.25">
      <c r="A2217" t="s">
        <v>6</v>
      </c>
      <c r="B2217" t="s">
        <v>4379</v>
      </c>
      <c r="C2217" t="s">
        <v>4380</v>
      </c>
      <c r="D2217" s="29">
        <v>6</v>
      </c>
      <c r="E2217" s="29">
        <v>6</v>
      </c>
      <c r="F2217" s="29">
        <v>0.19500000000000001</v>
      </c>
      <c r="G2217">
        <v>1.17</v>
      </c>
    </row>
    <row r="2218" spans="1:7" customFormat="1" hidden="1" x14ac:dyDescent="0.25">
      <c r="A2218" t="s">
        <v>6</v>
      </c>
      <c r="B2218" t="s">
        <v>4381</v>
      </c>
      <c r="C2218" t="s">
        <v>4382</v>
      </c>
      <c r="D2218" s="29">
        <v>90</v>
      </c>
      <c r="E2218" s="29">
        <v>90</v>
      </c>
      <c r="F2218" s="29">
        <v>0.20399999999999999</v>
      </c>
      <c r="G2218">
        <v>18.36</v>
      </c>
    </row>
    <row r="2219" spans="1:7" customFormat="1" hidden="1" x14ac:dyDescent="0.25">
      <c r="A2219" t="s">
        <v>6</v>
      </c>
      <c r="B2219" t="s">
        <v>4383</v>
      </c>
      <c r="C2219" t="s">
        <v>4384</v>
      </c>
      <c r="D2219" s="29">
        <v>28</v>
      </c>
      <c r="E2219" s="29">
        <v>28</v>
      </c>
      <c r="F2219" s="29">
        <v>0.29199999999999998</v>
      </c>
      <c r="G2219">
        <v>8.1760000000000002</v>
      </c>
    </row>
    <row r="2220" spans="1:7" customFormat="1" hidden="1" x14ac:dyDescent="0.25">
      <c r="A2220" t="s">
        <v>6</v>
      </c>
      <c r="B2220" t="s">
        <v>4385</v>
      </c>
      <c r="C2220" t="s">
        <v>4386</v>
      </c>
      <c r="D2220" s="29">
        <v>24</v>
      </c>
      <c r="E2220" s="29">
        <v>24</v>
      </c>
      <c r="F2220" s="29">
        <v>0.28799999999999998</v>
      </c>
      <c r="G2220">
        <v>6.9119999999999999</v>
      </c>
    </row>
    <row r="2221" spans="1:7" customFormat="1" hidden="1" x14ac:dyDescent="0.25">
      <c r="A2221" t="s">
        <v>6</v>
      </c>
      <c r="B2221" t="s">
        <v>4387</v>
      </c>
      <c r="C2221" t="s">
        <v>4388</v>
      </c>
      <c r="D2221" s="29">
        <v>18</v>
      </c>
      <c r="E2221" s="29">
        <v>18</v>
      </c>
      <c r="F2221" s="29">
        <v>0.255</v>
      </c>
      <c r="G2221">
        <v>4.59</v>
      </c>
    </row>
    <row r="2222" spans="1:7" customFormat="1" hidden="1" x14ac:dyDescent="0.25">
      <c r="A2222" t="s">
        <v>6</v>
      </c>
      <c r="B2222" t="s">
        <v>4389</v>
      </c>
      <c r="C2222" t="s">
        <v>4390</v>
      </c>
      <c r="D2222" s="29">
        <v>21</v>
      </c>
      <c r="E2222" s="29">
        <v>21</v>
      </c>
      <c r="F2222" s="29">
        <v>0.255</v>
      </c>
      <c r="G2222">
        <v>5.3550000000000004</v>
      </c>
    </row>
    <row r="2223" spans="1:7" customFormat="1" hidden="1" x14ac:dyDescent="0.25">
      <c r="A2223" t="s">
        <v>6</v>
      </c>
      <c r="B2223" t="s">
        <v>4391</v>
      </c>
      <c r="C2223" t="s">
        <v>4392</v>
      </c>
      <c r="D2223" s="29">
        <v>4</v>
      </c>
      <c r="E2223" s="29">
        <v>4</v>
      </c>
      <c r="F2223" s="29">
        <v>0.54</v>
      </c>
      <c r="G2223">
        <v>2.16</v>
      </c>
    </row>
    <row r="2224" spans="1:7" customFormat="1" hidden="1" x14ac:dyDescent="0.25">
      <c r="A2224" t="s">
        <v>6</v>
      </c>
      <c r="B2224" t="s">
        <v>4393</v>
      </c>
      <c r="C2224" t="s">
        <v>4394</v>
      </c>
      <c r="D2224" s="29">
        <v>20</v>
      </c>
      <c r="E2224" s="29">
        <v>20</v>
      </c>
      <c r="F2224" s="29">
        <v>0.624</v>
      </c>
      <c r="G2224">
        <v>12.48</v>
      </c>
    </row>
    <row r="2225" spans="1:7" customFormat="1" hidden="1" x14ac:dyDescent="0.25">
      <c r="A2225" t="s">
        <v>6</v>
      </c>
      <c r="B2225" t="s">
        <v>4395</v>
      </c>
      <c r="C2225" t="s">
        <v>4396</v>
      </c>
      <c r="D2225" s="29">
        <v>24</v>
      </c>
      <c r="E2225" s="29">
        <v>24</v>
      </c>
      <c r="F2225" s="29">
        <v>0.55200000000000005</v>
      </c>
      <c r="G2225">
        <v>13.247999999999999</v>
      </c>
    </row>
    <row r="2226" spans="1:7" customFormat="1" hidden="1" x14ac:dyDescent="0.25">
      <c r="A2226" t="s">
        <v>6</v>
      </c>
      <c r="B2226" t="s">
        <v>4397</v>
      </c>
      <c r="C2226" t="s">
        <v>4398</v>
      </c>
      <c r="D2226" s="29">
        <v>4</v>
      </c>
      <c r="E2226" s="29">
        <v>4</v>
      </c>
      <c r="F2226" s="29">
        <v>0.624</v>
      </c>
      <c r="G2226">
        <v>2.496</v>
      </c>
    </row>
    <row r="2227" spans="1:7" customFormat="1" hidden="1" x14ac:dyDescent="0.25">
      <c r="A2227" t="s">
        <v>6</v>
      </c>
      <c r="B2227" t="s">
        <v>4399</v>
      </c>
      <c r="C2227" t="s">
        <v>4400</v>
      </c>
      <c r="D2227" s="29">
        <v>4</v>
      </c>
      <c r="E2227" s="29">
        <v>4</v>
      </c>
      <c r="F2227" s="29">
        <v>0.67200000000000004</v>
      </c>
      <c r="G2227">
        <v>2.6880000000000002</v>
      </c>
    </row>
    <row r="2228" spans="1:7" customFormat="1" hidden="1" x14ac:dyDescent="0.25">
      <c r="A2228" t="s">
        <v>6</v>
      </c>
      <c r="B2228" t="s">
        <v>4401</v>
      </c>
      <c r="C2228" t="s">
        <v>4402</v>
      </c>
      <c r="D2228" s="29">
        <v>24</v>
      </c>
      <c r="E2228" s="29">
        <v>24</v>
      </c>
      <c r="F2228" s="29">
        <v>2.8559999999999999</v>
      </c>
      <c r="G2228">
        <v>68.543999999999997</v>
      </c>
    </row>
    <row r="2229" spans="1:7" customFormat="1" hidden="1" x14ac:dyDescent="0.25">
      <c r="A2229" t="s">
        <v>6</v>
      </c>
      <c r="B2229" t="s">
        <v>4403</v>
      </c>
      <c r="C2229" t="s">
        <v>4404</v>
      </c>
      <c r="D2229" s="29">
        <v>24</v>
      </c>
      <c r="E2229" s="29">
        <v>24</v>
      </c>
      <c r="F2229" s="29">
        <v>2.8559999999999999</v>
      </c>
      <c r="G2229">
        <v>68.543999999999997</v>
      </c>
    </row>
    <row r="2230" spans="1:7" customFormat="1" hidden="1" x14ac:dyDescent="0.25">
      <c r="A2230" t="s">
        <v>6</v>
      </c>
      <c r="B2230" t="s">
        <v>4405</v>
      </c>
      <c r="C2230" t="s">
        <v>4406</v>
      </c>
      <c r="D2230" s="29">
        <v>4</v>
      </c>
      <c r="E2230" s="29">
        <v>4</v>
      </c>
      <c r="F2230" s="29">
        <v>0.44</v>
      </c>
      <c r="G2230">
        <v>1.76</v>
      </c>
    </row>
    <row r="2231" spans="1:7" customFormat="1" hidden="1" x14ac:dyDescent="0.25">
      <c r="A2231" t="s">
        <v>6</v>
      </c>
      <c r="B2231" t="s">
        <v>4407</v>
      </c>
      <c r="C2231" t="s">
        <v>4408</v>
      </c>
      <c r="D2231" s="29">
        <v>20</v>
      </c>
      <c r="E2231" s="29">
        <v>20</v>
      </c>
      <c r="F2231" s="29">
        <v>0.44</v>
      </c>
      <c r="G2231">
        <v>8.8000000000000007</v>
      </c>
    </row>
    <row r="2232" spans="1:7" customFormat="1" hidden="1" x14ac:dyDescent="0.25">
      <c r="A2232" t="s">
        <v>6</v>
      </c>
      <c r="B2232" t="s">
        <v>4409</v>
      </c>
      <c r="C2232" t="s">
        <v>4410</v>
      </c>
      <c r="D2232" s="29">
        <v>16</v>
      </c>
      <c r="E2232" s="29">
        <v>16</v>
      </c>
      <c r="F2232" s="29">
        <v>0.36399999999999999</v>
      </c>
      <c r="G2232">
        <v>5.8239999999999998</v>
      </c>
    </row>
    <row r="2233" spans="1:7" customFormat="1" hidden="1" x14ac:dyDescent="0.25">
      <c r="A2233" t="s">
        <v>6</v>
      </c>
      <c r="B2233" t="s">
        <v>4411</v>
      </c>
      <c r="C2233" t="s">
        <v>4412</v>
      </c>
      <c r="D2233" s="29">
        <v>60</v>
      </c>
      <c r="E2233" s="29">
        <v>60</v>
      </c>
      <c r="F2233" s="29">
        <v>0.47199999999999998</v>
      </c>
      <c r="G2233">
        <v>28.32</v>
      </c>
    </row>
    <row r="2234" spans="1:7" customFormat="1" hidden="1" x14ac:dyDescent="0.25">
      <c r="A2234" t="s">
        <v>6</v>
      </c>
      <c r="B2234" t="s">
        <v>4413</v>
      </c>
      <c r="C2234" t="s">
        <v>4414</v>
      </c>
      <c r="D2234" s="29">
        <v>30</v>
      </c>
      <c r="E2234" s="29">
        <v>30</v>
      </c>
      <c r="F2234" s="29">
        <v>0.46800000000000003</v>
      </c>
      <c r="G2234">
        <v>14.04</v>
      </c>
    </row>
    <row r="2235" spans="1:7" customFormat="1" hidden="1" x14ac:dyDescent="0.25">
      <c r="A2235" t="s">
        <v>6</v>
      </c>
      <c r="B2235" t="s">
        <v>4415</v>
      </c>
      <c r="C2235" t="s">
        <v>4416</v>
      </c>
      <c r="D2235" s="29">
        <v>20</v>
      </c>
      <c r="E2235" s="29">
        <v>20</v>
      </c>
      <c r="F2235" s="29">
        <v>0.46800000000000003</v>
      </c>
      <c r="G2235">
        <v>9.36</v>
      </c>
    </row>
    <row r="2236" spans="1:7" customFormat="1" hidden="1" x14ac:dyDescent="0.25">
      <c r="A2236" t="s">
        <v>6</v>
      </c>
      <c r="B2236" t="s">
        <v>4417</v>
      </c>
      <c r="C2236" t="s">
        <v>4418</v>
      </c>
      <c r="D2236" s="29">
        <v>20</v>
      </c>
      <c r="E2236" s="29">
        <v>20</v>
      </c>
      <c r="F2236" s="29">
        <v>0.51600000000000001</v>
      </c>
      <c r="G2236">
        <v>10.32</v>
      </c>
    </row>
    <row r="2237" spans="1:7" customFormat="1" hidden="1" x14ac:dyDescent="0.25">
      <c r="A2237" t="s">
        <v>6</v>
      </c>
      <c r="B2237" t="s">
        <v>4419</v>
      </c>
      <c r="C2237" t="s">
        <v>4420</v>
      </c>
      <c r="D2237" s="29">
        <v>52</v>
      </c>
      <c r="E2237" s="29">
        <v>52</v>
      </c>
      <c r="F2237" s="29">
        <v>0.51600000000000001</v>
      </c>
      <c r="G2237">
        <v>26.832000000000001</v>
      </c>
    </row>
    <row r="2238" spans="1:7" customFormat="1" hidden="1" x14ac:dyDescent="0.25">
      <c r="A2238" t="s">
        <v>6</v>
      </c>
      <c r="B2238" t="s">
        <v>4421</v>
      </c>
      <c r="C2238" t="s">
        <v>4422</v>
      </c>
      <c r="D2238" s="29">
        <v>4</v>
      </c>
      <c r="E2238" s="29">
        <v>4</v>
      </c>
      <c r="F2238" s="29">
        <v>0.47199999999999998</v>
      </c>
      <c r="G2238">
        <v>1.8879999999999999</v>
      </c>
    </row>
    <row r="2239" spans="1:7" customFormat="1" hidden="1" x14ac:dyDescent="0.25">
      <c r="A2239" t="s">
        <v>6</v>
      </c>
      <c r="B2239" t="s">
        <v>4423</v>
      </c>
      <c r="C2239" t="s">
        <v>4424</v>
      </c>
      <c r="D2239" s="29">
        <v>8</v>
      </c>
      <c r="E2239" s="29">
        <v>8</v>
      </c>
      <c r="F2239" s="29">
        <v>0.46</v>
      </c>
      <c r="G2239">
        <v>3.68</v>
      </c>
    </row>
    <row r="2240" spans="1:7" customFormat="1" hidden="1" x14ac:dyDescent="0.25">
      <c r="A2240" t="s">
        <v>6</v>
      </c>
      <c r="B2240" t="s">
        <v>4425</v>
      </c>
      <c r="C2240" t="s">
        <v>4426</v>
      </c>
      <c r="D2240" s="29">
        <v>66</v>
      </c>
      <c r="E2240" s="29">
        <v>66</v>
      </c>
      <c r="F2240" s="29">
        <v>1.05</v>
      </c>
      <c r="G2240">
        <v>69.3</v>
      </c>
    </row>
    <row r="2241" spans="1:7" customFormat="1" hidden="1" x14ac:dyDescent="0.25">
      <c r="A2241" t="s">
        <v>6</v>
      </c>
      <c r="B2241" t="s">
        <v>4427</v>
      </c>
      <c r="C2241" t="s">
        <v>4428</v>
      </c>
      <c r="D2241" s="29">
        <v>90</v>
      </c>
      <c r="E2241" s="29">
        <v>90</v>
      </c>
      <c r="F2241" s="29">
        <v>1.05</v>
      </c>
      <c r="G2241">
        <v>94.5</v>
      </c>
    </row>
    <row r="2242" spans="1:7" customFormat="1" hidden="1" x14ac:dyDescent="0.25">
      <c r="A2242" t="s">
        <v>6</v>
      </c>
      <c r="B2242" t="s">
        <v>4431</v>
      </c>
      <c r="C2242" t="s">
        <v>4432</v>
      </c>
      <c r="D2242" s="29">
        <v>72</v>
      </c>
      <c r="E2242" s="29">
        <v>72</v>
      </c>
      <c r="F2242" s="29">
        <v>0.3</v>
      </c>
      <c r="G2242">
        <v>21.6</v>
      </c>
    </row>
    <row r="2243" spans="1:7" customFormat="1" hidden="1" x14ac:dyDescent="0.25">
      <c r="A2243" t="s">
        <v>6</v>
      </c>
      <c r="B2243" t="s">
        <v>9172</v>
      </c>
      <c r="C2243" t="s">
        <v>9173</v>
      </c>
      <c r="D2243" s="29">
        <v>4</v>
      </c>
      <c r="E2243" s="29">
        <v>4</v>
      </c>
      <c r="F2243" s="29">
        <v>0.35599999999999998</v>
      </c>
      <c r="G2243">
        <v>1.4239999999999999</v>
      </c>
    </row>
    <row r="2244" spans="1:7" customFormat="1" hidden="1" x14ac:dyDescent="0.25">
      <c r="A2244" t="s">
        <v>6</v>
      </c>
      <c r="B2244" t="s">
        <v>4433</v>
      </c>
      <c r="C2244" t="s">
        <v>4434</v>
      </c>
      <c r="D2244" s="29">
        <v>12</v>
      </c>
      <c r="E2244" s="29">
        <v>12</v>
      </c>
      <c r="F2244" s="29">
        <v>0.48</v>
      </c>
      <c r="G2244">
        <v>5.76</v>
      </c>
    </row>
    <row r="2245" spans="1:7" customFormat="1" hidden="1" x14ac:dyDescent="0.25">
      <c r="A2245" t="s">
        <v>6</v>
      </c>
      <c r="B2245" t="s">
        <v>4435</v>
      </c>
      <c r="C2245" t="s">
        <v>4436</v>
      </c>
      <c r="D2245" s="29">
        <v>4</v>
      </c>
      <c r="E2245" s="29">
        <v>4</v>
      </c>
      <c r="F2245" s="29">
        <v>0.28399999999999997</v>
      </c>
      <c r="G2245">
        <v>1.1359999999999999</v>
      </c>
    </row>
    <row r="2246" spans="1:7" customFormat="1" hidden="1" x14ac:dyDescent="0.25">
      <c r="A2246" t="s">
        <v>6</v>
      </c>
      <c r="B2246" t="s">
        <v>4437</v>
      </c>
      <c r="C2246" t="s">
        <v>4438</v>
      </c>
      <c r="D2246" s="29">
        <v>20</v>
      </c>
      <c r="E2246" s="29">
        <v>20</v>
      </c>
      <c r="F2246" s="29">
        <v>0.39200000000000002</v>
      </c>
      <c r="G2246">
        <v>7.84</v>
      </c>
    </row>
    <row r="2247" spans="1:7" customFormat="1" hidden="1" x14ac:dyDescent="0.25">
      <c r="A2247" t="s">
        <v>6</v>
      </c>
      <c r="B2247" t="s">
        <v>4439</v>
      </c>
      <c r="C2247" t="s">
        <v>4440</v>
      </c>
      <c r="D2247" s="29">
        <v>16</v>
      </c>
      <c r="E2247" s="29">
        <v>16</v>
      </c>
      <c r="F2247" s="29">
        <v>0.39200000000000002</v>
      </c>
      <c r="G2247">
        <v>6.2720000000000002</v>
      </c>
    </row>
    <row r="2248" spans="1:7" customFormat="1" hidden="1" x14ac:dyDescent="0.25">
      <c r="A2248" t="s">
        <v>6</v>
      </c>
      <c r="B2248" t="s">
        <v>4441</v>
      </c>
      <c r="C2248" t="s">
        <v>4442</v>
      </c>
      <c r="D2248" s="29">
        <v>24</v>
      </c>
      <c r="E2248" s="29">
        <v>24</v>
      </c>
      <c r="F2248" s="29">
        <v>0.38800000000000001</v>
      </c>
      <c r="G2248">
        <v>9.3119999999999994</v>
      </c>
    </row>
    <row r="2249" spans="1:7" customFormat="1" hidden="1" x14ac:dyDescent="0.25">
      <c r="A2249" t="s">
        <v>6</v>
      </c>
      <c r="B2249" t="s">
        <v>4443</v>
      </c>
      <c r="C2249" t="s">
        <v>4444</v>
      </c>
      <c r="D2249" s="29">
        <v>44</v>
      </c>
      <c r="E2249" s="29">
        <v>44</v>
      </c>
      <c r="F2249" s="29">
        <v>0.34799999999999998</v>
      </c>
      <c r="G2249">
        <v>15.311999999999999</v>
      </c>
    </row>
    <row r="2250" spans="1:7" customFormat="1" hidden="1" x14ac:dyDescent="0.25">
      <c r="A2250" t="s">
        <v>6</v>
      </c>
      <c r="B2250" t="s">
        <v>4445</v>
      </c>
      <c r="C2250" t="s">
        <v>4446</v>
      </c>
      <c r="D2250" s="29">
        <v>12</v>
      </c>
      <c r="E2250" s="29">
        <v>12</v>
      </c>
      <c r="F2250" s="29">
        <v>0.35199999999999998</v>
      </c>
      <c r="G2250">
        <v>4.2240000000000002</v>
      </c>
    </row>
    <row r="2251" spans="1:7" customFormat="1" hidden="1" x14ac:dyDescent="0.25">
      <c r="A2251" t="s">
        <v>6</v>
      </c>
      <c r="B2251" t="s">
        <v>4447</v>
      </c>
      <c r="C2251" t="s">
        <v>4448</v>
      </c>
      <c r="D2251" s="29">
        <v>208</v>
      </c>
      <c r="E2251" s="29">
        <v>208</v>
      </c>
      <c r="F2251" s="29">
        <v>0.39200000000000002</v>
      </c>
      <c r="G2251">
        <v>81.536000000000001</v>
      </c>
    </row>
    <row r="2252" spans="1:7" customFormat="1" hidden="1" x14ac:dyDescent="0.25">
      <c r="A2252" t="s">
        <v>6</v>
      </c>
      <c r="B2252" t="s">
        <v>4449</v>
      </c>
      <c r="C2252" t="s">
        <v>4450</v>
      </c>
      <c r="D2252" s="29">
        <v>84</v>
      </c>
      <c r="E2252" s="29">
        <v>84</v>
      </c>
      <c r="F2252" s="29">
        <v>0.39200000000000002</v>
      </c>
      <c r="G2252">
        <v>32.927999999999997</v>
      </c>
    </row>
    <row r="2253" spans="1:7" customFormat="1" hidden="1" x14ac:dyDescent="0.25">
      <c r="A2253" t="s">
        <v>6</v>
      </c>
      <c r="B2253" t="s">
        <v>4451</v>
      </c>
      <c r="C2253" t="s">
        <v>4452</v>
      </c>
      <c r="D2253" s="29">
        <v>24</v>
      </c>
      <c r="E2253" s="29">
        <v>24</v>
      </c>
      <c r="F2253" s="29">
        <v>0.38800000000000001</v>
      </c>
      <c r="G2253">
        <v>9.3119999999999994</v>
      </c>
    </row>
    <row r="2254" spans="1:7" customFormat="1" hidden="1" x14ac:dyDescent="0.25">
      <c r="A2254" t="s">
        <v>6</v>
      </c>
      <c r="B2254" t="s">
        <v>4453</v>
      </c>
      <c r="C2254" t="s">
        <v>4454</v>
      </c>
      <c r="D2254" s="29">
        <v>292</v>
      </c>
      <c r="E2254" s="29">
        <v>292</v>
      </c>
      <c r="F2254" s="29">
        <v>0.38800000000000001</v>
      </c>
      <c r="G2254">
        <v>113.29600000000001</v>
      </c>
    </row>
    <row r="2255" spans="1:7" customFormat="1" hidden="1" x14ac:dyDescent="0.25">
      <c r="A2255" t="s">
        <v>6</v>
      </c>
      <c r="B2255" t="s">
        <v>4455</v>
      </c>
      <c r="C2255" t="s">
        <v>4456</v>
      </c>
      <c r="D2255" s="29">
        <v>4</v>
      </c>
      <c r="E2255" s="29">
        <v>4</v>
      </c>
      <c r="F2255" s="29">
        <v>0.44</v>
      </c>
      <c r="G2255">
        <v>1.76</v>
      </c>
    </row>
    <row r="2256" spans="1:7" customFormat="1" hidden="1" x14ac:dyDescent="0.25">
      <c r="A2256" t="s">
        <v>6</v>
      </c>
      <c r="B2256" t="s">
        <v>4457</v>
      </c>
      <c r="C2256" t="s">
        <v>4458</v>
      </c>
      <c r="D2256" s="29">
        <v>4</v>
      </c>
      <c r="E2256" s="29">
        <v>4</v>
      </c>
      <c r="F2256" s="29">
        <v>0.436</v>
      </c>
      <c r="G2256">
        <v>1.744</v>
      </c>
    </row>
    <row r="2257" spans="1:7" customFormat="1" hidden="1" x14ac:dyDescent="0.25">
      <c r="A2257" t="s">
        <v>6</v>
      </c>
      <c r="B2257" t="s">
        <v>4459</v>
      </c>
      <c r="C2257" t="s">
        <v>4460</v>
      </c>
      <c r="D2257" s="29">
        <v>16</v>
      </c>
      <c r="E2257" s="29">
        <v>16</v>
      </c>
      <c r="F2257" s="29">
        <v>0.32</v>
      </c>
      <c r="G2257">
        <v>5.12</v>
      </c>
    </row>
    <row r="2258" spans="1:7" customFormat="1" hidden="1" x14ac:dyDescent="0.25">
      <c r="A2258" t="s">
        <v>6</v>
      </c>
      <c r="B2258" t="s">
        <v>4461</v>
      </c>
      <c r="C2258" t="s">
        <v>4462</v>
      </c>
      <c r="D2258" s="29">
        <v>32</v>
      </c>
      <c r="E2258" s="29">
        <v>32</v>
      </c>
      <c r="F2258" s="29">
        <v>0.316</v>
      </c>
      <c r="G2258">
        <v>10.112</v>
      </c>
    </row>
    <row r="2259" spans="1:7" customFormat="1" hidden="1" x14ac:dyDescent="0.25">
      <c r="A2259" t="s">
        <v>6</v>
      </c>
      <c r="B2259" t="s">
        <v>4463</v>
      </c>
      <c r="C2259" t="s">
        <v>4464</v>
      </c>
      <c r="D2259" s="29">
        <v>4</v>
      </c>
      <c r="E2259" s="29">
        <v>4</v>
      </c>
      <c r="F2259" s="29">
        <v>0.28000000000000003</v>
      </c>
      <c r="G2259">
        <v>1.1200000000000001</v>
      </c>
    </row>
    <row r="2260" spans="1:7" customFormat="1" hidden="1" x14ac:dyDescent="0.25">
      <c r="A2260" t="s">
        <v>6</v>
      </c>
      <c r="B2260" t="s">
        <v>4465</v>
      </c>
      <c r="C2260" t="s">
        <v>4466</v>
      </c>
      <c r="D2260" s="29">
        <v>56</v>
      </c>
      <c r="E2260" s="29">
        <v>56</v>
      </c>
      <c r="F2260" s="29">
        <v>0.28399999999999997</v>
      </c>
      <c r="G2260">
        <v>15.904</v>
      </c>
    </row>
    <row r="2261" spans="1:7" customFormat="1" hidden="1" x14ac:dyDescent="0.25">
      <c r="A2261" t="s">
        <v>6</v>
      </c>
      <c r="B2261" t="s">
        <v>4467</v>
      </c>
      <c r="C2261" t="s">
        <v>4468</v>
      </c>
      <c r="D2261" s="29">
        <v>4</v>
      </c>
      <c r="E2261" s="29">
        <v>4</v>
      </c>
      <c r="F2261" s="29">
        <v>0.28000000000000003</v>
      </c>
      <c r="G2261">
        <v>1.1200000000000001</v>
      </c>
    </row>
    <row r="2262" spans="1:7" customFormat="1" hidden="1" x14ac:dyDescent="0.25">
      <c r="A2262" t="s">
        <v>6</v>
      </c>
      <c r="B2262" t="s">
        <v>4469</v>
      </c>
      <c r="C2262" t="s">
        <v>4470</v>
      </c>
      <c r="D2262" s="29">
        <v>16</v>
      </c>
      <c r="E2262" s="29">
        <v>16</v>
      </c>
      <c r="F2262" s="29">
        <v>1.4039999999999999</v>
      </c>
      <c r="G2262">
        <v>22.463999999999999</v>
      </c>
    </row>
    <row r="2263" spans="1:7" customFormat="1" hidden="1" x14ac:dyDescent="0.25">
      <c r="A2263" t="s">
        <v>6</v>
      </c>
      <c r="B2263" t="s">
        <v>4471</v>
      </c>
      <c r="C2263" t="s">
        <v>4472</v>
      </c>
      <c r="D2263" s="29">
        <v>4</v>
      </c>
      <c r="E2263" s="29">
        <v>4</v>
      </c>
      <c r="F2263" s="29">
        <v>0.95199999999999996</v>
      </c>
      <c r="G2263">
        <v>3.8079999999999998</v>
      </c>
    </row>
    <row r="2264" spans="1:7" customFormat="1" hidden="1" x14ac:dyDescent="0.25">
      <c r="A2264" t="s">
        <v>6</v>
      </c>
      <c r="B2264" t="s">
        <v>4473</v>
      </c>
      <c r="C2264" t="s">
        <v>4474</v>
      </c>
      <c r="D2264" s="29">
        <v>4</v>
      </c>
      <c r="E2264" s="29">
        <v>4</v>
      </c>
      <c r="F2264" s="29">
        <v>0.872</v>
      </c>
      <c r="G2264">
        <v>3.488</v>
      </c>
    </row>
    <row r="2265" spans="1:7" customFormat="1" hidden="1" x14ac:dyDescent="0.25">
      <c r="A2265" t="s">
        <v>6</v>
      </c>
      <c r="B2265" t="s">
        <v>4475</v>
      </c>
      <c r="C2265" t="s">
        <v>4476</v>
      </c>
      <c r="D2265" s="29">
        <v>8</v>
      </c>
      <c r="E2265" s="29">
        <v>8</v>
      </c>
      <c r="F2265" s="29">
        <v>0.876</v>
      </c>
      <c r="G2265">
        <v>7.008</v>
      </c>
    </row>
    <row r="2266" spans="1:7" customFormat="1" hidden="1" x14ac:dyDescent="0.25">
      <c r="A2266" t="s">
        <v>6</v>
      </c>
      <c r="B2266" t="s">
        <v>4477</v>
      </c>
      <c r="C2266" t="s">
        <v>4478</v>
      </c>
      <c r="D2266" s="29">
        <v>20</v>
      </c>
      <c r="E2266" s="29">
        <v>20</v>
      </c>
      <c r="F2266" s="29">
        <v>0.60799999999999998</v>
      </c>
      <c r="G2266">
        <v>12.16</v>
      </c>
    </row>
    <row r="2267" spans="1:7" customFormat="1" hidden="1" x14ac:dyDescent="0.25">
      <c r="A2267" t="s">
        <v>6</v>
      </c>
      <c r="B2267" t="s">
        <v>4479</v>
      </c>
      <c r="C2267" t="s">
        <v>4480</v>
      </c>
      <c r="D2267" s="29">
        <v>16</v>
      </c>
      <c r="E2267" s="29">
        <v>16</v>
      </c>
      <c r="F2267" s="29">
        <v>0</v>
      </c>
      <c r="G2267">
        <v>0</v>
      </c>
    </row>
    <row r="2268" spans="1:7" customFormat="1" hidden="1" x14ac:dyDescent="0.25">
      <c r="A2268" t="s">
        <v>6</v>
      </c>
      <c r="B2268" t="s">
        <v>4481</v>
      </c>
      <c r="C2268" t="s">
        <v>4482</v>
      </c>
      <c r="D2268" s="29">
        <v>16</v>
      </c>
      <c r="E2268" s="29">
        <v>16</v>
      </c>
      <c r="F2268" s="29">
        <v>1.4119999999999999</v>
      </c>
      <c r="G2268">
        <v>22.591999999999999</v>
      </c>
    </row>
    <row r="2269" spans="1:7" customFormat="1" hidden="1" x14ac:dyDescent="0.25">
      <c r="A2269" t="s">
        <v>6</v>
      </c>
      <c r="B2269" t="s">
        <v>4483</v>
      </c>
      <c r="C2269" t="s">
        <v>4484</v>
      </c>
      <c r="D2269" s="29">
        <v>36</v>
      </c>
      <c r="E2269" s="29">
        <v>36</v>
      </c>
      <c r="F2269" s="29">
        <v>0.372</v>
      </c>
      <c r="G2269">
        <v>13.391999999999999</v>
      </c>
    </row>
    <row r="2270" spans="1:7" customFormat="1" hidden="1" x14ac:dyDescent="0.25">
      <c r="A2270" t="s">
        <v>6</v>
      </c>
      <c r="B2270" t="s">
        <v>4485</v>
      </c>
      <c r="C2270" t="s">
        <v>4486</v>
      </c>
      <c r="D2270" s="29">
        <v>64</v>
      </c>
      <c r="E2270" s="29">
        <v>64</v>
      </c>
      <c r="F2270" s="29">
        <v>0.376</v>
      </c>
      <c r="G2270">
        <v>24.064</v>
      </c>
    </row>
    <row r="2271" spans="1:7" customFormat="1" hidden="1" x14ac:dyDescent="0.25">
      <c r="A2271" t="s">
        <v>6</v>
      </c>
      <c r="B2271" t="s">
        <v>4487</v>
      </c>
      <c r="C2271" t="s">
        <v>4488</v>
      </c>
      <c r="D2271" s="29">
        <v>52</v>
      </c>
      <c r="E2271" s="29">
        <v>52</v>
      </c>
      <c r="F2271" s="29">
        <v>0.372</v>
      </c>
      <c r="G2271">
        <v>19.344000000000001</v>
      </c>
    </row>
    <row r="2272" spans="1:7" customFormat="1" hidden="1" x14ac:dyDescent="0.25">
      <c r="A2272" t="s">
        <v>6</v>
      </c>
      <c r="B2272" t="s">
        <v>4489</v>
      </c>
      <c r="C2272" t="s">
        <v>4490</v>
      </c>
      <c r="D2272" s="29">
        <v>72</v>
      </c>
      <c r="E2272" s="29">
        <v>72</v>
      </c>
      <c r="F2272" s="29">
        <v>1.38</v>
      </c>
      <c r="G2272">
        <v>99.36</v>
      </c>
    </row>
    <row r="2273" spans="1:7" customFormat="1" hidden="1" x14ac:dyDescent="0.25">
      <c r="A2273" t="s">
        <v>6</v>
      </c>
      <c r="B2273" t="s">
        <v>4491</v>
      </c>
      <c r="C2273" t="s">
        <v>4492</v>
      </c>
      <c r="D2273" s="29">
        <v>36</v>
      </c>
      <c r="E2273" s="29">
        <v>36</v>
      </c>
      <c r="F2273" s="29">
        <v>0.35599999999999998</v>
      </c>
      <c r="G2273">
        <v>12.816000000000001</v>
      </c>
    </row>
    <row r="2274" spans="1:7" customFormat="1" hidden="1" x14ac:dyDescent="0.25">
      <c r="A2274" t="s">
        <v>6</v>
      </c>
      <c r="B2274" t="s">
        <v>4493</v>
      </c>
      <c r="C2274" t="s">
        <v>4494</v>
      </c>
      <c r="D2274" s="29">
        <v>52</v>
      </c>
      <c r="E2274" s="29">
        <v>52</v>
      </c>
      <c r="F2274" s="29">
        <v>0.34799999999999998</v>
      </c>
      <c r="G2274">
        <v>18.096</v>
      </c>
    </row>
    <row r="2275" spans="1:7" customFormat="1" hidden="1" x14ac:dyDescent="0.25">
      <c r="A2275" t="s">
        <v>6</v>
      </c>
      <c r="B2275" t="s">
        <v>4495</v>
      </c>
      <c r="C2275" t="s">
        <v>4496</v>
      </c>
      <c r="D2275" s="29">
        <v>12</v>
      </c>
      <c r="E2275" s="29">
        <v>12</v>
      </c>
      <c r="F2275" s="29">
        <v>1.22</v>
      </c>
      <c r="G2275">
        <v>14.64</v>
      </c>
    </row>
    <row r="2276" spans="1:7" customFormat="1" hidden="1" x14ac:dyDescent="0.25">
      <c r="A2276" t="s">
        <v>6</v>
      </c>
      <c r="B2276" t="s">
        <v>4497</v>
      </c>
      <c r="C2276" t="s">
        <v>4498</v>
      </c>
      <c r="D2276" s="29">
        <v>12</v>
      </c>
      <c r="E2276" s="29">
        <v>12</v>
      </c>
      <c r="F2276" s="29">
        <v>1.216</v>
      </c>
      <c r="G2276">
        <v>14.592000000000001</v>
      </c>
    </row>
    <row r="2277" spans="1:7" customFormat="1" hidden="1" x14ac:dyDescent="0.25">
      <c r="A2277" t="s">
        <v>6</v>
      </c>
      <c r="B2277" t="s">
        <v>4499</v>
      </c>
      <c r="C2277" t="s">
        <v>4500</v>
      </c>
      <c r="D2277" s="29">
        <v>64</v>
      </c>
      <c r="E2277" s="29">
        <v>64</v>
      </c>
      <c r="F2277" s="29">
        <v>1.204</v>
      </c>
      <c r="G2277">
        <v>77.055999999999997</v>
      </c>
    </row>
    <row r="2278" spans="1:7" customFormat="1" hidden="1" x14ac:dyDescent="0.25">
      <c r="A2278" t="s">
        <v>6</v>
      </c>
      <c r="B2278" t="s">
        <v>4501</v>
      </c>
      <c r="C2278" t="s">
        <v>4502</v>
      </c>
      <c r="D2278" s="29">
        <v>388</v>
      </c>
      <c r="E2278" s="29">
        <v>388</v>
      </c>
      <c r="F2278" s="29">
        <v>1.292</v>
      </c>
      <c r="G2278">
        <v>501.29599999999999</v>
      </c>
    </row>
    <row r="2279" spans="1:7" customFormat="1" hidden="1" x14ac:dyDescent="0.25">
      <c r="A2279" t="s">
        <v>6</v>
      </c>
      <c r="B2279" t="s">
        <v>4503</v>
      </c>
      <c r="C2279" t="s">
        <v>4504</v>
      </c>
      <c r="D2279" s="29">
        <v>28</v>
      </c>
      <c r="E2279" s="29">
        <v>28</v>
      </c>
      <c r="F2279" s="29">
        <v>1.252</v>
      </c>
      <c r="G2279">
        <v>35.055999999999997</v>
      </c>
    </row>
    <row r="2280" spans="1:7" customFormat="1" hidden="1" x14ac:dyDescent="0.25">
      <c r="A2280" t="s">
        <v>6</v>
      </c>
      <c r="B2280" t="s">
        <v>4505</v>
      </c>
      <c r="C2280" t="s">
        <v>4506</v>
      </c>
      <c r="D2280" s="29">
        <v>240</v>
      </c>
      <c r="E2280" s="29">
        <v>240</v>
      </c>
      <c r="F2280" s="29">
        <v>1.24</v>
      </c>
      <c r="G2280">
        <v>297.60000000000002</v>
      </c>
    </row>
    <row r="2281" spans="1:7" customFormat="1" hidden="1" x14ac:dyDescent="0.25">
      <c r="A2281" t="s">
        <v>6</v>
      </c>
      <c r="B2281" t="s">
        <v>4507</v>
      </c>
      <c r="C2281" t="s">
        <v>4508</v>
      </c>
      <c r="D2281" s="29">
        <v>102</v>
      </c>
      <c r="E2281" s="29">
        <v>102</v>
      </c>
      <c r="F2281" s="29">
        <v>3.3479999999999999</v>
      </c>
      <c r="G2281">
        <v>341.49599999999998</v>
      </c>
    </row>
    <row r="2282" spans="1:7" customFormat="1" hidden="1" x14ac:dyDescent="0.25">
      <c r="A2282" t="s">
        <v>6</v>
      </c>
      <c r="B2282" t="s">
        <v>4509</v>
      </c>
      <c r="C2282" t="s">
        <v>4510</v>
      </c>
      <c r="D2282" s="29">
        <v>30</v>
      </c>
      <c r="E2282" s="29">
        <v>30</v>
      </c>
      <c r="F2282" s="29">
        <v>5.2619999999999996</v>
      </c>
      <c r="G2282">
        <v>157.86000000000001</v>
      </c>
    </row>
    <row r="2283" spans="1:7" customFormat="1" hidden="1" x14ac:dyDescent="0.25">
      <c r="A2283" t="s">
        <v>6</v>
      </c>
      <c r="B2283" t="s">
        <v>4511</v>
      </c>
      <c r="C2283" t="s">
        <v>4512</v>
      </c>
      <c r="D2283" s="29">
        <v>4</v>
      </c>
      <c r="E2283" s="29">
        <v>4</v>
      </c>
      <c r="F2283" s="29">
        <v>0.39200000000000002</v>
      </c>
      <c r="G2283">
        <v>1.5680000000000001</v>
      </c>
    </row>
    <row r="2284" spans="1:7" customFormat="1" hidden="1" x14ac:dyDescent="0.25">
      <c r="A2284" t="s">
        <v>6</v>
      </c>
      <c r="B2284" t="s">
        <v>4513</v>
      </c>
      <c r="C2284" t="s">
        <v>4514</v>
      </c>
      <c r="D2284" s="29">
        <v>4</v>
      </c>
      <c r="E2284" s="29">
        <v>4</v>
      </c>
      <c r="F2284" s="29">
        <v>0.38800000000000001</v>
      </c>
      <c r="G2284">
        <v>1.552</v>
      </c>
    </row>
    <row r="2285" spans="1:7" customFormat="1" hidden="1" x14ac:dyDescent="0.25">
      <c r="A2285" t="s">
        <v>6</v>
      </c>
      <c r="B2285" t="s">
        <v>4515</v>
      </c>
      <c r="C2285" t="s">
        <v>4516</v>
      </c>
      <c r="D2285" s="29">
        <v>56</v>
      </c>
      <c r="E2285" s="29">
        <v>56</v>
      </c>
      <c r="F2285" s="29">
        <v>0.27200000000000002</v>
      </c>
      <c r="G2285">
        <v>15.231999999999999</v>
      </c>
    </row>
    <row r="2286" spans="1:7" customFormat="1" hidden="1" x14ac:dyDescent="0.25">
      <c r="A2286" t="s">
        <v>6</v>
      </c>
      <c r="B2286" t="s">
        <v>4517</v>
      </c>
      <c r="C2286" t="s">
        <v>4518</v>
      </c>
      <c r="D2286" s="29">
        <v>92</v>
      </c>
      <c r="E2286" s="29">
        <v>92</v>
      </c>
      <c r="F2286" s="29">
        <v>0.27200000000000002</v>
      </c>
      <c r="G2286">
        <v>25.024000000000001</v>
      </c>
    </row>
    <row r="2287" spans="1:7" customFormat="1" hidden="1" x14ac:dyDescent="0.25">
      <c r="A2287" t="s">
        <v>6</v>
      </c>
      <c r="B2287" t="s">
        <v>4519</v>
      </c>
      <c r="C2287" t="s">
        <v>4520</v>
      </c>
      <c r="D2287" s="29">
        <v>28</v>
      </c>
      <c r="E2287" s="29">
        <v>28</v>
      </c>
      <c r="F2287" s="29">
        <v>0.26400000000000001</v>
      </c>
      <c r="G2287">
        <v>7.3920000000000003</v>
      </c>
    </row>
    <row r="2288" spans="1:7" customFormat="1" hidden="1" x14ac:dyDescent="0.25">
      <c r="A2288" t="s">
        <v>6</v>
      </c>
      <c r="B2288" t="s">
        <v>4521</v>
      </c>
      <c r="C2288" t="s">
        <v>4522</v>
      </c>
      <c r="D2288" s="29">
        <v>116</v>
      </c>
      <c r="E2288" s="29">
        <v>116</v>
      </c>
      <c r="F2288" s="29">
        <v>0.42799999999999999</v>
      </c>
      <c r="G2288">
        <v>49.648000000000003</v>
      </c>
    </row>
    <row r="2289" spans="1:7" customFormat="1" hidden="1" x14ac:dyDescent="0.25">
      <c r="A2289" t="s">
        <v>6</v>
      </c>
      <c r="B2289" t="s">
        <v>4523</v>
      </c>
      <c r="C2289" t="s">
        <v>4524</v>
      </c>
      <c r="D2289" s="29">
        <v>80</v>
      </c>
      <c r="E2289" s="29">
        <v>80</v>
      </c>
      <c r="F2289" s="29">
        <v>0.73199999999999998</v>
      </c>
      <c r="G2289">
        <v>58.56</v>
      </c>
    </row>
    <row r="2290" spans="1:7" customFormat="1" hidden="1" x14ac:dyDescent="0.25">
      <c r="A2290" t="s">
        <v>6</v>
      </c>
      <c r="B2290" t="s">
        <v>4525</v>
      </c>
      <c r="C2290" t="s">
        <v>4526</v>
      </c>
      <c r="D2290" s="29">
        <v>108</v>
      </c>
      <c r="E2290" s="29">
        <v>108</v>
      </c>
      <c r="F2290" s="29">
        <v>0.42</v>
      </c>
      <c r="G2290">
        <v>45.36</v>
      </c>
    </row>
    <row r="2291" spans="1:7" customFormat="1" hidden="1" x14ac:dyDescent="0.25">
      <c r="A2291" t="s">
        <v>6</v>
      </c>
      <c r="B2291" t="s">
        <v>4527</v>
      </c>
      <c r="C2291" t="s">
        <v>4528</v>
      </c>
      <c r="D2291" s="29">
        <v>4</v>
      </c>
      <c r="E2291" s="29">
        <v>4</v>
      </c>
      <c r="F2291" s="29">
        <v>1.28</v>
      </c>
      <c r="G2291">
        <v>5.12</v>
      </c>
    </row>
    <row r="2292" spans="1:7" customFormat="1" hidden="1" x14ac:dyDescent="0.25">
      <c r="A2292" t="s">
        <v>6</v>
      </c>
      <c r="B2292" t="s">
        <v>4529</v>
      </c>
      <c r="C2292" t="s">
        <v>4530</v>
      </c>
      <c r="D2292" s="29">
        <v>4</v>
      </c>
      <c r="E2292" s="29">
        <v>4</v>
      </c>
      <c r="F2292" s="29">
        <v>1.276</v>
      </c>
      <c r="G2292">
        <v>5.1040000000000001</v>
      </c>
    </row>
    <row r="2293" spans="1:7" customFormat="1" hidden="1" x14ac:dyDescent="0.25">
      <c r="A2293" t="s">
        <v>6</v>
      </c>
      <c r="B2293" t="s">
        <v>4531</v>
      </c>
      <c r="C2293" t="s">
        <v>4532</v>
      </c>
      <c r="D2293" s="29">
        <v>28</v>
      </c>
      <c r="E2293" s="29">
        <v>28</v>
      </c>
      <c r="F2293" s="29">
        <v>0.42</v>
      </c>
      <c r="G2293">
        <v>11.76</v>
      </c>
    </row>
    <row r="2294" spans="1:7" customFormat="1" hidden="1" x14ac:dyDescent="0.25">
      <c r="A2294" t="s">
        <v>6</v>
      </c>
      <c r="B2294" t="s">
        <v>4533</v>
      </c>
      <c r="C2294" t="s">
        <v>4534</v>
      </c>
      <c r="D2294" s="29">
        <v>18</v>
      </c>
      <c r="E2294" s="29">
        <v>18</v>
      </c>
      <c r="F2294" s="29">
        <v>0.78600000000000003</v>
      </c>
      <c r="G2294">
        <v>14.148</v>
      </c>
    </row>
    <row r="2295" spans="1:7" customFormat="1" hidden="1" x14ac:dyDescent="0.25">
      <c r="A2295" t="s">
        <v>6</v>
      </c>
      <c r="B2295" t="s">
        <v>4535</v>
      </c>
      <c r="C2295" t="s">
        <v>4536</v>
      </c>
      <c r="D2295" s="29">
        <v>28</v>
      </c>
      <c r="E2295" s="29">
        <v>28</v>
      </c>
      <c r="F2295" s="29">
        <v>0.44400000000000001</v>
      </c>
      <c r="G2295">
        <v>12.432</v>
      </c>
    </row>
    <row r="2296" spans="1:7" customFormat="1" hidden="1" x14ac:dyDescent="0.25">
      <c r="A2296" t="s">
        <v>6</v>
      </c>
      <c r="B2296" t="s">
        <v>4537</v>
      </c>
      <c r="C2296" t="s">
        <v>4538</v>
      </c>
      <c r="D2296" s="29">
        <v>8</v>
      </c>
      <c r="E2296" s="29">
        <v>8</v>
      </c>
      <c r="F2296" s="29">
        <v>0.44400000000000001</v>
      </c>
      <c r="G2296">
        <v>3.552</v>
      </c>
    </row>
    <row r="2297" spans="1:7" customFormat="1" hidden="1" x14ac:dyDescent="0.25">
      <c r="A2297" t="s">
        <v>6</v>
      </c>
      <c r="B2297" t="s">
        <v>4539</v>
      </c>
      <c r="C2297" t="s">
        <v>4540</v>
      </c>
      <c r="D2297" s="29">
        <v>20</v>
      </c>
      <c r="E2297" s="29">
        <v>20</v>
      </c>
      <c r="F2297" s="29">
        <v>1.26</v>
      </c>
      <c r="G2297">
        <v>25.2</v>
      </c>
    </row>
    <row r="2298" spans="1:7" customFormat="1" hidden="1" x14ac:dyDescent="0.25">
      <c r="A2298" t="s">
        <v>6</v>
      </c>
      <c r="B2298" t="s">
        <v>4541</v>
      </c>
      <c r="C2298" t="s">
        <v>4542</v>
      </c>
      <c r="D2298" s="29">
        <v>64</v>
      </c>
      <c r="E2298" s="29">
        <v>64</v>
      </c>
      <c r="F2298" s="29">
        <v>1.208</v>
      </c>
      <c r="G2298">
        <v>77.311999999999998</v>
      </c>
    </row>
    <row r="2299" spans="1:7" customFormat="1" hidden="1" x14ac:dyDescent="0.25">
      <c r="A2299" t="s">
        <v>6</v>
      </c>
      <c r="B2299" t="s">
        <v>4543</v>
      </c>
      <c r="C2299" t="s">
        <v>4544</v>
      </c>
      <c r="D2299" s="29">
        <v>20</v>
      </c>
      <c r="E2299" s="29">
        <v>20</v>
      </c>
      <c r="F2299" s="29">
        <v>1.228</v>
      </c>
      <c r="G2299">
        <v>24.56</v>
      </c>
    </row>
    <row r="2300" spans="1:7" customFormat="1" hidden="1" x14ac:dyDescent="0.25">
      <c r="A2300" t="s">
        <v>6</v>
      </c>
      <c r="B2300" t="s">
        <v>4545</v>
      </c>
      <c r="C2300" t="s">
        <v>4546</v>
      </c>
      <c r="D2300" s="29">
        <v>12</v>
      </c>
      <c r="E2300" s="29">
        <v>12</v>
      </c>
      <c r="F2300" s="29">
        <v>1.272</v>
      </c>
      <c r="G2300">
        <v>15.263999999999999</v>
      </c>
    </row>
    <row r="2301" spans="1:7" customFormat="1" hidden="1" x14ac:dyDescent="0.25">
      <c r="A2301" t="s">
        <v>6</v>
      </c>
      <c r="B2301" t="s">
        <v>4547</v>
      </c>
      <c r="C2301" t="s">
        <v>4548</v>
      </c>
      <c r="D2301" s="29">
        <v>12</v>
      </c>
      <c r="E2301" s="29">
        <v>12</v>
      </c>
      <c r="F2301" s="29">
        <v>0.51200000000000001</v>
      </c>
      <c r="G2301">
        <v>6.1440000000000001</v>
      </c>
    </row>
    <row r="2302" spans="1:7" customFormat="1" hidden="1" x14ac:dyDescent="0.25">
      <c r="A2302" t="s">
        <v>6</v>
      </c>
      <c r="B2302" t="s">
        <v>4549</v>
      </c>
      <c r="C2302" t="s">
        <v>4550</v>
      </c>
      <c r="D2302" s="29">
        <v>186</v>
      </c>
      <c r="E2302" s="29">
        <v>186</v>
      </c>
      <c r="F2302" s="29">
        <v>3.0960000000000001</v>
      </c>
      <c r="G2302">
        <v>575.85599999999999</v>
      </c>
    </row>
    <row r="2303" spans="1:7" customFormat="1" hidden="1" x14ac:dyDescent="0.25">
      <c r="A2303" t="s">
        <v>6</v>
      </c>
      <c r="B2303" t="s">
        <v>4551</v>
      </c>
      <c r="C2303" t="s">
        <v>4552</v>
      </c>
      <c r="D2303" s="29">
        <v>68</v>
      </c>
      <c r="E2303" s="29">
        <v>68</v>
      </c>
      <c r="F2303" s="29">
        <v>0.89600000000000002</v>
      </c>
      <c r="G2303">
        <v>60.927999999999997</v>
      </c>
    </row>
    <row r="2304" spans="1:7" customFormat="1" hidden="1" x14ac:dyDescent="0.25">
      <c r="A2304" t="s">
        <v>6</v>
      </c>
      <c r="B2304" t="s">
        <v>4553</v>
      </c>
      <c r="C2304" t="s">
        <v>4554</v>
      </c>
      <c r="D2304" s="29">
        <v>68</v>
      </c>
      <c r="E2304" s="29">
        <v>68</v>
      </c>
      <c r="F2304" s="29">
        <v>0.42399999999999999</v>
      </c>
      <c r="G2304">
        <v>28.832000000000001</v>
      </c>
    </row>
    <row r="2305" spans="1:7" customFormat="1" hidden="1" x14ac:dyDescent="0.25">
      <c r="A2305" t="s">
        <v>6</v>
      </c>
      <c r="B2305" t="s">
        <v>4555</v>
      </c>
      <c r="C2305" t="s">
        <v>4556</v>
      </c>
      <c r="D2305" s="29">
        <v>16</v>
      </c>
      <c r="E2305" s="29">
        <v>16</v>
      </c>
      <c r="F2305" s="29">
        <v>0.42</v>
      </c>
      <c r="G2305">
        <v>6.72</v>
      </c>
    </row>
    <row r="2306" spans="1:7" customFormat="1" hidden="1" x14ac:dyDescent="0.25">
      <c r="A2306" t="s">
        <v>6</v>
      </c>
      <c r="B2306" t="s">
        <v>4557</v>
      </c>
      <c r="C2306" t="s">
        <v>4558</v>
      </c>
      <c r="D2306" s="29">
        <v>30</v>
      </c>
      <c r="E2306" s="29">
        <v>30</v>
      </c>
      <c r="F2306" s="29">
        <v>3.5339999999999998</v>
      </c>
      <c r="G2306">
        <v>106.02</v>
      </c>
    </row>
    <row r="2307" spans="1:7" customFormat="1" hidden="1" x14ac:dyDescent="0.25">
      <c r="A2307" t="s">
        <v>6</v>
      </c>
      <c r="B2307" t="s">
        <v>4559</v>
      </c>
      <c r="C2307" t="s">
        <v>4560</v>
      </c>
      <c r="D2307" s="29">
        <v>60</v>
      </c>
      <c r="E2307" s="29">
        <v>60</v>
      </c>
      <c r="F2307" s="29">
        <v>3.4980000000000002</v>
      </c>
      <c r="G2307">
        <v>209.88</v>
      </c>
    </row>
    <row r="2308" spans="1:7" customFormat="1" hidden="1" x14ac:dyDescent="0.25">
      <c r="A2308" t="s">
        <v>6</v>
      </c>
      <c r="B2308" t="s">
        <v>4561</v>
      </c>
      <c r="C2308" t="s">
        <v>4562</v>
      </c>
      <c r="D2308" s="29">
        <v>12</v>
      </c>
      <c r="E2308" s="29">
        <v>12</v>
      </c>
      <c r="F2308" s="29">
        <v>0.51600000000000001</v>
      </c>
      <c r="G2308">
        <v>6.1920000000000002</v>
      </c>
    </row>
    <row r="2309" spans="1:7" customFormat="1" hidden="1" x14ac:dyDescent="0.25">
      <c r="A2309" t="s">
        <v>6</v>
      </c>
      <c r="B2309" t="s">
        <v>4563</v>
      </c>
      <c r="C2309" t="s">
        <v>4564</v>
      </c>
      <c r="D2309" s="29">
        <v>4</v>
      </c>
      <c r="E2309" s="29">
        <v>4</v>
      </c>
      <c r="F2309" s="29">
        <v>0.376</v>
      </c>
      <c r="G2309">
        <v>1.504</v>
      </c>
    </row>
    <row r="2310" spans="1:7" customFormat="1" hidden="1" x14ac:dyDescent="0.25">
      <c r="A2310" t="s">
        <v>6</v>
      </c>
      <c r="B2310" t="s">
        <v>4565</v>
      </c>
      <c r="C2310" t="s">
        <v>4566</v>
      </c>
      <c r="D2310" s="29">
        <v>12</v>
      </c>
      <c r="E2310" s="29">
        <v>12</v>
      </c>
      <c r="F2310" s="29">
        <v>0.45200000000000001</v>
      </c>
      <c r="G2310">
        <v>5.4240000000000004</v>
      </c>
    </row>
    <row r="2311" spans="1:7" customFormat="1" hidden="1" x14ac:dyDescent="0.25">
      <c r="A2311" t="s">
        <v>6</v>
      </c>
      <c r="B2311" t="s">
        <v>4567</v>
      </c>
      <c r="C2311" t="s">
        <v>4568</v>
      </c>
      <c r="D2311" s="29">
        <v>76</v>
      </c>
      <c r="E2311" s="29">
        <v>76</v>
      </c>
      <c r="F2311" s="29">
        <v>0.44800000000000001</v>
      </c>
      <c r="G2311">
        <v>34.048000000000002</v>
      </c>
    </row>
    <row r="2312" spans="1:7" customFormat="1" hidden="1" x14ac:dyDescent="0.25">
      <c r="A2312" t="s">
        <v>6</v>
      </c>
      <c r="B2312" t="s">
        <v>4569</v>
      </c>
      <c r="C2312" t="s">
        <v>4570</v>
      </c>
      <c r="D2312" s="29">
        <v>172</v>
      </c>
      <c r="E2312" s="29">
        <v>172</v>
      </c>
      <c r="F2312" s="29">
        <v>1.056</v>
      </c>
      <c r="G2312">
        <v>181.63200000000001</v>
      </c>
    </row>
    <row r="2313" spans="1:7" customFormat="1" hidden="1" x14ac:dyDescent="0.25">
      <c r="A2313" t="s">
        <v>6</v>
      </c>
      <c r="B2313" t="s">
        <v>4571</v>
      </c>
      <c r="C2313" t="s">
        <v>4572</v>
      </c>
      <c r="D2313" s="29">
        <v>44</v>
      </c>
      <c r="E2313" s="29">
        <v>44</v>
      </c>
      <c r="F2313" s="29">
        <v>1.2</v>
      </c>
      <c r="G2313">
        <v>52.8</v>
      </c>
    </row>
    <row r="2314" spans="1:7" customFormat="1" hidden="1" x14ac:dyDescent="0.25">
      <c r="A2314" t="s">
        <v>6</v>
      </c>
      <c r="B2314" t="s">
        <v>4573</v>
      </c>
      <c r="C2314" t="s">
        <v>4574</v>
      </c>
      <c r="D2314" s="29">
        <v>76</v>
      </c>
      <c r="E2314" s="29">
        <v>76</v>
      </c>
      <c r="F2314" s="29">
        <v>0.83599999999999997</v>
      </c>
      <c r="G2314">
        <v>63.536000000000001</v>
      </c>
    </row>
    <row r="2315" spans="1:7" customFormat="1" hidden="1" x14ac:dyDescent="0.25">
      <c r="A2315" t="s">
        <v>6</v>
      </c>
      <c r="B2315" t="s">
        <v>4575</v>
      </c>
      <c r="C2315" t="s">
        <v>4576</v>
      </c>
      <c r="D2315" s="29">
        <v>696</v>
      </c>
      <c r="E2315" s="29">
        <v>696</v>
      </c>
      <c r="F2315" s="29">
        <v>0.85199999999999998</v>
      </c>
      <c r="G2315">
        <v>592.99199999999996</v>
      </c>
    </row>
    <row r="2316" spans="1:7" customFormat="1" hidden="1" x14ac:dyDescent="0.25">
      <c r="A2316" t="s">
        <v>6</v>
      </c>
      <c r="B2316" t="s">
        <v>4577</v>
      </c>
      <c r="C2316" t="s">
        <v>4578</v>
      </c>
      <c r="D2316" s="29">
        <v>4</v>
      </c>
      <c r="E2316" s="29">
        <v>4</v>
      </c>
      <c r="F2316" s="29">
        <v>1.1519999999999999</v>
      </c>
      <c r="G2316">
        <v>4.6079999999999997</v>
      </c>
    </row>
    <row r="2317" spans="1:7" customFormat="1" hidden="1" x14ac:dyDescent="0.25">
      <c r="A2317" t="s">
        <v>6</v>
      </c>
      <c r="B2317" t="s">
        <v>4579</v>
      </c>
      <c r="C2317" t="s">
        <v>4580</v>
      </c>
      <c r="D2317" s="29">
        <v>68</v>
      </c>
      <c r="E2317" s="29">
        <v>68</v>
      </c>
      <c r="F2317" s="29">
        <v>1.1479999999999999</v>
      </c>
      <c r="G2317">
        <v>78.063999999999993</v>
      </c>
    </row>
    <row r="2318" spans="1:7" customFormat="1" hidden="1" x14ac:dyDescent="0.25">
      <c r="A2318" t="s">
        <v>6</v>
      </c>
      <c r="B2318" t="s">
        <v>4581</v>
      </c>
      <c r="C2318" t="s">
        <v>4582</v>
      </c>
      <c r="D2318" s="29">
        <v>184</v>
      </c>
      <c r="E2318" s="29">
        <v>184</v>
      </c>
      <c r="F2318" s="29">
        <v>0.46400000000000002</v>
      </c>
      <c r="G2318">
        <v>85.376000000000005</v>
      </c>
    </row>
    <row r="2319" spans="1:7" customFormat="1" hidden="1" x14ac:dyDescent="0.25">
      <c r="A2319" t="s">
        <v>6</v>
      </c>
      <c r="B2319" t="s">
        <v>4583</v>
      </c>
      <c r="C2319" t="s">
        <v>4584</v>
      </c>
      <c r="D2319" s="29">
        <v>32</v>
      </c>
      <c r="E2319" s="29">
        <v>32</v>
      </c>
      <c r="F2319" s="29">
        <v>0.46400000000000002</v>
      </c>
      <c r="G2319">
        <v>14.848000000000001</v>
      </c>
    </row>
    <row r="2320" spans="1:7" customFormat="1" hidden="1" x14ac:dyDescent="0.25">
      <c r="A2320" t="s">
        <v>6</v>
      </c>
      <c r="B2320" t="s">
        <v>4585</v>
      </c>
      <c r="C2320" t="s">
        <v>4586</v>
      </c>
      <c r="D2320" s="29">
        <v>84</v>
      </c>
      <c r="E2320" s="29">
        <v>84</v>
      </c>
      <c r="F2320" s="29">
        <v>0.46400000000000002</v>
      </c>
      <c r="G2320">
        <v>38.975999999999999</v>
      </c>
    </row>
    <row r="2321" spans="1:7" customFormat="1" hidden="1" x14ac:dyDescent="0.25">
      <c r="A2321" t="s">
        <v>6</v>
      </c>
      <c r="B2321" t="s">
        <v>4587</v>
      </c>
      <c r="C2321" t="s">
        <v>4588</v>
      </c>
      <c r="D2321" s="29">
        <v>168</v>
      </c>
      <c r="E2321" s="29">
        <v>168</v>
      </c>
      <c r="F2321" s="29">
        <v>0.46400000000000002</v>
      </c>
      <c r="G2321">
        <v>77.951999999999998</v>
      </c>
    </row>
    <row r="2322" spans="1:7" customFormat="1" hidden="1" x14ac:dyDescent="0.25">
      <c r="A2322" t="s">
        <v>6</v>
      </c>
      <c r="B2322" t="s">
        <v>4589</v>
      </c>
      <c r="C2322" t="s">
        <v>4590</v>
      </c>
      <c r="D2322" s="29">
        <v>20</v>
      </c>
      <c r="E2322" s="29">
        <v>20</v>
      </c>
      <c r="F2322" s="29">
        <v>0.78800000000000003</v>
      </c>
      <c r="G2322">
        <v>15.76</v>
      </c>
    </row>
    <row r="2323" spans="1:7" customFormat="1" hidden="1" x14ac:dyDescent="0.25">
      <c r="A2323" t="s">
        <v>6</v>
      </c>
      <c r="B2323" t="s">
        <v>4591</v>
      </c>
      <c r="C2323" t="s">
        <v>4592</v>
      </c>
      <c r="D2323" s="29">
        <v>4</v>
      </c>
      <c r="E2323" s="29">
        <v>4</v>
      </c>
      <c r="F2323" s="29">
        <v>0.41199999999999998</v>
      </c>
      <c r="G2323">
        <v>1.6479999999999999</v>
      </c>
    </row>
    <row r="2324" spans="1:7" customFormat="1" hidden="1" x14ac:dyDescent="0.25">
      <c r="A2324" t="s">
        <v>6</v>
      </c>
      <c r="B2324" t="s">
        <v>4593</v>
      </c>
      <c r="C2324" t="s">
        <v>4594</v>
      </c>
      <c r="D2324" s="29">
        <v>32</v>
      </c>
      <c r="E2324" s="29">
        <v>32</v>
      </c>
      <c r="F2324" s="29">
        <v>0.85599999999999998</v>
      </c>
      <c r="G2324">
        <v>27.391999999999999</v>
      </c>
    </row>
    <row r="2325" spans="1:7" customFormat="1" hidden="1" x14ac:dyDescent="0.25">
      <c r="A2325" t="s">
        <v>6</v>
      </c>
      <c r="B2325" t="s">
        <v>4595</v>
      </c>
      <c r="C2325" t="s">
        <v>4596</v>
      </c>
      <c r="D2325" s="29">
        <v>36</v>
      </c>
      <c r="E2325" s="29">
        <v>36</v>
      </c>
      <c r="F2325" s="29">
        <v>0.40799999999999997</v>
      </c>
      <c r="G2325">
        <v>14.688000000000001</v>
      </c>
    </row>
    <row r="2326" spans="1:7" customFormat="1" hidden="1" x14ac:dyDescent="0.25">
      <c r="A2326" t="s">
        <v>6</v>
      </c>
      <c r="B2326" t="s">
        <v>4597</v>
      </c>
      <c r="C2326" t="s">
        <v>4598</v>
      </c>
      <c r="D2326" s="29">
        <v>16</v>
      </c>
      <c r="E2326" s="29">
        <v>16</v>
      </c>
      <c r="F2326" s="29">
        <v>0.41199999999999998</v>
      </c>
      <c r="G2326">
        <v>6.5919999999999996</v>
      </c>
    </row>
    <row r="2327" spans="1:7" customFormat="1" hidden="1" x14ac:dyDescent="0.25">
      <c r="A2327" t="s">
        <v>6</v>
      </c>
      <c r="B2327" t="s">
        <v>4599</v>
      </c>
      <c r="C2327" t="s">
        <v>4600</v>
      </c>
      <c r="D2327" s="29">
        <v>16</v>
      </c>
      <c r="E2327" s="29">
        <v>16</v>
      </c>
      <c r="F2327" s="29">
        <v>0.41199999999999998</v>
      </c>
      <c r="G2327">
        <v>6.5919999999999996</v>
      </c>
    </row>
    <row r="2328" spans="1:7" customFormat="1" hidden="1" x14ac:dyDescent="0.25">
      <c r="A2328" t="s">
        <v>6</v>
      </c>
      <c r="B2328" t="s">
        <v>4601</v>
      </c>
      <c r="C2328" t="s">
        <v>4602</v>
      </c>
      <c r="D2328" s="29">
        <v>30</v>
      </c>
      <c r="E2328" s="29">
        <v>30</v>
      </c>
      <c r="F2328" s="29">
        <v>4.32</v>
      </c>
      <c r="G2328">
        <v>129.6</v>
      </c>
    </row>
    <row r="2329" spans="1:7" customFormat="1" hidden="1" x14ac:dyDescent="0.25">
      <c r="A2329" t="s">
        <v>6</v>
      </c>
      <c r="B2329" t="s">
        <v>4603</v>
      </c>
      <c r="C2329" t="s">
        <v>4604</v>
      </c>
      <c r="D2329" s="29">
        <v>30</v>
      </c>
      <c r="E2329" s="29">
        <v>30</v>
      </c>
      <c r="F2329" s="29">
        <v>3.2519999999999998</v>
      </c>
      <c r="G2329">
        <v>97.56</v>
      </c>
    </row>
    <row r="2330" spans="1:7" customFormat="1" hidden="1" x14ac:dyDescent="0.25">
      <c r="A2330" t="s">
        <v>6</v>
      </c>
      <c r="B2330" t="s">
        <v>4605</v>
      </c>
      <c r="C2330" t="s">
        <v>4606</v>
      </c>
      <c r="D2330" s="29">
        <v>30</v>
      </c>
      <c r="E2330" s="29">
        <v>30</v>
      </c>
      <c r="F2330" s="29">
        <v>0</v>
      </c>
      <c r="G2330">
        <v>0</v>
      </c>
    </row>
    <row r="2331" spans="1:7" customFormat="1" hidden="1" x14ac:dyDescent="0.25">
      <c r="A2331" t="s">
        <v>6</v>
      </c>
      <c r="B2331" t="s">
        <v>4607</v>
      </c>
      <c r="C2331" t="s">
        <v>4608</v>
      </c>
      <c r="D2331" s="29">
        <v>54</v>
      </c>
      <c r="E2331" s="29">
        <v>54</v>
      </c>
      <c r="F2331" s="29">
        <v>2.8679999999999999</v>
      </c>
      <c r="G2331">
        <v>154.87200000000001</v>
      </c>
    </row>
    <row r="2332" spans="1:7" customFormat="1" hidden="1" x14ac:dyDescent="0.25">
      <c r="A2332" t="s">
        <v>6</v>
      </c>
      <c r="B2332" t="s">
        <v>4609</v>
      </c>
      <c r="C2332" t="s">
        <v>4610</v>
      </c>
      <c r="D2332" s="29">
        <v>6</v>
      </c>
      <c r="E2332" s="29">
        <v>6</v>
      </c>
      <c r="F2332" s="29">
        <v>3.4740000000000002</v>
      </c>
      <c r="G2332">
        <v>20.844000000000001</v>
      </c>
    </row>
    <row r="2333" spans="1:7" customFormat="1" hidden="1" x14ac:dyDescent="0.25">
      <c r="A2333" t="s">
        <v>6</v>
      </c>
      <c r="B2333" t="s">
        <v>4611</v>
      </c>
      <c r="C2333" t="s">
        <v>4612</v>
      </c>
      <c r="D2333" s="29">
        <v>172</v>
      </c>
      <c r="E2333" s="29">
        <v>172</v>
      </c>
      <c r="F2333" s="29">
        <v>1.0920000000000001</v>
      </c>
      <c r="G2333">
        <v>187.82400000000001</v>
      </c>
    </row>
    <row r="2334" spans="1:7" customFormat="1" hidden="1" x14ac:dyDescent="0.25">
      <c r="A2334" t="s">
        <v>6</v>
      </c>
      <c r="B2334" t="s">
        <v>4613</v>
      </c>
      <c r="C2334" t="s">
        <v>4614</v>
      </c>
      <c r="D2334" s="29">
        <v>6</v>
      </c>
      <c r="E2334" s="29">
        <v>6</v>
      </c>
      <c r="F2334" s="29">
        <v>2.7360000000000002</v>
      </c>
      <c r="G2334">
        <v>16.416</v>
      </c>
    </row>
    <row r="2335" spans="1:7" customFormat="1" hidden="1" x14ac:dyDescent="0.25">
      <c r="A2335" t="s">
        <v>6</v>
      </c>
      <c r="B2335" t="s">
        <v>4615</v>
      </c>
      <c r="C2335" t="s">
        <v>4616</v>
      </c>
      <c r="D2335" s="29">
        <v>28</v>
      </c>
      <c r="E2335" s="29">
        <v>28</v>
      </c>
      <c r="F2335" s="29">
        <v>0.34799999999999998</v>
      </c>
      <c r="G2335">
        <v>9.7439999999999998</v>
      </c>
    </row>
    <row r="2336" spans="1:7" customFormat="1" hidden="1" x14ac:dyDescent="0.25">
      <c r="A2336" t="s">
        <v>6</v>
      </c>
      <c r="B2336" t="s">
        <v>4617</v>
      </c>
      <c r="C2336" t="s">
        <v>4618</v>
      </c>
      <c r="D2336" s="29">
        <v>4</v>
      </c>
      <c r="E2336" s="29">
        <v>4</v>
      </c>
      <c r="F2336" s="29">
        <v>0.34799999999999998</v>
      </c>
      <c r="G2336">
        <v>1.3919999999999999</v>
      </c>
    </row>
    <row r="2337" spans="1:7" customFormat="1" hidden="1" x14ac:dyDescent="0.25">
      <c r="A2337" t="s">
        <v>6</v>
      </c>
      <c r="B2337" t="s">
        <v>4619</v>
      </c>
      <c r="C2337" t="s">
        <v>4620</v>
      </c>
      <c r="D2337" s="29">
        <v>148</v>
      </c>
      <c r="E2337" s="29">
        <v>148</v>
      </c>
      <c r="F2337" s="29">
        <v>0.34799999999999998</v>
      </c>
      <c r="G2337">
        <v>51.503999999999998</v>
      </c>
    </row>
    <row r="2338" spans="1:7" customFormat="1" hidden="1" x14ac:dyDescent="0.25">
      <c r="A2338" t="s">
        <v>6</v>
      </c>
      <c r="B2338" t="s">
        <v>4621</v>
      </c>
      <c r="C2338" t="s">
        <v>4622</v>
      </c>
      <c r="D2338" s="29">
        <v>24</v>
      </c>
      <c r="E2338" s="29">
        <v>24</v>
      </c>
      <c r="F2338" s="29">
        <v>1.1919999999999999</v>
      </c>
      <c r="G2338">
        <v>28.608000000000001</v>
      </c>
    </row>
    <row r="2339" spans="1:7" customFormat="1" hidden="1" x14ac:dyDescent="0.25">
      <c r="A2339" t="s">
        <v>6</v>
      </c>
      <c r="B2339" t="s">
        <v>4623</v>
      </c>
      <c r="C2339" t="s">
        <v>4624</v>
      </c>
      <c r="D2339" s="29">
        <v>76</v>
      </c>
      <c r="E2339" s="29">
        <v>76</v>
      </c>
      <c r="F2339" s="29">
        <v>0.46800000000000003</v>
      </c>
      <c r="G2339">
        <v>35.567999999999998</v>
      </c>
    </row>
    <row r="2340" spans="1:7" customFormat="1" hidden="1" x14ac:dyDescent="0.25">
      <c r="A2340" t="s">
        <v>6</v>
      </c>
      <c r="B2340" t="s">
        <v>4625</v>
      </c>
      <c r="C2340" t="s">
        <v>4626</v>
      </c>
      <c r="D2340" s="29">
        <v>4</v>
      </c>
      <c r="E2340" s="29">
        <v>4</v>
      </c>
      <c r="F2340" s="29">
        <v>0.47199999999999998</v>
      </c>
      <c r="G2340">
        <v>1.8879999999999999</v>
      </c>
    </row>
    <row r="2341" spans="1:7" customFormat="1" hidden="1" x14ac:dyDescent="0.25">
      <c r="A2341" t="s">
        <v>6</v>
      </c>
      <c r="B2341" t="s">
        <v>4627</v>
      </c>
      <c r="C2341" t="s">
        <v>4628</v>
      </c>
      <c r="D2341" s="29">
        <v>16</v>
      </c>
      <c r="E2341" s="29">
        <v>16</v>
      </c>
      <c r="F2341" s="29">
        <v>0.56399999999999995</v>
      </c>
      <c r="G2341">
        <v>9.0239999999999991</v>
      </c>
    </row>
    <row r="2342" spans="1:7" customFormat="1" hidden="1" x14ac:dyDescent="0.25">
      <c r="A2342" t="s">
        <v>6</v>
      </c>
      <c r="B2342" t="s">
        <v>4629</v>
      </c>
      <c r="C2342" t="s">
        <v>4630</v>
      </c>
      <c r="D2342" s="29">
        <v>56</v>
      </c>
      <c r="E2342" s="29">
        <v>56</v>
      </c>
      <c r="F2342" s="29">
        <v>0.56399999999999995</v>
      </c>
      <c r="G2342">
        <v>31.584</v>
      </c>
    </row>
    <row r="2343" spans="1:7" customFormat="1" hidden="1" x14ac:dyDescent="0.25">
      <c r="A2343" t="s">
        <v>6</v>
      </c>
      <c r="B2343" t="s">
        <v>4631</v>
      </c>
      <c r="C2343" t="s">
        <v>4632</v>
      </c>
      <c r="D2343" s="29">
        <v>4</v>
      </c>
      <c r="E2343" s="29">
        <v>4</v>
      </c>
      <c r="F2343" s="29">
        <v>0.32400000000000001</v>
      </c>
      <c r="G2343">
        <v>1.296</v>
      </c>
    </row>
    <row r="2344" spans="1:7" customFormat="1" hidden="1" x14ac:dyDescent="0.25">
      <c r="A2344" t="s">
        <v>6</v>
      </c>
      <c r="B2344" t="s">
        <v>4633</v>
      </c>
      <c r="C2344" t="s">
        <v>4634</v>
      </c>
      <c r="D2344" s="29">
        <v>4</v>
      </c>
      <c r="E2344" s="29">
        <v>4</v>
      </c>
      <c r="F2344" s="29">
        <v>0.32400000000000001</v>
      </c>
      <c r="G2344">
        <v>1.296</v>
      </c>
    </row>
    <row r="2345" spans="1:7" customFormat="1" hidden="1" x14ac:dyDescent="0.25">
      <c r="A2345" t="s">
        <v>6</v>
      </c>
      <c r="B2345" t="s">
        <v>4635</v>
      </c>
      <c r="C2345" t="s">
        <v>4636</v>
      </c>
      <c r="D2345" s="29">
        <v>260</v>
      </c>
      <c r="E2345" s="29">
        <v>260</v>
      </c>
      <c r="F2345" s="29">
        <v>0.36399999999999999</v>
      </c>
      <c r="G2345">
        <v>94.64</v>
      </c>
    </row>
    <row r="2346" spans="1:7" customFormat="1" hidden="1" x14ac:dyDescent="0.25">
      <c r="A2346" t="s">
        <v>6</v>
      </c>
      <c r="B2346" t="s">
        <v>4637</v>
      </c>
      <c r="C2346" t="s">
        <v>4638</v>
      </c>
      <c r="D2346" s="29">
        <v>12</v>
      </c>
      <c r="E2346" s="29">
        <v>12</v>
      </c>
      <c r="F2346" s="29">
        <v>0.36799999999999999</v>
      </c>
      <c r="G2346">
        <v>4.4160000000000004</v>
      </c>
    </row>
    <row r="2347" spans="1:7" customFormat="1" hidden="1" x14ac:dyDescent="0.25">
      <c r="A2347" t="s">
        <v>6</v>
      </c>
      <c r="B2347" t="s">
        <v>4639</v>
      </c>
      <c r="C2347" t="s">
        <v>4640</v>
      </c>
      <c r="D2347" s="29">
        <v>12</v>
      </c>
      <c r="E2347" s="29">
        <v>12</v>
      </c>
      <c r="F2347" s="29">
        <v>1.1359999999999999</v>
      </c>
      <c r="G2347">
        <v>13.632</v>
      </c>
    </row>
    <row r="2348" spans="1:7" customFormat="1" hidden="1" x14ac:dyDescent="0.25">
      <c r="A2348" t="s">
        <v>6</v>
      </c>
      <c r="B2348" t="s">
        <v>4641</v>
      </c>
      <c r="C2348" t="s">
        <v>4642</v>
      </c>
      <c r="D2348" s="29">
        <v>16</v>
      </c>
      <c r="E2348" s="29">
        <v>16</v>
      </c>
      <c r="F2348" s="29">
        <v>0.32400000000000001</v>
      </c>
      <c r="G2348">
        <v>5.1840000000000002</v>
      </c>
    </row>
    <row r="2349" spans="1:7" customFormat="1" hidden="1" x14ac:dyDescent="0.25">
      <c r="A2349" t="s">
        <v>6</v>
      </c>
      <c r="B2349" t="s">
        <v>4643</v>
      </c>
      <c r="C2349" t="s">
        <v>4644</v>
      </c>
      <c r="D2349" s="29">
        <v>30</v>
      </c>
      <c r="E2349" s="29">
        <v>30</v>
      </c>
      <c r="F2349" s="29">
        <v>1.77</v>
      </c>
      <c r="G2349">
        <v>53.1</v>
      </c>
    </row>
    <row r="2350" spans="1:7" customFormat="1" hidden="1" x14ac:dyDescent="0.25">
      <c r="A2350" t="s">
        <v>6</v>
      </c>
      <c r="B2350" t="s">
        <v>4645</v>
      </c>
      <c r="C2350" t="s">
        <v>4646</v>
      </c>
      <c r="D2350" s="29">
        <v>636</v>
      </c>
      <c r="E2350" s="29">
        <v>636</v>
      </c>
      <c r="F2350" s="29">
        <v>0.48399999999999999</v>
      </c>
      <c r="G2350">
        <v>307.82400000000001</v>
      </c>
    </row>
    <row r="2351" spans="1:7" customFormat="1" hidden="1" x14ac:dyDescent="0.25">
      <c r="A2351" t="s">
        <v>6</v>
      </c>
      <c r="B2351" t="s">
        <v>4647</v>
      </c>
      <c r="C2351" t="s">
        <v>4648</v>
      </c>
      <c r="D2351" s="29">
        <v>392</v>
      </c>
      <c r="E2351" s="29">
        <v>392</v>
      </c>
      <c r="F2351" s="29">
        <v>0.48399999999999999</v>
      </c>
      <c r="G2351">
        <v>189.72800000000001</v>
      </c>
    </row>
    <row r="2352" spans="1:7" customFormat="1" hidden="1" x14ac:dyDescent="0.25">
      <c r="A2352" t="s">
        <v>6</v>
      </c>
      <c r="B2352" t="s">
        <v>4649</v>
      </c>
      <c r="C2352" t="s">
        <v>4650</v>
      </c>
      <c r="D2352" s="29">
        <v>448</v>
      </c>
      <c r="E2352" s="29">
        <v>448</v>
      </c>
      <c r="F2352" s="29">
        <v>0.48399999999999999</v>
      </c>
      <c r="G2352">
        <v>216.83199999999999</v>
      </c>
    </row>
    <row r="2353" spans="1:7" customFormat="1" hidden="1" x14ac:dyDescent="0.25">
      <c r="A2353" t="s">
        <v>6</v>
      </c>
      <c r="B2353" t="s">
        <v>4651</v>
      </c>
      <c r="C2353" t="s">
        <v>4652</v>
      </c>
      <c r="D2353" s="29">
        <v>8</v>
      </c>
      <c r="E2353" s="29">
        <v>8</v>
      </c>
      <c r="F2353" s="29">
        <v>0.48799999999999999</v>
      </c>
      <c r="G2353">
        <v>3.9039999999999999</v>
      </c>
    </row>
    <row r="2354" spans="1:7" customFormat="1" hidden="1" x14ac:dyDescent="0.25">
      <c r="A2354" t="s">
        <v>6</v>
      </c>
      <c r="B2354" t="s">
        <v>4653</v>
      </c>
      <c r="C2354" t="s">
        <v>4654</v>
      </c>
      <c r="D2354" s="29">
        <v>32</v>
      </c>
      <c r="E2354" s="29">
        <v>32</v>
      </c>
      <c r="F2354" s="29">
        <v>0.48399999999999999</v>
      </c>
      <c r="G2354">
        <v>15.488</v>
      </c>
    </row>
    <row r="2355" spans="1:7" customFormat="1" hidden="1" x14ac:dyDescent="0.25">
      <c r="A2355" t="s">
        <v>6</v>
      </c>
      <c r="B2355" t="s">
        <v>4655</v>
      </c>
      <c r="C2355" t="s">
        <v>4656</v>
      </c>
      <c r="D2355" s="29">
        <v>4</v>
      </c>
      <c r="E2355" s="29">
        <v>4</v>
      </c>
      <c r="F2355" s="29">
        <v>0.81599999999999995</v>
      </c>
      <c r="G2355">
        <v>3.2639999999999998</v>
      </c>
    </row>
    <row r="2356" spans="1:7" customFormat="1" hidden="1" x14ac:dyDescent="0.25">
      <c r="A2356" t="s">
        <v>6</v>
      </c>
      <c r="B2356" t="s">
        <v>4657</v>
      </c>
      <c r="C2356" t="s">
        <v>4658</v>
      </c>
      <c r="D2356" s="29">
        <v>40</v>
      </c>
      <c r="E2356" s="29">
        <v>40</v>
      </c>
      <c r="F2356" s="29">
        <v>0.496</v>
      </c>
      <c r="G2356">
        <v>19.84</v>
      </c>
    </row>
    <row r="2357" spans="1:7" customFormat="1" hidden="1" x14ac:dyDescent="0.25">
      <c r="A2357" t="s">
        <v>6</v>
      </c>
      <c r="B2357" t="s">
        <v>4659</v>
      </c>
      <c r="C2357" t="s">
        <v>4660</v>
      </c>
      <c r="D2357" s="29">
        <v>24</v>
      </c>
      <c r="E2357" s="29">
        <v>24</v>
      </c>
      <c r="F2357" s="29">
        <v>0.5</v>
      </c>
      <c r="G2357">
        <v>12</v>
      </c>
    </row>
    <row r="2358" spans="1:7" customFormat="1" hidden="1" x14ac:dyDescent="0.25">
      <c r="A2358" t="s">
        <v>6</v>
      </c>
      <c r="B2358" t="s">
        <v>4661</v>
      </c>
      <c r="C2358" t="s">
        <v>4662</v>
      </c>
      <c r="D2358" s="29">
        <v>88</v>
      </c>
      <c r="E2358" s="29">
        <v>88</v>
      </c>
      <c r="F2358" s="29">
        <v>0.77600000000000002</v>
      </c>
      <c r="G2358">
        <v>68.287999999999997</v>
      </c>
    </row>
    <row r="2359" spans="1:7" customFormat="1" hidden="1" x14ac:dyDescent="0.25">
      <c r="A2359" t="s">
        <v>6</v>
      </c>
      <c r="B2359" t="s">
        <v>4663</v>
      </c>
      <c r="C2359" t="s">
        <v>4664</v>
      </c>
      <c r="D2359" s="29">
        <v>12</v>
      </c>
      <c r="E2359" s="29">
        <v>12</v>
      </c>
      <c r="F2359" s="29">
        <v>0.51200000000000001</v>
      </c>
      <c r="G2359">
        <v>6.1440000000000001</v>
      </c>
    </row>
    <row r="2360" spans="1:7" customFormat="1" hidden="1" x14ac:dyDescent="0.25">
      <c r="A2360" t="s">
        <v>6</v>
      </c>
      <c r="B2360" t="s">
        <v>4665</v>
      </c>
      <c r="C2360" t="s">
        <v>4666</v>
      </c>
      <c r="D2360" s="29">
        <v>384</v>
      </c>
      <c r="E2360" s="29">
        <v>384</v>
      </c>
      <c r="F2360" s="29">
        <v>0.62</v>
      </c>
      <c r="G2360">
        <v>238.08</v>
      </c>
    </row>
    <row r="2361" spans="1:7" customFormat="1" hidden="1" x14ac:dyDescent="0.25">
      <c r="A2361" t="s">
        <v>6</v>
      </c>
      <c r="B2361" t="s">
        <v>4667</v>
      </c>
      <c r="C2361" t="s">
        <v>4668</v>
      </c>
      <c r="D2361" s="29">
        <v>528</v>
      </c>
      <c r="E2361" s="29">
        <v>528</v>
      </c>
      <c r="F2361" s="29">
        <v>0.624</v>
      </c>
      <c r="G2361">
        <v>329.47199999999998</v>
      </c>
    </row>
    <row r="2362" spans="1:7" customFormat="1" hidden="1" x14ac:dyDescent="0.25">
      <c r="A2362" t="s">
        <v>6</v>
      </c>
      <c r="B2362" t="s">
        <v>4669</v>
      </c>
      <c r="C2362" t="s">
        <v>4670</v>
      </c>
      <c r="D2362" s="29">
        <v>396</v>
      </c>
      <c r="E2362" s="29">
        <v>396</v>
      </c>
      <c r="F2362" s="29">
        <v>0.624</v>
      </c>
      <c r="G2362">
        <v>247.10400000000001</v>
      </c>
    </row>
    <row r="2363" spans="1:7" customFormat="1" hidden="1" x14ac:dyDescent="0.25">
      <c r="A2363" t="s">
        <v>6</v>
      </c>
      <c r="B2363" t="s">
        <v>4671</v>
      </c>
      <c r="C2363" t="s">
        <v>4672</v>
      </c>
      <c r="D2363" s="29">
        <v>212</v>
      </c>
      <c r="E2363" s="29">
        <v>212</v>
      </c>
      <c r="F2363" s="29">
        <v>0.624</v>
      </c>
      <c r="G2363">
        <v>132.28800000000001</v>
      </c>
    </row>
    <row r="2364" spans="1:7" customFormat="1" hidden="1" x14ac:dyDescent="0.25">
      <c r="A2364" t="s">
        <v>6</v>
      </c>
      <c r="B2364" t="s">
        <v>4673</v>
      </c>
      <c r="C2364" t="s">
        <v>4674</v>
      </c>
      <c r="D2364" s="29">
        <v>568</v>
      </c>
      <c r="E2364" s="29">
        <v>568</v>
      </c>
      <c r="F2364" s="29">
        <v>0.62</v>
      </c>
      <c r="G2364">
        <v>352.16</v>
      </c>
    </row>
    <row r="2365" spans="1:7" customFormat="1" hidden="1" x14ac:dyDescent="0.25">
      <c r="A2365" t="s">
        <v>6</v>
      </c>
      <c r="B2365" t="s">
        <v>4675</v>
      </c>
      <c r="C2365" t="s">
        <v>4676</v>
      </c>
      <c r="D2365" s="29">
        <v>360</v>
      </c>
      <c r="E2365" s="29">
        <v>360</v>
      </c>
      <c r="F2365" s="29">
        <v>0.67600000000000005</v>
      </c>
      <c r="G2365">
        <v>243.36</v>
      </c>
    </row>
    <row r="2366" spans="1:7" customFormat="1" hidden="1" x14ac:dyDescent="0.25">
      <c r="A2366" t="s">
        <v>6</v>
      </c>
      <c r="B2366" t="s">
        <v>4677</v>
      </c>
      <c r="C2366" t="s">
        <v>4678</v>
      </c>
      <c r="D2366" s="29">
        <v>332</v>
      </c>
      <c r="E2366" s="29">
        <v>332</v>
      </c>
      <c r="F2366" s="29">
        <v>0.39600000000000002</v>
      </c>
      <c r="G2366">
        <v>131.47200000000001</v>
      </c>
    </row>
    <row r="2367" spans="1:7" customFormat="1" hidden="1" x14ac:dyDescent="0.25">
      <c r="A2367" t="s">
        <v>6</v>
      </c>
      <c r="B2367" t="s">
        <v>4679</v>
      </c>
      <c r="C2367" t="s">
        <v>4680</v>
      </c>
      <c r="D2367" s="29">
        <v>264</v>
      </c>
      <c r="E2367" s="29">
        <v>264</v>
      </c>
      <c r="F2367" s="29">
        <v>0.39600000000000002</v>
      </c>
      <c r="G2367">
        <v>104.544</v>
      </c>
    </row>
    <row r="2368" spans="1:7" customFormat="1" hidden="1" x14ac:dyDescent="0.25">
      <c r="A2368" t="s">
        <v>6</v>
      </c>
      <c r="B2368" t="s">
        <v>4681</v>
      </c>
      <c r="C2368" t="s">
        <v>4682</v>
      </c>
      <c r="D2368" s="29">
        <v>132</v>
      </c>
      <c r="E2368" s="29">
        <v>132</v>
      </c>
      <c r="F2368" s="29">
        <v>0.39600000000000002</v>
      </c>
      <c r="G2368">
        <v>52.271999999999998</v>
      </c>
    </row>
    <row r="2369" spans="1:7" customFormat="1" hidden="1" x14ac:dyDescent="0.25">
      <c r="A2369" t="s">
        <v>6</v>
      </c>
      <c r="B2369" t="s">
        <v>4683</v>
      </c>
      <c r="C2369" t="s">
        <v>4684</v>
      </c>
      <c r="D2369" s="29">
        <v>120</v>
      </c>
      <c r="E2369" s="29">
        <v>120</v>
      </c>
      <c r="F2369" s="29">
        <v>0.39600000000000002</v>
      </c>
      <c r="G2369">
        <v>47.52</v>
      </c>
    </row>
    <row r="2370" spans="1:7" customFormat="1" hidden="1" x14ac:dyDescent="0.25">
      <c r="A2370" t="s">
        <v>6</v>
      </c>
      <c r="B2370" t="s">
        <v>4685</v>
      </c>
      <c r="C2370" t="s">
        <v>4686</v>
      </c>
      <c r="D2370" s="29">
        <v>84</v>
      </c>
      <c r="E2370" s="29">
        <v>84</v>
      </c>
      <c r="F2370" s="29">
        <v>0.40400000000000003</v>
      </c>
      <c r="G2370">
        <v>33.936</v>
      </c>
    </row>
    <row r="2371" spans="1:7" customFormat="1" hidden="1" x14ac:dyDescent="0.25">
      <c r="A2371" t="s">
        <v>6</v>
      </c>
      <c r="B2371" t="s">
        <v>4687</v>
      </c>
      <c r="C2371" t="s">
        <v>4688</v>
      </c>
      <c r="D2371" s="29">
        <v>16</v>
      </c>
      <c r="E2371" s="29">
        <v>16</v>
      </c>
      <c r="F2371" s="29">
        <v>0.34399999999999997</v>
      </c>
      <c r="G2371">
        <v>5.5039999999999996</v>
      </c>
    </row>
    <row r="2372" spans="1:7" customFormat="1" hidden="1" x14ac:dyDescent="0.25">
      <c r="A2372" t="s">
        <v>6</v>
      </c>
      <c r="B2372" t="s">
        <v>4689</v>
      </c>
      <c r="C2372" t="s">
        <v>4690</v>
      </c>
      <c r="D2372" s="29">
        <v>8</v>
      </c>
      <c r="E2372" s="29">
        <v>8</v>
      </c>
      <c r="F2372" s="29">
        <v>0</v>
      </c>
      <c r="G2372">
        <v>0</v>
      </c>
    </row>
    <row r="2373" spans="1:7" customFormat="1" hidden="1" x14ac:dyDescent="0.25">
      <c r="A2373" t="s">
        <v>6</v>
      </c>
      <c r="B2373" t="s">
        <v>4691</v>
      </c>
      <c r="C2373" t="s">
        <v>4692</v>
      </c>
      <c r="D2373" s="29">
        <v>16</v>
      </c>
      <c r="E2373" s="29">
        <v>16</v>
      </c>
      <c r="F2373" s="29">
        <v>0.38400000000000001</v>
      </c>
      <c r="G2373">
        <v>6.1440000000000001</v>
      </c>
    </row>
    <row r="2374" spans="1:7" customFormat="1" hidden="1" x14ac:dyDescent="0.25">
      <c r="A2374" t="s">
        <v>6</v>
      </c>
      <c r="B2374" t="s">
        <v>4693</v>
      </c>
      <c r="C2374" t="s">
        <v>4694</v>
      </c>
      <c r="D2374" s="29">
        <v>4</v>
      </c>
      <c r="E2374" s="29">
        <v>4</v>
      </c>
      <c r="F2374" s="29">
        <v>0.9</v>
      </c>
      <c r="G2374">
        <v>3.6</v>
      </c>
    </row>
    <row r="2375" spans="1:7" customFormat="1" hidden="1" x14ac:dyDescent="0.25">
      <c r="A2375" t="s">
        <v>6</v>
      </c>
      <c r="B2375" t="s">
        <v>4695</v>
      </c>
      <c r="C2375" t="s">
        <v>4696</v>
      </c>
      <c r="D2375" s="29">
        <v>80</v>
      </c>
      <c r="E2375" s="29">
        <v>80</v>
      </c>
      <c r="F2375" s="29">
        <v>0.9</v>
      </c>
      <c r="G2375">
        <v>72</v>
      </c>
    </row>
    <row r="2376" spans="1:7" customFormat="1" hidden="1" x14ac:dyDescent="0.25">
      <c r="A2376" t="s">
        <v>6</v>
      </c>
      <c r="B2376" t="s">
        <v>4697</v>
      </c>
      <c r="C2376" t="s">
        <v>4698</v>
      </c>
      <c r="D2376" s="29">
        <v>12</v>
      </c>
      <c r="E2376" s="29">
        <v>12</v>
      </c>
      <c r="F2376" s="29">
        <v>0.58799999999999997</v>
      </c>
      <c r="G2376">
        <v>7.056</v>
      </c>
    </row>
    <row r="2377" spans="1:7" customFormat="1" hidden="1" x14ac:dyDescent="0.25">
      <c r="A2377" t="s">
        <v>6</v>
      </c>
      <c r="B2377" t="s">
        <v>4699</v>
      </c>
      <c r="C2377" t="s">
        <v>4700</v>
      </c>
      <c r="D2377" s="29">
        <v>132</v>
      </c>
      <c r="E2377" s="29">
        <v>132</v>
      </c>
      <c r="F2377" s="29">
        <v>0.39600000000000002</v>
      </c>
      <c r="G2377">
        <v>52.271999999999998</v>
      </c>
    </row>
    <row r="2378" spans="1:7" customFormat="1" hidden="1" x14ac:dyDescent="0.25">
      <c r="A2378" t="s">
        <v>6</v>
      </c>
      <c r="B2378" t="s">
        <v>4701</v>
      </c>
      <c r="C2378" t="s">
        <v>4702</v>
      </c>
      <c r="D2378" s="29">
        <v>64</v>
      </c>
      <c r="E2378" s="29">
        <v>64</v>
      </c>
      <c r="F2378" s="29">
        <v>0.4</v>
      </c>
      <c r="G2378">
        <v>25.6</v>
      </c>
    </row>
    <row r="2379" spans="1:7" customFormat="1" hidden="1" x14ac:dyDescent="0.25">
      <c r="A2379" t="s">
        <v>6</v>
      </c>
      <c r="B2379" t="s">
        <v>4703</v>
      </c>
      <c r="C2379" t="s">
        <v>4704</v>
      </c>
      <c r="D2379" s="29">
        <v>64</v>
      </c>
      <c r="E2379" s="29">
        <v>64</v>
      </c>
      <c r="F2379" s="29">
        <v>0.39600000000000002</v>
      </c>
      <c r="G2379">
        <v>25.344000000000001</v>
      </c>
    </row>
    <row r="2380" spans="1:7" customFormat="1" hidden="1" x14ac:dyDescent="0.25">
      <c r="A2380" t="s">
        <v>6</v>
      </c>
      <c r="B2380" t="s">
        <v>4705</v>
      </c>
      <c r="C2380" t="s">
        <v>4706</v>
      </c>
      <c r="D2380" s="29">
        <v>96</v>
      </c>
      <c r="E2380" s="29">
        <v>96</v>
      </c>
      <c r="F2380" s="29">
        <v>0.66800000000000004</v>
      </c>
      <c r="G2380">
        <v>64.128</v>
      </c>
    </row>
    <row r="2381" spans="1:7" customFormat="1" hidden="1" x14ac:dyDescent="0.25">
      <c r="A2381" t="s">
        <v>6</v>
      </c>
      <c r="B2381" t="s">
        <v>4707</v>
      </c>
      <c r="C2381" t="s">
        <v>4708</v>
      </c>
      <c r="D2381" s="29">
        <v>36</v>
      </c>
      <c r="E2381" s="29">
        <v>36</v>
      </c>
      <c r="F2381" s="29">
        <v>0.67600000000000005</v>
      </c>
      <c r="G2381">
        <v>24.335999999999999</v>
      </c>
    </row>
    <row r="2382" spans="1:7" customFormat="1" hidden="1" x14ac:dyDescent="0.25">
      <c r="A2382" t="s">
        <v>6</v>
      </c>
      <c r="B2382" t="s">
        <v>4709</v>
      </c>
      <c r="C2382" t="s">
        <v>4710</v>
      </c>
      <c r="D2382" s="29">
        <v>52</v>
      </c>
      <c r="E2382" s="29">
        <v>52</v>
      </c>
      <c r="F2382" s="29">
        <v>0.67600000000000005</v>
      </c>
      <c r="G2382">
        <v>35.152000000000001</v>
      </c>
    </row>
    <row r="2383" spans="1:7" customFormat="1" hidden="1" x14ac:dyDescent="0.25">
      <c r="A2383" t="s">
        <v>6</v>
      </c>
      <c r="B2383" t="s">
        <v>4711</v>
      </c>
      <c r="C2383" t="s">
        <v>4712</v>
      </c>
      <c r="D2383" s="29">
        <v>272</v>
      </c>
      <c r="E2383" s="29">
        <v>272</v>
      </c>
      <c r="F2383" s="29">
        <v>0.66400000000000003</v>
      </c>
      <c r="G2383">
        <v>180.608</v>
      </c>
    </row>
    <row r="2384" spans="1:7" customFormat="1" hidden="1" x14ac:dyDescent="0.25">
      <c r="A2384" t="s">
        <v>6</v>
      </c>
      <c r="B2384" t="s">
        <v>4713</v>
      </c>
      <c r="C2384" t="s">
        <v>4714</v>
      </c>
      <c r="D2384" s="29">
        <v>28</v>
      </c>
      <c r="E2384" s="29">
        <v>28</v>
      </c>
      <c r="F2384" s="29">
        <v>0.996</v>
      </c>
      <c r="G2384">
        <v>27.888000000000002</v>
      </c>
    </row>
    <row r="2385" spans="1:7" customFormat="1" hidden="1" x14ac:dyDescent="0.25">
      <c r="A2385" t="s">
        <v>6</v>
      </c>
      <c r="B2385" t="s">
        <v>4715</v>
      </c>
      <c r="C2385" t="s">
        <v>4716</v>
      </c>
      <c r="D2385" s="29">
        <v>18</v>
      </c>
      <c r="E2385" s="29">
        <v>18</v>
      </c>
      <c r="F2385" s="29">
        <v>1.6859999999999999</v>
      </c>
      <c r="G2385">
        <v>30.347999999999999</v>
      </c>
    </row>
    <row r="2386" spans="1:7" customFormat="1" hidden="1" x14ac:dyDescent="0.25">
      <c r="A2386" t="s">
        <v>6</v>
      </c>
      <c r="B2386" t="s">
        <v>4717</v>
      </c>
      <c r="C2386" t="s">
        <v>4718</v>
      </c>
      <c r="D2386" s="29">
        <v>56</v>
      </c>
      <c r="E2386" s="29">
        <v>56</v>
      </c>
      <c r="F2386" s="29">
        <v>0</v>
      </c>
      <c r="G2386">
        <v>0</v>
      </c>
    </row>
    <row r="2387" spans="1:7" customFormat="1" hidden="1" x14ac:dyDescent="0.25">
      <c r="A2387" t="s">
        <v>6</v>
      </c>
      <c r="B2387" t="s">
        <v>4719</v>
      </c>
      <c r="C2387" t="s">
        <v>4720</v>
      </c>
      <c r="D2387" s="29">
        <v>16</v>
      </c>
      <c r="E2387" s="29">
        <v>16</v>
      </c>
      <c r="F2387" s="29">
        <v>0.54</v>
      </c>
      <c r="G2387">
        <v>8.64</v>
      </c>
    </row>
    <row r="2388" spans="1:7" customFormat="1" hidden="1" x14ac:dyDescent="0.25">
      <c r="A2388" t="s">
        <v>6</v>
      </c>
      <c r="B2388" t="s">
        <v>4721</v>
      </c>
      <c r="C2388" t="s">
        <v>4722</v>
      </c>
      <c r="D2388" s="29">
        <v>72</v>
      </c>
      <c r="E2388" s="29">
        <v>72</v>
      </c>
      <c r="F2388" s="29">
        <v>0.57999999999999996</v>
      </c>
      <c r="G2388">
        <v>41.76</v>
      </c>
    </row>
    <row r="2389" spans="1:7" customFormat="1" hidden="1" x14ac:dyDescent="0.25">
      <c r="A2389" t="s">
        <v>6</v>
      </c>
      <c r="B2389" t="s">
        <v>4723</v>
      </c>
      <c r="C2389" t="s">
        <v>4724</v>
      </c>
      <c r="D2389" s="29">
        <v>132</v>
      </c>
      <c r="E2389" s="29">
        <v>132</v>
      </c>
      <c r="F2389" s="29">
        <v>0.57999999999999996</v>
      </c>
      <c r="G2389">
        <v>76.56</v>
      </c>
    </row>
    <row r="2390" spans="1:7" customFormat="1" hidden="1" x14ac:dyDescent="0.25">
      <c r="A2390" t="s">
        <v>6</v>
      </c>
      <c r="B2390" t="s">
        <v>4725</v>
      </c>
      <c r="C2390" t="s">
        <v>4726</v>
      </c>
      <c r="D2390" s="29">
        <v>32</v>
      </c>
      <c r="E2390" s="29">
        <v>32</v>
      </c>
      <c r="F2390" s="29">
        <v>0.58399999999999996</v>
      </c>
      <c r="G2390">
        <v>18.687999999999999</v>
      </c>
    </row>
    <row r="2391" spans="1:7" customFormat="1" hidden="1" x14ac:dyDescent="0.25">
      <c r="A2391" t="s">
        <v>6</v>
      </c>
      <c r="B2391" t="s">
        <v>4727</v>
      </c>
      <c r="C2391" t="s">
        <v>4728</v>
      </c>
      <c r="D2391" s="29">
        <v>20</v>
      </c>
      <c r="E2391" s="29">
        <v>20</v>
      </c>
      <c r="F2391" s="29">
        <v>0.57599999999999996</v>
      </c>
      <c r="G2391">
        <v>11.52</v>
      </c>
    </row>
    <row r="2392" spans="1:7" customFormat="1" hidden="1" x14ac:dyDescent="0.25">
      <c r="A2392" t="s">
        <v>6</v>
      </c>
      <c r="B2392" t="s">
        <v>4729</v>
      </c>
      <c r="C2392" t="s">
        <v>4730</v>
      </c>
      <c r="D2392" s="29">
        <v>88</v>
      </c>
      <c r="E2392" s="29">
        <v>88</v>
      </c>
      <c r="F2392" s="29">
        <v>0.5</v>
      </c>
      <c r="G2392">
        <v>44</v>
      </c>
    </row>
    <row r="2393" spans="1:7" customFormat="1" hidden="1" x14ac:dyDescent="0.25">
      <c r="A2393" t="s">
        <v>6</v>
      </c>
      <c r="B2393" t="s">
        <v>4731</v>
      </c>
      <c r="C2393" t="s">
        <v>4732</v>
      </c>
      <c r="D2393" s="29">
        <v>32</v>
      </c>
      <c r="E2393" s="29">
        <v>32</v>
      </c>
      <c r="F2393" s="29">
        <v>0.496</v>
      </c>
      <c r="G2393">
        <v>15.872</v>
      </c>
    </row>
    <row r="2394" spans="1:7" customFormat="1" hidden="1" x14ac:dyDescent="0.25">
      <c r="A2394" t="s">
        <v>6</v>
      </c>
      <c r="B2394" t="s">
        <v>4733</v>
      </c>
      <c r="C2394" t="s">
        <v>4734</v>
      </c>
      <c r="D2394" s="29">
        <v>4</v>
      </c>
      <c r="E2394" s="29">
        <v>4</v>
      </c>
      <c r="F2394" s="29">
        <v>0.58399999999999996</v>
      </c>
      <c r="G2394">
        <v>2.3359999999999999</v>
      </c>
    </row>
    <row r="2395" spans="1:7" customFormat="1" hidden="1" x14ac:dyDescent="0.25">
      <c r="A2395" t="s">
        <v>6</v>
      </c>
      <c r="B2395" t="s">
        <v>4735</v>
      </c>
      <c r="C2395" t="s">
        <v>4736</v>
      </c>
      <c r="D2395" s="29">
        <v>96</v>
      </c>
      <c r="E2395" s="29">
        <v>96</v>
      </c>
      <c r="F2395" s="29">
        <v>0.58399999999999996</v>
      </c>
      <c r="G2395">
        <v>56.064</v>
      </c>
    </row>
    <row r="2396" spans="1:7" customFormat="1" hidden="1" x14ac:dyDescent="0.25">
      <c r="A2396" t="s">
        <v>6</v>
      </c>
      <c r="B2396" t="s">
        <v>4737</v>
      </c>
      <c r="C2396" t="s">
        <v>4738</v>
      </c>
      <c r="D2396" s="29">
        <v>160</v>
      </c>
      <c r="E2396" s="29">
        <v>160</v>
      </c>
      <c r="F2396" s="29">
        <v>0.57999999999999996</v>
      </c>
      <c r="G2396">
        <v>92.8</v>
      </c>
    </row>
    <row r="2397" spans="1:7" customFormat="1" hidden="1" x14ac:dyDescent="0.25">
      <c r="A2397" t="s">
        <v>6</v>
      </c>
      <c r="B2397" t="s">
        <v>4739</v>
      </c>
      <c r="C2397" t="s">
        <v>4740</v>
      </c>
      <c r="D2397" s="29">
        <v>40</v>
      </c>
      <c r="E2397" s="29">
        <v>40</v>
      </c>
      <c r="F2397" s="29">
        <v>0.94799999999999995</v>
      </c>
      <c r="G2397">
        <v>37.92</v>
      </c>
    </row>
    <row r="2398" spans="1:7" customFormat="1" hidden="1" x14ac:dyDescent="0.25">
      <c r="A2398" t="s">
        <v>6</v>
      </c>
      <c r="B2398" t="s">
        <v>4741</v>
      </c>
      <c r="C2398" t="s">
        <v>4742</v>
      </c>
      <c r="D2398" s="29">
        <v>84</v>
      </c>
      <c r="E2398" s="29">
        <v>84</v>
      </c>
      <c r="F2398" s="29">
        <v>0.94399999999999995</v>
      </c>
      <c r="G2398">
        <v>79.296000000000006</v>
      </c>
    </row>
    <row r="2399" spans="1:7" customFormat="1" hidden="1" x14ac:dyDescent="0.25">
      <c r="A2399" t="s">
        <v>6</v>
      </c>
      <c r="B2399" t="s">
        <v>4743</v>
      </c>
      <c r="C2399" t="s">
        <v>4744</v>
      </c>
      <c r="D2399" s="29">
        <v>284</v>
      </c>
      <c r="E2399" s="29">
        <v>284</v>
      </c>
      <c r="F2399" s="29">
        <v>0.93600000000000005</v>
      </c>
      <c r="G2399">
        <v>265.82400000000001</v>
      </c>
    </row>
    <row r="2400" spans="1:7" customFormat="1" hidden="1" x14ac:dyDescent="0.25">
      <c r="A2400" t="s">
        <v>6</v>
      </c>
      <c r="B2400" t="s">
        <v>4745</v>
      </c>
      <c r="C2400" t="s">
        <v>4746</v>
      </c>
      <c r="D2400" s="29">
        <v>188</v>
      </c>
      <c r="E2400" s="29">
        <v>188</v>
      </c>
      <c r="F2400" s="29">
        <v>0.42399999999999999</v>
      </c>
      <c r="G2400">
        <v>79.712000000000003</v>
      </c>
    </row>
    <row r="2401" spans="1:7" customFormat="1" hidden="1" x14ac:dyDescent="0.25">
      <c r="A2401" t="s">
        <v>6</v>
      </c>
      <c r="B2401" t="s">
        <v>4747</v>
      </c>
      <c r="C2401" t="s">
        <v>4748</v>
      </c>
      <c r="D2401" s="29">
        <v>288</v>
      </c>
      <c r="E2401" s="29">
        <v>288</v>
      </c>
      <c r="F2401" s="29">
        <v>0.42799999999999999</v>
      </c>
      <c r="G2401">
        <v>123.264</v>
      </c>
    </row>
    <row r="2402" spans="1:7" customFormat="1" hidden="1" x14ac:dyDescent="0.25">
      <c r="A2402" t="s">
        <v>6</v>
      </c>
      <c r="B2402" t="s">
        <v>4749</v>
      </c>
      <c r="C2402" t="s">
        <v>4750</v>
      </c>
      <c r="D2402" s="29">
        <v>112</v>
      </c>
      <c r="E2402" s="29">
        <v>112</v>
      </c>
      <c r="F2402" s="29">
        <v>0.42799999999999999</v>
      </c>
      <c r="G2402">
        <v>47.936</v>
      </c>
    </row>
    <row r="2403" spans="1:7" customFormat="1" hidden="1" x14ac:dyDescent="0.25">
      <c r="A2403" t="s">
        <v>6</v>
      </c>
      <c r="B2403" t="s">
        <v>4751</v>
      </c>
      <c r="C2403" t="s">
        <v>4752</v>
      </c>
      <c r="D2403" s="29">
        <v>360</v>
      </c>
      <c r="E2403" s="29">
        <v>360</v>
      </c>
      <c r="F2403" s="29">
        <v>0.42799999999999999</v>
      </c>
      <c r="G2403">
        <v>154.08000000000001</v>
      </c>
    </row>
    <row r="2404" spans="1:7" customFormat="1" hidden="1" x14ac:dyDescent="0.25">
      <c r="A2404" t="s">
        <v>6</v>
      </c>
      <c r="B2404" t="s">
        <v>4753</v>
      </c>
      <c r="C2404" t="s">
        <v>4754</v>
      </c>
      <c r="D2404" s="29">
        <v>592</v>
      </c>
      <c r="E2404" s="29">
        <v>592</v>
      </c>
      <c r="F2404" s="29">
        <v>0.41599999999999998</v>
      </c>
      <c r="G2404">
        <v>246.27199999999999</v>
      </c>
    </row>
    <row r="2405" spans="1:7" customFormat="1" hidden="1" x14ac:dyDescent="0.25">
      <c r="A2405" t="s">
        <v>6</v>
      </c>
      <c r="B2405" t="s">
        <v>4755</v>
      </c>
      <c r="C2405" t="s">
        <v>4756</v>
      </c>
      <c r="D2405" s="29">
        <v>364</v>
      </c>
      <c r="E2405" s="29">
        <v>364</v>
      </c>
      <c r="F2405" s="29">
        <v>0.41199999999999998</v>
      </c>
      <c r="G2405">
        <v>149.96799999999999</v>
      </c>
    </row>
    <row r="2406" spans="1:7" customFormat="1" hidden="1" x14ac:dyDescent="0.25">
      <c r="A2406" t="s">
        <v>6</v>
      </c>
      <c r="B2406" t="s">
        <v>4757</v>
      </c>
      <c r="C2406" t="s">
        <v>4758</v>
      </c>
      <c r="D2406" s="29">
        <v>88</v>
      </c>
      <c r="E2406" s="29">
        <v>88</v>
      </c>
      <c r="F2406" s="29">
        <v>0.41199999999999998</v>
      </c>
      <c r="G2406">
        <v>36.256</v>
      </c>
    </row>
    <row r="2407" spans="1:7" customFormat="1" hidden="1" x14ac:dyDescent="0.25">
      <c r="A2407" t="s">
        <v>6</v>
      </c>
      <c r="B2407" t="s">
        <v>4759</v>
      </c>
      <c r="C2407" t="s">
        <v>4760</v>
      </c>
      <c r="D2407" s="29">
        <v>344</v>
      </c>
      <c r="E2407" s="29">
        <v>344</v>
      </c>
      <c r="F2407" s="29">
        <v>0.41199999999999998</v>
      </c>
      <c r="G2407">
        <v>141.72800000000001</v>
      </c>
    </row>
    <row r="2408" spans="1:7" customFormat="1" hidden="1" x14ac:dyDescent="0.25">
      <c r="A2408" t="s">
        <v>6</v>
      </c>
      <c r="B2408" t="s">
        <v>4761</v>
      </c>
      <c r="C2408" t="s">
        <v>4762</v>
      </c>
      <c r="D2408" s="29">
        <v>24</v>
      </c>
      <c r="E2408" s="29">
        <v>24</v>
      </c>
      <c r="F2408" s="29">
        <v>2.6880000000000002</v>
      </c>
      <c r="G2408">
        <v>64.512</v>
      </c>
    </row>
    <row r="2409" spans="1:7" customFormat="1" hidden="1" x14ac:dyDescent="0.25">
      <c r="A2409" t="s">
        <v>6</v>
      </c>
      <c r="B2409" t="s">
        <v>4763</v>
      </c>
      <c r="C2409" t="s">
        <v>4764</v>
      </c>
      <c r="D2409" s="29">
        <v>120</v>
      </c>
      <c r="E2409" s="29">
        <v>120</v>
      </c>
      <c r="F2409" s="29">
        <v>2.556</v>
      </c>
      <c r="G2409">
        <v>306.72000000000003</v>
      </c>
    </row>
    <row r="2410" spans="1:7" customFormat="1" hidden="1" x14ac:dyDescent="0.25">
      <c r="A2410" t="s">
        <v>6</v>
      </c>
      <c r="B2410" t="s">
        <v>4765</v>
      </c>
      <c r="C2410" t="s">
        <v>4766</v>
      </c>
      <c r="D2410" s="29">
        <v>180</v>
      </c>
      <c r="E2410" s="29">
        <v>180</v>
      </c>
      <c r="F2410" s="29">
        <v>0.96799999999999997</v>
      </c>
      <c r="G2410">
        <v>174.24</v>
      </c>
    </row>
    <row r="2411" spans="1:7" customFormat="1" hidden="1" x14ac:dyDescent="0.25">
      <c r="A2411" t="s">
        <v>6</v>
      </c>
      <c r="B2411" t="s">
        <v>4767</v>
      </c>
      <c r="C2411" t="s">
        <v>4768</v>
      </c>
      <c r="D2411" s="29">
        <v>232</v>
      </c>
      <c r="E2411" s="29">
        <v>232</v>
      </c>
      <c r="F2411" s="29">
        <v>0.42399999999999999</v>
      </c>
      <c r="G2411">
        <v>98.367999999999995</v>
      </c>
    </row>
    <row r="2412" spans="1:7" customFormat="1" hidden="1" x14ac:dyDescent="0.25">
      <c r="A2412" t="s">
        <v>6</v>
      </c>
      <c r="B2412" t="s">
        <v>4769</v>
      </c>
      <c r="C2412" t="s">
        <v>4770</v>
      </c>
      <c r="D2412" s="29">
        <v>176</v>
      </c>
      <c r="E2412" s="29">
        <v>176</v>
      </c>
      <c r="F2412" s="29">
        <v>0.42799999999999999</v>
      </c>
      <c r="G2412">
        <v>75.328000000000003</v>
      </c>
    </row>
    <row r="2413" spans="1:7" customFormat="1" hidden="1" x14ac:dyDescent="0.25">
      <c r="A2413" t="s">
        <v>6</v>
      </c>
      <c r="B2413" t="s">
        <v>4771</v>
      </c>
      <c r="C2413" t="s">
        <v>4772</v>
      </c>
      <c r="D2413" s="29">
        <v>44</v>
      </c>
      <c r="E2413" s="29">
        <v>44</v>
      </c>
      <c r="F2413" s="29">
        <v>0.42399999999999999</v>
      </c>
      <c r="G2413">
        <v>18.655999999999999</v>
      </c>
    </row>
    <row r="2414" spans="1:7" customFormat="1" hidden="1" x14ac:dyDescent="0.25">
      <c r="A2414" t="s">
        <v>6</v>
      </c>
      <c r="B2414" t="s">
        <v>4773</v>
      </c>
      <c r="C2414" t="s">
        <v>4774</v>
      </c>
      <c r="D2414" s="29">
        <v>192</v>
      </c>
      <c r="E2414" s="29">
        <v>192</v>
      </c>
      <c r="F2414" s="29">
        <v>0.42399999999999999</v>
      </c>
      <c r="G2414">
        <v>81.408000000000001</v>
      </c>
    </row>
    <row r="2415" spans="1:7" customFormat="1" hidden="1" x14ac:dyDescent="0.25">
      <c r="A2415" t="s">
        <v>6</v>
      </c>
      <c r="B2415" t="s">
        <v>4775</v>
      </c>
      <c r="C2415" t="s">
        <v>4776</v>
      </c>
      <c r="D2415" s="29">
        <v>196</v>
      </c>
      <c r="E2415" s="29">
        <v>196</v>
      </c>
      <c r="F2415" s="29">
        <v>0.376</v>
      </c>
      <c r="G2415">
        <v>73.695999999999998</v>
      </c>
    </row>
    <row r="2416" spans="1:7" customFormat="1" hidden="1" x14ac:dyDescent="0.25">
      <c r="A2416" t="s">
        <v>6</v>
      </c>
      <c r="B2416" t="s">
        <v>4777</v>
      </c>
      <c r="C2416" t="s">
        <v>4778</v>
      </c>
      <c r="D2416" s="29">
        <v>188</v>
      </c>
      <c r="E2416" s="29">
        <v>188</v>
      </c>
      <c r="F2416" s="29">
        <v>0.38</v>
      </c>
      <c r="G2416">
        <v>71.44</v>
      </c>
    </row>
    <row r="2417" spans="1:7" customFormat="1" hidden="1" x14ac:dyDescent="0.25">
      <c r="A2417" t="s">
        <v>6</v>
      </c>
      <c r="B2417" t="s">
        <v>4779</v>
      </c>
      <c r="C2417" t="s">
        <v>4780</v>
      </c>
      <c r="D2417" s="29">
        <v>4</v>
      </c>
      <c r="E2417" s="29">
        <v>4</v>
      </c>
      <c r="F2417" s="29">
        <v>0.376</v>
      </c>
      <c r="G2417">
        <v>1.504</v>
      </c>
    </row>
    <row r="2418" spans="1:7" customFormat="1" hidden="1" x14ac:dyDescent="0.25">
      <c r="A2418" t="s">
        <v>6</v>
      </c>
      <c r="B2418" t="s">
        <v>4781</v>
      </c>
      <c r="C2418" t="s">
        <v>4782</v>
      </c>
      <c r="D2418" s="29">
        <v>32</v>
      </c>
      <c r="E2418" s="29">
        <v>32</v>
      </c>
      <c r="F2418" s="29">
        <v>0.44400000000000001</v>
      </c>
      <c r="G2418">
        <v>14.208</v>
      </c>
    </row>
    <row r="2419" spans="1:7" customFormat="1" hidden="1" x14ac:dyDescent="0.25">
      <c r="A2419" t="s">
        <v>6</v>
      </c>
      <c r="B2419" t="s">
        <v>4783</v>
      </c>
      <c r="C2419" t="s">
        <v>4784</v>
      </c>
      <c r="D2419" s="29">
        <v>40</v>
      </c>
      <c r="E2419" s="29">
        <v>40</v>
      </c>
      <c r="F2419" s="29">
        <v>0</v>
      </c>
      <c r="G2419">
        <v>0</v>
      </c>
    </row>
    <row r="2420" spans="1:7" customFormat="1" hidden="1" x14ac:dyDescent="0.25">
      <c r="A2420" t="s">
        <v>6</v>
      </c>
      <c r="B2420" t="s">
        <v>4785</v>
      </c>
      <c r="C2420" t="s">
        <v>4786</v>
      </c>
      <c r="D2420" s="29">
        <v>216</v>
      </c>
      <c r="E2420" s="29">
        <v>216</v>
      </c>
      <c r="F2420" s="29">
        <v>0.36799999999999999</v>
      </c>
      <c r="G2420">
        <v>79.488</v>
      </c>
    </row>
    <row r="2421" spans="1:7" customFormat="1" hidden="1" x14ac:dyDescent="0.25">
      <c r="A2421" t="s">
        <v>6</v>
      </c>
      <c r="B2421" t="s">
        <v>4787</v>
      </c>
      <c r="C2421" t="s">
        <v>4788</v>
      </c>
      <c r="D2421" s="29">
        <v>80</v>
      </c>
      <c r="E2421" s="29">
        <v>80</v>
      </c>
      <c r="F2421" s="29">
        <v>0</v>
      </c>
      <c r="G2421">
        <v>0</v>
      </c>
    </row>
    <row r="2422" spans="1:7" customFormat="1" hidden="1" x14ac:dyDescent="0.25">
      <c r="A2422" t="s">
        <v>6</v>
      </c>
      <c r="B2422" t="s">
        <v>4789</v>
      </c>
      <c r="C2422" t="s">
        <v>4790</v>
      </c>
      <c r="D2422" s="29">
        <v>80</v>
      </c>
      <c r="E2422" s="29">
        <v>80</v>
      </c>
      <c r="F2422" s="29">
        <v>0.36799999999999999</v>
      </c>
      <c r="G2422">
        <v>29.44</v>
      </c>
    </row>
    <row r="2423" spans="1:7" customFormat="1" hidden="1" x14ac:dyDescent="0.25">
      <c r="A2423" t="s">
        <v>6</v>
      </c>
      <c r="B2423" t="s">
        <v>4791</v>
      </c>
      <c r="C2423" t="s">
        <v>4792</v>
      </c>
      <c r="D2423" s="29">
        <v>128</v>
      </c>
      <c r="E2423" s="29">
        <v>128</v>
      </c>
      <c r="F2423" s="29">
        <v>0.36799999999999999</v>
      </c>
      <c r="G2423">
        <v>47.103999999999999</v>
      </c>
    </row>
    <row r="2424" spans="1:7" customFormat="1" hidden="1" x14ac:dyDescent="0.25">
      <c r="A2424" t="s">
        <v>6</v>
      </c>
      <c r="B2424" t="s">
        <v>4793</v>
      </c>
      <c r="C2424" t="s">
        <v>4794</v>
      </c>
      <c r="D2424" s="29">
        <v>52</v>
      </c>
      <c r="E2424" s="29">
        <v>52</v>
      </c>
      <c r="F2424" s="29">
        <v>0.42</v>
      </c>
      <c r="G2424">
        <v>21.84</v>
      </c>
    </row>
    <row r="2425" spans="1:7" customFormat="1" hidden="1" x14ac:dyDescent="0.25">
      <c r="A2425" t="s">
        <v>6</v>
      </c>
      <c r="B2425" t="s">
        <v>4795</v>
      </c>
      <c r="C2425" t="s">
        <v>4796</v>
      </c>
      <c r="D2425" s="29">
        <v>176</v>
      </c>
      <c r="E2425" s="29">
        <v>176</v>
      </c>
      <c r="F2425" s="29">
        <v>0.42</v>
      </c>
      <c r="G2425">
        <v>73.92</v>
      </c>
    </row>
    <row r="2426" spans="1:7" customFormat="1" hidden="1" x14ac:dyDescent="0.25">
      <c r="A2426" t="s">
        <v>6</v>
      </c>
      <c r="B2426" t="s">
        <v>4797</v>
      </c>
      <c r="C2426" t="s">
        <v>4798</v>
      </c>
      <c r="D2426" s="29">
        <v>56</v>
      </c>
      <c r="E2426" s="29">
        <v>56</v>
      </c>
      <c r="F2426" s="29">
        <v>0.42399999999999999</v>
      </c>
      <c r="G2426">
        <v>23.744</v>
      </c>
    </row>
    <row r="2427" spans="1:7" customFormat="1" hidden="1" x14ac:dyDescent="0.25">
      <c r="A2427" t="s">
        <v>6</v>
      </c>
      <c r="B2427" t="s">
        <v>4799</v>
      </c>
      <c r="C2427" t="s">
        <v>4800</v>
      </c>
      <c r="D2427" s="29">
        <v>24</v>
      </c>
      <c r="E2427" s="29">
        <v>24</v>
      </c>
      <c r="F2427" s="29">
        <v>0.16</v>
      </c>
      <c r="G2427">
        <v>3.84</v>
      </c>
    </row>
    <row r="2428" spans="1:7" customFormat="1" hidden="1" x14ac:dyDescent="0.25">
      <c r="A2428" t="s">
        <v>6</v>
      </c>
      <c r="B2428" t="s">
        <v>4801</v>
      </c>
      <c r="C2428" t="s">
        <v>4802</v>
      </c>
      <c r="D2428" s="29">
        <v>8</v>
      </c>
      <c r="E2428" s="29">
        <v>8</v>
      </c>
      <c r="F2428" s="29">
        <v>0.16</v>
      </c>
      <c r="G2428">
        <v>1.28</v>
      </c>
    </row>
    <row r="2429" spans="1:7" customFormat="1" hidden="1" x14ac:dyDescent="0.25">
      <c r="A2429" t="s">
        <v>6</v>
      </c>
      <c r="B2429" t="s">
        <v>4803</v>
      </c>
      <c r="C2429" t="s">
        <v>4804</v>
      </c>
      <c r="D2429" s="29">
        <v>20</v>
      </c>
      <c r="E2429" s="29">
        <v>20</v>
      </c>
      <c r="F2429" s="29">
        <v>0.16</v>
      </c>
      <c r="G2429">
        <v>3.2</v>
      </c>
    </row>
    <row r="2430" spans="1:7" customFormat="1" hidden="1" x14ac:dyDescent="0.25">
      <c r="A2430" t="s">
        <v>6</v>
      </c>
      <c r="B2430" t="s">
        <v>4805</v>
      </c>
      <c r="C2430" t="s">
        <v>4806</v>
      </c>
      <c r="D2430" s="29">
        <v>20</v>
      </c>
      <c r="E2430" s="29">
        <v>20</v>
      </c>
      <c r="F2430" s="29">
        <v>0.16</v>
      </c>
      <c r="G2430">
        <v>3.2</v>
      </c>
    </row>
    <row r="2431" spans="1:7" customFormat="1" hidden="1" x14ac:dyDescent="0.25">
      <c r="A2431" t="s">
        <v>6</v>
      </c>
      <c r="B2431" t="s">
        <v>4807</v>
      </c>
      <c r="C2431" t="s">
        <v>4808</v>
      </c>
      <c r="D2431" s="29">
        <v>24</v>
      </c>
      <c r="E2431" s="29">
        <v>24</v>
      </c>
      <c r="F2431" s="29">
        <v>0.156</v>
      </c>
      <c r="G2431">
        <v>3.7440000000000002</v>
      </c>
    </row>
    <row r="2432" spans="1:7" customFormat="1" hidden="1" x14ac:dyDescent="0.25">
      <c r="A2432" t="s">
        <v>6</v>
      </c>
      <c r="B2432" t="s">
        <v>4809</v>
      </c>
      <c r="C2432" t="s">
        <v>4810</v>
      </c>
      <c r="D2432" s="29">
        <v>52</v>
      </c>
      <c r="E2432" s="29">
        <v>52</v>
      </c>
      <c r="F2432" s="29">
        <v>0.33600000000000002</v>
      </c>
      <c r="G2432">
        <v>17.472000000000001</v>
      </c>
    </row>
    <row r="2433" spans="1:7" customFormat="1" hidden="1" x14ac:dyDescent="0.25">
      <c r="A2433" t="s">
        <v>6</v>
      </c>
      <c r="B2433" t="s">
        <v>4811</v>
      </c>
      <c r="C2433" t="s">
        <v>4812</v>
      </c>
      <c r="D2433" s="29">
        <v>12</v>
      </c>
      <c r="E2433" s="29">
        <v>12</v>
      </c>
      <c r="F2433" s="29">
        <v>0.34</v>
      </c>
      <c r="G2433">
        <v>4.08</v>
      </c>
    </row>
    <row r="2434" spans="1:7" customFormat="1" hidden="1" x14ac:dyDescent="0.25">
      <c r="A2434" t="s">
        <v>6</v>
      </c>
      <c r="B2434" t="s">
        <v>4813</v>
      </c>
      <c r="C2434" t="s">
        <v>4814</v>
      </c>
      <c r="D2434" s="29">
        <v>12</v>
      </c>
      <c r="E2434" s="29">
        <v>12</v>
      </c>
      <c r="F2434" s="29">
        <v>0.34</v>
      </c>
      <c r="G2434">
        <v>4.08</v>
      </c>
    </row>
    <row r="2435" spans="1:7" customFormat="1" hidden="1" x14ac:dyDescent="0.25">
      <c r="A2435" t="s">
        <v>6</v>
      </c>
      <c r="B2435" t="s">
        <v>4815</v>
      </c>
      <c r="C2435" t="s">
        <v>4816</v>
      </c>
      <c r="D2435" s="29">
        <v>64</v>
      </c>
      <c r="E2435" s="29">
        <v>64</v>
      </c>
      <c r="F2435" s="29">
        <v>0.36</v>
      </c>
      <c r="G2435">
        <v>23.04</v>
      </c>
    </row>
    <row r="2436" spans="1:7" customFormat="1" hidden="1" x14ac:dyDescent="0.25">
      <c r="A2436" t="s">
        <v>6</v>
      </c>
      <c r="B2436" t="s">
        <v>4817</v>
      </c>
      <c r="C2436" t="s">
        <v>4818</v>
      </c>
      <c r="D2436" s="29">
        <v>4</v>
      </c>
      <c r="E2436" s="29">
        <v>4</v>
      </c>
      <c r="F2436" s="29">
        <v>0.35599999999999998</v>
      </c>
      <c r="G2436">
        <v>1.4239999999999999</v>
      </c>
    </row>
    <row r="2437" spans="1:7" customFormat="1" hidden="1" x14ac:dyDescent="0.25">
      <c r="A2437" t="s">
        <v>6</v>
      </c>
      <c r="B2437" t="s">
        <v>4819</v>
      </c>
      <c r="C2437" t="s">
        <v>4820</v>
      </c>
      <c r="D2437" s="29">
        <v>36</v>
      </c>
      <c r="E2437" s="29">
        <v>36</v>
      </c>
      <c r="F2437" s="29">
        <v>0.35599999999999998</v>
      </c>
      <c r="G2437">
        <v>12.816000000000001</v>
      </c>
    </row>
    <row r="2438" spans="1:7" customFormat="1" hidden="1" x14ac:dyDescent="0.25">
      <c r="A2438" t="s">
        <v>6</v>
      </c>
      <c r="B2438" t="s">
        <v>4821</v>
      </c>
      <c r="C2438" t="s">
        <v>4822</v>
      </c>
      <c r="D2438" s="29">
        <v>8</v>
      </c>
      <c r="E2438" s="29">
        <v>8</v>
      </c>
      <c r="F2438" s="29">
        <v>0.35599999999999998</v>
      </c>
      <c r="G2438">
        <v>2.8479999999999999</v>
      </c>
    </row>
    <row r="2439" spans="1:7" customFormat="1" hidden="1" x14ac:dyDescent="0.25">
      <c r="A2439" t="s">
        <v>6</v>
      </c>
      <c r="B2439" t="s">
        <v>4823</v>
      </c>
      <c r="C2439" t="s">
        <v>4824</v>
      </c>
      <c r="D2439" s="29">
        <v>92</v>
      </c>
      <c r="E2439" s="29">
        <v>92</v>
      </c>
      <c r="F2439" s="29">
        <v>0.34</v>
      </c>
      <c r="G2439">
        <v>31.28</v>
      </c>
    </row>
    <row r="2440" spans="1:7" customFormat="1" hidden="1" x14ac:dyDescent="0.25">
      <c r="A2440" t="s">
        <v>6</v>
      </c>
      <c r="B2440" t="s">
        <v>4825</v>
      </c>
      <c r="C2440" t="s">
        <v>4826</v>
      </c>
      <c r="D2440" s="29">
        <v>147</v>
      </c>
      <c r="E2440" s="29">
        <v>147</v>
      </c>
      <c r="F2440" s="29">
        <v>0.129</v>
      </c>
      <c r="G2440">
        <v>18.963000000000001</v>
      </c>
    </row>
    <row r="2441" spans="1:7" customFormat="1" hidden="1" x14ac:dyDescent="0.25">
      <c r="A2441" t="s">
        <v>6</v>
      </c>
      <c r="B2441" t="s">
        <v>4827</v>
      </c>
      <c r="C2441" t="s">
        <v>4828</v>
      </c>
      <c r="D2441" s="29">
        <v>3</v>
      </c>
      <c r="E2441" s="29">
        <v>3</v>
      </c>
      <c r="F2441" s="29">
        <v>0.129</v>
      </c>
      <c r="G2441">
        <v>0.38700000000000001</v>
      </c>
    </row>
    <row r="2442" spans="1:7" customFormat="1" hidden="1" x14ac:dyDescent="0.25">
      <c r="A2442" t="s">
        <v>6</v>
      </c>
      <c r="B2442" t="s">
        <v>4829</v>
      </c>
      <c r="C2442" t="s">
        <v>4830</v>
      </c>
      <c r="D2442" s="29">
        <v>57</v>
      </c>
      <c r="E2442" s="29">
        <v>57</v>
      </c>
      <c r="F2442" s="29">
        <v>0.129</v>
      </c>
      <c r="G2442">
        <v>7.3529999999999998</v>
      </c>
    </row>
    <row r="2443" spans="1:7" customFormat="1" hidden="1" x14ac:dyDescent="0.25">
      <c r="A2443" t="s">
        <v>6</v>
      </c>
      <c r="B2443" t="s">
        <v>4831</v>
      </c>
      <c r="C2443" t="s">
        <v>4832</v>
      </c>
      <c r="D2443" s="29">
        <v>196</v>
      </c>
      <c r="E2443" s="29">
        <v>196</v>
      </c>
      <c r="F2443" s="29">
        <v>0.38</v>
      </c>
      <c r="G2443">
        <v>74.48</v>
      </c>
    </row>
    <row r="2444" spans="1:7" customFormat="1" hidden="1" x14ac:dyDescent="0.25">
      <c r="A2444" t="s">
        <v>6</v>
      </c>
      <c r="B2444" t="s">
        <v>4833</v>
      </c>
      <c r="C2444" t="s">
        <v>4834</v>
      </c>
      <c r="D2444" s="29">
        <v>3</v>
      </c>
      <c r="E2444" s="29">
        <v>3</v>
      </c>
      <c r="F2444" s="29">
        <v>0.108</v>
      </c>
      <c r="G2444">
        <v>0.32400000000000001</v>
      </c>
    </row>
    <row r="2445" spans="1:7" customFormat="1" hidden="1" x14ac:dyDescent="0.25">
      <c r="A2445" t="s">
        <v>6</v>
      </c>
      <c r="B2445" t="s">
        <v>4835</v>
      </c>
      <c r="C2445" t="s">
        <v>4836</v>
      </c>
      <c r="D2445" s="29">
        <v>56</v>
      </c>
      <c r="E2445" s="29">
        <v>56</v>
      </c>
      <c r="F2445" s="29">
        <v>0.38400000000000001</v>
      </c>
      <c r="G2445">
        <v>21.504000000000001</v>
      </c>
    </row>
    <row r="2446" spans="1:7" customFormat="1" hidden="1" x14ac:dyDescent="0.25">
      <c r="A2446" t="s">
        <v>6</v>
      </c>
      <c r="B2446" t="s">
        <v>4837</v>
      </c>
      <c r="C2446" t="s">
        <v>4838</v>
      </c>
      <c r="D2446" s="29">
        <v>2</v>
      </c>
      <c r="E2446" s="29">
        <v>2</v>
      </c>
      <c r="F2446" s="29">
        <v>6.3E-2</v>
      </c>
      <c r="G2446">
        <v>0.126</v>
      </c>
    </row>
    <row r="2447" spans="1:7" customFormat="1" hidden="1" x14ac:dyDescent="0.25">
      <c r="A2447" t="s">
        <v>6</v>
      </c>
      <c r="B2447" t="s">
        <v>4839</v>
      </c>
      <c r="C2447" t="s">
        <v>4840</v>
      </c>
      <c r="D2447" s="29">
        <v>2</v>
      </c>
      <c r="E2447" s="29">
        <v>2</v>
      </c>
      <c r="F2447" s="29">
        <v>6.3E-2</v>
      </c>
      <c r="G2447">
        <v>0.126</v>
      </c>
    </row>
    <row r="2448" spans="1:7" customFormat="1" hidden="1" x14ac:dyDescent="0.25">
      <c r="A2448" t="s">
        <v>6</v>
      </c>
      <c r="B2448" t="s">
        <v>4841</v>
      </c>
      <c r="C2448" t="s">
        <v>4842</v>
      </c>
      <c r="D2448" s="29">
        <v>27</v>
      </c>
      <c r="E2448" s="29">
        <v>27</v>
      </c>
      <c r="F2448" s="29">
        <v>6.3E-2</v>
      </c>
      <c r="G2448">
        <v>1.7010000000000001</v>
      </c>
    </row>
    <row r="2449" spans="1:7" customFormat="1" hidden="1" x14ac:dyDescent="0.25">
      <c r="A2449" t="s">
        <v>6</v>
      </c>
      <c r="B2449" t="s">
        <v>4843</v>
      </c>
      <c r="C2449" t="s">
        <v>4844</v>
      </c>
      <c r="D2449" s="29">
        <v>2</v>
      </c>
      <c r="E2449" s="29">
        <v>2</v>
      </c>
      <c r="F2449" s="29">
        <v>6.3E-2</v>
      </c>
      <c r="G2449">
        <v>0.126</v>
      </c>
    </row>
    <row r="2450" spans="1:7" customFormat="1" hidden="1" x14ac:dyDescent="0.25">
      <c r="A2450" t="s">
        <v>6</v>
      </c>
      <c r="B2450" t="s">
        <v>4845</v>
      </c>
      <c r="C2450" t="s">
        <v>4846</v>
      </c>
      <c r="D2450" s="29">
        <v>48</v>
      </c>
      <c r="E2450" s="29">
        <v>48</v>
      </c>
      <c r="F2450" s="29">
        <v>0.38400000000000001</v>
      </c>
      <c r="G2450">
        <v>18.431999999999999</v>
      </c>
    </row>
    <row r="2451" spans="1:7" customFormat="1" hidden="1" x14ac:dyDescent="0.25">
      <c r="A2451" t="s">
        <v>6</v>
      </c>
      <c r="B2451" t="s">
        <v>4847</v>
      </c>
      <c r="C2451" t="s">
        <v>4848</v>
      </c>
      <c r="D2451" s="29">
        <v>72</v>
      </c>
      <c r="E2451" s="29">
        <v>72</v>
      </c>
      <c r="F2451" s="29">
        <v>0.38800000000000001</v>
      </c>
      <c r="G2451">
        <v>27.936</v>
      </c>
    </row>
    <row r="2452" spans="1:7" customFormat="1" hidden="1" x14ac:dyDescent="0.25">
      <c r="A2452" t="s">
        <v>6</v>
      </c>
      <c r="B2452" t="s">
        <v>4849</v>
      </c>
      <c r="C2452" t="s">
        <v>4850</v>
      </c>
      <c r="D2452" s="29">
        <v>52</v>
      </c>
      <c r="E2452" s="29">
        <v>52</v>
      </c>
      <c r="F2452" s="29">
        <v>0.38800000000000001</v>
      </c>
      <c r="G2452">
        <v>20.175999999999998</v>
      </c>
    </row>
    <row r="2453" spans="1:7" customFormat="1" hidden="1" x14ac:dyDescent="0.25">
      <c r="A2453" t="s">
        <v>6</v>
      </c>
      <c r="B2453" t="s">
        <v>4851</v>
      </c>
      <c r="C2453" t="s">
        <v>4852</v>
      </c>
      <c r="D2453" s="29">
        <v>6</v>
      </c>
      <c r="E2453" s="29">
        <v>6</v>
      </c>
      <c r="F2453" s="29">
        <v>1.032</v>
      </c>
      <c r="G2453">
        <v>6.1920000000000002</v>
      </c>
    </row>
    <row r="2454" spans="1:7" customFormat="1" hidden="1" x14ac:dyDescent="0.25">
      <c r="A2454" t="s">
        <v>6</v>
      </c>
      <c r="B2454" t="s">
        <v>4853</v>
      </c>
      <c r="C2454" t="s">
        <v>4854</v>
      </c>
      <c r="D2454" s="29">
        <v>4</v>
      </c>
      <c r="E2454" s="29">
        <v>4</v>
      </c>
      <c r="F2454" s="29">
        <v>0.28000000000000003</v>
      </c>
      <c r="G2454">
        <v>1.1200000000000001</v>
      </c>
    </row>
    <row r="2455" spans="1:7" customFormat="1" hidden="1" x14ac:dyDescent="0.25">
      <c r="A2455" t="s">
        <v>6</v>
      </c>
      <c r="B2455" t="s">
        <v>4855</v>
      </c>
      <c r="C2455" t="s">
        <v>4856</v>
      </c>
      <c r="D2455" s="29">
        <v>4</v>
      </c>
      <c r="E2455" s="29">
        <v>4</v>
      </c>
      <c r="F2455" s="29">
        <v>0.28000000000000003</v>
      </c>
      <c r="G2455">
        <v>1.1200000000000001</v>
      </c>
    </row>
    <row r="2456" spans="1:7" customFormat="1" hidden="1" x14ac:dyDescent="0.25">
      <c r="A2456" t="s">
        <v>6</v>
      </c>
      <c r="B2456" t="s">
        <v>4857</v>
      </c>
      <c r="C2456" t="s">
        <v>4858</v>
      </c>
      <c r="D2456" s="29">
        <v>12</v>
      </c>
      <c r="E2456" s="29">
        <v>12</v>
      </c>
      <c r="F2456" s="29">
        <v>0</v>
      </c>
      <c r="G2456">
        <v>0</v>
      </c>
    </row>
    <row r="2457" spans="1:7" customFormat="1" hidden="1" x14ac:dyDescent="0.25">
      <c r="A2457" t="s">
        <v>6</v>
      </c>
      <c r="B2457" t="s">
        <v>4859</v>
      </c>
      <c r="C2457" t="s">
        <v>4860</v>
      </c>
      <c r="D2457" s="29">
        <v>4</v>
      </c>
      <c r="E2457" s="29">
        <v>4</v>
      </c>
      <c r="F2457" s="29">
        <v>0.28399999999999997</v>
      </c>
      <c r="G2457">
        <v>1.1359999999999999</v>
      </c>
    </row>
    <row r="2458" spans="1:7" customFormat="1" hidden="1" x14ac:dyDescent="0.25">
      <c r="A2458" t="s">
        <v>6</v>
      </c>
      <c r="B2458" t="s">
        <v>4861</v>
      </c>
      <c r="C2458" t="s">
        <v>4862</v>
      </c>
      <c r="D2458" s="29">
        <v>51</v>
      </c>
      <c r="E2458" s="29">
        <v>51</v>
      </c>
      <c r="F2458" s="29">
        <v>0.14699999999999999</v>
      </c>
      <c r="G2458">
        <v>7.4969999999999999</v>
      </c>
    </row>
    <row r="2459" spans="1:7" customFormat="1" hidden="1" x14ac:dyDescent="0.25">
      <c r="A2459" t="s">
        <v>6</v>
      </c>
      <c r="B2459" t="s">
        <v>4863</v>
      </c>
      <c r="C2459" t="s">
        <v>4864</v>
      </c>
      <c r="D2459" s="29">
        <v>42</v>
      </c>
      <c r="E2459" s="29">
        <v>42</v>
      </c>
      <c r="F2459" s="29">
        <v>0.15</v>
      </c>
      <c r="G2459">
        <v>6.3</v>
      </c>
    </row>
    <row r="2460" spans="1:7" customFormat="1" hidden="1" x14ac:dyDescent="0.25">
      <c r="A2460" t="s">
        <v>6</v>
      </c>
      <c r="B2460" t="s">
        <v>4865</v>
      </c>
      <c r="C2460" t="s">
        <v>4866</v>
      </c>
      <c r="D2460" s="29">
        <v>9</v>
      </c>
      <c r="E2460" s="29">
        <v>9</v>
      </c>
      <c r="F2460" s="29">
        <v>0.15</v>
      </c>
      <c r="G2460">
        <v>1.35</v>
      </c>
    </row>
    <row r="2461" spans="1:7" customFormat="1" hidden="1" x14ac:dyDescent="0.25">
      <c r="A2461" t="s">
        <v>6</v>
      </c>
      <c r="B2461" t="s">
        <v>4867</v>
      </c>
      <c r="C2461" t="s">
        <v>4868</v>
      </c>
      <c r="D2461" s="29">
        <v>6</v>
      </c>
      <c r="E2461" s="29">
        <v>6</v>
      </c>
      <c r="F2461" s="29">
        <v>0.14399999999999999</v>
      </c>
      <c r="G2461">
        <v>0.86399999999999999</v>
      </c>
    </row>
    <row r="2462" spans="1:7" customFormat="1" hidden="1" x14ac:dyDescent="0.25">
      <c r="A2462" t="s">
        <v>6</v>
      </c>
      <c r="B2462" t="s">
        <v>4869</v>
      </c>
      <c r="C2462" t="s">
        <v>4870</v>
      </c>
      <c r="D2462" s="29">
        <v>15</v>
      </c>
      <c r="E2462" s="29">
        <v>15</v>
      </c>
      <c r="F2462" s="29">
        <v>0.156</v>
      </c>
      <c r="G2462">
        <v>2.34</v>
      </c>
    </row>
    <row r="2463" spans="1:7" customFormat="1" hidden="1" x14ac:dyDescent="0.25">
      <c r="A2463" t="s">
        <v>6</v>
      </c>
      <c r="B2463" t="s">
        <v>4871</v>
      </c>
      <c r="C2463" t="s">
        <v>4872</v>
      </c>
      <c r="D2463" s="29">
        <v>24</v>
      </c>
      <c r="E2463" s="29">
        <v>24</v>
      </c>
      <c r="F2463" s="29">
        <v>0.123</v>
      </c>
      <c r="G2463">
        <v>2.952</v>
      </c>
    </row>
    <row r="2464" spans="1:7" customFormat="1" hidden="1" x14ac:dyDescent="0.25">
      <c r="A2464" t="s">
        <v>6</v>
      </c>
      <c r="B2464" t="s">
        <v>4873</v>
      </c>
      <c r="C2464" t="s">
        <v>4874</v>
      </c>
      <c r="D2464" s="29">
        <v>3</v>
      </c>
      <c r="E2464" s="29">
        <v>3</v>
      </c>
      <c r="F2464" s="29">
        <v>0.186</v>
      </c>
      <c r="G2464">
        <v>0.55800000000000005</v>
      </c>
    </row>
    <row r="2465" spans="1:7" customFormat="1" hidden="1" x14ac:dyDescent="0.25">
      <c r="A2465" t="s">
        <v>6</v>
      </c>
      <c r="B2465" t="s">
        <v>4875</v>
      </c>
      <c r="C2465" t="s">
        <v>4876</v>
      </c>
      <c r="D2465" s="29">
        <v>116</v>
      </c>
      <c r="E2465" s="29">
        <v>116</v>
      </c>
      <c r="F2465" s="29">
        <v>0.28799999999999998</v>
      </c>
      <c r="G2465">
        <v>33.408000000000001</v>
      </c>
    </row>
    <row r="2466" spans="1:7" customFormat="1" hidden="1" x14ac:dyDescent="0.25">
      <c r="A2466" t="s">
        <v>6</v>
      </c>
      <c r="B2466" t="s">
        <v>4877</v>
      </c>
      <c r="C2466" t="s">
        <v>4878</v>
      </c>
      <c r="D2466" s="29">
        <v>112</v>
      </c>
      <c r="E2466" s="29">
        <v>112</v>
      </c>
      <c r="F2466" s="29">
        <v>0.28799999999999998</v>
      </c>
      <c r="G2466">
        <v>32.256</v>
      </c>
    </row>
    <row r="2467" spans="1:7" customFormat="1" hidden="1" x14ac:dyDescent="0.25">
      <c r="A2467" t="s">
        <v>6</v>
      </c>
      <c r="B2467" t="s">
        <v>4879</v>
      </c>
      <c r="C2467" t="s">
        <v>4880</v>
      </c>
      <c r="D2467" s="29">
        <v>24</v>
      </c>
      <c r="E2467" s="29">
        <v>24</v>
      </c>
      <c r="F2467" s="29">
        <v>0.28799999999999998</v>
      </c>
      <c r="G2467">
        <v>6.9119999999999999</v>
      </c>
    </row>
    <row r="2468" spans="1:7" customFormat="1" hidden="1" x14ac:dyDescent="0.25">
      <c r="A2468" t="s">
        <v>6</v>
      </c>
      <c r="B2468" t="s">
        <v>4881</v>
      </c>
      <c r="C2468" t="s">
        <v>4882</v>
      </c>
      <c r="D2468" s="29">
        <v>40</v>
      </c>
      <c r="E2468" s="29">
        <v>40</v>
      </c>
      <c r="F2468" s="29">
        <v>0.28399999999999997</v>
      </c>
      <c r="G2468">
        <v>11.36</v>
      </c>
    </row>
    <row r="2469" spans="1:7" customFormat="1" hidden="1" x14ac:dyDescent="0.25">
      <c r="A2469" t="s">
        <v>6</v>
      </c>
      <c r="B2469" t="s">
        <v>4883</v>
      </c>
      <c r="C2469" t="s">
        <v>4884</v>
      </c>
      <c r="D2469" s="29">
        <v>32</v>
      </c>
      <c r="E2469" s="29">
        <v>32</v>
      </c>
      <c r="F2469" s="29">
        <v>0</v>
      </c>
      <c r="G2469">
        <v>0</v>
      </c>
    </row>
    <row r="2470" spans="1:7" customFormat="1" hidden="1" x14ac:dyDescent="0.25">
      <c r="A2470" t="s">
        <v>6</v>
      </c>
      <c r="B2470" t="s">
        <v>4885</v>
      </c>
      <c r="C2470" t="s">
        <v>4886</v>
      </c>
      <c r="D2470" s="29">
        <v>68</v>
      </c>
      <c r="E2470" s="29">
        <v>68</v>
      </c>
      <c r="F2470" s="29">
        <v>0.876</v>
      </c>
      <c r="G2470">
        <v>59.567999999999998</v>
      </c>
    </row>
    <row r="2471" spans="1:7" customFormat="1" hidden="1" x14ac:dyDescent="0.25">
      <c r="A2471" t="s">
        <v>6</v>
      </c>
      <c r="B2471" t="s">
        <v>4887</v>
      </c>
      <c r="C2471" t="s">
        <v>4888</v>
      </c>
      <c r="D2471" s="29">
        <v>16</v>
      </c>
      <c r="E2471" s="29">
        <v>16</v>
      </c>
      <c r="F2471" s="29">
        <v>0.41599999999999998</v>
      </c>
      <c r="G2471">
        <v>6.6559999999999997</v>
      </c>
    </row>
    <row r="2472" spans="1:7" customFormat="1" hidden="1" x14ac:dyDescent="0.25">
      <c r="A2472" t="s">
        <v>6</v>
      </c>
      <c r="B2472" t="s">
        <v>4889</v>
      </c>
      <c r="C2472" t="s">
        <v>4890</v>
      </c>
      <c r="D2472" s="29">
        <v>24</v>
      </c>
      <c r="E2472" s="29">
        <v>24</v>
      </c>
      <c r="F2472" s="29">
        <v>0.42399999999999999</v>
      </c>
      <c r="G2472">
        <v>10.176</v>
      </c>
    </row>
    <row r="2473" spans="1:7" customFormat="1" hidden="1" x14ac:dyDescent="0.25">
      <c r="A2473" t="s">
        <v>6</v>
      </c>
      <c r="B2473" t="s">
        <v>4891</v>
      </c>
      <c r="C2473" t="s">
        <v>4892</v>
      </c>
      <c r="D2473" s="29">
        <v>36</v>
      </c>
      <c r="E2473" s="29">
        <v>36</v>
      </c>
      <c r="F2473" s="29">
        <v>0.41599999999999998</v>
      </c>
      <c r="G2473">
        <v>14.976000000000001</v>
      </c>
    </row>
    <row r="2474" spans="1:7" customFormat="1" hidden="1" x14ac:dyDescent="0.25">
      <c r="A2474" t="s">
        <v>6</v>
      </c>
      <c r="B2474" t="s">
        <v>4893</v>
      </c>
      <c r="C2474" t="s">
        <v>4894</v>
      </c>
      <c r="D2474" s="29">
        <v>4</v>
      </c>
      <c r="E2474" s="29">
        <v>4</v>
      </c>
      <c r="F2474" s="29">
        <v>0.42</v>
      </c>
      <c r="G2474">
        <v>1.68</v>
      </c>
    </row>
    <row r="2475" spans="1:7" customFormat="1" hidden="1" x14ac:dyDescent="0.25">
      <c r="A2475" t="s">
        <v>6</v>
      </c>
      <c r="B2475" t="s">
        <v>4895</v>
      </c>
      <c r="C2475" t="s">
        <v>4896</v>
      </c>
      <c r="D2475" s="29">
        <v>12</v>
      </c>
      <c r="E2475" s="29">
        <v>12</v>
      </c>
      <c r="F2475" s="29">
        <v>0.28399999999999997</v>
      </c>
      <c r="G2475">
        <v>3.4079999999999999</v>
      </c>
    </row>
    <row r="2476" spans="1:7" customFormat="1" hidden="1" x14ac:dyDescent="0.25">
      <c r="A2476" t="s">
        <v>6</v>
      </c>
      <c r="B2476" t="s">
        <v>4897</v>
      </c>
      <c r="C2476" t="s">
        <v>4898</v>
      </c>
      <c r="D2476" s="29">
        <v>24</v>
      </c>
      <c r="E2476" s="29">
        <v>24</v>
      </c>
      <c r="F2476" s="29">
        <v>0.28399999999999997</v>
      </c>
      <c r="G2476">
        <v>6.8159999999999998</v>
      </c>
    </row>
    <row r="2477" spans="1:7" customFormat="1" hidden="1" x14ac:dyDescent="0.25">
      <c r="A2477" t="s">
        <v>6</v>
      </c>
      <c r="B2477" t="s">
        <v>4899</v>
      </c>
      <c r="C2477" t="s">
        <v>4900</v>
      </c>
      <c r="D2477" s="29">
        <v>72</v>
      </c>
      <c r="E2477" s="29">
        <v>72</v>
      </c>
      <c r="F2477" s="29">
        <v>0.28399999999999997</v>
      </c>
      <c r="G2477">
        <v>20.448</v>
      </c>
    </row>
    <row r="2478" spans="1:7" customFormat="1" hidden="1" x14ac:dyDescent="0.25">
      <c r="A2478" t="s">
        <v>6</v>
      </c>
      <c r="B2478" t="s">
        <v>4901</v>
      </c>
      <c r="C2478" t="s">
        <v>4902</v>
      </c>
      <c r="D2478" s="29">
        <v>112</v>
      </c>
      <c r="E2478" s="29">
        <v>112</v>
      </c>
      <c r="F2478" s="29">
        <v>0.436</v>
      </c>
      <c r="G2478">
        <v>48.832000000000001</v>
      </c>
    </row>
    <row r="2479" spans="1:7" customFormat="1" hidden="1" x14ac:dyDescent="0.25">
      <c r="A2479" t="s">
        <v>6</v>
      </c>
      <c r="B2479" t="s">
        <v>4903</v>
      </c>
      <c r="C2479" t="s">
        <v>4904</v>
      </c>
      <c r="D2479" s="29">
        <v>244</v>
      </c>
      <c r="E2479" s="29">
        <v>244</v>
      </c>
      <c r="F2479" s="29">
        <v>0.432</v>
      </c>
      <c r="G2479">
        <v>105.408</v>
      </c>
    </row>
    <row r="2480" spans="1:7" customFormat="1" hidden="1" x14ac:dyDescent="0.25">
      <c r="A2480" t="s">
        <v>6</v>
      </c>
      <c r="B2480" t="s">
        <v>4905</v>
      </c>
      <c r="C2480" t="s">
        <v>4906</v>
      </c>
      <c r="D2480" s="29">
        <v>20</v>
      </c>
      <c r="E2480" s="29">
        <v>20</v>
      </c>
      <c r="F2480" s="29">
        <v>0</v>
      </c>
      <c r="G2480">
        <v>0</v>
      </c>
    </row>
    <row r="2481" spans="1:7" customFormat="1" hidden="1" x14ac:dyDescent="0.25">
      <c r="A2481" t="s">
        <v>6</v>
      </c>
      <c r="B2481" t="s">
        <v>4907</v>
      </c>
      <c r="C2481" t="s">
        <v>4908</v>
      </c>
      <c r="D2481" s="29">
        <v>8</v>
      </c>
      <c r="E2481" s="29">
        <v>8</v>
      </c>
      <c r="F2481" s="29">
        <v>0.47199999999999998</v>
      </c>
      <c r="G2481">
        <v>3.7759999999999998</v>
      </c>
    </row>
    <row r="2482" spans="1:7" customFormat="1" hidden="1" x14ac:dyDescent="0.25">
      <c r="A2482" t="s">
        <v>6</v>
      </c>
      <c r="B2482" t="s">
        <v>4909</v>
      </c>
      <c r="C2482" t="s">
        <v>4910</v>
      </c>
      <c r="D2482" s="29">
        <v>124</v>
      </c>
      <c r="E2482" s="29">
        <v>124</v>
      </c>
      <c r="F2482" s="29">
        <v>0.66</v>
      </c>
      <c r="G2482">
        <v>81.84</v>
      </c>
    </row>
    <row r="2483" spans="1:7" customFormat="1" hidden="1" x14ac:dyDescent="0.25">
      <c r="A2483" t="s">
        <v>6</v>
      </c>
      <c r="B2483" t="s">
        <v>4911</v>
      </c>
      <c r="C2483" t="s">
        <v>4912</v>
      </c>
      <c r="D2483" s="29">
        <v>64</v>
      </c>
      <c r="E2483" s="29">
        <v>64</v>
      </c>
      <c r="F2483" s="29">
        <v>0.66400000000000003</v>
      </c>
      <c r="G2483">
        <v>42.496000000000002</v>
      </c>
    </row>
    <row r="2484" spans="1:7" customFormat="1" hidden="1" x14ac:dyDescent="0.25">
      <c r="A2484" t="s">
        <v>6</v>
      </c>
      <c r="B2484" t="s">
        <v>4913</v>
      </c>
      <c r="C2484" t="s">
        <v>4914</v>
      </c>
      <c r="D2484" s="29">
        <v>480</v>
      </c>
      <c r="E2484" s="29">
        <v>480</v>
      </c>
      <c r="F2484" s="29">
        <v>0.66</v>
      </c>
      <c r="G2484">
        <v>316.8</v>
      </c>
    </row>
    <row r="2485" spans="1:7" customFormat="1" hidden="1" x14ac:dyDescent="0.25">
      <c r="A2485" t="s">
        <v>6</v>
      </c>
      <c r="B2485" t="s">
        <v>4915</v>
      </c>
      <c r="C2485" t="s">
        <v>4916</v>
      </c>
      <c r="D2485" s="29">
        <v>40</v>
      </c>
      <c r="E2485" s="29">
        <v>40</v>
      </c>
      <c r="F2485" s="29">
        <v>0.752</v>
      </c>
      <c r="G2485">
        <v>30.08</v>
      </c>
    </row>
    <row r="2486" spans="1:7" customFormat="1" hidden="1" x14ac:dyDescent="0.25">
      <c r="A2486" t="s">
        <v>6</v>
      </c>
      <c r="B2486" t="s">
        <v>4917</v>
      </c>
      <c r="C2486" t="s">
        <v>4918</v>
      </c>
      <c r="D2486" s="29">
        <v>4</v>
      </c>
      <c r="E2486" s="29">
        <v>4</v>
      </c>
      <c r="F2486" s="29">
        <v>0.752</v>
      </c>
      <c r="G2486">
        <v>3.008</v>
      </c>
    </row>
    <row r="2487" spans="1:7" customFormat="1" hidden="1" x14ac:dyDescent="0.25">
      <c r="A2487" t="s">
        <v>6</v>
      </c>
      <c r="B2487" t="s">
        <v>4919</v>
      </c>
      <c r="C2487" t="s">
        <v>4920</v>
      </c>
      <c r="D2487" s="29">
        <v>52</v>
      </c>
      <c r="E2487" s="29">
        <v>52</v>
      </c>
      <c r="F2487" s="29">
        <v>0.75600000000000001</v>
      </c>
      <c r="G2487">
        <v>39.311999999999998</v>
      </c>
    </row>
    <row r="2488" spans="1:7" customFormat="1" hidden="1" x14ac:dyDescent="0.25">
      <c r="A2488" t="s">
        <v>6</v>
      </c>
      <c r="B2488" t="s">
        <v>4921</v>
      </c>
      <c r="C2488" t="s">
        <v>4922</v>
      </c>
      <c r="D2488" s="29">
        <v>48</v>
      </c>
      <c r="E2488" s="29">
        <v>48</v>
      </c>
      <c r="F2488" s="29">
        <v>0.75600000000000001</v>
      </c>
      <c r="G2488">
        <v>36.287999999999997</v>
      </c>
    </row>
    <row r="2489" spans="1:7" customFormat="1" hidden="1" x14ac:dyDescent="0.25">
      <c r="A2489" t="s">
        <v>6</v>
      </c>
      <c r="B2489" t="s">
        <v>4923</v>
      </c>
      <c r="C2489" t="s">
        <v>4924</v>
      </c>
      <c r="D2489" s="29">
        <v>8</v>
      </c>
      <c r="E2489" s="29">
        <v>8</v>
      </c>
      <c r="F2489" s="29">
        <v>0.56399999999999995</v>
      </c>
      <c r="G2489">
        <v>4.5119999999999996</v>
      </c>
    </row>
    <row r="2490" spans="1:7" customFormat="1" hidden="1" x14ac:dyDescent="0.25">
      <c r="A2490" t="s">
        <v>6</v>
      </c>
      <c r="B2490" t="s">
        <v>4925</v>
      </c>
      <c r="C2490" t="s">
        <v>4926</v>
      </c>
      <c r="D2490" s="29">
        <v>90</v>
      </c>
      <c r="E2490" s="29">
        <v>90</v>
      </c>
      <c r="F2490" s="29">
        <v>0.96599999999999997</v>
      </c>
      <c r="G2490">
        <v>86.94</v>
      </c>
    </row>
    <row r="2491" spans="1:7" customFormat="1" hidden="1" x14ac:dyDescent="0.25">
      <c r="A2491" t="s">
        <v>6</v>
      </c>
      <c r="B2491" t="s">
        <v>4927</v>
      </c>
      <c r="C2491" t="s">
        <v>4928</v>
      </c>
      <c r="D2491" s="29">
        <v>44</v>
      </c>
      <c r="E2491" s="29">
        <v>44</v>
      </c>
      <c r="F2491" s="29">
        <v>0.64</v>
      </c>
      <c r="G2491">
        <v>28.16</v>
      </c>
    </row>
    <row r="2492" spans="1:7" customFormat="1" hidden="1" x14ac:dyDescent="0.25">
      <c r="A2492" t="s">
        <v>6</v>
      </c>
      <c r="B2492" t="s">
        <v>4929</v>
      </c>
      <c r="C2492" t="s">
        <v>4930</v>
      </c>
      <c r="D2492" s="29">
        <v>36</v>
      </c>
      <c r="E2492" s="29">
        <v>36</v>
      </c>
      <c r="F2492" s="29">
        <v>0.65200000000000002</v>
      </c>
      <c r="G2492">
        <v>23.472000000000001</v>
      </c>
    </row>
    <row r="2493" spans="1:7" customFormat="1" hidden="1" x14ac:dyDescent="0.25">
      <c r="A2493" t="s">
        <v>6</v>
      </c>
      <c r="B2493" t="s">
        <v>4931</v>
      </c>
      <c r="C2493" t="s">
        <v>4932</v>
      </c>
      <c r="D2493" s="29">
        <v>32</v>
      </c>
      <c r="E2493" s="29">
        <v>32</v>
      </c>
      <c r="F2493" s="29">
        <v>0.65200000000000002</v>
      </c>
      <c r="G2493">
        <v>20.864000000000001</v>
      </c>
    </row>
    <row r="2494" spans="1:7" customFormat="1" hidden="1" x14ac:dyDescent="0.25">
      <c r="A2494" t="s">
        <v>6</v>
      </c>
      <c r="B2494" t="s">
        <v>4933</v>
      </c>
      <c r="C2494" t="s">
        <v>4934</v>
      </c>
      <c r="D2494" s="29">
        <v>27</v>
      </c>
      <c r="E2494" s="29">
        <v>27</v>
      </c>
      <c r="F2494" s="29">
        <v>0.12</v>
      </c>
      <c r="G2494">
        <v>3.24</v>
      </c>
    </row>
    <row r="2495" spans="1:7" customFormat="1" hidden="1" x14ac:dyDescent="0.25">
      <c r="A2495" t="s">
        <v>6</v>
      </c>
      <c r="B2495" t="s">
        <v>4935</v>
      </c>
      <c r="C2495" t="s">
        <v>4936</v>
      </c>
      <c r="D2495" s="29">
        <v>24</v>
      </c>
      <c r="E2495" s="29">
        <v>24</v>
      </c>
      <c r="F2495" s="29">
        <v>0.12</v>
      </c>
      <c r="G2495">
        <v>2.88</v>
      </c>
    </row>
    <row r="2496" spans="1:7" customFormat="1" hidden="1" x14ac:dyDescent="0.25">
      <c r="A2496" t="s">
        <v>6</v>
      </c>
      <c r="B2496" t="s">
        <v>4937</v>
      </c>
      <c r="C2496" t="s">
        <v>4938</v>
      </c>
      <c r="D2496" s="29">
        <v>16</v>
      </c>
      <c r="E2496" s="29">
        <v>16</v>
      </c>
      <c r="F2496" s="29">
        <v>0.28799999999999998</v>
      </c>
      <c r="G2496">
        <v>4.6079999999999997</v>
      </c>
    </row>
    <row r="2497" spans="1:7" customFormat="1" hidden="1" x14ac:dyDescent="0.25">
      <c r="A2497" t="s">
        <v>6</v>
      </c>
      <c r="B2497" t="s">
        <v>4939</v>
      </c>
      <c r="C2497" t="s">
        <v>4940</v>
      </c>
      <c r="D2497" s="29">
        <v>76</v>
      </c>
      <c r="E2497" s="29">
        <v>76</v>
      </c>
      <c r="F2497" s="29">
        <v>0.28799999999999998</v>
      </c>
      <c r="G2497">
        <v>21.888000000000002</v>
      </c>
    </row>
    <row r="2498" spans="1:7" customFormat="1" hidden="1" x14ac:dyDescent="0.25">
      <c r="A2498" t="s">
        <v>6</v>
      </c>
      <c r="B2498" t="s">
        <v>4941</v>
      </c>
      <c r="C2498" t="s">
        <v>4942</v>
      </c>
      <c r="D2498" s="29">
        <v>56</v>
      </c>
      <c r="E2498" s="29">
        <v>56</v>
      </c>
      <c r="F2498" s="29">
        <v>0.28799999999999998</v>
      </c>
      <c r="G2498">
        <v>16.128</v>
      </c>
    </row>
    <row r="2499" spans="1:7" customFormat="1" hidden="1" x14ac:dyDescent="0.25">
      <c r="A2499" t="s">
        <v>6</v>
      </c>
      <c r="B2499" t="s">
        <v>4943</v>
      </c>
      <c r="C2499" t="s">
        <v>4944</v>
      </c>
      <c r="D2499" s="29">
        <v>18</v>
      </c>
      <c r="E2499" s="29">
        <v>18</v>
      </c>
      <c r="F2499" s="29">
        <v>1.014</v>
      </c>
      <c r="G2499">
        <v>18.251999999999999</v>
      </c>
    </row>
    <row r="2500" spans="1:7" customFormat="1" hidden="1" x14ac:dyDescent="0.25">
      <c r="A2500" t="s">
        <v>6</v>
      </c>
      <c r="B2500" t="s">
        <v>4945</v>
      </c>
      <c r="C2500" t="s">
        <v>4946</v>
      </c>
      <c r="D2500" s="29">
        <v>18</v>
      </c>
      <c r="E2500" s="29">
        <v>18</v>
      </c>
      <c r="F2500" s="29">
        <v>0.93</v>
      </c>
      <c r="G2500">
        <v>16.739999999999998</v>
      </c>
    </row>
    <row r="2501" spans="1:7" customFormat="1" hidden="1" x14ac:dyDescent="0.25">
      <c r="A2501" t="s">
        <v>6</v>
      </c>
      <c r="B2501" t="s">
        <v>4947</v>
      </c>
      <c r="C2501" t="s">
        <v>4948</v>
      </c>
      <c r="D2501" s="29">
        <v>44</v>
      </c>
      <c r="E2501" s="29">
        <v>44</v>
      </c>
      <c r="F2501" s="29">
        <v>0.46</v>
      </c>
      <c r="G2501">
        <v>20.239999999999998</v>
      </c>
    </row>
    <row r="2502" spans="1:7" customFormat="1" hidden="1" x14ac:dyDescent="0.25">
      <c r="A2502" t="s">
        <v>6</v>
      </c>
      <c r="B2502" t="s">
        <v>4949</v>
      </c>
      <c r="C2502" t="s">
        <v>4950</v>
      </c>
      <c r="D2502" s="29">
        <v>4</v>
      </c>
      <c r="E2502" s="29">
        <v>4</v>
      </c>
      <c r="F2502" s="29">
        <v>0.45600000000000002</v>
      </c>
      <c r="G2502">
        <v>1.8240000000000001</v>
      </c>
    </row>
    <row r="2503" spans="1:7" customFormat="1" hidden="1" x14ac:dyDescent="0.25">
      <c r="A2503" t="s">
        <v>6</v>
      </c>
      <c r="B2503" t="s">
        <v>4951</v>
      </c>
      <c r="C2503" t="s">
        <v>4952</v>
      </c>
      <c r="D2503" s="29">
        <v>4</v>
      </c>
      <c r="E2503" s="29">
        <v>4</v>
      </c>
      <c r="F2503" s="29">
        <v>0.60799999999999998</v>
      </c>
      <c r="G2503">
        <v>2.4319999999999999</v>
      </c>
    </row>
    <row r="2504" spans="1:7" customFormat="1" hidden="1" x14ac:dyDescent="0.25">
      <c r="A2504" t="s">
        <v>6</v>
      </c>
      <c r="B2504" t="s">
        <v>4953</v>
      </c>
      <c r="C2504" t="s">
        <v>4954</v>
      </c>
      <c r="D2504" s="29">
        <v>84</v>
      </c>
      <c r="E2504" s="29">
        <v>84</v>
      </c>
      <c r="F2504" s="29">
        <v>0.60399999999999998</v>
      </c>
      <c r="G2504">
        <v>50.735999999999997</v>
      </c>
    </row>
    <row r="2505" spans="1:7" customFormat="1" hidden="1" x14ac:dyDescent="0.25">
      <c r="A2505" t="s">
        <v>6</v>
      </c>
      <c r="B2505" t="s">
        <v>4955</v>
      </c>
      <c r="C2505" t="s">
        <v>4956</v>
      </c>
      <c r="D2505" s="29">
        <v>112</v>
      </c>
      <c r="E2505" s="29">
        <v>112</v>
      </c>
      <c r="F2505" s="29">
        <v>0.27600000000000002</v>
      </c>
      <c r="G2505">
        <v>30.911999999999999</v>
      </c>
    </row>
    <row r="2506" spans="1:7" customFormat="1" hidden="1" x14ac:dyDescent="0.25">
      <c r="A2506" t="s">
        <v>6</v>
      </c>
      <c r="B2506" t="s">
        <v>4957</v>
      </c>
      <c r="C2506" t="s">
        <v>4958</v>
      </c>
      <c r="D2506" s="29">
        <v>72</v>
      </c>
      <c r="E2506" s="29">
        <v>72</v>
      </c>
      <c r="F2506" s="29">
        <v>0.27600000000000002</v>
      </c>
      <c r="G2506">
        <v>19.872</v>
      </c>
    </row>
    <row r="2507" spans="1:7" customFormat="1" hidden="1" x14ac:dyDescent="0.25">
      <c r="A2507" t="s">
        <v>6</v>
      </c>
      <c r="B2507" t="s">
        <v>4959</v>
      </c>
      <c r="C2507" t="s">
        <v>4960</v>
      </c>
      <c r="D2507" s="29">
        <v>720</v>
      </c>
      <c r="E2507" s="29">
        <v>720</v>
      </c>
      <c r="F2507" s="29">
        <v>0.316</v>
      </c>
      <c r="G2507">
        <v>227.52</v>
      </c>
    </row>
    <row r="2508" spans="1:7" customFormat="1" hidden="1" x14ac:dyDescent="0.25">
      <c r="A2508" t="s">
        <v>6</v>
      </c>
      <c r="B2508" t="s">
        <v>4961</v>
      </c>
      <c r="C2508" t="s">
        <v>4962</v>
      </c>
      <c r="D2508" s="29">
        <v>124</v>
      </c>
      <c r="E2508" s="29">
        <v>124</v>
      </c>
      <c r="F2508" s="29">
        <v>0.316</v>
      </c>
      <c r="G2508">
        <v>39.183999999999997</v>
      </c>
    </row>
    <row r="2509" spans="1:7" customFormat="1" hidden="1" x14ac:dyDescent="0.25">
      <c r="A2509" t="s">
        <v>6</v>
      </c>
      <c r="B2509" t="s">
        <v>4963</v>
      </c>
      <c r="C2509" t="s">
        <v>4964</v>
      </c>
      <c r="D2509" s="29">
        <v>208</v>
      </c>
      <c r="E2509" s="29">
        <v>208</v>
      </c>
      <c r="F2509" s="29">
        <v>0.312</v>
      </c>
      <c r="G2509">
        <v>64.896000000000001</v>
      </c>
    </row>
    <row r="2510" spans="1:7" customFormat="1" hidden="1" x14ac:dyDescent="0.25">
      <c r="A2510" t="s">
        <v>6</v>
      </c>
      <c r="B2510" t="s">
        <v>4965</v>
      </c>
      <c r="C2510" t="s">
        <v>4966</v>
      </c>
      <c r="D2510" s="29">
        <v>28</v>
      </c>
      <c r="E2510" s="29">
        <v>28</v>
      </c>
      <c r="F2510" s="29">
        <v>0.45200000000000001</v>
      </c>
      <c r="G2510">
        <v>12.656000000000001</v>
      </c>
    </row>
    <row r="2511" spans="1:7" customFormat="1" hidden="1" x14ac:dyDescent="0.25">
      <c r="A2511" t="s">
        <v>6</v>
      </c>
      <c r="B2511" t="s">
        <v>4967</v>
      </c>
      <c r="C2511" t="s">
        <v>4968</v>
      </c>
      <c r="D2511" s="29">
        <v>64</v>
      </c>
      <c r="E2511" s="29">
        <v>64</v>
      </c>
      <c r="F2511" s="29">
        <v>0.45200000000000001</v>
      </c>
      <c r="G2511">
        <v>28.928000000000001</v>
      </c>
    </row>
    <row r="2512" spans="1:7" customFormat="1" hidden="1" x14ac:dyDescent="0.25">
      <c r="A2512" t="s">
        <v>6</v>
      </c>
      <c r="B2512" t="s">
        <v>4969</v>
      </c>
      <c r="C2512" t="s">
        <v>4970</v>
      </c>
      <c r="D2512" s="29">
        <v>44</v>
      </c>
      <c r="E2512" s="29">
        <v>44</v>
      </c>
      <c r="F2512" s="29">
        <v>0.40400000000000003</v>
      </c>
      <c r="G2512">
        <v>17.776</v>
      </c>
    </row>
    <row r="2513" spans="1:7" customFormat="1" hidden="1" x14ac:dyDescent="0.25">
      <c r="A2513" t="s">
        <v>6</v>
      </c>
      <c r="B2513" t="s">
        <v>4971</v>
      </c>
      <c r="C2513" t="s">
        <v>4972</v>
      </c>
      <c r="D2513" s="29">
        <v>116</v>
      </c>
      <c r="E2513" s="29">
        <v>116</v>
      </c>
      <c r="F2513" s="29">
        <v>0.44400000000000001</v>
      </c>
      <c r="G2513">
        <v>51.503999999999998</v>
      </c>
    </row>
    <row r="2514" spans="1:7" customFormat="1" hidden="1" x14ac:dyDescent="0.25">
      <c r="A2514" t="s">
        <v>6</v>
      </c>
      <c r="B2514" t="s">
        <v>4973</v>
      </c>
      <c r="C2514" t="s">
        <v>4974</v>
      </c>
      <c r="D2514" s="29">
        <v>80</v>
      </c>
      <c r="E2514" s="29">
        <v>80</v>
      </c>
      <c r="F2514" s="29">
        <v>0.44800000000000001</v>
      </c>
      <c r="G2514">
        <v>35.840000000000003</v>
      </c>
    </row>
    <row r="2515" spans="1:7" customFormat="1" hidden="1" x14ac:dyDescent="0.25">
      <c r="A2515" t="s">
        <v>6</v>
      </c>
      <c r="B2515" t="s">
        <v>4975</v>
      </c>
      <c r="C2515" t="s">
        <v>4976</v>
      </c>
      <c r="D2515" s="29">
        <v>96</v>
      </c>
      <c r="E2515" s="29">
        <v>96</v>
      </c>
      <c r="F2515" s="29">
        <v>0.44</v>
      </c>
      <c r="G2515">
        <v>42.24</v>
      </c>
    </row>
    <row r="2516" spans="1:7" customFormat="1" hidden="1" x14ac:dyDescent="0.25">
      <c r="A2516" t="s">
        <v>6</v>
      </c>
      <c r="B2516" t="s">
        <v>4977</v>
      </c>
      <c r="C2516" t="s">
        <v>4978</v>
      </c>
      <c r="D2516" s="29">
        <v>88</v>
      </c>
      <c r="E2516" s="29">
        <v>88</v>
      </c>
      <c r="F2516" s="29">
        <v>0.44</v>
      </c>
      <c r="G2516">
        <v>38.72</v>
      </c>
    </row>
    <row r="2517" spans="1:7" customFormat="1" hidden="1" x14ac:dyDescent="0.25">
      <c r="A2517" t="s">
        <v>6</v>
      </c>
      <c r="B2517" t="s">
        <v>4979</v>
      </c>
      <c r="C2517" t="s">
        <v>4980</v>
      </c>
      <c r="D2517" s="29">
        <v>8</v>
      </c>
      <c r="E2517" s="29">
        <v>8</v>
      </c>
      <c r="F2517" s="29">
        <v>0.46800000000000003</v>
      </c>
      <c r="G2517">
        <v>3.7440000000000002</v>
      </c>
    </row>
    <row r="2518" spans="1:7" customFormat="1" hidden="1" x14ac:dyDescent="0.25">
      <c r="A2518" t="s">
        <v>6</v>
      </c>
      <c r="B2518" t="s">
        <v>4981</v>
      </c>
      <c r="C2518" t="s">
        <v>4982</v>
      </c>
      <c r="D2518" s="29">
        <v>52</v>
      </c>
      <c r="E2518" s="29">
        <v>52</v>
      </c>
      <c r="F2518" s="29">
        <v>0.47199999999999998</v>
      </c>
      <c r="G2518">
        <v>24.544</v>
      </c>
    </row>
    <row r="2519" spans="1:7" customFormat="1" hidden="1" x14ac:dyDescent="0.25">
      <c r="A2519" t="s">
        <v>6</v>
      </c>
      <c r="B2519" t="s">
        <v>4983</v>
      </c>
      <c r="C2519" t="s">
        <v>4984</v>
      </c>
      <c r="D2519" s="29">
        <v>12</v>
      </c>
      <c r="E2519" s="29">
        <v>12</v>
      </c>
      <c r="F2519" s="29">
        <v>0.46800000000000003</v>
      </c>
      <c r="G2519">
        <v>5.6159999999999997</v>
      </c>
    </row>
    <row r="2520" spans="1:7" customFormat="1" hidden="1" x14ac:dyDescent="0.25">
      <c r="A2520" t="s">
        <v>6</v>
      </c>
      <c r="B2520" t="s">
        <v>4985</v>
      </c>
      <c r="C2520" t="s">
        <v>4986</v>
      </c>
      <c r="D2520" s="29">
        <v>30</v>
      </c>
      <c r="E2520" s="29">
        <v>30</v>
      </c>
      <c r="F2520" s="29">
        <v>1.3620000000000001</v>
      </c>
      <c r="G2520">
        <v>40.86</v>
      </c>
    </row>
    <row r="2521" spans="1:7" customFormat="1" hidden="1" x14ac:dyDescent="0.25">
      <c r="A2521" t="s">
        <v>6</v>
      </c>
      <c r="B2521" t="s">
        <v>4987</v>
      </c>
      <c r="C2521" t="s">
        <v>4988</v>
      </c>
      <c r="D2521" s="29">
        <v>30</v>
      </c>
      <c r="E2521" s="29">
        <v>30</v>
      </c>
      <c r="F2521" s="29">
        <v>1.3680000000000001</v>
      </c>
      <c r="G2521">
        <v>41.04</v>
      </c>
    </row>
    <row r="2522" spans="1:7" customFormat="1" hidden="1" x14ac:dyDescent="0.25">
      <c r="A2522" t="s">
        <v>6</v>
      </c>
      <c r="B2522" t="s">
        <v>4989</v>
      </c>
      <c r="C2522" t="s">
        <v>4990</v>
      </c>
      <c r="D2522" s="29">
        <v>30</v>
      </c>
      <c r="E2522" s="29">
        <v>30</v>
      </c>
      <c r="F2522" s="29">
        <v>1.3560000000000001</v>
      </c>
      <c r="G2522">
        <v>40.68</v>
      </c>
    </row>
    <row r="2523" spans="1:7" customFormat="1" hidden="1" x14ac:dyDescent="0.25">
      <c r="A2523" t="s">
        <v>6</v>
      </c>
      <c r="B2523" t="s">
        <v>4991</v>
      </c>
      <c r="C2523" t="s">
        <v>4992</v>
      </c>
      <c r="D2523" s="29">
        <v>4</v>
      </c>
      <c r="E2523" s="29">
        <v>4</v>
      </c>
      <c r="F2523" s="29">
        <v>0.68</v>
      </c>
      <c r="G2523">
        <v>2.72</v>
      </c>
    </row>
    <row r="2524" spans="1:7" customFormat="1" hidden="1" x14ac:dyDescent="0.25">
      <c r="A2524" t="s">
        <v>6</v>
      </c>
      <c r="B2524" t="s">
        <v>4993</v>
      </c>
      <c r="C2524" t="s">
        <v>4994</v>
      </c>
      <c r="D2524" s="29">
        <v>12</v>
      </c>
      <c r="E2524" s="29">
        <v>12</v>
      </c>
      <c r="F2524" s="29">
        <v>0.68799999999999994</v>
      </c>
      <c r="G2524">
        <v>8.2560000000000002</v>
      </c>
    </row>
    <row r="2525" spans="1:7" customFormat="1" hidden="1" x14ac:dyDescent="0.25">
      <c r="A2525" t="s">
        <v>6</v>
      </c>
      <c r="B2525" t="s">
        <v>4995</v>
      </c>
      <c r="C2525" t="s">
        <v>4996</v>
      </c>
      <c r="D2525" s="29">
        <v>4</v>
      </c>
      <c r="E2525" s="29">
        <v>4</v>
      </c>
      <c r="F2525" s="29">
        <v>0.68</v>
      </c>
      <c r="G2525">
        <v>2.72</v>
      </c>
    </row>
    <row r="2526" spans="1:7" customFormat="1" hidden="1" x14ac:dyDescent="0.25">
      <c r="A2526" t="s">
        <v>6</v>
      </c>
      <c r="B2526" t="s">
        <v>4997</v>
      </c>
      <c r="C2526" t="s">
        <v>4998</v>
      </c>
      <c r="D2526" s="29">
        <v>8</v>
      </c>
      <c r="E2526" s="29">
        <v>8</v>
      </c>
      <c r="F2526" s="29">
        <v>0.63200000000000001</v>
      </c>
      <c r="G2526">
        <v>5.056</v>
      </c>
    </row>
    <row r="2527" spans="1:7" customFormat="1" hidden="1" x14ac:dyDescent="0.25">
      <c r="A2527" t="s">
        <v>6</v>
      </c>
      <c r="B2527" t="s">
        <v>4999</v>
      </c>
      <c r="C2527" t="s">
        <v>5000</v>
      </c>
      <c r="D2527" s="29">
        <v>64</v>
      </c>
      <c r="E2527" s="29">
        <v>64</v>
      </c>
      <c r="F2527" s="29">
        <v>0.58399999999999996</v>
      </c>
      <c r="G2527">
        <v>37.375999999999998</v>
      </c>
    </row>
    <row r="2528" spans="1:7" customFormat="1" hidden="1" x14ac:dyDescent="0.25">
      <c r="A2528" t="s">
        <v>6</v>
      </c>
      <c r="B2528" t="s">
        <v>5001</v>
      </c>
      <c r="C2528" t="s">
        <v>5002</v>
      </c>
      <c r="D2528" s="29">
        <v>44</v>
      </c>
      <c r="E2528" s="29">
        <v>44</v>
      </c>
      <c r="F2528" s="29">
        <v>0.57999999999999996</v>
      </c>
      <c r="G2528">
        <v>25.52</v>
      </c>
    </row>
    <row r="2529" spans="1:7" customFormat="1" hidden="1" x14ac:dyDescent="0.25">
      <c r="A2529" t="s">
        <v>6</v>
      </c>
      <c r="B2529" t="s">
        <v>5003</v>
      </c>
      <c r="C2529" t="s">
        <v>5004</v>
      </c>
      <c r="D2529" s="29">
        <v>12</v>
      </c>
      <c r="E2529" s="29">
        <v>12</v>
      </c>
      <c r="F2529" s="29">
        <v>0.86799999999999999</v>
      </c>
      <c r="G2529">
        <v>10.416</v>
      </c>
    </row>
    <row r="2530" spans="1:7" customFormat="1" hidden="1" x14ac:dyDescent="0.25">
      <c r="A2530" t="s">
        <v>6</v>
      </c>
      <c r="B2530" t="s">
        <v>5005</v>
      </c>
      <c r="C2530" t="s">
        <v>5006</v>
      </c>
      <c r="D2530" s="29">
        <v>8</v>
      </c>
      <c r="E2530" s="29">
        <v>8</v>
      </c>
      <c r="F2530" s="29">
        <v>0.872</v>
      </c>
      <c r="G2530">
        <v>6.976</v>
      </c>
    </row>
    <row r="2531" spans="1:7" customFormat="1" hidden="1" x14ac:dyDescent="0.25">
      <c r="A2531" t="s">
        <v>6</v>
      </c>
      <c r="B2531" t="s">
        <v>5007</v>
      </c>
      <c r="C2531" t="s">
        <v>5008</v>
      </c>
      <c r="D2531" s="29">
        <v>12</v>
      </c>
      <c r="E2531" s="29">
        <v>12</v>
      </c>
      <c r="F2531" s="29">
        <v>0.86399999999999999</v>
      </c>
      <c r="G2531">
        <v>10.368</v>
      </c>
    </row>
    <row r="2532" spans="1:7" customFormat="1" hidden="1" x14ac:dyDescent="0.25">
      <c r="A2532" t="s">
        <v>6</v>
      </c>
      <c r="B2532" t="s">
        <v>5009</v>
      </c>
      <c r="C2532" t="s">
        <v>5010</v>
      </c>
      <c r="D2532" s="29">
        <v>60</v>
      </c>
      <c r="E2532" s="29">
        <v>60</v>
      </c>
      <c r="F2532" s="29">
        <v>0.64</v>
      </c>
      <c r="G2532">
        <v>38.4</v>
      </c>
    </row>
    <row r="2533" spans="1:7" customFormat="1" hidden="1" x14ac:dyDescent="0.25">
      <c r="A2533" t="s">
        <v>6</v>
      </c>
      <c r="B2533" t="s">
        <v>5011</v>
      </c>
      <c r="C2533" t="s">
        <v>5012</v>
      </c>
      <c r="D2533" s="29">
        <v>60</v>
      </c>
      <c r="E2533" s="29">
        <v>60</v>
      </c>
      <c r="F2533" s="29">
        <v>0.64</v>
      </c>
      <c r="G2533">
        <v>38.4</v>
      </c>
    </row>
    <row r="2534" spans="1:7" customFormat="1" hidden="1" x14ac:dyDescent="0.25">
      <c r="A2534" t="s">
        <v>6</v>
      </c>
      <c r="B2534" t="s">
        <v>5013</v>
      </c>
      <c r="C2534" t="s">
        <v>5014</v>
      </c>
      <c r="D2534" s="29">
        <v>28</v>
      </c>
      <c r="E2534" s="29">
        <v>28</v>
      </c>
      <c r="F2534" s="29">
        <v>0.64</v>
      </c>
      <c r="G2534">
        <v>17.920000000000002</v>
      </c>
    </row>
    <row r="2535" spans="1:7" customFormat="1" hidden="1" x14ac:dyDescent="0.25">
      <c r="A2535" t="s">
        <v>6</v>
      </c>
      <c r="B2535" t="s">
        <v>5015</v>
      </c>
      <c r="C2535" t="s">
        <v>5016</v>
      </c>
      <c r="D2535" s="29">
        <v>4</v>
      </c>
      <c r="E2535" s="29">
        <v>4</v>
      </c>
      <c r="F2535" s="29">
        <v>0.81200000000000006</v>
      </c>
      <c r="G2535">
        <v>3.2480000000000002</v>
      </c>
    </row>
    <row r="2536" spans="1:7" customFormat="1" hidden="1" x14ac:dyDescent="0.25">
      <c r="A2536" t="s">
        <v>6</v>
      </c>
      <c r="B2536" t="s">
        <v>5019</v>
      </c>
      <c r="C2536" t="s">
        <v>5020</v>
      </c>
      <c r="D2536" s="29">
        <v>20</v>
      </c>
      <c r="E2536" s="29">
        <v>20</v>
      </c>
      <c r="F2536" s="29">
        <v>0.44</v>
      </c>
      <c r="G2536">
        <v>8.8000000000000007</v>
      </c>
    </row>
    <row r="2537" spans="1:7" customFormat="1" hidden="1" x14ac:dyDescent="0.25">
      <c r="A2537" t="s">
        <v>6</v>
      </c>
      <c r="B2537" t="s">
        <v>5021</v>
      </c>
      <c r="C2537" t="s">
        <v>5022</v>
      </c>
      <c r="D2537" s="29">
        <v>6</v>
      </c>
      <c r="E2537" s="29">
        <v>6</v>
      </c>
      <c r="F2537" s="29">
        <v>2.202</v>
      </c>
      <c r="G2537">
        <v>13.212</v>
      </c>
    </row>
    <row r="2538" spans="1:7" customFormat="1" hidden="1" x14ac:dyDescent="0.25">
      <c r="A2538" t="s">
        <v>6</v>
      </c>
      <c r="B2538" t="s">
        <v>5023</v>
      </c>
      <c r="C2538" t="s">
        <v>5024</v>
      </c>
      <c r="D2538" s="29">
        <v>40</v>
      </c>
      <c r="E2538" s="29">
        <v>40</v>
      </c>
      <c r="F2538" s="29">
        <v>0.6</v>
      </c>
      <c r="G2538">
        <v>24</v>
      </c>
    </row>
    <row r="2539" spans="1:7" customFormat="1" hidden="1" x14ac:dyDescent="0.25">
      <c r="A2539" t="s">
        <v>6</v>
      </c>
      <c r="B2539" t="s">
        <v>5027</v>
      </c>
      <c r="C2539" t="s">
        <v>5028</v>
      </c>
      <c r="D2539" s="29">
        <v>112</v>
      </c>
      <c r="E2539" s="29">
        <v>112</v>
      </c>
      <c r="F2539" s="29">
        <v>0.60799999999999998</v>
      </c>
      <c r="G2539">
        <v>68.096000000000004</v>
      </c>
    </row>
    <row r="2540" spans="1:7" customFormat="1" hidden="1" x14ac:dyDescent="0.25">
      <c r="A2540" t="s">
        <v>6</v>
      </c>
      <c r="B2540" t="s">
        <v>5029</v>
      </c>
      <c r="C2540" t="s">
        <v>5030</v>
      </c>
      <c r="D2540" s="29">
        <v>156</v>
      </c>
      <c r="E2540" s="29">
        <v>156</v>
      </c>
      <c r="F2540" s="29">
        <v>0.60399999999999998</v>
      </c>
      <c r="G2540">
        <v>94.224000000000004</v>
      </c>
    </row>
    <row r="2541" spans="1:7" customFormat="1" hidden="1" x14ac:dyDescent="0.25">
      <c r="A2541" t="s">
        <v>6</v>
      </c>
      <c r="B2541" t="s">
        <v>5031</v>
      </c>
      <c r="C2541" t="s">
        <v>5032</v>
      </c>
      <c r="D2541" s="29">
        <v>304</v>
      </c>
      <c r="E2541" s="29">
        <v>304</v>
      </c>
      <c r="F2541" s="29">
        <v>0.90400000000000003</v>
      </c>
      <c r="G2541">
        <v>274.81599999999997</v>
      </c>
    </row>
    <row r="2542" spans="1:7" customFormat="1" hidden="1" x14ac:dyDescent="0.25">
      <c r="A2542" t="s">
        <v>6</v>
      </c>
      <c r="B2542" t="s">
        <v>5033</v>
      </c>
      <c r="C2542" t="s">
        <v>5034</v>
      </c>
      <c r="D2542" s="29">
        <v>4</v>
      </c>
      <c r="E2542" s="29">
        <v>4</v>
      </c>
      <c r="F2542" s="29">
        <v>0.60399999999999998</v>
      </c>
      <c r="G2542">
        <v>2.4159999999999999</v>
      </c>
    </row>
    <row r="2543" spans="1:7" customFormat="1" hidden="1" x14ac:dyDescent="0.25">
      <c r="A2543" t="s">
        <v>6</v>
      </c>
      <c r="B2543" t="s">
        <v>5035</v>
      </c>
      <c r="C2543" t="s">
        <v>5036</v>
      </c>
      <c r="D2543" s="29">
        <v>36</v>
      </c>
      <c r="E2543" s="29">
        <v>36</v>
      </c>
      <c r="F2543" s="29">
        <v>0.61599999999999999</v>
      </c>
      <c r="G2543">
        <v>22.175999999999998</v>
      </c>
    </row>
    <row r="2544" spans="1:7" customFormat="1" hidden="1" x14ac:dyDescent="0.25">
      <c r="A2544" t="s">
        <v>6</v>
      </c>
      <c r="B2544" t="s">
        <v>5037</v>
      </c>
      <c r="C2544" t="s">
        <v>5038</v>
      </c>
      <c r="D2544" s="29">
        <v>12</v>
      </c>
      <c r="E2544" s="29">
        <v>12</v>
      </c>
      <c r="F2544" s="29">
        <v>0.60799999999999998</v>
      </c>
      <c r="G2544">
        <v>7.2960000000000003</v>
      </c>
    </row>
    <row r="2545" spans="1:7" customFormat="1" hidden="1" x14ac:dyDescent="0.25">
      <c r="A2545" t="s">
        <v>6</v>
      </c>
      <c r="B2545" t="s">
        <v>5039</v>
      </c>
      <c r="C2545" t="s">
        <v>5040</v>
      </c>
      <c r="D2545" s="29">
        <v>4</v>
      </c>
      <c r="E2545" s="29">
        <v>4</v>
      </c>
      <c r="F2545" s="29">
        <v>0.38400000000000001</v>
      </c>
      <c r="G2545">
        <v>1.536</v>
      </c>
    </row>
    <row r="2546" spans="1:7" customFormat="1" hidden="1" x14ac:dyDescent="0.25">
      <c r="A2546" t="s">
        <v>6</v>
      </c>
      <c r="B2546" t="s">
        <v>5041</v>
      </c>
      <c r="C2546" t="s">
        <v>5042</v>
      </c>
      <c r="D2546" s="29">
        <v>32</v>
      </c>
      <c r="E2546" s="29">
        <v>32</v>
      </c>
      <c r="F2546" s="29">
        <v>0.38400000000000001</v>
      </c>
      <c r="G2546">
        <v>12.288</v>
      </c>
    </row>
    <row r="2547" spans="1:7" customFormat="1" hidden="1" x14ac:dyDescent="0.25">
      <c r="A2547" t="s">
        <v>6</v>
      </c>
      <c r="B2547" t="s">
        <v>5043</v>
      </c>
      <c r="C2547" t="s">
        <v>5044</v>
      </c>
      <c r="D2547" s="29">
        <v>260</v>
      </c>
      <c r="E2547" s="29">
        <v>260</v>
      </c>
      <c r="F2547" s="29">
        <v>0.35599999999999998</v>
      </c>
      <c r="G2547">
        <v>92.56</v>
      </c>
    </row>
    <row r="2548" spans="1:7" customFormat="1" hidden="1" x14ac:dyDescent="0.25">
      <c r="A2548" t="s">
        <v>6</v>
      </c>
      <c r="B2548" t="s">
        <v>5045</v>
      </c>
      <c r="C2548" t="s">
        <v>5046</v>
      </c>
      <c r="D2548" s="29">
        <v>376</v>
      </c>
      <c r="E2548" s="29">
        <v>376</v>
      </c>
      <c r="F2548" s="29">
        <v>0.35599999999999998</v>
      </c>
      <c r="G2548">
        <v>133.85599999999999</v>
      </c>
    </row>
    <row r="2549" spans="1:7" customFormat="1" hidden="1" x14ac:dyDescent="0.25">
      <c r="A2549" t="s">
        <v>6</v>
      </c>
      <c r="B2549" t="s">
        <v>5047</v>
      </c>
      <c r="C2549" t="s">
        <v>5048</v>
      </c>
      <c r="D2549" s="29">
        <v>228</v>
      </c>
      <c r="E2549" s="29">
        <v>228</v>
      </c>
      <c r="F2549" s="29">
        <v>0.36</v>
      </c>
      <c r="G2549">
        <v>82.08</v>
      </c>
    </row>
    <row r="2550" spans="1:7" customFormat="1" hidden="1" x14ac:dyDescent="0.25">
      <c r="A2550" t="s">
        <v>6</v>
      </c>
      <c r="B2550" t="s">
        <v>5049</v>
      </c>
      <c r="C2550" t="s">
        <v>5050</v>
      </c>
      <c r="D2550" s="29">
        <v>100</v>
      </c>
      <c r="E2550" s="29">
        <v>100</v>
      </c>
      <c r="F2550" s="29">
        <v>0.36</v>
      </c>
      <c r="G2550">
        <v>36</v>
      </c>
    </row>
    <row r="2551" spans="1:7" customFormat="1" hidden="1" x14ac:dyDescent="0.25">
      <c r="A2551" t="s">
        <v>6</v>
      </c>
      <c r="B2551" t="s">
        <v>5051</v>
      </c>
      <c r="C2551" t="s">
        <v>5052</v>
      </c>
      <c r="D2551" s="29">
        <v>392</v>
      </c>
      <c r="E2551" s="29">
        <v>392</v>
      </c>
      <c r="F2551" s="29">
        <v>0.35599999999999998</v>
      </c>
      <c r="G2551">
        <v>139.55199999999999</v>
      </c>
    </row>
    <row r="2552" spans="1:7" customFormat="1" hidden="1" x14ac:dyDescent="0.25">
      <c r="A2552" t="s">
        <v>6</v>
      </c>
      <c r="B2552" t="s">
        <v>5053</v>
      </c>
      <c r="C2552" t="s">
        <v>5054</v>
      </c>
      <c r="D2552" s="29">
        <v>48</v>
      </c>
      <c r="E2552" s="29">
        <v>48</v>
      </c>
      <c r="F2552" s="29">
        <v>0.86399999999999999</v>
      </c>
      <c r="G2552">
        <v>41.472000000000001</v>
      </c>
    </row>
    <row r="2553" spans="1:7" customFormat="1" hidden="1" x14ac:dyDescent="0.25">
      <c r="A2553" t="s">
        <v>6</v>
      </c>
      <c r="B2553" t="s">
        <v>5055</v>
      </c>
      <c r="C2553" t="s">
        <v>5056</v>
      </c>
      <c r="D2553" s="29">
        <v>16</v>
      </c>
      <c r="E2553" s="29">
        <v>16</v>
      </c>
      <c r="F2553" s="29">
        <v>0.86399999999999999</v>
      </c>
      <c r="G2553">
        <v>13.824</v>
      </c>
    </row>
    <row r="2554" spans="1:7" customFormat="1" hidden="1" x14ac:dyDescent="0.25">
      <c r="A2554" t="s">
        <v>6</v>
      </c>
      <c r="B2554" t="s">
        <v>5057</v>
      </c>
      <c r="C2554" t="s">
        <v>5058</v>
      </c>
      <c r="D2554" s="29">
        <v>96</v>
      </c>
      <c r="E2554" s="29">
        <v>96</v>
      </c>
      <c r="F2554" s="29">
        <v>0.86799999999999999</v>
      </c>
      <c r="G2554">
        <v>83.328000000000003</v>
      </c>
    </row>
    <row r="2555" spans="1:7" customFormat="1" hidden="1" x14ac:dyDescent="0.25">
      <c r="A2555" t="s">
        <v>6</v>
      </c>
      <c r="B2555" t="s">
        <v>5059</v>
      </c>
      <c r="C2555" t="s">
        <v>5060</v>
      </c>
      <c r="D2555" s="29">
        <v>44</v>
      </c>
      <c r="E2555" s="29">
        <v>44</v>
      </c>
      <c r="F2555" s="29">
        <v>0.86799999999999999</v>
      </c>
      <c r="G2555">
        <v>38.192</v>
      </c>
    </row>
    <row r="2556" spans="1:7" customFormat="1" hidden="1" x14ac:dyDescent="0.25">
      <c r="A2556" t="s">
        <v>6</v>
      </c>
      <c r="B2556" t="s">
        <v>5061</v>
      </c>
      <c r="C2556" t="s">
        <v>5062</v>
      </c>
      <c r="D2556" s="29">
        <v>40</v>
      </c>
      <c r="E2556" s="29">
        <v>40</v>
      </c>
      <c r="F2556" s="29">
        <v>0.85599999999999998</v>
      </c>
      <c r="G2556">
        <v>34.24</v>
      </c>
    </row>
    <row r="2557" spans="1:7" customFormat="1" hidden="1" x14ac:dyDescent="0.25">
      <c r="A2557" t="s">
        <v>6</v>
      </c>
      <c r="B2557" t="s">
        <v>5063</v>
      </c>
      <c r="C2557" t="s">
        <v>5064</v>
      </c>
      <c r="D2557" s="29">
        <v>12</v>
      </c>
      <c r="E2557" s="29">
        <v>12</v>
      </c>
      <c r="F2557" s="29">
        <v>0.53200000000000003</v>
      </c>
      <c r="G2557">
        <v>6.3840000000000003</v>
      </c>
    </row>
    <row r="2558" spans="1:7" customFormat="1" hidden="1" x14ac:dyDescent="0.25">
      <c r="A2558" t="s">
        <v>6</v>
      </c>
      <c r="B2558" t="s">
        <v>5065</v>
      </c>
      <c r="C2558" t="s">
        <v>5066</v>
      </c>
      <c r="D2558" s="29">
        <v>96</v>
      </c>
      <c r="E2558" s="29">
        <v>96</v>
      </c>
      <c r="F2558" s="29">
        <v>0.6</v>
      </c>
      <c r="G2558">
        <v>57.6</v>
      </c>
    </row>
    <row r="2559" spans="1:7" customFormat="1" hidden="1" x14ac:dyDescent="0.25">
      <c r="A2559" t="s">
        <v>6</v>
      </c>
      <c r="B2559" t="s">
        <v>5067</v>
      </c>
      <c r="C2559" t="s">
        <v>5068</v>
      </c>
      <c r="D2559" s="29">
        <v>172</v>
      </c>
      <c r="E2559" s="29">
        <v>172</v>
      </c>
      <c r="F2559" s="29">
        <v>0.60399999999999998</v>
      </c>
      <c r="G2559">
        <v>103.88800000000001</v>
      </c>
    </row>
    <row r="2560" spans="1:7" customFormat="1" hidden="1" x14ac:dyDescent="0.25">
      <c r="A2560" t="s">
        <v>6</v>
      </c>
      <c r="B2560" t="s">
        <v>5069</v>
      </c>
      <c r="C2560" t="s">
        <v>5070</v>
      </c>
      <c r="D2560" s="29">
        <v>16</v>
      </c>
      <c r="E2560" s="29">
        <v>16</v>
      </c>
      <c r="F2560" s="29">
        <v>0.60399999999999998</v>
      </c>
      <c r="G2560">
        <v>9.6639999999999997</v>
      </c>
    </row>
    <row r="2561" spans="1:7" customFormat="1" hidden="1" x14ac:dyDescent="0.25">
      <c r="A2561" t="s">
        <v>6</v>
      </c>
      <c r="B2561" t="s">
        <v>5071</v>
      </c>
      <c r="C2561" t="s">
        <v>5072</v>
      </c>
      <c r="D2561" s="29">
        <v>16</v>
      </c>
      <c r="E2561" s="29">
        <v>16</v>
      </c>
      <c r="F2561" s="29">
        <v>0</v>
      </c>
      <c r="G2561">
        <v>0</v>
      </c>
    </row>
    <row r="2562" spans="1:7" customFormat="1" hidden="1" x14ac:dyDescent="0.25">
      <c r="A2562" t="s">
        <v>6</v>
      </c>
      <c r="B2562" t="s">
        <v>5073</v>
      </c>
      <c r="C2562" t="s">
        <v>5074</v>
      </c>
      <c r="D2562" s="29">
        <v>52</v>
      </c>
      <c r="E2562" s="29">
        <v>52</v>
      </c>
      <c r="F2562" s="29">
        <v>0.59199999999999997</v>
      </c>
      <c r="G2562">
        <v>30.783999999999999</v>
      </c>
    </row>
    <row r="2563" spans="1:7" customFormat="1" hidden="1" x14ac:dyDescent="0.25">
      <c r="A2563" t="s">
        <v>6</v>
      </c>
      <c r="B2563" t="s">
        <v>5075</v>
      </c>
      <c r="C2563" t="s">
        <v>5076</v>
      </c>
      <c r="D2563" s="29">
        <v>684</v>
      </c>
      <c r="E2563" s="29">
        <v>684</v>
      </c>
      <c r="F2563" s="29">
        <v>0.4</v>
      </c>
      <c r="G2563">
        <v>273.60000000000002</v>
      </c>
    </row>
    <row r="2564" spans="1:7" customFormat="1" hidden="1" x14ac:dyDescent="0.25">
      <c r="A2564" t="s">
        <v>6</v>
      </c>
      <c r="B2564" t="s">
        <v>5077</v>
      </c>
      <c r="C2564" t="s">
        <v>5078</v>
      </c>
      <c r="D2564" s="29">
        <v>492</v>
      </c>
      <c r="E2564" s="29">
        <v>492</v>
      </c>
      <c r="F2564" s="29">
        <v>0.40400000000000003</v>
      </c>
      <c r="G2564">
        <v>198.768</v>
      </c>
    </row>
    <row r="2565" spans="1:7" customFormat="1" hidden="1" x14ac:dyDescent="0.25">
      <c r="A2565" t="s">
        <v>6</v>
      </c>
      <c r="B2565" t="s">
        <v>5079</v>
      </c>
      <c r="C2565" t="s">
        <v>5080</v>
      </c>
      <c r="D2565" s="29">
        <v>376</v>
      </c>
      <c r="E2565" s="29">
        <v>376</v>
      </c>
      <c r="F2565" s="29">
        <v>0.40400000000000003</v>
      </c>
      <c r="G2565">
        <v>151.904</v>
      </c>
    </row>
    <row r="2566" spans="1:7" customFormat="1" hidden="1" x14ac:dyDescent="0.25">
      <c r="A2566" t="s">
        <v>6</v>
      </c>
      <c r="B2566" t="s">
        <v>5081</v>
      </c>
      <c r="C2566" t="s">
        <v>5082</v>
      </c>
      <c r="D2566" s="29">
        <v>116</v>
      </c>
      <c r="E2566" s="29">
        <v>116</v>
      </c>
      <c r="F2566" s="29">
        <v>0.40400000000000003</v>
      </c>
      <c r="G2566">
        <v>46.863999999999997</v>
      </c>
    </row>
    <row r="2567" spans="1:7" customFormat="1" hidden="1" x14ac:dyDescent="0.25">
      <c r="A2567" t="s">
        <v>6</v>
      </c>
      <c r="B2567" t="s">
        <v>5083</v>
      </c>
      <c r="C2567" t="s">
        <v>5084</v>
      </c>
      <c r="D2567" s="29">
        <v>232</v>
      </c>
      <c r="E2567" s="29">
        <v>232</v>
      </c>
      <c r="F2567" s="29">
        <v>0.40400000000000003</v>
      </c>
      <c r="G2567">
        <v>93.727999999999994</v>
      </c>
    </row>
    <row r="2568" spans="1:7" customFormat="1" hidden="1" x14ac:dyDescent="0.25">
      <c r="A2568" t="s">
        <v>6</v>
      </c>
      <c r="B2568" t="s">
        <v>5085</v>
      </c>
      <c r="C2568" t="s">
        <v>5086</v>
      </c>
      <c r="D2568" s="29">
        <v>36</v>
      </c>
      <c r="E2568" s="29">
        <v>36</v>
      </c>
      <c r="F2568" s="29">
        <v>0.51200000000000001</v>
      </c>
      <c r="G2568">
        <v>18.431999999999999</v>
      </c>
    </row>
    <row r="2569" spans="1:7" customFormat="1" hidden="1" x14ac:dyDescent="0.25">
      <c r="A2569" t="s">
        <v>6</v>
      </c>
      <c r="B2569" t="s">
        <v>5087</v>
      </c>
      <c r="C2569" t="s">
        <v>5088</v>
      </c>
      <c r="D2569" s="29">
        <v>44</v>
      </c>
      <c r="E2569" s="29">
        <v>44</v>
      </c>
      <c r="F2569" s="29">
        <v>0.51200000000000001</v>
      </c>
      <c r="G2569">
        <v>22.527999999999999</v>
      </c>
    </row>
    <row r="2570" spans="1:7" customFormat="1" hidden="1" x14ac:dyDescent="0.25">
      <c r="A2570" t="s">
        <v>6</v>
      </c>
      <c r="B2570" t="s">
        <v>5089</v>
      </c>
      <c r="C2570" t="s">
        <v>5090</v>
      </c>
      <c r="D2570" s="29">
        <v>20</v>
      </c>
      <c r="E2570" s="29">
        <v>20</v>
      </c>
      <c r="F2570" s="29">
        <v>0.51200000000000001</v>
      </c>
      <c r="G2570">
        <v>10.24</v>
      </c>
    </row>
    <row r="2571" spans="1:7" customFormat="1" hidden="1" x14ac:dyDescent="0.25">
      <c r="A2571" t="s">
        <v>6</v>
      </c>
      <c r="B2571" t="s">
        <v>5091</v>
      </c>
      <c r="C2571" t="s">
        <v>5092</v>
      </c>
      <c r="D2571" s="29">
        <v>36</v>
      </c>
      <c r="E2571" s="29">
        <v>36</v>
      </c>
      <c r="F2571" s="29">
        <v>0.60799999999999998</v>
      </c>
      <c r="G2571">
        <v>21.888000000000002</v>
      </c>
    </row>
    <row r="2572" spans="1:7" customFormat="1" hidden="1" x14ac:dyDescent="0.25">
      <c r="A2572" t="s">
        <v>6</v>
      </c>
      <c r="B2572" t="s">
        <v>5093</v>
      </c>
      <c r="C2572" t="s">
        <v>5094</v>
      </c>
      <c r="D2572" s="29">
        <v>20</v>
      </c>
      <c r="E2572" s="29">
        <v>20</v>
      </c>
      <c r="F2572" s="29">
        <v>0.47199999999999998</v>
      </c>
      <c r="G2572">
        <v>9.44</v>
      </c>
    </row>
    <row r="2573" spans="1:7" customFormat="1" hidden="1" x14ac:dyDescent="0.25">
      <c r="A2573" t="s">
        <v>6</v>
      </c>
      <c r="B2573" t="s">
        <v>5095</v>
      </c>
      <c r="C2573" t="s">
        <v>5096</v>
      </c>
      <c r="D2573" s="29">
        <v>8</v>
      </c>
      <c r="E2573" s="29">
        <v>8</v>
      </c>
      <c r="F2573" s="29">
        <v>0.47599999999999998</v>
      </c>
      <c r="G2573">
        <v>3.8079999999999998</v>
      </c>
    </row>
    <row r="2574" spans="1:7" customFormat="1" hidden="1" x14ac:dyDescent="0.25">
      <c r="A2574" t="s">
        <v>6</v>
      </c>
      <c r="B2574" t="s">
        <v>5097</v>
      </c>
      <c r="C2574" t="s">
        <v>5098</v>
      </c>
      <c r="D2574" s="29">
        <v>96</v>
      </c>
      <c r="E2574" s="29">
        <v>96</v>
      </c>
      <c r="F2574" s="29">
        <v>0.34</v>
      </c>
      <c r="G2574">
        <v>32.64</v>
      </c>
    </row>
    <row r="2575" spans="1:7" customFormat="1" hidden="1" x14ac:dyDescent="0.25">
      <c r="A2575" t="s">
        <v>6</v>
      </c>
      <c r="B2575" t="s">
        <v>5099</v>
      </c>
      <c r="C2575" t="s">
        <v>5100</v>
      </c>
      <c r="D2575" s="29">
        <v>8</v>
      </c>
      <c r="E2575" s="29">
        <v>8</v>
      </c>
      <c r="F2575" s="29">
        <v>0.34399999999999997</v>
      </c>
      <c r="G2575">
        <v>2.7519999999999998</v>
      </c>
    </row>
    <row r="2576" spans="1:7" customFormat="1" hidden="1" x14ac:dyDescent="0.25">
      <c r="A2576" t="s">
        <v>6</v>
      </c>
      <c r="B2576" t="s">
        <v>5101</v>
      </c>
      <c r="C2576" t="s">
        <v>5102</v>
      </c>
      <c r="D2576" s="29">
        <v>20</v>
      </c>
      <c r="E2576" s="29">
        <v>20</v>
      </c>
      <c r="F2576" s="29">
        <v>1.1160000000000001</v>
      </c>
      <c r="G2576">
        <v>22.32</v>
      </c>
    </row>
    <row r="2577" spans="1:7" customFormat="1" hidden="1" x14ac:dyDescent="0.25">
      <c r="A2577" t="s">
        <v>6</v>
      </c>
      <c r="B2577" t="s">
        <v>5103</v>
      </c>
      <c r="C2577" t="s">
        <v>5104</v>
      </c>
      <c r="D2577" s="29">
        <v>36</v>
      </c>
      <c r="E2577" s="29">
        <v>36</v>
      </c>
      <c r="F2577" s="29">
        <v>0</v>
      </c>
      <c r="G2577">
        <v>0</v>
      </c>
    </row>
    <row r="2578" spans="1:7" customFormat="1" hidden="1" x14ac:dyDescent="0.25">
      <c r="A2578" t="s">
        <v>6</v>
      </c>
      <c r="B2578" t="s">
        <v>5105</v>
      </c>
      <c r="C2578" t="s">
        <v>5106</v>
      </c>
      <c r="D2578" s="29">
        <v>120</v>
      </c>
      <c r="E2578" s="29">
        <v>120</v>
      </c>
      <c r="F2578" s="29">
        <v>0.45200000000000001</v>
      </c>
      <c r="G2578">
        <v>54.24</v>
      </c>
    </row>
    <row r="2579" spans="1:7" customFormat="1" hidden="1" x14ac:dyDescent="0.25">
      <c r="A2579" t="s">
        <v>6</v>
      </c>
      <c r="B2579" t="s">
        <v>5109</v>
      </c>
      <c r="C2579" t="s">
        <v>5110</v>
      </c>
      <c r="D2579" s="29">
        <v>20</v>
      </c>
      <c r="E2579" s="29">
        <v>20</v>
      </c>
      <c r="F2579" s="29">
        <v>0.44800000000000001</v>
      </c>
      <c r="G2579">
        <v>8.9600000000000009</v>
      </c>
    </row>
    <row r="2580" spans="1:7" customFormat="1" hidden="1" x14ac:dyDescent="0.25">
      <c r="A2580" t="s">
        <v>6</v>
      </c>
      <c r="B2580" t="s">
        <v>5111</v>
      </c>
      <c r="C2580" t="s">
        <v>5112</v>
      </c>
      <c r="D2580" s="29">
        <v>24</v>
      </c>
      <c r="E2580" s="29">
        <v>24</v>
      </c>
      <c r="F2580" s="29">
        <v>0.44800000000000001</v>
      </c>
      <c r="G2580">
        <v>10.752000000000001</v>
      </c>
    </row>
    <row r="2581" spans="1:7" customFormat="1" hidden="1" x14ac:dyDescent="0.25">
      <c r="A2581" t="s">
        <v>6</v>
      </c>
      <c r="B2581" t="s">
        <v>5113</v>
      </c>
      <c r="C2581" t="s">
        <v>5114</v>
      </c>
      <c r="D2581" s="29">
        <v>12</v>
      </c>
      <c r="E2581" s="29">
        <v>12</v>
      </c>
      <c r="F2581" s="29">
        <v>0.876</v>
      </c>
      <c r="G2581">
        <v>10.512</v>
      </c>
    </row>
    <row r="2582" spans="1:7" customFormat="1" hidden="1" x14ac:dyDescent="0.25">
      <c r="A2582" t="s">
        <v>6</v>
      </c>
      <c r="B2582" t="s">
        <v>5115</v>
      </c>
      <c r="C2582" t="s">
        <v>5116</v>
      </c>
      <c r="D2582" s="29">
        <v>24</v>
      </c>
      <c r="E2582" s="29">
        <v>24</v>
      </c>
      <c r="F2582" s="29">
        <v>0.86799999999999999</v>
      </c>
      <c r="G2582">
        <v>20.832000000000001</v>
      </c>
    </row>
    <row r="2583" spans="1:7" customFormat="1" hidden="1" x14ac:dyDescent="0.25">
      <c r="A2583" t="s">
        <v>6</v>
      </c>
      <c r="B2583" t="s">
        <v>5117</v>
      </c>
      <c r="C2583" t="s">
        <v>5118</v>
      </c>
      <c r="D2583" s="29">
        <v>12</v>
      </c>
      <c r="E2583" s="29">
        <v>12</v>
      </c>
      <c r="F2583" s="29">
        <v>0.46</v>
      </c>
      <c r="G2583">
        <v>5.52</v>
      </c>
    </row>
    <row r="2584" spans="1:7" customFormat="1" hidden="1" x14ac:dyDescent="0.25">
      <c r="A2584" t="s">
        <v>6</v>
      </c>
      <c r="B2584" t="s">
        <v>5119</v>
      </c>
      <c r="C2584" t="s">
        <v>5120</v>
      </c>
      <c r="D2584" s="29">
        <v>4</v>
      </c>
      <c r="E2584" s="29">
        <v>4</v>
      </c>
      <c r="F2584" s="29">
        <v>0.46</v>
      </c>
      <c r="G2584">
        <v>1.84</v>
      </c>
    </row>
    <row r="2585" spans="1:7" customFormat="1" hidden="1" x14ac:dyDescent="0.25">
      <c r="A2585" t="s">
        <v>6</v>
      </c>
      <c r="B2585" t="s">
        <v>5121</v>
      </c>
      <c r="C2585" t="s">
        <v>5122</v>
      </c>
      <c r="D2585" s="29">
        <v>20</v>
      </c>
      <c r="E2585" s="29">
        <v>20</v>
      </c>
      <c r="F2585" s="29">
        <v>0.46</v>
      </c>
      <c r="G2585">
        <v>9.1999999999999993</v>
      </c>
    </row>
    <row r="2586" spans="1:7" customFormat="1" hidden="1" x14ac:dyDescent="0.25">
      <c r="A2586" t="s">
        <v>6</v>
      </c>
      <c r="B2586" t="s">
        <v>5123</v>
      </c>
      <c r="C2586" t="s">
        <v>5124</v>
      </c>
      <c r="D2586" s="29">
        <v>48</v>
      </c>
      <c r="E2586" s="29">
        <v>48</v>
      </c>
      <c r="F2586" s="29">
        <v>0.752</v>
      </c>
      <c r="G2586">
        <v>36.095999999999997</v>
      </c>
    </row>
    <row r="2587" spans="1:7" customFormat="1" hidden="1" x14ac:dyDescent="0.25">
      <c r="A2587" t="s">
        <v>6</v>
      </c>
      <c r="B2587" t="s">
        <v>5125</v>
      </c>
      <c r="C2587" t="s">
        <v>5126</v>
      </c>
      <c r="D2587" s="29">
        <v>20</v>
      </c>
      <c r="E2587" s="29">
        <v>20</v>
      </c>
      <c r="F2587" s="29">
        <v>0.33200000000000002</v>
      </c>
      <c r="G2587">
        <v>6.64</v>
      </c>
    </row>
    <row r="2588" spans="1:7" customFormat="1" hidden="1" x14ac:dyDescent="0.25">
      <c r="A2588" t="s">
        <v>6</v>
      </c>
      <c r="B2588" t="s">
        <v>5127</v>
      </c>
      <c r="C2588" t="s">
        <v>5128</v>
      </c>
      <c r="D2588" s="29">
        <v>270</v>
      </c>
      <c r="E2588" s="29">
        <v>270</v>
      </c>
      <c r="F2588" s="29">
        <v>0.183</v>
      </c>
      <c r="G2588">
        <v>49.41</v>
      </c>
    </row>
    <row r="2589" spans="1:7" customFormat="1" hidden="1" x14ac:dyDescent="0.25">
      <c r="A2589" t="s">
        <v>6</v>
      </c>
      <c r="B2589" t="s">
        <v>5129</v>
      </c>
      <c r="C2589" t="s">
        <v>5130</v>
      </c>
      <c r="D2589" s="29">
        <v>135</v>
      </c>
      <c r="E2589" s="29">
        <v>135</v>
      </c>
      <c r="F2589" s="29">
        <v>0.183</v>
      </c>
      <c r="G2589">
        <v>24.704999999999998</v>
      </c>
    </row>
    <row r="2590" spans="1:7" customFormat="1" hidden="1" x14ac:dyDescent="0.25">
      <c r="A2590" t="s">
        <v>6</v>
      </c>
      <c r="B2590" t="s">
        <v>5131</v>
      </c>
      <c r="C2590" t="s">
        <v>5132</v>
      </c>
      <c r="D2590" s="29">
        <v>81</v>
      </c>
      <c r="E2590" s="29">
        <v>81</v>
      </c>
      <c r="F2590" s="29">
        <v>0.183</v>
      </c>
      <c r="G2590">
        <v>14.823</v>
      </c>
    </row>
    <row r="2591" spans="1:7" customFormat="1" hidden="1" x14ac:dyDescent="0.25">
      <c r="A2591" t="s">
        <v>6</v>
      </c>
      <c r="B2591" t="s">
        <v>5133</v>
      </c>
      <c r="C2591" t="s">
        <v>5134</v>
      </c>
      <c r="D2591" s="29">
        <v>360</v>
      </c>
      <c r="E2591" s="29">
        <v>360</v>
      </c>
      <c r="F2591" s="29">
        <v>0.18</v>
      </c>
      <c r="G2591">
        <v>64.8</v>
      </c>
    </row>
    <row r="2592" spans="1:7" customFormat="1" hidden="1" x14ac:dyDescent="0.25">
      <c r="A2592" t="s">
        <v>6</v>
      </c>
      <c r="B2592" t="s">
        <v>5135</v>
      </c>
      <c r="C2592" t="s">
        <v>5136</v>
      </c>
      <c r="D2592" s="29">
        <v>36</v>
      </c>
      <c r="E2592" s="29">
        <v>36</v>
      </c>
      <c r="F2592" s="29">
        <v>0.752</v>
      </c>
      <c r="G2592">
        <v>27.071999999999999</v>
      </c>
    </row>
    <row r="2593" spans="1:7" customFormat="1" hidden="1" x14ac:dyDescent="0.25">
      <c r="A2593" t="s">
        <v>6</v>
      </c>
      <c r="B2593" t="s">
        <v>5137</v>
      </c>
      <c r="C2593" t="s">
        <v>5138</v>
      </c>
      <c r="D2593" s="29">
        <v>28</v>
      </c>
      <c r="E2593" s="29">
        <v>28</v>
      </c>
      <c r="F2593" s="29">
        <v>0.752</v>
      </c>
      <c r="G2593">
        <v>21.056000000000001</v>
      </c>
    </row>
    <row r="2594" spans="1:7" customFormat="1" hidden="1" x14ac:dyDescent="0.25">
      <c r="A2594" t="s">
        <v>6</v>
      </c>
      <c r="B2594" t="s">
        <v>5139</v>
      </c>
      <c r="C2594" t="s">
        <v>5140</v>
      </c>
      <c r="D2594" s="29">
        <v>24</v>
      </c>
      <c r="E2594" s="29">
        <v>24</v>
      </c>
      <c r="F2594" s="29">
        <v>0.624</v>
      </c>
      <c r="G2594">
        <v>14.976000000000001</v>
      </c>
    </row>
    <row r="2595" spans="1:7" customFormat="1" hidden="1" x14ac:dyDescent="0.25">
      <c r="A2595" t="s">
        <v>6</v>
      </c>
      <c r="B2595" t="s">
        <v>5141</v>
      </c>
      <c r="C2595" t="s">
        <v>5142</v>
      </c>
      <c r="D2595" s="29">
        <v>8</v>
      </c>
      <c r="E2595" s="29">
        <v>8</v>
      </c>
      <c r="F2595" s="29">
        <v>0.628</v>
      </c>
      <c r="G2595">
        <v>5.024</v>
      </c>
    </row>
    <row r="2596" spans="1:7" customFormat="1" hidden="1" x14ac:dyDescent="0.25">
      <c r="A2596" t="s">
        <v>6</v>
      </c>
      <c r="B2596" t="s">
        <v>5143</v>
      </c>
      <c r="C2596" t="s">
        <v>5144</v>
      </c>
      <c r="D2596" s="29">
        <v>12</v>
      </c>
      <c r="E2596" s="29">
        <v>12</v>
      </c>
      <c r="F2596" s="29">
        <v>0.62</v>
      </c>
      <c r="G2596">
        <v>7.44</v>
      </c>
    </row>
    <row r="2597" spans="1:7" customFormat="1" hidden="1" x14ac:dyDescent="0.25">
      <c r="A2597" t="s">
        <v>6</v>
      </c>
      <c r="B2597" t="s">
        <v>5145</v>
      </c>
      <c r="C2597" t="s">
        <v>5146</v>
      </c>
      <c r="D2597" s="29">
        <v>4</v>
      </c>
      <c r="E2597" s="29">
        <v>4</v>
      </c>
      <c r="F2597" s="29">
        <v>0.39600000000000002</v>
      </c>
      <c r="G2597">
        <v>1.5840000000000001</v>
      </c>
    </row>
    <row r="2598" spans="1:7" customFormat="1" hidden="1" x14ac:dyDescent="0.25">
      <c r="A2598" t="s">
        <v>6</v>
      </c>
      <c r="B2598" t="s">
        <v>5147</v>
      </c>
      <c r="C2598" t="s">
        <v>5148</v>
      </c>
      <c r="D2598" s="29">
        <v>56</v>
      </c>
      <c r="E2598" s="29">
        <v>56</v>
      </c>
      <c r="F2598" s="29">
        <v>0.4</v>
      </c>
      <c r="G2598">
        <v>22.4</v>
      </c>
    </row>
    <row r="2599" spans="1:7" customFormat="1" hidden="1" x14ac:dyDescent="0.25">
      <c r="A2599" t="s">
        <v>6</v>
      </c>
      <c r="B2599" t="s">
        <v>5149</v>
      </c>
      <c r="C2599" t="s">
        <v>5150</v>
      </c>
      <c r="D2599" s="29">
        <v>6</v>
      </c>
      <c r="E2599" s="29">
        <v>6</v>
      </c>
      <c r="F2599" s="29">
        <v>0.16800000000000001</v>
      </c>
      <c r="G2599">
        <v>1.008</v>
      </c>
    </row>
    <row r="2600" spans="1:7" customFormat="1" hidden="1" x14ac:dyDescent="0.25">
      <c r="A2600" t="s">
        <v>6</v>
      </c>
      <c r="B2600" t="s">
        <v>9190</v>
      </c>
      <c r="C2600" t="s">
        <v>9191</v>
      </c>
      <c r="D2600" s="29">
        <v>4</v>
      </c>
      <c r="E2600" s="29">
        <v>4</v>
      </c>
      <c r="F2600" s="29">
        <v>0.36799999999999999</v>
      </c>
      <c r="G2600">
        <v>1.472</v>
      </c>
    </row>
    <row r="2601" spans="1:7" customFormat="1" hidden="1" x14ac:dyDescent="0.25">
      <c r="A2601" t="s">
        <v>6</v>
      </c>
      <c r="B2601" t="s">
        <v>5151</v>
      </c>
      <c r="C2601" t="s">
        <v>5152</v>
      </c>
      <c r="D2601" s="29">
        <v>68</v>
      </c>
      <c r="E2601" s="29">
        <v>68</v>
      </c>
      <c r="F2601" s="29">
        <v>0.36799999999999999</v>
      </c>
      <c r="G2601">
        <v>25.024000000000001</v>
      </c>
    </row>
    <row r="2602" spans="1:7" customFormat="1" hidden="1" x14ac:dyDescent="0.25">
      <c r="A2602" t="s">
        <v>6</v>
      </c>
      <c r="B2602" t="s">
        <v>5153</v>
      </c>
      <c r="C2602" t="s">
        <v>5154</v>
      </c>
      <c r="D2602" s="29">
        <v>40</v>
      </c>
      <c r="E2602" s="29">
        <v>40</v>
      </c>
      <c r="F2602" s="29">
        <v>0</v>
      </c>
      <c r="G2602">
        <v>0</v>
      </c>
    </row>
    <row r="2603" spans="1:7" customFormat="1" hidden="1" x14ac:dyDescent="0.25">
      <c r="A2603" t="s">
        <v>6</v>
      </c>
      <c r="B2603" t="s">
        <v>5155</v>
      </c>
      <c r="C2603" t="s">
        <v>5156</v>
      </c>
      <c r="D2603" s="29">
        <v>144</v>
      </c>
      <c r="E2603" s="29">
        <v>144</v>
      </c>
      <c r="F2603" s="29">
        <v>0.33600000000000002</v>
      </c>
      <c r="G2603">
        <v>48.384</v>
      </c>
    </row>
    <row r="2604" spans="1:7" customFormat="1" hidden="1" x14ac:dyDescent="0.25">
      <c r="A2604" t="s">
        <v>6</v>
      </c>
      <c r="B2604" t="s">
        <v>5157</v>
      </c>
      <c r="C2604" t="s">
        <v>5158</v>
      </c>
      <c r="D2604" s="29">
        <v>8</v>
      </c>
      <c r="E2604" s="29">
        <v>8</v>
      </c>
      <c r="F2604" s="29">
        <v>0.60399999999999998</v>
      </c>
      <c r="G2604">
        <v>4.8319999999999999</v>
      </c>
    </row>
    <row r="2605" spans="1:7" customFormat="1" hidden="1" x14ac:dyDescent="0.25">
      <c r="A2605" t="s">
        <v>6</v>
      </c>
      <c r="B2605" t="s">
        <v>5159</v>
      </c>
      <c r="C2605" t="s">
        <v>5160</v>
      </c>
      <c r="D2605" s="29">
        <v>28</v>
      </c>
      <c r="E2605" s="29">
        <v>28</v>
      </c>
      <c r="F2605" s="29">
        <v>1.008</v>
      </c>
      <c r="G2605">
        <v>28.224</v>
      </c>
    </row>
    <row r="2606" spans="1:7" customFormat="1" hidden="1" x14ac:dyDescent="0.25">
      <c r="A2606" t="s">
        <v>6</v>
      </c>
      <c r="B2606" t="s">
        <v>5161</v>
      </c>
      <c r="C2606" t="s">
        <v>5162</v>
      </c>
      <c r="D2606" s="29">
        <v>168</v>
      </c>
      <c r="E2606" s="29">
        <v>168</v>
      </c>
      <c r="F2606" s="29">
        <v>0.312</v>
      </c>
      <c r="G2606">
        <v>52.415999999999997</v>
      </c>
    </row>
    <row r="2607" spans="1:7" customFormat="1" hidden="1" x14ac:dyDescent="0.25">
      <c r="A2607" t="s">
        <v>6</v>
      </c>
      <c r="B2607" t="s">
        <v>5163</v>
      </c>
      <c r="C2607" t="s">
        <v>5164</v>
      </c>
      <c r="D2607" s="29">
        <v>16</v>
      </c>
      <c r="E2607" s="29">
        <v>16</v>
      </c>
      <c r="F2607" s="29">
        <v>0.35599999999999998</v>
      </c>
      <c r="G2607">
        <v>5.6959999999999997</v>
      </c>
    </row>
    <row r="2608" spans="1:7" customFormat="1" hidden="1" x14ac:dyDescent="0.25">
      <c r="A2608" t="s">
        <v>6</v>
      </c>
      <c r="B2608" t="s">
        <v>5165</v>
      </c>
      <c r="C2608" t="s">
        <v>5166</v>
      </c>
      <c r="D2608" s="29">
        <v>108</v>
      </c>
      <c r="E2608" s="29">
        <v>108</v>
      </c>
      <c r="F2608" s="29">
        <v>0.35199999999999998</v>
      </c>
      <c r="G2608">
        <v>38.015999999999998</v>
      </c>
    </row>
    <row r="2609" spans="1:7" customFormat="1" hidden="1" x14ac:dyDescent="0.25">
      <c r="A2609" t="s">
        <v>6</v>
      </c>
      <c r="B2609" t="s">
        <v>5167</v>
      </c>
      <c r="C2609" t="s">
        <v>5168</v>
      </c>
      <c r="D2609" s="29">
        <v>4</v>
      </c>
      <c r="E2609" s="29">
        <v>4</v>
      </c>
      <c r="F2609" s="29">
        <v>0.75600000000000001</v>
      </c>
      <c r="G2609">
        <v>3.024</v>
      </c>
    </row>
    <row r="2610" spans="1:7" customFormat="1" hidden="1" x14ac:dyDescent="0.25">
      <c r="A2610" t="s">
        <v>6</v>
      </c>
      <c r="B2610" t="s">
        <v>5169</v>
      </c>
      <c r="C2610" t="s">
        <v>5170</v>
      </c>
      <c r="D2610" s="29">
        <v>28</v>
      </c>
      <c r="E2610" s="29">
        <v>28</v>
      </c>
      <c r="F2610" s="29">
        <v>0.436</v>
      </c>
      <c r="G2610">
        <v>12.208</v>
      </c>
    </row>
    <row r="2611" spans="1:7" customFormat="1" hidden="1" x14ac:dyDescent="0.25">
      <c r="A2611" t="s">
        <v>6</v>
      </c>
      <c r="B2611" t="s">
        <v>5171</v>
      </c>
      <c r="C2611" t="s">
        <v>5172</v>
      </c>
      <c r="D2611" s="29">
        <v>124</v>
      </c>
      <c r="E2611" s="29">
        <v>124</v>
      </c>
      <c r="F2611" s="29">
        <v>0.436</v>
      </c>
      <c r="G2611">
        <v>54.064</v>
      </c>
    </row>
    <row r="2612" spans="1:7" customFormat="1" hidden="1" x14ac:dyDescent="0.25">
      <c r="A2612" t="s">
        <v>6</v>
      </c>
      <c r="B2612" t="s">
        <v>5173</v>
      </c>
      <c r="C2612" t="s">
        <v>5174</v>
      </c>
      <c r="D2612" s="29">
        <v>8</v>
      </c>
      <c r="E2612" s="29">
        <v>8</v>
      </c>
      <c r="F2612" s="29">
        <v>0.436</v>
      </c>
      <c r="G2612">
        <v>3.488</v>
      </c>
    </row>
    <row r="2613" spans="1:7" customFormat="1" hidden="1" x14ac:dyDescent="0.25">
      <c r="A2613" t="s">
        <v>6</v>
      </c>
      <c r="B2613" t="s">
        <v>5175</v>
      </c>
      <c r="C2613" t="s">
        <v>5176</v>
      </c>
      <c r="D2613" s="29">
        <v>216</v>
      </c>
      <c r="E2613" s="29">
        <v>216</v>
      </c>
      <c r="F2613" s="29">
        <v>0.29599999999999999</v>
      </c>
      <c r="G2613">
        <v>63.936</v>
      </c>
    </row>
    <row r="2614" spans="1:7" customFormat="1" hidden="1" x14ac:dyDescent="0.25">
      <c r="A2614" t="s">
        <v>6</v>
      </c>
      <c r="B2614" t="s">
        <v>5177</v>
      </c>
      <c r="C2614" t="s">
        <v>5178</v>
      </c>
      <c r="D2614" s="29">
        <v>436</v>
      </c>
      <c r="E2614" s="29">
        <v>436</v>
      </c>
      <c r="F2614" s="29">
        <v>0.3</v>
      </c>
      <c r="G2614">
        <v>130.80000000000001</v>
      </c>
    </row>
    <row r="2615" spans="1:7" customFormat="1" hidden="1" x14ac:dyDescent="0.25">
      <c r="A2615" t="s">
        <v>6</v>
      </c>
      <c r="B2615" t="s">
        <v>5179</v>
      </c>
      <c r="C2615" t="s">
        <v>5180</v>
      </c>
      <c r="D2615" s="29">
        <v>272</v>
      </c>
      <c r="E2615" s="29">
        <v>272</v>
      </c>
      <c r="F2615" s="29">
        <v>0.3</v>
      </c>
      <c r="G2615">
        <v>81.599999999999994</v>
      </c>
    </row>
    <row r="2616" spans="1:7" customFormat="1" hidden="1" x14ac:dyDescent="0.25">
      <c r="A2616" t="s">
        <v>6</v>
      </c>
      <c r="B2616" t="s">
        <v>5181</v>
      </c>
      <c r="C2616" t="s">
        <v>5182</v>
      </c>
      <c r="D2616" s="29">
        <v>36</v>
      </c>
      <c r="E2616" s="29">
        <v>36</v>
      </c>
      <c r="F2616" s="29">
        <v>0.29599999999999999</v>
      </c>
      <c r="G2616">
        <v>10.656000000000001</v>
      </c>
    </row>
    <row r="2617" spans="1:7" customFormat="1" hidden="1" x14ac:dyDescent="0.25">
      <c r="A2617" t="s">
        <v>6</v>
      </c>
      <c r="B2617" t="s">
        <v>5183</v>
      </c>
      <c r="C2617" t="s">
        <v>5184</v>
      </c>
      <c r="D2617" s="29">
        <v>72</v>
      </c>
      <c r="E2617" s="29">
        <v>72</v>
      </c>
      <c r="F2617" s="29">
        <v>0.35199999999999998</v>
      </c>
      <c r="G2617">
        <v>25.344000000000001</v>
      </c>
    </row>
    <row r="2618" spans="1:7" customFormat="1" hidden="1" x14ac:dyDescent="0.25">
      <c r="A2618" t="s">
        <v>6</v>
      </c>
      <c r="B2618" t="s">
        <v>5185</v>
      </c>
      <c r="C2618" t="s">
        <v>5186</v>
      </c>
      <c r="D2618" s="29">
        <v>32</v>
      </c>
      <c r="E2618" s="29">
        <v>32</v>
      </c>
      <c r="F2618" s="29">
        <v>0.35199999999999998</v>
      </c>
      <c r="G2618">
        <v>11.263999999999999</v>
      </c>
    </row>
    <row r="2619" spans="1:7" customFormat="1" hidden="1" x14ac:dyDescent="0.25">
      <c r="A2619" t="s">
        <v>6</v>
      </c>
      <c r="B2619" t="s">
        <v>5187</v>
      </c>
      <c r="C2619" t="s">
        <v>5188</v>
      </c>
      <c r="D2619" s="29">
        <v>24</v>
      </c>
      <c r="E2619" s="29">
        <v>24</v>
      </c>
      <c r="F2619" s="29">
        <v>0.35599999999999998</v>
      </c>
      <c r="G2619">
        <v>8.5440000000000005</v>
      </c>
    </row>
    <row r="2620" spans="1:7" customFormat="1" hidden="1" x14ac:dyDescent="0.25">
      <c r="A2620" t="s">
        <v>6</v>
      </c>
      <c r="B2620" t="s">
        <v>5189</v>
      </c>
      <c r="C2620" t="s">
        <v>5190</v>
      </c>
      <c r="D2620" s="29">
        <v>16</v>
      </c>
      <c r="E2620" s="29">
        <v>16</v>
      </c>
      <c r="F2620" s="29">
        <v>0.36399999999999999</v>
      </c>
      <c r="G2620">
        <v>5.8239999999999998</v>
      </c>
    </row>
    <row r="2621" spans="1:7" customFormat="1" hidden="1" x14ac:dyDescent="0.25">
      <c r="A2621" t="s">
        <v>6</v>
      </c>
      <c r="B2621" t="s">
        <v>5191</v>
      </c>
      <c r="C2621" t="s">
        <v>5192</v>
      </c>
      <c r="D2621" s="29">
        <v>40</v>
      </c>
      <c r="E2621" s="29">
        <v>40</v>
      </c>
      <c r="F2621" s="29">
        <v>0.36399999999999999</v>
      </c>
      <c r="G2621">
        <v>14.56</v>
      </c>
    </row>
    <row r="2622" spans="1:7" customFormat="1" hidden="1" x14ac:dyDescent="0.25">
      <c r="A2622" t="s">
        <v>6</v>
      </c>
      <c r="B2622" t="s">
        <v>5193</v>
      </c>
      <c r="C2622" t="s">
        <v>5194</v>
      </c>
      <c r="D2622" s="29">
        <v>4</v>
      </c>
      <c r="E2622" s="29">
        <v>4</v>
      </c>
      <c r="F2622" s="29">
        <v>0.36399999999999999</v>
      </c>
      <c r="G2622">
        <v>1.456</v>
      </c>
    </row>
    <row r="2623" spans="1:7" customFormat="1" hidden="1" x14ac:dyDescent="0.25">
      <c r="A2623" t="s">
        <v>6</v>
      </c>
      <c r="B2623" t="s">
        <v>5195</v>
      </c>
      <c r="C2623" t="s">
        <v>5196</v>
      </c>
      <c r="D2623" s="29">
        <v>212</v>
      </c>
      <c r="E2623" s="29">
        <v>212</v>
      </c>
      <c r="F2623" s="29">
        <v>0.36399999999999999</v>
      </c>
      <c r="G2623">
        <v>77.168000000000006</v>
      </c>
    </row>
    <row r="2624" spans="1:7" customFormat="1" hidden="1" x14ac:dyDescent="0.25">
      <c r="A2624" t="s">
        <v>6</v>
      </c>
      <c r="B2624" t="s">
        <v>5197</v>
      </c>
      <c r="C2624" t="s">
        <v>5198</v>
      </c>
      <c r="D2624" s="29">
        <v>68</v>
      </c>
      <c r="E2624" s="29">
        <v>68</v>
      </c>
      <c r="F2624" s="29">
        <v>0.33600000000000002</v>
      </c>
      <c r="G2624">
        <v>22.847999999999999</v>
      </c>
    </row>
    <row r="2625" spans="1:7" customFormat="1" hidden="1" x14ac:dyDescent="0.25">
      <c r="A2625" t="s">
        <v>6</v>
      </c>
      <c r="B2625" t="s">
        <v>5199</v>
      </c>
      <c r="C2625" t="s">
        <v>5200</v>
      </c>
      <c r="D2625" s="29">
        <v>4</v>
      </c>
      <c r="E2625" s="29">
        <v>4</v>
      </c>
      <c r="F2625" s="29">
        <v>0.34</v>
      </c>
      <c r="G2625">
        <v>1.36</v>
      </c>
    </row>
    <row r="2626" spans="1:7" customFormat="1" hidden="1" x14ac:dyDescent="0.25">
      <c r="A2626" t="s">
        <v>6</v>
      </c>
      <c r="B2626" t="s">
        <v>5201</v>
      </c>
      <c r="C2626" t="s">
        <v>5202</v>
      </c>
      <c r="D2626" s="29">
        <v>104</v>
      </c>
      <c r="E2626" s="29">
        <v>104</v>
      </c>
      <c r="F2626" s="29">
        <v>0.33600000000000002</v>
      </c>
      <c r="G2626">
        <v>34.944000000000003</v>
      </c>
    </row>
    <row r="2627" spans="1:7" customFormat="1" hidden="1" x14ac:dyDescent="0.25">
      <c r="A2627" t="s">
        <v>6</v>
      </c>
      <c r="B2627" t="s">
        <v>5203</v>
      </c>
      <c r="C2627" t="s">
        <v>5204</v>
      </c>
      <c r="D2627" s="29">
        <v>152</v>
      </c>
      <c r="E2627" s="29">
        <v>152</v>
      </c>
      <c r="F2627" s="29">
        <v>0.432</v>
      </c>
      <c r="G2627">
        <v>65.664000000000001</v>
      </c>
    </row>
    <row r="2628" spans="1:7" customFormat="1" hidden="1" x14ac:dyDescent="0.25">
      <c r="A2628" t="s">
        <v>6</v>
      </c>
      <c r="B2628" t="s">
        <v>5205</v>
      </c>
      <c r="C2628" t="s">
        <v>5206</v>
      </c>
      <c r="D2628" s="29">
        <v>52</v>
      </c>
      <c r="E2628" s="29">
        <v>52</v>
      </c>
      <c r="F2628" s="29">
        <v>0.44</v>
      </c>
      <c r="G2628">
        <v>22.88</v>
      </c>
    </row>
    <row r="2629" spans="1:7" customFormat="1" hidden="1" x14ac:dyDescent="0.25">
      <c r="A2629" t="s">
        <v>6</v>
      </c>
      <c r="B2629" t="s">
        <v>5207</v>
      </c>
      <c r="C2629" t="s">
        <v>5208</v>
      </c>
      <c r="D2629" s="29">
        <v>36</v>
      </c>
      <c r="E2629" s="29">
        <v>36</v>
      </c>
      <c r="F2629" s="29">
        <v>0.432</v>
      </c>
      <c r="G2629">
        <v>15.552</v>
      </c>
    </row>
    <row r="2630" spans="1:7" customFormat="1" hidden="1" x14ac:dyDescent="0.25">
      <c r="A2630" t="s">
        <v>6</v>
      </c>
      <c r="B2630" t="s">
        <v>5209</v>
      </c>
      <c r="C2630" t="s">
        <v>5210</v>
      </c>
      <c r="D2630" s="29">
        <v>160</v>
      </c>
      <c r="E2630" s="29">
        <v>160</v>
      </c>
      <c r="F2630" s="29">
        <v>0.312</v>
      </c>
      <c r="G2630">
        <v>49.92</v>
      </c>
    </row>
    <row r="2631" spans="1:7" customFormat="1" hidden="1" x14ac:dyDescent="0.25">
      <c r="A2631" t="s">
        <v>6</v>
      </c>
      <c r="B2631" t="s">
        <v>5211</v>
      </c>
      <c r="C2631" t="s">
        <v>5212</v>
      </c>
      <c r="D2631" s="29">
        <v>20</v>
      </c>
      <c r="E2631" s="29">
        <v>20</v>
      </c>
      <c r="F2631" s="29">
        <v>0.312</v>
      </c>
      <c r="G2631">
        <v>6.24</v>
      </c>
    </row>
    <row r="2632" spans="1:7" customFormat="1" hidden="1" x14ac:dyDescent="0.25">
      <c r="A2632" t="s">
        <v>6</v>
      </c>
      <c r="B2632" t="s">
        <v>5213</v>
      </c>
      <c r="C2632" t="s">
        <v>5214</v>
      </c>
      <c r="D2632" s="29">
        <v>352</v>
      </c>
      <c r="E2632" s="29">
        <v>352</v>
      </c>
      <c r="F2632" s="29">
        <v>0.308</v>
      </c>
      <c r="G2632">
        <v>108.416</v>
      </c>
    </row>
    <row r="2633" spans="1:7" customFormat="1" hidden="1" x14ac:dyDescent="0.25">
      <c r="A2633" t="s">
        <v>6</v>
      </c>
      <c r="B2633" t="s">
        <v>5215</v>
      </c>
      <c r="C2633" t="s">
        <v>5216</v>
      </c>
      <c r="D2633" s="29">
        <v>24</v>
      </c>
      <c r="E2633" s="29">
        <v>24</v>
      </c>
      <c r="F2633" s="29">
        <v>0.38400000000000001</v>
      </c>
      <c r="G2633">
        <v>9.2159999999999993</v>
      </c>
    </row>
    <row r="2634" spans="1:7" customFormat="1" hidden="1" x14ac:dyDescent="0.25">
      <c r="A2634" t="s">
        <v>6</v>
      </c>
      <c r="B2634" t="s">
        <v>5217</v>
      </c>
      <c r="C2634" t="s">
        <v>5218</v>
      </c>
      <c r="D2634" s="29">
        <v>32</v>
      </c>
      <c r="E2634" s="29">
        <v>32</v>
      </c>
      <c r="F2634" s="29">
        <v>0.38400000000000001</v>
      </c>
      <c r="G2634">
        <v>12.288</v>
      </c>
    </row>
    <row r="2635" spans="1:7" customFormat="1" hidden="1" x14ac:dyDescent="0.25">
      <c r="A2635" t="s">
        <v>6</v>
      </c>
      <c r="B2635" t="s">
        <v>5219</v>
      </c>
      <c r="C2635" t="s">
        <v>5220</v>
      </c>
      <c r="D2635" s="29">
        <v>8</v>
      </c>
      <c r="E2635" s="29">
        <v>8</v>
      </c>
      <c r="F2635" s="29">
        <v>0.38400000000000001</v>
      </c>
      <c r="G2635">
        <v>3.0720000000000001</v>
      </c>
    </row>
    <row r="2636" spans="1:7" customFormat="1" hidden="1" x14ac:dyDescent="0.25">
      <c r="A2636" t="s">
        <v>6</v>
      </c>
      <c r="B2636" t="s">
        <v>5221</v>
      </c>
      <c r="C2636" t="s">
        <v>5222</v>
      </c>
      <c r="D2636" s="29">
        <v>4</v>
      </c>
      <c r="E2636" s="29">
        <v>4</v>
      </c>
      <c r="F2636" s="29">
        <v>0.71199999999999997</v>
      </c>
      <c r="G2636">
        <v>2.8479999999999999</v>
      </c>
    </row>
    <row r="2637" spans="1:7" customFormat="1" hidden="1" x14ac:dyDescent="0.25">
      <c r="A2637" t="s">
        <v>6</v>
      </c>
      <c r="B2637" t="s">
        <v>5223</v>
      </c>
      <c r="C2637" t="s">
        <v>5224</v>
      </c>
      <c r="D2637" s="29">
        <v>176</v>
      </c>
      <c r="E2637" s="29">
        <v>176</v>
      </c>
      <c r="F2637" s="29">
        <v>0.42</v>
      </c>
      <c r="G2637">
        <v>73.92</v>
      </c>
    </row>
    <row r="2638" spans="1:7" customFormat="1" hidden="1" x14ac:dyDescent="0.25">
      <c r="A2638" t="s">
        <v>6</v>
      </c>
      <c r="B2638" t="s">
        <v>5225</v>
      </c>
      <c r="C2638" t="s">
        <v>5226</v>
      </c>
      <c r="D2638" s="29">
        <v>52</v>
      </c>
      <c r="E2638" s="29">
        <v>52</v>
      </c>
      <c r="F2638" s="29">
        <v>0.42399999999999999</v>
      </c>
      <c r="G2638">
        <v>22.047999999999998</v>
      </c>
    </row>
    <row r="2639" spans="1:7" customFormat="1" hidden="1" x14ac:dyDescent="0.25">
      <c r="A2639" t="s">
        <v>6</v>
      </c>
      <c r="B2639" t="s">
        <v>5227</v>
      </c>
      <c r="C2639" t="s">
        <v>5228</v>
      </c>
      <c r="D2639" s="29">
        <v>52</v>
      </c>
      <c r="E2639" s="29">
        <v>52</v>
      </c>
      <c r="F2639" s="29">
        <v>0.42399999999999999</v>
      </c>
      <c r="G2639">
        <v>22.047999999999998</v>
      </c>
    </row>
    <row r="2640" spans="1:7" customFormat="1" hidden="1" x14ac:dyDescent="0.25">
      <c r="A2640" t="s">
        <v>6</v>
      </c>
      <c r="B2640" t="s">
        <v>5229</v>
      </c>
      <c r="C2640" t="s">
        <v>5230</v>
      </c>
      <c r="D2640" s="29">
        <v>28</v>
      </c>
      <c r="E2640" s="29">
        <v>28</v>
      </c>
      <c r="F2640" s="29">
        <v>0.42</v>
      </c>
      <c r="G2640">
        <v>11.76</v>
      </c>
    </row>
    <row r="2641" spans="1:7" customFormat="1" hidden="1" x14ac:dyDescent="0.25">
      <c r="A2641" t="s">
        <v>6</v>
      </c>
      <c r="B2641" t="s">
        <v>5231</v>
      </c>
      <c r="C2641" t="s">
        <v>5232</v>
      </c>
      <c r="D2641" s="29">
        <v>40</v>
      </c>
      <c r="E2641" s="29">
        <v>40</v>
      </c>
      <c r="F2641" s="29">
        <v>0.42799999999999999</v>
      </c>
      <c r="G2641">
        <v>17.12</v>
      </c>
    </row>
    <row r="2642" spans="1:7" customFormat="1" hidden="1" x14ac:dyDescent="0.25">
      <c r="A2642" t="s">
        <v>6</v>
      </c>
      <c r="B2642" t="s">
        <v>5233</v>
      </c>
      <c r="C2642" t="s">
        <v>5234</v>
      </c>
      <c r="D2642" s="29">
        <v>40</v>
      </c>
      <c r="E2642" s="29">
        <v>40</v>
      </c>
      <c r="F2642" s="29">
        <v>0.432</v>
      </c>
      <c r="G2642">
        <v>17.28</v>
      </c>
    </row>
    <row r="2643" spans="1:7" customFormat="1" hidden="1" x14ac:dyDescent="0.25">
      <c r="A2643" t="s">
        <v>6</v>
      </c>
      <c r="B2643" t="s">
        <v>5235</v>
      </c>
      <c r="C2643" t="s">
        <v>5236</v>
      </c>
      <c r="D2643" s="29">
        <v>60</v>
      </c>
      <c r="E2643" s="29">
        <v>60</v>
      </c>
      <c r="F2643" s="29">
        <v>0.42799999999999999</v>
      </c>
      <c r="G2643">
        <v>25.68</v>
      </c>
    </row>
    <row r="2644" spans="1:7" customFormat="1" hidden="1" x14ac:dyDescent="0.25">
      <c r="A2644" t="s">
        <v>6</v>
      </c>
      <c r="B2644" t="s">
        <v>5237</v>
      </c>
      <c r="C2644" t="s">
        <v>5238</v>
      </c>
      <c r="D2644" s="29">
        <v>4</v>
      </c>
      <c r="E2644" s="29">
        <v>4</v>
      </c>
      <c r="F2644" s="29">
        <v>0.46400000000000002</v>
      </c>
      <c r="G2644">
        <v>1.8560000000000001</v>
      </c>
    </row>
    <row r="2645" spans="1:7" customFormat="1" hidden="1" x14ac:dyDescent="0.25">
      <c r="A2645" t="s">
        <v>6</v>
      </c>
      <c r="B2645" t="s">
        <v>5239</v>
      </c>
      <c r="C2645" t="s">
        <v>5240</v>
      </c>
      <c r="D2645" s="29">
        <v>28</v>
      </c>
      <c r="E2645" s="29">
        <v>28</v>
      </c>
      <c r="F2645" s="29">
        <v>0.72399999999999998</v>
      </c>
      <c r="G2645">
        <v>20.271999999999998</v>
      </c>
    </row>
    <row r="2646" spans="1:7" customFormat="1" hidden="1" x14ac:dyDescent="0.25">
      <c r="A2646" t="s">
        <v>6</v>
      </c>
      <c r="B2646" t="s">
        <v>5241</v>
      </c>
      <c r="C2646" t="s">
        <v>5242</v>
      </c>
      <c r="D2646" s="29">
        <v>136</v>
      </c>
      <c r="E2646" s="29">
        <v>136</v>
      </c>
      <c r="F2646" s="29">
        <v>0.72399999999999998</v>
      </c>
      <c r="G2646">
        <v>98.463999999999999</v>
      </c>
    </row>
    <row r="2647" spans="1:7" customFormat="1" hidden="1" x14ac:dyDescent="0.25">
      <c r="A2647" t="s">
        <v>6</v>
      </c>
      <c r="B2647" t="s">
        <v>5243</v>
      </c>
      <c r="C2647" t="s">
        <v>5244</v>
      </c>
      <c r="D2647" s="29">
        <v>4</v>
      </c>
      <c r="E2647" s="29">
        <v>4</v>
      </c>
      <c r="F2647" s="29">
        <v>0.3</v>
      </c>
      <c r="G2647">
        <v>1.2</v>
      </c>
    </row>
    <row r="2648" spans="1:7" customFormat="1" hidden="1" x14ac:dyDescent="0.25">
      <c r="A2648" t="s">
        <v>6</v>
      </c>
      <c r="B2648" t="s">
        <v>5245</v>
      </c>
      <c r="C2648" t="s">
        <v>5246</v>
      </c>
      <c r="D2648" s="29">
        <v>8</v>
      </c>
      <c r="E2648" s="29">
        <v>8</v>
      </c>
      <c r="F2648" s="29">
        <v>0.30399999999999999</v>
      </c>
      <c r="G2648">
        <v>2.4319999999999999</v>
      </c>
    </row>
    <row r="2649" spans="1:7" customFormat="1" hidden="1" x14ac:dyDescent="0.25">
      <c r="A2649" t="s">
        <v>6</v>
      </c>
      <c r="B2649" t="s">
        <v>5247</v>
      </c>
      <c r="C2649" t="s">
        <v>5248</v>
      </c>
      <c r="D2649" s="29">
        <v>24</v>
      </c>
      <c r="E2649" s="29">
        <v>24</v>
      </c>
      <c r="F2649" s="29">
        <v>0.30399999999999999</v>
      </c>
      <c r="G2649">
        <v>7.2960000000000003</v>
      </c>
    </row>
    <row r="2650" spans="1:7" customFormat="1" hidden="1" x14ac:dyDescent="0.25">
      <c r="A2650" t="s">
        <v>6</v>
      </c>
      <c r="B2650" t="s">
        <v>5249</v>
      </c>
      <c r="C2650" t="s">
        <v>5250</v>
      </c>
      <c r="D2650" s="29">
        <v>28</v>
      </c>
      <c r="E2650" s="29">
        <v>28</v>
      </c>
      <c r="F2650" s="29">
        <v>0.752</v>
      </c>
      <c r="G2650">
        <v>21.056000000000001</v>
      </c>
    </row>
    <row r="2651" spans="1:7" customFormat="1" hidden="1" x14ac:dyDescent="0.25">
      <c r="A2651" t="s">
        <v>6</v>
      </c>
      <c r="B2651" t="s">
        <v>5251</v>
      </c>
      <c r="C2651" t="s">
        <v>5252</v>
      </c>
      <c r="D2651" s="29">
        <v>20</v>
      </c>
      <c r="E2651" s="29">
        <v>20</v>
      </c>
      <c r="F2651" s="29">
        <v>0.93200000000000005</v>
      </c>
      <c r="G2651">
        <v>18.64</v>
      </c>
    </row>
    <row r="2652" spans="1:7" customFormat="1" hidden="1" x14ac:dyDescent="0.25">
      <c r="A2652" t="s">
        <v>6</v>
      </c>
      <c r="B2652" t="s">
        <v>5253</v>
      </c>
      <c r="C2652" t="s">
        <v>5254</v>
      </c>
      <c r="D2652" s="29">
        <v>20</v>
      </c>
      <c r="E2652" s="29">
        <v>20</v>
      </c>
      <c r="F2652" s="29">
        <v>0.93600000000000005</v>
      </c>
      <c r="G2652">
        <v>18.72</v>
      </c>
    </row>
    <row r="2653" spans="1:7" customFormat="1" hidden="1" x14ac:dyDescent="0.25">
      <c r="A2653" t="s">
        <v>6</v>
      </c>
      <c r="B2653" t="s">
        <v>5255</v>
      </c>
      <c r="C2653" t="s">
        <v>5256</v>
      </c>
      <c r="D2653" s="29">
        <v>88</v>
      </c>
      <c r="E2653" s="29">
        <v>88</v>
      </c>
      <c r="F2653" s="29">
        <v>0.35599999999999998</v>
      </c>
      <c r="G2653">
        <v>31.327999999999999</v>
      </c>
    </row>
    <row r="2654" spans="1:7" customFormat="1" hidden="1" x14ac:dyDescent="0.25">
      <c r="A2654" t="s">
        <v>6</v>
      </c>
      <c r="B2654" t="s">
        <v>5257</v>
      </c>
      <c r="C2654" t="s">
        <v>5258</v>
      </c>
      <c r="D2654" s="29">
        <v>104</v>
      </c>
      <c r="E2654" s="29">
        <v>104</v>
      </c>
      <c r="F2654" s="29">
        <v>0.36</v>
      </c>
      <c r="G2654">
        <v>37.44</v>
      </c>
    </row>
    <row r="2655" spans="1:7" customFormat="1" hidden="1" x14ac:dyDescent="0.25">
      <c r="A2655" t="s">
        <v>6</v>
      </c>
      <c r="B2655" t="s">
        <v>5259</v>
      </c>
      <c r="C2655" t="s">
        <v>5260</v>
      </c>
      <c r="D2655" s="29">
        <v>132</v>
      </c>
      <c r="E2655" s="29">
        <v>132</v>
      </c>
      <c r="F2655" s="29">
        <v>0.432</v>
      </c>
      <c r="G2655">
        <v>57.024000000000001</v>
      </c>
    </row>
    <row r="2656" spans="1:7" customFormat="1" hidden="1" x14ac:dyDescent="0.25">
      <c r="A2656" t="s">
        <v>6</v>
      </c>
      <c r="B2656" t="s">
        <v>5261</v>
      </c>
      <c r="C2656" t="s">
        <v>5262</v>
      </c>
      <c r="D2656" s="29">
        <v>132</v>
      </c>
      <c r="E2656" s="29">
        <v>132</v>
      </c>
      <c r="F2656" s="29">
        <v>0.39600000000000002</v>
      </c>
      <c r="G2656">
        <v>52.271999999999998</v>
      </c>
    </row>
    <row r="2657" spans="1:8" hidden="1" x14ac:dyDescent="0.25">
      <c r="A2657" t="s">
        <v>6</v>
      </c>
      <c r="B2657" t="s">
        <v>5263</v>
      </c>
      <c r="C2657" t="s">
        <v>5264</v>
      </c>
      <c r="D2657" s="29">
        <v>52</v>
      </c>
      <c r="E2657" s="29">
        <v>52</v>
      </c>
      <c r="F2657" s="29">
        <v>0.39600000000000002</v>
      </c>
      <c r="G2657">
        <v>20.591999999999999</v>
      </c>
      <c r="H2657"/>
    </row>
    <row r="2658" spans="1:8" hidden="1" x14ac:dyDescent="0.25">
      <c r="A2658" t="s">
        <v>6</v>
      </c>
      <c r="B2658" t="s">
        <v>5265</v>
      </c>
      <c r="C2658" t="s">
        <v>5266</v>
      </c>
      <c r="D2658" s="29">
        <v>136</v>
      </c>
      <c r="E2658" s="29">
        <v>136</v>
      </c>
      <c r="F2658" s="29">
        <v>0.42399999999999999</v>
      </c>
      <c r="G2658">
        <v>57.664000000000001</v>
      </c>
      <c r="H2658"/>
    </row>
    <row r="2659" spans="1:8" hidden="1" x14ac:dyDescent="0.25">
      <c r="A2659" t="s">
        <v>6</v>
      </c>
      <c r="B2659" t="s">
        <v>5267</v>
      </c>
      <c r="C2659" t="s">
        <v>5268</v>
      </c>
      <c r="D2659" s="29">
        <v>92</v>
      </c>
      <c r="E2659" s="29">
        <v>92</v>
      </c>
      <c r="F2659" s="29">
        <v>0.42</v>
      </c>
      <c r="G2659">
        <v>38.64</v>
      </c>
      <c r="H2659"/>
    </row>
    <row r="2660" spans="1:8" hidden="1" x14ac:dyDescent="0.25">
      <c r="A2660" t="s">
        <v>6</v>
      </c>
      <c r="B2660" t="s">
        <v>5269</v>
      </c>
      <c r="C2660" t="s">
        <v>5270</v>
      </c>
      <c r="D2660" s="29">
        <v>192</v>
      </c>
      <c r="E2660" s="29">
        <v>192</v>
      </c>
      <c r="F2660" s="29">
        <v>0.42399999999999999</v>
      </c>
      <c r="G2660">
        <v>81.408000000000001</v>
      </c>
      <c r="H2660"/>
    </row>
    <row r="2661" spans="1:8" hidden="1" x14ac:dyDescent="0.25">
      <c r="A2661" t="s">
        <v>6</v>
      </c>
      <c r="B2661" t="s">
        <v>5271</v>
      </c>
      <c r="C2661" t="s">
        <v>5272</v>
      </c>
      <c r="D2661" s="29">
        <v>60</v>
      </c>
      <c r="E2661" s="29">
        <v>60</v>
      </c>
      <c r="F2661" s="29">
        <v>0.36399999999999999</v>
      </c>
      <c r="G2661">
        <v>21.84</v>
      </c>
      <c r="H2661"/>
    </row>
    <row r="2662" spans="1:8" hidden="1" x14ac:dyDescent="0.25">
      <c r="A2662" t="s">
        <v>6</v>
      </c>
      <c r="B2662" t="s">
        <v>5273</v>
      </c>
      <c r="C2662" t="s">
        <v>5274</v>
      </c>
      <c r="D2662" s="29">
        <v>24</v>
      </c>
      <c r="E2662" s="29">
        <v>24</v>
      </c>
      <c r="F2662" s="29">
        <v>0.36399999999999999</v>
      </c>
      <c r="G2662">
        <v>8.7360000000000007</v>
      </c>
      <c r="H2662"/>
    </row>
    <row r="2663" spans="1:8" hidden="1" x14ac:dyDescent="0.25">
      <c r="A2663" t="s">
        <v>6</v>
      </c>
      <c r="B2663" t="s">
        <v>5275</v>
      </c>
      <c r="C2663" t="s">
        <v>5276</v>
      </c>
      <c r="D2663" s="29">
        <v>68</v>
      </c>
      <c r="E2663" s="29">
        <v>68</v>
      </c>
      <c r="F2663" s="29">
        <v>0.29199999999999998</v>
      </c>
      <c r="G2663">
        <v>19.856000000000002</v>
      </c>
      <c r="H2663"/>
    </row>
    <row r="2664" spans="1:8" hidden="1" x14ac:dyDescent="0.25">
      <c r="A2664" t="s">
        <v>6</v>
      </c>
      <c r="B2664" t="s">
        <v>5277</v>
      </c>
      <c r="C2664" t="s">
        <v>5278</v>
      </c>
      <c r="D2664" s="29">
        <v>96</v>
      </c>
      <c r="E2664" s="29">
        <v>96</v>
      </c>
      <c r="F2664" s="29">
        <v>0.29199999999999998</v>
      </c>
      <c r="G2664">
        <v>28.032</v>
      </c>
      <c r="H2664"/>
    </row>
    <row r="2665" spans="1:8" hidden="1" x14ac:dyDescent="0.25">
      <c r="A2665" t="s">
        <v>6</v>
      </c>
      <c r="B2665" t="s">
        <v>5279</v>
      </c>
      <c r="C2665" t="s">
        <v>5280</v>
      </c>
      <c r="D2665" s="29">
        <v>16</v>
      </c>
      <c r="E2665" s="29">
        <v>16</v>
      </c>
      <c r="F2665" s="29">
        <v>0.77600000000000002</v>
      </c>
      <c r="G2665">
        <v>12.416</v>
      </c>
      <c r="H2665"/>
    </row>
    <row r="2666" spans="1:8" hidden="1" x14ac:dyDescent="0.25">
      <c r="A2666" t="s">
        <v>6</v>
      </c>
      <c r="B2666" t="s">
        <v>9198</v>
      </c>
      <c r="C2666" t="s">
        <v>9199</v>
      </c>
      <c r="D2666" s="29">
        <v>32</v>
      </c>
      <c r="E2666" s="29">
        <v>32</v>
      </c>
      <c r="F2666" s="29">
        <v>1.345</v>
      </c>
      <c r="G2666">
        <v>43.04</v>
      </c>
      <c r="H2666"/>
    </row>
    <row r="2667" spans="1:8" hidden="1" x14ac:dyDescent="0.25">
      <c r="A2667" t="s">
        <v>6</v>
      </c>
      <c r="B2667" t="s">
        <v>5281</v>
      </c>
      <c r="C2667" t="s">
        <v>5282</v>
      </c>
      <c r="D2667" s="29">
        <v>11</v>
      </c>
      <c r="E2667" s="29">
        <v>11</v>
      </c>
      <c r="F2667" s="29">
        <v>1.274</v>
      </c>
      <c r="G2667">
        <v>14.013999999999999</v>
      </c>
      <c r="H2667"/>
    </row>
    <row r="2668" spans="1:8" hidden="1" x14ac:dyDescent="0.25">
      <c r="A2668" t="s">
        <v>6</v>
      </c>
      <c r="B2668" t="s">
        <v>5283</v>
      </c>
      <c r="C2668" t="s">
        <v>5284</v>
      </c>
      <c r="D2668" s="29">
        <v>46</v>
      </c>
      <c r="E2668" s="29">
        <v>46</v>
      </c>
      <c r="F2668" s="29">
        <v>1.3280000000000001</v>
      </c>
      <c r="G2668">
        <v>61.088000000000001</v>
      </c>
      <c r="H2668"/>
    </row>
    <row r="2669" spans="1:8" hidden="1" x14ac:dyDescent="0.25">
      <c r="A2669" t="s">
        <v>6</v>
      </c>
      <c r="B2669" t="s">
        <v>5285</v>
      </c>
      <c r="C2669" t="s">
        <v>5286</v>
      </c>
      <c r="D2669" s="29">
        <v>2</v>
      </c>
      <c r="E2669" s="29">
        <v>2</v>
      </c>
      <c r="F2669" s="29">
        <v>1.4079999999999999</v>
      </c>
      <c r="G2669">
        <v>0</v>
      </c>
      <c r="H2669"/>
    </row>
    <row r="2670" spans="1:8" hidden="1" x14ac:dyDescent="0.25">
      <c r="A2670" t="s">
        <v>6</v>
      </c>
      <c r="B2670" t="s">
        <v>5287</v>
      </c>
      <c r="C2670" t="s">
        <v>5288</v>
      </c>
      <c r="D2670" s="29">
        <v>18</v>
      </c>
      <c r="E2670" s="29">
        <v>18</v>
      </c>
      <c r="F2670" s="29">
        <v>2.5019999999999998</v>
      </c>
      <c r="G2670">
        <v>45.036000000000001</v>
      </c>
      <c r="H2670"/>
    </row>
    <row r="2671" spans="1:8" hidden="1" x14ac:dyDescent="0.25">
      <c r="A2671" t="s">
        <v>6</v>
      </c>
      <c r="B2671" t="s">
        <v>5289</v>
      </c>
      <c r="C2671" t="s">
        <v>5290</v>
      </c>
      <c r="D2671" s="29">
        <v>11</v>
      </c>
      <c r="E2671" s="29">
        <v>11</v>
      </c>
      <c r="F2671" s="29">
        <v>2.8679999999999999</v>
      </c>
      <c r="G2671">
        <v>31.547999999999998</v>
      </c>
      <c r="H2671"/>
    </row>
    <row r="2672" spans="1:8" hidden="1" x14ac:dyDescent="0.25">
      <c r="A2672" t="s">
        <v>6</v>
      </c>
      <c r="B2672" t="s">
        <v>5291</v>
      </c>
      <c r="C2672" t="s">
        <v>5292</v>
      </c>
      <c r="D2672" s="29">
        <v>18</v>
      </c>
      <c r="E2672" s="29">
        <v>18</v>
      </c>
      <c r="F2672" s="29">
        <v>0.32900000000000001</v>
      </c>
      <c r="G2672">
        <v>5.9219999999999997</v>
      </c>
      <c r="H2672" s="29"/>
    </row>
    <row r="2673" spans="1:8" hidden="1" x14ac:dyDescent="0.25">
      <c r="A2673" t="s">
        <v>6</v>
      </c>
      <c r="B2673" t="s">
        <v>5293</v>
      </c>
      <c r="C2673" t="s">
        <v>5294</v>
      </c>
      <c r="D2673" s="29">
        <v>17</v>
      </c>
      <c r="E2673" s="29">
        <v>17</v>
      </c>
      <c r="F2673" s="29">
        <v>0.86799999999999999</v>
      </c>
      <c r="G2673">
        <v>14.756</v>
      </c>
      <c r="H2673" s="29"/>
    </row>
    <row r="2674" spans="1:8" hidden="1" x14ac:dyDescent="0.25">
      <c r="A2674" t="s">
        <v>6</v>
      </c>
      <c r="B2674" t="s">
        <v>5295</v>
      </c>
      <c r="C2674" t="s">
        <v>5296</v>
      </c>
      <c r="D2674" s="29">
        <v>31</v>
      </c>
      <c r="E2674" s="29">
        <v>31</v>
      </c>
      <c r="F2674" s="29">
        <v>0.27800000000000002</v>
      </c>
      <c r="G2674">
        <v>8.6180000000000003</v>
      </c>
      <c r="H2674" s="29"/>
    </row>
    <row r="2675" spans="1:8" hidden="1" x14ac:dyDescent="0.25">
      <c r="A2675" t="s">
        <v>6</v>
      </c>
      <c r="B2675" t="s">
        <v>5297</v>
      </c>
      <c r="C2675" t="s">
        <v>5298</v>
      </c>
      <c r="D2675" s="29">
        <v>10</v>
      </c>
      <c r="E2675" s="29">
        <v>10</v>
      </c>
      <c r="F2675" s="29">
        <v>0.78</v>
      </c>
      <c r="G2675">
        <v>7.8</v>
      </c>
      <c r="H2675" s="29"/>
    </row>
    <row r="2676" spans="1:8" hidden="1" x14ac:dyDescent="0.25">
      <c r="A2676" t="s">
        <v>6</v>
      </c>
      <c r="B2676" t="s">
        <v>5299</v>
      </c>
      <c r="C2676" t="s">
        <v>5300</v>
      </c>
      <c r="D2676" s="29">
        <v>9</v>
      </c>
      <c r="E2676" s="29">
        <v>9</v>
      </c>
      <c r="F2676" s="29">
        <v>0.83699999999999997</v>
      </c>
      <c r="G2676">
        <v>7.5330000000000004</v>
      </c>
      <c r="H2676" s="29"/>
    </row>
    <row r="2677" spans="1:8" hidden="1" x14ac:dyDescent="0.25">
      <c r="A2677" t="s">
        <v>6</v>
      </c>
      <c r="B2677" t="s">
        <v>5301</v>
      </c>
      <c r="C2677" t="s">
        <v>5302</v>
      </c>
      <c r="D2677" s="29">
        <v>9</v>
      </c>
      <c r="E2677" s="29">
        <v>9</v>
      </c>
      <c r="F2677" s="29">
        <v>0.83499999999999996</v>
      </c>
      <c r="G2677">
        <v>7.5149999999999997</v>
      </c>
      <c r="H2677" s="29"/>
    </row>
    <row r="2678" spans="1:8" hidden="1" x14ac:dyDescent="0.25">
      <c r="A2678" t="s">
        <v>6</v>
      </c>
      <c r="B2678" t="s">
        <v>5303</v>
      </c>
      <c r="C2678" t="s">
        <v>5304</v>
      </c>
      <c r="D2678" s="29">
        <v>8</v>
      </c>
      <c r="E2678" s="29">
        <v>8</v>
      </c>
      <c r="F2678" s="29">
        <v>0.79</v>
      </c>
      <c r="G2678">
        <v>6.32</v>
      </c>
      <c r="H2678" s="29"/>
    </row>
    <row r="2679" spans="1:8" hidden="1" x14ac:dyDescent="0.25">
      <c r="A2679" t="s">
        <v>6</v>
      </c>
      <c r="B2679" t="s">
        <v>5305</v>
      </c>
      <c r="C2679" t="s">
        <v>5306</v>
      </c>
      <c r="D2679" s="29">
        <v>2</v>
      </c>
      <c r="E2679" s="29">
        <v>2</v>
      </c>
      <c r="F2679" s="29">
        <v>0.67700000000000005</v>
      </c>
      <c r="G2679">
        <v>1.3540000000000001</v>
      </c>
      <c r="H2679" s="29"/>
    </row>
    <row r="2680" spans="1:8" hidden="1" x14ac:dyDescent="0.25">
      <c r="A2680" t="s">
        <v>6</v>
      </c>
      <c r="B2680" t="s">
        <v>5307</v>
      </c>
      <c r="C2680" t="s">
        <v>5308</v>
      </c>
      <c r="D2680" s="29">
        <v>42</v>
      </c>
      <c r="E2680" s="29">
        <v>42</v>
      </c>
      <c r="F2680" s="29">
        <v>0.35599999999999998</v>
      </c>
      <c r="G2680">
        <v>14.952</v>
      </c>
      <c r="H2680" s="29"/>
    </row>
    <row r="2681" spans="1:8" hidden="1" x14ac:dyDescent="0.25">
      <c r="A2681" t="s">
        <v>6</v>
      </c>
      <c r="B2681" t="s">
        <v>5309</v>
      </c>
      <c r="C2681" t="s">
        <v>5310</v>
      </c>
      <c r="D2681" s="29">
        <v>78</v>
      </c>
      <c r="E2681" s="29">
        <v>78</v>
      </c>
      <c r="F2681" s="29">
        <v>0.58699999999999997</v>
      </c>
      <c r="G2681">
        <v>45.786000000000001</v>
      </c>
      <c r="H2681" s="29"/>
    </row>
    <row r="2682" spans="1:8" hidden="1" x14ac:dyDescent="0.25">
      <c r="A2682" t="s">
        <v>6</v>
      </c>
      <c r="B2682" t="s">
        <v>5311</v>
      </c>
      <c r="C2682" t="s">
        <v>5312</v>
      </c>
      <c r="D2682" s="29">
        <v>16</v>
      </c>
      <c r="E2682" s="29">
        <v>16</v>
      </c>
      <c r="F2682" s="29">
        <v>0.39300000000000002</v>
      </c>
      <c r="G2682">
        <v>6.2880000000000003</v>
      </c>
      <c r="H2682" s="29"/>
    </row>
    <row r="2683" spans="1:8" hidden="1" x14ac:dyDescent="0.25">
      <c r="A2683" t="s">
        <v>6</v>
      </c>
      <c r="B2683" t="s">
        <v>5313</v>
      </c>
      <c r="C2683" t="s">
        <v>5314</v>
      </c>
      <c r="D2683" s="29">
        <v>26</v>
      </c>
      <c r="E2683" s="29">
        <v>26</v>
      </c>
      <c r="F2683" s="29">
        <v>0.57199999999999995</v>
      </c>
      <c r="G2683">
        <v>14.872</v>
      </c>
      <c r="H2683" s="29"/>
    </row>
    <row r="2684" spans="1:8" hidden="1" x14ac:dyDescent="0.25">
      <c r="A2684" t="s">
        <v>6</v>
      </c>
      <c r="B2684" t="s">
        <v>5315</v>
      </c>
      <c r="C2684" t="s">
        <v>5316</v>
      </c>
      <c r="D2684" s="29">
        <v>26</v>
      </c>
      <c r="E2684" s="29">
        <v>26</v>
      </c>
      <c r="F2684" s="29">
        <v>0.65400000000000003</v>
      </c>
      <c r="G2684">
        <v>17.004000000000001</v>
      </c>
      <c r="H2684" s="29"/>
    </row>
    <row r="2685" spans="1:8" hidden="1" x14ac:dyDescent="0.25">
      <c r="A2685" t="s">
        <v>6</v>
      </c>
      <c r="B2685" t="s">
        <v>5317</v>
      </c>
      <c r="C2685" t="s">
        <v>5318</v>
      </c>
      <c r="D2685" s="29">
        <v>40</v>
      </c>
      <c r="E2685" s="29">
        <v>40</v>
      </c>
      <c r="F2685" s="29">
        <v>0.56699999999999995</v>
      </c>
      <c r="G2685">
        <v>22.68</v>
      </c>
      <c r="H2685" s="29"/>
    </row>
    <row r="2686" spans="1:8" hidden="1" x14ac:dyDescent="0.25">
      <c r="A2686" t="s">
        <v>6</v>
      </c>
      <c r="B2686" t="s">
        <v>5319</v>
      </c>
      <c r="C2686" t="s">
        <v>5320</v>
      </c>
      <c r="D2686" s="29">
        <v>34</v>
      </c>
      <c r="E2686" s="29">
        <v>34</v>
      </c>
      <c r="F2686" s="29">
        <v>0.54200000000000004</v>
      </c>
      <c r="G2686">
        <v>18.428000000000001</v>
      </c>
      <c r="H2686" s="29"/>
    </row>
    <row r="2687" spans="1:8" hidden="1" x14ac:dyDescent="0.25">
      <c r="A2687" t="s">
        <v>6</v>
      </c>
      <c r="B2687" t="s">
        <v>5321</v>
      </c>
      <c r="C2687" t="s">
        <v>5322</v>
      </c>
      <c r="D2687" s="29">
        <v>11</v>
      </c>
      <c r="E2687" s="29">
        <v>11</v>
      </c>
      <c r="F2687" s="29">
        <v>0.61699999999999999</v>
      </c>
      <c r="G2687">
        <v>6.7869999999999999</v>
      </c>
      <c r="H2687" s="29"/>
    </row>
    <row r="2688" spans="1:8" hidden="1" x14ac:dyDescent="0.25">
      <c r="A2688" t="s">
        <v>6</v>
      </c>
      <c r="B2688" t="s">
        <v>9208</v>
      </c>
      <c r="C2688" t="s">
        <v>9209</v>
      </c>
      <c r="D2688" s="29">
        <v>30</v>
      </c>
      <c r="E2688" s="29">
        <v>30</v>
      </c>
      <c r="F2688" s="29">
        <v>0.82499999999999996</v>
      </c>
      <c r="G2688">
        <v>24.75</v>
      </c>
      <c r="H2688" s="29"/>
    </row>
    <row r="2689" spans="1:8" hidden="1" x14ac:dyDescent="0.25">
      <c r="A2689" t="s">
        <v>6</v>
      </c>
      <c r="B2689" t="s">
        <v>5323</v>
      </c>
      <c r="C2689" t="s">
        <v>5324</v>
      </c>
      <c r="D2689" s="29">
        <v>84</v>
      </c>
      <c r="E2689" s="29">
        <v>84</v>
      </c>
      <c r="F2689" s="29">
        <v>1.4339999999999999</v>
      </c>
      <c r="G2689">
        <v>120.456</v>
      </c>
      <c r="H2689" s="29"/>
    </row>
    <row r="2690" spans="1:8" x14ac:dyDescent="0.25">
      <c r="A2690" t="s">
        <v>6</v>
      </c>
      <c r="B2690" t="s">
        <v>5325</v>
      </c>
      <c r="C2690" t="s">
        <v>5326</v>
      </c>
      <c r="D2690" s="29">
        <v>21</v>
      </c>
      <c r="E2690" s="29">
        <v>21</v>
      </c>
      <c r="F2690" s="29">
        <v>0</v>
      </c>
      <c r="G2690">
        <v>0</v>
      </c>
      <c r="H2690" s="50">
        <v>0.85599999999999998</v>
      </c>
    </row>
    <row r="2691" spans="1:8" hidden="1" x14ac:dyDescent="0.25">
      <c r="A2691" t="s">
        <v>6</v>
      </c>
      <c r="B2691" t="s">
        <v>5327</v>
      </c>
      <c r="C2691" t="s">
        <v>5328</v>
      </c>
      <c r="D2691" s="29">
        <v>14</v>
      </c>
      <c r="E2691" s="29">
        <v>14</v>
      </c>
      <c r="F2691" s="29">
        <f>VLOOKUP(B2691,'ReporteSaldoProductoDeAlmac (3)'!B2601:F3426,5,FALSE)</f>
        <v>1.3149999999999999</v>
      </c>
      <c r="G2691">
        <v>18.41</v>
      </c>
      <c r="H2691" s="29"/>
    </row>
    <row r="2692" spans="1:8" x14ac:dyDescent="0.25">
      <c r="A2692" t="s">
        <v>6</v>
      </c>
      <c r="B2692" t="s">
        <v>5329</v>
      </c>
      <c r="C2692" t="s">
        <v>5330</v>
      </c>
      <c r="D2692" s="29">
        <v>6</v>
      </c>
      <c r="E2692" s="29">
        <v>6</v>
      </c>
      <c r="F2692" s="29">
        <v>0</v>
      </c>
      <c r="G2692">
        <v>0</v>
      </c>
      <c r="H2692" s="50">
        <v>1.3180000000000001</v>
      </c>
    </row>
    <row r="2693" spans="1:8" hidden="1" x14ac:dyDescent="0.25">
      <c r="A2693" t="s">
        <v>6</v>
      </c>
      <c r="B2693" t="s">
        <v>5331</v>
      </c>
      <c r="C2693" t="s">
        <v>5332</v>
      </c>
      <c r="D2693" s="29">
        <v>27</v>
      </c>
      <c r="E2693" s="29">
        <v>27</v>
      </c>
      <c r="F2693" s="29">
        <f>VLOOKUP(B2693,'ReporteSaldoProductoDeAlmac (3)'!B2603:F3428,5,FALSE)</f>
        <v>0.73099999999999998</v>
      </c>
      <c r="G2693">
        <v>19.736999999999998</v>
      </c>
      <c r="H2693" s="29"/>
    </row>
    <row r="2694" spans="1:8" hidden="1" x14ac:dyDescent="0.25">
      <c r="A2694" t="s">
        <v>6</v>
      </c>
      <c r="B2694" t="s">
        <v>9639</v>
      </c>
      <c r="C2694" t="s">
        <v>9640</v>
      </c>
      <c r="D2694" s="29">
        <v>42</v>
      </c>
      <c r="E2694" s="29">
        <v>42</v>
      </c>
      <c r="F2694" s="29">
        <f>VLOOKUP(B2694,'ReporteSaldoProductoDeAlmac (3)'!B2604:F3429,5,FALSE)</f>
        <v>1.4239999999999999</v>
      </c>
      <c r="G2694">
        <v>59.808</v>
      </c>
      <c r="H2694" s="29"/>
    </row>
    <row r="2695" spans="1:8" hidden="1" x14ac:dyDescent="0.25">
      <c r="A2695" t="s">
        <v>6</v>
      </c>
      <c r="B2695" t="s">
        <v>5333</v>
      </c>
      <c r="C2695" t="s">
        <v>5334</v>
      </c>
      <c r="D2695" s="29">
        <v>28</v>
      </c>
      <c r="E2695" s="29">
        <v>28</v>
      </c>
      <c r="F2695" s="29">
        <f>VLOOKUP(B2695,'ReporteSaldoProductoDeAlmac (3)'!B2605:F3430,5,FALSE)</f>
        <v>0.55300000000000005</v>
      </c>
      <c r="G2695">
        <v>15.484</v>
      </c>
      <c r="H2695" s="29"/>
    </row>
    <row r="2696" spans="1:8" hidden="1" x14ac:dyDescent="0.25">
      <c r="A2696" t="s">
        <v>6</v>
      </c>
      <c r="B2696" t="s">
        <v>5335</v>
      </c>
      <c r="C2696" t="s">
        <v>5336</v>
      </c>
      <c r="D2696" s="29">
        <v>40</v>
      </c>
      <c r="E2696" s="29">
        <v>40</v>
      </c>
      <c r="F2696" s="29">
        <f>VLOOKUP(B2696,'ReporteSaldoProductoDeAlmac (3)'!B2606:F3431,5,FALSE)</f>
        <v>0.26100000000000001</v>
      </c>
      <c r="G2696">
        <v>10.44</v>
      </c>
      <c r="H2696" s="29"/>
    </row>
    <row r="2697" spans="1:8" hidden="1" x14ac:dyDescent="0.25">
      <c r="A2697" t="s">
        <v>6</v>
      </c>
      <c r="B2697" t="s">
        <v>5337</v>
      </c>
      <c r="C2697" t="s">
        <v>5338</v>
      </c>
      <c r="D2697" s="29">
        <v>29</v>
      </c>
      <c r="E2697" s="29">
        <v>29</v>
      </c>
      <c r="F2697" s="29">
        <f>VLOOKUP(B2697,'ReporteSaldoProductoDeAlmac (3)'!B2607:F3432,5,FALSE)</f>
        <v>0.61799999999999999</v>
      </c>
      <c r="G2697">
        <v>17.922000000000001</v>
      </c>
      <c r="H2697" s="29"/>
    </row>
    <row r="2698" spans="1:8" hidden="1" x14ac:dyDescent="0.25">
      <c r="A2698" t="s">
        <v>6</v>
      </c>
      <c r="B2698" t="s">
        <v>5339</v>
      </c>
      <c r="C2698" t="s">
        <v>5340</v>
      </c>
      <c r="D2698" s="29">
        <v>2</v>
      </c>
      <c r="E2698" s="29">
        <v>2</v>
      </c>
      <c r="F2698" s="29">
        <f>VLOOKUP(B2698,'ReporteSaldoProductoDeAlmac (3)'!B2608:F3433,5,FALSE)</f>
        <v>0.59799999999999998</v>
      </c>
      <c r="G2698">
        <v>1.196</v>
      </c>
      <c r="H2698" s="29"/>
    </row>
    <row r="2699" spans="1:8" hidden="1" x14ac:dyDescent="0.25">
      <c r="A2699" t="s">
        <v>6</v>
      </c>
      <c r="B2699" t="s">
        <v>5341</v>
      </c>
      <c r="C2699" t="s">
        <v>5342</v>
      </c>
      <c r="D2699" s="29">
        <v>288</v>
      </c>
      <c r="E2699" s="29">
        <v>288</v>
      </c>
      <c r="F2699" s="29">
        <f>VLOOKUP(B2699,'ReporteSaldoProductoDeAlmac (3)'!B2609:F3434,5,FALSE)</f>
        <v>0.372</v>
      </c>
      <c r="G2699">
        <v>107.136</v>
      </c>
      <c r="H2699" s="29"/>
    </row>
    <row r="2700" spans="1:8" hidden="1" x14ac:dyDescent="0.25">
      <c r="A2700" t="s">
        <v>6</v>
      </c>
      <c r="B2700" t="s">
        <v>5343</v>
      </c>
      <c r="C2700" t="s">
        <v>5344</v>
      </c>
      <c r="D2700" s="29">
        <v>71</v>
      </c>
      <c r="E2700" s="29">
        <v>71</v>
      </c>
      <c r="F2700" s="29">
        <f>VLOOKUP(B2700,'ReporteSaldoProductoDeAlmac (3)'!B2610:F3435,5,FALSE)</f>
        <v>0.85</v>
      </c>
      <c r="G2700">
        <v>60.35</v>
      </c>
      <c r="H2700" s="29"/>
    </row>
    <row r="2701" spans="1:8" hidden="1" x14ac:dyDescent="0.25">
      <c r="A2701" t="s">
        <v>6</v>
      </c>
      <c r="B2701" t="s">
        <v>9641</v>
      </c>
      <c r="C2701" t="s">
        <v>9642</v>
      </c>
      <c r="D2701" s="29">
        <v>34</v>
      </c>
      <c r="E2701" s="29">
        <v>34</v>
      </c>
      <c r="F2701" s="29">
        <f>VLOOKUP(B2701,'ReporteSaldoProductoDeAlmac (3)'!B2611:F3436,5,FALSE)</f>
        <v>0.90100000000000002</v>
      </c>
      <c r="G2701">
        <v>30.634</v>
      </c>
      <c r="H2701" s="29"/>
    </row>
    <row r="2702" spans="1:8" hidden="1" x14ac:dyDescent="0.25">
      <c r="A2702" t="s">
        <v>6</v>
      </c>
      <c r="B2702" t="s">
        <v>5345</v>
      </c>
      <c r="C2702" t="s">
        <v>5346</v>
      </c>
      <c r="D2702" s="29">
        <v>1</v>
      </c>
      <c r="E2702" s="29">
        <v>1</v>
      </c>
      <c r="F2702" s="29">
        <v>0.76900000000000002</v>
      </c>
      <c r="G2702">
        <v>0.76900000000000002</v>
      </c>
      <c r="H2702" s="29"/>
    </row>
    <row r="2703" spans="1:8" hidden="1" x14ac:dyDescent="0.25">
      <c r="A2703" t="s">
        <v>6</v>
      </c>
      <c r="B2703" t="s">
        <v>5347</v>
      </c>
      <c r="C2703" t="s">
        <v>5348</v>
      </c>
      <c r="D2703" s="29">
        <v>1</v>
      </c>
      <c r="E2703" s="29">
        <v>1</v>
      </c>
      <c r="F2703" s="29">
        <v>0.76700000000000002</v>
      </c>
      <c r="G2703">
        <v>0.76700000000000002</v>
      </c>
      <c r="H2703" s="29"/>
    </row>
    <row r="2704" spans="1:8" hidden="1" x14ac:dyDescent="0.25">
      <c r="A2704" t="s">
        <v>6</v>
      </c>
      <c r="B2704" t="s">
        <v>5349</v>
      </c>
      <c r="C2704" t="s">
        <v>5350</v>
      </c>
      <c r="D2704" s="29">
        <v>8</v>
      </c>
      <c r="E2704" s="29">
        <v>8</v>
      </c>
      <c r="F2704" s="30">
        <f>VLOOKUP(B2704,'ReporteSaldoProductoDeAlmac (3)'!B2614:F3439,5,FALSE)</f>
        <v>0.80500000000000005</v>
      </c>
      <c r="G2704">
        <v>6.44</v>
      </c>
      <c r="H2704" s="29"/>
    </row>
    <row r="2705" spans="1:8" hidden="1" x14ac:dyDescent="0.25">
      <c r="A2705" t="s">
        <v>6</v>
      </c>
      <c r="B2705" t="s">
        <v>5351</v>
      </c>
      <c r="C2705" t="s">
        <v>5352</v>
      </c>
      <c r="D2705" s="29">
        <v>8</v>
      </c>
      <c r="E2705" s="29">
        <v>8</v>
      </c>
      <c r="F2705" s="30">
        <f>VLOOKUP(B2705,'ReporteSaldoProductoDeAlmac (3)'!B2615:F3440,5,FALSE)</f>
        <v>0.78900000000000003</v>
      </c>
      <c r="G2705">
        <v>6.3120000000000003</v>
      </c>
      <c r="H2705" s="29"/>
    </row>
    <row r="2706" spans="1:8" hidden="1" x14ac:dyDescent="0.25">
      <c r="A2706" t="s">
        <v>6</v>
      </c>
      <c r="B2706" t="s">
        <v>5353</v>
      </c>
      <c r="C2706" t="s">
        <v>5354</v>
      </c>
      <c r="D2706" s="29">
        <v>10</v>
      </c>
      <c r="E2706" s="29">
        <v>10</v>
      </c>
      <c r="F2706" s="30">
        <f>VLOOKUP(B2706,'ReporteSaldoProductoDeAlmac (3)'!B2616:F3441,5,FALSE)</f>
        <v>0.83399999999999996</v>
      </c>
      <c r="G2706">
        <v>8.34</v>
      </c>
      <c r="H2706" s="29"/>
    </row>
    <row r="2707" spans="1:8" hidden="1" x14ac:dyDescent="0.25">
      <c r="A2707" t="s">
        <v>6</v>
      </c>
      <c r="B2707" t="s">
        <v>5355</v>
      </c>
      <c r="C2707" t="s">
        <v>5356</v>
      </c>
      <c r="D2707" s="29">
        <v>9</v>
      </c>
      <c r="E2707" s="29">
        <v>9</v>
      </c>
      <c r="F2707" s="30">
        <f>VLOOKUP(B2707,'ReporteSaldoProductoDeAlmac (3)'!B2617:F3442,5,FALSE)</f>
        <v>0.83699999999999997</v>
      </c>
      <c r="G2707">
        <v>7.5330000000000004</v>
      </c>
      <c r="H2707" s="29"/>
    </row>
    <row r="2708" spans="1:8" x14ac:dyDescent="0.25">
      <c r="A2708" t="s">
        <v>6</v>
      </c>
      <c r="B2708" t="s">
        <v>9643</v>
      </c>
      <c r="C2708" t="s">
        <v>9644</v>
      </c>
      <c r="D2708" s="29">
        <v>30</v>
      </c>
      <c r="E2708" s="29">
        <v>30</v>
      </c>
      <c r="F2708" s="29">
        <v>0</v>
      </c>
      <c r="G2708">
        <v>0</v>
      </c>
      <c r="H2708" s="50">
        <v>0.97399999999999998</v>
      </c>
    </row>
    <row r="2709" spans="1:8" x14ac:dyDescent="0.25">
      <c r="A2709" t="s">
        <v>6</v>
      </c>
      <c r="B2709" t="s">
        <v>5357</v>
      </c>
      <c r="C2709" t="s">
        <v>5358</v>
      </c>
      <c r="D2709" s="29">
        <v>200</v>
      </c>
      <c r="E2709" s="29">
        <v>200</v>
      </c>
      <c r="F2709" s="29">
        <v>0</v>
      </c>
      <c r="G2709">
        <v>0</v>
      </c>
      <c r="H2709" s="50">
        <v>0.36599999999999999</v>
      </c>
    </row>
    <row r="2710" spans="1:8" hidden="1" x14ac:dyDescent="0.25">
      <c r="A2710" t="s">
        <v>6</v>
      </c>
      <c r="B2710" t="s">
        <v>5359</v>
      </c>
      <c r="C2710" t="s">
        <v>5360</v>
      </c>
      <c r="D2710" s="29">
        <v>148</v>
      </c>
      <c r="E2710" s="29">
        <v>148</v>
      </c>
      <c r="F2710" s="30">
        <f>VLOOKUP(B2710,'ReporteSaldoProductoDeAlmac (3)'!B2620:F3445,5,FALSE)</f>
        <v>0.84799999999999998</v>
      </c>
      <c r="G2710">
        <v>125.504</v>
      </c>
      <c r="H2710" s="29"/>
    </row>
    <row r="2711" spans="1:8" hidden="1" x14ac:dyDescent="0.25">
      <c r="A2711" t="s">
        <v>6</v>
      </c>
      <c r="B2711" t="s">
        <v>5361</v>
      </c>
      <c r="C2711" t="s">
        <v>5362</v>
      </c>
      <c r="D2711" s="29">
        <v>12</v>
      </c>
      <c r="E2711" s="29">
        <v>12</v>
      </c>
      <c r="F2711" s="30">
        <f>VLOOKUP(B2711,'ReporteSaldoProductoDeAlmac (3)'!B2621:F3446,5,FALSE)</f>
        <v>1.89</v>
      </c>
      <c r="G2711">
        <v>22.68</v>
      </c>
      <c r="H2711" s="29"/>
    </row>
    <row r="2712" spans="1:8" hidden="1" x14ac:dyDescent="0.25">
      <c r="A2712" t="s">
        <v>6</v>
      </c>
      <c r="B2712" t="s">
        <v>5363</v>
      </c>
      <c r="C2712" t="s">
        <v>5364</v>
      </c>
      <c r="D2712" s="29">
        <v>176</v>
      </c>
      <c r="E2712" s="29">
        <v>176</v>
      </c>
      <c r="F2712" s="30">
        <f>VLOOKUP(B2712,'ReporteSaldoProductoDeAlmac (3)'!B2622:F3447,5,FALSE)</f>
        <v>0.35099999999999998</v>
      </c>
      <c r="G2712">
        <v>61.776000000000003</v>
      </c>
      <c r="H2712" s="29"/>
    </row>
    <row r="2713" spans="1:8" x14ac:dyDescent="0.25">
      <c r="A2713" t="s">
        <v>6</v>
      </c>
      <c r="B2713" t="s">
        <v>5365</v>
      </c>
      <c r="C2713" t="s">
        <v>5366</v>
      </c>
      <c r="D2713" s="29">
        <v>10</v>
      </c>
      <c r="E2713" s="29">
        <v>10</v>
      </c>
      <c r="F2713" s="29">
        <v>0</v>
      </c>
      <c r="G2713">
        <v>0</v>
      </c>
      <c r="H2713" s="50">
        <v>1.4019999999999999</v>
      </c>
    </row>
    <row r="2714" spans="1:8" hidden="1" x14ac:dyDescent="0.25">
      <c r="A2714" t="s">
        <v>6</v>
      </c>
      <c r="B2714" t="s">
        <v>5367</v>
      </c>
      <c r="C2714" t="s">
        <v>5368</v>
      </c>
      <c r="D2714" s="29">
        <v>87</v>
      </c>
      <c r="E2714" s="29">
        <v>87</v>
      </c>
      <c r="F2714" s="30">
        <f>VLOOKUP(B2714,'ReporteSaldoProductoDeAlmac (3)'!B2624:F3449,5,FALSE)</f>
        <v>0.497</v>
      </c>
      <c r="G2714">
        <v>43.238999999999997</v>
      </c>
      <c r="H2714" s="29"/>
    </row>
    <row r="2715" spans="1:8" hidden="1" x14ac:dyDescent="0.25">
      <c r="A2715" t="s">
        <v>6</v>
      </c>
      <c r="B2715" t="s">
        <v>5369</v>
      </c>
      <c r="C2715" t="s">
        <v>5370</v>
      </c>
      <c r="D2715" s="29">
        <v>125</v>
      </c>
      <c r="E2715" s="29">
        <v>125</v>
      </c>
      <c r="F2715" s="30">
        <f>VLOOKUP(B2715,'ReporteSaldoProductoDeAlmac (3)'!B2625:F3450,5,FALSE)</f>
        <v>1.1399999999999999</v>
      </c>
      <c r="G2715">
        <v>142.5</v>
      </c>
      <c r="H2715" s="29"/>
    </row>
    <row r="2716" spans="1:8" hidden="1" x14ac:dyDescent="0.25">
      <c r="A2716" t="s">
        <v>6</v>
      </c>
      <c r="B2716" t="s">
        <v>5371</v>
      </c>
      <c r="C2716" t="s">
        <v>5372</v>
      </c>
      <c r="D2716" s="29">
        <v>28</v>
      </c>
      <c r="E2716" s="29">
        <v>28</v>
      </c>
      <c r="F2716" s="30">
        <f>VLOOKUP(B2716,'ReporteSaldoProductoDeAlmac (3)'!B2626:F3451,5,FALSE)</f>
        <v>1.0680000000000001</v>
      </c>
      <c r="G2716">
        <v>29.904</v>
      </c>
      <c r="H2716" s="29"/>
    </row>
    <row r="2717" spans="1:8" hidden="1" x14ac:dyDescent="0.25">
      <c r="A2717" t="s">
        <v>6</v>
      </c>
      <c r="B2717" t="s">
        <v>5373</v>
      </c>
      <c r="C2717" t="s">
        <v>5374</v>
      </c>
      <c r="D2717" s="29">
        <v>560</v>
      </c>
      <c r="E2717" s="29">
        <v>560</v>
      </c>
      <c r="F2717" s="30">
        <f>VLOOKUP(B2717,'ReporteSaldoProductoDeAlmac (3)'!B2627:F3452,5,FALSE)</f>
        <v>0.36099999999999999</v>
      </c>
      <c r="G2717">
        <v>202.16</v>
      </c>
      <c r="H2717" s="29"/>
    </row>
    <row r="2718" spans="1:8" hidden="1" x14ac:dyDescent="0.25">
      <c r="A2718" t="s">
        <v>6</v>
      </c>
      <c r="B2718" t="s">
        <v>5375</v>
      </c>
      <c r="C2718" t="s">
        <v>5376</v>
      </c>
      <c r="D2718" s="29">
        <v>71</v>
      </c>
      <c r="E2718" s="29">
        <v>71</v>
      </c>
      <c r="F2718" s="30">
        <f>VLOOKUP(B2718,'ReporteSaldoProductoDeAlmac (3)'!B2628:F3453,5,FALSE)</f>
        <v>0.85299999999999998</v>
      </c>
      <c r="G2718">
        <v>60.563000000000002</v>
      </c>
      <c r="H2718" s="29"/>
    </row>
    <row r="2719" spans="1:8" x14ac:dyDescent="0.25">
      <c r="A2719" t="s">
        <v>6</v>
      </c>
      <c r="B2719" t="s">
        <v>5377</v>
      </c>
      <c r="C2719" t="s">
        <v>5378</v>
      </c>
      <c r="D2719" s="29">
        <v>6</v>
      </c>
      <c r="E2719" s="29">
        <v>6</v>
      </c>
      <c r="F2719" s="29">
        <v>0</v>
      </c>
      <c r="G2719">
        <v>0</v>
      </c>
      <c r="H2719" s="50">
        <v>1.206</v>
      </c>
    </row>
    <row r="2720" spans="1:8" hidden="1" x14ac:dyDescent="0.25">
      <c r="A2720" t="s">
        <v>6</v>
      </c>
      <c r="B2720" t="s">
        <v>5379</v>
      </c>
      <c r="C2720" t="s">
        <v>5380</v>
      </c>
      <c r="D2720" s="29">
        <v>4</v>
      </c>
      <c r="E2720" s="29">
        <v>4</v>
      </c>
      <c r="F2720" s="30">
        <f>VLOOKUP(B2720,'ReporteSaldoProductoDeAlmac (3)'!B2630:F3455,5,FALSE)</f>
        <v>0.92500000000000004</v>
      </c>
      <c r="G2720">
        <v>3.7</v>
      </c>
      <c r="H2720" s="29"/>
    </row>
    <row r="2721" spans="1:8" hidden="1" x14ac:dyDescent="0.25">
      <c r="A2721" t="s">
        <v>6</v>
      </c>
      <c r="B2721" t="s">
        <v>5381</v>
      </c>
      <c r="C2721" t="s">
        <v>5382</v>
      </c>
      <c r="D2721" s="29">
        <v>2</v>
      </c>
      <c r="E2721" s="29">
        <v>2</v>
      </c>
      <c r="F2721" s="30">
        <f>VLOOKUP(B2721,'ReporteSaldoProductoDeAlmac (3)'!B2631:F3456,5,FALSE)</f>
        <v>1.0449999999999999</v>
      </c>
      <c r="G2721">
        <v>2.09</v>
      </c>
      <c r="H2721" s="29"/>
    </row>
    <row r="2722" spans="1:8" hidden="1" x14ac:dyDescent="0.25">
      <c r="A2722" t="s">
        <v>6</v>
      </c>
      <c r="B2722" t="s">
        <v>5383</v>
      </c>
      <c r="C2722" t="s">
        <v>5384</v>
      </c>
      <c r="D2722" s="29">
        <v>18</v>
      </c>
      <c r="E2722" s="29">
        <v>18</v>
      </c>
      <c r="F2722" s="30">
        <f>VLOOKUP(B2722,'ReporteSaldoProductoDeAlmac (3)'!B2632:F3457,5,FALSE)</f>
        <v>0.95799999999999996</v>
      </c>
      <c r="G2722">
        <v>17.244</v>
      </c>
      <c r="H2722" s="29"/>
    </row>
    <row r="2723" spans="1:8" hidden="1" x14ac:dyDescent="0.25">
      <c r="A2723" t="s">
        <v>6</v>
      </c>
      <c r="B2723" t="s">
        <v>5385</v>
      </c>
      <c r="C2723" t="s">
        <v>5386</v>
      </c>
      <c r="D2723" s="29">
        <v>76</v>
      </c>
      <c r="E2723" s="29">
        <v>76</v>
      </c>
      <c r="F2723" s="30">
        <f>VLOOKUP(B2723,'ReporteSaldoProductoDeAlmac (3)'!B2633:F3458,5,FALSE)</f>
        <v>1.115</v>
      </c>
      <c r="G2723">
        <v>84.74</v>
      </c>
      <c r="H2723" s="29"/>
    </row>
    <row r="2724" spans="1:8" hidden="1" x14ac:dyDescent="0.25">
      <c r="A2724" t="s">
        <v>6</v>
      </c>
      <c r="B2724" t="s">
        <v>5387</v>
      </c>
      <c r="C2724" t="s">
        <v>5388</v>
      </c>
      <c r="D2724" s="29">
        <v>25</v>
      </c>
      <c r="E2724" s="29">
        <v>25</v>
      </c>
      <c r="F2724" s="30">
        <f>VLOOKUP(B2724,'ReporteSaldoProductoDeAlmac (3)'!B2634:F3459,5,FALSE)</f>
        <v>0.57799999999999996</v>
      </c>
      <c r="G2724">
        <v>14.45</v>
      </c>
      <c r="H2724" s="29"/>
    </row>
    <row r="2725" spans="1:8" hidden="1" x14ac:dyDescent="0.25">
      <c r="A2725" t="s">
        <v>6</v>
      </c>
      <c r="B2725" t="s">
        <v>5391</v>
      </c>
      <c r="C2725" t="s">
        <v>5392</v>
      </c>
      <c r="D2725" s="29">
        <v>10</v>
      </c>
      <c r="E2725" s="29">
        <v>10</v>
      </c>
      <c r="F2725" s="30">
        <f>VLOOKUP(B2725,'ReporteSaldoProductoDeAlmac (3)'!B2635:F3460,5,FALSE)</f>
        <v>1.1850000000000001</v>
      </c>
      <c r="G2725">
        <v>11.85</v>
      </c>
      <c r="H2725" s="29"/>
    </row>
    <row r="2726" spans="1:8" hidden="1" x14ac:dyDescent="0.25">
      <c r="A2726" t="s">
        <v>6</v>
      </c>
      <c r="B2726" t="s">
        <v>5393</v>
      </c>
      <c r="C2726" t="s">
        <v>5394</v>
      </c>
      <c r="D2726" s="29">
        <v>12</v>
      </c>
      <c r="E2726" s="29">
        <v>12</v>
      </c>
      <c r="F2726" s="30">
        <f>VLOOKUP(B2726,'ReporteSaldoProductoDeAlmac (3)'!B2636:F3461,5,FALSE)</f>
        <v>1.163</v>
      </c>
      <c r="G2726">
        <v>13.956</v>
      </c>
      <c r="H2726" s="29"/>
    </row>
    <row r="2727" spans="1:8" hidden="1" x14ac:dyDescent="0.25">
      <c r="A2727" t="s">
        <v>6</v>
      </c>
      <c r="B2727" t="s">
        <v>5395</v>
      </c>
      <c r="C2727" t="s">
        <v>5396</v>
      </c>
      <c r="D2727" s="29">
        <v>6</v>
      </c>
      <c r="E2727" s="29">
        <v>6</v>
      </c>
      <c r="F2727" s="30">
        <f>VLOOKUP(B2727,'ReporteSaldoProductoDeAlmac (3)'!B2637:F3462,5,FALSE)</f>
        <v>0.36599999999999999</v>
      </c>
      <c r="G2727">
        <v>2.1960000000000002</v>
      </c>
      <c r="H2727" s="29"/>
    </row>
    <row r="2728" spans="1:8" hidden="1" x14ac:dyDescent="0.25">
      <c r="A2728" t="s">
        <v>6</v>
      </c>
      <c r="B2728" t="s">
        <v>5397</v>
      </c>
      <c r="C2728" t="s">
        <v>5398</v>
      </c>
      <c r="D2728" s="29">
        <v>24</v>
      </c>
      <c r="E2728" s="29">
        <v>24</v>
      </c>
      <c r="F2728" s="30">
        <f>VLOOKUP(B2728,'ReporteSaldoProductoDeAlmac (3)'!B2638:F3463,5,FALSE)</f>
        <v>0.84799999999999998</v>
      </c>
      <c r="G2728">
        <v>20.352</v>
      </c>
      <c r="H2728" s="29"/>
    </row>
    <row r="2729" spans="1:8" x14ac:dyDescent="0.25">
      <c r="A2729" t="s">
        <v>6</v>
      </c>
      <c r="B2729" t="s">
        <v>5399</v>
      </c>
      <c r="C2729" t="s">
        <v>5400</v>
      </c>
      <c r="D2729" s="29">
        <v>7</v>
      </c>
      <c r="E2729" s="29">
        <v>7</v>
      </c>
      <c r="F2729" s="29">
        <v>0</v>
      </c>
      <c r="G2729">
        <v>0</v>
      </c>
      <c r="H2729" s="50">
        <v>0.42399999999999999</v>
      </c>
    </row>
    <row r="2730" spans="1:8" hidden="1" x14ac:dyDescent="0.25">
      <c r="A2730" t="s">
        <v>6</v>
      </c>
      <c r="B2730" t="s">
        <v>5401</v>
      </c>
      <c r="C2730" t="s">
        <v>5402</v>
      </c>
      <c r="D2730" s="29">
        <v>56</v>
      </c>
      <c r="E2730" s="29">
        <v>56</v>
      </c>
      <c r="F2730" s="30">
        <f>VLOOKUP(B2730,'ReporteSaldoProductoDeAlmac (3)'!B2640:F3465,5,FALSE)</f>
        <v>0.63900000000000001</v>
      </c>
      <c r="G2730">
        <v>35.783999999999999</v>
      </c>
      <c r="H2730" s="29"/>
    </row>
    <row r="2731" spans="1:8" hidden="1" x14ac:dyDescent="0.25">
      <c r="A2731" t="s">
        <v>6</v>
      </c>
      <c r="B2731" t="s">
        <v>5403</v>
      </c>
      <c r="C2731" t="s">
        <v>5404</v>
      </c>
      <c r="D2731" s="29">
        <v>2</v>
      </c>
      <c r="E2731" s="29">
        <v>2</v>
      </c>
      <c r="F2731" s="30">
        <f>VLOOKUP(B2731,'ReporteSaldoProductoDeAlmac (3)'!B2641:F3466,5,FALSE)</f>
        <v>1.5029999999999999</v>
      </c>
      <c r="G2731">
        <v>3.0059999999999998</v>
      </c>
      <c r="H2731" s="29"/>
    </row>
    <row r="2732" spans="1:8" hidden="1" x14ac:dyDescent="0.25">
      <c r="A2732" t="s">
        <v>6</v>
      </c>
      <c r="B2732" t="s">
        <v>5405</v>
      </c>
      <c r="C2732" t="s">
        <v>5406</v>
      </c>
      <c r="D2732" s="29">
        <v>14</v>
      </c>
      <c r="E2732" s="29">
        <v>14</v>
      </c>
      <c r="F2732" s="30">
        <f>VLOOKUP(B2732,'ReporteSaldoProductoDeAlmac (3)'!B2642:F3467,5,FALSE)</f>
        <v>1.5169999999999999</v>
      </c>
      <c r="G2732">
        <v>21.238</v>
      </c>
      <c r="H2732" s="29"/>
    </row>
    <row r="2733" spans="1:8" hidden="1" x14ac:dyDescent="0.25">
      <c r="A2733" t="s">
        <v>6</v>
      </c>
      <c r="B2733" t="s">
        <v>9222</v>
      </c>
      <c r="C2733" t="s">
        <v>9223</v>
      </c>
      <c r="D2733" s="29">
        <v>50</v>
      </c>
      <c r="E2733" s="29">
        <v>50</v>
      </c>
      <c r="F2733" s="30">
        <f>VLOOKUP(B2733,'ReporteSaldoProductoDeAlmac (3)'!B2643:F3468,5,FALSE)</f>
        <v>0.61099999999999999</v>
      </c>
      <c r="G2733">
        <v>30.55</v>
      </c>
      <c r="H2733" s="29"/>
    </row>
    <row r="2734" spans="1:8" hidden="1" x14ac:dyDescent="0.25">
      <c r="A2734" t="s">
        <v>6</v>
      </c>
      <c r="B2734" t="s">
        <v>5407</v>
      </c>
      <c r="C2734" t="s">
        <v>5408</v>
      </c>
      <c r="D2734" s="29">
        <v>21</v>
      </c>
      <c r="E2734" s="29">
        <v>21</v>
      </c>
      <c r="F2734" s="30">
        <f>VLOOKUP(B2734,'ReporteSaldoProductoDeAlmac (3)'!B2644:F3469,5,FALSE)</f>
        <v>1.2789999999999999</v>
      </c>
      <c r="G2734">
        <v>26.859000000000002</v>
      </c>
      <c r="H2734" s="29"/>
    </row>
    <row r="2735" spans="1:8" hidden="1" x14ac:dyDescent="0.25">
      <c r="A2735" t="s">
        <v>6</v>
      </c>
      <c r="B2735" t="s">
        <v>5409</v>
      </c>
      <c r="C2735" t="s">
        <v>5410</v>
      </c>
      <c r="D2735" s="29">
        <v>12</v>
      </c>
      <c r="E2735" s="29">
        <v>12</v>
      </c>
      <c r="F2735" s="30">
        <f>VLOOKUP(B2735,'ReporteSaldoProductoDeAlmac (3)'!B2645:F3470,5,FALSE)</f>
        <v>0.40500000000000003</v>
      </c>
      <c r="G2735">
        <v>4.8600000000000003</v>
      </c>
      <c r="H2735" s="29"/>
    </row>
    <row r="2736" spans="1:8" hidden="1" x14ac:dyDescent="0.25">
      <c r="A2736" t="s">
        <v>6</v>
      </c>
      <c r="B2736" t="s">
        <v>9645</v>
      </c>
      <c r="C2736" t="s">
        <v>9646</v>
      </c>
      <c r="D2736" s="29">
        <v>10</v>
      </c>
      <c r="E2736" s="29">
        <v>10</v>
      </c>
      <c r="F2736" s="30">
        <f>VLOOKUP(B2736,'ReporteSaldoProductoDeAlmac (3)'!B2646:F3471,5,FALSE)</f>
        <v>1.377</v>
      </c>
      <c r="G2736">
        <v>13.77</v>
      </c>
      <c r="H2736" s="29"/>
    </row>
    <row r="2737" spans="1:8" hidden="1" x14ac:dyDescent="0.25">
      <c r="A2737" t="s">
        <v>6</v>
      </c>
      <c r="B2737" t="s">
        <v>5411</v>
      </c>
      <c r="C2737" t="s">
        <v>5412</v>
      </c>
      <c r="D2737" s="29">
        <v>8</v>
      </c>
      <c r="E2737" s="29">
        <v>8</v>
      </c>
      <c r="F2737" s="30">
        <f>VLOOKUP(B2737,'ReporteSaldoProductoDeAlmac (3)'!B2647:F3472,5,FALSE)</f>
        <v>0.82499999999999996</v>
      </c>
      <c r="G2737">
        <v>6.6</v>
      </c>
      <c r="H2737" s="29"/>
    </row>
    <row r="2738" spans="1:8" hidden="1" x14ac:dyDescent="0.25">
      <c r="A2738" t="s">
        <v>6</v>
      </c>
      <c r="B2738" t="s">
        <v>5413</v>
      </c>
      <c r="C2738" t="s">
        <v>5414</v>
      </c>
      <c r="D2738" s="29">
        <v>10</v>
      </c>
      <c r="E2738" s="29">
        <v>10</v>
      </c>
      <c r="F2738" s="30">
        <f>VLOOKUP(B2738,'ReporteSaldoProductoDeAlmac (3)'!B2648:F3473,5,FALSE)</f>
        <v>0.77500000000000002</v>
      </c>
      <c r="G2738">
        <v>7.75</v>
      </c>
      <c r="H2738" s="29"/>
    </row>
    <row r="2739" spans="1:8" hidden="1" x14ac:dyDescent="0.25">
      <c r="A2739" t="s">
        <v>6</v>
      </c>
      <c r="B2739" t="s">
        <v>5415</v>
      </c>
      <c r="C2739" t="s">
        <v>5416</v>
      </c>
      <c r="D2739" s="29">
        <v>5</v>
      </c>
      <c r="E2739" s="29">
        <v>5</v>
      </c>
      <c r="F2739" s="30">
        <f>VLOOKUP(B2739,'ReporteSaldoProductoDeAlmac (3)'!B2649:F3474,5,FALSE)</f>
        <v>0.44400000000000001</v>
      </c>
      <c r="G2739">
        <v>2.2200000000000002</v>
      </c>
      <c r="H2739" s="29"/>
    </row>
    <row r="2740" spans="1:8" hidden="1" x14ac:dyDescent="0.25">
      <c r="A2740" t="s">
        <v>6</v>
      </c>
      <c r="B2740" t="s">
        <v>5417</v>
      </c>
      <c r="C2740" t="s">
        <v>5418</v>
      </c>
      <c r="D2740" s="29">
        <v>10</v>
      </c>
      <c r="E2740" s="29">
        <v>10</v>
      </c>
      <c r="F2740" s="30">
        <f>VLOOKUP(B2740,'ReporteSaldoProductoDeAlmac (3)'!B2650:F3475,5,FALSE)</f>
        <v>0.83499999999999996</v>
      </c>
      <c r="G2740">
        <v>8.35</v>
      </c>
      <c r="H2740" s="29"/>
    </row>
    <row r="2741" spans="1:8" hidden="1" x14ac:dyDescent="0.25">
      <c r="A2741" t="s">
        <v>6</v>
      </c>
      <c r="B2741" t="s">
        <v>5419</v>
      </c>
      <c r="C2741" t="s">
        <v>5420</v>
      </c>
      <c r="D2741" s="29">
        <v>8</v>
      </c>
      <c r="E2741" s="29">
        <v>8</v>
      </c>
      <c r="F2741" s="30">
        <f>VLOOKUP(B2741,'ReporteSaldoProductoDeAlmac (3)'!B2651:F3476,5,FALSE)</f>
        <v>1.369</v>
      </c>
      <c r="G2741">
        <v>10.952</v>
      </c>
      <c r="H2741" s="29"/>
    </row>
    <row r="2742" spans="1:8" hidden="1" x14ac:dyDescent="0.25">
      <c r="A2742" t="s">
        <v>6</v>
      </c>
      <c r="B2742" t="s">
        <v>5421</v>
      </c>
      <c r="C2742" t="s">
        <v>5422</v>
      </c>
      <c r="D2742" s="29">
        <v>4</v>
      </c>
      <c r="E2742" s="29">
        <v>4</v>
      </c>
      <c r="F2742" s="30">
        <f>VLOOKUP(B2742,'ReporteSaldoProductoDeAlmac (3)'!B2652:F3477,5,FALSE)</f>
        <v>0.86199999999999999</v>
      </c>
      <c r="G2742">
        <v>3.448</v>
      </c>
      <c r="H2742" s="29"/>
    </row>
    <row r="2743" spans="1:8" hidden="1" x14ac:dyDescent="0.25">
      <c r="A2743" t="s">
        <v>6</v>
      </c>
      <c r="B2743" t="s">
        <v>5423</v>
      </c>
      <c r="C2743" t="s">
        <v>5424</v>
      </c>
      <c r="D2743" s="29">
        <v>16</v>
      </c>
      <c r="E2743" s="29">
        <v>16</v>
      </c>
      <c r="F2743" s="30">
        <f>VLOOKUP(B2743,'ReporteSaldoProductoDeAlmac (3)'!B2653:F3478,5,FALSE)</f>
        <v>0.878</v>
      </c>
      <c r="G2743">
        <v>14.048</v>
      </c>
      <c r="H2743" s="29"/>
    </row>
    <row r="2744" spans="1:8" hidden="1" x14ac:dyDescent="0.25">
      <c r="A2744" t="s">
        <v>6</v>
      </c>
      <c r="B2744" t="s">
        <v>5425</v>
      </c>
      <c r="C2744" t="s">
        <v>5426</v>
      </c>
      <c r="D2744" s="29">
        <v>32</v>
      </c>
      <c r="E2744" s="29">
        <v>32</v>
      </c>
      <c r="F2744" s="30">
        <f>VLOOKUP(B2744,'ReporteSaldoProductoDeAlmac (3)'!B2654:F3479,5,FALSE)</f>
        <v>0.47099999999999997</v>
      </c>
      <c r="G2744">
        <v>15.071999999999999</v>
      </c>
      <c r="H2744" s="29"/>
    </row>
    <row r="2745" spans="1:8" hidden="1" x14ac:dyDescent="0.25">
      <c r="A2745" t="s">
        <v>6</v>
      </c>
      <c r="B2745" t="s">
        <v>5427</v>
      </c>
      <c r="C2745" t="s">
        <v>5428</v>
      </c>
      <c r="D2745" s="29">
        <v>6</v>
      </c>
      <c r="E2745" s="29">
        <v>6</v>
      </c>
      <c r="F2745" s="30">
        <f>VLOOKUP(B2745,'ReporteSaldoProductoDeAlmac (3)'!B2655:F3480,5,FALSE)</f>
        <v>0.45100000000000001</v>
      </c>
      <c r="G2745">
        <v>2.706</v>
      </c>
      <c r="H2745" s="29"/>
    </row>
    <row r="2746" spans="1:8" hidden="1" x14ac:dyDescent="0.25">
      <c r="A2746" t="s">
        <v>6</v>
      </c>
      <c r="B2746" t="s">
        <v>5429</v>
      </c>
      <c r="C2746" t="s">
        <v>5430</v>
      </c>
      <c r="D2746" s="29">
        <v>37</v>
      </c>
      <c r="E2746" s="29">
        <v>37</v>
      </c>
      <c r="F2746" s="30">
        <f>VLOOKUP(B2746,'ReporteSaldoProductoDeAlmac (3)'!B2656:F3481,5,FALSE)</f>
        <v>0.32700000000000001</v>
      </c>
      <c r="G2746">
        <v>12.099</v>
      </c>
      <c r="H2746" s="29"/>
    </row>
    <row r="2747" spans="1:8" hidden="1" x14ac:dyDescent="0.25">
      <c r="A2747" t="s">
        <v>6</v>
      </c>
      <c r="B2747" t="s">
        <v>5431</v>
      </c>
      <c r="C2747" t="s">
        <v>5432</v>
      </c>
      <c r="D2747" s="29">
        <v>70</v>
      </c>
      <c r="E2747" s="29">
        <v>70</v>
      </c>
      <c r="F2747" s="30">
        <f>VLOOKUP(B2747,'ReporteSaldoProductoDeAlmac (3)'!B2657:F3482,5,FALSE)</f>
        <v>0.42</v>
      </c>
      <c r="G2747">
        <v>29.4</v>
      </c>
      <c r="H2747" s="29"/>
    </row>
    <row r="2748" spans="1:8" hidden="1" x14ac:dyDescent="0.25">
      <c r="A2748" t="s">
        <v>6</v>
      </c>
      <c r="B2748" t="s">
        <v>9226</v>
      </c>
      <c r="C2748" t="s">
        <v>9227</v>
      </c>
      <c r="D2748" s="29">
        <v>30</v>
      </c>
      <c r="E2748" s="29">
        <v>30</v>
      </c>
      <c r="F2748" s="30">
        <f>VLOOKUP(B2748,'ReporteSaldoProductoDeAlmac (3)'!B2658:F3483,5,FALSE)</f>
        <v>0.59899999999999998</v>
      </c>
      <c r="G2748">
        <v>17.97</v>
      </c>
      <c r="H2748" s="29"/>
    </row>
    <row r="2749" spans="1:8" hidden="1" x14ac:dyDescent="0.25">
      <c r="A2749" t="s">
        <v>6</v>
      </c>
      <c r="B2749" t="s">
        <v>5433</v>
      </c>
      <c r="C2749" t="s">
        <v>5434</v>
      </c>
      <c r="D2749" s="29">
        <v>8</v>
      </c>
      <c r="E2749" s="29">
        <v>8</v>
      </c>
      <c r="F2749" s="30">
        <f>VLOOKUP(B2749,'ReporteSaldoProductoDeAlmac (3)'!B2659:F3484,5,FALSE)</f>
        <v>0.68600000000000005</v>
      </c>
      <c r="G2749">
        <v>5.4880000000000004</v>
      </c>
      <c r="H2749" s="29"/>
    </row>
    <row r="2750" spans="1:8" hidden="1" x14ac:dyDescent="0.25">
      <c r="A2750" t="s">
        <v>6</v>
      </c>
      <c r="B2750" t="s">
        <v>5435</v>
      </c>
      <c r="C2750" t="s">
        <v>5436</v>
      </c>
      <c r="D2750" s="29">
        <v>39</v>
      </c>
      <c r="E2750" s="29">
        <v>39</v>
      </c>
      <c r="F2750" s="30">
        <f>VLOOKUP(B2750,'ReporteSaldoProductoDeAlmac (3)'!B2660:F3485,5,FALSE)</f>
        <v>1.093</v>
      </c>
      <c r="G2750">
        <v>42.627000000000002</v>
      </c>
      <c r="H2750" s="29"/>
    </row>
    <row r="2751" spans="1:8" hidden="1" x14ac:dyDescent="0.25">
      <c r="A2751" t="s">
        <v>6</v>
      </c>
      <c r="B2751" t="s">
        <v>5437</v>
      </c>
      <c r="C2751" t="s">
        <v>5438</v>
      </c>
      <c r="D2751" s="29">
        <v>121</v>
      </c>
      <c r="E2751" s="29">
        <v>121</v>
      </c>
      <c r="F2751" s="30">
        <f>VLOOKUP(B2751,'ReporteSaldoProductoDeAlmac (3)'!B2661:F3486,5,FALSE)</f>
        <v>0.34699999999999998</v>
      </c>
      <c r="G2751">
        <v>41.987000000000002</v>
      </c>
      <c r="H2751" s="29"/>
    </row>
    <row r="2752" spans="1:8" hidden="1" x14ac:dyDescent="0.25">
      <c r="A2752" t="s">
        <v>6</v>
      </c>
      <c r="B2752" t="s">
        <v>5439</v>
      </c>
      <c r="C2752" t="s">
        <v>5440</v>
      </c>
      <c r="D2752" s="29">
        <v>72</v>
      </c>
      <c r="E2752" s="29">
        <v>72</v>
      </c>
      <c r="F2752" s="30">
        <f>VLOOKUP(B2752,'ReporteSaldoProductoDeAlmac (3)'!B2662:F3487,5,FALSE)</f>
        <v>0.746</v>
      </c>
      <c r="G2752">
        <v>53.712000000000003</v>
      </c>
      <c r="H2752" s="29"/>
    </row>
    <row r="2753" spans="1:8" hidden="1" x14ac:dyDescent="0.25">
      <c r="A2753" t="s">
        <v>6</v>
      </c>
      <c r="B2753" t="s">
        <v>5441</v>
      </c>
      <c r="C2753" t="s">
        <v>5442</v>
      </c>
      <c r="D2753" s="29">
        <v>260</v>
      </c>
      <c r="E2753" s="29">
        <v>260</v>
      </c>
      <c r="F2753" s="30">
        <f>VLOOKUP(B2753,'ReporteSaldoProductoDeAlmac (3)'!B2663:F3488,5,FALSE)</f>
        <v>0.36</v>
      </c>
      <c r="G2753">
        <v>93.6</v>
      </c>
      <c r="H2753" s="29"/>
    </row>
    <row r="2754" spans="1:8" hidden="1" x14ac:dyDescent="0.25">
      <c r="A2754" t="s">
        <v>6</v>
      </c>
      <c r="B2754" t="s">
        <v>9647</v>
      </c>
      <c r="C2754" t="s">
        <v>9648</v>
      </c>
      <c r="D2754" s="29">
        <v>20</v>
      </c>
      <c r="E2754" s="29">
        <v>20</v>
      </c>
      <c r="F2754" s="30">
        <f>VLOOKUP(B2754,'ReporteSaldoProductoDeAlmac (3)'!B2664:F3489,5,FALSE)</f>
        <v>0.73799999999999999</v>
      </c>
      <c r="G2754">
        <v>14.76</v>
      </c>
      <c r="H2754" s="29"/>
    </row>
    <row r="2755" spans="1:8" hidden="1" x14ac:dyDescent="0.25">
      <c r="A2755" t="s">
        <v>6</v>
      </c>
      <c r="B2755" t="s">
        <v>9649</v>
      </c>
      <c r="C2755" t="s">
        <v>9650</v>
      </c>
      <c r="D2755" s="29">
        <v>30</v>
      </c>
      <c r="E2755" s="29">
        <v>30</v>
      </c>
      <c r="F2755" s="30">
        <f>VLOOKUP(B2755,'ReporteSaldoProductoDeAlmac (3)'!B2665:F3490,5,FALSE)</f>
        <v>0.61399999999999999</v>
      </c>
      <c r="G2755">
        <v>18.420000000000002</v>
      </c>
      <c r="H2755" s="29"/>
    </row>
    <row r="2756" spans="1:8" hidden="1" x14ac:dyDescent="0.25">
      <c r="A2756" t="s">
        <v>6</v>
      </c>
      <c r="B2756" t="s">
        <v>5443</v>
      </c>
      <c r="C2756" t="s">
        <v>5444</v>
      </c>
      <c r="D2756" s="29">
        <v>27</v>
      </c>
      <c r="E2756" s="29">
        <v>27</v>
      </c>
      <c r="F2756" s="30">
        <f>VLOOKUP(B2756,'ReporteSaldoProductoDeAlmac (3)'!B2666:F3491,5,FALSE)</f>
        <v>0.79700000000000004</v>
      </c>
      <c r="G2756">
        <v>21.518999999999998</v>
      </c>
      <c r="H2756" s="29"/>
    </row>
    <row r="2757" spans="1:8" hidden="1" x14ac:dyDescent="0.25">
      <c r="A2757" t="s">
        <v>6</v>
      </c>
      <c r="B2757" t="s">
        <v>9228</v>
      </c>
      <c r="C2757" t="s">
        <v>9229</v>
      </c>
      <c r="D2757" s="29">
        <v>100</v>
      </c>
      <c r="E2757" s="29">
        <v>100</v>
      </c>
      <c r="F2757" s="30">
        <f>VLOOKUP(B2757,'ReporteSaldoProductoDeAlmac (3)'!B2667:F3492,5,FALSE)</f>
        <v>1.542</v>
      </c>
      <c r="G2757">
        <v>154.19999999999999</v>
      </c>
      <c r="H2757" s="29"/>
    </row>
    <row r="2758" spans="1:8" hidden="1" x14ac:dyDescent="0.25">
      <c r="A2758" t="s">
        <v>6</v>
      </c>
      <c r="B2758" t="s">
        <v>5445</v>
      </c>
      <c r="C2758" t="s">
        <v>5446</v>
      </c>
      <c r="D2758" s="29">
        <v>66</v>
      </c>
      <c r="E2758" s="29">
        <v>66</v>
      </c>
      <c r="F2758" s="30">
        <f>VLOOKUP(B2758,'ReporteSaldoProductoDeAlmac (3)'!B2668:F3493,5,FALSE)</f>
        <v>0.30499999999999999</v>
      </c>
      <c r="G2758">
        <v>20.13</v>
      </c>
      <c r="H2758" s="29"/>
    </row>
    <row r="2759" spans="1:8" hidden="1" x14ac:dyDescent="0.25">
      <c r="A2759" t="s">
        <v>6</v>
      </c>
      <c r="B2759" t="s">
        <v>9651</v>
      </c>
      <c r="C2759" t="s">
        <v>9652</v>
      </c>
      <c r="D2759" s="29">
        <v>72</v>
      </c>
      <c r="E2759" s="29">
        <v>72</v>
      </c>
      <c r="F2759" s="30">
        <f>VLOOKUP(B2759,'ReporteSaldoProductoDeAlmac (3)'!B2669:F3494,5,FALSE)</f>
        <v>0.66900000000000004</v>
      </c>
      <c r="G2759">
        <v>48.167999999999999</v>
      </c>
      <c r="H2759" s="29"/>
    </row>
    <row r="2760" spans="1:8" hidden="1" x14ac:dyDescent="0.25">
      <c r="A2760" t="s">
        <v>6</v>
      </c>
      <c r="B2760" t="s">
        <v>5447</v>
      </c>
      <c r="C2760" t="s">
        <v>5448</v>
      </c>
      <c r="D2760" s="29">
        <v>36</v>
      </c>
      <c r="E2760" s="29">
        <v>36</v>
      </c>
      <c r="F2760" s="30">
        <f>VLOOKUP(B2760,'ReporteSaldoProductoDeAlmac (3)'!B2670:F3495,5,FALSE)</f>
        <v>0.45700000000000002</v>
      </c>
      <c r="G2760">
        <v>16.452000000000002</v>
      </c>
      <c r="H2760" s="29"/>
    </row>
    <row r="2761" spans="1:8" hidden="1" x14ac:dyDescent="0.25">
      <c r="A2761" t="s">
        <v>6</v>
      </c>
      <c r="B2761" t="s">
        <v>5449</v>
      </c>
      <c r="C2761" t="s">
        <v>5450</v>
      </c>
      <c r="D2761" s="29">
        <v>58</v>
      </c>
      <c r="E2761" s="29">
        <v>58</v>
      </c>
      <c r="F2761" s="30">
        <f>VLOOKUP(B2761,'ReporteSaldoProductoDeAlmac (3)'!B2671:F3496,5,FALSE)</f>
        <v>1.3180000000000001</v>
      </c>
      <c r="G2761">
        <v>76.444000000000003</v>
      </c>
      <c r="H2761" s="29"/>
    </row>
    <row r="2762" spans="1:8" hidden="1" x14ac:dyDescent="0.25">
      <c r="A2762" t="s">
        <v>6</v>
      </c>
      <c r="B2762" t="s">
        <v>5451</v>
      </c>
      <c r="C2762" t="s">
        <v>5452</v>
      </c>
      <c r="D2762" s="29">
        <v>21</v>
      </c>
      <c r="E2762" s="29">
        <v>21</v>
      </c>
      <c r="F2762" s="30">
        <f>VLOOKUP(B2762,'ReporteSaldoProductoDeAlmac (3)'!B2672:F3497,5,FALSE)</f>
        <v>1.5620000000000001</v>
      </c>
      <c r="G2762">
        <v>32.802</v>
      </c>
      <c r="H2762" s="29"/>
    </row>
    <row r="2763" spans="1:8" hidden="1" x14ac:dyDescent="0.25">
      <c r="A2763" t="s">
        <v>6</v>
      </c>
      <c r="B2763" t="s">
        <v>5453</v>
      </c>
      <c r="C2763" t="s">
        <v>5454</v>
      </c>
      <c r="D2763" s="29">
        <v>19</v>
      </c>
      <c r="E2763" s="29">
        <v>19</v>
      </c>
      <c r="F2763" s="30">
        <f>VLOOKUP(B2763,'ReporteSaldoProductoDeAlmac (3)'!B2673:F3498,5,FALSE)</f>
        <v>1.542</v>
      </c>
      <c r="G2763">
        <v>29.297999999999998</v>
      </c>
      <c r="H2763" s="29"/>
    </row>
    <row r="2764" spans="1:8" hidden="1" x14ac:dyDescent="0.25">
      <c r="A2764" t="s">
        <v>6</v>
      </c>
      <c r="B2764" t="s">
        <v>5455</v>
      </c>
      <c r="C2764" t="s">
        <v>5456</v>
      </c>
      <c r="D2764" s="29">
        <v>20</v>
      </c>
      <c r="E2764" s="29">
        <v>20</v>
      </c>
      <c r="F2764" s="30">
        <f>VLOOKUP(B2764,'ReporteSaldoProductoDeAlmac (3)'!B2674:F3499,5,FALSE)</f>
        <v>0.65600000000000003</v>
      </c>
      <c r="G2764">
        <v>13.12</v>
      </c>
      <c r="H2764" s="29"/>
    </row>
    <row r="2765" spans="1:8" hidden="1" x14ac:dyDescent="0.25">
      <c r="A2765" t="s">
        <v>6</v>
      </c>
      <c r="B2765" t="s">
        <v>5457</v>
      </c>
      <c r="C2765" t="s">
        <v>5458</v>
      </c>
      <c r="D2765" s="29">
        <v>46</v>
      </c>
      <c r="E2765" s="29">
        <v>46</v>
      </c>
      <c r="F2765" s="30">
        <f>VLOOKUP(B2765,'ReporteSaldoProductoDeAlmac (3)'!B2675:F3500,5,FALSE)</f>
        <v>0.32400000000000001</v>
      </c>
      <c r="G2765">
        <v>14.904</v>
      </c>
      <c r="H2765" s="29"/>
    </row>
    <row r="2766" spans="1:8" hidden="1" x14ac:dyDescent="0.25">
      <c r="A2766" t="s">
        <v>6</v>
      </c>
      <c r="B2766" t="s">
        <v>5459</v>
      </c>
      <c r="C2766" t="s">
        <v>5460</v>
      </c>
      <c r="D2766" s="29">
        <v>25</v>
      </c>
      <c r="E2766" s="29">
        <v>25</v>
      </c>
      <c r="F2766" s="30">
        <f>VLOOKUP(B2766,'ReporteSaldoProductoDeAlmac (3)'!B2676:F3501,5,FALSE)</f>
        <v>0.38700000000000001</v>
      </c>
      <c r="G2766">
        <v>9.6750000000000007</v>
      </c>
      <c r="H2766" s="29"/>
    </row>
    <row r="2767" spans="1:8" hidden="1" x14ac:dyDescent="0.25">
      <c r="A2767" t="s">
        <v>6</v>
      </c>
      <c r="B2767" t="s">
        <v>5461</v>
      </c>
      <c r="C2767" t="s">
        <v>5462</v>
      </c>
      <c r="D2767" s="29">
        <v>14</v>
      </c>
      <c r="E2767" s="29">
        <v>14</v>
      </c>
      <c r="F2767" s="30">
        <f>VLOOKUP(B2767,'ReporteSaldoProductoDeAlmac (3)'!B2677:F3502,5,FALSE)</f>
        <v>0.33200000000000002</v>
      </c>
      <c r="G2767">
        <v>4.6479999999999997</v>
      </c>
      <c r="H2767" s="29"/>
    </row>
    <row r="2768" spans="1:8" hidden="1" x14ac:dyDescent="0.25">
      <c r="A2768" t="s">
        <v>6</v>
      </c>
      <c r="B2768" t="s">
        <v>5463</v>
      </c>
      <c r="C2768" t="s">
        <v>5464</v>
      </c>
      <c r="D2768" s="29">
        <v>14</v>
      </c>
      <c r="E2768" s="29">
        <v>14</v>
      </c>
      <c r="F2768" s="30">
        <f>VLOOKUP(B2768,'ReporteSaldoProductoDeAlmac (3)'!B2678:F3503,5,FALSE)</f>
        <v>0.56100000000000005</v>
      </c>
      <c r="G2768">
        <v>7.8540000000000001</v>
      </c>
      <c r="H2768" s="29"/>
    </row>
    <row r="2769" spans="1:8" hidden="1" x14ac:dyDescent="0.25">
      <c r="A2769" t="s">
        <v>6</v>
      </c>
      <c r="B2769" t="s">
        <v>5465</v>
      </c>
      <c r="C2769" t="s">
        <v>5466</v>
      </c>
      <c r="D2769" s="29">
        <v>20</v>
      </c>
      <c r="E2769" s="29">
        <v>20</v>
      </c>
      <c r="F2769" s="30">
        <f>VLOOKUP(B2769,'ReporteSaldoProductoDeAlmac (3)'!B2679:F3504,5,FALSE)</f>
        <v>0.52700000000000002</v>
      </c>
      <c r="G2769">
        <v>10.54</v>
      </c>
      <c r="H2769" s="29"/>
    </row>
    <row r="2770" spans="1:8" hidden="1" x14ac:dyDescent="0.25">
      <c r="A2770" t="s">
        <v>6</v>
      </c>
      <c r="B2770" t="s">
        <v>5467</v>
      </c>
      <c r="C2770" t="s">
        <v>5468</v>
      </c>
      <c r="D2770" s="29">
        <v>20</v>
      </c>
      <c r="E2770" s="29">
        <v>20</v>
      </c>
      <c r="F2770" s="30">
        <f>VLOOKUP(B2770,'ReporteSaldoProductoDeAlmac (3)'!B2680:F3505,5,FALSE)</f>
        <v>0.748</v>
      </c>
      <c r="G2770">
        <v>14.96</v>
      </c>
      <c r="H2770" s="29"/>
    </row>
    <row r="2771" spans="1:8" hidden="1" x14ac:dyDescent="0.25">
      <c r="A2771" t="s">
        <v>6</v>
      </c>
      <c r="B2771" t="s">
        <v>5469</v>
      </c>
      <c r="C2771" t="s">
        <v>5470</v>
      </c>
      <c r="D2771" s="29">
        <v>36</v>
      </c>
      <c r="E2771" s="29">
        <v>36</v>
      </c>
      <c r="F2771" s="30">
        <f>VLOOKUP(B2771,'ReporteSaldoProductoDeAlmac (3)'!B2681:F3506,5,FALSE)</f>
        <v>0.78300000000000003</v>
      </c>
      <c r="G2771">
        <v>28.187999999999999</v>
      </c>
      <c r="H2771" s="29"/>
    </row>
    <row r="2772" spans="1:8" hidden="1" x14ac:dyDescent="0.25">
      <c r="A2772" t="s">
        <v>6</v>
      </c>
      <c r="B2772" t="s">
        <v>5471</v>
      </c>
      <c r="C2772" t="s">
        <v>5472</v>
      </c>
      <c r="D2772" s="29">
        <v>3</v>
      </c>
      <c r="E2772" s="29">
        <v>3</v>
      </c>
      <c r="F2772" s="30">
        <v>1.03</v>
      </c>
      <c r="G2772">
        <v>3.09</v>
      </c>
      <c r="H2772" s="29"/>
    </row>
    <row r="2773" spans="1:8" hidden="1" x14ac:dyDescent="0.25">
      <c r="A2773" t="s">
        <v>6</v>
      </c>
      <c r="B2773" t="s">
        <v>5473</v>
      </c>
      <c r="C2773" t="s">
        <v>5474</v>
      </c>
      <c r="D2773" s="29">
        <v>47</v>
      </c>
      <c r="E2773" s="29">
        <v>47</v>
      </c>
      <c r="F2773" s="30">
        <f>VLOOKUP(B2773,'ReporteSaldoProductoDeAlmac (3)'!B2683:F3508,5,FALSE)</f>
        <v>0.93899999999999995</v>
      </c>
      <c r="G2773">
        <v>44.133000000000003</v>
      </c>
      <c r="H2773" s="29"/>
    </row>
    <row r="2774" spans="1:8" hidden="1" x14ac:dyDescent="0.25">
      <c r="A2774" t="s">
        <v>6</v>
      </c>
      <c r="B2774" t="s">
        <v>5475</v>
      </c>
      <c r="C2774" t="s">
        <v>5476</v>
      </c>
      <c r="D2774" s="29">
        <v>103</v>
      </c>
      <c r="E2774" s="29">
        <v>103</v>
      </c>
      <c r="F2774" s="30">
        <f>VLOOKUP(B2774,'ReporteSaldoProductoDeAlmac (3)'!B2684:F3509,5,FALSE)</f>
        <v>1.228</v>
      </c>
      <c r="G2774">
        <v>126.48399999999999</v>
      </c>
      <c r="H2774" s="29"/>
    </row>
    <row r="2775" spans="1:8" x14ac:dyDescent="0.25">
      <c r="A2775" t="s">
        <v>6</v>
      </c>
      <c r="B2775" t="s">
        <v>5477</v>
      </c>
      <c r="C2775" t="s">
        <v>5478</v>
      </c>
      <c r="D2775" s="29">
        <v>6</v>
      </c>
      <c r="E2775" s="29">
        <v>6</v>
      </c>
      <c r="F2775" s="29">
        <v>0</v>
      </c>
      <c r="G2775">
        <v>0</v>
      </c>
      <c r="H2775" s="50">
        <v>1.1459999999999999</v>
      </c>
    </row>
    <row r="2776" spans="1:8" hidden="1" x14ac:dyDescent="0.25">
      <c r="A2776" t="s">
        <v>6</v>
      </c>
      <c r="B2776" t="s">
        <v>5479</v>
      </c>
      <c r="C2776" t="s">
        <v>5480</v>
      </c>
      <c r="D2776" s="29">
        <v>171</v>
      </c>
      <c r="E2776" s="29">
        <v>171</v>
      </c>
      <c r="F2776" s="30">
        <f>VLOOKUP(B2776,'ReporteSaldoProductoDeAlmac (3)'!B2686:F3511,5,FALSE)</f>
        <v>1.02</v>
      </c>
      <c r="G2776">
        <v>174.42</v>
      </c>
      <c r="H2776" s="29"/>
    </row>
    <row r="2777" spans="1:8" hidden="1" x14ac:dyDescent="0.25">
      <c r="A2777" t="s">
        <v>6</v>
      </c>
      <c r="B2777" t="s">
        <v>5481</v>
      </c>
      <c r="C2777" t="s">
        <v>5482</v>
      </c>
      <c r="D2777" s="29">
        <v>58</v>
      </c>
      <c r="E2777" s="29">
        <v>58</v>
      </c>
      <c r="F2777" s="30">
        <f>VLOOKUP(B2777,'ReporteSaldoProductoDeAlmac (3)'!B2687:F3512,5,FALSE)</f>
        <v>0.97199999999999998</v>
      </c>
      <c r="G2777">
        <v>56.375999999999998</v>
      </c>
      <c r="H2777" s="29"/>
    </row>
    <row r="2778" spans="1:8" hidden="1" x14ac:dyDescent="0.25">
      <c r="A2778" t="s">
        <v>6</v>
      </c>
      <c r="B2778" t="s">
        <v>5483</v>
      </c>
      <c r="C2778" t="s">
        <v>5484</v>
      </c>
      <c r="D2778" s="29">
        <v>51</v>
      </c>
      <c r="E2778" s="29">
        <v>51</v>
      </c>
      <c r="F2778" s="30">
        <f>VLOOKUP(B2778,'ReporteSaldoProductoDeAlmac (3)'!B2688:F3513,5,FALSE)</f>
        <v>0.79300000000000004</v>
      </c>
      <c r="G2778">
        <v>40.442999999999998</v>
      </c>
      <c r="H2778" s="29"/>
    </row>
    <row r="2779" spans="1:8" hidden="1" x14ac:dyDescent="0.25">
      <c r="A2779" t="s">
        <v>6</v>
      </c>
      <c r="B2779" t="s">
        <v>5485</v>
      </c>
      <c r="C2779" t="s">
        <v>5486</v>
      </c>
      <c r="D2779" s="29">
        <v>11</v>
      </c>
      <c r="E2779" s="29">
        <v>11</v>
      </c>
      <c r="F2779" s="30">
        <f>VLOOKUP(B2779,'ReporteSaldoProductoDeAlmac (3)'!B2689:F3514,5,FALSE)</f>
        <v>1.232</v>
      </c>
      <c r="G2779">
        <v>13.552</v>
      </c>
      <c r="H2779" s="29"/>
    </row>
    <row r="2780" spans="1:8" hidden="1" x14ac:dyDescent="0.25">
      <c r="A2780" t="s">
        <v>6</v>
      </c>
      <c r="B2780" t="s">
        <v>5487</v>
      </c>
      <c r="C2780" t="s">
        <v>5488</v>
      </c>
      <c r="D2780" s="29">
        <v>35</v>
      </c>
      <c r="E2780" s="29">
        <v>35</v>
      </c>
      <c r="F2780" s="30">
        <f>VLOOKUP(B2780,'ReporteSaldoProductoDeAlmac (3)'!B2690:F3515,5,FALSE)</f>
        <v>1.0840000000000001</v>
      </c>
      <c r="G2780">
        <v>37.94</v>
      </c>
      <c r="H2780" s="29"/>
    </row>
    <row r="2781" spans="1:8" x14ac:dyDescent="0.25">
      <c r="A2781" t="s">
        <v>6</v>
      </c>
      <c r="B2781" t="s">
        <v>5489</v>
      </c>
      <c r="C2781" t="s">
        <v>5490</v>
      </c>
      <c r="D2781" s="29">
        <v>26</v>
      </c>
      <c r="E2781" s="29">
        <v>26</v>
      </c>
      <c r="F2781" s="29">
        <v>0</v>
      </c>
      <c r="G2781">
        <v>0</v>
      </c>
      <c r="H2781" s="50">
        <v>1.1459999999999999</v>
      </c>
    </row>
    <row r="2782" spans="1:8" hidden="1" x14ac:dyDescent="0.25">
      <c r="A2782" t="s">
        <v>6</v>
      </c>
      <c r="B2782" t="s">
        <v>5491</v>
      </c>
      <c r="C2782" t="s">
        <v>5492</v>
      </c>
      <c r="D2782" s="29">
        <v>41</v>
      </c>
      <c r="E2782" s="29">
        <v>41</v>
      </c>
      <c r="F2782" s="30">
        <f>VLOOKUP(B2782,'ReporteSaldoProductoDeAlmac (3)'!B2692:F3517,5,FALSE)</f>
        <v>0.65200000000000002</v>
      </c>
      <c r="G2782">
        <v>26.731999999999999</v>
      </c>
      <c r="H2782" s="29"/>
    </row>
    <row r="2783" spans="1:8" hidden="1" x14ac:dyDescent="0.25">
      <c r="A2783" t="s">
        <v>6</v>
      </c>
      <c r="B2783" t="s">
        <v>5493</v>
      </c>
      <c r="C2783" t="s">
        <v>5494</v>
      </c>
      <c r="D2783" s="29">
        <v>6</v>
      </c>
      <c r="E2783" s="29">
        <v>6</v>
      </c>
      <c r="F2783" s="30">
        <f>VLOOKUP(B2783,'ReporteSaldoProductoDeAlmac (3)'!B2693:F3518,5,FALSE)</f>
        <v>0.67100000000000004</v>
      </c>
      <c r="G2783">
        <v>4.0259999999999998</v>
      </c>
      <c r="H2783" s="29"/>
    </row>
    <row r="2784" spans="1:8" hidden="1" x14ac:dyDescent="0.25">
      <c r="A2784" t="s">
        <v>6</v>
      </c>
      <c r="B2784" t="s">
        <v>5495</v>
      </c>
      <c r="C2784" t="s">
        <v>5496</v>
      </c>
      <c r="D2784" s="29">
        <v>76</v>
      </c>
      <c r="E2784" s="29">
        <v>76</v>
      </c>
      <c r="F2784" s="30">
        <f>VLOOKUP(B2784,'ReporteSaldoProductoDeAlmac (3)'!B2694:F3519,5,FALSE)</f>
        <v>1.0720000000000001</v>
      </c>
      <c r="G2784">
        <v>81.471999999999994</v>
      </c>
      <c r="H2784" s="29"/>
    </row>
    <row r="2785" spans="1:8" hidden="1" x14ac:dyDescent="0.25">
      <c r="A2785" t="s">
        <v>6</v>
      </c>
      <c r="B2785" t="s">
        <v>5497</v>
      </c>
      <c r="C2785" t="s">
        <v>5498</v>
      </c>
      <c r="D2785" s="29">
        <v>26</v>
      </c>
      <c r="E2785" s="29">
        <v>26</v>
      </c>
      <c r="F2785" s="30">
        <f>VLOOKUP(B2785,'ReporteSaldoProductoDeAlmac (3)'!B2695:F3520,5,FALSE)</f>
        <v>0.82399999999999995</v>
      </c>
      <c r="G2785">
        <v>21.423999999999999</v>
      </c>
      <c r="H2785" s="29"/>
    </row>
    <row r="2786" spans="1:8" hidden="1" x14ac:dyDescent="0.25">
      <c r="A2786" t="s">
        <v>6</v>
      </c>
      <c r="B2786" t="s">
        <v>5499</v>
      </c>
      <c r="C2786" t="s">
        <v>5500</v>
      </c>
      <c r="D2786" s="29">
        <v>6</v>
      </c>
      <c r="E2786" s="29">
        <v>6</v>
      </c>
      <c r="F2786" s="30">
        <f>VLOOKUP(B2786,'ReporteSaldoProductoDeAlmac (3)'!B2696:F3521,5,FALSE)</f>
        <v>0.72099999999999997</v>
      </c>
      <c r="G2786">
        <v>4.3259999999999996</v>
      </c>
      <c r="H2786" s="29"/>
    </row>
    <row r="2787" spans="1:8" hidden="1" x14ac:dyDescent="0.25">
      <c r="A2787" t="s">
        <v>6</v>
      </c>
      <c r="B2787" t="s">
        <v>5501</v>
      </c>
      <c r="C2787" t="s">
        <v>5502</v>
      </c>
      <c r="D2787" s="29">
        <v>637</v>
      </c>
      <c r="E2787" s="29">
        <v>637</v>
      </c>
      <c r="F2787" s="30">
        <f>VLOOKUP(B2787,'ReporteSaldoProductoDeAlmac (3)'!B2697:F3522,5,FALSE)</f>
        <v>0.34300000000000003</v>
      </c>
      <c r="G2787">
        <v>218.49100000000001</v>
      </c>
      <c r="H2787" s="29"/>
    </row>
    <row r="2788" spans="1:8" hidden="1" x14ac:dyDescent="0.25">
      <c r="A2788" t="s">
        <v>6</v>
      </c>
      <c r="B2788" t="s">
        <v>5503</v>
      </c>
      <c r="C2788" t="s">
        <v>5504</v>
      </c>
      <c r="D2788" s="29">
        <v>106</v>
      </c>
      <c r="E2788" s="29">
        <v>106</v>
      </c>
      <c r="F2788" s="30">
        <f>VLOOKUP(B2788,'ReporteSaldoProductoDeAlmac (3)'!B2698:F3523,5,FALSE)</f>
        <v>0.74299999999999999</v>
      </c>
      <c r="G2788">
        <v>78.757999999999996</v>
      </c>
      <c r="H2788" s="29"/>
    </row>
    <row r="2789" spans="1:8" hidden="1" x14ac:dyDescent="0.25">
      <c r="A2789" t="s">
        <v>6</v>
      </c>
      <c r="B2789" t="s">
        <v>5505</v>
      </c>
      <c r="C2789" t="s">
        <v>5506</v>
      </c>
      <c r="D2789" s="29">
        <v>4</v>
      </c>
      <c r="E2789" s="29">
        <v>4</v>
      </c>
      <c r="F2789" s="30">
        <v>0.48199999999999998</v>
      </c>
      <c r="G2789">
        <v>1.9279999999999999</v>
      </c>
      <c r="H2789" s="29"/>
    </row>
    <row r="2790" spans="1:8" hidden="1" x14ac:dyDescent="0.25">
      <c r="A2790" t="s">
        <v>6</v>
      </c>
      <c r="B2790" t="s">
        <v>5507</v>
      </c>
      <c r="C2790" t="s">
        <v>5508</v>
      </c>
      <c r="D2790" s="29">
        <v>105</v>
      </c>
      <c r="E2790" s="29">
        <v>105</v>
      </c>
      <c r="F2790" s="30">
        <f>VLOOKUP(B2790,'ReporteSaldoProductoDeAlmac (3)'!B2700:F3525,5,FALSE)</f>
        <v>0.71</v>
      </c>
      <c r="G2790">
        <v>74.55</v>
      </c>
      <c r="H2790" s="29"/>
    </row>
    <row r="2791" spans="1:8" hidden="1" x14ac:dyDescent="0.25">
      <c r="A2791" t="s">
        <v>6</v>
      </c>
      <c r="B2791" t="s">
        <v>5509</v>
      </c>
      <c r="C2791" t="s">
        <v>5510</v>
      </c>
      <c r="D2791" s="29">
        <v>153</v>
      </c>
      <c r="E2791" s="29">
        <v>153</v>
      </c>
      <c r="F2791" s="30">
        <f>VLOOKUP(B2791,'ReporteSaldoProductoDeAlmac (3)'!B2701:F3526,5,FALSE)</f>
        <v>1.1679999999999999</v>
      </c>
      <c r="G2791">
        <v>178.70400000000001</v>
      </c>
      <c r="H2791" s="29"/>
    </row>
    <row r="2792" spans="1:8" hidden="1" x14ac:dyDescent="0.25">
      <c r="A2792" t="s">
        <v>6</v>
      </c>
      <c r="B2792" t="s">
        <v>5511</v>
      </c>
      <c r="C2792" t="s">
        <v>5512</v>
      </c>
      <c r="D2792" s="29">
        <v>11</v>
      </c>
      <c r="E2792" s="29">
        <v>11</v>
      </c>
      <c r="F2792" s="30">
        <f>VLOOKUP(B2792,'ReporteSaldoProductoDeAlmac (3)'!B2702:F3527,5,FALSE)</f>
        <v>1.038</v>
      </c>
      <c r="G2792">
        <v>11.417999999999999</v>
      </c>
      <c r="H2792" s="29"/>
    </row>
    <row r="2793" spans="1:8" hidden="1" x14ac:dyDescent="0.25">
      <c r="A2793" t="s">
        <v>6</v>
      </c>
      <c r="B2793" t="s">
        <v>5513</v>
      </c>
      <c r="C2793" t="s">
        <v>5514</v>
      </c>
      <c r="D2793" s="29">
        <v>8</v>
      </c>
      <c r="E2793" s="29">
        <v>8</v>
      </c>
      <c r="F2793" s="30">
        <f>VLOOKUP(B2793,'ReporteSaldoProductoDeAlmac (3)'!B2703:F3528,5,FALSE)</f>
        <v>0.77</v>
      </c>
      <c r="G2793">
        <v>6.16</v>
      </c>
      <c r="H2793" s="29"/>
    </row>
    <row r="2794" spans="1:8" x14ac:dyDescent="0.25">
      <c r="A2794" t="s">
        <v>6</v>
      </c>
      <c r="B2794" t="s">
        <v>5515</v>
      </c>
      <c r="C2794" t="s">
        <v>5516</v>
      </c>
      <c r="D2794" s="29">
        <v>32</v>
      </c>
      <c r="E2794" s="29">
        <v>32</v>
      </c>
      <c r="F2794" s="29">
        <v>0</v>
      </c>
      <c r="G2794">
        <v>0</v>
      </c>
      <c r="H2794" s="50">
        <v>0.92200000000000004</v>
      </c>
    </row>
    <row r="2795" spans="1:8" hidden="1" x14ac:dyDescent="0.25">
      <c r="A2795" t="s">
        <v>6</v>
      </c>
      <c r="B2795" t="s">
        <v>5517</v>
      </c>
      <c r="C2795" t="s">
        <v>5518</v>
      </c>
      <c r="D2795" s="29">
        <v>32</v>
      </c>
      <c r="E2795" s="29">
        <v>32</v>
      </c>
      <c r="F2795" s="29">
        <v>0.75700000000000001</v>
      </c>
      <c r="G2795">
        <v>24.224</v>
      </c>
      <c r="H2795" s="29"/>
    </row>
    <row r="2796" spans="1:8" hidden="1" x14ac:dyDescent="0.25">
      <c r="A2796" t="s">
        <v>6</v>
      </c>
      <c r="B2796" t="s">
        <v>9653</v>
      </c>
      <c r="C2796" t="s">
        <v>9654</v>
      </c>
      <c r="D2796" s="29">
        <v>30</v>
      </c>
      <c r="E2796" s="29">
        <v>30</v>
      </c>
      <c r="F2796" s="29">
        <v>0.41299999999999998</v>
      </c>
      <c r="G2796">
        <v>12.39</v>
      </c>
      <c r="H2796" s="29"/>
    </row>
    <row r="2797" spans="1:8" hidden="1" x14ac:dyDescent="0.25">
      <c r="A2797" t="s">
        <v>6</v>
      </c>
      <c r="B2797" t="s">
        <v>5519</v>
      </c>
      <c r="C2797" t="s">
        <v>5520</v>
      </c>
      <c r="D2797" s="29">
        <v>46</v>
      </c>
      <c r="E2797" s="29">
        <v>46</v>
      </c>
      <c r="F2797" s="29">
        <v>0.40699999999999997</v>
      </c>
      <c r="G2797">
        <v>18.722000000000001</v>
      </c>
      <c r="H2797" s="29"/>
    </row>
    <row r="2798" spans="1:8" hidden="1" x14ac:dyDescent="0.25">
      <c r="A2798" t="s">
        <v>6</v>
      </c>
      <c r="B2798" t="s">
        <v>5521</v>
      </c>
      <c r="C2798" t="s">
        <v>5522</v>
      </c>
      <c r="D2798" s="29">
        <v>10</v>
      </c>
      <c r="E2798" s="29">
        <v>10</v>
      </c>
      <c r="F2798" s="29">
        <v>0.70899999999999996</v>
      </c>
      <c r="G2798">
        <v>7.09</v>
      </c>
      <c r="H2798" s="29"/>
    </row>
    <row r="2799" spans="1:8" hidden="1" x14ac:dyDescent="0.25">
      <c r="A2799" t="s">
        <v>6</v>
      </c>
      <c r="B2799" t="s">
        <v>5523</v>
      </c>
      <c r="C2799" t="s">
        <v>5524</v>
      </c>
      <c r="D2799" s="29">
        <v>32</v>
      </c>
      <c r="E2799" s="29">
        <v>32</v>
      </c>
      <c r="F2799" s="30">
        <v>0.75</v>
      </c>
      <c r="G2799">
        <v>24</v>
      </c>
      <c r="H2799" s="30"/>
    </row>
    <row r="2800" spans="1:8" hidden="1" x14ac:dyDescent="0.25">
      <c r="A2800" t="s">
        <v>6</v>
      </c>
      <c r="B2800" t="s">
        <v>5525</v>
      </c>
      <c r="C2800" t="s">
        <v>5526</v>
      </c>
      <c r="D2800" s="29">
        <v>2</v>
      </c>
      <c r="E2800" s="29">
        <v>2</v>
      </c>
      <c r="F2800" s="30">
        <v>0.64300000000000002</v>
      </c>
      <c r="G2800">
        <v>1.286</v>
      </c>
      <c r="H2800" s="30"/>
    </row>
    <row r="2801" spans="1:8" hidden="1" x14ac:dyDescent="0.25">
      <c r="A2801" t="s">
        <v>6</v>
      </c>
      <c r="B2801" t="s">
        <v>5527</v>
      </c>
      <c r="C2801" t="s">
        <v>5528</v>
      </c>
      <c r="D2801" s="29">
        <v>29</v>
      </c>
      <c r="E2801" s="29">
        <v>29</v>
      </c>
      <c r="F2801" s="30">
        <v>0.77</v>
      </c>
      <c r="G2801">
        <v>22.33</v>
      </c>
      <c r="H2801" s="30"/>
    </row>
    <row r="2802" spans="1:8" hidden="1" x14ac:dyDescent="0.25">
      <c r="A2802" t="s">
        <v>6</v>
      </c>
      <c r="B2802" t="s">
        <v>5529</v>
      </c>
      <c r="C2802" t="s">
        <v>5530</v>
      </c>
      <c r="D2802" s="29">
        <v>36</v>
      </c>
      <c r="E2802" s="29">
        <v>36</v>
      </c>
      <c r="F2802" s="29">
        <v>0.746</v>
      </c>
      <c r="G2802">
        <v>26.856000000000002</v>
      </c>
      <c r="H2802" s="30"/>
    </row>
    <row r="2803" spans="1:8" hidden="1" x14ac:dyDescent="0.25">
      <c r="A2803" t="s">
        <v>6</v>
      </c>
      <c r="B2803" t="s">
        <v>5531</v>
      </c>
      <c r="C2803" t="s">
        <v>5532</v>
      </c>
      <c r="D2803" s="29">
        <v>4</v>
      </c>
      <c r="E2803" s="29">
        <v>4</v>
      </c>
      <c r="F2803" s="29">
        <v>0.73399999999999999</v>
      </c>
      <c r="G2803">
        <v>2.9359999999999999</v>
      </c>
      <c r="H2803" s="30"/>
    </row>
    <row r="2804" spans="1:8" hidden="1" x14ac:dyDescent="0.25">
      <c r="A2804" t="s">
        <v>6</v>
      </c>
      <c r="B2804" t="s">
        <v>5533</v>
      </c>
      <c r="C2804" t="s">
        <v>5534</v>
      </c>
      <c r="D2804" s="29">
        <v>38</v>
      </c>
      <c r="E2804" s="29">
        <v>38</v>
      </c>
      <c r="F2804" s="29">
        <v>0.61899999999999999</v>
      </c>
      <c r="G2804">
        <v>23.521999999999998</v>
      </c>
      <c r="H2804" s="30"/>
    </row>
    <row r="2805" spans="1:8" x14ac:dyDescent="0.25">
      <c r="A2805" t="s">
        <v>6</v>
      </c>
      <c r="B2805" t="s">
        <v>5535</v>
      </c>
      <c r="C2805" t="s">
        <v>5536</v>
      </c>
      <c r="D2805" s="29">
        <v>11</v>
      </c>
      <c r="E2805" s="29">
        <v>11</v>
      </c>
      <c r="F2805" s="29">
        <v>0</v>
      </c>
      <c r="G2805">
        <v>0</v>
      </c>
      <c r="H2805" s="50">
        <v>0.61599999999999999</v>
      </c>
    </row>
    <row r="2806" spans="1:8" x14ac:dyDescent="0.25">
      <c r="A2806" t="s">
        <v>6</v>
      </c>
      <c r="B2806" t="s">
        <v>5537</v>
      </c>
      <c r="C2806" t="s">
        <v>5538</v>
      </c>
      <c r="D2806" s="29">
        <v>11</v>
      </c>
      <c r="E2806" s="29">
        <v>11</v>
      </c>
      <c r="F2806" s="29">
        <v>0</v>
      </c>
      <c r="G2806">
        <v>0</v>
      </c>
      <c r="H2806" s="50">
        <v>0.61599999999999999</v>
      </c>
    </row>
    <row r="2807" spans="1:8" hidden="1" x14ac:dyDescent="0.25">
      <c r="A2807" t="s">
        <v>6</v>
      </c>
      <c r="B2807" t="s">
        <v>5539</v>
      </c>
      <c r="C2807" t="s">
        <v>5540</v>
      </c>
      <c r="D2807" s="29">
        <v>28</v>
      </c>
      <c r="E2807" s="29">
        <v>28</v>
      </c>
      <c r="F2807" s="29">
        <v>0.88400000000000001</v>
      </c>
      <c r="G2807">
        <v>24.751999999999999</v>
      </c>
      <c r="H2807" s="30"/>
    </row>
    <row r="2808" spans="1:8" hidden="1" x14ac:dyDescent="0.25">
      <c r="A2808" t="s">
        <v>6</v>
      </c>
      <c r="B2808" t="s">
        <v>5541</v>
      </c>
      <c r="C2808" t="s">
        <v>5542</v>
      </c>
      <c r="D2808" s="29">
        <v>11</v>
      </c>
      <c r="E2808" s="29">
        <v>11</v>
      </c>
      <c r="F2808" s="30">
        <v>0.9</v>
      </c>
      <c r="G2808">
        <v>9.9</v>
      </c>
      <c r="H2808" s="30"/>
    </row>
    <row r="2809" spans="1:8" hidden="1" x14ac:dyDescent="0.25">
      <c r="A2809" t="s">
        <v>6</v>
      </c>
      <c r="B2809" t="s">
        <v>5543</v>
      </c>
      <c r="C2809" t="s">
        <v>5544</v>
      </c>
      <c r="D2809" s="29">
        <v>3</v>
      </c>
      <c r="E2809" s="29">
        <v>3</v>
      </c>
      <c r="F2809" s="29">
        <v>0.88900000000000001</v>
      </c>
      <c r="G2809">
        <v>2.6669999999999998</v>
      </c>
      <c r="H2809" s="30"/>
    </row>
    <row r="2810" spans="1:8" hidden="1" x14ac:dyDescent="0.25">
      <c r="A2810" t="s">
        <v>6</v>
      </c>
      <c r="B2810" t="s">
        <v>5545</v>
      </c>
      <c r="C2810" t="s">
        <v>5546</v>
      </c>
      <c r="D2810" s="29">
        <v>42</v>
      </c>
      <c r="E2810" s="29">
        <v>42</v>
      </c>
      <c r="F2810" s="29">
        <v>1.0009999999999999</v>
      </c>
      <c r="G2810">
        <v>42.042000000000002</v>
      </c>
      <c r="H2810" s="30"/>
    </row>
    <row r="2811" spans="1:8" hidden="1" x14ac:dyDescent="0.25">
      <c r="A2811" t="s">
        <v>6</v>
      </c>
      <c r="B2811" t="s">
        <v>5547</v>
      </c>
      <c r="C2811" t="s">
        <v>5548</v>
      </c>
      <c r="D2811" s="29">
        <v>3</v>
      </c>
      <c r="E2811" s="29">
        <v>3</v>
      </c>
      <c r="F2811" s="29">
        <v>0.44400000000000001</v>
      </c>
      <c r="G2811">
        <v>1.3320000000000001</v>
      </c>
      <c r="H2811" s="30"/>
    </row>
    <row r="2812" spans="1:8" x14ac:dyDescent="0.25">
      <c r="A2812" t="s">
        <v>6</v>
      </c>
      <c r="B2812" t="s">
        <v>5549</v>
      </c>
      <c r="C2812" t="s">
        <v>5550</v>
      </c>
      <c r="D2812" s="29">
        <v>3</v>
      </c>
      <c r="E2812" s="29">
        <v>3</v>
      </c>
      <c r="F2812" s="29">
        <v>0</v>
      </c>
      <c r="G2812">
        <v>0</v>
      </c>
      <c r="H2812" s="50">
        <v>0.748</v>
      </c>
    </row>
    <row r="2813" spans="1:8" x14ac:dyDescent="0.25">
      <c r="A2813" t="s">
        <v>6</v>
      </c>
      <c r="B2813" t="s">
        <v>5551</v>
      </c>
      <c r="C2813" t="s">
        <v>5552</v>
      </c>
      <c r="D2813" s="29">
        <v>3</v>
      </c>
      <c r="E2813" s="29">
        <v>3</v>
      </c>
      <c r="F2813" s="29">
        <v>0</v>
      </c>
      <c r="G2813">
        <v>0</v>
      </c>
      <c r="H2813" s="50">
        <v>0.748</v>
      </c>
    </row>
    <row r="2814" spans="1:8" hidden="1" x14ac:dyDescent="0.25">
      <c r="A2814" t="s">
        <v>6</v>
      </c>
      <c r="B2814" t="s">
        <v>9655</v>
      </c>
      <c r="C2814" t="s">
        <v>9656</v>
      </c>
      <c r="D2814" s="29">
        <v>34</v>
      </c>
      <c r="E2814" s="29">
        <v>34</v>
      </c>
      <c r="F2814" s="29">
        <v>0.70399999999999996</v>
      </c>
      <c r="G2814">
        <v>23.936</v>
      </c>
      <c r="H2814" s="30"/>
    </row>
    <row r="2815" spans="1:8" hidden="1" x14ac:dyDescent="0.25">
      <c r="A2815" t="s">
        <v>6</v>
      </c>
      <c r="B2815" t="s">
        <v>5553</v>
      </c>
      <c r="C2815" t="s">
        <v>5554</v>
      </c>
      <c r="D2815" s="29">
        <v>32</v>
      </c>
      <c r="E2815" s="29">
        <v>32</v>
      </c>
      <c r="F2815" s="29">
        <v>0.70899999999999996</v>
      </c>
      <c r="G2815">
        <v>22.687999999999999</v>
      </c>
      <c r="H2815" s="30"/>
    </row>
    <row r="2816" spans="1:8" x14ac:dyDescent="0.25">
      <c r="A2816" t="s">
        <v>6</v>
      </c>
      <c r="B2816" t="s">
        <v>9657</v>
      </c>
      <c r="C2816" t="s">
        <v>9658</v>
      </c>
      <c r="D2816" s="29">
        <v>30</v>
      </c>
      <c r="E2816" s="29">
        <v>30</v>
      </c>
      <c r="F2816" s="29">
        <v>0</v>
      </c>
      <c r="G2816">
        <v>0</v>
      </c>
      <c r="H2816" s="50">
        <v>0.39200000000000002</v>
      </c>
    </row>
    <row r="2817" spans="1:8" hidden="1" x14ac:dyDescent="0.25">
      <c r="A2817" t="s">
        <v>6</v>
      </c>
      <c r="B2817" t="s">
        <v>5555</v>
      </c>
      <c r="C2817" t="s">
        <v>5556</v>
      </c>
      <c r="D2817" s="29">
        <v>3</v>
      </c>
      <c r="E2817" s="29">
        <v>3</v>
      </c>
      <c r="F2817" s="29">
        <v>0.59699999999999998</v>
      </c>
      <c r="G2817">
        <v>1.7909999999999999</v>
      </c>
      <c r="H2817" s="30"/>
    </row>
    <row r="2818" spans="1:8" hidden="1" x14ac:dyDescent="0.25">
      <c r="A2818" t="s">
        <v>6</v>
      </c>
      <c r="B2818" t="s">
        <v>5557</v>
      </c>
      <c r="C2818" t="s">
        <v>5558</v>
      </c>
      <c r="D2818" s="29">
        <v>39</v>
      </c>
      <c r="E2818" s="29">
        <v>39</v>
      </c>
      <c r="F2818" s="29">
        <v>0.42199999999999999</v>
      </c>
      <c r="G2818">
        <v>16.457999999999998</v>
      </c>
      <c r="H2818" s="30"/>
    </row>
    <row r="2819" spans="1:8" hidden="1" x14ac:dyDescent="0.25">
      <c r="A2819" t="s">
        <v>6</v>
      </c>
      <c r="B2819" t="s">
        <v>5559</v>
      </c>
      <c r="C2819" t="s">
        <v>5560</v>
      </c>
      <c r="D2819" s="29">
        <v>68</v>
      </c>
      <c r="E2819" s="29">
        <v>68</v>
      </c>
      <c r="F2819" s="29">
        <v>0.91100000000000003</v>
      </c>
      <c r="G2819">
        <v>61.948</v>
      </c>
      <c r="H2819" s="30"/>
    </row>
    <row r="2820" spans="1:8" x14ac:dyDescent="0.25">
      <c r="A2820" t="s">
        <v>6</v>
      </c>
      <c r="B2820" t="s">
        <v>5561</v>
      </c>
      <c r="C2820" t="s">
        <v>5562</v>
      </c>
      <c r="D2820" s="29">
        <v>3</v>
      </c>
      <c r="E2820" s="29">
        <v>3</v>
      </c>
      <c r="F2820" s="29">
        <v>0</v>
      </c>
      <c r="G2820">
        <v>0</v>
      </c>
      <c r="H2820" s="50">
        <v>0.39800000000000002</v>
      </c>
    </row>
    <row r="2821" spans="1:8" hidden="1" x14ac:dyDescent="0.25">
      <c r="A2821" t="s">
        <v>6</v>
      </c>
      <c r="B2821" t="s">
        <v>5563</v>
      </c>
      <c r="C2821" t="s">
        <v>5564</v>
      </c>
      <c r="D2821" s="29">
        <v>7</v>
      </c>
      <c r="E2821" s="29">
        <v>7</v>
      </c>
      <c r="F2821" s="29">
        <v>0.46200000000000002</v>
      </c>
      <c r="G2821">
        <v>3.234</v>
      </c>
      <c r="H2821" s="30"/>
    </row>
    <row r="2822" spans="1:8" hidden="1" x14ac:dyDescent="0.25">
      <c r="A2822" t="s">
        <v>6</v>
      </c>
      <c r="B2822" t="s">
        <v>5565</v>
      </c>
      <c r="C2822" t="s">
        <v>5566</v>
      </c>
      <c r="D2822" s="29">
        <v>310</v>
      </c>
      <c r="E2822" s="29">
        <v>310</v>
      </c>
      <c r="F2822" s="29">
        <v>0.33400000000000002</v>
      </c>
      <c r="G2822">
        <v>103.54</v>
      </c>
      <c r="H2822" s="30"/>
    </row>
    <row r="2823" spans="1:8" hidden="1" x14ac:dyDescent="0.25">
      <c r="A2823" t="s">
        <v>6</v>
      </c>
      <c r="B2823" t="s">
        <v>5567</v>
      </c>
      <c r="C2823" t="s">
        <v>5568</v>
      </c>
      <c r="D2823" s="29">
        <v>90</v>
      </c>
      <c r="E2823" s="29">
        <v>90</v>
      </c>
      <c r="F2823" s="29">
        <v>0.68200000000000005</v>
      </c>
      <c r="G2823">
        <v>61.38</v>
      </c>
      <c r="H2823" s="30"/>
    </row>
    <row r="2824" spans="1:8" hidden="1" x14ac:dyDescent="0.25">
      <c r="A2824" t="s">
        <v>6</v>
      </c>
      <c r="B2824" t="s">
        <v>5569</v>
      </c>
      <c r="C2824" t="s">
        <v>5570</v>
      </c>
      <c r="D2824" s="29">
        <v>138</v>
      </c>
      <c r="E2824" s="29">
        <v>138</v>
      </c>
      <c r="F2824" s="29">
        <v>0.66600000000000004</v>
      </c>
      <c r="G2824">
        <v>91.908000000000001</v>
      </c>
      <c r="H2824" s="30"/>
    </row>
    <row r="2825" spans="1:8" hidden="1" x14ac:dyDescent="0.25">
      <c r="A2825" t="s">
        <v>6</v>
      </c>
      <c r="B2825" t="s">
        <v>5571</v>
      </c>
      <c r="C2825" t="s">
        <v>5572</v>
      </c>
      <c r="D2825" s="29">
        <v>9</v>
      </c>
      <c r="E2825" s="29">
        <v>9</v>
      </c>
      <c r="F2825" s="29">
        <v>0.68200000000000005</v>
      </c>
      <c r="G2825">
        <v>6.1379999999999999</v>
      </c>
      <c r="H2825" s="30"/>
    </row>
    <row r="2826" spans="1:8" hidden="1" x14ac:dyDescent="0.25">
      <c r="A2826" t="s">
        <v>6</v>
      </c>
      <c r="B2826" t="s">
        <v>5573</v>
      </c>
      <c r="C2826" t="s">
        <v>5574</v>
      </c>
      <c r="D2826" s="29">
        <v>11</v>
      </c>
      <c r="E2826" s="29">
        <v>11</v>
      </c>
      <c r="F2826" s="30">
        <v>0.68</v>
      </c>
      <c r="G2826">
        <v>7.48</v>
      </c>
      <c r="H2826" s="30"/>
    </row>
    <row r="2827" spans="1:8" hidden="1" x14ac:dyDescent="0.25">
      <c r="A2827" t="s">
        <v>6</v>
      </c>
      <c r="B2827" t="s">
        <v>9659</v>
      </c>
      <c r="C2827" t="s">
        <v>9660</v>
      </c>
      <c r="D2827" s="29">
        <v>12</v>
      </c>
      <c r="E2827" s="29">
        <v>12</v>
      </c>
      <c r="F2827" s="29">
        <v>0.84399999999999997</v>
      </c>
      <c r="G2827">
        <v>10.128</v>
      </c>
      <c r="H2827" s="30"/>
    </row>
    <row r="2828" spans="1:8" hidden="1" x14ac:dyDescent="0.25">
      <c r="A2828" t="s">
        <v>6</v>
      </c>
      <c r="B2828" t="s">
        <v>9661</v>
      </c>
      <c r="C2828" t="s">
        <v>9662</v>
      </c>
      <c r="D2828" s="29">
        <v>12</v>
      </c>
      <c r="E2828" s="29">
        <v>12</v>
      </c>
      <c r="F2828" s="29">
        <v>0.86099999999999999</v>
      </c>
      <c r="G2828">
        <v>10.332000000000001</v>
      </c>
      <c r="H2828" s="30"/>
    </row>
    <row r="2829" spans="1:8" x14ac:dyDescent="0.25">
      <c r="A2829" t="s">
        <v>6</v>
      </c>
      <c r="B2829" t="s">
        <v>5575</v>
      </c>
      <c r="C2829" t="s">
        <v>5576</v>
      </c>
      <c r="D2829" s="29">
        <v>36</v>
      </c>
      <c r="E2829" s="29">
        <v>36</v>
      </c>
      <c r="F2829" s="29">
        <v>0</v>
      </c>
      <c r="G2829">
        <v>0</v>
      </c>
      <c r="H2829" s="50">
        <v>0.66400000000000003</v>
      </c>
    </row>
    <row r="2830" spans="1:8" x14ac:dyDescent="0.25">
      <c r="A2830" t="s">
        <v>6</v>
      </c>
      <c r="B2830" t="s">
        <v>5577</v>
      </c>
      <c r="C2830" t="s">
        <v>5578</v>
      </c>
      <c r="D2830" s="29">
        <v>38</v>
      </c>
      <c r="E2830" s="29">
        <v>38</v>
      </c>
      <c r="F2830" s="29">
        <v>0</v>
      </c>
      <c r="G2830">
        <v>0</v>
      </c>
      <c r="H2830" s="50">
        <v>0.66400000000000003</v>
      </c>
    </row>
    <row r="2831" spans="1:8" hidden="1" x14ac:dyDescent="0.25">
      <c r="A2831" t="s">
        <v>6</v>
      </c>
      <c r="B2831" t="s">
        <v>5579</v>
      </c>
      <c r="C2831" t="s">
        <v>5580</v>
      </c>
      <c r="D2831" s="29">
        <v>146</v>
      </c>
      <c r="E2831" s="29">
        <v>146</v>
      </c>
      <c r="F2831" s="29">
        <v>0.56799999999999995</v>
      </c>
      <c r="G2831">
        <v>82.927999999999997</v>
      </c>
      <c r="H2831" s="30"/>
    </row>
    <row r="2832" spans="1:8" hidden="1" x14ac:dyDescent="0.25">
      <c r="A2832" t="s">
        <v>6</v>
      </c>
      <c r="B2832" t="s">
        <v>5581</v>
      </c>
      <c r="C2832" t="s">
        <v>5582</v>
      </c>
      <c r="D2832" s="29">
        <v>146</v>
      </c>
      <c r="E2832" s="29">
        <v>146</v>
      </c>
      <c r="F2832" s="29">
        <v>0.56499999999999995</v>
      </c>
      <c r="G2832">
        <v>82.49</v>
      </c>
      <c r="H2832" s="30"/>
    </row>
    <row r="2833" spans="1:8" hidden="1" x14ac:dyDescent="0.25">
      <c r="A2833" t="s">
        <v>6</v>
      </c>
      <c r="B2833" t="s">
        <v>5583</v>
      </c>
      <c r="C2833" t="s">
        <v>5584</v>
      </c>
      <c r="D2833" s="29">
        <v>47</v>
      </c>
      <c r="E2833" s="29">
        <v>47</v>
      </c>
      <c r="F2833" s="29">
        <v>0.71799999999999997</v>
      </c>
      <c r="G2833">
        <v>33.746000000000002</v>
      </c>
      <c r="H2833" s="30"/>
    </row>
    <row r="2834" spans="1:8" hidden="1" x14ac:dyDescent="0.25">
      <c r="A2834" t="s">
        <v>6</v>
      </c>
      <c r="B2834" t="s">
        <v>5585</v>
      </c>
      <c r="C2834" t="s">
        <v>5586</v>
      </c>
      <c r="D2834" s="29">
        <v>59</v>
      </c>
      <c r="E2834" s="29">
        <v>59</v>
      </c>
      <c r="F2834" s="29">
        <v>0.72299999999999998</v>
      </c>
      <c r="G2834">
        <v>42.656999999999996</v>
      </c>
      <c r="H2834" s="30"/>
    </row>
    <row r="2835" spans="1:8" hidden="1" x14ac:dyDescent="0.25">
      <c r="A2835" t="s">
        <v>6</v>
      </c>
      <c r="B2835" t="s">
        <v>9663</v>
      </c>
      <c r="C2835" t="s">
        <v>9664</v>
      </c>
      <c r="D2835" s="29">
        <v>20</v>
      </c>
      <c r="E2835" s="29">
        <v>20</v>
      </c>
      <c r="F2835" s="29">
        <v>0.94799999999999995</v>
      </c>
      <c r="G2835">
        <v>18.96</v>
      </c>
      <c r="H2835" s="30"/>
    </row>
    <row r="2836" spans="1:8" hidden="1" x14ac:dyDescent="0.25">
      <c r="A2836" t="s">
        <v>6</v>
      </c>
      <c r="B2836" t="s">
        <v>5587</v>
      </c>
      <c r="C2836" t="s">
        <v>5588</v>
      </c>
      <c r="D2836" s="29">
        <v>18</v>
      </c>
      <c r="E2836" s="29">
        <v>18</v>
      </c>
      <c r="F2836" s="29">
        <v>0.95199999999999996</v>
      </c>
      <c r="G2836">
        <v>17.135999999999999</v>
      </c>
      <c r="H2836" s="30"/>
    </row>
    <row r="2837" spans="1:8" hidden="1" x14ac:dyDescent="0.25">
      <c r="A2837" t="s">
        <v>6</v>
      </c>
      <c r="B2837" t="s">
        <v>5589</v>
      </c>
      <c r="C2837" t="s">
        <v>5590</v>
      </c>
      <c r="D2837" s="29">
        <v>54</v>
      </c>
      <c r="E2837" s="29">
        <v>54</v>
      </c>
      <c r="F2837" s="29">
        <v>0.95899999999999996</v>
      </c>
      <c r="G2837">
        <v>51.786000000000001</v>
      </c>
      <c r="H2837" s="30"/>
    </row>
    <row r="2838" spans="1:8" x14ac:dyDescent="0.25">
      <c r="A2838" t="s">
        <v>6</v>
      </c>
      <c r="B2838" t="s">
        <v>9665</v>
      </c>
      <c r="C2838" t="s">
        <v>9666</v>
      </c>
      <c r="D2838" s="29">
        <v>48</v>
      </c>
      <c r="E2838" s="29">
        <v>48</v>
      </c>
      <c r="F2838" s="29">
        <v>0</v>
      </c>
      <c r="G2838">
        <v>0</v>
      </c>
      <c r="H2838" s="50">
        <v>0.83399999999999996</v>
      </c>
    </row>
    <row r="2839" spans="1:8" hidden="1" x14ac:dyDescent="0.25">
      <c r="A2839" t="s">
        <v>6</v>
      </c>
      <c r="B2839" t="s">
        <v>5591</v>
      </c>
      <c r="C2839" t="s">
        <v>5592</v>
      </c>
      <c r="D2839" s="29">
        <v>26</v>
      </c>
      <c r="E2839" s="29">
        <v>26</v>
      </c>
      <c r="F2839" s="29">
        <v>0.82099999999999995</v>
      </c>
      <c r="G2839">
        <v>21.346</v>
      </c>
      <c r="H2839" s="30"/>
    </row>
    <row r="2840" spans="1:8" hidden="1" x14ac:dyDescent="0.25">
      <c r="A2840" t="s">
        <v>6</v>
      </c>
      <c r="B2840" t="s">
        <v>5593</v>
      </c>
      <c r="C2840" t="s">
        <v>5594</v>
      </c>
      <c r="D2840" s="29">
        <v>94</v>
      </c>
      <c r="E2840" s="29">
        <v>94</v>
      </c>
      <c r="F2840" s="29">
        <v>0.86099999999999999</v>
      </c>
      <c r="G2840">
        <v>80.933999999999997</v>
      </c>
      <c r="H2840" s="30"/>
    </row>
    <row r="2841" spans="1:8" hidden="1" x14ac:dyDescent="0.25">
      <c r="A2841" t="s">
        <v>6</v>
      </c>
      <c r="B2841" t="s">
        <v>5595</v>
      </c>
      <c r="C2841" t="s">
        <v>5596</v>
      </c>
      <c r="D2841" s="29">
        <v>83</v>
      </c>
      <c r="E2841" s="29">
        <v>83</v>
      </c>
      <c r="F2841" s="29">
        <v>0.86899999999999999</v>
      </c>
      <c r="G2841">
        <v>72.126999999999995</v>
      </c>
      <c r="H2841" s="30"/>
    </row>
    <row r="2842" spans="1:8" hidden="1" x14ac:dyDescent="0.25">
      <c r="A2842" t="s">
        <v>6</v>
      </c>
      <c r="B2842" t="s">
        <v>5597</v>
      </c>
      <c r="C2842" t="s">
        <v>5598</v>
      </c>
      <c r="D2842" s="29">
        <v>96</v>
      </c>
      <c r="E2842" s="29">
        <v>96</v>
      </c>
      <c r="F2842" s="30">
        <v>0.59</v>
      </c>
      <c r="G2842">
        <v>56.64</v>
      </c>
      <c r="H2842" s="30"/>
    </row>
    <row r="2843" spans="1:8" hidden="1" x14ac:dyDescent="0.25">
      <c r="A2843" t="s">
        <v>6</v>
      </c>
      <c r="B2843" t="s">
        <v>5599</v>
      </c>
      <c r="C2843" t="s">
        <v>5600</v>
      </c>
      <c r="D2843" s="29">
        <v>96</v>
      </c>
      <c r="E2843" s="29">
        <v>96</v>
      </c>
      <c r="F2843" s="29">
        <v>0.58599999999999997</v>
      </c>
      <c r="G2843">
        <v>56.256</v>
      </c>
      <c r="H2843" s="30"/>
    </row>
    <row r="2844" spans="1:8" hidden="1" x14ac:dyDescent="0.25">
      <c r="A2844" t="s">
        <v>6</v>
      </c>
      <c r="B2844" t="s">
        <v>5601</v>
      </c>
      <c r="C2844" t="s">
        <v>5602</v>
      </c>
      <c r="D2844" s="29">
        <v>13</v>
      </c>
      <c r="E2844" s="29">
        <v>13</v>
      </c>
      <c r="F2844" s="29">
        <v>0.622</v>
      </c>
      <c r="G2844">
        <v>8.0860000000000003</v>
      </c>
      <c r="H2844" s="30"/>
    </row>
    <row r="2845" spans="1:8" hidden="1" x14ac:dyDescent="0.25">
      <c r="A2845" t="s">
        <v>6</v>
      </c>
      <c r="B2845" t="s">
        <v>5603</v>
      </c>
      <c r="C2845" t="s">
        <v>5604</v>
      </c>
      <c r="D2845" s="29">
        <v>15</v>
      </c>
      <c r="E2845" s="29">
        <v>15</v>
      </c>
      <c r="F2845" s="29">
        <v>0.61099999999999999</v>
      </c>
      <c r="G2845">
        <v>9.1649999999999991</v>
      </c>
      <c r="H2845" s="30"/>
    </row>
    <row r="2846" spans="1:8" hidden="1" x14ac:dyDescent="0.25">
      <c r="A2846" t="s">
        <v>6</v>
      </c>
      <c r="B2846" t="s">
        <v>5605</v>
      </c>
      <c r="C2846" t="s">
        <v>5606</v>
      </c>
      <c r="D2846" s="29">
        <v>7</v>
      </c>
      <c r="E2846" s="29">
        <v>7</v>
      </c>
      <c r="F2846" s="29">
        <v>0.73599999999999999</v>
      </c>
      <c r="G2846">
        <v>5.1520000000000001</v>
      </c>
      <c r="H2846"/>
    </row>
    <row r="2847" spans="1:8" hidden="1" x14ac:dyDescent="0.25">
      <c r="A2847" t="s">
        <v>6</v>
      </c>
      <c r="B2847" t="s">
        <v>5607</v>
      </c>
      <c r="C2847" t="s">
        <v>5608</v>
      </c>
      <c r="D2847" s="29">
        <v>64</v>
      </c>
      <c r="E2847" s="29">
        <v>64</v>
      </c>
      <c r="F2847" s="29">
        <v>0.74399999999999999</v>
      </c>
      <c r="G2847">
        <v>47.616</v>
      </c>
      <c r="H2847" s="30"/>
    </row>
    <row r="2848" spans="1:8" hidden="1" x14ac:dyDescent="0.25">
      <c r="A2848" t="s">
        <v>6</v>
      </c>
      <c r="B2848" t="s">
        <v>5609</v>
      </c>
      <c r="C2848" t="s">
        <v>5610</v>
      </c>
      <c r="D2848" s="29">
        <v>10</v>
      </c>
      <c r="E2848" s="29">
        <v>10</v>
      </c>
      <c r="F2848" s="29">
        <v>0.876</v>
      </c>
      <c r="G2848">
        <v>8.76</v>
      </c>
      <c r="H2848" s="30"/>
    </row>
    <row r="2849" spans="1:8" hidden="1" x14ac:dyDescent="0.25">
      <c r="A2849" t="s">
        <v>6</v>
      </c>
      <c r="B2849" t="s">
        <v>5611</v>
      </c>
      <c r="C2849" t="s">
        <v>5612</v>
      </c>
      <c r="D2849" s="29">
        <v>38</v>
      </c>
      <c r="E2849" s="29">
        <v>38</v>
      </c>
      <c r="F2849" s="29">
        <v>0.875</v>
      </c>
      <c r="G2849">
        <v>33.25</v>
      </c>
      <c r="H2849" s="30"/>
    </row>
    <row r="2850" spans="1:8" hidden="1" x14ac:dyDescent="0.25">
      <c r="A2850" t="s">
        <v>6</v>
      </c>
      <c r="B2850" t="s">
        <v>5613</v>
      </c>
      <c r="C2850" t="s">
        <v>5614</v>
      </c>
      <c r="D2850" s="29">
        <v>26</v>
      </c>
      <c r="E2850" s="29">
        <v>26</v>
      </c>
      <c r="F2850" s="29">
        <v>0.66900000000000004</v>
      </c>
      <c r="G2850">
        <v>17.393999999999998</v>
      </c>
      <c r="H2850" s="30"/>
    </row>
    <row r="2851" spans="1:8" hidden="1" x14ac:dyDescent="0.25">
      <c r="A2851" t="s">
        <v>6</v>
      </c>
      <c r="B2851" t="s">
        <v>5615</v>
      </c>
      <c r="C2851" t="s">
        <v>5616</v>
      </c>
      <c r="D2851" s="29">
        <v>26</v>
      </c>
      <c r="E2851" s="29">
        <v>26</v>
      </c>
      <c r="F2851" s="29">
        <v>0.66900000000000004</v>
      </c>
      <c r="G2851">
        <v>17.393999999999998</v>
      </c>
      <c r="H2851" s="30"/>
    </row>
    <row r="2852" spans="1:8" hidden="1" x14ac:dyDescent="0.25">
      <c r="A2852" t="s">
        <v>6</v>
      </c>
      <c r="B2852" t="s">
        <v>5617</v>
      </c>
      <c r="C2852" t="s">
        <v>5618</v>
      </c>
      <c r="D2852" s="29">
        <v>2</v>
      </c>
      <c r="E2852" s="29">
        <v>2</v>
      </c>
      <c r="F2852" s="29">
        <v>0.75700000000000001</v>
      </c>
      <c r="G2852">
        <v>1.514</v>
      </c>
      <c r="H2852"/>
    </row>
    <row r="2853" spans="1:8" hidden="1" x14ac:dyDescent="0.25">
      <c r="A2853" t="s">
        <v>6</v>
      </c>
      <c r="B2853" t="s">
        <v>9667</v>
      </c>
      <c r="C2853" t="s">
        <v>9668</v>
      </c>
      <c r="D2853" s="29">
        <v>20</v>
      </c>
      <c r="E2853" s="29">
        <v>20</v>
      </c>
      <c r="F2853" s="29">
        <v>0.39100000000000001</v>
      </c>
      <c r="G2853">
        <v>7.82</v>
      </c>
      <c r="H2853" s="30"/>
    </row>
    <row r="2854" spans="1:8" x14ac:dyDescent="0.25">
      <c r="A2854" t="s">
        <v>6</v>
      </c>
      <c r="B2854" t="s">
        <v>9669</v>
      </c>
      <c r="C2854" t="s">
        <v>9670</v>
      </c>
      <c r="D2854" s="29">
        <v>40</v>
      </c>
      <c r="E2854" s="29">
        <v>40</v>
      </c>
      <c r="F2854" s="29">
        <v>0</v>
      </c>
      <c r="G2854">
        <v>0</v>
      </c>
      <c r="H2854" s="51">
        <v>0.37</v>
      </c>
    </row>
    <row r="2855" spans="1:8" x14ac:dyDescent="0.25">
      <c r="A2855" t="s">
        <v>6</v>
      </c>
      <c r="B2855" t="s">
        <v>9671</v>
      </c>
      <c r="C2855" t="s">
        <v>9672</v>
      </c>
      <c r="D2855" s="29">
        <v>40</v>
      </c>
      <c r="E2855" s="29">
        <v>40</v>
      </c>
      <c r="F2855" s="29">
        <v>0</v>
      </c>
      <c r="G2855">
        <v>0</v>
      </c>
      <c r="H2855" s="51">
        <v>0.37</v>
      </c>
    </row>
    <row r="2856" spans="1:8" hidden="1" x14ac:dyDescent="0.25">
      <c r="A2856" t="s">
        <v>6</v>
      </c>
      <c r="B2856" t="s">
        <v>5619</v>
      </c>
      <c r="C2856" t="s">
        <v>5620</v>
      </c>
      <c r="D2856" s="29">
        <v>123</v>
      </c>
      <c r="E2856" s="29">
        <v>123</v>
      </c>
      <c r="F2856" s="29">
        <v>0.40699999999999997</v>
      </c>
      <c r="G2856">
        <v>50.061</v>
      </c>
      <c r="H2856" s="30"/>
    </row>
    <row r="2857" spans="1:8" hidden="1" x14ac:dyDescent="0.25">
      <c r="A2857" t="s">
        <v>6</v>
      </c>
      <c r="B2857" t="s">
        <v>5621</v>
      </c>
      <c r="C2857" t="s">
        <v>5622</v>
      </c>
      <c r="D2857" s="29">
        <v>30</v>
      </c>
      <c r="E2857" s="29">
        <v>30</v>
      </c>
      <c r="F2857" s="29">
        <v>0.61799999999999999</v>
      </c>
      <c r="G2857">
        <v>18.54</v>
      </c>
      <c r="H2857"/>
    </row>
    <row r="2858" spans="1:8" hidden="1" x14ac:dyDescent="0.25">
      <c r="A2858" t="s">
        <v>6</v>
      </c>
      <c r="B2858" t="s">
        <v>5623</v>
      </c>
      <c r="C2858" t="s">
        <v>5624</v>
      </c>
      <c r="D2858" s="29">
        <v>26</v>
      </c>
      <c r="E2858" s="29">
        <v>26</v>
      </c>
      <c r="F2858" s="29">
        <v>0.33600000000000002</v>
      </c>
      <c r="G2858">
        <v>8.7360000000000007</v>
      </c>
      <c r="H2858"/>
    </row>
    <row r="2859" spans="1:8" hidden="1" x14ac:dyDescent="0.25">
      <c r="A2859" t="s">
        <v>6</v>
      </c>
      <c r="B2859" t="s">
        <v>5625</v>
      </c>
      <c r="C2859" t="s">
        <v>5626</v>
      </c>
      <c r="D2859" s="29">
        <v>50</v>
      </c>
      <c r="E2859" s="29">
        <v>50</v>
      </c>
      <c r="F2859" s="29">
        <v>0.52100000000000002</v>
      </c>
      <c r="G2859">
        <v>26.05</v>
      </c>
      <c r="H2859" s="30"/>
    </row>
    <row r="2860" spans="1:8" hidden="1" x14ac:dyDescent="0.25">
      <c r="A2860" t="s">
        <v>6</v>
      </c>
      <c r="B2860" t="s">
        <v>5627</v>
      </c>
      <c r="C2860" t="s">
        <v>5628</v>
      </c>
      <c r="D2860" s="29">
        <v>30</v>
      </c>
      <c r="E2860" s="29">
        <v>30</v>
      </c>
      <c r="F2860" s="29">
        <v>0.79100000000000004</v>
      </c>
      <c r="G2860">
        <v>23.73</v>
      </c>
      <c r="H2860" s="30"/>
    </row>
    <row r="2861" spans="1:8" hidden="1" x14ac:dyDescent="0.25">
      <c r="A2861" t="s">
        <v>6</v>
      </c>
      <c r="B2861" t="s">
        <v>5629</v>
      </c>
      <c r="C2861" t="s">
        <v>5630</v>
      </c>
      <c r="D2861" s="29">
        <v>24</v>
      </c>
      <c r="E2861" s="29">
        <v>24</v>
      </c>
      <c r="F2861" s="29">
        <v>0.78300000000000003</v>
      </c>
      <c r="G2861">
        <v>18.792000000000002</v>
      </c>
      <c r="H2861" s="30"/>
    </row>
    <row r="2862" spans="1:8" hidden="1" x14ac:dyDescent="0.25">
      <c r="A2862" t="s">
        <v>6</v>
      </c>
      <c r="B2862" t="s">
        <v>5631</v>
      </c>
      <c r="C2862" t="s">
        <v>5632</v>
      </c>
      <c r="D2862" s="29">
        <v>78</v>
      </c>
      <c r="E2862" s="29">
        <v>78</v>
      </c>
      <c r="F2862" s="29">
        <v>0.38300000000000001</v>
      </c>
      <c r="G2862">
        <v>29.873999999999999</v>
      </c>
      <c r="H2862" s="30"/>
    </row>
    <row r="2863" spans="1:8" hidden="1" x14ac:dyDescent="0.25">
      <c r="A2863" t="s">
        <v>6</v>
      </c>
      <c r="B2863" t="s">
        <v>5633</v>
      </c>
      <c r="C2863" t="s">
        <v>5634</v>
      </c>
      <c r="D2863" s="29">
        <v>2</v>
      </c>
      <c r="E2863" s="29">
        <v>2</v>
      </c>
      <c r="F2863" s="30">
        <v>0.6</v>
      </c>
      <c r="G2863">
        <v>1.2</v>
      </c>
      <c r="H2863" s="30"/>
    </row>
    <row r="2864" spans="1:8" hidden="1" x14ac:dyDescent="0.25">
      <c r="A2864" t="s">
        <v>6</v>
      </c>
      <c r="B2864" t="s">
        <v>5635</v>
      </c>
      <c r="C2864" t="s">
        <v>5636</v>
      </c>
      <c r="D2864" s="29">
        <v>54</v>
      </c>
      <c r="E2864" s="29">
        <v>54</v>
      </c>
      <c r="F2864" s="29">
        <v>0.58599999999999997</v>
      </c>
      <c r="G2864">
        <v>31.643999999999998</v>
      </c>
      <c r="H2864" s="30"/>
    </row>
    <row r="2865" spans="1:8" hidden="1" x14ac:dyDescent="0.25">
      <c r="A2865" t="s">
        <v>6</v>
      </c>
      <c r="B2865" t="s">
        <v>5637</v>
      </c>
      <c r="C2865" t="s">
        <v>5638</v>
      </c>
      <c r="D2865" s="29">
        <v>41</v>
      </c>
      <c r="E2865" s="29">
        <v>41</v>
      </c>
      <c r="F2865" s="29">
        <v>0.58599999999999997</v>
      </c>
      <c r="G2865">
        <v>24.026</v>
      </c>
      <c r="H2865" s="30"/>
    </row>
    <row r="2866" spans="1:8" hidden="1" x14ac:dyDescent="0.25">
      <c r="A2866" t="s">
        <v>6</v>
      </c>
      <c r="B2866" t="s">
        <v>5639</v>
      </c>
      <c r="C2866" t="s">
        <v>5640</v>
      </c>
      <c r="D2866" s="29">
        <v>4</v>
      </c>
      <c r="E2866" s="29">
        <v>4</v>
      </c>
      <c r="F2866" s="29">
        <v>0.68700000000000006</v>
      </c>
      <c r="G2866">
        <v>2.7480000000000002</v>
      </c>
      <c r="H2866" s="30"/>
    </row>
    <row r="2867" spans="1:8" x14ac:dyDescent="0.25">
      <c r="A2867" t="s">
        <v>6</v>
      </c>
      <c r="B2867" t="s">
        <v>9673</v>
      </c>
      <c r="C2867" t="s">
        <v>9674</v>
      </c>
      <c r="D2867" s="29">
        <v>40</v>
      </c>
      <c r="E2867" s="29">
        <v>40</v>
      </c>
      <c r="F2867" s="29">
        <v>0</v>
      </c>
      <c r="G2867">
        <v>0</v>
      </c>
      <c r="H2867" s="51">
        <v>0.66</v>
      </c>
    </row>
    <row r="2868" spans="1:8" hidden="1" x14ac:dyDescent="0.25">
      <c r="A2868" t="s">
        <v>6</v>
      </c>
      <c r="B2868" t="s">
        <v>5641</v>
      </c>
      <c r="C2868" t="s">
        <v>5642</v>
      </c>
      <c r="D2868" s="29">
        <v>17</v>
      </c>
      <c r="E2868" s="29">
        <v>17</v>
      </c>
      <c r="F2868" s="29">
        <v>1.0269999999999999</v>
      </c>
      <c r="G2868">
        <v>17.459</v>
      </c>
      <c r="H2868" s="30"/>
    </row>
    <row r="2869" spans="1:8" hidden="1" x14ac:dyDescent="0.25">
      <c r="A2869" t="s">
        <v>6</v>
      </c>
      <c r="B2869" t="s">
        <v>5643</v>
      </c>
      <c r="C2869" t="s">
        <v>5644</v>
      </c>
      <c r="D2869" s="29">
        <v>21</v>
      </c>
      <c r="E2869" s="29">
        <v>21</v>
      </c>
      <c r="F2869" s="29">
        <v>1.0369999999999999</v>
      </c>
      <c r="G2869">
        <v>21.777000000000001</v>
      </c>
      <c r="H2869" s="30"/>
    </row>
    <row r="2870" spans="1:8" hidden="1" x14ac:dyDescent="0.25">
      <c r="A2870" t="s">
        <v>6</v>
      </c>
      <c r="B2870" t="s">
        <v>5645</v>
      </c>
      <c r="C2870" t="s">
        <v>5646</v>
      </c>
      <c r="D2870" s="29">
        <v>20</v>
      </c>
      <c r="E2870" s="29">
        <v>20</v>
      </c>
      <c r="F2870" s="29">
        <v>0.437</v>
      </c>
      <c r="G2870">
        <v>8.74</v>
      </c>
      <c r="H2870" s="30"/>
    </row>
    <row r="2871" spans="1:8" hidden="1" x14ac:dyDescent="0.25">
      <c r="A2871" t="s">
        <v>6</v>
      </c>
      <c r="B2871" t="s">
        <v>5647</v>
      </c>
      <c r="C2871" t="s">
        <v>5648</v>
      </c>
      <c r="D2871" s="29">
        <v>6</v>
      </c>
      <c r="E2871" s="29">
        <v>6</v>
      </c>
      <c r="F2871" s="29">
        <v>1.036</v>
      </c>
      <c r="G2871">
        <v>6.2160000000000002</v>
      </c>
      <c r="H2871" s="30"/>
    </row>
    <row r="2872" spans="1:8" hidden="1" x14ac:dyDescent="0.25">
      <c r="A2872" t="s">
        <v>6</v>
      </c>
      <c r="B2872" t="s">
        <v>9675</v>
      </c>
      <c r="C2872" t="s">
        <v>9676</v>
      </c>
      <c r="D2872" s="29">
        <v>20</v>
      </c>
      <c r="E2872" s="29">
        <v>20</v>
      </c>
      <c r="F2872" s="29">
        <v>1.036</v>
      </c>
      <c r="G2872">
        <v>20.72</v>
      </c>
      <c r="H2872" s="30"/>
    </row>
    <row r="2873" spans="1:8" hidden="1" x14ac:dyDescent="0.25">
      <c r="A2873" t="s">
        <v>6</v>
      </c>
      <c r="B2873" t="s">
        <v>5649</v>
      </c>
      <c r="C2873" t="s">
        <v>5650</v>
      </c>
      <c r="D2873" s="29">
        <v>58</v>
      </c>
      <c r="E2873" s="29">
        <v>58</v>
      </c>
      <c r="F2873" s="29">
        <v>0.88</v>
      </c>
      <c r="G2873">
        <v>51.04</v>
      </c>
      <c r="H2873"/>
    </row>
    <row r="2874" spans="1:8" hidden="1" x14ac:dyDescent="0.25">
      <c r="A2874" t="s">
        <v>6</v>
      </c>
      <c r="B2874" t="s">
        <v>5651</v>
      </c>
      <c r="C2874" t="s">
        <v>5652</v>
      </c>
      <c r="D2874" s="29">
        <v>22</v>
      </c>
      <c r="E2874" s="29">
        <v>22</v>
      </c>
      <c r="F2874" s="29">
        <v>0.88600000000000001</v>
      </c>
      <c r="G2874">
        <v>19.492000000000001</v>
      </c>
      <c r="H2874"/>
    </row>
    <row r="2875" spans="1:8" hidden="1" x14ac:dyDescent="0.25">
      <c r="A2875" t="s">
        <v>6</v>
      </c>
      <c r="B2875" t="s">
        <v>9677</v>
      </c>
      <c r="C2875" t="s">
        <v>9678</v>
      </c>
      <c r="D2875" s="29">
        <v>50</v>
      </c>
      <c r="E2875" s="29">
        <v>50</v>
      </c>
      <c r="F2875" s="29">
        <v>0.89700000000000002</v>
      </c>
      <c r="G2875">
        <v>44.85</v>
      </c>
      <c r="H2875"/>
    </row>
    <row r="2876" spans="1:8" hidden="1" x14ac:dyDescent="0.25">
      <c r="A2876" t="s">
        <v>6</v>
      </c>
      <c r="B2876" t="s">
        <v>9679</v>
      </c>
      <c r="C2876" t="s">
        <v>9680</v>
      </c>
      <c r="D2876" s="29">
        <v>50</v>
      </c>
      <c r="E2876" s="29">
        <v>50</v>
      </c>
      <c r="F2876" s="29">
        <v>0.91300000000000003</v>
      </c>
      <c r="G2876">
        <v>45.65</v>
      </c>
      <c r="H2876"/>
    </row>
    <row r="2877" spans="1:8" hidden="1" x14ac:dyDescent="0.25">
      <c r="A2877" t="s">
        <v>6</v>
      </c>
      <c r="B2877" t="s">
        <v>5653</v>
      </c>
      <c r="C2877" t="s">
        <v>5654</v>
      </c>
      <c r="D2877" s="29">
        <v>36</v>
      </c>
      <c r="E2877" s="29">
        <v>36</v>
      </c>
      <c r="F2877" s="29">
        <v>0.83699999999999997</v>
      </c>
      <c r="G2877">
        <v>30.132000000000001</v>
      </c>
      <c r="H2877"/>
    </row>
    <row r="2878" spans="1:8" hidden="1" x14ac:dyDescent="0.25">
      <c r="A2878" t="s">
        <v>6</v>
      </c>
      <c r="B2878" t="s">
        <v>5655</v>
      </c>
      <c r="C2878" t="s">
        <v>5656</v>
      </c>
      <c r="D2878" s="29">
        <v>86</v>
      </c>
      <c r="E2878" s="29">
        <v>86</v>
      </c>
      <c r="F2878" s="29">
        <v>0.83899999999999997</v>
      </c>
      <c r="G2878">
        <v>72.153999999999996</v>
      </c>
      <c r="H2878"/>
    </row>
    <row r="2879" spans="1:8" hidden="1" x14ac:dyDescent="0.25">
      <c r="A2879" t="s">
        <v>6</v>
      </c>
      <c r="B2879" t="s">
        <v>5657</v>
      </c>
      <c r="C2879" t="s">
        <v>5658</v>
      </c>
      <c r="D2879" s="29">
        <v>13</v>
      </c>
      <c r="E2879" s="29">
        <v>13</v>
      </c>
      <c r="F2879" s="29">
        <v>0.377</v>
      </c>
      <c r="G2879">
        <v>4.9009999999999998</v>
      </c>
      <c r="H2879" s="30"/>
    </row>
    <row r="2880" spans="1:8" hidden="1" x14ac:dyDescent="0.25">
      <c r="A2880" t="s">
        <v>6</v>
      </c>
      <c r="B2880" t="s">
        <v>5659</v>
      </c>
      <c r="C2880" t="s">
        <v>5660</v>
      </c>
      <c r="D2880" s="29">
        <v>42</v>
      </c>
      <c r="E2880" s="29">
        <v>42</v>
      </c>
      <c r="F2880" s="29">
        <v>0.76300000000000001</v>
      </c>
      <c r="G2880">
        <v>32.045999999999999</v>
      </c>
      <c r="H2880"/>
    </row>
    <row r="2881" spans="1:8" hidden="1" x14ac:dyDescent="0.25">
      <c r="A2881" t="s">
        <v>6</v>
      </c>
      <c r="B2881" t="s">
        <v>5661</v>
      </c>
      <c r="C2881" t="s">
        <v>5662</v>
      </c>
      <c r="D2881" s="29">
        <v>30</v>
      </c>
      <c r="E2881" s="29">
        <v>30</v>
      </c>
      <c r="F2881" s="29">
        <v>0.76500000000000001</v>
      </c>
      <c r="G2881">
        <v>22.95</v>
      </c>
      <c r="H2881"/>
    </row>
    <row r="2882" spans="1:8" hidden="1" x14ac:dyDescent="0.25">
      <c r="A2882" t="s">
        <v>6</v>
      </c>
      <c r="B2882" t="s">
        <v>5663</v>
      </c>
      <c r="C2882" t="s">
        <v>5664</v>
      </c>
      <c r="D2882" s="29">
        <v>22</v>
      </c>
      <c r="E2882" s="29">
        <v>22</v>
      </c>
      <c r="F2882" s="29">
        <v>0.56499999999999995</v>
      </c>
      <c r="G2882">
        <v>12.43</v>
      </c>
      <c r="H2882" s="30"/>
    </row>
    <row r="2883" spans="1:8" hidden="1" x14ac:dyDescent="0.25">
      <c r="A2883" t="s">
        <v>6</v>
      </c>
      <c r="B2883" t="s">
        <v>5665</v>
      </c>
      <c r="C2883" t="s">
        <v>5666</v>
      </c>
      <c r="D2883" s="29">
        <v>28</v>
      </c>
      <c r="E2883" s="29">
        <v>28</v>
      </c>
      <c r="F2883" s="29">
        <v>0.39900000000000002</v>
      </c>
      <c r="G2883">
        <v>11.172000000000001</v>
      </c>
      <c r="H2883" s="30"/>
    </row>
    <row r="2884" spans="1:8" hidden="1" x14ac:dyDescent="0.25">
      <c r="A2884" t="s">
        <v>6</v>
      </c>
      <c r="B2884" t="s">
        <v>5667</v>
      </c>
      <c r="C2884" t="s">
        <v>5668</v>
      </c>
      <c r="D2884" s="29">
        <v>3</v>
      </c>
      <c r="E2884" s="29">
        <v>3</v>
      </c>
      <c r="F2884" s="29">
        <v>0.60899999999999999</v>
      </c>
      <c r="G2884">
        <v>1.827</v>
      </c>
      <c r="H2884"/>
    </row>
    <row r="2885" spans="1:8" hidden="1" x14ac:dyDescent="0.25">
      <c r="A2885" t="s">
        <v>6</v>
      </c>
      <c r="B2885" t="s">
        <v>5669</v>
      </c>
      <c r="C2885" t="s">
        <v>5670</v>
      </c>
      <c r="D2885" s="29">
        <v>15</v>
      </c>
      <c r="E2885" s="29">
        <v>15</v>
      </c>
      <c r="F2885" s="29">
        <v>0.61799999999999999</v>
      </c>
      <c r="G2885">
        <v>9.27</v>
      </c>
      <c r="H2885"/>
    </row>
    <row r="2886" spans="1:8" hidden="1" x14ac:dyDescent="0.25">
      <c r="A2886" t="s">
        <v>6</v>
      </c>
      <c r="B2886" t="s">
        <v>5671</v>
      </c>
      <c r="C2886" t="s">
        <v>5672</v>
      </c>
      <c r="D2886" s="29">
        <v>1</v>
      </c>
      <c r="E2886" s="29">
        <v>1</v>
      </c>
      <c r="F2886" s="29">
        <v>0.84499999999999997</v>
      </c>
      <c r="G2886">
        <v>0.84499999999999997</v>
      </c>
      <c r="H2886"/>
    </row>
    <row r="2887" spans="1:8" hidden="1" x14ac:dyDescent="0.25">
      <c r="A2887" t="s">
        <v>6</v>
      </c>
      <c r="B2887" t="s">
        <v>5673</v>
      </c>
      <c r="C2887" t="s">
        <v>5674</v>
      </c>
      <c r="D2887" s="29">
        <v>36</v>
      </c>
      <c r="E2887" s="29">
        <v>36</v>
      </c>
      <c r="F2887" s="29">
        <v>0.46100000000000002</v>
      </c>
      <c r="G2887">
        <v>16.596</v>
      </c>
      <c r="H2887"/>
    </row>
    <row r="2888" spans="1:8" hidden="1" x14ac:dyDescent="0.25">
      <c r="A2888" t="s">
        <v>6</v>
      </c>
      <c r="B2888" t="s">
        <v>5675</v>
      </c>
      <c r="C2888" t="s">
        <v>5676</v>
      </c>
      <c r="D2888" s="29">
        <v>25</v>
      </c>
      <c r="E2888" s="29">
        <v>25</v>
      </c>
      <c r="F2888" s="29">
        <v>0.63800000000000001</v>
      </c>
      <c r="G2888">
        <v>15.95</v>
      </c>
      <c r="H2888"/>
    </row>
    <row r="2889" spans="1:8" hidden="1" x14ac:dyDescent="0.25">
      <c r="A2889" t="s">
        <v>6</v>
      </c>
      <c r="B2889" t="s">
        <v>5677</v>
      </c>
      <c r="C2889" t="s">
        <v>5678</v>
      </c>
      <c r="D2889" s="29">
        <v>20</v>
      </c>
      <c r="E2889" s="29">
        <v>20</v>
      </c>
      <c r="F2889" s="29">
        <v>0.64700000000000002</v>
      </c>
      <c r="G2889">
        <v>12.94</v>
      </c>
      <c r="H2889"/>
    </row>
    <row r="2890" spans="1:8" hidden="1" x14ac:dyDescent="0.25">
      <c r="A2890" t="s">
        <v>6</v>
      </c>
      <c r="B2890" t="s">
        <v>5679</v>
      </c>
      <c r="C2890" t="s">
        <v>5680</v>
      </c>
      <c r="D2890" s="29">
        <v>33</v>
      </c>
      <c r="E2890" s="29">
        <v>33</v>
      </c>
      <c r="F2890" s="29">
        <v>0.81899999999999995</v>
      </c>
      <c r="G2890">
        <v>27.027000000000001</v>
      </c>
      <c r="H2890" s="30"/>
    </row>
    <row r="2891" spans="1:8" hidden="1" x14ac:dyDescent="0.25">
      <c r="A2891" t="s">
        <v>6</v>
      </c>
      <c r="B2891" t="s">
        <v>5681</v>
      </c>
      <c r="C2891" t="s">
        <v>5682</v>
      </c>
      <c r="D2891" s="29">
        <v>33</v>
      </c>
      <c r="E2891" s="29">
        <v>33</v>
      </c>
      <c r="F2891" s="29">
        <v>0.82899999999999996</v>
      </c>
      <c r="G2891">
        <v>27.356999999999999</v>
      </c>
      <c r="H2891" s="30"/>
    </row>
    <row r="2892" spans="1:8" hidden="1" x14ac:dyDescent="0.25">
      <c r="A2892" t="s">
        <v>6</v>
      </c>
      <c r="B2892" t="s">
        <v>5683</v>
      </c>
      <c r="C2892" t="s">
        <v>5684</v>
      </c>
      <c r="D2892" s="29">
        <v>24</v>
      </c>
      <c r="E2892" s="29">
        <v>24</v>
      </c>
      <c r="F2892" s="29">
        <v>0.88300000000000001</v>
      </c>
      <c r="G2892">
        <v>21.192</v>
      </c>
      <c r="H2892" s="30"/>
    </row>
    <row r="2893" spans="1:8" hidden="1" x14ac:dyDescent="0.25">
      <c r="A2893" t="s">
        <v>6</v>
      </c>
      <c r="B2893" t="s">
        <v>5685</v>
      </c>
      <c r="C2893" t="s">
        <v>5686</v>
      </c>
      <c r="D2893" s="29">
        <v>3</v>
      </c>
      <c r="E2893" s="29">
        <v>3</v>
      </c>
      <c r="F2893" s="29">
        <v>0.65900000000000003</v>
      </c>
      <c r="G2893">
        <v>1.9770000000000001</v>
      </c>
      <c r="H2893" s="30"/>
    </row>
    <row r="2894" spans="1:8" hidden="1" x14ac:dyDescent="0.25">
      <c r="A2894" t="s">
        <v>6</v>
      </c>
      <c r="B2894" t="s">
        <v>5687</v>
      </c>
      <c r="C2894" t="s">
        <v>5688</v>
      </c>
      <c r="D2894" s="29">
        <v>7</v>
      </c>
      <c r="E2894" s="29">
        <v>7</v>
      </c>
      <c r="F2894" s="29">
        <v>0.96399999999999997</v>
      </c>
      <c r="G2894">
        <v>6.7480000000000002</v>
      </c>
      <c r="H2894" s="30"/>
    </row>
    <row r="2895" spans="1:8" hidden="1" x14ac:dyDescent="0.25">
      <c r="A2895" t="s">
        <v>6</v>
      </c>
      <c r="B2895" t="s">
        <v>5689</v>
      </c>
      <c r="C2895" t="s">
        <v>5690</v>
      </c>
      <c r="D2895" s="29">
        <v>22</v>
      </c>
      <c r="E2895" s="29">
        <v>22</v>
      </c>
      <c r="F2895" s="30">
        <v>0.87</v>
      </c>
      <c r="G2895">
        <v>19.14</v>
      </c>
      <c r="H2895" s="30"/>
    </row>
    <row r="2896" spans="1:8" x14ac:dyDescent="0.25">
      <c r="A2896" t="s">
        <v>6</v>
      </c>
      <c r="B2896" t="s">
        <v>9256</v>
      </c>
      <c r="C2896" t="s">
        <v>9257</v>
      </c>
      <c r="D2896" s="29">
        <v>24</v>
      </c>
      <c r="E2896" s="29">
        <v>24</v>
      </c>
      <c r="F2896" s="29">
        <v>0</v>
      </c>
      <c r="G2896">
        <v>0</v>
      </c>
      <c r="H2896" s="50">
        <v>0.71799999999999997</v>
      </c>
    </row>
    <row r="2897" spans="1:8" hidden="1" x14ac:dyDescent="0.25">
      <c r="A2897" t="s">
        <v>6</v>
      </c>
      <c r="B2897" t="s">
        <v>5691</v>
      </c>
      <c r="C2897" t="s">
        <v>5692</v>
      </c>
      <c r="D2897" s="29">
        <v>2</v>
      </c>
      <c r="E2897" s="29">
        <v>2</v>
      </c>
      <c r="F2897" s="30">
        <v>0.69</v>
      </c>
      <c r="G2897">
        <v>1.38</v>
      </c>
      <c r="H2897" s="30"/>
    </row>
    <row r="2898" spans="1:8" hidden="1" x14ac:dyDescent="0.25">
      <c r="A2898" t="s">
        <v>6</v>
      </c>
      <c r="B2898" t="s">
        <v>9681</v>
      </c>
      <c r="C2898" t="s">
        <v>9682</v>
      </c>
      <c r="D2898" s="29">
        <v>15</v>
      </c>
      <c r="E2898" s="29">
        <v>15</v>
      </c>
      <c r="F2898" s="30">
        <v>0.89300000000000002</v>
      </c>
      <c r="G2898">
        <v>13.395</v>
      </c>
      <c r="H2898" s="30"/>
    </row>
    <row r="2899" spans="1:8" hidden="1" x14ac:dyDescent="0.25">
      <c r="A2899" t="s">
        <v>6</v>
      </c>
      <c r="B2899" t="s">
        <v>5693</v>
      </c>
      <c r="C2899" t="s">
        <v>5694</v>
      </c>
      <c r="D2899" s="29">
        <v>9</v>
      </c>
      <c r="E2899" s="29">
        <v>9</v>
      </c>
      <c r="F2899" s="30">
        <v>0.377</v>
      </c>
      <c r="G2899">
        <v>3.3929999999999998</v>
      </c>
      <c r="H2899" s="30"/>
    </row>
    <row r="2900" spans="1:8" hidden="1" x14ac:dyDescent="0.25">
      <c r="A2900" t="s">
        <v>6</v>
      </c>
      <c r="B2900" t="s">
        <v>5695</v>
      </c>
      <c r="C2900" t="s">
        <v>5696</v>
      </c>
      <c r="D2900" s="29">
        <v>4</v>
      </c>
      <c r="E2900" s="29">
        <v>4</v>
      </c>
      <c r="F2900" s="29">
        <v>0.55400000000000005</v>
      </c>
      <c r="G2900">
        <v>2.2160000000000002</v>
      </c>
      <c r="H2900"/>
    </row>
    <row r="2901" spans="1:8" hidden="1" x14ac:dyDescent="0.25">
      <c r="A2901" t="s">
        <v>6</v>
      </c>
      <c r="B2901" t="s">
        <v>5697</v>
      </c>
      <c r="C2901" t="s">
        <v>5698</v>
      </c>
      <c r="D2901" s="29">
        <v>4</v>
      </c>
      <c r="E2901" s="29">
        <v>4</v>
      </c>
      <c r="F2901" s="29">
        <v>0.55600000000000005</v>
      </c>
      <c r="G2901">
        <v>2.2240000000000002</v>
      </c>
      <c r="H2901"/>
    </row>
    <row r="2902" spans="1:8" hidden="1" x14ac:dyDescent="0.25">
      <c r="A2902" t="s">
        <v>6</v>
      </c>
      <c r="B2902" t="s">
        <v>5699</v>
      </c>
      <c r="C2902" t="s">
        <v>5700</v>
      </c>
      <c r="D2902" s="29">
        <v>13</v>
      </c>
      <c r="E2902" s="29">
        <v>13</v>
      </c>
      <c r="F2902" s="29">
        <v>0.67400000000000004</v>
      </c>
      <c r="G2902">
        <v>8.7620000000000005</v>
      </c>
      <c r="H2902"/>
    </row>
    <row r="2903" spans="1:8" hidden="1" x14ac:dyDescent="0.25">
      <c r="A2903" t="s">
        <v>6</v>
      </c>
      <c r="B2903" t="s">
        <v>5701</v>
      </c>
      <c r="C2903" t="s">
        <v>5702</v>
      </c>
      <c r="D2903" s="29">
        <v>10</v>
      </c>
      <c r="E2903" s="29">
        <v>10</v>
      </c>
      <c r="F2903" s="29">
        <v>0.86499999999999999</v>
      </c>
      <c r="G2903">
        <v>8.65</v>
      </c>
      <c r="H2903"/>
    </row>
    <row r="2904" spans="1:8" hidden="1" x14ac:dyDescent="0.25">
      <c r="A2904" t="s">
        <v>6</v>
      </c>
      <c r="B2904" t="s">
        <v>5703</v>
      </c>
      <c r="C2904" t="s">
        <v>5704</v>
      </c>
      <c r="D2904" s="29">
        <v>17</v>
      </c>
      <c r="E2904" s="29">
        <v>17</v>
      </c>
      <c r="F2904" s="29">
        <v>0.88300000000000001</v>
      </c>
      <c r="G2904">
        <v>15.010999999999999</v>
      </c>
      <c r="H2904"/>
    </row>
    <row r="2905" spans="1:8" hidden="1" x14ac:dyDescent="0.25">
      <c r="A2905" t="s">
        <v>6</v>
      </c>
      <c r="B2905" t="s">
        <v>5707</v>
      </c>
      <c r="C2905" t="s">
        <v>5708</v>
      </c>
      <c r="D2905" s="29">
        <v>6</v>
      </c>
      <c r="E2905" s="29">
        <v>6</v>
      </c>
      <c r="F2905" s="29">
        <v>0.629</v>
      </c>
      <c r="G2905">
        <v>3.774</v>
      </c>
      <c r="H2905"/>
    </row>
    <row r="2906" spans="1:8" hidden="1" x14ac:dyDescent="0.25">
      <c r="A2906" t="s">
        <v>6</v>
      </c>
      <c r="B2906" t="s">
        <v>5709</v>
      </c>
      <c r="C2906" t="s">
        <v>5710</v>
      </c>
      <c r="D2906" s="29">
        <v>80</v>
      </c>
      <c r="E2906" s="29">
        <v>80</v>
      </c>
      <c r="F2906" s="29">
        <v>0.82199999999999995</v>
      </c>
      <c r="G2906">
        <v>65.760000000000005</v>
      </c>
      <c r="H2906"/>
    </row>
    <row r="2907" spans="1:8" hidden="1" x14ac:dyDescent="0.25">
      <c r="A2907" t="s">
        <v>6</v>
      </c>
      <c r="B2907" t="s">
        <v>5711</v>
      </c>
      <c r="C2907" t="s">
        <v>5712</v>
      </c>
      <c r="D2907" s="29">
        <v>80</v>
      </c>
      <c r="E2907" s="29">
        <v>80</v>
      </c>
      <c r="F2907" s="29">
        <v>0.80700000000000005</v>
      </c>
      <c r="G2907">
        <v>64.56</v>
      </c>
      <c r="H2907"/>
    </row>
    <row r="2908" spans="1:8" hidden="1" x14ac:dyDescent="0.25">
      <c r="A2908" t="s">
        <v>6</v>
      </c>
      <c r="B2908" t="s">
        <v>5713</v>
      </c>
      <c r="C2908" t="s">
        <v>5714</v>
      </c>
      <c r="D2908" s="29">
        <v>31</v>
      </c>
      <c r="E2908" s="29">
        <v>31</v>
      </c>
      <c r="F2908" s="29">
        <v>0.70399999999999996</v>
      </c>
      <c r="G2908">
        <v>21.824000000000002</v>
      </c>
      <c r="H2908"/>
    </row>
    <row r="2909" spans="1:8" hidden="1" x14ac:dyDescent="0.25">
      <c r="A2909" t="s">
        <v>6</v>
      </c>
      <c r="B2909" t="s">
        <v>5715</v>
      </c>
      <c r="C2909" t="s">
        <v>5716</v>
      </c>
      <c r="D2909" s="29">
        <v>31</v>
      </c>
      <c r="E2909" s="29">
        <v>31</v>
      </c>
      <c r="F2909" s="29">
        <v>0.71099999999999997</v>
      </c>
      <c r="G2909">
        <v>22.041</v>
      </c>
      <c r="H2909"/>
    </row>
    <row r="2910" spans="1:8" hidden="1" x14ac:dyDescent="0.25">
      <c r="A2910" t="s">
        <v>6</v>
      </c>
      <c r="B2910" t="s">
        <v>5717</v>
      </c>
      <c r="C2910" t="s">
        <v>5718</v>
      </c>
      <c r="D2910" s="29">
        <v>54</v>
      </c>
      <c r="E2910" s="29">
        <v>54</v>
      </c>
      <c r="F2910" s="29">
        <v>0.70799999999999996</v>
      </c>
      <c r="G2910">
        <v>38.231999999999999</v>
      </c>
      <c r="H2910"/>
    </row>
    <row r="2911" spans="1:8" hidden="1" x14ac:dyDescent="0.25">
      <c r="A2911" t="s">
        <v>6</v>
      </c>
      <c r="B2911" t="s">
        <v>5719</v>
      </c>
      <c r="C2911" t="s">
        <v>5720</v>
      </c>
      <c r="D2911" s="29">
        <v>54</v>
      </c>
      <c r="E2911" s="29">
        <v>54</v>
      </c>
      <c r="F2911" s="29">
        <v>0.69799999999999995</v>
      </c>
      <c r="G2911">
        <v>37.692</v>
      </c>
      <c r="H2911"/>
    </row>
    <row r="2912" spans="1:8" hidden="1" x14ac:dyDescent="0.25">
      <c r="A2912" t="s">
        <v>6</v>
      </c>
      <c r="B2912" t="s">
        <v>5721</v>
      </c>
      <c r="C2912" t="s">
        <v>5722</v>
      </c>
      <c r="D2912" s="29">
        <v>1</v>
      </c>
      <c r="E2912" s="29">
        <v>1</v>
      </c>
      <c r="F2912" s="29">
        <v>0.71799999999999997</v>
      </c>
      <c r="G2912">
        <v>0.71799999999999997</v>
      </c>
      <c r="H2912"/>
    </row>
    <row r="2913" spans="1:8" hidden="1" x14ac:dyDescent="0.25">
      <c r="A2913" t="s">
        <v>6</v>
      </c>
      <c r="B2913" t="s">
        <v>5723</v>
      </c>
      <c r="C2913" t="s">
        <v>5724</v>
      </c>
      <c r="D2913" s="29">
        <v>20</v>
      </c>
      <c r="E2913" s="29">
        <v>20</v>
      </c>
      <c r="F2913" s="30">
        <v>0.45100000000000001</v>
      </c>
      <c r="G2913">
        <v>9.02</v>
      </c>
      <c r="H2913" s="30"/>
    </row>
    <row r="2914" spans="1:8" hidden="1" x14ac:dyDescent="0.25">
      <c r="A2914" t="s">
        <v>6</v>
      </c>
      <c r="B2914" t="s">
        <v>9258</v>
      </c>
      <c r="C2914" t="s">
        <v>9259</v>
      </c>
      <c r="D2914" s="29">
        <v>4</v>
      </c>
      <c r="E2914" s="29">
        <v>4</v>
      </c>
      <c r="F2914" s="29">
        <v>0.627</v>
      </c>
      <c r="G2914">
        <v>2.508</v>
      </c>
      <c r="H2914"/>
    </row>
    <row r="2915" spans="1:8" hidden="1" x14ac:dyDescent="0.25">
      <c r="A2915" t="s">
        <v>6</v>
      </c>
      <c r="B2915" t="s">
        <v>5725</v>
      </c>
      <c r="C2915" t="s">
        <v>5726</v>
      </c>
      <c r="D2915" s="29">
        <v>52</v>
      </c>
      <c r="E2915" s="29">
        <v>52</v>
      </c>
      <c r="F2915" s="30">
        <v>0.443</v>
      </c>
      <c r="G2915">
        <v>23.036000000000001</v>
      </c>
      <c r="H2915" s="30"/>
    </row>
    <row r="2916" spans="1:8" hidden="1" x14ac:dyDescent="0.25">
      <c r="A2916" t="s">
        <v>6</v>
      </c>
      <c r="B2916" t="s">
        <v>5727</v>
      </c>
      <c r="C2916" t="s">
        <v>5728</v>
      </c>
      <c r="D2916" s="29">
        <v>47</v>
      </c>
      <c r="E2916" s="29">
        <v>47</v>
      </c>
      <c r="F2916" s="29">
        <v>0.44600000000000001</v>
      </c>
      <c r="G2916">
        <v>20.962</v>
      </c>
      <c r="H2916"/>
    </row>
    <row r="2917" spans="1:8" hidden="1" x14ac:dyDescent="0.25">
      <c r="A2917" t="s">
        <v>6</v>
      </c>
      <c r="B2917" t="s">
        <v>5729</v>
      </c>
      <c r="C2917" t="s">
        <v>5730</v>
      </c>
      <c r="D2917" s="29">
        <v>47</v>
      </c>
      <c r="E2917" s="29">
        <v>47</v>
      </c>
      <c r="F2917" s="29">
        <v>0.40100000000000002</v>
      </c>
      <c r="G2917">
        <v>18.847000000000001</v>
      </c>
      <c r="H2917"/>
    </row>
    <row r="2918" spans="1:8" hidden="1" x14ac:dyDescent="0.25">
      <c r="A2918" t="s">
        <v>6</v>
      </c>
      <c r="B2918" t="s">
        <v>5731</v>
      </c>
      <c r="C2918" t="s">
        <v>5732</v>
      </c>
      <c r="D2918" s="29">
        <v>16</v>
      </c>
      <c r="E2918" s="29">
        <v>16</v>
      </c>
      <c r="F2918" s="30">
        <v>0.61</v>
      </c>
      <c r="G2918">
        <v>9.76</v>
      </c>
      <c r="H2918" s="30"/>
    </row>
    <row r="2919" spans="1:8" hidden="1" x14ac:dyDescent="0.25">
      <c r="A2919" t="s">
        <v>6</v>
      </c>
      <c r="B2919" t="s">
        <v>5733</v>
      </c>
      <c r="C2919" t="s">
        <v>5734</v>
      </c>
      <c r="D2919" s="29">
        <v>6</v>
      </c>
      <c r="E2919" s="29">
        <v>6</v>
      </c>
      <c r="F2919" s="29">
        <v>0.45700000000000002</v>
      </c>
      <c r="G2919">
        <v>2.742</v>
      </c>
      <c r="H2919"/>
    </row>
    <row r="2920" spans="1:8" x14ac:dyDescent="0.25">
      <c r="A2920" t="s">
        <v>6</v>
      </c>
      <c r="B2920" t="s">
        <v>5735</v>
      </c>
      <c r="C2920" t="s">
        <v>5736</v>
      </c>
      <c r="D2920" s="29">
        <v>54</v>
      </c>
      <c r="E2920" s="29">
        <v>54</v>
      </c>
      <c r="F2920" s="29">
        <v>0</v>
      </c>
      <c r="G2920">
        <v>0</v>
      </c>
      <c r="H2920" s="50">
        <v>0.40799999999999997</v>
      </c>
    </row>
    <row r="2921" spans="1:8" hidden="1" x14ac:dyDescent="0.25">
      <c r="A2921" t="s">
        <v>6</v>
      </c>
      <c r="B2921" t="s">
        <v>5741</v>
      </c>
      <c r="C2921" t="s">
        <v>5742</v>
      </c>
      <c r="D2921" s="29">
        <v>38</v>
      </c>
      <c r="E2921" s="29">
        <v>38</v>
      </c>
      <c r="F2921" s="29">
        <v>0.50900000000000001</v>
      </c>
      <c r="G2921">
        <v>19.341999999999999</v>
      </c>
      <c r="H2921"/>
    </row>
    <row r="2922" spans="1:8" x14ac:dyDescent="0.25">
      <c r="A2922" t="s">
        <v>6</v>
      </c>
      <c r="B2922" t="s">
        <v>5745</v>
      </c>
      <c r="C2922" t="s">
        <v>5746</v>
      </c>
      <c r="D2922" s="29">
        <v>40</v>
      </c>
      <c r="E2922" s="29">
        <v>40</v>
      </c>
      <c r="F2922" s="29">
        <v>0</v>
      </c>
      <c r="G2922">
        <v>0</v>
      </c>
      <c r="H2922" s="50">
        <v>0.29199999999999998</v>
      </c>
    </row>
    <row r="2923" spans="1:8" hidden="1" x14ac:dyDescent="0.25">
      <c r="A2923" t="s">
        <v>6</v>
      </c>
      <c r="B2923" t="s">
        <v>5747</v>
      </c>
      <c r="C2923" t="s">
        <v>5748</v>
      </c>
      <c r="D2923" s="29">
        <v>84</v>
      </c>
      <c r="E2923" s="29">
        <v>84</v>
      </c>
      <c r="F2923" s="29">
        <v>0.35699999999999998</v>
      </c>
      <c r="G2923">
        <v>29.988</v>
      </c>
      <c r="H2923"/>
    </row>
    <row r="2924" spans="1:8" hidden="1" x14ac:dyDescent="0.25">
      <c r="A2924" t="s">
        <v>6</v>
      </c>
      <c r="B2924" t="s">
        <v>5749</v>
      </c>
      <c r="C2924" t="s">
        <v>5750</v>
      </c>
      <c r="D2924" s="29">
        <v>12</v>
      </c>
      <c r="E2924" s="29">
        <v>12</v>
      </c>
      <c r="F2924" s="29">
        <v>0.75800000000000001</v>
      </c>
      <c r="G2924">
        <v>9.0960000000000001</v>
      </c>
      <c r="H2924"/>
    </row>
    <row r="2925" spans="1:8" hidden="1" x14ac:dyDescent="0.25">
      <c r="A2925" t="s">
        <v>6</v>
      </c>
      <c r="B2925" t="s">
        <v>5751</v>
      </c>
      <c r="C2925" t="s">
        <v>5752</v>
      </c>
      <c r="D2925" s="29">
        <v>1</v>
      </c>
      <c r="E2925" s="29">
        <v>1</v>
      </c>
      <c r="F2925" s="30">
        <v>0.79600000000000004</v>
      </c>
      <c r="G2925">
        <v>0.79600000000000004</v>
      </c>
      <c r="H2925" s="30"/>
    </row>
    <row r="2926" spans="1:8" hidden="1" x14ac:dyDescent="0.25">
      <c r="A2926" t="s">
        <v>6</v>
      </c>
      <c r="B2926" t="s">
        <v>5753</v>
      </c>
      <c r="C2926" t="s">
        <v>5754</v>
      </c>
      <c r="D2926" s="29">
        <v>3</v>
      </c>
      <c r="E2926" s="29">
        <v>3</v>
      </c>
      <c r="F2926" s="30">
        <v>0.65200000000000002</v>
      </c>
      <c r="G2926">
        <v>1.956</v>
      </c>
      <c r="H2926" s="30"/>
    </row>
    <row r="2927" spans="1:8" hidden="1" x14ac:dyDescent="0.25">
      <c r="A2927" t="s">
        <v>6</v>
      </c>
      <c r="B2927" t="s">
        <v>5755</v>
      </c>
      <c r="C2927" t="s">
        <v>5756</v>
      </c>
      <c r="D2927" s="29">
        <v>2</v>
      </c>
      <c r="E2927" s="29">
        <v>2</v>
      </c>
      <c r="F2927" s="30">
        <v>0.64500000000000002</v>
      </c>
      <c r="G2927">
        <v>1.29</v>
      </c>
      <c r="H2927" s="30"/>
    </row>
    <row r="2928" spans="1:8" hidden="1" x14ac:dyDescent="0.25">
      <c r="A2928" t="s">
        <v>6</v>
      </c>
      <c r="B2928" t="s">
        <v>5757</v>
      </c>
      <c r="C2928" t="s">
        <v>5758</v>
      </c>
      <c r="D2928" s="29">
        <v>4</v>
      </c>
      <c r="E2928" s="29">
        <v>4</v>
      </c>
      <c r="F2928" s="30">
        <v>0.99199999999999999</v>
      </c>
      <c r="G2928">
        <v>3.968</v>
      </c>
      <c r="H2928" s="30"/>
    </row>
    <row r="2929" spans="1:8" hidden="1" x14ac:dyDescent="0.25">
      <c r="A2929" t="s">
        <v>6</v>
      </c>
      <c r="B2929" t="s">
        <v>5759</v>
      </c>
      <c r="C2929" t="s">
        <v>5760</v>
      </c>
      <c r="D2929" s="29">
        <v>2</v>
      </c>
      <c r="E2929" s="29">
        <v>2</v>
      </c>
      <c r="F2929" s="30">
        <v>0.998</v>
      </c>
      <c r="G2929">
        <v>1.996</v>
      </c>
      <c r="H2929" s="30"/>
    </row>
    <row r="2930" spans="1:8" hidden="1" x14ac:dyDescent="0.25">
      <c r="A2930" t="s">
        <v>6</v>
      </c>
      <c r="B2930" t="s">
        <v>5761</v>
      </c>
      <c r="C2930" t="s">
        <v>5762</v>
      </c>
      <c r="D2930" s="29">
        <v>6</v>
      </c>
      <c r="E2930" s="29">
        <v>6</v>
      </c>
      <c r="F2930" s="29">
        <v>0.57099999999999995</v>
      </c>
      <c r="G2930">
        <v>3.4260000000000002</v>
      </c>
      <c r="H2930"/>
    </row>
    <row r="2931" spans="1:8" hidden="1" x14ac:dyDescent="0.25">
      <c r="A2931" t="s">
        <v>6</v>
      </c>
      <c r="B2931" t="s">
        <v>5763</v>
      </c>
      <c r="C2931" t="s">
        <v>5764</v>
      </c>
      <c r="D2931" s="29">
        <v>16</v>
      </c>
      <c r="E2931" s="29">
        <v>16</v>
      </c>
      <c r="F2931" s="30">
        <v>0.67</v>
      </c>
      <c r="G2931">
        <v>10.72</v>
      </c>
      <c r="H2931" s="30"/>
    </row>
    <row r="2932" spans="1:8" hidden="1" x14ac:dyDescent="0.25">
      <c r="A2932" t="s">
        <v>6</v>
      </c>
      <c r="B2932" t="s">
        <v>5765</v>
      </c>
      <c r="C2932" t="s">
        <v>5766</v>
      </c>
      <c r="D2932" s="29">
        <v>18</v>
      </c>
      <c r="E2932" s="29">
        <v>18</v>
      </c>
      <c r="F2932" s="30">
        <v>0.65400000000000003</v>
      </c>
      <c r="G2932">
        <v>11.772</v>
      </c>
      <c r="H2932" s="30"/>
    </row>
    <row r="2933" spans="1:8" hidden="1" x14ac:dyDescent="0.25">
      <c r="A2933" t="s">
        <v>6</v>
      </c>
      <c r="B2933" t="s">
        <v>5767</v>
      </c>
      <c r="C2933" t="s">
        <v>5768</v>
      </c>
      <c r="D2933" s="29">
        <v>18</v>
      </c>
      <c r="E2933" s="29">
        <v>18</v>
      </c>
      <c r="F2933" s="30">
        <v>0.55400000000000005</v>
      </c>
      <c r="G2933">
        <v>9.9719999999999995</v>
      </c>
      <c r="H2933" s="30"/>
    </row>
    <row r="2934" spans="1:8" hidden="1" x14ac:dyDescent="0.25">
      <c r="A2934" t="s">
        <v>6</v>
      </c>
      <c r="B2934" t="s">
        <v>5769</v>
      </c>
      <c r="C2934" t="s">
        <v>5770</v>
      </c>
      <c r="D2934" s="29">
        <v>18</v>
      </c>
      <c r="E2934" s="29">
        <v>18</v>
      </c>
      <c r="F2934" s="30">
        <v>0.54200000000000004</v>
      </c>
      <c r="G2934">
        <v>9.7560000000000002</v>
      </c>
      <c r="H2934" s="30"/>
    </row>
    <row r="2935" spans="1:8" hidden="1" x14ac:dyDescent="0.25">
      <c r="A2935" t="s">
        <v>6</v>
      </c>
      <c r="B2935" t="s">
        <v>9264</v>
      </c>
      <c r="C2935" t="s">
        <v>9265</v>
      </c>
      <c r="D2935" s="29">
        <v>12</v>
      </c>
      <c r="E2935" s="29">
        <v>12</v>
      </c>
      <c r="F2935" s="30">
        <v>0.96699999999999997</v>
      </c>
      <c r="G2935">
        <v>11.603999999999999</v>
      </c>
      <c r="H2935" s="30"/>
    </row>
    <row r="2936" spans="1:8" hidden="1" x14ac:dyDescent="0.25">
      <c r="A2936" t="s">
        <v>6</v>
      </c>
      <c r="B2936" t="s">
        <v>5771</v>
      </c>
      <c r="C2936" t="s">
        <v>5772</v>
      </c>
      <c r="D2936" s="29">
        <v>62</v>
      </c>
      <c r="E2936" s="29">
        <v>62</v>
      </c>
      <c r="F2936" s="29">
        <v>0.98399999999999999</v>
      </c>
      <c r="G2936">
        <v>61.008000000000003</v>
      </c>
      <c r="H2936"/>
    </row>
    <row r="2937" spans="1:8" hidden="1" x14ac:dyDescent="0.25">
      <c r="A2937" t="s">
        <v>6</v>
      </c>
      <c r="B2937" t="s">
        <v>5773</v>
      </c>
      <c r="C2937" t="s">
        <v>5774</v>
      </c>
      <c r="D2937" s="29">
        <v>4</v>
      </c>
      <c r="E2937" s="29">
        <v>4</v>
      </c>
      <c r="F2937" s="30">
        <v>0.99</v>
      </c>
      <c r="G2937">
        <v>3.96</v>
      </c>
      <c r="H2937" s="30"/>
    </row>
    <row r="2938" spans="1:8" hidden="1" x14ac:dyDescent="0.25">
      <c r="A2938" t="s">
        <v>6</v>
      </c>
      <c r="B2938" t="s">
        <v>5775</v>
      </c>
      <c r="C2938" t="s">
        <v>5776</v>
      </c>
      <c r="D2938" s="29">
        <v>589</v>
      </c>
      <c r="E2938" s="29">
        <v>589</v>
      </c>
      <c r="F2938" s="30">
        <v>0.42199999999999999</v>
      </c>
      <c r="G2938">
        <v>248.55799999999999</v>
      </c>
      <c r="H2938" s="30"/>
    </row>
    <row r="2939" spans="1:8" hidden="1" x14ac:dyDescent="0.25">
      <c r="A2939" t="s">
        <v>6</v>
      </c>
      <c r="B2939" t="s">
        <v>5777</v>
      </c>
      <c r="C2939" t="s">
        <v>5778</v>
      </c>
      <c r="D2939" s="29">
        <v>291</v>
      </c>
      <c r="E2939" s="29">
        <v>291</v>
      </c>
      <c r="F2939" s="30">
        <v>0.623</v>
      </c>
      <c r="G2939">
        <v>181.29300000000001</v>
      </c>
      <c r="H2939" s="30"/>
    </row>
    <row r="2940" spans="1:8" hidden="1" x14ac:dyDescent="0.25">
      <c r="A2940" t="s">
        <v>6</v>
      </c>
      <c r="B2940" t="s">
        <v>5779</v>
      </c>
      <c r="C2940" t="s">
        <v>5780</v>
      </c>
      <c r="D2940" s="29">
        <v>3</v>
      </c>
      <c r="E2940" s="29">
        <v>3</v>
      </c>
      <c r="F2940" s="30">
        <v>0.83399999999999996</v>
      </c>
      <c r="G2940">
        <v>2.5019999999999998</v>
      </c>
      <c r="H2940" s="30"/>
    </row>
    <row r="2941" spans="1:8" hidden="1" x14ac:dyDescent="0.25">
      <c r="A2941" t="s">
        <v>6</v>
      </c>
      <c r="B2941" t="s">
        <v>5781</v>
      </c>
      <c r="C2941" t="s">
        <v>5782</v>
      </c>
      <c r="D2941" s="29">
        <v>9</v>
      </c>
      <c r="E2941" s="29">
        <v>9</v>
      </c>
      <c r="F2941" s="29">
        <v>0.83399999999999996</v>
      </c>
      <c r="G2941">
        <v>7.5060000000000002</v>
      </c>
      <c r="H2941"/>
    </row>
    <row r="2942" spans="1:8" hidden="1" x14ac:dyDescent="0.25">
      <c r="A2942" t="s">
        <v>6</v>
      </c>
      <c r="B2942" t="s">
        <v>5783</v>
      </c>
      <c r="C2942" t="s">
        <v>5784</v>
      </c>
      <c r="D2942" s="29">
        <v>349</v>
      </c>
      <c r="E2942" s="29">
        <v>349</v>
      </c>
      <c r="F2942" s="30">
        <v>0.71499999999999997</v>
      </c>
      <c r="G2942">
        <v>249.535</v>
      </c>
      <c r="H2942" s="30"/>
    </row>
    <row r="2943" spans="1:8" hidden="1" x14ac:dyDescent="0.25">
      <c r="A2943" t="s">
        <v>6</v>
      </c>
      <c r="B2943" t="s">
        <v>5785</v>
      </c>
      <c r="C2943" t="s">
        <v>5786</v>
      </c>
      <c r="D2943" s="29">
        <v>60</v>
      </c>
      <c r="E2943" s="29">
        <v>60</v>
      </c>
      <c r="F2943" s="29">
        <v>0.71799999999999997</v>
      </c>
      <c r="G2943">
        <v>43.08</v>
      </c>
      <c r="H2943"/>
    </row>
    <row r="2944" spans="1:8" hidden="1" x14ac:dyDescent="0.25">
      <c r="A2944" t="s">
        <v>6</v>
      </c>
      <c r="B2944" t="s">
        <v>9683</v>
      </c>
      <c r="C2944" t="s">
        <v>9684</v>
      </c>
      <c r="D2944" s="29">
        <v>10</v>
      </c>
      <c r="E2944" s="29">
        <v>10</v>
      </c>
      <c r="F2944" s="30">
        <v>0.86</v>
      </c>
      <c r="G2944">
        <v>8.6</v>
      </c>
      <c r="H2944" s="30"/>
    </row>
    <row r="2945" spans="1:8" hidden="1" x14ac:dyDescent="0.25">
      <c r="A2945" t="s">
        <v>6</v>
      </c>
      <c r="B2945" t="s">
        <v>5787</v>
      </c>
      <c r="C2945" t="s">
        <v>5788</v>
      </c>
      <c r="D2945" s="29">
        <v>4</v>
      </c>
      <c r="E2945" s="29">
        <v>4</v>
      </c>
      <c r="F2945" s="29">
        <v>0.86099999999999999</v>
      </c>
      <c r="G2945">
        <v>3.444</v>
      </c>
      <c r="H2945"/>
    </row>
    <row r="2946" spans="1:8" hidden="1" x14ac:dyDescent="0.25">
      <c r="A2946" t="s">
        <v>6</v>
      </c>
      <c r="B2946" t="s">
        <v>5789</v>
      </c>
      <c r="C2946" t="s">
        <v>5790</v>
      </c>
      <c r="D2946" s="29">
        <v>30</v>
      </c>
      <c r="E2946" s="29">
        <v>30</v>
      </c>
      <c r="F2946" s="30">
        <v>0.69399999999999995</v>
      </c>
      <c r="G2946">
        <v>20.82</v>
      </c>
      <c r="H2946" s="30"/>
    </row>
    <row r="2947" spans="1:8" hidden="1" x14ac:dyDescent="0.25">
      <c r="A2947" t="s">
        <v>6</v>
      </c>
      <c r="B2947" t="s">
        <v>5791</v>
      </c>
      <c r="C2947" t="s">
        <v>5792</v>
      </c>
      <c r="D2947" s="29">
        <v>4</v>
      </c>
      <c r="E2947" s="29">
        <v>4</v>
      </c>
      <c r="F2947" s="29">
        <v>0.94599999999999995</v>
      </c>
      <c r="G2947">
        <v>3.7839999999999998</v>
      </c>
      <c r="H2947"/>
    </row>
    <row r="2948" spans="1:8" hidden="1" x14ac:dyDescent="0.25">
      <c r="A2948" t="s">
        <v>6</v>
      </c>
      <c r="B2948" t="s">
        <v>9266</v>
      </c>
      <c r="C2948" t="s">
        <v>9267</v>
      </c>
      <c r="D2948" s="29">
        <v>72</v>
      </c>
      <c r="E2948" s="29">
        <v>72</v>
      </c>
      <c r="F2948" s="29">
        <v>0.57299999999999995</v>
      </c>
      <c r="G2948">
        <v>41.256</v>
      </c>
      <c r="H2948"/>
    </row>
    <row r="2949" spans="1:8" hidden="1" x14ac:dyDescent="0.25">
      <c r="A2949" t="s">
        <v>6</v>
      </c>
      <c r="B2949" t="s">
        <v>5793</v>
      </c>
      <c r="C2949" t="s">
        <v>5794</v>
      </c>
      <c r="D2949" s="29">
        <v>8</v>
      </c>
      <c r="E2949" s="29">
        <v>8</v>
      </c>
      <c r="F2949" s="29">
        <v>0.57799999999999996</v>
      </c>
      <c r="G2949">
        <v>4.6239999999999997</v>
      </c>
      <c r="H2949"/>
    </row>
    <row r="2950" spans="1:8" hidden="1" x14ac:dyDescent="0.25">
      <c r="A2950" t="s">
        <v>6</v>
      </c>
      <c r="B2950" t="s">
        <v>5795</v>
      </c>
      <c r="C2950" t="s">
        <v>5796</v>
      </c>
      <c r="D2950" s="29">
        <v>2</v>
      </c>
      <c r="E2950" s="29">
        <v>2</v>
      </c>
      <c r="F2950" s="29">
        <v>0.55700000000000005</v>
      </c>
      <c r="G2950">
        <v>1.1140000000000001</v>
      </c>
      <c r="H2950"/>
    </row>
    <row r="2951" spans="1:8" hidden="1" x14ac:dyDescent="0.25">
      <c r="A2951" t="s">
        <v>6</v>
      </c>
      <c r="B2951" t="s">
        <v>5797</v>
      </c>
      <c r="C2951" t="s">
        <v>5798</v>
      </c>
      <c r="D2951" s="29">
        <v>5</v>
      </c>
      <c r="E2951" s="29">
        <v>5</v>
      </c>
      <c r="F2951" s="30">
        <v>0.86299999999999999</v>
      </c>
      <c r="G2951">
        <v>4.3150000000000004</v>
      </c>
      <c r="H2951" s="30"/>
    </row>
    <row r="2952" spans="1:8" hidden="1" x14ac:dyDescent="0.25">
      <c r="A2952" t="s">
        <v>6</v>
      </c>
      <c r="B2952" t="s">
        <v>5799</v>
      </c>
      <c r="C2952" t="s">
        <v>5800</v>
      </c>
      <c r="D2952" s="29">
        <v>9</v>
      </c>
      <c r="E2952" s="29">
        <v>9</v>
      </c>
      <c r="F2952" s="29">
        <v>0.86599999999999999</v>
      </c>
      <c r="G2952">
        <v>7.7939999999999996</v>
      </c>
      <c r="H2952"/>
    </row>
    <row r="2953" spans="1:8" hidden="1" x14ac:dyDescent="0.25">
      <c r="A2953" t="s">
        <v>6</v>
      </c>
      <c r="B2953" t="s">
        <v>5801</v>
      </c>
      <c r="C2953" t="s">
        <v>5802</v>
      </c>
      <c r="D2953" s="29">
        <v>6</v>
      </c>
      <c r="E2953" s="29">
        <v>6</v>
      </c>
      <c r="F2953" s="29">
        <v>0.53400000000000003</v>
      </c>
      <c r="G2953">
        <v>3.2040000000000002</v>
      </c>
      <c r="H2953"/>
    </row>
    <row r="2954" spans="1:8" hidden="1" x14ac:dyDescent="0.25">
      <c r="A2954" t="s">
        <v>6</v>
      </c>
      <c r="B2954" t="s">
        <v>5803</v>
      </c>
      <c r="C2954" t="s">
        <v>5804</v>
      </c>
      <c r="D2954" s="29">
        <v>17</v>
      </c>
      <c r="E2954" s="29">
        <v>17</v>
      </c>
      <c r="F2954" s="29">
        <v>0.53600000000000003</v>
      </c>
      <c r="G2954">
        <v>9.1120000000000001</v>
      </c>
      <c r="H2954"/>
    </row>
    <row r="2955" spans="1:8" hidden="1" x14ac:dyDescent="0.25">
      <c r="A2955" t="s">
        <v>6</v>
      </c>
      <c r="B2955" t="s">
        <v>5805</v>
      </c>
      <c r="C2955" t="s">
        <v>5806</v>
      </c>
      <c r="D2955" s="29">
        <v>2</v>
      </c>
      <c r="E2955" s="29">
        <v>2</v>
      </c>
      <c r="F2955" s="29">
        <v>0.54400000000000004</v>
      </c>
      <c r="G2955">
        <v>1.0880000000000001</v>
      </c>
      <c r="H2955"/>
    </row>
    <row r="2956" spans="1:8" hidden="1" x14ac:dyDescent="0.25">
      <c r="A2956" t="s">
        <v>6</v>
      </c>
      <c r="B2956" t="s">
        <v>5807</v>
      </c>
      <c r="C2956" t="s">
        <v>5808</v>
      </c>
      <c r="D2956" s="29">
        <v>2</v>
      </c>
      <c r="E2956" s="29">
        <v>2</v>
      </c>
      <c r="F2956" s="29">
        <v>0.54700000000000004</v>
      </c>
      <c r="G2956">
        <v>1.0940000000000001</v>
      </c>
      <c r="H2956"/>
    </row>
    <row r="2957" spans="1:8" hidden="1" x14ac:dyDescent="0.25">
      <c r="A2957" t="s">
        <v>6</v>
      </c>
      <c r="B2957" t="s">
        <v>5809</v>
      </c>
      <c r="C2957" t="s">
        <v>5810</v>
      </c>
      <c r="D2957" s="29">
        <v>12</v>
      </c>
      <c r="E2957" s="29">
        <v>12</v>
      </c>
      <c r="F2957" s="29">
        <v>0.71399999999999997</v>
      </c>
      <c r="G2957">
        <v>8.5679999999999996</v>
      </c>
      <c r="H2957"/>
    </row>
    <row r="2958" spans="1:8" hidden="1" x14ac:dyDescent="0.25">
      <c r="A2958" t="s">
        <v>6</v>
      </c>
      <c r="B2958" t="s">
        <v>5811</v>
      </c>
      <c r="C2958" t="s">
        <v>5812</v>
      </c>
      <c r="D2958" s="29">
        <v>2</v>
      </c>
      <c r="E2958" s="29">
        <v>2</v>
      </c>
      <c r="F2958" s="29">
        <v>0.58599999999999997</v>
      </c>
      <c r="G2958">
        <v>1.1719999999999999</v>
      </c>
      <c r="H2958"/>
    </row>
    <row r="2959" spans="1:8" hidden="1" x14ac:dyDescent="0.25">
      <c r="A2959" t="s">
        <v>6</v>
      </c>
      <c r="B2959" t="s">
        <v>5813</v>
      </c>
      <c r="C2959" t="s">
        <v>5814</v>
      </c>
      <c r="D2959" s="29">
        <v>15</v>
      </c>
      <c r="E2959" s="29">
        <v>15</v>
      </c>
      <c r="F2959" s="29">
        <v>1.169</v>
      </c>
      <c r="G2959">
        <v>17.535</v>
      </c>
      <c r="H2959"/>
    </row>
    <row r="2960" spans="1:8" hidden="1" x14ac:dyDescent="0.25">
      <c r="A2960" t="s">
        <v>6</v>
      </c>
      <c r="B2960" t="s">
        <v>5815</v>
      </c>
      <c r="C2960" t="s">
        <v>5816</v>
      </c>
      <c r="D2960" s="29">
        <v>22</v>
      </c>
      <c r="E2960" s="29">
        <v>22</v>
      </c>
      <c r="F2960" s="29">
        <v>0.55800000000000005</v>
      </c>
      <c r="G2960">
        <v>12.276</v>
      </c>
      <c r="H2960"/>
    </row>
    <row r="2961" spans="1:8" hidden="1" x14ac:dyDescent="0.25">
      <c r="A2961" t="s">
        <v>6</v>
      </c>
      <c r="B2961" t="s">
        <v>9685</v>
      </c>
      <c r="C2961" t="s">
        <v>9686</v>
      </c>
      <c r="D2961" s="29">
        <v>300</v>
      </c>
      <c r="E2961" s="29">
        <v>300</v>
      </c>
      <c r="F2961" s="30">
        <v>0.45600000000000002</v>
      </c>
      <c r="G2961">
        <v>136.80000000000001</v>
      </c>
      <c r="H2961" s="30"/>
    </row>
    <row r="2962" spans="1:8" hidden="1" x14ac:dyDescent="0.25">
      <c r="A2962" t="s">
        <v>6</v>
      </c>
      <c r="B2962" t="s">
        <v>5817</v>
      </c>
      <c r="C2962" t="s">
        <v>5818</v>
      </c>
      <c r="D2962" s="29">
        <v>18</v>
      </c>
      <c r="E2962" s="29">
        <v>18</v>
      </c>
      <c r="F2962" s="29">
        <v>0.34799999999999998</v>
      </c>
      <c r="G2962">
        <v>6.2640000000000002</v>
      </c>
      <c r="H2962"/>
    </row>
    <row r="2963" spans="1:8" hidden="1" x14ac:dyDescent="0.25">
      <c r="A2963" t="s">
        <v>6</v>
      </c>
      <c r="B2963" t="s">
        <v>5819</v>
      </c>
      <c r="C2963" t="s">
        <v>5820</v>
      </c>
      <c r="D2963" s="29">
        <v>144</v>
      </c>
      <c r="E2963" s="29">
        <v>144</v>
      </c>
      <c r="F2963" s="29">
        <v>0.41299999999999998</v>
      </c>
      <c r="G2963">
        <v>59.472000000000001</v>
      </c>
      <c r="H2963"/>
    </row>
    <row r="2964" spans="1:8" hidden="1" x14ac:dyDescent="0.25">
      <c r="A2964" t="s">
        <v>6</v>
      </c>
      <c r="B2964" t="s">
        <v>5821</v>
      </c>
      <c r="C2964" t="s">
        <v>5822</v>
      </c>
      <c r="D2964" s="29">
        <v>48</v>
      </c>
      <c r="E2964" s="29">
        <v>48</v>
      </c>
      <c r="F2964" s="29">
        <v>0.61199999999999999</v>
      </c>
      <c r="G2964">
        <v>29.376000000000001</v>
      </c>
      <c r="H2964"/>
    </row>
    <row r="2965" spans="1:8" hidden="1" x14ac:dyDescent="0.25">
      <c r="A2965" t="s">
        <v>6</v>
      </c>
      <c r="B2965" t="s">
        <v>9687</v>
      </c>
      <c r="C2965" t="s">
        <v>9688</v>
      </c>
      <c r="D2965" s="29">
        <v>26</v>
      </c>
      <c r="E2965" s="29">
        <v>26</v>
      </c>
      <c r="F2965" s="29">
        <v>0.63400000000000001</v>
      </c>
      <c r="G2965">
        <v>16.484000000000002</v>
      </c>
      <c r="H2965"/>
    </row>
    <row r="2966" spans="1:8" hidden="1" x14ac:dyDescent="0.25">
      <c r="A2966" t="s">
        <v>6</v>
      </c>
      <c r="B2966" t="s">
        <v>9689</v>
      </c>
      <c r="C2966" t="s">
        <v>9690</v>
      </c>
      <c r="D2966" s="29">
        <v>26</v>
      </c>
      <c r="E2966" s="29">
        <v>26</v>
      </c>
      <c r="F2966" s="29">
        <v>0.63500000000000001</v>
      </c>
      <c r="G2966">
        <v>16.510000000000002</v>
      </c>
      <c r="H2966"/>
    </row>
    <row r="2967" spans="1:8" hidden="1" x14ac:dyDescent="0.25">
      <c r="A2967" t="s">
        <v>6</v>
      </c>
      <c r="B2967" t="s">
        <v>5823</v>
      </c>
      <c r="C2967" t="s">
        <v>5824</v>
      </c>
      <c r="D2967" s="29">
        <v>66</v>
      </c>
      <c r="E2967" s="29">
        <v>66</v>
      </c>
      <c r="F2967" s="29">
        <v>0.45900000000000002</v>
      </c>
      <c r="G2967">
        <v>30.294</v>
      </c>
      <c r="H2967"/>
    </row>
    <row r="2968" spans="1:8" hidden="1" x14ac:dyDescent="0.25">
      <c r="A2968" t="s">
        <v>6</v>
      </c>
      <c r="B2968" t="s">
        <v>9691</v>
      </c>
      <c r="C2968" t="s">
        <v>9692</v>
      </c>
      <c r="D2968" s="29">
        <v>60</v>
      </c>
      <c r="E2968" s="29">
        <v>60</v>
      </c>
      <c r="F2968" s="29">
        <v>0.93300000000000005</v>
      </c>
      <c r="G2968">
        <v>55.98</v>
      </c>
      <c r="H2968"/>
    </row>
    <row r="2969" spans="1:8" hidden="1" x14ac:dyDescent="0.25">
      <c r="A2969" t="s">
        <v>6</v>
      </c>
      <c r="B2969" t="s">
        <v>5825</v>
      </c>
      <c r="C2969" t="s">
        <v>5826</v>
      </c>
      <c r="D2969" s="29">
        <v>920</v>
      </c>
      <c r="E2969" s="29">
        <v>920</v>
      </c>
      <c r="F2969" s="29">
        <v>0.39500000000000002</v>
      </c>
      <c r="G2969">
        <v>363.4</v>
      </c>
      <c r="H2969"/>
    </row>
    <row r="2970" spans="1:8" hidden="1" x14ac:dyDescent="0.25">
      <c r="A2970" t="s">
        <v>6</v>
      </c>
      <c r="B2970" t="s">
        <v>9272</v>
      </c>
      <c r="C2970" t="s">
        <v>9273</v>
      </c>
      <c r="D2970" s="29">
        <v>20</v>
      </c>
      <c r="E2970" s="29">
        <v>20</v>
      </c>
      <c r="F2970" s="29">
        <v>0.66400000000000003</v>
      </c>
      <c r="G2970">
        <v>13.28</v>
      </c>
      <c r="H2970"/>
    </row>
    <row r="2971" spans="1:8" hidden="1" x14ac:dyDescent="0.25">
      <c r="A2971" t="s">
        <v>6</v>
      </c>
      <c r="B2971" t="s">
        <v>5827</v>
      </c>
      <c r="C2971" t="s">
        <v>5828</v>
      </c>
      <c r="D2971" s="29">
        <v>9</v>
      </c>
      <c r="E2971" s="29">
        <v>9</v>
      </c>
      <c r="F2971" s="29">
        <v>0.45200000000000001</v>
      </c>
      <c r="G2971">
        <v>4.0679999999999996</v>
      </c>
      <c r="H2971"/>
    </row>
    <row r="2972" spans="1:8" hidden="1" x14ac:dyDescent="0.25">
      <c r="A2972" t="s">
        <v>6</v>
      </c>
      <c r="B2972" t="s">
        <v>5829</v>
      </c>
      <c r="C2972" t="s">
        <v>5830</v>
      </c>
      <c r="D2972" s="29">
        <v>75</v>
      </c>
      <c r="E2972" s="29">
        <v>75</v>
      </c>
      <c r="F2972" s="29">
        <v>0.56000000000000005</v>
      </c>
      <c r="G2972">
        <v>42</v>
      </c>
      <c r="H2972"/>
    </row>
    <row r="2973" spans="1:8" hidden="1" x14ac:dyDescent="0.25">
      <c r="A2973" t="s">
        <v>6</v>
      </c>
      <c r="B2973" t="s">
        <v>5831</v>
      </c>
      <c r="C2973" t="s">
        <v>5832</v>
      </c>
      <c r="D2973" s="29">
        <v>51</v>
      </c>
      <c r="E2973" s="29">
        <v>51</v>
      </c>
      <c r="F2973" s="29">
        <v>0.70799999999999996</v>
      </c>
      <c r="G2973">
        <v>36.107999999999997</v>
      </c>
      <c r="H2973"/>
    </row>
    <row r="2974" spans="1:8" hidden="1" x14ac:dyDescent="0.25">
      <c r="A2974" t="s">
        <v>6</v>
      </c>
      <c r="B2974" t="s">
        <v>5833</v>
      </c>
      <c r="C2974" t="s">
        <v>5834</v>
      </c>
      <c r="D2974" s="29">
        <v>18</v>
      </c>
      <c r="E2974" s="29">
        <v>18</v>
      </c>
      <c r="F2974" s="29">
        <v>0.41499999999999998</v>
      </c>
      <c r="G2974">
        <v>7.47</v>
      </c>
      <c r="H2974"/>
    </row>
    <row r="2975" spans="1:8" hidden="1" x14ac:dyDescent="0.25">
      <c r="A2975" t="s">
        <v>6</v>
      </c>
      <c r="B2975" t="s">
        <v>5835</v>
      </c>
      <c r="C2975" t="s">
        <v>5836</v>
      </c>
      <c r="D2975" s="29">
        <v>18</v>
      </c>
      <c r="E2975" s="29">
        <v>18</v>
      </c>
      <c r="F2975" s="29">
        <v>0.65600000000000003</v>
      </c>
      <c r="G2975">
        <v>11.808</v>
      </c>
      <c r="H2975"/>
    </row>
    <row r="2976" spans="1:8" hidden="1" x14ac:dyDescent="0.25">
      <c r="A2976" t="s">
        <v>6</v>
      </c>
      <c r="B2976" t="s">
        <v>5837</v>
      </c>
      <c r="C2976" t="s">
        <v>5838</v>
      </c>
      <c r="D2976" s="29">
        <v>28</v>
      </c>
      <c r="E2976" s="29">
        <v>28</v>
      </c>
      <c r="F2976" s="29">
        <v>0.64</v>
      </c>
      <c r="G2976">
        <v>17.920000000000002</v>
      </c>
      <c r="H2976"/>
    </row>
    <row r="2977" spans="1:8" x14ac:dyDescent="0.25">
      <c r="A2977" t="s">
        <v>6</v>
      </c>
      <c r="B2977" t="s">
        <v>9693</v>
      </c>
      <c r="C2977" t="s">
        <v>9694</v>
      </c>
      <c r="D2977" s="29">
        <v>50</v>
      </c>
      <c r="E2977" s="29">
        <v>50</v>
      </c>
      <c r="F2977" s="29">
        <v>0</v>
      </c>
      <c r="G2977">
        <v>0</v>
      </c>
      <c r="H2977" s="50">
        <v>0.752</v>
      </c>
    </row>
    <row r="2978" spans="1:8" hidden="1" x14ac:dyDescent="0.25">
      <c r="A2978" t="s">
        <v>6</v>
      </c>
      <c r="B2978" t="s">
        <v>5839</v>
      </c>
      <c r="C2978" t="s">
        <v>5840</v>
      </c>
      <c r="D2978" s="29">
        <v>3</v>
      </c>
      <c r="E2978" s="29">
        <v>3</v>
      </c>
      <c r="F2978" s="29">
        <v>0.69799999999999995</v>
      </c>
      <c r="G2978">
        <v>2.0939999999999999</v>
      </c>
      <c r="H2978"/>
    </row>
    <row r="2979" spans="1:8" hidden="1" x14ac:dyDescent="0.25">
      <c r="A2979" t="s">
        <v>6</v>
      </c>
      <c r="B2979" t="s">
        <v>5841</v>
      </c>
      <c r="C2979" t="s">
        <v>5842</v>
      </c>
      <c r="D2979" s="29">
        <v>3</v>
      </c>
      <c r="E2979" s="29">
        <v>3</v>
      </c>
      <c r="F2979" s="29">
        <v>1.7</v>
      </c>
      <c r="G2979">
        <v>5.0999999999999996</v>
      </c>
      <c r="H2979"/>
    </row>
    <row r="2980" spans="1:8" hidden="1" x14ac:dyDescent="0.25">
      <c r="A2980" t="s">
        <v>6</v>
      </c>
      <c r="B2980" t="s">
        <v>5843</v>
      </c>
      <c r="C2980" t="s">
        <v>5844</v>
      </c>
      <c r="D2980" s="29">
        <v>29</v>
      </c>
      <c r="E2980" s="29">
        <v>29</v>
      </c>
      <c r="F2980" s="29">
        <v>1.0289999999999999</v>
      </c>
      <c r="G2980">
        <v>29.841000000000001</v>
      </c>
      <c r="H2980"/>
    </row>
    <row r="2981" spans="1:8" x14ac:dyDescent="0.25">
      <c r="A2981" t="s">
        <v>6</v>
      </c>
      <c r="B2981" t="s">
        <v>9695</v>
      </c>
      <c r="C2981" t="s">
        <v>9696</v>
      </c>
      <c r="D2981" s="29">
        <v>40</v>
      </c>
      <c r="E2981" s="29">
        <v>40</v>
      </c>
      <c r="F2981" s="29">
        <v>0</v>
      </c>
      <c r="G2981">
        <v>0</v>
      </c>
      <c r="H2981" s="50">
        <v>0.224</v>
      </c>
    </row>
    <row r="2982" spans="1:8" x14ac:dyDescent="0.25">
      <c r="A2982" t="s">
        <v>6</v>
      </c>
      <c r="B2982" t="s">
        <v>9697</v>
      </c>
      <c r="C2982" t="s">
        <v>9698</v>
      </c>
      <c r="D2982" s="29">
        <v>40</v>
      </c>
      <c r="E2982" s="29">
        <v>40</v>
      </c>
      <c r="F2982" s="29">
        <v>0</v>
      </c>
      <c r="G2982">
        <v>0</v>
      </c>
      <c r="H2982" s="50">
        <v>0.71399999999999997</v>
      </c>
    </row>
    <row r="2983" spans="1:8" hidden="1" x14ac:dyDescent="0.25">
      <c r="A2983" t="s">
        <v>6</v>
      </c>
      <c r="B2983" t="s">
        <v>5845</v>
      </c>
      <c r="C2983" t="s">
        <v>5846</v>
      </c>
      <c r="D2983" s="29">
        <v>2</v>
      </c>
      <c r="E2983" s="29">
        <v>2</v>
      </c>
      <c r="F2983" s="29">
        <v>0.45900000000000002</v>
      </c>
      <c r="G2983">
        <v>0.91800000000000004</v>
      </c>
      <c r="H2983"/>
    </row>
    <row r="2984" spans="1:8" hidden="1" x14ac:dyDescent="0.25">
      <c r="A2984" t="s">
        <v>6</v>
      </c>
      <c r="B2984" t="s">
        <v>9278</v>
      </c>
      <c r="C2984" t="s">
        <v>9279</v>
      </c>
      <c r="D2984" s="29">
        <v>98</v>
      </c>
      <c r="E2984" s="29">
        <v>98</v>
      </c>
      <c r="F2984" s="29">
        <v>0.45600000000000002</v>
      </c>
      <c r="G2984">
        <v>44.688000000000002</v>
      </c>
      <c r="H2984"/>
    </row>
    <row r="2985" spans="1:8" hidden="1" x14ac:dyDescent="0.25">
      <c r="A2985" t="s">
        <v>6</v>
      </c>
      <c r="B2985" t="s">
        <v>5847</v>
      </c>
      <c r="C2985" t="s">
        <v>5848</v>
      </c>
      <c r="D2985" s="29">
        <v>2</v>
      </c>
      <c r="E2985" s="29">
        <v>2</v>
      </c>
      <c r="F2985" s="29">
        <v>0.35499999999999998</v>
      </c>
      <c r="G2985">
        <v>0.71</v>
      </c>
      <c r="H2985"/>
    </row>
    <row r="2986" spans="1:8" hidden="1" x14ac:dyDescent="0.25">
      <c r="A2986" t="s">
        <v>6</v>
      </c>
      <c r="B2986" t="s">
        <v>5849</v>
      </c>
      <c r="C2986" t="s">
        <v>5850</v>
      </c>
      <c r="D2986" s="29">
        <v>5</v>
      </c>
      <c r="E2986" s="29">
        <v>5</v>
      </c>
      <c r="F2986" s="29">
        <v>0.34100000000000003</v>
      </c>
      <c r="G2986">
        <v>1.7050000000000001</v>
      </c>
      <c r="H2986"/>
    </row>
    <row r="2987" spans="1:8" hidden="1" x14ac:dyDescent="0.25">
      <c r="A2987" t="s">
        <v>6</v>
      </c>
      <c r="B2987" t="s">
        <v>5851</v>
      </c>
      <c r="C2987" t="s">
        <v>5852</v>
      </c>
      <c r="D2987" s="29">
        <v>4</v>
      </c>
      <c r="E2987" s="29">
        <v>4</v>
      </c>
      <c r="F2987" s="29">
        <v>0.54300000000000004</v>
      </c>
      <c r="G2987">
        <v>2.1720000000000002</v>
      </c>
      <c r="H2987"/>
    </row>
    <row r="2988" spans="1:8" hidden="1" x14ac:dyDescent="0.25">
      <c r="A2988" t="s">
        <v>6</v>
      </c>
      <c r="B2988" t="s">
        <v>5853</v>
      </c>
      <c r="C2988" t="s">
        <v>5854</v>
      </c>
      <c r="D2988" s="29">
        <v>2</v>
      </c>
      <c r="E2988" s="29">
        <v>2</v>
      </c>
      <c r="F2988" s="29">
        <v>0.33300000000000002</v>
      </c>
      <c r="G2988">
        <v>0.66600000000000004</v>
      </c>
      <c r="H2988"/>
    </row>
    <row r="2989" spans="1:8" hidden="1" x14ac:dyDescent="0.25">
      <c r="A2989" t="s">
        <v>6</v>
      </c>
      <c r="B2989" t="s">
        <v>5855</v>
      </c>
      <c r="C2989" t="s">
        <v>5856</v>
      </c>
      <c r="D2989" s="29">
        <v>42</v>
      </c>
      <c r="E2989" s="29">
        <v>42</v>
      </c>
      <c r="F2989" s="29">
        <v>0.52</v>
      </c>
      <c r="G2989">
        <v>21.84</v>
      </c>
      <c r="H2989"/>
    </row>
    <row r="2990" spans="1:8" hidden="1" x14ac:dyDescent="0.25">
      <c r="A2990" t="s">
        <v>6</v>
      </c>
      <c r="B2990" t="s">
        <v>5857</v>
      </c>
      <c r="C2990" t="s">
        <v>5858</v>
      </c>
      <c r="D2990" s="29">
        <v>26</v>
      </c>
      <c r="E2990" s="29">
        <v>26</v>
      </c>
      <c r="F2990" s="29">
        <v>0.47199999999999998</v>
      </c>
      <c r="G2990">
        <v>12.272</v>
      </c>
      <c r="H2990"/>
    </row>
    <row r="2991" spans="1:8" hidden="1" x14ac:dyDescent="0.25">
      <c r="A2991" t="s">
        <v>6</v>
      </c>
      <c r="B2991" t="s">
        <v>9294</v>
      </c>
      <c r="C2991" t="s">
        <v>9295</v>
      </c>
      <c r="D2991" s="29">
        <v>30</v>
      </c>
      <c r="E2991" s="29">
        <v>30</v>
      </c>
      <c r="F2991" s="29">
        <v>0.38600000000000001</v>
      </c>
      <c r="G2991">
        <v>11.58</v>
      </c>
      <c r="H2991"/>
    </row>
    <row r="2992" spans="1:8" hidden="1" x14ac:dyDescent="0.25">
      <c r="A2992" t="s">
        <v>6</v>
      </c>
      <c r="B2992" t="s">
        <v>5859</v>
      </c>
      <c r="C2992" t="s">
        <v>5860</v>
      </c>
      <c r="D2992" s="29">
        <v>52</v>
      </c>
      <c r="E2992" s="29">
        <v>52</v>
      </c>
      <c r="F2992" s="29">
        <v>0.45200000000000001</v>
      </c>
      <c r="G2992">
        <v>23.504000000000001</v>
      </c>
      <c r="H2992"/>
    </row>
    <row r="2993" spans="1:8" hidden="1" x14ac:dyDescent="0.25">
      <c r="A2993" t="s">
        <v>6</v>
      </c>
      <c r="B2993" t="s">
        <v>5861</v>
      </c>
      <c r="C2993" t="s">
        <v>5862</v>
      </c>
      <c r="D2993" s="29">
        <v>16</v>
      </c>
      <c r="E2993" s="29">
        <v>16</v>
      </c>
      <c r="F2993" s="29">
        <v>0.37</v>
      </c>
      <c r="G2993">
        <v>5.92</v>
      </c>
      <c r="H2993"/>
    </row>
    <row r="2994" spans="1:8" x14ac:dyDescent="0.25">
      <c r="A2994" t="s">
        <v>6</v>
      </c>
      <c r="B2994" t="s">
        <v>9699</v>
      </c>
      <c r="C2994" t="s">
        <v>9700</v>
      </c>
      <c r="D2994" s="29">
        <v>80</v>
      </c>
      <c r="E2994" s="29">
        <v>80</v>
      </c>
      <c r="F2994" s="29">
        <v>0</v>
      </c>
      <c r="G2994">
        <v>0</v>
      </c>
      <c r="H2994" s="50">
        <v>0.252</v>
      </c>
    </row>
    <row r="2995" spans="1:8" x14ac:dyDescent="0.25">
      <c r="A2995" t="s">
        <v>6</v>
      </c>
      <c r="B2995" t="s">
        <v>9701</v>
      </c>
      <c r="C2995" t="s">
        <v>9702</v>
      </c>
      <c r="D2995" s="29">
        <v>20</v>
      </c>
      <c r="E2995" s="29">
        <v>20</v>
      </c>
      <c r="F2995" s="29">
        <v>0</v>
      </c>
      <c r="G2995">
        <v>0</v>
      </c>
      <c r="H2995" s="50">
        <v>0.38400000000000001</v>
      </c>
    </row>
    <row r="2996" spans="1:8" hidden="1" x14ac:dyDescent="0.25">
      <c r="A2996" t="s">
        <v>6</v>
      </c>
      <c r="B2996" t="s">
        <v>9703</v>
      </c>
      <c r="C2996" t="s">
        <v>9704</v>
      </c>
      <c r="D2996" s="29">
        <v>20</v>
      </c>
      <c r="E2996" s="29">
        <v>20</v>
      </c>
      <c r="F2996" s="29">
        <v>0.48699999999999999</v>
      </c>
      <c r="G2996">
        <v>9.74</v>
      </c>
      <c r="H2996"/>
    </row>
    <row r="2997" spans="1:8" hidden="1" x14ac:dyDescent="0.25">
      <c r="A2997" t="s">
        <v>6</v>
      </c>
      <c r="B2997" t="s">
        <v>9298</v>
      </c>
      <c r="C2997" t="s">
        <v>9299</v>
      </c>
      <c r="D2997" s="29">
        <v>20</v>
      </c>
      <c r="E2997" s="29">
        <v>20</v>
      </c>
      <c r="F2997" s="29">
        <v>0.49399999999999999</v>
      </c>
      <c r="G2997">
        <v>9.8800000000000008</v>
      </c>
      <c r="H2997"/>
    </row>
    <row r="2998" spans="1:8" hidden="1" x14ac:dyDescent="0.25">
      <c r="A2998" t="s">
        <v>6</v>
      </c>
      <c r="B2998" t="s">
        <v>5863</v>
      </c>
      <c r="C2998" t="s">
        <v>5864</v>
      </c>
      <c r="D2998" s="29">
        <v>198</v>
      </c>
      <c r="E2998" s="29">
        <v>198</v>
      </c>
      <c r="F2998" s="29">
        <v>0.46800000000000003</v>
      </c>
      <c r="G2998">
        <v>92.664000000000001</v>
      </c>
      <c r="H2998"/>
    </row>
    <row r="2999" spans="1:8" hidden="1" x14ac:dyDescent="0.25">
      <c r="A2999" t="s">
        <v>6</v>
      </c>
      <c r="B2999" t="s">
        <v>5865</v>
      </c>
      <c r="C2999" t="s">
        <v>5866</v>
      </c>
      <c r="D2999" s="29">
        <v>31</v>
      </c>
      <c r="E2999" s="29">
        <v>31</v>
      </c>
      <c r="F2999" s="29">
        <v>0.46700000000000003</v>
      </c>
      <c r="G2999">
        <v>14.477</v>
      </c>
      <c r="H2999"/>
    </row>
    <row r="3000" spans="1:8" hidden="1" x14ac:dyDescent="0.25">
      <c r="A3000" t="s">
        <v>6</v>
      </c>
      <c r="B3000" t="s">
        <v>9304</v>
      </c>
      <c r="C3000" t="s">
        <v>9305</v>
      </c>
      <c r="D3000" s="29">
        <v>35</v>
      </c>
      <c r="E3000" s="29">
        <v>35</v>
      </c>
      <c r="F3000" s="29">
        <v>0.55500000000000005</v>
      </c>
      <c r="G3000">
        <v>19.425000000000001</v>
      </c>
      <c r="H3000"/>
    </row>
    <row r="3001" spans="1:8" hidden="1" x14ac:dyDescent="0.25">
      <c r="A3001" t="s">
        <v>6</v>
      </c>
      <c r="B3001" t="s">
        <v>5867</v>
      </c>
      <c r="C3001" t="s">
        <v>5868</v>
      </c>
      <c r="D3001" s="29">
        <v>69</v>
      </c>
      <c r="E3001" s="29">
        <v>69</v>
      </c>
      <c r="F3001" s="29">
        <v>0.55700000000000005</v>
      </c>
      <c r="G3001">
        <v>38.433</v>
      </c>
      <c r="H3001"/>
    </row>
    <row r="3002" spans="1:8" hidden="1" x14ac:dyDescent="0.25">
      <c r="A3002" t="s">
        <v>6</v>
      </c>
      <c r="B3002" t="s">
        <v>5869</v>
      </c>
      <c r="C3002" t="s">
        <v>5870</v>
      </c>
      <c r="D3002" s="29">
        <v>8</v>
      </c>
      <c r="E3002" s="29">
        <v>8</v>
      </c>
      <c r="F3002" s="29">
        <v>0.34200000000000003</v>
      </c>
      <c r="G3002">
        <v>2.7360000000000002</v>
      </c>
      <c r="H3002"/>
    </row>
    <row r="3003" spans="1:8" hidden="1" x14ac:dyDescent="0.25">
      <c r="A3003" t="s">
        <v>6</v>
      </c>
      <c r="B3003" t="s">
        <v>5871</v>
      </c>
      <c r="C3003" t="s">
        <v>5872</v>
      </c>
      <c r="D3003" s="29">
        <v>6</v>
      </c>
      <c r="E3003" s="29">
        <v>6</v>
      </c>
      <c r="F3003" s="29">
        <v>0.41399999999999998</v>
      </c>
      <c r="G3003">
        <v>2.484</v>
      </c>
      <c r="H3003"/>
    </row>
    <row r="3004" spans="1:8" hidden="1" x14ac:dyDescent="0.25">
      <c r="A3004" t="s">
        <v>6</v>
      </c>
      <c r="B3004" t="s">
        <v>5873</v>
      </c>
      <c r="C3004" t="s">
        <v>5874</v>
      </c>
      <c r="D3004" s="29">
        <v>6</v>
      </c>
      <c r="E3004" s="29">
        <v>6</v>
      </c>
      <c r="F3004" s="29">
        <v>0.498</v>
      </c>
      <c r="G3004">
        <v>2.988</v>
      </c>
      <c r="H3004"/>
    </row>
    <row r="3005" spans="1:8" hidden="1" x14ac:dyDescent="0.25">
      <c r="A3005" t="s">
        <v>6</v>
      </c>
      <c r="B3005" t="s">
        <v>5875</v>
      </c>
      <c r="C3005" t="s">
        <v>5876</v>
      </c>
      <c r="D3005" s="29">
        <v>71</v>
      </c>
      <c r="E3005" s="29">
        <v>71</v>
      </c>
      <c r="F3005" s="29">
        <v>0.39</v>
      </c>
      <c r="G3005">
        <v>27.69</v>
      </c>
      <c r="H3005"/>
    </row>
    <row r="3006" spans="1:8" hidden="1" x14ac:dyDescent="0.25">
      <c r="A3006" t="s">
        <v>6</v>
      </c>
      <c r="B3006" t="s">
        <v>5877</v>
      </c>
      <c r="C3006" t="s">
        <v>5878</v>
      </c>
      <c r="D3006" s="29">
        <v>41</v>
      </c>
      <c r="E3006" s="29">
        <v>41</v>
      </c>
      <c r="F3006" s="29">
        <v>0.38400000000000001</v>
      </c>
      <c r="G3006">
        <v>15.744</v>
      </c>
      <c r="H3006"/>
    </row>
    <row r="3007" spans="1:8" hidden="1" x14ac:dyDescent="0.25">
      <c r="A3007" t="s">
        <v>6</v>
      </c>
      <c r="B3007" t="s">
        <v>5879</v>
      </c>
      <c r="C3007" t="s">
        <v>5880</v>
      </c>
      <c r="D3007" s="29">
        <v>74</v>
      </c>
      <c r="E3007" s="29">
        <v>74</v>
      </c>
      <c r="F3007" s="29">
        <v>0.379</v>
      </c>
      <c r="G3007">
        <v>28.045999999999999</v>
      </c>
      <c r="H3007"/>
    </row>
    <row r="3008" spans="1:8" hidden="1" x14ac:dyDescent="0.25">
      <c r="A3008" t="s">
        <v>6</v>
      </c>
      <c r="B3008" t="s">
        <v>5881</v>
      </c>
      <c r="C3008" t="s">
        <v>5882</v>
      </c>
      <c r="D3008" s="29">
        <v>74</v>
      </c>
      <c r="E3008" s="29">
        <v>74</v>
      </c>
      <c r="F3008" s="29">
        <v>0.378</v>
      </c>
      <c r="G3008">
        <v>27.972000000000001</v>
      </c>
      <c r="H3008"/>
    </row>
    <row r="3009" spans="1:8" hidden="1" x14ac:dyDescent="0.25">
      <c r="A3009" t="s">
        <v>6</v>
      </c>
      <c r="B3009" t="s">
        <v>5883</v>
      </c>
      <c r="C3009" t="s">
        <v>5884</v>
      </c>
      <c r="D3009" s="29">
        <v>10</v>
      </c>
      <c r="E3009" s="29">
        <v>10</v>
      </c>
      <c r="F3009" s="29">
        <v>0.54400000000000004</v>
      </c>
      <c r="G3009">
        <v>5.44</v>
      </c>
      <c r="H3009"/>
    </row>
    <row r="3010" spans="1:8" hidden="1" x14ac:dyDescent="0.25">
      <c r="A3010" t="s">
        <v>6</v>
      </c>
      <c r="B3010" t="s">
        <v>5885</v>
      </c>
      <c r="C3010" t="s">
        <v>5886</v>
      </c>
      <c r="D3010" s="29">
        <v>10</v>
      </c>
      <c r="E3010" s="29">
        <v>10</v>
      </c>
      <c r="F3010" s="29">
        <v>0.54400000000000004</v>
      </c>
      <c r="G3010">
        <v>5.44</v>
      </c>
      <c r="H3010"/>
    </row>
    <row r="3011" spans="1:8" hidden="1" x14ac:dyDescent="0.25">
      <c r="A3011" t="s">
        <v>6</v>
      </c>
      <c r="B3011" t="s">
        <v>5887</v>
      </c>
      <c r="C3011" t="s">
        <v>5888</v>
      </c>
      <c r="D3011" s="29">
        <v>512</v>
      </c>
      <c r="E3011" s="29">
        <v>512</v>
      </c>
      <c r="F3011" s="29">
        <v>0.36399999999999999</v>
      </c>
      <c r="G3011">
        <v>186.36799999999999</v>
      </c>
      <c r="H3011"/>
    </row>
    <row r="3012" spans="1:8" hidden="1" x14ac:dyDescent="0.25">
      <c r="A3012" t="s">
        <v>6</v>
      </c>
      <c r="B3012" t="s">
        <v>5889</v>
      </c>
      <c r="C3012" t="s">
        <v>5890</v>
      </c>
      <c r="D3012" s="29">
        <v>176</v>
      </c>
      <c r="E3012" s="29">
        <v>176</v>
      </c>
      <c r="F3012" s="29">
        <v>0.499</v>
      </c>
      <c r="G3012">
        <v>87.823999999999998</v>
      </c>
      <c r="H3012"/>
    </row>
    <row r="3013" spans="1:8" hidden="1" x14ac:dyDescent="0.25">
      <c r="A3013" t="s">
        <v>6</v>
      </c>
      <c r="B3013" t="s">
        <v>9306</v>
      </c>
      <c r="C3013" t="s">
        <v>9307</v>
      </c>
      <c r="D3013" s="29">
        <v>140</v>
      </c>
      <c r="E3013" s="29">
        <v>140</v>
      </c>
      <c r="F3013" s="29">
        <v>0.499</v>
      </c>
      <c r="G3013">
        <v>69.86</v>
      </c>
      <c r="H3013"/>
    </row>
    <row r="3014" spans="1:8" hidden="1" x14ac:dyDescent="0.25">
      <c r="A3014" t="s">
        <v>6</v>
      </c>
      <c r="B3014" t="s">
        <v>5891</v>
      </c>
      <c r="C3014" t="s">
        <v>5892</v>
      </c>
      <c r="D3014" s="29">
        <v>54</v>
      </c>
      <c r="E3014" s="29">
        <v>54</v>
      </c>
      <c r="F3014" s="29">
        <v>0.38500000000000001</v>
      </c>
      <c r="G3014">
        <v>20.79</v>
      </c>
      <c r="H3014"/>
    </row>
    <row r="3015" spans="1:8" hidden="1" x14ac:dyDescent="0.25">
      <c r="A3015" t="s">
        <v>6</v>
      </c>
      <c r="B3015" t="s">
        <v>5893</v>
      </c>
      <c r="C3015" t="s">
        <v>5894</v>
      </c>
      <c r="D3015" s="29">
        <v>83</v>
      </c>
      <c r="E3015" s="29">
        <v>83</v>
      </c>
      <c r="F3015" s="29">
        <v>0.59499999999999997</v>
      </c>
      <c r="G3015">
        <v>49.384999999999998</v>
      </c>
      <c r="H3015"/>
    </row>
    <row r="3016" spans="1:8" hidden="1" x14ac:dyDescent="0.25">
      <c r="A3016" t="s">
        <v>6</v>
      </c>
      <c r="B3016" t="s">
        <v>5895</v>
      </c>
      <c r="C3016" t="s">
        <v>5896</v>
      </c>
      <c r="D3016" s="29">
        <v>29</v>
      </c>
      <c r="E3016" s="29">
        <v>29</v>
      </c>
      <c r="F3016" s="29">
        <v>0.4</v>
      </c>
      <c r="G3016">
        <v>11.6</v>
      </c>
      <c r="H3016"/>
    </row>
    <row r="3017" spans="1:8" hidden="1" x14ac:dyDescent="0.25">
      <c r="A3017" t="s">
        <v>6</v>
      </c>
      <c r="B3017" t="s">
        <v>5897</v>
      </c>
      <c r="C3017" t="s">
        <v>5898</v>
      </c>
      <c r="D3017" s="29">
        <v>69</v>
      </c>
      <c r="E3017" s="29">
        <v>69</v>
      </c>
      <c r="F3017" s="29">
        <v>0.50600000000000001</v>
      </c>
      <c r="G3017">
        <v>34.914000000000001</v>
      </c>
      <c r="H3017"/>
    </row>
    <row r="3018" spans="1:8" hidden="1" x14ac:dyDescent="0.25">
      <c r="A3018" t="s">
        <v>6</v>
      </c>
      <c r="B3018" t="s">
        <v>5899</v>
      </c>
      <c r="C3018" t="s">
        <v>5900</v>
      </c>
      <c r="D3018" s="29">
        <v>5</v>
      </c>
      <c r="E3018" s="29">
        <v>5</v>
      </c>
      <c r="F3018" s="29">
        <v>0.30599999999999999</v>
      </c>
      <c r="G3018">
        <v>1.53</v>
      </c>
      <c r="H3018"/>
    </row>
    <row r="3019" spans="1:8" hidden="1" x14ac:dyDescent="0.25">
      <c r="A3019" t="s">
        <v>6</v>
      </c>
      <c r="B3019" t="s">
        <v>5901</v>
      </c>
      <c r="C3019" t="s">
        <v>5902</v>
      </c>
      <c r="D3019" s="29">
        <v>5</v>
      </c>
      <c r="E3019" s="29">
        <v>5</v>
      </c>
      <c r="F3019" s="29">
        <v>0.502</v>
      </c>
      <c r="G3019">
        <v>2.5099999999999998</v>
      </c>
      <c r="H3019"/>
    </row>
    <row r="3020" spans="1:8" hidden="1" x14ac:dyDescent="0.25">
      <c r="A3020" t="s">
        <v>6</v>
      </c>
      <c r="B3020" t="s">
        <v>5903</v>
      </c>
      <c r="C3020" t="s">
        <v>5904</v>
      </c>
      <c r="D3020" s="29">
        <v>54</v>
      </c>
      <c r="E3020" s="29">
        <v>54</v>
      </c>
      <c r="F3020" s="29">
        <v>0.52800000000000002</v>
      </c>
      <c r="G3020">
        <v>28.512</v>
      </c>
      <c r="H3020"/>
    </row>
    <row r="3021" spans="1:8" hidden="1" x14ac:dyDescent="0.25">
      <c r="A3021" t="s">
        <v>6</v>
      </c>
      <c r="B3021" t="s">
        <v>5905</v>
      </c>
      <c r="C3021" t="s">
        <v>5906</v>
      </c>
      <c r="D3021" s="29">
        <v>153</v>
      </c>
      <c r="E3021" s="29">
        <v>153</v>
      </c>
      <c r="F3021" s="29">
        <v>0.317</v>
      </c>
      <c r="G3021">
        <v>48.500999999999998</v>
      </c>
      <c r="H3021"/>
    </row>
    <row r="3022" spans="1:8" x14ac:dyDescent="0.25">
      <c r="A3022" t="s">
        <v>6</v>
      </c>
      <c r="B3022" t="s">
        <v>9705</v>
      </c>
      <c r="C3022" t="s">
        <v>9706</v>
      </c>
      <c r="D3022" s="29">
        <v>20</v>
      </c>
      <c r="E3022" s="29">
        <v>20</v>
      </c>
      <c r="F3022" s="29">
        <v>0</v>
      </c>
      <c r="G3022">
        <v>0</v>
      </c>
      <c r="H3022" s="51">
        <v>0.28000000000000003</v>
      </c>
    </row>
    <row r="3023" spans="1:8" hidden="1" x14ac:dyDescent="0.25">
      <c r="A3023" t="s">
        <v>6</v>
      </c>
      <c r="B3023" t="s">
        <v>5907</v>
      </c>
      <c r="C3023" t="s">
        <v>5908</v>
      </c>
      <c r="D3023" s="29">
        <v>26</v>
      </c>
      <c r="E3023" s="29">
        <v>26</v>
      </c>
      <c r="F3023" s="29">
        <v>0.35299999999999998</v>
      </c>
      <c r="G3023">
        <v>9.1780000000000008</v>
      </c>
      <c r="H3023"/>
    </row>
    <row r="3024" spans="1:8" hidden="1" x14ac:dyDescent="0.25">
      <c r="A3024" t="s">
        <v>6</v>
      </c>
      <c r="B3024" t="s">
        <v>5909</v>
      </c>
      <c r="C3024" t="s">
        <v>5910</v>
      </c>
      <c r="D3024" s="29">
        <v>8</v>
      </c>
      <c r="E3024" s="29">
        <v>8</v>
      </c>
      <c r="F3024" s="29">
        <v>0.35299999999999998</v>
      </c>
      <c r="G3024">
        <v>2.8239999999999998</v>
      </c>
      <c r="H3024"/>
    </row>
    <row r="3025" spans="1:7" customFormat="1" hidden="1" x14ac:dyDescent="0.25">
      <c r="A3025" t="s">
        <v>6</v>
      </c>
      <c r="B3025" t="s">
        <v>5911</v>
      </c>
      <c r="C3025" t="s">
        <v>5912</v>
      </c>
      <c r="D3025" s="29">
        <v>26</v>
      </c>
      <c r="E3025" s="29">
        <v>26</v>
      </c>
      <c r="F3025" s="29">
        <v>0.38200000000000001</v>
      </c>
      <c r="G3025">
        <v>9.9320000000000004</v>
      </c>
    </row>
    <row r="3026" spans="1:7" customFormat="1" hidden="1" x14ac:dyDescent="0.25">
      <c r="A3026" t="s">
        <v>6</v>
      </c>
      <c r="B3026" t="s">
        <v>5913</v>
      </c>
      <c r="C3026" t="s">
        <v>5914</v>
      </c>
      <c r="D3026" s="29">
        <v>21</v>
      </c>
      <c r="E3026" s="29">
        <v>21</v>
      </c>
      <c r="F3026" s="29">
        <v>0.374</v>
      </c>
      <c r="G3026">
        <v>7.8540000000000001</v>
      </c>
    </row>
    <row r="3027" spans="1:7" customFormat="1" hidden="1" x14ac:dyDescent="0.25">
      <c r="A3027" t="s">
        <v>6</v>
      </c>
      <c r="B3027" t="s">
        <v>5915</v>
      </c>
      <c r="C3027" t="s">
        <v>5916</v>
      </c>
      <c r="D3027" s="29">
        <v>1</v>
      </c>
      <c r="E3027" s="29">
        <v>1</v>
      </c>
      <c r="F3027" s="29">
        <v>0.374</v>
      </c>
      <c r="G3027">
        <v>0.374</v>
      </c>
    </row>
    <row r="3028" spans="1:7" customFormat="1" hidden="1" x14ac:dyDescent="0.25">
      <c r="A3028" t="s">
        <v>6</v>
      </c>
      <c r="B3028" t="s">
        <v>5917</v>
      </c>
      <c r="C3028" t="s">
        <v>5918</v>
      </c>
      <c r="D3028" s="29">
        <v>26</v>
      </c>
      <c r="E3028" s="29">
        <v>26</v>
      </c>
      <c r="F3028" s="29">
        <v>0.43</v>
      </c>
      <c r="G3028">
        <v>11.18</v>
      </c>
    </row>
    <row r="3029" spans="1:7" customFormat="1" hidden="1" x14ac:dyDescent="0.25">
      <c r="A3029" t="s">
        <v>6</v>
      </c>
      <c r="B3029" t="s">
        <v>5919</v>
      </c>
      <c r="C3029" t="s">
        <v>5920</v>
      </c>
      <c r="D3029" s="29">
        <v>26</v>
      </c>
      <c r="E3029" s="29">
        <v>26</v>
      </c>
      <c r="F3029" s="29">
        <v>0.43</v>
      </c>
      <c r="G3029">
        <v>11.18</v>
      </c>
    </row>
    <row r="3030" spans="1:7" customFormat="1" hidden="1" x14ac:dyDescent="0.25">
      <c r="A3030" t="s">
        <v>6</v>
      </c>
      <c r="B3030" t="s">
        <v>5921</v>
      </c>
      <c r="C3030" t="s">
        <v>5922</v>
      </c>
      <c r="D3030" s="29">
        <v>160</v>
      </c>
      <c r="E3030" s="29">
        <v>160</v>
      </c>
      <c r="F3030" s="29">
        <v>0.47899999999999998</v>
      </c>
      <c r="G3030">
        <v>76.64</v>
      </c>
    </row>
    <row r="3031" spans="1:7" customFormat="1" hidden="1" x14ac:dyDescent="0.25">
      <c r="A3031" t="s">
        <v>6</v>
      </c>
      <c r="B3031" t="s">
        <v>5923</v>
      </c>
      <c r="C3031" t="s">
        <v>5924</v>
      </c>
      <c r="D3031" s="29">
        <v>160</v>
      </c>
      <c r="E3031" s="29">
        <v>160</v>
      </c>
      <c r="F3031" s="29">
        <v>0.48099999999999998</v>
      </c>
      <c r="G3031">
        <v>76.959999999999994</v>
      </c>
    </row>
    <row r="3032" spans="1:7" customFormat="1" hidden="1" x14ac:dyDescent="0.25">
      <c r="A3032" t="s">
        <v>6</v>
      </c>
      <c r="B3032" t="s">
        <v>5925</v>
      </c>
      <c r="C3032" t="s">
        <v>5926</v>
      </c>
      <c r="D3032" s="29">
        <v>28</v>
      </c>
      <c r="E3032" s="29">
        <v>28</v>
      </c>
      <c r="F3032" s="29">
        <v>0.51</v>
      </c>
      <c r="G3032">
        <v>14.28</v>
      </c>
    </row>
    <row r="3033" spans="1:7" customFormat="1" hidden="1" x14ac:dyDescent="0.25">
      <c r="A3033" t="s">
        <v>6</v>
      </c>
      <c r="B3033" t="s">
        <v>5927</v>
      </c>
      <c r="C3033" t="s">
        <v>5928</v>
      </c>
      <c r="D3033" s="29">
        <v>6</v>
      </c>
      <c r="E3033" s="29">
        <v>6</v>
      </c>
      <c r="F3033" s="29">
        <v>0.51200000000000001</v>
      </c>
      <c r="G3033">
        <v>3.0720000000000001</v>
      </c>
    </row>
    <row r="3034" spans="1:7" customFormat="1" hidden="1" x14ac:dyDescent="0.25">
      <c r="A3034" t="s">
        <v>6</v>
      </c>
      <c r="B3034" t="s">
        <v>5929</v>
      </c>
      <c r="C3034" t="s">
        <v>5930</v>
      </c>
      <c r="D3034" s="29">
        <v>2</v>
      </c>
      <c r="E3034" s="29">
        <v>2</v>
      </c>
      <c r="F3034" s="29">
        <v>0.628</v>
      </c>
      <c r="G3034">
        <v>1.256</v>
      </c>
    </row>
    <row r="3035" spans="1:7" customFormat="1" hidden="1" x14ac:dyDescent="0.25">
      <c r="A3035" t="s">
        <v>6</v>
      </c>
      <c r="B3035" t="s">
        <v>5931</v>
      </c>
      <c r="C3035" t="s">
        <v>5932</v>
      </c>
      <c r="D3035" s="29">
        <v>2</v>
      </c>
      <c r="E3035" s="29">
        <v>2</v>
      </c>
      <c r="F3035" s="29">
        <v>0.50900000000000001</v>
      </c>
      <c r="G3035">
        <v>1.018</v>
      </c>
    </row>
    <row r="3036" spans="1:7" customFormat="1" hidden="1" x14ac:dyDescent="0.25">
      <c r="A3036" t="s">
        <v>6</v>
      </c>
      <c r="B3036" t="s">
        <v>5933</v>
      </c>
      <c r="C3036" t="s">
        <v>5934</v>
      </c>
      <c r="D3036" s="29">
        <v>38</v>
      </c>
      <c r="E3036" s="29">
        <v>38</v>
      </c>
      <c r="F3036" s="29">
        <v>0.42799999999999999</v>
      </c>
      <c r="G3036">
        <v>16.263999999999999</v>
      </c>
    </row>
    <row r="3037" spans="1:7" customFormat="1" hidden="1" x14ac:dyDescent="0.25">
      <c r="A3037" t="s">
        <v>6</v>
      </c>
      <c r="B3037" t="s">
        <v>5935</v>
      </c>
      <c r="C3037" t="s">
        <v>5936</v>
      </c>
      <c r="D3037" s="29">
        <v>17</v>
      </c>
      <c r="E3037" s="29">
        <v>17</v>
      </c>
      <c r="F3037" s="29">
        <v>0.43099999999999999</v>
      </c>
      <c r="G3037">
        <v>7.327</v>
      </c>
    </row>
    <row r="3038" spans="1:7" customFormat="1" hidden="1" x14ac:dyDescent="0.25">
      <c r="A3038" t="s">
        <v>6</v>
      </c>
      <c r="B3038" t="s">
        <v>5937</v>
      </c>
      <c r="C3038" t="s">
        <v>5938</v>
      </c>
      <c r="D3038" s="29">
        <v>35</v>
      </c>
      <c r="E3038" s="29">
        <v>35</v>
      </c>
      <c r="F3038" s="29">
        <v>0.32300000000000001</v>
      </c>
      <c r="G3038">
        <v>11.305</v>
      </c>
    </row>
    <row r="3039" spans="1:7" customFormat="1" hidden="1" x14ac:dyDescent="0.25">
      <c r="A3039" t="s">
        <v>6</v>
      </c>
      <c r="B3039" t="s">
        <v>5939</v>
      </c>
      <c r="C3039" t="s">
        <v>5940</v>
      </c>
      <c r="D3039" s="29">
        <v>1</v>
      </c>
      <c r="E3039" s="29">
        <v>1</v>
      </c>
      <c r="F3039" s="29">
        <v>0.40400000000000003</v>
      </c>
      <c r="G3039">
        <v>0.40400000000000003</v>
      </c>
    </row>
    <row r="3040" spans="1:7" customFormat="1" hidden="1" x14ac:dyDescent="0.25">
      <c r="A3040" t="s">
        <v>6</v>
      </c>
      <c r="B3040" t="s">
        <v>5941</v>
      </c>
      <c r="C3040" t="s">
        <v>5942</v>
      </c>
      <c r="D3040" s="29">
        <v>62</v>
      </c>
      <c r="E3040" s="29">
        <v>62</v>
      </c>
      <c r="F3040" s="29">
        <v>0.40200000000000002</v>
      </c>
      <c r="G3040">
        <v>24.923999999999999</v>
      </c>
    </row>
    <row r="3041" spans="1:7" customFormat="1" hidden="1" x14ac:dyDescent="0.25">
      <c r="A3041" t="s">
        <v>6</v>
      </c>
      <c r="B3041" t="s">
        <v>5943</v>
      </c>
      <c r="C3041" t="s">
        <v>5944</v>
      </c>
      <c r="D3041" s="29">
        <v>18</v>
      </c>
      <c r="E3041" s="29">
        <v>18</v>
      </c>
      <c r="F3041" s="29">
        <v>0.45</v>
      </c>
      <c r="G3041">
        <v>8.1</v>
      </c>
    </row>
    <row r="3042" spans="1:7" customFormat="1" hidden="1" x14ac:dyDescent="0.25">
      <c r="A3042" t="s">
        <v>6</v>
      </c>
      <c r="B3042" t="s">
        <v>5945</v>
      </c>
      <c r="C3042" t="s">
        <v>5946</v>
      </c>
      <c r="D3042" s="29">
        <v>36</v>
      </c>
      <c r="E3042" s="29">
        <v>36</v>
      </c>
      <c r="F3042" s="29">
        <v>0.21299999999999999</v>
      </c>
      <c r="G3042">
        <v>7.6680000000000001</v>
      </c>
    </row>
    <row r="3043" spans="1:7" customFormat="1" hidden="1" x14ac:dyDescent="0.25">
      <c r="A3043" t="s">
        <v>6</v>
      </c>
      <c r="B3043" t="s">
        <v>5947</v>
      </c>
      <c r="C3043" t="s">
        <v>5948</v>
      </c>
      <c r="D3043" s="29">
        <v>2</v>
      </c>
      <c r="E3043" s="29">
        <v>2</v>
      </c>
      <c r="F3043" s="29">
        <v>0.39500000000000002</v>
      </c>
      <c r="G3043">
        <v>0.79</v>
      </c>
    </row>
    <row r="3044" spans="1:7" customFormat="1" hidden="1" x14ac:dyDescent="0.25">
      <c r="A3044" t="s">
        <v>6</v>
      </c>
      <c r="B3044" t="s">
        <v>5949</v>
      </c>
      <c r="C3044" t="s">
        <v>5950</v>
      </c>
      <c r="D3044" s="29">
        <v>2</v>
      </c>
      <c r="E3044" s="29">
        <v>2</v>
      </c>
      <c r="F3044" s="29">
        <v>0.39800000000000002</v>
      </c>
      <c r="G3044">
        <v>0.79600000000000004</v>
      </c>
    </row>
    <row r="3045" spans="1:7" customFormat="1" hidden="1" x14ac:dyDescent="0.25">
      <c r="A3045" t="s">
        <v>6</v>
      </c>
      <c r="B3045" t="s">
        <v>5951</v>
      </c>
      <c r="C3045" t="s">
        <v>5952</v>
      </c>
      <c r="D3045" s="29">
        <v>1</v>
      </c>
      <c r="E3045" s="29">
        <v>1</v>
      </c>
      <c r="F3045" s="29">
        <v>0.46700000000000003</v>
      </c>
      <c r="G3045">
        <v>0.46700000000000003</v>
      </c>
    </row>
    <row r="3046" spans="1:7" customFormat="1" hidden="1" x14ac:dyDescent="0.25">
      <c r="A3046" t="s">
        <v>6</v>
      </c>
      <c r="B3046" t="s">
        <v>5953</v>
      </c>
      <c r="C3046" t="s">
        <v>5954</v>
      </c>
      <c r="D3046" s="29">
        <v>22</v>
      </c>
      <c r="E3046" s="29">
        <v>22</v>
      </c>
      <c r="F3046" s="29">
        <v>0.35799999999999998</v>
      </c>
      <c r="G3046">
        <v>7.8760000000000003</v>
      </c>
    </row>
    <row r="3047" spans="1:7" customFormat="1" hidden="1" x14ac:dyDescent="0.25">
      <c r="A3047" t="s">
        <v>6</v>
      </c>
      <c r="B3047" t="s">
        <v>5955</v>
      </c>
      <c r="C3047" t="s">
        <v>5956</v>
      </c>
      <c r="D3047" s="29">
        <v>22</v>
      </c>
      <c r="E3047" s="29">
        <v>22</v>
      </c>
      <c r="F3047" s="29">
        <v>0.35799999999999998</v>
      </c>
      <c r="G3047">
        <v>7.8760000000000003</v>
      </c>
    </row>
    <row r="3048" spans="1:7" customFormat="1" hidden="1" x14ac:dyDescent="0.25">
      <c r="A3048" t="s">
        <v>6</v>
      </c>
      <c r="B3048" t="s">
        <v>5957</v>
      </c>
      <c r="C3048" t="s">
        <v>5958</v>
      </c>
      <c r="D3048" s="29">
        <v>87</v>
      </c>
      <c r="E3048" s="29">
        <v>87</v>
      </c>
      <c r="F3048" s="29">
        <v>0.36399999999999999</v>
      </c>
      <c r="G3048">
        <v>31.667999999999999</v>
      </c>
    </row>
    <row r="3049" spans="1:7" customFormat="1" hidden="1" x14ac:dyDescent="0.25">
      <c r="A3049" t="s">
        <v>6</v>
      </c>
      <c r="B3049" t="s">
        <v>9707</v>
      </c>
      <c r="C3049" t="s">
        <v>9708</v>
      </c>
      <c r="D3049" s="29">
        <v>40</v>
      </c>
      <c r="E3049" s="29">
        <v>40</v>
      </c>
      <c r="F3049" s="29">
        <v>0.20599999999999999</v>
      </c>
      <c r="G3049">
        <v>8.24</v>
      </c>
    </row>
    <row r="3050" spans="1:7" customFormat="1" hidden="1" x14ac:dyDescent="0.25">
      <c r="A3050" t="s">
        <v>6</v>
      </c>
      <c r="B3050" t="s">
        <v>5959</v>
      </c>
      <c r="C3050" t="s">
        <v>5960</v>
      </c>
      <c r="D3050" s="29">
        <v>27</v>
      </c>
      <c r="E3050" s="29">
        <v>27</v>
      </c>
      <c r="F3050" s="29">
        <v>0.75800000000000001</v>
      </c>
      <c r="G3050">
        <v>20.466000000000001</v>
      </c>
    </row>
    <row r="3051" spans="1:7" customFormat="1" hidden="1" x14ac:dyDescent="0.25">
      <c r="A3051" t="s">
        <v>6</v>
      </c>
      <c r="B3051" t="s">
        <v>5961</v>
      </c>
      <c r="C3051" t="s">
        <v>5962</v>
      </c>
      <c r="D3051" s="29">
        <v>9</v>
      </c>
      <c r="E3051" s="29">
        <v>9</v>
      </c>
      <c r="F3051" s="29">
        <v>0.39200000000000002</v>
      </c>
      <c r="G3051">
        <v>3.528</v>
      </c>
    </row>
    <row r="3052" spans="1:7" customFormat="1" hidden="1" x14ac:dyDescent="0.25">
      <c r="A3052" t="s">
        <v>6</v>
      </c>
      <c r="B3052" t="s">
        <v>5963</v>
      </c>
      <c r="C3052" t="s">
        <v>5964</v>
      </c>
      <c r="D3052" s="29">
        <v>22</v>
      </c>
      <c r="E3052" s="29">
        <v>22</v>
      </c>
      <c r="F3052" s="29">
        <v>0.43</v>
      </c>
      <c r="G3052">
        <v>9.4600000000000009</v>
      </c>
    </row>
    <row r="3053" spans="1:7" customFormat="1" hidden="1" x14ac:dyDescent="0.25">
      <c r="A3053" t="s">
        <v>6</v>
      </c>
      <c r="B3053" t="s">
        <v>5965</v>
      </c>
      <c r="C3053" t="s">
        <v>5966</v>
      </c>
      <c r="D3053" s="29">
        <v>20</v>
      </c>
      <c r="E3053" s="29">
        <v>20</v>
      </c>
      <c r="F3053" s="29">
        <v>0.373</v>
      </c>
      <c r="G3053">
        <v>7.46</v>
      </c>
    </row>
    <row r="3054" spans="1:7" customFormat="1" hidden="1" x14ac:dyDescent="0.25">
      <c r="A3054" t="s">
        <v>6</v>
      </c>
      <c r="B3054" t="s">
        <v>5967</v>
      </c>
      <c r="C3054" t="s">
        <v>5968</v>
      </c>
      <c r="D3054" s="29">
        <v>22</v>
      </c>
      <c r="E3054" s="29">
        <v>22</v>
      </c>
      <c r="F3054" s="29">
        <v>0.374</v>
      </c>
      <c r="G3054">
        <v>8.2279999999999998</v>
      </c>
    </row>
    <row r="3055" spans="1:7" customFormat="1" hidden="1" x14ac:dyDescent="0.25">
      <c r="A3055" t="s">
        <v>6</v>
      </c>
      <c r="B3055" t="s">
        <v>5969</v>
      </c>
      <c r="C3055" t="s">
        <v>5970</v>
      </c>
      <c r="D3055" s="29">
        <v>8</v>
      </c>
      <c r="E3055" s="29">
        <v>8</v>
      </c>
      <c r="F3055" s="29">
        <v>0.57599999999999996</v>
      </c>
      <c r="G3055">
        <v>4.6079999999999997</v>
      </c>
    </row>
    <row r="3056" spans="1:7" customFormat="1" hidden="1" x14ac:dyDescent="0.25">
      <c r="A3056" t="s">
        <v>6</v>
      </c>
      <c r="B3056" t="s">
        <v>5971</v>
      </c>
      <c r="C3056" t="s">
        <v>5972</v>
      </c>
      <c r="D3056" s="29">
        <v>1</v>
      </c>
      <c r="E3056" s="29">
        <v>1</v>
      </c>
      <c r="F3056" s="29">
        <v>0.54800000000000004</v>
      </c>
      <c r="G3056">
        <v>0.54800000000000004</v>
      </c>
    </row>
    <row r="3057" spans="1:7" customFormat="1" hidden="1" x14ac:dyDescent="0.25">
      <c r="A3057" t="s">
        <v>6</v>
      </c>
      <c r="B3057" t="s">
        <v>5973</v>
      </c>
      <c r="C3057" t="s">
        <v>5974</v>
      </c>
      <c r="D3057" s="29">
        <v>14</v>
      </c>
      <c r="E3057" s="29">
        <v>14</v>
      </c>
      <c r="F3057" s="29">
        <v>0.29299999999999998</v>
      </c>
      <c r="G3057">
        <v>4.1020000000000003</v>
      </c>
    </row>
    <row r="3058" spans="1:7" customFormat="1" hidden="1" x14ac:dyDescent="0.25">
      <c r="A3058" t="s">
        <v>6</v>
      </c>
      <c r="B3058" t="s">
        <v>5975</v>
      </c>
      <c r="C3058" t="s">
        <v>5976</v>
      </c>
      <c r="D3058" s="29">
        <v>3</v>
      </c>
      <c r="E3058" s="29">
        <v>3</v>
      </c>
      <c r="F3058" s="29">
        <v>0.45700000000000002</v>
      </c>
      <c r="G3058">
        <v>1.371</v>
      </c>
    </row>
    <row r="3059" spans="1:7" customFormat="1" hidden="1" x14ac:dyDescent="0.25">
      <c r="A3059" t="s">
        <v>6</v>
      </c>
      <c r="B3059" t="s">
        <v>5977</v>
      </c>
      <c r="C3059" t="s">
        <v>5978</v>
      </c>
      <c r="D3059" s="29">
        <v>16</v>
      </c>
      <c r="E3059" s="29">
        <v>16</v>
      </c>
      <c r="F3059" s="29">
        <v>0.33</v>
      </c>
      <c r="G3059">
        <v>5.28</v>
      </c>
    </row>
    <row r="3060" spans="1:7" customFormat="1" hidden="1" x14ac:dyDescent="0.25">
      <c r="A3060" t="s">
        <v>6</v>
      </c>
      <c r="B3060" t="s">
        <v>5979</v>
      </c>
      <c r="C3060" t="s">
        <v>5980</v>
      </c>
      <c r="D3060" s="29">
        <v>22</v>
      </c>
      <c r="E3060" s="29">
        <v>22</v>
      </c>
      <c r="F3060" s="29">
        <v>0.48</v>
      </c>
      <c r="G3060">
        <v>10.56</v>
      </c>
    </row>
    <row r="3061" spans="1:7" customFormat="1" hidden="1" x14ac:dyDescent="0.25">
      <c r="A3061" t="s">
        <v>6</v>
      </c>
      <c r="B3061" t="s">
        <v>5981</v>
      </c>
      <c r="C3061" t="s">
        <v>5982</v>
      </c>
      <c r="D3061" s="29">
        <v>6</v>
      </c>
      <c r="E3061" s="29">
        <v>6</v>
      </c>
      <c r="F3061" s="29">
        <v>0.40799999999999997</v>
      </c>
      <c r="G3061">
        <v>2.448</v>
      </c>
    </row>
    <row r="3062" spans="1:7" customFormat="1" hidden="1" x14ac:dyDescent="0.25">
      <c r="A3062" t="s">
        <v>6</v>
      </c>
      <c r="B3062" t="s">
        <v>5983</v>
      </c>
      <c r="C3062" t="s">
        <v>5984</v>
      </c>
      <c r="D3062" s="29">
        <v>118</v>
      </c>
      <c r="E3062" s="29">
        <v>118</v>
      </c>
      <c r="F3062" s="29">
        <v>0.47899999999999998</v>
      </c>
      <c r="G3062">
        <v>56.521999999999998</v>
      </c>
    </row>
    <row r="3063" spans="1:7" customFormat="1" hidden="1" x14ac:dyDescent="0.25">
      <c r="A3063" t="s">
        <v>6</v>
      </c>
      <c r="B3063" t="s">
        <v>5985</v>
      </c>
      <c r="C3063" t="s">
        <v>5986</v>
      </c>
      <c r="D3063" s="29">
        <v>18</v>
      </c>
      <c r="E3063" s="29">
        <v>18</v>
      </c>
      <c r="F3063" s="29">
        <v>0.45800000000000002</v>
      </c>
      <c r="G3063">
        <v>8.2439999999999998</v>
      </c>
    </row>
    <row r="3064" spans="1:7" customFormat="1" hidden="1" x14ac:dyDescent="0.25">
      <c r="A3064" t="s">
        <v>6</v>
      </c>
      <c r="B3064" t="s">
        <v>5987</v>
      </c>
      <c r="C3064" t="s">
        <v>5988</v>
      </c>
      <c r="D3064" s="29">
        <v>20</v>
      </c>
      <c r="E3064" s="29">
        <v>20</v>
      </c>
      <c r="F3064" s="29">
        <v>0.28699999999999998</v>
      </c>
      <c r="G3064">
        <v>5.74</v>
      </c>
    </row>
    <row r="3065" spans="1:7" customFormat="1" hidden="1" x14ac:dyDescent="0.25">
      <c r="A3065" t="s">
        <v>6</v>
      </c>
      <c r="B3065" t="s">
        <v>5989</v>
      </c>
      <c r="C3065" t="s">
        <v>5990</v>
      </c>
      <c r="D3065" s="29">
        <v>2</v>
      </c>
      <c r="E3065" s="29">
        <v>2</v>
      </c>
      <c r="F3065" s="29">
        <v>0.30499999999999999</v>
      </c>
      <c r="G3065">
        <v>0.61</v>
      </c>
    </row>
    <row r="3066" spans="1:7" customFormat="1" hidden="1" x14ac:dyDescent="0.25">
      <c r="A3066" t="s">
        <v>6</v>
      </c>
      <c r="B3066" t="s">
        <v>5991</v>
      </c>
      <c r="C3066" t="s">
        <v>5992</v>
      </c>
      <c r="D3066" s="29">
        <v>6</v>
      </c>
      <c r="E3066" s="29">
        <v>6</v>
      </c>
      <c r="F3066" s="29">
        <v>0.442</v>
      </c>
      <c r="G3066">
        <v>2.6520000000000001</v>
      </c>
    </row>
    <row r="3067" spans="1:7" customFormat="1" hidden="1" x14ac:dyDescent="0.25">
      <c r="A3067" t="s">
        <v>6</v>
      </c>
      <c r="B3067" t="s">
        <v>9709</v>
      </c>
      <c r="C3067" t="s">
        <v>9710</v>
      </c>
      <c r="D3067" s="29">
        <v>60</v>
      </c>
      <c r="E3067" s="29">
        <v>60</v>
      </c>
      <c r="F3067" s="29">
        <v>0.34200000000000003</v>
      </c>
      <c r="G3067">
        <v>20.52</v>
      </c>
    </row>
    <row r="3068" spans="1:7" customFormat="1" hidden="1" x14ac:dyDescent="0.25">
      <c r="A3068" t="s">
        <v>6</v>
      </c>
      <c r="B3068" t="s">
        <v>5993</v>
      </c>
      <c r="C3068" t="s">
        <v>5994</v>
      </c>
      <c r="D3068" s="29">
        <v>47</v>
      </c>
      <c r="E3068" s="29">
        <v>47</v>
      </c>
      <c r="F3068" s="29">
        <v>0.311</v>
      </c>
      <c r="G3068">
        <v>14.617000000000001</v>
      </c>
    </row>
    <row r="3069" spans="1:7" customFormat="1" hidden="1" x14ac:dyDescent="0.25">
      <c r="A3069" t="s">
        <v>6</v>
      </c>
      <c r="B3069" t="s">
        <v>9711</v>
      </c>
      <c r="C3069" t="s">
        <v>9712</v>
      </c>
      <c r="D3069" s="29">
        <v>80</v>
      </c>
      <c r="E3069" s="29">
        <v>80</v>
      </c>
      <c r="F3069" s="29">
        <v>0.28299999999999997</v>
      </c>
      <c r="G3069">
        <v>22.64</v>
      </c>
    </row>
    <row r="3070" spans="1:7" customFormat="1" hidden="1" x14ac:dyDescent="0.25">
      <c r="A3070" t="s">
        <v>6</v>
      </c>
      <c r="B3070" t="s">
        <v>5995</v>
      </c>
      <c r="C3070" t="s">
        <v>5996</v>
      </c>
      <c r="D3070" s="29">
        <v>50</v>
      </c>
      <c r="E3070" s="29">
        <v>50</v>
      </c>
      <c r="F3070" s="29">
        <v>0.496</v>
      </c>
      <c r="G3070">
        <v>24.8</v>
      </c>
    </row>
    <row r="3071" spans="1:7" customFormat="1" hidden="1" x14ac:dyDescent="0.25">
      <c r="A3071" t="s">
        <v>6</v>
      </c>
      <c r="B3071" t="s">
        <v>9713</v>
      </c>
      <c r="C3071" t="s">
        <v>9714</v>
      </c>
      <c r="D3071" s="29">
        <v>200</v>
      </c>
      <c r="E3071" s="29">
        <v>200</v>
      </c>
      <c r="F3071" s="29">
        <v>0.503</v>
      </c>
      <c r="G3071">
        <v>100.6</v>
      </c>
    </row>
    <row r="3072" spans="1:7" customFormat="1" hidden="1" x14ac:dyDescent="0.25">
      <c r="A3072" t="s">
        <v>6</v>
      </c>
      <c r="B3072" t="s">
        <v>5997</v>
      </c>
      <c r="C3072" t="s">
        <v>5998</v>
      </c>
      <c r="D3072" s="29">
        <v>188</v>
      </c>
      <c r="E3072" s="29">
        <v>188</v>
      </c>
      <c r="F3072" s="29">
        <v>0.42899999999999999</v>
      </c>
      <c r="G3072">
        <v>80.652000000000001</v>
      </c>
    </row>
    <row r="3073" spans="1:7" customFormat="1" hidden="1" x14ac:dyDescent="0.25">
      <c r="A3073" t="s">
        <v>6</v>
      </c>
      <c r="B3073" t="s">
        <v>5999</v>
      </c>
      <c r="C3073" t="s">
        <v>6000</v>
      </c>
      <c r="D3073" s="29">
        <v>431</v>
      </c>
      <c r="E3073" s="29">
        <v>431</v>
      </c>
      <c r="F3073" s="29">
        <v>0.42899999999999999</v>
      </c>
      <c r="G3073">
        <v>184.899</v>
      </c>
    </row>
    <row r="3074" spans="1:7" customFormat="1" hidden="1" x14ac:dyDescent="0.25">
      <c r="A3074" t="s">
        <v>6</v>
      </c>
      <c r="B3074" t="s">
        <v>6001</v>
      </c>
      <c r="C3074" t="s">
        <v>6002</v>
      </c>
      <c r="D3074" s="29">
        <v>30</v>
      </c>
      <c r="E3074" s="29">
        <v>30</v>
      </c>
      <c r="F3074" s="29">
        <v>0.499</v>
      </c>
      <c r="G3074">
        <v>14.97</v>
      </c>
    </row>
    <row r="3075" spans="1:7" customFormat="1" hidden="1" x14ac:dyDescent="0.25">
      <c r="A3075" t="s">
        <v>6</v>
      </c>
      <c r="B3075" t="s">
        <v>9715</v>
      </c>
      <c r="C3075" t="s">
        <v>9716</v>
      </c>
      <c r="D3075" s="29">
        <v>80</v>
      </c>
      <c r="E3075" s="29">
        <v>80</v>
      </c>
      <c r="F3075" s="29">
        <v>0.59399999999999997</v>
      </c>
      <c r="G3075">
        <v>47.52</v>
      </c>
    </row>
    <row r="3076" spans="1:7" customFormat="1" hidden="1" x14ac:dyDescent="0.25">
      <c r="A3076" t="s">
        <v>6</v>
      </c>
      <c r="B3076" t="s">
        <v>6003</v>
      </c>
      <c r="C3076" t="s">
        <v>6004</v>
      </c>
      <c r="D3076" s="29">
        <v>98</v>
      </c>
      <c r="E3076" s="29">
        <v>98</v>
      </c>
      <c r="F3076" s="29">
        <v>0.56799999999999995</v>
      </c>
      <c r="G3076">
        <v>55.664000000000001</v>
      </c>
    </row>
    <row r="3077" spans="1:7" customFormat="1" hidden="1" x14ac:dyDescent="0.25">
      <c r="A3077" t="s">
        <v>6</v>
      </c>
      <c r="B3077" t="s">
        <v>6005</v>
      </c>
      <c r="C3077" t="s">
        <v>6006</v>
      </c>
      <c r="D3077" s="29">
        <v>24</v>
      </c>
      <c r="E3077" s="29">
        <v>24</v>
      </c>
      <c r="F3077" s="29">
        <v>0.33600000000000002</v>
      </c>
      <c r="G3077">
        <v>8.0640000000000001</v>
      </c>
    </row>
    <row r="3078" spans="1:7" customFormat="1" hidden="1" x14ac:dyDescent="0.25">
      <c r="A3078" t="s">
        <v>6</v>
      </c>
      <c r="B3078" t="s">
        <v>6007</v>
      </c>
      <c r="C3078" t="s">
        <v>6008</v>
      </c>
      <c r="D3078" s="29">
        <v>140</v>
      </c>
      <c r="E3078" s="29">
        <v>140</v>
      </c>
      <c r="F3078" s="29">
        <v>0.42899999999999999</v>
      </c>
      <c r="G3078">
        <v>60.06</v>
      </c>
    </row>
    <row r="3079" spans="1:7" customFormat="1" hidden="1" x14ac:dyDescent="0.25">
      <c r="A3079" t="s">
        <v>6</v>
      </c>
      <c r="B3079" t="s">
        <v>6009</v>
      </c>
      <c r="C3079" t="s">
        <v>6010</v>
      </c>
      <c r="D3079" s="29">
        <v>141</v>
      </c>
      <c r="E3079" s="29">
        <v>141</v>
      </c>
      <c r="F3079" s="29">
        <v>0.27500000000000002</v>
      </c>
      <c r="G3079">
        <v>38.774999999999999</v>
      </c>
    </row>
    <row r="3080" spans="1:7" customFormat="1" hidden="1" x14ac:dyDescent="0.25">
      <c r="A3080" t="s">
        <v>6</v>
      </c>
      <c r="B3080" t="s">
        <v>6011</v>
      </c>
      <c r="C3080" t="s">
        <v>6012</v>
      </c>
      <c r="D3080" s="29">
        <v>20</v>
      </c>
      <c r="E3080" s="29">
        <v>20</v>
      </c>
      <c r="F3080" s="29">
        <v>0.72599999999999998</v>
      </c>
      <c r="G3080">
        <v>14.52</v>
      </c>
    </row>
    <row r="3081" spans="1:7" customFormat="1" hidden="1" x14ac:dyDescent="0.25">
      <c r="A3081" t="s">
        <v>6</v>
      </c>
      <c r="B3081" t="s">
        <v>6013</v>
      </c>
      <c r="C3081" t="s">
        <v>6014</v>
      </c>
      <c r="D3081" s="29">
        <v>13</v>
      </c>
      <c r="E3081" s="29">
        <v>13</v>
      </c>
      <c r="F3081" s="29">
        <v>1.042</v>
      </c>
      <c r="G3081">
        <v>13.545999999999999</v>
      </c>
    </row>
    <row r="3082" spans="1:7" customFormat="1" hidden="1" x14ac:dyDescent="0.25">
      <c r="A3082" t="s">
        <v>6</v>
      </c>
      <c r="B3082" t="s">
        <v>6015</v>
      </c>
      <c r="C3082" t="s">
        <v>6016</v>
      </c>
      <c r="D3082" s="29">
        <v>2</v>
      </c>
      <c r="E3082" s="29">
        <v>2</v>
      </c>
      <c r="F3082" s="29">
        <v>1.1299999999999999</v>
      </c>
      <c r="G3082">
        <v>2.2599999999999998</v>
      </c>
    </row>
    <row r="3083" spans="1:7" customFormat="1" hidden="1" x14ac:dyDescent="0.25">
      <c r="A3083" t="s">
        <v>6</v>
      </c>
      <c r="B3083" t="s">
        <v>6017</v>
      </c>
      <c r="C3083" t="s">
        <v>6018</v>
      </c>
      <c r="D3083" s="29">
        <v>2</v>
      </c>
      <c r="E3083" s="29">
        <v>2</v>
      </c>
      <c r="F3083" s="29">
        <v>0.997</v>
      </c>
      <c r="G3083">
        <v>1.994</v>
      </c>
    </row>
    <row r="3084" spans="1:7" customFormat="1" hidden="1" x14ac:dyDescent="0.25">
      <c r="A3084" t="s">
        <v>6</v>
      </c>
      <c r="B3084" t="s">
        <v>6019</v>
      </c>
      <c r="C3084" t="s">
        <v>6020</v>
      </c>
      <c r="D3084" s="29">
        <v>9</v>
      </c>
      <c r="E3084" s="29">
        <v>9</v>
      </c>
      <c r="F3084" s="29">
        <v>1.381</v>
      </c>
      <c r="G3084">
        <v>12.429</v>
      </c>
    </row>
    <row r="3085" spans="1:7" customFormat="1" hidden="1" x14ac:dyDescent="0.25">
      <c r="A3085" t="s">
        <v>6</v>
      </c>
      <c r="B3085" t="s">
        <v>6021</v>
      </c>
      <c r="C3085" t="s">
        <v>6022</v>
      </c>
      <c r="D3085" s="29">
        <v>2</v>
      </c>
      <c r="E3085" s="29">
        <v>2</v>
      </c>
      <c r="F3085" s="29">
        <v>1.03</v>
      </c>
      <c r="G3085">
        <v>2.06</v>
      </c>
    </row>
    <row r="3086" spans="1:7" customFormat="1" hidden="1" x14ac:dyDescent="0.25">
      <c r="A3086" t="s">
        <v>6</v>
      </c>
      <c r="B3086" t="s">
        <v>6023</v>
      </c>
      <c r="C3086" t="s">
        <v>6024</v>
      </c>
      <c r="D3086" s="29">
        <v>17</v>
      </c>
      <c r="E3086" s="29">
        <v>17</v>
      </c>
      <c r="F3086" s="29">
        <v>0.38800000000000001</v>
      </c>
      <c r="G3086">
        <v>6.5960000000000001</v>
      </c>
    </row>
    <row r="3087" spans="1:7" customFormat="1" hidden="1" x14ac:dyDescent="0.25">
      <c r="A3087" t="s">
        <v>6</v>
      </c>
      <c r="B3087" t="s">
        <v>6025</v>
      </c>
      <c r="C3087" t="s">
        <v>6026</v>
      </c>
      <c r="D3087" s="29">
        <v>9</v>
      </c>
      <c r="E3087" s="29">
        <v>9</v>
      </c>
      <c r="F3087" s="29">
        <v>0.89100000000000001</v>
      </c>
      <c r="G3087">
        <v>8.0190000000000001</v>
      </c>
    </row>
    <row r="3088" spans="1:7" customFormat="1" hidden="1" x14ac:dyDescent="0.25">
      <c r="A3088" t="s">
        <v>6</v>
      </c>
      <c r="B3088" t="s">
        <v>6027</v>
      </c>
      <c r="C3088" t="s">
        <v>6028</v>
      </c>
      <c r="D3088" s="29">
        <v>9</v>
      </c>
      <c r="E3088" s="29">
        <v>9</v>
      </c>
      <c r="F3088" s="29">
        <v>0.89500000000000002</v>
      </c>
      <c r="G3088">
        <v>8.0549999999999997</v>
      </c>
    </row>
    <row r="3089" spans="1:7" customFormat="1" hidden="1" x14ac:dyDescent="0.25">
      <c r="A3089" t="s">
        <v>6</v>
      </c>
      <c r="B3089" t="s">
        <v>6029</v>
      </c>
      <c r="C3089" t="s">
        <v>6030</v>
      </c>
      <c r="D3089" s="29">
        <v>18</v>
      </c>
      <c r="E3089" s="29">
        <v>18</v>
      </c>
      <c r="F3089" s="29">
        <v>0.59</v>
      </c>
      <c r="G3089">
        <v>10.62</v>
      </c>
    </row>
    <row r="3090" spans="1:7" customFormat="1" hidden="1" x14ac:dyDescent="0.25">
      <c r="A3090" t="s">
        <v>6</v>
      </c>
      <c r="B3090" t="s">
        <v>6031</v>
      </c>
      <c r="C3090" t="s">
        <v>6032</v>
      </c>
      <c r="D3090" s="29">
        <v>16</v>
      </c>
      <c r="E3090" s="29">
        <v>16</v>
      </c>
      <c r="F3090" s="29">
        <v>0.432</v>
      </c>
      <c r="G3090">
        <v>6.9119999999999999</v>
      </c>
    </row>
    <row r="3091" spans="1:7" customFormat="1" hidden="1" x14ac:dyDescent="0.25">
      <c r="A3091" t="s">
        <v>6</v>
      </c>
      <c r="B3091" t="s">
        <v>6033</v>
      </c>
      <c r="C3091" t="s">
        <v>6034</v>
      </c>
      <c r="D3091" s="29">
        <v>26</v>
      </c>
      <c r="E3091" s="29">
        <v>26</v>
      </c>
      <c r="F3091" s="29">
        <v>0.42499999999999999</v>
      </c>
      <c r="G3091">
        <v>11.05</v>
      </c>
    </row>
    <row r="3092" spans="1:7" customFormat="1" hidden="1" x14ac:dyDescent="0.25">
      <c r="A3092" t="s">
        <v>6</v>
      </c>
      <c r="B3092" t="s">
        <v>6035</v>
      </c>
      <c r="C3092" t="s">
        <v>6036</v>
      </c>
      <c r="D3092" s="29">
        <v>16</v>
      </c>
      <c r="E3092" s="29">
        <v>16</v>
      </c>
      <c r="F3092" s="29">
        <v>0.39400000000000002</v>
      </c>
      <c r="G3092">
        <v>6.3040000000000003</v>
      </c>
    </row>
    <row r="3093" spans="1:7" customFormat="1" hidden="1" x14ac:dyDescent="0.25">
      <c r="A3093" t="s">
        <v>6</v>
      </c>
      <c r="B3093" t="s">
        <v>6037</v>
      </c>
      <c r="C3093" t="s">
        <v>6038</v>
      </c>
      <c r="D3093" s="29">
        <v>20</v>
      </c>
      <c r="E3093" s="29">
        <v>20</v>
      </c>
      <c r="F3093" s="29">
        <v>1.2589999999999999</v>
      </c>
      <c r="G3093">
        <v>25.18</v>
      </c>
    </row>
    <row r="3094" spans="1:7" customFormat="1" hidden="1" x14ac:dyDescent="0.25">
      <c r="A3094" t="s">
        <v>6</v>
      </c>
      <c r="B3094" t="s">
        <v>6039</v>
      </c>
      <c r="C3094" t="s">
        <v>6040</v>
      </c>
      <c r="D3094" s="29">
        <v>28</v>
      </c>
      <c r="E3094" s="29">
        <v>28</v>
      </c>
      <c r="F3094" s="29">
        <v>1.1419999999999999</v>
      </c>
      <c r="G3094">
        <v>31.975999999999999</v>
      </c>
    </row>
    <row r="3095" spans="1:7" customFormat="1" hidden="1" x14ac:dyDescent="0.25">
      <c r="A3095" t="s">
        <v>6</v>
      </c>
      <c r="B3095" t="s">
        <v>6041</v>
      </c>
      <c r="C3095" t="s">
        <v>6042</v>
      </c>
      <c r="D3095" s="29">
        <v>1</v>
      </c>
      <c r="E3095" s="29">
        <v>1</v>
      </c>
      <c r="F3095" s="29">
        <v>1.147</v>
      </c>
      <c r="G3095">
        <v>1.147</v>
      </c>
    </row>
    <row r="3096" spans="1:7" customFormat="1" hidden="1" x14ac:dyDescent="0.25">
      <c r="A3096" t="s">
        <v>6</v>
      </c>
      <c r="B3096" t="s">
        <v>6043</v>
      </c>
      <c r="C3096" t="s">
        <v>6044</v>
      </c>
      <c r="D3096" s="29">
        <v>48</v>
      </c>
      <c r="E3096" s="29">
        <v>48</v>
      </c>
      <c r="F3096" s="29">
        <v>1.1679999999999999</v>
      </c>
      <c r="G3096">
        <v>56.064</v>
      </c>
    </row>
    <row r="3097" spans="1:7" customFormat="1" hidden="1" x14ac:dyDescent="0.25">
      <c r="A3097" t="s">
        <v>6</v>
      </c>
      <c r="B3097" t="s">
        <v>6045</v>
      </c>
      <c r="C3097" t="s">
        <v>6046</v>
      </c>
      <c r="D3097" s="29">
        <v>3</v>
      </c>
      <c r="E3097" s="29">
        <v>3</v>
      </c>
      <c r="F3097" s="29">
        <v>2.8439999999999999</v>
      </c>
      <c r="G3097">
        <v>8.532</v>
      </c>
    </row>
    <row r="3098" spans="1:7" customFormat="1" hidden="1" x14ac:dyDescent="0.25">
      <c r="A3098" t="s">
        <v>6</v>
      </c>
      <c r="B3098" t="s">
        <v>6047</v>
      </c>
      <c r="C3098" t="s">
        <v>6048</v>
      </c>
      <c r="D3098" s="29">
        <v>11</v>
      </c>
      <c r="E3098" s="29">
        <v>11</v>
      </c>
      <c r="F3098" s="29">
        <v>3.7530000000000001</v>
      </c>
      <c r="G3098">
        <v>41.283000000000001</v>
      </c>
    </row>
    <row r="3099" spans="1:7" customFormat="1" hidden="1" x14ac:dyDescent="0.25">
      <c r="A3099" t="s">
        <v>6</v>
      </c>
      <c r="B3099" t="s">
        <v>6049</v>
      </c>
      <c r="C3099" t="s">
        <v>6050</v>
      </c>
      <c r="D3099" s="29">
        <v>6</v>
      </c>
      <c r="E3099" s="29">
        <v>6</v>
      </c>
      <c r="F3099" s="29">
        <v>1.4750000000000001</v>
      </c>
      <c r="G3099">
        <v>8.85</v>
      </c>
    </row>
    <row r="3100" spans="1:7" customFormat="1" hidden="1" x14ac:dyDescent="0.25">
      <c r="A3100" t="s">
        <v>6</v>
      </c>
      <c r="B3100" t="s">
        <v>6051</v>
      </c>
      <c r="C3100" t="s">
        <v>6052</v>
      </c>
      <c r="D3100" s="29">
        <v>7</v>
      </c>
      <c r="E3100" s="29">
        <v>7</v>
      </c>
      <c r="F3100" s="29">
        <v>4.6829999999999998</v>
      </c>
      <c r="G3100">
        <v>32.780999999999999</v>
      </c>
    </row>
    <row r="3101" spans="1:7" customFormat="1" hidden="1" x14ac:dyDescent="0.25">
      <c r="A3101" t="s">
        <v>6</v>
      </c>
      <c r="B3101" t="s">
        <v>6053</v>
      </c>
      <c r="C3101" t="s">
        <v>6054</v>
      </c>
      <c r="D3101" s="29">
        <v>4</v>
      </c>
      <c r="E3101" s="29">
        <v>4</v>
      </c>
      <c r="F3101" s="29">
        <v>3.794</v>
      </c>
      <c r="G3101">
        <v>15.176</v>
      </c>
    </row>
    <row r="3102" spans="1:7" customFormat="1" hidden="1" x14ac:dyDescent="0.25">
      <c r="A3102" t="s">
        <v>6</v>
      </c>
      <c r="B3102" t="s">
        <v>6055</v>
      </c>
      <c r="C3102" t="s">
        <v>6056</v>
      </c>
      <c r="D3102" s="29">
        <v>2</v>
      </c>
      <c r="E3102" s="29">
        <v>2</v>
      </c>
      <c r="F3102" s="29">
        <v>5.9480000000000004</v>
      </c>
      <c r="G3102">
        <v>11.896000000000001</v>
      </c>
    </row>
    <row r="3103" spans="1:7" customFormat="1" hidden="1" x14ac:dyDescent="0.25">
      <c r="A3103" t="s">
        <v>6</v>
      </c>
      <c r="B3103" t="s">
        <v>6057</v>
      </c>
      <c r="C3103" t="s">
        <v>6058</v>
      </c>
      <c r="D3103" s="29">
        <v>2</v>
      </c>
      <c r="E3103" s="29">
        <v>2</v>
      </c>
      <c r="F3103" s="29">
        <v>5.9710000000000001</v>
      </c>
      <c r="G3103">
        <v>11.942</v>
      </c>
    </row>
    <row r="3104" spans="1:7" customFormat="1" hidden="1" x14ac:dyDescent="0.25">
      <c r="A3104" t="s">
        <v>6</v>
      </c>
      <c r="B3104" t="s">
        <v>6059</v>
      </c>
      <c r="C3104" t="s">
        <v>6060</v>
      </c>
      <c r="D3104" s="29">
        <v>1</v>
      </c>
      <c r="E3104" s="29">
        <v>1</v>
      </c>
      <c r="F3104" s="29">
        <v>3.4260000000000002</v>
      </c>
      <c r="G3104">
        <v>3.4260000000000002</v>
      </c>
    </row>
    <row r="3105" spans="1:8" hidden="1" x14ac:dyDescent="0.25">
      <c r="A3105" t="s">
        <v>6</v>
      </c>
      <c r="B3105" t="s">
        <v>6061</v>
      </c>
      <c r="C3105" t="s">
        <v>6062</v>
      </c>
      <c r="D3105" s="29">
        <v>1</v>
      </c>
      <c r="E3105" s="29">
        <v>1</v>
      </c>
      <c r="F3105" s="29">
        <v>3.0840000000000001</v>
      </c>
      <c r="G3105">
        <v>3.0840000000000001</v>
      </c>
      <c r="H3105"/>
    </row>
    <row r="3106" spans="1:8" hidden="1" x14ac:dyDescent="0.25">
      <c r="A3106" t="s">
        <v>6</v>
      </c>
      <c r="B3106" t="s">
        <v>6063</v>
      </c>
      <c r="C3106" t="s">
        <v>6064</v>
      </c>
      <c r="D3106" s="29">
        <v>19</v>
      </c>
      <c r="E3106" s="29">
        <v>19</v>
      </c>
      <c r="F3106" s="29">
        <v>3.1040000000000001</v>
      </c>
      <c r="G3106">
        <v>58.975999999999999</v>
      </c>
      <c r="H3106"/>
    </row>
    <row r="3107" spans="1:8" hidden="1" x14ac:dyDescent="0.25">
      <c r="A3107" t="s">
        <v>6</v>
      </c>
      <c r="B3107" t="s">
        <v>6065</v>
      </c>
      <c r="C3107" t="s">
        <v>6066</v>
      </c>
      <c r="D3107" s="29">
        <v>2</v>
      </c>
      <c r="E3107" s="29">
        <v>2</v>
      </c>
      <c r="F3107" s="29">
        <v>3.3479999999999999</v>
      </c>
      <c r="G3107">
        <v>6.6959999999999997</v>
      </c>
      <c r="H3107"/>
    </row>
    <row r="3108" spans="1:8" hidden="1" x14ac:dyDescent="0.25">
      <c r="A3108" t="s">
        <v>6</v>
      </c>
      <c r="B3108" t="s">
        <v>6067</v>
      </c>
      <c r="C3108" t="s">
        <v>6068</v>
      </c>
      <c r="D3108" s="29">
        <v>2</v>
      </c>
      <c r="E3108" s="29">
        <v>2</v>
      </c>
      <c r="F3108" s="29">
        <v>3.3460000000000001</v>
      </c>
      <c r="G3108">
        <v>6.6920000000000002</v>
      </c>
      <c r="H3108"/>
    </row>
    <row r="3109" spans="1:8" hidden="1" x14ac:dyDescent="0.25">
      <c r="A3109" t="s">
        <v>6</v>
      </c>
      <c r="B3109" t="s">
        <v>6069</v>
      </c>
      <c r="C3109" t="s">
        <v>6070</v>
      </c>
      <c r="D3109" s="29">
        <v>4</v>
      </c>
      <c r="E3109" s="29">
        <v>4</v>
      </c>
      <c r="F3109" s="29">
        <v>3.6190000000000002</v>
      </c>
      <c r="G3109">
        <v>14.476000000000001</v>
      </c>
      <c r="H3109"/>
    </row>
    <row r="3110" spans="1:8" hidden="1" x14ac:dyDescent="0.25">
      <c r="A3110" t="s">
        <v>6</v>
      </c>
      <c r="B3110" t="s">
        <v>6071</v>
      </c>
      <c r="C3110" t="s">
        <v>6072</v>
      </c>
      <c r="D3110" s="29">
        <v>1</v>
      </c>
      <c r="E3110" s="29">
        <v>1</v>
      </c>
      <c r="F3110" s="29">
        <v>5.9080000000000004</v>
      </c>
      <c r="G3110">
        <v>5.9080000000000004</v>
      </c>
      <c r="H3110"/>
    </row>
    <row r="3111" spans="1:8" hidden="1" x14ac:dyDescent="0.25">
      <c r="A3111" t="s">
        <v>6</v>
      </c>
      <c r="B3111" t="s">
        <v>6073</v>
      </c>
      <c r="C3111" t="s">
        <v>6074</v>
      </c>
      <c r="D3111" s="29">
        <v>1</v>
      </c>
      <c r="E3111" s="29">
        <v>1</v>
      </c>
      <c r="F3111" s="29">
        <v>3.4049999999999998</v>
      </c>
      <c r="G3111">
        <v>3.4049999999999998</v>
      </c>
      <c r="H3111"/>
    </row>
    <row r="3112" spans="1:8" hidden="1" x14ac:dyDescent="0.25">
      <c r="A3112" t="s">
        <v>6</v>
      </c>
      <c r="B3112" t="s">
        <v>6075</v>
      </c>
      <c r="C3112" t="s">
        <v>6076</v>
      </c>
      <c r="D3112" s="29">
        <v>10</v>
      </c>
      <c r="E3112" s="29">
        <v>10</v>
      </c>
      <c r="F3112" s="29">
        <v>1.19</v>
      </c>
      <c r="G3112">
        <v>11.9</v>
      </c>
      <c r="H3112"/>
    </row>
    <row r="3113" spans="1:8" hidden="1" x14ac:dyDescent="0.25">
      <c r="A3113" t="s">
        <v>6</v>
      </c>
      <c r="B3113" t="s">
        <v>6077</v>
      </c>
      <c r="C3113" t="s">
        <v>6078</v>
      </c>
      <c r="D3113" s="29">
        <v>7</v>
      </c>
      <c r="E3113" s="29">
        <v>7</v>
      </c>
      <c r="F3113" s="29">
        <v>3.2770000000000001</v>
      </c>
      <c r="G3113">
        <v>22.939</v>
      </c>
      <c r="H3113"/>
    </row>
    <row r="3114" spans="1:8" x14ac:dyDescent="0.25">
      <c r="A3114" t="s">
        <v>6</v>
      </c>
      <c r="B3114" t="s">
        <v>9717</v>
      </c>
      <c r="C3114" t="s">
        <v>9718</v>
      </c>
      <c r="D3114" s="29">
        <v>24</v>
      </c>
      <c r="E3114" s="29">
        <v>24</v>
      </c>
      <c r="F3114" s="29">
        <v>0</v>
      </c>
      <c r="G3114">
        <v>0</v>
      </c>
      <c r="H3114" s="50">
        <v>0.70199999999999996</v>
      </c>
    </row>
    <row r="3115" spans="1:8" hidden="1" x14ac:dyDescent="0.25">
      <c r="A3115" t="s">
        <v>6</v>
      </c>
      <c r="B3115" t="s">
        <v>6079</v>
      </c>
      <c r="C3115" t="s">
        <v>6080</v>
      </c>
      <c r="D3115" s="29">
        <v>12</v>
      </c>
      <c r="E3115" s="29">
        <v>12</v>
      </c>
      <c r="F3115" s="29">
        <v>0.71699999999999997</v>
      </c>
      <c r="G3115">
        <v>8.6039999999999992</v>
      </c>
      <c r="H3115"/>
    </row>
    <row r="3116" spans="1:8" hidden="1" x14ac:dyDescent="0.25">
      <c r="A3116" t="s">
        <v>6</v>
      </c>
      <c r="B3116" t="s">
        <v>6081</v>
      </c>
      <c r="C3116" t="s">
        <v>6082</v>
      </c>
      <c r="D3116" s="29">
        <v>34</v>
      </c>
      <c r="E3116" s="29">
        <v>34</v>
      </c>
      <c r="F3116" s="29">
        <v>1.389</v>
      </c>
      <c r="G3116">
        <v>47.225999999999999</v>
      </c>
      <c r="H3116"/>
    </row>
    <row r="3117" spans="1:8" hidden="1" x14ac:dyDescent="0.25">
      <c r="A3117" t="s">
        <v>6</v>
      </c>
      <c r="B3117" t="s">
        <v>6083</v>
      </c>
      <c r="C3117" t="s">
        <v>6084</v>
      </c>
      <c r="D3117" s="29">
        <v>16</v>
      </c>
      <c r="E3117" s="29">
        <v>16</v>
      </c>
      <c r="F3117" s="29">
        <v>0.56699999999999995</v>
      </c>
      <c r="G3117">
        <v>9.0719999999999992</v>
      </c>
      <c r="H3117"/>
    </row>
    <row r="3118" spans="1:8" hidden="1" x14ac:dyDescent="0.25">
      <c r="A3118" t="s">
        <v>6</v>
      </c>
      <c r="B3118" t="s">
        <v>6085</v>
      </c>
      <c r="C3118" t="s">
        <v>6086</v>
      </c>
      <c r="D3118" s="29">
        <v>6</v>
      </c>
      <c r="E3118" s="29">
        <v>6</v>
      </c>
      <c r="F3118" s="29">
        <v>0.629</v>
      </c>
      <c r="G3118">
        <v>3.774</v>
      </c>
      <c r="H3118"/>
    </row>
    <row r="3119" spans="1:8" hidden="1" x14ac:dyDescent="0.25">
      <c r="A3119" t="s">
        <v>6</v>
      </c>
      <c r="B3119" t="s">
        <v>6087</v>
      </c>
      <c r="C3119" t="s">
        <v>6088</v>
      </c>
      <c r="D3119" s="29">
        <v>20</v>
      </c>
      <c r="E3119" s="29">
        <v>20</v>
      </c>
      <c r="F3119" s="29">
        <v>0.70399999999999996</v>
      </c>
      <c r="G3119">
        <v>14.08</v>
      </c>
      <c r="H3119"/>
    </row>
    <row r="3120" spans="1:8" hidden="1" x14ac:dyDescent="0.25">
      <c r="A3120" t="s">
        <v>6</v>
      </c>
      <c r="B3120" t="s">
        <v>6089</v>
      </c>
      <c r="C3120" t="s">
        <v>6090</v>
      </c>
      <c r="D3120" s="29">
        <v>18</v>
      </c>
      <c r="E3120" s="29">
        <v>18</v>
      </c>
      <c r="F3120" s="29">
        <v>0.68500000000000005</v>
      </c>
      <c r="G3120">
        <v>12.33</v>
      </c>
      <c r="H3120"/>
    </row>
    <row r="3121" spans="1:8" x14ac:dyDescent="0.25">
      <c r="A3121" t="s">
        <v>6</v>
      </c>
      <c r="B3121" t="s">
        <v>9719</v>
      </c>
      <c r="C3121" t="s">
        <v>9720</v>
      </c>
      <c r="D3121" s="29">
        <v>30</v>
      </c>
      <c r="E3121" s="29">
        <v>30</v>
      </c>
      <c r="F3121" s="29">
        <v>0</v>
      </c>
      <c r="G3121">
        <v>0</v>
      </c>
      <c r="H3121" s="50">
        <v>0.77800000000000002</v>
      </c>
    </row>
    <row r="3122" spans="1:8" hidden="1" x14ac:dyDescent="0.25">
      <c r="A3122" t="s">
        <v>6</v>
      </c>
      <c r="B3122" t="s">
        <v>6091</v>
      </c>
      <c r="C3122" t="s">
        <v>6092</v>
      </c>
      <c r="D3122" s="29">
        <v>4</v>
      </c>
      <c r="E3122" s="29">
        <v>4</v>
      </c>
      <c r="F3122" s="29">
        <v>0.84499999999999997</v>
      </c>
      <c r="G3122">
        <v>3.38</v>
      </c>
      <c r="H3122"/>
    </row>
    <row r="3123" spans="1:8" hidden="1" x14ac:dyDescent="0.25">
      <c r="A3123" t="s">
        <v>6</v>
      </c>
      <c r="B3123" t="s">
        <v>6093</v>
      </c>
      <c r="C3123" t="s">
        <v>6094</v>
      </c>
      <c r="D3123" s="29">
        <v>30</v>
      </c>
      <c r="E3123" s="29">
        <v>30</v>
      </c>
      <c r="F3123" s="29">
        <v>0.66300000000000003</v>
      </c>
      <c r="G3123">
        <v>19.89</v>
      </c>
      <c r="H3123"/>
    </row>
    <row r="3124" spans="1:8" hidden="1" x14ac:dyDescent="0.25">
      <c r="A3124" t="s">
        <v>6</v>
      </c>
      <c r="B3124" t="s">
        <v>6095</v>
      </c>
      <c r="C3124" t="s">
        <v>6096</v>
      </c>
      <c r="D3124" s="29">
        <v>102</v>
      </c>
      <c r="E3124" s="29">
        <v>102</v>
      </c>
      <c r="F3124" s="29">
        <v>0.48199999999999998</v>
      </c>
      <c r="G3124">
        <v>49.164000000000001</v>
      </c>
      <c r="H3124"/>
    </row>
    <row r="3125" spans="1:8" hidden="1" x14ac:dyDescent="0.25">
      <c r="A3125" t="s">
        <v>6</v>
      </c>
      <c r="B3125" t="s">
        <v>6097</v>
      </c>
      <c r="C3125" t="s">
        <v>6098</v>
      </c>
      <c r="D3125" s="29">
        <v>5</v>
      </c>
      <c r="E3125" s="29">
        <v>5</v>
      </c>
      <c r="F3125" s="29">
        <v>0.79800000000000004</v>
      </c>
      <c r="G3125">
        <v>3.99</v>
      </c>
      <c r="H3125"/>
    </row>
    <row r="3126" spans="1:8" hidden="1" x14ac:dyDescent="0.25">
      <c r="A3126" t="s">
        <v>6</v>
      </c>
      <c r="B3126" t="s">
        <v>6099</v>
      </c>
      <c r="C3126" t="s">
        <v>6100</v>
      </c>
      <c r="D3126" s="29">
        <v>1</v>
      </c>
      <c r="E3126" s="29">
        <v>1</v>
      </c>
      <c r="F3126" s="29">
        <v>0.77500000000000002</v>
      </c>
      <c r="G3126">
        <v>0.77500000000000002</v>
      </c>
      <c r="H3126"/>
    </row>
    <row r="3127" spans="1:8" hidden="1" x14ac:dyDescent="0.25">
      <c r="A3127" t="s">
        <v>6</v>
      </c>
      <c r="B3127" t="s">
        <v>6101</v>
      </c>
      <c r="C3127" t="s">
        <v>6102</v>
      </c>
      <c r="D3127" s="29">
        <v>40</v>
      </c>
      <c r="E3127" s="29">
        <v>40</v>
      </c>
      <c r="F3127" s="29">
        <v>0.68400000000000005</v>
      </c>
      <c r="G3127">
        <v>27.36</v>
      </c>
      <c r="H3127"/>
    </row>
    <row r="3128" spans="1:8" hidden="1" x14ac:dyDescent="0.25">
      <c r="A3128" t="s">
        <v>6</v>
      </c>
      <c r="B3128" t="s">
        <v>6103</v>
      </c>
      <c r="C3128" t="s">
        <v>6104</v>
      </c>
      <c r="D3128" s="29">
        <v>20</v>
      </c>
      <c r="E3128" s="29">
        <v>20</v>
      </c>
      <c r="F3128" s="29">
        <v>0.66400000000000003</v>
      </c>
      <c r="G3128">
        <v>13.28</v>
      </c>
      <c r="H3128"/>
    </row>
    <row r="3129" spans="1:8" hidden="1" x14ac:dyDescent="0.25">
      <c r="A3129" t="s">
        <v>6</v>
      </c>
      <c r="B3129" t="s">
        <v>6105</v>
      </c>
      <c r="C3129" t="s">
        <v>6106</v>
      </c>
      <c r="D3129" s="29">
        <v>8</v>
      </c>
      <c r="E3129" s="29">
        <v>8</v>
      </c>
      <c r="F3129" s="29">
        <v>0.71199999999999997</v>
      </c>
      <c r="G3129">
        <v>5.6959999999999997</v>
      </c>
      <c r="H3129"/>
    </row>
    <row r="3130" spans="1:8" hidden="1" x14ac:dyDescent="0.25">
      <c r="A3130" t="s">
        <v>6</v>
      </c>
      <c r="B3130" t="s">
        <v>6107</v>
      </c>
      <c r="C3130" t="s">
        <v>6108</v>
      </c>
      <c r="D3130" s="29">
        <v>2</v>
      </c>
      <c r="E3130" s="29">
        <v>2</v>
      </c>
      <c r="F3130" s="29">
        <v>0.88</v>
      </c>
      <c r="G3130">
        <v>1.76</v>
      </c>
      <c r="H3130"/>
    </row>
    <row r="3131" spans="1:8" hidden="1" x14ac:dyDescent="0.25">
      <c r="A3131" t="s">
        <v>6</v>
      </c>
      <c r="B3131" t="s">
        <v>6109</v>
      </c>
      <c r="C3131" t="s">
        <v>6110</v>
      </c>
      <c r="D3131" s="29">
        <v>38</v>
      </c>
      <c r="E3131" s="29">
        <v>38</v>
      </c>
      <c r="F3131" s="29">
        <v>0.442</v>
      </c>
      <c r="G3131">
        <v>16.795999999999999</v>
      </c>
      <c r="H3131"/>
    </row>
    <row r="3132" spans="1:8" hidden="1" x14ac:dyDescent="0.25">
      <c r="A3132" t="s">
        <v>6</v>
      </c>
      <c r="B3132" t="s">
        <v>6111</v>
      </c>
      <c r="C3132" t="s">
        <v>6112</v>
      </c>
      <c r="D3132" s="29">
        <v>7</v>
      </c>
      <c r="E3132" s="29">
        <v>7</v>
      </c>
      <c r="F3132" s="29">
        <v>0.436</v>
      </c>
      <c r="G3132">
        <v>3.052</v>
      </c>
      <c r="H3132"/>
    </row>
    <row r="3133" spans="1:8" hidden="1" x14ac:dyDescent="0.25">
      <c r="A3133" t="s">
        <v>6</v>
      </c>
      <c r="B3133" t="s">
        <v>6113</v>
      </c>
      <c r="C3133" t="s">
        <v>6114</v>
      </c>
      <c r="D3133" s="29">
        <v>7</v>
      </c>
      <c r="E3133" s="29">
        <v>7</v>
      </c>
      <c r="F3133" s="29">
        <v>0.43</v>
      </c>
      <c r="G3133">
        <v>3.01</v>
      </c>
      <c r="H3133"/>
    </row>
    <row r="3134" spans="1:8" hidden="1" x14ac:dyDescent="0.25">
      <c r="A3134" t="s">
        <v>6</v>
      </c>
      <c r="B3134" t="s">
        <v>6115</v>
      </c>
      <c r="C3134" t="s">
        <v>6116</v>
      </c>
      <c r="D3134" s="29">
        <v>23</v>
      </c>
      <c r="E3134" s="29">
        <v>23</v>
      </c>
      <c r="F3134" s="29">
        <v>0.73799999999999999</v>
      </c>
      <c r="G3134">
        <v>16.974</v>
      </c>
      <c r="H3134"/>
    </row>
    <row r="3135" spans="1:8" hidden="1" x14ac:dyDescent="0.25">
      <c r="A3135" t="s">
        <v>6</v>
      </c>
      <c r="B3135" t="s">
        <v>6117</v>
      </c>
      <c r="C3135" t="s">
        <v>6118</v>
      </c>
      <c r="D3135" s="29">
        <v>22</v>
      </c>
      <c r="E3135" s="29">
        <v>22</v>
      </c>
      <c r="F3135" s="29">
        <v>0.72</v>
      </c>
      <c r="G3135">
        <v>15.84</v>
      </c>
      <c r="H3135"/>
    </row>
    <row r="3136" spans="1:8" hidden="1" x14ac:dyDescent="0.25">
      <c r="A3136" t="s">
        <v>6</v>
      </c>
      <c r="B3136" t="s">
        <v>6119</v>
      </c>
      <c r="C3136" t="s">
        <v>6120</v>
      </c>
      <c r="D3136" s="29">
        <v>4</v>
      </c>
      <c r="E3136" s="29">
        <v>4</v>
      </c>
      <c r="F3136" s="29">
        <v>0.45700000000000002</v>
      </c>
      <c r="G3136">
        <v>1.8280000000000001</v>
      </c>
      <c r="H3136"/>
    </row>
    <row r="3137" spans="1:8" hidden="1" x14ac:dyDescent="0.25">
      <c r="A3137" t="s">
        <v>6</v>
      </c>
      <c r="B3137" t="s">
        <v>6121</v>
      </c>
      <c r="C3137" t="s">
        <v>6122</v>
      </c>
      <c r="D3137" s="29">
        <v>20</v>
      </c>
      <c r="E3137" s="29">
        <v>20</v>
      </c>
      <c r="F3137" s="29">
        <v>0.66600000000000004</v>
      </c>
      <c r="G3137">
        <v>13.32</v>
      </c>
      <c r="H3137"/>
    </row>
    <row r="3138" spans="1:8" x14ac:dyDescent="0.25">
      <c r="A3138" t="s">
        <v>6</v>
      </c>
      <c r="B3138" t="s">
        <v>9721</v>
      </c>
      <c r="C3138" t="s">
        <v>9722</v>
      </c>
      <c r="D3138" s="29">
        <v>20</v>
      </c>
      <c r="E3138" s="29">
        <v>20</v>
      </c>
      <c r="F3138" s="29">
        <v>0</v>
      </c>
      <c r="G3138">
        <v>0</v>
      </c>
      <c r="H3138" s="51">
        <v>0.66</v>
      </c>
    </row>
    <row r="3139" spans="1:8" hidden="1" x14ac:dyDescent="0.25">
      <c r="A3139" t="s">
        <v>6</v>
      </c>
      <c r="B3139" t="s">
        <v>6123</v>
      </c>
      <c r="C3139" t="s">
        <v>6124</v>
      </c>
      <c r="D3139" s="29">
        <v>2</v>
      </c>
      <c r="E3139" s="29">
        <v>2</v>
      </c>
      <c r="F3139" s="29">
        <v>0.54200000000000004</v>
      </c>
      <c r="G3139">
        <v>1.0840000000000001</v>
      </c>
      <c r="H3139"/>
    </row>
    <row r="3140" spans="1:8" hidden="1" x14ac:dyDescent="0.25">
      <c r="A3140" t="s">
        <v>6</v>
      </c>
      <c r="B3140" t="s">
        <v>6125</v>
      </c>
      <c r="C3140" t="s">
        <v>6126</v>
      </c>
      <c r="D3140" s="29">
        <v>24</v>
      </c>
      <c r="E3140" s="29">
        <v>24</v>
      </c>
      <c r="F3140" s="29">
        <v>0.41699999999999998</v>
      </c>
      <c r="G3140">
        <v>10.007999999999999</v>
      </c>
      <c r="H3140"/>
    </row>
    <row r="3141" spans="1:8" hidden="1" x14ac:dyDescent="0.25">
      <c r="A3141" t="s">
        <v>6</v>
      </c>
      <c r="B3141" t="s">
        <v>6127</v>
      </c>
      <c r="C3141" t="s">
        <v>6128</v>
      </c>
      <c r="D3141" s="29">
        <v>34</v>
      </c>
      <c r="E3141" s="29">
        <v>34</v>
      </c>
      <c r="F3141" s="29">
        <v>0.67900000000000005</v>
      </c>
      <c r="G3141">
        <v>23.085999999999999</v>
      </c>
      <c r="H3141"/>
    </row>
    <row r="3142" spans="1:8" hidden="1" x14ac:dyDescent="0.25">
      <c r="A3142" t="s">
        <v>6</v>
      </c>
      <c r="B3142" t="s">
        <v>6129</v>
      </c>
      <c r="C3142" t="s">
        <v>6130</v>
      </c>
      <c r="D3142" s="29">
        <v>42</v>
      </c>
      <c r="E3142" s="29">
        <v>42</v>
      </c>
      <c r="F3142" s="29">
        <v>0.55000000000000004</v>
      </c>
      <c r="G3142">
        <v>23.1</v>
      </c>
      <c r="H3142"/>
    </row>
    <row r="3143" spans="1:8" hidden="1" x14ac:dyDescent="0.25">
      <c r="A3143" t="s">
        <v>6</v>
      </c>
      <c r="B3143" t="s">
        <v>9723</v>
      </c>
      <c r="C3143" t="s">
        <v>9724</v>
      </c>
      <c r="D3143" s="29">
        <v>20</v>
      </c>
      <c r="E3143" s="29">
        <v>20</v>
      </c>
      <c r="F3143" s="29">
        <v>0.40300000000000002</v>
      </c>
      <c r="G3143">
        <v>8.06</v>
      </c>
      <c r="H3143"/>
    </row>
    <row r="3144" spans="1:8" hidden="1" x14ac:dyDescent="0.25">
      <c r="A3144" t="s">
        <v>6</v>
      </c>
      <c r="B3144" t="s">
        <v>6131</v>
      </c>
      <c r="C3144" t="s">
        <v>6132</v>
      </c>
      <c r="D3144" s="29">
        <v>10</v>
      </c>
      <c r="E3144" s="29">
        <v>10</v>
      </c>
      <c r="F3144" s="29">
        <v>0.60099999999999998</v>
      </c>
      <c r="G3144">
        <v>6.01</v>
      </c>
      <c r="H3144"/>
    </row>
    <row r="3145" spans="1:8" hidden="1" x14ac:dyDescent="0.25">
      <c r="A3145" t="s">
        <v>6</v>
      </c>
      <c r="B3145" t="s">
        <v>6133</v>
      </c>
      <c r="C3145" t="s">
        <v>6134</v>
      </c>
      <c r="D3145" s="29">
        <v>10</v>
      </c>
      <c r="E3145" s="29">
        <v>10</v>
      </c>
      <c r="F3145" s="29">
        <v>0.88300000000000001</v>
      </c>
      <c r="G3145">
        <v>8.83</v>
      </c>
      <c r="H3145"/>
    </row>
    <row r="3146" spans="1:8" hidden="1" x14ac:dyDescent="0.25">
      <c r="A3146" t="s">
        <v>6</v>
      </c>
      <c r="B3146" t="s">
        <v>6135</v>
      </c>
      <c r="C3146" t="s">
        <v>6136</v>
      </c>
      <c r="D3146" s="29">
        <v>36</v>
      </c>
      <c r="E3146" s="29">
        <v>36</v>
      </c>
      <c r="F3146" s="29">
        <v>0.68899999999999995</v>
      </c>
      <c r="G3146">
        <v>24.803999999999998</v>
      </c>
      <c r="H3146"/>
    </row>
    <row r="3147" spans="1:8" hidden="1" x14ac:dyDescent="0.25">
      <c r="A3147" t="s">
        <v>6</v>
      </c>
      <c r="B3147" t="s">
        <v>6137</v>
      </c>
      <c r="C3147" t="s">
        <v>6138</v>
      </c>
      <c r="D3147" s="29">
        <v>58</v>
      </c>
      <c r="E3147" s="29">
        <v>58</v>
      </c>
      <c r="F3147" s="29">
        <v>0.68899999999999995</v>
      </c>
      <c r="G3147">
        <v>39.962000000000003</v>
      </c>
      <c r="H3147"/>
    </row>
    <row r="3148" spans="1:8" hidden="1" x14ac:dyDescent="0.25">
      <c r="A3148" t="s">
        <v>6</v>
      </c>
      <c r="B3148" t="s">
        <v>6139</v>
      </c>
      <c r="C3148" t="s">
        <v>6140</v>
      </c>
      <c r="D3148" s="29">
        <v>52</v>
      </c>
      <c r="E3148" s="29">
        <v>52</v>
      </c>
      <c r="F3148" s="29">
        <v>0.69</v>
      </c>
      <c r="G3148">
        <v>35.880000000000003</v>
      </c>
      <c r="H3148"/>
    </row>
    <row r="3149" spans="1:8" hidden="1" x14ac:dyDescent="0.25">
      <c r="A3149" t="s">
        <v>6</v>
      </c>
      <c r="B3149" t="s">
        <v>6141</v>
      </c>
      <c r="C3149" t="s">
        <v>6142</v>
      </c>
      <c r="D3149" s="29">
        <v>4</v>
      </c>
      <c r="E3149" s="29">
        <v>4</v>
      </c>
      <c r="F3149" s="29">
        <v>0.60599999999999998</v>
      </c>
      <c r="G3149">
        <v>2.4239999999999999</v>
      </c>
      <c r="H3149"/>
    </row>
    <row r="3150" spans="1:8" hidden="1" x14ac:dyDescent="0.25">
      <c r="A3150" t="s">
        <v>6</v>
      </c>
      <c r="B3150" t="s">
        <v>6143</v>
      </c>
      <c r="C3150" t="s">
        <v>6144</v>
      </c>
      <c r="D3150" s="29">
        <v>36</v>
      </c>
      <c r="E3150" s="29">
        <v>36</v>
      </c>
      <c r="F3150" s="29">
        <v>0.52700000000000002</v>
      </c>
      <c r="G3150">
        <v>18.972000000000001</v>
      </c>
      <c r="H3150"/>
    </row>
    <row r="3151" spans="1:8" hidden="1" x14ac:dyDescent="0.25">
      <c r="A3151" t="s">
        <v>6</v>
      </c>
      <c r="B3151" t="s">
        <v>6145</v>
      </c>
      <c r="C3151" t="s">
        <v>6146</v>
      </c>
      <c r="D3151" s="29">
        <v>42</v>
      </c>
      <c r="E3151" s="29">
        <v>42</v>
      </c>
      <c r="F3151" s="29">
        <v>0.49199999999999999</v>
      </c>
      <c r="G3151">
        <v>20.664000000000001</v>
      </c>
      <c r="H3151"/>
    </row>
    <row r="3152" spans="1:8" hidden="1" x14ac:dyDescent="0.25">
      <c r="A3152" t="s">
        <v>6</v>
      </c>
      <c r="B3152" t="s">
        <v>9330</v>
      </c>
      <c r="C3152" t="s">
        <v>9331</v>
      </c>
      <c r="D3152" s="29">
        <v>24</v>
      </c>
      <c r="E3152" s="29">
        <v>24</v>
      </c>
      <c r="F3152" s="29">
        <v>0.61099999999999999</v>
      </c>
      <c r="G3152">
        <v>14.664</v>
      </c>
      <c r="H3152"/>
    </row>
    <row r="3153" spans="1:8" hidden="1" x14ac:dyDescent="0.25">
      <c r="A3153" t="s">
        <v>6</v>
      </c>
      <c r="B3153" t="s">
        <v>6147</v>
      </c>
      <c r="C3153" t="s">
        <v>6148</v>
      </c>
      <c r="D3153" s="29">
        <v>22</v>
      </c>
      <c r="E3153" s="29">
        <v>22</v>
      </c>
      <c r="F3153" s="29">
        <v>0.56499999999999995</v>
      </c>
      <c r="G3153">
        <v>12.43</v>
      </c>
      <c r="H3153"/>
    </row>
    <row r="3154" spans="1:8" hidden="1" x14ac:dyDescent="0.25">
      <c r="A3154" t="s">
        <v>6</v>
      </c>
      <c r="B3154" t="s">
        <v>6149</v>
      </c>
      <c r="C3154" t="s">
        <v>6150</v>
      </c>
      <c r="D3154" s="29">
        <v>64</v>
      </c>
      <c r="E3154" s="29">
        <v>64</v>
      </c>
      <c r="F3154" s="29">
        <v>0.60699999999999998</v>
      </c>
      <c r="G3154">
        <v>38.847999999999999</v>
      </c>
      <c r="H3154"/>
    </row>
    <row r="3155" spans="1:8" hidden="1" x14ac:dyDescent="0.25">
      <c r="A3155" t="s">
        <v>6</v>
      </c>
      <c r="B3155" t="s">
        <v>6151</v>
      </c>
      <c r="C3155" t="s">
        <v>6152</v>
      </c>
      <c r="D3155" s="29">
        <v>57</v>
      </c>
      <c r="E3155" s="29">
        <v>57</v>
      </c>
      <c r="F3155" s="29">
        <v>0.59599999999999997</v>
      </c>
      <c r="G3155">
        <v>33.972000000000001</v>
      </c>
      <c r="H3155"/>
    </row>
    <row r="3156" spans="1:8" hidden="1" x14ac:dyDescent="0.25">
      <c r="A3156" t="s">
        <v>6</v>
      </c>
      <c r="B3156" t="s">
        <v>6153</v>
      </c>
      <c r="C3156" t="s">
        <v>6154</v>
      </c>
      <c r="D3156" s="29">
        <v>10</v>
      </c>
      <c r="E3156" s="29">
        <v>10</v>
      </c>
      <c r="F3156" s="29">
        <v>0.76600000000000001</v>
      </c>
      <c r="G3156">
        <v>7.66</v>
      </c>
      <c r="H3156"/>
    </row>
    <row r="3157" spans="1:8" hidden="1" x14ac:dyDescent="0.25">
      <c r="A3157" t="s">
        <v>6</v>
      </c>
      <c r="B3157" t="s">
        <v>6155</v>
      </c>
      <c r="C3157" t="s">
        <v>6156</v>
      </c>
      <c r="D3157" s="29">
        <v>10</v>
      </c>
      <c r="E3157" s="29">
        <v>10</v>
      </c>
      <c r="F3157" s="29">
        <v>0.77300000000000002</v>
      </c>
      <c r="G3157">
        <v>7.73</v>
      </c>
      <c r="H3157"/>
    </row>
    <row r="3158" spans="1:8" hidden="1" x14ac:dyDescent="0.25">
      <c r="A3158" t="s">
        <v>6</v>
      </c>
      <c r="B3158" t="s">
        <v>6157</v>
      </c>
      <c r="C3158" t="s">
        <v>6158</v>
      </c>
      <c r="D3158" s="29">
        <v>66</v>
      </c>
      <c r="E3158" s="29">
        <v>66</v>
      </c>
      <c r="F3158" s="29">
        <v>0.76800000000000002</v>
      </c>
      <c r="G3158">
        <v>50.688000000000002</v>
      </c>
      <c r="H3158"/>
    </row>
    <row r="3159" spans="1:8" hidden="1" x14ac:dyDescent="0.25">
      <c r="A3159" t="s">
        <v>6</v>
      </c>
      <c r="B3159" t="s">
        <v>6159</v>
      </c>
      <c r="C3159" t="s">
        <v>6160</v>
      </c>
      <c r="D3159" s="29">
        <v>2</v>
      </c>
      <c r="E3159" s="29">
        <v>2</v>
      </c>
      <c r="F3159" s="29">
        <v>0.61399999999999999</v>
      </c>
      <c r="G3159">
        <v>1.228</v>
      </c>
      <c r="H3159"/>
    </row>
    <row r="3160" spans="1:8" hidden="1" x14ac:dyDescent="0.25">
      <c r="A3160" t="s">
        <v>6</v>
      </c>
      <c r="B3160" t="s">
        <v>6161</v>
      </c>
      <c r="C3160" t="s">
        <v>6162</v>
      </c>
      <c r="D3160" s="29">
        <v>18</v>
      </c>
      <c r="E3160" s="29">
        <v>18</v>
      </c>
      <c r="F3160" s="29">
        <v>0.85799999999999998</v>
      </c>
      <c r="G3160">
        <v>15.444000000000001</v>
      </c>
      <c r="H3160"/>
    </row>
    <row r="3161" spans="1:8" hidden="1" x14ac:dyDescent="0.25">
      <c r="A3161" t="s">
        <v>6</v>
      </c>
      <c r="B3161" t="s">
        <v>6163</v>
      </c>
      <c r="C3161" t="s">
        <v>6164</v>
      </c>
      <c r="D3161" s="29">
        <v>28</v>
      </c>
      <c r="E3161" s="29">
        <v>28</v>
      </c>
      <c r="F3161" s="29">
        <v>0.75700000000000001</v>
      </c>
      <c r="G3161">
        <v>21.196000000000002</v>
      </c>
      <c r="H3161"/>
    </row>
    <row r="3162" spans="1:8" hidden="1" x14ac:dyDescent="0.25">
      <c r="A3162" t="s">
        <v>6</v>
      </c>
      <c r="B3162" t="s">
        <v>6165</v>
      </c>
      <c r="C3162" t="s">
        <v>6166</v>
      </c>
      <c r="D3162" s="29">
        <v>4</v>
      </c>
      <c r="E3162" s="29">
        <v>4</v>
      </c>
      <c r="F3162" s="29">
        <v>0.80100000000000005</v>
      </c>
      <c r="G3162">
        <v>3.2040000000000002</v>
      </c>
      <c r="H3162"/>
    </row>
    <row r="3163" spans="1:8" hidden="1" x14ac:dyDescent="0.25">
      <c r="A3163" t="s">
        <v>6</v>
      </c>
      <c r="B3163" t="s">
        <v>6167</v>
      </c>
      <c r="C3163" t="s">
        <v>6168</v>
      </c>
      <c r="D3163" s="29">
        <v>8</v>
      </c>
      <c r="E3163" s="29">
        <v>8</v>
      </c>
      <c r="F3163" s="29">
        <v>0.53100000000000003</v>
      </c>
      <c r="G3163">
        <v>4.2480000000000002</v>
      </c>
      <c r="H3163"/>
    </row>
    <row r="3164" spans="1:8" hidden="1" x14ac:dyDescent="0.25">
      <c r="A3164" t="s">
        <v>6</v>
      </c>
      <c r="B3164" t="s">
        <v>6169</v>
      </c>
      <c r="C3164" t="s">
        <v>6170</v>
      </c>
      <c r="D3164" s="29">
        <v>4</v>
      </c>
      <c r="E3164" s="29">
        <v>4</v>
      </c>
      <c r="F3164" s="29">
        <v>0.60799999999999998</v>
      </c>
      <c r="G3164">
        <v>2.4319999999999999</v>
      </c>
      <c r="H3164"/>
    </row>
    <row r="3165" spans="1:8" x14ac:dyDescent="0.25">
      <c r="A3165" t="s">
        <v>6</v>
      </c>
      <c r="B3165" t="s">
        <v>9725</v>
      </c>
      <c r="C3165" t="s">
        <v>9726</v>
      </c>
      <c r="D3165" s="29">
        <v>100</v>
      </c>
      <c r="E3165" s="29">
        <v>100</v>
      </c>
      <c r="F3165" s="29">
        <v>0</v>
      </c>
      <c r="G3165">
        <v>0</v>
      </c>
      <c r="H3165" s="50">
        <v>0.61799999999999999</v>
      </c>
    </row>
    <row r="3166" spans="1:8" hidden="1" x14ac:dyDescent="0.25">
      <c r="A3166" t="s">
        <v>6</v>
      </c>
      <c r="B3166" t="s">
        <v>6171</v>
      </c>
      <c r="C3166" t="s">
        <v>6172</v>
      </c>
      <c r="D3166" s="29">
        <v>26</v>
      </c>
      <c r="E3166" s="29">
        <v>26</v>
      </c>
      <c r="F3166" s="29">
        <v>0.432</v>
      </c>
      <c r="G3166">
        <v>11.231999999999999</v>
      </c>
      <c r="H3166"/>
    </row>
    <row r="3167" spans="1:8" hidden="1" x14ac:dyDescent="0.25">
      <c r="A3167" t="s">
        <v>6</v>
      </c>
      <c r="B3167" t="s">
        <v>6173</v>
      </c>
      <c r="C3167" t="s">
        <v>6174</v>
      </c>
      <c r="D3167" s="29">
        <v>18</v>
      </c>
      <c r="E3167" s="29">
        <v>18</v>
      </c>
      <c r="F3167" s="29">
        <v>0.436</v>
      </c>
      <c r="G3167">
        <v>7.8479999999999999</v>
      </c>
      <c r="H3167"/>
    </row>
    <row r="3168" spans="1:8" hidden="1" x14ac:dyDescent="0.25">
      <c r="A3168" t="s">
        <v>6</v>
      </c>
      <c r="B3168" t="s">
        <v>6175</v>
      </c>
      <c r="C3168" t="s">
        <v>6176</v>
      </c>
      <c r="D3168" s="29">
        <v>46</v>
      </c>
      <c r="E3168" s="29">
        <v>46</v>
      </c>
      <c r="F3168" s="29">
        <v>0.42899999999999999</v>
      </c>
      <c r="G3168">
        <v>19.734000000000002</v>
      </c>
      <c r="H3168"/>
    </row>
    <row r="3169" spans="1:7" customFormat="1" hidden="1" x14ac:dyDescent="0.25">
      <c r="A3169" t="s">
        <v>6</v>
      </c>
      <c r="B3169" t="s">
        <v>6177</v>
      </c>
      <c r="C3169" t="s">
        <v>6178</v>
      </c>
      <c r="D3169" s="29">
        <v>4</v>
      </c>
      <c r="E3169" s="29">
        <v>4</v>
      </c>
      <c r="F3169" s="29">
        <v>0.60599999999999998</v>
      </c>
      <c r="G3169">
        <v>2.4239999999999999</v>
      </c>
    </row>
    <row r="3170" spans="1:7" customFormat="1" hidden="1" x14ac:dyDescent="0.25">
      <c r="A3170" t="s">
        <v>6</v>
      </c>
      <c r="B3170" t="s">
        <v>6179</v>
      </c>
      <c r="C3170" t="s">
        <v>6180</v>
      </c>
      <c r="D3170" s="29">
        <v>26</v>
      </c>
      <c r="E3170" s="29">
        <v>26</v>
      </c>
      <c r="F3170" s="29">
        <v>0.53400000000000003</v>
      </c>
      <c r="G3170">
        <v>13.884</v>
      </c>
    </row>
    <row r="3171" spans="1:7" customFormat="1" hidden="1" x14ac:dyDescent="0.25">
      <c r="A3171" t="s">
        <v>6</v>
      </c>
      <c r="B3171" t="s">
        <v>6181</v>
      </c>
      <c r="C3171" t="s">
        <v>6182</v>
      </c>
      <c r="D3171" s="29">
        <v>20</v>
      </c>
      <c r="E3171" s="29">
        <v>20</v>
      </c>
      <c r="F3171" s="29">
        <v>0.63800000000000001</v>
      </c>
      <c r="G3171">
        <v>12.76</v>
      </c>
    </row>
    <row r="3172" spans="1:7" customFormat="1" hidden="1" x14ac:dyDescent="0.25">
      <c r="A3172" t="s">
        <v>6</v>
      </c>
      <c r="B3172" t="s">
        <v>6183</v>
      </c>
      <c r="C3172" t="s">
        <v>6184</v>
      </c>
      <c r="D3172" s="29">
        <v>8</v>
      </c>
      <c r="E3172" s="29">
        <v>8</v>
      </c>
      <c r="F3172" s="29">
        <v>0.59699999999999998</v>
      </c>
      <c r="G3172">
        <v>4.7759999999999998</v>
      </c>
    </row>
    <row r="3173" spans="1:7" customFormat="1" hidden="1" x14ac:dyDescent="0.25">
      <c r="A3173" t="s">
        <v>6</v>
      </c>
      <c r="B3173" t="s">
        <v>6185</v>
      </c>
      <c r="C3173" t="s">
        <v>6186</v>
      </c>
      <c r="D3173" s="29">
        <v>7</v>
      </c>
      <c r="E3173" s="29">
        <v>7</v>
      </c>
      <c r="F3173" s="29">
        <v>0.749</v>
      </c>
      <c r="G3173">
        <v>5.2430000000000003</v>
      </c>
    </row>
    <row r="3174" spans="1:7" customFormat="1" hidden="1" x14ac:dyDescent="0.25">
      <c r="A3174" t="s">
        <v>6</v>
      </c>
      <c r="B3174" t="s">
        <v>6187</v>
      </c>
      <c r="C3174" t="s">
        <v>6188</v>
      </c>
      <c r="D3174" s="29">
        <v>2</v>
      </c>
      <c r="E3174" s="29">
        <v>2</v>
      </c>
      <c r="F3174" s="29">
        <v>0.52200000000000002</v>
      </c>
      <c r="G3174">
        <v>1.044</v>
      </c>
    </row>
    <row r="3175" spans="1:7" customFormat="1" hidden="1" x14ac:dyDescent="0.25">
      <c r="A3175" t="s">
        <v>6</v>
      </c>
      <c r="B3175" t="s">
        <v>6189</v>
      </c>
      <c r="C3175" t="s">
        <v>6190</v>
      </c>
      <c r="D3175" s="29">
        <v>2</v>
      </c>
      <c r="E3175" s="29">
        <v>2</v>
      </c>
      <c r="F3175" s="29">
        <v>0.71799999999999997</v>
      </c>
      <c r="G3175">
        <v>1.4359999999999999</v>
      </c>
    </row>
    <row r="3176" spans="1:7" customFormat="1" hidden="1" x14ac:dyDescent="0.25">
      <c r="A3176" t="s">
        <v>6</v>
      </c>
      <c r="B3176" t="s">
        <v>9727</v>
      </c>
      <c r="C3176" t="s">
        <v>9728</v>
      </c>
      <c r="D3176" s="29">
        <v>26</v>
      </c>
      <c r="E3176" s="29">
        <v>26</v>
      </c>
      <c r="F3176" s="29">
        <v>0.61599999999999999</v>
      </c>
      <c r="G3176">
        <v>16.015999999999998</v>
      </c>
    </row>
    <row r="3177" spans="1:7" customFormat="1" hidden="1" x14ac:dyDescent="0.25">
      <c r="A3177" t="s">
        <v>6</v>
      </c>
      <c r="B3177" t="s">
        <v>9729</v>
      </c>
      <c r="C3177" t="s">
        <v>9730</v>
      </c>
      <c r="D3177" s="29">
        <v>30</v>
      </c>
      <c r="E3177" s="29">
        <v>30</v>
      </c>
      <c r="F3177" s="29">
        <v>0.79800000000000004</v>
      </c>
      <c r="G3177">
        <v>23.94</v>
      </c>
    </row>
    <row r="3178" spans="1:7" customFormat="1" hidden="1" x14ac:dyDescent="0.25">
      <c r="A3178" t="s">
        <v>6</v>
      </c>
      <c r="B3178" t="s">
        <v>6191</v>
      </c>
      <c r="C3178" t="s">
        <v>6192</v>
      </c>
      <c r="D3178" s="29">
        <v>1</v>
      </c>
      <c r="E3178" s="29">
        <v>1</v>
      </c>
      <c r="F3178" s="29">
        <v>0.56899999999999995</v>
      </c>
      <c r="G3178">
        <v>0.56899999999999995</v>
      </c>
    </row>
    <row r="3179" spans="1:7" customFormat="1" hidden="1" x14ac:dyDescent="0.25">
      <c r="A3179" t="s">
        <v>6</v>
      </c>
      <c r="B3179" t="s">
        <v>6193</v>
      </c>
      <c r="C3179" t="s">
        <v>6194</v>
      </c>
      <c r="D3179" s="29">
        <v>4</v>
      </c>
      <c r="E3179" s="29">
        <v>4</v>
      </c>
      <c r="F3179" s="29">
        <v>0.76300000000000001</v>
      </c>
      <c r="G3179">
        <v>3.052</v>
      </c>
    </row>
    <row r="3180" spans="1:7" customFormat="1" hidden="1" x14ac:dyDescent="0.25">
      <c r="A3180" t="s">
        <v>6</v>
      </c>
      <c r="B3180" t="s">
        <v>6195</v>
      </c>
      <c r="C3180" t="s">
        <v>6196</v>
      </c>
      <c r="D3180" s="29">
        <v>1</v>
      </c>
      <c r="E3180" s="29">
        <v>1</v>
      </c>
      <c r="F3180" s="29">
        <v>0.61</v>
      </c>
      <c r="G3180">
        <v>0.61</v>
      </c>
    </row>
    <row r="3181" spans="1:7" customFormat="1" hidden="1" x14ac:dyDescent="0.25">
      <c r="A3181" t="s">
        <v>6</v>
      </c>
      <c r="B3181" t="s">
        <v>6197</v>
      </c>
      <c r="C3181" t="s">
        <v>6198</v>
      </c>
      <c r="D3181" s="29">
        <v>8</v>
      </c>
      <c r="E3181" s="29">
        <v>8</v>
      </c>
      <c r="F3181" s="29">
        <v>0.73499999999999999</v>
      </c>
      <c r="G3181">
        <v>5.88</v>
      </c>
    </row>
    <row r="3182" spans="1:7" customFormat="1" hidden="1" x14ac:dyDescent="0.25">
      <c r="A3182" t="s">
        <v>6</v>
      </c>
      <c r="B3182" t="s">
        <v>6199</v>
      </c>
      <c r="C3182" t="s">
        <v>6200</v>
      </c>
      <c r="D3182" s="29">
        <v>1</v>
      </c>
      <c r="E3182" s="29">
        <v>1</v>
      </c>
      <c r="F3182" s="29">
        <v>0.58299999999999996</v>
      </c>
      <c r="G3182">
        <v>0.58299999999999996</v>
      </c>
    </row>
    <row r="3183" spans="1:7" customFormat="1" hidden="1" x14ac:dyDescent="0.25">
      <c r="A3183" t="s">
        <v>6</v>
      </c>
      <c r="B3183" t="s">
        <v>6201</v>
      </c>
      <c r="C3183" t="s">
        <v>6202</v>
      </c>
      <c r="D3183" s="29">
        <v>1</v>
      </c>
      <c r="E3183" s="29">
        <v>1</v>
      </c>
      <c r="F3183" s="29">
        <v>0.47599999999999998</v>
      </c>
      <c r="G3183">
        <v>0.47599999999999998</v>
      </c>
    </row>
    <row r="3184" spans="1:7" customFormat="1" hidden="1" x14ac:dyDescent="0.25">
      <c r="A3184" t="s">
        <v>6</v>
      </c>
      <c r="B3184" t="s">
        <v>6203</v>
      </c>
      <c r="C3184" t="s">
        <v>6204</v>
      </c>
      <c r="D3184" s="29">
        <v>40</v>
      </c>
      <c r="E3184" s="29">
        <v>40</v>
      </c>
      <c r="F3184" s="29">
        <v>0.67</v>
      </c>
      <c r="G3184">
        <v>26.8</v>
      </c>
    </row>
    <row r="3185" spans="1:7" customFormat="1" hidden="1" x14ac:dyDescent="0.25">
      <c r="A3185" t="s">
        <v>6</v>
      </c>
      <c r="B3185" t="s">
        <v>6205</v>
      </c>
      <c r="C3185" t="s">
        <v>6206</v>
      </c>
      <c r="D3185" s="29">
        <v>40</v>
      </c>
      <c r="E3185" s="29">
        <v>40</v>
      </c>
      <c r="F3185" s="29">
        <v>0.51700000000000002</v>
      </c>
      <c r="G3185">
        <v>20.68</v>
      </c>
    </row>
    <row r="3186" spans="1:7" customFormat="1" hidden="1" x14ac:dyDescent="0.25">
      <c r="A3186" t="s">
        <v>6</v>
      </c>
      <c r="B3186" t="s">
        <v>6207</v>
      </c>
      <c r="C3186" t="s">
        <v>6208</v>
      </c>
      <c r="D3186" s="29">
        <v>10</v>
      </c>
      <c r="E3186" s="29">
        <v>10</v>
      </c>
      <c r="F3186" s="29">
        <v>0.58399999999999996</v>
      </c>
      <c r="G3186">
        <v>5.84</v>
      </c>
    </row>
    <row r="3187" spans="1:7" customFormat="1" hidden="1" x14ac:dyDescent="0.25">
      <c r="A3187" t="s">
        <v>6</v>
      </c>
      <c r="B3187" t="s">
        <v>6209</v>
      </c>
      <c r="C3187" t="s">
        <v>6210</v>
      </c>
      <c r="D3187" s="29">
        <v>16</v>
      </c>
      <c r="E3187" s="29">
        <v>16</v>
      </c>
      <c r="F3187" s="29">
        <v>0.47399999999999998</v>
      </c>
      <c r="G3187">
        <v>7.5839999999999996</v>
      </c>
    </row>
    <row r="3188" spans="1:7" customFormat="1" hidden="1" x14ac:dyDescent="0.25">
      <c r="A3188" t="s">
        <v>6</v>
      </c>
      <c r="B3188" t="s">
        <v>6211</v>
      </c>
      <c r="C3188" t="s">
        <v>6212</v>
      </c>
      <c r="D3188" s="29">
        <v>10</v>
      </c>
      <c r="E3188" s="29">
        <v>10</v>
      </c>
      <c r="F3188" s="29">
        <v>0.52300000000000002</v>
      </c>
      <c r="G3188">
        <v>5.23</v>
      </c>
    </row>
    <row r="3189" spans="1:7" customFormat="1" hidden="1" x14ac:dyDescent="0.25">
      <c r="A3189" t="s">
        <v>6</v>
      </c>
      <c r="B3189" t="s">
        <v>6213</v>
      </c>
      <c r="C3189" t="s">
        <v>6214</v>
      </c>
      <c r="D3189" s="29">
        <v>23</v>
      </c>
      <c r="E3189" s="29">
        <v>23</v>
      </c>
      <c r="F3189" s="29">
        <v>0.622</v>
      </c>
      <c r="G3189">
        <v>14.305999999999999</v>
      </c>
    </row>
    <row r="3190" spans="1:7" customFormat="1" hidden="1" x14ac:dyDescent="0.25">
      <c r="A3190" t="s">
        <v>6</v>
      </c>
      <c r="B3190" t="s">
        <v>6215</v>
      </c>
      <c r="C3190" t="s">
        <v>6216</v>
      </c>
      <c r="D3190" s="29">
        <v>28</v>
      </c>
      <c r="E3190" s="29">
        <v>28</v>
      </c>
      <c r="F3190" s="29">
        <v>0.59099999999999997</v>
      </c>
      <c r="G3190">
        <v>16.547999999999998</v>
      </c>
    </row>
    <row r="3191" spans="1:7" customFormat="1" hidden="1" x14ac:dyDescent="0.25">
      <c r="A3191" t="s">
        <v>6</v>
      </c>
      <c r="B3191" t="s">
        <v>9731</v>
      </c>
      <c r="C3191" t="s">
        <v>9732</v>
      </c>
      <c r="D3191" s="29">
        <v>20</v>
      </c>
      <c r="E3191" s="29">
        <v>20</v>
      </c>
      <c r="F3191" s="29">
        <v>0.59499999999999997</v>
      </c>
      <c r="G3191">
        <v>11.9</v>
      </c>
    </row>
    <row r="3192" spans="1:7" customFormat="1" hidden="1" x14ac:dyDescent="0.25">
      <c r="A3192" t="s">
        <v>6</v>
      </c>
      <c r="B3192" t="s">
        <v>6217</v>
      </c>
      <c r="C3192" t="s">
        <v>6218</v>
      </c>
      <c r="D3192" s="29">
        <v>14</v>
      </c>
      <c r="E3192" s="29">
        <v>14</v>
      </c>
      <c r="F3192" s="29">
        <v>0.72099999999999997</v>
      </c>
      <c r="G3192">
        <v>10.093999999999999</v>
      </c>
    </row>
    <row r="3193" spans="1:7" customFormat="1" hidden="1" x14ac:dyDescent="0.25">
      <c r="A3193" t="s">
        <v>6</v>
      </c>
      <c r="B3193" t="s">
        <v>6219</v>
      </c>
      <c r="C3193" t="s">
        <v>6220</v>
      </c>
      <c r="D3193" s="29">
        <v>14</v>
      </c>
      <c r="E3193" s="29">
        <v>14</v>
      </c>
      <c r="F3193" s="29">
        <v>0.70399999999999996</v>
      </c>
      <c r="G3193">
        <v>9.8559999999999999</v>
      </c>
    </row>
    <row r="3194" spans="1:7" customFormat="1" hidden="1" x14ac:dyDescent="0.25">
      <c r="A3194" t="s">
        <v>6</v>
      </c>
      <c r="B3194" t="s">
        <v>6221</v>
      </c>
      <c r="C3194" t="s">
        <v>6222</v>
      </c>
      <c r="D3194" s="29">
        <v>22</v>
      </c>
      <c r="E3194" s="29">
        <v>22</v>
      </c>
      <c r="F3194" s="29">
        <v>0.45300000000000001</v>
      </c>
      <c r="G3194">
        <v>9.9659999999999993</v>
      </c>
    </row>
    <row r="3195" spans="1:7" customFormat="1" hidden="1" x14ac:dyDescent="0.25">
      <c r="A3195" t="s">
        <v>6</v>
      </c>
      <c r="B3195" t="s">
        <v>6223</v>
      </c>
      <c r="C3195" t="s">
        <v>6224</v>
      </c>
      <c r="D3195" s="29">
        <v>18</v>
      </c>
      <c r="E3195" s="29">
        <v>18</v>
      </c>
      <c r="F3195" s="29">
        <v>0.47899999999999998</v>
      </c>
      <c r="G3195">
        <v>8.6219999999999999</v>
      </c>
    </row>
    <row r="3196" spans="1:7" customFormat="1" hidden="1" x14ac:dyDescent="0.25">
      <c r="A3196" t="s">
        <v>6</v>
      </c>
      <c r="B3196" t="s">
        <v>6225</v>
      </c>
      <c r="C3196" t="s">
        <v>6226</v>
      </c>
      <c r="D3196" s="29">
        <v>12</v>
      </c>
      <c r="E3196" s="29">
        <v>12</v>
      </c>
      <c r="F3196" s="29">
        <v>0.67100000000000004</v>
      </c>
      <c r="G3196">
        <v>8.0519999999999996</v>
      </c>
    </row>
    <row r="3197" spans="1:7" customFormat="1" hidden="1" x14ac:dyDescent="0.25">
      <c r="A3197" t="s">
        <v>6</v>
      </c>
      <c r="B3197" t="s">
        <v>6227</v>
      </c>
      <c r="C3197" t="s">
        <v>6228</v>
      </c>
      <c r="D3197" s="29">
        <v>6</v>
      </c>
      <c r="E3197" s="29">
        <v>6</v>
      </c>
      <c r="F3197" s="29">
        <v>0.68400000000000005</v>
      </c>
      <c r="G3197">
        <v>4.1040000000000001</v>
      </c>
    </row>
    <row r="3198" spans="1:7" customFormat="1" hidden="1" x14ac:dyDescent="0.25">
      <c r="A3198" t="s">
        <v>6</v>
      </c>
      <c r="B3198" t="s">
        <v>6229</v>
      </c>
      <c r="C3198" t="s">
        <v>6230</v>
      </c>
      <c r="D3198" s="29">
        <v>1</v>
      </c>
      <c r="E3198" s="29">
        <v>1</v>
      </c>
      <c r="F3198" s="29">
        <v>0.78100000000000003</v>
      </c>
      <c r="G3198">
        <v>0.78100000000000003</v>
      </c>
    </row>
    <row r="3199" spans="1:7" customFormat="1" hidden="1" x14ac:dyDescent="0.25">
      <c r="A3199" t="s">
        <v>6</v>
      </c>
      <c r="B3199" t="s">
        <v>6231</v>
      </c>
      <c r="C3199" t="s">
        <v>6232</v>
      </c>
      <c r="D3199" s="29">
        <v>12</v>
      </c>
      <c r="E3199" s="29">
        <v>12</v>
      </c>
      <c r="F3199" s="29">
        <v>0.60599999999999998</v>
      </c>
      <c r="G3199">
        <v>7.2720000000000002</v>
      </c>
    </row>
    <row r="3200" spans="1:7" customFormat="1" hidden="1" x14ac:dyDescent="0.25">
      <c r="A3200" t="s">
        <v>6</v>
      </c>
      <c r="B3200" t="s">
        <v>6233</v>
      </c>
      <c r="C3200" t="s">
        <v>6234</v>
      </c>
      <c r="D3200" s="29">
        <v>10</v>
      </c>
      <c r="E3200" s="29">
        <v>10</v>
      </c>
      <c r="F3200" s="29">
        <v>0.625</v>
      </c>
      <c r="G3200">
        <v>6.25</v>
      </c>
    </row>
    <row r="3201" spans="1:7" customFormat="1" hidden="1" x14ac:dyDescent="0.25">
      <c r="A3201" t="s">
        <v>6</v>
      </c>
      <c r="B3201" t="s">
        <v>6235</v>
      </c>
      <c r="C3201" t="s">
        <v>6236</v>
      </c>
      <c r="D3201" s="29">
        <v>2</v>
      </c>
      <c r="E3201" s="29">
        <v>2</v>
      </c>
      <c r="F3201" s="29">
        <v>0.70199999999999996</v>
      </c>
      <c r="G3201">
        <v>1.4039999999999999</v>
      </c>
    </row>
    <row r="3202" spans="1:7" customFormat="1" hidden="1" x14ac:dyDescent="0.25">
      <c r="A3202" t="s">
        <v>6</v>
      </c>
      <c r="B3202" t="s">
        <v>6237</v>
      </c>
      <c r="C3202" t="s">
        <v>6238</v>
      </c>
      <c r="D3202" s="29">
        <v>12</v>
      </c>
      <c r="E3202" s="29">
        <v>12</v>
      </c>
      <c r="F3202" s="29">
        <v>0.69599999999999995</v>
      </c>
      <c r="G3202">
        <v>8.3520000000000003</v>
      </c>
    </row>
    <row r="3203" spans="1:7" customFormat="1" hidden="1" x14ac:dyDescent="0.25">
      <c r="A3203" t="s">
        <v>6</v>
      </c>
      <c r="B3203" t="s">
        <v>6239</v>
      </c>
      <c r="C3203" t="s">
        <v>6240</v>
      </c>
      <c r="D3203" s="29">
        <v>30</v>
      </c>
      <c r="E3203" s="29">
        <v>30</v>
      </c>
      <c r="F3203" s="29">
        <v>0.63800000000000001</v>
      </c>
      <c r="G3203">
        <v>19.14</v>
      </c>
    </row>
    <row r="3204" spans="1:7" customFormat="1" hidden="1" x14ac:dyDescent="0.25">
      <c r="A3204" t="s">
        <v>6</v>
      </c>
      <c r="B3204" t="s">
        <v>6241</v>
      </c>
      <c r="C3204" t="s">
        <v>6242</v>
      </c>
      <c r="D3204" s="29">
        <v>38</v>
      </c>
      <c r="E3204" s="29">
        <v>38</v>
      </c>
      <c r="F3204" s="29">
        <v>0.62</v>
      </c>
      <c r="G3204">
        <v>23.56</v>
      </c>
    </row>
    <row r="3205" spans="1:7" customFormat="1" hidden="1" x14ac:dyDescent="0.25">
      <c r="A3205" t="s">
        <v>6</v>
      </c>
      <c r="B3205" t="s">
        <v>6243</v>
      </c>
      <c r="C3205" t="s">
        <v>6244</v>
      </c>
      <c r="D3205" s="29">
        <v>50</v>
      </c>
      <c r="E3205" s="29">
        <v>50</v>
      </c>
      <c r="F3205" s="29">
        <v>0.75</v>
      </c>
      <c r="G3205">
        <v>37.5</v>
      </c>
    </row>
    <row r="3206" spans="1:7" customFormat="1" hidden="1" x14ac:dyDescent="0.25">
      <c r="A3206" t="s">
        <v>6</v>
      </c>
      <c r="B3206" t="s">
        <v>9733</v>
      </c>
      <c r="C3206" t="s">
        <v>9734</v>
      </c>
      <c r="D3206" s="29">
        <v>40</v>
      </c>
      <c r="E3206" s="29">
        <v>40</v>
      </c>
      <c r="F3206" s="29">
        <v>0.79800000000000004</v>
      </c>
      <c r="G3206">
        <v>31.92</v>
      </c>
    </row>
    <row r="3207" spans="1:7" customFormat="1" hidden="1" x14ac:dyDescent="0.25">
      <c r="A3207" t="s">
        <v>6</v>
      </c>
      <c r="B3207" t="s">
        <v>6245</v>
      </c>
      <c r="C3207" t="s">
        <v>6246</v>
      </c>
      <c r="D3207" s="29">
        <v>42</v>
      </c>
      <c r="E3207" s="29">
        <v>42</v>
      </c>
      <c r="F3207" s="29">
        <v>0.63500000000000001</v>
      </c>
      <c r="G3207">
        <v>26.67</v>
      </c>
    </row>
    <row r="3208" spans="1:7" customFormat="1" hidden="1" x14ac:dyDescent="0.25">
      <c r="A3208" t="s">
        <v>6</v>
      </c>
      <c r="B3208" t="s">
        <v>6247</v>
      </c>
      <c r="C3208" t="s">
        <v>6248</v>
      </c>
      <c r="D3208" s="29">
        <v>276</v>
      </c>
      <c r="E3208" s="29">
        <v>276</v>
      </c>
      <c r="F3208" s="29">
        <v>0.62</v>
      </c>
      <c r="G3208">
        <v>171.12</v>
      </c>
    </row>
    <row r="3209" spans="1:7" customFormat="1" hidden="1" x14ac:dyDescent="0.25">
      <c r="A3209" t="s">
        <v>6</v>
      </c>
      <c r="B3209" t="s">
        <v>6249</v>
      </c>
      <c r="C3209" t="s">
        <v>6250</v>
      </c>
      <c r="D3209" s="29">
        <v>12</v>
      </c>
      <c r="E3209" s="29">
        <v>12</v>
      </c>
      <c r="F3209" s="29">
        <v>0.92900000000000005</v>
      </c>
      <c r="G3209">
        <v>11.148</v>
      </c>
    </row>
    <row r="3210" spans="1:7" customFormat="1" hidden="1" x14ac:dyDescent="0.25">
      <c r="A3210" t="s">
        <v>6</v>
      </c>
      <c r="B3210" t="s">
        <v>6251</v>
      </c>
      <c r="C3210" t="s">
        <v>6252</v>
      </c>
      <c r="D3210" s="29">
        <v>21</v>
      </c>
      <c r="E3210" s="29">
        <v>21</v>
      </c>
      <c r="F3210" s="29">
        <v>0.83499999999999996</v>
      </c>
      <c r="G3210">
        <v>17.535</v>
      </c>
    </row>
    <row r="3211" spans="1:7" customFormat="1" hidden="1" x14ac:dyDescent="0.25">
      <c r="A3211" t="s">
        <v>6</v>
      </c>
      <c r="B3211" t="s">
        <v>6253</v>
      </c>
      <c r="C3211" t="s">
        <v>6254</v>
      </c>
      <c r="D3211" s="29">
        <v>52</v>
      </c>
      <c r="E3211" s="29">
        <v>52</v>
      </c>
      <c r="F3211" s="29">
        <v>0.66500000000000004</v>
      </c>
      <c r="G3211">
        <v>34.58</v>
      </c>
    </row>
    <row r="3212" spans="1:7" customFormat="1" hidden="1" x14ac:dyDescent="0.25">
      <c r="A3212" t="s">
        <v>6</v>
      </c>
      <c r="B3212" t="s">
        <v>6255</v>
      </c>
      <c r="C3212" t="s">
        <v>6256</v>
      </c>
      <c r="D3212" s="29">
        <v>32</v>
      </c>
      <c r="E3212" s="29">
        <v>32</v>
      </c>
      <c r="F3212" s="29">
        <v>0.67400000000000004</v>
      </c>
      <c r="G3212">
        <v>21.568000000000001</v>
      </c>
    </row>
    <row r="3213" spans="1:7" customFormat="1" hidden="1" x14ac:dyDescent="0.25">
      <c r="A3213" t="s">
        <v>6</v>
      </c>
      <c r="B3213" t="s">
        <v>6257</v>
      </c>
      <c r="C3213" t="s">
        <v>6258</v>
      </c>
      <c r="D3213" s="29">
        <v>33</v>
      </c>
      <c r="E3213" s="29">
        <v>33</v>
      </c>
      <c r="F3213" s="29">
        <v>0.74299999999999999</v>
      </c>
      <c r="G3213">
        <v>24.518999999999998</v>
      </c>
    </row>
    <row r="3214" spans="1:7" customFormat="1" hidden="1" x14ac:dyDescent="0.25">
      <c r="A3214" t="s">
        <v>6</v>
      </c>
      <c r="B3214" t="s">
        <v>6259</v>
      </c>
      <c r="C3214" t="s">
        <v>6260</v>
      </c>
      <c r="D3214" s="29">
        <v>21</v>
      </c>
      <c r="E3214" s="29">
        <v>21</v>
      </c>
      <c r="F3214" s="29">
        <v>0.60299999999999998</v>
      </c>
      <c r="G3214">
        <v>12.663</v>
      </c>
    </row>
    <row r="3215" spans="1:7" customFormat="1" hidden="1" x14ac:dyDescent="0.25">
      <c r="A3215" t="s">
        <v>6</v>
      </c>
      <c r="B3215" t="s">
        <v>6261</v>
      </c>
      <c r="C3215" t="s">
        <v>6262</v>
      </c>
      <c r="D3215" s="29">
        <v>136</v>
      </c>
      <c r="E3215" s="29">
        <v>136</v>
      </c>
      <c r="F3215" s="29">
        <v>0.45100000000000001</v>
      </c>
      <c r="G3215">
        <v>61.335999999999999</v>
      </c>
    </row>
    <row r="3216" spans="1:7" customFormat="1" hidden="1" x14ac:dyDescent="0.25">
      <c r="A3216" t="s">
        <v>6</v>
      </c>
      <c r="B3216" t="s">
        <v>6263</v>
      </c>
      <c r="C3216" t="s">
        <v>6264</v>
      </c>
      <c r="D3216" s="29">
        <v>30</v>
      </c>
      <c r="E3216" s="29">
        <v>30</v>
      </c>
      <c r="F3216" s="29">
        <v>0.63400000000000001</v>
      </c>
      <c r="G3216">
        <v>19.02</v>
      </c>
    </row>
    <row r="3217" spans="1:7" customFormat="1" hidden="1" x14ac:dyDescent="0.25">
      <c r="A3217" t="s">
        <v>6</v>
      </c>
      <c r="B3217" t="s">
        <v>6265</v>
      </c>
      <c r="C3217" t="s">
        <v>6266</v>
      </c>
      <c r="D3217" s="29">
        <v>6</v>
      </c>
      <c r="E3217" s="29">
        <v>6</v>
      </c>
      <c r="F3217" s="29">
        <v>0.52500000000000002</v>
      </c>
      <c r="G3217">
        <v>3.15</v>
      </c>
    </row>
    <row r="3218" spans="1:7" customFormat="1" hidden="1" x14ac:dyDescent="0.25">
      <c r="A3218" t="s">
        <v>6</v>
      </c>
      <c r="B3218" t="s">
        <v>6267</v>
      </c>
      <c r="C3218" t="s">
        <v>6268</v>
      </c>
      <c r="D3218" s="29">
        <v>7</v>
      </c>
      <c r="E3218" s="29">
        <v>7</v>
      </c>
      <c r="F3218" s="29">
        <v>0.64400000000000002</v>
      </c>
      <c r="G3218">
        <v>4.508</v>
      </c>
    </row>
    <row r="3219" spans="1:7" customFormat="1" hidden="1" x14ac:dyDescent="0.25">
      <c r="A3219" t="s">
        <v>6</v>
      </c>
      <c r="B3219" t="s">
        <v>6269</v>
      </c>
      <c r="C3219" t="s">
        <v>6270</v>
      </c>
      <c r="D3219" s="29">
        <v>141</v>
      </c>
      <c r="E3219" s="29">
        <v>141</v>
      </c>
      <c r="F3219" s="29">
        <v>0.75600000000000001</v>
      </c>
      <c r="G3219">
        <v>106.596</v>
      </c>
    </row>
    <row r="3220" spans="1:7" customFormat="1" hidden="1" x14ac:dyDescent="0.25">
      <c r="A3220" t="s">
        <v>6</v>
      </c>
      <c r="B3220" t="s">
        <v>6271</v>
      </c>
      <c r="C3220" t="s">
        <v>6272</v>
      </c>
      <c r="D3220" s="29">
        <v>131</v>
      </c>
      <c r="E3220" s="29">
        <v>131</v>
      </c>
      <c r="F3220" s="29">
        <v>0.80700000000000005</v>
      </c>
      <c r="G3220">
        <v>105.717</v>
      </c>
    </row>
    <row r="3221" spans="1:7" customFormat="1" hidden="1" x14ac:dyDescent="0.25">
      <c r="A3221" t="s">
        <v>6</v>
      </c>
      <c r="B3221" t="s">
        <v>6273</v>
      </c>
      <c r="C3221" t="s">
        <v>6274</v>
      </c>
      <c r="D3221" s="29">
        <v>169</v>
      </c>
      <c r="E3221" s="29">
        <v>169</v>
      </c>
      <c r="F3221" s="29">
        <v>0.59799999999999998</v>
      </c>
      <c r="G3221">
        <v>101.062</v>
      </c>
    </row>
    <row r="3222" spans="1:7" customFormat="1" hidden="1" x14ac:dyDescent="0.25">
      <c r="A3222" t="s">
        <v>6</v>
      </c>
      <c r="B3222" t="s">
        <v>6275</v>
      </c>
      <c r="C3222" t="s">
        <v>6276</v>
      </c>
      <c r="D3222" s="29">
        <v>48</v>
      </c>
      <c r="E3222" s="29">
        <v>48</v>
      </c>
      <c r="F3222" s="29">
        <v>0.39200000000000002</v>
      </c>
      <c r="G3222">
        <v>18.815999999999999</v>
      </c>
    </row>
    <row r="3223" spans="1:7" customFormat="1" hidden="1" x14ac:dyDescent="0.25">
      <c r="A3223" t="s">
        <v>6</v>
      </c>
      <c r="B3223" t="s">
        <v>6277</v>
      </c>
      <c r="C3223" t="s">
        <v>6278</v>
      </c>
      <c r="D3223" s="29">
        <v>33</v>
      </c>
      <c r="E3223" s="29">
        <v>33</v>
      </c>
      <c r="F3223" s="29">
        <v>0.34699999999999998</v>
      </c>
      <c r="G3223">
        <v>11.451000000000001</v>
      </c>
    </row>
    <row r="3224" spans="1:7" customFormat="1" hidden="1" x14ac:dyDescent="0.25">
      <c r="A3224" t="s">
        <v>6</v>
      </c>
      <c r="B3224" t="s">
        <v>6279</v>
      </c>
      <c r="C3224" t="s">
        <v>6280</v>
      </c>
      <c r="D3224" s="29">
        <v>40</v>
      </c>
      <c r="E3224" s="29">
        <v>40</v>
      </c>
      <c r="F3224" s="29">
        <v>0.14699999999999999</v>
      </c>
      <c r="G3224">
        <v>5.88</v>
      </c>
    </row>
    <row r="3225" spans="1:7" customFormat="1" hidden="1" x14ac:dyDescent="0.25">
      <c r="A3225" t="s">
        <v>6</v>
      </c>
      <c r="B3225" t="s">
        <v>6281</v>
      </c>
      <c r="C3225" t="s">
        <v>6282</v>
      </c>
      <c r="D3225" s="29">
        <v>48</v>
      </c>
      <c r="E3225" s="29">
        <v>48</v>
      </c>
      <c r="F3225" s="29">
        <v>0.111</v>
      </c>
      <c r="G3225">
        <v>5.3280000000000003</v>
      </c>
    </row>
    <row r="3226" spans="1:7" customFormat="1" hidden="1" x14ac:dyDescent="0.25">
      <c r="A3226" t="s">
        <v>6</v>
      </c>
      <c r="B3226" t="s">
        <v>6283</v>
      </c>
      <c r="C3226" t="s">
        <v>6284</v>
      </c>
      <c r="D3226" s="29">
        <v>14</v>
      </c>
      <c r="E3226" s="29">
        <v>14</v>
      </c>
      <c r="F3226" s="29">
        <v>6.7000000000000004E-2</v>
      </c>
      <c r="G3226">
        <v>0.93799999999999994</v>
      </c>
    </row>
    <row r="3227" spans="1:7" customFormat="1" hidden="1" x14ac:dyDescent="0.25">
      <c r="A3227" t="s">
        <v>6</v>
      </c>
      <c r="B3227" t="s">
        <v>6285</v>
      </c>
      <c r="C3227" t="s">
        <v>6286</v>
      </c>
      <c r="D3227" s="29">
        <v>31</v>
      </c>
      <c r="E3227" s="29">
        <v>31</v>
      </c>
      <c r="F3227" s="29">
        <v>0.24</v>
      </c>
      <c r="G3227">
        <v>7.44</v>
      </c>
    </row>
    <row r="3228" spans="1:7" customFormat="1" hidden="1" x14ac:dyDescent="0.25">
      <c r="A3228" t="s">
        <v>6</v>
      </c>
      <c r="B3228" t="s">
        <v>6287</v>
      </c>
      <c r="C3228" t="s">
        <v>6288</v>
      </c>
      <c r="D3228" s="29">
        <v>110</v>
      </c>
      <c r="E3228" s="29">
        <v>110</v>
      </c>
      <c r="F3228" s="29">
        <v>0.111</v>
      </c>
      <c r="G3228">
        <v>12.21</v>
      </c>
    </row>
    <row r="3229" spans="1:7" customFormat="1" hidden="1" x14ac:dyDescent="0.25">
      <c r="A3229" t="s">
        <v>6</v>
      </c>
      <c r="B3229" t="s">
        <v>6289</v>
      </c>
      <c r="C3229" t="s">
        <v>6290</v>
      </c>
      <c r="D3229" s="29">
        <v>478</v>
      </c>
      <c r="E3229" s="29">
        <v>478</v>
      </c>
      <c r="F3229" s="29">
        <v>1.4E-2</v>
      </c>
      <c r="G3229">
        <v>6.6920000000000002</v>
      </c>
    </row>
    <row r="3230" spans="1:7" customFormat="1" hidden="1" x14ac:dyDescent="0.25">
      <c r="A3230" t="s">
        <v>6</v>
      </c>
      <c r="B3230" t="s">
        <v>6291</v>
      </c>
      <c r="C3230" t="s">
        <v>6292</v>
      </c>
      <c r="D3230" s="29">
        <v>43</v>
      </c>
      <c r="E3230" s="29">
        <v>43</v>
      </c>
      <c r="F3230" s="29">
        <v>8.4000000000000005E-2</v>
      </c>
      <c r="G3230">
        <v>3.6120000000000001</v>
      </c>
    </row>
    <row r="3231" spans="1:7" customFormat="1" hidden="1" x14ac:dyDescent="0.25">
      <c r="A3231" t="s">
        <v>6</v>
      </c>
      <c r="B3231" t="s">
        <v>6293</v>
      </c>
      <c r="C3231" t="s">
        <v>6294</v>
      </c>
      <c r="D3231" s="29">
        <v>13</v>
      </c>
      <c r="E3231" s="29">
        <v>13</v>
      </c>
      <c r="F3231" s="29">
        <v>9.1999999999999998E-2</v>
      </c>
      <c r="G3231">
        <v>1.196</v>
      </c>
    </row>
    <row r="3232" spans="1:7" customFormat="1" hidden="1" x14ac:dyDescent="0.25">
      <c r="A3232" t="s">
        <v>6</v>
      </c>
      <c r="B3232" t="s">
        <v>6295</v>
      </c>
      <c r="C3232" t="s">
        <v>6296</v>
      </c>
      <c r="D3232" s="29">
        <v>134</v>
      </c>
      <c r="E3232" s="29">
        <v>134</v>
      </c>
      <c r="F3232" s="29">
        <v>0.22800000000000001</v>
      </c>
      <c r="G3232">
        <v>30.552</v>
      </c>
    </row>
    <row r="3233" spans="1:7" customFormat="1" hidden="1" x14ac:dyDescent="0.25">
      <c r="A3233" t="s">
        <v>6</v>
      </c>
      <c r="B3233" t="s">
        <v>6297</v>
      </c>
      <c r="C3233" t="s">
        <v>6298</v>
      </c>
      <c r="D3233" s="29">
        <v>106</v>
      </c>
      <c r="E3233" s="29">
        <v>106</v>
      </c>
      <c r="F3233" s="29">
        <v>7.8E-2</v>
      </c>
      <c r="G3233">
        <v>8.2680000000000007</v>
      </c>
    </row>
    <row r="3234" spans="1:7" customFormat="1" hidden="1" x14ac:dyDescent="0.25">
      <c r="A3234" t="s">
        <v>6</v>
      </c>
      <c r="B3234" t="s">
        <v>6299</v>
      </c>
      <c r="C3234" t="s">
        <v>6300</v>
      </c>
      <c r="D3234" s="29">
        <v>40</v>
      </c>
      <c r="E3234" s="29">
        <v>40</v>
      </c>
      <c r="F3234" s="29">
        <v>0.17199999999999999</v>
      </c>
      <c r="G3234">
        <v>6.88</v>
      </c>
    </row>
    <row r="3235" spans="1:7" customFormat="1" hidden="1" x14ac:dyDescent="0.25">
      <c r="A3235" t="s">
        <v>6</v>
      </c>
      <c r="B3235" t="s">
        <v>6301</v>
      </c>
      <c r="C3235" t="s">
        <v>6302</v>
      </c>
      <c r="D3235" s="29">
        <v>96</v>
      </c>
      <c r="E3235" s="29">
        <v>96</v>
      </c>
      <c r="F3235" s="29">
        <v>0.249</v>
      </c>
      <c r="G3235">
        <v>23.904</v>
      </c>
    </row>
    <row r="3236" spans="1:7" customFormat="1" hidden="1" x14ac:dyDescent="0.25">
      <c r="A3236" t="s">
        <v>6</v>
      </c>
      <c r="B3236" t="s">
        <v>6303</v>
      </c>
      <c r="C3236" t="s">
        <v>6304</v>
      </c>
      <c r="D3236" s="29">
        <v>6</v>
      </c>
      <c r="E3236" s="29">
        <v>6</v>
      </c>
      <c r="F3236" s="29">
        <v>0.22800000000000001</v>
      </c>
      <c r="G3236">
        <v>1.3680000000000001</v>
      </c>
    </row>
    <row r="3237" spans="1:7" customFormat="1" hidden="1" x14ac:dyDescent="0.25">
      <c r="A3237" t="s">
        <v>6</v>
      </c>
      <c r="B3237" t="s">
        <v>6305</v>
      </c>
      <c r="C3237" t="s">
        <v>6306</v>
      </c>
      <c r="D3237" s="29">
        <v>183</v>
      </c>
      <c r="E3237" s="29">
        <v>183</v>
      </c>
      <c r="F3237" s="29">
        <v>0.06</v>
      </c>
      <c r="G3237">
        <v>10.98</v>
      </c>
    </row>
    <row r="3238" spans="1:7" customFormat="1" hidden="1" x14ac:dyDescent="0.25">
      <c r="A3238" t="s">
        <v>6</v>
      </c>
      <c r="B3238" t="s">
        <v>6307</v>
      </c>
      <c r="C3238" t="s">
        <v>6308</v>
      </c>
      <c r="D3238" s="29">
        <v>73</v>
      </c>
      <c r="E3238" s="29">
        <v>73</v>
      </c>
      <c r="F3238" s="29">
        <v>0.28100000000000003</v>
      </c>
      <c r="G3238">
        <v>20.513000000000002</v>
      </c>
    </row>
    <row r="3239" spans="1:7" customFormat="1" hidden="1" x14ac:dyDescent="0.25">
      <c r="A3239" t="s">
        <v>6</v>
      </c>
      <c r="B3239" t="s">
        <v>6309</v>
      </c>
      <c r="C3239" t="s">
        <v>6310</v>
      </c>
      <c r="D3239" s="29">
        <v>13</v>
      </c>
      <c r="E3239" s="29">
        <v>13</v>
      </c>
      <c r="F3239" s="29">
        <v>0.28399999999999997</v>
      </c>
      <c r="G3239">
        <v>3.6920000000000002</v>
      </c>
    </row>
    <row r="3240" spans="1:7" customFormat="1" hidden="1" x14ac:dyDescent="0.25">
      <c r="A3240" t="s">
        <v>6</v>
      </c>
      <c r="B3240" t="s">
        <v>6311</v>
      </c>
      <c r="C3240" t="s">
        <v>6312</v>
      </c>
      <c r="D3240" s="29">
        <v>32</v>
      </c>
      <c r="E3240" s="29">
        <v>32</v>
      </c>
      <c r="F3240" s="29">
        <v>0.13500000000000001</v>
      </c>
      <c r="G3240">
        <v>4.32</v>
      </c>
    </row>
    <row r="3241" spans="1:7" customFormat="1" hidden="1" x14ac:dyDescent="0.25">
      <c r="A3241" t="s">
        <v>6</v>
      </c>
      <c r="B3241" t="s">
        <v>6313</v>
      </c>
      <c r="C3241" t="s">
        <v>6314</v>
      </c>
      <c r="D3241" s="29">
        <v>70</v>
      </c>
      <c r="E3241" s="29">
        <v>70</v>
      </c>
      <c r="F3241" s="29">
        <v>0.48599999999999999</v>
      </c>
      <c r="G3241">
        <v>34.020000000000003</v>
      </c>
    </row>
    <row r="3242" spans="1:7" customFormat="1" hidden="1" x14ac:dyDescent="0.25">
      <c r="A3242" t="s">
        <v>6</v>
      </c>
      <c r="B3242" t="s">
        <v>6315</v>
      </c>
      <c r="C3242" t="s">
        <v>6316</v>
      </c>
      <c r="D3242" s="29">
        <v>50</v>
      </c>
      <c r="E3242" s="29">
        <v>50</v>
      </c>
      <c r="F3242" s="29">
        <v>5.5E-2</v>
      </c>
      <c r="G3242">
        <v>2.75</v>
      </c>
    </row>
    <row r="3243" spans="1:7" customFormat="1" hidden="1" x14ac:dyDescent="0.25">
      <c r="A3243" t="s">
        <v>6</v>
      </c>
      <c r="B3243" t="s">
        <v>6317</v>
      </c>
      <c r="C3243" t="s">
        <v>6318</v>
      </c>
      <c r="D3243" s="29">
        <v>281</v>
      </c>
      <c r="E3243" s="29">
        <v>281</v>
      </c>
      <c r="F3243" s="29">
        <v>0.377</v>
      </c>
      <c r="G3243">
        <v>105.937</v>
      </c>
    </row>
    <row r="3244" spans="1:7" customFormat="1" hidden="1" x14ac:dyDescent="0.25">
      <c r="A3244" t="s">
        <v>6</v>
      </c>
      <c r="B3244" t="s">
        <v>6319</v>
      </c>
      <c r="C3244" t="s">
        <v>6320</v>
      </c>
      <c r="D3244" s="29">
        <v>190</v>
      </c>
      <c r="E3244" s="29">
        <v>190</v>
      </c>
      <c r="F3244" s="29">
        <v>0.11</v>
      </c>
      <c r="G3244">
        <v>20.9</v>
      </c>
    </row>
    <row r="3245" spans="1:7" customFormat="1" hidden="1" x14ac:dyDescent="0.25">
      <c r="A3245" t="s">
        <v>6</v>
      </c>
      <c r="B3245" t="s">
        <v>6321</v>
      </c>
      <c r="C3245" t="s">
        <v>6322</v>
      </c>
      <c r="D3245" s="29">
        <v>191</v>
      </c>
      <c r="E3245" s="29">
        <v>191</v>
      </c>
      <c r="F3245" s="29">
        <v>0.38400000000000001</v>
      </c>
      <c r="G3245">
        <v>73.343999999999994</v>
      </c>
    </row>
    <row r="3246" spans="1:7" customFormat="1" hidden="1" x14ac:dyDescent="0.25">
      <c r="A3246" t="s">
        <v>6</v>
      </c>
      <c r="B3246" t="s">
        <v>6323</v>
      </c>
      <c r="C3246" t="s">
        <v>6324</v>
      </c>
      <c r="D3246" s="29">
        <v>580</v>
      </c>
      <c r="E3246" s="29">
        <v>580</v>
      </c>
      <c r="F3246" s="29">
        <v>0.15</v>
      </c>
      <c r="G3246">
        <v>87</v>
      </c>
    </row>
    <row r="3247" spans="1:7" customFormat="1" hidden="1" x14ac:dyDescent="0.25">
      <c r="A3247" t="s">
        <v>6</v>
      </c>
      <c r="B3247" t="s">
        <v>6325</v>
      </c>
      <c r="C3247" t="s">
        <v>6326</v>
      </c>
      <c r="D3247" s="29">
        <v>27</v>
      </c>
      <c r="E3247" s="29">
        <v>27</v>
      </c>
      <c r="F3247" s="29">
        <v>0.14199999999999999</v>
      </c>
      <c r="G3247">
        <v>3.8340000000000001</v>
      </c>
    </row>
    <row r="3248" spans="1:7" customFormat="1" hidden="1" x14ac:dyDescent="0.25">
      <c r="A3248" t="s">
        <v>6</v>
      </c>
      <c r="B3248" t="s">
        <v>6327</v>
      </c>
      <c r="C3248" t="s">
        <v>6328</v>
      </c>
      <c r="D3248" s="29">
        <v>126</v>
      </c>
      <c r="E3248" s="29">
        <v>126</v>
      </c>
      <c r="F3248" s="29">
        <v>5.8000000000000003E-2</v>
      </c>
      <c r="G3248">
        <v>7.3079999999999998</v>
      </c>
    </row>
    <row r="3249" spans="1:8" hidden="1" x14ac:dyDescent="0.25">
      <c r="A3249" t="s">
        <v>6</v>
      </c>
      <c r="B3249" t="s">
        <v>6329</v>
      </c>
      <c r="C3249" t="s">
        <v>6330</v>
      </c>
      <c r="D3249" s="29">
        <v>10</v>
      </c>
      <c r="E3249" s="29">
        <v>10</v>
      </c>
      <c r="F3249" s="29">
        <v>0.377</v>
      </c>
      <c r="G3249">
        <v>3.77</v>
      </c>
      <c r="H3249"/>
    </row>
    <row r="3250" spans="1:8" hidden="1" x14ac:dyDescent="0.25">
      <c r="A3250" t="s">
        <v>6</v>
      </c>
      <c r="B3250" t="s">
        <v>6331</v>
      </c>
      <c r="C3250" t="s">
        <v>6332</v>
      </c>
      <c r="D3250" s="29">
        <v>22</v>
      </c>
      <c r="E3250" s="29">
        <v>22</v>
      </c>
      <c r="F3250" s="29">
        <v>0.127</v>
      </c>
      <c r="G3250">
        <v>2.794</v>
      </c>
      <c r="H3250"/>
    </row>
    <row r="3251" spans="1:8" hidden="1" x14ac:dyDescent="0.25">
      <c r="A3251" t="s">
        <v>6</v>
      </c>
      <c r="B3251" t="s">
        <v>6333</v>
      </c>
      <c r="C3251" t="s">
        <v>6334</v>
      </c>
      <c r="D3251" s="29">
        <v>46</v>
      </c>
      <c r="E3251" s="29">
        <v>46</v>
      </c>
      <c r="F3251" s="29">
        <v>6.5000000000000002E-2</v>
      </c>
      <c r="G3251">
        <v>2.99</v>
      </c>
      <c r="H3251"/>
    </row>
    <row r="3252" spans="1:8" hidden="1" x14ac:dyDescent="0.25">
      <c r="A3252" t="s">
        <v>6</v>
      </c>
      <c r="B3252" t="s">
        <v>6335</v>
      </c>
      <c r="C3252" t="s">
        <v>6336</v>
      </c>
      <c r="D3252" s="29">
        <v>70</v>
      </c>
      <c r="E3252" s="29">
        <v>70</v>
      </c>
      <c r="F3252" s="29">
        <v>6.6000000000000003E-2</v>
      </c>
      <c r="G3252">
        <v>4.62</v>
      </c>
      <c r="H3252"/>
    </row>
    <row r="3253" spans="1:8" hidden="1" x14ac:dyDescent="0.25">
      <c r="A3253" t="s">
        <v>6</v>
      </c>
      <c r="B3253" t="s">
        <v>6337</v>
      </c>
      <c r="C3253" t="s">
        <v>6338</v>
      </c>
      <c r="D3253" s="29">
        <v>24</v>
      </c>
      <c r="E3253" s="29">
        <v>24</v>
      </c>
      <c r="F3253" s="29">
        <v>0.108</v>
      </c>
      <c r="G3253">
        <v>2.5920000000000001</v>
      </c>
      <c r="H3253"/>
    </row>
    <row r="3254" spans="1:8" hidden="1" x14ac:dyDescent="0.25">
      <c r="A3254" t="s">
        <v>6</v>
      </c>
      <c r="B3254" t="s">
        <v>6339</v>
      </c>
      <c r="C3254" t="s">
        <v>6340</v>
      </c>
      <c r="D3254" s="29">
        <v>127</v>
      </c>
      <c r="E3254" s="29">
        <v>127</v>
      </c>
      <c r="F3254" s="29">
        <v>0.11700000000000001</v>
      </c>
      <c r="G3254">
        <v>14.859</v>
      </c>
      <c r="H3254"/>
    </row>
    <row r="3255" spans="1:8" hidden="1" x14ac:dyDescent="0.25">
      <c r="A3255" t="s">
        <v>6</v>
      </c>
      <c r="B3255" t="s">
        <v>6341</v>
      </c>
      <c r="C3255" t="s">
        <v>6342</v>
      </c>
      <c r="D3255" s="29">
        <v>82</v>
      </c>
      <c r="E3255" s="29">
        <v>82</v>
      </c>
      <c r="F3255" s="29">
        <v>5.3999999999999999E-2</v>
      </c>
      <c r="G3255">
        <v>4.4279999999999999</v>
      </c>
      <c r="H3255"/>
    </row>
    <row r="3256" spans="1:8" hidden="1" x14ac:dyDescent="0.25">
      <c r="A3256" t="s">
        <v>6</v>
      </c>
      <c r="B3256" t="s">
        <v>6343</v>
      </c>
      <c r="C3256" t="s">
        <v>6344</v>
      </c>
      <c r="D3256" s="29">
        <v>111</v>
      </c>
      <c r="E3256" s="29">
        <v>111</v>
      </c>
      <c r="F3256" s="29">
        <v>0.35</v>
      </c>
      <c r="G3256">
        <v>38.85</v>
      </c>
      <c r="H3256"/>
    </row>
    <row r="3257" spans="1:8" hidden="1" x14ac:dyDescent="0.25">
      <c r="A3257" t="s">
        <v>6</v>
      </c>
      <c r="B3257" t="s">
        <v>6345</v>
      </c>
      <c r="C3257" t="s">
        <v>6346</v>
      </c>
      <c r="D3257" s="29">
        <v>9</v>
      </c>
      <c r="E3257" s="29">
        <v>9</v>
      </c>
      <c r="F3257" s="29">
        <v>0.21199999999999999</v>
      </c>
      <c r="G3257">
        <v>1.9079999999999999</v>
      </c>
      <c r="H3257"/>
    </row>
    <row r="3258" spans="1:8" hidden="1" x14ac:dyDescent="0.25">
      <c r="A3258" t="s">
        <v>6</v>
      </c>
      <c r="B3258" t="s">
        <v>6347</v>
      </c>
      <c r="C3258" t="s">
        <v>6348</v>
      </c>
      <c r="D3258" s="29">
        <v>44</v>
      </c>
      <c r="E3258" s="29">
        <v>44</v>
      </c>
      <c r="F3258" s="29">
        <v>0.224</v>
      </c>
      <c r="G3258">
        <v>9.8559999999999999</v>
      </c>
      <c r="H3258"/>
    </row>
    <row r="3259" spans="1:8" hidden="1" x14ac:dyDescent="0.25">
      <c r="A3259" t="s">
        <v>6</v>
      </c>
      <c r="B3259" t="s">
        <v>6349</v>
      </c>
      <c r="C3259" t="s">
        <v>6350</v>
      </c>
      <c r="D3259" s="29">
        <v>338</v>
      </c>
      <c r="E3259" s="29">
        <v>338</v>
      </c>
      <c r="F3259" s="29">
        <v>0.29599999999999999</v>
      </c>
      <c r="G3259">
        <v>100.048</v>
      </c>
      <c r="H3259"/>
    </row>
    <row r="3260" spans="1:8" hidden="1" x14ac:dyDescent="0.25">
      <c r="A3260" t="s">
        <v>6</v>
      </c>
      <c r="B3260" t="s">
        <v>6351</v>
      </c>
      <c r="C3260" t="s">
        <v>6352</v>
      </c>
      <c r="D3260" s="29">
        <v>12</v>
      </c>
      <c r="E3260" s="29">
        <v>12</v>
      </c>
      <c r="F3260" s="29">
        <v>0.21199999999999999</v>
      </c>
      <c r="G3260">
        <v>2.544</v>
      </c>
      <c r="H3260"/>
    </row>
    <row r="3261" spans="1:8" x14ac:dyDescent="0.25">
      <c r="A3261" t="s">
        <v>6</v>
      </c>
      <c r="B3261" t="s">
        <v>9735</v>
      </c>
      <c r="C3261" t="s">
        <v>9736</v>
      </c>
      <c r="D3261" s="29">
        <v>100</v>
      </c>
      <c r="E3261" s="29">
        <v>100</v>
      </c>
      <c r="F3261" s="29">
        <v>0</v>
      </c>
      <c r="G3261">
        <v>0</v>
      </c>
      <c r="H3261" s="51">
        <v>0.40400000000000003</v>
      </c>
    </row>
    <row r="3262" spans="1:8" hidden="1" x14ac:dyDescent="0.25">
      <c r="A3262" t="s">
        <v>6</v>
      </c>
      <c r="B3262" t="s">
        <v>6353</v>
      </c>
      <c r="C3262" t="s">
        <v>6354</v>
      </c>
      <c r="D3262" s="29">
        <v>148</v>
      </c>
      <c r="E3262" s="29">
        <v>148</v>
      </c>
      <c r="F3262" s="29">
        <v>0.33300000000000002</v>
      </c>
      <c r="G3262">
        <v>49.283999999999999</v>
      </c>
      <c r="H3262"/>
    </row>
    <row r="3263" spans="1:8" hidden="1" x14ac:dyDescent="0.25">
      <c r="A3263" t="s">
        <v>6</v>
      </c>
      <c r="B3263" t="s">
        <v>6355</v>
      </c>
      <c r="C3263" t="s">
        <v>6356</v>
      </c>
      <c r="D3263" s="29">
        <v>94</v>
      </c>
      <c r="E3263" s="29">
        <v>94</v>
      </c>
      <c r="F3263" s="29">
        <v>0.39</v>
      </c>
      <c r="G3263">
        <v>36.659999999999997</v>
      </c>
      <c r="H3263"/>
    </row>
    <row r="3264" spans="1:8" hidden="1" x14ac:dyDescent="0.25">
      <c r="A3264" t="s">
        <v>6</v>
      </c>
      <c r="B3264" t="s">
        <v>6357</v>
      </c>
      <c r="C3264" t="s">
        <v>6358</v>
      </c>
      <c r="D3264" s="29">
        <v>40</v>
      </c>
      <c r="E3264" s="29">
        <v>40</v>
      </c>
      <c r="F3264" s="29">
        <v>0.14299999999999999</v>
      </c>
      <c r="G3264">
        <v>5.72</v>
      </c>
      <c r="H3264"/>
    </row>
    <row r="3265" spans="1:8" hidden="1" x14ac:dyDescent="0.25">
      <c r="A3265" t="s">
        <v>6</v>
      </c>
      <c r="B3265" t="s">
        <v>6359</v>
      </c>
      <c r="C3265" t="s">
        <v>6360</v>
      </c>
      <c r="D3265" s="29">
        <v>24</v>
      </c>
      <c r="E3265" s="29">
        <v>24</v>
      </c>
      <c r="F3265" s="29">
        <v>0.11700000000000001</v>
      </c>
      <c r="G3265">
        <v>2.8079999999999998</v>
      </c>
      <c r="H3265"/>
    </row>
    <row r="3266" spans="1:8" hidden="1" x14ac:dyDescent="0.25">
      <c r="A3266" t="s">
        <v>6</v>
      </c>
      <c r="B3266" t="s">
        <v>6361</v>
      </c>
      <c r="C3266" t="s">
        <v>6362</v>
      </c>
      <c r="D3266" s="29">
        <v>112</v>
      </c>
      <c r="E3266" s="29">
        <v>112</v>
      </c>
      <c r="F3266" s="29">
        <v>0.44800000000000001</v>
      </c>
      <c r="G3266">
        <v>50.176000000000002</v>
      </c>
      <c r="H3266"/>
    </row>
    <row r="3267" spans="1:8" hidden="1" x14ac:dyDescent="0.25">
      <c r="A3267" t="s">
        <v>6</v>
      </c>
      <c r="B3267" t="s">
        <v>9354</v>
      </c>
      <c r="C3267" t="s">
        <v>9355</v>
      </c>
      <c r="D3267" s="29">
        <v>128</v>
      </c>
      <c r="E3267" s="29">
        <v>128</v>
      </c>
      <c r="F3267" s="29">
        <v>0.111</v>
      </c>
      <c r="G3267">
        <v>14.208</v>
      </c>
      <c r="H3267"/>
    </row>
    <row r="3268" spans="1:8" hidden="1" x14ac:dyDescent="0.25">
      <c r="A3268" t="s">
        <v>6</v>
      </c>
      <c r="B3268" t="s">
        <v>6363</v>
      </c>
      <c r="C3268" t="s">
        <v>6364</v>
      </c>
      <c r="D3268" s="29">
        <v>8</v>
      </c>
      <c r="E3268" s="29">
        <v>8</v>
      </c>
      <c r="F3268" s="29">
        <v>0.47799999999999998</v>
      </c>
      <c r="G3268">
        <v>3.8239999999999998</v>
      </c>
      <c r="H3268"/>
    </row>
    <row r="3269" spans="1:8" hidden="1" x14ac:dyDescent="0.25">
      <c r="A3269" t="s">
        <v>6</v>
      </c>
      <c r="B3269" t="s">
        <v>6365</v>
      </c>
      <c r="C3269" t="s">
        <v>6366</v>
      </c>
      <c r="D3269" s="29">
        <v>254</v>
      </c>
      <c r="E3269" s="29">
        <v>254</v>
      </c>
      <c r="F3269" s="29">
        <v>0.23100000000000001</v>
      </c>
      <c r="G3269">
        <v>58.673999999999999</v>
      </c>
      <c r="H3269"/>
    </row>
    <row r="3270" spans="1:8" hidden="1" x14ac:dyDescent="0.25">
      <c r="A3270" t="s">
        <v>6</v>
      </c>
      <c r="B3270" t="s">
        <v>6367</v>
      </c>
      <c r="C3270" t="s">
        <v>6368</v>
      </c>
      <c r="D3270" s="29">
        <v>290</v>
      </c>
      <c r="E3270" s="29">
        <v>290</v>
      </c>
      <c r="F3270" s="29">
        <v>0.24099999999999999</v>
      </c>
      <c r="G3270">
        <v>69.89</v>
      </c>
      <c r="H3270"/>
    </row>
    <row r="3271" spans="1:8" hidden="1" x14ac:dyDescent="0.25">
      <c r="A3271" t="s">
        <v>6</v>
      </c>
      <c r="B3271" t="s">
        <v>6369</v>
      </c>
      <c r="C3271" t="s">
        <v>6370</v>
      </c>
      <c r="D3271" s="29">
        <v>165</v>
      </c>
      <c r="E3271" s="29">
        <v>165</v>
      </c>
      <c r="F3271" s="29">
        <v>0.40899999999999997</v>
      </c>
      <c r="G3271">
        <v>67.484999999999999</v>
      </c>
      <c r="H3271"/>
    </row>
    <row r="3272" spans="1:8" x14ac:dyDescent="0.25">
      <c r="A3272" t="s">
        <v>6</v>
      </c>
      <c r="B3272" t="s">
        <v>9737</v>
      </c>
      <c r="C3272" t="s">
        <v>9738</v>
      </c>
      <c r="D3272" s="29">
        <v>45</v>
      </c>
      <c r="E3272" s="29">
        <v>45</v>
      </c>
      <c r="F3272" s="29">
        <v>0</v>
      </c>
      <c r="G3272">
        <v>0</v>
      </c>
      <c r="H3272" s="50">
        <v>0.41199999999999998</v>
      </c>
    </row>
    <row r="3273" spans="1:8" hidden="1" x14ac:dyDescent="0.25">
      <c r="A3273" t="s">
        <v>6</v>
      </c>
      <c r="B3273" t="s">
        <v>6371</v>
      </c>
      <c r="C3273" t="s">
        <v>6372</v>
      </c>
      <c r="D3273" s="29">
        <v>45</v>
      </c>
      <c r="E3273" s="29">
        <v>45</v>
      </c>
      <c r="F3273" s="29">
        <v>0.92700000000000005</v>
      </c>
      <c r="G3273">
        <v>41.715000000000003</v>
      </c>
      <c r="H3273"/>
    </row>
    <row r="3274" spans="1:8" hidden="1" x14ac:dyDescent="0.25">
      <c r="A3274" t="s">
        <v>6</v>
      </c>
      <c r="B3274" t="s">
        <v>6373</v>
      </c>
      <c r="C3274" t="s">
        <v>6374</v>
      </c>
      <c r="D3274" s="29">
        <v>26</v>
      </c>
      <c r="E3274" s="29">
        <v>26</v>
      </c>
      <c r="F3274" s="29">
        <v>0.33800000000000002</v>
      </c>
      <c r="G3274">
        <v>8.7880000000000003</v>
      </c>
      <c r="H3274"/>
    </row>
    <row r="3275" spans="1:8" hidden="1" x14ac:dyDescent="0.25">
      <c r="A3275" t="s">
        <v>6</v>
      </c>
      <c r="B3275" t="s">
        <v>6375</v>
      </c>
      <c r="C3275" t="s">
        <v>6376</v>
      </c>
      <c r="D3275" s="29">
        <v>20</v>
      </c>
      <c r="E3275" s="29">
        <v>20</v>
      </c>
      <c r="F3275" s="29">
        <v>0.59499999999999997</v>
      </c>
      <c r="G3275">
        <v>11.9</v>
      </c>
      <c r="H3275"/>
    </row>
    <row r="3276" spans="1:8" hidden="1" x14ac:dyDescent="0.25">
      <c r="A3276" t="s">
        <v>6</v>
      </c>
      <c r="B3276" t="s">
        <v>6377</v>
      </c>
      <c r="C3276" t="s">
        <v>6378</v>
      </c>
      <c r="D3276" s="29">
        <v>22</v>
      </c>
      <c r="E3276" s="29">
        <v>22</v>
      </c>
      <c r="F3276" s="29">
        <v>0.23499999999999999</v>
      </c>
      <c r="G3276">
        <v>5.17</v>
      </c>
      <c r="H3276"/>
    </row>
    <row r="3277" spans="1:8" hidden="1" x14ac:dyDescent="0.25">
      <c r="A3277" t="s">
        <v>6</v>
      </c>
      <c r="B3277" t="s">
        <v>6379</v>
      </c>
      <c r="C3277" t="s">
        <v>6380</v>
      </c>
      <c r="D3277" s="29">
        <v>62</v>
      </c>
      <c r="E3277" s="29">
        <v>62</v>
      </c>
      <c r="F3277" s="29">
        <v>0.158</v>
      </c>
      <c r="G3277">
        <v>9.7959999999999994</v>
      </c>
      <c r="H3277"/>
    </row>
    <row r="3278" spans="1:8" hidden="1" x14ac:dyDescent="0.25">
      <c r="A3278" t="s">
        <v>6</v>
      </c>
      <c r="B3278" t="s">
        <v>6381</v>
      </c>
      <c r="C3278" t="s">
        <v>6382</v>
      </c>
      <c r="D3278" s="29">
        <v>160</v>
      </c>
      <c r="E3278" s="29">
        <v>160</v>
      </c>
      <c r="F3278" s="29">
        <v>0.42</v>
      </c>
      <c r="G3278">
        <v>67.2</v>
      </c>
      <c r="H3278"/>
    </row>
    <row r="3279" spans="1:8" hidden="1" x14ac:dyDescent="0.25">
      <c r="A3279" t="s">
        <v>6</v>
      </c>
      <c r="B3279" t="s">
        <v>6383</v>
      </c>
      <c r="C3279" t="s">
        <v>6384</v>
      </c>
      <c r="D3279" s="29">
        <v>794</v>
      </c>
      <c r="E3279" s="29">
        <v>794</v>
      </c>
      <c r="F3279" s="29">
        <v>0.48599999999999999</v>
      </c>
      <c r="G3279">
        <v>385.88400000000001</v>
      </c>
      <c r="H3279"/>
    </row>
    <row r="3280" spans="1:8" hidden="1" x14ac:dyDescent="0.25">
      <c r="A3280" t="s">
        <v>6</v>
      </c>
      <c r="B3280" t="s">
        <v>6385</v>
      </c>
      <c r="C3280" t="s">
        <v>6386</v>
      </c>
      <c r="D3280" s="29">
        <v>14</v>
      </c>
      <c r="E3280" s="29">
        <v>14</v>
      </c>
      <c r="F3280" s="29">
        <v>0.55000000000000004</v>
      </c>
      <c r="G3280">
        <v>7.7</v>
      </c>
      <c r="H3280"/>
    </row>
    <row r="3281" spans="1:7" customFormat="1" hidden="1" x14ac:dyDescent="0.25">
      <c r="A3281" t="s">
        <v>6</v>
      </c>
      <c r="B3281" t="s">
        <v>6387</v>
      </c>
      <c r="C3281" t="s">
        <v>6388</v>
      </c>
      <c r="D3281" s="29">
        <v>16</v>
      </c>
      <c r="E3281" s="29">
        <v>16</v>
      </c>
      <c r="F3281" s="29">
        <v>0.34799999999999998</v>
      </c>
      <c r="G3281">
        <v>5.5679999999999996</v>
      </c>
    </row>
    <row r="3282" spans="1:7" customFormat="1" hidden="1" x14ac:dyDescent="0.25">
      <c r="A3282" t="s">
        <v>6</v>
      </c>
      <c r="B3282" t="s">
        <v>6389</v>
      </c>
      <c r="C3282" t="s">
        <v>6390</v>
      </c>
      <c r="D3282" s="29">
        <v>988</v>
      </c>
      <c r="E3282" s="29">
        <v>988</v>
      </c>
      <c r="F3282" s="29">
        <v>0.49299999999999999</v>
      </c>
      <c r="G3282">
        <v>487.084</v>
      </c>
    </row>
    <row r="3283" spans="1:7" customFormat="1" hidden="1" x14ac:dyDescent="0.25">
      <c r="A3283" t="s">
        <v>6</v>
      </c>
      <c r="B3283" t="s">
        <v>6391</v>
      </c>
      <c r="C3283" t="s">
        <v>6392</v>
      </c>
      <c r="D3283" s="29">
        <v>73</v>
      </c>
      <c r="E3283" s="29">
        <v>73</v>
      </c>
      <c r="F3283" s="29">
        <v>0.46300000000000002</v>
      </c>
      <c r="G3283">
        <v>33.798999999999999</v>
      </c>
    </row>
    <row r="3284" spans="1:7" customFormat="1" hidden="1" x14ac:dyDescent="0.25">
      <c r="A3284" t="s">
        <v>6</v>
      </c>
      <c r="B3284" t="s">
        <v>9360</v>
      </c>
      <c r="C3284" t="s">
        <v>9361</v>
      </c>
      <c r="D3284" s="29">
        <v>50</v>
      </c>
      <c r="E3284" s="29">
        <v>50</v>
      </c>
      <c r="F3284" s="29">
        <v>0.128</v>
      </c>
      <c r="G3284">
        <v>6.4</v>
      </c>
    </row>
    <row r="3285" spans="1:7" customFormat="1" hidden="1" x14ac:dyDescent="0.25">
      <c r="A3285" t="s">
        <v>6</v>
      </c>
      <c r="B3285" t="s">
        <v>6393</v>
      </c>
      <c r="C3285" t="s">
        <v>6394</v>
      </c>
      <c r="D3285" s="29">
        <v>22</v>
      </c>
      <c r="E3285" s="29">
        <v>22</v>
      </c>
      <c r="F3285" s="29">
        <v>6.6000000000000003E-2</v>
      </c>
      <c r="G3285">
        <v>1.452</v>
      </c>
    </row>
    <row r="3286" spans="1:7" customFormat="1" hidden="1" x14ac:dyDescent="0.25">
      <c r="A3286" t="s">
        <v>6</v>
      </c>
      <c r="B3286" t="s">
        <v>6395</v>
      </c>
      <c r="C3286" t="s">
        <v>6396</v>
      </c>
      <c r="D3286" s="29">
        <v>204</v>
      </c>
      <c r="E3286" s="29">
        <v>204</v>
      </c>
      <c r="F3286" s="29">
        <v>0.28199999999999997</v>
      </c>
      <c r="G3286">
        <v>57.527999999999999</v>
      </c>
    </row>
    <row r="3287" spans="1:7" customFormat="1" hidden="1" x14ac:dyDescent="0.25">
      <c r="A3287" t="s">
        <v>6</v>
      </c>
      <c r="B3287" t="s">
        <v>6397</v>
      </c>
      <c r="C3287" t="s">
        <v>6398</v>
      </c>
      <c r="D3287" s="29">
        <v>14</v>
      </c>
      <c r="E3287" s="29">
        <v>14</v>
      </c>
      <c r="F3287" s="29">
        <v>0.52500000000000002</v>
      </c>
      <c r="G3287">
        <v>7.35</v>
      </c>
    </row>
    <row r="3288" spans="1:7" customFormat="1" hidden="1" x14ac:dyDescent="0.25">
      <c r="A3288" t="s">
        <v>6</v>
      </c>
      <c r="B3288" t="s">
        <v>6399</v>
      </c>
      <c r="C3288" t="s">
        <v>6400</v>
      </c>
      <c r="D3288" s="29">
        <v>74</v>
      </c>
      <c r="E3288" s="29">
        <v>74</v>
      </c>
      <c r="F3288" s="29">
        <v>0.47199999999999998</v>
      </c>
      <c r="G3288">
        <v>34.927999999999997</v>
      </c>
    </row>
    <row r="3289" spans="1:7" customFormat="1" hidden="1" x14ac:dyDescent="0.25">
      <c r="A3289" t="s">
        <v>6</v>
      </c>
      <c r="B3289" t="s">
        <v>6401</v>
      </c>
      <c r="C3289" t="s">
        <v>6402</v>
      </c>
      <c r="D3289" s="29">
        <v>34</v>
      </c>
      <c r="E3289" s="29">
        <v>34</v>
      </c>
      <c r="F3289" s="29">
        <v>0.33700000000000002</v>
      </c>
      <c r="G3289">
        <v>11.458</v>
      </c>
    </row>
    <row r="3290" spans="1:7" customFormat="1" hidden="1" x14ac:dyDescent="0.25">
      <c r="A3290" t="s">
        <v>6</v>
      </c>
      <c r="B3290" t="s">
        <v>6403</v>
      </c>
      <c r="C3290" t="s">
        <v>6404</v>
      </c>
      <c r="D3290" s="29">
        <v>4</v>
      </c>
      <c r="E3290" s="29">
        <v>4</v>
      </c>
      <c r="F3290" s="29">
        <v>0.3</v>
      </c>
      <c r="G3290">
        <v>1.2</v>
      </c>
    </row>
    <row r="3291" spans="1:7" customFormat="1" hidden="1" x14ac:dyDescent="0.25">
      <c r="A3291" t="s">
        <v>6</v>
      </c>
      <c r="B3291" t="s">
        <v>6405</v>
      </c>
      <c r="C3291" t="s">
        <v>6406</v>
      </c>
      <c r="D3291" s="29">
        <v>31</v>
      </c>
      <c r="E3291" s="29">
        <v>31</v>
      </c>
      <c r="F3291" s="29">
        <v>0.185</v>
      </c>
      <c r="G3291">
        <v>5.7350000000000003</v>
      </c>
    </row>
    <row r="3292" spans="1:7" customFormat="1" hidden="1" x14ac:dyDescent="0.25">
      <c r="A3292" t="s">
        <v>6</v>
      </c>
      <c r="B3292" t="s">
        <v>6407</v>
      </c>
      <c r="C3292" t="s">
        <v>6408</v>
      </c>
      <c r="D3292" s="29">
        <v>98</v>
      </c>
      <c r="E3292" s="29">
        <v>98</v>
      </c>
      <c r="F3292" s="29">
        <v>0.23799999999999999</v>
      </c>
      <c r="G3292">
        <v>23.324000000000002</v>
      </c>
    </row>
    <row r="3293" spans="1:7" customFormat="1" hidden="1" x14ac:dyDescent="0.25">
      <c r="A3293" t="s">
        <v>6</v>
      </c>
      <c r="B3293" t="s">
        <v>6409</v>
      </c>
      <c r="C3293" t="s">
        <v>6410</v>
      </c>
      <c r="D3293" s="29">
        <v>6</v>
      </c>
      <c r="E3293" s="29">
        <v>6</v>
      </c>
      <c r="F3293" s="29">
        <v>0.13400000000000001</v>
      </c>
      <c r="G3293">
        <v>0.80400000000000005</v>
      </c>
    </row>
    <row r="3294" spans="1:7" customFormat="1" hidden="1" x14ac:dyDescent="0.25">
      <c r="A3294" t="s">
        <v>6</v>
      </c>
      <c r="B3294" t="s">
        <v>6411</v>
      </c>
      <c r="C3294" t="s">
        <v>6412</v>
      </c>
      <c r="D3294" s="29">
        <v>4</v>
      </c>
      <c r="E3294" s="29">
        <v>4</v>
      </c>
      <c r="F3294" s="29">
        <v>6.6000000000000003E-2</v>
      </c>
      <c r="G3294">
        <v>0.26400000000000001</v>
      </c>
    </row>
    <row r="3295" spans="1:7" customFormat="1" hidden="1" x14ac:dyDescent="0.25">
      <c r="A3295" t="s">
        <v>6</v>
      </c>
      <c r="B3295" t="s">
        <v>6413</v>
      </c>
      <c r="C3295" t="s">
        <v>6414</v>
      </c>
      <c r="D3295" s="29">
        <v>160</v>
      </c>
      <c r="E3295" s="29">
        <v>160</v>
      </c>
      <c r="F3295" s="29">
        <v>0.13100000000000001</v>
      </c>
      <c r="G3295">
        <v>20.96</v>
      </c>
    </row>
    <row r="3296" spans="1:7" customFormat="1" hidden="1" x14ac:dyDescent="0.25">
      <c r="A3296" t="s">
        <v>6</v>
      </c>
      <c r="B3296" t="s">
        <v>6415</v>
      </c>
      <c r="C3296" t="s">
        <v>6416</v>
      </c>
      <c r="D3296" s="29">
        <v>20</v>
      </c>
      <c r="E3296" s="29">
        <v>20</v>
      </c>
      <c r="F3296" s="29">
        <v>0.503</v>
      </c>
      <c r="G3296">
        <v>10.06</v>
      </c>
    </row>
    <row r="3297" spans="1:7" customFormat="1" hidden="1" x14ac:dyDescent="0.25">
      <c r="A3297" t="s">
        <v>6</v>
      </c>
      <c r="B3297" t="s">
        <v>6417</v>
      </c>
      <c r="C3297" t="s">
        <v>6418</v>
      </c>
      <c r="D3297" s="29">
        <v>957</v>
      </c>
      <c r="E3297" s="29">
        <v>957</v>
      </c>
      <c r="F3297" s="29">
        <v>0.436</v>
      </c>
      <c r="G3297">
        <v>417.25200000000001</v>
      </c>
    </row>
    <row r="3298" spans="1:7" customFormat="1" hidden="1" x14ac:dyDescent="0.25">
      <c r="A3298" t="s">
        <v>6</v>
      </c>
      <c r="B3298" t="s">
        <v>6419</v>
      </c>
      <c r="C3298" t="s">
        <v>6420</v>
      </c>
      <c r="D3298" s="29">
        <v>189</v>
      </c>
      <c r="E3298" s="29">
        <v>189</v>
      </c>
      <c r="F3298" s="29">
        <v>0.47</v>
      </c>
      <c r="G3298">
        <v>88.83</v>
      </c>
    </row>
    <row r="3299" spans="1:7" customFormat="1" hidden="1" x14ac:dyDescent="0.25">
      <c r="A3299" t="s">
        <v>6</v>
      </c>
      <c r="B3299" t="s">
        <v>6421</v>
      </c>
      <c r="C3299" t="s">
        <v>6422</v>
      </c>
      <c r="D3299" s="29">
        <v>376</v>
      </c>
      <c r="E3299" s="29">
        <v>376</v>
      </c>
      <c r="F3299" s="29">
        <v>0.47199999999999998</v>
      </c>
      <c r="G3299">
        <v>177.47200000000001</v>
      </c>
    </row>
    <row r="3300" spans="1:7" customFormat="1" hidden="1" x14ac:dyDescent="0.25">
      <c r="A3300" t="s">
        <v>6</v>
      </c>
      <c r="B3300" t="s">
        <v>6423</v>
      </c>
      <c r="C3300" t="s">
        <v>6424</v>
      </c>
      <c r="D3300" s="29">
        <v>43</v>
      </c>
      <c r="E3300" s="29">
        <v>43</v>
      </c>
      <c r="F3300" s="29">
        <v>0.16900000000000001</v>
      </c>
      <c r="G3300">
        <v>7.2670000000000003</v>
      </c>
    </row>
    <row r="3301" spans="1:7" customFormat="1" hidden="1" x14ac:dyDescent="0.25">
      <c r="A3301" t="s">
        <v>6</v>
      </c>
      <c r="B3301" t="s">
        <v>6425</v>
      </c>
      <c r="C3301" t="s">
        <v>6426</v>
      </c>
      <c r="D3301" s="29">
        <v>108</v>
      </c>
      <c r="E3301" s="29">
        <v>108</v>
      </c>
      <c r="F3301" s="29">
        <v>0.183</v>
      </c>
      <c r="G3301">
        <v>19.763999999999999</v>
      </c>
    </row>
    <row r="3302" spans="1:7" customFormat="1" hidden="1" x14ac:dyDescent="0.25">
      <c r="A3302" t="s">
        <v>6</v>
      </c>
      <c r="B3302" t="s">
        <v>9739</v>
      </c>
      <c r="C3302" t="s">
        <v>9740</v>
      </c>
      <c r="D3302" s="29">
        <v>30</v>
      </c>
      <c r="E3302" s="29">
        <v>30</v>
      </c>
      <c r="F3302" s="29">
        <v>0.13800000000000001</v>
      </c>
      <c r="G3302">
        <v>4.1399999999999997</v>
      </c>
    </row>
    <row r="3303" spans="1:7" customFormat="1" hidden="1" x14ac:dyDescent="0.25">
      <c r="A3303" t="s">
        <v>6</v>
      </c>
      <c r="B3303" t="s">
        <v>6427</v>
      </c>
      <c r="C3303" t="s">
        <v>6428</v>
      </c>
      <c r="D3303" s="29">
        <v>4</v>
      </c>
      <c r="E3303" s="29">
        <v>4</v>
      </c>
      <c r="F3303" s="29">
        <v>0.22</v>
      </c>
      <c r="G3303">
        <v>0.88</v>
      </c>
    </row>
    <row r="3304" spans="1:7" customFormat="1" hidden="1" x14ac:dyDescent="0.25">
      <c r="A3304" t="s">
        <v>6</v>
      </c>
      <c r="B3304" t="s">
        <v>6429</v>
      </c>
      <c r="C3304" t="s">
        <v>6430</v>
      </c>
      <c r="D3304" s="29">
        <v>34</v>
      </c>
      <c r="E3304" s="29">
        <v>34</v>
      </c>
      <c r="F3304" s="29">
        <v>0.16800000000000001</v>
      </c>
      <c r="G3304">
        <v>5.7119999999999997</v>
      </c>
    </row>
    <row r="3305" spans="1:7" customFormat="1" hidden="1" x14ac:dyDescent="0.25">
      <c r="A3305" t="s">
        <v>6</v>
      </c>
      <c r="B3305" t="s">
        <v>6431</v>
      </c>
      <c r="C3305" t="s">
        <v>6432</v>
      </c>
      <c r="D3305" s="29">
        <v>26</v>
      </c>
      <c r="E3305" s="29">
        <v>26</v>
      </c>
      <c r="F3305" s="29">
        <v>0.06</v>
      </c>
      <c r="G3305">
        <v>1.56</v>
      </c>
    </row>
    <row r="3306" spans="1:7" customFormat="1" hidden="1" x14ac:dyDescent="0.25">
      <c r="A3306" t="s">
        <v>6</v>
      </c>
      <c r="B3306" t="s">
        <v>9741</v>
      </c>
      <c r="C3306" t="s">
        <v>9742</v>
      </c>
      <c r="D3306" s="29">
        <v>120</v>
      </c>
      <c r="E3306" s="29">
        <v>120</v>
      </c>
      <c r="F3306" s="29">
        <v>0.183</v>
      </c>
      <c r="G3306">
        <v>21.96</v>
      </c>
    </row>
    <row r="3307" spans="1:7" customFormat="1" hidden="1" x14ac:dyDescent="0.25">
      <c r="A3307" t="s">
        <v>6</v>
      </c>
      <c r="B3307" t="s">
        <v>6433</v>
      </c>
      <c r="C3307" t="s">
        <v>6434</v>
      </c>
      <c r="D3307" s="29">
        <v>137</v>
      </c>
      <c r="E3307" s="29">
        <v>137</v>
      </c>
      <c r="F3307" s="29">
        <v>0.16200000000000001</v>
      </c>
      <c r="G3307">
        <v>22.193999999999999</v>
      </c>
    </row>
    <row r="3308" spans="1:7" customFormat="1" hidden="1" x14ac:dyDescent="0.25">
      <c r="A3308" t="s">
        <v>6</v>
      </c>
      <c r="B3308" t="s">
        <v>6435</v>
      </c>
      <c r="C3308" t="s">
        <v>6436</v>
      </c>
      <c r="D3308" s="29">
        <v>30</v>
      </c>
      <c r="E3308" s="29">
        <v>30</v>
      </c>
      <c r="F3308" s="29">
        <v>0.14899999999999999</v>
      </c>
      <c r="G3308">
        <v>4.47</v>
      </c>
    </row>
    <row r="3309" spans="1:7" customFormat="1" hidden="1" x14ac:dyDescent="0.25">
      <c r="A3309" t="s">
        <v>6</v>
      </c>
      <c r="B3309" t="s">
        <v>6437</v>
      </c>
      <c r="C3309" t="s">
        <v>6438</v>
      </c>
      <c r="D3309" s="29">
        <v>72</v>
      </c>
      <c r="E3309" s="29">
        <v>72</v>
      </c>
      <c r="F3309" s="29">
        <v>0.248</v>
      </c>
      <c r="G3309">
        <v>17.856000000000002</v>
      </c>
    </row>
    <row r="3310" spans="1:7" customFormat="1" hidden="1" x14ac:dyDescent="0.25">
      <c r="A3310" t="s">
        <v>6</v>
      </c>
      <c r="B3310" t="s">
        <v>6439</v>
      </c>
      <c r="C3310" t="s">
        <v>6440</v>
      </c>
      <c r="D3310" s="29">
        <v>12</v>
      </c>
      <c r="E3310" s="29">
        <v>12</v>
      </c>
      <c r="F3310" s="29">
        <v>0.126</v>
      </c>
      <c r="G3310">
        <v>1.512</v>
      </c>
    </row>
    <row r="3311" spans="1:7" customFormat="1" hidden="1" x14ac:dyDescent="0.25">
      <c r="A3311" t="s">
        <v>6</v>
      </c>
      <c r="B3311" t="s">
        <v>6441</v>
      </c>
      <c r="C3311" t="s">
        <v>6442</v>
      </c>
      <c r="D3311" s="29">
        <v>63</v>
      </c>
      <c r="E3311" s="29">
        <v>63</v>
      </c>
      <c r="F3311" s="29">
        <v>0.32900000000000001</v>
      </c>
      <c r="G3311">
        <v>20.727</v>
      </c>
    </row>
    <row r="3312" spans="1:7" customFormat="1" hidden="1" x14ac:dyDescent="0.25">
      <c r="A3312" t="s">
        <v>6</v>
      </c>
      <c r="B3312" t="s">
        <v>6443</v>
      </c>
      <c r="C3312" t="s">
        <v>6444</v>
      </c>
      <c r="D3312" s="29">
        <v>138</v>
      </c>
      <c r="E3312" s="29">
        <v>138</v>
      </c>
      <c r="F3312" s="29">
        <v>0.114</v>
      </c>
      <c r="G3312">
        <v>15.731999999999999</v>
      </c>
    </row>
    <row r="3313" spans="1:7" customFormat="1" hidden="1" x14ac:dyDescent="0.25">
      <c r="A3313" t="s">
        <v>6</v>
      </c>
      <c r="B3313" t="s">
        <v>6445</v>
      </c>
      <c r="C3313" t="s">
        <v>6446</v>
      </c>
      <c r="D3313" s="29">
        <v>38</v>
      </c>
      <c r="E3313" s="29">
        <v>38</v>
      </c>
      <c r="F3313" s="29">
        <v>0.191</v>
      </c>
      <c r="G3313">
        <v>7.258</v>
      </c>
    </row>
    <row r="3314" spans="1:7" customFormat="1" hidden="1" x14ac:dyDescent="0.25">
      <c r="A3314" t="s">
        <v>6</v>
      </c>
      <c r="B3314" t="s">
        <v>6447</v>
      </c>
      <c r="C3314" t="s">
        <v>6448</v>
      </c>
      <c r="D3314" s="29">
        <v>52</v>
      </c>
      <c r="E3314" s="29">
        <v>52</v>
      </c>
      <c r="F3314" s="29">
        <v>0.19700000000000001</v>
      </c>
      <c r="G3314">
        <v>10.244</v>
      </c>
    </row>
    <row r="3315" spans="1:7" customFormat="1" hidden="1" x14ac:dyDescent="0.25">
      <c r="A3315" t="s">
        <v>6</v>
      </c>
      <c r="B3315" t="s">
        <v>6449</v>
      </c>
      <c r="C3315" t="s">
        <v>6450</v>
      </c>
      <c r="D3315" s="29">
        <v>20</v>
      </c>
      <c r="E3315" s="29">
        <v>20</v>
      </c>
      <c r="F3315" s="29">
        <v>0.115</v>
      </c>
      <c r="G3315">
        <v>2.2999999999999998</v>
      </c>
    </row>
    <row r="3316" spans="1:7" customFormat="1" hidden="1" x14ac:dyDescent="0.25">
      <c r="A3316" t="s">
        <v>6</v>
      </c>
      <c r="B3316" t="s">
        <v>6451</v>
      </c>
      <c r="C3316" t="s">
        <v>6452</v>
      </c>
      <c r="D3316" s="29">
        <v>48</v>
      </c>
      <c r="E3316" s="29">
        <v>48</v>
      </c>
      <c r="F3316" s="29">
        <v>6.4000000000000001E-2</v>
      </c>
      <c r="G3316">
        <v>3.0720000000000001</v>
      </c>
    </row>
    <row r="3317" spans="1:7" customFormat="1" hidden="1" x14ac:dyDescent="0.25">
      <c r="A3317" t="s">
        <v>6</v>
      </c>
      <c r="B3317" t="s">
        <v>6453</v>
      </c>
      <c r="C3317" t="s">
        <v>6454</v>
      </c>
      <c r="D3317" s="29">
        <v>42</v>
      </c>
      <c r="E3317" s="29">
        <v>42</v>
      </c>
      <c r="F3317" s="29">
        <v>0.27600000000000002</v>
      </c>
      <c r="G3317">
        <v>11.592000000000001</v>
      </c>
    </row>
    <row r="3318" spans="1:7" customFormat="1" hidden="1" x14ac:dyDescent="0.25">
      <c r="A3318" t="s">
        <v>6</v>
      </c>
      <c r="B3318" t="s">
        <v>6455</v>
      </c>
      <c r="C3318" t="s">
        <v>6456</v>
      </c>
      <c r="D3318" s="29">
        <v>80</v>
      </c>
      <c r="E3318" s="29">
        <v>80</v>
      </c>
      <c r="F3318" s="29">
        <v>0.14599999999999999</v>
      </c>
      <c r="G3318">
        <v>11.68</v>
      </c>
    </row>
    <row r="3319" spans="1:7" customFormat="1" hidden="1" x14ac:dyDescent="0.25">
      <c r="A3319" t="s">
        <v>6</v>
      </c>
      <c r="B3319" t="s">
        <v>6457</v>
      </c>
      <c r="C3319" t="s">
        <v>6458</v>
      </c>
      <c r="D3319" s="29">
        <v>118</v>
      </c>
      <c r="E3319" s="29">
        <v>118</v>
      </c>
      <c r="F3319" s="29">
        <v>0.33900000000000002</v>
      </c>
      <c r="G3319">
        <v>40.002000000000002</v>
      </c>
    </row>
    <row r="3320" spans="1:7" customFormat="1" hidden="1" x14ac:dyDescent="0.25">
      <c r="A3320" t="s">
        <v>6</v>
      </c>
      <c r="B3320" t="s">
        <v>6459</v>
      </c>
      <c r="C3320" t="s">
        <v>6460</v>
      </c>
      <c r="D3320" s="29">
        <v>1</v>
      </c>
      <c r="E3320" s="29">
        <v>1</v>
      </c>
      <c r="F3320" s="29">
        <v>0.876</v>
      </c>
      <c r="G3320">
        <v>0.876</v>
      </c>
    </row>
    <row r="3321" spans="1:7" customFormat="1" hidden="1" x14ac:dyDescent="0.25">
      <c r="A3321" t="s">
        <v>6</v>
      </c>
      <c r="B3321" t="s">
        <v>6461</v>
      </c>
      <c r="C3321" t="s">
        <v>6462</v>
      </c>
      <c r="D3321" s="29">
        <v>1</v>
      </c>
      <c r="E3321" s="29">
        <v>1</v>
      </c>
      <c r="F3321" s="29">
        <v>0.876</v>
      </c>
      <c r="G3321">
        <v>0.876</v>
      </c>
    </row>
    <row r="3322" spans="1:7" customFormat="1" hidden="1" x14ac:dyDescent="0.25">
      <c r="A3322" t="s">
        <v>6</v>
      </c>
      <c r="B3322" t="s">
        <v>6463</v>
      </c>
      <c r="C3322" t="s">
        <v>6464</v>
      </c>
      <c r="D3322" s="29">
        <v>117</v>
      </c>
      <c r="E3322" s="29">
        <v>117</v>
      </c>
      <c r="F3322" s="29">
        <v>0.22600000000000001</v>
      </c>
      <c r="G3322">
        <v>26.442</v>
      </c>
    </row>
    <row r="3323" spans="1:7" customFormat="1" hidden="1" x14ac:dyDescent="0.25">
      <c r="A3323" t="s">
        <v>6</v>
      </c>
      <c r="B3323" t="s">
        <v>6465</v>
      </c>
      <c r="C3323" t="s">
        <v>6466</v>
      </c>
      <c r="D3323" s="29">
        <v>10</v>
      </c>
      <c r="E3323" s="29">
        <v>10</v>
      </c>
      <c r="F3323" s="29">
        <v>0.13800000000000001</v>
      </c>
      <c r="G3323">
        <v>1.38</v>
      </c>
    </row>
    <row r="3324" spans="1:7" customFormat="1" hidden="1" x14ac:dyDescent="0.25">
      <c r="A3324" t="s">
        <v>6</v>
      </c>
      <c r="B3324" t="s">
        <v>6467</v>
      </c>
      <c r="C3324" t="s">
        <v>6468</v>
      </c>
      <c r="D3324" s="29">
        <v>313</v>
      </c>
      <c r="E3324" s="29">
        <v>313</v>
      </c>
      <c r="F3324" s="29">
        <v>0.23599999999999999</v>
      </c>
      <c r="G3324">
        <v>73.867999999999995</v>
      </c>
    </row>
    <row r="3325" spans="1:7" customFormat="1" hidden="1" x14ac:dyDescent="0.25">
      <c r="A3325" t="s">
        <v>6</v>
      </c>
      <c r="B3325" t="s">
        <v>6469</v>
      </c>
      <c r="C3325" t="s">
        <v>6470</v>
      </c>
      <c r="D3325" s="29">
        <v>105</v>
      </c>
      <c r="E3325" s="29">
        <v>105</v>
      </c>
      <c r="F3325" s="29">
        <v>0.36099999999999999</v>
      </c>
      <c r="G3325">
        <v>37.905000000000001</v>
      </c>
    </row>
    <row r="3326" spans="1:7" customFormat="1" hidden="1" x14ac:dyDescent="0.25">
      <c r="A3326" t="s">
        <v>6</v>
      </c>
      <c r="B3326" t="s">
        <v>6471</v>
      </c>
      <c r="C3326" t="s">
        <v>6472</v>
      </c>
      <c r="D3326" s="29">
        <v>19</v>
      </c>
      <c r="E3326" s="29">
        <v>19</v>
      </c>
      <c r="F3326" s="29">
        <v>0.38400000000000001</v>
      </c>
      <c r="G3326">
        <v>7.2960000000000003</v>
      </c>
    </row>
    <row r="3327" spans="1:7" customFormat="1" hidden="1" x14ac:dyDescent="0.25">
      <c r="A3327" t="s">
        <v>6</v>
      </c>
      <c r="B3327" t="s">
        <v>6473</v>
      </c>
      <c r="C3327" t="s">
        <v>6474</v>
      </c>
      <c r="D3327" s="29">
        <v>168</v>
      </c>
      <c r="E3327" s="29">
        <v>168</v>
      </c>
      <c r="F3327" s="29">
        <v>0.23599999999999999</v>
      </c>
      <c r="G3327">
        <v>39.648000000000003</v>
      </c>
    </row>
    <row r="3328" spans="1:7" customFormat="1" hidden="1" x14ac:dyDescent="0.25">
      <c r="A3328" t="s">
        <v>6</v>
      </c>
      <c r="B3328" t="s">
        <v>6475</v>
      </c>
      <c r="C3328" t="s">
        <v>6476</v>
      </c>
      <c r="D3328" s="29">
        <v>292</v>
      </c>
      <c r="E3328" s="29">
        <v>292</v>
      </c>
      <c r="F3328" s="29">
        <v>0.36</v>
      </c>
      <c r="G3328">
        <v>105.12</v>
      </c>
    </row>
    <row r="3329" spans="1:8" x14ac:dyDescent="0.25">
      <c r="A3329" t="s">
        <v>6</v>
      </c>
      <c r="B3329" t="s">
        <v>9743</v>
      </c>
      <c r="C3329" t="s">
        <v>9744</v>
      </c>
      <c r="D3329" s="29">
        <v>70</v>
      </c>
      <c r="E3329" s="29">
        <v>70</v>
      </c>
      <c r="F3329" s="29">
        <v>0</v>
      </c>
      <c r="G3329">
        <v>0</v>
      </c>
      <c r="H3329" s="51">
        <v>0.16600000000000001</v>
      </c>
    </row>
    <row r="3330" spans="1:8" hidden="1" x14ac:dyDescent="0.25">
      <c r="A3330" t="s">
        <v>6</v>
      </c>
      <c r="B3330" t="s">
        <v>6479</v>
      </c>
      <c r="C3330" t="s">
        <v>6480</v>
      </c>
      <c r="D3330" s="29">
        <v>15</v>
      </c>
      <c r="E3330" s="29">
        <v>15</v>
      </c>
      <c r="F3330" s="29">
        <v>0.374</v>
      </c>
      <c r="G3330">
        <v>5.61</v>
      </c>
      <c r="H3330"/>
    </row>
    <row r="3331" spans="1:8" hidden="1" x14ac:dyDescent="0.25">
      <c r="A3331" t="s">
        <v>6</v>
      </c>
      <c r="B3331" t="s">
        <v>6481</v>
      </c>
      <c r="C3331" t="s">
        <v>6482</v>
      </c>
      <c r="D3331" s="29">
        <v>188</v>
      </c>
      <c r="E3331" s="29">
        <v>188</v>
      </c>
      <c r="F3331" s="29">
        <v>2.0859999999999999</v>
      </c>
      <c r="G3331">
        <v>392.16800000000001</v>
      </c>
      <c r="H3331"/>
    </row>
    <row r="3332" spans="1:8" hidden="1" x14ac:dyDescent="0.25">
      <c r="A3332" t="s">
        <v>6</v>
      </c>
      <c r="B3332" t="s">
        <v>6483</v>
      </c>
      <c r="C3332" t="s">
        <v>6484</v>
      </c>
      <c r="D3332" s="29">
        <v>212</v>
      </c>
      <c r="E3332" s="29">
        <v>212</v>
      </c>
      <c r="F3332" s="29">
        <v>0.28399999999999997</v>
      </c>
      <c r="G3332">
        <v>60.207999999999998</v>
      </c>
      <c r="H3332"/>
    </row>
    <row r="3333" spans="1:8" hidden="1" x14ac:dyDescent="0.25">
      <c r="A3333" t="s">
        <v>6</v>
      </c>
      <c r="B3333" t="s">
        <v>6485</v>
      </c>
      <c r="C3333" t="s">
        <v>6486</v>
      </c>
      <c r="D3333" s="29">
        <v>66</v>
      </c>
      <c r="E3333" s="29">
        <v>66</v>
      </c>
      <c r="F3333" s="29">
        <v>0.34899999999999998</v>
      </c>
      <c r="G3333">
        <v>23.033999999999999</v>
      </c>
      <c r="H3333"/>
    </row>
    <row r="3334" spans="1:8" hidden="1" x14ac:dyDescent="0.25">
      <c r="A3334" t="s">
        <v>6</v>
      </c>
      <c r="B3334" t="s">
        <v>6487</v>
      </c>
      <c r="C3334" t="s">
        <v>6488</v>
      </c>
      <c r="D3334" s="29">
        <v>14</v>
      </c>
      <c r="E3334" s="29">
        <v>14</v>
      </c>
      <c r="F3334" s="29">
        <v>0.41499999999999998</v>
      </c>
      <c r="G3334">
        <v>5.81</v>
      </c>
      <c r="H3334"/>
    </row>
    <row r="3335" spans="1:8" hidden="1" x14ac:dyDescent="0.25">
      <c r="A3335" t="s">
        <v>6</v>
      </c>
      <c r="B3335" t="s">
        <v>6489</v>
      </c>
      <c r="C3335" t="s">
        <v>6490</v>
      </c>
      <c r="D3335" s="29">
        <v>26</v>
      </c>
      <c r="E3335" s="29">
        <v>26</v>
      </c>
      <c r="F3335" s="29">
        <v>0.36599999999999999</v>
      </c>
      <c r="G3335">
        <v>9.516</v>
      </c>
      <c r="H3335"/>
    </row>
    <row r="3336" spans="1:8" hidden="1" x14ac:dyDescent="0.25">
      <c r="A3336" t="s">
        <v>6</v>
      </c>
      <c r="B3336" t="s">
        <v>6491</v>
      </c>
      <c r="C3336" t="s">
        <v>6492</v>
      </c>
      <c r="D3336" s="29">
        <v>10</v>
      </c>
      <c r="E3336" s="29">
        <v>10</v>
      </c>
      <c r="F3336" s="29">
        <v>0.20399999999999999</v>
      </c>
      <c r="G3336">
        <v>2.04</v>
      </c>
      <c r="H3336"/>
    </row>
    <row r="3337" spans="1:8" hidden="1" x14ac:dyDescent="0.25">
      <c r="A3337" t="s">
        <v>6</v>
      </c>
      <c r="B3337" t="s">
        <v>6497</v>
      </c>
      <c r="C3337" t="s">
        <v>6498</v>
      </c>
      <c r="D3337" s="29">
        <v>120</v>
      </c>
      <c r="E3337" s="29">
        <v>120</v>
      </c>
      <c r="F3337" s="29">
        <v>0.36499999999999999</v>
      </c>
      <c r="G3337">
        <v>43.8</v>
      </c>
      <c r="H3337"/>
    </row>
    <row r="3338" spans="1:8" hidden="1" x14ac:dyDescent="0.25">
      <c r="A3338" t="s">
        <v>6</v>
      </c>
      <c r="B3338" t="s">
        <v>6499</v>
      </c>
      <c r="C3338" t="s">
        <v>6500</v>
      </c>
      <c r="D3338" s="29">
        <v>157</v>
      </c>
      <c r="E3338" s="29">
        <v>157</v>
      </c>
      <c r="F3338" s="29">
        <v>0.38</v>
      </c>
      <c r="G3338">
        <v>59.66</v>
      </c>
      <c r="H3338"/>
    </row>
    <row r="3339" spans="1:8" hidden="1" x14ac:dyDescent="0.25">
      <c r="A3339" t="s">
        <v>6</v>
      </c>
      <c r="B3339" t="s">
        <v>6501</v>
      </c>
      <c r="C3339" t="s">
        <v>6502</v>
      </c>
      <c r="D3339" s="29">
        <v>160</v>
      </c>
      <c r="E3339" s="29">
        <v>160</v>
      </c>
      <c r="F3339" s="29">
        <v>0.32600000000000001</v>
      </c>
      <c r="G3339">
        <v>52.16</v>
      </c>
      <c r="H3339"/>
    </row>
    <row r="3340" spans="1:8" hidden="1" x14ac:dyDescent="0.25">
      <c r="A3340" t="s">
        <v>6</v>
      </c>
      <c r="B3340" t="s">
        <v>6503</v>
      </c>
      <c r="C3340" t="s">
        <v>6504</v>
      </c>
      <c r="D3340" s="29">
        <v>94</v>
      </c>
      <c r="E3340" s="29">
        <v>94</v>
      </c>
      <c r="F3340" s="29">
        <v>0.45300000000000001</v>
      </c>
      <c r="G3340">
        <v>42.582000000000001</v>
      </c>
      <c r="H3340"/>
    </row>
    <row r="3341" spans="1:8" hidden="1" x14ac:dyDescent="0.25">
      <c r="A3341" t="s">
        <v>6</v>
      </c>
      <c r="B3341" t="s">
        <v>6505</v>
      </c>
      <c r="C3341" t="s">
        <v>6506</v>
      </c>
      <c r="D3341" s="29">
        <v>218</v>
      </c>
      <c r="E3341" s="29">
        <v>218</v>
      </c>
      <c r="F3341" s="29">
        <v>0.27700000000000002</v>
      </c>
      <c r="G3341">
        <v>60.386000000000003</v>
      </c>
      <c r="H3341"/>
    </row>
    <row r="3342" spans="1:8" hidden="1" x14ac:dyDescent="0.25">
      <c r="A3342" t="s">
        <v>6</v>
      </c>
      <c r="B3342" t="s">
        <v>6507</v>
      </c>
      <c r="C3342" t="s">
        <v>6508</v>
      </c>
      <c r="D3342" s="29">
        <v>84</v>
      </c>
      <c r="E3342" s="29">
        <v>84</v>
      </c>
      <c r="F3342" s="29">
        <v>0.33500000000000002</v>
      </c>
      <c r="G3342">
        <v>28.14</v>
      </c>
      <c r="H3342"/>
    </row>
    <row r="3343" spans="1:8" hidden="1" x14ac:dyDescent="0.25">
      <c r="A3343" t="s">
        <v>6</v>
      </c>
      <c r="B3343" t="s">
        <v>6509</v>
      </c>
      <c r="C3343" t="s">
        <v>6510</v>
      </c>
      <c r="D3343" s="29">
        <v>2</v>
      </c>
      <c r="E3343" s="29">
        <v>2</v>
      </c>
      <c r="F3343" s="29">
        <v>4.3999999999999997E-2</v>
      </c>
      <c r="G3343">
        <v>8.7999999999999995E-2</v>
      </c>
      <c r="H3343"/>
    </row>
    <row r="3344" spans="1:8" hidden="1" x14ac:dyDescent="0.25">
      <c r="A3344" t="s">
        <v>6</v>
      </c>
      <c r="B3344" t="s">
        <v>6511</v>
      </c>
      <c r="C3344" t="s">
        <v>6512</v>
      </c>
      <c r="D3344" s="29">
        <v>37</v>
      </c>
      <c r="E3344" s="29">
        <v>37</v>
      </c>
      <c r="F3344" s="29">
        <v>0.05</v>
      </c>
      <c r="G3344">
        <v>1.85</v>
      </c>
      <c r="H3344"/>
    </row>
    <row r="3345" spans="1:7" customFormat="1" hidden="1" x14ac:dyDescent="0.25">
      <c r="A3345" t="s">
        <v>6</v>
      </c>
      <c r="B3345" t="s">
        <v>6513</v>
      </c>
      <c r="C3345" t="s">
        <v>6514</v>
      </c>
      <c r="D3345" s="29">
        <v>38</v>
      </c>
      <c r="E3345" s="29">
        <v>38</v>
      </c>
      <c r="F3345" s="29">
        <v>0.10299999999999999</v>
      </c>
      <c r="G3345">
        <v>3.9140000000000001</v>
      </c>
    </row>
    <row r="3346" spans="1:7" customFormat="1" hidden="1" x14ac:dyDescent="0.25">
      <c r="A3346" t="s">
        <v>6</v>
      </c>
      <c r="B3346" t="s">
        <v>6515</v>
      </c>
      <c r="C3346" t="s">
        <v>6516</v>
      </c>
      <c r="D3346" s="29">
        <v>131</v>
      </c>
      <c r="E3346" s="29">
        <v>131</v>
      </c>
      <c r="F3346" s="29">
        <v>0.35199999999999998</v>
      </c>
      <c r="G3346">
        <v>46.112000000000002</v>
      </c>
    </row>
    <row r="3347" spans="1:7" customFormat="1" hidden="1" x14ac:dyDescent="0.25">
      <c r="A3347" t="s">
        <v>6</v>
      </c>
      <c r="B3347" t="s">
        <v>6517</v>
      </c>
      <c r="C3347" t="s">
        <v>6518</v>
      </c>
      <c r="D3347" s="29">
        <v>5</v>
      </c>
      <c r="E3347" s="29">
        <v>5</v>
      </c>
      <c r="F3347" s="29">
        <v>0.04</v>
      </c>
      <c r="G3347">
        <v>0.2</v>
      </c>
    </row>
    <row r="3348" spans="1:7" customFormat="1" hidden="1" x14ac:dyDescent="0.25">
      <c r="A3348" t="s">
        <v>6</v>
      </c>
      <c r="B3348" t="s">
        <v>6519</v>
      </c>
      <c r="C3348" t="s">
        <v>6520</v>
      </c>
      <c r="D3348" s="29">
        <v>63</v>
      </c>
      <c r="E3348" s="29">
        <v>63</v>
      </c>
      <c r="F3348" s="29">
        <v>0.184</v>
      </c>
      <c r="G3348">
        <v>11.592000000000001</v>
      </c>
    </row>
    <row r="3349" spans="1:7" customFormat="1" hidden="1" x14ac:dyDescent="0.25">
      <c r="A3349" t="s">
        <v>6</v>
      </c>
      <c r="B3349" t="s">
        <v>6521</v>
      </c>
      <c r="C3349" t="s">
        <v>6522</v>
      </c>
      <c r="D3349" s="29">
        <v>2</v>
      </c>
      <c r="E3349" s="29">
        <v>2</v>
      </c>
      <c r="F3349" s="29">
        <v>0.183</v>
      </c>
      <c r="G3349">
        <v>0.36599999999999999</v>
      </c>
    </row>
    <row r="3350" spans="1:7" customFormat="1" hidden="1" x14ac:dyDescent="0.25">
      <c r="A3350" t="s">
        <v>6</v>
      </c>
      <c r="B3350" t="s">
        <v>6523</v>
      </c>
      <c r="C3350" t="s">
        <v>6524</v>
      </c>
      <c r="D3350" s="29">
        <v>88</v>
      </c>
      <c r="E3350" s="29">
        <v>88</v>
      </c>
      <c r="F3350" s="29">
        <v>5.7000000000000002E-2</v>
      </c>
      <c r="G3350">
        <v>5.016</v>
      </c>
    </row>
    <row r="3351" spans="1:7" customFormat="1" hidden="1" x14ac:dyDescent="0.25">
      <c r="A3351" t="s">
        <v>6</v>
      </c>
      <c r="B3351" t="s">
        <v>6525</v>
      </c>
      <c r="C3351" t="s">
        <v>6526</v>
      </c>
      <c r="D3351" s="29">
        <v>119</v>
      </c>
      <c r="E3351" s="29">
        <v>119</v>
      </c>
      <c r="F3351" s="29">
        <v>9.7000000000000003E-2</v>
      </c>
      <c r="G3351">
        <v>11.542999999999999</v>
      </c>
    </row>
    <row r="3352" spans="1:7" customFormat="1" hidden="1" x14ac:dyDescent="0.25">
      <c r="A3352" t="s">
        <v>6</v>
      </c>
      <c r="B3352" t="s">
        <v>6527</v>
      </c>
      <c r="C3352" t="s">
        <v>6528</v>
      </c>
      <c r="D3352" s="29">
        <v>9</v>
      </c>
      <c r="E3352" s="29">
        <v>9</v>
      </c>
      <c r="F3352" s="29">
        <v>6.141</v>
      </c>
      <c r="G3352">
        <v>55.268999999999998</v>
      </c>
    </row>
    <row r="3353" spans="1:7" customFormat="1" hidden="1" x14ac:dyDescent="0.25">
      <c r="A3353" t="s">
        <v>6</v>
      </c>
      <c r="B3353" t="s">
        <v>6529</v>
      </c>
      <c r="C3353" t="s">
        <v>6530</v>
      </c>
      <c r="D3353" s="29">
        <v>6</v>
      </c>
      <c r="E3353" s="29">
        <v>6</v>
      </c>
      <c r="F3353" s="29">
        <v>6.14</v>
      </c>
      <c r="G3353">
        <v>36.840000000000003</v>
      </c>
    </row>
    <row r="3354" spans="1:7" customFormat="1" hidden="1" x14ac:dyDescent="0.25">
      <c r="A3354" t="s">
        <v>6</v>
      </c>
      <c r="B3354" t="s">
        <v>6531</v>
      </c>
      <c r="C3354" t="s">
        <v>6532</v>
      </c>
      <c r="D3354" s="29">
        <v>4</v>
      </c>
      <c r="E3354" s="29">
        <v>4</v>
      </c>
      <c r="F3354" s="29">
        <v>2.2490000000000001</v>
      </c>
      <c r="G3354">
        <v>8.9960000000000004</v>
      </c>
    </row>
    <row r="3355" spans="1:7" customFormat="1" hidden="1" x14ac:dyDescent="0.25">
      <c r="A3355" t="s">
        <v>6</v>
      </c>
      <c r="B3355" t="s">
        <v>6533</v>
      </c>
      <c r="C3355" t="s">
        <v>6534</v>
      </c>
      <c r="D3355" s="29">
        <v>17</v>
      </c>
      <c r="E3355" s="29">
        <v>17</v>
      </c>
      <c r="F3355" s="29">
        <v>1.742</v>
      </c>
      <c r="G3355">
        <v>29.614000000000001</v>
      </c>
    </row>
    <row r="3356" spans="1:7" customFormat="1" hidden="1" x14ac:dyDescent="0.25">
      <c r="A3356" t="s">
        <v>6</v>
      </c>
      <c r="B3356" t="s">
        <v>6535</v>
      </c>
      <c r="C3356" t="s">
        <v>6536</v>
      </c>
      <c r="D3356" s="29">
        <v>18</v>
      </c>
      <c r="E3356" s="29">
        <v>18</v>
      </c>
      <c r="F3356" s="29">
        <v>5.173</v>
      </c>
      <c r="G3356">
        <v>93.114000000000004</v>
      </c>
    </row>
    <row r="3357" spans="1:7" customFormat="1" hidden="1" x14ac:dyDescent="0.25">
      <c r="A3357" t="s">
        <v>6</v>
      </c>
      <c r="B3357" t="s">
        <v>6537</v>
      </c>
      <c r="C3357" t="s">
        <v>6538</v>
      </c>
      <c r="D3357" s="29">
        <v>19</v>
      </c>
      <c r="E3357" s="29">
        <v>19</v>
      </c>
      <c r="F3357" s="29">
        <v>5.1639999999999997</v>
      </c>
      <c r="G3357">
        <v>98.116</v>
      </c>
    </row>
    <row r="3358" spans="1:7" customFormat="1" hidden="1" x14ac:dyDescent="0.25">
      <c r="A3358" t="s">
        <v>6</v>
      </c>
      <c r="B3358" t="s">
        <v>6539</v>
      </c>
      <c r="C3358" t="s">
        <v>6540</v>
      </c>
      <c r="D3358" s="29">
        <v>20</v>
      </c>
      <c r="E3358" s="29">
        <v>20</v>
      </c>
      <c r="F3358" s="29">
        <v>1.3819999999999999</v>
      </c>
      <c r="G3358">
        <v>27.64</v>
      </c>
    </row>
    <row r="3359" spans="1:7" customFormat="1" hidden="1" x14ac:dyDescent="0.25">
      <c r="A3359" t="s">
        <v>6</v>
      </c>
      <c r="B3359" t="s">
        <v>6541</v>
      </c>
      <c r="C3359" t="s">
        <v>6542</v>
      </c>
      <c r="D3359" s="29">
        <v>9</v>
      </c>
      <c r="E3359" s="29">
        <v>9</v>
      </c>
      <c r="F3359" s="29">
        <v>2.69</v>
      </c>
      <c r="G3359">
        <v>24.21</v>
      </c>
    </row>
    <row r="3360" spans="1:7" customFormat="1" hidden="1" x14ac:dyDescent="0.25">
      <c r="A3360" t="s">
        <v>6</v>
      </c>
      <c r="B3360" t="s">
        <v>6543</v>
      </c>
      <c r="C3360" t="s">
        <v>6544</v>
      </c>
      <c r="D3360" s="29">
        <v>9</v>
      </c>
      <c r="E3360" s="29">
        <v>9</v>
      </c>
      <c r="F3360" s="29">
        <v>2.6760000000000002</v>
      </c>
      <c r="G3360">
        <v>24.084</v>
      </c>
    </row>
    <row r="3361" spans="1:7" customFormat="1" hidden="1" x14ac:dyDescent="0.25">
      <c r="A3361" t="s">
        <v>6</v>
      </c>
      <c r="B3361" t="s">
        <v>6545</v>
      </c>
      <c r="C3361" t="s">
        <v>6546</v>
      </c>
      <c r="D3361" s="29">
        <v>9</v>
      </c>
      <c r="E3361" s="29">
        <v>9</v>
      </c>
      <c r="F3361" s="29">
        <v>1.921</v>
      </c>
      <c r="G3361">
        <v>17.289000000000001</v>
      </c>
    </row>
    <row r="3362" spans="1:7" customFormat="1" hidden="1" x14ac:dyDescent="0.25">
      <c r="A3362" t="s">
        <v>6</v>
      </c>
      <c r="B3362" t="s">
        <v>6547</v>
      </c>
      <c r="C3362" t="s">
        <v>6548</v>
      </c>
      <c r="D3362" s="29">
        <v>28</v>
      </c>
      <c r="E3362" s="29">
        <v>28</v>
      </c>
      <c r="F3362" s="29">
        <v>3.8330000000000002</v>
      </c>
      <c r="G3362">
        <v>107.324</v>
      </c>
    </row>
    <row r="3363" spans="1:7" customFormat="1" hidden="1" x14ac:dyDescent="0.25">
      <c r="A3363" t="s">
        <v>6</v>
      </c>
      <c r="B3363" t="s">
        <v>6549</v>
      </c>
      <c r="C3363" t="s">
        <v>6550</v>
      </c>
      <c r="D3363" s="29">
        <v>28</v>
      </c>
      <c r="E3363" s="29">
        <v>28</v>
      </c>
      <c r="F3363" s="29">
        <v>3.8079999999999998</v>
      </c>
      <c r="G3363">
        <v>106.624</v>
      </c>
    </row>
    <row r="3364" spans="1:7" customFormat="1" hidden="1" x14ac:dyDescent="0.25">
      <c r="A3364" t="s">
        <v>6</v>
      </c>
      <c r="B3364" t="s">
        <v>6551</v>
      </c>
      <c r="C3364" t="s">
        <v>6552</v>
      </c>
      <c r="D3364" s="29">
        <v>22</v>
      </c>
      <c r="E3364" s="29">
        <v>22</v>
      </c>
      <c r="F3364" s="29">
        <v>1.657</v>
      </c>
      <c r="G3364">
        <v>36.454000000000001</v>
      </c>
    </row>
    <row r="3365" spans="1:7" customFormat="1" hidden="1" x14ac:dyDescent="0.25">
      <c r="A3365" t="s">
        <v>6</v>
      </c>
      <c r="B3365" t="s">
        <v>6553</v>
      </c>
      <c r="C3365" t="s">
        <v>6554</v>
      </c>
      <c r="D3365" s="29">
        <v>6</v>
      </c>
      <c r="E3365" s="29">
        <v>6</v>
      </c>
      <c r="F3365" s="29">
        <v>4.2469999999999999</v>
      </c>
      <c r="G3365">
        <v>25.481999999999999</v>
      </c>
    </row>
    <row r="3366" spans="1:7" customFormat="1" hidden="1" x14ac:dyDescent="0.25">
      <c r="A3366" t="s">
        <v>6</v>
      </c>
      <c r="B3366" t="s">
        <v>6555</v>
      </c>
      <c r="C3366" t="s">
        <v>6556</v>
      </c>
      <c r="D3366" s="29">
        <v>8</v>
      </c>
      <c r="E3366" s="29">
        <v>8</v>
      </c>
      <c r="F3366" s="29">
        <v>4.391</v>
      </c>
      <c r="G3366">
        <v>35.128</v>
      </c>
    </row>
    <row r="3367" spans="1:7" customFormat="1" hidden="1" x14ac:dyDescent="0.25">
      <c r="A3367" t="s">
        <v>6</v>
      </c>
      <c r="B3367" t="s">
        <v>6557</v>
      </c>
      <c r="C3367" t="s">
        <v>6558</v>
      </c>
      <c r="D3367" s="29">
        <v>22</v>
      </c>
      <c r="E3367" s="29">
        <v>22</v>
      </c>
      <c r="F3367" s="29">
        <v>1.948</v>
      </c>
      <c r="G3367">
        <v>42.856000000000002</v>
      </c>
    </row>
    <row r="3368" spans="1:7" customFormat="1" hidden="1" x14ac:dyDescent="0.25">
      <c r="A3368" t="s">
        <v>6</v>
      </c>
      <c r="B3368" t="s">
        <v>6559</v>
      </c>
      <c r="C3368" t="s">
        <v>6560</v>
      </c>
      <c r="D3368" s="29">
        <v>22</v>
      </c>
      <c r="E3368" s="29">
        <v>22</v>
      </c>
      <c r="F3368" s="29">
        <v>1.4039999999999999</v>
      </c>
      <c r="G3368">
        <v>30.888000000000002</v>
      </c>
    </row>
    <row r="3369" spans="1:7" customFormat="1" hidden="1" x14ac:dyDescent="0.25">
      <c r="A3369" t="s">
        <v>6</v>
      </c>
      <c r="B3369" t="s">
        <v>6561</v>
      </c>
      <c r="C3369" t="s">
        <v>6562</v>
      </c>
      <c r="D3369" s="29">
        <v>12</v>
      </c>
      <c r="E3369" s="29">
        <v>12</v>
      </c>
      <c r="F3369" s="29">
        <v>1.4950000000000001</v>
      </c>
      <c r="G3369">
        <v>17.940000000000001</v>
      </c>
    </row>
    <row r="3370" spans="1:7" customFormat="1" hidden="1" x14ac:dyDescent="0.25">
      <c r="A3370" t="s">
        <v>6</v>
      </c>
      <c r="B3370" t="s">
        <v>6563</v>
      </c>
      <c r="C3370" t="s">
        <v>6564</v>
      </c>
      <c r="D3370" s="29">
        <v>36</v>
      </c>
      <c r="E3370" s="29">
        <v>36</v>
      </c>
      <c r="F3370" s="29">
        <v>1.498</v>
      </c>
      <c r="G3370">
        <v>53.927999999999997</v>
      </c>
    </row>
    <row r="3371" spans="1:7" customFormat="1" hidden="1" x14ac:dyDescent="0.25">
      <c r="A3371" t="s">
        <v>6</v>
      </c>
      <c r="B3371" t="s">
        <v>6565</v>
      </c>
      <c r="C3371" t="s">
        <v>6566</v>
      </c>
      <c r="D3371" s="29">
        <v>9</v>
      </c>
      <c r="E3371" s="29">
        <v>9</v>
      </c>
      <c r="F3371" s="29">
        <v>3.528</v>
      </c>
      <c r="G3371">
        <v>31.751999999999999</v>
      </c>
    </row>
    <row r="3372" spans="1:7" customFormat="1" hidden="1" x14ac:dyDescent="0.25">
      <c r="A3372" t="s">
        <v>6</v>
      </c>
      <c r="B3372" t="s">
        <v>6567</v>
      </c>
      <c r="C3372" t="s">
        <v>6568</v>
      </c>
      <c r="D3372" s="29">
        <v>9</v>
      </c>
      <c r="E3372" s="29">
        <v>9</v>
      </c>
      <c r="F3372" s="29">
        <v>3.5270000000000001</v>
      </c>
      <c r="G3372">
        <v>31.742999999999999</v>
      </c>
    </row>
    <row r="3373" spans="1:7" customFormat="1" hidden="1" x14ac:dyDescent="0.25">
      <c r="A3373" t="s">
        <v>6</v>
      </c>
      <c r="B3373" t="s">
        <v>6569</v>
      </c>
      <c r="C3373" t="s">
        <v>6570</v>
      </c>
      <c r="D3373" s="29">
        <v>10</v>
      </c>
      <c r="E3373" s="29">
        <v>10</v>
      </c>
      <c r="F3373" s="29">
        <v>1.3839999999999999</v>
      </c>
      <c r="G3373">
        <v>13.84</v>
      </c>
    </row>
    <row r="3374" spans="1:7" customFormat="1" hidden="1" x14ac:dyDescent="0.25">
      <c r="A3374" t="s">
        <v>6</v>
      </c>
      <c r="B3374" t="s">
        <v>6571</v>
      </c>
      <c r="C3374" t="s">
        <v>6572</v>
      </c>
      <c r="D3374" s="29">
        <v>14</v>
      </c>
      <c r="E3374" s="29">
        <v>14</v>
      </c>
      <c r="F3374" s="29">
        <v>4.0199999999999996</v>
      </c>
      <c r="G3374">
        <v>56.28</v>
      </c>
    </row>
    <row r="3375" spans="1:7" customFormat="1" hidden="1" x14ac:dyDescent="0.25">
      <c r="A3375" t="s">
        <v>6</v>
      </c>
      <c r="B3375" t="s">
        <v>6573</v>
      </c>
      <c r="C3375" t="s">
        <v>6574</v>
      </c>
      <c r="D3375" s="29">
        <v>14</v>
      </c>
      <c r="E3375" s="29">
        <v>14</v>
      </c>
      <c r="F3375" s="29">
        <v>3.8959999999999999</v>
      </c>
      <c r="G3375">
        <v>54.543999999999997</v>
      </c>
    </row>
    <row r="3376" spans="1:7" customFormat="1" hidden="1" x14ac:dyDescent="0.25">
      <c r="A3376" t="s">
        <v>6</v>
      </c>
      <c r="B3376" t="s">
        <v>6575</v>
      </c>
      <c r="C3376" t="s">
        <v>9745</v>
      </c>
      <c r="D3376" s="29">
        <v>10</v>
      </c>
      <c r="E3376" s="29">
        <v>10</v>
      </c>
      <c r="F3376" s="29">
        <v>1.5640000000000001</v>
      </c>
      <c r="G3376">
        <v>15.64</v>
      </c>
    </row>
    <row r="3377" spans="1:7" customFormat="1" hidden="1" x14ac:dyDescent="0.25">
      <c r="A3377" t="s">
        <v>6</v>
      </c>
      <c r="B3377" t="s">
        <v>6577</v>
      </c>
      <c r="C3377" t="s">
        <v>6578</v>
      </c>
      <c r="D3377" s="29">
        <v>44</v>
      </c>
      <c r="E3377" s="29">
        <v>44</v>
      </c>
      <c r="F3377" s="29">
        <v>3.948</v>
      </c>
      <c r="G3377">
        <v>173.71199999999999</v>
      </c>
    </row>
    <row r="3378" spans="1:7" customFormat="1" hidden="1" x14ac:dyDescent="0.25">
      <c r="A3378" t="s">
        <v>6</v>
      </c>
      <c r="B3378" t="s">
        <v>6579</v>
      </c>
      <c r="C3378" t="s">
        <v>6580</v>
      </c>
      <c r="D3378" s="29">
        <v>38</v>
      </c>
      <c r="E3378" s="29">
        <v>38</v>
      </c>
      <c r="F3378" s="29">
        <v>3.911</v>
      </c>
      <c r="G3378">
        <v>148.61799999999999</v>
      </c>
    </row>
    <row r="3379" spans="1:7" customFormat="1" hidden="1" x14ac:dyDescent="0.25">
      <c r="A3379" t="s">
        <v>6</v>
      </c>
      <c r="B3379" t="s">
        <v>6581</v>
      </c>
      <c r="C3379" t="s">
        <v>9746</v>
      </c>
      <c r="D3379" s="29">
        <v>2</v>
      </c>
      <c r="E3379" s="29">
        <v>2</v>
      </c>
      <c r="F3379" s="29">
        <v>3.9529999999999998</v>
      </c>
      <c r="G3379">
        <v>7.9059999999999997</v>
      </c>
    </row>
    <row r="3380" spans="1:7" customFormat="1" hidden="1" x14ac:dyDescent="0.25">
      <c r="A3380" t="s">
        <v>6</v>
      </c>
      <c r="B3380" t="s">
        <v>6583</v>
      </c>
      <c r="C3380" t="s">
        <v>9747</v>
      </c>
      <c r="D3380" s="29">
        <v>2</v>
      </c>
      <c r="E3380" s="29">
        <v>2</v>
      </c>
      <c r="F3380" s="29">
        <v>3.8530000000000002</v>
      </c>
      <c r="G3380">
        <v>7.7060000000000004</v>
      </c>
    </row>
    <row r="3381" spans="1:7" customFormat="1" hidden="1" x14ac:dyDescent="0.25">
      <c r="A3381" t="s">
        <v>6</v>
      </c>
      <c r="B3381" t="s">
        <v>6585</v>
      </c>
      <c r="C3381" t="s">
        <v>6586</v>
      </c>
      <c r="D3381" s="29">
        <v>12</v>
      </c>
      <c r="E3381" s="29">
        <v>12</v>
      </c>
      <c r="F3381" s="29">
        <v>1.7010000000000001</v>
      </c>
      <c r="G3381">
        <v>20.411999999999999</v>
      </c>
    </row>
    <row r="3382" spans="1:7" customFormat="1" hidden="1" x14ac:dyDescent="0.25">
      <c r="A3382" t="s">
        <v>6</v>
      </c>
      <c r="B3382" t="s">
        <v>6587</v>
      </c>
      <c r="C3382" t="s">
        <v>6588</v>
      </c>
      <c r="D3382" s="29">
        <v>16</v>
      </c>
      <c r="E3382" s="29">
        <v>16</v>
      </c>
      <c r="F3382" s="29">
        <v>4.133</v>
      </c>
      <c r="G3382">
        <v>66.128</v>
      </c>
    </row>
    <row r="3383" spans="1:7" customFormat="1" hidden="1" x14ac:dyDescent="0.25">
      <c r="A3383" t="s">
        <v>6</v>
      </c>
      <c r="B3383" t="s">
        <v>6589</v>
      </c>
      <c r="C3383" t="s">
        <v>6590</v>
      </c>
      <c r="D3383" s="29">
        <v>15</v>
      </c>
      <c r="E3383" s="29">
        <v>15</v>
      </c>
      <c r="F3383" s="29">
        <v>4.1150000000000002</v>
      </c>
      <c r="G3383">
        <v>61.725000000000001</v>
      </c>
    </row>
    <row r="3384" spans="1:7" customFormat="1" hidden="1" x14ac:dyDescent="0.25">
      <c r="A3384" t="s">
        <v>6</v>
      </c>
      <c r="B3384" t="s">
        <v>6591</v>
      </c>
      <c r="C3384" t="s">
        <v>6592</v>
      </c>
      <c r="D3384" s="29">
        <v>2</v>
      </c>
      <c r="E3384" s="29">
        <v>2</v>
      </c>
      <c r="F3384" s="29">
        <v>1.6659999999999999</v>
      </c>
      <c r="G3384">
        <v>3.3319999999999999</v>
      </c>
    </row>
    <row r="3385" spans="1:7" customFormat="1" hidden="1" x14ac:dyDescent="0.25">
      <c r="A3385" t="s">
        <v>6</v>
      </c>
      <c r="B3385" t="s">
        <v>6593</v>
      </c>
      <c r="C3385" t="s">
        <v>6594</v>
      </c>
      <c r="D3385" s="29">
        <v>5</v>
      </c>
      <c r="E3385" s="29">
        <v>5</v>
      </c>
      <c r="F3385" s="29">
        <v>3.8460000000000001</v>
      </c>
      <c r="G3385">
        <v>19.23</v>
      </c>
    </row>
    <row r="3386" spans="1:7" customFormat="1" hidden="1" x14ac:dyDescent="0.25">
      <c r="A3386" t="s">
        <v>6</v>
      </c>
      <c r="B3386" t="s">
        <v>6595</v>
      </c>
      <c r="C3386" t="s">
        <v>6596</v>
      </c>
      <c r="D3386" s="29">
        <v>8</v>
      </c>
      <c r="E3386" s="29">
        <v>8</v>
      </c>
      <c r="F3386" s="29">
        <v>3.8580000000000001</v>
      </c>
      <c r="G3386">
        <v>30.864000000000001</v>
      </c>
    </row>
    <row r="3387" spans="1:7" customFormat="1" hidden="1" x14ac:dyDescent="0.25">
      <c r="A3387" t="s">
        <v>6</v>
      </c>
      <c r="B3387" t="s">
        <v>6597</v>
      </c>
      <c r="C3387" t="s">
        <v>6598</v>
      </c>
      <c r="D3387" s="29">
        <v>26</v>
      </c>
      <c r="E3387" s="29">
        <v>26</v>
      </c>
      <c r="F3387" s="29">
        <v>1.63</v>
      </c>
      <c r="G3387">
        <v>42.38</v>
      </c>
    </row>
    <row r="3388" spans="1:7" customFormat="1" hidden="1" x14ac:dyDescent="0.25">
      <c r="A3388" t="s">
        <v>6</v>
      </c>
      <c r="B3388" t="s">
        <v>6599</v>
      </c>
      <c r="C3388" t="s">
        <v>6600</v>
      </c>
      <c r="D3388" s="29">
        <v>4</v>
      </c>
      <c r="E3388" s="29">
        <v>4</v>
      </c>
      <c r="F3388" s="29">
        <v>3.88</v>
      </c>
      <c r="G3388">
        <v>15.52</v>
      </c>
    </row>
    <row r="3389" spans="1:7" customFormat="1" hidden="1" x14ac:dyDescent="0.25">
      <c r="A3389" t="s">
        <v>6</v>
      </c>
      <c r="B3389" t="s">
        <v>6601</v>
      </c>
      <c r="C3389" t="s">
        <v>6602</v>
      </c>
      <c r="D3389" s="29">
        <v>4</v>
      </c>
      <c r="E3389" s="29">
        <v>4</v>
      </c>
      <c r="F3389" s="29">
        <v>3.8530000000000002</v>
      </c>
      <c r="G3389">
        <v>15.412000000000001</v>
      </c>
    </row>
    <row r="3390" spans="1:7" customFormat="1" hidden="1" x14ac:dyDescent="0.25">
      <c r="A3390" t="s">
        <v>6</v>
      </c>
      <c r="B3390" t="s">
        <v>6603</v>
      </c>
      <c r="C3390" t="s">
        <v>6604</v>
      </c>
      <c r="D3390" s="29">
        <v>2</v>
      </c>
      <c r="E3390" s="29">
        <v>2</v>
      </c>
      <c r="F3390" s="29">
        <v>4.1870000000000003</v>
      </c>
      <c r="G3390">
        <v>8.3740000000000006</v>
      </c>
    </row>
    <row r="3391" spans="1:7" customFormat="1" hidden="1" x14ac:dyDescent="0.25">
      <c r="A3391" t="s">
        <v>6</v>
      </c>
      <c r="B3391" t="s">
        <v>6605</v>
      </c>
      <c r="C3391" t="s">
        <v>6606</v>
      </c>
      <c r="D3391" s="29">
        <v>2</v>
      </c>
      <c r="E3391" s="29">
        <v>2</v>
      </c>
      <c r="F3391" s="29">
        <v>4.194</v>
      </c>
      <c r="G3391">
        <v>8.3879999999999999</v>
      </c>
    </row>
    <row r="3392" spans="1:7" customFormat="1" hidden="1" x14ac:dyDescent="0.25">
      <c r="A3392" t="s">
        <v>6</v>
      </c>
      <c r="B3392" t="s">
        <v>6607</v>
      </c>
      <c r="C3392" t="s">
        <v>6608</v>
      </c>
      <c r="D3392" s="29">
        <v>4</v>
      </c>
      <c r="E3392" s="29">
        <v>4</v>
      </c>
      <c r="F3392" s="29">
        <v>4.0039999999999996</v>
      </c>
      <c r="G3392">
        <v>16.015999999999998</v>
      </c>
    </row>
    <row r="3393" spans="1:7" customFormat="1" hidden="1" x14ac:dyDescent="0.25">
      <c r="A3393" t="s">
        <v>6</v>
      </c>
      <c r="B3393" t="s">
        <v>6609</v>
      </c>
      <c r="C3393" t="s">
        <v>6610</v>
      </c>
      <c r="D3393" s="29">
        <v>4</v>
      </c>
      <c r="E3393" s="29">
        <v>4</v>
      </c>
      <c r="F3393" s="29">
        <v>4.1289999999999996</v>
      </c>
      <c r="G3393">
        <v>16.515999999999998</v>
      </c>
    </row>
    <row r="3394" spans="1:7" customFormat="1" hidden="1" x14ac:dyDescent="0.25">
      <c r="A3394" t="s">
        <v>6</v>
      </c>
      <c r="B3394" t="s">
        <v>6611</v>
      </c>
      <c r="C3394" t="s">
        <v>6612</v>
      </c>
      <c r="D3394" s="29">
        <v>12</v>
      </c>
      <c r="E3394" s="29">
        <v>12</v>
      </c>
      <c r="F3394" s="29">
        <v>1.7230000000000001</v>
      </c>
      <c r="G3394">
        <v>20.675999999999998</v>
      </c>
    </row>
    <row r="3395" spans="1:7" customFormat="1" hidden="1" x14ac:dyDescent="0.25">
      <c r="A3395" t="s">
        <v>6</v>
      </c>
      <c r="B3395" t="s">
        <v>6613</v>
      </c>
      <c r="C3395" t="s">
        <v>6614</v>
      </c>
      <c r="D3395" s="29">
        <v>5</v>
      </c>
      <c r="E3395" s="29">
        <v>5</v>
      </c>
      <c r="F3395" s="29">
        <v>2.2789999999999999</v>
      </c>
      <c r="G3395">
        <v>11.395</v>
      </c>
    </row>
    <row r="3396" spans="1:7" customFormat="1" hidden="1" x14ac:dyDescent="0.25">
      <c r="A3396" t="s">
        <v>6</v>
      </c>
      <c r="B3396" t="s">
        <v>6615</v>
      </c>
      <c r="C3396" t="s">
        <v>6616</v>
      </c>
      <c r="D3396" s="29">
        <v>8</v>
      </c>
      <c r="E3396" s="29">
        <v>8</v>
      </c>
      <c r="F3396" s="29">
        <v>1.59</v>
      </c>
      <c r="G3396">
        <v>12.72</v>
      </c>
    </row>
    <row r="3397" spans="1:7" customFormat="1" hidden="1" x14ac:dyDescent="0.25">
      <c r="A3397" t="s">
        <v>6</v>
      </c>
      <c r="B3397" t="s">
        <v>6617</v>
      </c>
      <c r="C3397" t="s">
        <v>6618</v>
      </c>
      <c r="D3397" s="29">
        <v>5</v>
      </c>
      <c r="E3397" s="29">
        <v>5</v>
      </c>
      <c r="F3397" s="29">
        <v>3.984</v>
      </c>
      <c r="G3397">
        <v>19.920000000000002</v>
      </c>
    </row>
    <row r="3398" spans="1:7" customFormat="1" hidden="1" x14ac:dyDescent="0.25">
      <c r="A3398" t="s">
        <v>6</v>
      </c>
      <c r="B3398" t="s">
        <v>6619</v>
      </c>
      <c r="C3398" t="s">
        <v>6620</v>
      </c>
      <c r="D3398" s="29">
        <v>5</v>
      </c>
      <c r="E3398" s="29">
        <v>5</v>
      </c>
      <c r="F3398" s="29">
        <v>3.9780000000000002</v>
      </c>
      <c r="G3398">
        <v>19.89</v>
      </c>
    </row>
    <row r="3399" spans="1:7" customFormat="1" hidden="1" x14ac:dyDescent="0.25">
      <c r="A3399" t="s">
        <v>6</v>
      </c>
      <c r="B3399" t="s">
        <v>6621</v>
      </c>
      <c r="C3399" t="s">
        <v>6622</v>
      </c>
      <c r="D3399" s="29">
        <v>1</v>
      </c>
      <c r="E3399" s="29">
        <v>1</v>
      </c>
      <c r="F3399" s="29">
        <v>4.2160000000000002</v>
      </c>
      <c r="G3399">
        <v>4.2160000000000002</v>
      </c>
    </row>
    <row r="3400" spans="1:7" customFormat="1" hidden="1" x14ac:dyDescent="0.25">
      <c r="A3400" t="s">
        <v>6</v>
      </c>
      <c r="B3400" t="s">
        <v>6623</v>
      </c>
      <c r="C3400" t="s">
        <v>9748</v>
      </c>
      <c r="D3400" s="29">
        <v>2</v>
      </c>
      <c r="E3400" s="29">
        <v>2</v>
      </c>
      <c r="F3400" s="29">
        <v>1.8169999999999999</v>
      </c>
      <c r="G3400">
        <v>3.6339999999999999</v>
      </c>
    </row>
    <row r="3401" spans="1:7" customFormat="1" hidden="1" x14ac:dyDescent="0.25">
      <c r="A3401" t="s">
        <v>6</v>
      </c>
      <c r="B3401" t="s">
        <v>6625</v>
      </c>
      <c r="C3401" t="s">
        <v>9749</v>
      </c>
      <c r="D3401" s="29">
        <v>2</v>
      </c>
      <c r="E3401" s="29">
        <v>2</v>
      </c>
      <c r="F3401" s="29">
        <v>2.0419999999999998</v>
      </c>
      <c r="G3401">
        <v>4.0839999999999996</v>
      </c>
    </row>
    <row r="3402" spans="1:7" customFormat="1" hidden="1" x14ac:dyDescent="0.25">
      <c r="A3402" t="s">
        <v>6</v>
      </c>
      <c r="B3402" t="s">
        <v>6627</v>
      </c>
      <c r="C3402" t="s">
        <v>6628</v>
      </c>
      <c r="D3402" s="29">
        <v>22</v>
      </c>
      <c r="E3402" s="29">
        <v>22</v>
      </c>
      <c r="F3402" s="29">
        <v>2.0329999999999999</v>
      </c>
      <c r="G3402">
        <v>44.725999999999999</v>
      </c>
    </row>
    <row r="3403" spans="1:7" customFormat="1" hidden="1" x14ac:dyDescent="0.25">
      <c r="A3403" t="s">
        <v>6</v>
      </c>
      <c r="B3403" t="s">
        <v>6629</v>
      </c>
      <c r="C3403" t="s">
        <v>6630</v>
      </c>
      <c r="D3403" s="29">
        <v>10</v>
      </c>
      <c r="E3403" s="29">
        <v>10</v>
      </c>
      <c r="F3403" s="29">
        <v>1.472</v>
      </c>
      <c r="G3403">
        <v>14.72</v>
      </c>
    </row>
    <row r="3404" spans="1:7" customFormat="1" hidden="1" x14ac:dyDescent="0.25">
      <c r="A3404" t="s">
        <v>6</v>
      </c>
      <c r="B3404" t="s">
        <v>6631</v>
      </c>
      <c r="C3404" t="s">
        <v>6632</v>
      </c>
      <c r="D3404" s="29">
        <v>6</v>
      </c>
      <c r="E3404" s="29">
        <v>6</v>
      </c>
      <c r="F3404" s="29">
        <v>6.0389999999999997</v>
      </c>
      <c r="G3404">
        <v>36.234000000000002</v>
      </c>
    </row>
    <row r="3405" spans="1:7" customFormat="1" hidden="1" x14ac:dyDescent="0.25">
      <c r="A3405" t="s">
        <v>6</v>
      </c>
      <c r="B3405" t="s">
        <v>6633</v>
      </c>
      <c r="C3405" t="s">
        <v>6634</v>
      </c>
      <c r="D3405" s="29">
        <v>6</v>
      </c>
      <c r="E3405" s="29">
        <v>6</v>
      </c>
      <c r="F3405" s="29">
        <v>6.077</v>
      </c>
      <c r="G3405">
        <v>36.462000000000003</v>
      </c>
    </row>
    <row r="3406" spans="1:7" customFormat="1" hidden="1" x14ac:dyDescent="0.25">
      <c r="A3406" t="s">
        <v>6</v>
      </c>
      <c r="B3406" t="s">
        <v>6635</v>
      </c>
      <c r="C3406" t="s">
        <v>6636</v>
      </c>
      <c r="D3406" s="29">
        <v>5</v>
      </c>
      <c r="E3406" s="29">
        <v>5</v>
      </c>
      <c r="F3406" s="29">
        <v>5.931</v>
      </c>
      <c r="G3406">
        <v>29.655000000000001</v>
      </c>
    </row>
    <row r="3407" spans="1:7" customFormat="1" hidden="1" x14ac:dyDescent="0.25">
      <c r="A3407" t="s">
        <v>6</v>
      </c>
      <c r="B3407" t="s">
        <v>6637</v>
      </c>
      <c r="C3407" t="s">
        <v>6638</v>
      </c>
      <c r="D3407" s="29">
        <v>5</v>
      </c>
      <c r="E3407" s="29">
        <v>5</v>
      </c>
      <c r="F3407" s="29">
        <v>5.9169999999999998</v>
      </c>
      <c r="G3407">
        <v>29.585000000000001</v>
      </c>
    </row>
    <row r="3408" spans="1:7" customFormat="1" hidden="1" x14ac:dyDescent="0.25">
      <c r="A3408" t="s">
        <v>6</v>
      </c>
      <c r="B3408" t="s">
        <v>6639</v>
      </c>
      <c r="C3408" t="s">
        <v>9750</v>
      </c>
      <c r="D3408" s="29">
        <v>11</v>
      </c>
      <c r="E3408" s="29">
        <v>11</v>
      </c>
      <c r="F3408" s="29">
        <v>2.0529999999999999</v>
      </c>
      <c r="G3408">
        <v>22.582999999999998</v>
      </c>
    </row>
    <row r="3409" spans="1:7" customFormat="1" hidden="1" x14ac:dyDescent="0.25">
      <c r="A3409" t="s">
        <v>6</v>
      </c>
      <c r="B3409" t="s">
        <v>6641</v>
      </c>
      <c r="C3409" t="s">
        <v>6642</v>
      </c>
      <c r="D3409" s="29">
        <v>39</v>
      </c>
      <c r="E3409" s="29">
        <v>39</v>
      </c>
      <c r="F3409" s="29">
        <v>2.234</v>
      </c>
      <c r="G3409">
        <v>87.126000000000005</v>
      </c>
    </row>
    <row r="3410" spans="1:7" customFormat="1" hidden="1" x14ac:dyDescent="0.25">
      <c r="A3410" t="s">
        <v>6</v>
      </c>
      <c r="B3410" t="s">
        <v>6643</v>
      </c>
      <c r="C3410" t="s">
        <v>6644</v>
      </c>
      <c r="D3410" s="29">
        <v>12</v>
      </c>
      <c r="E3410" s="29">
        <v>12</v>
      </c>
      <c r="F3410" s="29">
        <v>5.5060000000000002</v>
      </c>
      <c r="G3410">
        <v>66.072000000000003</v>
      </c>
    </row>
    <row r="3411" spans="1:7" customFormat="1" hidden="1" x14ac:dyDescent="0.25">
      <c r="A3411" t="s">
        <v>6</v>
      </c>
      <c r="B3411" t="s">
        <v>6645</v>
      </c>
      <c r="C3411" t="s">
        <v>6646</v>
      </c>
      <c r="D3411" s="29">
        <v>12</v>
      </c>
      <c r="E3411" s="29">
        <v>12</v>
      </c>
      <c r="F3411" s="29">
        <v>5.4729999999999999</v>
      </c>
      <c r="G3411">
        <v>65.676000000000002</v>
      </c>
    </row>
    <row r="3412" spans="1:7" customFormat="1" hidden="1" x14ac:dyDescent="0.25">
      <c r="A3412" t="s">
        <v>6</v>
      </c>
      <c r="B3412" t="s">
        <v>6647</v>
      </c>
      <c r="C3412" t="s">
        <v>6648</v>
      </c>
      <c r="D3412" s="29">
        <v>7</v>
      </c>
      <c r="E3412" s="29">
        <v>7</v>
      </c>
      <c r="F3412" s="29">
        <v>2.0979999999999999</v>
      </c>
      <c r="G3412">
        <v>14.686</v>
      </c>
    </row>
    <row r="3413" spans="1:7" customFormat="1" hidden="1" x14ac:dyDescent="0.25">
      <c r="A3413" t="s">
        <v>6</v>
      </c>
      <c r="B3413" t="s">
        <v>6649</v>
      </c>
      <c r="C3413" t="s">
        <v>6650</v>
      </c>
      <c r="D3413" s="29">
        <v>13</v>
      </c>
      <c r="E3413" s="29">
        <v>13</v>
      </c>
      <c r="F3413" s="29">
        <v>1.6319999999999999</v>
      </c>
      <c r="G3413">
        <v>21.216000000000001</v>
      </c>
    </row>
    <row r="3414" spans="1:7" customFormat="1" hidden="1" x14ac:dyDescent="0.25">
      <c r="A3414" t="s">
        <v>6</v>
      </c>
      <c r="B3414" t="s">
        <v>6653</v>
      </c>
      <c r="C3414" t="s">
        <v>6654</v>
      </c>
      <c r="D3414" s="29">
        <v>31</v>
      </c>
      <c r="E3414" s="29">
        <v>31</v>
      </c>
      <c r="F3414" s="29">
        <v>2.15</v>
      </c>
      <c r="G3414">
        <v>66.650000000000006</v>
      </c>
    </row>
    <row r="3415" spans="1:7" customFormat="1" hidden="1" x14ac:dyDescent="0.25">
      <c r="A3415" t="s">
        <v>6</v>
      </c>
      <c r="B3415" t="s">
        <v>6655</v>
      </c>
      <c r="C3415" t="s">
        <v>6656</v>
      </c>
      <c r="D3415" s="29">
        <v>20</v>
      </c>
      <c r="E3415" s="29">
        <v>20</v>
      </c>
      <c r="F3415" s="29">
        <v>5.69</v>
      </c>
      <c r="G3415">
        <v>113.8</v>
      </c>
    </row>
    <row r="3416" spans="1:7" customFormat="1" hidden="1" x14ac:dyDescent="0.25">
      <c r="A3416" t="s">
        <v>6</v>
      </c>
      <c r="B3416" t="s">
        <v>6657</v>
      </c>
      <c r="C3416" t="s">
        <v>6658</v>
      </c>
      <c r="D3416" s="29">
        <v>27</v>
      </c>
      <c r="E3416" s="29">
        <v>27</v>
      </c>
      <c r="F3416" s="29">
        <v>5.6630000000000003</v>
      </c>
      <c r="G3416">
        <v>152.90100000000001</v>
      </c>
    </row>
    <row r="3417" spans="1:7" customFormat="1" hidden="1" x14ac:dyDescent="0.25">
      <c r="A3417" t="s">
        <v>6</v>
      </c>
      <c r="B3417" t="s">
        <v>6659</v>
      </c>
      <c r="C3417" t="s">
        <v>6660</v>
      </c>
      <c r="D3417" s="29">
        <v>28</v>
      </c>
      <c r="E3417" s="29">
        <v>28</v>
      </c>
      <c r="F3417" s="29">
        <v>5.73</v>
      </c>
      <c r="G3417">
        <v>160.44</v>
      </c>
    </row>
    <row r="3418" spans="1:7" customFormat="1" hidden="1" x14ac:dyDescent="0.25">
      <c r="A3418" t="s">
        <v>6</v>
      </c>
      <c r="B3418" t="s">
        <v>6661</v>
      </c>
      <c r="C3418" t="s">
        <v>6662</v>
      </c>
      <c r="D3418" s="29">
        <v>28</v>
      </c>
      <c r="E3418" s="29">
        <v>28</v>
      </c>
      <c r="F3418" s="29">
        <v>5.7229999999999999</v>
      </c>
      <c r="G3418">
        <v>160.244</v>
      </c>
    </row>
    <row r="3419" spans="1:7" customFormat="1" hidden="1" x14ac:dyDescent="0.25">
      <c r="A3419" t="s">
        <v>6</v>
      </c>
      <c r="B3419" t="s">
        <v>6663</v>
      </c>
      <c r="C3419" t="s">
        <v>6664</v>
      </c>
      <c r="D3419" s="29">
        <v>32</v>
      </c>
      <c r="E3419" s="29">
        <v>32</v>
      </c>
      <c r="F3419" s="29">
        <v>5.141</v>
      </c>
      <c r="G3419">
        <v>164.512</v>
      </c>
    </row>
    <row r="3420" spans="1:7" customFormat="1" hidden="1" x14ac:dyDescent="0.25">
      <c r="A3420" t="s">
        <v>6</v>
      </c>
      <c r="B3420" t="s">
        <v>6665</v>
      </c>
      <c r="C3420" t="s">
        <v>6666</v>
      </c>
      <c r="D3420" s="29">
        <v>32</v>
      </c>
      <c r="E3420" s="29">
        <v>32</v>
      </c>
      <c r="F3420" s="29">
        <v>5.117</v>
      </c>
      <c r="G3420">
        <v>163.744</v>
      </c>
    </row>
    <row r="3421" spans="1:7" customFormat="1" hidden="1" x14ac:dyDescent="0.25">
      <c r="A3421" t="s">
        <v>6</v>
      </c>
      <c r="B3421" t="s">
        <v>6667</v>
      </c>
      <c r="C3421" t="s">
        <v>6668</v>
      </c>
      <c r="D3421" s="29">
        <v>37</v>
      </c>
      <c r="E3421" s="29">
        <v>37</v>
      </c>
      <c r="F3421" s="29">
        <v>4.7859999999999996</v>
      </c>
      <c r="G3421">
        <v>177.08199999999999</v>
      </c>
    </row>
    <row r="3422" spans="1:7" customFormat="1" hidden="1" x14ac:dyDescent="0.25">
      <c r="A3422" t="s">
        <v>6</v>
      </c>
      <c r="B3422" t="s">
        <v>6669</v>
      </c>
      <c r="C3422" t="s">
        <v>6670</v>
      </c>
      <c r="D3422" s="29">
        <v>3</v>
      </c>
      <c r="E3422" s="29">
        <v>3</v>
      </c>
      <c r="F3422" s="29">
        <v>2.0089999999999999</v>
      </c>
      <c r="G3422">
        <v>6.0270000000000001</v>
      </c>
    </row>
    <row r="3423" spans="1:7" customFormat="1" hidden="1" x14ac:dyDescent="0.25">
      <c r="A3423" t="s">
        <v>6</v>
      </c>
      <c r="B3423" t="s">
        <v>6671</v>
      </c>
      <c r="C3423" t="s">
        <v>6672</v>
      </c>
      <c r="D3423" s="29">
        <v>69</v>
      </c>
      <c r="E3423" s="29">
        <v>69</v>
      </c>
      <c r="F3423" s="29">
        <v>1.772</v>
      </c>
      <c r="G3423">
        <v>122.268</v>
      </c>
    </row>
    <row r="3424" spans="1:7" customFormat="1" hidden="1" x14ac:dyDescent="0.25">
      <c r="A3424" t="s">
        <v>6</v>
      </c>
      <c r="B3424" t="s">
        <v>6673</v>
      </c>
      <c r="C3424" t="s">
        <v>6674</v>
      </c>
      <c r="D3424" s="29">
        <v>35</v>
      </c>
      <c r="E3424" s="29">
        <v>35</v>
      </c>
      <c r="F3424" s="29">
        <v>4.7919999999999998</v>
      </c>
      <c r="G3424">
        <v>167.72</v>
      </c>
    </row>
    <row r="3425" spans="1:7" customFormat="1" hidden="1" x14ac:dyDescent="0.25">
      <c r="A3425" t="s">
        <v>6</v>
      </c>
      <c r="B3425" t="s">
        <v>6675</v>
      </c>
      <c r="C3425" t="s">
        <v>6676</v>
      </c>
      <c r="D3425" s="29">
        <v>6</v>
      </c>
      <c r="E3425" s="29">
        <v>6</v>
      </c>
      <c r="F3425" s="29">
        <v>3.8140000000000001</v>
      </c>
      <c r="G3425">
        <v>22.884</v>
      </c>
    </row>
    <row r="3426" spans="1:7" customFormat="1" hidden="1" x14ac:dyDescent="0.25">
      <c r="A3426" t="s">
        <v>6</v>
      </c>
      <c r="B3426" t="s">
        <v>6677</v>
      </c>
      <c r="C3426" t="s">
        <v>6678</v>
      </c>
      <c r="D3426" s="29">
        <v>5</v>
      </c>
      <c r="E3426" s="29">
        <v>5</v>
      </c>
      <c r="F3426" s="29">
        <v>3.794</v>
      </c>
      <c r="G3426">
        <v>18.97</v>
      </c>
    </row>
    <row r="3427" spans="1:7" customFormat="1" hidden="1" x14ac:dyDescent="0.25">
      <c r="A3427" t="s">
        <v>6</v>
      </c>
      <c r="B3427" t="s">
        <v>6679</v>
      </c>
      <c r="C3427" t="s">
        <v>6680</v>
      </c>
      <c r="D3427" s="29">
        <v>12</v>
      </c>
      <c r="E3427" s="29">
        <v>12</v>
      </c>
      <c r="F3427" s="29">
        <v>1.585</v>
      </c>
      <c r="G3427">
        <v>19.02</v>
      </c>
    </row>
    <row r="3428" spans="1:7" customFormat="1" hidden="1" x14ac:dyDescent="0.25">
      <c r="A3428" t="s">
        <v>6</v>
      </c>
      <c r="B3428" t="s">
        <v>6681</v>
      </c>
      <c r="C3428" t="s">
        <v>6682</v>
      </c>
      <c r="D3428" s="29">
        <v>9</v>
      </c>
      <c r="E3428" s="29">
        <v>9</v>
      </c>
      <c r="F3428" s="29">
        <v>4.0019999999999998</v>
      </c>
      <c r="G3428">
        <v>36.018000000000001</v>
      </c>
    </row>
    <row r="3429" spans="1:7" customFormat="1" hidden="1" x14ac:dyDescent="0.25">
      <c r="A3429" t="s">
        <v>6</v>
      </c>
      <c r="B3429" t="s">
        <v>6683</v>
      </c>
      <c r="C3429" t="s">
        <v>6684</v>
      </c>
      <c r="D3429" s="29">
        <v>9</v>
      </c>
      <c r="E3429" s="29">
        <v>9</v>
      </c>
      <c r="F3429" s="29">
        <v>3.9910000000000001</v>
      </c>
      <c r="G3429">
        <v>35.918999999999997</v>
      </c>
    </row>
    <row r="3430" spans="1:7" customFormat="1" hidden="1" x14ac:dyDescent="0.25">
      <c r="A3430" t="s">
        <v>6</v>
      </c>
      <c r="B3430" t="s">
        <v>9751</v>
      </c>
      <c r="C3430" t="s">
        <v>9752</v>
      </c>
      <c r="D3430" s="29">
        <v>12</v>
      </c>
      <c r="E3430" s="29">
        <v>12</v>
      </c>
      <c r="F3430" s="29">
        <v>4.6159999999999997</v>
      </c>
      <c r="G3430">
        <v>0</v>
      </c>
    </row>
    <row r="3431" spans="1:7" customFormat="1" hidden="1" x14ac:dyDescent="0.25">
      <c r="A3431" t="s">
        <v>6</v>
      </c>
      <c r="B3431" t="s">
        <v>6685</v>
      </c>
      <c r="C3431" t="s">
        <v>6686</v>
      </c>
      <c r="D3431" s="29">
        <v>11</v>
      </c>
      <c r="E3431" s="29">
        <v>11</v>
      </c>
      <c r="F3431" s="29">
        <v>4.4980000000000002</v>
      </c>
      <c r="G3431">
        <v>49.478000000000002</v>
      </c>
    </row>
    <row r="3432" spans="1:7" customFormat="1" hidden="1" x14ac:dyDescent="0.25">
      <c r="A3432" t="s">
        <v>6</v>
      </c>
      <c r="B3432" t="s">
        <v>6687</v>
      </c>
      <c r="C3432" t="s">
        <v>6688</v>
      </c>
      <c r="D3432" s="29">
        <v>18</v>
      </c>
      <c r="E3432" s="29">
        <v>18</v>
      </c>
      <c r="F3432" s="29">
        <v>1.7350000000000001</v>
      </c>
      <c r="G3432">
        <v>31.23</v>
      </c>
    </row>
    <row r="3433" spans="1:7" customFormat="1" hidden="1" x14ac:dyDescent="0.25">
      <c r="A3433" t="s">
        <v>6</v>
      </c>
      <c r="B3433" t="s">
        <v>6689</v>
      </c>
      <c r="C3433" t="s">
        <v>6690</v>
      </c>
      <c r="D3433" s="29">
        <v>9</v>
      </c>
      <c r="E3433" s="29">
        <v>9</v>
      </c>
      <c r="F3433" s="29">
        <v>1.8540000000000001</v>
      </c>
      <c r="G3433">
        <v>16.686</v>
      </c>
    </row>
    <row r="3434" spans="1:7" customFormat="1" hidden="1" x14ac:dyDescent="0.25">
      <c r="A3434" t="s">
        <v>6</v>
      </c>
      <c r="B3434" t="s">
        <v>6691</v>
      </c>
      <c r="C3434" t="s">
        <v>6692</v>
      </c>
      <c r="D3434" s="29">
        <v>24</v>
      </c>
      <c r="E3434" s="29">
        <v>24</v>
      </c>
      <c r="F3434" s="29">
        <v>4.8120000000000003</v>
      </c>
      <c r="G3434">
        <v>115.488</v>
      </c>
    </row>
    <row r="3435" spans="1:7" customFormat="1" hidden="1" x14ac:dyDescent="0.25">
      <c r="A3435" t="s">
        <v>6</v>
      </c>
      <c r="B3435" t="s">
        <v>6693</v>
      </c>
      <c r="C3435" t="s">
        <v>6694</v>
      </c>
      <c r="D3435" s="29">
        <v>24</v>
      </c>
      <c r="E3435" s="29">
        <v>24</v>
      </c>
      <c r="F3435" s="29">
        <v>4.8289999999999997</v>
      </c>
      <c r="G3435">
        <v>115.896</v>
      </c>
    </row>
    <row r="3436" spans="1:7" customFormat="1" hidden="1" x14ac:dyDescent="0.25">
      <c r="A3436" t="s">
        <v>6</v>
      </c>
      <c r="B3436" t="s">
        <v>6695</v>
      </c>
      <c r="C3436" t="s">
        <v>6696</v>
      </c>
      <c r="D3436" s="29">
        <v>27</v>
      </c>
      <c r="E3436" s="29">
        <v>27</v>
      </c>
      <c r="F3436" s="29">
        <v>1.865</v>
      </c>
      <c r="G3436">
        <v>50.354999999999997</v>
      </c>
    </row>
    <row r="3437" spans="1:7" customFormat="1" hidden="1" x14ac:dyDescent="0.25">
      <c r="A3437" t="s">
        <v>6</v>
      </c>
      <c r="B3437" t="s">
        <v>6697</v>
      </c>
      <c r="C3437" t="s">
        <v>6698</v>
      </c>
      <c r="D3437" s="29">
        <v>2</v>
      </c>
      <c r="E3437" s="29">
        <v>2</v>
      </c>
      <c r="F3437" s="29">
        <v>4.7830000000000004</v>
      </c>
      <c r="G3437">
        <v>9.5660000000000007</v>
      </c>
    </row>
    <row r="3438" spans="1:7" customFormat="1" hidden="1" x14ac:dyDescent="0.25">
      <c r="A3438" t="s">
        <v>6</v>
      </c>
      <c r="B3438" t="s">
        <v>6699</v>
      </c>
      <c r="C3438" t="s">
        <v>6700</v>
      </c>
      <c r="D3438" s="29">
        <v>2</v>
      </c>
      <c r="E3438" s="29">
        <v>2</v>
      </c>
      <c r="F3438" s="29">
        <v>4.7690000000000001</v>
      </c>
      <c r="G3438">
        <v>9.5380000000000003</v>
      </c>
    </row>
    <row r="3439" spans="1:7" customFormat="1" hidden="1" x14ac:dyDescent="0.25">
      <c r="A3439" t="s">
        <v>6</v>
      </c>
      <c r="B3439" t="s">
        <v>6701</v>
      </c>
      <c r="C3439" t="s">
        <v>6702</v>
      </c>
      <c r="D3439" s="29">
        <v>28</v>
      </c>
      <c r="E3439" s="29">
        <v>28</v>
      </c>
      <c r="F3439" s="29">
        <v>1.7370000000000001</v>
      </c>
      <c r="G3439">
        <v>48.636000000000003</v>
      </c>
    </row>
    <row r="3440" spans="1:7" customFormat="1" hidden="1" x14ac:dyDescent="0.25">
      <c r="A3440" t="s">
        <v>6</v>
      </c>
      <c r="B3440" t="s">
        <v>6703</v>
      </c>
      <c r="C3440" t="s">
        <v>6704</v>
      </c>
      <c r="D3440" s="29">
        <v>3</v>
      </c>
      <c r="E3440" s="29">
        <v>3</v>
      </c>
      <c r="F3440" s="29">
        <v>1.587</v>
      </c>
      <c r="G3440">
        <v>4.7610000000000001</v>
      </c>
    </row>
    <row r="3441" spans="1:7" customFormat="1" hidden="1" x14ac:dyDescent="0.25">
      <c r="A3441" t="s">
        <v>6</v>
      </c>
      <c r="B3441" t="s">
        <v>6705</v>
      </c>
      <c r="C3441" t="s">
        <v>6706</v>
      </c>
      <c r="D3441" s="29">
        <v>26</v>
      </c>
      <c r="E3441" s="29">
        <v>26</v>
      </c>
      <c r="F3441" s="29">
        <v>3.665</v>
      </c>
      <c r="G3441">
        <v>95.29</v>
      </c>
    </row>
    <row r="3442" spans="1:7" customFormat="1" hidden="1" x14ac:dyDescent="0.25">
      <c r="A3442" t="s">
        <v>6</v>
      </c>
      <c r="B3442" t="s">
        <v>6707</v>
      </c>
      <c r="C3442" t="s">
        <v>6708</v>
      </c>
      <c r="D3442" s="29">
        <v>14</v>
      </c>
      <c r="E3442" s="29">
        <v>14</v>
      </c>
      <c r="F3442" s="29">
        <v>3.6320000000000001</v>
      </c>
      <c r="G3442">
        <v>50.847999999999999</v>
      </c>
    </row>
    <row r="3443" spans="1:7" customFormat="1" hidden="1" x14ac:dyDescent="0.25">
      <c r="A3443" t="s">
        <v>6</v>
      </c>
      <c r="B3443" t="s">
        <v>6709</v>
      </c>
      <c r="C3443" t="s">
        <v>6710</v>
      </c>
      <c r="D3443" s="29">
        <v>9</v>
      </c>
      <c r="E3443" s="29">
        <v>9</v>
      </c>
      <c r="F3443" s="29">
        <v>3.6419999999999999</v>
      </c>
      <c r="G3443">
        <v>32.777999999999999</v>
      </c>
    </row>
    <row r="3444" spans="1:7" customFormat="1" hidden="1" x14ac:dyDescent="0.25">
      <c r="A3444" t="s">
        <v>6</v>
      </c>
      <c r="B3444" t="s">
        <v>6711</v>
      </c>
      <c r="C3444" t="s">
        <v>6712</v>
      </c>
      <c r="D3444" s="29">
        <v>4</v>
      </c>
      <c r="E3444" s="29">
        <v>4</v>
      </c>
      <c r="F3444" s="29">
        <v>3.6440000000000001</v>
      </c>
      <c r="G3444">
        <v>14.576000000000001</v>
      </c>
    </row>
    <row r="3445" spans="1:7" customFormat="1" hidden="1" x14ac:dyDescent="0.25">
      <c r="A3445" t="s">
        <v>6</v>
      </c>
      <c r="B3445" t="s">
        <v>6713</v>
      </c>
      <c r="C3445" t="s">
        <v>6714</v>
      </c>
      <c r="D3445" s="29">
        <v>6</v>
      </c>
      <c r="E3445" s="29">
        <v>6</v>
      </c>
      <c r="F3445" s="29">
        <v>1.607</v>
      </c>
      <c r="G3445">
        <v>9.6419999999999995</v>
      </c>
    </row>
    <row r="3446" spans="1:7" customFormat="1" hidden="1" x14ac:dyDescent="0.25">
      <c r="A3446" t="s">
        <v>6</v>
      </c>
      <c r="B3446" t="s">
        <v>6715</v>
      </c>
      <c r="C3446" t="s">
        <v>6714</v>
      </c>
      <c r="D3446" s="29">
        <v>10</v>
      </c>
      <c r="E3446" s="29">
        <v>10</v>
      </c>
      <c r="F3446" s="29">
        <v>1.573</v>
      </c>
      <c r="G3446">
        <v>15.73</v>
      </c>
    </row>
    <row r="3447" spans="1:7" customFormat="1" hidden="1" x14ac:dyDescent="0.25">
      <c r="A3447" t="s">
        <v>6</v>
      </c>
      <c r="B3447" t="s">
        <v>6716</v>
      </c>
      <c r="C3447" t="s">
        <v>9753</v>
      </c>
      <c r="D3447" s="29">
        <v>6</v>
      </c>
      <c r="E3447" s="29">
        <v>6</v>
      </c>
      <c r="F3447" s="29">
        <v>1.633</v>
      </c>
      <c r="G3447">
        <v>9.798</v>
      </c>
    </row>
    <row r="3448" spans="1:7" customFormat="1" hidden="1" x14ac:dyDescent="0.25">
      <c r="A3448" t="s">
        <v>6</v>
      </c>
      <c r="B3448" t="s">
        <v>6718</v>
      </c>
      <c r="C3448" t="s">
        <v>6719</v>
      </c>
      <c r="D3448" s="29">
        <v>34</v>
      </c>
      <c r="E3448" s="29">
        <v>34</v>
      </c>
      <c r="F3448" s="29">
        <v>1.6339999999999999</v>
      </c>
      <c r="G3448">
        <v>55.555999999999997</v>
      </c>
    </row>
    <row r="3449" spans="1:7" customFormat="1" hidden="1" x14ac:dyDescent="0.25">
      <c r="A3449" t="s">
        <v>6</v>
      </c>
      <c r="B3449" t="s">
        <v>6720</v>
      </c>
      <c r="C3449" t="s">
        <v>6721</v>
      </c>
      <c r="D3449" s="29">
        <v>20</v>
      </c>
      <c r="E3449" s="29">
        <v>20</v>
      </c>
      <c r="F3449" s="29">
        <v>4.0970000000000004</v>
      </c>
      <c r="G3449">
        <v>81.94</v>
      </c>
    </row>
    <row r="3450" spans="1:7" customFormat="1" hidden="1" x14ac:dyDescent="0.25">
      <c r="A3450" t="s">
        <v>6</v>
      </c>
      <c r="B3450" t="s">
        <v>6722</v>
      </c>
      <c r="C3450" t="s">
        <v>6723</v>
      </c>
      <c r="D3450" s="29">
        <v>28</v>
      </c>
      <c r="E3450" s="29">
        <v>28</v>
      </c>
      <c r="F3450" s="29">
        <v>3.887</v>
      </c>
      <c r="G3450">
        <v>108.836</v>
      </c>
    </row>
    <row r="3451" spans="1:7" customFormat="1" hidden="1" x14ac:dyDescent="0.25">
      <c r="A3451" t="s">
        <v>6</v>
      </c>
      <c r="B3451" t="s">
        <v>6724</v>
      </c>
      <c r="C3451" t="s">
        <v>9754</v>
      </c>
      <c r="D3451" s="29">
        <v>20</v>
      </c>
      <c r="E3451" s="29">
        <v>20</v>
      </c>
      <c r="F3451" s="29">
        <v>4.0919999999999996</v>
      </c>
      <c r="G3451">
        <v>81.84</v>
      </c>
    </row>
    <row r="3452" spans="1:7" customFormat="1" hidden="1" x14ac:dyDescent="0.25">
      <c r="A3452" t="s">
        <v>6</v>
      </c>
      <c r="B3452" t="s">
        <v>6726</v>
      </c>
      <c r="C3452" t="s">
        <v>6727</v>
      </c>
      <c r="D3452" s="29">
        <v>28</v>
      </c>
      <c r="E3452" s="29">
        <v>28</v>
      </c>
      <c r="F3452" s="29">
        <v>3.8839999999999999</v>
      </c>
      <c r="G3452">
        <v>108.752</v>
      </c>
    </row>
    <row r="3453" spans="1:7" customFormat="1" hidden="1" x14ac:dyDescent="0.25">
      <c r="A3453" t="s">
        <v>6</v>
      </c>
      <c r="B3453" t="s">
        <v>9755</v>
      </c>
      <c r="C3453" t="s">
        <v>9756</v>
      </c>
      <c r="D3453" s="29">
        <v>16</v>
      </c>
      <c r="E3453" s="29">
        <v>16</v>
      </c>
      <c r="F3453" s="29">
        <v>3.9060000000000001</v>
      </c>
      <c r="G3453">
        <v>0</v>
      </c>
    </row>
    <row r="3454" spans="1:7" customFormat="1" hidden="1" x14ac:dyDescent="0.25">
      <c r="A3454" t="s">
        <v>6</v>
      </c>
      <c r="B3454" t="s">
        <v>6728</v>
      </c>
      <c r="C3454" t="s">
        <v>6729</v>
      </c>
      <c r="D3454" s="29">
        <v>20</v>
      </c>
      <c r="E3454" s="29">
        <v>20</v>
      </c>
      <c r="F3454" s="29">
        <v>5.5110000000000001</v>
      </c>
      <c r="G3454">
        <v>110.22</v>
      </c>
    </row>
    <row r="3455" spans="1:7" customFormat="1" hidden="1" x14ac:dyDescent="0.25">
      <c r="A3455" t="s">
        <v>6</v>
      </c>
      <c r="B3455" t="s">
        <v>6730</v>
      </c>
      <c r="C3455" t="s">
        <v>6731</v>
      </c>
      <c r="D3455" s="29">
        <v>20</v>
      </c>
      <c r="E3455" s="29">
        <v>20</v>
      </c>
      <c r="F3455" s="29">
        <v>5.5279999999999996</v>
      </c>
      <c r="G3455">
        <v>110.56</v>
      </c>
    </row>
    <row r="3456" spans="1:7" customFormat="1" hidden="1" x14ac:dyDescent="0.25">
      <c r="A3456" t="s">
        <v>6</v>
      </c>
      <c r="B3456" t="s">
        <v>6732</v>
      </c>
      <c r="C3456" t="s">
        <v>6733</v>
      </c>
      <c r="D3456" s="29">
        <v>5</v>
      </c>
      <c r="E3456" s="29">
        <v>5</v>
      </c>
      <c r="F3456" s="29">
        <v>5.484</v>
      </c>
      <c r="G3456">
        <v>27.42</v>
      </c>
    </row>
    <row r="3457" spans="1:7" customFormat="1" hidden="1" x14ac:dyDescent="0.25">
      <c r="A3457" t="s">
        <v>6</v>
      </c>
      <c r="B3457" t="s">
        <v>6734</v>
      </c>
      <c r="C3457" t="s">
        <v>6735</v>
      </c>
      <c r="D3457" s="29">
        <v>4</v>
      </c>
      <c r="E3457" s="29">
        <v>4</v>
      </c>
      <c r="F3457" s="29">
        <v>5.4630000000000001</v>
      </c>
      <c r="G3457">
        <v>21.852</v>
      </c>
    </row>
    <row r="3458" spans="1:7" customFormat="1" hidden="1" x14ac:dyDescent="0.25">
      <c r="A3458" t="s">
        <v>6</v>
      </c>
      <c r="B3458" t="s">
        <v>6736</v>
      </c>
      <c r="C3458" t="s">
        <v>6737</v>
      </c>
      <c r="D3458" s="29">
        <v>4</v>
      </c>
      <c r="E3458" s="29">
        <v>4</v>
      </c>
      <c r="F3458" s="29">
        <v>2.052</v>
      </c>
      <c r="G3458">
        <v>8.2080000000000002</v>
      </c>
    </row>
    <row r="3459" spans="1:7" customFormat="1" hidden="1" x14ac:dyDescent="0.25">
      <c r="A3459" t="s">
        <v>6</v>
      </c>
      <c r="B3459" t="s">
        <v>6738</v>
      </c>
      <c r="C3459" t="s">
        <v>6739</v>
      </c>
      <c r="D3459" s="29">
        <v>20</v>
      </c>
      <c r="E3459" s="29">
        <v>20</v>
      </c>
      <c r="F3459" s="29">
        <v>1.595</v>
      </c>
      <c r="G3459">
        <v>31.9</v>
      </c>
    </row>
    <row r="3460" spans="1:7" customFormat="1" hidden="1" x14ac:dyDescent="0.25">
      <c r="A3460" t="s">
        <v>6</v>
      </c>
      <c r="B3460" t="s">
        <v>6740</v>
      </c>
      <c r="C3460" t="s">
        <v>6741</v>
      </c>
      <c r="D3460" s="29">
        <v>22</v>
      </c>
      <c r="E3460" s="29">
        <v>22</v>
      </c>
      <c r="F3460" s="29">
        <v>1.802</v>
      </c>
      <c r="G3460">
        <v>39.643999999999998</v>
      </c>
    </row>
    <row r="3461" spans="1:7" customFormat="1" hidden="1" x14ac:dyDescent="0.25">
      <c r="A3461" t="s">
        <v>6</v>
      </c>
      <c r="B3461" t="s">
        <v>6742</v>
      </c>
      <c r="C3461" t="s">
        <v>6743</v>
      </c>
      <c r="D3461" s="29">
        <v>4</v>
      </c>
      <c r="E3461" s="29">
        <v>4</v>
      </c>
      <c r="F3461" s="29">
        <v>1.29</v>
      </c>
      <c r="G3461">
        <v>5.16</v>
      </c>
    </row>
    <row r="3462" spans="1:7" customFormat="1" hidden="1" x14ac:dyDescent="0.25">
      <c r="A3462" t="s">
        <v>6</v>
      </c>
      <c r="B3462" t="s">
        <v>6744</v>
      </c>
      <c r="C3462" t="s">
        <v>6745</v>
      </c>
      <c r="D3462" s="29">
        <v>12</v>
      </c>
      <c r="E3462" s="29">
        <v>12</v>
      </c>
      <c r="F3462" s="29">
        <v>1.288</v>
      </c>
      <c r="G3462">
        <v>15.456</v>
      </c>
    </row>
    <row r="3463" spans="1:7" customFormat="1" hidden="1" x14ac:dyDescent="0.25">
      <c r="A3463" t="s">
        <v>6</v>
      </c>
      <c r="B3463" t="s">
        <v>6746</v>
      </c>
      <c r="C3463" t="s">
        <v>6747</v>
      </c>
      <c r="D3463" s="29">
        <v>6</v>
      </c>
      <c r="E3463" s="29">
        <v>6</v>
      </c>
      <c r="F3463" s="29">
        <v>1.04</v>
      </c>
      <c r="G3463">
        <v>6.24</v>
      </c>
    </row>
    <row r="3464" spans="1:7" customFormat="1" hidden="1" x14ac:dyDescent="0.25">
      <c r="A3464" t="s">
        <v>6</v>
      </c>
      <c r="B3464" t="s">
        <v>6748</v>
      </c>
      <c r="C3464" t="s">
        <v>6749</v>
      </c>
      <c r="D3464" s="29">
        <v>10</v>
      </c>
      <c r="E3464" s="29">
        <v>10</v>
      </c>
      <c r="F3464" s="29">
        <v>1.0780000000000001</v>
      </c>
      <c r="G3464">
        <v>10.78</v>
      </c>
    </row>
    <row r="3465" spans="1:7" customFormat="1" hidden="1" x14ac:dyDescent="0.25">
      <c r="A3465" t="s">
        <v>6</v>
      </c>
      <c r="B3465" t="s">
        <v>6750</v>
      </c>
      <c r="C3465" t="s">
        <v>6751</v>
      </c>
      <c r="D3465" s="29">
        <v>10</v>
      </c>
      <c r="E3465" s="29">
        <v>10</v>
      </c>
      <c r="F3465" s="29">
        <v>1.0820000000000001</v>
      </c>
      <c r="G3465">
        <v>10.82</v>
      </c>
    </row>
    <row r="3466" spans="1:7" customFormat="1" hidden="1" x14ac:dyDescent="0.25">
      <c r="A3466" t="s">
        <v>6</v>
      </c>
      <c r="B3466" t="s">
        <v>6752</v>
      </c>
      <c r="C3466" t="s">
        <v>6753</v>
      </c>
      <c r="D3466" s="29">
        <v>240</v>
      </c>
      <c r="E3466" s="29">
        <v>240</v>
      </c>
      <c r="F3466" s="29">
        <v>0.622</v>
      </c>
      <c r="G3466">
        <v>149.28</v>
      </c>
    </row>
    <row r="3467" spans="1:7" customFormat="1" hidden="1" x14ac:dyDescent="0.25">
      <c r="A3467" t="s">
        <v>6</v>
      </c>
      <c r="B3467" t="s">
        <v>6754</v>
      </c>
      <c r="C3467" t="s">
        <v>6755</v>
      </c>
      <c r="D3467" s="29">
        <v>56</v>
      </c>
      <c r="E3467" s="29">
        <v>56</v>
      </c>
      <c r="F3467" s="29">
        <v>0.19</v>
      </c>
      <c r="G3467">
        <v>10.64</v>
      </c>
    </row>
    <row r="3468" spans="1:7" customFormat="1" hidden="1" x14ac:dyDescent="0.25">
      <c r="A3468" t="s">
        <v>6</v>
      </c>
      <c r="B3468" t="s">
        <v>6756</v>
      </c>
      <c r="C3468" t="s">
        <v>6757</v>
      </c>
      <c r="D3468" s="29">
        <v>137</v>
      </c>
      <c r="E3468" s="29">
        <v>137</v>
      </c>
      <c r="F3468" s="29">
        <v>0.498</v>
      </c>
      <c r="G3468">
        <v>68.225999999999999</v>
      </c>
    </row>
    <row r="3469" spans="1:7" customFormat="1" hidden="1" x14ac:dyDescent="0.25">
      <c r="A3469" t="s">
        <v>6</v>
      </c>
      <c r="B3469" t="s">
        <v>6758</v>
      </c>
      <c r="C3469" t="s">
        <v>6757</v>
      </c>
      <c r="D3469" s="29">
        <v>141</v>
      </c>
      <c r="E3469" s="29">
        <v>141</v>
      </c>
      <c r="F3469" s="29">
        <v>0.5</v>
      </c>
      <c r="G3469">
        <v>70.5</v>
      </c>
    </row>
    <row r="3470" spans="1:7" customFormat="1" hidden="1" x14ac:dyDescent="0.25">
      <c r="A3470" t="s">
        <v>6</v>
      </c>
      <c r="B3470" t="s">
        <v>6759</v>
      </c>
      <c r="C3470" t="s">
        <v>6760</v>
      </c>
      <c r="D3470" s="29">
        <v>8</v>
      </c>
      <c r="E3470" s="29">
        <v>8</v>
      </c>
      <c r="F3470" s="29">
        <v>0.73199999999999998</v>
      </c>
      <c r="G3470">
        <v>5.8559999999999999</v>
      </c>
    </row>
    <row r="3471" spans="1:7" customFormat="1" hidden="1" x14ac:dyDescent="0.25">
      <c r="A3471" t="s">
        <v>6</v>
      </c>
      <c r="B3471" t="s">
        <v>6761</v>
      </c>
      <c r="C3471" t="s">
        <v>6762</v>
      </c>
      <c r="D3471" s="29">
        <v>12</v>
      </c>
      <c r="E3471" s="29">
        <v>12</v>
      </c>
      <c r="F3471" s="29">
        <v>0.66800000000000004</v>
      </c>
      <c r="G3471">
        <v>8.016</v>
      </c>
    </row>
    <row r="3472" spans="1:7" customFormat="1" hidden="1" x14ac:dyDescent="0.25">
      <c r="A3472" t="s">
        <v>6</v>
      </c>
      <c r="B3472" t="s">
        <v>6763</v>
      </c>
      <c r="C3472" t="s">
        <v>6764</v>
      </c>
      <c r="D3472" s="29">
        <v>15</v>
      </c>
      <c r="E3472" s="29">
        <v>15</v>
      </c>
      <c r="F3472" s="29">
        <v>0.72799999999999998</v>
      </c>
      <c r="G3472">
        <v>10.92</v>
      </c>
    </row>
    <row r="3473" spans="1:8" hidden="1" x14ac:dyDescent="0.25">
      <c r="A3473" t="s">
        <v>6</v>
      </c>
      <c r="B3473" t="s">
        <v>6765</v>
      </c>
      <c r="C3473" t="s">
        <v>6766</v>
      </c>
      <c r="D3473" s="29">
        <v>7</v>
      </c>
      <c r="E3473" s="29">
        <v>7</v>
      </c>
      <c r="F3473" s="29">
        <v>0.72399999999999998</v>
      </c>
      <c r="G3473">
        <v>5.0679999999999996</v>
      </c>
      <c r="H3473"/>
    </row>
    <row r="3474" spans="1:8" hidden="1" x14ac:dyDescent="0.25">
      <c r="A3474" t="s">
        <v>6</v>
      </c>
      <c r="B3474" t="s">
        <v>6767</v>
      </c>
      <c r="C3474" t="s">
        <v>6768</v>
      </c>
      <c r="D3474" s="29">
        <v>70</v>
      </c>
      <c r="E3474" s="29">
        <v>70</v>
      </c>
      <c r="F3474" s="29">
        <v>0.21199999999999999</v>
      </c>
      <c r="G3474">
        <v>14.84</v>
      </c>
      <c r="H3474"/>
    </row>
    <row r="3475" spans="1:8" hidden="1" x14ac:dyDescent="0.25">
      <c r="A3475" t="s">
        <v>6</v>
      </c>
      <c r="B3475" t="s">
        <v>6769</v>
      </c>
      <c r="C3475" t="s">
        <v>6770</v>
      </c>
      <c r="D3475" s="29">
        <v>62</v>
      </c>
      <c r="E3475" s="29">
        <v>62</v>
      </c>
      <c r="F3475" s="29">
        <v>0.26900000000000002</v>
      </c>
      <c r="G3475">
        <v>16.678000000000001</v>
      </c>
      <c r="H3475"/>
    </row>
    <row r="3476" spans="1:8" hidden="1" x14ac:dyDescent="0.25">
      <c r="A3476" t="s">
        <v>6</v>
      </c>
      <c r="B3476" t="s">
        <v>6771</v>
      </c>
      <c r="C3476" t="s">
        <v>6772</v>
      </c>
      <c r="D3476" s="29">
        <v>42</v>
      </c>
      <c r="E3476" s="29">
        <v>42</v>
      </c>
      <c r="F3476" s="29">
        <v>0.16800000000000001</v>
      </c>
      <c r="G3476">
        <v>7.056</v>
      </c>
      <c r="H3476"/>
    </row>
    <row r="3477" spans="1:8" hidden="1" x14ac:dyDescent="0.25">
      <c r="A3477" t="s">
        <v>6</v>
      </c>
      <c r="B3477" t="s">
        <v>6773</v>
      </c>
      <c r="C3477" t="s">
        <v>6774</v>
      </c>
      <c r="D3477" s="29">
        <v>2</v>
      </c>
      <c r="E3477" s="29">
        <v>2</v>
      </c>
      <c r="F3477" s="29">
        <v>0.17599999999999999</v>
      </c>
      <c r="G3477">
        <v>0.35199999999999998</v>
      </c>
      <c r="H3477"/>
    </row>
    <row r="3478" spans="1:8" hidden="1" x14ac:dyDescent="0.25">
      <c r="A3478" t="s">
        <v>6</v>
      </c>
      <c r="B3478" t="s">
        <v>6775</v>
      </c>
      <c r="C3478" t="s">
        <v>6776</v>
      </c>
      <c r="D3478" s="29">
        <v>4</v>
      </c>
      <c r="E3478" s="29">
        <v>4</v>
      </c>
      <c r="F3478" s="29">
        <v>0.186</v>
      </c>
      <c r="G3478">
        <v>0.74399999999999999</v>
      </c>
      <c r="H3478"/>
    </row>
    <row r="3479" spans="1:8" hidden="1" x14ac:dyDescent="0.25">
      <c r="A3479" t="s">
        <v>6</v>
      </c>
      <c r="B3479" t="s">
        <v>6777</v>
      </c>
      <c r="C3479" t="s">
        <v>6778</v>
      </c>
      <c r="D3479" s="29">
        <v>2</v>
      </c>
      <c r="E3479" s="29">
        <v>2</v>
      </c>
      <c r="F3479" s="29">
        <v>0.55000000000000004</v>
      </c>
      <c r="G3479">
        <v>1.1000000000000001</v>
      </c>
      <c r="H3479"/>
    </row>
    <row r="3480" spans="1:8" x14ac:dyDescent="0.25">
      <c r="A3480" t="s">
        <v>6</v>
      </c>
      <c r="B3480" t="s">
        <v>9757</v>
      </c>
      <c r="C3480" t="s">
        <v>9758</v>
      </c>
      <c r="D3480" s="29">
        <v>40</v>
      </c>
      <c r="E3480" s="29">
        <v>40</v>
      </c>
      <c r="F3480" s="29">
        <v>0</v>
      </c>
      <c r="G3480">
        <v>0</v>
      </c>
      <c r="H3480" s="50">
        <v>0.29199999999999998</v>
      </c>
    </row>
    <row r="3481" spans="1:8" x14ac:dyDescent="0.25">
      <c r="A3481" t="s">
        <v>6</v>
      </c>
      <c r="B3481" t="s">
        <v>9759</v>
      </c>
      <c r="C3481" t="s">
        <v>9760</v>
      </c>
      <c r="D3481" s="29">
        <v>20</v>
      </c>
      <c r="E3481" s="29">
        <v>20</v>
      </c>
      <c r="F3481" s="29">
        <v>0</v>
      </c>
      <c r="G3481">
        <v>0</v>
      </c>
      <c r="H3481" s="51">
        <v>1.1419999999999999</v>
      </c>
    </row>
    <row r="3482" spans="1:8" x14ac:dyDescent="0.25">
      <c r="A3482" t="s">
        <v>6</v>
      </c>
      <c r="B3482" t="s">
        <v>9761</v>
      </c>
      <c r="C3482" t="s">
        <v>9762</v>
      </c>
      <c r="D3482" s="29">
        <v>80</v>
      </c>
      <c r="E3482" s="29">
        <v>80</v>
      </c>
      <c r="F3482" s="29">
        <v>0</v>
      </c>
      <c r="G3482">
        <v>0</v>
      </c>
      <c r="H3482" s="51">
        <v>0.35</v>
      </c>
    </row>
    <row r="3483" spans="1:8" x14ac:dyDescent="0.25">
      <c r="A3483" t="s">
        <v>6</v>
      </c>
      <c r="B3483" t="s">
        <v>9763</v>
      </c>
      <c r="C3483" t="s">
        <v>9764</v>
      </c>
      <c r="D3483" s="29">
        <v>20</v>
      </c>
      <c r="E3483" s="29">
        <v>20</v>
      </c>
      <c r="F3483" s="29">
        <v>0</v>
      </c>
      <c r="G3483">
        <v>0</v>
      </c>
      <c r="H3483" s="51">
        <v>0.60399999999999998</v>
      </c>
    </row>
    <row r="3484" spans="1:8" x14ac:dyDescent="0.25">
      <c r="A3484" t="s">
        <v>6</v>
      </c>
      <c r="B3484" t="s">
        <v>9765</v>
      </c>
      <c r="C3484" t="s">
        <v>9766</v>
      </c>
      <c r="D3484" s="29">
        <v>48</v>
      </c>
      <c r="E3484" s="29">
        <v>48</v>
      </c>
      <c r="F3484" s="29">
        <v>0</v>
      </c>
      <c r="G3484">
        <v>0</v>
      </c>
      <c r="H3484" s="51">
        <v>0.42</v>
      </c>
    </row>
    <row r="3485" spans="1:8" hidden="1" x14ac:dyDescent="0.25">
      <c r="A3485" t="s">
        <v>6</v>
      </c>
      <c r="B3485" t="s">
        <v>6779</v>
      </c>
      <c r="C3485" t="s">
        <v>6780</v>
      </c>
      <c r="D3485" s="29">
        <v>10</v>
      </c>
      <c r="E3485" s="29">
        <v>10</v>
      </c>
      <c r="F3485" s="29">
        <v>0.35199999999999998</v>
      </c>
      <c r="G3485">
        <v>3.52</v>
      </c>
      <c r="H3485"/>
    </row>
    <row r="3486" spans="1:8" hidden="1" x14ac:dyDescent="0.25">
      <c r="A3486" t="s">
        <v>6</v>
      </c>
      <c r="B3486" t="s">
        <v>6781</v>
      </c>
      <c r="C3486" t="s">
        <v>6782</v>
      </c>
      <c r="D3486" s="29">
        <v>366</v>
      </c>
      <c r="E3486" s="29">
        <v>366</v>
      </c>
      <c r="F3486" s="29">
        <v>0.41599999999999998</v>
      </c>
      <c r="G3486">
        <v>152.256</v>
      </c>
      <c r="H3486"/>
    </row>
    <row r="3487" spans="1:8" hidden="1" x14ac:dyDescent="0.25">
      <c r="A3487" t="s">
        <v>6</v>
      </c>
      <c r="B3487" t="s">
        <v>6783</v>
      </c>
      <c r="C3487" t="s">
        <v>6784</v>
      </c>
      <c r="D3487" s="29">
        <v>6</v>
      </c>
      <c r="E3487" s="29">
        <v>6</v>
      </c>
      <c r="F3487" s="29">
        <v>8.7999999999999995E-2</v>
      </c>
      <c r="G3487">
        <v>0.52800000000000002</v>
      </c>
      <c r="H3487"/>
    </row>
    <row r="3488" spans="1:8" x14ac:dyDescent="0.25">
      <c r="A3488" t="s">
        <v>6</v>
      </c>
      <c r="B3488" t="s">
        <v>9767</v>
      </c>
      <c r="C3488" t="s">
        <v>9768</v>
      </c>
      <c r="D3488" s="29">
        <v>40</v>
      </c>
      <c r="E3488" s="29">
        <v>40</v>
      </c>
      <c r="F3488" s="29">
        <v>0</v>
      </c>
      <c r="G3488">
        <v>0</v>
      </c>
      <c r="H3488" s="51">
        <v>0.40400000000000003</v>
      </c>
    </row>
    <row r="3489" spans="1:8" x14ac:dyDescent="0.25">
      <c r="A3489" t="s">
        <v>6</v>
      </c>
      <c r="B3489" t="s">
        <v>9769</v>
      </c>
      <c r="C3489" t="s">
        <v>9770</v>
      </c>
      <c r="D3489" s="29">
        <v>90</v>
      </c>
      <c r="E3489" s="29">
        <v>90</v>
      </c>
      <c r="F3489" s="29">
        <v>0</v>
      </c>
      <c r="G3489">
        <v>0</v>
      </c>
      <c r="H3489" s="51">
        <v>0.46</v>
      </c>
    </row>
    <row r="3490" spans="1:8" x14ac:dyDescent="0.25">
      <c r="A3490" t="s">
        <v>6</v>
      </c>
      <c r="B3490" t="s">
        <v>9771</v>
      </c>
      <c r="C3490" t="s">
        <v>9772</v>
      </c>
      <c r="D3490" s="29">
        <v>60</v>
      </c>
      <c r="E3490" s="29">
        <v>60</v>
      </c>
      <c r="F3490" s="29">
        <v>0</v>
      </c>
      <c r="G3490">
        <v>0</v>
      </c>
      <c r="H3490" s="51">
        <v>0.32</v>
      </c>
    </row>
    <row r="3491" spans="1:8" hidden="1" x14ac:dyDescent="0.25">
      <c r="A3491" t="s">
        <v>6</v>
      </c>
      <c r="B3491" t="s">
        <v>6785</v>
      </c>
      <c r="C3491" t="s">
        <v>6786</v>
      </c>
      <c r="D3491" s="29">
        <v>6</v>
      </c>
      <c r="E3491" s="29">
        <v>6</v>
      </c>
      <c r="F3491" s="29">
        <v>0.22</v>
      </c>
      <c r="G3491">
        <v>1.32</v>
      </c>
      <c r="H3491"/>
    </row>
    <row r="3492" spans="1:8" hidden="1" x14ac:dyDescent="0.25">
      <c r="A3492" t="s">
        <v>6</v>
      </c>
      <c r="B3492" t="s">
        <v>6787</v>
      </c>
      <c r="C3492" t="s">
        <v>6788</v>
      </c>
      <c r="D3492" s="29">
        <v>26</v>
      </c>
      <c r="E3492" s="29">
        <v>26</v>
      </c>
      <c r="F3492" s="29">
        <v>9.1999999999999998E-2</v>
      </c>
      <c r="G3492">
        <v>2.3919999999999999</v>
      </c>
      <c r="H3492"/>
    </row>
    <row r="3493" spans="1:8" hidden="1" x14ac:dyDescent="0.25">
      <c r="A3493" t="s">
        <v>6</v>
      </c>
      <c r="B3493" t="s">
        <v>6789</v>
      </c>
      <c r="C3493" t="s">
        <v>6790</v>
      </c>
      <c r="D3493" s="29">
        <v>50</v>
      </c>
      <c r="E3493" s="29">
        <v>50</v>
      </c>
      <c r="F3493" s="29">
        <v>9.1999999999999998E-2</v>
      </c>
      <c r="G3493">
        <v>4.5999999999999996</v>
      </c>
      <c r="H3493"/>
    </row>
    <row r="3494" spans="1:8" hidden="1" x14ac:dyDescent="0.25">
      <c r="A3494" t="s">
        <v>6</v>
      </c>
      <c r="B3494" t="s">
        <v>6791</v>
      </c>
      <c r="C3494" t="s">
        <v>6792</v>
      </c>
      <c r="D3494" s="29">
        <v>102</v>
      </c>
      <c r="E3494" s="29">
        <v>102</v>
      </c>
      <c r="F3494" s="29">
        <v>7.1999999999999995E-2</v>
      </c>
      <c r="G3494">
        <v>7.3440000000000003</v>
      </c>
      <c r="H3494"/>
    </row>
    <row r="3495" spans="1:8" hidden="1" x14ac:dyDescent="0.25">
      <c r="A3495" t="s">
        <v>6</v>
      </c>
      <c r="B3495" t="s">
        <v>6793</v>
      </c>
      <c r="C3495" t="s">
        <v>6794</v>
      </c>
      <c r="D3495" s="29">
        <v>28</v>
      </c>
      <c r="E3495" s="29">
        <v>28</v>
      </c>
      <c r="F3495" s="29">
        <v>7.1999999999999995E-2</v>
      </c>
      <c r="G3495">
        <v>2.016</v>
      </c>
      <c r="H3495"/>
    </row>
    <row r="3496" spans="1:8" hidden="1" x14ac:dyDescent="0.25">
      <c r="A3496" t="s">
        <v>6</v>
      </c>
      <c r="B3496" t="s">
        <v>6795</v>
      </c>
      <c r="C3496" t="s">
        <v>6796</v>
      </c>
      <c r="D3496" s="29">
        <v>28</v>
      </c>
      <c r="E3496" s="29">
        <v>28</v>
      </c>
      <c r="F3496" s="29">
        <v>0.05</v>
      </c>
      <c r="G3496">
        <v>1.4</v>
      </c>
      <c r="H3496"/>
    </row>
    <row r="3497" spans="1:8" hidden="1" x14ac:dyDescent="0.25">
      <c r="A3497" t="s">
        <v>6</v>
      </c>
      <c r="B3497" t="s">
        <v>6797</v>
      </c>
      <c r="C3497" t="s">
        <v>6798</v>
      </c>
      <c r="D3497" s="29">
        <v>36</v>
      </c>
      <c r="E3497" s="29">
        <v>36</v>
      </c>
      <c r="F3497" s="29">
        <v>7.5999999999999998E-2</v>
      </c>
      <c r="G3497">
        <v>2.7360000000000002</v>
      </c>
      <c r="H3497"/>
    </row>
    <row r="3498" spans="1:8" hidden="1" x14ac:dyDescent="0.25">
      <c r="A3498" t="s">
        <v>6</v>
      </c>
      <c r="B3498" t="s">
        <v>6799</v>
      </c>
      <c r="C3498" t="s">
        <v>6800</v>
      </c>
      <c r="D3498" s="29">
        <v>8</v>
      </c>
      <c r="E3498" s="29">
        <v>8</v>
      </c>
      <c r="F3498" s="29">
        <v>7.5999999999999998E-2</v>
      </c>
      <c r="G3498">
        <v>0.60799999999999998</v>
      </c>
      <c r="H3498"/>
    </row>
    <row r="3499" spans="1:8" hidden="1" x14ac:dyDescent="0.25">
      <c r="A3499" t="s">
        <v>6</v>
      </c>
      <c r="B3499" t="s">
        <v>6801</v>
      </c>
      <c r="C3499" t="s">
        <v>6802</v>
      </c>
      <c r="D3499" s="29">
        <v>42</v>
      </c>
      <c r="E3499" s="29">
        <v>42</v>
      </c>
      <c r="F3499" s="29">
        <v>5.3999999999999999E-2</v>
      </c>
      <c r="G3499">
        <v>2.2679999999999998</v>
      </c>
      <c r="H3499"/>
    </row>
    <row r="3500" spans="1:8" hidden="1" x14ac:dyDescent="0.25">
      <c r="A3500" t="s">
        <v>6</v>
      </c>
      <c r="B3500" t="s">
        <v>6803</v>
      </c>
      <c r="C3500" t="s">
        <v>6804</v>
      </c>
      <c r="D3500" s="29">
        <v>96</v>
      </c>
      <c r="E3500" s="29">
        <v>96</v>
      </c>
      <c r="F3500" s="29">
        <v>5.8000000000000003E-2</v>
      </c>
      <c r="G3500">
        <v>5.5679999999999996</v>
      </c>
      <c r="H3500"/>
    </row>
    <row r="3501" spans="1:8" hidden="1" x14ac:dyDescent="0.25">
      <c r="A3501" t="s">
        <v>6</v>
      </c>
      <c r="B3501" t="s">
        <v>6805</v>
      </c>
      <c r="C3501" t="s">
        <v>6806</v>
      </c>
      <c r="D3501" s="29">
        <v>6</v>
      </c>
      <c r="E3501" s="29">
        <v>6</v>
      </c>
      <c r="F3501" s="29">
        <v>4.49</v>
      </c>
      <c r="G3501">
        <v>26.94</v>
      </c>
      <c r="H3501"/>
    </row>
    <row r="3502" spans="1:8" hidden="1" x14ac:dyDescent="0.25">
      <c r="A3502" t="s">
        <v>6</v>
      </c>
      <c r="B3502" t="s">
        <v>6807</v>
      </c>
      <c r="C3502" t="s">
        <v>6808</v>
      </c>
      <c r="D3502" s="29">
        <v>6</v>
      </c>
      <c r="E3502" s="29">
        <v>6</v>
      </c>
      <c r="F3502" s="29">
        <v>4.4889999999999999</v>
      </c>
      <c r="G3502">
        <v>26.934000000000001</v>
      </c>
      <c r="H3502"/>
    </row>
    <row r="3503" spans="1:8" hidden="1" x14ac:dyDescent="0.25">
      <c r="A3503" t="s">
        <v>6</v>
      </c>
      <c r="B3503" t="s">
        <v>6809</v>
      </c>
      <c r="C3503" t="s">
        <v>6810</v>
      </c>
      <c r="D3503" s="29">
        <v>4</v>
      </c>
      <c r="E3503" s="29">
        <v>4</v>
      </c>
      <c r="F3503" s="29">
        <v>6.0860000000000003</v>
      </c>
      <c r="G3503">
        <v>24.344000000000001</v>
      </c>
      <c r="H3503"/>
    </row>
    <row r="3504" spans="1:8" hidden="1" x14ac:dyDescent="0.25">
      <c r="A3504" t="s">
        <v>6</v>
      </c>
      <c r="B3504" t="s">
        <v>6811</v>
      </c>
      <c r="C3504" t="s">
        <v>6812</v>
      </c>
      <c r="D3504" s="29">
        <v>4</v>
      </c>
      <c r="E3504" s="29">
        <v>4</v>
      </c>
      <c r="F3504" s="29">
        <v>6.09</v>
      </c>
      <c r="G3504">
        <v>24.36</v>
      </c>
      <c r="H3504"/>
    </row>
    <row r="3505" spans="1:7" customFormat="1" hidden="1" x14ac:dyDescent="0.25">
      <c r="A3505" t="s">
        <v>6</v>
      </c>
      <c r="B3505" t="s">
        <v>6813</v>
      </c>
      <c r="C3505" t="s">
        <v>6814</v>
      </c>
      <c r="D3505" s="29">
        <v>6</v>
      </c>
      <c r="E3505" s="29">
        <v>6</v>
      </c>
      <c r="F3505" s="29">
        <v>2.1120000000000001</v>
      </c>
      <c r="G3505">
        <v>12.672000000000001</v>
      </c>
    </row>
    <row r="3506" spans="1:7" customFormat="1" hidden="1" x14ac:dyDescent="0.25">
      <c r="A3506" t="s">
        <v>6</v>
      </c>
      <c r="B3506" t="s">
        <v>6815</v>
      </c>
      <c r="C3506" t="s">
        <v>6816</v>
      </c>
      <c r="D3506" s="29">
        <v>2</v>
      </c>
      <c r="E3506" s="29">
        <v>2</v>
      </c>
      <c r="F3506" s="29">
        <v>4.5890000000000004</v>
      </c>
      <c r="G3506">
        <v>9.1780000000000008</v>
      </c>
    </row>
    <row r="3507" spans="1:7" customFormat="1" hidden="1" x14ac:dyDescent="0.25">
      <c r="A3507" t="s">
        <v>6</v>
      </c>
      <c r="B3507" t="s">
        <v>6817</v>
      </c>
      <c r="C3507" t="s">
        <v>6818</v>
      </c>
      <c r="D3507" s="29">
        <v>2</v>
      </c>
      <c r="E3507" s="29">
        <v>2</v>
      </c>
      <c r="F3507" s="29">
        <v>4.5839999999999996</v>
      </c>
      <c r="G3507">
        <v>9.1679999999999993</v>
      </c>
    </row>
    <row r="3508" spans="1:7" customFormat="1" hidden="1" x14ac:dyDescent="0.25">
      <c r="A3508" t="s">
        <v>6</v>
      </c>
      <c r="B3508" t="s">
        <v>9773</v>
      </c>
      <c r="C3508" t="s">
        <v>9774</v>
      </c>
      <c r="D3508" s="29">
        <v>12</v>
      </c>
      <c r="E3508" s="29">
        <v>12</v>
      </c>
      <c r="F3508" s="30">
        <v>5.59</v>
      </c>
      <c r="G3508">
        <v>0</v>
      </c>
    </row>
    <row r="3509" spans="1:7" customFormat="1" hidden="1" x14ac:dyDescent="0.25">
      <c r="A3509" t="s">
        <v>6</v>
      </c>
      <c r="B3509" t="s">
        <v>9775</v>
      </c>
      <c r="C3509" t="s">
        <v>9776</v>
      </c>
      <c r="D3509" s="29">
        <v>19</v>
      </c>
      <c r="E3509" s="29">
        <v>19</v>
      </c>
      <c r="F3509" s="30">
        <v>1.57</v>
      </c>
      <c r="G3509">
        <v>0</v>
      </c>
    </row>
    <row r="3510" spans="1:7" customFormat="1" hidden="1" x14ac:dyDescent="0.25">
      <c r="A3510" t="s">
        <v>6</v>
      </c>
      <c r="B3510" t="s">
        <v>9777</v>
      </c>
      <c r="C3510" t="s">
        <v>9778</v>
      </c>
      <c r="D3510" s="29">
        <v>12</v>
      </c>
      <c r="E3510" s="29">
        <v>12</v>
      </c>
      <c r="F3510" s="30">
        <v>5.93</v>
      </c>
      <c r="G3510">
        <v>0</v>
      </c>
    </row>
    <row r="3511" spans="1:7" customFormat="1" hidden="1" x14ac:dyDescent="0.25">
      <c r="A3511" t="s">
        <v>6</v>
      </c>
      <c r="B3511" t="s">
        <v>9779</v>
      </c>
      <c r="C3511" t="s">
        <v>9780</v>
      </c>
      <c r="D3511" s="29">
        <v>12</v>
      </c>
      <c r="E3511" s="29">
        <v>12</v>
      </c>
      <c r="F3511" s="30">
        <v>5.91</v>
      </c>
      <c r="G3511">
        <v>0</v>
      </c>
    </row>
    <row r="3512" spans="1:7" customFormat="1" hidden="1" x14ac:dyDescent="0.25">
      <c r="A3512" t="s">
        <v>6</v>
      </c>
      <c r="B3512" t="s">
        <v>9781</v>
      </c>
      <c r="C3512" t="s">
        <v>9782</v>
      </c>
      <c r="D3512" s="29">
        <v>20</v>
      </c>
      <c r="E3512" s="29">
        <v>20</v>
      </c>
      <c r="F3512" s="29">
        <v>2.1840000000000002</v>
      </c>
      <c r="G3512">
        <v>0</v>
      </c>
    </row>
    <row r="3513" spans="1:7" customFormat="1" hidden="1" x14ac:dyDescent="0.25">
      <c r="A3513" t="s">
        <v>6</v>
      </c>
      <c r="B3513" t="s">
        <v>9783</v>
      </c>
      <c r="C3513" t="s">
        <v>9784</v>
      </c>
      <c r="D3513" s="29">
        <v>12</v>
      </c>
      <c r="E3513" s="29">
        <v>12</v>
      </c>
      <c r="F3513" s="29">
        <v>3.6640000000000001</v>
      </c>
      <c r="G3513">
        <v>0</v>
      </c>
    </row>
    <row r="3514" spans="1:7" customFormat="1" hidden="1" x14ac:dyDescent="0.25">
      <c r="A3514" t="s">
        <v>6</v>
      </c>
      <c r="B3514" t="s">
        <v>9785</v>
      </c>
      <c r="C3514" t="s">
        <v>9786</v>
      </c>
      <c r="D3514" s="29">
        <v>12</v>
      </c>
      <c r="E3514" s="29">
        <v>12</v>
      </c>
      <c r="F3514" s="29">
        <v>3.6640000000000001</v>
      </c>
      <c r="G3514">
        <v>0</v>
      </c>
    </row>
    <row r="3515" spans="1:7" customFormat="1" hidden="1" x14ac:dyDescent="0.25">
      <c r="A3515" t="s">
        <v>6</v>
      </c>
      <c r="B3515" t="s">
        <v>9787</v>
      </c>
      <c r="C3515" t="s">
        <v>9788</v>
      </c>
      <c r="D3515" s="29">
        <v>10</v>
      </c>
      <c r="E3515" s="29">
        <v>10</v>
      </c>
      <c r="F3515" s="30">
        <v>1.71</v>
      </c>
      <c r="G3515">
        <v>0</v>
      </c>
    </row>
    <row r="3516" spans="1:7" customFormat="1" hidden="1" x14ac:dyDescent="0.25">
      <c r="A3516" t="s">
        <v>6</v>
      </c>
      <c r="B3516" t="s">
        <v>9789</v>
      </c>
      <c r="C3516" t="s">
        <v>9790</v>
      </c>
      <c r="D3516" s="29">
        <v>12</v>
      </c>
      <c r="E3516" s="29">
        <v>12</v>
      </c>
      <c r="F3516" s="30">
        <v>4.3559999999999999</v>
      </c>
      <c r="G3516">
        <v>0</v>
      </c>
    </row>
    <row r="3517" spans="1:7" customFormat="1" hidden="1" x14ac:dyDescent="0.25">
      <c r="A3517" t="s">
        <v>6</v>
      </c>
      <c r="B3517" t="s">
        <v>9791</v>
      </c>
      <c r="C3517" t="s">
        <v>9792</v>
      </c>
      <c r="D3517" s="29">
        <v>20</v>
      </c>
      <c r="E3517" s="29">
        <v>20</v>
      </c>
      <c r="F3517" s="30">
        <v>1.6839999999999999</v>
      </c>
      <c r="G3517">
        <v>0</v>
      </c>
    </row>
    <row r="3518" spans="1:7" customFormat="1" hidden="1" x14ac:dyDescent="0.25">
      <c r="A3518" t="s">
        <v>6</v>
      </c>
      <c r="B3518" t="s">
        <v>6819</v>
      </c>
      <c r="C3518" t="s">
        <v>6820</v>
      </c>
      <c r="D3518" s="29">
        <v>35</v>
      </c>
      <c r="E3518" s="29">
        <v>35</v>
      </c>
      <c r="F3518" s="29">
        <v>0.16500000000000001</v>
      </c>
      <c r="G3518">
        <v>5.7750000000000004</v>
      </c>
    </row>
    <row r="3519" spans="1:7" customFormat="1" hidden="1" x14ac:dyDescent="0.25">
      <c r="A3519" t="s">
        <v>6</v>
      </c>
      <c r="B3519" t="s">
        <v>6821</v>
      </c>
      <c r="C3519" t="s">
        <v>6822</v>
      </c>
      <c r="D3519" s="29">
        <v>337</v>
      </c>
      <c r="E3519" s="29">
        <v>337</v>
      </c>
      <c r="F3519" s="29">
        <v>4.9000000000000002E-2</v>
      </c>
      <c r="G3519">
        <v>16.513000000000002</v>
      </c>
    </row>
    <row r="3520" spans="1:7" customFormat="1" hidden="1" x14ac:dyDescent="0.25">
      <c r="A3520" t="s">
        <v>6</v>
      </c>
      <c r="B3520" t="s">
        <v>6823</v>
      </c>
      <c r="C3520" t="s">
        <v>6824</v>
      </c>
      <c r="D3520" s="29">
        <v>64</v>
      </c>
      <c r="E3520" s="29">
        <v>64</v>
      </c>
      <c r="F3520" s="29">
        <v>0.05</v>
      </c>
      <c r="G3520">
        <v>3.2</v>
      </c>
    </row>
    <row r="3521" spans="1:7" customFormat="1" hidden="1" x14ac:dyDescent="0.25">
      <c r="A3521" t="s">
        <v>6</v>
      </c>
      <c r="B3521" t="s">
        <v>6825</v>
      </c>
      <c r="C3521" t="s">
        <v>6826</v>
      </c>
      <c r="D3521" s="29">
        <v>298</v>
      </c>
      <c r="E3521" s="29">
        <v>298</v>
      </c>
      <c r="F3521" s="29">
        <v>5.0999999999999997E-2</v>
      </c>
      <c r="G3521">
        <v>15.198</v>
      </c>
    </row>
    <row r="3522" spans="1:7" customFormat="1" hidden="1" x14ac:dyDescent="0.25">
      <c r="A3522" t="s">
        <v>6</v>
      </c>
      <c r="B3522" t="s">
        <v>6827</v>
      </c>
      <c r="C3522" t="s">
        <v>6828</v>
      </c>
      <c r="D3522" s="29">
        <v>343</v>
      </c>
      <c r="E3522" s="29">
        <v>343</v>
      </c>
      <c r="F3522" s="29">
        <v>7.8E-2</v>
      </c>
      <c r="G3522">
        <v>26.754000000000001</v>
      </c>
    </row>
    <row r="3523" spans="1:7" customFormat="1" hidden="1" x14ac:dyDescent="0.25">
      <c r="A3523" t="s">
        <v>6</v>
      </c>
      <c r="B3523" t="s">
        <v>6829</v>
      </c>
      <c r="C3523" t="s">
        <v>6830</v>
      </c>
      <c r="D3523" s="29">
        <v>190</v>
      </c>
      <c r="E3523" s="29">
        <v>190</v>
      </c>
      <c r="F3523" s="29">
        <v>7.5999999999999998E-2</v>
      </c>
      <c r="G3523">
        <v>14.44</v>
      </c>
    </row>
    <row r="3524" spans="1:7" customFormat="1" hidden="1" x14ac:dyDescent="0.25">
      <c r="A3524" t="s">
        <v>6</v>
      </c>
      <c r="B3524" t="s">
        <v>6831</v>
      </c>
      <c r="C3524" t="s">
        <v>6832</v>
      </c>
      <c r="D3524" s="29">
        <v>98</v>
      </c>
      <c r="E3524" s="29">
        <v>98</v>
      </c>
      <c r="F3524" s="29">
        <v>9.7000000000000003E-2</v>
      </c>
      <c r="G3524">
        <v>9.5060000000000002</v>
      </c>
    </row>
    <row r="3525" spans="1:7" customFormat="1" hidden="1" x14ac:dyDescent="0.25">
      <c r="A3525" t="s">
        <v>6</v>
      </c>
      <c r="B3525" t="s">
        <v>6833</v>
      </c>
      <c r="C3525" t="s">
        <v>6834</v>
      </c>
      <c r="D3525" s="29">
        <v>8</v>
      </c>
      <c r="E3525" s="29">
        <v>8</v>
      </c>
      <c r="F3525" s="29">
        <v>0.1</v>
      </c>
      <c r="G3525">
        <v>0.8</v>
      </c>
    </row>
    <row r="3526" spans="1:7" customFormat="1" hidden="1" x14ac:dyDescent="0.25">
      <c r="A3526" t="s">
        <v>6</v>
      </c>
      <c r="B3526" t="s">
        <v>6835</v>
      </c>
      <c r="C3526" t="s">
        <v>6836</v>
      </c>
      <c r="D3526" s="29">
        <v>1367</v>
      </c>
      <c r="E3526" s="29">
        <v>1367</v>
      </c>
      <c r="F3526" s="29">
        <v>5.8000000000000003E-2</v>
      </c>
      <c r="G3526">
        <v>79.286000000000001</v>
      </c>
    </row>
    <row r="3527" spans="1:7" customFormat="1" hidden="1" x14ac:dyDescent="0.25">
      <c r="A3527" t="s">
        <v>6</v>
      </c>
      <c r="B3527" t="s">
        <v>6837</v>
      </c>
      <c r="C3527" t="s">
        <v>6838</v>
      </c>
      <c r="D3527" s="29">
        <v>41</v>
      </c>
      <c r="E3527" s="29">
        <v>41</v>
      </c>
      <c r="F3527" s="29">
        <v>6.7000000000000004E-2</v>
      </c>
      <c r="G3527">
        <v>2.7469999999999999</v>
      </c>
    </row>
    <row r="3528" spans="1:7" customFormat="1" hidden="1" x14ac:dyDescent="0.25">
      <c r="A3528" t="s">
        <v>6</v>
      </c>
      <c r="B3528" t="s">
        <v>6839</v>
      </c>
      <c r="C3528" t="s">
        <v>6840</v>
      </c>
      <c r="D3528" s="29">
        <v>15</v>
      </c>
      <c r="E3528" s="29">
        <v>15</v>
      </c>
      <c r="F3528" s="29">
        <v>6.9000000000000006E-2</v>
      </c>
      <c r="G3528">
        <v>1.0349999999999999</v>
      </c>
    </row>
    <row r="3529" spans="1:7" customFormat="1" hidden="1" x14ac:dyDescent="0.25">
      <c r="A3529" t="s">
        <v>6</v>
      </c>
      <c r="B3529" t="s">
        <v>6841</v>
      </c>
      <c r="C3529" t="s">
        <v>6842</v>
      </c>
      <c r="D3529" s="29">
        <v>59</v>
      </c>
      <c r="E3529" s="29">
        <v>59</v>
      </c>
      <c r="F3529" s="29">
        <v>7.2999999999999995E-2</v>
      </c>
      <c r="G3529">
        <v>4.3070000000000004</v>
      </c>
    </row>
    <row r="3530" spans="1:7" customFormat="1" hidden="1" x14ac:dyDescent="0.25">
      <c r="A3530" t="s">
        <v>6</v>
      </c>
      <c r="B3530" t="s">
        <v>6843</v>
      </c>
      <c r="C3530" t="s">
        <v>6844</v>
      </c>
      <c r="D3530" s="29">
        <v>50</v>
      </c>
      <c r="E3530" s="29">
        <v>50</v>
      </c>
      <c r="F3530" s="29">
        <v>7.0999999999999994E-2</v>
      </c>
      <c r="G3530">
        <v>3.55</v>
      </c>
    </row>
    <row r="3531" spans="1:7" customFormat="1" hidden="1" x14ac:dyDescent="0.25">
      <c r="A3531" t="s">
        <v>6</v>
      </c>
      <c r="B3531" t="s">
        <v>6845</v>
      </c>
      <c r="C3531" t="s">
        <v>6846</v>
      </c>
      <c r="D3531" s="29">
        <v>31</v>
      </c>
      <c r="E3531" s="29">
        <v>31</v>
      </c>
      <c r="F3531" s="29">
        <v>6.3E-2</v>
      </c>
      <c r="G3531">
        <v>1.9530000000000001</v>
      </c>
    </row>
    <row r="3532" spans="1:7" customFormat="1" hidden="1" x14ac:dyDescent="0.25">
      <c r="A3532" t="s">
        <v>6</v>
      </c>
      <c r="B3532" t="s">
        <v>6847</v>
      </c>
      <c r="C3532" t="s">
        <v>6848</v>
      </c>
      <c r="D3532" s="29">
        <v>480</v>
      </c>
      <c r="E3532" s="29">
        <v>480</v>
      </c>
      <c r="F3532" s="29">
        <v>4.3999999999999997E-2</v>
      </c>
      <c r="G3532">
        <v>21.12</v>
      </c>
    </row>
    <row r="3533" spans="1:7" customFormat="1" hidden="1" x14ac:dyDescent="0.25">
      <c r="A3533" t="s">
        <v>6</v>
      </c>
      <c r="B3533" t="s">
        <v>6849</v>
      </c>
      <c r="C3533" t="s">
        <v>6850</v>
      </c>
      <c r="D3533" s="29">
        <v>597</v>
      </c>
      <c r="E3533" s="29">
        <v>597</v>
      </c>
      <c r="F3533" s="29">
        <v>4.8000000000000001E-2</v>
      </c>
      <c r="G3533">
        <v>28.655999999999999</v>
      </c>
    </row>
    <row r="3534" spans="1:7" customFormat="1" hidden="1" x14ac:dyDescent="0.25">
      <c r="A3534" t="s">
        <v>6</v>
      </c>
      <c r="B3534" t="s">
        <v>6851</v>
      </c>
      <c r="C3534" t="s">
        <v>6852</v>
      </c>
      <c r="D3534" s="29">
        <v>20</v>
      </c>
      <c r="E3534" s="29">
        <v>20</v>
      </c>
      <c r="F3534" s="29">
        <v>4.2999999999999997E-2</v>
      </c>
      <c r="G3534">
        <v>0.86</v>
      </c>
    </row>
    <row r="3535" spans="1:7" customFormat="1" hidden="1" x14ac:dyDescent="0.25">
      <c r="A3535" t="s">
        <v>6</v>
      </c>
      <c r="B3535" t="s">
        <v>6853</v>
      </c>
      <c r="C3535" t="s">
        <v>6854</v>
      </c>
      <c r="D3535" s="29">
        <v>93</v>
      </c>
      <c r="E3535" s="29">
        <v>93</v>
      </c>
      <c r="F3535" s="29">
        <v>4.3999999999999997E-2</v>
      </c>
      <c r="G3535">
        <v>4.0919999999999996</v>
      </c>
    </row>
    <row r="3536" spans="1:7" customFormat="1" hidden="1" x14ac:dyDescent="0.25">
      <c r="A3536" t="s">
        <v>6</v>
      </c>
      <c r="B3536" t="s">
        <v>6855</v>
      </c>
      <c r="C3536" t="s">
        <v>6856</v>
      </c>
      <c r="D3536" s="29">
        <v>48</v>
      </c>
      <c r="E3536" s="29">
        <v>48</v>
      </c>
      <c r="F3536" s="29">
        <v>3.5000000000000003E-2</v>
      </c>
      <c r="G3536">
        <v>1.68</v>
      </c>
    </row>
    <row r="3537" spans="1:7" customFormat="1" hidden="1" x14ac:dyDescent="0.25">
      <c r="A3537" t="s">
        <v>6</v>
      </c>
      <c r="B3537" t="s">
        <v>6857</v>
      </c>
      <c r="C3537" t="s">
        <v>6858</v>
      </c>
      <c r="D3537" s="29">
        <v>98</v>
      </c>
      <c r="E3537" s="29">
        <v>98</v>
      </c>
      <c r="F3537" s="29">
        <v>4.8000000000000001E-2</v>
      </c>
      <c r="G3537">
        <v>4.7039999999999997</v>
      </c>
    </row>
    <row r="3538" spans="1:7" customFormat="1" hidden="1" x14ac:dyDescent="0.25">
      <c r="A3538" t="s">
        <v>6</v>
      </c>
      <c r="B3538" t="s">
        <v>6859</v>
      </c>
      <c r="C3538" t="s">
        <v>6860</v>
      </c>
      <c r="D3538" s="29">
        <v>734</v>
      </c>
      <c r="E3538" s="29">
        <v>734</v>
      </c>
      <c r="F3538" s="29">
        <v>1.7999999999999999E-2</v>
      </c>
      <c r="G3538">
        <v>13.212</v>
      </c>
    </row>
    <row r="3539" spans="1:7" customFormat="1" hidden="1" x14ac:dyDescent="0.25">
      <c r="A3539" t="s">
        <v>6</v>
      </c>
      <c r="B3539" t="s">
        <v>6861</v>
      </c>
      <c r="C3539" t="s">
        <v>6862</v>
      </c>
      <c r="D3539" s="29">
        <v>332</v>
      </c>
      <c r="E3539" s="29">
        <v>332</v>
      </c>
      <c r="F3539" s="29">
        <v>1.9E-2</v>
      </c>
      <c r="G3539">
        <v>6.3079999999999998</v>
      </c>
    </row>
    <row r="3540" spans="1:7" customFormat="1" hidden="1" x14ac:dyDescent="0.25">
      <c r="A3540" t="s">
        <v>6</v>
      </c>
      <c r="B3540" t="s">
        <v>6863</v>
      </c>
      <c r="C3540" t="s">
        <v>6864</v>
      </c>
      <c r="D3540" s="29">
        <v>19</v>
      </c>
      <c r="E3540" s="29">
        <v>19</v>
      </c>
      <c r="F3540" s="29">
        <v>5.3999999999999999E-2</v>
      </c>
      <c r="G3540">
        <v>1.026</v>
      </c>
    </row>
    <row r="3541" spans="1:7" customFormat="1" hidden="1" x14ac:dyDescent="0.25">
      <c r="A3541" t="s">
        <v>6</v>
      </c>
      <c r="B3541" t="s">
        <v>6865</v>
      </c>
      <c r="C3541" t="s">
        <v>6866</v>
      </c>
      <c r="D3541" s="29">
        <v>55</v>
      </c>
      <c r="E3541" s="29">
        <v>55</v>
      </c>
      <c r="F3541" s="29">
        <v>0.04</v>
      </c>
      <c r="G3541">
        <v>2.2000000000000002</v>
      </c>
    </row>
    <row r="3542" spans="1:7" customFormat="1" hidden="1" x14ac:dyDescent="0.25">
      <c r="A3542" t="s">
        <v>6</v>
      </c>
      <c r="B3542" t="s">
        <v>6867</v>
      </c>
      <c r="C3542" t="s">
        <v>6868</v>
      </c>
      <c r="D3542" s="29">
        <v>31</v>
      </c>
      <c r="E3542" s="29">
        <v>31</v>
      </c>
      <c r="F3542" s="29">
        <v>3.5999999999999997E-2</v>
      </c>
      <c r="G3542">
        <v>1.1160000000000001</v>
      </c>
    </row>
    <row r="3543" spans="1:7" customFormat="1" hidden="1" x14ac:dyDescent="0.25">
      <c r="A3543" t="s">
        <v>6</v>
      </c>
      <c r="B3543" t="s">
        <v>6869</v>
      </c>
      <c r="C3543" t="s">
        <v>6870</v>
      </c>
      <c r="D3543" s="29">
        <v>54</v>
      </c>
      <c r="E3543" s="29">
        <v>54</v>
      </c>
      <c r="F3543" s="29">
        <v>3.4000000000000002E-2</v>
      </c>
      <c r="G3543">
        <v>1.8360000000000001</v>
      </c>
    </row>
    <row r="3544" spans="1:7" customFormat="1" hidden="1" x14ac:dyDescent="0.25">
      <c r="A3544" t="s">
        <v>6</v>
      </c>
      <c r="B3544" t="s">
        <v>6871</v>
      </c>
      <c r="C3544" t="s">
        <v>6872</v>
      </c>
      <c r="D3544" s="29">
        <v>418</v>
      </c>
      <c r="E3544" s="29">
        <v>418</v>
      </c>
      <c r="F3544" s="29">
        <v>3.4000000000000002E-2</v>
      </c>
      <c r="G3544">
        <v>14.212</v>
      </c>
    </row>
    <row r="3545" spans="1:7" customFormat="1" hidden="1" x14ac:dyDescent="0.25">
      <c r="A3545" t="s">
        <v>6</v>
      </c>
      <c r="B3545" t="s">
        <v>6873</v>
      </c>
      <c r="C3545" t="s">
        <v>6874</v>
      </c>
      <c r="D3545" s="29">
        <v>19</v>
      </c>
      <c r="E3545" s="29">
        <v>19</v>
      </c>
      <c r="F3545" s="29">
        <v>0.03</v>
      </c>
      <c r="G3545">
        <v>0.56999999999999995</v>
      </c>
    </row>
    <row r="3546" spans="1:7" customFormat="1" hidden="1" x14ac:dyDescent="0.25">
      <c r="A3546" t="s">
        <v>6</v>
      </c>
      <c r="B3546" t="s">
        <v>6875</v>
      </c>
      <c r="C3546" t="s">
        <v>6876</v>
      </c>
      <c r="D3546" s="29">
        <v>14</v>
      </c>
      <c r="E3546" s="29">
        <v>14</v>
      </c>
      <c r="F3546" s="29">
        <v>3.5000000000000003E-2</v>
      </c>
      <c r="G3546">
        <v>0.49</v>
      </c>
    </row>
    <row r="3547" spans="1:7" customFormat="1" hidden="1" x14ac:dyDescent="0.25">
      <c r="A3547" t="s">
        <v>6</v>
      </c>
      <c r="B3547" t="s">
        <v>6877</v>
      </c>
      <c r="C3547" t="s">
        <v>6878</v>
      </c>
      <c r="D3547" s="29">
        <v>50</v>
      </c>
      <c r="E3547" s="29">
        <v>50</v>
      </c>
      <c r="F3547" s="29">
        <v>3.6999999999999998E-2</v>
      </c>
      <c r="G3547">
        <v>1.85</v>
      </c>
    </row>
    <row r="3548" spans="1:7" customFormat="1" hidden="1" x14ac:dyDescent="0.25">
      <c r="A3548" t="s">
        <v>6</v>
      </c>
      <c r="B3548" t="s">
        <v>6879</v>
      </c>
      <c r="C3548" t="s">
        <v>6880</v>
      </c>
      <c r="D3548" s="29">
        <v>75</v>
      </c>
      <c r="E3548" s="29">
        <v>75</v>
      </c>
      <c r="F3548" s="29">
        <v>5.5E-2</v>
      </c>
      <c r="G3548">
        <v>4.125</v>
      </c>
    </row>
    <row r="3549" spans="1:7" customFormat="1" hidden="1" x14ac:dyDescent="0.25">
      <c r="A3549" t="s">
        <v>6</v>
      </c>
      <c r="B3549" t="s">
        <v>6881</v>
      </c>
      <c r="C3549" t="s">
        <v>6882</v>
      </c>
      <c r="D3549" s="29">
        <v>84</v>
      </c>
      <c r="E3549" s="29">
        <v>84</v>
      </c>
      <c r="F3549" s="29">
        <v>5.5E-2</v>
      </c>
      <c r="G3549">
        <v>4.62</v>
      </c>
    </row>
    <row r="3550" spans="1:7" customFormat="1" hidden="1" x14ac:dyDescent="0.25">
      <c r="A3550" t="s">
        <v>6</v>
      </c>
      <c r="B3550" t="s">
        <v>6883</v>
      </c>
      <c r="C3550" t="s">
        <v>6884</v>
      </c>
      <c r="D3550" s="29">
        <v>16</v>
      </c>
      <c r="E3550" s="29">
        <v>16</v>
      </c>
      <c r="F3550" s="29">
        <v>0.03</v>
      </c>
      <c r="G3550">
        <v>0.48</v>
      </c>
    </row>
    <row r="3551" spans="1:7" customFormat="1" hidden="1" x14ac:dyDescent="0.25">
      <c r="A3551" t="s">
        <v>6</v>
      </c>
      <c r="B3551" t="s">
        <v>6885</v>
      </c>
      <c r="C3551" t="s">
        <v>6886</v>
      </c>
      <c r="D3551" s="29">
        <v>6</v>
      </c>
      <c r="E3551" s="29">
        <v>6</v>
      </c>
      <c r="F3551" s="29">
        <v>0.03</v>
      </c>
      <c r="G3551">
        <v>0.18</v>
      </c>
    </row>
    <row r="3552" spans="1:7" customFormat="1" hidden="1" x14ac:dyDescent="0.25">
      <c r="A3552" t="s">
        <v>6</v>
      </c>
      <c r="B3552" t="s">
        <v>6887</v>
      </c>
      <c r="C3552" t="s">
        <v>6888</v>
      </c>
      <c r="D3552" s="29">
        <v>400</v>
      </c>
      <c r="E3552" s="29">
        <v>400</v>
      </c>
      <c r="F3552" s="29">
        <v>3.3000000000000002E-2</v>
      </c>
      <c r="G3552">
        <v>13.2</v>
      </c>
    </row>
    <row r="3553" spans="1:7" customFormat="1" hidden="1" x14ac:dyDescent="0.25">
      <c r="A3553" t="s">
        <v>6</v>
      </c>
      <c r="B3553" t="s">
        <v>6889</v>
      </c>
      <c r="C3553" t="s">
        <v>6890</v>
      </c>
      <c r="D3553" s="29">
        <v>18</v>
      </c>
      <c r="E3553" s="29">
        <v>18</v>
      </c>
      <c r="F3553" s="29">
        <v>3.2000000000000001E-2</v>
      </c>
      <c r="G3553">
        <v>0.57599999999999996</v>
      </c>
    </row>
    <row r="3554" spans="1:7" customFormat="1" hidden="1" x14ac:dyDescent="0.25">
      <c r="A3554" t="s">
        <v>6</v>
      </c>
      <c r="B3554" t="s">
        <v>6891</v>
      </c>
      <c r="C3554" t="s">
        <v>6892</v>
      </c>
      <c r="D3554" s="29">
        <v>1</v>
      </c>
      <c r="E3554" s="29">
        <v>1</v>
      </c>
      <c r="F3554" s="29">
        <v>4.1000000000000002E-2</v>
      </c>
      <c r="G3554">
        <v>4.1000000000000002E-2</v>
      </c>
    </row>
    <row r="3555" spans="1:7" customFormat="1" hidden="1" x14ac:dyDescent="0.25">
      <c r="A3555" t="s">
        <v>6</v>
      </c>
      <c r="B3555" t="s">
        <v>6893</v>
      </c>
      <c r="C3555" t="s">
        <v>6894</v>
      </c>
      <c r="D3555" s="29">
        <v>243</v>
      </c>
      <c r="E3555" s="29">
        <v>243</v>
      </c>
      <c r="F3555" s="29">
        <v>3.9E-2</v>
      </c>
      <c r="G3555">
        <v>9.4770000000000003</v>
      </c>
    </row>
    <row r="3556" spans="1:7" customFormat="1" hidden="1" x14ac:dyDescent="0.25">
      <c r="A3556" t="s">
        <v>6</v>
      </c>
      <c r="B3556" t="s">
        <v>6895</v>
      </c>
      <c r="C3556" t="s">
        <v>6896</v>
      </c>
      <c r="D3556" s="29">
        <v>99</v>
      </c>
      <c r="E3556" s="29">
        <v>99</v>
      </c>
      <c r="F3556" s="29">
        <v>3.6999999999999998E-2</v>
      </c>
      <c r="G3556">
        <v>3.6629999999999998</v>
      </c>
    </row>
    <row r="3557" spans="1:7" customFormat="1" hidden="1" x14ac:dyDescent="0.25">
      <c r="A3557" t="s">
        <v>6</v>
      </c>
      <c r="B3557" t="s">
        <v>6897</v>
      </c>
      <c r="C3557" t="s">
        <v>6898</v>
      </c>
      <c r="D3557" s="29">
        <v>822</v>
      </c>
      <c r="E3557" s="29">
        <v>822</v>
      </c>
      <c r="F3557" s="29">
        <v>1.9E-2</v>
      </c>
      <c r="G3557">
        <v>15.618</v>
      </c>
    </row>
    <row r="3558" spans="1:7" customFormat="1" hidden="1" x14ac:dyDescent="0.25">
      <c r="A3558" t="s">
        <v>6</v>
      </c>
      <c r="B3558" t="s">
        <v>6899</v>
      </c>
      <c r="C3558" t="s">
        <v>6900</v>
      </c>
      <c r="D3558" s="29">
        <v>60</v>
      </c>
      <c r="E3558" s="29">
        <v>60</v>
      </c>
      <c r="F3558" s="29">
        <v>1.4999999999999999E-2</v>
      </c>
      <c r="G3558">
        <v>0.9</v>
      </c>
    </row>
    <row r="3559" spans="1:7" customFormat="1" hidden="1" x14ac:dyDescent="0.25">
      <c r="A3559" t="s">
        <v>6</v>
      </c>
      <c r="B3559" t="s">
        <v>6901</v>
      </c>
      <c r="C3559" t="s">
        <v>6902</v>
      </c>
      <c r="D3559" s="29">
        <v>39</v>
      </c>
      <c r="E3559" s="29">
        <v>39</v>
      </c>
      <c r="F3559" s="29">
        <v>1.4999999999999999E-2</v>
      </c>
      <c r="G3559">
        <v>0.58499999999999996</v>
      </c>
    </row>
    <row r="3560" spans="1:7" customFormat="1" hidden="1" x14ac:dyDescent="0.25">
      <c r="A3560" t="s">
        <v>6</v>
      </c>
      <c r="B3560" t="s">
        <v>6903</v>
      </c>
      <c r="C3560" t="s">
        <v>6904</v>
      </c>
      <c r="D3560" s="29">
        <v>34</v>
      </c>
      <c r="E3560" s="29">
        <v>34</v>
      </c>
      <c r="F3560" s="29">
        <v>2.7E-2</v>
      </c>
      <c r="G3560">
        <v>0.91800000000000004</v>
      </c>
    </row>
    <row r="3561" spans="1:7" customFormat="1" hidden="1" x14ac:dyDescent="0.25">
      <c r="A3561" t="s">
        <v>6</v>
      </c>
      <c r="B3561" t="s">
        <v>6905</v>
      </c>
      <c r="C3561" t="s">
        <v>6906</v>
      </c>
      <c r="D3561" s="29">
        <v>121</v>
      </c>
      <c r="E3561" s="29">
        <v>121</v>
      </c>
      <c r="F3561" s="29">
        <v>0.03</v>
      </c>
      <c r="G3561">
        <v>3.63</v>
      </c>
    </row>
    <row r="3562" spans="1:7" customFormat="1" hidden="1" x14ac:dyDescent="0.25">
      <c r="A3562" t="s">
        <v>6</v>
      </c>
      <c r="B3562" t="s">
        <v>6907</v>
      </c>
      <c r="C3562" t="s">
        <v>6908</v>
      </c>
      <c r="D3562" s="29">
        <v>79</v>
      </c>
      <c r="E3562" s="29">
        <v>79</v>
      </c>
      <c r="F3562" s="29">
        <v>0.03</v>
      </c>
      <c r="G3562">
        <v>2.37</v>
      </c>
    </row>
    <row r="3563" spans="1:7" customFormat="1" hidden="1" x14ac:dyDescent="0.25">
      <c r="A3563" t="s">
        <v>6</v>
      </c>
      <c r="B3563" t="s">
        <v>6909</v>
      </c>
      <c r="C3563" t="s">
        <v>6910</v>
      </c>
      <c r="D3563" s="29">
        <v>86</v>
      </c>
      <c r="E3563" s="29">
        <v>86</v>
      </c>
      <c r="F3563" s="29">
        <v>3.1E-2</v>
      </c>
      <c r="G3563">
        <v>2.6659999999999999</v>
      </c>
    </row>
    <row r="3564" spans="1:7" customFormat="1" hidden="1" x14ac:dyDescent="0.25">
      <c r="A3564" t="s">
        <v>6</v>
      </c>
      <c r="B3564" t="s">
        <v>6911</v>
      </c>
      <c r="C3564" t="s">
        <v>6912</v>
      </c>
      <c r="D3564" s="29">
        <v>128</v>
      </c>
      <c r="E3564" s="29">
        <v>128</v>
      </c>
      <c r="F3564" s="29">
        <v>0.04</v>
      </c>
      <c r="G3564">
        <v>5.12</v>
      </c>
    </row>
    <row r="3565" spans="1:7" customFormat="1" hidden="1" x14ac:dyDescent="0.25">
      <c r="A3565" t="s">
        <v>6</v>
      </c>
      <c r="B3565" t="s">
        <v>6913</v>
      </c>
      <c r="C3565" t="s">
        <v>6914</v>
      </c>
      <c r="D3565" s="29">
        <v>291</v>
      </c>
      <c r="E3565" s="29">
        <v>291</v>
      </c>
      <c r="F3565" s="29">
        <v>2.9000000000000001E-2</v>
      </c>
      <c r="G3565">
        <v>8.4390000000000001</v>
      </c>
    </row>
    <row r="3566" spans="1:7" customFormat="1" hidden="1" x14ac:dyDescent="0.25">
      <c r="A3566" t="s">
        <v>6</v>
      </c>
      <c r="B3566" t="s">
        <v>6915</v>
      </c>
      <c r="C3566" t="s">
        <v>6916</v>
      </c>
      <c r="D3566" s="29">
        <v>161</v>
      </c>
      <c r="E3566" s="29">
        <v>161</v>
      </c>
      <c r="F3566" s="29">
        <v>0.03</v>
      </c>
      <c r="G3566">
        <v>4.83</v>
      </c>
    </row>
    <row r="3567" spans="1:7" customFormat="1" hidden="1" x14ac:dyDescent="0.25">
      <c r="A3567" t="s">
        <v>6</v>
      </c>
      <c r="B3567" t="s">
        <v>6917</v>
      </c>
      <c r="C3567" t="s">
        <v>6918</v>
      </c>
      <c r="D3567" s="29">
        <v>386</v>
      </c>
      <c r="E3567" s="29">
        <v>386</v>
      </c>
      <c r="F3567" s="29">
        <v>2.9000000000000001E-2</v>
      </c>
      <c r="G3567">
        <v>11.194000000000001</v>
      </c>
    </row>
    <row r="3568" spans="1:7" customFormat="1" hidden="1" x14ac:dyDescent="0.25">
      <c r="A3568" t="s">
        <v>6</v>
      </c>
      <c r="B3568" t="s">
        <v>6919</v>
      </c>
      <c r="C3568" t="s">
        <v>6920</v>
      </c>
      <c r="D3568" s="29">
        <v>198</v>
      </c>
      <c r="E3568" s="29">
        <v>198</v>
      </c>
      <c r="F3568" s="29">
        <v>2.9000000000000001E-2</v>
      </c>
      <c r="G3568">
        <v>5.742</v>
      </c>
    </row>
    <row r="3569" spans="1:7" customFormat="1" hidden="1" x14ac:dyDescent="0.25">
      <c r="A3569" t="s">
        <v>6</v>
      </c>
      <c r="B3569" t="s">
        <v>6921</v>
      </c>
      <c r="C3569" t="s">
        <v>6922</v>
      </c>
      <c r="D3569" s="29">
        <v>408</v>
      </c>
      <c r="E3569" s="29">
        <v>408</v>
      </c>
      <c r="F3569" s="29">
        <v>3.2000000000000001E-2</v>
      </c>
      <c r="G3569">
        <v>13.055999999999999</v>
      </c>
    </row>
    <row r="3570" spans="1:7" customFormat="1" hidden="1" x14ac:dyDescent="0.25">
      <c r="A3570" t="s">
        <v>6</v>
      </c>
      <c r="B3570" t="s">
        <v>6923</v>
      </c>
      <c r="C3570" t="s">
        <v>6924</v>
      </c>
      <c r="D3570" s="29">
        <v>178</v>
      </c>
      <c r="E3570" s="29">
        <v>178</v>
      </c>
      <c r="F3570" s="29">
        <v>2.7E-2</v>
      </c>
      <c r="G3570">
        <v>4.806</v>
      </c>
    </row>
    <row r="3571" spans="1:7" customFormat="1" hidden="1" x14ac:dyDescent="0.25">
      <c r="A3571" t="s">
        <v>6</v>
      </c>
      <c r="B3571" t="s">
        <v>6925</v>
      </c>
      <c r="C3571" t="s">
        <v>6926</v>
      </c>
      <c r="D3571" s="29">
        <v>373</v>
      </c>
      <c r="E3571" s="29">
        <v>373</v>
      </c>
      <c r="F3571" s="29">
        <v>1.9E-2</v>
      </c>
      <c r="G3571">
        <v>7.0869999999999997</v>
      </c>
    </row>
    <row r="3572" spans="1:7" customFormat="1" hidden="1" x14ac:dyDescent="0.25">
      <c r="A3572" t="s">
        <v>6</v>
      </c>
      <c r="B3572" t="s">
        <v>6927</v>
      </c>
      <c r="C3572" t="s">
        <v>6928</v>
      </c>
      <c r="D3572" s="29">
        <v>210</v>
      </c>
      <c r="E3572" s="29">
        <v>210</v>
      </c>
      <c r="F3572" s="29">
        <v>3.2000000000000001E-2</v>
      </c>
      <c r="G3572">
        <v>6.72</v>
      </c>
    </row>
    <row r="3573" spans="1:7" customFormat="1" hidden="1" x14ac:dyDescent="0.25">
      <c r="A3573" t="s">
        <v>6</v>
      </c>
      <c r="B3573" t="s">
        <v>6929</v>
      </c>
      <c r="C3573" t="s">
        <v>6930</v>
      </c>
      <c r="D3573" s="29">
        <v>57</v>
      </c>
      <c r="E3573" s="29">
        <v>57</v>
      </c>
      <c r="F3573" s="29">
        <v>4.2999999999999997E-2</v>
      </c>
      <c r="G3573">
        <v>2.4510000000000001</v>
      </c>
    </row>
    <row r="3574" spans="1:7" customFormat="1" hidden="1" x14ac:dyDescent="0.25">
      <c r="A3574" t="s">
        <v>6</v>
      </c>
      <c r="B3574" t="s">
        <v>6931</v>
      </c>
      <c r="C3574" t="s">
        <v>6932</v>
      </c>
      <c r="D3574" s="29">
        <v>1286</v>
      </c>
      <c r="E3574" s="29">
        <v>1286</v>
      </c>
      <c r="F3574" s="29">
        <v>3.5999999999999997E-2</v>
      </c>
      <c r="G3574">
        <v>46.295999999999999</v>
      </c>
    </row>
    <row r="3575" spans="1:7" customFormat="1" hidden="1" x14ac:dyDescent="0.25">
      <c r="A3575" t="s">
        <v>6</v>
      </c>
      <c r="B3575" t="s">
        <v>6933</v>
      </c>
      <c r="C3575" t="s">
        <v>6934</v>
      </c>
      <c r="D3575" s="29">
        <v>410</v>
      </c>
      <c r="E3575" s="29">
        <v>410</v>
      </c>
      <c r="F3575" s="29">
        <v>1.4E-2</v>
      </c>
      <c r="G3575">
        <v>5.74</v>
      </c>
    </row>
    <row r="3576" spans="1:7" customFormat="1" hidden="1" x14ac:dyDescent="0.25">
      <c r="A3576" t="s">
        <v>6</v>
      </c>
      <c r="B3576" t="s">
        <v>6935</v>
      </c>
      <c r="C3576" t="s">
        <v>6936</v>
      </c>
      <c r="D3576" s="29">
        <v>519</v>
      </c>
      <c r="E3576" s="29">
        <v>519</v>
      </c>
      <c r="F3576" s="29">
        <v>0.03</v>
      </c>
      <c r="G3576">
        <v>15.57</v>
      </c>
    </row>
    <row r="3577" spans="1:7" customFormat="1" hidden="1" x14ac:dyDescent="0.25">
      <c r="A3577" t="s">
        <v>6</v>
      </c>
      <c r="B3577" t="s">
        <v>6937</v>
      </c>
      <c r="C3577" t="s">
        <v>6938</v>
      </c>
      <c r="D3577" s="29">
        <v>255</v>
      </c>
      <c r="E3577" s="29">
        <v>255</v>
      </c>
      <c r="F3577" s="29">
        <v>0.03</v>
      </c>
      <c r="G3577">
        <v>7.65</v>
      </c>
    </row>
    <row r="3578" spans="1:7" customFormat="1" hidden="1" x14ac:dyDescent="0.25">
      <c r="A3578" t="s">
        <v>6</v>
      </c>
      <c r="B3578" t="s">
        <v>6939</v>
      </c>
      <c r="C3578" t="s">
        <v>6940</v>
      </c>
      <c r="D3578" s="29">
        <v>174</v>
      </c>
      <c r="E3578" s="29">
        <v>174</v>
      </c>
      <c r="F3578" s="29">
        <v>0.03</v>
      </c>
      <c r="G3578">
        <v>5.22</v>
      </c>
    </row>
    <row r="3579" spans="1:7" customFormat="1" hidden="1" x14ac:dyDescent="0.25">
      <c r="A3579" t="s">
        <v>6</v>
      </c>
      <c r="B3579" t="s">
        <v>6941</v>
      </c>
      <c r="C3579" t="s">
        <v>6942</v>
      </c>
      <c r="D3579" s="29">
        <v>2</v>
      </c>
      <c r="E3579" s="29">
        <v>2</v>
      </c>
      <c r="F3579" s="29">
        <v>6.74</v>
      </c>
      <c r="G3579">
        <v>13.48</v>
      </c>
    </row>
    <row r="3580" spans="1:7" customFormat="1" hidden="1" x14ac:dyDescent="0.25">
      <c r="A3580" t="s">
        <v>6</v>
      </c>
      <c r="B3580" t="s">
        <v>6943</v>
      </c>
      <c r="C3580" t="s">
        <v>6944</v>
      </c>
      <c r="D3580" s="29">
        <v>26</v>
      </c>
      <c r="E3580" s="29">
        <v>26</v>
      </c>
      <c r="F3580" s="29">
        <v>3.67</v>
      </c>
      <c r="G3580">
        <v>95.42</v>
      </c>
    </row>
    <row r="3581" spans="1:7" customFormat="1" hidden="1" x14ac:dyDescent="0.25">
      <c r="A3581" t="s">
        <v>6</v>
      </c>
      <c r="B3581" t="s">
        <v>6945</v>
      </c>
      <c r="C3581" t="s">
        <v>6946</v>
      </c>
      <c r="D3581" s="29">
        <v>18</v>
      </c>
      <c r="E3581" s="29">
        <v>18</v>
      </c>
      <c r="F3581" s="29">
        <v>1.704</v>
      </c>
      <c r="G3581">
        <v>30.672000000000001</v>
      </c>
    </row>
    <row r="3582" spans="1:7" customFormat="1" hidden="1" x14ac:dyDescent="0.25">
      <c r="A3582" t="s">
        <v>6</v>
      </c>
      <c r="B3582" t="s">
        <v>6947</v>
      </c>
      <c r="C3582" t="s">
        <v>6948</v>
      </c>
      <c r="D3582" s="29">
        <v>2</v>
      </c>
      <c r="E3582" s="29">
        <v>2</v>
      </c>
      <c r="F3582" s="29">
        <v>2.3439999999999999</v>
      </c>
      <c r="G3582">
        <v>4.6879999999999997</v>
      </c>
    </row>
    <row r="3583" spans="1:7" customFormat="1" hidden="1" x14ac:dyDescent="0.25">
      <c r="A3583" t="s">
        <v>6</v>
      </c>
      <c r="B3583" t="s">
        <v>6949</v>
      </c>
      <c r="C3583" t="s">
        <v>6950</v>
      </c>
      <c r="D3583" s="29">
        <v>6</v>
      </c>
      <c r="E3583" s="29">
        <v>6</v>
      </c>
      <c r="F3583" s="29">
        <v>2.512</v>
      </c>
      <c r="G3583">
        <v>15.071999999999999</v>
      </c>
    </row>
    <row r="3584" spans="1:7" customFormat="1" hidden="1" x14ac:dyDescent="0.25">
      <c r="A3584" t="s">
        <v>6</v>
      </c>
      <c r="B3584" t="s">
        <v>6951</v>
      </c>
      <c r="C3584" t="s">
        <v>6952</v>
      </c>
      <c r="D3584" s="29">
        <v>2</v>
      </c>
      <c r="E3584" s="29">
        <v>2</v>
      </c>
      <c r="F3584" s="29">
        <v>4.92</v>
      </c>
      <c r="G3584">
        <v>9.84</v>
      </c>
    </row>
    <row r="3585" spans="1:7" customFormat="1" hidden="1" x14ac:dyDescent="0.25">
      <c r="A3585" t="s">
        <v>6</v>
      </c>
      <c r="B3585" t="s">
        <v>6953</v>
      </c>
      <c r="C3585" t="s">
        <v>6954</v>
      </c>
      <c r="D3585" s="29">
        <v>2</v>
      </c>
      <c r="E3585" s="29">
        <v>2</v>
      </c>
      <c r="F3585" s="29">
        <v>1.575</v>
      </c>
      <c r="G3585">
        <v>3.15</v>
      </c>
    </row>
    <row r="3586" spans="1:7" customFormat="1" hidden="1" x14ac:dyDescent="0.25">
      <c r="A3586" t="s">
        <v>6</v>
      </c>
      <c r="B3586" t="s">
        <v>6955</v>
      </c>
      <c r="C3586" t="s">
        <v>6956</v>
      </c>
      <c r="D3586" s="29">
        <v>20</v>
      </c>
      <c r="E3586" s="29">
        <v>20</v>
      </c>
      <c r="F3586" s="29">
        <v>3.605</v>
      </c>
      <c r="G3586">
        <v>72.099999999999994</v>
      </c>
    </row>
    <row r="3587" spans="1:7" customFormat="1" hidden="1" x14ac:dyDescent="0.25">
      <c r="A3587" t="s">
        <v>6</v>
      </c>
      <c r="B3587" t="s">
        <v>6957</v>
      </c>
      <c r="C3587" t="s">
        <v>6958</v>
      </c>
      <c r="D3587" s="29">
        <v>10</v>
      </c>
      <c r="E3587" s="29">
        <v>10</v>
      </c>
      <c r="F3587" s="29">
        <v>3.6509999999999998</v>
      </c>
      <c r="G3587">
        <v>36.51</v>
      </c>
    </row>
    <row r="3588" spans="1:7" customFormat="1" hidden="1" x14ac:dyDescent="0.25">
      <c r="A3588" t="s">
        <v>6</v>
      </c>
      <c r="B3588" t="s">
        <v>6959</v>
      </c>
      <c r="C3588" t="s">
        <v>6960</v>
      </c>
      <c r="D3588" s="29">
        <v>6</v>
      </c>
      <c r="E3588" s="29">
        <v>6</v>
      </c>
      <c r="F3588" s="29">
        <v>1.637</v>
      </c>
      <c r="G3588">
        <v>9.8219999999999992</v>
      </c>
    </row>
    <row r="3589" spans="1:7" customFormat="1" hidden="1" x14ac:dyDescent="0.25">
      <c r="A3589" t="s">
        <v>6</v>
      </c>
      <c r="B3589" t="s">
        <v>6961</v>
      </c>
      <c r="C3589" t="s">
        <v>6962</v>
      </c>
      <c r="D3589" s="29">
        <v>7</v>
      </c>
      <c r="E3589" s="29">
        <v>7</v>
      </c>
      <c r="F3589" s="29">
        <v>3.45</v>
      </c>
      <c r="G3589">
        <v>24.15</v>
      </c>
    </row>
    <row r="3590" spans="1:7" customFormat="1" hidden="1" x14ac:dyDescent="0.25">
      <c r="A3590" t="s">
        <v>6</v>
      </c>
      <c r="B3590" t="s">
        <v>6963</v>
      </c>
      <c r="C3590" t="s">
        <v>6964</v>
      </c>
      <c r="D3590" s="29">
        <v>3</v>
      </c>
      <c r="E3590" s="29">
        <v>3</v>
      </c>
      <c r="F3590" s="29">
        <v>4.0209999999999999</v>
      </c>
      <c r="G3590">
        <v>12.063000000000001</v>
      </c>
    </row>
    <row r="3591" spans="1:7" customFormat="1" hidden="1" x14ac:dyDescent="0.25">
      <c r="A3591" t="s">
        <v>6</v>
      </c>
      <c r="B3591" t="s">
        <v>6965</v>
      </c>
      <c r="C3591" t="s">
        <v>6966</v>
      </c>
      <c r="D3591" s="29">
        <v>20</v>
      </c>
      <c r="E3591" s="29">
        <v>20</v>
      </c>
      <c r="F3591" s="29">
        <v>3.819</v>
      </c>
      <c r="G3591">
        <v>76.38</v>
      </c>
    </row>
    <row r="3592" spans="1:7" customFormat="1" hidden="1" x14ac:dyDescent="0.25">
      <c r="A3592" t="s">
        <v>6</v>
      </c>
      <c r="B3592" t="s">
        <v>6967</v>
      </c>
      <c r="C3592" t="s">
        <v>6968</v>
      </c>
      <c r="D3592" s="29">
        <v>94</v>
      </c>
      <c r="E3592" s="29">
        <v>94</v>
      </c>
      <c r="F3592" s="29">
        <v>3.8820000000000001</v>
      </c>
      <c r="G3592">
        <v>364.90800000000002</v>
      </c>
    </row>
    <row r="3593" spans="1:7" customFormat="1" hidden="1" x14ac:dyDescent="0.25">
      <c r="A3593" t="s">
        <v>6</v>
      </c>
      <c r="B3593" t="s">
        <v>6969</v>
      </c>
      <c r="C3593" t="s">
        <v>6970</v>
      </c>
      <c r="D3593" s="29">
        <v>18</v>
      </c>
      <c r="E3593" s="29">
        <v>18</v>
      </c>
      <c r="F3593" s="29">
        <v>1.76</v>
      </c>
      <c r="G3593">
        <v>31.68</v>
      </c>
    </row>
    <row r="3594" spans="1:7" customFormat="1" hidden="1" x14ac:dyDescent="0.25">
      <c r="A3594" t="s">
        <v>6</v>
      </c>
      <c r="B3594" t="s">
        <v>6971</v>
      </c>
      <c r="C3594" t="s">
        <v>6972</v>
      </c>
      <c r="D3594" s="29">
        <v>9</v>
      </c>
      <c r="E3594" s="29">
        <v>9</v>
      </c>
      <c r="F3594" s="29">
        <v>3.4359999999999999</v>
      </c>
      <c r="G3594">
        <v>30.923999999999999</v>
      </c>
    </row>
    <row r="3595" spans="1:7" customFormat="1" hidden="1" x14ac:dyDescent="0.25">
      <c r="A3595" t="s">
        <v>6</v>
      </c>
      <c r="B3595" t="s">
        <v>6973</v>
      </c>
      <c r="C3595" t="s">
        <v>6974</v>
      </c>
      <c r="D3595" s="29">
        <v>9</v>
      </c>
      <c r="E3595" s="29">
        <v>9</v>
      </c>
      <c r="F3595" s="29">
        <v>3.4169999999999998</v>
      </c>
      <c r="G3595">
        <v>30.753</v>
      </c>
    </row>
    <row r="3596" spans="1:7" customFormat="1" hidden="1" x14ac:dyDescent="0.25">
      <c r="A3596" t="s">
        <v>6</v>
      </c>
      <c r="B3596" t="s">
        <v>6975</v>
      </c>
      <c r="C3596" t="s">
        <v>6976</v>
      </c>
      <c r="D3596" s="29">
        <v>3</v>
      </c>
      <c r="E3596" s="29">
        <v>3</v>
      </c>
      <c r="F3596" s="29">
        <v>3.9550000000000001</v>
      </c>
      <c r="G3596">
        <v>11.865</v>
      </c>
    </row>
    <row r="3597" spans="1:7" customFormat="1" hidden="1" x14ac:dyDescent="0.25">
      <c r="A3597" t="s">
        <v>6</v>
      </c>
      <c r="B3597" t="s">
        <v>6977</v>
      </c>
      <c r="C3597" t="s">
        <v>6978</v>
      </c>
      <c r="D3597" s="29">
        <v>10</v>
      </c>
      <c r="E3597" s="29">
        <v>10</v>
      </c>
      <c r="F3597" s="29">
        <v>3.931</v>
      </c>
      <c r="G3597">
        <v>39.31</v>
      </c>
    </row>
    <row r="3598" spans="1:7" customFormat="1" hidden="1" x14ac:dyDescent="0.25">
      <c r="A3598" t="s">
        <v>6</v>
      </c>
      <c r="B3598" t="s">
        <v>6981</v>
      </c>
      <c r="C3598" t="s">
        <v>6982</v>
      </c>
      <c r="D3598" s="29">
        <v>20</v>
      </c>
      <c r="E3598" s="29">
        <v>20</v>
      </c>
      <c r="F3598" s="29">
        <v>1.7769999999999999</v>
      </c>
      <c r="G3598">
        <v>35.54</v>
      </c>
    </row>
    <row r="3599" spans="1:7" customFormat="1" hidden="1" x14ac:dyDescent="0.25">
      <c r="A3599" t="s">
        <v>6</v>
      </c>
      <c r="B3599" t="s">
        <v>6983</v>
      </c>
      <c r="C3599" t="s">
        <v>6984</v>
      </c>
      <c r="D3599" s="29">
        <v>3</v>
      </c>
      <c r="E3599" s="29">
        <v>3</v>
      </c>
      <c r="F3599" s="29">
        <v>1.8</v>
      </c>
      <c r="G3599">
        <v>5.4</v>
      </c>
    </row>
    <row r="3600" spans="1:7" customFormat="1" hidden="1" x14ac:dyDescent="0.25">
      <c r="A3600" t="s">
        <v>6</v>
      </c>
      <c r="B3600" t="s">
        <v>6987</v>
      </c>
      <c r="C3600" t="s">
        <v>6988</v>
      </c>
      <c r="D3600" s="29">
        <v>19</v>
      </c>
      <c r="E3600" s="29">
        <v>19</v>
      </c>
      <c r="F3600" s="29">
        <v>2.7290000000000001</v>
      </c>
      <c r="G3600">
        <v>51.850999999999999</v>
      </c>
    </row>
    <row r="3601" spans="1:7" customFormat="1" hidden="1" x14ac:dyDescent="0.25">
      <c r="A3601" t="s">
        <v>6</v>
      </c>
      <c r="B3601" t="s">
        <v>6989</v>
      </c>
      <c r="C3601" t="s">
        <v>6990</v>
      </c>
      <c r="D3601" s="29">
        <v>22</v>
      </c>
      <c r="E3601" s="29">
        <v>22</v>
      </c>
      <c r="F3601" s="29">
        <v>4.0419999999999998</v>
      </c>
      <c r="G3601">
        <v>88.924000000000007</v>
      </c>
    </row>
    <row r="3602" spans="1:7" customFormat="1" hidden="1" x14ac:dyDescent="0.25">
      <c r="A3602" t="s">
        <v>6</v>
      </c>
      <c r="B3602" t="s">
        <v>6991</v>
      </c>
      <c r="C3602" t="s">
        <v>6992</v>
      </c>
      <c r="D3602" s="29">
        <v>6</v>
      </c>
      <c r="E3602" s="29">
        <v>6</v>
      </c>
      <c r="F3602" s="29">
        <v>1.919</v>
      </c>
      <c r="G3602">
        <v>11.513999999999999</v>
      </c>
    </row>
    <row r="3603" spans="1:7" customFormat="1" hidden="1" x14ac:dyDescent="0.25">
      <c r="A3603" t="s">
        <v>6</v>
      </c>
      <c r="B3603" t="s">
        <v>6993</v>
      </c>
      <c r="C3603" t="s">
        <v>6994</v>
      </c>
      <c r="D3603" s="29">
        <v>4</v>
      </c>
      <c r="E3603" s="29">
        <v>4</v>
      </c>
      <c r="F3603" s="29">
        <v>6.4080000000000004</v>
      </c>
      <c r="G3603">
        <v>25.632000000000001</v>
      </c>
    </row>
    <row r="3604" spans="1:7" customFormat="1" hidden="1" x14ac:dyDescent="0.25">
      <c r="A3604" t="s">
        <v>6</v>
      </c>
      <c r="B3604" t="s">
        <v>6995</v>
      </c>
      <c r="C3604" t="s">
        <v>6996</v>
      </c>
      <c r="D3604" s="29">
        <v>2</v>
      </c>
      <c r="E3604" s="29">
        <v>2</v>
      </c>
      <c r="F3604" s="29">
        <v>4.1959999999999997</v>
      </c>
      <c r="G3604">
        <v>8.3919999999999995</v>
      </c>
    </row>
    <row r="3605" spans="1:7" customFormat="1" hidden="1" x14ac:dyDescent="0.25">
      <c r="A3605" t="s">
        <v>6</v>
      </c>
      <c r="B3605" t="s">
        <v>6997</v>
      </c>
      <c r="C3605" t="s">
        <v>6998</v>
      </c>
      <c r="D3605" s="29">
        <v>2</v>
      </c>
      <c r="E3605" s="29">
        <v>2</v>
      </c>
      <c r="F3605" s="29">
        <v>2.4039999999999999</v>
      </c>
      <c r="G3605">
        <v>4.8079999999999998</v>
      </c>
    </row>
    <row r="3606" spans="1:7" customFormat="1" hidden="1" x14ac:dyDescent="0.25">
      <c r="A3606" t="s">
        <v>6</v>
      </c>
      <c r="B3606" t="s">
        <v>6999</v>
      </c>
      <c r="C3606" t="s">
        <v>7000</v>
      </c>
      <c r="D3606" s="29">
        <v>2</v>
      </c>
      <c r="E3606" s="29">
        <v>2</v>
      </c>
      <c r="F3606" s="29">
        <v>2.407</v>
      </c>
      <c r="G3606">
        <v>4.8140000000000001</v>
      </c>
    </row>
    <row r="3607" spans="1:7" customFormat="1" hidden="1" x14ac:dyDescent="0.25">
      <c r="A3607" t="s">
        <v>6</v>
      </c>
      <c r="B3607" t="s">
        <v>7001</v>
      </c>
      <c r="C3607" t="s">
        <v>7002</v>
      </c>
      <c r="D3607" s="29">
        <v>4</v>
      </c>
      <c r="E3607" s="29">
        <v>4</v>
      </c>
      <c r="F3607" s="29">
        <v>4.0330000000000004</v>
      </c>
      <c r="G3607">
        <v>16.132000000000001</v>
      </c>
    </row>
    <row r="3608" spans="1:7" customFormat="1" hidden="1" x14ac:dyDescent="0.25">
      <c r="A3608" t="s">
        <v>6</v>
      </c>
      <c r="B3608" t="s">
        <v>7003</v>
      </c>
      <c r="C3608" t="s">
        <v>7004</v>
      </c>
      <c r="D3608" s="29">
        <v>6</v>
      </c>
      <c r="E3608" s="29">
        <v>6</v>
      </c>
      <c r="F3608" s="29">
        <v>3.984</v>
      </c>
      <c r="G3608">
        <v>23.904</v>
      </c>
    </row>
    <row r="3609" spans="1:7" customFormat="1" hidden="1" x14ac:dyDescent="0.25">
      <c r="A3609" t="s">
        <v>6</v>
      </c>
      <c r="B3609" t="s">
        <v>7005</v>
      </c>
      <c r="C3609" t="s">
        <v>7006</v>
      </c>
      <c r="D3609" s="29">
        <v>4</v>
      </c>
      <c r="E3609" s="29">
        <v>4</v>
      </c>
      <c r="F3609" s="29">
        <v>2.0640000000000001</v>
      </c>
      <c r="G3609">
        <v>8.2560000000000002</v>
      </c>
    </row>
    <row r="3610" spans="1:7" customFormat="1" hidden="1" x14ac:dyDescent="0.25">
      <c r="A3610" t="s">
        <v>6</v>
      </c>
      <c r="B3610" t="s">
        <v>7007</v>
      </c>
      <c r="C3610" t="s">
        <v>7008</v>
      </c>
      <c r="D3610" s="29">
        <v>20</v>
      </c>
      <c r="E3610" s="29">
        <v>20</v>
      </c>
      <c r="F3610" s="29">
        <v>4.5019999999999998</v>
      </c>
      <c r="G3610">
        <v>90.04</v>
      </c>
    </row>
    <row r="3611" spans="1:7" customFormat="1" hidden="1" x14ac:dyDescent="0.25">
      <c r="A3611" t="s">
        <v>6</v>
      </c>
      <c r="B3611" t="s">
        <v>7009</v>
      </c>
      <c r="C3611" t="s">
        <v>7010</v>
      </c>
      <c r="D3611" s="29">
        <v>20</v>
      </c>
      <c r="E3611" s="29">
        <v>20</v>
      </c>
      <c r="F3611" s="29">
        <v>4.5670000000000002</v>
      </c>
      <c r="G3611">
        <v>91.34</v>
      </c>
    </row>
    <row r="3612" spans="1:7" customFormat="1" hidden="1" x14ac:dyDescent="0.25">
      <c r="A3612" t="s">
        <v>6</v>
      </c>
      <c r="B3612" t="s">
        <v>7011</v>
      </c>
      <c r="C3612" t="s">
        <v>7012</v>
      </c>
      <c r="D3612" s="29">
        <v>2</v>
      </c>
      <c r="E3612" s="29">
        <v>2</v>
      </c>
      <c r="F3612" s="29">
        <v>2.996</v>
      </c>
      <c r="G3612">
        <v>5.992</v>
      </c>
    </row>
    <row r="3613" spans="1:7" customFormat="1" hidden="1" x14ac:dyDescent="0.25">
      <c r="A3613" t="s">
        <v>6</v>
      </c>
      <c r="B3613" t="s">
        <v>7015</v>
      </c>
      <c r="C3613" t="s">
        <v>7016</v>
      </c>
      <c r="D3613" s="29">
        <v>6</v>
      </c>
      <c r="E3613" s="29">
        <v>6</v>
      </c>
      <c r="F3613" s="29">
        <v>1.7350000000000001</v>
      </c>
      <c r="G3613">
        <v>10.41</v>
      </c>
    </row>
    <row r="3614" spans="1:7" customFormat="1" hidden="1" x14ac:dyDescent="0.25">
      <c r="A3614" t="s">
        <v>6</v>
      </c>
      <c r="B3614" t="s">
        <v>7017</v>
      </c>
      <c r="C3614" t="s">
        <v>7018</v>
      </c>
      <c r="D3614" s="29">
        <v>7</v>
      </c>
      <c r="E3614" s="29">
        <v>7</v>
      </c>
      <c r="F3614" s="29">
        <v>3.6779999999999999</v>
      </c>
      <c r="G3614">
        <v>25.745999999999999</v>
      </c>
    </row>
    <row r="3615" spans="1:7" customFormat="1" hidden="1" x14ac:dyDescent="0.25">
      <c r="A3615" t="s">
        <v>6</v>
      </c>
      <c r="B3615" t="s">
        <v>7019</v>
      </c>
      <c r="C3615" t="s">
        <v>7020</v>
      </c>
      <c r="D3615" s="29">
        <v>7</v>
      </c>
      <c r="E3615" s="29">
        <v>7</v>
      </c>
      <c r="F3615" s="29">
        <v>3.7639999999999998</v>
      </c>
      <c r="G3615">
        <v>26.347999999999999</v>
      </c>
    </row>
    <row r="3616" spans="1:7" customFormat="1" hidden="1" x14ac:dyDescent="0.25">
      <c r="A3616" t="s">
        <v>6</v>
      </c>
      <c r="B3616" t="s">
        <v>7021</v>
      </c>
      <c r="C3616" t="s">
        <v>7022</v>
      </c>
      <c r="D3616" s="29">
        <v>1</v>
      </c>
      <c r="E3616" s="29">
        <v>1</v>
      </c>
      <c r="F3616" s="29">
        <v>5.875</v>
      </c>
      <c r="G3616">
        <v>5.875</v>
      </c>
    </row>
    <row r="3617" spans="1:7" customFormat="1" hidden="1" x14ac:dyDescent="0.25">
      <c r="A3617" t="s">
        <v>6</v>
      </c>
      <c r="B3617" t="s">
        <v>7023</v>
      </c>
      <c r="C3617" t="s">
        <v>7024</v>
      </c>
      <c r="D3617" s="29">
        <v>1</v>
      </c>
      <c r="E3617" s="29">
        <v>1</v>
      </c>
      <c r="F3617" s="29">
        <v>5.875</v>
      </c>
      <c r="G3617">
        <v>5.875</v>
      </c>
    </row>
    <row r="3618" spans="1:7" customFormat="1" hidden="1" x14ac:dyDescent="0.25">
      <c r="A3618" t="s">
        <v>6</v>
      </c>
      <c r="B3618" t="s">
        <v>7025</v>
      </c>
      <c r="C3618" t="s">
        <v>7026</v>
      </c>
      <c r="D3618" s="29">
        <v>2</v>
      </c>
      <c r="E3618" s="29">
        <v>2</v>
      </c>
      <c r="F3618" s="29">
        <v>4.5570000000000004</v>
      </c>
      <c r="G3618">
        <v>9.1140000000000008</v>
      </c>
    </row>
    <row r="3619" spans="1:7" customFormat="1" hidden="1" x14ac:dyDescent="0.25">
      <c r="A3619" t="s">
        <v>6</v>
      </c>
      <c r="B3619" t="s">
        <v>7027</v>
      </c>
      <c r="C3619" t="s">
        <v>7028</v>
      </c>
      <c r="D3619" s="29">
        <v>2</v>
      </c>
      <c r="E3619" s="29">
        <v>2</v>
      </c>
      <c r="F3619" s="29">
        <v>5.1630000000000003</v>
      </c>
      <c r="G3619">
        <v>10.326000000000001</v>
      </c>
    </row>
    <row r="3620" spans="1:7" customFormat="1" hidden="1" x14ac:dyDescent="0.25">
      <c r="A3620" t="s">
        <v>6</v>
      </c>
      <c r="B3620" t="s">
        <v>7029</v>
      </c>
      <c r="C3620" t="s">
        <v>7030</v>
      </c>
      <c r="D3620" s="29">
        <v>2</v>
      </c>
      <c r="E3620" s="29">
        <v>2</v>
      </c>
      <c r="F3620" s="29">
        <v>4.556</v>
      </c>
      <c r="G3620">
        <v>9.1120000000000001</v>
      </c>
    </row>
    <row r="3621" spans="1:7" customFormat="1" hidden="1" x14ac:dyDescent="0.25">
      <c r="A3621" t="s">
        <v>6</v>
      </c>
      <c r="B3621" t="s">
        <v>7031</v>
      </c>
      <c r="C3621" t="s">
        <v>7032</v>
      </c>
      <c r="D3621" s="29">
        <v>16</v>
      </c>
      <c r="E3621" s="29">
        <v>16</v>
      </c>
      <c r="F3621" s="29">
        <v>2.6469999999999998</v>
      </c>
      <c r="G3621">
        <v>42.351999999999997</v>
      </c>
    </row>
    <row r="3622" spans="1:7" customFormat="1" hidden="1" x14ac:dyDescent="0.25">
      <c r="A3622" t="s">
        <v>6</v>
      </c>
      <c r="B3622" t="s">
        <v>7033</v>
      </c>
      <c r="C3622" t="s">
        <v>7034</v>
      </c>
      <c r="D3622" s="29">
        <v>1</v>
      </c>
      <c r="E3622" s="29">
        <v>1</v>
      </c>
      <c r="F3622" s="29">
        <v>6.125</v>
      </c>
      <c r="G3622">
        <v>6.125</v>
      </c>
    </row>
    <row r="3623" spans="1:7" customFormat="1" hidden="1" x14ac:dyDescent="0.25">
      <c r="A3623" t="s">
        <v>6</v>
      </c>
      <c r="B3623" t="s">
        <v>7035</v>
      </c>
      <c r="C3623" t="s">
        <v>7036</v>
      </c>
      <c r="D3623" s="29">
        <v>1</v>
      </c>
      <c r="E3623" s="29">
        <v>1</v>
      </c>
      <c r="F3623" s="29">
        <v>6.125</v>
      </c>
      <c r="G3623">
        <v>6.125</v>
      </c>
    </row>
    <row r="3624" spans="1:7" customFormat="1" hidden="1" x14ac:dyDescent="0.25">
      <c r="A3624" t="s">
        <v>6</v>
      </c>
      <c r="B3624" t="s">
        <v>7037</v>
      </c>
      <c r="C3624" t="s">
        <v>7038</v>
      </c>
      <c r="D3624" s="29">
        <v>1</v>
      </c>
      <c r="E3624" s="29">
        <v>1</v>
      </c>
      <c r="F3624" s="29">
        <v>7.625</v>
      </c>
      <c r="G3624">
        <v>7.625</v>
      </c>
    </row>
    <row r="3625" spans="1:7" customFormat="1" hidden="1" x14ac:dyDescent="0.25">
      <c r="A3625" t="s">
        <v>6</v>
      </c>
      <c r="B3625" t="s">
        <v>7039</v>
      </c>
      <c r="C3625" t="s">
        <v>7040</v>
      </c>
      <c r="D3625" s="29">
        <v>1</v>
      </c>
      <c r="E3625" s="29">
        <v>1</v>
      </c>
      <c r="F3625" s="29">
        <v>7.52</v>
      </c>
      <c r="G3625">
        <v>7.52</v>
      </c>
    </row>
    <row r="3626" spans="1:7" customFormat="1" hidden="1" x14ac:dyDescent="0.25">
      <c r="A3626" t="s">
        <v>6</v>
      </c>
      <c r="B3626" t="s">
        <v>7041</v>
      </c>
      <c r="C3626" t="s">
        <v>7042</v>
      </c>
      <c r="D3626" s="29">
        <v>1</v>
      </c>
      <c r="E3626" s="29">
        <v>1</v>
      </c>
      <c r="F3626" s="29">
        <v>6.66</v>
      </c>
      <c r="G3626">
        <v>6.66</v>
      </c>
    </row>
    <row r="3627" spans="1:7" customFormat="1" hidden="1" x14ac:dyDescent="0.25">
      <c r="A3627" t="s">
        <v>6</v>
      </c>
      <c r="B3627" t="s">
        <v>7043</v>
      </c>
      <c r="C3627" t="s">
        <v>7044</v>
      </c>
      <c r="D3627" s="29">
        <v>2</v>
      </c>
      <c r="E3627" s="29">
        <v>2</v>
      </c>
      <c r="F3627" s="29">
        <v>2.5720000000000001</v>
      </c>
      <c r="G3627">
        <v>5.1440000000000001</v>
      </c>
    </row>
    <row r="3628" spans="1:7" customFormat="1" hidden="1" x14ac:dyDescent="0.25">
      <c r="A3628" t="s">
        <v>6</v>
      </c>
      <c r="B3628" t="s">
        <v>7045</v>
      </c>
      <c r="C3628" t="s">
        <v>7046</v>
      </c>
      <c r="D3628" s="29">
        <v>54</v>
      </c>
      <c r="E3628" s="29">
        <v>54</v>
      </c>
      <c r="F3628" s="29">
        <v>4.0869999999999997</v>
      </c>
      <c r="G3628">
        <v>220.69800000000001</v>
      </c>
    </row>
    <row r="3629" spans="1:7" customFormat="1" hidden="1" x14ac:dyDescent="0.25">
      <c r="A3629" t="s">
        <v>6</v>
      </c>
      <c r="B3629" t="s">
        <v>7047</v>
      </c>
      <c r="C3629" t="s">
        <v>7048</v>
      </c>
      <c r="D3629" s="29">
        <v>4</v>
      </c>
      <c r="E3629" s="29">
        <v>4</v>
      </c>
      <c r="F3629" s="29">
        <v>4.17</v>
      </c>
      <c r="G3629">
        <v>16.68</v>
      </c>
    </row>
    <row r="3630" spans="1:7" customFormat="1" hidden="1" x14ac:dyDescent="0.25">
      <c r="A3630" t="s">
        <v>6</v>
      </c>
      <c r="B3630" t="s">
        <v>7049</v>
      </c>
      <c r="C3630" t="s">
        <v>7050</v>
      </c>
      <c r="D3630" s="29">
        <v>2</v>
      </c>
      <c r="E3630" s="29">
        <v>2</v>
      </c>
      <c r="F3630" s="29">
        <v>3.1269999999999998</v>
      </c>
      <c r="G3630">
        <v>6.2539999999999996</v>
      </c>
    </row>
    <row r="3631" spans="1:7" customFormat="1" hidden="1" x14ac:dyDescent="0.25">
      <c r="A3631" t="s">
        <v>6</v>
      </c>
      <c r="B3631" t="s">
        <v>7051</v>
      </c>
      <c r="C3631" t="s">
        <v>7052</v>
      </c>
      <c r="D3631" s="29">
        <v>30</v>
      </c>
      <c r="E3631" s="29">
        <v>30</v>
      </c>
      <c r="F3631" s="29">
        <v>1.6839999999999999</v>
      </c>
      <c r="G3631">
        <v>50.52</v>
      </c>
    </row>
    <row r="3632" spans="1:7" customFormat="1" hidden="1" x14ac:dyDescent="0.25">
      <c r="A3632" t="s">
        <v>6</v>
      </c>
      <c r="B3632" t="s">
        <v>7053</v>
      </c>
      <c r="C3632" t="s">
        <v>7054</v>
      </c>
      <c r="D3632" s="29">
        <v>23</v>
      </c>
      <c r="E3632" s="29">
        <v>23</v>
      </c>
      <c r="F3632" s="29">
        <v>1.6919999999999999</v>
      </c>
      <c r="G3632">
        <v>38.915999999999997</v>
      </c>
    </row>
    <row r="3633" spans="1:7" customFormat="1" hidden="1" x14ac:dyDescent="0.25">
      <c r="A3633" t="s">
        <v>6</v>
      </c>
      <c r="B3633" t="s">
        <v>7055</v>
      </c>
      <c r="C3633" t="s">
        <v>7056</v>
      </c>
      <c r="D3633" s="29">
        <v>2</v>
      </c>
      <c r="E3633" s="29">
        <v>2</v>
      </c>
      <c r="F3633" s="29">
        <v>1.2070000000000001</v>
      </c>
      <c r="G3633">
        <v>2.4140000000000001</v>
      </c>
    </row>
    <row r="3634" spans="1:7" customFormat="1" hidden="1" x14ac:dyDescent="0.25">
      <c r="A3634" t="s">
        <v>6</v>
      </c>
      <c r="B3634" t="s">
        <v>7057</v>
      </c>
      <c r="C3634" t="s">
        <v>7058</v>
      </c>
      <c r="D3634" s="29">
        <v>2</v>
      </c>
      <c r="E3634" s="29">
        <v>2</v>
      </c>
      <c r="F3634" s="29">
        <v>1.911</v>
      </c>
      <c r="G3634">
        <v>3.8220000000000001</v>
      </c>
    </row>
    <row r="3635" spans="1:7" customFormat="1" hidden="1" x14ac:dyDescent="0.25">
      <c r="A3635" t="s">
        <v>6</v>
      </c>
      <c r="B3635" t="s">
        <v>7059</v>
      </c>
      <c r="C3635" t="s">
        <v>7060</v>
      </c>
      <c r="D3635" s="29">
        <v>12</v>
      </c>
      <c r="E3635" s="29">
        <v>12</v>
      </c>
      <c r="F3635" s="29">
        <v>3.3250000000000002</v>
      </c>
      <c r="G3635">
        <v>39.9</v>
      </c>
    </row>
    <row r="3636" spans="1:7" customFormat="1" hidden="1" x14ac:dyDescent="0.25">
      <c r="A3636" t="s">
        <v>6</v>
      </c>
      <c r="B3636" t="s">
        <v>7061</v>
      </c>
      <c r="C3636" t="s">
        <v>7062</v>
      </c>
      <c r="D3636" s="29">
        <v>4</v>
      </c>
      <c r="E3636" s="29">
        <v>4</v>
      </c>
      <c r="F3636" s="29">
        <v>1.39</v>
      </c>
      <c r="G3636">
        <v>5.56</v>
      </c>
    </row>
    <row r="3637" spans="1:7" customFormat="1" hidden="1" x14ac:dyDescent="0.25">
      <c r="A3637" t="s">
        <v>6</v>
      </c>
      <c r="B3637" t="s">
        <v>7063</v>
      </c>
      <c r="C3637" t="s">
        <v>7064</v>
      </c>
      <c r="D3637" s="29">
        <v>9</v>
      </c>
      <c r="E3637" s="29">
        <v>9</v>
      </c>
      <c r="F3637" s="29">
        <v>1.379</v>
      </c>
      <c r="G3637">
        <v>12.411</v>
      </c>
    </row>
    <row r="3638" spans="1:7" customFormat="1" hidden="1" x14ac:dyDescent="0.25">
      <c r="A3638" t="s">
        <v>6</v>
      </c>
      <c r="B3638" t="s">
        <v>7065</v>
      </c>
      <c r="C3638" t="s">
        <v>7066</v>
      </c>
      <c r="D3638" s="29">
        <v>4</v>
      </c>
      <c r="E3638" s="29">
        <v>4</v>
      </c>
      <c r="F3638" s="29">
        <v>1.9430000000000001</v>
      </c>
      <c r="G3638">
        <v>7.7720000000000002</v>
      </c>
    </row>
    <row r="3639" spans="1:7" customFormat="1" hidden="1" x14ac:dyDescent="0.25">
      <c r="A3639" t="s">
        <v>6</v>
      </c>
      <c r="B3639" t="s">
        <v>7067</v>
      </c>
      <c r="C3639" t="s">
        <v>7068</v>
      </c>
      <c r="D3639" s="29">
        <v>1</v>
      </c>
      <c r="E3639" s="29">
        <v>1</v>
      </c>
      <c r="F3639" s="29">
        <v>1.4390000000000001</v>
      </c>
      <c r="G3639">
        <v>1.4390000000000001</v>
      </c>
    </row>
    <row r="3640" spans="1:7" customFormat="1" hidden="1" x14ac:dyDescent="0.25">
      <c r="A3640" t="s">
        <v>6</v>
      </c>
      <c r="B3640" t="s">
        <v>7069</v>
      </c>
      <c r="C3640" t="s">
        <v>7070</v>
      </c>
      <c r="D3640" s="29">
        <v>5</v>
      </c>
      <c r="E3640" s="29">
        <v>5</v>
      </c>
      <c r="F3640" s="29">
        <v>1.9790000000000001</v>
      </c>
      <c r="G3640">
        <v>9.8949999999999996</v>
      </c>
    </row>
    <row r="3641" spans="1:7" customFormat="1" hidden="1" x14ac:dyDescent="0.25">
      <c r="A3641" t="s">
        <v>6</v>
      </c>
      <c r="B3641" t="s">
        <v>7071</v>
      </c>
      <c r="C3641" t="s">
        <v>7072</v>
      </c>
      <c r="D3641" s="29">
        <v>84</v>
      </c>
      <c r="E3641" s="29">
        <v>84</v>
      </c>
      <c r="F3641" s="29">
        <v>0.19700000000000001</v>
      </c>
      <c r="G3641">
        <v>16.547999999999998</v>
      </c>
    </row>
    <row r="3642" spans="1:7" customFormat="1" hidden="1" x14ac:dyDescent="0.25">
      <c r="A3642" t="s">
        <v>6</v>
      </c>
      <c r="B3642" t="s">
        <v>7073</v>
      </c>
      <c r="C3642" t="s">
        <v>7074</v>
      </c>
      <c r="D3642" s="29">
        <v>75</v>
      </c>
      <c r="E3642" s="29">
        <v>75</v>
      </c>
      <c r="F3642" s="29">
        <v>0.21299999999999999</v>
      </c>
      <c r="G3642">
        <v>15.975</v>
      </c>
    </row>
    <row r="3643" spans="1:7" customFormat="1" hidden="1" x14ac:dyDescent="0.25">
      <c r="A3643" t="s">
        <v>6</v>
      </c>
      <c r="B3643" t="s">
        <v>7075</v>
      </c>
      <c r="C3643" t="s">
        <v>7076</v>
      </c>
      <c r="D3643" s="29">
        <v>10</v>
      </c>
      <c r="E3643" s="29">
        <v>10</v>
      </c>
      <c r="F3643" s="29">
        <v>0</v>
      </c>
      <c r="G3643">
        <v>0</v>
      </c>
    </row>
    <row r="3644" spans="1:7" customFormat="1" hidden="1" x14ac:dyDescent="0.25">
      <c r="A3644" t="s">
        <v>6</v>
      </c>
      <c r="B3644" t="s">
        <v>7077</v>
      </c>
      <c r="C3644" t="s">
        <v>7078</v>
      </c>
      <c r="D3644" s="29">
        <v>71</v>
      </c>
      <c r="E3644" s="29">
        <v>71</v>
      </c>
      <c r="F3644" s="29">
        <v>0</v>
      </c>
      <c r="G3644">
        <v>0</v>
      </c>
    </row>
    <row r="3645" spans="1:7" customFormat="1" hidden="1" x14ac:dyDescent="0.25">
      <c r="A3645" t="s">
        <v>6</v>
      </c>
      <c r="B3645" t="s">
        <v>7079</v>
      </c>
      <c r="C3645" t="s">
        <v>7080</v>
      </c>
      <c r="D3645" s="29">
        <v>12</v>
      </c>
      <c r="E3645" s="29">
        <v>12</v>
      </c>
      <c r="F3645" s="29">
        <v>4.9000000000000002E-2</v>
      </c>
      <c r="G3645">
        <v>0.58799999999999997</v>
      </c>
    </row>
    <row r="3646" spans="1:7" customFormat="1" hidden="1" x14ac:dyDescent="0.25">
      <c r="A3646" t="s">
        <v>6</v>
      </c>
      <c r="B3646" t="s">
        <v>7081</v>
      </c>
      <c r="C3646" t="s">
        <v>7082</v>
      </c>
      <c r="D3646" s="29">
        <v>74</v>
      </c>
      <c r="E3646" s="29">
        <v>74</v>
      </c>
      <c r="F3646" s="29">
        <v>0</v>
      </c>
      <c r="G3646">
        <v>0</v>
      </c>
    </row>
    <row r="3647" spans="1:7" customFormat="1" hidden="1" x14ac:dyDescent="0.25">
      <c r="A3647" t="s">
        <v>6</v>
      </c>
      <c r="B3647" t="s">
        <v>7083</v>
      </c>
      <c r="C3647" t="s">
        <v>7084</v>
      </c>
      <c r="D3647" s="29">
        <v>13</v>
      </c>
      <c r="E3647" s="29">
        <v>13</v>
      </c>
      <c r="F3647" s="29">
        <v>0.17599999999999999</v>
      </c>
      <c r="G3647">
        <v>2.2879999999999998</v>
      </c>
    </row>
    <row r="3648" spans="1:7" customFormat="1" hidden="1" x14ac:dyDescent="0.25">
      <c r="A3648" t="s">
        <v>6</v>
      </c>
      <c r="B3648" t="s">
        <v>7085</v>
      </c>
      <c r="C3648" t="s">
        <v>7086</v>
      </c>
      <c r="D3648" s="29">
        <v>10</v>
      </c>
      <c r="E3648" s="29">
        <v>10</v>
      </c>
      <c r="F3648" s="29">
        <v>0.14299999999999999</v>
      </c>
      <c r="G3648">
        <v>1.43</v>
      </c>
    </row>
    <row r="3649" spans="1:7" customFormat="1" hidden="1" x14ac:dyDescent="0.25">
      <c r="A3649" t="s">
        <v>6</v>
      </c>
      <c r="B3649" t="s">
        <v>7087</v>
      </c>
      <c r="C3649" t="s">
        <v>7088</v>
      </c>
      <c r="D3649" s="29">
        <v>1</v>
      </c>
      <c r="E3649" s="29">
        <v>1</v>
      </c>
      <c r="F3649" s="29">
        <v>1.8460000000000001</v>
      </c>
      <c r="G3649">
        <v>1.8460000000000001</v>
      </c>
    </row>
    <row r="3650" spans="1:7" customFormat="1" hidden="1" x14ac:dyDescent="0.25">
      <c r="A3650" t="s">
        <v>6</v>
      </c>
      <c r="B3650" t="s">
        <v>7089</v>
      </c>
      <c r="C3650" t="s">
        <v>7090</v>
      </c>
      <c r="D3650" s="29">
        <v>1</v>
      </c>
      <c r="E3650" s="29">
        <v>1</v>
      </c>
      <c r="F3650" s="29">
        <v>0.52800000000000002</v>
      </c>
      <c r="G3650">
        <v>0.52800000000000002</v>
      </c>
    </row>
    <row r="3651" spans="1:7" customFormat="1" hidden="1" x14ac:dyDescent="0.25">
      <c r="A3651" t="s">
        <v>6</v>
      </c>
      <c r="B3651" t="s">
        <v>7091</v>
      </c>
      <c r="C3651" t="s">
        <v>7092</v>
      </c>
      <c r="D3651" s="29">
        <v>1</v>
      </c>
      <c r="E3651" s="29">
        <v>1</v>
      </c>
      <c r="F3651" s="29">
        <v>0.13800000000000001</v>
      </c>
      <c r="G3651">
        <v>0.13800000000000001</v>
      </c>
    </row>
    <row r="3652" spans="1:7" customFormat="1" hidden="1" x14ac:dyDescent="0.25">
      <c r="A3652" t="s">
        <v>6</v>
      </c>
      <c r="B3652" t="s">
        <v>7093</v>
      </c>
      <c r="C3652" t="s">
        <v>7094</v>
      </c>
      <c r="D3652" s="29">
        <v>1</v>
      </c>
      <c r="E3652" s="29">
        <v>1</v>
      </c>
      <c r="F3652" s="29">
        <v>0.13900000000000001</v>
      </c>
      <c r="G3652">
        <v>0.13900000000000001</v>
      </c>
    </row>
    <row r="3653" spans="1:7" customFormat="1" hidden="1" x14ac:dyDescent="0.25">
      <c r="A3653" t="s">
        <v>6</v>
      </c>
      <c r="B3653" t="s">
        <v>7095</v>
      </c>
      <c r="C3653" t="s">
        <v>7096</v>
      </c>
      <c r="D3653" s="29">
        <v>2</v>
      </c>
      <c r="E3653" s="29">
        <v>2</v>
      </c>
      <c r="F3653" s="29">
        <v>8.1000000000000003E-2</v>
      </c>
      <c r="G3653">
        <v>0.16200000000000001</v>
      </c>
    </row>
    <row r="3654" spans="1:7" customFormat="1" hidden="1" x14ac:dyDescent="0.25">
      <c r="A3654" t="s">
        <v>6</v>
      </c>
      <c r="B3654" t="s">
        <v>7097</v>
      </c>
      <c r="C3654" t="s">
        <v>7098</v>
      </c>
      <c r="D3654" s="29">
        <v>30</v>
      </c>
      <c r="E3654" s="29">
        <v>30</v>
      </c>
      <c r="F3654" s="29">
        <v>3.2000000000000001E-2</v>
      </c>
      <c r="G3654">
        <v>0.96</v>
      </c>
    </row>
    <row r="3655" spans="1:7" customFormat="1" hidden="1" x14ac:dyDescent="0.25">
      <c r="A3655" t="s">
        <v>6</v>
      </c>
      <c r="B3655" t="s">
        <v>7099</v>
      </c>
      <c r="C3655" t="s">
        <v>7100</v>
      </c>
      <c r="D3655" s="29">
        <v>3</v>
      </c>
      <c r="E3655" s="29">
        <v>3</v>
      </c>
      <c r="F3655" s="29">
        <v>2.9000000000000001E-2</v>
      </c>
      <c r="G3655">
        <v>8.6999999999999994E-2</v>
      </c>
    </row>
    <row r="3656" spans="1:7" customFormat="1" hidden="1" x14ac:dyDescent="0.25">
      <c r="A3656" t="s">
        <v>6</v>
      </c>
      <c r="B3656" t="s">
        <v>7101</v>
      </c>
      <c r="C3656" t="s">
        <v>7102</v>
      </c>
      <c r="D3656" s="29">
        <v>18</v>
      </c>
      <c r="E3656" s="29">
        <v>18</v>
      </c>
      <c r="F3656" s="29">
        <v>3.9E-2</v>
      </c>
      <c r="G3656">
        <v>0.70199999999999996</v>
      </c>
    </row>
    <row r="3657" spans="1:7" customFormat="1" hidden="1" x14ac:dyDescent="0.25">
      <c r="A3657" t="s">
        <v>6</v>
      </c>
      <c r="B3657" t="s">
        <v>7103</v>
      </c>
      <c r="C3657" t="s">
        <v>7104</v>
      </c>
      <c r="D3657" s="29">
        <v>213</v>
      </c>
      <c r="E3657" s="29">
        <v>213</v>
      </c>
      <c r="F3657" s="29">
        <v>0.21199999999999999</v>
      </c>
      <c r="G3657">
        <v>45.155999999999999</v>
      </c>
    </row>
    <row r="3658" spans="1:7" customFormat="1" hidden="1" x14ac:dyDescent="0.25">
      <c r="A3658" t="s">
        <v>6</v>
      </c>
      <c r="B3658" t="s">
        <v>7105</v>
      </c>
      <c r="C3658" t="s">
        <v>7106</v>
      </c>
      <c r="D3658" s="29">
        <v>75</v>
      </c>
      <c r="E3658" s="29">
        <v>75</v>
      </c>
      <c r="F3658" s="29">
        <v>0.21099999999999999</v>
      </c>
      <c r="G3658">
        <v>15.824999999999999</v>
      </c>
    </row>
    <row r="3659" spans="1:7" customFormat="1" hidden="1" x14ac:dyDescent="0.25">
      <c r="A3659" t="s">
        <v>6</v>
      </c>
      <c r="B3659" t="s">
        <v>7107</v>
      </c>
      <c r="C3659" t="s">
        <v>7108</v>
      </c>
      <c r="D3659" s="29">
        <v>537</v>
      </c>
      <c r="E3659" s="29">
        <v>537</v>
      </c>
      <c r="F3659" s="29">
        <v>0.20899999999999999</v>
      </c>
      <c r="G3659">
        <v>112.233</v>
      </c>
    </row>
    <row r="3660" spans="1:7" customFormat="1" hidden="1" x14ac:dyDescent="0.25">
      <c r="A3660" t="s">
        <v>6</v>
      </c>
      <c r="B3660" t="s">
        <v>7109</v>
      </c>
      <c r="C3660" t="s">
        <v>7110</v>
      </c>
      <c r="D3660" s="29">
        <v>23</v>
      </c>
      <c r="E3660" s="29">
        <v>23</v>
      </c>
      <c r="F3660" s="29">
        <v>2.9000000000000001E-2</v>
      </c>
      <c r="G3660">
        <v>0.66700000000000004</v>
      </c>
    </row>
    <row r="3661" spans="1:7" customFormat="1" hidden="1" x14ac:dyDescent="0.25">
      <c r="A3661" t="s">
        <v>6</v>
      </c>
      <c r="B3661" t="s">
        <v>7111</v>
      </c>
      <c r="C3661" t="s">
        <v>7112</v>
      </c>
      <c r="D3661" s="29">
        <v>14</v>
      </c>
      <c r="E3661" s="29">
        <v>14</v>
      </c>
      <c r="F3661" s="29">
        <v>8.6999999999999994E-2</v>
      </c>
      <c r="G3661">
        <v>1.218</v>
      </c>
    </row>
    <row r="3662" spans="1:7" customFormat="1" hidden="1" x14ac:dyDescent="0.25">
      <c r="A3662" t="s">
        <v>6</v>
      </c>
      <c r="B3662" t="s">
        <v>7113</v>
      </c>
      <c r="C3662" t="s">
        <v>7114</v>
      </c>
      <c r="D3662" s="29">
        <v>232</v>
      </c>
      <c r="E3662" s="29">
        <v>232</v>
      </c>
      <c r="F3662" s="29">
        <v>0</v>
      </c>
      <c r="G3662">
        <v>0</v>
      </c>
    </row>
    <row r="3663" spans="1:7" customFormat="1" hidden="1" x14ac:dyDescent="0.25">
      <c r="A3663" t="s">
        <v>6</v>
      </c>
      <c r="B3663" t="s">
        <v>7115</v>
      </c>
      <c r="C3663" t="s">
        <v>7116</v>
      </c>
      <c r="D3663" s="29">
        <v>33</v>
      </c>
      <c r="E3663" s="29">
        <v>33</v>
      </c>
      <c r="F3663" s="29">
        <v>3.7999999999999999E-2</v>
      </c>
      <c r="G3663">
        <v>1.254</v>
      </c>
    </row>
    <row r="3664" spans="1:7" customFormat="1" hidden="1" x14ac:dyDescent="0.25">
      <c r="A3664" t="s">
        <v>6</v>
      </c>
      <c r="B3664" t="s">
        <v>7117</v>
      </c>
      <c r="C3664" t="s">
        <v>7118</v>
      </c>
      <c r="D3664" s="29">
        <v>6</v>
      </c>
      <c r="E3664" s="29">
        <v>6</v>
      </c>
      <c r="F3664" s="29">
        <v>3.3000000000000002E-2</v>
      </c>
      <c r="G3664">
        <v>0.19800000000000001</v>
      </c>
    </row>
    <row r="3665" spans="1:7" customFormat="1" hidden="1" x14ac:dyDescent="0.25">
      <c r="A3665" t="s">
        <v>6</v>
      </c>
      <c r="B3665" t="s">
        <v>7119</v>
      </c>
      <c r="C3665" t="s">
        <v>7120</v>
      </c>
      <c r="D3665" s="29">
        <v>20</v>
      </c>
      <c r="E3665" s="29">
        <v>20</v>
      </c>
      <c r="F3665" s="29">
        <v>2.5000000000000001E-2</v>
      </c>
      <c r="G3665">
        <v>0.5</v>
      </c>
    </row>
    <row r="3666" spans="1:7" customFormat="1" hidden="1" x14ac:dyDescent="0.25">
      <c r="A3666" t="s">
        <v>6</v>
      </c>
      <c r="B3666" t="s">
        <v>7121</v>
      </c>
      <c r="C3666" t="s">
        <v>7122</v>
      </c>
      <c r="D3666" s="29">
        <v>15</v>
      </c>
      <c r="E3666" s="29">
        <v>15</v>
      </c>
      <c r="F3666" s="29">
        <v>4.4999999999999998E-2</v>
      </c>
      <c r="G3666">
        <v>0.67500000000000004</v>
      </c>
    </row>
    <row r="3667" spans="1:7" customFormat="1" hidden="1" x14ac:dyDescent="0.25">
      <c r="A3667" t="s">
        <v>6</v>
      </c>
      <c r="B3667" t="s">
        <v>7123</v>
      </c>
      <c r="C3667" t="s">
        <v>7124</v>
      </c>
      <c r="D3667" s="29">
        <v>17</v>
      </c>
      <c r="E3667" s="29">
        <v>17</v>
      </c>
      <c r="F3667" s="29">
        <v>2.8000000000000001E-2</v>
      </c>
      <c r="G3667">
        <v>0.47599999999999998</v>
      </c>
    </row>
    <row r="3668" spans="1:7" customFormat="1" hidden="1" x14ac:dyDescent="0.25">
      <c r="A3668" t="s">
        <v>6</v>
      </c>
      <c r="B3668" t="s">
        <v>7125</v>
      </c>
      <c r="C3668" t="s">
        <v>7126</v>
      </c>
      <c r="D3668" s="29">
        <v>61</v>
      </c>
      <c r="E3668" s="29">
        <v>61</v>
      </c>
      <c r="F3668" s="29">
        <v>2.9000000000000001E-2</v>
      </c>
      <c r="G3668">
        <v>1.7689999999999999</v>
      </c>
    </row>
    <row r="3669" spans="1:7" customFormat="1" hidden="1" x14ac:dyDescent="0.25">
      <c r="A3669" t="s">
        <v>6</v>
      </c>
      <c r="B3669" t="s">
        <v>7127</v>
      </c>
      <c r="C3669" t="s">
        <v>7128</v>
      </c>
      <c r="D3669" s="29">
        <v>31</v>
      </c>
      <c r="E3669" s="29">
        <v>31</v>
      </c>
      <c r="F3669" s="29">
        <v>3.5000000000000003E-2</v>
      </c>
      <c r="G3669">
        <v>1.085</v>
      </c>
    </row>
    <row r="3670" spans="1:7" customFormat="1" hidden="1" x14ac:dyDescent="0.25">
      <c r="A3670" t="s">
        <v>6</v>
      </c>
      <c r="B3670" t="s">
        <v>7129</v>
      </c>
      <c r="C3670" t="s">
        <v>7130</v>
      </c>
      <c r="D3670" s="29">
        <v>5</v>
      </c>
      <c r="E3670" s="29">
        <v>5</v>
      </c>
      <c r="F3670" s="29">
        <v>4.5999999999999999E-2</v>
      </c>
      <c r="G3670">
        <v>0.23</v>
      </c>
    </row>
    <row r="3671" spans="1:7" customFormat="1" hidden="1" x14ac:dyDescent="0.25">
      <c r="A3671" t="s">
        <v>6</v>
      </c>
      <c r="B3671" t="s">
        <v>7133</v>
      </c>
      <c r="C3671" t="s">
        <v>7134</v>
      </c>
      <c r="D3671" s="29">
        <v>29</v>
      </c>
      <c r="E3671" s="29">
        <v>29</v>
      </c>
      <c r="F3671" s="29">
        <v>4.3999999999999997E-2</v>
      </c>
      <c r="G3671">
        <v>1.276</v>
      </c>
    </row>
    <row r="3672" spans="1:7" customFormat="1" hidden="1" x14ac:dyDescent="0.25">
      <c r="A3672" t="s">
        <v>6</v>
      </c>
      <c r="B3672" t="s">
        <v>7135</v>
      </c>
      <c r="C3672" t="s">
        <v>7136</v>
      </c>
      <c r="D3672" s="29">
        <v>67</v>
      </c>
      <c r="E3672" s="29">
        <v>67</v>
      </c>
      <c r="F3672" s="29">
        <v>1.9E-2</v>
      </c>
      <c r="G3672">
        <v>1.2729999999999999</v>
      </c>
    </row>
    <row r="3673" spans="1:7" customFormat="1" hidden="1" x14ac:dyDescent="0.25">
      <c r="A3673" t="s">
        <v>6</v>
      </c>
      <c r="B3673" t="s">
        <v>7137</v>
      </c>
      <c r="C3673" t="s">
        <v>7138</v>
      </c>
      <c r="D3673" s="29">
        <v>9</v>
      </c>
      <c r="E3673" s="29">
        <v>9</v>
      </c>
      <c r="F3673" s="29">
        <v>0</v>
      </c>
      <c r="G3673">
        <v>0</v>
      </c>
    </row>
    <row r="3674" spans="1:7" customFormat="1" hidden="1" x14ac:dyDescent="0.25">
      <c r="A3674" t="s">
        <v>6</v>
      </c>
      <c r="B3674" t="s">
        <v>7141</v>
      </c>
      <c r="C3674" t="s">
        <v>7142</v>
      </c>
      <c r="D3674" s="29">
        <v>26</v>
      </c>
      <c r="E3674" s="29">
        <v>26</v>
      </c>
      <c r="F3674" s="29">
        <v>5.1999999999999998E-2</v>
      </c>
      <c r="G3674">
        <v>1.3520000000000001</v>
      </c>
    </row>
    <row r="3675" spans="1:7" customFormat="1" hidden="1" x14ac:dyDescent="0.25">
      <c r="A3675" t="s">
        <v>6</v>
      </c>
      <c r="B3675" t="s">
        <v>7143</v>
      </c>
      <c r="C3675" t="s">
        <v>7144</v>
      </c>
      <c r="D3675" s="29">
        <v>35</v>
      </c>
      <c r="E3675" s="29">
        <v>35</v>
      </c>
      <c r="F3675" s="29">
        <v>0</v>
      </c>
      <c r="G3675">
        <v>0</v>
      </c>
    </row>
    <row r="3676" spans="1:7" customFormat="1" hidden="1" x14ac:dyDescent="0.25">
      <c r="A3676" t="s">
        <v>6</v>
      </c>
      <c r="B3676" t="s">
        <v>7145</v>
      </c>
      <c r="C3676" t="s">
        <v>7146</v>
      </c>
      <c r="D3676" s="29">
        <v>90</v>
      </c>
      <c r="E3676" s="29">
        <v>90</v>
      </c>
      <c r="F3676" s="29">
        <v>3.1E-2</v>
      </c>
      <c r="G3676">
        <v>2.79</v>
      </c>
    </row>
    <row r="3677" spans="1:7" customFormat="1" hidden="1" x14ac:dyDescent="0.25">
      <c r="A3677" t="s">
        <v>6</v>
      </c>
      <c r="B3677" t="s">
        <v>7149</v>
      </c>
      <c r="C3677" t="s">
        <v>7150</v>
      </c>
      <c r="D3677" s="29">
        <v>5</v>
      </c>
      <c r="E3677" s="29">
        <v>5</v>
      </c>
      <c r="F3677" s="29">
        <v>5.5E-2</v>
      </c>
      <c r="G3677">
        <v>0.27500000000000002</v>
      </c>
    </row>
    <row r="3678" spans="1:7" customFormat="1" hidden="1" x14ac:dyDescent="0.25">
      <c r="A3678" t="s">
        <v>6</v>
      </c>
      <c r="B3678" t="s">
        <v>7151</v>
      </c>
      <c r="C3678" t="s">
        <v>7152</v>
      </c>
      <c r="D3678" s="29">
        <v>55</v>
      </c>
      <c r="E3678" s="29">
        <v>55</v>
      </c>
      <c r="F3678" s="29">
        <v>0.153</v>
      </c>
      <c r="G3678">
        <v>8.4149999999999991</v>
      </c>
    </row>
    <row r="3679" spans="1:7" customFormat="1" hidden="1" x14ac:dyDescent="0.25">
      <c r="A3679" t="s">
        <v>6</v>
      </c>
      <c r="B3679" t="s">
        <v>7153</v>
      </c>
      <c r="C3679" t="s">
        <v>7154</v>
      </c>
      <c r="D3679" s="29">
        <v>75</v>
      </c>
      <c r="E3679" s="29">
        <v>75</v>
      </c>
      <c r="F3679" s="29">
        <v>0.17599999999999999</v>
      </c>
      <c r="G3679">
        <v>13.2</v>
      </c>
    </row>
    <row r="3680" spans="1:7" customFormat="1" hidden="1" x14ac:dyDescent="0.25">
      <c r="A3680" t="s">
        <v>6</v>
      </c>
      <c r="B3680" t="s">
        <v>7155</v>
      </c>
      <c r="C3680" t="s">
        <v>7156</v>
      </c>
      <c r="D3680" s="29">
        <v>179</v>
      </c>
      <c r="E3680" s="29">
        <v>179</v>
      </c>
      <c r="F3680" s="29">
        <v>0.20599999999999999</v>
      </c>
      <c r="G3680">
        <v>36.874000000000002</v>
      </c>
    </row>
    <row r="3681" spans="1:7" customFormat="1" hidden="1" x14ac:dyDescent="0.25">
      <c r="A3681" t="s">
        <v>6</v>
      </c>
      <c r="B3681" t="s">
        <v>7157</v>
      </c>
      <c r="C3681" t="s">
        <v>7158</v>
      </c>
      <c r="D3681" s="29">
        <v>8</v>
      </c>
      <c r="E3681" s="29">
        <v>8</v>
      </c>
      <c r="F3681" s="29">
        <v>4.5999999999999999E-2</v>
      </c>
      <c r="G3681">
        <v>0.36799999999999999</v>
      </c>
    </row>
    <row r="3682" spans="1:7" customFormat="1" hidden="1" x14ac:dyDescent="0.25">
      <c r="A3682" t="s">
        <v>6</v>
      </c>
      <c r="B3682" t="s">
        <v>7159</v>
      </c>
      <c r="C3682" t="s">
        <v>7160</v>
      </c>
      <c r="D3682" s="29">
        <v>20</v>
      </c>
      <c r="E3682" s="29">
        <v>20</v>
      </c>
      <c r="F3682" s="29">
        <v>0.48499999999999999</v>
      </c>
      <c r="G3682">
        <v>9.6999999999999993</v>
      </c>
    </row>
    <row r="3683" spans="1:7" customFormat="1" hidden="1" x14ac:dyDescent="0.25">
      <c r="A3683" t="s">
        <v>6</v>
      </c>
      <c r="B3683" t="s">
        <v>7161</v>
      </c>
      <c r="C3683" t="s">
        <v>7162</v>
      </c>
      <c r="D3683" s="29">
        <v>4</v>
      </c>
      <c r="E3683" s="29">
        <v>4</v>
      </c>
      <c r="F3683" s="29">
        <v>5.8000000000000003E-2</v>
      </c>
      <c r="G3683">
        <v>0.23200000000000001</v>
      </c>
    </row>
    <row r="3684" spans="1:7" customFormat="1" hidden="1" x14ac:dyDescent="0.25">
      <c r="A3684" t="s">
        <v>6</v>
      </c>
      <c r="B3684" t="s">
        <v>7163</v>
      </c>
      <c r="C3684" t="s">
        <v>7164</v>
      </c>
      <c r="D3684" s="29">
        <v>1</v>
      </c>
      <c r="E3684" s="29">
        <v>1</v>
      </c>
      <c r="F3684" s="29">
        <v>0.40799999999999997</v>
      </c>
      <c r="G3684">
        <v>0.40799999999999997</v>
      </c>
    </row>
    <row r="3685" spans="1:7" customFormat="1" hidden="1" x14ac:dyDescent="0.25">
      <c r="A3685" t="s">
        <v>6</v>
      </c>
      <c r="B3685" t="s">
        <v>7165</v>
      </c>
      <c r="C3685" t="s">
        <v>7166</v>
      </c>
      <c r="D3685" s="29">
        <v>6</v>
      </c>
      <c r="E3685" s="29">
        <v>6</v>
      </c>
      <c r="F3685" s="29">
        <v>1.2050000000000001</v>
      </c>
      <c r="G3685">
        <v>7.23</v>
      </c>
    </row>
    <row r="3686" spans="1:7" customFormat="1" hidden="1" x14ac:dyDescent="0.25">
      <c r="A3686" t="s">
        <v>6</v>
      </c>
      <c r="B3686" t="s">
        <v>7167</v>
      </c>
      <c r="C3686" t="s">
        <v>7168</v>
      </c>
      <c r="D3686" s="29">
        <v>5</v>
      </c>
      <c r="E3686" s="29">
        <v>5</v>
      </c>
      <c r="F3686" s="29">
        <v>4.2000000000000003E-2</v>
      </c>
      <c r="G3686">
        <v>0.21</v>
      </c>
    </row>
    <row r="3687" spans="1:7" customFormat="1" hidden="1" x14ac:dyDescent="0.25">
      <c r="A3687" t="s">
        <v>6</v>
      </c>
      <c r="B3687" t="s">
        <v>7169</v>
      </c>
      <c r="C3687" t="s">
        <v>7170</v>
      </c>
      <c r="D3687" s="29">
        <v>3</v>
      </c>
      <c r="E3687" s="29">
        <v>3</v>
      </c>
      <c r="F3687" s="29">
        <v>4.5999999999999999E-2</v>
      </c>
      <c r="G3687">
        <v>0.13800000000000001</v>
      </c>
    </row>
    <row r="3688" spans="1:7" customFormat="1" hidden="1" x14ac:dyDescent="0.25">
      <c r="A3688" t="s">
        <v>6</v>
      </c>
      <c r="B3688" t="s">
        <v>7171</v>
      </c>
      <c r="C3688" t="s">
        <v>7172</v>
      </c>
      <c r="D3688" s="29">
        <v>2</v>
      </c>
      <c r="E3688" s="29">
        <v>2</v>
      </c>
      <c r="F3688" s="29">
        <v>2.9000000000000001E-2</v>
      </c>
      <c r="G3688">
        <v>5.8000000000000003E-2</v>
      </c>
    </row>
    <row r="3689" spans="1:7" customFormat="1" hidden="1" x14ac:dyDescent="0.25">
      <c r="A3689" t="s">
        <v>6</v>
      </c>
      <c r="B3689" t="s">
        <v>7173</v>
      </c>
      <c r="C3689" t="s">
        <v>7174</v>
      </c>
      <c r="D3689" s="29">
        <v>2</v>
      </c>
      <c r="E3689" s="29">
        <v>2</v>
      </c>
      <c r="F3689" s="29">
        <v>3.5000000000000003E-2</v>
      </c>
      <c r="G3689">
        <v>7.0000000000000007E-2</v>
      </c>
    </row>
    <row r="3690" spans="1:7" customFormat="1" hidden="1" x14ac:dyDescent="0.25">
      <c r="A3690" t="s">
        <v>6</v>
      </c>
      <c r="B3690" t="s">
        <v>7175</v>
      </c>
      <c r="C3690" t="s">
        <v>7176</v>
      </c>
      <c r="D3690" s="29">
        <v>6</v>
      </c>
      <c r="E3690" s="29">
        <v>6</v>
      </c>
      <c r="F3690" s="29">
        <v>3.1E-2</v>
      </c>
      <c r="G3690">
        <v>0.186</v>
      </c>
    </row>
    <row r="3691" spans="1:7" customFormat="1" hidden="1" x14ac:dyDescent="0.25">
      <c r="A3691" t="s">
        <v>6</v>
      </c>
      <c r="B3691" t="s">
        <v>7177</v>
      </c>
      <c r="C3691" t="s">
        <v>7178</v>
      </c>
      <c r="D3691" s="29">
        <v>80</v>
      </c>
      <c r="E3691" s="29">
        <v>80</v>
      </c>
      <c r="F3691" s="29">
        <v>2.8000000000000001E-2</v>
      </c>
      <c r="G3691">
        <v>2.2400000000000002</v>
      </c>
    </row>
    <row r="3692" spans="1:7" customFormat="1" hidden="1" x14ac:dyDescent="0.25">
      <c r="A3692" t="s">
        <v>6</v>
      </c>
      <c r="B3692" t="s">
        <v>7179</v>
      </c>
      <c r="C3692" t="s">
        <v>7180</v>
      </c>
      <c r="D3692" s="29">
        <v>37</v>
      </c>
      <c r="E3692" s="29">
        <v>37</v>
      </c>
      <c r="F3692" s="29">
        <v>4.0000000000000001E-3</v>
      </c>
      <c r="G3692">
        <v>0.14799999999999999</v>
      </c>
    </row>
    <row r="3693" spans="1:7" customFormat="1" hidden="1" x14ac:dyDescent="0.25">
      <c r="A3693" t="s">
        <v>6</v>
      </c>
      <c r="B3693" t="s">
        <v>7181</v>
      </c>
      <c r="C3693" t="s">
        <v>7182</v>
      </c>
      <c r="D3693" s="29">
        <v>108</v>
      </c>
      <c r="E3693" s="29">
        <v>108</v>
      </c>
      <c r="F3693" s="29">
        <v>5.0000000000000001E-3</v>
      </c>
      <c r="G3693">
        <v>0.54</v>
      </c>
    </row>
    <row r="3694" spans="1:7" customFormat="1" hidden="1" x14ac:dyDescent="0.25">
      <c r="A3694" t="s">
        <v>6</v>
      </c>
      <c r="B3694" t="s">
        <v>7183</v>
      </c>
      <c r="C3694" t="s">
        <v>7184</v>
      </c>
      <c r="D3694" s="29">
        <v>45</v>
      </c>
      <c r="E3694" s="29">
        <v>45</v>
      </c>
      <c r="F3694" s="29">
        <v>4.0000000000000001E-3</v>
      </c>
      <c r="G3694">
        <v>0.18</v>
      </c>
    </row>
    <row r="3695" spans="1:7" customFormat="1" hidden="1" x14ac:dyDescent="0.25">
      <c r="A3695" t="s">
        <v>6</v>
      </c>
      <c r="B3695" t="s">
        <v>7185</v>
      </c>
      <c r="C3695" t="s">
        <v>7186</v>
      </c>
      <c r="D3695" s="29">
        <v>18</v>
      </c>
      <c r="E3695" s="29">
        <v>18</v>
      </c>
      <c r="F3695" s="29">
        <v>5.0000000000000001E-3</v>
      </c>
      <c r="G3695">
        <v>0.09</v>
      </c>
    </row>
    <row r="3696" spans="1:7" customFormat="1" hidden="1" x14ac:dyDescent="0.25">
      <c r="A3696" t="s">
        <v>6</v>
      </c>
      <c r="B3696" t="s">
        <v>7187</v>
      </c>
      <c r="C3696" t="s">
        <v>7188</v>
      </c>
      <c r="D3696" s="29">
        <v>35</v>
      </c>
      <c r="E3696" s="29">
        <v>35</v>
      </c>
      <c r="F3696" s="29">
        <v>6.0000000000000001E-3</v>
      </c>
      <c r="G3696">
        <v>0.21</v>
      </c>
    </row>
    <row r="3697" spans="1:7" customFormat="1" hidden="1" x14ac:dyDescent="0.25">
      <c r="A3697" t="s">
        <v>6</v>
      </c>
      <c r="B3697" t="s">
        <v>7189</v>
      </c>
      <c r="C3697" t="s">
        <v>7190</v>
      </c>
      <c r="D3697" s="29">
        <v>44</v>
      </c>
      <c r="E3697" s="29">
        <v>44</v>
      </c>
      <c r="F3697" s="29">
        <v>0.01</v>
      </c>
      <c r="G3697">
        <v>0.44</v>
      </c>
    </row>
    <row r="3698" spans="1:7" customFormat="1" hidden="1" x14ac:dyDescent="0.25">
      <c r="A3698" t="s">
        <v>6</v>
      </c>
      <c r="B3698" t="s">
        <v>7191</v>
      </c>
      <c r="C3698" t="s">
        <v>7192</v>
      </c>
      <c r="D3698" s="29">
        <v>20</v>
      </c>
      <c r="E3698" s="29">
        <v>20</v>
      </c>
      <c r="F3698" s="29">
        <v>8.1000000000000003E-2</v>
      </c>
      <c r="G3698">
        <v>1.62</v>
      </c>
    </row>
    <row r="3699" spans="1:7" customFormat="1" hidden="1" x14ac:dyDescent="0.25">
      <c r="A3699" t="s">
        <v>6</v>
      </c>
      <c r="B3699" t="s">
        <v>7193</v>
      </c>
      <c r="C3699" t="s">
        <v>7194</v>
      </c>
      <c r="D3699" s="29">
        <v>60</v>
      </c>
      <c r="E3699" s="29">
        <v>60</v>
      </c>
      <c r="F3699" s="29">
        <v>6.0999999999999999E-2</v>
      </c>
      <c r="G3699">
        <v>3.66</v>
      </c>
    </row>
    <row r="3700" spans="1:7" customFormat="1" hidden="1" x14ac:dyDescent="0.25">
      <c r="A3700" t="s">
        <v>6</v>
      </c>
      <c r="B3700" t="s">
        <v>7195</v>
      </c>
      <c r="C3700" t="s">
        <v>7196</v>
      </c>
      <c r="D3700" s="29">
        <v>143</v>
      </c>
      <c r="E3700" s="29">
        <v>143</v>
      </c>
      <c r="F3700" s="29">
        <v>6.0999999999999999E-2</v>
      </c>
      <c r="G3700">
        <v>8.7230000000000008</v>
      </c>
    </row>
    <row r="3701" spans="1:7" customFormat="1" hidden="1" x14ac:dyDescent="0.25">
      <c r="A3701" t="s">
        <v>6</v>
      </c>
      <c r="B3701" t="s">
        <v>7197</v>
      </c>
      <c r="C3701" t="s">
        <v>7198</v>
      </c>
      <c r="D3701" s="29">
        <v>3</v>
      </c>
      <c r="E3701" s="29">
        <v>3</v>
      </c>
      <c r="F3701" s="29">
        <v>6.2E-2</v>
      </c>
      <c r="G3701">
        <v>0.186</v>
      </c>
    </row>
    <row r="3702" spans="1:7" customFormat="1" hidden="1" x14ac:dyDescent="0.25">
      <c r="A3702" t="s">
        <v>6</v>
      </c>
      <c r="B3702" t="s">
        <v>7199</v>
      </c>
      <c r="C3702" t="s">
        <v>7200</v>
      </c>
      <c r="D3702" s="29">
        <v>85</v>
      </c>
      <c r="E3702" s="29">
        <v>85</v>
      </c>
      <c r="F3702" s="29">
        <v>7.0000000000000007E-2</v>
      </c>
      <c r="G3702">
        <v>5.95</v>
      </c>
    </row>
    <row r="3703" spans="1:7" customFormat="1" hidden="1" x14ac:dyDescent="0.25">
      <c r="A3703" t="s">
        <v>6</v>
      </c>
      <c r="B3703" t="s">
        <v>7201</v>
      </c>
      <c r="C3703" t="s">
        <v>7202</v>
      </c>
      <c r="D3703" s="29">
        <v>14</v>
      </c>
      <c r="E3703" s="29">
        <v>14</v>
      </c>
      <c r="F3703" s="29">
        <v>7.4999999999999997E-2</v>
      </c>
      <c r="G3703">
        <v>1.05</v>
      </c>
    </row>
    <row r="3704" spans="1:7" customFormat="1" hidden="1" x14ac:dyDescent="0.25">
      <c r="A3704" t="s">
        <v>6</v>
      </c>
      <c r="B3704" t="s">
        <v>7203</v>
      </c>
      <c r="C3704" t="s">
        <v>7204</v>
      </c>
      <c r="D3704" s="29">
        <v>117</v>
      </c>
      <c r="E3704" s="29">
        <v>117</v>
      </c>
      <c r="F3704" s="29">
        <v>9.0999999999999998E-2</v>
      </c>
      <c r="G3704">
        <v>10.647</v>
      </c>
    </row>
    <row r="3705" spans="1:7" customFormat="1" hidden="1" x14ac:dyDescent="0.25">
      <c r="A3705" t="s">
        <v>6</v>
      </c>
      <c r="B3705" t="s">
        <v>7205</v>
      </c>
      <c r="C3705" t="s">
        <v>7206</v>
      </c>
      <c r="D3705" s="29">
        <v>40</v>
      </c>
      <c r="E3705" s="29">
        <v>40</v>
      </c>
      <c r="F3705" s="29">
        <v>9.1999999999999998E-2</v>
      </c>
      <c r="G3705">
        <v>3.68</v>
      </c>
    </row>
    <row r="3706" spans="1:7" customFormat="1" hidden="1" x14ac:dyDescent="0.25">
      <c r="A3706" t="s">
        <v>6</v>
      </c>
      <c r="B3706" t="s">
        <v>7207</v>
      </c>
      <c r="C3706" t="s">
        <v>7208</v>
      </c>
      <c r="D3706" s="29">
        <v>148</v>
      </c>
      <c r="E3706" s="29">
        <v>148</v>
      </c>
      <c r="F3706" s="29">
        <v>9.2999999999999999E-2</v>
      </c>
      <c r="G3706">
        <v>13.763999999999999</v>
      </c>
    </row>
    <row r="3707" spans="1:7" customFormat="1" hidden="1" x14ac:dyDescent="0.25">
      <c r="A3707" t="s">
        <v>6</v>
      </c>
      <c r="B3707" t="s">
        <v>7209</v>
      </c>
      <c r="C3707" t="s">
        <v>7210</v>
      </c>
      <c r="D3707" s="29">
        <v>55</v>
      </c>
      <c r="E3707" s="29">
        <v>55</v>
      </c>
      <c r="F3707" s="29">
        <v>0.105</v>
      </c>
      <c r="G3707">
        <v>5.7750000000000004</v>
      </c>
    </row>
    <row r="3708" spans="1:7" customFormat="1" hidden="1" x14ac:dyDescent="0.25">
      <c r="A3708" t="s">
        <v>6</v>
      </c>
      <c r="B3708" t="s">
        <v>7211</v>
      </c>
      <c r="C3708" t="s">
        <v>7212</v>
      </c>
      <c r="D3708" s="29">
        <v>20</v>
      </c>
      <c r="E3708" s="29">
        <v>20</v>
      </c>
      <c r="F3708" s="29">
        <v>9.7000000000000003E-2</v>
      </c>
      <c r="G3708">
        <v>1.94</v>
      </c>
    </row>
    <row r="3709" spans="1:7" customFormat="1" hidden="1" x14ac:dyDescent="0.25">
      <c r="A3709" t="s">
        <v>6</v>
      </c>
      <c r="B3709" t="s">
        <v>7213</v>
      </c>
      <c r="C3709" t="s">
        <v>7214</v>
      </c>
      <c r="D3709" s="29">
        <v>172</v>
      </c>
      <c r="E3709" s="29">
        <v>172</v>
      </c>
      <c r="F3709" s="29">
        <v>9.7000000000000003E-2</v>
      </c>
      <c r="G3709">
        <v>16.684000000000001</v>
      </c>
    </row>
    <row r="3710" spans="1:7" customFormat="1" hidden="1" x14ac:dyDescent="0.25">
      <c r="A3710" t="s">
        <v>6</v>
      </c>
      <c r="B3710" t="s">
        <v>7215</v>
      </c>
      <c r="C3710" t="s">
        <v>7216</v>
      </c>
      <c r="D3710" s="29">
        <v>51</v>
      </c>
      <c r="E3710" s="29">
        <v>51</v>
      </c>
      <c r="F3710" s="29">
        <v>9.1999999999999998E-2</v>
      </c>
      <c r="G3710">
        <v>4.6920000000000002</v>
      </c>
    </row>
    <row r="3711" spans="1:7" customFormat="1" hidden="1" x14ac:dyDescent="0.25">
      <c r="A3711" t="s">
        <v>6</v>
      </c>
      <c r="B3711" t="s">
        <v>7217</v>
      </c>
      <c r="C3711" t="s">
        <v>7218</v>
      </c>
      <c r="D3711" s="29">
        <v>57</v>
      </c>
      <c r="E3711" s="29">
        <v>57</v>
      </c>
      <c r="F3711" s="29">
        <v>8.1000000000000003E-2</v>
      </c>
      <c r="G3711">
        <v>4.617</v>
      </c>
    </row>
    <row r="3712" spans="1:7" customFormat="1" hidden="1" x14ac:dyDescent="0.25">
      <c r="A3712" t="s">
        <v>6</v>
      </c>
      <c r="B3712" t="s">
        <v>7219</v>
      </c>
      <c r="C3712" t="s">
        <v>7220</v>
      </c>
      <c r="D3712" s="29">
        <v>59</v>
      </c>
      <c r="E3712" s="29">
        <v>59</v>
      </c>
      <c r="F3712" s="29">
        <v>8.1000000000000003E-2</v>
      </c>
      <c r="G3712">
        <v>4.7789999999999999</v>
      </c>
    </row>
    <row r="3713" spans="1:7" customFormat="1" hidden="1" x14ac:dyDescent="0.25">
      <c r="A3713" t="s">
        <v>6</v>
      </c>
      <c r="B3713" t="s">
        <v>7221</v>
      </c>
      <c r="C3713" t="s">
        <v>7222</v>
      </c>
      <c r="D3713" s="29">
        <v>10</v>
      </c>
      <c r="E3713" s="29">
        <v>10</v>
      </c>
      <c r="F3713" s="29">
        <v>8.1000000000000003E-2</v>
      </c>
      <c r="G3713">
        <v>0.81</v>
      </c>
    </row>
    <row r="3714" spans="1:7" customFormat="1" hidden="1" x14ac:dyDescent="0.25">
      <c r="A3714" t="s">
        <v>6</v>
      </c>
      <c r="B3714" t="s">
        <v>7223</v>
      </c>
      <c r="C3714" t="s">
        <v>7224</v>
      </c>
      <c r="D3714" s="29">
        <v>33</v>
      </c>
      <c r="E3714" s="29">
        <v>33</v>
      </c>
      <c r="F3714" s="29">
        <v>9.9000000000000005E-2</v>
      </c>
      <c r="G3714">
        <v>3.2669999999999999</v>
      </c>
    </row>
    <row r="3715" spans="1:7" customFormat="1" hidden="1" x14ac:dyDescent="0.25">
      <c r="A3715" t="s">
        <v>6</v>
      </c>
      <c r="B3715" t="s">
        <v>7225</v>
      </c>
      <c r="C3715" t="s">
        <v>7226</v>
      </c>
      <c r="D3715" s="29">
        <v>24</v>
      </c>
      <c r="E3715" s="29">
        <v>24</v>
      </c>
      <c r="F3715" s="29">
        <v>9.8000000000000004E-2</v>
      </c>
      <c r="G3715">
        <v>2.3519999999999999</v>
      </c>
    </row>
    <row r="3716" spans="1:7" customFormat="1" hidden="1" x14ac:dyDescent="0.25">
      <c r="A3716" t="s">
        <v>6</v>
      </c>
      <c r="B3716" t="s">
        <v>7227</v>
      </c>
      <c r="C3716" t="s">
        <v>7228</v>
      </c>
      <c r="D3716" s="29">
        <v>19</v>
      </c>
      <c r="E3716" s="29">
        <v>19</v>
      </c>
      <c r="F3716" s="29">
        <v>9.5000000000000001E-2</v>
      </c>
      <c r="G3716">
        <v>1.8049999999999999</v>
      </c>
    </row>
    <row r="3717" spans="1:7" customFormat="1" hidden="1" x14ac:dyDescent="0.25">
      <c r="A3717" t="s">
        <v>6</v>
      </c>
      <c r="B3717" t="s">
        <v>7229</v>
      </c>
      <c r="C3717" t="s">
        <v>7230</v>
      </c>
      <c r="D3717" s="29">
        <v>5</v>
      </c>
      <c r="E3717" s="29">
        <v>5</v>
      </c>
      <c r="F3717" s="29">
        <v>0.159</v>
      </c>
      <c r="G3717">
        <v>0.79500000000000004</v>
      </c>
    </row>
    <row r="3718" spans="1:7" customFormat="1" hidden="1" x14ac:dyDescent="0.25">
      <c r="A3718" t="s">
        <v>6</v>
      </c>
      <c r="B3718" t="s">
        <v>7231</v>
      </c>
      <c r="C3718" t="s">
        <v>7232</v>
      </c>
      <c r="D3718" s="29">
        <v>4</v>
      </c>
      <c r="E3718" s="29">
        <v>4</v>
      </c>
      <c r="F3718" s="29">
        <v>0.11799999999999999</v>
      </c>
      <c r="G3718">
        <v>0.47199999999999998</v>
      </c>
    </row>
    <row r="3719" spans="1:7" customFormat="1" hidden="1" x14ac:dyDescent="0.25">
      <c r="A3719" t="s">
        <v>6</v>
      </c>
      <c r="B3719" t="s">
        <v>7233</v>
      </c>
      <c r="C3719" t="s">
        <v>7234</v>
      </c>
      <c r="D3719" s="29">
        <v>5</v>
      </c>
      <c r="E3719" s="29">
        <v>5</v>
      </c>
      <c r="F3719" s="29">
        <v>0.11899999999999999</v>
      </c>
      <c r="G3719">
        <v>0.59499999999999997</v>
      </c>
    </row>
    <row r="3720" spans="1:7" customFormat="1" hidden="1" x14ac:dyDescent="0.25">
      <c r="A3720" t="s">
        <v>6</v>
      </c>
      <c r="B3720" t="s">
        <v>7235</v>
      </c>
      <c r="C3720" t="s">
        <v>7236</v>
      </c>
      <c r="D3720" s="29">
        <v>29</v>
      </c>
      <c r="E3720" s="29">
        <v>29</v>
      </c>
      <c r="F3720" s="29">
        <v>0.113</v>
      </c>
      <c r="G3720">
        <v>3.2770000000000001</v>
      </c>
    </row>
    <row r="3721" spans="1:7" customFormat="1" hidden="1" x14ac:dyDescent="0.25">
      <c r="A3721" t="s">
        <v>6</v>
      </c>
      <c r="B3721" t="s">
        <v>7237</v>
      </c>
      <c r="C3721" t="s">
        <v>7238</v>
      </c>
      <c r="D3721" s="29">
        <v>2</v>
      </c>
      <c r="E3721" s="29">
        <v>2</v>
      </c>
      <c r="F3721" s="29">
        <v>0.16500000000000001</v>
      </c>
      <c r="G3721">
        <v>0.33</v>
      </c>
    </row>
    <row r="3722" spans="1:7" customFormat="1" hidden="1" x14ac:dyDescent="0.25">
      <c r="A3722" t="s">
        <v>6</v>
      </c>
      <c r="B3722" t="s">
        <v>7239</v>
      </c>
      <c r="C3722" t="s">
        <v>7240</v>
      </c>
      <c r="D3722" s="29">
        <v>307</v>
      </c>
      <c r="E3722" s="29">
        <v>307</v>
      </c>
      <c r="F3722" s="29">
        <v>0.16400000000000001</v>
      </c>
      <c r="G3722">
        <v>50.347999999999999</v>
      </c>
    </row>
    <row r="3723" spans="1:7" customFormat="1" hidden="1" x14ac:dyDescent="0.25">
      <c r="A3723" t="s">
        <v>6</v>
      </c>
      <c r="B3723" t="s">
        <v>7241</v>
      </c>
      <c r="C3723" t="s">
        <v>7242</v>
      </c>
      <c r="D3723" s="29">
        <v>2</v>
      </c>
      <c r="E3723" s="29">
        <v>2</v>
      </c>
      <c r="F3723" s="29">
        <v>0.16700000000000001</v>
      </c>
      <c r="G3723">
        <v>0.33400000000000002</v>
      </c>
    </row>
    <row r="3724" spans="1:7" customFormat="1" hidden="1" x14ac:dyDescent="0.25">
      <c r="A3724" t="s">
        <v>6</v>
      </c>
      <c r="B3724" t="s">
        <v>7243</v>
      </c>
      <c r="C3724" t="s">
        <v>7244</v>
      </c>
      <c r="D3724" s="29">
        <v>37</v>
      </c>
      <c r="E3724" s="29">
        <v>37</v>
      </c>
      <c r="F3724" s="29">
        <v>0.156</v>
      </c>
      <c r="G3724">
        <v>5.7720000000000002</v>
      </c>
    </row>
    <row r="3725" spans="1:7" customFormat="1" hidden="1" x14ac:dyDescent="0.25">
      <c r="A3725" t="s">
        <v>6</v>
      </c>
      <c r="B3725" t="s">
        <v>7245</v>
      </c>
      <c r="C3725" t="s">
        <v>7246</v>
      </c>
      <c r="D3725" s="29">
        <v>84</v>
      </c>
      <c r="E3725" s="29">
        <v>84</v>
      </c>
      <c r="F3725" s="29">
        <v>0.14299999999999999</v>
      </c>
      <c r="G3725">
        <v>12.012</v>
      </c>
    </row>
    <row r="3726" spans="1:7" customFormat="1" hidden="1" x14ac:dyDescent="0.25">
      <c r="A3726" t="s">
        <v>6</v>
      </c>
      <c r="B3726" t="s">
        <v>7247</v>
      </c>
      <c r="C3726" t="s">
        <v>7248</v>
      </c>
      <c r="D3726" s="29">
        <v>37</v>
      </c>
      <c r="E3726" s="29">
        <v>37</v>
      </c>
      <c r="F3726" s="29">
        <v>0.17399999999999999</v>
      </c>
      <c r="G3726">
        <v>6.4379999999999997</v>
      </c>
    </row>
    <row r="3727" spans="1:7" customFormat="1" hidden="1" x14ac:dyDescent="0.25">
      <c r="A3727" t="s">
        <v>6</v>
      </c>
      <c r="B3727" t="s">
        <v>7249</v>
      </c>
      <c r="C3727" t="s">
        <v>7250</v>
      </c>
      <c r="D3727" s="29">
        <v>47</v>
      </c>
      <c r="E3727" s="29">
        <v>47</v>
      </c>
      <c r="F3727" s="29">
        <v>0.188</v>
      </c>
      <c r="G3727">
        <v>8.8360000000000003</v>
      </c>
    </row>
    <row r="3728" spans="1:7" customFormat="1" hidden="1" x14ac:dyDescent="0.25">
      <c r="A3728" t="s">
        <v>6</v>
      </c>
      <c r="B3728" t="s">
        <v>7251</v>
      </c>
      <c r="C3728" t="s">
        <v>7252</v>
      </c>
      <c r="D3728" s="29">
        <v>28</v>
      </c>
      <c r="E3728" s="29">
        <v>28</v>
      </c>
      <c r="F3728" s="29">
        <v>0.20399999999999999</v>
      </c>
      <c r="G3728">
        <v>5.7119999999999997</v>
      </c>
    </row>
    <row r="3729" spans="1:7" customFormat="1" hidden="1" x14ac:dyDescent="0.25">
      <c r="A3729" t="s">
        <v>6</v>
      </c>
      <c r="B3729" t="s">
        <v>7253</v>
      </c>
      <c r="C3729" t="s">
        <v>7254</v>
      </c>
      <c r="D3729" s="29">
        <v>2</v>
      </c>
      <c r="E3729" s="29">
        <v>2</v>
      </c>
      <c r="F3729" s="29">
        <v>0.20399999999999999</v>
      </c>
      <c r="G3729">
        <v>0.40799999999999997</v>
      </c>
    </row>
    <row r="3730" spans="1:7" customFormat="1" hidden="1" x14ac:dyDescent="0.25">
      <c r="A3730" t="s">
        <v>6</v>
      </c>
      <c r="B3730" t="s">
        <v>7255</v>
      </c>
      <c r="C3730" t="s">
        <v>7256</v>
      </c>
      <c r="D3730" s="29">
        <v>538</v>
      </c>
      <c r="E3730" s="29">
        <v>538</v>
      </c>
      <c r="F3730" s="29">
        <v>0.217</v>
      </c>
      <c r="G3730">
        <v>116.746</v>
      </c>
    </row>
    <row r="3731" spans="1:7" customFormat="1" hidden="1" x14ac:dyDescent="0.25">
      <c r="A3731" t="s">
        <v>6</v>
      </c>
      <c r="B3731" t="s">
        <v>7257</v>
      </c>
      <c r="C3731" t="s">
        <v>7258</v>
      </c>
      <c r="D3731" s="29">
        <v>36</v>
      </c>
      <c r="E3731" s="29">
        <v>36</v>
      </c>
      <c r="F3731" s="29">
        <v>0.217</v>
      </c>
      <c r="G3731">
        <v>7.8120000000000003</v>
      </c>
    </row>
    <row r="3732" spans="1:7" customFormat="1" hidden="1" x14ac:dyDescent="0.25">
      <c r="A3732" t="s">
        <v>6</v>
      </c>
      <c r="B3732" t="s">
        <v>7259</v>
      </c>
      <c r="C3732" t="s">
        <v>7260</v>
      </c>
      <c r="D3732" s="29">
        <v>26</v>
      </c>
      <c r="E3732" s="29">
        <v>26</v>
      </c>
      <c r="F3732" s="29">
        <v>0.108</v>
      </c>
      <c r="G3732">
        <v>2.8079999999999998</v>
      </c>
    </row>
    <row r="3733" spans="1:7" customFormat="1" hidden="1" x14ac:dyDescent="0.25">
      <c r="A3733" t="s">
        <v>6</v>
      </c>
      <c r="B3733" t="s">
        <v>7261</v>
      </c>
      <c r="C3733" t="s">
        <v>7262</v>
      </c>
      <c r="D3733" s="29">
        <v>8</v>
      </c>
      <c r="E3733" s="29">
        <v>8</v>
      </c>
      <c r="F3733" s="29">
        <v>2.9889999999999999</v>
      </c>
      <c r="G3733">
        <v>23.911999999999999</v>
      </c>
    </row>
    <row r="3734" spans="1:7" customFormat="1" hidden="1" x14ac:dyDescent="0.25">
      <c r="A3734" t="s">
        <v>6</v>
      </c>
      <c r="B3734" t="s">
        <v>7263</v>
      </c>
      <c r="C3734" t="s">
        <v>7264</v>
      </c>
      <c r="D3734" s="29">
        <v>1</v>
      </c>
      <c r="E3734" s="29">
        <v>1</v>
      </c>
      <c r="F3734" s="29">
        <v>4.8550000000000004</v>
      </c>
      <c r="G3734">
        <v>4.8550000000000004</v>
      </c>
    </row>
    <row r="3735" spans="1:7" customFormat="1" hidden="1" x14ac:dyDescent="0.25">
      <c r="A3735" t="s">
        <v>6</v>
      </c>
      <c r="B3735" t="s">
        <v>7265</v>
      </c>
      <c r="C3735" t="s">
        <v>7266</v>
      </c>
      <c r="D3735" s="29">
        <v>4</v>
      </c>
      <c r="E3735" s="29">
        <v>4</v>
      </c>
      <c r="F3735" s="29">
        <v>1.974</v>
      </c>
      <c r="G3735">
        <v>7.8959999999999999</v>
      </c>
    </row>
    <row r="3736" spans="1:7" customFormat="1" hidden="1" x14ac:dyDescent="0.25">
      <c r="A3736" t="s">
        <v>6</v>
      </c>
      <c r="B3736" t="s">
        <v>7267</v>
      </c>
      <c r="C3736" t="s">
        <v>7268</v>
      </c>
      <c r="D3736" s="29">
        <v>17</v>
      </c>
      <c r="E3736" s="29">
        <v>17</v>
      </c>
      <c r="F3736" s="29">
        <v>6.6040000000000001</v>
      </c>
      <c r="G3736">
        <v>112.268</v>
      </c>
    </row>
    <row r="3737" spans="1:7" customFormat="1" hidden="1" x14ac:dyDescent="0.25">
      <c r="A3737" t="s">
        <v>6</v>
      </c>
      <c r="B3737" t="s">
        <v>7269</v>
      </c>
      <c r="C3737" t="s">
        <v>7270</v>
      </c>
      <c r="D3737" s="29">
        <v>17</v>
      </c>
      <c r="E3737" s="29">
        <v>17</v>
      </c>
      <c r="F3737" s="29">
        <v>1.5640000000000001</v>
      </c>
      <c r="G3737">
        <v>26.588000000000001</v>
      </c>
    </row>
    <row r="3738" spans="1:7" customFormat="1" hidden="1" x14ac:dyDescent="0.25">
      <c r="A3738" t="s">
        <v>6</v>
      </c>
      <c r="B3738" t="s">
        <v>7271</v>
      </c>
      <c r="C3738" t="s">
        <v>7272</v>
      </c>
      <c r="D3738" s="29">
        <v>4</v>
      </c>
      <c r="E3738" s="29">
        <v>4</v>
      </c>
      <c r="F3738" s="29">
        <v>6.1020000000000003</v>
      </c>
      <c r="G3738">
        <v>24.408000000000001</v>
      </c>
    </row>
    <row r="3739" spans="1:7" customFormat="1" hidden="1" x14ac:dyDescent="0.25">
      <c r="A3739" t="s">
        <v>6</v>
      </c>
      <c r="B3739" t="s">
        <v>7273</v>
      </c>
      <c r="C3739" t="s">
        <v>7274</v>
      </c>
      <c r="D3739" s="29">
        <v>5</v>
      </c>
      <c r="E3739" s="29">
        <v>5</v>
      </c>
      <c r="F3739" s="29">
        <v>6.1369999999999996</v>
      </c>
      <c r="G3739">
        <v>30.684999999999999</v>
      </c>
    </row>
    <row r="3740" spans="1:7" customFormat="1" hidden="1" x14ac:dyDescent="0.25">
      <c r="A3740" t="s">
        <v>6</v>
      </c>
      <c r="B3740" t="s">
        <v>7275</v>
      </c>
      <c r="C3740" t="s">
        <v>7276</v>
      </c>
      <c r="D3740" s="29">
        <v>14</v>
      </c>
      <c r="E3740" s="29">
        <v>14</v>
      </c>
      <c r="F3740" s="29">
        <v>5.88</v>
      </c>
      <c r="G3740">
        <v>82.32</v>
      </c>
    </row>
    <row r="3741" spans="1:7" customFormat="1" hidden="1" x14ac:dyDescent="0.25">
      <c r="A3741" t="s">
        <v>6</v>
      </c>
      <c r="B3741" t="s">
        <v>7277</v>
      </c>
      <c r="C3741" t="s">
        <v>7278</v>
      </c>
      <c r="D3741" s="29">
        <v>2</v>
      </c>
      <c r="E3741" s="29">
        <v>2</v>
      </c>
      <c r="F3741" s="29">
        <v>0.50600000000000001</v>
      </c>
      <c r="G3741">
        <v>1.012</v>
      </c>
    </row>
    <row r="3742" spans="1:7" customFormat="1" hidden="1" x14ac:dyDescent="0.25">
      <c r="A3742" t="s">
        <v>6</v>
      </c>
      <c r="B3742" t="s">
        <v>7279</v>
      </c>
      <c r="C3742" t="s">
        <v>7280</v>
      </c>
      <c r="D3742" s="29">
        <v>42</v>
      </c>
      <c r="E3742" s="29">
        <v>42</v>
      </c>
      <c r="F3742" s="29">
        <v>2.8340000000000001</v>
      </c>
      <c r="G3742">
        <v>119.02800000000001</v>
      </c>
    </row>
    <row r="3743" spans="1:7" customFormat="1" hidden="1" x14ac:dyDescent="0.25">
      <c r="A3743" t="s">
        <v>6</v>
      </c>
      <c r="B3743" t="s">
        <v>7281</v>
      </c>
      <c r="C3743" t="s">
        <v>7282</v>
      </c>
      <c r="D3743" s="29">
        <v>5</v>
      </c>
      <c r="E3743" s="29">
        <v>5</v>
      </c>
      <c r="F3743" s="29">
        <v>3.06</v>
      </c>
      <c r="G3743">
        <v>15.3</v>
      </c>
    </row>
    <row r="3744" spans="1:7" customFormat="1" hidden="1" x14ac:dyDescent="0.25">
      <c r="A3744" t="s">
        <v>6</v>
      </c>
      <c r="B3744" t="s">
        <v>7283</v>
      </c>
      <c r="C3744" t="s">
        <v>7284</v>
      </c>
      <c r="D3744" s="29">
        <v>10</v>
      </c>
      <c r="E3744" s="29">
        <v>10</v>
      </c>
      <c r="F3744" s="29">
        <v>1.643</v>
      </c>
      <c r="G3744">
        <v>16.43</v>
      </c>
    </row>
    <row r="3745" spans="1:7" customFormat="1" hidden="1" x14ac:dyDescent="0.25">
      <c r="A3745" t="s">
        <v>6</v>
      </c>
      <c r="B3745" t="s">
        <v>7285</v>
      </c>
      <c r="C3745" t="s">
        <v>7286</v>
      </c>
      <c r="D3745" s="29">
        <v>3</v>
      </c>
      <c r="E3745" s="29">
        <v>3</v>
      </c>
      <c r="F3745" s="29">
        <v>3.2919999999999998</v>
      </c>
      <c r="G3745">
        <v>9.8759999999999994</v>
      </c>
    </row>
    <row r="3746" spans="1:7" customFormat="1" hidden="1" x14ac:dyDescent="0.25">
      <c r="A3746" t="s">
        <v>6</v>
      </c>
      <c r="B3746" t="s">
        <v>7287</v>
      </c>
      <c r="C3746" t="s">
        <v>7288</v>
      </c>
      <c r="D3746" s="29">
        <v>4</v>
      </c>
      <c r="E3746" s="29">
        <v>4</v>
      </c>
      <c r="F3746" s="29">
        <v>1.6659999999999999</v>
      </c>
      <c r="G3746">
        <v>6.6639999999999997</v>
      </c>
    </row>
    <row r="3747" spans="1:7" customFormat="1" hidden="1" x14ac:dyDescent="0.25">
      <c r="A3747" t="s">
        <v>6</v>
      </c>
      <c r="B3747" t="s">
        <v>7289</v>
      </c>
      <c r="C3747" t="s">
        <v>7290</v>
      </c>
      <c r="D3747" s="29">
        <v>5</v>
      </c>
      <c r="E3747" s="29">
        <v>5</v>
      </c>
      <c r="F3747" s="29">
        <v>3.1160000000000001</v>
      </c>
      <c r="G3747">
        <v>15.58</v>
      </c>
    </row>
    <row r="3748" spans="1:7" customFormat="1" hidden="1" x14ac:dyDescent="0.25">
      <c r="A3748" t="s">
        <v>6</v>
      </c>
      <c r="B3748" t="s">
        <v>7293</v>
      </c>
      <c r="C3748" t="s">
        <v>7294</v>
      </c>
      <c r="D3748" s="29">
        <v>4</v>
      </c>
      <c r="E3748" s="29">
        <v>4</v>
      </c>
      <c r="F3748" s="29">
        <v>4.702</v>
      </c>
      <c r="G3748">
        <v>18.808</v>
      </c>
    </row>
    <row r="3749" spans="1:7" customFormat="1" hidden="1" x14ac:dyDescent="0.25">
      <c r="A3749" t="s">
        <v>6</v>
      </c>
      <c r="B3749" t="s">
        <v>7295</v>
      </c>
      <c r="C3749" t="s">
        <v>7296</v>
      </c>
      <c r="D3749" s="29">
        <v>5</v>
      </c>
      <c r="E3749" s="29">
        <v>5</v>
      </c>
      <c r="F3749" s="29">
        <v>2.698</v>
      </c>
      <c r="G3749">
        <v>13.49</v>
      </c>
    </row>
    <row r="3750" spans="1:7" customFormat="1" hidden="1" x14ac:dyDescent="0.25">
      <c r="A3750" t="s">
        <v>6</v>
      </c>
      <c r="B3750" t="s">
        <v>7297</v>
      </c>
      <c r="C3750" t="s">
        <v>7298</v>
      </c>
      <c r="D3750" s="29">
        <v>2</v>
      </c>
      <c r="E3750" s="29">
        <v>2</v>
      </c>
      <c r="F3750" s="29">
        <v>2.1560000000000001</v>
      </c>
      <c r="G3750">
        <v>4.3120000000000003</v>
      </c>
    </row>
    <row r="3751" spans="1:7" customFormat="1" hidden="1" x14ac:dyDescent="0.25">
      <c r="A3751" t="s">
        <v>6</v>
      </c>
      <c r="B3751" t="s">
        <v>7299</v>
      </c>
      <c r="C3751" t="s">
        <v>7300</v>
      </c>
      <c r="D3751" s="29">
        <v>13</v>
      </c>
      <c r="E3751" s="29">
        <v>13</v>
      </c>
      <c r="F3751" s="29">
        <v>2.105</v>
      </c>
      <c r="G3751">
        <v>27.364999999999998</v>
      </c>
    </row>
    <row r="3752" spans="1:7" customFormat="1" hidden="1" x14ac:dyDescent="0.25">
      <c r="A3752" t="s">
        <v>6</v>
      </c>
      <c r="B3752" t="s">
        <v>7301</v>
      </c>
      <c r="C3752" t="s">
        <v>7302</v>
      </c>
      <c r="D3752" s="29">
        <v>1</v>
      </c>
      <c r="E3752" s="29">
        <v>1</v>
      </c>
      <c r="F3752" s="29">
        <v>1.2430000000000001</v>
      </c>
      <c r="G3752">
        <v>1.2430000000000001</v>
      </c>
    </row>
    <row r="3753" spans="1:7" customFormat="1" hidden="1" x14ac:dyDescent="0.25">
      <c r="A3753" t="s">
        <v>6</v>
      </c>
      <c r="B3753" t="s">
        <v>7303</v>
      </c>
      <c r="C3753" t="s">
        <v>7304</v>
      </c>
      <c r="D3753" s="29">
        <v>1</v>
      </c>
      <c r="E3753" s="29">
        <v>1</v>
      </c>
      <c r="F3753" s="29">
        <v>1.25</v>
      </c>
      <c r="G3753">
        <v>1.25</v>
      </c>
    </row>
    <row r="3754" spans="1:7" customFormat="1" hidden="1" x14ac:dyDescent="0.25">
      <c r="A3754" t="s">
        <v>6</v>
      </c>
      <c r="B3754" t="s">
        <v>7307</v>
      </c>
      <c r="C3754" t="s">
        <v>7308</v>
      </c>
      <c r="D3754" s="29">
        <v>7</v>
      </c>
      <c r="E3754" s="29">
        <v>7</v>
      </c>
      <c r="F3754" s="29">
        <v>1.218</v>
      </c>
      <c r="G3754">
        <v>8.5259999999999998</v>
      </c>
    </row>
    <row r="3755" spans="1:7" customFormat="1" hidden="1" x14ac:dyDescent="0.25">
      <c r="A3755" t="s">
        <v>6</v>
      </c>
      <c r="B3755" t="s">
        <v>7309</v>
      </c>
      <c r="C3755" t="s">
        <v>7310</v>
      </c>
      <c r="D3755" s="29">
        <v>12</v>
      </c>
      <c r="E3755" s="29">
        <v>12</v>
      </c>
      <c r="F3755" s="29">
        <v>2.1720000000000002</v>
      </c>
      <c r="G3755">
        <v>26.064</v>
      </c>
    </row>
    <row r="3756" spans="1:7" customFormat="1" hidden="1" x14ac:dyDescent="0.25">
      <c r="A3756" t="s">
        <v>6</v>
      </c>
      <c r="B3756" t="s">
        <v>9455</v>
      </c>
      <c r="C3756" t="s">
        <v>9456</v>
      </c>
      <c r="D3756" s="29">
        <v>3</v>
      </c>
      <c r="E3756" s="29">
        <v>3</v>
      </c>
      <c r="F3756" s="29">
        <v>1.1160000000000001</v>
      </c>
      <c r="G3756">
        <v>3.3479999999999999</v>
      </c>
    </row>
    <row r="3757" spans="1:7" customFormat="1" hidden="1" x14ac:dyDescent="0.25">
      <c r="A3757" t="s">
        <v>6</v>
      </c>
      <c r="B3757" t="s">
        <v>7311</v>
      </c>
      <c r="C3757" t="s">
        <v>7312</v>
      </c>
      <c r="D3757" s="29">
        <v>13</v>
      </c>
      <c r="E3757" s="29">
        <v>13</v>
      </c>
      <c r="F3757" s="29">
        <v>1.1419999999999999</v>
      </c>
      <c r="G3757">
        <v>14.846</v>
      </c>
    </row>
    <row r="3758" spans="1:7" customFormat="1" hidden="1" x14ac:dyDescent="0.25">
      <c r="A3758" t="s">
        <v>6</v>
      </c>
      <c r="B3758" t="s">
        <v>7313</v>
      </c>
      <c r="C3758" t="s">
        <v>7314</v>
      </c>
      <c r="D3758" s="29">
        <v>6</v>
      </c>
      <c r="E3758" s="29">
        <v>6</v>
      </c>
      <c r="F3758" s="29">
        <v>1.1859999999999999</v>
      </c>
      <c r="G3758">
        <v>7.1159999999999997</v>
      </c>
    </row>
    <row r="3759" spans="1:7" customFormat="1" hidden="1" x14ac:dyDescent="0.25">
      <c r="A3759" t="s">
        <v>6</v>
      </c>
      <c r="B3759" t="s">
        <v>7315</v>
      </c>
      <c r="C3759" t="s">
        <v>7316</v>
      </c>
      <c r="D3759" s="29">
        <v>11</v>
      </c>
      <c r="E3759" s="29">
        <v>11</v>
      </c>
      <c r="F3759" s="29">
        <v>2.8530000000000002</v>
      </c>
      <c r="G3759">
        <v>31.382999999999999</v>
      </c>
    </row>
    <row r="3760" spans="1:7" customFormat="1" hidden="1" x14ac:dyDescent="0.25">
      <c r="A3760" t="s">
        <v>6</v>
      </c>
      <c r="B3760" t="s">
        <v>7317</v>
      </c>
      <c r="C3760" t="s">
        <v>7318</v>
      </c>
      <c r="D3760" s="29">
        <v>3</v>
      </c>
      <c r="E3760" s="29">
        <v>3</v>
      </c>
      <c r="F3760" s="29">
        <v>1.1759999999999999</v>
      </c>
      <c r="G3760">
        <v>3.528</v>
      </c>
    </row>
    <row r="3761" spans="1:7" customFormat="1" hidden="1" x14ac:dyDescent="0.25">
      <c r="A3761" t="s">
        <v>6</v>
      </c>
      <c r="B3761" t="s">
        <v>7319</v>
      </c>
      <c r="C3761" t="s">
        <v>7320</v>
      </c>
      <c r="D3761" s="29">
        <v>41</v>
      </c>
      <c r="E3761" s="29">
        <v>41</v>
      </c>
      <c r="F3761" s="29">
        <v>3.7719999999999998</v>
      </c>
      <c r="G3761">
        <v>154.65199999999999</v>
      </c>
    </row>
    <row r="3762" spans="1:7" customFormat="1" hidden="1" x14ac:dyDescent="0.25">
      <c r="A3762" t="s">
        <v>6</v>
      </c>
      <c r="B3762" t="s">
        <v>7321</v>
      </c>
      <c r="C3762" t="s">
        <v>7322</v>
      </c>
      <c r="D3762" s="29">
        <v>5</v>
      </c>
      <c r="E3762" s="29">
        <v>5</v>
      </c>
      <c r="F3762" s="29">
        <v>1.837</v>
      </c>
      <c r="G3762">
        <v>9.1850000000000005</v>
      </c>
    </row>
    <row r="3763" spans="1:7" customFormat="1" hidden="1" x14ac:dyDescent="0.25">
      <c r="A3763" t="s">
        <v>6</v>
      </c>
      <c r="B3763" t="s">
        <v>7323</v>
      </c>
      <c r="C3763" t="s">
        <v>7324</v>
      </c>
      <c r="D3763" s="29">
        <v>5</v>
      </c>
      <c r="E3763" s="29">
        <v>5</v>
      </c>
      <c r="F3763" s="29">
        <v>3.0710000000000002</v>
      </c>
      <c r="G3763">
        <v>15.355</v>
      </c>
    </row>
    <row r="3764" spans="1:7" customFormat="1" hidden="1" x14ac:dyDescent="0.25">
      <c r="A3764" t="s">
        <v>6</v>
      </c>
      <c r="B3764" t="s">
        <v>7325</v>
      </c>
      <c r="C3764" t="s">
        <v>7326</v>
      </c>
      <c r="D3764" s="29">
        <v>5</v>
      </c>
      <c r="E3764" s="29">
        <v>5</v>
      </c>
      <c r="F3764" s="29">
        <v>2.5249999999999999</v>
      </c>
      <c r="G3764">
        <v>12.625</v>
      </c>
    </row>
    <row r="3765" spans="1:7" customFormat="1" hidden="1" x14ac:dyDescent="0.25">
      <c r="A3765" t="s">
        <v>6</v>
      </c>
      <c r="B3765" t="s">
        <v>7327</v>
      </c>
      <c r="C3765" t="s">
        <v>7328</v>
      </c>
      <c r="D3765" s="29">
        <v>40</v>
      </c>
      <c r="E3765" s="29">
        <v>40</v>
      </c>
      <c r="F3765" s="29">
        <v>1.821</v>
      </c>
      <c r="G3765">
        <v>72.84</v>
      </c>
    </row>
    <row r="3766" spans="1:7" customFormat="1" hidden="1" x14ac:dyDescent="0.25">
      <c r="A3766" t="s">
        <v>6</v>
      </c>
      <c r="B3766" t="s">
        <v>7331</v>
      </c>
      <c r="C3766" t="s">
        <v>7332</v>
      </c>
      <c r="D3766" s="29">
        <v>19</v>
      </c>
      <c r="E3766" s="29">
        <v>19</v>
      </c>
      <c r="F3766" s="29">
        <v>0.69299999999999995</v>
      </c>
      <c r="G3766">
        <v>13.167</v>
      </c>
    </row>
    <row r="3767" spans="1:7" customFormat="1" hidden="1" x14ac:dyDescent="0.25">
      <c r="A3767" t="s">
        <v>6</v>
      </c>
      <c r="B3767" t="s">
        <v>7333</v>
      </c>
      <c r="C3767" t="s">
        <v>7334</v>
      </c>
      <c r="D3767" s="29">
        <v>21</v>
      </c>
      <c r="E3767" s="29">
        <v>21</v>
      </c>
      <c r="F3767" s="29">
        <v>1.806</v>
      </c>
      <c r="G3767">
        <v>37.926000000000002</v>
      </c>
    </row>
    <row r="3768" spans="1:7" customFormat="1" hidden="1" x14ac:dyDescent="0.25">
      <c r="A3768" t="s">
        <v>6</v>
      </c>
      <c r="B3768" t="s">
        <v>7335</v>
      </c>
      <c r="C3768" t="s">
        <v>7336</v>
      </c>
      <c r="D3768" s="29">
        <v>7</v>
      </c>
      <c r="E3768" s="29">
        <v>7</v>
      </c>
      <c r="F3768" s="29">
        <v>0.94199999999999995</v>
      </c>
      <c r="G3768">
        <v>6.5940000000000003</v>
      </c>
    </row>
    <row r="3769" spans="1:7" customFormat="1" hidden="1" x14ac:dyDescent="0.25">
      <c r="A3769" t="s">
        <v>6</v>
      </c>
      <c r="B3769" t="s">
        <v>7337</v>
      </c>
      <c r="C3769" t="s">
        <v>7338</v>
      </c>
      <c r="D3769" s="29">
        <v>3</v>
      </c>
      <c r="E3769" s="29">
        <v>3</v>
      </c>
      <c r="F3769" s="29">
        <v>1.492</v>
      </c>
      <c r="G3769">
        <v>4.476</v>
      </c>
    </row>
    <row r="3770" spans="1:7" customFormat="1" hidden="1" x14ac:dyDescent="0.25">
      <c r="A3770" t="s">
        <v>6</v>
      </c>
      <c r="B3770" t="s">
        <v>7339</v>
      </c>
      <c r="C3770" t="s">
        <v>7340</v>
      </c>
      <c r="D3770" s="29">
        <v>2</v>
      </c>
      <c r="E3770" s="29">
        <v>2</v>
      </c>
      <c r="F3770" s="29">
        <v>3.2829999999999999</v>
      </c>
      <c r="G3770">
        <v>6.5659999999999998</v>
      </c>
    </row>
    <row r="3771" spans="1:7" customFormat="1" hidden="1" x14ac:dyDescent="0.25">
      <c r="A3771" t="s">
        <v>6</v>
      </c>
      <c r="B3771" t="s">
        <v>7341</v>
      </c>
      <c r="C3771" t="s">
        <v>7342</v>
      </c>
      <c r="D3771" s="29">
        <v>8</v>
      </c>
      <c r="E3771" s="29">
        <v>8</v>
      </c>
      <c r="F3771" s="29">
        <v>2.62</v>
      </c>
      <c r="G3771">
        <v>20.96</v>
      </c>
    </row>
    <row r="3772" spans="1:7" customFormat="1" hidden="1" x14ac:dyDescent="0.25">
      <c r="A3772" t="s">
        <v>6</v>
      </c>
      <c r="B3772" t="s">
        <v>7343</v>
      </c>
      <c r="C3772" t="s">
        <v>7344</v>
      </c>
      <c r="D3772" s="29">
        <v>2</v>
      </c>
      <c r="E3772" s="29">
        <v>2</v>
      </c>
      <c r="F3772" s="29">
        <v>4.0350000000000001</v>
      </c>
      <c r="G3772">
        <v>8.07</v>
      </c>
    </row>
    <row r="3773" spans="1:7" customFormat="1" hidden="1" x14ac:dyDescent="0.25">
      <c r="A3773" t="s">
        <v>6</v>
      </c>
      <c r="B3773" t="s">
        <v>7345</v>
      </c>
      <c r="C3773" t="s">
        <v>7346</v>
      </c>
      <c r="D3773" s="29">
        <v>5</v>
      </c>
      <c r="E3773" s="29">
        <v>5</v>
      </c>
      <c r="F3773" s="29">
        <v>1.085</v>
      </c>
      <c r="G3773">
        <v>5.4249999999999998</v>
      </c>
    </row>
    <row r="3774" spans="1:7" customFormat="1" hidden="1" x14ac:dyDescent="0.25">
      <c r="A3774" t="s">
        <v>6</v>
      </c>
      <c r="B3774" t="s">
        <v>7347</v>
      </c>
      <c r="C3774" t="s">
        <v>7348</v>
      </c>
      <c r="D3774" s="29">
        <v>5</v>
      </c>
      <c r="E3774" s="29">
        <v>5</v>
      </c>
      <c r="F3774" s="29">
        <v>1.661</v>
      </c>
      <c r="G3774">
        <v>8.3049999999999997</v>
      </c>
    </row>
    <row r="3775" spans="1:7" customFormat="1" hidden="1" x14ac:dyDescent="0.25">
      <c r="A3775" t="s">
        <v>6</v>
      </c>
      <c r="B3775" t="s">
        <v>7349</v>
      </c>
      <c r="C3775" t="s">
        <v>7350</v>
      </c>
      <c r="D3775" s="29">
        <v>10</v>
      </c>
      <c r="E3775" s="29">
        <v>10</v>
      </c>
      <c r="F3775" s="29">
        <v>1.2170000000000001</v>
      </c>
      <c r="G3775">
        <v>12.17</v>
      </c>
    </row>
    <row r="3776" spans="1:7" customFormat="1" hidden="1" x14ac:dyDescent="0.25">
      <c r="A3776" t="s">
        <v>6</v>
      </c>
      <c r="B3776" t="s">
        <v>7351</v>
      </c>
      <c r="C3776" t="s">
        <v>7352</v>
      </c>
      <c r="D3776" s="29">
        <v>17</v>
      </c>
      <c r="E3776" s="29">
        <v>17</v>
      </c>
      <c r="F3776" s="29">
        <v>0.94499999999999995</v>
      </c>
      <c r="G3776">
        <v>16.065000000000001</v>
      </c>
    </row>
    <row r="3777" spans="1:7" customFormat="1" hidden="1" x14ac:dyDescent="0.25">
      <c r="A3777" t="s">
        <v>6</v>
      </c>
      <c r="B3777" t="s">
        <v>7353</v>
      </c>
      <c r="C3777" t="s">
        <v>7354</v>
      </c>
      <c r="D3777" s="29">
        <v>25</v>
      </c>
      <c r="E3777" s="29">
        <v>25</v>
      </c>
      <c r="F3777" s="29">
        <v>1.028</v>
      </c>
      <c r="G3777">
        <v>25.7</v>
      </c>
    </row>
    <row r="3778" spans="1:7" customFormat="1" hidden="1" x14ac:dyDescent="0.25">
      <c r="A3778" t="s">
        <v>6</v>
      </c>
      <c r="B3778" t="s">
        <v>7355</v>
      </c>
      <c r="C3778" t="s">
        <v>7356</v>
      </c>
      <c r="D3778" s="29">
        <v>11</v>
      </c>
      <c r="E3778" s="29">
        <v>11</v>
      </c>
      <c r="F3778" s="29">
        <v>0.71</v>
      </c>
      <c r="G3778">
        <v>7.81</v>
      </c>
    </row>
    <row r="3779" spans="1:7" customFormat="1" hidden="1" x14ac:dyDescent="0.25">
      <c r="A3779" t="s">
        <v>6</v>
      </c>
      <c r="B3779" t="s">
        <v>7357</v>
      </c>
      <c r="C3779" t="s">
        <v>7358</v>
      </c>
      <c r="D3779" s="29">
        <v>7</v>
      </c>
      <c r="E3779" s="29">
        <v>7</v>
      </c>
      <c r="F3779" s="29">
        <v>1.1160000000000001</v>
      </c>
      <c r="G3779">
        <v>7.8120000000000003</v>
      </c>
    </row>
    <row r="3780" spans="1:7" customFormat="1" hidden="1" x14ac:dyDescent="0.25">
      <c r="A3780" t="s">
        <v>6</v>
      </c>
      <c r="B3780" t="s">
        <v>7359</v>
      </c>
      <c r="C3780" t="s">
        <v>7360</v>
      </c>
      <c r="D3780" s="29">
        <v>3</v>
      </c>
      <c r="E3780" s="29">
        <v>3</v>
      </c>
      <c r="F3780" s="29">
        <v>0.89100000000000001</v>
      </c>
      <c r="G3780">
        <v>2.673</v>
      </c>
    </row>
    <row r="3781" spans="1:7" customFormat="1" hidden="1" x14ac:dyDescent="0.25">
      <c r="A3781" t="s">
        <v>6</v>
      </c>
      <c r="B3781" t="s">
        <v>7361</v>
      </c>
      <c r="C3781" t="s">
        <v>7362</v>
      </c>
      <c r="D3781" s="29">
        <v>13</v>
      </c>
      <c r="E3781" s="29">
        <v>13</v>
      </c>
      <c r="F3781" s="29">
        <v>1.218</v>
      </c>
      <c r="G3781">
        <v>15.834</v>
      </c>
    </row>
    <row r="3782" spans="1:7" customFormat="1" hidden="1" x14ac:dyDescent="0.25">
      <c r="A3782" t="s">
        <v>6</v>
      </c>
      <c r="B3782" t="s">
        <v>7363</v>
      </c>
      <c r="C3782" t="s">
        <v>7364</v>
      </c>
      <c r="D3782" s="29">
        <v>24</v>
      </c>
      <c r="E3782" s="29">
        <v>24</v>
      </c>
      <c r="F3782" s="29">
        <v>0.94899999999999995</v>
      </c>
      <c r="G3782">
        <v>22.776</v>
      </c>
    </row>
    <row r="3783" spans="1:7" customFormat="1" hidden="1" x14ac:dyDescent="0.25">
      <c r="A3783" t="s">
        <v>6</v>
      </c>
      <c r="B3783" t="s">
        <v>7365</v>
      </c>
      <c r="C3783" t="s">
        <v>7366</v>
      </c>
      <c r="D3783" s="29">
        <v>7</v>
      </c>
      <c r="E3783" s="29">
        <v>7</v>
      </c>
      <c r="F3783" s="29">
        <v>3.9820000000000002</v>
      </c>
      <c r="G3783">
        <v>27.873999999999999</v>
      </c>
    </row>
    <row r="3784" spans="1:7" customFormat="1" hidden="1" x14ac:dyDescent="0.25">
      <c r="A3784" t="s">
        <v>6</v>
      </c>
      <c r="B3784" t="s">
        <v>7367</v>
      </c>
      <c r="C3784" t="s">
        <v>7368</v>
      </c>
      <c r="D3784" s="29">
        <v>3</v>
      </c>
      <c r="E3784" s="29">
        <v>3</v>
      </c>
      <c r="F3784" s="29">
        <v>0.505</v>
      </c>
      <c r="G3784">
        <v>1.5149999999999999</v>
      </c>
    </row>
    <row r="3785" spans="1:7" customFormat="1" hidden="1" x14ac:dyDescent="0.25">
      <c r="A3785" t="s">
        <v>6</v>
      </c>
      <c r="B3785" t="s">
        <v>7369</v>
      </c>
      <c r="C3785" t="s">
        <v>7370</v>
      </c>
      <c r="D3785" s="29">
        <v>5</v>
      </c>
      <c r="E3785" s="29">
        <v>5</v>
      </c>
      <c r="F3785" s="29">
        <v>4.0549999999999997</v>
      </c>
      <c r="G3785">
        <v>20.274999999999999</v>
      </c>
    </row>
    <row r="3786" spans="1:7" customFormat="1" hidden="1" x14ac:dyDescent="0.25">
      <c r="A3786" t="s">
        <v>6</v>
      </c>
      <c r="B3786" t="s">
        <v>7371</v>
      </c>
      <c r="C3786" t="s">
        <v>7372</v>
      </c>
      <c r="D3786" s="29">
        <v>14</v>
      </c>
      <c r="E3786" s="29">
        <v>14</v>
      </c>
      <c r="F3786" s="29">
        <v>2.2629999999999999</v>
      </c>
      <c r="G3786">
        <v>31.681999999999999</v>
      </c>
    </row>
    <row r="3787" spans="1:7" customFormat="1" hidden="1" x14ac:dyDescent="0.25">
      <c r="A3787" t="s">
        <v>6</v>
      </c>
      <c r="B3787" t="s">
        <v>7373</v>
      </c>
      <c r="C3787" t="s">
        <v>7374</v>
      </c>
      <c r="D3787" s="29">
        <v>1</v>
      </c>
      <c r="E3787" s="29">
        <v>1</v>
      </c>
      <c r="F3787" s="29">
        <v>0.70499999999999996</v>
      </c>
      <c r="G3787">
        <v>0.70499999999999996</v>
      </c>
    </row>
    <row r="3788" spans="1:7" customFormat="1" hidden="1" x14ac:dyDescent="0.25">
      <c r="A3788" t="s">
        <v>6</v>
      </c>
      <c r="B3788" t="s">
        <v>7377</v>
      </c>
      <c r="C3788" t="s">
        <v>7378</v>
      </c>
      <c r="D3788" s="29">
        <v>7</v>
      </c>
      <c r="E3788" s="29">
        <v>7</v>
      </c>
      <c r="F3788" s="29">
        <v>1.1579999999999999</v>
      </c>
      <c r="G3788">
        <v>8.1059999999999999</v>
      </c>
    </row>
    <row r="3789" spans="1:7" customFormat="1" hidden="1" x14ac:dyDescent="0.25">
      <c r="A3789" t="s">
        <v>6</v>
      </c>
      <c r="B3789" t="s">
        <v>7379</v>
      </c>
      <c r="C3789" t="s">
        <v>7380</v>
      </c>
      <c r="D3789" s="29">
        <v>2</v>
      </c>
      <c r="E3789" s="29">
        <v>2</v>
      </c>
      <c r="F3789" s="29">
        <v>3.7250000000000001</v>
      </c>
      <c r="G3789">
        <v>7.45</v>
      </c>
    </row>
    <row r="3790" spans="1:7" customFormat="1" hidden="1" x14ac:dyDescent="0.25">
      <c r="A3790" t="s">
        <v>6</v>
      </c>
      <c r="B3790" t="s">
        <v>7381</v>
      </c>
      <c r="C3790" t="s">
        <v>7382</v>
      </c>
      <c r="D3790" s="29">
        <v>1</v>
      </c>
      <c r="E3790" s="29">
        <v>1</v>
      </c>
      <c r="F3790" s="29">
        <v>5.9169999999999998</v>
      </c>
      <c r="G3790">
        <v>5.9169999999999998</v>
      </c>
    </row>
    <row r="3791" spans="1:7" customFormat="1" hidden="1" x14ac:dyDescent="0.25">
      <c r="A3791" t="s">
        <v>6</v>
      </c>
      <c r="B3791" t="s">
        <v>7383</v>
      </c>
      <c r="C3791" t="s">
        <v>7384</v>
      </c>
      <c r="D3791" s="29">
        <v>9</v>
      </c>
      <c r="E3791" s="29">
        <v>9</v>
      </c>
      <c r="F3791" s="29">
        <v>0.50800000000000001</v>
      </c>
      <c r="G3791">
        <v>4.5720000000000001</v>
      </c>
    </row>
    <row r="3792" spans="1:7" customFormat="1" hidden="1" x14ac:dyDescent="0.25">
      <c r="A3792" t="s">
        <v>6</v>
      </c>
      <c r="B3792" t="s">
        <v>7385</v>
      </c>
      <c r="C3792" t="s">
        <v>7386</v>
      </c>
      <c r="D3792" s="29">
        <v>10</v>
      </c>
      <c r="E3792" s="29">
        <v>10</v>
      </c>
      <c r="F3792" s="29">
        <v>1.1879999999999999</v>
      </c>
      <c r="G3792">
        <v>11.88</v>
      </c>
    </row>
    <row r="3793" spans="1:7" customFormat="1" hidden="1" x14ac:dyDescent="0.25">
      <c r="A3793" t="s">
        <v>6</v>
      </c>
      <c r="B3793" t="s">
        <v>7387</v>
      </c>
      <c r="C3793" t="s">
        <v>7388</v>
      </c>
      <c r="D3793" s="29">
        <v>17</v>
      </c>
      <c r="E3793" s="29">
        <v>17</v>
      </c>
      <c r="F3793" s="29">
        <v>6.1859999999999999</v>
      </c>
      <c r="G3793">
        <v>105.16200000000001</v>
      </c>
    </row>
    <row r="3794" spans="1:7" customFormat="1" hidden="1" x14ac:dyDescent="0.25">
      <c r="A3794" t="s">
        <v>6</v>
      </c>
      <c r="B3794" t="s">
        <v>7389</v>
      </c>
      <c r="C3794" t="s">
        <v>7390</v>
      </c>
      <c r="D3794" s="29">
        <v>1</v>
      </c>
      <c r="E3794" s="29">
        <v>1</v>
      </c>
      <c r="F3794" s="29">
        <v>5.9119999999999999</v>
      </c>
      <c r="G3794">
        <v>5.9119999999999999</v>
      </c>
    </row>
    <row r="3795" spans="1:7" customFormat="1" hidden="1" x14ac:dyDescent="0.25">
      <c r="A3795" t="s">
        <v>6</v>
      </c>
      <c r="B3795" t="s">
        <v>7391</v>
      </c>
      <c r="C3795" t="s">
        <v>7392</v>
      </c>
      <c r="D3795" s="29">
        <v>2</v>
      </c>
      <c r="E3795" s="29">
        <v>2</v>
      </c>
      <c r="F3795" s="29">
        <v>0.93899999999999995</v>
      </c>
      <c r="G3795">
        <v>1.8779999999999999</v>
      </c>
    </row>
    <row r="3796" spans="1:7" customFormat="1" hidden="1" x14ac:dyDescent="0.25">
      <c r="A3796" t="s">
        <v>6</v>
      </c>
      <c r="B3796" t="s">
        <v>7393</v>
      </c>
      <c r="C3796" t="s">
        <v>7394</v>
      </c>
      <c r="D3796" s="29">
        <v>1</v>
      </c>
      <c r="E3796" s="29">
        <v>1</v>
      </c>
      <c r="F3796" s="29">
        <v>1.236</v>
      </c>
      <c r="G3796">
        <v>1.236</v>
      </c>
    </row>
    <row r="3797" spans="1:7" customFormat="1" hidden="1" x14ac:dyDescent="0.25">
      <c r="A3797" t="s">
        <v>6</v>
      </c>
      <c r="B3797" t="s">
        <v>7395</v>
      </c>
      <c r="C3797" t="s">
        <v>7396</v>
      </c>
      <c r="D3797" s="29">
        <v>4</v>
      </c>
      <c r="E3797" s="29">
        <v>4</v>
      </c>
      <c r="F3797" s="29">
        <v>3.5449999999999999</v>
      </c>
      <c r="G3797">
        <v>14.18</v>
      </c>
    </row>
    <row r="3798" spans="1:7" customFormat="1" hidden="1" x14ac:dyDescent="0.25">
      <c r="A3798" t="s">
        <v>6</v>
      </c>
      <c r="B3798" t="s">
        <v>7397</v>
      </c>
      <c r="C3798" t="s">
        <v>7398</v>
      </c>
      <c r="D3798" s="29">
        <v>1</v>
      </c>
      <c r="E3798" s="29">
        <v>1</v>
      </c>
      <c r="F3798" s="29">
        <v>2.1389999999999998</v>
      </c>
      <c r="G3798">
        <v>2.1389999999999998</v>
      </c>
    </row>
    <row r="3799" spans="1:7" customFormat="1" hidden="1" x14ac:dyDescent="0.25">
      <c r="A3799" t="s">
        <v>6</v>
      </c>
      <c r="B3799" t="s">
        <v>7399</v>
      </c>
      <c r="C3799" t="s">
        <v>7400</v>
      </c>
      <c r="D3799" s="29">
        <v>20</v>
      </c>
      <c r="E3799" s="29">
        <v>20</v>
      </c>
      <c r="F3799" s="29">
        <v>1.1100000000000001</v>
      </c>
      <c r="G3799">
        <v>22.2</v>
      </c>
    </row>
    <row r="3800" spans="1:7" customFormat="1" hidden="1" x14ac:dyDescent="0.25">
      <c r="A3800" t="s">
        <v>6</v>
      </c>
      <c r="B3800" t="s">
        <v>7401</v>
      </c>
      <c r="C3800" t="s">
        <v>7402</v>
      </c>
      <c r="D3800" s="29">
        <v>22</v>
      </c>
      <c r="E3800" s="29">
        <v>22</v>
      </c>
      <c r="F3800" s="29">
        <v>1.49</v>
      </c>
      <c r="G3800">
        <v>32.78</v>
      </c>
    </row>
    <row r="3801" spans="1:7" customFormat="1" hidden="1" x14ac:dyDescent="0.25">
      <c r="A3801" t="s">
        <v>6</v>
      </c>
      <c r="B3801" t="s">
        <v>7403</v>
      </c>
      <c r="C3801" t="s">
        <v>7404</v>
      </c>
      <c r="D3801" s="29">
        <v>39</v>
      </c>
      <c r="E3801" s="29">
        <v>39</v>
      </c>
      <c r="F3801" s="29">
        <v>1.0269999999999999</v>
      </c>
      <c r="G3801">
        <v>40.052999999999997</v>
      </c>
    </row>
    <row r="3802" spans="1:7" customFormat="1" hidden="1" x14ac:dyDescent="0.25">
      <c r="A3802" t="s">
        <v>6</v>
      </c>
      <c r="B3802" t="s">
        <v>7405</v>
      </c>
      <c r="C3802" t="s">
        <v>7406</v>
      </c>
      <c r="D3802" s="29">
        <v>30</v>
      </c>
      <c r="E3802" s="29">
        <v>30</v>
      </c>
      <c r="F3802" s="29">
        <v>1.53</v>
      </c>
      <c r="G3802">
        <v>45.9</v>
      </c>
    </row>
    <row r="3803" spans="1:7" customFormat="1" hidden="1" x14ac:dyDescent="0.25">
      <c r="A3803" t="s">
        <v>6</v>
      </c>
      <c r="B3803" t="s">
        <v>7407</v>
      </c>
      <c r="C3803" t="s">
        <v>7408</v>
      </c>
      <c r="D3803" s="29">
        <v>2</v>
      </c>
      <c r="E3803" s="29">
        <v>2</v>
      </c>
      <c r="F3803" s="29">
        <v>1.4710000000000001</v>
      </c>
      <c r="G3803">
        <v>2.9420000000000002</v>
      </c>
    </row>
    <row r="3804" spans="1:7" customFormat="1" hidden="1" x14ac:dyDescent="0.25">
      <c r="A3804" t="s">
        <v>6</v>
      </c>
      <c r="B3804" t="s">
        <v>7409</v>
      </c>
      <c r="C3804" t="s">
        <v>7410</v>
      </c>
      <c r="D3804" s="29">
        <v>3</v>
      </c>
      <c r="E3804" s="29">
        <v>3</v>
      </c>
      <c r="F3804" s="29">
        <v>1.135</v>
      </c>
      <c r="G3804">
        <v>3.4049999999999998</v>
      </c>
    </row>
    <row r="3805" spans="1:7" customFormat="1" hidden="1" x14ac:dyDescent="0.25">
      <c r="A3805" t="s">
        <v>6</v>
      </c>
      <c r="B3805" t="s">
        <v>7411</v>
      </c>
      <c r="C3805" t="s">
        <v>7412</v>
      </c>
      <c r="D3805" s="29">
        <v>5</v>
      </c>
      <c r="E3805" s="29">
        <v>5</v>
      </c>
      <c r="F3805" s="29">
        <v>1.4430000000000001</v>
      </c>
      <c r="G3805">
        <v>7.2149999999999999</v>
      </c>
    </row>
    <row r="3806" spans="1:7" customFormat="1" hidden="1" x14ac:dyDescent="0.25">
      <c r="A3806" t="s">
        <v>6</v>
      </c>
      <c r="B3806" t="s">
        <v>7413</v>
      </c>
      <c r="C3806" t="s">
        <v>7414</v>
      </c>
      <c r="D3806" s="29">
        <v>1</v>
      </c>
      <c r="E3806" s="29">
        <v>1</v>
      </c>
      <c r="F3806" s="29">
        <v>1.31</v>
      </c>
      <c r="G3806">
        <v>1.31</v>
      </c>
    </row>
    <row r="3807" spans="1:7" customFormat="1" hidden="1" x14ac:dyDescent="0.25">
      <c r="A3807" t="s">
        <v>6</v>
      </c>
      <c r="B3807" t="s">
        <v>7415</v>
      </c>
      <c r="C3807" t="s">
        <v>7416</v>
      </c>
      <c r="D3807" s="29">
        <v>74</v>
      </c>
      <c r="E3807" s="29">
        <v>74</v>
      </c>
      <c r="F3807" s="29">
        <v>1.21</v>
      </c>
      <c r="G3807">
        <v>89.54</v>
      </c>
    </row>
    <row r="3808" spans="1:7" customFormat="1" hidden="1" x14ac:dyDescent="0.25">
      <c r="A3808" t="s">
        <v>6</v>
      </c>
      <c r="B3808" t="s">
        <v>7417</v>
      </c>
      <c r="C3808" t="s">
        <v>7418</v>
      </c>
      <c r="D3808" s="29">
        <v>52</v>
      </c>
      <c r="E3808" s="29">
        <v>52</v>
      </c>
      <c r="F3808" s="29">
        <v>1.333</v>
      </c>
      <c r="G3808">
        <v>69.316000000000003</v>
      </c>
    </row>
    <row r="3809" spans="1:7" customFormat="1" hidden="1" x14ac:dyDescent="0.25">
      <c r="A3809" t="s">
        <v>6</v>
      </c>
      <c r="B3809" t="s">
        <v>7419</v>
      </c>
      <c r="C3809" t="s">
        <v>7420</v>
      </c>
      <c r="D3809" s="29">
        <v>257</v>
      </c>
      <c r="E3809" s="29">
        <v>257</v>
      </c>
      <c r="F3809" s="29">
        <v>1.869</v>
      </c>
      <c r="G3809">
        <v>480.33300000000003</v>
      </c>
    </row>
    <row r="3810" spans="1:7" customFormat="1" hidden="1" x14ac:dyDescent="0.25">
      <c r="A3810" t="s">
        <v>6</v>
      </c>
      <c r="B3810" t="s">
        <v>7421</v>
      </c>
      <c r="C3810" t="s">
        <v>7422</v>
      </c>
      <c r="D3810" s="29">
        <v>6</v>
      </c>
      <c r="E3810" s="29">
        <v>6</v>
      </c>
      <c r="F3810" s="29">
        <v>1.4530000000000001</v>
      </c>
      <c r="G3810">
        <v>8.718</v>
      </c>
    </row>
    <row r="3811" spans="1:7" customFormat="1" hidden="1" x14ac:dyDescent="0.25">
      <c r="A3811" t="s">
        <v>6</v>
      </c>
      <c r="B3811" t="s">
        <v>7425</v>
      </c>
      <c r="C3811" t="s">
        <v>7426</v>
      </c>
      <c r="D3811" s="29">
        <v>10</v>
      </c>
      <c r="E3811" s="29">
        <v>10</v>
      </c>
      <c r="F3811" s="29">
        <v>1.742</v>
      </c>
      <c r="G3811">
        <v>17.420000000000002</v>
      </c>
    </row>
    <row r="3812" spans="1:7" customFormat="1" hidden="1" x14ac:dyDescent="0.25">
      <c r="A3812" t="s">
        <v>6</v>
      </c>
      <c r="B3812" t="s">
        <v>7427</v>
      </c>
      <c r="C3812" t="s">
        <v>7428</v>
      </c>
      <c r="D3812" s="29">
        <v>1</v>
      </c>
      <c r="E3812" s="29">
        <v>1</v>
      </c>
      <c r="F3812" s="29">
        <v>1.514</v>
      </c>
      <c r="G3812">
        <v>1.514</v>
      </c>
    </row>
    <row r="3813" spans="1:7" customFormat="1" hidden="1" x14ac:dyDescent="0.25">
      <c r="A3813" t="s">
        <v>6</v>
      </c>
      <c r="B3813" t="s">
        <v>7429</v>
      </c>
      <c r="C3813" t="s">
        <v>7430</v>
      </c>
      <c r="D3813" s="29">
        <v>20</v>
      </c>
      <c r="E3813" s="29">
        <v>20</v>
      </c>
      <c r="F3813" s="29">
        <v>1.8420000000000001</v>
      </c>
      <c r="G3813">
        <v>36.840000000000003</v>
      </c>
    </row>
    <row r="3814" spans="1:7" customFormat="1" hidden="1" x14ac:dyDescent="0.25">
      <c r="A3814" t="s">
        <v>6</v>
      </c>
      <c r="B3814" t="s">
        <v>7431</v>
      </c>
      <c r="C3814" t="s">
        <v>7432</v>
      </c>
      <c r="D3814" s="29">
        <v>14</v>
      </c>
      <c r="E3814" s="29">
        <v>14</v>
      </c>
      <c r="F3814" s="29">
        <v>1.3069999999999999</v>
      </c>
      <c r="G3814">
        <v>18.297999999999998</v>
      </c>
    </row>
    <row r="3815" spans="1:7" customFormat="1" hidden="1" x14ac:dyDescent="0.25">
      <c r="A3815" t="s">
        <v>6</v>
      </c>
      <c r="B3815" t="s">
        <v>7433</v>
      </c>
      <c r="C3815" t="s">
        <v>7434</v>
      </c>
      <c r="D3815" s="29">
        <v>3</v>
      </c>
      <c r="E3815" s="29">
        <v>3</v>
      </c>
      <c r="F3815" s="29">
        <v>3.35</v>
      </c>
      <c r="G3815">
        <v>10.050000000000001</v>
      </c>
    </row>
    <row r="3816" spans="1:7" customFormat="1" hidden="1" x14ac:dyDescent="0.25">
      <c r="A3816" t="s">
        <v>6</v>
      </c>
      <c r="B3816" t="s">
        <v>7435</v>
      </c>
      <c r="C3816" t="s">
        <v>7436</v>
      </c>
      <c r="D3816" s="29">
        <v>2</v>
      </c>
      <c r="E3816" s="29">
        <v>2</v>
      </c>
      <c r="F3816" s="29">
        <v>3.32</v>
      </c>
      <c r="G3816">
        <v>6.64</v>
      </c>
    </row>
    <row r="3817" spans="1:7" customFormat="1" hidden="1" x14ac:dyDescent="0.25">
      <c r="A3817" t="s">
        <v>6</v>
      </c>
      <c r="B3817" t="s">
        <v>7437</v>
      </c>
      <c r="C3817" t="s">
        <v>7438</v>
      </c>
      <c r="D3817" s="29">
        <v>2</v>
      </c>
      <c r="E3817" s="29">
        <v>2</v>
      </c>
      <c r="F3817" s="29">
        <v>3.14</v>
      </c>
      <c r="G3817">
        <v>6.28</v>
      </c>
    </row>
    <row r="3818" spans="1:7" customFormat="1" hidden="1" x14ac:dyDescent="0.25">
      <c r="A3818" t="s">
        <v>6</v>
      </c>
      <c r="B3818" t="s">
        <v>7439</v>
      </c>
      <c r="C3818" t="s">
        <v>7440</v>
      </c>
      <c r="D3818" s="29">
        <v>2</v>
      </c>
      <c r="E3818" s="29">
        <v>2</v>
      </c>
      <c r="F3818" s="29">
        <v>4.3090000000000002</v>
      </c>
      <c r="G3818">
        <v>8.6180000000000003</v>
      </c>
    </row>
    <row r="3819" spans="1:7" customFormat="1" hidden="1" x14ac:dyDescent="0.25">
      <c r="A3819" t="s">
        <v>6</v>
      </c>
      <c r="B3819" t="s">
        <v>7441</v>
      </c>
      <c r="C3819" t="s">
        <v>7442</v>
      </c>
      <c r="D3819" s="29">
        <v>1</v>
      </c>
      <c r="E3819" s="29">
        <v>1</v>
      </c>
      <c r="F3819" s="29">
        <v>4.8090000000000002</v>
      </c>
      <c r="G3819">
        <v>4.8090000000000002</v>
      </c>
    </row>
    <row r="3820" spans="1:7" customFormat="1" hidden="1" x14ac:dyDescent="0.25">
      <c r="A3820" t="s">
        <v>6</v>
      </c>
      <c r="B3820" t="s">
        <v>7443</v>
      </c>
      <c r="C3820" t="s">
        <v>7444</v>
      </c>
      <c r="D3820" s="29">
        <v>5</v>
      </c>
      <c r="E3820" s="29">
        <v>5</v>
      </c>
      <c r="F3820" s="29">
        <v>4.851</v>
      </c>
      <c r="G3820">
        <v>24.254999999999999</v>
      </c>
    </row>
    <row r="3821" spans="1:7" customFormat="1" hidden="1" x14ac:dyDescent="0.25">
      <c r="A3821" t="s">
        <v>6</v>
      </c>
      <c r="B3821" t="s">
        <v>7445</v>
      </c>
      <c r="C3821" t="s">
        <v>7446</v>
      </c>
      <c r="D3821" s="29">
        <v>4</v>
      </c>
      <c r="E3821" s="29">
        <v>4</v>
      </c>
      <c r="F3821" s="29">
        <v>4.0659999999999998</v>
      </c>
      <c r="G3821">
        <v>16.263999999999999</v>
      </c>
    </row>
    <row r="3822" spans="1:7" customFormat="1" hidden="1" x14ac:dyDescent="0.25">
      <c r="A3822" t="s">
        <v>6</v>
      </c>
      <c r="B3822" t="s">
        <v>7447</v>
      </c>
      <c r="C3822" t="s">
        <v>7448</v>
      </c>
      <c r="D3822" s="29">
        <v>40</v>
      </c>
      <c r="E3822" s="29">
        <v>40</v>
      </c>
      <c r="F3822" s="29">
        <v>2.8559999999999999</v>
      </c>
      <c r="G3822">
        <v>114.24</v>
      </c>
    </row>
    <row r="3823" spans="1:7" customFormat="1" hidden="1" x14ac:dyDescent="0.25">
      <c r="A3823" t="s">
        <v>6</v>
      </c>
      <c r="B3823" t="s">
        <v>7449</v>
      </c>
      <c r="C3823" t="s">
        <v>7450</v>
      </c>
      <c r="D3823" s="29">
        <v>12</v>
      </c>
      <c r="E3823" s="29">
        <v>12</v>
      </c>
      <c r="F3823" s="29">
        <v>2.5209999999999999</v>
      </c>
      <c r="G3823">
        <v>30.251999999999999</v>
      </c>
    </row>
    <row r="3824" spans="1:7" customFormat="1" hidden="1" x14ac:dyDescent="0.25">
      <c r="A3824" t="s">
        <v>6</v>
      </c>
      <c r="B3824" t="s">
        <v>7451</v>
      </c>
      <c r="C3824" t="s">
        <v>7452</v>
      </c>
      <c r="D3824" s="29">
        <v>10</v>
      </c>
      <c r="E3824" s="29">
        <v>10</v>
      </c>
      <c r="F3824" s="29">
        <v>3.43</v>
      </c>
      <c r="G3824">
        <v>34.299999999999997</v>
      </c>
    </row>
    <row r="3825" spans="1:7" customFormat="1" hidden="1" x14ac:dyDescent="0.25">
      <c r="A3825" t="s">
        <v>6</v>
      </c>
      <c r="B3825" t="s">
        <v>7453</v>
      </c>
      <c r="C3825" t="s">
        <v>7454</v>
      </c>
      <c r="D3825" s="29">
        <v>10</v>
      </c>
      <c r="E3825" s="29">
        <v>10</v>
      </c>
      <c r="F3825" s="29">
        <v>3.36</v>
      </c>
      <c r="G3825">
        <v>33.6</v>
      </c>
    </row>
    <row r="3826" spans="1:7" customFormat="1" hidden="1" x14ac:dyDescent="0.25">
      <c r="A3826" t="s">
        <v>6</v>
      </c>
      <c r="B3826" t="s">
        <v>7455</v>
      </c>
      <c r="C3826" t="s">
        <v>7456</v>
      </c>
      <c r="D3826" s="29">
        <v>5</v>
      </c>
      <c r="E3826" s="29">
        <v>5</v>
      </c>
      <c r="F3826" s="29">
        <v>3.4319999999999999</v>
      </c>
      <c r="G3826">
        <v>17.16</v>
      </c>
    </row>
    <row r="3827" spans="1:7" customFormat="1" hidden="1" x14ac:dyDescent="0.25">
      <c r="A3827" t="s">
        <v>6</v>
      </c>
      <c r="B3827" t="s">
        <v>7457</v>
      </c>
      <c r="C3827" t="s">
        <v>7458</v>
      </c>
      <c r="D3827" s="29">
        <v>5</v>
      </c>
      <c r="E3827" s="29">
        <v>5</v>
      </c>
      <c r="F3827" s="29">
        <v>3.4319999999999999</v>
      </c>
      <c r="G3827">
        <v>17.16</v>
      </c>
    </row>
    <row r="3828" spans="1:7" customFormat="1" hidden="1" x14ac:dyDescent="0.25">
      <c r="A3828" t="s">
        <v>6</v>
      </c>
      <c r="B3828" t="s">
        <v>7459</v>
      </c>
      <c r="C3828" t="s">
        <v>7460</v>
      </c>
      <c r="D3828" s="29">
        <v>18</v>
      </c>
      <c r="E3828" s="29">
        <v>18</v>
      </c>
      <c r="F3828" s="29">
        <v>3.5569999999999999</v>
      </c>
      <c r="G3828">
        <v>64.025999999999996</v>
      </c>
    </row>
    <row r="3829" spans="1:7" customFormat="1" hidden="1" x14ac:dyDescent="0.25">
      <c r="A3829" t="s">
        <v>6</v>
      </c>
      <c r="B3829" t="s">
        <v>7465</v>
      </c>
      <c r="C3829" t="s">
        <v>7466</v>
      </c>
      <c r="D3829" s="29">
        <v>12</v>
      </c>
      <c r="E3829" s="29">
        <v>12</v>
      </c>
      <c r="F3829" s="29">
        <v>3.7389999999999999</v>
      </c>
      <c r="G3829">
        <v>44.868000000000002</v>
      </c>
    </row>
    <row r="3830" spans="1:7" customFormat="1" hidden="1" x14ac:dyDescent="0.25">
      <c r="A3830" t="s">
        <v>6</v>
      </c>
      <c r="B3830" t="s">
        <v>7467</v>
      </c>
      <c r="C3830" t="s">
        <v>7468</v>
      </c>
      <c r="D3830" s="29">
        <v>4</v>
      </c>
      <c r="E3830" s="29">
        <v>4</v>
      </c>
      <c r="F3830" s="29">
        <v>4.5810000000000004</v>
      </c>
      <c r="G3830">
        <v>18.324000000000002</v>
      </c>
    </row>
    <row r="3831" spans="1:7" customFormat="1" hidden="1" x14ac:dyDescent="0.25">
      <c r="A3831" t="s">
        <v>6</v>
      </c>
      <c r="B3831" t="s">
        <v>7469</v>
      </c>
      <c r="C3831" t="s">
        <v>7470</v>
      </c>
      <c r="D3831" s="29">
        <v>3</v>
      </c>
      <c r="E3831" s="29">
        <v>3</v>
      </c>
      <c r="F3831" s="29">
        <v>4.6100000000000003</v>
      </c>
      <c r="G3831">
        <v>13.83</v>
      </c>
    </row>
    <row r="3832" spans="1:7" customFormat="1" hidden="1" x14ac:dyDescent="0.25">
      <c r="A3832" t="s">
        <v>6</v>
      </c>
      <c r="B3832" t="s">
        <v>7471</v>
      </c>
      <c r="C3832" t="s">
        <v>7472</v>
      </c>
      <c r="D3832" s="29">
        <v>2</v>
      </c>
      <c r="E3832" s="29">
        <v>2</v>
      </c>
      <c r="F3832" s="29">
        <v>4.6100000000000003</v>
      </c>
      <c r="G3832">
        <v>9.2200000000000006</v>
      </c>
    </row>
    <row r="3833" spans="1:7" customFormat="1" hidden="1" x14ac:dyDescent="0.25">
      <c r="A3833" t="s">
        <v>6</v>
      </c>
      <c r="B3833" t="s">
        <v>7473</v>
      </c>
      <c r="C3833" t="s">
        <v>7474</v>
      </c>
      <c r="D3833" s="29">
        <v>11</v>
      </c>
      <c r="E3833" s="29">
        <v>11</v>
      </c>
      <c r="F3833" s="29">
        <v>4.923</v>
      </c>
      <c r="G3833">
        <v>54.152999999999999</v>
      </c>
    </row>
    <row r="3834" spans="1:7" customFormat="1" hidden="1" x14ac:dyDescent="0.25">
      <c r="A3834" t="s">
        <v>6</v>
      </c>
      <c r="B3834" t="s">
        <v>7475</v>
      </c>
      <c r="C3834" t="s">
        <v>7476</v>
      </c>
      <c r="D3834" s="29">
        <v>10</v>
      </c>
      <c r="E3834" s="29">
        <v>10</v>
      </c>
      <c r="F3834" s="29">
        <v>4.9130000000000003</v>
      </c>
      <c r="G3834">
        <v>49.13</v>
      </c>
    </row>
    <row r="3835" spans="1:7" customFormat="1" hidden="1" x14ac:dyDescent="0.25">
      <c r="A3835" t="s">
        <v>6</v>
      </c>
      <c r="B3835" t="s">
        <v>7477</v>
      </c>
      <c r="C3835" t="s">
        <v>7478</v>
      </c>
      <c r="D3835" s="29">
        <v>1</v>
      </c>
      <c r="E3835" s="29">
        <v>1</v>
      </c>
      <c r="F3835" s="29">
        <v>3.96</v>
      </c>
      <c r="G3835">
        <v>3.96</v>
      </c>
    </row>
    <row r="3836" spans="1:7" customFormat="1" hidden="1" x14ac:dyDescent="0.25">
      <c r="A3836" t="s">
        <v>6</v>
      </c>
      <c r="B3836" t="s">
        <v>7479</v>
      </c>
      <c r="C3836" t="s">
        <v>7480</v>
      </c>
      <c r="D3836" s="29">
        <v>3</v>
      </c>
      <c r="E3836" s="29">
        <v>3</v>
      </c>
      <c r="F3836" s="29">
        <v>4.54</v>
      </c>
      <c r="G3836">
        <v>13.62</v>
      </c>
    </row>
    <row r="3837" spans="1:7" customFormat="1" hidden="1" x14ac:dyDescent="0.25">
      <c r="A3837" t="s">
        <v>6</v>
      </c>
      <c r="B3837" t="s">
        <v>7481</v>
      </c>
      <c r="C3837" t="s">
        <v>7482</v>
      </c>
      <c r="D3837" s="29">
        <v>3</v>
      </c>
      <c r="E3837" s="29">
        <v>3</v>
      </c>
      <c r="F3837" s="29">
        <v>4.5430000000000001</v>
      </c>
      <c r="G3837">
        <v>13.629</v>
      </c>
    </row>
    <row r="3838" spans="1:7" customFormat="1" hidden="1" x14ac:dyDescent="0.25">
      <c r="A3838" t="s">
        <v>6</v>
      </c>
      <c r="B3838" t="s">
        <v>7483</v>
      </c>
      <c r="C3838" t="s">
        <v>7484</v>
      </c>
      <c r="D3838" s="29">
        <v>2</v>
      </c>
      <c r="E3838" s="29">
        <v>2</v>
      </c>
      <c r="F3838" s="29">
        <v>4.8479999999999999</v>
      </c>
      <c r="G3838">
        <v>9.6959999999999997</v>
      </c>
    </row>
    <row r="3839" spans="1:7" customFormat="1" hidden="1" x14ac:dyDescent="0.25">
      <c r="A3839" t="s">
        <v>6</v>
      </c>
      <c r="B3839" t="s">
        <v>7485</v>
      </c>
      <c r="C3839" t="s">
        <v>7486</v>
      </c>
      <c r="D3839" s="29">
        <v>1</v>
      </c>
      <c r="E3839" s="29">
        <v>1</v>
      </c>
      <c r="F3839" s="29">
        <v>4.84</v>
      </c>
      <c r="G3839">
        <v>4.84</v>
      </c>
    </row>
    <row r="3840" spans="1:7" customFormat="1" hidden="1" x14ac:dyDescent="0.25">
      <c r="A3840" t="s">
        <v>6</v>
      </c>
      <c r="B3840" t="s">
        <v>7487</v>
      </c>
      <c r="C3840" t="s">
        <v>7488</v>
      </c>
      <c r="D3840" s="29">
        <v>13</v>
      </c>
      <c r="E3840" s="29">
        <v>13</v>
      </c>
      <c r="F3840" s="29">
        <v>4.22</v>
      </c>
      <c r="G3840">
        <v>54.86</v>
      </c>
    </row>
    <row r="3841" spans="1:7" customFormat="1" hidden="1" x14ac:dyDescent="0.25">
      <c r="A3841" t="s">
        <v>6</v>
      </c>
      <c r="B3841" t="s">
        <v>7489</v>
      </c>
      <c r="C3841" t="s">
        <v>7490</v>
      </c>
      <c r="D3841" s="29">
        <v>11</v>
      </c>
      <c r="E3841" s="29">
        <v>11</v>
      </c>
      <c r="F3841" s="29">
        <v>4.24</v>
      </c>
      <c r="G3841">
        <v>46.64</v>
      </c>
    </row>
    <row r="3842" spans="1:7" customFormat="1" hidden="1" x14ac:dyDescent="0.25">
      <c r="A3842" t="s">
        <v>6</v>
      </c>
      <c r="B3842" t="s">
        <v>7491</v>
      </c>
      <c r="C3842" t="s">
        <v>7492</v>
      </c>
      <c r="D3842" s="29">
        <v>1</v>
      </c>
      <c r="E3842" s="29">
        <v>1</v>
      </c>
      <c r="F3842" s="29">
        <v>4.3899999999999997</v>
      </c>
      <c r="G3842">
        <v>4.3899999999999997</v>
      </c>
    </row>
    <row r="3843" spans="1:7" customFormat="1" hidden="1" x14ac:dyDescent="0.25">
      <c r="A3843" t="s">
        <v>6</v>
      </c>
      <c r="B3843" t="s">
        <v>7493</v>
      </c>
      <c r="C3843" t="s">
        <v>7494</v>
      </c>
      <c r="D3843" s="29">
        <v>473</v>
      </c>
      <c r="E3843" s="29">
        <v>473</v>
      </c>
      <c r="F3843" s="29">
        <v>3.97</v>
      </c>
      <c r="G3843">
        <v>1877.81</v>
      </c>
    </row>
    <row r="3844" spans="1:7" customFormat="1" hidden="1" x14ac:dyDescent="0.25">
      <c r="A3844" t="s">
        <v>6</v>
      </c>
      <c r="B3844" t="s">
        <v>7495</v>
      </c>
      <c r="C3844" t="s">
        <v>7496</v>
      </c>
      <c r="D3844" s="29">
        <v>57</v>
      </c>
      <c r="E3844" s="29">
        <v>57</v>
      </c>
      <c r="F3844" s="29">
        <v>3.83</v>
      </c>
      <c r="G3844">
        <v>218.31</v>
      </c>
    </row>
    <row r="3845" spans="1:7" customFormat="1" hidden="1" x14ac:dyDescent="0.25">
      <c r="A3845" t="s">
        <v>6</v>
      </c>
      <c r="B3845" t="s">
        <v>7497</v>
      </c>
      <c r="C3845" t="s">
        <v>7498</v>
      </c>
      <c r="D3845" s="29">
        <v>69</v>
      </c>
      <c r="E3845" s="29">
        <v>69</v>
      </c>
      <c r="F3845" s="29">
        <v>3.84</v>
      </c>
      <c r="G3845">
        <v>264.95999999999998</v>
      </c>
    </row>
    <row r="3846" spans="1:7" customFormat="1" hidden="1" x14ac:dyDescent="0.25">
      <c r="A3846" t="s">
        <v>6</v>
      </c>
      <c r="B3846" t="s">
        <v>7499</v>
      </c>
      <c r="C3846" t="s">
        <v>7500</v>
      </c>
      <c r="D3846" s="29">
        <v>4</v>
      </c>
      <c r="E3846" s="29">
        <v>4</v>
      </c>
      <c r="F3846" s="29">
        <v>4.5979999999999999</v>
      </c>
      <c r="G3846">
        <v>18.391999999999999</v>
      </c>
    </row>
    <row r="3847" spans="1:7" customFormat="1" hidden="1" x14ac:dyDescent="0.25">
      <c r="A3847" t="s">
        <v>6</v>
      </c>
      <c r="B3847" t="s">
        <v>7501</v>
      </c>
      <c r="C3847" t="s">
        <v>7502</v>
      </c>
      <c r="D3847" s="29">
        <v>17</v>
      </c>
      <c r="E3847" s="29">
        <v>17</v>
      </c>
      <c r="F3847" s="29">
        <v>3.9689999999999999</v>
      </c>
      <c r="G3847">
        <v>67.472999999999999</v>
      </c>
    </row>
    <row r="3848" spans="1:7" customFormat="1" hidden="1" x14ac:dyDescent="0.25">
      <c r="A3848" t="s">
        <v>6</v>
      </c>
      <c r="B3848" t="s">
        <v>7503</v>
      </c>
      <c r="C3848" t="s">
        <v>7504</v>
      </c>
      <c r="D3848" s="29">
        <v>17</v>
      </c>
      <c r="E3848" s="29">
        <v>17</v>
      </c>
      <c r="F3848" s="29">
        <v>3.9769999999999999</v>
      </c>
      <c r="G3848">
        <v>67.608999999999995</v>
      </c>
    </row>
    <row r="3849" spans="1:7" customFormat="1" hidden="1" x14ac:dyDescent="0.25">
      <c r="A3849" t="s">
        <v>6</v>
      </c>
      <c r="B3849" t="s">
        <v>7505</v>
      </c>
      <c r="C3849" t="s">
        <v>7506</v>
      </c>
      <c r="D3849" s="29">
        <v>7</v>
      </c>
      <c r="E3849" s="29">
        <v>7</v>
      </c>
      <c r="F3849" s="29">
        <v>4.1429999999999998</v>
      </c>
      <c r="G3849">
        <v>29.001000000000001</v>
      </c>
    </row>
    <row r="3850" spans="1:7" customFormat="1" hidden="1" x14ac:dyDescent="0.25">
      <c r="A3850" t="s">
        <v>6</v>
      </c>
      <c r="B3850" t="s">
        <v>7507</v>
      </c>
      <c r="C3850" t="s">
        <v>7508</v>
      </c>
      <c r="D3850" s="29">
        <v>1</v>
      </c>
      <c r="E3850" s="29">
        <v>1</v>
      </c>
      <c r="F3850" s="29">
        <v>4.1500000000000004</v>
      </c>
      <c r="G3850">
        <v>4.1500000000000004</v>
      </c>
    </row>
    <row r="3851" spans="1:7" customFormat="1" hidden="1" x14ac:dyDescent="0.25">
      <c r="A3851" t="s">
        <v>6</v>
      </c>
      <c r="B3851" t="s">
        <v>7509</v>
      </c>
      <c r="C3851" t="s">
        <v>7510</v>
      </c>
      <c r="D3851" s="29">
        <v>1</v>
      </c>
      <c r="E3851" s="29">
        <v>1</v>
      </c>
      <c r="F3851" s="29">
        <v>5.1219999999999999</v>
      </c>
      <c r="G3851">
        <v>5.1219999999999999</v>
      </c>
    </row>
    <row r="3852" spans="1:7" customFormat="1" hidden="1" x14ac:dyDescent="0.25">
      <c r="A3852" t="s">
        <v>6</v>
      </c>
      <c r="B3852" t="s">
        <v>7511</v>
      </c>
      <c r="C3852" t="s">
        <v>7512</v>
      </c>
      <c r="D3852" s="29">
        <v>23</v>
      </c>
      <c r="E3852" s="29">
        <v>23</v>
      </c>
      <c r="F3852" s="29">
        <v>4.68</v>
      </c>
      <c r="G3852">
        <v>107.64</v>
      </c>
    </row>
    <row r="3853" spans="1:7" customFormat="1" hidden="1" x14ac:dyDescent="0.25">
      <c r="A3853" t="s">
        <v>6</v>
      </c>
      <c r="B3853" t="s">
        <v>7513</v>
      </c>
      <c r="C3853" t="s">
        <v>7514</v>
      </c>
      <c r="D3853" s="29">
        <v>37</v>
      </c>
      <c r="E3853" s="29">
        <v>37</v>
      </c>
      <c r="F3853" s="29">
        <v>4.7210000000000001</v>
      </c>
      <c r="G3853">
        <v>174.67699999999999</v>
      </c>
    </row>
    <row r="3854" spans="1:7" customFormat="1" hidden="1" x14ac:dyDescent="0.25">
      <c r="A3854" t="s">
        <v>6</v>
      </c>
      <c r="B3854" t="s">
        <v>7515</v>
      </c>
      <c r="C3854" t="s">
        <v>7516</v>
      </c>
      <c r="D3854" s="29">
        <v>2</v>
      </c>
      <c r="E3854" s="29">
        <v>2</v>
      </c>
      <c r="F3854" s="29">
        <v>4.84</v>
      </c>
      <c r="G3854">
        <v>9.68</v>
      </c>
    </row>
    <row r="3855" spans="1:7" customFormat="1" hidden="1" x14ac:dyDescent="0.25">
      <c r="A3855" t="s">
        <v>6</v>
      </c>
      <c r="B3855" t="s">
        <v>7517</v>
      </c>
      <c r="C3855" t="s">
        <v>7518</v>
      </c>
      <c r="D3855" s="29">
        <v>43</v>
      </c>
      <c r="E3855" s="29">
        <v>43</v>
      </c>
      <c r="F3855" s="29">
        <v>4.71</v>
      </c>
      <c r="G3855">
        <v>202.53</v>
      </c>
    </row>
    <row r="3856" spans="1:7" customFormat="1" hidden="1" x14ac:dyDescent="0.25">
      <c r="A3856" t="s">
        <v>6</v>
      </c>
      <c r="B3856" t="s">
        <v>7519</v>
      </c>
      <c r="C3856" t="s">
        <v>7520</v>
      </c>
      <c r="D3856" s="29">
        <v>34</v>
      </c>
      <c r="E3856" s="29">
        <v>34</v>
      </c>
      <c r="F3856" s="29">
        <v>4.7169999999999996</v>
      </c>
      <c r="G3856">
        <v>160.37799999999999</v>
      </c>
    </row>
    <row r="3857" spans="1:7" customFormat="1" hidden="1" x14ac:dyDescent="0.25">
      <c r="A3857" t="s">
        <v>6</v>
      </c>
      <c r="B3857" t="s">
        <v>7521</v>
      </c>
      <c r="C3857" t="s">
        <v>7522</v>
      </c>
      <c r="D3857" s="29">
        <v>1</v>
      </c>
      <c r="E3857" s="29">
        <v>1</v>
      </c>
      <c r="F3857" s="29">
        <v>5.31</v>
      </c>
      <c r="G3857">
        <v>5.31</v>
      </c>
    </row>
    <row r="3858" spans="1:7" customFormat="1" hidden="1" x14ac:dyDescent="0.25">
      <c r="A3858" t="s">
        <v>6</v>
      </c>
      <c r="B3858" t="s">
        <v>7523</v>
      </c>
      <c r="C3858" t="s">
        <v>7524</v>
      </c>
      <c r="D3858" s="29">
        <v>1</v>
      </c>
      <c r="E3858" s="29">
        <v>1</v>
      </c>
      <c r="F3858" s="29">
        <v>6.39</v>
      </c>
      <c r="G3858">
        <v>6.39</v>
      </c>
    </row>
    <row r="3859" spans="1:7" customFormat="1" hidden="1" x14ac:dyDescent="0.25">
      <c r="A3859" t="s">
        <v>6</v>
      </c>
      <c r="B3859" t="s">
        <v>7525</v>
      </c>
      <c r="C3859" t="s">
        <v>7526</v>
      </c>
      <c r="D3859" s="29">
        <v>3</v>
      </c>
      <c r="E3859" s="29">
        <v>3</v>
      </c>
      <c r="F3859" s="29">
        <v>6.6980000000000004</v>
      </c>
      <c r="G3859">
        <v>20.094000000000001</v>
      </c>
    </row>
    <row r="3860" spans="1:7" customFormat="1" hidden="1" x14ac:dyDescent="0.25">
      <c r="A3860" t="s">
        <v>6</v>
      </c>
      <c r="B3860" t="s">
        <v>7527</v>
      </c>
      <c r="C3860" t="s">
        <v>7528</v>
      </c>
      <c r="D3860" s="29">
        <v>3</v>
      </c>
      <c r="E3860" s="29">
        <v>3</v>
      </c>
      <c r="F3860" s="29">
        <v>6.7009999999999996</v>
      </c>
      <c r="G3860">
        <v>20.103000000000002</v>
      </c>
    </row>
    <row r="3861" spans="1:7" customFormat="1" hidden="1" x14ac:dyDescent="0.25">
      <c r="A3861" t="s">
        <v>6</v>
      </c>
      <c r="B3861" t="s">
        <v>7529</v>
      </c>
      <c r="C3861" t="s">
        <v>7530</v>
      </c>
      <c r="D3861" s="29">
        <v>3</v>
      </c>
      <c r="E3861" s="29">
        <v>3</v>
      </c>
      <c r="F3861" s="29">
        <v>6.4359999999999999</v>
      </c>
      <c r="G3861">
        <v>19.308</v>
      </c>
    </row>
    <row r="3862" spans="1:7" customFormat="1" hidden="1" x14ac:dyDescent="0.25">
      <c r="A3862" t="s">
        <v>6</v>
      </c>
      <c r="B3862" t="s">
        <v>7531</v>
      </c>
      <c r="C3862" t="s">
        <v>7532</v>
      </c>
      <c r="D3862" s="29">
        <v>3</v>
      </c>
      <c r="E3862" s="29">
        <v>3</v>
      </c>
      <c r="F3862" s="29">
        <v>6.4509999999999996</v>
      </c>
      <c r="G3862">
        <v>19.353000000000002</v>
      </c>
    </row>
    <row r="3863" spans="1:7" customFormat="1" hidden="1" x14ac:dyDescent="0.25">
      <c r="A3863" t="s">
        <v>6</v>
      </c>
      <c r="B3863" t="s">
        <v>7533</v>
      </c>
      <c r="C3863" t="s">
        <v>7534</v>
      </c>
      <c r="D3863" s="29">
        <v>6</v>
      </c>
      <c r="E3863" s="29">
        <v>6</v>
      </c>
      <c r="F3863" s="29">
        <v>4.8659999999999997</v>
      </c>
      <c r="G3863">
        <v>29.196000000000002</v>
      </c>
    </row>
    <row r="3864" spans="1:7" customFormat="1" hidden="1" x14ac:dyDescent="0.25">
      <c r="A3864" t="s">
        <v>6</v>
      </c>
      <c r="B3864" t="s">
        <v>7535</v>
      </c>
      <c r="C3864" t="s">
        <v>7536</v>
      </c>
      <c r="D3864" s="29">
        <v>3</v>
      </c>
      <c r="E3864" s="29">
        <v>3</v>
      </c>
      <c r="F3864" s="29">
        <v>4.8630000000000004</v>
      </c>
      <c r="G3864">
        <v>14.589</v>
      </c>
    </row>
    <row r="3865" spans="1:7" customFormat="1" hidden="1" x14ac:dyDescent="0.25">
      <c r="A3865" t="s">
        <v>6</v>
      </c>
      <c r="B3865" t="s">
        <v>7537</v>
      </c>
      <c r="C3865" t="s">
        <v>7538</v>
      </c>
      <c r="D3865" s="29">
        <v>1</v>
      </c>
      <c r="E3865" s="29">
        <v>1</v>
      </c>
      <c r="F3865" s="29">
        <v>5.5170000000000003</v>
      </c>
      <c r="G3865">
        <v>5.5170000000000003</v>
      </c>
    </row>
    <row r="3866" spans="1:7" customFormat="1" hidden="1" x14ac:dyDescent="0.25">
      <c r="A3866" t="s">
        <v>6</v>
      </c>
      <c r="B3866" t="s">
        <v>7539</v>
      </c>
      <c r="C3866" t="s">
        <v>7540</v>
      </c>
      <c r="D3866" s="29">
        <v>1</v>
      </c>
      <c r="E3866" s="29">
        <v>1</v>
      </c>
      <c r="F3866" s="29">
        <v>5.5170000000000003</v>
      </c>
      <c r="G3866">
        <v>5.5170000000000003</v>
      </c>
    </row>
    <row r="3867" spans="1:7" customFormat="1" hidden="1" x14ac:dyDescent="0.25">
      <c r="A3867" t="s">
        <v>6</v>
      </c>
      <c r="B3867" t="s">
        <v>7541</v>
      </c>
      <c r="C3867" t="s">
        <v>7542</v>
      </c>
      <c r="D3867" s="29">
        <v>8</v>
      </c>
      <c r="E3867" s="29">
        <v>8</v>
      </c>
      <c r="F3867" s="29">
        <v>5.5170000000000003</v>
      </c>
      <c r="G3867">
        <v>44.136000000000003</v>
      </c>
    </row>
    <row r="3868" spans="1:7" customFormat="1" hidden="1" x14ac:dyDescent="0.25">
      <c r="A3868" t="s">
        <v>6</v>
      </c>
      <c r="B3868" t="s">
        <v>7543</v>
      </c>
      <c r="C3868" t="s">
        <v>7544</v>
      </c>
      <c r="D3868" s="29">
        <v>8</v>
      </c>
      <c r="E3868" s="29">
        <v>8</v>
      </c>
      <c r="F3868" s="29">
        <v>5.5170000000000003</v>
      </c>
      <c r="G3868">
        <v>44.136000000000003</v>
      </c>
    </row>
    <row r="3869" spans="1:7" customFormat="1" hidden="1" x14ac:dyDescent="0.25">
      <c r="A3869" t="s">
        <v>6</v>
      </c>
      <c r="B3869" t="s">
        <v>7545</v>
      </c>
      <c r="C3869" t="s">
        <v>7546</v>
      </c>
      <c r="D3869" s="29">
        <v>69</v>
      </c>
      <c r="E3869" s="29">
        <v>69</v>
      </c>
      <c r="F3869" s="29">
        <v>4.58</v>
      </c>
      <c r="G3869">
        <v>316.02</v>
      </c>
    </row>
    <row r="3870" spans="1:7" customFormat="1" hidden="1" x14ac:dyDescent="0.25">
      <c r="A3870" t="s">
        <v>6</v>
      </c>
      <c r="B3870" t="s">
        <v>7547</v>
      </c>
      <c r="C3870" t="s">
        <v>7548</v>
      </c>
      <c r="D3870" s="29">
        <v>69</v>
      </c>
      <c r="E3870" s="29">
        <v>69</v>
      </c>
      <c r="F3870" s="29">
        <v>4.5960000000000001</v>
      </c>
      <c r="G3870">
        <v>317.12400000000002</v>
      </c>
    </row>
    <row r="3871" spans="1:7" customFormat="1" hidden="1" x14ac:dyDescent="0.25">
      <c r="A3871" t="s">
        <v>6</v>
      </c>
      <c r="B3871" t="s">
        <v>7549</v>
      </c>
      <c r="C3871" t="s">
        <v>7550</v>
      </c>
      <c r="D3871" s="29">
        <v>16</v>
      </c>
      <c r="E3871" s="29">
        <v>16</v>
      </c>
      <c r="F3871" s="29">
        <v>5.13</v>
      </c>
      <c r="G3871">
        <v>82.08</v>
      </c>
    </row>
    <row r="3872" spans="1:7" customFormat="1" hidden="1" x14ac:dyDescent="0.25">
      <c r="A3872" t="s">
        <v>6</v>
      </c>
      <c r="B3872" t="s">
        <v>7551</v>
      </c>
      <c r="C3872" t="s">
        <v>7552</v>
      </c>
      <c r="D3872" s="29">
        <v>16</v>
      </c>
      <c r="E3872" s="29">
        <v>16</v>
      </c>
      <c r="F3872" s="29">
        <v>5.2</v>
      </c>
      <c r="G3872">
        <v>83.2</v>
      </c>
    </row>
    <row r="3873" spans="1:7" customFormat="1" hidden="1" x14ac:dyDescent="0.25">
      <c r="A3873" t="s">
        <v>6</v>
      </c>
      <c r="B3873" t="s">
        <v>7553</v>
      </c>
      <c r="C3873" t="s">
        <v>7554</v>
      </c>
      <c r="D3873" s="29">
        <v>4</v>
      </c>
      <c r="E3873" s="29">
        <v>4</v>
      </c>
      <c r="F3873" s="29">
        <v>5.367</v>
      </c>
      <c r="G3873">
        <v>21.468</v>
      </c>
    </row>
    <row r="3874" spans="1:7" customFormat="1" hidden="1" x14ac:dyDescent="0.25">
      <c r="A3874" t="s">
        <v>6</v>
      </c>
      <c r="B3874" t="s">
        <v>7555</v>
      </c>
      <c r="C3874" t="s">
        <v>7556</v>
      </c>
      <c r="D3874" s="29">
        <v>4</v>
      </c>
      <c r="E3874" s="29">
        <v>4</v>
      </c>
      <c r="F3874" s="29">
        <v>5.367</v>
      </c>
      <c r="G3874">
        <v>21.468</v>
      </c>
    </row>
    <row r="3875" spans="1:7" customFormat="1" hidden="1" x14ac:dyDescent="0.25">
      <c r="A3875" t="s">
        <v>6</v>
      </c>
      <c r="B3875" t="s">
        <v>7557</v>
      </c>
      <c r="C3875" t="s">
        <v>7558</v>
      </c>
      <c r="D3875" s="29">
        <v>8</v>
      </c>
      <c r="E3875" s="29">
        <v>8</v>
      </c>
      <c r="F3875" s="29">
        <v>0.90900000000000003</v>
      </c>
      <c r="G3875">
        <v>7.2720000000000002</v>
      </c>
    </row>
    <row r="3876" spans="1:7" customFormat="1" hidden="1" x14ac:dyDescent="0.25">
      <c r="A3876" t="s">
        <v>6</v>
      </c>
      <c r="B3876" t="s">
        <v>7559</v>
      </c>
      <c r="C3876" t="s">
        <v>7560</v>
      </c>
      <c r="D3876" s="29">
        <v>2</v>
      </c>
      <c r="E3876" s="29">
        <v>2</v>
      </c>
      <c r="F3876" s="29">
        <v>1.7170000000000001</v>
      </c>
      <c r="G3876">
        <v>3.4340000000000002</v>
      </c>
    </row>
    <row r="3877" spans="1:7" customFormat="1" hidden="1" x14ac:dyDescent="0.25">
      <c r="A3877" t="s">
        <v>6</v>
      </c>
      <c r="B3877" t="s">
        <v>7561</v>
      </c>
      <c r="C3877" t="s">
        <v>7562</v>
      </c>
      <c r="D3877" s="29">
        <v>4</v>
      </c>
      <c r="E3877" s="29">
        <v>4</v>
      </c>
      <c r="F3877" s="29">
        <v>1.5</v>
      </c>
      <c r="G3877">
        <v>6</v>
      </c>
    </row>
    <row r="3878" spans="1:7" customFormat="1" hidden="1" x14ac:dyDescent="0.25">
      <c r="A3878" t="s">
        <v>6</v>
      </c>
      <c r="B3878" t="s">
        <v>7563</v>
      </c>
      <c r="C3878" t="s">
        <v>7564</v>
      </c>
      <c r="D3878" s="29">
        <v>2</v>
      </c>
      <c r="E3878" s="29">
        <v>2</v>
      </c>
      <c r="F3878" s="29">
        <v>1.56</v>
      </c>
      <c r="G3878">
        <v>3.12</v>
      </c>
    </row>
    <row r="3879" spans="1:7" customFormat="1" hidden="1" x14ac:dyDescent="0.25">
      <c r="A3879" t="s">
        <v>6</v>
      </c>
      <c r="B3879" t="s">
        <v>7565</v>
      </c>
      <c r="C3879" t="s">
        <v>7566</v>
      </c>
      <c r="D3879" s="29">
        <v>40</v>
      </c>
      <c r="E3879" s="29">
        <v>40</v>
      </c>
      <c r="F3879" s="29">
        <v>1.804</v>
      </c>
      <c r="G3879">
        <v>72.16</v>
      </c>
    </row>
    <row r="3880" spans="1:7" customFormat="1" hidden="1" x14ac:dyDescent="0.25">
      <c r="A3880" t="s">
        <v>6</v>
      </c>
      <c r="B3880" t="s">
        <v>7567</v>
      </c>
      <c r="C3880" t="s">
        <v>7568</v>
      </c>
      <c r="D3880" s="29">
        <v>4</v>
      </c>
      <c r="E3880" s="29">
        <v>4</v>
      </c>
      <c r="F3880" s="29">
        <v>1.5369999999999999</v>
      </c>
      <c r="G3880">
        <v>6.1479999999999997</v>
      </c>
    </row>
    <row r="3881" spans="1:7" customFormat="1" hidden="1" x14ac:dyDescent="0.25">
      <c r="A3881" t="s">
        <v>6</v>
      </c>
      <c r="B3881" t="s">
        <v>7569</v>
      </c>
      <c r="C3881" t="s">
        <v>7570</v>
      </c>
      <c r="D3881" s="29">
        <v>1</v>
      </c>
      <c r="E3881" s="29">
        <v>1</v>
      </c>
      <c r="F3881" s="29">
        <v>1.919</v>
      </c>
      <c r="G3881">
        <v>1.919</v>
      </c>
    </row>
    <row r="3882" spans="1:7" customFormat="1" hidden="1" x14ac:dyDescent="0.25">
      <c r="A3882" t="s">
        <v>6</v>
      </c>
      <c r="B3882" t="s">
        <v>7571</v>
      </c>
      <c r="C3882" t="s">
        <v>7572</v>
      </c>
      <c r="D3882" s="29">
        <v>6</v>
      </c>
      <c r="E3882" s="29">
        <v>6</v>
      </c>
      <c r="F3882" s="29">
        <v>1.796</v>
      </c>
      <c r="G3882">
        <v>10.776</v>
      </c>
    </row>
    <row r="3883" spans="1:7" customFormat="1" hidden="1" x14ac:dyDescent="0.25">
      <c r="A3883" t="s">
        <v>6</v>
      </c>
      <c r="B3883" t="s">
        <v>7573</v>
      </c>
      <c r="C3883" t="s">
        <v>7574</v>
      </c>
      <c r="D3883" s="29">
        <v>8</v>
      </c>
      <c r="E3883" s="29">
        <v>8</v>
      </c>
      <c r="F3883" s="29">
        <v>1.7669999999999999</v>
      </c>
      <c r="G3883">
        <v>14.135999999999999</v>
      </c>
    </row>
    <row r="3884" spans="1:7" customFormat="1" hidden="1" x14ac:dyDescent="0.25">
      <c r="A3884" t="s">
        <v>6</v>
      </c>
      <c r="B3884" t="s">
        <v>7575</v>
      </c>
      <c r="C3884" t="s">
        <v>7576</v>
      </c>
      <c r="D3884" s="29">
        <v>2</v>
      </c>
      <c r="E3884" s="29">
        <v>2</v>
      </c>
      <c r="F3884" s="29">
        <v>1.8460000000000001</v>
      </c>
      <c r="G3884">
        <v>3.6920000000000002</v>
      </c>
    </row>
    <row r="3885" spans="1:7" customFormat="1" hidden="1" x14ac:dyDescent="0.25">
      <c r="A3885" t="s">
        <v>6</v>
      </c>
      <c r="B3885" t="s">
        <v>7577</v>
      </c>
      <c r="C3885" t="s">
        <v>7578</v>
      </c>
      <c r="D3885" s="29">
        <v>2</v>
      </c>
      <c r="E3885" s="29">
        <v>2</v>
      </c>
      <c r="F3885" s="29">
        <v>1.08</v>
      </c>
      <c r="G3885">
        <v>2.16</v>
      </c>
    </row>
    <row r="3886" spans="1:7" customFormat="1" hidden="1" x14ac:dyDescent="0.25">
      <c r="A3886" t="s">
        <v>6</v>
      </c>
      <c r="B3886" t="s">
        <v>7579</v>
      </c>
      <c r="C3886" t="s">
        <v>7580</v>
      </c>
      <c r="D3886" s="29">
        <v>160</v>
      </c>
      <c r="E3886" s="29">
        <v>160</v>
      </c>
      <c r="F3886" s="29">
        <v>1.821</v>
      </c>
      <c r="G3886">
        <v>291.36</v>
      </c>
    </row>
    <row r="3887" spans="1:7" customFormat="1" hidden="1" x14ac:dyDescent="0.25">
      <c r="A3887" t="s">
        <v>6</v>
      </c>
      <c r="B3887" t="s">
        <v>7581</v>
      </c>
      <c r="C3887" t="s">
        <v>7582</v>
      </c>
      <c r="D3887" s="29">
        <v>38</v>
      </c>
      <c r="E3887" s="29">
        <v>38</v>
      </c>
      <c r="F3887" s="29">
        <v>1.89</v>
      </c>
      <c r="G3887">
        <v>71.819999999999993</v>
      </c>
    </row>
    <row r="3888" spans="1:7" customFormat="1" hidden="1" x14ac:dyDescent="0.25">
      <c r="A3888" t="s">
        <v>6</v>
      </c>
      <c r="B3888" t="s">
        <v>7583</v>
      </c>
      <c r="C3888" t="s">
        <v>7584</v>
      </c>
      <c r="D3888" s="29">
        <v>36</v>
      </c>
      <c r="E3888" s="29">
        <v>36</v>
      </c>
      <c r="F3888" s="29">
        <v>1.6930000000000001</v>
      </c>
      <c r="G3888">
        <v>60.948</v>
      </c>
    </row>
    <row r="3889" spans="1:7" customFormat="1" hidden="1" x14ac:dyDescent="0.25">
      <c r="A3889" t="s">
        <v>6</v>
      </c>
      <c r="B3889" t="s">
        <v>7585</v>
      </c>
      <c r="C3889" t="s">
        <v>7586</v>
      </c>
      <c r="D3889" s="29">
        <v>24</v>
      </c>
      <c r="E3889" s="29">
        <v>24</v>
      </c>
      <c r="F3889" s="29">
        <v>1.6679999999999999</v>
      </c>
      <c r="G3889">
        <v>40.031999999999996</v>
      </c>
    </row>
    <row r="3890" spans="1:7" customFormat="1" hidden="1" x14ac:dyDescent="0.25">
      <c r="A3890" t="s">
        <v>6</v>
      </c>
      <c r="B3890" t="s">
        <v>7587</v>
      </c>
      <c r="C3890" t="s">
        <v>7588</v>
      </c>
      <c r="D3890" s="29">
        <v>120</v>
      </c>
      <c r="E3890" s="29">
        <v>120</v>
      </c>
      <c r="F3890" s="29">
        <v>1.82</v>
      </c>
      <c r="G3890">
        <v>218.4</v>
      </c>
    </row>
    <row r="3891" spans="1:7" customFormat="1" hidden="1" x14ac:dyDescent="0.25">
      <c r="A3891" t="s">
        <v>6</v>
      </c>
      <c r="B3891" t="s">
        <v>7589</v>
      </c>
      <c r="C3891" t="s">
        <v>7590</v>
      </c>
      <c r="D3891" s="29">
        <v>18</v>
      </c>
      <c r="E3891" s="29">
        <v>18</v>
      </c>
      <c r="F3891" s="29">
        <v>1.64</v>
      </c>
      <c r="G3891">
        <v>29.52</v>
      </c>
    </row>
    <row r="3892" spans="1:7" customFormat="1" hidden="1" x14ac:dyDescent="0.25">
      <c r="A3892" t="s">
        <v>6</v>
      </c>
      <c r="B3892" t="s">
        <v>7591</v>
      </c>
      <c r="C3892" t="s">
        <v>7592</v>
      </c>
      <c r="D3892" s="29">
        <v>4</v>
      </c>
      <c r="E3892" s="29">
        <v>4</v>
      </c>
      <c r="F3892" s="29">
        <v>1.627</v>
      </c>
      <c r="G3892">
        <v>6.508</v>
      </c>
    </row>
    <row r="3893" spans="1:7" customFormat="1" hidden="1" x14ac:dyDescent="0.25">
      <c r="A3893" t="s">
        <v>6</v>
      </c>
      <c r="B3893" t="s">
        <v>7593</v>
      </c>
      <c r="C3893" t="s">
        <v>7594</v>
      </c>
      <c r="D3893" s="29">
        <v>45</v>
      </c>
      <c r="E3893" s="29">
        <v>45</v>
      </c>
      <c r="F3893" s="29">
        <v>1.4</v>
      </c>
      <c r="G3893">
        <v>63</v>
      </c>
    </row>
    <row r="3894" spans="1:7" customFormat="1" hidden="1" x14ac:dyDescent="0.25">
      <c r="A3894" t="s">
        <v>6</v>
      </c>
      <c r="B3894" t="s">
        <v>7597</v>
      </c>
      <c r="C3894" t="s">
        <v>7598</v>
      </c>
      <c r="D3894" s="29">
        <v>6</v>
      </c>
      <c r="E3894" s="29">
        <v>6</v>
      </c>
      <c r="F3894" s="29">
        <v>3.0209999999999999</v>
      </c>
      <c r="G3894">
        <v>18.126000000000001</v>
      </c>
    </row>
    <row r="3895" spans="1:7" customFormat="1" hidden="1" x14ac:dyDescent="0.25">
      <c r="A3895" t="s">
        <v>6</v>
      </c>
      <c r="B3895" t="s">
        <v>7599</v>
      </c>
      <c r="C3895" t="s">
        <v>7600</v>
      </c>
      <c r="D3895" s="29">
        <v>2</v>
      </c>
      <c r="E3895" s="29">
        <v>2</v>
      </c>
      <c r="F3895" s="29">
        <v>1.9330000000000001</v>
      </c>
      <c r="G3895">
        <v>3.8660000000000001</v>
      </c>
    </row>
    <row r="3896" spans="1:7" customFormat="1" hidden="1" x14ac:dyDescent="0.25">
      <c r="A3896" t="s">
        <v>6</v>
      </c>
      <c r="B3896" t="s">
        <v>7601</v>
      </c>
      <c r="C3896" t="s">
        <v>7602</v>
      </c>
      <c r="D3896" s="29">
        <v>1</v>
      </c>
      <c r="E3896" s="29">
        <v>1</v>
      </c>
      <c r="F3896" s="29">
        <v>2.4279999999999999</v>
      </c>
      <c r="G3896">
        <v>2.4279999999999999</v>
      </c>
    </row>
    <row r="3897" spans="1:7" customFormat="1" hidden="1" x14ac:dyDescent="0.25">
      <c r="A3897" t="s">
        <v>6</v>
      </c>
      <c r="B3897" t="s">
        <v>7603</v>
      </c>
      <c r="C3897" t="s">
        <v>7604</v>
      </c>
      <c r="D3897" s="29">
        <v>1</v>
      </c>
      <c r="E3897" s="29">
        <v>1</v>
      </c>
      <c r="F3897" s="29">
        <v>1.94</v>
      </c>
      <c r="G3897">
        <v>1.94</v>
      </c>
    </row>
    <row r="3898" spans="1:7" customFormat="1" hidden="1" x14ac:dyDescent="0.25">
      <c r="A3898" t="s">
        <v>6</v>
      </c>
      <c r="B3898" t="s">
        <v>7607</v>
      </c>
      <c r="C3898" t="s">
        <v>7608</v>
      </c>
      <c r="D3898" s="29">
        <v>297</v>
      </c>
      <c r="E3898" s="29">
        <v>297</v>
      </c>
      <c r="F3898" s="29">
        <v>1.976</v>
      </c>
      <c r="G3898">
        <v>586.87199999999996</v>
      </c>
    </row>
    <row r="3899" spans="1:7" customFormat="1" hidden="1" x14ac:dyDescent="0.25">
      <c r="A3899" t="s">
        <v>6</v>
      </c>
      <c r="B3899" t="s">
        <v>7609</v>
      </c>
      <c r="C3899" t="s">
        <v>7610</v>
      </c>
      <c r="D3899" s="29">
        <v>55</v>
      </c>
      <c r="E3899" s="29">
        <v>55</v>
      </c>
      <c r="F3899" s="29">
        <v>1.77</v>
      </c>
      <c r="G3899">
        <v>97.35</v>
      </c>
    </row>
    <row r="3900" spans="1:7" customFormat="1" hidden="1" x14ac:dyDescent="0.25">
      <c r="A3900" t="s">
        <v>6</v>
      </c>
      <c r="B3900" t="s">
        <v>7611</v>
      </c>
      <c r="C3900" t="s">
        <v>7612</v>
      </c>
      <c r="D3900" s="29">
        <v>19</v>
      </c>
      <c r="E3900" s="29">
        <v>19</v>
      </c>
      <c r="F3900" s="29">
        <v>2.8479999999999999</v>
      </c>
      <c r="G3900">
        <v>54.112000000000002</v>
      </c>
    </row>
    <row r="3901" spans="1:7" customFormat="1" hidden="1" x14ac:dyDescent="0.25">
      <c r="A3901" t="s">
        <v>6</v>
      </c>
      <c r="B3901" t="s">
        <v>7613</v>
      </c>
      <c r="C3901" t="s">
        <v>7614</v>
      </c>
      <c r="D3901" s="29">
        <v>199</v>
      </c>
      <c r="E3901" s="29">
        <v>199</v>
      </c>
      <c r="F3901" s="29">
        <v>2.7850000000000001</v>
      </c>
      <c r="G3901">
        <v>554.21500000000003</v>
      </c>
    </row>
    <row r="3902" spans="1:7" customFormat="1" hidden="1" x14ac:dyDescent="0.25">
      <c r="A3902" t="s">
        <v>6</v>
      </c>
      <c r="B3902" t="s">
        <v>7615</v>
      </c>
      <c r="C3902" t="s">
        <v>7616</v>
      </c>
      <c r="D3902" s="29">
        <v>9</v>
      </c>
      <c r="E3902" s="29">
        <v>9</v>
      </c>
      <c r="F3902" s="29">
        <v>2.5950000000000002</v>
      </c>
      <c r="G3902">
        <v>23.355</v>
      </c>
    </row>
    <row r="3903" spans="1:7" customFormat="1" hidden="1" x14ac:dyDescent="0.25">
      <c r="A3903" t="s">
        <v>6</v>
      </c>
      <c r="B3903" t="s">
        <v>7617</v>
      </c>
      <c r="C3903" t="s">
        <v>7618</v>
      </c>
      <c r="D3903" s="29">
        <v>2</v>
      </c>
      <c r="E3903" s="29">
        <v>2</v>
      </c>
      <c r="F3903" s="29">
        <v>2.2000000000000002</v>
      </c>
      <c r="G3903">
        <v>4.4000000000000004</v>
      </c>
    </row>
    <row r="3904" spans="1:7" customFormat="1" hidden="1" x14ac:dyDescent="0.25">
      <c r="A3904" t="s">
        <v>6</v>
      </c>
      <c r="B3904" t="s">
        <v>7619</v>
      </c>
      <c r="C3904" t="s">
        <v>7620</v>
      </c>
      <c r="D3904" s="29">
        <v>16</v>
      </c>
      <c r="E3904" s="29">
        <v>16</v>
      </c>
      <c r="F3904" s="29">
        <v>2.0779999999999998</v>
      </c>
      <c r="G3904">
        <v>33.247999999999998</v>
      </c>
    </row>
    <row r="3905" spans="1:7" customFormat="1" hidden="1" x14ac:dyDescent="0.25">
      <c r="A3905" t="s">
        <v>6</v>
      </c>
      <c r="B3905" t="s">
        <v>7621</v>
      </c>
      <c r="C3905" t="s">
        <v>7622</v>
      </c>
      <c r="D3905" s="29">
        <v>109</v>
      </c>
      <c r="E3905" s="29">
        <v>109</v>
      </c>
      <c r="F3905" s="29">
        <v>2.129</v>
      </c>
      <c r="G3905">
        <v>232.06100000000001</v>
      </c>
    </row>
    <row r="3906" spans="1:7" customFormat="1" hidden="1" x14ac:dyDescent="0.25">
      <c r="A3906" t="s">
        <v>6</v>
      </c>
      <c r="B3906" t="s">
        <v>7623</v>
      </c>
      <c r="C3906" t="s">
        <v>7624</v>
      </c>
      <c r="D3906" s="29">
        <v>7</v>
      </c>
      <c r="E3906" s="29">
        <v>7</v>
      </c>
      <c r="F3906" s="29">
        <v>1</v>
      </c>
      <c r="G3906">
        <v>7</v>
      </c>
    </row>
    <row r="3907" spans="1:7" customFormat="1" hidden="1" x14ac:dyDescent="0.25">
      <c r="A3907" t="s">
        <v>6</v>
      </c>
      <c r="B3907" t="s">
        <v>7625</v>
      </c>
      <c r="C3907" t="s">
        <v>7626</v>
      </c>
      <c r="D3907" s="29">
        <v>62</v>
      </c>
      <c r="E3907" s="29">
        <v>62</v>
      </c>
      <c r="F3907" s="29">
        <v>1.085</v>
      </c>
      <c r="G3907">
        <v>67.27</v>
      </c>
    </row>
    <row r="3908" spans="1:7" customFormat="1" hidden="1" x14ac:dyDescent="0.25">
      <c r="A3908" t="s">
        <v>6</v>
      </c>
      <c r="B3908" t="s">
        <v>7627</v>
      </c>
      <c r="C3908" t="s">
        <v>7628</v>
      </c>
      <c r="D3908" s="29">
        <v>20</v>
      </c>
      <c r="E3908" s="29">
        <v>20</v>
      </c>
      <c r="F3908" s="29">
        <v>1.4359999999999999</v>
      </c>
      <c r="G3908">
        <v>28.72</v>
      </c>
    </row>
    <row r="3909" spans="1:7" customFormat="1" hidden="1" x14ac:dyDescent="0.25">
      <c r="A3909" t="s">
        <v>6</v>
      </c>
      <c r="B3909" t="s">
        <v>7629</v>
      </c>
      <c r="C3909" t="s">
        <v>7630</v>
      </c>
      <c r="D3909" s="29">
        <v>29</v>
      </c>
      <c r="E3909" s="29">
        <v>29</v>
      </c>
      <c r="F3909" s="29">
        <v>1.4059999999999999</v>
      </c>
      <c r="G3909">
        <v>40.774000000000001</v>
      </c>
    </row>
    <row r="3910" spans="1:7" customFormat="1" hidden="1" x14ac:dyDescent="0.25">
      <c r="A3910" t="s">
        <v>6</v>
      </c>
      <c r="B3910" t="s">
        <v>7631</v>
      </c>
      <c r="C3910" t="s">
        <v>7632</v>
      </c>
      <c r="D3910" s="29">
        <v>6</v>
      </c>
      <c r="E3910" s="29">
        <v>6</v>
      </c>
      <c r="F3910" s="29">
        <v>2.411</v>
      </c>
      <c r="G3910">
        <v>14.465999999999999</v>
      </c>
    </row>
    <row r="3911" spans="1:7" customFormat="1" hidden="1" x14ac:dyDescent="0.25">
      <c r="A3911" t="s">
        <v>6</v>
      </c>
      <c r="B3911" t="s">
        <v>7633</v>
      </c>
      <c r="C3911" t="s">
        <v>7634</v>
      </c>
      <c r="D3911" s="29">
        <v>6</v>
      </c>
      <c r="E3911" s="29">
        <v>6</v>
      </c>
      <c r="F3911" s="29">
        <v>1.512</v>
      </c>
      <c r="G3911">
        <v>9.0719999999999992</v>
      </c>
    </row>
    <row r="3912" spans="1:7" customFormat="1" hidden="1" x14ac:dyDescent="0.25">
      <c r="A3912" t="s">
        <v>6</v>
      </c>
      <c r="B3912" t="s">
        <v>7635</v>
      </c>
      <c r="C3912" t="s">
        <v>7636</v>
      </c>
      <c r="D3912" s="29">
        <v>2</v>
      </c>
      <c r="E3912" s="29">
        <v>2</v>
      </c>
      <c r="F3912" s="29">
        <v>2.6030000000000002</v>
      </c>
      <c r="G3912">
        <v>5.2060000000000004</v>
      </c>
    </row>
    <row r="3913" spans="1:7" customFormat="1" hidden="1" x14ac:dyDescent="0.25">
      <c r="A3913" t="s">
        <v>6</v>
      </c>
      <c r="B3913" t="s">
        <v>7637</v>
      </c>
      <c r="C3913" t="s">
        <v>7638</v>
      </c>
      <c r="D3913" s="29">
        <v>10</v>
      </c>
      <c r="E3913" s="29">
        <v>10</v>
      </c>
      <c r="F3913" s="29">
        <v>2.214</v>
      </c>
      <c r="G3913">
        <v>22.14</v>
      </c>
    </row>
    <row r="3914" spans="1:7" customFormat="1" hidden="1" x14ac:dyDescent="0.25">
      <c r="A3914" t="s">
        <v>6</v>
      </c>
      <c r="B3914" t="s">
        <v>7639</v>
      </c>
      <c r="C3914" t="s">
        <v>7640</v>
      </c>
      <c r="D3914" s="29">
        <v>4</v>
      </c>
      <c r="E3914" s="29">
        <v>4</v>
      </c>
      <c r="F3914" s="29">
        <v>2.0449999999999999</v>
      </c>
      <c r="G3914">
        <v>8.18</v>
      </c>
    </row>
    <row r="3915" spans="1:7" customFormat="1" hidden="1" x14ac:dyDescent="0.25">
      <c r="A3915" t="s">
        <v>6</v>
      </c>
      <c r="B3915" t="s">
        <v>7641</v>
      </c>
      <c r="C3915" t="s">
        <v>7642</v>
      </c>
      <c r="D3915" s="29">
        <v>2495</v>
      </c>
      <c r="E3915" s="29">
        <v>2495</v>
      </c>
      <c r="F3915" s="29">
        <v>2.59</v>
      </c>
      <c r="G3915">
        <v>6462.05</v>
      </c>
    </row>
    <row r="3916" spans="1:7" customFormat="1" hidden="1" x14ac:dyDescent="0.25">
      <c r="A3916" t="s">
        <v>6</v>
      </c>
      <c r="B3916" t="s">
        <v>7643</v>
      </c>
      <c r="C3916" t="s">
        <v>7644</v>
      </c>
      <c r="D3916" s="29">
        <v>1822</v>
      </c>
      <c r="E3916" s="29">
        <v>1822</v>
      </c>
      <c r="F3916" s="29">
        <v>2.5880000000000001</v>
      </c>
      <c r="G3916">
        <v>4715.3360000000002</v>
      </c>
    </row>
    <row r="3917" spans="1:7" customFormat="1" hidden="1" x14ac:dyDescent="0.25">
      <c r="A3917" t="s">
        <v>6</v>
      </c>
      <c r="B3917" t="s">
        <v>7645</v>
      </c>
      <c r="C3917" t="s">
        <v>7646</v>
      </c>
      <c r="D3917" s="29">
        <v>20</v>
      </c>
      <c r="E3917" s="29">
        <v>20</v>
      </c>
      <c r="F3917" s="29">
        <v>2.4249999999999998</v>
      </c>
      <c r="G3917">
        <v>48.5</v>
      </c>
    </row>
    <row r="3918" spans="1:7" customFormat="1" hidden="1" x14ac:dyDescent="0.25">
      <c r="A3918" t="s">
        <v>6</v>
      </c>
      <c r="B3918" t="s">
        <v>7649</v>
      </c>
      <c r="C3918" t="s">
        <v>7650</v>
      </c>
      <c r="D3918" s="29">
        <v>441</v>
      </c>
      <c r="E3918" s="29">
        <v>441</v>
      </c>
      <c r="F3918" s="29">
        <v>2.1709999999999998</v>
      </c>
      <c r="G3918">
        <v>957.41099999999994</v>
      </c>
    </row>
    <row r="3919" spans="1:7" customFormat="1" hidden="1" x14ac:dyDescent="0.25">
      <c r="A3919" t="s">
        <v>6</v>
      </c>
      <c r="B3919" t="s">
        <v>7651</v>
      </c>
      <c r="C3919" t="s">
        <v>7652</v>
      </c>
      <c r="D3919" s="29">
        <v>8</v>
      </c>
      <c r="E3919" s="29">
        <v>8</v>
      </c>
      <c r="F3919" s="29">
        <v>3.0070000000000001</v>
      </c>
      <c r="G3919">
        <v>24.056000000000001</v>
      </c>
    </row>
    <row r="3920" spans="1:7" customFormat="1" hidden="1" x14ac:dyDescent="0.25">
      <c r="A3920" t="s">
        <v>6</v>
      </c>
      <c r="B3920" t="s">
        <v>7653</v>
      </c>
      <c r="C3920" t="s">
        <v>7654</v>
      </c>
      <c r="D3920" s="29">
        <v>145</v>
      </c>
      <c r="E3920" s="29">
        <v>145</v>
      </c>
      <c r="F3920" s="29">
        <v>2.8570000000000002</v>
      </c>
      <c r="G3920">
        <v>414.26499999999999</v>
      </c>
    </row>
    <row r="3921" spans="1:7" customFormat="1" hidden="1" x14ac:dyDescent="0.25">
      <c r="A3921" t="s">
        <v>6</v>
      </c>
      <c r="B3921" t="s">
        <v>7655</v>
      </c>
      <c r="C3921" t="s">
        <v>7656</v>
      </c>
      <c r="D3921" s="29">
        <v>8</v>
      </c>
      <c r="E3921" s="29">
        <v>8</v>
      </c>
      <c r="F3921" s="29">
        <v>3.327</v>
      </c>
      <c r="G3921">
        <v>26.616</v>
      </c>
    </row>
    <row r="3922" spans="1:7" customFormat="1" hidden="1" x14ac:dyDescent="0.25">
      <c r="A3922" t="s">
        <v>6</v>
      </c>
      <c r="B3922" t="s">
        <v>7657</v>
      </c>
      <c r="C3922" t="s">
        <v>7658</v>
      </c>
      <c r="D3922" s="29">
        <v>18</v>
      </c>
      <c r="E3922" s="29">
        <v>18</v>
      </c>
      <c r="F3922" s="29">
        <v>2.72</v>
      </c>
      <c r="G3922">
        <v>48.96</v>
      </c>
    </row>
    <row r="3923" spans="1:7" customFormat="1" hidden="1" x14ac:dyDescent="0.25">
      <c r="A3923" t="s">
        <v>6</v>
      </c>
      <c r="B3923" t="s">
        <v>7659</v>
      </c>
      <c r="C3923" t="s">
        <v>7660</v>
      </c>
      <c r="D3923" s="29">
        <v>16</v>
      </c>
      <c r="E3923" s="29">
        <v>16</v>
      </c>
      <c r="F3923" s="29">
        <v>2.4710000000000001</v>
      </c>
      <c r="G3923">
        <v>39.536000000000001</v>
      </c>
    </row>
    <row r="3924" spans="1:7" customFormat="1" hidden="1" x14ac:dyDescent="0.25">
      <c r="A3924" t="s">
        <v>6</v>
      </c>
      <c r="B3924" t="s">
        <v>7661</v>
      </c>
      <c r="C3924" t="s">
        <v>7662</v>
      </c>
      <c r="D3924" s="29">
        <v>224</v>
      </c>
      <c r="E3924" s="29">
        <v>224</v>
      </c>
      <c r="F3924" s="29">
        <v>2.6360000000000001</v>
      </c>
      <c r="G3924">
        <v>590.46400000000006</v>
      </c>
    </row>
    <row r="3925" spans="1:7" customFormat="1" hidden="1" x14ac:dyDescent="0.25">
      <c r="A3925" t="s">
        <v>6</v>
      </c>
      <c r="B3925" t="s">
        <v>7663</v>
      </c>
      <c r="C3925" t="s">
        <v>7664</v>
      </c>
      <c r="D3925" s="29">
        <v>87</v>
      </c>
      <c r="E3925" s="29">
        <v>87</v>
      </c>
      <c r="F3925" s="29">
        <v>2.23</v>
      </c>
      <c r="G3925">
        <v>194.01</v>
      </c>
    </row>
    <row r="3926" spans="1:7" customFormat="1" hidden="1" x14ac:dyDescent="0.25">
      <c r="A3926" t="s">
        <v>6</v>
      </c>
      <c r="B3926" t="s">
        <v>7665</v>
      </c>
      <c r="C3926" t="s">
        <v>7666</v>
      </c>
      <c r="D3926" s="29">
        <v>77</v>
      </c>
      <c r="E3926" s="29">
        <v>77</v>
      </c>
      <c r="F3926" s="29">
        <v>2.407</v>
      </c>
      <c r="G3926">
        <v>185.339</v>
      </c>
    </row>
    <row r="3927" spans="1:7" customFormat="1" hidden="1" x14ac:dyDescent="0.25">
      <c r="A3927" t="s">
        <v>6</v>
      </c>
      <c r="B3927" t="s">
        <v>7667</v>
      </c>
      <c r="C3927" t="s">
        <v>7668</v>
      </c>
      <c r="D3927" s="29">
        <v>14</v>
      </c>
      <c r="E3927" s="29">
        <v>14</v>
      </c>
      <c r="F3927" s="29">
        <v>2.23</v>
      </c>
      <c r="G3927">
        <v>31.22</v>
      </c>
    </row>
    <row r="3928" spans="1:7" customFormat="1" hidden="1" x14ac:dyDescent="0.25">
      <c r="A3928" t="s">
        <v>6</v>
      </c>
      <c r="B3928" t="s">
        <v>7669</v>
      </c>
      <c r="C3928" t="s">
        <v>7670</v>
      </c>
      <c r="D3928" s="29">
        <v>8</v>
      </c>
      <c r="E3928" s="29">
        <v>8</v>
      </c>
      <c r="F3928" s="29">
        <v>2.407</v>
      </c>
      <c r="G3928">
        <v>19.256</v>
      </c>
    </row>
    <row r="3929" spans="1:7" customFormat="1" hidden="1" x14ac:dyDescent="0.25">
      <c r="A3929" t="s">
        <v>6</v>
      </c>
      <c r="B3929" t="s">
        <v>7671</v>
      </c>
      <c r="C3929" t="s">
        <v>7672</v>
      </c>
      <c r="D3929" s="29">
        <v>7</v>
      </c>
      <c r="E3929" s="29">
        <v>7</v>
      </c>
      <c r="F3929" s="29">
        <v>0.23</v>
      </c>
      <c r="G3929">
        <v>1.61</v>
      </c>
    </row>
    <row r="3930" spans="1:7" customFormat="1" hidden="1" x14ac:dyDescent="0.25">
      <c r="A3930" t="s">
        <v>6</v>
      </c>
      <c r="B3930" t="s">
        <v>7673</v>
      </c>
      <c r="C3930" t="s">
        <v>7674</v>
      </c>
      <c r="D3930" s="29">
        <v>4</v>
      </c>
      <c r="E3930" s="29">
        <v>4</v>
      </c>
      <c r="F3930" s="29">
        <v>0.27700000000000002</v>
      </c>
      <c r="G3930">
        <v>1.1080000000000001</v>
      </c>
    </row>
    <row r="3931" spans="1:7" customFormat="1" hidden="1" x14ac:dyDescent="0.25">
      <c r="A3931" t="s">
        <v>6</v>
      </c>
      <c r="B3931" t="s">
        <v>7675</v>
      </c>
      <c r="C3931" t="s">
        <v>7676</v>
      </c>
      <c r="D3931" s="29">
        <v>7</v>
      </c>
      <c r="E3931" s="29">
        <v>7</v>
      </c>
      <c r="F3931" s="29">
        <v>0.29499999999999998</v>
      </c>
      <c r="G3931">
        <v>2.0649999999999999</v>
      </c>
    </row>
    <row r="3932" spans="1:7" customFormat="1" hidden="1" x14ac:dyDescent="0.25">
      <c r="A3932" t="s">
        <v>6</v>
      </c>
      <c r="B3932" t="s">
        <v>7677</v>
      </c>
      <c r="C3932" t="s">
        <v>7678</v>
      </c>
      <c r="D3932" s="29">
        <v>3</v>
      </c>
      <c r="E3932" s="29">
        <v>3</v>
      </c>
      <c r="F3932" s="29">
        <v>0.8</v>
      </c>
      <c r="G3932">
        <v>2.4</v>
      </c>
    </row>
    <row r="3933" spans="1:7" customFormat="1" hidden="1" x14ac:dyDescent="0.25">
      <c r="A3933" t="s">
        <v>6</v>
      </c>
      <c r="B3933" t="s">
        <v>7679</v>
      </c>
      <c r="C3933" t="s">
        <v>7680</v>
      </c>
      <c r="D3933" s="29">
        <v>1</v>
      </c>
      <c r="E3933" s="29">
        <v>1</v>
      </c>
      <c r="F3933" s="29">
        <v>8.6999999999999994E-2</v>
      </c>
      <c r="G3933">
        <v>8.6999999999999994E-2</v>
      </c>
    </row>
    <row r="3934" spans="1:7" customFormat="1" hidden="1" x14ac:dyDescent="0.25">
      <c r="A3934" t="s">
        <v>6</v>
      </c>
      <c r="B3934" t="s">
        <v>7681</v>
      </c>
      <c r="C3934" t="s">
        <v>7682</v>
      </c>
      <c r="D3934" s="29">
        <v>5</v>
      </c>
      <c r="E3934" s="29">
        <v>5</v>
      </c>
      <c r="F3934" s="29">
        <v>9.2999999999999999E-2</v>
      </c>
      <c r="G3934">
        <v>0.46500000000000002</v>
      </c>
    </row>
    <row r="3935" spans="1:7" customFormat="1" hidden="1" x14ac:dyDescent="0.25">
      <c r="A3935" t="s">
        <v>6</v>
      </c>
      <c r="B3935" t="s">
        <v>7683</v>
      </c>
      <c r="C3935" t="s">
        <v>7684</v>
      </c>
      <c r="D3935" s="29">
        <v>97</v>
      </c>
      <c r="E3935" s="29">
        <v>97</v>
      </c>
      <c r="F3935" s="29">
        <v>0.19700000000000001</v>
      </c>
      <c r="G3935">
        <v>19.109000000000002</v>
      </c>
    </row>
    <row r="3936" spans="1:7" customFormat="1" hidden="1" x14ac:dyDescent="0.25">
      <c r="A3936" t="s">
        <v>6</v>
      </c>
      <c r="B3936" t="s">
        <v>7685</v>
      </c>
      <c r="C3936" t="s">
        <v>7686</v>
      </c>
      <c r="D3936" s="29">
        <v>48</v>
      </c>
      <c r="E3936" s="29">
        <v>48</v>
      </c>
      <c r="F3936" s="29">
        <v>8.1000000000000003E-2</v>
      </c>
      <c r="G3936">
        <v>3.8879999999999999</v>
      </c>
    </row>
    <row r="3937" spans="1:7" customFormat="1" hidden="1" x14ac:dyDescent="0.25">
      <c r="A3937" t="s">
        <v>6</v>
      </c>
      <c r="B3937" t="s">
        <v>7687</v>
      </c>
      <c r="C3937" t="s">
        <v>7688</v>
      </c>
      <c r="D3937" s="29">
        <v>28</v>
      </c>
      <c r="E3937" s="29">
        <v>28</v>
      </c>
      <c r="F3937" s="29">
        <v>8.1000000000000003E-2</v>
      </c>
      <c r="G3937">
        <v>2.2679999999999998</v>
      </c>
    </row>
    <row r="3938" spans="1:7" customFormat="1" hidden="1" x14ac:dyDescent="0.25">
      <c r="A3938" t="s">
        <v>6</v>
      </c>
      <c r="B3938" t="s">
        <v>7689</v>
      </c>
      <c r="C3938" t="s">
        <v>7690</v>
      </c>
      <c r="D3938" s="29">
        <v>77</v>
      </c>
      <c r="E3938" s="29">
        <v>77</v>
      </c>
      <c r="F3938" s="29">
        <v>0.57399999999999995</v>
      </c>
      <c r="G3938">
        <v>44.198</v>
      </c>
    </row>
    <row r="3939" spans="1:7" customFormat="1" hidden="1" x14ac:dyDescent="0.25">
      <c r="A3939" t="s">
        <v>6</v>
      </c>
      <c r="B3939" t="s">
        <v>7691</v>
      </c>
      <c r="C3939" t="s">
        <v>7692</v>
      </c>
      <c r="D3939" s="29">
        <v>3</v>
      </c>
      <c r="E3939" s="29">
        <v>3</v>
      </c>
      <c r="F3939" s="29">
        <v>8.7999999999999995E-2</v>
      </c>
      <c r="G3939">
        <v>0.26400000000000001</v>
      </c>
    </row>
    <row r="3940" spans="1:7" customFormat="1" hidden="1" x14ac:dyDescent="0.25">
      <c r="A3940" t="s">
        <v>6</v>
      </c>
      <c r="B3940" t="s">
        <v>7693</v>
      </c>
      <c r="C3940" t="s">
        <v>7694</v>
      </c>
      <c r="D3940" s="29">
        <v>2</v>
      </c>
      <c r="E3940" s="29">
        <v>2</v>
      </c>
      <c r="F3940" s="29">
        <v>0.49399999999999999</v>
      </c>
      <c r="G3940">
        <v>0.98799999999999999</v>
      </c>
    </row>
    <row r="3941" spans="1:7" customFormat="1" hidden="1" x14ac:dyDescent="0.25">
      <c r="A3941" t="s">
        <v>6</v>
      </c>
      <c r="B3941" t="s">
        <v>7695</v>
      </c>
      <c r="C3941" t="s">
        <v>7696</v>
      </c>
      <c r="D3941" s="29">
        <v>2</v>
      </c>
      <c r="E3941" s="29">
        <v>2</v>
      </c>
      <c r="F3941" s="29">
        <v>0.49199999999999999</v>
      </c>
      <c r="G3941">
        <v>0.98399999999999999</v>
      </c>
    </row>
    <row r="3942" spans="1:7" customFormat="1" hidden="1" x14ac:dyDescent="0.25">
      <c r="A3942" t="s">
        <v>6</v>
      </c>
      <c r="B3942" t="s">
        <v>7697</v>
      </c>
      <c r="C3942" t="s">
        <v>7698</v>
      </c>
      <c r="D3942" s="29">
        <v>3</v>
      </c>
      <c r="E3942" s="29">
        <v>3</v>
      </c>
      <c r="F3942" s="29">
        <v>2.4260000000000002</v>
      </c>
      <c r="G3942">
        <v>7.2779999999999996</v>
      </c>
    </row>
    <row r="3943" spans="1:7" customFormat="1" hidden="1" x14ac:dyDescent="0.25">
      <c r="A3943" t="s">
        <v>6</v>
      </c>
      <c r="B3943" t="s">
        <v>7699</v>
      </c>
      <c r="C3943" t="s">
        <v>7700</v>
      </c>
      <c r="D3943" s="29">
        <v>42</v>
      </c>
      <c r="E3943" s="29">
        <v>42</v>
      </c>
      <c r="F3943" s="29">
        <v>0.85199999999999998</v>
      </c>
      <c r="G3943">
        <v>35.783999999999999</v>
      </c>
    </row>
    <row r="3944" spans="1:7" customFormat="1" hidden="1" x14ac:dyDescent="0.25">
      <c r="A3944" t="s">
        <v>6</v>
      </c>
      <c r="B3944" t="s">
        <v>7701</v>
      </c>
      <c r="C3944" t="s">
        <v>7702</v>
      </c>
      <c r="D3944" s="29">
        <v>80</v>
      </c>
      <c r="E3944" s="29">
        <v>80</v>
      </c>
      <c r="F3944" s="29">
        <v>2.7250000000000001</v>
      </c>
      <c r="G3944">
        <v>218</v>
      </c>
    </row>
    <row r="3945" spans="1:7" customFormat="1" hidden="1" x14ac:dyDescent="0.25">
      <c r="A3945" t="s">
        <v>6</v>
      </c>
      <c r="B3945" t="s">
        <v>7703</v>
      </c>
      <c r="C3945" t="s">
        <v>7704</v>
      </c>
      <c r="D3945" s="29">
        <v>444</v>
      </c>
      <c r="E3945" s="29">
        <v>444</v>
      </c>
      <c r="F3945" s="29">
        <v>4.12</v>
      </c>
      <c r="G3945">
        <v>1829.28</v>
      </c>
    </row>
    <row r="3946" spans="1:7" customFormat="1" hidden="1" x14ac:dyDescent="0.25">
      <c r="A3946" t="s">
        <v>6</v>
      </c>
      <c r="B3946" t="s">
        <v>7705</v>
      </c>
      <c r="C3946" t="s">
        <v>7706</v>
      </c>
      <c r="D3946" s="29">
        <v>181</v>
      </c>
      <c r="E3946" s="29">
        <v>181</v>
      </c>
      <c r="F3946" s="29">
        <v>0.42399999999999999</v>
      </c>
      <c r="G3946">
        <v>76.744</v>
      </c>
    </row>
    <row r="3947" spans="1:7" customFormat="1" hidden="1" x14ac:dyDescent="0.25">
      <c r="A3947" t="s">
        <v>6</v>
      </c>
      <c r="B3947" t="s">
        <v>7707</v>
      </c>
      <c r="C3947" t="s">
        <v>7708</v>
      </c>
      <c r="D3947" s="29">
        <v>321</v>
      </c>
      <c r="E3947" s="29">
        <v>321</v>
      </c>
      <c r="F3947" s="29">
        <v>0.63200000000000001</v>
      </c>
      <c r="G3947">
        <v>202.87200000000001</v>
      </c>
    </row>
    <row r="3948" spans="1:7" customFormat="1" hidden="1" x14ac:dyDescent="0.25">
      <c r="A3948" t="s">
        <v>6</v>
      </c>
      <c r="B3948" t="s">
        <v>7709</v>
      </c>
      <c r="C3948" t="s">
        <v>7710</v>
      </c>
      <c r="D3948" s="29">
        <v>301</v>
      </c>
      <c r="E3948" s="29">
        <v>301</v>
      </c>
      <c r="F3948" s="29">
        <v>0.32300000000000001</v>
      </c>
      <c r="G3948">
        <v>97.222999999999999</v>
      </c>
    </row>
    <row r="3949" spans="1:7" customFormat="1" hidden="1" x14ac:dyDescent="0.25">
      <c r="A3949" t="s">
        <v>6</v>
      </c>
      <c r="B3949" t="s">
        <v>7711</v>
      </c>
      <c r="C3949" t="s">
        <v>7712</v>
      </c>
      <c r="D3949" s="29">
        <v>127</v>
      </c>
      <c r="E3949" s="29">
        <v>127</v>
      </c>
      <c r="F3949" s="29">
        <v>0.51200000000000001</v>
      </c>
      <c r="G3949">
        <v>65.024000000000001</v>
      </c>
    </row>
    <row r="3950" spans="1:7" customFormat="1" hidden="1" x14ac:dyDescent="0.25">
      <c r="A3950" t="s">
        <v>6</v>
      </c>
      <c r="B3950" t="s">
        <v>7713</v>
      </c>
      <c r="C3950" t="s">
        <v>7714</v>
      </c>
      <c r="D3950" s="29">
        <v>16</v>
      </c>
      <c r="E3950" s="29">
        <v>16</v>
      </c>
      <c r="F3950" s="29">
        <v>0.42899999999999999</v>
      </c>
      <c r="G3950">
        <v>6.8639999999999999</v>
      </c>
    </row>
    <row r="3951" spans="1:7" customFormat="1" hidden="1" x14ac:dyDescent="0.25">
      <c r="A3951" t="s">
        <v>6</v>
      </c>
      <c r="B3951" t="s">
        <v>7715</v>
      </c>
      <c r="C3951" t="s">
        <v>7716</v>
      </c>
      <c r="D3951" s="29">
        <v>207</v>
      </c>
      <c r="E3951" s="29">
        <v>207</v>
      </c>
      <c r="F3951" s="29">
        <v>0.46700000000000003</v>
      </c>
      <c r="G3951">
        <v>96.668999999999997</v>
      </c>
    </row>
    <row r="3952" spans="1:7" customFormat="1" hidden="1" x14ac:dyDescent="0.25">
      <c r="A3952" t="s">
        <v>6</v>
      </c>
      <c r="B3952" t="s">
        <v>7717</v>
      </c>
      <c r="C3952" t="s">
        <v>7718</v>
      </c>
      <c r="D3952" s="29">
        <v>3</v>
      </c>
      <c r="E3952" s="29">
        <v>3</v>
      </c>
      <c r="F3952" s="29">
        <v>0.378</v>
      </c>
      <c r="G3952">
        <v>1.1339999999999999</v>
      </c>
    </row>
    <row r="3953" spans="1:7" customFormat="1" hidden="1" x14ac:dyDescent="0.25">
      <c r="A3953" t="s">
        <v>6</v>
      </c>
      <c r="B3953" t="s">
        <v>7719</v>
      </c>
      <c r="C3953" t="s">
        <v>7720</v>
      </c>
      <c r="D3953" s="29">
        <v>88</v>
      </c>
      <c r="E3953" s="29">
        <v>88</v>
      </c>
      <c r="F3953" s="29">
        <v>0.54</v>
      </c>
      <c r="G3953">
        <v>47.52</v>
      </c>
    </row>
    <row r="3954" spans="1:7" customFormat="1" hidden="1" x14ac:dyDescent="0.25">
      <c r="A3954" t="s">
        <v>6</v>
      </c>
      <c r="B3954" t="s">
        <v>7721</v>
      </c>
      <c r="C3954" t="s">
        <v>7722</v>
      </c>
      <c r="D3954" s="29">
        <v>28</v>
      </c>
      <c r="E3954" s="29">
        <v>28</v>
      </c>
      <c r="F3954" s="29">
        <v>0.72599999999999998</v>
      </c>
      <c r="G3954">
        <v>20.327999999999999</v>
      </c>
    </row>
    <row r="3955" spans="1:7" customFormat="1" hidden="1" x14ac:dyDescent="0.25">
      <c r="A3955" t="s">
        <v>6</v>
      </c>
      <c r="B3955" t="s">
        <v>7723</v>
      </c>
      <c r="C3955" t="s">
        <v>7724</v>
      </c>
      <c r="D3955" s="29">
        <v>256</v>
      </c>
      <c r="E3955" s="29">
        <v>256</v>
      </c>
      <c r="F3955" s="29">
        <v>0.55300000000000005</v>
      </c>
      <c r="G3955">
        <v>141.56800000000001</v>
      </c>
    </row>
    <row r="3956" spans="1:7" customFormat="1" hidden="1" x14ac:dyDescent="0.25">
      <c r="A3956" t="s">
        <v>6</v>
      </c>
      <c r="B3956" t="s">
        <v>7725</v>
      </c>
      <c r="C3956" t="s">
        <v>7726</v>
      </c>
      <c r="D3956" s="29">
        <v>3</v>
      </c>
      <c r="E3956" s="29">
        <v>3</v>
      </c>
      <c r="F3956" s="29">
        <v>0.51400000000000001</v>
      </c>
      <c r="G3956">
        <v>1.542</v>
      </c>
    </row>
    <row r="3957" spans="1:7" customFormat="1" hidden="1" x14ac:dyDescent="0.25">
      <c r="A3957" t="s">
        <v>6</v>
      </c>
      <c r="B3957" t="s">
        <v>7727</v>
      </c>
      <c r="C3957" t="s">
        <v>7728</v>
      </c>
      <c r="D3957" s="29">
        <v>3</v>
      </c>
      <c r="E3957" s="29">
        <v>3</v>
      </c>
      <c r="F3957" s="29">
        <v>0.57599999999999996</v>
      </c>
      <c r="G3957">
        <v>1.728</v>
      </c>
    </row>
    <row r="3958" spans="1:7" customFormat="1" hidden="1" x14ac:dyDescent="0.25">
      <c r="A3958" t="s">
        <v>6</v>
      </c>
      <c r="B3958" t="s">
        <v>7729</v>
      </c>
      <c r="C3958" t="s">
        <v>7730</v>
      </c>
      <c r="D3958" s="29">
        <v>2</v>
      </c>
      <c r="E3958" s="29">
        <v>2</v>
      </c>
      <c r="F3958" s="29">
        <v>0.57099999999999995</v>
      </c>
      <c r="G3958">
        <v>1.1419999999999999</v>
      </c>
    </row>
    <row r="3959" spans="1:7" customFormat="1" hidden="1" x14ac:dyDescent="0.25">
      <c r="A3959" t="s">
        <v>6</v>
      </c>
      <c r="B3959" t="s">
        <v>7731</v>
      </c>
      <c r="C3959" t="s">
        <v>7732</v>
      </c>
      <c r="D3959" s="29">
        <v>1</v>
      </c>
      <c r="E3959" s="29">
        <v>1</v>
      </c>
      <c r="F3959" s="29">
        <v>4.399</v>
      </c>
      <c r="G3959">
        <v>4.399</v>
      </c>
    </row>
    <row r="3960" spans="1:7" customFormat="1" hidden="1" x14ac:dyDescent="0.25">
      <c r="A3960" t="s">
        <v>6</v>
      </c>
      <c r="B3960" t="s">
        <v>7733</v>
      </c>
      <c r="C3960" t="s">
        <v>7734</v>
      </c>
      <c r="D3960" s="29">
        <v>7</v>
      </c>
      <c r="E3960" s="29">
        <v>7</v>
      </c>
      <c r="F3960" s="29">
        <v>9.0999999999999998E-2</v>
      </c>
      <c r="G3960">
        <v>0.63700000000000001</v>
      </c>
    </row>
    <row r="3961" spans="1:7" customFormat="1" hidden="1" x14ac:dyDescent="0.25">
      <c r="A3961" t="s">
        <v>6</v>
      </c>
      <c r="B3961" t="s">
        <v>7735</v>
      </c>
      <c r="C3961" t="s">
        <v>7736</v>
      </c>
      <c r="D3961" s="29">
        <v>56</v>
      </c>
      <c r="E3961" s="29">
        <v>56</v>
      </c>
      <c r="F3961" s="29">
        <v>0.14499999999999999</v>
      </c>
      <c r="G3961">
        <v>8.1199999999999992</v>
      </c>
    </row>
    <row r="3962" spans="1:7" customFormat="1" hidden="1" x14ac:dyDescent="0.25">
      <c r="A3962" t="s">
        <v>6</v>
      </c>
      <c r="B3962" t="s">
        <v>7737</v>
      </c>
      <c r="C3962" t="s">
        <v>7738</v>
      </c>
      <c r="D3962" s="29">
        <v>267</v>
      </c>
      <c r="E3962" s="29">
        <v>267</v>
      </c>
      <c r="F3962" s="29">
        <v>0.53200000000000003</v>
      </c>
      <c r="G3962">
        <v>142.04400000000001</v>
      </c>
    </row>
    <row r="3963" spans="1:7" customFormat="1" hidden="1" x14ac:dyDescent="0.25">
      <c r="A3963" t="s">
        <v>6</v>
      </c>
      <c r="B3963" t="s">
        <v>7739</v>
      </c>
      <c r="C3963" t="s">
        <v>7740</v>
      </c>
      <c r="D3963" s="29">
        <v>306</v>
      </c>
      <c r="E3963" s="29">
        <v>306</v>
      </c>
      <c r="F3963" s="29">
        <v>0.159</v>
      </c>
      <c r="G3963">
        <v>48.654000000000003</v>
      </c>
    </row>
    <row r="3964" spans="1:7" customFormat="1" hidden="1" x14ac:dyDescent="0.25">
      <c r="A3964" t="s">
        <v>6</v>
      </c>
      <c r="B3964" t="s">
        <v>7741</v>
      </c>
      <c r="C3964" t="s">
        <v>7742</v>
      </c>
      <c r="D3964" s="29">
        <v>331</v>
      </c>
      <c r="E3964" s="29">
        <v>331</v>
      </c>
      <c r="F3964" s="29">
        <v>4.7E-2</v>
      </c>
      <c r="G3964">
        <v>15.557</v>
      </c>
    </row>
    <row r="3965" spans="1:7" customFormat="1" hidden="1" x14ac:dyDescent="0.25">
      <c r="A3965" t="s">
        <v>6</v>
      </c>
      <c r="B3965" t="s">
        <v>7743</v>
      </c>
      <c r="C3965" t="s">
        <v>7744</v>
      </c>
      <c r="D3965" s="29">
        <v>8</v>
      </c>
      <c r="E3965" s="29">
        <v>8</v>
      </c>
      <c r="F3965" s="29">
        <v>0.18099999999999999</v>
      </c>
      <c r="G3965">
        <v>1.448</v>
      </c>
    </row>
    <row r="3966" spans="1:7" customFormat="1" hidden="1" x14ac:dyDescent="0.25">
      <c r="A3966" t="s">
        <v>6</v>
      </c>
      <c r="B3966" t="s">
        <v>7745</v>
      </c>
      <c r="C3966" t="s">
        <v>7746</v>
      </c>
      <c r="D3966" s="29">
        <v>160</v>
      </c>
      <c r="E3966" s="29">
        <v>160</v>
      </c>
      <c r="F3966" s="29">
        <v>0.18099999999999999</v>
      </c>
      <c r="G3966">
        <v>28.96</v>
      </c>
    </row>
    <row r="3967" spans="1:7" customFormat="1" hidden="1" x14ac:dyDescent="0.25">
      <c r="A3967" t="s">
        <v>6</v>
      </c>
      <c r="B3967" t="s">
        <v>7747</v>
      </c>
      <c r="C3967" t="s">
        <v>7748</v>
      </c>
      <c r="D3967" s="29">
        <v>1200</v>
      </c>
      <c r="E3967" s="29">
        <v>1200</v>
      </c>
      <c r="F3967" s="29">
        <v>6.3E-2</v>
      </c>
      <c r="G3967">
        <v>75.599999999999994</v>
      </c>
    </row>
    <row r="3968" spans="1:7" customFormat="1" hidden="1" x14ac:dyDescent="0.25">
      <c r="A3968" t="s">
        <v>6</v>
      </c>
      <c r="B3968" t="s">
        <v>7749</v>
      </c>
      <c r="C3968" t="s">
        <v>7750</v>
      </c>
      <c r="D3968" s="29">
        <v>64</v>
      </c>
      <c r="E3968" s="29">
        <v>64</v>
      </c>
      <c r="F3968" s="29">
        <v>2.5999999999999999E-2</v>
      </c>
      <c r="G3968">
        <v>1.6639999999999999</v>
      </c>
    </row>
    <row r="3969" spans="1:7" customFormat="1" hidden="1" x14ac:dyDescent="0.25">
      <c r="A3969" t="s">
        <v>6</v>
      </c>
      <c r="B3969" t="s">
        <v>7751</v>
      </c>
      <c r="C3969" t="s">
        <v>7752</v>
      </c>
      <c r="D3969" s="29">
        <v>792</v>
      </c>
      <c r="E3969" s="29">
        <v>792</v>
      </c>
      <c r="F3969" s="29">
        <v>3.2000000000000001E-2</v>
      </c>
      <c r="G3969">
        <v>25.344000000000001</v>
      </c>
    </row>
    <row r="3970" spans="1:7" customFormat="1" hidden="1" x14ac:dyDescent="0.25">
      <c r="A3970" t="s">
        <v>6</v>
      </c>
      <c r="B3970" t="s">
        <v>7753</v>
      </c>
      <c r="C3970" t="s">
        <v>7754</v>
      </c>
      <c r="D3970" s="29">
        <v>92</v>
      </c>
      <c r="E3970" s="29">
        <v>92</v>
      </c>
      <c r="F3970" s="29">
        <v>3.5000000000000003E-2</v>
      </c>
      <c r="G3970">
        <v>3.22</v>
      </c>
    </row>
    <row r="3971" spans="1:7" customFormat="1" hidden="1" x14ac:dyDescent="0.25">
      <c r="A3971" t="s">
        <v>6</v>
      </c>
      <c r="B3971" t="s">
        <v>7755</v>
      </c>
      <c r="C3971" t="s">
        <v>7756</v>
      </c>
      <c r="D3971" s="29">
        <v>192</v>
      </c>
      <c r="E3971" s="29">
        <v>192</v>
      </c>
      <c r="F3971" s="29">
        <v>0.106</v>
      </c>
      <c r="G3971">
        <v>20.352</v>
      </c>
    </row>
    <row r="3972" spans="1:7" customFormat="1" hidden="1" x14ac:dyDescent="0.25">
      <c r="A3972" t="s">
        <v>6</v>
      </c>
      <c r="B3972" t="s">
        <v>7757</v>
      </c>
      <c r="C3972" t="s">
        <v>7758</v>
      </c>
      <c r="D3972" s="29">
        <v>120</v>
      </c>
      <c r="E3972" s="29">
        <v>120</v>
      </c>
      <c r="F3972" s="29">
        <v>1.4999999999999999E-2</v>
      </c>
      <c r="G3972">
        <v>1.8</v>
      </c>
    </row>
    <row r="3973" spans="1:7" customFormat="1" hidden="1" x14ac:dyDescent="0.25">
      <c r="A3973" t="s">
        <v>6</v>
      </c>
      <c r="B3973" t="s">
        <v>7759</v>
      </c>
      <c r="C3973" t="s">
        <v>7760</v>
      </c>
      <c r="D3973" s="29">
        <v>130</v>
      </c>
      <c r="E3973" s="29">
        <v>130</v>
      </c>
      <c r="F3973" s="29">
        <v>2.7E-2</v>
      </c>
      <c r="G3973">
        <v>3.51</v>
      </c>
    </row>
    <row r="3974" spans="1:7" customFormat="1" hidden="1" x14ac:dyDescent="0.25">
      <c r="A3974" t="s">
        <v>6</v>
      </c>
      <c r="B3974" t="s">
        <v>7761</v>
      </c>
      <c r="C3974" t="s">
        <v>7762</v>
      </c>
      <c r="D3974" s="29">
        <v>34</v>
      </c>
      <c r="E3974" s="29">
        <v>34</v>
      </c>
      <c r="F3974" s="29">
        <v>2.3E-2</v>
      </c>
      <c r="G3974">
        <v>0.78200000000000003</v>
      </c>
    </row>
    <row r="3975" spans="1:7" customFormat="1" hidden="1" x14ac:dyDescent="0.25">
      <c r="A3975" t="s">
        <v>6</v>
      </c>
      <c r="B3975" t="s">
        <v>7763</v>
      </c>
      <c r="C3975" t="s">
        <v>7764</v>
      </c>
      <c r="D3975" s="29">
        <v>10</v>
      </c>
      <c r="E3975" s="29">
        <v>10</v>
      </c>
      <c r="F3975" s="29">
        <v>0.11</v>
      </c>
      <c r="G3975">
        <v>1.1000000000000001</v>
      </c>
    </row>
    <row r="3976" spans="1:7" customFormat="1" hidden="1" x14ac:dyDescent="0.25">
      <c r="A3976" t="s">
        <v>6</v>
      </c>
      <c r="B3976" t="s">
        <v>7765</v>
      </c>
      <c r="C3976" t="s">
        <v>7766</v>
      </c>
      <c r="D3976" s="29">
        <v>304</v>
      </c>
      <c r="E3976" s="29">
        <v>304</v>
      </c>
      <c r="F3976" s="29">
        <v>2.5000000000000001E-2</v>
      </c>
      <c r="G3976">
        <v>7.6</v>
      </c>
    </row>
    <row r="3977" spans="1:7" customFormat="1" hidden="1" x14ac:dyDescent="0.25">
      <c r="A3977" t="s">
        <v>6</v>
      </c>
      <c r="B3977" t="s">
        <v>7767</v>
      </c>
      <c r="C3977" t="s">
        <v>7768</v>
      </c>
      <c r="D3977" s="29">
        <v>26</v>
      </c>
      <c r="E3977" s="29">
        <v>26</v>
      </c>
      <c r="F3977" s="29">
        <v>0.14699999999999999</v>
      </c>
      <c r="G3977">
        <v>3.8220000000000001</v>
      </c>
    </row>
    <row r="3978" spans="1:7" customFormat="1" hidden="1" x14ac:dyDescent="0.25">
      <c r="A3978" t="s">
        <v>6</v>
      </c>
      <c r="B3978" t="s">
        <v>7769</v>
      </c>
      <c r="C3978" t="s">
        <v>7770</v>
      </c>
      <c r="D3978" s="29">
        <v>4</v>
      </c>
      <c r="E3978" s="29">
        <v>4</v>
      </c>
      <c r="F3978" s="29">
        <v>7.0000000000000007E-2</v>
      </c>
      <c r="G3978">
        <v>0.28000000000000003</v>
      </c>
    </row>
    <row r="3979" spans="1:7" customFormat="1" hidden="1" x14ac:dyDescent="0.25">
      <c r="A3979" t="s">
        <v>6</v>
      </c>
      <c r="B3979" t="s">
        <v>7773</v>
      </c>
      <c r="C3979" t="s">
        <v>7774</v>
      </c>
      <c r="D3979" s="29">
        <v>50</v>
      </c>
      <c r="E3979" s="29">
        <v>50</v>
      </c>
      <c r="F3979" s="29">
        <v>3.7999999999999999E-2</v>
      </c>
      <c r="G3979">
        <v>1.9</v>
      </c>
    </row>
    <row r="3980" spans="1:7" customFormat="1" hidden="1" x14ac:dyDescent="0.25">
      <c r="A3980" t="s">
        <v>6</v>
      </c>
      <c r="B3980" t="s">
        <v>7775</v>
      </c>
      <c r="C3980" t="s">
        <v>7776</v>
      </c>
      <c r="D3980" s="29">
        <v>7</v>
      </c>
      <c r="E3980" s="29">
        <v>7</v>
      </c>
      <c r="F3980" s="29">
        <v>2E-3</v>
      </c>
      <c r="G3980">
        <v>1.4E-2</v>
      </c>
    </row>
    <row r="3981" spans="1:7" customFormat="1" hidden="1" x14ac:dyDescent="0.25">
      <c r="A3981" t="s">
        <v>6</v>
      </c>
      <c r="B3981" t="s">
        <v>7777</v>
      </c>
      <c r="C3981" t="s">
        <v>7778</v>
      </c>
      <c r="D3981" s="29">
        <v>17</v>
      </c>
      <c r="E3981" s="29">
        <v>17</v>
      </c>
      <c r="F3981" s="29">
        <v>0.108</v>
      </c>
      <c r="G3981">
        <v>1.8360000000000001</v>
      </c>
    </row>
    <row r="3982" spans="1:7" customFormat="1" hidden="1" x14ac:dyDescent="0.25">
      <c r="A3982" t="s">
        <v>6</v>
      </c>
      <c r="B3982" t="s">
        <v>7779</v>
      </c>
      <c r="C3982" t="s">
        <v>7780</v>
      </c>
      <c r="D3982" s="29">
        <v>33</v>
      </c>
      <c r="E3982" s="29">
        <v>33</v>
      </c>
      <c r="F3982" s="29">
        <v>2.8000000000000001E-2</v>
      </c>
      <c r="G3982">
        <v>0.92400000000000004</v>
      </c>
    </row>
    <row r="3983" spans="1:7" customFormat="1" hidden="1" x14ac:dyDescent="0.25">
      <c r="A3983" t="s">
        <v>6</v>
      </c>
      <c r="B3983" t="s">
        <v>7783</v>
      </c>
      <c r="C3983" t="s">
        <v>7784</v>
      </c>
      <c r="D3983" s="29">
        <v>50</v>
      </c>
      <c r="E3983" s="29">
        <v>50</v>
      </c>
      <c r="F3983" s="29">
        <v>0.83599999999999997</v>
      </c>
      <c r="G3983">
        <v>41.8</v>
      </c>
    </row>
    <row r="3984" spans="1:7" customFormat="1" hidden="1" x14ac:dyDescent="0.25">
      <c r="A3984" t="s">
        <v>6</v>
      </c>
      <c r="B3984" t="s">
        <v>7785</v>
      </c>
      <c r="C3984" t="s">
        <v>7786</v>
      </c>
      <c r="D3984" s="29">
        <v>323</v>
      </c>
      <c r="E3984" s="29">
        <v>323</v>
      </c>
      <c r="F3984" s="29">
        <v>0.879</v>
      </c>
      <c r="G3984">
        <v>283.91699999999997</v>
      </c>
    </row>
    <row r="3985" spans="1:7" customFormat="1" hidden="1" x14ac:dyDescent="0.25">
      <c r="A3985" t="s">
        <v>6</v>
      </c>
      <c r="B3985" t="s">
        <v>7787</v>
      </c>
      <c r="C3985" t="s">
        <v>7788</v>
      </c>
      <c r="D3985" s="29">
        <v>439</v>
      </c>
      <c r="E3985" s="29">
        <v>439</v>
      </c>
      <c r="F3985" s="29">
        <v>0.72799999999999998</v>
      </c>
      <c r="G3985">
        <v>319.59199999999998</v>
      </c>
    </row>
    <row r="3986" spans="1:7" customFormat="1" hidden="1" x14ac:dyDescent="0.25">
      <c r="A3986" t="s">
        <v>6</v>
      </c>
      <c r="B3986" t="s">
        <v>7789</v>
      </c>
      <c r="C3986" t="s">
        <v>7790</v>
      </c>
      <c r="D3986" s="29">
        <v>58</v>
      </c>
      <c r="E3986" s="29">
        <v>58</v>
      </c>
      <c r="F3986" s="29">
        <v>0.59199999999999997</v>
      </c>
      <c r="G3986">
        <v>34.335999999999999</v>
      </c>
    </row>
    <row r="3987" spans="1:7" customFormat="1" hidden="1" x14ac:dyDescent="0.25">
      <c r="A3987" t="s">
        <v>6</v>
      </c>
      <c r="B3987" t="s">
        <v>7791</v>
      </c>
      <c r="C3987" t="s">
        <v>7792</v>
      </c>
      <c r="D3987" s="29">
        <v>4</v>
      </c>
      <c r="E3987" s="29">
        <v>4</v>
      </c>
      <c r="F3987" s="29">
        <v>0.51500000000000001</v>
      </c>
      <c r="G3987">
        <v>2.06</v>
      </c>
    </row>
    <row r="3988" spans="1:7" customFormat="1" hidden="1" x14ac:dyDescent="0.25">
      <c r="A3988" t="s">
        <v>6</v>
      </c>
      <c r="B3988" t="s">
        <v>7793</v>
      </c>
      <c r="C3988" t="s">
        <v>7794</v>
      </c>
      <c r="D3988" s="29">
        <v>27</v>
      </c>
      <c r="E3988" s="29">
        <v>27</v>
      </c>
      <c r="F3988" s="29">
        <v>0.193</v>
      </c>
      <c r="G3988">
        <v>5.2110000000000003</v>
      </c>
    </row>
    <row r="3989" spans="1:7" customFormat="1" hidden="1" x14ac:dyDescent="0.25">
      <c r="A3989" t="s">
        <v>6</v>
      </c>
      <c r="B3989" t="s">
        <v>7795</v>
      </c>
      <c r="C3989" t="s">
        <v>7796</v>
      </c>
      <c r="D3989" s="29">
        <v>118</v>
      </c>
      <c r="E3989" s="29">
        <v>118</v>
      </c>
      <c r="F3989" s="29">
        <v>0.26</v>
      </c>
      <c r="G3989">
        <v>30.68</v>
      </c>
    </row>
    <row r="3990" spans="1:7" customFormat="1" hidden="1" x14ac:dyDescent="0.25">
      <c r="A3990" t="s">
        <v>6</v>
      </c>
      <c r="B3990" t="s">
        <v>7797</v>
      </c>
      <c r="C3990" t="s">
        <v>7798</v>
      </c>
      <c r="D3990" s="29">
        <v>100</v>
      </c>
      <c r="E3990" s="29">
        <v>100</v>
      </c>
      <c r="F3990" s="29">
        <v>0.01</v>
      </c>
      <c r="G3990">
        <v>1</v>
      </c>
    </row>
    <row r="3991" spans="1:7" customFormat="1" hidden="1" x14ac:dyDescent="0.25">
      <c r="A3991" t="s">
        <v>6</v>
      </c>
      <c r="B3991" t="s">
        <v>7799</v>
      </c>
      <c r="C3991" t="s">
        <v>7800</v>
      </c>
      <c r="D3991" s="29">
        <v>2</v>
      </c>
      <c r="E3991" s="29">
        <v>2</v>
      </c>
      <c r="F3991" s="29">
        <v>6.0000000000000001E-3</v>
      </c>
      <c r="G3991">
        <v>1.2E-2</v>
      </c>
    </row>
    <row r="3992" spans="1:7" customFormat="1" hidden="1" x14ac:dyDescent="0.25">
      <c r="A3992" t="s">
        <v>6</v>
      </c>
      <c r="B3992" t="s">
        <v>7801</v>
      </c>
      <c r="C3992" t="s">
        <v>7802</v>
      </c>
      <c r="D3992" s="29">
        <v>35</v>
      </c>
      <c r="E3992" s="29">
        <v>35</v>
      </c>
      <c r="F3992" s="29">
        <v>2.5999999999999999E-2</v>
      </c>
      <c r="G3992">
        <v>0.91</v>
      </c>
    </row>
    <row r="3993" spans="1:7" customFormat="1" hidden="1" x14ac:dyDescent="0.25">
      <c r="A3993" t="s">
        <v>6</v>
      </c>
      <c r="B3993" t="s">
        <v>7805</v>
      </c>
      <c r="C3993" t="s">
        <v>7806</v>
      </c>
      <c r="D3993" s="29">
        <v>30</v>
      </c>
      <c r="E3993" s="29">
        <v>30</v>
      </c>
      <c r="F3993" s="29">
        <v>0.44500000000000001</v>
      </c>
      <c r="G3993">
        <v>13.35</v>
      </c>
    </row>
    <row r="3994" spans="1:7" customFormat="1" hidden="1" x14ac:dyDescent="0.25">
      <c r="A3994" t="s">
        <v>6</v>
      </c>
      <c r="B3994" t="s">
        <v>7807</v>
      </c>
      <c r="C3994" t="s">
        <v>7808</v>
      </c>
      <c r="D3994" s="29">
        <v>831</v>
      </c>
      <c r="E3994" s="29">
        <v>831</v>
      </c>
      <c r="F3994" s="29">
        <v>0.28100000000000003</v>
      </c>
      <c r="G3994">
        <v>233.511</v>
      </c>
    </row>
    <row r="3995" spans="1:7" customFormat="1" hidden="1" x14ac:dyDescent="0.25">
      <c r="A3995" t="s">
        <v>6</v>
      </c>
      <c r="B3995" t="s">
        <v>7809</v>
      </c>
      <c r="C3995" t="s">
        <v>7810</v>
      </c>
      <c r="D3995" s="29">
        <v>54</v>
      </c>
      <c r="E3995" s="29">
        <v>54</v>
      </c>
      <c r="F3995" s="29">
        <v>0.255</v>
      </c>
      <c r="G3995">
        <v>13.77</v>
      </c>
    </row>
    <row r="3996" spans="1:7" customFormat="1" hidden="1" x14ac:dyDescent="0.25">
      <c r="A3996" t="s">
        <v>6</v>
      </c>
      <c r="B3996" t="s">
        <v>7811</v>
      </c>
      <c r="C3996" t="s">
        <v>7812</v>
      </c>
      <c r="D3996" s="29">
        <v>26</v>
      </c>
      <c r="E3996" s="29">
        <v>26</v>
      </c>
      <c r="F3996" s="29">
        <v>0.5</v>
      </c>
      <c r="G3996">
        <v>13</v>
      </c>
    </row>
    <row r="3997" spans="1:7" customFormat="1" hidden="1" x14ac:dyDescent="0.25">
      <c r="A3997" t="s">
        <v>6</v>
      </c>
      <c r="B3997" t="s">
        <v>7813</v>
      </c>
      <c r="C3997" t="s">
        <v>7814</v>
      </c>
      <c r="D3997" s="29">
        <v>103</v>
      </c>
      <c r="E3997" s="29">
        <v>103</v>
      </c>
      <c r="F3997" s="29">
        <v>0.10199999999999999</v>
      </c>
      <c r="G3997">
        <v>10.506</v>
      </c>
    </row>
    <row r="3998" spans="1:7" customFormat="1" hidden="1" x14ac:dyDescent="0.25">
      <c r="A3998" t="s">
        <v>6</v>
      </c>
      <c r="B3998" t="s">
        <v>7815</v>
      </c>
      <c r="C3998" t="s">
        <v>7816</v>
      </c>
      <c r="D3998" s="29">
        <v>542</v>
      </c>
      <c r="E3998" s="29">
        <v>542</v>
      </c>
      <c r="F3998" s="29">
        <v>0.14000000000000001</v>
      </c>
      <c r="G3998">
        <v>75.88</v>
      </c>
    </row>
    <row r="3999" spans="1:7" customFormat="1" hidden="1" x14ac:dyDescent="0.25">
      <c r="A3999" t="s">
        <v>6</v>
      </c>
      <c r="B3999" t="s">
        <v>7817</v>
      </c>
      <c r="C3999" t="s">
        <v>7818</v>
      </c>
      <c r="D3999" s="29">
        <v>14</v>
      </c>
      <c r="E3999" s="29">
        <v>14</v>
      </c>
      <c r="F3999" s="29">
        <v>0.10199999999999999</v>
      </c>
      <c r="G3999">
        <v>1.4279999999999999</v>
      </c>
    </row>
    <row r="4000" spans="1:7" customFormat="1" hidden="1" x14ac:dyDescent="0.25">
      <c r="A4000" t="s">
        <v>6</v>
      </c>
      <c r="B4000" t="s">
        <v>7819</v>
      </c>
      <c r="C4000" t="s">
        <v>7820</v>
      </c>
      <c r="D4000" s="29">
        <v>7</v>
      </c>
      <c r="E4000" s="29">
        <v>7</v>
      </c>
      <c r="F4000" s="29">
        <v>0.46100000000000002</v>
      </c>
      <c r="G4000">
        <v>3.2269999999999999</v>
      </c>
    </row>
    <row r="4001" spans="1:7" customFormat="1" hidden="1" x14ac:dyDescent="0.25">
      <c r="A4001" t="s">
        <v>6</v>
      </c>
      <c r="B4001" t="s">
        <v>7821</v>
      </c>
      <c r="C4001" t="s">
        <v>7822</v>
      </c>
      <c r="D4001" s="29">
        <v>37</v>
      </c>
      <c r="E4001" s="29">
        <v>37</v>
      </c>
      <c r="F4001" s="29">
        <v>0.55100000000000005</v>
      </c>
      <c r="G4001">
        <v>20.387</v>
      </c>
    </row>
    <row r="4002" spans="1:7" customFormat="1" hidden="1" x14ac:dyDescent="0.25">
      <c r="A4002" t="s">
        <v>6</v>
      </c>
      <c r="B4002" t="s">
        <v>7823</v>
      </c>
      <c r="C4002" t="s">
        <v>7824</v>
      </c>
      <c r="D4002" s="29">
        <v>9</v>
      </c>
      <c r="E4002" s="29">
        <v>9</v>
      </c>
      <c r="F4002" s="29">
        <v>0.54300000000000004</v>
      </c>
      <c r="G4002">
        <v>4.8869999999999996</v>
      </c>
    </row>
    <row r="4003" spans="1:7" customFormat="1" hidden="1" x14ac:dyDescent="0.25">
      <c r="A4003" t="s">
        <v>6</v>
      </c>
      <c r="B4003" t="s">
        <v>7825</v>
      </c>
      <c r="C4003" t="s">
        <v>7826</v>
      </c>
      <c r="D4003" s="29">
        <v>80</v>
      </c>
      <c r="E4003" s="29">
        <v>80</v>
      </c>
      <c r="F4003" s="29">
        <v>0.17899999999999999</v>
      </c>
      <c r="G4003">
        <v>14.32</v>
      </c>
    </row>
    <row r="4004" spans="1:7" customFormat="1" hidden="1" x14ac:dyDescent="0.25">
      <c r="A4004" t="s">
        <v>6</v>
      </c>
      <c r="B4004" t="s">
        <v>7827</v>
      </c>
      <c r="C4004" t="s">
        <v>7828</v>
      </c>
      <c r="D4004" s="29">
        <v>123</v>
      </c>
      <c r="E4004" s="29">
        <v>123</v>
      </c>
      <c r="F4004" s="29">
        <v>0.15</v>
      </c>
      <c r="G4004">
        <v>18.45</v>
      </c>
    </row>
    <row r="4005" spans="1:7" customFormat="1" hidden="1" x14ac:dyDescent="0.25">
      <c r="A4005" t="s">
        <v>6</v>
      </c>
      <c r="B4005" t="s">
        <v>7829</v>
      </c>
      <c r="C4005" t="s">
        <v>7830</v>
      </c>
      <c r="D4005" s="29">
        <v>10</v>
      </c>
      <c r="E4005" s="29">
        <v>10</v>
      </c>
      <c r="F4005" s="29">
        <v>0.24199999999999999</v>
      </c>
      <c r="G4005">
        <v>2.42</v>
      </c>
    </row>
    <row r="4006" spans="1:7" customFormat="1" hidden="1" x14ac:dyDescent="0.25">
      <c r="A4006" t="s">
        <v>6</v>
      </c>
      <c r="B4006" t="s">
        <v>7831</v>
      </c>
      <c r="C4006" t="s">
        <v>7832</v>
      </c>
      <c r="D4006" s="29">
        <v>85</v>
      </c>
      <c r="E4006" s="29">
        <v>85</v>
      </c>
      <c r="F4006" s="29">
        <v>0.14299999999999999</v>
      </c>
      <c r="G4006">
        <v>12.154999999999999</v>
      </c>
    </row>
    <row r="4007" spans="1:7" customFormat="1" hidden="1" x14ac:dyDescent="0.25">
      <c r="A4007" t="s">
        <v>6</v>
      </c>
      <c r="B4007" t="s">
        <v>7833</v>
      </c>
      <c r="C4007" t="s">
        <v>7834</v>
      </c>
      <c r="D4007" s="29">
        <v>196</v>
      </c>
      <c r="E4007" s="29">
        <v>196</v>
      </c>
      <c r="F4007" s="29">
        <v>9.1999999999999998E-2</v>
      </c>
      <c r="G4007">
        <v>18.032</v>
      </c>
    </row>
    <row r="4008" spans="1:7" customFormat="1" hidden="1" x14ac:dyDescent="0.25">
      <c r="A4008" t="s">
        <v>6</v>
      </c>
      <c r="B4008" t="s">
        <v>7835</v>
      </c>
      <c r="C4008" t="s">
        <v>7836</v>
      </c>
      <c r="D4008" s="29">
        <v>10</v>
      </c>
      <c r="E4008" s="29">
        <v>10</v>
      </c>
      <c r="F4008" s="29">
        <v>3.4000000000000002E-2</v>
      </c>
      <c r="G4008">
        <v>0.34</v>
      </c>
    </row>
    <row r="4009" spans="1:7" customFormat="1" hidden="1" x14ac:dyDescent="0.25">
      <c r="A4009" t="s">
        <v>6</v>
      </c>
      <c r="B4009" t="s">
        <v>7837</v>
      </c>
      <c r="C4009" t="s">
        <v>7838</v>
      </c>
      <c r="D4009" s="29">
        <v>46</v>
      </c>
      <c r="E4009" s="29">
        <v>46</v>
      </c>
      <c r="F4009" s="29">
        <v>7.6999999999999999E-2</v>
      </c>
      <c r="G4009">
        <v>3.5419999999999998</v>
      </c>
    </row>
    <row r="4010" spans="1:7" customFormat="1" hidden="1" x14ac:dyDescent="0.25">
      <c r="A4010" t="s">
        <v>6</v>
      </c>
      <c r="B4010" t="s">
        <v>7839</v>
      </c>
      <c r="C4010" t="s">
        <v>7840</v>
      </c>
      <c r="D4010" s="29">
        <v>413</v>
      </c>
      <c r="E4010" s="29">
        <v>413</v>
      </c>
      <c r="F4010" s="29">
        <v>3.3000000000000002E-2</v>
      </c>
      <c r="G4010">
        <v>13.629</v>
      </c>
    </row>
    <row r="4011" spans="1:7" customFormat="1" hidden="1" x14ac:dyDescent="0.25">
      <c r="A4011" t="s">
        <v>6</v>
      </c>
      <c r="B4011" t="s">
        <v>7841</v>
      </c>
      <c r="C4011" t="s">
        <v>7842</v>
      </c>
      <c r="D4011" s="29">
        <v>436</v>
      </c>
      <c r="E4011" s="29">
        <v>436</v>
      </c>
      <c r="F4011" s="29">
        <v>4.1000000000000002E-2</v>
      </c>
      <c r="G4011">
        <v>17.876000000000001</v>
      </c>
    </row>
    <row r="4012" spans="1:7" customFormat="1" hidden="1" x14ac:dyDescent="0.25">
      <c r="A4012" t="s">
        <v>6</v>
      </c>
      <c r="B4012" t="s">
        <v>7843</v>
      </c>
      <c r="C4012" t="s">
        <v>7844</v>
      </c>
      <c r="D4012" s="29">
        <v>256</v>
      </c>
      <c r="E4012" s="29">
        <v>256</v>
      </c>
      <c r="F4012" s="29">
        <v>0.04</v>
      </c>
      <c r="G4012">
        <v>10.24</v>
      </c>
    </row>
    <row r="4013" spans="1:7" customFormat="1" hidden="1" x14ac:dyDescent="0.25">
      <c r="A4013" t="s">
        <v>6</v>
      </c>
      <c r="B4013" t="s">
        <v>7845</v>
      </c>
      <c r="C4013" t="s">
        <v>7846</v>
      </c>
      <c r="D4013" s="29">
        <v>54</v>
      </c>
      <c r="E4013" s="29">
        <v>54</v>
      </c>
      <c r="F4013" s="29">
        <v>0.22</v>
      </c>
      <c r="G4013">
        <v>11.88</v>
      </c>
    </row>
    <row r="4014" spans="1:7" customFormat="1" hidden="1" x14ac:dyDescent="0.25">
      <c r="A4014" t="s">
        <v>6</v>
      </c>
      <c r="B4014" t="s">
        <v>7847</v>
      </c>
      <c r="C4014" t="s">
        <v>7848</v>
      </c>
      <c r="D4014" s="29">
        <v>44</v>
      </c>
      <c r="E4014" s="29">
        <v>44</v>
      </c>
      <c r="F4014" s="29">
        <v>0.25800000000000001</v>
      </c>
      <c r="G4014">
        <v>11.352</v>
      </c>
    </row>
    <row r="4015" spans="1:7" customFormat="1" hidden="1" x14ac:dyDescent="0.25">
      <c r="A4015" t="s">
        <v>6</v>
      </c>
      <c r="B4015" t="s">
        <v>7849</v>
      </c>
      <c r="C4015" t="s">
        <v>7850</v>
      </c>
      <c r="D4015" s="29">
        <v>50</v>
      </c>
      <c r="E4015" s="29">
        <v>50</v>
      </c>
      <c r="F4015" s="29">
        <v>0.33500000000000002</v>
      </c>
      <c r="G4015">
        <v>16.75</v>
      </c>
    </row>
    <row r="4016" spans="1:7" customFormat="1" hidden="1" x14ac:dyDescent="0.25">
      <c r="A4016" t="s">
        <v>6</v>
      </c>
      <c r="B4016" t="s">
        <v>7851</v>
      </c>
      <c r="C4016" t="s">
        <v>7852</v>
      </c>
      <c r="D4016" s="29">
        <v>40</v>
      </c>
      <c r="E4016" s="29">
        <v>40</v>
      </c>
      <c r="F4016" s="29">
        <v>0.222</v>
      </c>
      <c r="G4016">
        <v>8.8800000000000008</v>
      </c>
    </row>
    <row r="4017" spans="1:7" customFormat="1" hidden="1" x14ac:dyDescent="0.25">
      <c r="A4017" t="s">
        <v>6</v>
      </c>
      <c r="B4017" t="s">
        <v>7853</v>
      </c>
      <c r="C4017" t="s">
        <v>7854</v>
      </c>
      <c r="D4017" s="29">
        <v>62</v>
      </c>
      <c r="E4017" s="29">
        <v>62</v>
      </c>
      <c r="F4017" s="29">
        <v>0.22800000000000001</v>
      </c>
      <c r="G4017">
        <v>14.135999999999999</v>
      </c>
    </row>
    <row r="4018" spans="1:7" customFormat="1" hidden="1" x14ac:dyDescent="0.25">
      <c r="A4018" t="s">
        <v>6</v>
      </c>
      <c r="B4018" t="s">
        <v>7855</v>
      </c>
      <c r="C4018" t="s">
        <v>7856</v>
      </c>
      <c r="D4018" s="29">
        <v>60</v>
      </c>
      <c r="E4018" s="29">
        <v>60</v>
      </c>
      <c r="F4018" s="29">
        <v>0.215</v>
      </c>
      <c r="G4018">
        <v>12.9</v>
      </c>
    </row>
    <row r="4019" spans="1:7" customFormat="1" hidden="1" x14ac:dyDescent="0.25">
      <c r="A4019" t="s">
        <v>6</v>
      </c>
      <c r="B4019" t="s">
        <v>7857</v>
      </c>
      <c r="C4019" t="s">
        <v>7858</v>
      </c>
      <c r="D4019" s="29">
        <v>31</v>
      </c>
      <c r="E4019" s="29">
        <v>31</v>
      </c>
      <c r="F4019" s="29">
        <v>0.30299999999999999</v>
      </c>
      <c r="G4019">
        <v>9.3930000000000007</v>
      </c>
    </row>
    <row r="4020" spans="1:7" customFormat="1" hidden="1" x14ac:dyDescent="0.25">
      <c r="A4020" t="s">
        <v>6</v>
      </c>
      <c r="B4020" t="s">
        <v>7859</v>
      </c>
      <c r="C4020" t="s">
        <v>7860</v>
      </c>
      <c r="D4020" s="29">
        <v>5</v>
      </c>
      <c r="E4020" s="29">
        <v>5</v>
      </c>
      <c r="F4020" s="29">
        <v>0.375</v>
      </c>
      <c r="G4020">
        <v>1.875</v>
      </c>
    </row>
    <row r="4021" spans="1:7" customFormat="1" hidden="1" x14ac:dyDescent="0.25">
      <c r="A4021" t="s">
        <v>6</v>
      </c>
      <c r="B4021" t="s">
        <v>7861</v>
      </c>
      <c r="C4021" t="s">
        <v>7862</v>
      </c>
      <c r="D4021" s="29">
        <v>100</v>
      </c>
      <c r="E4021" s="29">
        <v>100</v>
      </c>
      <c r="F4021" s="29">
        <v>4.4999999999999998E-2</v>
      </c>
      <c r="G4021">
        <v>4.5</v>
      </c>
    </row>
    <row r="4022" spans="1:7" customFormat="1" hidden="1" x14ac:dyDescent="0.25">
      <c r="A4022" t="s">
        <v>6</v>
      </c>
      <c r="B4022" t="s">
        <v>7863</v>
      </c>
      <c r="C4022" t="s">
        <v>7864</v>
      </c>
      <c r="D4022" s="29">
        <v>190</v>
      </c>
      <c r="E4022" s="29">
        <v>190</v>
      </c>
      <c r="F4022" s="29">
        <v>0.33100000000000002</v>
      </c>
      <c r="G4022">
        <v>62.89</v>
      </c>
    </row>
    <row r="4023" spans="1:7" customFormat="1" hidden="1" x14ac:dyDescent="0.25">
      <c r="A4023" t="s">
        <v>6</v>
      </c>
      <c r="B4023" t="s">
        <v>7865</v>
      </c>
      <c r="C4023" t="s">
        <v>7866</v>
      </c>
      <c r="D4023" s="29">
        <v>100</v>
      </c>
      <c r="E4023" s="29">
        <v>100</v>
      </c>
      <c r="F4023" s="29">
        <v>0.02</v>
      </c>
      <c r="G4023">
        <v>2</v>
      </c>
    </row>
    <row r="4024" spans="1:7" customFormat="1" hidden="1" x14ac:dyDescent="0.25">
      <c r="A4024" t="s">
        <v>6</v>
      </c>
      <c r="B4024" t="s">
        <v>7867</v>
      </c>
      <c r="C4024" t="s">
        <v>7868</v>
      </c>
      <c r="D4024" s="29">
        <v>100</v>
      </c>
      <c r="E4024" s="29">
        <v>100</v>
      </c>
      <c r="F4024" s="29">
        <v>0.28599999999999998</v>
      </c>
      <c r="G4024">
        <v>28.6</v>
      </c>
    </row>
    <row r="4025" spans="1:7" customFormat="1" hidden="1" x14ac:dyDescent="0.25">
      <c r="A4025" t="s">
        <v>6</v>
      </c>
      <c r="B4025" t="s">
        <v>7869</v>
      </c>
      <c r="C4025" t="s">
        <v>7870</v>
      </c>
      <c r="D4025" s="29">
        <v>50</v>
      </c>
      <c r="E4025" s="29">
        <v>50</v>
      </c>
      <c r="F4025" s="29">
        <v>0.19500000000000001</v>
      </c>
      <c r="G4025">
        <v>9.75</v>
      </c>
    </row>
    <row r="4026" spans="1:7" customFormat="1" hidden="1" x14ac:dyDescent="0.25">
      <c r="A4026" t="s">
        <v>6</v>
      </c>
      <c r="B4026" t="s">
        <v>7871</v>
      </c>
      <c r="C4026" t="s">
        <v>7872</v>
      </c>
      <c r="D4026" s="29">
        <v>12</v>
      </c>
      <c r="E4026" s="29">
        <v>12</v>
      </c>
      <c r="F4026" s="29">
        <v>2.5999999999999999E-2</v>
      </c>
      <c r="G4026">
        <v>0.312</v>
      </c>
    </row>
    <row r="4027" spans="1:7" customFormat="1" hidden="1" x14ac:dyDescent="0.25">
      <c r="A4027" t="s">
        <v>6</v>
      </c>
      <c r="B4027" t="s">
        <v>7873</v>
      </c>
      <c r="C4027" t="s">
        <v>7874</v>
      </c>
      <c r="D4027" s="29">
        <v>9</v>
      </c>
      <c r="E4027" s="29">
        <v>9</v>
      </c>
      <c r="F4027" s="29">
        <v>0.214</v>
      </c>
      <c r="G4027">
        <v>1.9259999999999999</v>
      </c>
    </row>
    <row r="4028" spans="1:7" customFormat="1" hidden="1" x14ac:dyDescent="0.25">
      <c r="A4028" t="s">
        <v>6</v>
      </c>
      <c r="B4028" t="s">
        <v>7875</v>
      </c>
      <c r="C4028" t="s">
        <v>7876</v>
      </c>
      <c r="D4028" s="29">
        <v>38</v>
      </c>
      <c r="E4028" s="29">
        <v>38</v>
      </c>
      <c r="F4028" s="29">
        <v>2.8000000000000001E-2</v>
      </c>
      <c r="G4028">
        <v>1.0640000000000001</v>
      </c>
    </row>
    <row r="4029" spans="1:7" customFormat="1" hidden="1" x14ac:dyDescent="0.25">
      <c r="A4029" t="s">
        <v>6</v>
      </c>
      <c r="B4029" t="s">
        <v>7877</v>
      </c>
      <c r="C4029" t="s">
        <v>7878</v>
      </c>
      <c r="D4029" s="29">
        <v>20</v>
      </c>
      <c r="E4029" s="29">
        <v>20</v>
      </c>
      <c r="F4029" s="29">
        <v>0.45800000000000002</v>
      </c>
      <c r="G4029">
        <v>9.16</v>
      </c>
    </row>
    <row r="4030" spans="1:7" customFormat="1" hidden="1" x14ac:dyDescent="0.25">
      <c r="A4030" t="s">
        <v>6</v>
      </c>
      <c r="B4030" t="s">
        <v>7879</v>
      </c>
      <c r="C4030" t="s">
        <v>7880</v>
      </c>
      <c r="D4030" s="29">
        <v>56</v>
      </c>
      <c r="E4030" s="29">
        <v>56</v>
      </c>
      <c r="F4030" s="29">
        <v>8.7999999999999995E-2</v>
      </c>
      <c r="G4030">
        <v>4.9279999999999999</v>
      </c>
    </row>
    <row r="4031" spans="1:7" customFormat="1" hidden="1" x14ac:dyDescent="0.25">
      <c r="A4031" t="s">
        <v>6</v>
      </c>
      <c r="B4031" t="s">
        <v>7881</v>
      </c>
      <c r="C4031" t="s">
        <v>7882</v>
      </c>
      <c r="D4031" s="29">
        <v>8</v>
      </c>
      <c r="E4031" s="29">
        <v>8</v>
      </c>
      <c r="F4031" s="29">
        <v>0.124</v>
      </c>
      <c r="G4031">
        <v>0.99199999999999999</v>
      </c>
    </row>
    <row r="4032" spans="1:7" customFormat="1" hidden="1" x14ac:dyDescent="0.25">
      <c r="A4032" t="s">
        <v>6</v>
      </c>
      <c r="B4032" t="s">
        <v>7883</v>
      </c>
      <c r="C4032" t="s">
        <v>7884</v>
      </c>
      <c r="D4032" s="29">
        <v>37</v>
      </c>
      <c r="E4032" s="29">
        <v>37</v>
      </c>
      <c r="F4032" s="29">
        <v>0.26200000000000001</v>
      </c>
      <c r="G4032">
        <v>9.6940000000000008</v>
      </c>
    </row>
    <row r="4033" spans="1:7" customFormat="1" hidden="1" x14ac:dyDescent="0.25">
      <c r="A4033" t="s">
        <v>6</v>
      </c>
      <c r="B4033" t="s">
        <v>7885</v>
      </c>
      <c r="C4033" t="s">
        <v>7886</v>
      </c>
      <c r="D4033" s="29">
        <v>86</v>
      </c>
      <c r="E4033" s="29">
        <v>86</v>
      </c>
      <c r="F4033" s="29">
        <v>0.69</v>
      </c>
      <c r="G4033">
        <v>59.34</v>
      </c>
    </row>
    <row r="4034" spans="1:7" customFormat="1" hidden="1" x14ac:dyDescent="0.25">
      <c r="A4034" t="s">
        <v>6</v>
      </c>
      <c r="B4034" t="s">
        <v>7887</v>
      </c>
      <c r="C4034" t="s">
        <v>7888</v>
      </c>
      <c r="D4034" s="29">
        <v>20</v>
      </c>
      <c r="E4034" s="29">
        <v>20</v>
      </c>
      <c r="F4034" s="29">
        <v>0.16400000000000001</v>
      </c>
      <c r="G4034">
        <v>3.28</v>
      </c>
    </row>
    <row r="4035" spans="1:7" customFormat="1" hidden="1" x14ac:dyDescent="0.25">
      <c r="A4035" t="s">
        <v>6</v>
      </c>
      <c r="B4035" t="s">
        <v>7889</v>
      </c>
      <c r="C4035" t="s">
        <v>7890</v>
      </c>
      <c r="D4035" s="29">
        <v>17</v>
      </c>
      <c r="E4035" s="29">
        <v>17</v>
      </c>
      <c r="F4035" s="29">
        <v>0.108</v>
      </c>
      <c r="G4035">
        <v>1.8360000000000001</v>
      </c>
    </row>
    <row r="4036" spans="1:7" customFormat="1" hidden="1" x14ac:dyDescent="0.25">
      <c r="A4036" t="s">
        <v>6</v>
      </c>
      <c r="B4036" t="s">
        <v>7891</v>
      </c>
      <c r="C4036" t="s">
        <v>7892</v>
      </c>
      <c r="D4036" s="29">
        <v>11</v>
      </c>
      <c r="E4036" s="29">
        <v>11</v>
      </c>
      <c r="F4036" s="29">
        <v>0.37</v>
      </c>
      <c r="G4036">
        <v>4.07</v>
      </c>
    </row>
    <row r="4037" spans="1:7" customFormat="1" hidden="1" x14ac:dyDescent="0.25">
      <c r="A4037" t="s">
        <v>6</v>
      </c>
      <c r="B4037" t="s">
        <v>7893</v>
      </c>
      <c r="C4037" t="s">
        <v>7894</v>
      </c>
      <c r="D4037" s="29">
        <v>2</v>
      </c>
      <c r="E4037" s="29">
        <v>2</v>
      </c>
      <c r="F4037" s="29">
        <v>0.14899999999999999</v>
      </c>
      <c r="G4037">
        <v>0.29799999999999999</v>
      </c>
    </row>
    <row r="4038" spans="1:7" customFormat="1" hidden="1" x14ac:dyDescent="0.25">
      <c r="A4038" t="s">
        <v>6</v>
      </c>
      <c r="B4038" t="s">
        <v>7895</v>
      </c>
      <c r="C4038" t="s">
        <v>7896</v>
      </c>
      <c r="D4038" s="29">
        <v>2</v>
      </c>
      <c r="E4038" s="29">
        <v>2</v>
      </c>
      <c r="F4038" s="29">
        <v>7.0999999999999994E-2</v>
      </c>
      <c r="G4038">
        <v>0.14199999999999999</v>
      </c>
    </row>
    <row r="4039" spans="1:7" customFormat="1" hidden="1" x14ac:dyDescent="0.25">
      <c r="A4039" t="s">
        <v>6</v>
      </c>
      <c r="B4039" t="s">
        <v>7897</v>
      </c>
      <c r="C4039" t="s">
        <v>7898</v>
      </c>
      <c r="D4039" s="29">
        <v>2</v>
      </c>
      <c r="E4039" s="29">
        <v>2</v>
      </c>
      <c r="F4039" s="29">
        <v>0.03</v>
      </c>
      <c r="G4039">
        <v>0.06</v>
      </c>
    </row>
    <row r="4040" spans="1:7" customFormat="1" hidden="1" x14ac:dyDescent="0.25">
      <c r="A4040" t="s">
        <v>6</v>
      </c>
      <c r="B4040" t="s">
        <v>7899</v>
      </c>
      <c r="C4040" t="s">
        <v>7900</v>
      </c>
      <c r="D4040" s="29">
        <v>203</v>
      </c>
      <c r="E4040" s="29">
        <v>203</v>
      </c>
      <c r="F4040" s="29">
        <v>2.569</v>
      </c>
      <c r="G4040">
        <v>521.50699999999995</v>
      </c>
    </row>
    <row r="4041" spans="1:7" customFormat="1" hidden="1" x14ac:dyDescent="0.25">
      <c r="A4041" t="s">
        <v>6</v>
      </c>
      <c r="B4041" t="s">
        <v>7901</v>
      </c>
      <c r="C4041" t="s">
        <v>7902</v>
      </c>
      <c r="D4041" s="29">
        <v>302</v>
      </c>
      <c r="E4041" s="29">
        <v>302</v>
      </c>
      <c r="F4041" s="29">
        <v>0.26600000000000001</v>
      </c>
      <c r="G4041">
        <v>80.331999999999994</v>
      </c>
    </row>
    <row r="4042" spans="1:7" customFormat="1" hidden="1" x14ac:dyDescent="0.25">
      <c r="A4042" t="s">
        <v>6</v>
      </c>
      <c r="B4042" t="s">
        <v>7903</v>
      </c>
      <c r="C4042" t="s">
        <v>7904</v>
      </c>
      <c r="D4042" s="29">
        <v>2</v>
      </c>
      <c r="E4042" s="29">
        <v>2</v>
      </c>
      <c r="F4042" s="29">
        <v>3.3000000000000002E-2</v>
      </c>
      <c r="G4042">
        <v>6.6000000000000003E-2</v>
      </c>
    </row>
    <row r="4043" spans="1:7" customFormat="1" hidden="1" x14ac:dyDescent="0.25">
      <c r="A4043" t="s">
        <v>6</v>
      </c>
      <c r="B4043" t="s">
        <v>7905</v>
      </c>
      <c r="C4043" t="s">
        <v>7906</v>
      </c>
      <c r="D4043" s="29">
        <v>34</v>
      </c>
      <c r="E4043" s="29">
        <v>34</v>
      </c>
      <c r="F4043" s="29">
        <v>0.13300000000000001</v>
      </c>
      <c r="G4043">
        <v>4.5220000000000002</v>
      </c>
    </row>
    <row r="4044" spans="1:7" customFormat="1" hidden="1" x14ac:dyDescent="0.25">
      <c r="A4044" t="s">
        <v>6</v>
      </c>
      <c r="B4044" t="s">
        <v>7907</v>
      </c>
      <c r="C4044" t="s">
        <v>7908</v>
      </c>
      <c r="D4044" s="29">
        <v>41</v>
      </c>
      <c r="E4044" s="29">
        <v>41</v>
      </c>
      <c r="F4044" s="29">
        <v>6.0999999999999999E-2</v>
      </c>
      <c r="G4044">
        <v>2.5009999999999999</v>
      </c>
    </row>
    <row r="4045" spans="1:7" customFormat="1" hidden="1" x14ac:dyDescent="0.25">
      <c r="A4045" t="s">
        <v>6</v>
      </c>
      <c r="B4045" t="s">
        <v>7909</v>
      </c>
      <c r="C4045" t="s">
        <v>7910</v>
      </c>
      <c r="D4045" s="29">
        <v>18</v>
      </c>
      <c r="E4045" s="29">
        <v>18</v>
      </c>
      <c r="F4045" s="29">
        <v>1.0999999999999999E-2</v>
      </c>
      <c r="G4045">
        <v>0.19800000000000001</v>
      </c>
    </row>
    <row r="4046" spans="1:7" customFormat="1" hidden="1" x14ac:dyDescent="0.25">
      <c r="A4046" t="s">
        <v>6</v>
      </c>
      <c r="B4046" t="s">
        <v>7911</v>
      </c>
      <c r="C4046" t="s">
        <v>7912</v>
      </c>
      <c r="D4046" s="29">
        <v>149</v>
      </c>
      <c r="E4046" s="29">
        <v>149</v>
      </c>
      <c r="F4046" s="29">
        <v>4.2000000000000003E-2</v>
      </c>
      <c r="G4046">
        <v>6.258</v>
      </c>
    </row>
    <row r="4047" spans="1:7" customFormat="1" hidden="1" x14ac:dyDescent="0.25">
      <c r="A4047" t="s">
        <v>6</v>
      </c>
      <c r="B4047" t="s">
        <v>7913</v>
      </c>
      <c r="C4047" t="s">
        <v>7914</v>
      </c>
      <c r="D4047" s="29">
        <v>1</v>
      </c>
      <c r="E4047" s="29">
        <v>1</v>
      </c>
      <c r="F4047" s="29">
        <v>4.3999999999999997E-2</v>
      </c>
      <c r="G4047">
        <v>4.3999999999999997E-2</v>
      </c>
    </row>
    <row r="4048" spans="1:7" customFormat="1" hidden="1" x14ac:dyDescent="0.25">
      <c r="A4048" t="s">
        <v>6</v>
      </c>
      <c r="B4048" t="s">
        <v>7915</v>
      </c>
      <c r="C4048" t="s">
        <v>7916</v>
      </c>
      <c r="D4048" s="29">
        <v>6</v>
      </c>
      <c r="E4048" s="29">
        <v>6</v>
      </c>
      <c r="F4048" s="29">
        <v>0.17699999999999999</v>
      </c>
      <c r="G4048">
        <v>1.0620000000000001</v>
      </c>
    </row>
    <row r="4049" spans="1:7" customFormat="1" hidden="1" x14ac:dyDescent="0.25">
      <c r="A4049" t="s">
        <v>6</v>
      </c>
      <c r="B4049" t="s">
        <v>7917</v>
      </c>
      <c r="C4049" t="s">
        <v>7918</v>
      </c>
      <c r="D4049" s="29">
        <v>6</v>
      </c>
      <c r="E4049" s="29">
        <v>6</v>
      </c>
      <c r="F4049" s="29">
        <v>0.22600000000000001</v>
      </c>
      <c r="G4049">
        <v>1.3560000000000001</v>
      </c>
    </row>
    <row r="4050" spans="1:7" customFormat="1" hidden="1" x14ac:dyDescent="0.25">
      <c r="A4050" t="s">
        <v>6</v>
      </c>
      <c r="B4050" t="s">
        <v>7919</v>
      </c>
      <c r="C4050" t="s">
        <v>7920</v>
      </c>
      <c r="D4050" s="29">
        <v>2</v>
      </c>
      <c r="E4050" s="29">
        <v>2</v>
      </c>
      <c r="F4050" s="29">
        <v>0.34499999999999997</v>
      </c>
      <c r="G4050">
        <v>0.69</v>
      </c>
    </row>
    <row r="4051" spans="1:7" customFormat="1" hidden="1" x14ac:dyDescent="0.25">
      <c r="A4051" t="s">
        <v>6</v>
      </c>
      <c r="B4051" t="s">
        <v>7921</v>
      </c>
      <c r="C4051" t="s">
        <v>7922</v>
      </c>
      <c r="D4051" s="29">
        <v>2</v>
      </c>
      <c r="E4051" s="29">
        <v>2</v>
      </c>
      <c r="F4051" s="29">
        <v>0.30499999999999999</v>
      </c>
      <c r="G4051">
        <v>0.61</v>
      </c>
    </row>
    <row r="4052" spans="1:7" customFormat="1" hidden="1" x14ac:dyDescent="0.25">
      <c r="A4052" t="s">
        <v>6</v>
      </c>
      <c r="B4052" t="s">
        <v>7923</v>
      </c>
      <c r="C4052" t="s">
        <v>7924</v>
      </c>
      <c r="D4052" s="29">
        <v>2</v>
      </c>
      <c r="E4052" s="29">
        <v>2</v>
      </c>
      <c r="F4052" s="29">
        <v>0.216</v>
      </c>
      <c r="G4052">
        <v>0.432</v>
      </c>
    </row>
    <row r="4053" spans="1:7" customFormat="1" hidden="1" x14ac:dyDescent="0.25">
      <c r="A4053" t="s">
        <v>6</v>
      </c>
      <c r="B4053" t="s">
        <v>7925</v>
      </c>
      <c r="C4053" t="s">
        <v>7926</v>
      </c>
      <c r="D4053" s="29">
        <v>7</v>
      </c>
      <c r="E4053" s="29">
        <v>7</v>
      </c>
      <c r="F4053" s="29">
        <v>0.156</v>
      </c>
      <c r="G4053">
        <v>1.0920000000000001</v>
      </c>
    </row>
    <row r="4054" spans="1:7" customFormat="1" hidden="1" x14ac:dyDescent="0.25">
      <c r="A4054" t="s">
        <v>6</v>
      </c>
      <c r="B4054" t="s">
        <v>7927</v>
      </c>
      <c r="C4054" t="s">
        <v>7928</v>
      </c>
      <c r="D4054" s="29">
        <v>2</v>
      </c>
      <c r="E4054" s="29">
        <v>2</v>
      </c>
      <c r="F4054" s="29">
        <v>0.06</v>
      </c>
      <c r="G4054">
        <v>0.12</v>
      </c>
    </row>
    <row r="4055" spans="1:7" customFormat="1" hidden="1" x14ac:dyDescent="0.25">
      <c r="A4055" t="s">
        <v>6</v>
      </c>
      <c r="B4055" t="s">
        <v>7929</v>
      </c>
      <c r="C4055" t="s">
        <v>7930</v>
      </c>
      <c r="D4055" s="29">
        <v>14</v>
      </c>
      <c r="E4055" s="29">
        <v>14</v>
      </c>
      <c r="F4055" s="29">
        <v>0.14699999999999999</v>
      </c>
      <c r="G4055">
        <v>2.0579999999999998</v>
      </c>
    </row>
    <row r="4056" spans="1:7" customFormat="1" hidden="1" x14ac:dyDescent="0.25">
      <c r="A4056" t="s">
        <v>6</v>
      </c>
      <c r="B4056" t="s">
        <v>7931</v>
      </c>
      <c r="C4056" t="s">
        <v>7932</v>
      </c>
      <c r="D4056" s="29">
        <v>2</v>
      </c>
      <c r="E4056" s="29">
        <v>2</v>
      </c>
      <c r="F4056" s="29">
        <v>0.19800000000000001</v>
      </c>
      <c r="G4056">
        <v>0.39600000000000002</v>
      </c>
    </row>
    <row r="4057" spans="1:7" customFormat="1" hidden="1" x14ac:dyDescent="0.25">
      <c r="A4057" t="s">
        <v>6</v>
      </c>
      <c r="B4057" t="s">
        <v>7933</v>
      </c>
      <c r="C4057" t="s">
        <v>7934</v>
      </c>
      <c r="D4057" s="29">
        <v>1</v>
      </c>
      <c r="E4057" s="29">
        <v>1</v>
      </c>
      <c r="F4057" s="29">
        <v>3.9E-2</v>
      </c>
      <c r="G4057">
        <v>3.9E-2</v>
      </c>
    </row>
    <row r="4058" spans="1:7" customFormat="1" hidden="1" x14ac:dyDescent="0.25">
      <c r="A4058" t="s">
        <v>6</v>
      </c>
      <c r="B4058" t="s">
        <v>7935</v>
      </c>
      <c r="C4058" t="s">
        <v>7936</v>
      </c>
      <c r="D4058" s="29">
        <v>7</v>
      </c>
      <c r="E4058" s="29">
        <v>7</v>
      </c>
      <c r="F4058" s="29">
        <v>0.503</v>
      </c>
      <c r="G4058">
        <v>3.5209999999999999</v>
      </c>
    </row>
    <row r="4059" spans="1:7" customFormat="1" hidden="1" x14ac:dyDescent="0.25">
      <c r="A4059" t="s">
        <v>6</v>
      </c>
      <c r="B4059" t="s">
        <v>7937</v>
      </c>
      <c r="C4059" t="s">
        <v>7938</v>
      </c>
      <c r="D4059" s="29">
        <v>5</v>
      </c>
      <c r="E4059" s="29">
        <v>5</v>
      </c>
      <c r="F4059" s="29">
        <v>0.47699999999999998</v>
      </c>
      <c r="G4059">
        <v>2.3849999999999998</v>
      </c>
    </row>
    <row r="4060" spans="1:7" customFormat="1" hidden="1" x14ac:dyDescent="0.25">
      <c r="A4060" t="s">
        <v>6</v>
      </c>
      <c r="B4060" t="s">
        <v>7939</v>
      </c>
      <c r="C4060" t="s">
        <v>7940</v>
      </c>
      <c r="D4060" s="29">
        <v>4</v>
      </c>
      <c r="E4060" s="29">
        <v>4</v>
      </c>
      <c r="F4060" s="29">
        <v>0.35499999999999998</v>
      </c>
      <c r="G4060">
        <v>1.42</v>
      </c>
    </row>
    <row r="4061" spans="1:7" customFormat="1" hidden="1" x14ac:dyDescent="0.25">
      <c r="A4061" t="s">
        <v>6</v>
      </c>
      <c r="B4061" t="s">
        <v>7941</v>
      </c>
      <c r="C4061" t="s">
        <v>7942</v>
      </c>
      <c r="D4061" s="29">
        <v>13</v>
      </c>
      <c r="E4061" s="29">
        <v>13</v>
      </c>
      <c r="F4061" s="29">
        <v>0.192</v>
      </c>
      <c r="G4061">
        <v>2.496</v>
      </c>
    </row>
    <row r="4062" spans="1:7" customFormat="1" hidden="1" x14ac:dyDescent="0.25">
      <c r="A4062" t="s">
        <v>6</v>
      </c>
      <c r="B4062" t="s">
        <v>7943</v>
      </c>
      <c r="C4062" t="s">
        <v>7944</v>
      </c>
      <c r="D4062" s="29">
        <v>10</v>
      </c>
      <c r="E4062" s="29">
        <v>10</v>
      </c>
      <c r="F4062" s="29">
        <v>0.20200000000000001</v>
      </c>
      <c r="G4062">
        <v>2.02</v>
      </c>
    </row>
    <row r="4063" spans="1:7" customFormat="1" hidden="1" x14ac:dyDescent="0.25">
      <c r="A4063" t="s">
        <v>6</v>
      </c>
      <c r="B4063" t="s">
        <v>7945</v>
      </c>
      <c r="C4063" t="s">
        <v>7946</v>
      </c>
      <c r="D4063" s="29">
        <v>7</v>
      </c>
      <c r="E4063" s="29">
        <v>7</v>
      </c>
      <c r="F4063" s="29">
        <v>1.087</v>
      </c>
      <c r="G4063">
        <v>7.609</v>
      </c>
    </row>
    <row r="4064" spans="1:7" customFormat="1" hidden="1" x14ac:dyDescent="0.25">
      <c r="A4064" t="s">
        <v>6</v>
      </c>
      <c r="B4064" t="s">
        <v>7947</v>
      </c>
      <c r="C4064" t="s">
        <v>7948</v>
      </c>
      <c r="D4064" s="29">
        <v>8</v>
      </c>
      <c r="E4064" s="29">
        <v>8</v>
      </c>
      <c r="F4064" s="29">
        <v>1.5649999999999999</v>
      </c>
      <c r="G4064">
        <v>12.52</v>
      </c>
    </row>
    <row r="4065" spans="1:7" customFormat="1" hidden="1" x14ac:dyDescent="0.25">
      <c r="A4065" t="s">
        <v>6</v>
      </c>
      <c r="B4065" t="s">
        <v>7949</v>
      </c>
      <c r="C4065" t="s">
        <v>7950</v>
      </c>
      <c r="D4065" s="29">
        <v>8</v>
      </c>
      <c r="E4065" s="29">
        <v>8</v>
      </c>
      <c r="F4065" s="29">
        <v>1.018</v>
      </c>
      <c r="G4065">
        <v>8.1440000000000001</v>
      </c>
    </row>
    <row r="4066" spans="1:7" customFormat="1" hidden="1" x14ac:dyDescent="0.25">
      <c r="A4066" t="s">
        <v>6</v>
      </c>
      <c r="B4066" t="s">
        <v>7951</v>
      </c>
      <c r="C4066" t="s">
        <v>7952</v>
      </c>
      <c r="D4066" s="29">
        <v>10</v>
      </c>
      <c r="E4066" s="29">
        <v>10</v>
      </c>
      <c r="F4066" s="29">
        <v>1.0940000000000001</v>
      </c>
      <c r="G4066">
        <v>10.94</v>
      </c>
    </row>
    <row r="4067" spans="1:7" customFormat="1" hidden="1" x14ac:dyDescent="0.25">
      <c r="A4067" t="s">
        <v>6</v>
      </c>
      <c r="B4067" t="s">
        <v>7953</v>
      </c>
      <c r="C4067" t="s">
        <v>7954</v>
      </c>
      <c r="D4067" s="29">
        <v>4</v>
      </c>
      <c r="E4067" s="29">
        <v>4</v>
      </c>
      <c r="F4067" s="29">
        <v>2.44</v>
      </c>
      <c r="G4067">
        <v>9.76</v>
      </c>
    </row>
    <row r="4068" spans="1:7" customFormat="1" hidden="1" x14ac:dyDescent="0.25">
      <c r="A4068" t="s">
        <v>6</v>
      </c>
      <c r="B4068" t="s">
        <v>7955</v>
      </c>
      <c r="C4068" t="s">
        <v>7956</v>
      </c>
      <c r="D4068" s="29">
        <v>4</v>
      </c>
      <c r="E4068" s="29">
        <v>4</v>
      </c>
      <c r="F4068" s="29">
        <v>1.4179999999999999</v>
      </c>
      <c r="G4068">
        <v>5.6719999999999997</v>
      </c>
    </row>
    <row r="4069" spans="1:7" customFormat="1" hidden="1" x14ac:dyDescent="0.25">
      <c r="A4069" t="s">
        <v>6</v>
      </c>
      <c r="B4069" t="s">
        <v>7957</v>
      </c>
      <c r="C4069" t="s">
        <v>7958</v>
      </c>
      <c r="D4069" s="29">
        <v>6</v>
      </c>
      <c r="E4069" s="29">
        <v>6</v>
      </c>
      <c r="F4069" s="29">
        <v>1.22</v>
      </c>
      <c r="G4069">
        <v>7.32</v>
      </c>
    </row>
    <row r="4070" spans="1:7" customFormat="1" hidden="1" x14ac:dyDescent="0.25">
      <c r="A4070" t="s">
        <v>6</v>
      </c>
      <c r="B4070" t="s">
        <v>7959</v>
      </c>
      <c r="C4070" t="s">
        <v>7960</v>
      </c>
      <c r="D4070" s="29">
        <v>8</v>
      </c>
      <c r="E4070" s="29">
        <v>8</v>
      </c>
      <c r="F4070" s="29">
        <v>1.236</v>
      </c>
      <c r="G4070">
        <v>9.8879999999999999</v>
      </c>
    </row>
    <row r="4071" spans="1:7" customFormat="1" hidden="1" x14ac:dyDescent="0.25">
      <c r="A4071" t="s">
        <v>6</v>
      </c>
      <c r="B4071" t="s">
        <v>7961</v>
      </c>
      <c r="C4071" t="s">
        <v>7962</v>
      </c>
      <c r="D4071" s="29">
        <v>7</v>
      </c>
      <c r="E4071" s="29">
        <v>7</v>
      </c>
      <c r="F4071" s="29">
        <v>1.3</v>
      </c>
      <c r="G4071">
        <v>9.1</v>
      </c>
    </row>
    <row r="4072" spans="1:7" customFormat="1" hidden="1" x14ac:dyDescent="0.25">
      <c r="A4072" t="s">
        <v>6</v>
      </c>
      <c r="B4072" t="s">
        <v>7963</v>
      </c>
      <c r="C4072" t="s">
        <v>7964</v>
      </c>
      <c r="D4072" s="29">
        <v>5</v>
      </c>
      <c r="E4072" s="29">
        <v>5</v>
      </c>
      <c r="F4072" s="29">
        <v>0.63200000000000001</v>
      </c>
      <c r="G4072">
        <v>3.16</v>
      </c>
    </row>
    <row r="4073" spans="1:7" customFormat="1" hidden="1" x14ac:dyDescent="0.25">
      <c r="A4073" t="s">
        <v>6</v>
      </c>
      <c r="B4073" t="s">
        <v>7965</v>
      </c>
      <c r="C4073" t="s">
        <v>7966</v>
      </c>
      <c r="D4073" s="29">
        <v>23</v>
      </c>
      <c r="E4073" s="29">
        <v>23</v>
      </c>
      <c r="F4073" s="29">
        <v>1.014</v>
      </c>
      <c r="G4073">
        <v>23.321999999999999</v>
      </c>
    </row>
    <row r="4074" spans="1:7" customFormat="1" hidden="1" x14ac:dyDescent="0.25">
      <c r="A4074" t="s">
        <v>6</v>
      </c>
      <c r="B4074" t="s">
        <v>7967</v>
      </c>
      <c r="C4074" t="s">
        <v>7968</v>
      </c>
      <c r="D4074" s="29">
        <v>4</v>
      </c>
      <c r="E4074" s="29">
        <v>4</v>
      </c>
      <c r="F4074" s="29">
        <v>0.82299999999999995</v>
      </c>
      <c r="G4074">
        <v>3.2919999999999998</v>
      </c>
    </row>
    <row r="4075" spans="1:7" customFormat="1" hidden="1" x14ac:dyDescent="0.25">
      <c r="A4075" t="s">
        <v>6</v>
      </c>
      <c r="B4075" t="s">
        <v>7969</v>
      </c>
      <c r="C4075" t="s">
        <v>7970</v>
      </c>
      <c r="D4075" s="29">
        <v>10</v>
      </c>
      <c r="E4075" s="29">
        <v>10</v>
      </c>
      <c r="F4075" s="29">
        <v>1.6579999999999999</v>
      </c>
      <c r="G4075">
        <v>16.579999999999998</v>
      </c>
    </row>
    <row r="4076" spans="1:7" customFormat="1" hidden="1" x14ac:dyDescent="0.25">
      <c r="A4076" t="s">
        <v>6</v>
      </c>
      <c r="B4076" t="s">
        <v>7971</v>
      </c>
      <c r="C4076" t="s">
        <v>7972</v>
      </c>
      <c r="D4076" s="29">
        <v>8</v>
      </c>
      <c r="E4076" s="29">
        <v>8</v>
      </c>
      <c r="F4076" s="29">
        <v>0.93500000000000005</v>
      </c>
      <c r="G4076">
        <v>7.48</v>
      </c>
    </row>
    <row r="4077" spans="1:7" customFormat="1" hidden="1" x14ac:dyDescent="0.25">
      <c r="A4077" t="s">
        <v>6</v>
      </c>
      <c r="B4077" t="s">
        <v>7973</v>
      </c>
      <c r="C4077" t="s">
        <v>7974</v>
      </c>
      <c r="D4077" s="29">
        <v>2</v>
      </c>
      <c r="E4077" s="29">
        <v>2</v>
      </c>
      <c r="F4077" s="29">
        <v>0.627</v>
      </c>
      <c r="G4077">
        <v>1.254</v>
      </c>
    </row>
    <row r="4078" spans="1:7" customFormat="1" hidden="1" x14ac:dyDescent="0.25">
      <c r="A4078" t="s">
        <v>6</v>
      </c>
      <c r="B4078" t="s">
        <v>7975</v>
      </c>
      <c r="C4078" t="s">
        <v>7976</v>
      </c>
      <c r="D4078" s="29">
        <v>4</v>
      </c>
      <c r="E4078" s="29">
        <v>4</v>
      </c>
      <c r="F4078" s="29">
        <v>1.1419999999999999</v>
      </c>
      <c r="G4078">
        <v>4.5679999999999996</v>
      </c>
    </row>
    <row r="4079" spans="1:7" customFormat="1" hidden="1" x14ac:dyDescent="0.25">
      <c r="A4079" t="s">
        <v>6</v>
      </c>
      <c r="B4079" t="s">
        <v>7977</v>
      </c>
      <c r="C4079" t="s">
        <v>7978</v>
      </c>
      <c r="D4079" s="29">
        <v>4</v>
      </c>
      <c r="E4079" s="29">
        <v>4</v>
      </c>
      <c r="F4079" s="29">
        <v>1.694</v>
      </c>
      <c r="G4079">
        <v>6.7759999999999998</v>
      </c>
    </row>
    <row r="4080" spans="1:7" customFormat="1" hidden="1" x14ac:dyDescent="0.25">
      <c r="A4080" t="s">
        <v>6</v>
      </c>
      <c r="B4080" t="s">
        <v>7979</v>
      </c>
      <c r="C4080" t="s">
        <v>7980</v>
      </c>
      <c r="D4080" s="29">
        <v>15</v>
      </c>
      <c r="E4080" s="29">
        <v>15</v>
      </c>
      <c r="F4080" s="29">
        <v>1.454</v>
      </c>
      <c r="G4080">
        <v>21.81</v>
      </c>
    </row>
    <row r="4081" spans="1:7" customFormat="1" hidden="1" x14ac:dyDescent="0.25">
      <c r="A4081" t="s">
        <v>6</v>
      </c>
      <c r="B4081" t="s">
        <v>7981</v>
      </c>
      <c r="C4081" t="s">
        <v>7982</v>
      </c>
      <c r="D4081" s="29">
        <v>7</v>
      </c>
      <c r="E4081" s="29">
        <v>7</v>
      </c>
      <c r="F4081" s="29">
        <v>3.012</v>
      </c>
      <c r="G4081">
        <v>21.084</v>
      </c>
    </row>
    <row r="4082" spans="1:7" customFormat="1" hidden="1" x14ac:dyDescent="0.25">
      <c r="A4082" t="s">
        <v>6</v>
      </c>
      <c r="B4082" t="s">
        <v>7983</v>
      </c>
      <c r="C4082" t="s">
        <v>7984</v>
      </c>
      <c r="D4082" s="29">
        <v>17</v>
      </c>
      <c r="E4082" s="29">
        <v>17</v>
      </c>
      <c r="F4082" s="29">
        <v>2.5579999999999998</v>
      </c>
      <c r="G4082">
        <v>43.485999999999997</v>
      </c>
    </row>
    <row r="4083" spans="1:7" customFormat="1" hidden="1" x14ac:dyDescent="0.25">
      <c r="A4083" t="s">
        <v>6</v>
      </c>
      <c r="B4083" t="s">
        <v>7985</v>
      </c>
      <c r="C4083" t="s">
        <v>7986</v>
      </c>
      <c r="D4083" s="29">
        <v>10</v>
      </c>
      <c r="E4083" s="29">
        <v>10</v>
      </c>
      <c r="F4083" s="29">
        <v>2.3759999999999999</v>
      </c>
      <c r="G4083">
        <v>23.76</v>
      </c>
    </row>
    <row r="4084" spans="1:7" customFormat="1" hidden="1" x14ac:dyDescent="0.25">
      <c r="A4084" t="s">
        <v>6</v>
      </c>
      <c r="B4084" t="s">
        <v>7987</v>
      </c>
      <c r="C4084" t="s">
        <v>7988</v>
      </c>
      <c r="D4084" s="29">
        <v>36</v>
      </c>
      <c r="E4084" s="29">
        <v>36</v>
      </c>
      <c r="F4084" s="29">
        <v>0.88600000000000001</v>
      </c>
      <c r="G4084">
        <v>31.896000000000001</v>
      </c>
    </row>
    <row r="4085" spans="1:7" customFormat="1" hidden="1" x14ac:dyDescent="0.25">
      <c r="A4085" t="s">
        <v>6</v>
      </c>
      <c r="B4085" t="s">
        <v>7989</v>
      </c>
      <c r="C4085" t="s">
        <v>7990</v>
      </c>
      <c r="D4085" s="29">
        <v>55</v>
      </c>
      <c r="E4085" s="29">
        <v>55</v>
      </c>
      <c r="F4085" s="29">
        <v>1.0820000000000001</v>
      </c>
      <c r="G4085">
        <v>59.51</v>
      </c>
    </row>
    <row r="4086" spans="1:7" customFormat="1" hidden="1" x14ac:dyDescent="0.25">
      <c r="A4086" t="s">
        <v>6</v>
      </c>
      <c r="B4086" t="s">
        <v>7991</v>
      </c>
      <c r="C4086" t="s">
        <v>7992</v>
      </c>
      <c r="D4086" s="29">
        <v>15</v>
      </c>
      <c r="E4086" s="29">
        <v>15</v>
      </c>
      <c r="F4086" s="29">
        <v>0.48199999999999998</v>
      </c>
      <c r="G4086">
        <v>7.23</v>
      </c>
    </row>
    <row r="4087" spans="1:7" customFormat="1" hidden="1" x14ac:dyDescent="0.25">
      <c r="A4087" t="s">
        <v>6</v>
      </c>
      <c r="B4087" t="s">
        <v>7993</v>
      </c>
      <c r="C4087" t="s">
        <v>7994</v>
      </c>
      <c r="D4087" s="29">
        <v>33</v>
      </c>
      <c r="E4087" s="29">
        <v>33</v>
      </c>
      <c r="F4087" s="29">
        <v>0.21299999999999999</v>
      </c>
      <c r="G4087">
        <v>7.0289999999999999</v>
      </c>
    </row>
    <row r="4088" spans="1:7" customFormat="1" hidden="1" x14ac:dyDescent="0.25">
      <c r="A4088" t="s">
        <v>6</v>
      </c>
      <c r="B4088" t="s">
        <v>7995</v>
      </c>
      <c r="C4088" t="s">
        <v>7996</v>
      </c>
      <c r="D4088" s="29">
        <v>12</v>
      </c>
      <c r="E4088" s="29">
        <v>12</v>
      </c>
      <c r="F4088" s="29">
        <v>0.252</v>
      </c>
      <c r="G4088">
        <v>3.024</v>
      </c>
    </row>
    <row r="4089" spans="1:7" customFormat="1" hidden="1" x14ac:dyDescent="0.25">
      <c r="A4089" t="s">
        <v>6</v>
      </c>
      <c r="B4089" t="s">
        <v>7997</v>
      </c>
      <c r="C4089" t="s">
        <v>7998</v>
      </c>
      <c r="D4089" s="29">
        <v>3</v>
      </c>
      <c r="E4089" s="29">
        <v>3</v>
      </c>
      <c r="F4089" s="29">
        <v>0.377</v>
      </c>
      <c r="G4089">
        <v>1.131</v>
      </c>
    </row>
    <row r="4090" spans="1:7" customFormat="1" hidden="1" x14ac:dyDescent="0.25">
      <c r="A4090" t="s">
        <v>6</v>
      </c>
      <c r="B4090" t="s">
        <v>7999</v>
      </c>
      <c r="C4090" t="s">
        <v>8000</v>
      </c>
      <c r="D4090" s="29">
        <v>12</v>
      </c>
      <c r="E4090" s="29">
        <v>12</v>
      </c>
      <c r="F4090" s="29">
        <v>0.22900000000000001</v>
      </c>
      <c r="G4090">
        <v>2.7480000000000002</v>
      </c>
    </row>
    <row r="4091" spans="1:7" customFormat="1" hidden="1" x14ac:dyDescent="0.25">
      <c r="A4091" t="s">
        <v>6</v>
      </c>
      <c r="B4091" t="s">
        <v>8001</v>
      </c>
      <c r="C4091" t="s">
        <v>8002</v>
      </c>
      <c r="D4091" s="29">
        <v>12</v>
      </c>
      <c r="E4091" s="29">
        <v>12</v>
      </c>
      <c r="F4091" s="29">
        <v>0.26200000000000001</v>
      </c>
      <c r="G4091">
        <v>3.1440000000000001</v>
      </c>
    </row>
    <row r="4092" spans="1:7" customFormat="1" hidden="1" x14ac:dyDescent="0.25">
      <c r="A4092" t="s">
        <v>6</v>
      </c>
      <c r="B4092" t="s">
        <v>8003</v>
      </c>
      <c r="C4092" t="s">
        <v>8004</v>
      </c>
      <c r="D4092" s="29">
        <v>45</v>
      </c>
      <c r="E4092" s="29">
        <v>45</v>
      </c>
      <c r="F4092" s="29">
        <v>0.318</v>
      </c>
      <c r="G4092">
        <v>14.31</v>
      </c>
    </row>
    <row r="4093" spans="1:7" customFormat="1" hidden="1" x14ac:dyDescent="0.25">
      <c r="A4093" t="s">
        <v>6</v>
      </c>
      <c r="B4093" t="s">
        <v>8005</v>
      </c>
      <c r="C4093" t="s">
        <v>8006</v>
      </c>
      <c r="D4093" s="29">
        <v>20</v>
      </c>
      <c r="E4093" s="29">
        <v>20</v>
      </c>
      <c r="F4093" s="29">
        <v>0.222</v>
      </c>
      <c r="G4093">
        <v>4.4400000000000004</v>
      </c>
    </row>
    <row r="4094" spans="1:7" customFormat="1" hidden="1" x14ac:dyDescent="0.25">
      <c r="A4094" t="s">
        <v>6</v>
      </c>
      <c r="B4094" t="s">
        <v>8007</v>
      </c>
      <c r="C4094" t="s">
        <v>8008</v>
      </c>
      <c r="D4094" s="29">
        <v>18</v>
      </c>
      <c r="E4094" s="29">
        <v>18</v>
      </c>
      <c r="F4094" s="29">
        <v>0.23599999999999999</v>
      </c>
      <c r="G4094">
        <v>4.2480000000000002</v>
      </c>
    </row>
    <row r="4095" spans="1:7" customFormat="1" hidden="1" x14ac:dyDescent="0.25">
      <c r="A4095" t="s">
        <v>6</v>
      </c>
      <c r="B4095" t="s">
        <v>8009</v>
      </c>
      <c r="C4095" t="s">
        <v>8010</v>
      </c>
      <c r="D4095" s="29">
        <v>43</v>
      </c>
      <c r="E4095" s="29">
        <v>43</v>
      </c>
      <c r="F4095" s="29">
        <v>1.536</v>
      </c>
      <c r="G4095">
        <v>66.048000000000002</v>
      </c>
    </row>
    <row r="4096" spans="1:7" customFormat="1" hidden="1" x14ac:dyDescent="0.25">
      <c r="A4096" t="s">
        <v>6</v>
      </c>
      <c r="B4096" t="s">
        <v>8011</v>
      </c>
      <c r="C4096" t="s">
        <v>8012</v>
      </c>
      <c r="D4096" s="29">
        <v>44</v>
      </c>
      <c r="E4096" s="29">
        <v>44</v>
      </c>
      <c r="F4096" s="29">
        <v>0.71399999999999997</v>
      </c>
      <c r="G4096">
        <v>31.416</v>
      </c>
    </row>
    <row r="4097" spans="1:7" customFormat="1" hidden="1" x14ac:dyDescent="0.25">
      <c r="A4097" t="s">
        <v>6</v>
      </c>
      <c r="B4097" t="s">
        <v>8013</v>
      </c>
      <c r="C4097" t="s">
        <v>8014</v>
      </c>
      <c r="D4097" s="29">
        <v>1</v>
      </c>
      <c r="E4097" s="29">
        <v>1</v>
      </c>
      <c r="F4097" s="29">
        <v>0.57399999999999995</v>
      </c>
      <c r="G4097">
        <v>0.57399999999999995</v>
      </c>
    </row>
    <row r="4098" spans="1:7" customFormat="1" hidden="1" x14ac:dyDescent="0.25">
      <c r="A4098" t="s">
        <v>6</v>
      </c>
      <c r="B4098" t="s">
        <v>8015</v>
      </c>
      <c r="C4098" t="s">
        <v>8016</v>
      </c>
      <c r="D4098" s="29">
        <v>13</v>
      </c>
      <c r="E4098" s="29">
        <v>13</v>
      </c>
      <c r="F4098" s="29">
        <v>0.255</v>
      </c>
      <c r="G4098">
        <v>3.3149999999999999</v>
      </c>
    </row>
    <row r="4099" spans="1:7" customFormat="1" hidden="1" x14ac:dyDescent="0.25">
      <c r="A4099" t="s">
        <v>6</v>
      </c>
      <c r="B4099" t="s">
        <v>8017</v>
      </c>
      <c r="C4099" t="s">
        <v>8018</v>
      </c>
      <c r="D4099" s="29">
        <v>8</v>
      </c>
      <c r="E4099" s="29">
        <v>8</v>
      </c>
      <c r="F4099" s="29">
        <v>0.245</v>
      </c>
      <c r="G4099">
        <v>1.96</v>
      </c>
    </row>
    <row r="4100" spans="1:7" customFormat="1" hidden="1" x14ac:dyDescent="0.25">
      <c r="A4100" t="s">
        <v>6</v>
      </c>
      <c r="B4100" t="s">
        <v>8019</v>
      </c>
      <c r="C4100" t="s">
        <v>8020</v>
      </c>
      <c r="D4100" s="29">
        <v>10</v>
      </c>
      <c r="E4100" s="29">
        <v>10</v>
      </c>
      <c r="F4100" s="29">
        <v>0.92200000000000004</v>
      </c>
      <c r="G4100">
        <v>9.2200000000000006</v>
      </c>
    </row>
    <row r="4101" spans="1:7" customFormat="1" hidden="1" x14ac:dyDescent="0.25">
      <c r="A4101" t="s">
        <v>6</v>
      </c>
      <c r="B4101" t="s">
        <v>8021</v>
      </c>
      <c r="C4101" t="s">
        <v>8022</v>
      </c>
      <c r="D4101" s="29">
        <v>32</v>
      </c>
      <c r="E4101" s="29">
        <v>32</v>
      </c>
      <c r="F4101" s="29">
        <v>0.71299999999999997</v>
      </c>
      <c r="G4101">
        <v>22.815999999999999</v>
      </c>
    </row>
    <row r="4102" spans="1:7" customFormat="1" hidden="1" x14ac:dyDescent="0.25">
      <c r="A4102" t="s">
        <v>6</v>
      </c>
      <c r="B4102" t="s">
        <v>8023</v>
      </c>
      <c r="C4102" t="s">
        <v>8024</v>
      </c>
      <c r="D4102" s="29">
        <v>9</v>
      </c>
      <c r="E4102" s="29">
        <v>9</v>
      </c>
      <c r="F4102" s="29">
        <v>0.59</v>
      </c>
      <c r="G4102">
        <v>5.31</v>
      </c>
    </row>
    <row r="4103" spans="1:7" customFormat="1" hidden="1" x14ac:dyDescent="0.25">
      <c r="A4103" t="s">
        <v>6</v>
      </c>
      <c r="B4103" t="s">
        <v>8025</v>
      </c>
      <c r="C4103" t="s">
        <v>8026</v>
      </c>
      <c r="D4103" s="29">
        <v>10</v>
      </c>
      <c r="E4103" s="29">
        <v>10</v>
      </c>
      <c r="F4103" s="29">
        <v>0.56299999999999994</v>
      </c>
      <c r="G4103">
        <v>5.63</v>
      </c>
    </row>
    <row r="4104" spans="1:7" customFormat="1" hidden="1" x14ac:dyDescent="0.25">
      <c r="A4104" t="s">
        <v>6</v>
      </c>
      <c r="B4104" t="s">
        <v>8027</v>
      </c>
      <c r="C4104" t="s">
        <v>8028</v>
      </c>
      <c r="D4104" s="29">
        <v>15</v>
      </c>
      <c r="E4104" s="29">
        <v>15</v>
      </c>
      <c r="F4104" s="29">
        <v>0.65700000000000003</v>
      </c>
      <c r="G4104">
        <v>9.8550000000000004</v>
      </c>
    </row>
    <row r="4105" spans="1:7" customFormat="1" hidden="1" x14ac:dyDescent="0.25">
      <c r="A4105" t="s">
        <v>6</v>
      </c>
      <c r="B4105" t="s">
        <v>8029</v>
      </c>
      <c r="C4105" t="s">
        <v>8030</v>
      </c>
      <c r="D4105" s="29">
        <v>30</v>
      </c>
      <c r="E4105" s="29">
        <v>30</v>
      </c>
      <c r="F4105" s="29">
        <v>0.626</v>
      </c>
      <c r="G4105">
        <v>18.78</v>
      </c>
    </row>
    <row r="4106" spans="1:7" customFormat="1" hidden="1" x14ac:dyDescent="0.25">
      <c r="A4106" t="s">
        <v>6</v>
      </c>
      <c r="B4106" t="s">
        <v>8031</v>
      </c>
      <c r="C4106" t="s">
        <v>8032</v>
      </c>
      <c r="D4106" s="29">
        <v>31</v>
      </c>
      <c r="E4106" s="29">
        <v>31</v>
      </c>
      <c r="F4106" s="29">
        <v>0.65200000000000002</v>
      </c>
      <c r="G4106">
        <v>20.212</v>
      </c>
    </row>
    <row r="4107" spans="1:7" customFormat="1" hidden="1" x14ac:dyDescent="0.25">
      <c r="A4107" t="s">
        <v>6</v>
      </c>
      <c r="B4107" t="s">
        <v>8033</v>
      </c>
      <c r="C4107" t="s">
        <v>8034</v>
      </c>
      <c r="D4107" s="29">
        <v>10</v>
      </c>
      <c r="E4107" s="29">
        <v>10</v>
      </c>
      <c r="F4107" s="29">
        <v>0.64900000000000002</v>
      </c>
      <c r="G4107">
        <v>6.49</v>
      </c>
    </row>
    <row r="4108" spans="1:7" customFormat="1" hidden="1" x14ac:dyDescent="0.25">
      <c r="A4108" t="s">
        <v>6</v>
      </c>
      <c r="B4108" t="s">
        <v>8035</v>
      </c>
      <c r="C4108" t="s">
        <v>8036</v>
      </c>
      <c r="D4108" s="29">
        <v>13</v>
      </c>
      <c r="E4108" s="29">
        <v>13</v>
      </c>
      <c r="F4108" s="29">
        <v>0.69199999999999995</v>
      </c>
      <c r="G4108">
        <v>8.9960000000000004</v>
      </c>
    </row>
    <row r="4109" spans="1:7" customFormat="1" hidden="1" x14ac:dyDescent="0.25">
      <c r="A4109" t="s">
        <v>6</v>
      </c>
      <c r="B4109" t="s">
        <v>8037</v>
      </c>
      <c r="C4109" t="s">
        <v>8038</v>
      </c>
      <c r="D4109" s="29">
        <v>12</v>
      </c>
      <c r="E4109" s="29">
        <v>12</v>
      </c>
      <c r="F4109" s="29">
        <v>0.64200000000000002</v>
      </c>
      <c r="G4109">
        <v>7.7039999999999997</v>
      </c>
    </row>
    <row r="4110" spans="1:7" customFormat="1" hidden="1" x14ac:dyDescent="0.25">
      <c r="A4110" t="s">
        <v>6</v>
      </c>
      <c r="B4110" t="s">
        <v>8039</v>
      </c>
      <c r="C4110" t="s">
        <v>8040</v>
      </c>
      <c r="D4110" s="29">
        <v>11</v>
      </c>
      <c r="E4110" s="29">
        <v>11</v>
      </c>
      <c r="F4110" s="29">
        <v>0.69099999999999995</v>
      </c>
      <c r="G4110">
        <v>7.601</v>
      </c>
    </row>
    <row r="4111" spans="1:7" customFormat="1" hidden="1" x14ac:dyDescent="0.25">
      <c r="A4111" t="s">
        <v>6</v>
      </c>
      <c r="B4111" t="s">
        <v>8041</v>
      </c>
      <c r="C4111" t="s">
        <v>8042</v>
      </c>
      <c r="D4111" s="29">
        <v>12</v>
      </c>
      <c r="E4111" s="29">
        <v>12</v>
      </c>
      <c r="F4111" s="29">
        <v>0.36499999999999999</v>
      </c>
      <c r="G4111">
        <v>4.38</v>
      </c>
    </row>
    <row r="4112" spans="1:7" customFormat="1" hidden="1" x14ac:dyDescent="0.25">
      <c r="A4112" t="s">
        <v>6</v>
      </c>
      <c r="B4112" t="s">
        <v>8043</v>
      </c>
      <c r="C4112" t="s">
        <v>8044</v>
      </c>
      <c r="D4112" s="29">
        <v>12</v>
      </c>
      <c r="E4112" s="29">
        <v>12</v>
      </c>
      <c r="F4112" s="29">
        <v>0.27900000000000003</v>
      </c>
      <c r="G4112">
        <v>3.3479999999999999</v>
      </c>
    </row>
    <row r="4113" spans="1:7" customFormat="1" hidden="1" x14ac:dyDescent="0.25">
      <c r="A4113" t="s">
        <v>6</v>
      </c>
      <c r="B4113" t="s">
        <v>8045</v>
      </c>
      <c r="C4113" t="s">
        <v>8046</v>
      </c>
      <c r="D4113" s="29">
        <v>48</v>
      </c>
      <c r="E4113" s="29">
        <v>48</v>
      </c>
      <c r="F4113" s="29">
        <v>0.27600000000000002</v>
      </c>
      <c r="G4113">
        <v>13.247999999999999</v>
      </c>
    </row>
    <row r="4114" spans="1:7" customFormat="1" hidden="1" x14ac:dyDescent="0.25">
      <c r="A4114" t="s">
        <v>6</v>
      </c>
      <c r="B4114" t="s">
        <v>8047</v>
      </c>
      <c r="C4114" t="s">
        <v>8048</v>
      </c>
      <c r="D4114" s="29">
        <v>20</v>
      </c>
      <c r="E4114" s="29">
        <v>20</v>
      </c>
      <c r="F4114" s="29">
        <v>0.26900000000000002</v>
      </c>
      <c r="G4114">
        <v>5.38</v>
      </c>
    </row>
    <row r="4115" spans="1:7" customFormat="1" hidden="1" x14ac:dyDescent="0.25">
      <c r="A4115" t="s">
        <v>6</v>
      </c>
      <c r="B4115" t="s">
        <v>8049</v>
      </c>
      <c r="C4115" t="s">
        <v>8050</v>
      </c>
      <c r="D4115" s="29">
        <v>25</v>
      </c>
      <c r="E4115" s="29">
        <v>25</v>
      </c>
      <c r="F4115" s="29">
        <v>0.28899999999999998</v>
      </c>
      <c r="G4115">
        <v>7.2249999999999996</v>
      </c>
    </row>
    <row r="4116" spans="1:7" customFormat="1" hidden="1" x14ac:dyDescent="0.25">
      <c r="A4116" t="s">
        <v>6</v>
      </c>
      <c r="B4116" t="s">
        <v>8051</v>
      </c>
      <c r="C4116" t="s">
        <v>8052</v>
      </c>
      <c r="D4116" s="29">
        <v>20</v>
      </c>
      <c r="E4116" s="29">
        <v>20</v>
      </c>
      <c r="F4116" s="29">
        <v>0.27900000000000003</v>
      </c>
      <c r="G4116">
        <v>5.58</v>
      </c>
    </row>
    <row r="4117" spans="1:7" customFormat="1" hidden="1" x14ac:dyDescent="0.25">
      <c r="A4117" t="s">
        <v>6</v>
      </c>
      <c r="B4117" t="s">
        <v>8053</v>
      </c>
      <c r="C4117" t="s">
        <v>8054</v>
      </c>
      <c r="D4117" s="29">
        <v>28</v>
      </c>
      <c r="E4117" s="29">
        <v>28</v>
      </c>
      <c r="F4117" s="29">
        <v>0.28699999999999998</v>
      </c>
      <c r="G4117">
        <v>8.0359999999999996</v>
      </c>
    </row>
    <row r="4118" spans="1:7" customFormat="1" hidden="1" x14ac:dyDescent="0.25">
      <c r="A4118" t="s">
        <v>6</v>
      </c>
      <c r="B4118" t="s">
        <v>8055</v>
      </c>
      <c r="C4118" t="s">
        <v>8056</v>
      </c>
      <c r="D4118" s="29">
        <v>24</v>
      </c>
      <c r="E4118" s="29">
        <v>24</v>
      </c>
      <c r="F4118" s="29">
        <v>0.378</v>
      </c>
      <c r="G4118">
        <v>9.0719999999999992</v>
      </c>
    </row>
    <row r="4119" spans="1:7" customFormat="1" hidden="1" x14ac:dyDescent="0.25">
      <c r="A4119" t="s">
        <v>6</v>
      </c>
      <c r="B4119" t="s">
        <v>8057</v>
      </c>
      <c r="C4119" t="s">
        <v>8058</v>
      </c>
      <c r="D4119" s="29">
        <v>24</v>
      </c>
      <c r="E4119" s="29">
        <v>24</v>
      </c>
      <c r="F4119" s="29">
        <v>0.254</v>
      </c>
      <c r="G4119">
        <v>6.0960000000000001</v>
      </c>
    </row>
    <row r="4120" spans="1:7" customFormat="1" hidden="1" x14ac:dyDescent="0.25">
      <c r="A4120" t="s">
        <v>6</v>
      </c>
      <c r="B4120" t="s">
        <v>8059</v>
      </c>
      <c r="C4120" t="s">
        <v>8060</v>
      </c>
      <c r="D4120" s="29">
        <v>94</v>
      </c>
      <c r="E4120" s="29">
        <v>94</v>
      </c>
      <c r="F4120" s="29">
        <v>0.40400000000000003</v>
      </c>
      <c r="G4120">
        <v>37.975999999999999</v>
      </c>
    </row>
    <row r="4121" spans="1:7" customFormat="1" hidden="1" x14ac:dyDescent="0.25">
      <c r="A4121" t="s">
        <v>6</v>
      </c>
      <c r="B4121" t="s">
        <v>8061</v>
      </c>
      <c r="C4121" t="s">
        <v>8062</v>
      </c>
      <c r="D4121" s="29">
        <v>29</v>
      </c>
      <c r="E4121" s="29">
        <v>29</v>
      </c>
      <c r="F4121" s="29">
        <v>0.28599999999999998</v>
      </c>
      <c r="G4121">
        <v>8.2940000000000005</v>
      </c>
    </row>
    <row r="4122" spans="1:7" customFormat="1" hidden="1" x14ac:dyDescent="0.25">
      <c r="A4122" t="s">
        <v>6</v>
      </c>
      <c r="B4122" t="s">
        <v>8063</v>
      </c>
      <c r="C4122" t="s">
        <v>8064</v>
      </c>
      <c r="D4122" s="29">
        <v>12</v>
      </c>
      <c r="E4122" s="29">
        <v>12</v>
      </c>
      <c r="F4122" s="29">
        <v>0.249</v>
      </c>
      <c r="G4122">
        <v>2.988</v>
      </c>
    </row>
    <row r="4123" spans="1:7" customFormat="1" hidden="1" x14ac:dyDescent="0.25">
      <c r="A4123" t="s">
        <v>6</v>
      </c>
      <c r="B4123" t="s">
        <v>8065</v>
      </c>
      <c r="C4123" t="s">
        <v>8066</v>
      </c>
      <c r="D4123" s="29">
        <v>40</v>
      </c>
      <c r="E4123" s="29">
        <v>40</v>
      </c>
      <c r="F4123" s="29">
        <v>0.27200000000000002</v>
      </c>
      <c r="G4123">
        <v>10.88</v>
      </c>
    </row>
    <row r="4124" spans="1:7" customFormat="1" hidden="1" x14ac:dyDescent="0.25">
      <c r="A4124" t="s">
        <v>6</v>
      </c>
      <c r="B4124" t="s">
        <v>8067</v>
      </c>
      <c r="C4124" t="s">
        <v>8068</v>
      </c>
      <c r="D4124" s="29">
        <v>10</v>
      </c>
      <c r="E4124" s="29">
        <v>10</v>
      </c>
      <c r="F4124" s="29">
        <v>0.22500000000000001</v>
      </c>
      <c r="G4124">
        <v>2.25</v>
      </c>
    </row>
    <row r="4125" spans="1:7" customFormat="1" hidden="1" x14ac:dyDescent="0.25">
      <c r="A4125" t="s">
        <v>6</v>
      </c>
      <c r="B4125" t="s">
        <v>8069</v>
      </c>
      <c r="C4125" t="s">
        <v>8070</v>
      </c>
      <c r="D4125" s="29">
        <v>13</v>
      </c>
      <c r="E4125" s="29">
        <v>13</v>
      </c>
      <c r="F4125" s="29">
        <v>0.28199999999999997</v>
      </c>
      <c r="G4125">
        <v>3.6659999999999999</v>
      </c>
    </row>
    <row r="4126" spans="1:7" customFormat="1" hidden="1" x14ac:dyDescent="0.25">
      <c r="A4126" t="s">
        <v>6</v>
      </c>
      <c r="B4126" t="s">
        <v>8071</v>
      </c>
      <c r="C4126" t="s">
        <v>8072</v>
      </c>
      <c r="D4126" s="29">
        <v>46</v>
      </c>
      <c r="E4126" s="29">
        <v>46</v>
      </c>
      <c r="F4126" s="29">
        <v>0.29799999999999999</v>
      </c>
      <c r="G4126">
        <v>13.708</v>
      </c>
    </row>
    <row r="4127" spans="1:7" customFormat="1" hidden="1" x14ac:dyDescent="0.25">
      <c r="A4127" t="s">
        <v>6</v>
      </c>
      <c r="B4127" t="s">
        <v>8073</v>
      </c>
      <c r="C4127" t="s">
        <v>8074</v>
      </c>
      <c r="D4127" s="29">
        <v>22</v>
      </c>
      <c r="E4127" s="29">
        <v>22</v>
      </c>
      <c r="F4127" s="29">
        <v>0.28999999999999998</v>
      </c>
      <c r="G4127">
        <v>6.38</v>
      </c>
    </row>
    <row r="4128" spans="1:7" customFormat="1" hidden="1" x14ac:dyDescent="0.25">
      <c r="A4128" t="s">
        <v>6</v>
      </c>
      <c r="B4128" t="s">
        <v>8075</v>
      </c>
      <c r="C4128" t="s">
        <v>8076</v>
      </c>
      <c r="D4128" s="29">
        <v>299</v>
      </c>
      <c r="E4128" s="29">
        <v>299</v>
      </c>
      <c r="F4128" s="29">
        <v>0.39200000000000002</v>
      </c>
      <c r="G4128">
        <v>117.208</v>
      </c>
    </row>
    <row r="4129" spans="1:7" customFormat="1" hidden="1" x14ac:dyDescent="0.25">
      <c r="A4129" t="s">
        <v>6</v>
      </c>
      <c r="B4129" t="s">
        <v>8077</v>
      </c>
      <c r="C4129" t="s">
        <v>8078</v>
      </c>
      <c r="D4129" s="29">
        <v>18</v>
      </c>
      <c r="E4129" s="29">
        <v>18</v>
      </c>
      <c r="F4129" s="29">
        <v>0.22900000000000001</v>
      </c>
      <c r="G4129">
        <v>4.1219999999999999</v>
      </c>
    </row>
    <row r="4130" spans="1:7" customFormat="1" hidden="1" x14ac:dyDescent="0.25">
      <c r="A4130" t="s">
        <v>6</v>
      </c>
      <c r="B4130" t="s">
        <v>8079</v>
      </c>
      <c r="C4130" t="s">
        <v>8080</v>
      </c>
      <c r="D4130" s="29">
        <v>191</v>
      </c>
      <c r="E4130" s="29">
        <v>191</v>
      </c>
      <c r="F4130" s="29">
        <v>0.17399999999999999</v>
      </c>
      <c r="G4130">
        <v>33.234000000000002</v>
      </c>
    </row>
    <row r="4131" spans="1:7" customFormat="1" hidden="1" x14ac:dyDescent="0.25">
      <c r="A4131" t="s">
        <v>6</v>
      </c>
      <c r="B4131" t="s">
        <v>8081</v>
      </c>
      <c r="C4131" t="s">
        <v>8082</v>
      </c>
      <c r="D4131" s="29">
        <v>35</v>
      </c>
      <c r="E4131" s="29">
        <v>35</v>
      </c>
      <c r="F4131" s="29">
        <v>0.37</v>
      </c>
      <c r="G4131">
        <v>12.95</v>
      </c>
    </row>
    <row r="4132" spans="1:7" customFormat="1" hidden="1" x14ac:dyDescent="0.25">
      <c r="A4132" t="s">
        <v>6</v>
      </c>
      <c r="B4132" t="s">
        <v>8083</v>
      </c>
      <c r="C4132" t="s">
        <v>8084</v>
      </c>
      <c r="D4132" s="29">
        <v>17</v>
      </c>
      <c r="E4132" s="29">
        <v>17</v>
      </c>
      <c r="F4132" s="29">
        <v>0.26800000000000002</v>
      </c>
      <c r="G4132">
        <v>4.556</v>
      </c>
    </row>
    <row r="4133" spans="1:7" customFormat="1" hidden="1" x14ac:dyDescent="0.25">
      <c r="A4133" t="s">
        <v>6</v>
      </c>
      <c r="B4133" t="s">
        <v>8085</v>
      </c>
      <c r="C4133" t="s">
        <v>8086</v>
      </c>
      <c r="D4133" s="29">
        <v>62</v>
      </c>
      <c r="E4133" s="29">
        <v>62</v>
      </c>
      <c r="F4133" s="29">
        <v>0.22</v>
      </c>
      <c r="G4133">
        <v>13.64</v>
      </c>
    </row>
    <row r="4134" spans="1:7" customFormat="1" hidden="1" x14ac:dyDescent="0.25">
      <c r="A4134" t="s">
        <v>6</v>
      </c>
      <c r="B4134" t="s">
        <v>8087</v>
      </c>
      <c r="C4134" t="s">
        <v>8088</v>
      </c>
      <c r="D4134" s="29">
        <v>19</v>
      </c>
      <c r="E4134" s="29">
        <v>19</v>
      </c>
      <c r="F4134" s="29">
        <v>0.29099999999999998</v>
      </c>
      <c r="G4134">
        <v>5.5289999999999999</v>
      </c>
    </row>
    <row r="4135" spans="1:7" customFormat="1" hidden="1" x14ac:dyDescent="0.25">
      <c r="A4135" t="s">
        <v>6</v>
      </c>
      <c r="B4135" t="s">
        <v>8089</v>
      </c>
      <c r="C4135" t="s">
        <v>8090</v>
      </c>
      <c r="D4135" s="29">
        <v>22</v>
      </c>
      <c r="E4135" s="29">
        <v>22</v>
      </c>
      <c r="F4135" s="29">
        <v>0.24299999999999999</v>
      </c>
      <c r="G4135">
        <v>5.3460000000000001</v>
      </c>
    </row>
    <row r="4136" spans="1:7" customFormat="1" hidden="1" x14ac:dyDescent="0.25">
      <c r="A4136" t="s">
        <v>6</v>
      </c>
      <c r="B4136" t="s">
        <v>8091</v>
      </c>
      <c r="C4136" t="s">
        <v>8092</v>
      </c>
      <c r="D4136" s="29">
        <v>19</v>
      </c>
      <c r="E4136" s="29">
        <v>19</v>
      </c>
      <c r="F4136" s="29">
        <v>0.17799999999999999</v>
      </c>
      <c r="G4136">
        <v>3.3820000000000001</v>
      </c>
    </row>
    <row r="4137" spans="1:7" customFormat="1" hidden="1" x14ac:dyDescent="0.25">
      <c r="A4137" t="s">
        <v>6</v>
      </c>
      <c r="B4137" t="s">
        <v>8093</v>
      </c>
      <c r="C4137" t="s">
        <v>8094</v>
      </c>
      <c r="D4137" s="29">
        <v>86</v>
      </c>
      <c r="E4137" s="29">
        <v>86</v>
      </c>
      <c r="F4137" s="29">
        <v>0.35199999999999998</v>
      </c>
      <c r="G4137">
        <v>30.271999999999998</v>
      </c>
    </row>
    <row r="4138" spans="1:7" customFormat="1" hidden="1" x14ac:dyDescent="0.25">
      <c r="A4138" t="s">
        <v>6</v>
      </c>
      <c r="B4138" t="s">
        <v>8095</v>
      </c>
      <c r="C4138" t="s">
        <v>8096</v>
      </c>
      <c r="D4138" s="29">
        <v>46</v>
      </c>
      <c r="E4138" s="29">
        <v>46</v>
      </c>
      <c r="F4138" s="29">
        <v>0.40699999999999997</v>
      </c>
      <c r="G4138">
        <v>18.722000000000001</v>
      </c>
    </row>
    <row r="4139" spans="1:7" customFormat="1" hidden="1" x14ac:dyDescent="0.25">
      <c r="A4139" t="s">
        <v>6</v>
      </c>
      <c r="B4139" t="s">
        <v>8097</v>
      </c>
      <c r="C4139" t="s">
        <v>8098</v>
      </c>
      <c r="D4139" s="29">
        <v>35</v>
      </c>
      <c r="E4139" s="29">
        <v>35</v>
      </c>
      <c r="F4139" s="29">
        <v>0.17</v>
      </c>
      <c r="G4139">
        <v>5.95</v>
      </c>
    </row>
    <row r="4140" spans="1:7" customFormat="1" hidden="1" x14ac:dyDescent="0.25">
      <c r="A4140" t="s">
        <v>6</v>
      </c>
      <c r="B4140" t="s">
        <v>8099</v>
      </c>
      <c r="C4140" t="s">
        <v>8100</v>
      </c>
      <c r="D4140" s="29">
        <v>15</v>
      </c>
      <c r="E4140" s="29">
        <v>15</v>
      </c>
      <c r="F4140" s="29">
        <v>0.26800000000000002</v>
      </c>
      <c r="G4140">
        <v>4.0199999999999996</v>
      </c>
    </row>
    <row r="4141" spans="1:7" customFormat="1" hidden="1" x14ac:dyDescent="0.25">
      <c r="A4141" t="s">
        <v>6</v>
      </c>
      <c r="B4141" t="s">
        <v>8101</v>
      </c>
      <c r="C4141" t="s">
        <v>8102</v>
      </c>
      <c r="D4141" s="29">
        <v>26</v>
      </c>
      <c r="E4141" s="29">
        <v>26</v>
      </c>
      <c r="F4141" s="29">
        <v>0.20200000000000001</v>
      </c>
      <c r="G4141">
        <v>5.2519999999999998</v>
      </c>
    </row>
    <row r="4142" spans="1:7" customFormat="1" hidden="1" x14ac:dyDescent="0.25">
      <c r="A4142" t="s">
        <v>6</v>
      </c>
      <c r="B4142" t="s">
        <v>8103</v>
      </c>
      <c r="C4142" t="s">
        <v>8104</v>
      </c>
      <c r="D4142" s="29">
        <v>38</v>
      </c>
      <c r="E4142" s="29">
        <v>38</v>
      </c>
      <c r="F4142" s="29">
        <v>0.29599999999999999</v>
      </c>
      <c r="G4142">
        <v>11.247999999999999</v>
      </c>
    </row>
    <row r="4143" spans="1:7" customFormat="1" hidden="1" x14ac:dyDescent="0.25">
      <c r="A4143" t="s">
        <v>6</v>
      </c>
      <c r="B4143" t="s">
        <v>8105</v>
      </c>
      <c r="C4143" t="s">
        <v>8106</v>
      </c>
      <c r="D4143" s="29">
        <v>24</v>
      </c>
      <c r="E4143" s="29">
        <v>24</v>
      </c>
      <c r="F4143" s="29">
        <v>0.17199999999999999</v>
      </c>
      <c r="G4143">
        <v>4.1280000000000001</v>
      </c>
    </row>
    <row r="4144" spans="1:7" customFormat="1" hidden="1" x14ac:dyDescent="0.25">
      <c r="A4144" t="s">
        <v>6</v>
      </c>
      <c r="B4144" t="s">
        <v>8107</v>
      </c>
      <c r="C4144" t="s">
        <v>8108</v>
      </c>
      <c r="D4144" s="29">
        <v>24</v>
      </c>
      <c r="E4144" s="29">
        <v>24</v>
      </c>
      <c r="F4144" s="29">
        <v>0.61399999999999999</v>
      </c>
      <c r="G4144">
        <v>14.736000000000001</v>
      </c>
    </row>
    <row r="4145" spans="1:7" customFormat="1" hidden="1" x14ac:dyDescent="0.25">
      <c r="A4145" t="s">
        <v>6</v>
      </c>
      <c r="B4145" t="s">
        <v>8109</v>
      </c>
      <c r="C4145" t="s">
        <v>8110</v>
      </c>
      <c r="D4145" s="29">
        <v>25</v>
      </c>
      <c r="E4145" s="29">
        <v>25</v>
      </c>
      <c r="F4145" s="29">
        <v>0.62</v>
      </c>
      <c r="G4145">
        <v>15.5</v>
      </c>
    </row>
    <row r="4146" spans="1:7" customFormat="1" hidden="1" x14ac:dyDescent="0.25">
      <c r="A4146" t="s">
        <v>6</v>
      </c>
      <c r="B4146" t="s">
        <v>8111</v>
      </c>
      <c r="C4146" t="s">
        <v>8112</v>
      </c>
      <c r="D4146" s="29">
        <v>59</v>
      </c>
      <c r="E4146" s="29">
        <v>59</v>
      </c>
      <c r="F4146" s="29">
        <v>1.131</v>
      </c>
      <c r="G4146">
        <v>66.728999999999999</v>
      </c>
    </row>
    <row r="4147" spans="1:7" customFormat="1" hidden="1" x14ac:dyDescent="0.25">
      <c r="A4147" t="s">
        <v>6</v>
      </c>
      <c r="B4147" t="s">
        <v>8113</v>
      </c>
      <c r="C4147" t="s">
        <v>8114</v>
      </c>
      <c r="D4147" s="29">
        <v>7</v>
      </c>
      <c r="E4147" s="29">
        <v>7</v>
      </c>
      <c r="F4147" s="29">
        <v>0.34499999999999997</v>
      </c>
      <c r="G4147">
        <v>2.415</v>
      </c>
    </row>
    <row r="4148" spans="1:7" customFormat="1" hidden="1" x14ac:dyDescent="0.25">
      <c r="A4148" t="s">
        <v>6</v>
      </c>
      <c r="B4148" t="s">
        <v>8115</v>
      </c>
      <c r="C4148" t="s">
        <v>8116</v>
      </c>
      <c r="D4148" s="29">
        <v>9</v>
      </c>
      <c r="E4148" s="29">
        <v>9</v>
      </c>
      <c r="F4148" s="29">
        <v>0.68200000000000005</v>
      </c>
      <c r="G4148">
        <v>6.1379999999999999</v>
      </c>
    </row>
    <row r="4149" spans="1:7" customFormat="1" hidden="1" x14ac:dyDescent="0.25">
      <c r="A4149" t="s">
        <v>6</v>
      </c>
      <c r="B4149" t="s">
        <v>8117</v>
      </c>
      <c r="C4149" t="s">
        <v>8118</v>
      </c>
      <c r="D4149" s="29">
        <v>20</v>
      </c>
      <c r="E4149" s="29">
        <v>20</v>
      </c>
      <c r="F4149" s="29">
        <v>0.60399999999999998</v>
      </c>
      <c r="G4149">
        <v>12.08</v>
      </c>
    </row>
    <row r="4150" spans="1:7" customFormat="1" hidden="1" x14ac:dyDescent="0.25">
      <c r="A4150" t="s">
        <v>6</v>
      </c>
      <c r="B4150" t="s">
        <v>8119</v>
      </c>
      <c r="C4150" t="s">
        <v>8120</v>
      </c>
      <c r="D4150" s="29">
        <v>227</v>
      </c>
      <c r="E4150" s="29">
        <v>227</v>
      </c>
      <c r="F4150" s="29">
        <v>0.59199999999999997</v>
      </c>
      <c r="G4150">
        <v>134.38399999999999</v>
      </c>
    </row>
    <row r="4151" spans="1:7" customFormat="1" hidden="1" x14ac:dyDescent="0.25">
      <c r="A4151" t="s">
        <v>6</v>
      </c>
      <c r="B4151" t="s">
        <v>8121</v>
      </c>
      <c r="C4151" t="s">
        <v>8122</v>
      </c>
      <c r="D4151" s="29">
        <v>11</v>
      </c>
      <c r="E4151" s="29">
        <v>11</v>
      </c>
      <c r="F4151" s="29">
        <v>0.26500000000000001</v>
      </c>
      <c r="G4151">
        <v>2.915</v>
      </c>
    </row>
    <row r="4152" spans="1:7" customFormat="1" hidden="1" x14ac:dyDescent="0.25">
      <c r="A4152" t="s">
        <v>6</v>
      </c>
      <c r="B4152" t="s">
        <v>8123</v>
      </c>
      <c r="C4152" t="s">
        <v>8124</v>
      </c>
      <c r="D4152" s="29">
        <v>24</v>
      </c>
      <c r="E4152" s="29">
        <v>24</v>
      </c>
      <c r="F4152" s="29">
        <v>0.64600000000000002</v>
      </c>
      <c r="G4152">
        <v>15.504</v>
      </c>
    </row>
    <row r="4153" spans="1:7" customFormat="1" hidden="1" x14ac:dyDescent="0.25">
      <c r="A4153" t="s">
        <v>6</v>
      </c>
      <c r="B4153" t="s">
        <v>8125</v>
      </c>
      <c r="C4153" t="s">
        <v>8126</v>
      </c>
      <c r="D4153" s="29">
        <v>44</v>
      </c>
      <c r="E4153" s="29">
        <v>44</v>
      </c>
      <c r="F4153" s="29">
        <v>0.23499999999999999</v>
      </c>
      <c r="G4153">
        <v>10.34</v>
      </c>
    </row>
    <row r="4154" spans="1:7" customFormat="1" hidden="1" x14ac:dyDescent="0.25">
      <c r="A4154" t="s">
        <v>6</v>
      </c>
      <c r="B4154" t="s">
        <v>8127</v>
      </c>
      <c r="C4154" t="s">
        <v>8128</v>
      </c>
      <c r="D4154" s="29">
        <v>41</v>
      </c>
      <c r="E4154" s="29">
        <v>41</v>
      </c>
      <c r="F4154" s="29">
        <v>0.375</v>
      </c>
      <c r="G4154">
        <v>15.375</v>
      </c>
    </row>
    <row r="4155" spans="1:7" customFormat="1" hidden="1" x14ac:dyDescent="0.25">
      <c r="A4155" t="s">
        <v>6</v>
      </c>
      <c r="B4155" t="s">
        <v>8129</v>
      </c>
      <c r="C4155" t="s">
        <v>8130</v>
      </c>
      <c r="D4155" s="29">
        <v>21</v>
      </c>
      <c r="E4155" s="29">
        <v>21</v>
      </c>
      <c r="F4155" s="29">
        <v>0.248</v>
      </c>
      <c r="G4155">
        <v>5.2080000000000002</v>
      </c>
    </row>
    <row r="4156" spans="1:7" customFormat="1" hidden="1" x14ac:dyDescent="0.25">
      <c r="A4156" t="s">
        <v>6</v>
      </c>
      <c r="B4156" t="s">
        <v>8131</v>
      </c>
      <c r="C4156" t="s">
        <v>8132</v>
      </c>
      <c r="D4156" s="29">
        <v>190</v>
      </c>
      <c r="E4156" s="29">
        <v>190</v>
      </c>
      <c r="F4156" s="29">
        <v>0.25700000000000001</v>
      </c>
      <c r="G4156">
        <v>48.83</v>
      </c>
    </row>
    <row r="4157" spans="1:7" customFormat="1" hidden="1" x14ac:dyDescent="0.25">
      <c r="A4157" t="s">
        <v>6</v>
      </c>
      <c r="B4157" t="s">
        <v>8133</v>
      </c>
      <c r="C4157" t="s">
        <v>8134</v>
      </c>
      <c r="D4157" s="29">
        <v>42</v>
      </c>
      <c r="E4157" s="29">
        <v>42</v>
      </c>
      <c r="F4157" s="29">
        <v>0.23599999999999999</v>
      </c>
      <c r="G4157">
        <v>9.9120000000000008</v>
      </c>
    </row>
    <row r="4158" spans="1:7" customFormat="1" hidden="1" x14ac:dyDescent="0.25">
      <c r="A4158" t="s">
        <v>6</v>
      </c>
      <c r="B4158" t="s">
        <v>8135</v>
      </c>
      <c r="C4158" t="s">
        <v>8136</v>
      </c>
      <c r="D4158" s="29">
        <v>84</v>
      </c>
      <c r="E4158" s="29">
        <v>84</v>
      </c>
      <c r="F4158" s="29">
        <v>0.24099999999999999</v>
      </c>
      <c r="G4158">
        <v>20.244</v>
      </c>
    </row>
    <row r="4159" spans="1:7" customFormat="1" hidden="1" x14ac:dyDescent="0.25">
      <c r="A4159" t="s">
        <v>6</v>
      </c>
      <c r="B4159" t="s">
        <v>8137</v>
      </c>
      <c r="C4159" t="s">
        <v>8138</v>
      </c>
      <c r="D4159" s="29">
        <v>10</v>
      </c>
      <c r="E4159" s="29">
        <v>10</v>
      </c>
      <c r="F4159" s="29">
        <v>0.23599999999999999</v>
      </c>
      <c r="G4159">
        <v>2.36</v>
      </c>
    </row>
    <row r="4160" spans="1:7" customFormat="1" hidden="1" x14ac:dyDescent="0.25">
      <c r="A4160" t="s">
        <v>6</v>
      </c>
      <c r="B4160" t="s">
        <v>8139</v>
      </c>
      <c r="C4160" t="s">
        <v>8140</v>
      </c>
      <c r="D4160" s="29">
        <v>40</v>
      </c>
      <c r="E4160" s="29">
        <v>40</v>
      </c>
      <c r="F4160" s="29">
        <v>0.219</v>
      </c>
      <c r="G4160">
        <v>8.76</v>
      </c>
    </row>
    <row r="4161" spans="1:7" customFormat="1" hidden="1" x14ac:dyDescent="0.25">
      <c r="A4161" t="s">
        <v>6</v>
      </c>
      <c r="B4161" t="s">
        <v>8141</v>
      </c>
      <c r="C4161" t="s">
        <v>8142</v>
      </c>
      <c r="D4161" s="29">
        <v>24</v>
      </c>
      <c r="E4161" s="29">
        <v>24</v>
      </c>
      <c r="F4161" s="29">
        <v>0.26500000000000001</v>
      </c>
      <c r="G4161">
        <v>6.36</v>
      </c>
    </row>
    <row r="4162" spans="1:7" customFormat="1" hidden="1" x14ac:dyDescent="0.25">
      <c r="A4162" t="s">
        <v>6</v>
      </c>
      <c r="B4162" t="s">
        <v>8143</v>
      </c>
      <c r="C4162" t="s">
        <v>8144</v>
      </c>
      <c r="D4162" s="29">
        <v>38</v>
      </c>
      <c r="E4162" s="29">
        <v>38</v>
      </c>
      <c r="F4162" s="29">
        <v>0.65500000000000003</v>
      </c>
      <c r="G4162">
        <v>24.89</v>
      </c>
    </row>
    <row r="4163" spans="1:7" customFormat="1" hidden="1" x14ac:dyDescent="0.25">
      <c r="A4163" t="s">
        <v>6</v>
      </c>
      <c r="B4163" t="s">
        <v>8145</v>
      </c>
      <c r="C4163" t="s">
        <v>8146</v>
      </c>
      <c r="D4163" s="29">
        <v>3</v>
      </c>
      <c r="E4163" s="29">
        <v>3</v>
      </c>
      <c r="F4163" s="29">
        <v>0.247</v>
      </c>
      <c r="G4163">
        <v>0.74099999999999999</v>
      </c>
    </row>
    <row r="4164" spans="1:7" customFormat="1" hidden="1" x14ac:dyDescent="0.25">
      <c r="A4164" t="s">
        <v>6</v>
      </c>
      <c r="B4164" t="s">
        <v>8147</v>
      </c>
      <c r="C4164" t="s">
        <v>8148</v>
      </c>
      <c r="D4164" s="29">
        <v>12</v>
      </c>
      <c r="E4164" s="29">
        <v>12</v>
      </c>
      <c r="F4164" s="29">
        <v>0.23200000000000001</v>
      </c>
      <c r="G4164">
        <v>2.7839999999999998</v>
      </c>
    </row>
    <row r="4165" spans="1:7" customFormat="1" hidden="1" x14ac:dyDescent="0.25">
      <c r="A4165" t="s">
        <v>6</v>
      </c>
      <c r="B4165" t="s">
        <v>8149</v>
      </c>
      <c r="C4165" t="s">
        <v>8150</v>
      </c>
      <c r="D4165" s="29">
        <v>20</v>
      </c>
      <c r="E4165" s="29">
        <v>20</v>
      </c>
      <c r="F4165" s="29">
        <v>0.25600000000000001</v>
      </c>
      <c r="G4165">
        <v>5.12</v>
      </c>
    </row>
    <row r="4166" spans="1:7" customFormat="1" hidden="1" x14ac:dyDescent="0.25">
      <c r="A4166" t="s">
        <v>6</v>
      </c>
      <c r="B4166" t="s">
        <v>8151</v>
      </c>
      <c r="C4166" t="s">
        <v>8152</v>
      </c>
      <c r="D4166" s="29">
        <v>51</v>
      </c>
      <c r="E4166" s="29">
        <v>51</v>
      </c>
      <c r="F4166" s="29">
        <v>0.25700000000000001</v>
      </c>
      <c r="G4166">
        <v>13.106999999999999</v>
      </c>
    </row>
    <row r="4167" spans="1:7" customFormat="1" hidden="1" x14ac:dyDescent="0.25">
      <c r="A4167" t="s">
        <v>6</v>
      </c>
      <c r="B4167" t="s">
        <v>8153</v>
      </c>
      <c r="C4167" t="s">
        <v>8154</v>
      </c>
      <c r="D4167" s="29">
        <v>10</v>
      </c>
      <c r="E4167" s="29">
        <v>10</v>
      </c>
      <c r="F4167" s="29">
        <v>0.27400000000000002</v>
      </c>
      <c r="G4167">
        <v>2.74</v>
      </c>
    </row>
    <row r="4168" spans="1:7" customFormat="1" hidden="1" x14ac:dyDescent="0.25">
      <c r="A4168" t="s">
        <v>6</v>
      </c>
      <c r="B4168" t="s">
        <v>8155</v>
      </c>
      <c r="C4168" t="s">
        <v>8156</v>
      </c>
      <c r="D4168" s="29">
        <v>76</v>
      </c>
      <c r="E4168" s="29">
        <v>76</v>
      </c>
      <c r="F4168" s="29">
        <v>0.33400000000000002</v>
      </c>
      <c r="G4168">
        <v>25.384</v>
      </c>
    </row>
    <row r="4169" spans="1:7" customFormat="1" hidden="1" x14ac:dyDescent="0.25">
      <c r="A4169" t="s">
        <v>6</v>
      </c>
      <c r="B4169" t="s">
        <v>8157</v>
      </c>
      <c r="C4169" t="s">
        <v>8158</v>
      </c>
      <c r="D4169" s="29">
        <v>91</v>
      </c>
      <c r="E4169" s="29">
        <v>91</v>
      </c>
      <c r="F4169" s="29">
        <v>0.307</v>
      </c>
      <c r="G4169">
        <v>27.937000000000001</v>
      </c>
    </row>
    <row r="4170" spans="1:7" customFormat="1" hidden="1" x14ac:dyDescent="0.25">
      <c r="A4170" t="s">
        <v>6</v>
      </c>
      <c r="B4170" t="s">
        <v>8159</v>
      </c>
      <c r="C4170" t="s">
        <v>8160</v>
      </c>
      <c r="D4170" s="29">
        <v>85</v>
      </c>
      <c r="E4170" s="29">
        <v>85</v>
      </c>
      <c r="F4170" s="29">
        <v>0.23</v>
      </c>
      <c r="G4170">
        <v>19.55</v>
      </c>
    </row>
    <row r="4171" spans="1:7" customFormat="1" hidden="1" x14ac:dyDescent="0.25">
      <c r="A4171" t="s">
        <v>6</v>
      </c>
      <c r="B4171" t="s">
        <v>8161</v>
      </c>
      <c r="C4171" t="s">
        <v>8162</v>
      </c>
      <c r="D4171" s="29">
        <v>12</v>
      </c>
      <c r="E4171" s="29">
        <v>12</v>
      </c>
      <c r="F4171" s="29">
        <v>0.27100000000000002</v>
      </c>
      <c r="G4171">
        <v>3.2519999999999998</v>
      </c>
    </row>
    <row r="4172" spans="1:7" customFormat="1" hidden="1" x14ac:dyDescent="0.25">
      <c r="A4172" t="s">
        <v>6</v>
      </c>
      <c r="B4172" t="s">
        <v>8163</v>
      </c>
      <c r="C4172" t="s">
        <v>8164</v>
      </c>
      <c r="D4172" s="29">
        <v>274</v>
      </c>
      <c r="E4172" s="29">
        <v>274</v>
      </c>
      <c r="F4172" s="29">
        <v>0.309</v>
      </c>
      <c r="G4172">
        <v>84.665999999999997</v>
      </c>
    </row>
    <row r="4173" spans="1:7" customFormat="1" hidden="1" x14ac:dyDescent="0.25">
      <c r="A4173" t="s">
        <v>6</v>
      </c>
      <c r="B4173" t="s">
        <v>8165</v>
      </c>
      <c r="C4173" t="s">
        <v>8166</v>
      </c>
      <c r="D4173" s="29">
        <v>7</v>
      </c>
      <c r="E4173" s="29">
        <v>7</v>
      </c>
      <c r="F4173" s="29">
        <v>0.27900000000000003</v>
      </c>
      <c r="G4173">
        <v>1.9530000000000001</v>
      </c>
    </row>
    <row r="4174" spans="1:7" customFormat="1" hidden="1" x14ac:dyDescent="0.25">
      <c r="A4174" t="s">
        <v>6</v>
      </c>
      <c r="B4174" t="s">
        <v>8167</v>
      </c>
      <c r="C4174" t="s">
        <v>8168</v>
      </c>
      <c r="D4174" s="29">
        <v>288</v>
      </c>
      <c r="E4174" s="29">
        <v>288</v>
      </c>
      <c r="F4174" s="29">
        <v>0.28100000000000003</v>
      </c>
      <c r="G4174">
        <v>80.927999999999997</v>
      </c>
    </row>
    <row r="4175" spans="1:7" customFormat="1" hidden="1" x14ac:dyDescent="0.25">
      <c r="A4175" t="s">
        <v>6</v>
      </c>
      <c r="B4175" t="s">
        <v>8169</v>
      </c>
      <c r="C4175" t="s">
        <v>8170</v>
      </c>
      <c r="D4175" s="29">
        <v>43</v>
      </c>
      <c r="E4175" s="29">
        <v>43</v>
      </c>
      <c r="F4175" s="29">
        <v>0.24399999999999999</v>
      </c>
      <c r="G4175">
        <v>10.492000000000001</v>
      </c>
    </row>
    <row r="4176" spans="1:7" customFormat="1" hidden="1" x14ac:dyDescent="0.25">
      <c r="A4176" t="s">
        <v>6</v>
      </c>
      <c r="B4176" t="s">
        <v>8171</v>
      </c>
      <c r="C4176" t="s">
        <v>8172</v>
      </c>
      <c r="D4176" s="29">
        <v>24</v>
      </c>
      <c r="E4176" s="29">
        <v>24</v>
      </c>
      <c r="F4176" s="29">
        <v>0.311</v>
      </c>
      <c r="G4176">
        <v>7.4640000000000004</v>
      </c>
    </row>
    <row r="4177" spans="1:7" customFormat="1" hidden="1" x14ac:dyDescent="0.25">
      <c r="A4177" t="s">
        <v>6</v>
      </c>
      <c r="B4177" t="s">
        <v>8173</v>
      </c>
      <c r="C4177" t="s">
        <v>8174</v>
      </c>
      <c r="D4177" s="29">
        <v>12</v>
      </c>
      <c r="E4177" s="29">
        <v>12</v>
      </c>
      <c r="F4177" s="29">
        <v>0.26500000000000001</v>
      </c>
      <c r="G4177">
        <v>3.18</v>
      </c>
    </row>
    <row r="4178" spans="1:7" customFormat="1" hidden="1" x14ac:dyDescent="0.25">
      <c r="A4178" t="s">
        <v>6</v>
      </c>
      <c r="B4178" t="s">
        <v>8175</v>
      </c>
      <c r="C4178" t="s">
        <v>8176</v>
      </c>
      <c r="D4178" s="29">
        <v>9</v>
      </c>
      <c r="E4178" s="29">
        <v>9</v>
      </c>
      <c r="F4178" s="29">
        <v>0.32600000000000001</v>
      </c>
      <c r="G4178">
        <v>2.9340000000000002</v>
      </c>
    </row>
    <row r="4179" spans="1:7" customFormat="1" hidden="1" x14ac:dyDescent="0.25">
      <c r="A4179" t="s">
        <v>6</v>
      </c>
      <c r="B4179" t="s">
        <v>8177</v>
      </c>
      <c r="C4179" t="s">
        <v>8178</v>
      </c>
      <c r="D4179" s="29">
        <v>31</v>
      </c>
      <c r="E4179" s="29">
        <v>31</v>
      </c>
      <c r="F4179" s="29">
        <v>0.29599999999999999</v>
      </c>
      <c r="G4179">
        <v>9.1760000000000002</v>
      </c>
    </row>
    <row r="4180" spans="1:7" customFormat="1" hidden="1" x14ac:dyDescent="0.25">
      <c r="A4180" t="s">
        <v>6</v>
      </c>
      <c r="B4180" t="s">
        <v>8179</v>
      </c>
      <c r="C4180" t="s">
        <v>8180</v>
      </c>
      <c r="D4180" s="29">
        <v>42</v>
      </c>
      <c r="E4180" s="29">
        <v>42</v>
      </c>
      <c r="F4180" s="29">
        <v>0.26600000000000001</v>
      </c>
      <c r="G4180">
        <v>11.172000000000001</v>
      </c>
    </row>
    <row r="4181" spans="1:7" customFormat="1" hidden="1" x14ac:dyDescent="0.25">
      <c r="A4181" t="s">
        <v>6</v>
      </c>
      <c r="B4181" t="s">
        <v>8181</v>
      </c>
      <c r="C4181" t="s">
        <v>8182</v>
      </c>
      <c r="D4181" s="29">
        <v>16</v>
      </c>
      <c r="E4181" s="29">
        <v>16</v>
      </c>
      <c r="F4181" s="29">
        <v>0.25700000000000001</v>
      </c>
      <c r="G4181">
        <v>4.1120000000000001</v>
      </c>
    </row>
    <row r="4182" spans="1:7" customFormat="1" hidden="1" x14ac:dyDescent="0.25">
      <c r="A4182" t="s">
        <v>6</v>
      </c>
      <c r="B4182" t="s">
        <v>8183</v>
      </c>
      <c r="C4182" t="s">
        <v>8184</v>
      </c>
      <c r="D4182" s="29">
        <v>12</v>
      </c>
      <c r="E4182" s="29">
        <v>12</v>
      </c>
      <c r="F4182" s="29">
        <v>0.23400000000000001</v>
      </c>
      <c r="G4182">
        <v>2.8079999999999998</v>
      </c>
    </row>
    <row r="4183" spans="1:7" customFormat="1" hidden="1" x14ac:dyDescent="0.25">
      <c r="A4183" t="s">
        <v>6</v>
      </c>
      <c r="B4183" t="s">
        <v>8185</v>
      </c>
      <c r="C4183" t="s">
        <v>8186</v>
      </c>
      <c r="D4183" s="29">
        <v>12</v>
      </c>
      <c r="E4183" s="29">
        <v>12</v>
      </c>
      <c r="F4183" s="29">
        <v>0.33300000000000002</v>
      </c>
      <c r="G4183">
        <v>3.996</v>
      </c>
    </row>
    <row r="4184" spans="1:7" customFormat="1" hidden="1" x14ac:dyDescent="0.25">
      <c r="A4184" t="s">
        <v>6</v>
      </c>
      <c r="B4184" t="s">
        <v>8187</v>
      </c>
      <c r="C4184" t="s">
        <v>8188</v>
      </c>
      <c r="D4184" s="29">
        <v>12</v>
      </c>
      <c r="E4184" s="29">
        <v>12</v>
      </c>
      <c r="F4184" s="29">
        <v>0.40100000000000002</v>
      </c>
      <c r="G4184">
        <v>4.8120000000000003</v>
      </c>
    </row>
    <row r="4185" spans="1:7" customFormat="1" hidden="1" x14ac:dyDescent="0.25">
      <c r="A4185" t="s">
        <v>6</v>
      </c>
      <c r="B4185" t="s">
        <v>8189</v>
      </c>
      <c r="C4185" t="s">
        <v>8190</v>
      </c>
      <c r="D4185" s="29">
        <v>12</v>
      </c>
      <c r="E4185" s="29">
        <v>12</v>
      </c>
      <c r="F4185" s="29">
        <v>0.254</v>
      </c>
      <c r="G4185">
        <v>3.048</v>
      </c>
    </row>
    <row r="4186" spans="1:7" customFormat="1" hidden="1" x14ac:dyDescent="0.25">
      <c r="A4186" t="s">
        <v>6</v>
      </c>
      <c r="B4186" t="s">
        <v>8191</v>
      </c>
      <c r="C4186" t="s">
        <v>8192</v>
      </c>
      <c r="D4186" s="29">
        <v>12</v>
      </c>
      <c r="E4186" s="29">
        <v>12</v>
      </c>
      <c r="F4186" s="29">
        <v>0.104</v>
      </c>
      <c r="G4186">
        <v>1.248</v>
      </c>
    </row>
    <row r="4187" spans="1:7" customFormat="1" hidden="1" x14ac:dyDescent="0.25">
      <c r="A4187" t="s">
        <v>6</v>
      </c>
      <c r="B4187" t="s">
        <v>8193</v>
      </c>
      <c r="C4187" t="s">
        <v>8194</v>
      </c>
      <c r="D4187" s="29">
        <v>13</v>
      </c>
      <c r="E4187" s="29">
        <v>13</v>
      </c>
      <c r="F4187" s="29">
        <v>0.13200000000000001</v>
      </c>
      <c r="G4187">
        <v>1.716</v>
      </c>
    </row>
    <row r="4188" spans="1:7" customFormat="1" hidden="1" x14ac:dyDescent="0.25">
      <c r="A4188" t="s">
        <v>6</v>
      </c>
      <c r="B4188" t="s">
        <v>8195</v>
      </c>
      <c r="C4188" t="s">
        <v>8196</v>
      </c>
      <c r="D4188" s="29">
        <v>6</v>
      </c>
      <c r="E4188" s="29">
        <v>6</v>
      </c>
      <c r="F4188" s="29">
        <v>9.1999999999999998E-2</v>
      </c>
      <c r="G4188">
        <v>0.55200000000000005</v>
      </c>
    </row>
    <row r="4189" spans="1:7" customFormat="1" hidden="1" x14ac:dyDescent="0.25">
      <c r="A4189" t="s">
        <v>6</v>
      </c>
      <c r="B4189" t="s">
        <v>8197</v>
      </c>
      <c r="C4189" t="s">
        <v>8198</v>
      </c>
      <c r="D4189" s="29">
        <v>7</v>
      </c>
      <c r="E4189" s="29">
        <v>7</v>
      </c>
      <c r="F4189" s="29">
        <v>0.13800000000000001</v>
      </c>
      <c r="G4189">
        <v>0.96599999999999997</v>
      </c>
    </row>
    <row r="4190" spans="1:7" customFormat="1" hidden="1" x14ac:dyDescent="0.25">
      <c r="A4190" t="s">
        <v>6</v>
      </c>
      <c r="B4190" t="s">
        <v>8199</v>
      </c>
      <c r="C4190" t="s">
        <v>8200</v>
      </c>
      <c r="D4190" s="29">
        <v>180</v>
      </c>
      <c r="E4190" s="29">
        <v>180</v>
      </c>
      <c r="F4190" s="29">
        <v>0.69599999999999995</v>
      </c>
      <c r="G4190">
        <v>125.28</v>
      </c>
    </row>
    <row r="4191" spans="1:7" customFormat="1" hidden="1" x14ac:dyDescent="0.25">
      <c r="A4191" t="s">
        <v>6</v>
      </c>
      <c r="B4191" t="s">
        <v>8201</v>
      </c>
      <c r="C4191" t="s">
        <v>8202</v>
      </c>
      <c r="D4191" s="29">
        <v>234</v>
      </c>
      <c r="E4191" s="29">
        <v>234</v>
      </c>
      <c r="F4191" s="29">
        <v>1.1000000000000001</v>
      </c>
      <c r="G4191">
        <v>257.39999999999998</v>
      </c>
    </row>
    <row r="4192" spans="1:7" customFormat="1" hidden="1" x14ac:dyDescent="0.25">
      <c r="A4192" t="s">
        <v>6</v>
      </c>
      <c r="B4192" t="s">
        <v>8203</v>
      </c>
      <c r="C4192" t="s">
        <v>8204</v>
      </c>
      <c r="D4192" s="29">
        <v>27</v>
      </c>
      <c r="E4192" s="29">
        <v>27</v>
      </c>
      <c r="F4192" s="29">
        <v>0.28000000000000003</v>
      </c>
      <c r="G4192">
        <v>7.56</v>
      </c>
    </row>
    <row r="4193" spans="1:7" customFormat="1" hidden="1" x14ac:dyDescent="0.25">
      <c r="A4193" t="s">
        <v>6</v>
      </c>
      <c r="B4193" t="s">
        <v>8205</v>
      </c>
      <c r="C4193" t="s">
        <v>8206</v>
      </c>
      <c r="D4193" s="29">
        <v>18</v>
      </c>
      <c r="E4193" s="29">
        <v>18</v>
      </c>
      <c r="F4193" s="29">
        <v>0.222</v>
      </c>
      <c r="G4193">
        <v>3.996</v>
      </c>
    </row>
    <row r="4194" spans="1:7" customFormat="1" hidden="1" x14ac:dyDescent="0.25">
      <c r="A4194" t="s">
        <v>6</v>
      </c>
      <c r="B4194" t="s">
        <v>8207</v>
      </c>
      <c r="C4194" t="s">
        <v>8208</v>
      </c>
      <c r="D4194" s="29">
        <v>37</v>
      </c>
      <c r="E4194" s="29">
        <v>37</v>
      </c>
      <c r="F4194" s="29">
        <v>0.191</v>
      </c>
      <c r="G4194">
        <v>7.0670000000000002</v>
      </c>
    </row>
    <row r="4195" spans="1:7" customFormat="1" hidden="1" x14ac:dyDescent="0.25">
      <c r="A4195" t="s">
        <v>6</v>
      </c>
      <c r="B4195" t="s">
        <v>8209</v>
      </c>
      <c r="C4195" t="s">
        <v>8210</v>
      </c>
      <c r="D4195" s="29">
        <v>13</v>
      </c>
      <c r="E4195" s="29">
        <v>13</v>
      </c>
      <c r="F4195" s="29">
        <v>0.23100000000000001</v>
      </c>
      <c r="G4195">
        <v>3.0030000000000001</v>
      </c>
    </row>
    <row r="4196" spans="1:7" customFormat="1" hidden="1" x14ac:dyDescent="0.25">
      <c r="A4196" t="s">
        <v>6</v>
      </c>
      <c r="B4196" t="s">
        <v>8211</v>
      </c>
      <c r="C4196" t="s">
        <v>8212</v>
      </c>
      <c r="D4196" s="29">
        <v>110</v>
      </c>
      <c r="E4196" s="29">
        <v>110</v>
      </c>
      <c r="F4196" s="29">
        <v>0.20300000000000001</v>
      </c>
      <c r="G4196">
        <v>22.33</v>
      </c>
    </row>
    <row r="4197" spans="1:7" customFormat="1" hidden="1" x14ac:dyDescent="0.25">
      <c r="A4197" t="s">
        <v>6</v>
      </c>
      <c r="B4197" t="s">
        <v>8213</v>
      </c>
      <c r="C4197" t="s">
        <v>8214</v>
      </c>
      <c r="D4197" s="29">
        <v>16</v>
      </c>
      <c r="E4197" s="29">
        <v>16</v>
      </c>
      <c r="F4197" s="29">
        <v>0.24</v>
      </c>
      <c r="G4197">
        <v>3.84</v>
      </c>
    </row>
    <row r="4198" spans="1:7" customFormat="1" hidden="1" x14ac:dyDescent="0.25">
      <c r="A4198" t="s">
        <v>6</v>
      </c>
      <c r="B4198" t="s">
        <v>8215</v>
      </c>
      <c r="C4198" t="s">
        <v>8216</v>
      </c>
      <c r="D4198" s="29">
        <v>29</v>
      </c>
      <c r="E4198" s="29">
        <v>29</v>
      </c>
      <c r="F4198" s="29">
        <v>0.23499999999999999</v>
      </c>
      <c r="G4198">
        <v>6.8150000000000004</v>
      </c>
    </row>
    <row r="4199" spans="1:7" customFormat="1" hidden="1" x14ac:dyDescent="0.25">
      <c r="A4199" t="s">
        <v>6</v>
      </c>
      <c r="B4199" t="s">
        <v>8217</v>
      </c>
      <c r="C4199" t="s">
        <v>8218</v>
      </c>
      <c r="D4199" s="29">
        <v>61</v>
      </c>
      <c r="E4199" s="29">
        <v>61</v>
      </c>
      <c r="F4199" s="29">
        <v>0.19800000000000001</v>
      </c>
      <c r="G4199">
        <v>12.077999999999999</v>
      </c>
    </row>
    <row r="4200" spans="1:7" customFormat="1" hidden="1" x14ac:dyDescent="0.25">
      <c r="A4200" t="s">
        <v>6</v>
      </c>
      <c r="B4200" t="s">
        <v>8219</v>
      </c>
      <c r="C4200" t="s">
        <v>8220</v>
      </c>
      <c r="D4200" s="29">
        <v>8</v>
      </c>
      <c r="E4200" s="29">
        <v>8</v>
      </c>
      <c r="F4200" s="29">
        <v>0.26500000000000001</v>
      </c>
      <c r="G4200">
        <v>2.12</v>
      </c>
    </row>
    <row r="4201" spans="1:7" customFormat="1" hidden="1" x14ac:dyDescent="0.25">
      <c r="A4201" t="s">
        <v>6</v>
      </c>
      <c r="B4201" t="s">
        <v>8221</v>
      </c>
      <c r="C4201" t="s">
        <v>8222</v>
      </c>
      <c r="D4201" s="29">
        <v>84</v>
      </c>
      <c r="E4201" s="29">
        <v>84</v>
      </c>
      <c r="F4201" s="29">
        <v>0.255</v>
      </c>
      <c r="G4201">
        <v>21.42</v>
      </c>
    </row>
    <row r="4202" spans="1:7" customFormat="1" hidden="1" x14ac:dyDescent="0.25">
      <c r="A4202" t="s">
        <v>6</v>
      </c>
      <c r="B4202" t="s">
        <v>8223</v>
      </c>
      <c r="C4202" t="s">
        <v>8224</v>
      </c>
      <c r="D4202" s="29">
        <v>9</v>
      </c>
      <c r="E4202" s="29">
        <v>9</v>
      </c>
      <c r="F4202" s="29">
        <v>0.61399999999999999</v>
      </c>
      <c r="G4202">
        <v>5.5259999999999998</v>
      </c>
    </row>
    <row r="4203" spans="1:7" customFormat="1" hidden="1" x14ac:dyDescent="0.25">
      <c r="A4203" t="s">
        <v>6</v>
      </c>
      <c r="B4203" t="s">
        <v>8225</v>
      </c>
      <c r="C4203" t="s">
        <v>8226</v>
      </c>
      <c r="D4203" s="29">
        <v>3</v>
      </c>
      <c r="E4203" s="29">
        <v>3</v>
      </c>
      <c r="F4203" s="29">
        <v>1.046</v>
      </c>
      <c r="G4203">
        <v>3.1379999999999999</v>
      </c>
    </row>
    <row r="4204" spans="1:7" customFormat="1" hidden="1" x14ac:dyDescent="0.25">
      <c r="A4204" t="s">
        <v>6</v>
      </c>
      <c r="B4204" t="s">
        <v>8227</v>
      </c>
      <c r="C4204" t="s">
        <v>8228</v>
      </c>
      <c r="D4204" s="29">
        <v>2</v>
      </c>
      <c r="E4204" s="29">
        <v>2</v>
      </c>
      <c r="F4204" s="29">
        <v>0.36499999999999999</v>
      </c>
      <c r="G4204">
        <v>0.73</v>
      </c>
    </row>
    <row r="4205" spans="1:7" customFormat="1" hidden="1" x14ac:dyDescent="0.25">
      <c r="A4205" t="s">
        <v>6</v>
      </c>
      <c r="B4205" t="s">
        <v>8229</v>
      </c>
      <c r="C4205" t="s">
        <v>8230</v>
      </c>
      <c r="D4205" s="29">
        <v>8</v>
      </c>
      <c r="E4205" s="29">
        <v>8</v>
      </c>
      <c r="F4205" s="29">
        <v>0.3</v>
      </c>
      <c r="G4205">
        <v>2.4</v>
      </c>
    </row>
    <row r="4206" spans="1:7" customFormat="1" hidden="1" x14ac:dyDescent="0.25">
      <c r="A4206" t="s">
        <v>6</v>
      </c>
      <c r="B4206" t="s">
        <v>8231</v>
      </c>
      <c r="C4206" t="s">
        <v>8232</v>
      </c>
      <c r="D4206" s="29">
        <v>16</v>
      </c>
      <c r="E4206" s="29">
        <v>16</v>
      </c>
      <c r="F4206" s="29">
        <v>7.8440000000000003</v>
      </c>
      <c r="G4206">
        <v>125.504</v>
      </c>
    </row>
    <row r="4207" spans="1:7" customFormat="1" hidden="1" x14ac:dyDescent="0.25">
      <c r="A4207" t="s">
        <v>6</v>
      </c>
      <c r="B4207" t="s">
        <v>8233</v>
      </c>
      <c r="C4207" t="s">
        <v>8234</v>
      </c>
      <c r="D4207" s="29">
        <v>2</v>
      </c>
      <c r="E4207" s="29">
        <v>2</v>
      </c>
      <c r="F4207" s="29">
        <v>7.5890000000000004</v>
      </c>
      <c r="G4207">
        <v>15.178000000000001</v>
      </c>
    </row>
    <row r="4208" spans="1:7" customFormat="1" hidden="1" x14ac:dyDescent="0.25">
      <c r="A4208" t="s">
        <v>6</v>
      </c>
      <c r="B4208" t="s">
        <v>8235</v>
      </c>
      <c r="C4208" t="s">
        <v>8236</v>
      </c>
      <c r="D4208" s="29">
        <v>4</v>
      </c>
      <c r="E4208" s="29">
        <v>4</v>
      </c>
      <c r="F4208" s="29">
        <v>6.2380000000000004</v>
      </c>
      <c r="G4208">
        <v>24.952000000000002</v>
      </c>
    </row>
    <row r="4209" spans="1:7" customFormat="1" hidden="1" x14ac:dyDescent="0.25">
      <c r="A4209" t="s">
        <v>6</v>
      </c>
      <c r="B4209" t="s">
        <v>8237</v>
      </c>
      <c r="C4209" t="s">
        <v>8238</v>
      </c>
      <c r="D4209" s="29">
        <v>14</v>
      </c>
      <c r="E4209" s="29">
        <v>14</v>
      </c>
      <c r="F4209" s="29">
        <v>0.38400000000000001</v>
      </c>
      <c r="G4209">
        <v>5.3760000000000003</v>
      </c>
    </row>
    <row r="4210" spans="1:7" customFormat="1" hidden="1" x14ac:dyDescent="0.25">
      <c r="A4210" t="s">
        <v>6</v>
      </c>
      <c r="B4210" t="s">
        <v>8239</v>
      </c>
      <c r="C4210" t="s">
        <v>8240</v>
      </c>
      <c r="D4210" s="29">
        <v>15</v>
      </c>
      <c r="E4210" s="29">
        <v>15</v>
      </c>
      <c r="F4210" s="29">
        <v>0.50900000000000001</v>
      </c>
      <c r="G4210">
        <v>7.6349999999999998</v>
      </c>
    </row>
    <row r="4211" spans="1:7" customFormat="1" hidden="1" x14ac:dyDescent="0.25">
      <c r="A4211" t="s">
        <v>6</v>
      </c>
      <c r="B4211" t="s">
        <v>8241</v>
      </c>
      <c r="C4211" t="s">
        <v>8242</v>
      </c>
      <c r="D4211" s="29">
        <v>21</v>
      </c>
      <c r="E4211" s="29">
        <v>21</v>
      </c>
      <c r="F4211" s="29">
        <v>0.55800000000000005</v>
      </c>
      <c r="G4211">
        <v>11.718</v>
      </c>
    </row>
    <row r="4212" spans="1:7" customFormat="1" hidden="1" x14ac:dyDescent="0.25">
      <c r="A4212" t="s">
        <v>6</v>
      </c>
      <c r="B4212" t="s">
        <v>8243</v>
      </c>
      <c r="C4212" t="s">
        <v>8244</v>
      </c>
      <c r="D4212" s="29">
        <v>8</v>
      </c>
      <c r="E4212" s="29">
        <v>8</v>
      </c>
      <c r="F4212" s="29">
        <v>0.54200000000000004</v>
      </c>
      <c r="G4212">
        <v>4.3360000000000003</v>
      </c>
    </row>
    <row r="4213" spans="1:7" customFormat="1" hidden="1" x14ac:dyDescent="0.25">
      <c r="A4213" t="s">
        <v>6</v>
      </c>
      <c r="B4213" t="s">
        <v>8245</v>
      </c>
      <c r="C4213" t="s">
        <v>8246</v>
      </c>
      <c r="D4213" s="29">
        <v>31</v>
      </c>
      <c r="E4213" s="29">
        <v>31</v>
      </c>
      <c r="F4213" s="29">
        <v>0.48899999999999999</v>
      </c>
      <c r="G4213">
        <v>15.159000000000001</v>
      </c>
    </row>
    <row r="4214" spans="1:7" customFormat="1" hidden="1" x14ac:dyDescent="0.25">
      <c r="A4214" t="s">
        <v>6</v>
      </c>
      <c r="B4214" t="s">
        <v>8247</v>
      </c>
      <c r="C4214" t="s">
        <v>8248</v>
      </c>
      <c r="D4214" s="29">
        <v>12</v>
      </c>
      <c r="E4214" s="29">
        <v>12</v>
      </c>
      <c r="F4214" s="29">
        <v>0.51600000000000001</v>
      </c>
      <c r="G4214">
        <v>6.1920000000000002</v>
      </c>
    </row>
    <row r="4215" spans="1:7" customFormat="1" hidden="1" x14ac:dyDescent="0.25">
      <c r="A4215" t="s">
        <v>6</v>
      </c>
      <c r="B4215" t="s">
        <v>8249</v>
      </c>
      <c r="C4215" t="s">
        <v>8250</v>
      </c>
      <c r="D4215" s="29">
        <v>104</v>
      </c>
      <c r="E4215" s="29">
        <v>104</v>
      </c>
      <c r="F4215" s="29">
        <v>0.51300000000000001</v>
      </c>
      <c r="G4215">
        <v>53.351999999999997</v>
      </c>
    </row>
    <row r="4216" spans="1:7" customFormat="1" hidden="1" x14ac:dyDescent="0.25">
      <c r="A4216" t="s">
        <v>6</v>
      </c>
      <c r="B4216" t="s">
        <v>8251</v>
      </c>
      <c r="C4216" t="s">
        <v>8252</v>
      </c>
      <c r="D4216" s="29">
        <v>8</v>
      </c>
      <c r="E4216" s="29">
        <v>8</v>
      </c>
      <c r="F4216" s="29">
        <v>0.50600000000000001</v>
      </c>
      <c r="G4216">
        <v>4.048</v>
      </c>
    </row>
    <row r="4217" spans="1:7" customFormat="1" hidden="1" x14ac:dyDescent="0.25">
      <c r="A4217" t="s">
        <v>6</v>
      </c>
      <c r="B4217" t="s">
        <v>8253</v>
      </c>
      <c r="C4217" t="s">
        <v>8254</v>
      </c>
      <c r="D4217" s="29">
        <v>8</v>
      </c>
      <c r="E4217" s="29">
        <v>8</v>
      </c>
      <c r="F4217" s="29">
        <v>0.54500000000000004</v>
      </c>
      <c r="G4217">
        <v>4.3600000000000003</v>
      </c>
    </row>
    <row r="4218" spans="1:7" customFormat="1" hidden="1" x14ac:dyDescent="0.25">
      <c r="A4218" t="s">
        <v>6</v>
      </c>
      <c r="B4218" t="s">
        <v>8255</v>
      </c>
      <c r="C4218" t="s">
        <v>8256</v>
      </c>
      <c r="D4218" s="29">
        <v>39</v>
      </c>
      <c r="E4218" s="29">
        <v>39</v>
      </c>
      <c r="F4218" s="29">
        <v>0.60599999999999998</v>
      </c>
      <c r="G4218">
        <v>23.634</v>
      </c>
    </row>
    <row r="4219" spans="1:7" customFormat="1" hidden="1" x14ac:dyDescent="0.25">
      <c r="A4219" t="s">
        <v>6</v>
      </c>
      <c r="B4219" t="s">
        <v>8257</v>
      </c>
      <c r="C4219" t="s">
        <v>8258</v>
      </c>
      <c r="D4219" s="29">
        <v>16</v>
      </c>
      <c r="E4219" s="29">
        <v>16</v>
      </c>
      <c r="F4219" s="29">
        <v>0.52500000000000002</v>
      </c>
      <c r="G4219">
        <v>8.4</v>
      </c>
    </row>
    <row r="4220" spans="1:7" customFormat="1" hidden="1" x14ac:dyDescent="0.25">
      <c r="A4220" t="s">
        <v>6</v>
      </c>
      <c r="B4220" t="s">
        <v>8259</v>
      </c>
      <c r="C4220" t="s">
        <v>8260</v>
      </c>
      <c r="D4220" s="29">
        <v>5</v>
      </c>
      <c r="E4220" s="29">
        <v>5</v>
      </c>
      <c r="F4220" s="29">
        <v>0.49199999999999999</v>
      </c>
      <c r="G4220">
        <v>2.46</v>
      </c>
    </row>
    <row r="4221" spans="1:7" customFormat="1" hidden="1" x14ac:dyDescent="0.25">
      <c r="A4221" t="s">
        <v>6</v>
      </c>
      <c r="B4221" t="s">
        <v>8261</v>
      </c>
      <c r="C4221" t="s">
        <v>8262</v>
      </c>
      <c r="D4221" s="29">
        <v>15</v>
      </c>
      <c r="E4221" s="29">
        <v>15</v>
      </c>
      <c r="F4221" s="29">
        <v>0.41799999999999998</v>
      </c>
      <c r="G4221">
        <v>6.27</v>
      </c>
    </row>
    <row r="4222" spans="1:7" customFormat="1" hidden="1" x14ac:dyDescent="0.25">
      <c r="A4222" t="s">
        <v>6</v>
      </c>
      <c r="B4222" t="s">
        <v>8263</v>
      </c>
      <c r="C4222" t="s">
        <v>8264</v>
      </c>
      <c r="D4222" s="29">
        <v>17</v>
      </c>
      <c r="E4222" s="29">
        <v>17</v>
      </c>
      <c r="F4222" s="29">
        <v>0.5</v>
      </c>
      <c r="G4222">
        <v>8.5</v>
      </c>
    </row>
    <row r="4223" spans="1:7" customFormat="1" hidden="1" x14ac:dyDescent="0.25">
      <c r="A4223" t="s">
        <v>6</v>
      </c>
      <c r="B4223" t="s">
        <v>8265</v>
      </c>
      <c r="C4223" t="s">
        <v>8266</v>
      </c>
      <c r="D4223" s="29">
        <v>15</v>
      </c>
      <c r="E4223" s="29">
        <v>15</v>
      </c>
      <c r="F4223" s="29">
        <v>0.51100000000000001</v>
      </c>
      <c r="G4223">
        <v>7.665</v>
      </c>
    </row>
    <row r="4224" spans="1:7" customFormat="1" hidden="1" x14ac:dyDescent="0.25">
      <c r="A4224" t="s">
        <v>6</v>
      </c>
      <c r="B4224" t="s">
        <v>8267</v>
      </c>
      <c r="C4224" t="s">
        <v>8268</v>
      </c>
      <c r="D4224" s="29">
        <v>21</v>
      </c>
      <c r="E4224" s="29">
        <v>21</v>
      </c>
      <c r="F4224" s="29">
        <v>0.39</v>
      </c>
      <c r="G4224">
        <v>8.19</v>
      </c>
    </row>
    <row r="4225" spans="1:7" customFormat="1" hidden="1" x14ac:dyDescent="0.25">
      <c r="A4225" t="s">
        <v>6</v>
      </c>
      <c r="B4225" t="s">
        <v>8269</v>
      </c>
      <c r="C4225" t="s">
        <v>8270</v>
      </c>
      <c r="D4225" s="29">
        <v>3</v>
      </c>
      <c r="E4225" s="29">
        <v>3</v>
      </c>
      <c r="F4225" s="29">
        <v>0.51200000000000001</v>
      </c>
      <c r="G4225">
        <v>1.536</v>
      </c>
    </row>
    <row r="4226" spans="1:7" customFormat="1" hidden="1" x14ac:dyDescent="0.25">
      <c r="A4226" t="s">
        <v>6</v>
      </c>
      <c r="B4226" t="s">
        <v>8271</v>
      </c>
      <c r="C4226" t="s">
        <v>8272</v>
      </c>
      <c r="D4226" s="29">
        <v>5</v>
      </c>
      <c r="E4226" s="29">
        <v>5</v>
      </c>
      <c r="F4226" s="29">
        <v>0.443</v>
      </c>
      <c r="G4226">
        <v>2.2149999999999999</v>
      </c>
    </row>
    <row r="4227" spans="1:7" customFormat="1" hidden="1" x14ac:dyDescent="0.25">
      <c r="A4227" t="s">
        <v>6</v>
      </c>
      <c r="B4227" t="s">
        <v>8273</v>
      </c>
      <c r="C4227" t="s">
        <v>8274</v>
      </c>
      <c r="D4227" s="29">
        <v>8</v>
      </c>
      <c r="E4227" s="29">
        <v>8</v>
      </c>
      <c r="F4227" s="29">
        <v>0.51700000000000002</v>
      </c>
      <c r="G4227">
        <v>4.1360000000000001</v>
      </c>
    </row>
    <row r="4228" spans="1:7" customFormat="1" hidden="1" x14ac:dyDescent="0.25">
      <c r="A4228" t="s">
        <v>6</v>
      </c>
      <c r="B4228" t="s">
        <v>8275</v>
      </c>
      <c r="C4228" t="s">
        <v>8276</v>
      </c>
      <c r="D4228" s="29">
        <v>8</v>
      </c>
      <c r="E4228" s="29">
        <v>8</v>
      </c>
      <c r="F4228" s="29">
        <v>0.70199999999999996</v>
      </c>
      <c r="G4228">
        <v>5.6159999999999997</v>
      </c>
    </row>
    <row r="4229" spans="1:7" customFormat="1" hidden="1" x14ac:dyDescent="0.25">
      <c r="A4229" t="s">
        <v>6</v>
      </c>
      <c r="B4229" t="s">
        <v>8277</v>
      </c>
      <c r="C4229" t="s">
        <v>8278</v>
      </c>
      <c r="D4229" s="29">
        <v>9</v>
      </c>
      <c r="E4229" s="29">
        <v>9</v>
      </c>
      <c r="F4229" s="29">
        <v>0.47699999999999998</v>
      </c>
      <c r="G4229">
        <v>4.2930000000000001</v>
      </c>
    </row>
    <row r="4230" spans="1:7" customFormat="1" hidden="1" x14ac:dyDescent="0.25">
      <c r="A4230" t="s">
        <v>6</v>
      </c>
      <c r="B4230" t="s">
        <v>8279</v>
      </c>
      <c r="C4230" t="s">
        <v>8280</v>
      </c>
      <c r="D4230" s="29">
        <v>8</v>
      </c>
      <c r="E4230" s="29">
        <v>8</v>
      </c>
      <c r="F4230" s="29">
        <v>0.56799999999999995</v>
      </c>
      <c r="G4230">
        <v>4.5439999999999996</v>
      </c>
    </row>
    <row r="4231" spans="1:7" customFormat="1" hidden="1" x14ac:dyDescent="0.25">
      <c r="A4231" t="s">
        <v>6</v>
      </c>
      <c r="B4231" t="s">
        <v>8281</v>
      </c>
      <c r="C4231" t="s">
        <v>8282</v>
      </c>
      <c r="D4231" s="29">
        <v>82</v>
      </c>
      <c r="E4231" s="29">
        <v>82</v>
      </c>
      <c r="F4231" s="29">
        <v>0.36799999999999999</v>
      </c>
      <c r="G4231">
        <v>30.175999999999998</v>
      </c>
    </row>
    <row r="4232" spans="1:7" customFormat="1" hidden="1" x14ac:dyDescent="0.25">
      <c r="A4232" t="s">
        <v>6</v>
      </c>
      <c r="B4232" t="s">
        <v>8283</v>
      </c>
      <c r="C4232" t="s">
        <v>8284</v>
      </c>
      <c r="D4232" s="29">
        <v>3</v>
      </c>
      <c r="E4232" s="29">
        <v>3</v>
      </c>
      <c r="F4232" s="29">
        <v>0.39600000000000002</v>
      </c>
      <c r="G4232">
        <v>1.1879999999999999</v>
      </c>
    </row>
    <row r="4233" spans="1:7" customFormat="1" hidden="1" x14ac:dyDescent="0.25">
      <c r="A4233" t="s">
        <v>6</v>
      </c>
      <c r="B4233" t="s">
        <v>8285</v>
      </c>
      <c r="C4233" t="s">
        <v>8286</v>
      </c>
      <c r="D4233" s="29">
        <v>2</v>
      </c>
      <c r="E4233" s="29">
        <v>2</v>
      </c>
      <c r="F4233" s="29">
        <v>0.63800000000000001</v>
      </c>
      <c r="G4233">
        <v>1.276</v>
      </c>
    </row>
    <row r="4234" spans="1:7" customFormat="1" hidden="1" x14ac:dyDescent="0.25">
      <c r="A4234" t="s">
        <v>6</v>
      </c>
      <c r="B4234" t="s">
        <v>8287</v>
      </c>
      <c r="C4234" t="s">
        <v>8288</v>
      </c>
      <c r="D4234" s="29">
        <v>25</v>
      </c>
      <c r="E4234" s="29">
        <v>25</v>
      </c>
      <c r="F4234" s="29">
        <v>0.51500000000000001</v>
      </c>
      <c r="G4234">
        <v>12.875</v>
      </c>
    </row>
    <row r="4235" spans="1:7" customFormat="1" hidden="1" x14ac:dyDescent="0.25">
      <c r="A4235" t="s">
        <v>6</v>
      </c>
      <c r="B4235" t="s">
        <v>8291</v>
      </c>
      <c r="C4235" t="s">
        <v>8292</v>
      </c>
      <c r="D4235" s="29">
        <v>8</v>
      </c>
      <c r="E4235" s="29">
        <v>8</v>
      </c>
      <c r="F4235" s="29">
        <v>0.43</v>
      </c>
      <c r="G4235">
        <v>3.44</v>
      </c>
    </row>
    <row r="4236" spans="1:7" customFormat="1" hidden="1" x14ac:dyDescent="0.25">
      <c r="A4236" t="s">
        <v>6</v>
      </c>
      <c r="B4236" t="s">
        <v>8293</v>
      </c>
      <c r="C4236" t="s">
        <v>8294</v>
      </c>
      <c r="D4236" s="29">
        <v>14</v>
      </c>
      <c r="E4236" s="29">
        <v>14</v>
      </c>
      <c r="F4236" s="29">
        <v>0.432</v>
      </c>
      <c r="G4236">
        <v>6.048</v>
      </c>
    </row>
    <row r="4237" spans="1:7" customFormat="1" hidden="1" x14ac:dyDescent="0.25">
      <c r="A4237" t="s">
        <v>6</v>
      </c>
      <c r="B4237" t="s">
        <v>8295</v>
      </c>
      <c r="C4237" t="s">
        <v>8296</v>
      </c>
      <c r="D4237" s="29">
        <v>5</v>
      </c>
      <c r="E4237" s="29">
        <v>5</v>
      </c>
      <c r="F4237" s="29">
        <v>0.497</v>
      </c>
      <c r="G4237">
        <v>2.4849999999999999</v>
      </c>
    </row>
    <row r="4238" spans="1:7" customFormat="1" hidden="1" x14ac:dyDescent="0.25">
      <c r="A4238" t="s">
        <v>6</v>
      </c>
      <c r="B4238" t="s">
        <v>8297</v>
      </c>
      <c r="C4238" t="s">
        <v>8298</v>
      </c>
      <c r="D4238" s="29">
        <v>25</v>
      </c>
      <c r="E4238" s="29">
        <v>25</v>
      </c>
      <c r="F4238" s="29">
        <v>0.68100000000000005</v>
      </c>
      <c r="G4238">
        <v>17.024999999999999</v>
      </c>
    </row>
    <row r="4239" spans="1:7" customFormat="1" hidden="1" x14ac:dyDescent="0.25">
      <c r="A4239" t="s">
        <v>6</v>
      </c>
      <c r="B4239" t="s">
        <v>8299</v>
      </c>
      <c r="C4239" t="s">
        <v>8300</v>
      </c>
      <c r="D4239" s="29">
        <v>17</v>
      </c>
      <c r="E4239" s="29">
        <v>17</v>
      </c>
      <c r="F4239" s="29">
        <v>0.52</v>
      </c>
      <c r="G4239">
        <v>8.84</v>
      </c>
    </row>
    <row r="4240" spans="1:7" customFormat="1" hidden="1" x14ac:dyDescent="0.25">
      <c r="A4240" t="s">
        <v>6</v>
      </c>
      <c r="B4240" t="s">
        <v>8301</v>
      </c>
      <c r="C4240" t="s">
        <v>8302</v>
      </c>
      <c r="D4240" s="29">
        <v>16</v>
      </c>
      <c r="E4240" s="29">
        <v>16</v>
      </c>
      <c r="F4240" s="29">
        <v>0.54800000000000004</v>
      </c>
      <c r="G4240">
        <v>8.7680000000000007</v>
      </c>
    </row>
    <row r="4241" spans="1:7" customFormat="1" hidden="1" x14ac:dyDescent="0.25">
      <c r="A4241" t="s">
        <v>6</v>
      </c>
      <c r="B4241" t="s">
        <v>8303</v>
      </c>
      <c r="C4241" t="s">
        <v>8304</v>
      </c>
      <c r="D4241" s="29">
        <v>17</v>
      </c>
      <c r="E4241" s="29">
        <v>17</v>
      </c>
      <c r="F4241" s="29">
        <v>0.57699999999999996</v>
      </c>
      <c r="G4241">
        <v>9.8089999999999993</v>
      </c>
    </row>
    <row r="4242" spans="1:7" customFormat="1" hidden="1" x14ac:dyDescent="0.25">
      <c r="A4242" t="s">
        <v>6</v>
      </c>
      <c r="B4242" t="s">
        <v>8305</v>
      </c>
      <c r="C4242" t="s">
        <v>8306</v>
      </c>
      <c r="D4242" s="29">
        <v>35</v>
      </c>
      <c r="E4242" s="29">
        <v>35</v>
      </c>
      <c r="F4242" s="29">
        <v>0.55800000000000005</v>
      </c>
      <c r="G4242">
        <v>19.53</v>
      </c>
    </row>
    <row r="4243" spans="1:7" customFormat="1" hidden="1" x14ac:dyDescent="0.25">
      <c r="A4243" t="s">
        <v>6</v>
      </c>
      <c r="B4243" t="s">
        <v>8307</v>
      </c>
      <c r="C4243" t="s">
        <v>8308</v>
      </c>
      <c r="D4243" s="29">
        <v>8</v>
      </c>
      <c r="E4243" s="29">
        <v>8</v>
      </c>
      <c r="F4243" s="29">
        <v>0.55500000000000005</v>
      </c>
      <c r="G4243">
        <v>4.4400000000000004</v>
      </c>
    </row>
    <row r="4244" spans="1:7" customFormat="1" hidden="1" x14ac:dyDescent="0.25">
      <c r="A4244" t="s">
        <v>6</v>
      </c>
      <c r="B4244" t="s">
        <v>8309</v>
      </c>
      <c r="C4244" t="s">
        <v>8310</v>
      </c>
      <c r="D4244" s="29">
        <v>58</v>
      </c>
      <c r="E4244" s="29">
        <v>58</v>
      </c>
      <c r="F4244" s="29">
        <v>0.40200000000000002</v>
      </c>
      <c r="G4244">
        <v>23.315999999999999</v>
      </c>
    </row>
    <row r="4245" spans="1:7" customFormat="1" hidden="1" x14ac:dyDescent="0.25">
      <c r="A4245" t="s">
        <v>6</v>
      </c>
      <c r="B4245" t="s">
        <v>8311</v>
      </c>
      <c r="C4245" t="s">
        <v>8312</v>
      </c>
      <c r="D4245" s="29">
        <v>75</v>
      </c>
      <c r="E4245" s="29">
        <v>75</v>
      </c>
      <c r="F4245" s="29">
        <v>0.58899999999999997</v>
      </c>
      <c r="G4245">
        <v>44.174999999999997</v>
      </c>
    </row>
    <row r="4246" spans="1:7" customFormat="1" hidden="1" x14ac:dyDescent="0.25">
      <c r="A4246" t="s">
        <v>6</v>
      </c>
      <c r="B4246" t="s">
        <v>8313</v>
      </c>
      <c r="C4246" t="s">
        <v>8314</v>
      </c>
      <c r="D4246" s="29">
        <v>133</v>
      </c>
      <c r="E4246" s="29">
        <v>133</v>
      </c>
      <c r="F4246" s="29">
        <v>0.48199999999999998</v>
      </c>
      <c r="G4246">
        <v>64.105999999999995</v>
      </c>
    </row>
    <row r="4247" spans="1:7" customFormat="1" hidden="1" x14ac:dyDescent="0.25">
      <c r="A4247" t="s">
        <v>6</v>
      </c>
      <c r="B4247" t="s">
        <v>8315</v>
      </c>
      <c r="C4247" t="s">
        <v>8316</v>
      </c>
      <c r="D4247" s="29">
        <v>35</v>
      </c>
      <c r="E4247" s="29">
        <v>35</v>
      </c>
      <c r="F4247" s="29">
        <v>0.64</v>
      </c>
      <c r="G4247">
        <v>22.4</v>
      </c>
    </row>
    <row r="4248" spans="1:7" customFormat="1" hidden="1" x14ac:dyDescent="0.25">
      <c r="A4248" t="s">
        <v>6</v>
      </c>
      <c r="B4248" t="s">
        <v>8317</v>
      </c>
      <c r="C4248" t="s">
        <v>8318</v>
      </c>
      <c r="D4248" s="29">
        <v>7</v>
      </c>
      <c r="E4248" s="29">
        <v>7</v>
      </c>
      <c r="F4248" s="29">
        <v>0.56100000000000005</v>
      </c>
      <c r="G4248">
        <v>3.927</v>
      </c>
    </row>
    <row r="4249" spans="1:7" customFormat="1" hidden="1" x14ac:dyDescent="0.25">
      <c r="A4249" t="s">
        <v>6</v>
      </c>
      <c r="B4249" t="s">
        <v>8319</v>
      </c>
      <c r="C4249" t="s">
        <v>8320</v>
      </c>
      <c r="D4249" s="29">
        <v>7</v>
      </c>
      <c r="E4249" s="29">
        <v>7</v>
      </c>
      <c r="F4249" s="29">
        <v>0.59699999999999998</v>
      </c>
      <c r="G4249">
        <v>4.1790000000000003</v>
      </c>
    </row>
    <row r="4250" spans="1:7" customFormat="1" hidden="1" x14ac:dyDescent="0.25">
      <c r="A4250" t="s">
        <v>6</v>
      </c>
      <c r="B4250" t="s">
        <v>8321</v>
      </c>
      <c r="C4250" t="s">
        <v>8322</v>
      </c>
      <c r="D4250" s="29">
        <v>4</v>
      </c>
      <c r="E4250" s="29">
        <v>4</v>
      </c>
      <c r="F4250" s="29">
        <v>0.58499999999999996</v>
      </c>
      <c r="G4250">
        <v>2.34</v>
      </c>
    </row>
    <row r="4251" spans="1:7" customFormat="1" hidden="1" x14ac:dyDescent="0.25">
      <c r="A4251" t="s">
        <v>6</v>
      </c>
      <c r="B4251" t="s">
        <v>8323</v>
      </c>
      <c r="C4251" t="s">
        <v>8324</v>
      </c>
      <c r="D4251" s="29">
        <v>72</v>
      </c>
      <c r="E4251" s="29">
        <v>72</v>
      </c>
      <c r="F4251" s="29">
        <v>0.54300000000000004</v>
      </c>
      <c r="G4251">
        <v>39.095999999999997</v>
      </c>
    </row>
    <row r="4252" spans="1:7" customFormat="1" hidden="1" x14ac:dyDescent="0.25">
      <c r="A4252" t="s">
        <v>6</v>
      </c>
      <c r="B4252" t="s">
        <v>8325</v>
      </c>
      <c r="C4252" t="s">
        <v>8326</v>
      </c>
      <c r="D4252" s="29">
        <v>1</v>
      </c>
      <c r="E4252" s="29">
        <v>1</v>
      </c>
      <c r="F4252" s="29">
        <v>0.61899999999999999</v>
      </c>
      <c r="G4252">
        <v>0.61899999999999999</v>
      </c>
    </row>
    <row r="4253" spans="1:7" customFormat="1" hidden="1" x14ac:dyDescent="0.25">
      <c r="A4253" t="s">
        <v>6</v>
      </c>
      <c r="B4253" t="s">
        <v>8327</v>
      </c>
      <c r="C4253" t="s">
        <v>8328</v>
      </c>
      <c r="D4253" s="29">
        <v>8</v>
      </c>
      <c r="E4253" s="29">
        <v>8</v>
      </c>
      <c r="F4253" s="29">
        <v>0.47099999999999997</v>
      </c>
      <c r="G4253">
        <v>3.7679999999999998</v>
      </c>
    </row>
    <row r="4254" spans="1:7" customFormat="1" hidden="1" x14ac:dyDescent="0.25">
      <c r="A4254" t="s">
        <v>6</v>
      </c>
      <c r="B4254" t="s">
        <v>8329</v>
      </c>
      <c r="C4254" t="s">
        <v>8330</v>
      </c>
      <c r="D4254" s="29">
        <v>54</v>
      </c>
      <c r="E4254" s="29">
        <v>54</v>
      </c>
      <c r="F4254" s="29">
        <v>0.40799999999999997</v>
      </c>
      <c r="G4254">
        <v>22.032</v>
      </c>
    </row>
    <row r="4255" spans="1:7" customFormat="1" hidden="1" x14ac:dyDescent="0.25">
      <c r="A4255" t="s">
        <v>6</v>
      </c>
      <c r="B4255" t="s">
        <v>8331</v>
      </c>
      <c r="C4255" t="s">
        <v>8332</v>
      </c>
      <c r="D4255" s="29">
        <v>156</v>
      </c>
      <c r="E4255" s="29">
        <v>156</v>
      </c>
      <c r="F4255" s="29">
        <v>0.51600000000000001</v>
      </c>
      <c r="G4255">
        <v>80.495999999999995</v>
      </c>
    </row>
    <row r="4256" spans="1:7" customFormat="1" hidden="1" x14ac:dyDescent="0.25">
      <c r="A4256" t="s">
        <v>6</v>
      </c>
      <c r="B4256" t="s">
        <v>8333</v>
      </c>
      <c r="C4256" t="s">
        <v>8332</v>
      </c>
      <c r="D4256" s="29">
        <v>14</v>
      </c>
      <c r="E4256" s="29">
        <v>14</v>
      </c>
      <c r="F4256" s="29">
        <v>0.61799999999999999</v>
      </c>
      <c r="G4256">
        <v>8.6519999999999992</v>
      </c>
    </row>
    <row r="4257" spans="1:7" customFormat="1" hidden="1" x14ac:dyDescent="0.25">
      <c r="A4257" t="s">
        <v>6</v>
      </c>
      <c r="B4257" t="s">
        <v>8334</v>
      </c>
      <c r="C4257" t="s">
        <v>8335</v>
      </c>
      <c r="D4257" s="29">
        <v>30</v>
      </c>
      <c r="E4257" s="29">
        <v>30</v>
      </c>
      <c r="F4257" s="29">
        <v>0.443</v>
      </c>
      <c r="G4257">
        <v>13.29</v>
      </c>
    </row>
    <row r="4258" spans="1:7" customFormat="1" hidden="1" x14ac:dyDescent="0.25">
      <c r="A4258" t="s">
        <v>6</v>
      </c>
      <c r="B4258" t="s">
        <v>8336</v>
      </c>
      <c r="C4258" t="s">
        <v>8337</v>
      </c>
      <c r="D4258" s="29">
        <v>42</v>
      </c>
      <c r="E4258" s="29">
        <v>42</v>
      </c>
      <c r="F4258" s="29">
        <v>0.67700000000000005</v>
      </c>
      <c r="G4258">
        <v>28.434000000000001</v>
      </c>
    </row>
    <row r="4259" spans="1:7" customFormat="1" hidden="1" x14ac:dyDescent="0.25">
      <c r="A4259" t="s">
        <v>6</v>
      </c>
      <c r="B4259" t="s">
        <v>8338</v>
      </c>
      <c r="C4259" t="s">
        <v>8339</v>
      </c>
      <c r="D4259" s="29">
        <v>14</v>
      </c>
      <c r="E4259" s="29">
        <v>14</v>
      </c>
      <c r="F4259" s="29">
        <v>0.70299999999999996</v>
      </c>
      <c r="G4259">
        <v>9.8420000000000005</v>
      </c>
    </row>
    <row r="4260" spans="1:7" customFormat="1" hidden="1" x14ac:dyDescent="0.25">
      <c r="A4260" t="s">
        <v>6</v>
      </c>
      <c r="B4260" t="s">
        <v>8340</v>
      </c>
      <c r="C4260" t="s">
        <v>8341</v>
      </c>
      <c r="D4260" s="29">
        <v>5</v>
      </c>
      <c r="E4260" s="29">
        <v>5</v>
      </c>
      <c r="F4260" s="29">
        <v>0.42399999999999999</v>
      </c>
      <c r="G4260">
        <v>2.12</v>
      </c>
    </row>
    <row r="4261" spans="1:7" customFormat="1" hidden="1" x14ac:dyDescent="0.25">
      <c r="A4261" t="s">
        <v>6</v>
      </c>
      <c r="B4261" t="s">
        <v>8342</v>
      </c>
      <c r="C4261" t="s">
        <v>8343</v>
      </c>
      <c r="D4261" s="29">
        <v>5</v>
      </c>
      <c r="E4261" s="29">
        <v>5</v>
      </c>
      <c r="F4261" s="29">
        <v>0.78400000000000003</v>
      </c>
      <c r="G4261">
        <v>3.92</v>
      </c>
    </row>
    <row r="4262" spans="1:7" customFormat="1" hidden="1" x14ac:dyDescent="0.25">
      <c r="A4262" t="s">
        <v>6</v>
      </c>
      <c r="B4262" t="s">
        <v>8344</v>
      </c>
      <c r="C4262" t="s">
        <v>8345</v>
      </c>
      <c r="D4262" s="29">
        <v>9</v>
      </c>
      <c r="E4262" s="29">
        <v>9</v>
      </c>
      <c r="F4262" s="29">
        <v>0.64200000000000002</v>
      </c>
      <c r="G4262">
        <v>5.7779999999999996</v>
      </c>
    </row>
    <row r="4263" spans="1:7" customFormat="1" hidden="1" x14ac:dyDescent="0.25">
      <c r="A4263" t="s">
        <v>6</v>
      </c>
      <c r="B4263" t="s">
        <v>8346</v>
      </c>
      <c r="C4263" t="s">
        <v>8347</v>
      </c>
      <c r="D4263" s="29">
        <v>5</v>
      </c>
      <c r="E4263" s="29">
        <v>5</v>
      </c>
      <c r="F4263" s="29">
        <v>0.47</v>
      </c>
      <c r="G4263">
        <v>2.35</v>
      </c>
    </row>
    <row r="4264" spans="1:7" customFormat="1" hidden="1" x14ac:dyDescent="0.25">
      <c r="A4264" t="s">
        <v>6</v>
      </c>
      <c r="B4264" t="s">
        <v>8348</v>
      </c>
      <c r="C4264" t="s">
        <v>8349</v>
      </c>
      <c r="D4264" s="29">
        <v>9</v>
      </c>
      <c r="E4264" s="29">
        <v>9</v>
      </c>
      <c r="F4264" s="29">
        <v>0.61499999999999999</v>
      </c>
      <c r="G4264">
        <v>5.5350000000000001</v>
      </c>
    </row>
    <row r="4265" spans="1:7" customFormat="1" hidden="1" x14ac:dyDescent="0.25">
      <c r="A4265" t="s">
        <v>6</v>
      </c>
      <c r="B4265" t="s">
        <v>8350</v>
      </c>
      <c r="C4265" t="s">
        <v>8351</v>
      </c>
      <c r="D4265" s="29">
        <v>14</v>
      </c>
      <c r="E4265" s="29">
        <v>14</v>
      </c>
      <c r="F4265" s="29">
        <v>0.40300000000000002</v>
      </c>
      <c r="G4265">
        <v>5.6420000000000003</v>
      </c>
    </row>
    <row r="4266" spans="1:7" customFormat="1" hidden="1" x14ac:dyDescent="0.25">
      <c r="A4266" t="s">
        <v>6</v>
      </c>
      <c r="B4266" t="s">
        <v>8352</v>
      </c>
      <c r="C4266" t="s">
        <v>8353</v>
      </c>
      <c r="D4266" s="29">
        <v>56</v>
      </c>
      <c r="E4266" s="29">
        <v>56</v>
      </c>
      <c r="F4266" s="29">
        <v>0.47599999999999998</v>
      </c>
      <c r="G4266">
        <v>26.655999999999999</v>
      </c>
    </row>
    <row r="4267" spans="1:7" customFormat="1" hidden="1" x14ac:dyDescent="0.25">
      <c r="A4267" t="s">
        <v>6</v>
      </c>
      <c r="B4267" t="s">
        <v>8354</v>
      </c>
      <c r="C4267" t="s">
        <v>8355</v>
      </c>
      <c r="D4267" s="29">
        <v>3</v>
      </c>
      <c r="E4267" s="29">
        <v>3</v>
      </c>
      <c r="F4267" s="29">
        <v>0.439</v>
      </c>
      <c r="G4267">
        <v>1.3169999999999999</v>
      </c>
    </row>
    <row r="4268" spans="1:7" customFormat="1" hidden="1" x14ac:dyDescent="0.25">
      <c r="A4268" t="s">
        <v>6</v>
      </c>
      <c r="B4268" t="s">
        <v>8356</v>
      </c>
      <c r="C4268" t="s">
        <v>8357</v>
      </c>
      <c r="D4268" s="29">
        <v>11</v>
      </c>
      <c r="E4268" s="29">
        <v>11</v>
      </c>
      <c r="F4268" s="29">
        <v>0.38800000000000001</v>
      </c>
      <c r="G4268">
        <v>4.2679999999999998</v>
      </c>
    </row>
    <row r="4269" spans="1:7" customFormat="1" hidden="1" x14ac:dyDescent="0.25">
      <c r="A4269" t="s">
        <v>6</v>
      </c>
      <c r="B4269" t="s">
        <v>8358</v>
      </c>
      <c r="C4269" t="s">
        <v>8359</v>
      </c>
      <c r="D4269" s="29">
        <v>26</v>
      </c>
      <c r="E4269" s="29">
        <v>26</v>
      </c>
      <c r="F4269" s="29">
        <v>0.435</v>
      </c>
      <c r="G4269">
        <v>11.31</v>
      </c>
    </row>
    <row r="4270" spans="1:7" customFormat="1" hidden="1" x14ac:dyDescent="0.25">
      <c r="A4270" t="s">
        <v>6</v>
      </c>
      <c r="B4270" t="s">
        <v>8360</v>
      </c>
      <c r="C4270" t="s">
        <v>8361</v>
      </c>
      <c r="D4270" s="29">
        <v>14</v>
      </c>
      <c r="E4270" s="29">
        <v>14</v>
      </c>
      <c r="F4270" s="29">
        <v>0.50700000000000001</v>
      </c>
      <c r="G4270">
        <v>7.0979999999999999</v>
      </c>
    </row>
    <row r="4271" spans="1:7" customFormat="1" hidden="1" x14ac:dyDescent="0.25">
      <c r="A4271" t="s">
        <v>6</v>
      </c>
      <c r="B4271" t="s">
        <v>8362</v>
      </c>
      <c r="C4271" t="s">
        <v>8363</v>
      </c>
      <c r="D4271" s="29">
        <v>14</v>
      </c>
      <c r="E4271" s="29">
        <v>14</v>
      </c>
      <c r="F4271" s="29">
        <v>0.48499999999999999</v>
      </c>
      <c r="G4271">
        <v>6.79</v>
      </c>
    </row>
    <row r="4272" spans="1:7" customFormat="1" hidden="1" x14ac:dyDescent="0.25">
      <c r="A4272" t="s">
        <v>6</v>
      </c>
      <c r="B4272" t="s">
        <v>8364</v>
      </c>
      <c r="C4272" t="s">
        <v>8365</v>
      </c>
      <c r="D4272" s="29">
        <v>7</v>
      </c>
      <c r="E4272" s="29">
        <v>7</v>
      </c>
      <c r="F4272" s="29">
        <v>0.38800000000000001</v>
      </c>
      <c r="G4272">
        <v>2.7160000000000002</v>
      </c>
    </row>
    <row r="4273" spans="1:7" customFormat="1" hidden="1" x14ac:dyDescent="0.25">
      <c r="A4273" t="s">
        <v>6</v>
      </c>
      <c r="B4273" t="s">
        <v>8366</v>
      </c>
      <c r="C4273" t="s">
        <v>8367</v>
      </c>
      <c r="D4273" s="29">
        <v>112</v>
      </c>
      <c r="E4273" s="29">
        <v>112</v>
      </c>
      <c r="F4273" s="29">
        <v>0.46400000000000002</v>
      </c>
      <c r="G4273">
        <v>51.968000000000004</v>
      </c>
    </row>
    <row r="4274" spans="1:7" customFormat="1" hidden="1" x14ac:dyDescent="0.25">
      <c r="A4274" t="s">
        <v>6</v>
      </c>
      <c r="B4274" t="s">
        <v>8368</v>
      </c>
      <c r="C4274" t="s">
        <v>8369</v>
      </c>
      <c r="D4274" s="29">
        <v>27</v>
      </c>
      <c r="E4274" s="29">
        <v>27</v>
      </c>
      <c r="F4274" s="29">
        <v>0.45</v>
      </c>
      <c r="G4274">
        <v>12.15</v>
      </c>
    </row>
    <row r="4275" spans="1:7" customFormat="1" hidden="1" x14ac:dyDescent="0.25">
      <c r="A4275" t="s">
        <v>6</v>
      </c>
      <c r="B4275" t="s">
        <v>8370</v>
      </c>
      <c r="C4275" t="s">
        <v>8371</v>
      </c>
      <c r="D4275" s="29">
        <v>1</v>
      </c>
      <c r="E4275" s="29">
        <v>1</v>
      </c>
      <c r="F4275" s="29">
        <v>0.57599999999999996</v>
      </c>
      <c r="G4275">
        <v>0.57599999999999996</v>
      </c>
    </row>
    <row r="4276" spans="1:7" customFormat="1" hidden="1" x14ac:dyDescent="0.25">
      <c r="A4276" t="s">
        <v>6</v>
      </c>
      <c r="B4276" t="s">
        <v>8372</v>
      </c>
      <c r="C4276" t="s">
        <v>8373</v>
      </c>
      <c r="D4276" s="29">
        <v>57</v>
      </c>
      <c r="E4276" s="29">
        <v>57</v>
      </c>
      <c r="F4276" s="29">
        <v>0.57699999999999996</v>
      </c>
      <c r="G4276">
        <v>32.889000000000003</v>
      </c>
    </row>
    <row r="4277" spans="1:7" customFormat="1" hidden="1" x14ac:dyDescent="0.25">
      <c r="A4277" t="s">
        <v>6</v>
      </c>
      <c r="B4277" t="s">
        <v>8374</v>
      </c>
      <c r="C4277" t="s">
        <v>8375</v>
      </c>
      <c r="D4277" s="29">
        <v>82</v>
      </c>
      <c r="E4277" s="29">
        <v>82</v>
      </c>
      <c r="F4277" s="29">
        <v>0.47499999999999998</v>
      </c>
      <c r="G4277">
        <v>38.950000000000003</v>
      </c>
    </row>
    <row r="4278" spans="1:7" customFormat="1" hidden="1" x14ac:dyDescent="0.25">
      <c r="A4278" t="s">
        <v>6</v>
      </c>
      <c r="B4278" t="s">
        <v>8376</v>
      </c>
      <c r="C4278" t="s">
        <v>8377</v>
      </c>
      <c r="D4278" s="29">
        <v>9</v>
      </c>
      <c r="E4278" s="29">
        <v>9</v>
      </c>
      <c r="F4278" s="29">
        <v>0.49399999999999999</v>
      </c>
      <c r="G4278">
        <v>4.4459999999999997</v>
      </c>
    </row>
    <row r="4279" spans="1:7" customFormat="1" hidden="1" x14ac:dyDescent="0.25">
      <c r="A4279" t="s">
        <v>6</v>
      </c>
      <c r="B4279" t="s">
        <v>8378</v>
      </c>
      <c r="C4279" t="s">
        <v>8379</v>
      </c>
      <c r="D4279" s="29">
        <v>1</v>
      </c>
      <c r="E4279" s="29">
        <v>1</v>
      </c>
      <c r="F4279" s="29">
        <v>0.499</v>
      </c>
      <c r="G4279">
        <v>0.499</v>
      </c>
    </row>
    <row r="4280" spans="1:7" customFormat="1" hidden="1" x14ac:dyDescent="0.25">
      <c r="A4280" t="s">
        <v>6</v>
      </c>
      <c r="B4280" t="s">
        <v>8380</v>
      </c>
      <c r="C4280" t="s">
        <v>8381</v>
      </c>
      <c r="D4280" s="29">
        <v>11</v>
      </c>
      <c r="E4280" s="29">
        <v>11</v>
      </c>
      <c r="F4280" s="29">
        <v>0.48299999999999998</v>
      </c>
      <c r="G4280">
        <v>5.3129999999999997</v>
      </c>
    </row>
    <row r="4281" spans="1:7" customFormat="1" hidden="1" x14ac:dyDescent="0.25">
      <c r="A4281" t="s">
        <v>6</v>
      </c>
      <c r="B4281" t="s">
        <v>8382</v>
      </c>
      <c r="C4281" t="s">
        <v>8383</v>
      </c>
      <c r="D4281" s="29">
        <v>4</v>
      </c>
      <c r="E4281" s="29">
        <v>4</v>
      </c>
      <c r="F4281" s="29">
        <v>0.51</v>
      </c>
      <c r="G4281">
        <v>2.04</v>
      </c>
    </row>
    <row r="4282" spans="1:7" customFormat="1" hidden="1" x14ac:dyDescent="0.25">
      <c r="A4282" t="s">
        <v>6</v>
      </c>
      <c r="B4282" t="s">
        <v>8384</v>
      </c>
      <c r="C4282" t="s">
        <v>8385</v>
      </c>
      <c r="D4282" s="29">
        <v>12</v>
      </c>
      <c r="E4282" s="29">
        <v>12</v>
      </c>
      <c r="F4282" s="29">
        <v>0.55500000000000005</v>
      </c>
      <c r="G4282">
        <v>6.66</v>
      </c>
    </row>
    <row r="4283" spans="1:7" customFormat="1" hidden="1" x14ac:dyDescent="0.25">
      <c r="A4283" t="s">
        <v>6</v>
      </c>
      <c r="B4283" t="s">
        <v>8386</v>
      </c>
      <c r="C4283" t="s">
        <v>8387</v>
      </c>
      <c r="D4283" s="29">
        <v>269</v>
      </c>
      <c r="E4283" s="29">
        <v>269</v>
      </c>
      <c r="F4283" s="29">
        <v>0.39700000000000002</v>
      </c>
      <c r="G4283">
        <v>106.79300000000001</v>
      </c>
    </row>
    <row r="4284" spans="1:7" customFormat="1" hidden="1" x14ac:dyDescent="0.25">
      <c r="A4284" t="s">
        <v>6</v>
      </c>
      <c r="B4284" t="s">
        <v>8388</v>
      </c>
      <c r="C4284" t="s">
        <v>8389</v>
      </c>
      <c r="D4284" s="29">
        <v>56</v>
      </c>
      <c r="E4284" s="29">
        <v>56</v>
      </c>
      <c r="F4284" s="29">
        <v>0.622</v>
      </c>
      <c r="G4284">
        <v>34.832000000000001</v>
      </c>
    </row>
    <row r="4285" spans="1:7" customFormat="1" hidden="1" x14ac:dyDescent="0.25">
      <c r="A4285" t="s">
        <v>6</v>
      </c>
      <c r="B4285" t="s">
        <v>8390</v>
      </c>
      <c r="C4285" t="s">
        <v>8391</v>
      </c>
      <c r="D4285" s="29">
        <v>28</v>
      </c>
      <c r="E4285" s="29">
        <v>28</v>
      </c>
      <c r="F4285" s="29">
        <v>0.69799999999999995</v>
      </c>
      <c r="G4285">
        <v>19.544</v>
      </c>
    </row>
    <row r="4286" spans="1:7" customFormat="1" hidden="1" x14ac:dyDescent="0.25">
      <c r="A4286" t="s">
        <v>6</v>
      </c>
      <c r="B4286" t="s">
        <v>8392</v>
      </c>
      <c r="C4286" t="s">
        <v>8393</v>
      </c>
      <c r="D4286" s="29">
        <v>227</v>
      </c>
      <c r="E4286" s="29">
        <v>227</v>
      </c>
      <c r="F4286" s="29">
        <v>0.36899999999999999</v>
      </c>
      <c r="G4286">
        <v>83.763000000000005</v>
      </c>
    </row>
    <row r="4287" spans="1:7" customFormat="1" hidden="1" x14ac:dyDescent="0.25">
      <c r="A4287" t="s">
        <v>6</v>
      </c>
      <c r="B4287" t="s">
        <v>8394</v>
      </c>
      <c r="C4287" t="s">
        <v>8395</v>
      </c>
      <c r="D4287" s="29">
        <v>86</v>
      </c>
      <c r="E4287" s="29">
        <v>86</v>
      </c>
      <c r="F4287" s="29">
        <v>0.434</v>
      </c>
      <c r="G4287">
        <v>37.323999999999998</v>
      </c>
    </row>
    <row r="4288" spans="1:7" customFormat="1" hidden="1" x14ac:dyDescent="0.25">
      <c r="A4288" t="s">
        <v>6</v>
      </c>
      <c r="B4288" t="s">
        <v>8396</v>
      </c>
      <c r="C4288" t="s">
        <v>8397</v>
      </c>
      <c r="D4288" s="29">
        <v>6</v>
      </c>
      <c r="E4288" s="29">
        <v>6</v>
      </c>
      <c r="F4288" s="29">
        <v>0.70099999999999996</v>
      </c>
      <c r="G4288">
        <v>4.2060000000000004</v>
      </c>
    </row>
    <row r="4289" spans="1:7" customFormat="1" hidden="1" x14ac:dyDescent="0.25">
      <c r="A4289" t="s">
        <v>6</v>
      </c>
      <c r="B4289" t="s">
        <v>8398</v>
      </c>
      <c r="C4289" t="s">
        <v>8399</v>
      </c>
      <c r="D4289" s="29">
        <v>13</v>
      </c>
      <c r="E4289" s="29">
        <v>13</v>
      </c>
      <c r="F4289" s="29">
        <v>0.35</v>
      </c>
      <c r="G4289">
        <v>4.55</v>
      </c>
    </row>
    <row r="4290" spans="1:7" customFormat="1" hidden="1" x14ac:dyDescent="0.25">
      <c r="A4290" t="s">
        <v>6</v>
      </c>
      <c r="B4290" t="s">
        <v>8400</v>
      </c>
      <c r="C4290" t="s">
        <v>8401</v>
      </c>
      <c r="D4290" s="29">
        <v>12</v>
      </c>
      <c r="E4290" s="29">
        <v>12</v>
      </c>
      <c r="F4290" s="29">
        <v>0.65500000000000003</v>
      </c>
      <c r="G4290">
        <v>7.86</v>
      </c>
    </row>
    <row r="4291" spans="1:7" customFormat="1" hidden="1" x14ac:dyDescent="0.25">
      <c r="A4291" t="s">
        <v>6</v>
      </c>
      <c r="B4291" t="s">
        <v>8402</v>
      </c>
      <c r="C4291" t="s">
        <v>8403</v>
      </c>
      <c r="D4291" s="29">
        <v>75</v>
      </c>
      <c r="E4291" s="29">
        <v>75</v>
      </c>
      <c r="F4291" s="29">
        <v>0.60299999999999998</v>
      </c>
      <c r="G4291">
        <v>45.225000000000001</v>
      </c>
    </row>
    <row r="4292" spans="1:7" customFormat="1" hidden="1" x14ac:dyDescent="0.25">
      <c r="A4292" t="s">
        <v>6</v>
      </c>
      <c r="B4292" t="s">
        <v>8404</v>
      </c>
      <c r="C4292" t="s">
        <v>8405</v>
      </c>
      <c r="D4292" s="29">
        <v>70</v>
      </c>
      <c r="E4292" s="29">
        <v>70</v>
      </c>
      <c r="F4292" s="29">
        <v>0.38100000000000001</v>
      </c>
      <c r="G4292">
        <v>26.67</v>
      </c>
    </row>
    <row r="4293" spans="1:7" customFormat="1" hidden="1" x14ac:dyDescent="0.25">
      <c r="A4293" t="s">
        <v>6</v>
      </c>
      <c r="B4293" t="s">
        <v>8406</v>
      </c>
      <c r="C4293" t="s">
        <v>8407</v>
      </c>
      <c r="D4293" s="29">
        <v>7</v>
      </c>
      <c r="E4293" s="29">
        <v>7</v>
      </c>
      <c r="F4293" s="29">
        <v>0.32600000000000001</v>
      </c>
      <c r="G4293">
        <v>2.282</v>
      </c>
    </row>
    <row r="4294" spans="1:7" customFormat="1" hidden="1" x14ac:dyDescent="0.25">
      <c r="A4294" t="s">
        <v>6</v>
      </c>
      <c r="B4294" t="s">
        <v>8408</v>
      </c>
      <c r="C4294" t="s">
        <v>8409</v>
      </c>
      <c r="D4294" s="29">
        <v>27</v>
      </c>
      <c r="E4294" s="29">
        <v>27</v>
      </c>
      <c r="F4294" s="29">
        <v>0.69799999999999995</v>
      </c>
      <c r="G4294">
        <v>18.846</v>
      </c>
    </row>
    <row r="4295" spans="1:7" customFormat="1" hidden="1" x14ac:dyDescent="0.25">
      <c r="A4295" t="s">
        <v>6</v>
      </c>
      <c r="B4295" t="s">
        <v>8410</v>
      </c>
      <c r="C4295" t="s">
        <v>8411</v>
      </c>
      <c r="D4295" s="29">
        <v>12</v>
      </c>
      <c r="E4295" s="29">
        <v>12</v>
      </c>
      <c r="F4295" s="29">
        <v>0.54500000000000004</v>
      </c>
      <c r="G4295">
        <v>6.54</v>
      </c>
    </row>
    <row r="4296" spans="1:7" customFormat="1" hidden="1" x14ac:dyDescent="0.25">
      <c r="A4296" t="s">
        <v>6</v>
      </c>
      <c r="B4296" t="s">
        <v>8412</v>
      </c>
      <c r="C4296" t="s">
        <v>8413</v>
      </c>
      <c r="D4296" s="29">
        <v>5</v>
      </c>
      <c r="E4296" s="29">
        <v>5</v>
      </c>
      <c r="F4296" s="29">
        <v>0.83</v>
      </c>
      <c r="G4296">
        <v>4.1500000000000004</v>
      </c>
    </row>
    <row r="4297" spans="1:7" customFormat="1" hidden="1" x14ac:dyDescent="0.25">
      <c r="A4297" t="s">
        <v>6</v>
      </c>
      <c r="B4297" t="s">
        <v>8414</v>
      </c>
      <c r="C4297" t="s">
        <v>8415</v>
      </c>
      <c r="D4297" s="29">
        <v>4</v>
      </c>
      <c r="E4297" s="29">
        <v>4</v>
      </c>
      <c r="F4297" s="29">
        <v>0.76800000000000002</v>
      </c>
      <c r="G4297">
        <v>3.0720000000000001</v>
      </c>
    </row>
    <row r="4298" spans="1:7" customFormat="1" hidden="1" x14ac:dyDescent="0.25">
      <c r="A4298" t="s">
        <v>6</v>
      </c>
      <c r="B4298" t="s">
        <v>8416</v>
      </c>
      <c r="C4298" t="s">
        <v>8417</v>
      </c>
      <c r="D4298" s="29">
        <v>111</v>
      </c>
      <c r="E4298" s="29">
        <v>111</v>
      </c>
      <c r="F4298" s="29">
        <v>0.62</v>
      </c>
      <c r="G4298">
        <v>68.819999999999993</v>
      </c>
    </row>
    <row r="4299" spans="1:7" customFormat="1" hidden="1" x14ac:dyDescent="0.25">
      <c r="A4299" t="s">
        <v>6</v>
      </c>
      <c r="B4299" t="s">
        <v>8418</v>
      </c>
      <c r="C4299" t="s">
        <v>8419</v>
      </c>
      <c r="D4299" s="29">
        <v>6</v>
      </c>
      <c r="E4299" s="29">
        <v>6</v>
      </c>
      <c r="F4299" s="29">
        <v>0.86699999999999999</v>
      </c>
      <c r="G4299">
        <v>5.202</v>
      </c>
    </row>
    <row r="4300" spans="1:7" customFormat="1" hidden="1" x14ac:dyDescent="0.25">
      <c r="A4300" t="s">
        <v>6</v>
      </c>
      <c r="B4300" t="s">
        <v>8420</v>
      </c>
      <c r="C4300" t="s">
        <v>8421</v>
      </c>
      <c r="D4300" s="29">
        <v>28</v>
      </c>
      <c r="E4300" s="29">
        <v>28</v>
      </c>
      <c r="F4300" s="29">
        <v>1.4590000000000001</v>
      </c>
      <c r="G4300">
        <v>40.851999999999997</v>
      </c>
    </row>
    <row r="4301" spans="1:7" customFormat="1" hidden="1" x14ac:dyDescent="0.25">
      <c r="A4301" t="s">
        <v>6</v>
      </c>
      <c r="B4301" t="s">
        <v>8422</v>
      </c>
      <c r="C4301" t="s">
        <v>8423</v>
      </c>
      <c r="D4301" s="29">
        <v>3</v>
      </c>
      <c r="E4301" s="29">
        <v>3</v>
      </c>
      <c r="F4301" s="29">
        <v>0.65200000000000002</v>
      </c>
      <c r="G4301">
        <v>1.956</v>
      </c>
    </row>
    <row r="4302" spans="1:7" customFormat="1" hidden="1" x14ac:dyDescent="0.25">
      <c r="A4302" t="s">
        <v>6</v>
      </c>
      <c r="B4302" t="s">
        <v>8424</v>
      </c>
      <c r="C4302" t="s">
        <v>8425</v>
      </c>
      <c r="D4302" s="29">
        <v>13</v>
      </c>
      <c r="E4302" s="29">
        <v>13</v>
      </c>
      <c r="F4302" s="29">
        <v>0.84499999999999997</v>
      </c>
      <c r="G4302">
        <v>10.984999999999999</v>
      </c>
    </row>
    <row r="4303" spans="1:7" customFormat="1" hidden="1" x14ac:dyDescent="0.25">
      <c r="A4303" t="s">
        <v>6</v>
      </c>
      <c r="B4303" t="s">
        <v>8426</v>
      </c>
      <c r="C4303" t="s">
        <v>8427</v>
      </c>
      <c r="D4303" s="29">
        <v>14</v>
      </c>
      <c r="E4303" s="29">
        <v>14</v>
      </c>
      <c r="F4303" s="29">
        <v>1.526</v>
      </c>
      <c r="G4303">
        <v>21.364000000000001</v>
      </c>
    </row>
    <row r="4304" spans="1:7" customFormat="1" hidden="1" x14ac:dyDescent="0.25">
      <c r="A4304" t="s">
        <v>6</v>
      </c>
      <c r="B4304" t="s">
        <v>8428</v>
      </c>
      <c r="C4304" t="s">
        <v>8429</v>
      </c>
      <c r="D4304" s="29">
        <v>30</v>
      </c>
      <c r="E4304" s="29">
        <v>30</v>
      </c>
      <c r="F4304" s="29">
        <v>2.0739999999999998</v>
      </c>
      <c r="G4304">
        <v>62.22</v>
      </c>
    </row>
    <row r="4305" spans="1:7" customFormat="1" hidden="1" x14ac:dyDescent="0.25">
      <c r="A4305" t="s">
        <v>6</v>
      </c>
      <c r="B4305" t="s">
        <v>8430</v>
      </c>
      <c r="C4305" t="s">
        <v>8431</v>
      </c>
      <c r="D4305" s="29">
        <v>2</v>
      </c>
      <c r="E4305" s="29">
        <v>2</v>
      </c>
      <c r="F4305" s="29">
        <v>1.8680000000000001</v>
      </c>
      <c r="G4305">
        <v>3.7360000000000002</v>
      </c>
    </row>
    <row r="4306" spans="1:7" customFormat="1" hidden="1" x14ac:dyDescent="0.25">
      <c r="A4306" t="s">
        <v>6</v>
      </c>
      <c r="B4306" t="s">
        <v>8432</v>
      </c>
      <c r="C4306" t="s">
        <v>8433</v>
      </c>
      <c r="D4306" s="29">
        <v>47</v>
      </c>
      <c r="E4306" s="29">
        <v>47</v>
      </c>
      <c r="F4306" s="29">
        <v>1.776</v>
      </c>
      <c r="G4306">
        <v>83.471999999999994</v>
      </c>
    </row>
    <row r="4307" spans="1:7" customFormat="1" hidden="1" x14ac:dyDescent="0.25">
      <c r="A4307" t="s">
        <v>6</v>
      </c>
      <c r="B4307" t="s">
        <v>8434</v>
      </c>
      <c r="C4307" t="s">
        <v>8435</v>
      </c>
      <c r="D4307" s="29">
        <v>95</v>
      </c>
      <c r="E4307" s="29">
        <v>95</v>
      </c>
      <c r="F4307" s="29">
        <v>4.0910000000000002</v>
      </c>
      <c r="G4307">
        <v>388.64499999999998</v>
      </c>
    </row>
    <row r="4308" spans="1:7" customFormat="1" hidden="1" x14ac:dyDescent="0.25">
      <c r="A4308" t="s">
        <v>6</v>
      </c>
      <c r="B4308" t="s">
        <v>8436</v>
      </c>
      <c r="C4308" t="s">
        <v>8437</v>
      </c>
      <c r="D4308" s="29">
        <v>30</v>
      </c>
      <c r="E4308" s="29">
        <v>30</v>
      </c>
      <c r="F4308" s="29">
        <v>1.18</v>
      </c>
      <c r="G4308">
        <v>35.4</v>
      </c>
    </row>
    <row r="4309" spans="1:7" customFormat="1" hidden="1" x14ac:dyDescent="0.25">
      <c r="A4309" t="s">
        <v>6</v>
      </c>
      <c r="B4309" t="s">
        <v>8438</v>
      </c>
      <c r="C4309" t="s">
        <v>8439</v>
      </c>
      <c r="D4309" s="29">
        <v>16</v>
      </c>
      <c r="E4309" s="29">
        <v>16</v>
      </c>
      <c r="F4309" s="29">
        <v>0.85</v>
      </c>
      <c r="G4309">
        <v>13.6</v>
      </c>
    </row>
    <row r="4310" spans="1:7" customFormat="1" hidden="1" x14ac:dyDescent="0.25">
      <c r="A4310" t="s">
        <v>6</v>
      </c>
      <c r="B4310" t="s">
        <v>8440</v>
      </c>
      <c r="C4310" t="s">
        <v>8441</v>
      </c>
      <c r="D4310" s="29">
        <v>10</v>
      </c>
      <c r="E4310" s="29">
        <v>10</v>
      </c>
      <c r="F4310" s="29">
        <v>0.82299999999999995</v>
      </c>
      <c r="G4310">
        <v>8.23</v>
      </c>
    </row>
    <row r="4311" spans="1:7" customFormat="1" hidden="1" x14ac:dyDescent="0.25">
      <c r="A4311" t="s">
        <v>6</v>
      </c>
      <c r="B4311" t="s">
        <v>8442</v>
      </c>
      <c r="C4311" t="s">
        <v>8443</v>
      </c>
      <c r="D4311" s="29">
        <v>48</v>
      </c>
      <c r="E4311" s="29">
        <v>48</v>
      </c>
      <c r="F4311" s="29">
        <v>0.43</v>
      </c>
      <c r="G4311">
        <v>20.64</v>
      </c>
    </row>
    <row r="4312" spans="1:7" customFormat="1" hidden="1" x14ac:dyDescent="0.25">
      <c r="A4312" t="s">
        <v>6</v>
      </c>
      <c r="B4312" t="s">
        <v>8444</v>
      </c>
      <c r="C4312" t="s">
        <v>8445</v>
      </c>
      <c r="D4312" s="29">
        <v>60</v>
      </c>
      <c r="E4312" s="29">
        <v>60</v>
      </c>
      <c r="F4312" s="29">
        <v>0.35099999999999998</v>
      </c>
      <c r="G4312">
        <v>21.06</v>
      </c>
    </row>
    <row r="4313" spans="1:7" customFormat="1" hidden="1" x14ac:dyDescent="0.25">
      <c r="A4313" t="s">
        <v>6</v>
      </c>
      <c r="B4313" t="s">
        <v>8446</v>
      </c>
      <c r="C4313" t="s">
        <v>8447</v>
      </c>
      <c r="D4313" s="29">
        <v>104</v>
      </c>
      <c r="E4313" s="29">
        <v>104</v>
      </c>
      <c r="F4313" s="29">
        <v>1.008</v>
      </c>
      <c r="G4313">
        <v>104.83199999999999</v>
      </c>
    </row>
    <row r="4314" spans="1:7" customFormat="1" hidden="1" x14ac:dyDescent="0.25">
      <c r="A4314" t="s">
        <v>6</v>
      </c>
      <c r="B4314" t="s">
        <v>8448</v>
      </c>
      <c r="C4314" t="s">
        <v>8449</v>
      </c>
      <c r="D4314" s="29">
        <v>120</v>
      </c>
      <c r="E4314" s="29">
        <v>120</v>
      </c>
      <c r="F4314" s="29">
        <v>0.68700000000000006</v>
      </c>
      <c r="G4314">
        <v>82.44</v>
      </c>
    </row>
    <row r="4315" spans="1:7" customFormat="1" hidden="1" x14ac:dyDescent="0.25">
      <c r="A4315" t="s">
        <v>6</v>
      </c>
      <c r="B4315" t="s">
        <v>8450</v>
      </c>
      <c r="C4315" t="s">
        <v>8451</v>
      </c>
      <c r="D4315" s="29">
        <v>56</v>
      </c>
      <c r="E4315" s="29">
        <v>56</v>
      </c>
      <c r="F4315" s="29">
        <v>0.69199999999999995</v>
      </c>
      <c r="G4315">
        <v>38.752000000000002</v>
      </c>
    </row>
    <row r="4316" spans="1:7" customFormat="1" hidden="1" x14ac:dyDescent="0.25">
      <c r="A4316" t="s">
        <v>6</v>
      </c>
      <c r="B4316" t="s">
        <v>8452</v>
      </c>
      <c r="C4316" t="s">
        <v>8453</v>
      </c>
      <c r="D4316" s="29">
        <v>79</v>
      </c>
      <c r="E4316" s="29">
        <v>79</v>
      </c>
      <c r="F4316" s="29">
        <v>0.36699999999999999</v>
      </c>
      <c r="G4316">
        <v>28.992999999999999</v>
      </c>
    </row>
    <row r="4317" spans="1:7" customFormat="1" hidden="1" x14ac:dyDescent="0.25">
      <c r="A4317" t="s">
        <v>6</v>
      </c>
      <c r="B4317" t="s">
        <v>8454</v>
      </c>
      <c r="C4317" t="s">
        <v>8455</v>
      </c>
      <c r="D4317" s="29">
        <v>2</v>
      </c>
      <c r="E4317" s="29">
        <v>2</v>
      </c>
      <c r="F4317" s="29">
        <v>0.43</v>
      </c>
      <c r="G4317">
        <v>0.86</v>
      </c>
    </row>
    <row r="4318" spans="1:7" customFormat="1" hidden="1" x14ac:dyDescent="0.25">
      <c r="A4318" t="s">
        <v>6</v>
      </c>
      <c r="B4318" t="s">
        <v>8456</v>
      </c>
      <c r="C4318" t="s">
        <v>8457</v>
      </c>
      <c r="D4318" s="29">
        <v>48</v>
      </c>
      <c r="E4318" s="29">
        <v>48</v>
      </c>
      <c r="F4318" s="29">
        <v>1.9179999999999999</v>
      </c>
      <c r="G4318">
        <v>92.063999999999993</v>
      </c>
    </row>
    <row r="4319" spans="1:7" customFormat="1" hidden="1" x14ac:dyDescent="0.25">
      <c r="A4319" t="s">
        <v>6</v>
      </c>
      <c r="B4319" t="s">
        <v>8458</v>
      </c>
      <c r="C4319" t="s">
        <v>8459</v>
      </c>
      <c r="D4319" s="29">
        <v>23</v>
      </c>
      <c r="E4319" s="29">
        <v>23</v>
      </c>
      <c r="F4319" s="29">
        <v>0.79</v>
      </c>
      <c r="G4319">
        <v>18.170000000000002</v>
      </c>
    </row>
    <row r="4320" spans="1:7" customFormat="1" hidden="1" x14ac:dyDescent="0.25">
      <c r="A4320" t="s">
        <v>6</v>
      </c>
      <c r="B4320" t="s">
        <v>8460</v>
      </c>
      <c r="C4320" t="s">
        <v>8461</v>
      </c>
      <c r="D4320" s="29">
        <v>9</v>
      </c>
      <c r="E4320" s="29">
        <v>9</v>
      </c>
      <c r="F4320" s="29">
        <v>1.228</v>
      </c>
      <c r="G4320">
        <v>11.052</v>
      </c>
    </row>
    <row r="4321" spans="1:7" customFormat="1" hidden="1" x14ac:dyDescent="0.25">
      <c r="A4321" t="s">
        <v>6</v>
      </c>
      <c r="B4321" t="s">
        <v>8462</v>
      </c>
      <c r="C4321" t="s">
        <v>8463</v>
      </c>
      <c r="D4321" s="29">
        <v>120</v>
      </c>
      <c r="E4321" s="29">
        <v>120</v>
      </c>
      <c r="F4321" s="29">
        <v>0.64500000000000002</v>
      </c>
      <c r="G4321">
        <v>77.400000000000006</v>
      </c>
    </row>
    <row r="4322" spans="1:7" customFormat="1" hidden="1" x14ac:dyDescent="0.25">
      <c r="A4322" t="s">
        <v>6</v>
      </c>
      <c r="B4322" t="s">
        <v>8464</v>
      </c>
      <c r="C4322" t="s">
        <v>8465</v>
      </c>
      <c r="D4322" s="29">
        <v>9</v>
      </c>
      <c r="E4322" s="29">
        <v>9</v>
      </c>
      <c r="F4322" s="29">
        <v>1.452</v>
      </c>
      <c r="G4322">
        <v>13.068</v>
      </c>
    </row>
    <row r="4323" spans="1:7" customFormat="1" hidden="1" x14ac:dyDescent="0.25">
      <c r="A4323" t="s">
        <v>6</v>
      </c>
      <c r="B4323" t="s">
        <v>8468</v>
      </c>
      <c r="C4323" t="s">
        <v>8469</v>
      </c>
      <c r="D4323" s="29">
        <v>124</v>
      </c>
      <c r="E4323" s="29">
        <v>124</v>
      </c>
      <c r="F4323" s="29">
        <v>0.28199999999999997</v>
      </c>
      <c r="G4323">
        <v>34.968000000000004</v>
      </c>
    </row>
    <row r="4324" spans="1:7" customFormat="1" hidden="1" x14ac:dyDescent="0.25">
      <c r="A4324" t="s">
        <v>6</v>
      </c>
      <c r="B4324" t="s">
        <v>8470</v>
      </c>
      <c r="C4324" t="s">
        <v>8471</v>
      </c>
      <c r="D4324" s="29">
        <v>46</v>
      </c>
      <c r="E4324" s="29">
        <v>46</v>
      </c>
      <c r="F4324" s="29">
        <v>0.63100000000000001</v>
      </c>
      <c r="G4324">
        <v>29.026</v>
      </c>
    </row>
    <row r="4325" spans="1:7" customFormat="1" hidden="1" x14ac:dyDescent="0.25">
      <c r="A4325" t="s">
        <v>6</v>
      </c>
      <c r="B4325" t="s">
        <v>8472</v>
      </c>
      <c r="C4325" t="s">
        <v>8473</v>
      </c>
      <c r="D4325" s="29">
        <v>23</v>
      </c>
      <c r="E4325" s="29">
        <v>23</v>
      </c>
      <c r="F4325" s="29">
        <v>2.968</v>
      </c>
      <c r="G4325">
        <v>68.263999999999996</v>
      </c>
    </row>
    <row r="4326" spans="1:7" customFormat="1" hidden="1" x14ac:dyDescent="0.25">
      <c r="A4326" t="s">
        <v>6</v>
      </c>
      <c r="B4326" t="s">
        <v>8474</v>
      </c>
      <c r="C4326" t="s">
        <v>8475</v>
      </c>
      <c r="D4326" s="29">
        <v>96</v>
      </c>
      <c r="E4326" s="29">
        <v>96</v>
      </c>
      <c r="F4326" s="29">
        <v>1.0309999999999999</v>
      </c>
      <c r="G4326">
        <v>98.975999999999999</v>
      </c>
    </row>
    <row r="4327" spans="1:7" customFormat="1" hidden="1" x14ac:dyDescent="0.25">
      <c r="A4327" t="s">
        <v>6</v>
      </c>
      <c r="B4327" t="s">
        <v>8476</v>
      </c>
      <c r="C4327" t="s">
        <v>8477</v>
      </c>
      <c r="D4327" s="29">
        <v>106</v>
      </c>
      <c r="E4327" s="29">
        <v>106</v>
      </c>
      <c r="F4327" s="29">
        <v>0.57899999999999996</v>
      </c>
      <c r="G4327">
        <v>61.374000000000002</v>
      </c>
    </row>
    <row r="4328" spans="1:7" customFormat="1" hidden="1" x14ac:dyDescent="0.25">
      <c r="A4328" t="s">
        <v>6</v>
      </c>
      <c r="B4328" t="s">
        <v>8478</v>
      </c>
      <c r="C4328" t="s">
        <v>8479</v>
      </c>
      <c r="D4328" s="29">
        <v>9</v>
      </c>
      <c r="E4328" s="29">
        <v>9</v>
      </c>
      <c r="F4328" s="29">
        <v>0.71499999999999997</v>
      </c>
      <c r="G4328">
        <v>6.4349999999999996</v>
      </c>
    </row>
    <row r="4329" spans="1:7" customFormat="1" hidden="1" x14ac:dyDescent="0.25">
      <c r="A4329" t="s">
        <v>6</v>
      </c>
      <c r="B4329" t="s">
        <v>8480</v>
      </c>
      <c r="C4329" t="s">
        <v>8481</v>
      </c>
      <c r="D4329" s="29">
        <v>28</v>
      </c>
      <c r="E4329" s="29">
        <v>28</v>
      </c>
      <c r="F4329" s="29">
        <v>0</v>
      </c>
      <c r="G4329">
        <v>0</v>
      </c>
    </row>
    <row r="4330" spans="1:7" customFormat="1" hidden="1" x14ac:dyDescent="0.25">
      <c r="A4330" t="s">
        <v>6</v>
      </c>
      <c r="B4330" t="s">
        <v>8482</v>
      </c>
      <c r="C4330" t="s">
        <v>8483</v>
      </c>
      <c r="D4330" s="29">
        <v>13</v>
      </c>
      <c r="E4330" s="29">
        <v>13</v>
      </c>
      <c r="F4330" s="29">
        <v>0.35</v>
      </c>
      <c r="G4330">
        <v>4.55</v>
      </c>
    </row>
    <row r="4331" spans="1:7" customFormat="1" hidden="1" x14ac:dyDescent="0.25">
      <c r="A4331" t="s">
        <v>6</v>
      </c>
      <c r="B4331" t="s">
        <v>8486</v>
      </c>
      <c r="C4331" t="s">
        <v>8487</v>
      </c>
      <c r="D4331" s="29">
        <v>18</v>
      </c>
      <c r="E4331" s="29">
        <v>18</v>
      </c>
      <c r="F4331" s="29">
        <v>0.66500000000000004</v>
      </c>
      <c r="G4331">
        <v>11.97</v>
      </c>
    </row>
    <row r="4332" spans="1:7" customFormat="1" hidden="1" x14ac:dyDescent="0.25">
      <c r="A4332" t="s">
        <v>6</v>
      </c>
      <c r="B4332" t="s">
        <v>8488</v>
      </c>
      <c r="C4332" t="s">
        <v>8489</v>
      </c>
      <c r="D4332" s="29">
        <v>137</v>
      </c>
      <c r="E4332" s="29">
        <v>137</v>
      </c>
      <c r="F4332" s="29">
        <v>0.80400000000000005</v>
      </c>
      <c r="G4332">
        <v>110.148</v>
      </c>
    </row>
    <row r="4333" spans="1:7" customFormat="1" hidden="1" x14ac:dyDescent="0.25">
      <c r="A4333" t="s">
        <v>6</v>
      </c>
      <c r="B4333" t="s">
        <v>8490</v>
      </c>
      <c r="C4333" t="s">
        <v>8491</v>
      </c>
      <c r="D4333" s="29">
        <v>1</v>
      </c>
      <c r="E4333" s="29">
        <v>1</v>
      </c>
      <c r="F4333" s="29">
        <v>0.56100000000000005</v>
      </c>
      <c r="G4333">
        <v>0.56100000000000005</v>
      </c>
    </row>
    <row r="4334" spans="1:7" customFormat="1" hidden="1" x14ac:dyDescent="0.25">
      <c r="A4334" t="s">
        <v>6</v>
      </c>
      <c r="B4334" t="s">
        <v>8492</v>
      </c>
      <c r="C4334" t="s">
        <v>8493</v>
      </c>
      <c r="D4334" s="29">
        <v>5</v>
      </c>
      <c r="E4334" s="29">
        <v>5</v>
      </c>
      <c r="F4334" s="29">
        <v>2.1669999999999998</v>
      </c>
      <c r="G4334">
        <v>10.835000000000001</v>
      </c>
    </row>
    <row r="4335" spans="1:7" customFormat="1" hidden="1" x14ac:dyDescent="0.25">
      <c r="A4335" t="s">
        <v>6</v>
      </c>
      <c r="B4335" t="s">
        <v>8494</v>
      </c>
      <c r="C4335" t="s">
        <v>8495</v>
      </c>
      <c r="D4335" s="29">
        <v>14</v>
      </c>
      <c r="E4335" s="29">
        <v>14</v>
      </c>
      <c r="F4335" s="29">
        <v>1.292</v>
      </c>
      <c r="G4335">
        <v>18.088000000000001</v>
      </c>
    </row>
    <row r="4336" spans="1:7" customFormat="1" hidden="1" x14ac:dyDescent="0.25">
      <c r="A4336" t="s">
        <v>6</v>
      </c>
      <c r="B4336" t="s">
        <v>8496</v>
      </c>
      <c r="C4336" t="s">
        <v>8497</v>
      </c>
      <c r="D4336" s="29">
        <v>5</v>
      </c>
      <c r="E4336" s="29">
        <v>5</v>
      </c>
      <c r="F4336" s="29">
        <v>1.214</v>
      </c>
      <c r="G4336">
        <v>6.07</v>
      </c>
    </row>
    <row r="4337" spans="1:7" customFormat="1" hidden="1" x14ac:dyDescent="0.25">
      <c r="A4337" t="s">
        <v>6</v>
      </c>
      <c r="B4337" t="s">
        <v>8498</v>
      </c>
      <c r="C4337" t="s">
        <v>8499</v>
      </c>
      <c r="D4337" s="29">
        <v>6</v>
      </c>
      <c r="E4337" s="29">
        <v>6</v>
      </c>
      <c r="F4337" s="29">
        <v>0.77300000000000002</v>
      </c>
      <c r="G4337">
        <v>4.6379999999999999</v>
      </c>
    </row>
    <row r="4338" spans="1:7" customFormat="1" hidden="1" x14ac:dyDescent="0.25">
      <c r="A4338" t="s">
        <v>6</v>
      </c>
      <c r="B4338" t="s">
        <v>8500</v>
      </c>
      <c r="C4338" t="s">
        <v>8501</v>
      </c>
      <c r="D4338" s="29">
        <v>27</v>
      </c>
      <c r="E4338" s="29">
        <v>27</v>
      </c>
      <c r="F4338" s="29">
        <v>0.45800000000000002</v>
      </c>
      <c r="G4338">
        <v>12.366</v>
      </c>
    </row>
    <row r="4339" spans="1:7" customFormat="1" hidden="1" x14ac:dyDescent="0.25">
      <c r="A4339" t="s">
        <v>6</v>
      </c>
      <c r="B4339" t="s">
        <v>8502</v>
      </c>
      <c r="C4339" t="s">
        <v>8503</v>
      </c>
      <c r="D4339" s="29">
        <v>31</v>
      </c>
      <c r="E4339" s="29">
        <v>31</v>
      </c>
      <c r="F4339" s="29">
        <v>0.74399999999999999</v>
      </c>
      <c r="G4339">
        <v>23.064</v>
      </c>
    </row>
    <row r="4340" spans="1:7" customFormat="1" hidden="1" x14ac:dyDescent="0.25">
      <c r="A4340" t="s">
        <v>6</v>
      </c>
      <c r="B4340" t="s">
        <v>8504</v>
      </c>
      <c r="C4340" t="s">
        <v>8505</v>
      </c>
      <c r="D4340" s="29">
        <v>42</v>
      </c>
      <c r="E4340" s="29">
        <v>42</v>
      </c>
      <c r="F4340" s="29">
        <v>0.72399999999999998</v>
      </c>
      <c r="G4340">
        <v>30.408000000000001</v>
      </c>
    </row>
    <row r="4341" spans="1:7" customFormat="1" hidden="1" x14ac:dyDescent="0.25">
      <c r="A4341" t="s">
        <v>6</v>
      </c>
      <c r="B4341" t="s">
        <v>8506</v>
      </c>
      <c r="C4341" t="s">
        <v>8507</v>
      </c>
      <c r="D4341" s="29">
        <v>29</v>
      </c>
      <c r="E4341" s="29">
        <v>29</v>
      </c>
      <c r="F4341" s="29">
        <v>0.61699999999999999</v>
      </c>
      <c r="G4341">
        <v>17.893000000000001</v>
      </c>
    </row>
    <row r="4342" spans="1:7" customFormat="1" hidden="1" x14ac:dyDescent="0.25">
      <c r="A4342" t="s">
        <v>6</v>
      </c>
      <c r="B4342" t="s">
        <v>8508</v>
      </c>
      <c r="C4342" t="s">
        <v>8509</v>
      </c>
      <c r="D4342" s="29">
        <v>18</v>
      </c>
      <c r="E4342" s="29">
        <v>18</v>
      </c>
      <c r="F4342" s="29">
        <v>0.70499999999999996</v>
      </c>
      <c r="G4342">
        <v>12.69</v>
      </c>
    </row>
    <row r="4343" spans="1:7" customFormat="1" hidden="1" x14ac:dyDescent="0.25">
      <c r="A4343" t="s">
        <v>6</v>
      </c>
      <c r="B4343" t="s">
        <v>8510</v>
      </c>
      <c r="C4343" t="s">
        <v>8511</v>
      </c>
      <c r="D4343" s="29">
        <v>11</v>
      </c>
      <c r="E4343" s="29">
        <v>11</v>
      </c>
      <c r="F4343" s="29">
        <v>0.70799999999999996</v>
      </c>
      <c r="G4343">
        <v>7.7880000000000003</v>
      </c>
    </row>
    <row r="4344" spans="1:7" customFormat="1" hidden="1" x14ac:dyDescent="0.25">
      <c r="A4344" t="s">
        <v>6</v>
      </c>
      <c r="B4344" t="s">
        <v>8512</v>
      </c>
      <c r="C4344" t="s">
        <v>8513</v>
      </c>
      <c r="D4344" s="29">
        <v>32</v>
      </c>
      <c r="E4344" s="29">
        <v>32</v>
      </c>
      <c r="F4344" s="29">
        <v>0.72199999999999998</v>
      </c>
      <c r="G4344">
        <v>23.103999999999999</v>
      </c>
    </row>
    <row r="4345" spans="1:7" customFormat="1" hidden="1" x14ac:dyDescent="0.25">
      <c r="A4345" t="s">
        <v>6</v>
      </c>
      <c r="B4345" t="s">
        <v>8514</v>
      </c>
      <c r="C4345" t="s">
        <v>8515</v>
      </c>
      <c r="D4345" s="29">
        <v>6</v>
      </c>
      <c r="E4345" s="29">
        <v>6</v>
      </c>
      <c r="F4345" s="29">
        <v>0.7</v>
      </c>
      <c r="G4345">
        <v>4.2</v>
      </c>
    </row>
    <row r="4346" spans="1:7" customFormat="1" hidden="1" x14ac:dyDescent="0.25">
      <c r="A4346" t="s">
        <v>6</v>
      </c>
      <c r="B4346" t="s">
        <v>8516</v>
      </c>
      <c r="C4346" t="s">
        <v>8517</v>
      </c>
      <c r="D4346" s="29">
        <v>45</v>
      </c>
      <c r="E4346" s="29">
        <v>45</v>
      </c>
      <c r="F4346" s="29">
        <v>0.70099999999999996</v>
      </c>
      <c r="G4346">
        <v>31.545000000000002</v>
      </c>
    </row>
    <row r="4347" spans="1:7" customFormat="1" hidden="1" x14ac:dyDescent="0.25">
      <c r="A4347" t="s">
        <v>6</v>
      </c>
      <c r="B4347" t="s">
        <v>8518</v>
      </c>
      <c r="C4347" t="s">
        <v>8519</v>
      </c>
      <c r="D4347" s="29">
        <v>72</v>
      </c>
      <c r="E4347" s="29">
        <v>72</v>
      </c>
      <c r="F4347" s="29">
        <v>0.73299999999999998</v>
      </c>
      <c r="G4347">
        <v>52.776000000000003</v>
      </c>
    </row>
    <row r="4348" spans="1:7" customFormat="1" hidden="1" x14ac:dyDescent="0.25">
      <c r="A4348" t="s">
        <v>6</v>
      </c>
      <c r="B4348" t="s">
        <v>8520</v>
      </c>
      <c r="C4348" t="s">
        <v>8521</v>
      </c>
      <c r="D4348" s="29">
        <v>93</v>
      </c>
      <c r="E4348" s="29">
        <v>93</v>
      </c>
      <c r="F4348" s="29">
        <v>0.72399999999999998</v>
      </c>
      <c r="G4348">
        <v>67.331999999999994</v>
      </c>
    </row>
    <row r="4349" spans="1:7" customFormat="1" hidden="1" x14ac:dyDescent="0.25">
      <c r="A4349" t="s">
        <v>6</v>
      </c>
      <c r="B4349" t="s">
        <v>8522</v>
      </c>
      <c r="C4349" t="s">
        <v>8523</v>
      </c>
      <c r="D4349" s="29">
        <v>46</v>
      </c>
      <c r="E4349" s="29">
        <v>46</v>
      </c>
      <c r="F4349" s="29">
        <v>1.988</v>
      </c>
      <c r="G4349">
        <v>91.447999999999993</v>
      </c>
    </row>
    <row r="4350" spans="1:7" customFormat="1" hidden="1" x14ac:dyDescent="0.25">
      <c r="A4350" t="s">
        <v>6</v>
      </c>
      <c r="B4350" t="s">
        <v>8524</v>
      </c>
      <c r="C4350" t="s">
        <v>8525</v>
      </c>
      <c r="D4350" s="29">
        <v>184</v>
      </c>
      <c r="E4350" s="29">
        <v>184</v>
      </c>
      <c r="F4350" s="29">
        <v>1.224</v>
      </c>
      <c r="G4350">
        <v>225.21600000000001</v>
      </c>
    </row>
    <row r="4351" spans="1:7" customFormat="1" hidden="1" x14ac:dyDescent="0.25">
      <c r="A4351" t="s">
        <v>6</v>
      </c>
      <c r="B4351" t="s">
        <v>8526</v>
      </c>
      <c r="C4351" t="s">
        <v>8527</v>
      </c>
      <c r="D4351" s="29">
        <v>26</v>
      </c>
      <c r="E4351" s="29">
        <v>26</v>
      </c>
      <c r="F4351" s="29">
        <v>1.2689999999999999</v>
      </c>
      <c r="G4351">
        <v>32.994</v>
      </c>
    </row>
    <row r="4352" spans="1:7" customFormat="1" hidden="1" x14ac:dyDescent="0.25">
      <c r="A4352" t="s">
        <v>6</v>
      </c>
      <c r="B4352" t="s">
        <v>8528</v>
      </c>
      <c r="C4352" t="s">
        <v>8529</v>
      </c>
      <c r="D4352" s="29">
        <v>10</v>
      </c>
      <c r="E4352" s="29">
        <v>10</v>
      </c>
      <c r="F4352" s="29">
        <v>0.36799999999999999</v>
      </c>
      <c r="G4352">
        <v>3.68</v>
      </c>
    </row>
    <row r="4353" spans="1:7" customFormat="1" hidden="1" x14ac:dyDescent="0.25">
      <c r="A4353" t="s">
        <v>6</v>
      </c>
      <c r="B4353" t="s">
        <v>8530</v>
      </c>
      <c r="C4353" t="s">
        <v>8531</v>
      </c>
      <c r="D4353" s="29">
        <v>13</v>
      </c>
      <c r="E4353" s="29">
        <v>13</v>
      </c>
      <c r="F4353" s="29">
        <v>0.35199999999999998</v>
      </c>
      <c r="G4353">
        <v>4.5759999999999996</v>
      </c>
    </row>
    <row r="4354" spans="1:7" customFormat="1" hidden="1" x14ac:dyDescent="0.25">
      <c r="A4354" t="s">
        <v>6</v>
      </c>
      <c r="B4354" t="s">
        <v>8532</v>
      </c>
      <c r="C4354" t="s">
        <v>8531</v>
      </c>
      <c r="D4354" s="29">
        <v>4</v>
      </c>
      <c r="E4354" s="29">
        <v>4</v>
      </c>
      <c r="F4354" s="29">
        <v>0.64600000000000002</v>
      </c>
      <c r="G4354">
        <v>2.5840000000000001</v>
      </c>
    </row>
    <row r="4355" spans="1:7" customFormat="1" hidden="1" x14ac:dyDescent="0.25">
      <c r="A4355" t="s">
        <v>6</v>
      </c>
      <c r="B4355" t="s">
        <v>8533</v>
      </c>
      <c r="C4355" t="s">
        <v>8534</v>
      </c>
      <c r="D4355" s="29">
        <v>10</v>
      </c>
      <c r="E4355" s="29">
        <v>10</v>
      </c>
      <c r="F4355" s="29">
        <v>0.625</v>
      </c>
      <c r="G4355">
        <v>6.25</v>
      </c>
    </row>
    <row r="4356" spans="1:7" customFormat="1" hidden="1" x14ac:dyDescent="0.25">
      <c r="A4356" t="s">
        <v>6</v>
      </c>
      <c r="B4356" t="s">
        <v>8535</v>
      </c>
      <c r="C4356" t="s">
        <v>8536</v>
      </c>
      <c r="D4356" s="29">
        <v>47</v>
      </c>
      <c r="E4356" s="29">
        <v>47</v>
      </c>
      <c r="F4356" s="29">
        <v>0.84799999999999998</v>
      </c>
      <c r="G4356">
        <v>39.856000000000002</v>
      </c>
    </row>
    <row r="4357" spans="1:7" customFormat="1" hidden="1" x14ac:dyDescent="0.25">
      <c r="A4357" t="s">
        <v>6</v>
      </c>
      <c r="B4357" t="s">
        <v>8537</v>
      </c>
      <c r="C4357" t="s">
        <v>8538</v>
      </c>
      <c r="D4357" s="29">
        <v>31</v>
      </c>
      <c r="E4357" s="29">
        <v>31</v>
      </c>
      <c r="F4357" s="29">
        <v>0.86</v>
      </c>
      <c r="G4357">
        <v>26.66</v>
      </c>
    </row>
    <row r="4358" spans="1:7" customFormat="1" hidden="1" x14ac:dyDescent="0.25">
      <c r="A4358" t="s">
        <v>6</v>
      </c>
      <c r="B4358" t="s">
        <v>8539</v>
      </c>
      <c r="C4358" t="s">
        <v>8540</v>
      </c>
      <c r="D4358" s="29">
        <v>210</v>
      </c>
      <c r="E4358" s="29">
        <v>210</v>
      </c>
      <c r="F4358" s="29">
        <v>0.69199999999999995</v>
      </c>
      <c r="G4358">
        <v>145.32</v>
      </c>
    </row>
    <row r="4359" spans="1:7" customFormat="1" hidden="1" x14ac:dyDescent="0.25">
      <c r="A4359" t="s">
        <v>6</v>
      </c>
      <c r="B4359" t="s">
        <v>8541</v>
      </c>
      <c r="C4359" t="s">
        <v>8542</v>
      </c>
      <c r="D4359" s="29">
        <v>20</v>
      </c>
      <c r="E4359" s="29">
        <v>20</v>
      </c>
      <c r="F4359" s="29">
        <v>0.85399999999999998</v>
      </c>
      <c r="G4359">
        <v>17.079999999999998</v>
      </c>
    </row>
    <row r="4360" spans="1:7" customFormat="1" hidden="1" x14ac:dyDescent="0.25">
      <c r="A4360" t="s">
        <v>6</v>
      </c>
      <c r="B4360" t="s">
        <v>8543</v>
      </c>
      <c r="C4360" t="s">
        <v>8544</v>
      </c>
      <c r="D4360" s="29">
        <v>87</v>
      </c>
      <c r="E4360" s="29">
        <v>87</v>
      </c>
      <c r="F4360" s="29">
        <v>0.36799999999999999</v>
      </c>
      <c r="G4360">
        <v>32.015999999999998</v>
      </c>
    </row>
    <row r="4361" spans="1:7" customFormat="1" hidden="1" x14ac:dyDescent="0.25">
      <c r="A4361" t="s">
        <v>6</v>
      </c>
      <c r="B4361" t="s">
        <v>8545</v>
      </c>
      <c r="C4361" t="s">
        <v>8546</v>
      </c>
      <c r="D4361" s="29">
        <v>52</v>
      </c>
      <c r="E4361" s="29">
        <v>52</v>
      </c>
      <c r="F4361" s="29">
        <v>0.58199999999999996</v>
      </c>
      <c r="G4361">
        <v>30.263999999999999</v>
      </c>
    </row>
    <row r="4362" spans="1:7" customFormat="1" hidden="1" x14ac:dyDescent="0.25">
      <c r="A4362" t="s">
        <v>6</v>
      </c>
      <c r="B4362" t="s">
        <v>8547</v>
      </c>
      <c r="C4362" t="s">
        <v>8548</v>
      </c>
      <c r="D4362" s="29">
        <v>7</v>
      </c>
      <c r="E4362" s="29">
        <v>7</v>
      </c>
      <c r="F4362" s="29">
        <v>0.32500000000000001</v>
      </c>
      <c r="G4362">
        <v>2.2749999999999999</v>
      </c>
    </row>
    <row r="4363" spans="1:7" customFormat="1" hidden="1" x14ac:dyDescent="0.25">
      <c r="A4363" t="s">
        <v>6</v>
      </c>
      <c r="B4363" t="s">
        <v>8549</v>
      </c>
      <c r="C4363" t="s">
        <v>8550</v>
      </c>
      <c r="D4363" s="29">
        <v>3</v>
      </c>
      <c r="E4363" s="29">
        <v>3</v>
      </c>
      <c r="F4363" s="29">
        <v>0.54500000000000004</v>
      </c>
      <c r="G4363">
        <v>1.635</v>
      </c>
    </row>
    <row r="4364" spans="1:7" customFormat="1" hidden="1" x14ac:dyDescent="0.25">
      <c r="A4364" t="s">
        <v>6</v>
      </c>
      <c r="B4364" t="s">
        <v>8551</v>
      </c>
      <c r="C4364" t="s">
        <v>8552</v>
      </c>
      <c r="D4364" s="29">
        <v>13</v>
      </c>
      <c r="E4364" s="29">
        <v>13</v>
      </c>
      <c r="F4364" s="29">
        <v>0.72799999999999998</v>
      </c>
      <c r="G4364">
        <v>9.4640000000000004</v>
      </c>
    </row>
    <row r="4365" spans="1:7" customFormat="1" hidden="1" x14ac:dyDescent="0.25">
      <c r="A4365" t="s">
        <v>6</v>
      </c>
      <c r="B4365" t="s">
        <v>8553</v>
      </c>
      <c r="C4365" t="s">
        <v>8554</v>
      </c>
      <c r="D4365" s="29">
        <v>32</v>
      </c>
      <c r="E4365" s="29">
        <v>32</v>
      </c>
      <c r="F4365" s="29">
        <v>0.35899999999999999</v>
      </c>
      <c r="G4365">
        <v>11.488</v>
      </c>
    </row>
    <row r="4366" spans="1:7" customFormat="1" hidden="1" x14ac:dyDescent="0.25">
      <c r="A4366" t="s">
        <v>6</v>
      </c>
      <c r="B4366" t="s">
        <v>8555</v>
      </c>
      <c r="C4366" t="s">
        <v>8556</v>
      </c>
      <c r="D4366" s="29">
        <v>42</v>
      </c>
      <c r="E4366" s="29">
        <v>42</v>
      </c>
      <c r="F4366" s="29">
        <v>0.69599999999999995</v>
      </c>
      <c r="G4366">
        <v>29.231999999999999</v>
      </c>
    </row>
    <row r="4367" spans="1:7" customFormat="1" hidden="1" x14ac:dyDescent="0.25">
      <c r="A4367" t="s">
        <v>6</v>
      </c>
      <c r="B4367" t="s">
        <v>8557</v>
      </c>
      <c r="C4367" t="s">
        <v>8558</v>
      </c>
      <c r="D4367" s="29">
        <v>28</v>
      </c>
      <c r="E4367" s="29">
        <v>28</v>
      </c>
      <c r="F4367" s="29">
        <v>1.2050000000000001</v>
      </c>
      <c r="G4367">
        <v>33.74</v>
      </c>
    </row>
    <row r="4368" spans="1:7" customFormat="1" hidden="1" x14ac:dyDescent="0.25">
      <c r="A4368" t="s">
        <v>6</v>
      </c>
      <c r="B4368" t="s">
        <v>8559</v>
      </c>
      <c r="C4368" t="s">
        <v>8560</v>
      </c>
      <c r="D4368" s="29">
        <v>12</v>
      </c>
      <c r="E4368" s="29">
        <v>12</v>
      </c>
      <c r="F4368" s="29">
        <v>1.1759999999999999</v>
      </c>
      <c r="G4368">
        <v>14.112</v>
      </c>
    </row>
    <row r="4369" spans="1:7" customFormat="1" hidden="1" x14ac:dyDescent="0.25">
      <c r="A4369" t="s">
        <v>6</v>
      </c>
      <c r="B4369" t="s">
        <v>8561</v>
      </c>
      <c r="C4369" t="s">
        <v>8562</v>
      </c>
      <c r="D4369" s="29">
        <v>30</v>
      </c>
      <c r="E4369" s="29">
        <v>30</v>
      </c>
      <c r="F4369" s="29">
        <v>0.54900000000000004</v>
      </c>
      <c r="G4369">
        <v>16.47</v>
      </c>
    </row>
    <row r="4370" spans="1:7" customFormat="1" hidden="1" x14ac:dyDescent="0.25">
      <c r="A4370" t="s">
        <v>6</v>
      </c>
      <c r="B4370" t="s">
        <v>8563</v>
      </c>
      <c r="C4370" t="s">
        <v>8564</v>
      </c>
      <c r="D4370" s="29">
        <v>5</v>
      </c>
      <c r="E4370" s="29">
        <v>5</v>
      </c>
      <c r="F4370" s="29">
        <v>0.56699999999999995</v>
      </c>
      <c r="G4370">
        <v>2.835</v>
      </c>
    </row>
    <row r="4371" spans="1:7" customFormat="1" hidden="1" x14ac:dyDescent="0.25">
      <c r="A4371" t="s">
        <v>6</v>
      </c>
      <c r="B4371" t="s">
        <v>8565</v>
      </c>
      <c r="C4371" t="s">
        <v>8566</v>
      </c>
      <c r="D4371" s="29">
        <v>14</v>
      </c>
      <c r="E4371" s="29">
        <v>14</v>
      </c>
      <c r="F4371" s="29">
        <v>1.667</v>
      </c>
      <c r="G4371">
        <v>23.338000000000001</v>
      </c>
    </row>
    <row r="4372" spans="1:7" customFormat="1" hidden="1" x14ac:dyDescent="0.25">
      <c r="A4372" t="s">
        <v>6</v>
      </c>
      <c r="B4372" t="s">
        <v>8567</v>
      </c>
      <c r="C4372" t="s">
        <v>8568</v>
      </c>
      <c r="D4372" s="29">
        <v>31</v>
      </c>
      <c r="E4372" s="29">
        <v>31</v>
      </c>
      <c r="F4372" s="29">
        <v>1.772</v>
      </c>
      <c r="G4372">
        <v>54.932000000000002</v>
      </c>
    </row>
    <row r="4373" spans="1:7" customFormat="1" hidden="1" x14ac:dyDescent="0.25">
      <c r="A4373" t="s">
        <v>6</v>
      </c>
      <c r="B4373" t="s">
        <v>8569</v>
      </c>
      <c r="C4373" t="s">
        <v>8570</v>
      </c>
      <c r="D4373" s="29">
        <v>31</v>
      </c>
      <c r="E4373" s="29">
        <v>31</v>
      </c>
      <c r="F4373" s="29">
        <v>1.7629999999999999</v>
      </c>
      <c r="G4373">
        <v>54.652999999999999</v>
      </c>
    </row>
    <row r="4374" spans="1:7" customFormat="1" hidden="1" x14ac:dyDescent="0.25">
      <c r="A4374" t="s">
        <v>6</v>
      </c>
      <c r="B4374" t="s">
        <v>8571</v>
      </c>
      <c r="C4374" t="s">
        <v>8572</v>
      </c>
      <c r="D4374" s="29">
        <v>1</v>
      </c>
      <c r="E4374" s="29">
        <v>1</v>
      </c>
      <c r="F4374" s="29">
        <v>1.724</v>
      </c>
      <c r="G4374">
        <v>1.724</v>
      </c>
    </row>
    <row r="4375" spans="1:7" customFormat="1" hidden="1" x14ac:dyDescent="0.25">
      <c r="A4375" t="s">
        <v>6</v>
      </c>
      <c r="B4375" t="s">
        <v>8573</v>
      </c>
      <c r="C4375" t="s">
        <v>8574</v>
      </c>
      <c r="D4375" s="29">
        <v>253</v>
      </c>
      <c r="E4375" s="29">
        <v>253</v>
      </c>
      <c r="F4375" s="29">
        <v>1.6539999999999999</v>
      </c>
      <c r="G4375">
        <v>418.46199999999999</v>
      </c>
    </row>
    <row r="4376" spans="1:7" customFormat="1" hidden="1" x14ac:dyDescent="0.25">
      <c r="A4376" t="s">
        <v>6</v>
      </c>
      <c r="B4376" t="s">
        <v>8575</v>
      </c>
      <c r="C4376" t="s">
        <v>8576</v>
      </c>
      <c r="D4376" s="29">
        <v>18</v>
      </c>
      <c r="E4376" s="29">
        <v>18</v>
      </c>
      <c r="F4376" s="29">
        <v>1.6259999999999999</v>
      </c>
      <c r="G4376">
        <v>29.268000000000001</v>
      </c>
    </row>
    <row r="4377" spans="1:7" customFormat="1" hidden="1" x14ac:dyDescent="0.25">
      <c r="A4377" t="s">
        <v>6</v>
      </c>
      <c r="B4377" t="s">
        <v>8577</v>
      </c>
      <c r="C4377" t="s">
        <v>8578</v>
      </c>
      <c r="D4377" s="29">
        <v>34</v>
      </c>
      <c r="E4377" s="29">
        <v>34</v>
      </c>
      <c r="F4377" s="29">
        <v>0.68700000000000006</v>
      </c>
      <c r="G4377">
        <v>23.358000000000001</v>
      </c>
    </row>
    <row r="4378" spans="1:7" customFormat="1" hidden="1" x14ac:dyDescent="0.25">
      <c r="A4378" t="s">
        <v>6</v>
      </c>
      <c r="B4378" t="s">
        <v>8579</v>
      </c>
      <c r="C4378" t="s">
        <v>8580</v>
      </c>
      <c r="D4378" s="29">
        <v>1</v>
      </c>
      <c r="E4378" s="29">
        <v>1</v>
      </c>
      <c r="F4378" s="29">
        <v>0.68400000000000005</v>
      </c>
      <c r="G4378">
        <v>0.68400000000000005</v>
      </c>
    </row>
    <row r="4379" spans="1:7" customFormat="1" hidden="1" x14ac:dyDescent="0.25">
      <c r="A4379" t="s">
        <v>6</v>
      </c>
      <c r="B4379" t="s">
        <v>8581</v>
      </c>
      <c r="C4379" t="s">
        <v>8582</v>
      </c>
      <c r="D4379" s="29">
        <v>1</v>
      </c>
      <c r="E4379" s="29">
        <v>1</v>
      </c>
      <c r="F4379" s="29">
        <v>0.59599999999999997</v>
      </c>
      <c r="G4379">
        <v>0.59599999999999997</v>
      </c>
    </row>
    <row r="4380" spans="1:7" customFormat="1" hidden="1" x14ac:dyDescent="0.25">
      <c r="A4380" t="s">
        <v>6</v>
      </c>
      <c r="B4380" t="s">
        <v>8583</v>
      </c>
      <c r="C4380" t="s">
        <v>8584</v>
      </c>
      <c r="D4380" s="29">
        <v>1</v>
      </c>
      <c r="E4380" s="29">
        <v>1</v>
      </c>
      <c r="F4380" s="29">
        <v>0.57199999999999995</v>
      </c>
      <c r="G4380">
        <v>0.57199999999999995</v>
      </c>
    </row>
    <row r="4381" spans="1:7" customFormat="1" hidden="1" x14ac:dyDescent="0.25">
      <c r="A4381" t="s">
        <v>6</v>
      </c>
      <c r="B4381" t="s">
        <v>8585</v>
      </c>
      <c r="C4381" t="s">
        <v>8586</v>
      </c>
      <c r="D4381" s="29">
        <v>2</v>
      </c>
      <c r="E4381" s="29">
        <v>2</v>
      </c>
      <c r="F4381" s="29">
        <v>0.83099999999999996</v>
      </c>
      <c r="G4381">
        <v>1.6619999999999999</v>
      </c>
    </row>
    <row r="4382" spans="1:7" customFormat="1" hidden="1" x14ac:dyDescent="0.25">
      <c r="A4382" t="s">
        <v>6</v>
      </c>
      <c r="B4382" t="s">
        <v>8587</v>
      </c>
      <c r="C4382" t="s">
        <v>8588</v>
      </c>
      <c r="D4382" s="29">
        <v>17</v>
      </c>
      <c r="E4382" s="29">
        <v>17</v>
      </c>
      <c r="F4382" s="29">
        <v>0.83199999999999996</v>
      </c>
      <c r="G4382">
        <v>14.144</v>
      </c>
    </row>
    <row r="4383" spans="1:7" customFormat="1" hidden="1" x14ac:dyDescent="0.25">
      <c r="A4383" t="s">
        <v>6</v>
      </c>
      <c r="B4383" t="s">
        <v>8589</v>
      </c>
      <c r="C4383" t="s">
        <v>8590</v>
      </c>
      <c r="D4383" s="29">
        <v>10</v>
      </c>
      <c r="E4383" s="29">
        <v>10</v>
      </c>
      <c r="F4383" s="29">
        <v>0.78800000000000003</v>
      </c>
      <c r="G4383">
        <v>7.88</v>
      </c>
    </row>
    <row r="4384" spans="1:7" customFormat="1" hidden="1" x14ac:dyDescent="0.25">
      <c r="A4384" t="s">
        <v>6</v>
      </c>
      <c r="B4384" t="s">
        <v>8591</v>
      </c>
      <c r="C4384" t="s">
        <v>8592</v>
      </c>
      <c r="D4384" s="29">
        <v>1</v>
      </c>
      <c r="E4384" s="29">
        <v>1</v>
      </c>
      <c r="F4384" s="29">
        <v>1.978</v>
      </c>
      <c r="G4384">
        <v>1.978</v>
      </c>
    </row>
    <row r="4385" spans="1:7" customFormat="1" hidden="1" x14ac:dyDescent="0.25">
      <c r="A4385" t="s">
        <v>6</v>
      </c>
      <c r="B4385" t="s">
        <v>8593</v>
      </c>
      <c r="C4385" t="s">
        <v>8594</v>
      </c>
      <c r="D4385" s="29">
        <v>70</v>
      </c>
      <c r="E4385" s="29">
        <v>70</v>
      </c>
      <c r="F4385" s="29">
        <v>1.224</v>
      </c>
      <c r="G4385">
        <v>85.68</v>
      </c>
    </row>
    <row r="4386" spans="1:7" customFormat="1" hidden="1" x14ac:dyDescent="0.25">
      <c r="A4386" t="s">
        <v>6</v>
      </c>
      <c r="B4386" t="s">
        <v>8595</v>
      </c>
      <c r="C4386" t="s">
        <v>8596</v>
      </c>
      <c r="D4386" s="29">
        <v>26</v>
      </c>
      <c r="E4386" s="29">
        <v>26</v>
      </c>
      <c r="F4386" s="29">
        <v>0.55300000000000005</v>
      </c>
      <c r="G4386">
        <v>14.378</v>
      </c>
    </row>
    <row r="4387" spans="1:7" customFormat="1" hidden="1" x14ac:dyDescent="0.25">
      <c r="A4387" t="s">
        <v>6</v>
      </c>
      <c r="B4387" t="s">
        <v>8597</v>
      </c>
      <c r="C4387" t="s">
        <v>8598</v>
      </c>
      <c r="D4387" s="29">
        <v>1</v>
      </c>
      <c r="E4387" s="29">
        <v>1</v>
      </c>
      <c r="F4387" s="29">
        <v>0.55500000000000005</v>
      </c>
      <c r="G4387">
        <v>0.55500000000000005</v>
      </c>
    </row>
    <row r="4388" spans="1:7" customFormat="1" hidden="1" x14ac:dyDescent="0.25">
      <c r="A4388" t="s">
        <v>6</v>
      </c>
      <c r="B4388" t="s">
        <v>8599</v>
      </c>
      <c r="C4388" t="s">
        <v>8600</v>
      </c>
      <c r="D4388" s="29">
        <v>9</v>
      </c>
      <c r="E4388" s="29">
        <v>9</v>
      </c>
      <c r="F4388" s="29">
        <v>0.56599999999999995</v>
      </c>
      <c r="G4388">
        <v>5.0940000000000003</v>
      </c>
    </row>
    <row r="4389" spans="1:7" customFormat="1" hidden="1" x14ac:dyDescent="0.25">
      <c r="A4389" t="s">
        <v>6</v>
      </c>
      <c r="B4389" t="s">
        <v>8601</v>
      </c>
      <c r="C4389" t="s">
        <v>8602</v>
      </c>
      <c r="D4389" s="29">
        <v>15</v>
      </c>
      <c r="E4389" s="29">
        <v>15</v>
      </c>
      <c r="F4389" s="29">
        <v>0.57499999999999996</v>
      </c>
      <c r="G4389">
        <v>8.625</v>
      </c>
    </row>
    <row r="4390" spans="1:7" customFormat="1" hidden="1" x14ac:dyDescent="0.25">
      <c r="A4390" t="s">
        <v>6</v>
      </c>
      <c r="B4390" t="s">
        <v>8603</v>
      </c>
      <c r="C4390" t="s">
        <v>8602</v>
      </c>
      <c r="D4390" s="29">
        <v>23</v>
      </c>
      <c r="E4390" s="29">
        <v>23</v>
      </c>
      <c r="F4390" s="29">
        <v>0.57999999999999996</v>
      </c>
      <c r="G4390">
        <v>13.34</v>
      </c>
    </row>
    <row r="4391" spans="1:7" customFormat="1" hidden="1" x14ac:dyDescent="0.25">
      <c r="A4391" t="s">
        <v>6</v>
      </c>
      <c r="B4391" t="s">
        <v>8606</v>
      </c>
      <c r="C4391" t="s">
        <v>8607</v>
      </c>
      <c r="D4391" s="29">
        <v>27</v>
      </c>
      <c r="E4391" s="29">
        <v>27</v>
      </c>
      <c r="F4391" s="29">
        <v>0.70299999999999996</v>
      </c>
      <c r="G4391">
        <v>18.981000000000002</v>
      </c>
    </row>
    <row r="4392" spans="1:7" customFormat="1" hidden="1" x14ac:dyDescent="0.25">
      <c r="A4392" t="s">
        <v>6</v>
      </c>
      <c r="B4392" t="s">
        <v>8608</v>
      </c>
      <c r="C4392" t="s">
        <v>8609</v>
      </c>
      <c r="D4392" s="29">
        <v>15</v>
      </c>
      <c r="E4392" s="29">
        <v>15</v>
      </c>
      <c r="F4392" s="29">
        <v>0.73899999999999999</v>
      </c>
      <c r="G4392">
        <v>11.085000000000001</v>
      </c>
    </row>
    <row r="4393" spans="1:7" customFormat="1" hidden="1" x14ac:dyDescent="0.25">
      <c r="A4393" t="s">
        <v>6</v>
      </c>
      <c r="B4393" t="s">
        <v>8610</v>
      </c>
      <c r="C4393" t="s">
        <v>8611</v>
      </c>
      <c r="D4393" s="29">
        <v>79</v>
      </c>
      <c r="E4393" s="29">
        <v>79</v>
      </c>
      <c r="F4393" s="29">
        <v>0.63400000000000001</v>
      </c>
      <c r="G4393">
        <v>50.085999999999999</v>
      </c>
    </row>
    <row r="4394" spans="1:7" customFormat="1" hidden="1" x14ac:dyDescent="0.25">
      <c r="A4394" t="s">
        <v>6</v>
      </c>
      <c r="B4394" t="s">
        <v>8612</v>
      </c>
      <c r="C4394" t="s">
        <v>8613</v>
      </c>
      <c r="D4394" s="29">
        <v>5</v>
      </c>
      <c r="E4394" s="29">
        <v>5</v>
      </c>
      <c r="F4394" s="29">
        <v>0.79</v>
      </c>
      <c r="G4394">
        <v>3.95</v>
      </c>
    </row>
    <row r="4395" spans="1:7" customFormat="1" hidden="1" x14ac:dyDescent="0.25">
      <c r="A4395" t="s">
        <v>6</v>
      </c>
      <c r="B4395" t="s">
        <v>8614</v>
      </c>
      <c r="C4395" t="s">
        <v>8615</v>
      </c>
      <c r="D4395" s="29">
        <v>186</v>
      </c>
      <c r="E4395" s="29">
        <v>186</v>
      </c>
      <c r="F4395" s="29">
        <v>0.78500000000000003</v>
      </c>
      <c r="G4395">
        <v>146.01</v>
      </c>
    </row>
    <row r="4396" spans="1:7" customFormat="1" hidden="1" x14ac:dyDescent="0.25">
      <c r="A4396" t="s">
        <v>6</v>
      </c>
      <c r="B4396" t="s">
        <v>8616</v>
      </c>
      <c r="C4396" t="s">
        <v>8617</v>
      </c>
      <c r="D4396" s="29">
        <v>10</v>
      </c>
      <c r="E4396" s="29">
        <v>10</v>
      </c>
      <c r="F4396" s="29">
        <v>1.2150000000000001</v>
      </c>
      <c r="G4396">
        <v>12.15</v>
      </c>
    </row>
    <row r="4397" spans="1:7" customFormat="1" hidden="1" x14ac:dyDescent="0.25">
      <c r="A4397" t="s">
        <v>6</v>
      </c>
      <c r="B4397" t="s">
        <v>8618</v>
      </c>
      <c r="C4397" t="s">
        <v>8619</v>
      </c>
      <c r="D4397" s="29">
        <v>20</v>
      </c>
      <c r="E4397" s="29">
        <v>20</v>
      </c>
      <c r="F4397" s="29">
        <v>0</v>
      </c>
      <c r="G4397">
        <v>0</v>
      </c>
    </row>
    <row r="4398" spans="1:7" customFormat="1" hidden="1" x14ac:dyDescent="0.25">
      <c r="A4398" t="s">
        <v>6</v>
      </c>
      <c r="B4398" t="s">
        <v>8620</v>
      </c>
      <c r="C4398" t="s">
        <v>8621</v>
      </c>
      <c r="D4398" s="29">
        <v>1</v>
      </c>
      <c r="E4398" s="29">
        <v>1</v>
      </c>
      <c r="F4398" s="29">
        <v>0.14799999999999999</v>
      </c>
      <c r="G4398">
        <v>0.14799999999999999</v>
      </c>
    </row>
    <row r="4399" spans="1:7" customFormat="1" hidden="1" x14ac:dyDescent="0.25">
      <c r="A4399" t="s">
        <v>6</v>
      </c>
      <c r="B4399" t="s">
        <v>8622</v>
      </c>
      <c r="C4399" t="s">
        <v>8623</v>
      </c>
      <c r="D4399" s="29">
        <v>56</v>
      </c>
      <c r="E4399" s="29">
        <v>56</v>
      </c>
      <c r="F4399" s="29">
        <v>0.39700000000000002</v>
      </c>
      <c r="G4399">
        <v>22.231999999999999</v>
      </c>
    </row>
    <row r="4400" spans="1:7" customFormat="1" hidden="1" x14ac:dyDescent="0.25">
      <c r="A4400" t="s">
        <v>6</v>
      </c>
      <c r="B4400" t="s">
        <v>8624</v>
      </c>
      <c r="C4400" t="s">
        <v>8625</v>
      </c>
      <c r="D4400" s="29">
        <v>46</v>
      </c>
      <c r="E4400" s="29">
        <v>46</v>
      </c>
      <c r="F4400" s="29">
        <v>1.216</v>
      </c>
      <c r="G4400">
        <v>55.936</v>
      </c>
    </row>
    <row r="4401" spans="1:7" customFormat="1" hidden="1" x14ac:dyDescent="0.25">
      <c r="A4401" t="s">
        <v>6</v>
      </c>
      <c r="B4401" t="s">
        <v>8626</v>
      </c>
      <c r="C4401" t="s">
        <v>8627</v>
      </c>
      <c r="D4401" s="29">
        <v>14</v>
      </c>
      <c r="E4401" s="29">
        <v>14</v>
      </c>
      <c r="F4401" s="29">
        <v>1.2250000000000001</v>
      </c>
      <c r="G4401">
        <v>17.149999999999999</v>
      </c>
    </row>
    <row r="4402" spans="1:7" customFormat="1" hidden="1" x14ac:dyDescent="0.25">
      <c r="A4402" t="s">
        <v>6</v>
      </c>
      <c r="B4402" t="s">
        <v>8628</v>
      </c>
      <c r="C4402" t="s">
        <v>8629</v>
      </c>
      <c r="D4402" s="29">
        <v>4</v>
      </c>
      <c r="E4402" s="29">
        <v>4</v>
      </c>
      <c r="F4402" s="29">
        <v>1.2370000000000001</v>
      </c>
      <c r="G4402">
        <v>4.9480000000000004</v>
      </c>
    </row>
    <row r="4403" spans="1:7" customFormat="1" hidden="1" x14ac:dyDescent="0.25">
      <c r="A4403" t="s">
        <v>6</v>
      </c>
      <c r="B4403" t="s">
        <v>8630</v>
      </c>
      <c r="C4403" t="s">
        <v>8631</v>
      </c>
      <c r="D4403" s="29">
        <v>1</v>
      </c>
      <c r="E4403" s="29">
        <v>1</v>
      </c>
      <c r="F4403" s="29">
        <v>0.40899999999999997</v>
      </c>
      <c r="G4403">
        <v>0.40899999999999997</v>
      </c>
    </row>
    <row r="4404" spans="1:7" customFormat="1" hidden="1" x14ac:dyDescent="0.25">
      <c r="A4404" t="s">
        <v>6</v>
      </c>
      <c r="B4404" t="s">
        <v>8632</v>
      </c>
      <c r="C4404" t="s">
        <v>8633</v>
      </c>
      <c r="D4404" s="29">
        <v>5</v>
      </c>
      <c r="E4404" s="29">
        <v>5</v>
      </c>
      <c r="F4404" s="29">
        <v>0.499</v>
      </c>
      <c r="G4404">
        <v>2.4950000000000001</v>
      </c>
    </row>
    <row r="4405" spans="1:7" customFormat="1" hidden="1" x14ac:dyDescent="0.25">
      <c r="A4405" t="s">
        <v>6</v>
      </c>
      <c r="B4405" t="s">
        <v>8634</v>
      </c>
      <c r="C4405" t="s">
        <v>8635</v>
      </c>
      <c r="D4405" s="29">
        <v>153</v>
      </c>
      <c r="E4405" s="29">
        <v>153</v>
      </c>
      <c r="F4405" s="29">
        <v>1.2</v>
      </c>
      <c r="G4405">
        <v>183.6</v>
      </c>
    </row>
    <row r="4406" spans="1:7" customFormat="1" hidden="1" x14ac:dyDescent="0.25">
      <c r="A4406" t="s">
        <v>6</v>
      </c>
      <c r="B4406" t="s">
        <v>8636</v>
      </c>
      <c r="C4406" t="s">
        <v>8637</v>
      </c>
      <c r="D4406" s="29">
        <v>1</v>
      </c>
      <c r="E4406" s="29">
        <v>1</v>
      </c>
      <c r="F4406" s="29">
        <v>1.3009999999999999</v>
      </c>
      <c r="G4406">
        <v>1.3009999999999999</v>
      </c>
    </row>
    <row r="4407" spans="1:7" customFormat="1" hidden="1" x14ac:dyDescent="0.25">
      <c r="A4407" t="s">
        <v>6</v>
      </c>
      <c r="B4407" t="s">
        <v>8638</v>
      </c>
      <c r="C4407" t="s">
        <v>8639</v>
      </c>
      <c r="D4407" s="29">
        <v>11</v>
      </c>
      <c r="E4407" s="29">
        <v>11</v>
      </c>
      <c r="F4407" s="29">
        <v>1.208</v>
      </c>
      <c r="G4407">
        <v>13.288</v>
      </c>
    </row>
    <row r="4408" spans="1:7" customFormat="1" hidden="1" x14ac:dyDescent="0.25">
      <c r="A4408" t="s">
        <v>6</v>
      </c>
      <c r="B4408" t="s">
        <v>8640</v>
      </c>
      <c r="C4408" t="s">
        <v>8641</v>
      </c>
      <c r="D4408" s="29">
        <v>1</v>
      </c>
      <c r="E4408" s="29">
        <v>1</v>
      </c>
      <c r="F4408" s="29">
        <v>0.81899999999999995</v>
      </c>
      <c r="G4408">
        <v>0.81899999999999995</v>
      </c>
    </row>
    <row r="4409" spans="1:7" customFormat="1" hidden="1" x14ac:dyDescent="0.25">
      <c r="A4409" t="s">
        <v>6</v>
      </c>
      <c r="B4409" t="s">
        <v>8642</v>
      </c>
      <c r="C4409" t="s">
        <v>8643</v>
      </c>
      <c r="D4409" s="29">
        <v>20</v>
      </c>
      <c r="E4409" s="29">
        <v>20</v>
      </c>
      <c r="F4409" s="29">
        <v>1.2170000000000001</v>
      </c>
      <c r="G4409">
        <v>24.34</v>
      </c>
    </row>
    <row r="4410" spans="1:7" customFormat="1" hidden="1" x14ac:dyDescent="0.25">
      <c r="A4410" t="s">
        <v>6</v>
      </c>
      <c r="B4410" t="s">
        <v>8644</v>
      </c>
      <c r="C4410" t="s">
        <v>8645</v>
      </c>
      <c r="D4410" s="29">
        <v>77</v>
      </c>
      <c r="E4410" s="29">
        <v>77</v>
      </c>
      <c r="F4410" s="29">
        <v>0.96</v>
      </c>
      <c r="G4410">
        <v>73.92</v>
      </c>
    </row>
    <row r="4411" spans="1:7" customFormat="1" hidden="1" x14ac:dyDescent="0.25">
      <c r="A4411" t="s">
        <v>6</v>
      </c>
      <c r="B4411" t="s">
        <v>8646</v>
      </c>
      <c r="C4411" t="s">
        <v>8647</v>
      </c>
      <c r="D4411" s="29">
        <v>69</v>
      </c>
      <c r="E4411" s="29">
        <v>69</v>
      </c>
      <c r="F4411" s="29">
        <v>0.65600000000000003</v>
      </c>
      <c r="G4411">
        <v>45.264000000000003</v>
      </c>
    </row>
    <row r="4412" spans="1:7" customFormat="1" hidden="1" x14ac:dyDescent="0.25">
      <c r="A4412" t="s">
        <v>6</v>
      </c>
      <c r="B4412" t="s">
        <v>8648</v>
      </c>
      <c r="C4412" t="s">
        <v>8647</v>
      </c>
      <c r="D4412" s="29">
        <v>6</v>
      </c>
      <c r="E4412" s="29">
        <v>6</v>
      </c>
      <c r="F4412" s="29">
        <v>0.56599999999999995</v>
      </c>
      <c r="G4412">
        <v>3.3959999999999999</v>
      </c>
    </row>
    <row r="4413" spans="1:7" customFormat="1" hidden="1" x14ac:dyDescent="0.25">
      <c r="A4413" t="s">
        <v>6</v>
      </c>
      <c r="B4413" t="s">
        <v>8649</v>
      </c>
      <c r="C4413" t="s">
        <v>8650</v>
      </c>
      <c r="D4413" s="29">
        <v>11</v>
      </c>
      <c r="E4413" s="29">
        <v>11</v>
      </c>
      <c r="F4413" s="29">
        <v>0.83799999999999997</v>
      </c>
      <c r="G4413">
        <v>9.218</v>
      </c>
    </row>
    <row r="4414" spans="1:7" customFormat="1" hidden="1" x14ac:dyDescent="0.25">
      <c r="A4414" t="s">
        <v>6</v>
      </c>
      <c r="B4414" t="s">
        <v>8651</v>
      </c>
      <c r="C4414" t="s">
        <v>8652</v>
      </c>
      <c r="D4414" s="29">
        <v>21</v>
      </c>
      <c r="E4414" s="29">
        <v>21</v>
      </c>
      <c r="F4414" s="29">
        <v>0.83299999999999996</v>
      </c>
      <c r="G4414">
        <v>17.492999999999999</v>
      </c>
    </row>
    <row r="4415" spans="1:7" customFormat="1" hidden="1" x14ac:dyDescent="0.25">
      <c r="A4415" t="s">
        <v>6</v>
      </c>
      <c r="B4415" t="s">
        <v>8653</v>
      </c>
      <c r="C4415" t="s">
        <v>8654</v>
      </c>
      <c r="D4415" s="29">
        <v>39</v>
      </c>
      <c r="E4415" s="29">
        <v>39</v>
      </c>
      <c r="F4415" s="29">
        <v>0.83899999999999997</v>
      </c>
      <c r="G4415">
        <v>32.720999999999997</v>
      </c>
    </row>
    <row r="4416" spans="1:7" customFormat="1" hidden="1" x14ac:dyDescent="0.25">
      <c r="A4416" t="s">
        <v>6</v>
      </c>
      <c r="B4416" t="s">
        <v>8655</v>
      </c>
      <c r="C4416" t="s">
        <v>8656</v>
      </c>
      <c r="D4416" s="29">
        <v>27</v>
      </c>
      <c r="E4416" s="29">
        <v>27</v>
      </c>
      <c r="F4416" s="29">
        <v>0.73699999999999999</v>
      </c>
      <c r="G4416">
        <v>19.899000000000001</v>
      </c>
    </row>
    <row r="4417" spans="1:7" customFormat="1" hidden="1" x14ac:dyDescent="0.25">
      <c r="A4417" t="s">
        <v>6</v>
      </c>
      <c r="B4417" t="s">
        <v>8657</v>
      </c>
      <c r="C4417" t="s">
        <v>8658</v>
      </c>
      <c r="D4417" s="29">
        <v>30</v>
      </c>
      <c r="E4417" s="29">
        <v>30</v>
      </c>
      <c r="F4417" s="29">
        <v>1.246</v>
      </c>
      <c r="G4417">
        <v>37.380000000000003</v>
      </c>
    </row>
    <row r="4418" spans="1:7" customFormat="1" hidden="1" x14ac:dyDescent="0.25">
      <c r="A4418" t="s">
        <v>6</v>
      </c>
      <c r="B4418" t="s">
        <v>8659</v>
      </c>
      <c r="C4418" t="s">
        <v>8660</v>
      </c>
      <c r="D4418" s="29">
        <v>3</v>
      </c>
      <c r="E4418" s="29">
        <v>3</v>
      </c>
      <c r="F4418" s="29">
        <v>0.115</v>
      </c>
      <c r="G4418">
        <v>0.34499999999999997</v>
      </c>
    </row>
    <row r="4419" spans="1:7" customFormat="1" hidden="1" x14ac:dyDescent="0.25">
      <c r="A4419" t="s">
        <v>6</v>
      </c>
      <c r="B4419" t="s">
        <v>8661</v>
      </c>
      <c r="C4419" t="s">
        <v>8662</v>
      </c>
      <c r="D4419" s="29">
        <v>40</v>
      </c>
      <c r="E4419" s="29">
        <v>40</v>
      </c>
      <c r="F4419" s="29">
        <v>0.55900000000000005</v>
      </c>
      <c r="G4419">
        <v>22.36</v>
      </c>
    </row>
    <row r="4420" spans="1:7" customFormat="1" hidden="1" x14ac:dyDescent="0.25">
      <c r="A4420" t="s">
        <v>6</v>
      </c>
      <c r="B4420" t="s">
        <v>8663</v>
      </c>
      <c r="C4420" t="s">
        <v>8664</v>
      </c>
      <c r="D4420" s="29">
        <v>10</v>
      </c>
      <c r="E4420" s="29">
        <v>10</v>
      </c>
      <c r="F4420" s="29">
        <v>0.57999999999999996</v>
      </c>
      <c r="G4420">
        <v>5.8</v>
      </c>
    </row>
    <row r="4421" spans="1:7" customFormat="1" hidden="1" x14ac:dyDescent="0.25">
      <c r="A4421" t="s">
        <v>6</v>
      </c>
      <c r="B4421" t="s">
        <v>8665</v>
      </c>
      <c r="C4421" t="s">
        <v>8666</v>
      </c>
      <c r="D4421" s="29">
        <v>15</v>
      </c>
      <c r="E4421" s="29">
        <v>15</v>
      </c>
      <c r="F4421" s="29">
        <v>0.83099999999999996</v>
      </c>
      <c r="G4421">
        <v>12.465</v>
      </c>
    </row>
    <row r="4422" spans="1:7" customFormat="1" hidden="1" x14ac:dyDescent="0.25">
      <c r="A4422" t="s">
        <v>6</v>
      </c>
      <c r="B4422" t="s">
        <v>8667</v>
      </c>
      <c r="C4422" t="s">
        <v>8668</v>
      </c>
      <c r="D4422" s="29">
        <v>3</v>
      </c>
      <c r="E4422" s="29">
        <v>3</v>
      </c>
      <c r="F4422" s="29">
        <v>0.55500000000000005</v>
      </c>
      <c r="G4422">
        <v>1.665</v>
      </c>
    </row>
    <row r="4423" spans="1:7" customFormat="1" hidden="1" x14ac:dyDescent="0.25">
      <c r="A4423" t="s">
        <v>6</v>
      </c>
      <c r="B4423" t="s">
        <v>8669</v>
      </c>
      <c r="C4423" t="s">
        <v>8670</v>
      </c>
      <c r="D4423" s="29">
        <v>12</v>
      </c>
      <c r="E4423" s="29">
        <v>12</v>
      </c>
      <c r="F4423" s="29">
        <v>0.60499999999999998</v>
      </c>
      <c r="G4423">
        <v>7.26</v>
      </c>
    </row>
    <row r="4424" spans="1:7" customFormat="1" hidden="1" x14ac:dyDescent="0.25">
      <c r="A4424" t="s">
        <v>6</v>
      </c>
      <c r="B4424" t="s">
        <v>8671</v>
      </c>
      <c r="C4424" t="s">
        <v>8672</v>
      </c>
      <c r="D4424" s="29">
        <v>16</v>
      </c>
      <c r="E4424" s="29">
        <v>16</v>
      </c>
      <c r="F4424" s="29">
        <v>0.64</v>
      </c>
      <c r="G4424">
        <v>10.24</v>
      </c>
    </row>
    <row r="4425" spans="1:7" customFormat="1" hidden="1" x14ac:dyDescent="0.25">
      <c r="A4425" t="s">
        <v>6</v>
      </c>
      <c r="B4425" t="s">
        <v>8673</v>
      </c>
      <c r="C4425" t="s">
        <v>8674</v>
      </c>
      <c r="D4425" s="29">
        <v>35</v>
      </c>
      <c r="E4425" s="29">
        <v>35</v>
      </c>
      <c r="F4425" s="29">
        <v>0.64800000000000002</v>
      </c>
      <c r="G4425">
        <v>22.68</v>
      </c>
    </row>
    <row r="4426" spans="1:7" customFormat="1" hidden="1" x14ac:dyDescent="0.25">
      <c r="A4426" t="s">
        <v>6</v>
      </c>
      <c r="B4426" t="s">
        <v>8675</v>
      </c>
      <c r="C4426" t="s">
        <v>8676</v>
      </c>
      <c r="D4426" s="29">
        <v>15</v>
      </c>
      <c r="E4426" s="29">
        <v>15</v>
      </c>
      <c r="F4426" s="29">
        <v>0.64100000000000001</v>
      </c>
      <c r="G4426">
        <v>9.6150000000000002</v>
      </c>
    </row>
    <row r="4427" spans="1:7" customFormat="1" hidden="1" x14ac:dyDescent="0.25">
      <c r="A4427" t="s">
        <v>6</v>
      </c>
      <c r="B4427" t="s">
        <v>8677</v>
      </c>
      <c r="C4427" t="s">
        <v>8678</v>
      </c>
      <c r="D4427" s="29">
        <v>6</v>
      </c>
      <c r="E4427" s="29">
        <v>6</v>
      </c>
      <c r="F4427" s="29">
        <v>0.63700000000000001</v>
      </c>
      <c r="G4427">
        <v>3.8220000000000001</v>
      </c>
    </row>
    <row r="4428" spans="1:7" customFormat="1" hidden="1" x14ac:dyDescent="0.25">
      <c r="A4428" t="s">
        <v>6</v>
      </c>
      <c r="B4428" t="s">
        <v>8679</v>
      </c>
      <c r="C4428" t="s">
        <v>8680</v>
      </c>
      <c r="D4428" s="29">
        <v>82</v>
      </c>
      <c r="E4428" s="29">
        <v>82</v>
      </c>
      <c r="F4428" s="29">
        <v>0.61099999999999999</v>
      </c>
      <c r="G4428">
        <v>50.101999999999997</v>
      </c>
    </row>
    <row r="4429" spans="1:7" customFormat="1" hidden="1" x14ac:dyDescent="0.25">
      <c r="A4429" t="s">
        <v>6</v>
      </c>
      <c r="B4429" t="s">
        <v>8681</v>
      </c>
      <c r="C4429" t="s">
        <v>8682</v>
      </c>
      <c r="D4429" s="29">
        <v>45</v>
      </c>
      <c r="E4429" s="29">
        <v>45</v>
      </c>
      <c r="F4429" s="29">
        <v>0.62</v>
      </c>
      <c r="G4429">
        <v>27.9</v>
      </c>
    </row>
    <row r="4430" spans="1:7" customFormat="1" hidden="1" x14ac:dyDescent="0.25">
      <c r="A4430" t="s">
        <v>6</v>
      </c>
      <c r="B4430" t="s">
        <v>8683</v>
      </c>
      <c r="C4430" t="s">
        <v>8684</v>
      </c>
      <c r="D4430" s="29">
        <v>6</v>
      </c>
      <c r="E4430" s="29">
        <v>6</v>
      </c>
      <c r="F4430" s="29">
        <v>1.194</v>
      </c>
      <c r="G4430">
        <v>7.1639999999999997</v>
      </c>
    </row>
    <row r="4431" spans="1:7" customFormat="1" hidden="1" x14ac:dyDescent="0.25">
      <c r="A4431" t="s">
        <v>6</v>
      </c>
      <c r="B4431" t="s">
        <v>8685</v>
      </c>
      <c r="C4431" t="s">
        <v>8686</v>
      </c>
      <c r="D4431" s="29">
        <v>9</v>
      </c>
      <c r="E4431" s="29">
        <v>9</v>
      </c>
      <c r="F4431" s="29">
        <v>0</v>
      </c>
      <c r="G4431">
        <v>0</v>
      </c>
    </row>
    <row r="4432" spans="1:7" customFormat="1" hidden="1" x14ac:dyDescent="0.25">
      <c r="A4432" t="s">
        <v>6</v>
      </c>
      <c r="B4432" t="s">
        <v>8687</v>
      </c>
      <c r="C4432" t="s">
        <v>8688</v>
      </c>
      <c r="D4432" s="29">
        <v>14</v>
      </c>
      <c r="E4432" s="29">
        <v>14</v>
      </c>
      <c r="F4432" s="29">
        <v>0</v>
      </c>
      <c r="G4432">
        <v>0</v>
      </c>
    </row>
    <row r="4433" spans="1:7" customFormat="1" hidden="1" x14ac:dyDescent="0.25">
      <c r="A4433" t="s">
        <v>6</v>
      </c>
      <c r="B4433" t="s">
        <v>8689</v>
      </c>
      <c r="C4433" t="s">
        <v>8690</v>
      </c>
      <c r="D4433" s="29">
        <v>21</v>
      </c>
      <c r="E4433" s="29">
        <v>21</v>
      </c>
      <c r="F4433" s="29">
        <v>1.0860000000000001</v>
      </c>
      <c r="G4433">
        <v>22.806000000000001</v>
      </c>
    </row>
    <row r="4434" spans="1:7" customFormat="1" hidden="1" x14ac:dyDescent="0.25">
      <c r="A4434" t="s">
        <v>6</v>
      </c>
      <c r="B4434" t="s">
        <v>8691</v>
      </c>
      <c r="C4434" t="s">
        <v>8692</v>
      </c>
      <c r="D4434" s="29">
        <v>9</v>
      </c>
      <c r="E4434" s="29">
        <v>9</v>
      </c>
      <c r="F4434" s="29">
        <v>0.72499999999999998</v>
      </c>
      <c r="G4434">
        <v>6.5250000000000004</v>
      </c>
    </row>
    <row r="4435" spans="1:7" customFormat="1" hidden="1" x14ac:dyDescent="0.25">
      <c r="A4435" t="s">
        <v>6</v>
      </c>
      <c r="B4435" t="s">
        <v>8693</v>
      </c>
      <c r="C4435" t="s">
        <v>8694</v>
      </c>
      <c r="D4435" s="29">
        <v>22</v>
      </c>
      <c r="E4435" s="29">
        <v>22</v>
      </c>
      <c r="F4435" s="29">
        <v>1.212</v>
      </c>
      <c r="G4435">
        <v>26.664000000000001</v>
      </c>
    </row>
    <row r="4436" spans="1:7" customFormat="1" hidden="1" x14ac:dyDescent="0.25">
      <c r="A4436" t="s">
        <v>6</v>
      </c>
      <c r="B4436" t="s">
        <v>8695</v>
      </c>
      <c r="C4436" t="s">
        <v>8696</v>
      </c>
      <c r="D4436" s="29">
        <v>101</v>
      </c>
      <c r="E4436" s="29">
        <v>101</v>
      </c>
      <c r="F4436" s="29">
        <v>0.35399999999999998</v>
      </c>
      <c r="G4436">
        <v>35.753999999999998</v>
      </c>
    </row>
    <row r="4437" spans="1:7" customFormat="1" hidden="1" x14ac:dyDescent="0.25">
      <c r="A4437" t="s">
        <v>6</v>
      </c>
      <c r="B4437" t="s">
        <v>8697</v>
      </c>
      <c r="C4437" t="s">
        <v>8698</v>
      </c>
      <c r="D4437" s="29">
        <v>1</v>
      </c>
      <c r="E4437" s="29">
        <v>1</v>
      </c>
      <c r="F4437" s="29">
        <v>0.68200000000000005</v>
      </c>
      <c r="G4437">
        <v>0.68200000000000005</v>
      </c>
    </row>
    <row r="4438" spans="1:7" customFormat="1" hidden="1" x14ac:dyDescent="0.25">
      <c r="A4438" t="s">
        <v>6</v>
      </c>
      <c r="B4438" t="s">
        <v>8699</v>
      </c>
      <c r="C4438" t="s">
        <v>8700</v>
      </c>
      <c r="D4438" s="29">
        <v>22</v>
      </c>
      <c r="E4438" s="29">
        <v>22</v>
      </c>
      <c r="F4438" s="29">
        <v>0.69299999999999995</v>
      </c>
      <c r="G4438">
        <v>15.246</v>
      </c>
    </row>
    <row r="4439" spans="1:7" customFormat="1" hidden="1" x14ac:dyDescent="0.25">
      <c r="A4439" t="s">
        <v>6</v>
      </c>
      <c r="B4439" t="s">
        <v>8701</v>
      </c>
      <c r="C4439" t="s">
        <v>8702</v>
      </c>
      <c r="D4439" s="29">
        <v>28</v>
      </c>
      <c r="E4439" s="29">
        <v>28</v>
      </c>
      <c r="F4439" s="29">
        <v>0.46</v>
      </c>
      <c r="G4439">
        <v>12.88</v>
      </c>
    </row>
    <row r="4440" spans="1:7" customFormat="1" hidden="1" x14ac:dyDescent="0.25">
      <c r="A4440" t="s">
        <v>6</v>
      </c>
      <c r="B4440" t="s">
        <v>8703</v>
      </c>
      <c r="C4440" t="s">
        <v>8704</v>
      </c>
      <c r="D4440" s="29">
        <v>13</v>
      </c>
      <c r="E4440" s="29">
        <v>13</v>
      </c>
      <c r="F4440" s="29">
        <v>0.46300000000000002</v>
      </c>
      <c r="G4440">
        <v>6.0190000000000001</v>
      </c>
    </row>
    <row r="4441" spans="1:7" customFormat="1" hidden="1" x14ac:dyDescent="0.25">
      <c r="A4441" t="s">
        <v>6</v>
      </c>
      <c r="B4441" t="s">
        <v>8705</v>
      </c>
      <c r="C4441" t="s">
        <v>8706</v>
      </c>
      <c r="D4441" s="29">
        <v>29</v>
      </c>
      <c r="E4441" s="29">
        <v>29</v>
      </c>
      <c r="F4441" s="29">
        <v>0.90800000000000003</v>
      </c>
      <c r="G4441">
        <v>26.332000000000001</v>
      </c>
    </row>
    <row r="4442" spans="1:7" customFormat="1" hidden="1" x14ac:dyDescent="0.25">
      <c r="A4442" t="s">
        <v>6</v>
      </c>
      <c r="B4442" t="s">
        <v>8707</v>
      </c>
      <c r="C4442" t="s">
        <v>8708</v>
      </c>
      <c r="D4442" s="29">
        <v>94</v>
      </c>
      <c r="E4442" s="29">
        <v>94</v>
      </c>
      <c r="F4442" s="29">
        <v>0.78100000000000003</v>
      </c>
      <c r="G4442">
        <v>73.414000000000001</v>
      </c>
    </row>
    <row r="4443" spans="1:7" customFormat="1" hidden="1" x14ac:dyDescent="0.25">
      <c r="A4443" t="s">
        <v>6</v>
      </c>
      <c r="B4443" t="s">
        <v>8709</v>
      </c>
      <c r="C4443" t="s">
        <v>8710</v>
      </c>
      <c r="D4443" s="29">
        <v>27</v>
      </c>
      <c r="E4443" s="29">
        <v>27</v>
      </c>
      <c r="F4443" s="29">
        <v>0.74099999999999999</v>
      </c>
      <c r="G4443">
        <v>20.007000000000001</v>
      </c>
    </row>
    <row r="4444" spans="1:7" customFormat="1" hidden="1" x14ac:dyDescent="0.25">
      <c r="A4444" t="s">
        <v>6</v>
      </c>
      <c r="B4444" t="s">
        <v>8711</v>
      </c>
      <c r="C4444" t="s">
        <v>8712</v>
      </c>
      <c r="D4444" s="29">
        <v>18</v>
      </c>
      <c r="E4444" s="29">
        <v>18</v>
      </c>
      <c r="F4444" s="29">
        <v>0.72699999999999998</v>
      </c>
      <c r="G4444">
        <v>13.086</v>
      </c>
    </row>
    <row r="4445" spans="1:7" customFormat="1" hidden="1" x14ac:dyDescent="0.25">
      <c r="A4445" t="s">
        <v>6</v>
      </c>
      <c r="B4445" t="s">
        <v>8713</v>
      </c>
      <c r="C4445" t="s">
        <v>8714</v>
      </c>
      <c r="D4445" s="29">
        <v>20</v>
      </c>
      <c r="E4445" s="29">
        <v>20</v>
      </c>
      <c r="F4445" s="29">
        <v>0.72199999999999998</v>
      </c>
      <c r="G4445">
        <v>14.44</v>
      </c>
    </row>
    <row r="4446" spans="1:7" customFormat="1" hidden="1" x14ac:dyDescent="0.25">
      <c r="A4446" t="s">
        <v>6</v>
      </c>
      <c r="B4446" t="s">
        <v>8715</v>
      </c>
      <c r="C4446" t="s">
        <v>8716</v>
      </c>
      <c r="D4446" s="29">
        <v>21</v>
      </c>
      <c r="E4446" s="29">
        <v>21</v>
      </c>
      <c r="F4446" s="29">
        <v>0.72799999999999998</v>
      </c>
      <c r="G4446">
        <v>15.288</v>
      </c>
    </row>
    <row r="4447" spans="1:7" customFormat="1" hidden="1" x14ac:dyDescent="0.25">
      <c r="A4447" t="s">
        <v>6</v>
      </c>
      <c r="B4447" t="s">
        <v>8717</v>
      </c>
      <c r="C4447" t="s">
        <v>8718</v>
      </c>
      <c r="D4447" s="29">
        <v>4</v>
      </c>
      <c r="E4447" s="29">
        <v>4</v>
      </c>
      <c r="F4447" s="29">
        <v>0.73199999999999998</v>
      </c>
      <c r="G4447">
        <v>2.9279999999999999</v>
      </c>
    </row>
    <row r="4448" spans="1:7" customFormat="1" hidden="1" x14ac:dyDescent="0.25">
      <c r="A4448" t="s">
        <v>6</v>
      </c>
      <c r="B4448" t="s">
        <v>8719</v>
      </c>
      <c r="C4448" t="s">
        <v>8720</v>
      </c>
      <c r="D4448" s="29">
        <v>17</v>
      </c>
      <c r="E4448" s="29">
        <v>17</v>
      </c>
      <c r="F4448" s="29">
        <v>0.80300000000000005</v>
      </c>
      <c r="G4448">
        <v>13.651</v>
      </c>
    </row>
    <row r="4449" spans="1:7" customFormat="1" hidden="1" x14ac:dyDescent="0.25">
      <c r="A4449" t="s">
        <v>6</v>
      </c>
      <c r="B4449" t="s">
        <v>8721</v>
      </c>
      <c r="C4449" t="s">
        <v>8722</v>
      </c>
      <c r="D4449" s="29">
        <v>20</v>
      </c>
      <c r="E4449" s="29">
        <v>20</v>
      </c>
      <c r="F4449" s="29">
        <v>1.236</v>
      </c>
      <c r="G4449">
        <v>24.72</v>
      </c>
    </row>
    <row r="4450" spans="1:7" customFormat="1" hidden="1" x14ac:dyDescent="0.25">
      <c r="A4450" t="s">
        <v>6</v>
      </c>
      <c r="B4450" t="s">
        <v>8723</v>
      </c>
      <c r="C4450" t="s">
        <v>8724</v>
      </c>
      <c r="D4450" s="29">
        <v>138</v>
      </c>
      <c r="E4450" s="29">
        <v>138</v>
      </c>
      <c r="F4450" s="29">
        <v>0.74099999999999999</v>
      </c>
      <c r="G4450">
        <v>102.258</v>
      </c>
    </row>
    <row r="4451" spans="1:7" customFormat="1" hidden="1" x14ac:dyDescent="0.25">
      <c r="A4451" t="s">
        <v>6</v>
      </c>
      <c r="B4451" t="s">
        <v>8725</v>
      </c>
      <c r="C4451" t="s">
        <v>8726</v>
      </c>
      <c r="D4451" s="29">
        <v>15</v>
      </c>
      <c r="E4451" s="29">
        <v>15</v>
      </c>
      <c r="F4451" s="29">
        <v>0.74</v>
      </c>
      <c r="G4451">
        <v>11.1</v>
      </c>
    </row>
    <row r="4452" spans="1:7" customFormat="1" hidden="1" x14ac:dyDescent="0.25">
      <c r="A4452" t="s">
        <v>6</v>
      </c>
      <c r="B4452" t="s">
        <v>8727</v>
      </c>
      <c r="C4452" t="s">
        <v>8728</v>
      </c>
      <c r="D4452" s="29">
        <v>29</v>
      </c>
      <c r="E4452" s="29">
        <v>29</v>
      </c>
      <c r="F4452" s="29">
        <v>0.70199999999999996</v>
      </c>
      <c r="G4452">
        <v>20.358000000000001</v>
      </c>
    </row>
    <row r="4453" spans="1:7" customFormat="1" hidden="1" x14ac:dyDescent="0.25">
      <c r="A4453" t="s">
        <v>6</v>
      </c>
      <c r="B4453" t="s">
        <v>8729</v>
      </c>
      <c r="C4453" t="s">
        <v>8730</v>
      </c>
      <c r="D4453" s="29">
        <v>7</v>
      </c>
      <c r="E4453" s="29">
        <v>7</v>
      </c>
      <c r="F4453" s="29">
        <v>0.68700000000000006</v>
      </c>
      <c r="G4453">
        <v>4.8090000000000002</v>
      </c>
    </row>
    <row r="4454" spans="1:7" customFormat="1" hidden="1" x14ac:dyDescent="0.25">
      <c r="A4454" t="s">
        <v>6</v>
      </c>
      <c r="B4454" t="s">
        <v>8731</v>
      </c>
      <c r="C4454" t="s">
        <v>8730</v>
      </c>
      <c r="D4454" s="29">
        <v>13</v>
      </c>
      <c r="E4454" s="29">
        <v>13</v>
      </c>
      <c r="F4454" s="29">
        <v>0.68600000000000005</v>
      </c>
      <c r="G4454">
        <v>8.9179999999999993</v>
      </c>
    </row>
    <row r="4455" spans="1:7" customFormat="1" hidden="1" x14ac:dyDescent="0.25">
      <c r="A4455" t="s">
        <v>6</v>
      </c>
      <c r="B4455" t="s">
        <v>8732</v>
      </c>
      <c r="C4455" t="s">
        <v>8733</v>
      </c>
      <c r="D4455" s="29">
        <v>1</v>
      </c>
      <c r="E4455" s="29">
        <v>1</v>
      </c>
      <c r="F4455" s="29">
        <v>0.73099999999999998</v>
      </c>
      <c r="G4455">
        <v>0.73099999999999998</v>
      </c>
    </row>
    <row r="4456" spans="1:7" customFormat="1" hidden="1" x14ac:dyDescent="0.25">
      <c r="A4456" t="s">
        <v>6</v>
      </c>
      <c r="B4456" t="s">
        <v>8734</v>
      </c>
      <c r="C4456" t="s">
        <v>8735</v>
      </c>
      <c r="D4456" s="29">
        <v>41</v>
      </c>
      <c r="E4456" s="29">
        <v>41</v>
      </c>
      <c r="F4456" s="29">
        <v>0.68500000000000005</v>
      </c>
      <c r="G4456">
        <v>28.085000000000001</v>
      </c>
    </row>
    <row r="4457" spans="1:7" customFormat="1" hidden="1" x14ac:dyDescent="0.25">
      <c r="A4457" t="s">
        <v>6</v>
      </c>
      <c r="B4457" t="s">
        <v>8736</v>
      </c>
      <c r="C4457" t="s">
        <v>8737</v>
      </c>
      <c r="D4457" s="29">
        <v>13</v>
      </c>
      <c r="E4457" s="29">
        <v>13</v>
      </c>
      <c r="F4457" s="29">
        <v>0.73</v>
      </c>
      <c r="G4457">
        <v>9.49</v>
      </c>
    </row>
    <row r="4458" spans="1:7" customFormat="1" hidden="1" x14ac:dyDescent="0.25">
      <c r="A4458" t="s">
        <v>6</v>
      </c>
      <c r="B4458" t="s">
        <v>8738</v>
      </c>
      <c r="C4458" t="s">
        <v>8739</v>
      </c>
      <c r="D4458" s="29">
        <v>201</v>
      </c>
      <c r="E4458" s="29">
        <v>201</v>
      </c>
      <c r="F4458" s="29">
        <v>0.63500000000000001</v>
      </c>
      <c r="G4458">
        <v>127.63500000000001</v>
      </c>
    </row>
    <row r="4459" spans="1:7" customFormat="1" hidden="1" x14ac:dyDescent="0.25">
      <c r="A4459" t="s">
        <v>6</v>
      </c>
      <c r="B4459" t="s">
        <v>8740</v>
      </c>
      <c r="C4459" t="s">
        <v>8741</v>
      </c>
      <c r="D4459" s="29">
        <v>9</v>
      </c>
      <c r="E4459" s="29">
        <v>9</v>
      </c>
      <c r="F4459" s="29">
        <v>0.61599999999999999</v>
      </c>
      <c r="G4459">
        <v>5.5439999999999996</v>
      </c>
    </row>
    <row r="4460" spans="1:7" customFormat="1" hidden="1" x14ac:dyDescent="0.25">
      <c r="A4460" t="s">
        <v>6</v>
      </c>
      <c r="B4460" t="s">
        <v>8742</v>
      </c>
      <c r="C4460" t="s">
        <v>8743</v>
      </c>
      <c r="D4460" s="29">
        <v>12</v>
      </c>
      <c r="E4460" s="29">
        <v>12</v>
      </c>
      <c r="F4460" s="29">
        <v>0.61799999999999999</v>
      </c>
      <c r="G4460">
        <v>7.4160000000000004</v>
      </c>
    </row>
    <row r="4461" spans="1:7" customFormat="1" hidden="1" x14ac:dyDescent="0.25">
      <c r="A4461" t="s">
        <v>6</v>
      </c>
      <c r="B4461" t="s">
        <v>8744</v>
      </c>
      <c r="C4461" t="s">
        <v>8745</v>
      </c>
      <c r="D4461" s="29">
        <v>12</v>
      </c>
      <c r="E4461" s="29">
        <v>12</v>
      </c>
      <c r="F4461" s="29">
        <v>0.59299999999999997</v>
      </c>
      <c r="G4461">
        <v>7.1159999999999997</v>
      </c>
    </row>
    <row r="4462" spans="1:7" customFormat="1" hidden="1" x14ac:dyDescent="0.25">
      <c r="A4462" t="s">
        <v>6</v>
      </c>
      <c r="B4462" t="s">
        <v>8746</v>
      </c>
      <c r="C4462" t="s">
        <v>8745</v>
      </c>
      <c r="D4462" s="29">
        <v>44</v>
      </c>
      <c r="E4462" s="29">
        <v>44</v>
      </c>
      <c r="F4462" s="29">
        <v>0.58199999999999996</v>
      </c>
      <c r="G4462">
        <v>25.608000000000001</v>
      </c>
    </row>
    <row r="4463" spans="1:7" customFormat="1" hidden="1" x14ac:dyDescent="0.25">
      <c r="A4463" t="s">
        <v>6</v>
      </c>
      <c r="B4463" t="s">
        <v>8747</v>
      </c>
      <c r="C4463" t="s">
        <v>8748</v>
      </c>
      <c r="D4463" s="29">
        <v>29</v>
      </c>
      <c r="E4463" s="29">
        <v>29</v>
      </c>
      <c r="F4463" s="29">
        <v>0.58099999999999996</v>
      </c>
      <c r="G4463">
        <v>16.849</v>
      </c>
    </row>
    <row r="4464" spans="1:7" customFormat="1" hidden="1" x14ac:dyDescent="0.25">
      <c r="A4464" t="s">
        <v>6</v>
      </c>
      <c r="B4464" t="s">
        <v>8749</v>
      </c>
      <c r="C4464" t="s">
        <v>8748</v>
      </c>
      <c r="D4464" s="29">
        <v>57</v>
      </c>
      <c r="E4464" s="29">
        <v>57</v>
      </c>
      <c r="F4464" s="29">
        <v>0.60499999999999998</v>
      </c>
      <c r="G4464">
        <v>34.484999999999999</v>
      </c>
    </row>
    <row r="4465" spans="1:7" customFormat="1" hidden="1" x14ac:dyDescent="0.25">
      <c r="A4465" t="s">
        <v>6</v>
      </c>
      <c r="B4465" t="s">
        <v>8750</v>
      </c>
      <c r="C4465" t="s">
        <v>8751</v>
      </c>
      <c r="D4465" s="29">
        <v>18</v>
      </c>
      <c r="E4465" s="29">
        <v>18</v>
      </c>
      <c r="F4465" s="29">
        <v>0.61599999999999999</v>
      </c>
      <c r="G4465">
        <v>11.087999999999999</v>
      </c>
    </row>
    <row r="4466" spans="1:7" customFormat="1" hidden="1" x14ac:dyDescent="0.25">
      <c r="A4466" t="s">
        <v>6</v>
      </c>
      <c r="B4466" t="s">
        <v>8752</v>
      </c>
      <c r="C4466" t="s">
        <v>8753</v>
      </c>
      <c r="D4466" s="29">
        <v>1</v>
      </c>
      <c r="E4466" s="29">
        <v>1</v>
      </c>
      <c r="F4466" s="29">
        <v>0.60199999999999998</v>
      </c>
      <c r="G4466">
        <v>0.60199999999999998</v>
      </c>
    </row>
    <row r="4467" spans="1:7" customFormat="1" hidden="1" x14ac:dyDescent="0.25">
      <c r="A4467" t="s">
        <v>6</v>
      </c>
      <c r="B4467" t="s">
        <v>8754</v>
      </c>
      <c r="C4467" t="s">
        <v>8755</v>
      </c>
      <c r="D4467" s="29">
        <v>41</v>
      </c>
      <c r="E4467" s="29">
        <v>41</v>
      </c>
      <c r="F4467" s="29">
        <v>0.61799999999999999</v>
      </c>
      <c r="G4467">
        <v>25.338000000000001</v>
      </c>
    </row>
    <row r="4468" spans="1:7" customFormat="1" hidden="1" x14ac:dyDescent="0.25">
      <c r="A4468" t="s">
        <v>6</v>
      </c>
      <c r="B4468" t="s">
        <v>8756</v>
      </c>
      <c r="C4468" t="s">
        <v>8757</v>
      </c>
      <c r="D4468" s="29">
        <v>12</v>
      </c>
      <c r="E4468" s="29">
        <v>12</v>
      </c>
      <c r="F4468" s="29">
        <v>0.61499999999999999</v>
      </c>
      <c r="G4468">
        <v>7.38</v>
      </c>
    </row>
    <row r="4469" spans="1:7" customFormat="1" hidden="1" x14ac:dyDescent="0.25">
      <c r="A4469" t="s">
        <v>6</v>
      </c>
      <c r="B4469" t="s">
        <v>8758</v>
      </c>
      <c r="C4469" t="s">
        <v>8759</v>
      </c>
      <c r="D4469" s="29">
        <v>7</v>
      </c>
      <c r="E4469" s="29">
        <v>7</v>
      </c>
      <c r="F4469" s="29">
        <v>1.21</v>
      </c>
      <c r="G4469">
        <v>8.4700000000000006</v>
      </c>
    </row>
    <row r="4470" spans="1:7" customFormat="1" hidden="1" x14ac:dyDescent="0.25">
      <c r="A4470" t="s">
        <v>6</v>
      </c>
      <c r="B4470" t="s">
        <v>8760</v>
      </c>
      <c r="C4470" t="s">
        <v>8761</v>
      </c>
      <c r="D4470" s="29">
        <v>28</v>
      </c>
      <c r="E4470" s="29">
        <v>28</v>
      </c>
      <c r="F4470" s="29">
        <v>0.72299999999999998</v>
      </c>
      <c r="G4470">
        <v>20.244</v>
      </c>
    </row>
    <row r="4471" spans="1:7" customFormat="1" hidden="1" x14ac:dyDescent="0.25">
      <c r="A4471" t="s">
        <v>6</v>
      </c>
      <c r="B4471" t="s">
        <v>8762</v>
      </c>
      <c r="C4471" t="s">
        <v>8763</v>
      </c>
      <c r="D4471" s="29">
        <v>14</v>
      </c>
      <c r="E4471" s="29">
        <v>14</v>
      </c>
      <c r="F4471" s="29">
        <v>0.72899999999999998</v>
      </c>
      <c r="G4471">
        <v>10.206</v>
      </c>
    </row>
    <row r="4472" spans="1:7" customFormat="1" hidden="1" x14ac:dyDescent="0.25">
      <c r="A4472" t="s">
        <v>6</v>
      </c>
      <c r="B4472" t="s">
        <v>8764</v>
      </c>
      <c r="C4472" t="s">
        <v>8765</v>
      </c>
      <c r="D4472" s="29">
        <v>21</v>
      </c>
      <c r="E4472" s="29">
        <v>21</v>
      </c>
      <c r="F4472" s="29">
        <v>0.35699999999999998</v>
      </c>
      <c r="G4472">
        <v>7.4969999999999999</v>
      </c>
    </row>
    <row r="4473" spans="1:7" customFormat="1" hidden="1" x14ac:dyDescent="0.25">
      <c r="A4473" t="s">
        <v>6</v>
      </c>
      <c r="B4473" t="s">
        <v>8766</v>
      </c>
      <c r="C4473" t="s">
        <v>8767</v>
      </c>
      <c r="D4473" s="29">
        <v>7</v>
      </c>
      <c r="E4473" s="29">
        <v>7</v>
      </c>
      <c r="F4473" s="29">
        <v>0.73499999999999999</v>
      </c>
      <c r="G4473">
        <v>5.1449999999999996</v>
      </c>
    </row>
    <row r="4474" spans="1:7" customFormat="1" hidden="1" x14ac:dyDescent="0.25">
      <c r="A4474" t="s">
        <v>6</v>
      </c>
      <c r="B4474" t="s">
        <v>8768</v>
      </c>
      <c r="C4474" t="s">
        <v>8769</v>
      </c>
      <c r="D4474" s="29">
        <v>17</v>
      </c>
      <c r="E4474" s="29">
        <v>17</v>
      </c>
      <c r="F4474" s="29">
        <v>0.75600000000000001</v>
      </c>
      <c r="G4474">
        <v>12.852</v>
      </c>
    </row>
    <row r="4475" spans="1:7" customFormat="1" hidden="1" x14ac:dyDescent="0.25">
      <c r="A4475" t="s">
        <v>6</v>
      </c>
      <c r="B4475" t="s">
        <v>8770</v>
      </c>
      <c r="C4475" t="s">
        <v>8771</v>
      </c>
      <c r="D4475" s="29">
        <v>3</v>
      </c>
      <c r="E4475" s="29">
        <v>3</v>
      </c>
      <c r="F4475" s="29">
        <v>0.753</v>
      </c>
      <c r="G4475">
        <v>2.2589999999999999</v>
      </c>
    </row>
    <row r="4476" spans="1:7" customFormat="1" hidden="1" x14ac:dyDescent="0.25">
      <c r="A4476" t="s">
        <v>6</v>
      </c>
      <c r="B4476" t="s">
        <v>8772</v>
      </c>
      <c r="C4476" t="s">
        <v>8773</v>
      </c>
      <c r="D4476" s="29">
        <v>2</v>
      </c>
      <c r="E4476" s="29">
        <v>2</v>
      </c>
      <c r="F4476" s="29">
        <v>0.85</v>
      </c>
      <c r="G4476">
        <v>1.7</v>
      </c>
    </row>
    <row r="4477" spans="1:7" customFormat="1" hidden="1" x14ac:dyDescent="0.25">
      <c r="A4477" t="s">
        <v>6</v>
      </c>
      <c r="B4477" t="s">
        <v>8774</v>
      </c>
      <c r="C4477" t="s">
        <v>8775</v>
      </c>
      <c r="D4477" s="29">
        <v>10</v>
      </c>
      <c r="E4477" s="29">
        <v>10</v>
      </c>
      <c r="F4477" s="29">
        <v>0.83699999999999997</v>
      </c>
      <c r="G4477">
        <v>8.3699999999999992</v>
      </c>
    </row>
    <row r="4478" spans="1:7" customFormat="1" hidden="1" x14ac:dyDescent="0.25">
      <c r="A4478" t="s">
        <v>6</v>
      </c>
      <c r="B4478" t="s">
        <v>8776</v>
      </c>
      <c r="C4478" t="s">
        <v>8777</v>
      </c>
      <c r="D4478" s="29">
        <v>9</v>
      </c>
      <c r="E4478" s="29">
        <v>9</v>
      </c>
      <c r="F4478" s="29">
        <v>0.84199999999999997</v>
      </c>
      <c r="G4478">
        <v>7.5780000000000003</v>
      </c>
    </row>
    <row r="4479" spans="1:7" customFormat="1" hidden="1" x14ac:dyDescent="0.25">
      <c r="A4479" t="s">
        <v>6</v>
      </c>
      <c r="B4479" t="s">
        <v>8778</v>
      </c>
      <c r="C4479" t="s">
        <v>8779</v>
      </c>
      <c r="D4479" s="29">
        <v>69</v>
      </c>
      <c r="E4479" s="29">
        <v>69</v>
      </c>
      <c r="F4479" s="29">
        <v>0.84199999999999997</v>
      </c>
      <c r="G4479">
        <v>58.097999999999999</v>
      </c>
    </row>
    <row r="4480" spans="1:7" customFormat="1" hidden="1" x14ac:dyDescent="0.25">
      <c r="A4480" t="s">
        <v>6</v>
      </c>
      <c r="B4480" t="s">
        <v>8780</v>
      </c>
      <c r="C4480" t="s">
        <v>8781</v>
      </c>
      <c r="D4480" s="29">
        <v>2</v>
      </c>
      <c r="E4480" s="29">
        <v>2</v>
      </c>
      <c r="F4480" s="29">
        <v>0.81</v>
      </c>
      <c r="G4480">
        <v>1.62</v>
      </c>
    </row>
    <row r="4481" spans="1:7" customFormat="1" hidden="1" x14ac:dyDescent="0.25">
      <c r="A4481" t="s">
        <v>6</v>
      </c>
      <c r="B4481" t="s">
        <v>8782</v>
      </c>
      <c r="C4481" t="s">
        <v>8783</v>
      </c>
      <c r="D4481" s="29">
        <v>105</v>
      </c>
      <c r="E4481" s="29">
        <v>105</v>
      </c>
      <c r="F4481" s="29">
        <v>0.68600000000000005</v>
      </c>
      <c r="G4481">
        <v>72.03</v>
      </c>
    </row>
    <row r="4482" spans="1:7" customFormat="1" hidden="1" x14ac:dyDescent="0.25">
      <c r="A4482" t="s">
        <v>6</v>
      </c>
      <c r="B4482" t="s">
        <v>8784</v>
      </c>
      <c r="C4482" t="s">
        <v>8783</v>
      </c>
      <c r="D4482" s="29">
        <v>17</v>
      </c>
      <c r="E4482" s="29">
        <v>17</v>
      </c>
      <c r="F4482" s="29">
        <v>0.72899999999999998</v>
      </c>
      <c r="G4482">
        <v>12.393000000000001</v>
      </c>
    </row>
    <row r="4483" spans="1:7" customFormat="1" hidden="1" x14ac:dyDescent="0.25">
      <c r="A4483" t="s">
        <v>6</v>
      </c>
      <c r="B4483" t="s">
        <v>8785</v>
      </c>
      <c r="C4483" t="s">
        <v>8786</v>
      </c>
      <c r="D4483" s="29">
        <v>23</v>
      </c>
      <c r="E4483" s="29">
        <v>23</v>
      </c>
      <c r="F4483" s="29">
        <v>0.73399999999999999</v>
      </c>
      <c r="G4483">
        <v>16.882000000000001</v>
      </c>
    </row>
    <row r="4484" spans="1:7" customFormat="1" hidden="1" x14ac:dyDescent="0.25">
      <c r="A4484" t="s">
        <v>6</v>
      </c>
      <c r="B4484" t="s">
        <v>8787</v>
      </c>
      <c r="C4484" t="s">
        <v>8788</v>
      </c>
      <c r="D4484" s="29">
        <v>4</v>
      </c>
      <c r="E4484" s="29">
        <v>4</v>
      </c>
      <c r="F4484" s="29">
        <v>0.73599999999999999</v>
      </c>
      <c r="G4484">
        <v>2.944</v>
      </c>
    </row>
    <row r="4485" spans="1:7" customFormat="1" hidden="1" x14ac:dyDescent="0.25">
      <c r="A4485" t="s">
        <v>6</v>
      </c>
      <c r="B4485" t="s">
        <v>8789</v>
      </c>
      <c r="C4485" t="s">
        <v>8790</v>
      </c>
      <c r="D4485" s="29">
        <v>1</v>
      </c>
      <c r="E4485" s="29">
        <v>1</v>
      </c>
      <c r="F4485" s="29">
        <v>0.73099999999999998</v>
      </c>
      <c r="G4485">
        <v>0.73099999999999998</v>
      </c>
    </row>
    <row r="4486" spans="1:7" customFormat="1" hidden="1" x14ac:dyDescent="0.25">
      <c r="A4486" t="s">
        <v>6</v>
      </c>
      <c r="B4486" t="s">
        <v>8791</v>
      </c>
      <c r="C4486" t="s">
        <v>8792</v>
      </c>
      <c r="D4486" s="29">
        <v>2</v>
      </c>
      <c r="E4486" s="29">
        <v>2</v>
      </c>
      <c r="F4486" s="29">
        <v>0.69</v>
      </c>
      <c r="G4486">
        <v>1.38</v>
      </c>
    </row>
    <row r="4487" spans="1:7" customFormat="1" hidden="1" x14ac:dyDescent="0.25">
      <c r="A4487" t="s">
        <v>6</v>
      </c>
      <c r="B4487" t="s">
        <v>8793</v>
      </c>
      <c r="C4487" t="s">
        <v>8794</v>
      </c>
      <c r="D4487" s="29">
        <v>1</v>
      </c>
      <c r="E4487" s="29">
        <v>1</v>
      </c>
      <c r="F4487" s="29">
        <v>1.1839999999999999</v>
      </c>
      <c r="G4487">
        <v>1.1839999999999999</v>
      </c>
    </row>
    <row r="4488" spans="1:7" customFormat="1" hidden="1" x14ac:dyDescent="0.25">
      <c r="A4488" t="s">
        <v>6</v>
      </c>
      <c r="B4488" t="s">
        <v>8795</v>
      </c>
      <c r="C4488" t="s">
        <v>8796</v>
      </c>
      <c r="D4488" s="29">
        <v>32</v>
      </c>
      <c r="E4488" s="29">
        <v>32</v>
      </c>
      <c r="F4488" s="29">
        <v>1.3779999999999999</v>
      </c>
      <c r="G4488">
        <v>44.095999999999997</v>
      </c>
    </row>
    <row r="4489" spans="1:7" customFormat="1" hidden="1" x14ac:dyDescent="0.25">
      <c r="A4489" t="s">
        <v>6</v>
      </c>
      <c r="B4489" t="s">
        <v>8797</v>
      </c>
      <c r="C4489" t="s">
        <v>8798</v>
      </c>
      <c r="D4489" s="29">
        <v>14</v>
      </c>
      <c r="E4489" s="29">
        <v>14</v>
      </c>
      <c r="F4489" s="29">
        <v>6.0490000000000004</v>
      </c>
      <c r="G4489">
        <v>84.686000000000007</v>
      </c>
    </row>
    <row r="4490" spans="1:7" customFormat="1" hidden="1" x14ac:dyDescent="0.25">
      <c r="A4490" t="s">
        <v>6</v>
      </c>
      <c r="B4490" t="s">
        <v>8801</v>
      </c>
      <c r="C4490" t="s">
        <v>8802</v>
      </c>
      <c r="D4490" s="29">
        <v>5</v>
      </c>
      <c r="E4490" s="29">
        <v>5</v>
      </c>
      <c r="F4490" s="29">
        <v>8.5020000000000007</v>
      </c>
      <c r="G4490">
        <v>42.51</v>
      </c>
    </row>
    <row r="4491" spans="1:7" customFormat="1" hidden="1" x14ac:dyDescent="0.25">
      <c r="A4491" t="s">
        <v>6</v>
      </c>
      <c r="B4491" t="s">
        <v>8803</v>
      </c>
      <c r="C4491" t="s">
        <v>8804</v>
      </c>
      <c r="D4491" s="29">
        <v>3</v>
      </c>
      <c r="E4491" s="29">
        <v>3</v>
      </c>
      <c r="F4491" s="29">
        <v>1.4670000000000001</v>
      </c>
      <c r="G4491">
        <v>4.4009999999999998</v>
      </c>
    </row>
    <row r="4492" spans="1:7" customFormat="1" hidden="1" x14ac:dyDescent="0.25">
      <c r="A4492" t="s">
        <v>6</v>
      </c>
      <c r="B4492" t="s">
        <v>8805</v>
      </c>
      <c r="C4492" t="s">
        <v>8806</v>
      </c>
      <c r="D4492" s="29">
        <v>5</v>
      </c>
      <c r="E4492" s="29">
        <v>5</v>
      </c>
      <c r="F4492" s="29">
        <v>1.46</v>
      </c>
      <c r="G4492">
        <v>7.3</v>
      </c>
    </row>
    <row r="4493" spans="1:7" customFormat="1" hidden="1" x14ac:dyDescent="0.25">
      <c r="A4493" t="s">
        <v>6</v>
      </c>
      <c r="B4493" t="s">
        <v>8807</v>
      </c>
      <c r="C4493" t="s">
        <v>8808</v>
      </c>
      <c r="D4493" s="29">
        <v>18</v>
      </c>
      <c r="E4493" s="29">
        <v>18</v>
      </c>
      <c r="F4493" s="29">
        <v>1.4830000000000001</v>
      </c>
      <c r="G4493">
        <v>26.693999999999999</v>
      </c>
    </row>
    <row r="4494" spans="1:7" customFormat="1" hidden="1" x14ac:dyDescent="0.25">
      <c r="A4494" t="s">
        <v>6</v>
      </c>
      <c r="B4494" t="s">
        <v>8809</v>
      </c>
      <c r="C4494" t="s">
        <v>8810</v>
      </c>
      <c r="D4494" s="29">
        <v>2</v>
      </c>
      <c r="E4494" s="29">
        <v>2</v>
      </c>
      <c r="F4494" s="29">
        <v>1.405</v>
      </c>
      <c r="G4494">
        <v>2.81</v>
      </c>
    </row>
    <row r="4495" spans="1:7" customFormat="1" hidden="1" x14ac:dyDescent="0.25">
      <c r="A4495" t="s">
        <v>6</v>
      </c>
      <c r="B4495" t="s">
        <v>8811</v>
      </c>
      <c r="C4495" t="s">
        <v>8812</v>
      </c>
      <c r="D4495" s="29">
        <v>12</v>
      </c>
      <c r="E4495" s="29">
        <v>12</v>
      </c>
      <c r="F4495" s="29">
        <v>1.42</v>
      </c>
      <c r="G4495">
        <v>17.04</v>
      </c>
    </row>
    <row r="4496" spans="1:7" customFormat="1" hidden="1" x14ac:dyDescent="0.25">
      <c r="A4496" t="s">
        <v>6</v>
      </c>
      <c r="B4496" t="s">
        <v>8813</v>
      </c>
      <c r="C4496" t="s">
        <v>8814</v>
      </c>
      <c r="D4496" s="29">
        <v>12</v>
      </c>
      <c r="E4496" s="29">
        <v>12</v>
      </c>
      <c r="F4496" s="29">
        <v>1.383</v>
      </c>
      <c r="G4496">
        <v>16.596</v>
      </c>
    </row>
    <row r="4497" spans="1:7" customFormat="1" hidden="1" x14ac:dyDescent="0.25">
      <c r="A4497" t="s">
        <v>6</v>
      </c>
      <c r="B4497" t="s">
        <v>8815</v>
      </c>
      <c r="C4497" t="s">
        <v>8816</v>
      </c>
      <c r="D4497" s="29">
        <v>7</v>
      </c>
      <c r="E4497" s="29">
        <v>7</v>
      </c>
      <c r="F4497" s="29">
        <v>0.97599999999999998</v>
      </c>
      <c r="G4497">
        <v>6.8319999999999999</v>
      </c>
    </row>
    <row r="4498" spans="1:7" customFormat="1" hidden="1" x14ac:dyDescent="0.25">
      <c r="A4498" t="s">
        <v>6</v>
      </c>
      <c r="B4498" t="s">
        <v>8817</v>
      </c>
      <c r="C4498" t="s">
        <v>8818</v>
      </c>
      <c r="D4498" s="29">
        <v>2</v>
      </c>
      <c r="E4498" s="29">
        <v>2</v>
      </c>
      <c r="F4498" s="29">
        <v>1.242</v>
      </c>
      <c r="G4498">
        <v>2.484</v>
      </c>
    </row>
    <row r="4499" spans="1:7" customFormat="1" hidden="1" x14ac:dyDescent="0.25">
      <c r="A4499" t="s">
        <v>6</v>
      </c>
      <c r="B4499" t="s">
        <v>8819</v>
      </c>
      <c r="C4499" t="s">
        <v>8820</v>
      </c>
      <c r="D4499" s="29">
        <v>4</v>
      </c>
      <c r="E4499" s="29">
        <v>4</v>
      </c>
      <c r="F4499" s="29">
        <v>2.08</v>
      </c>
      <c r="G4499">
        <v>8.32</v>
      </c>
    </row>
    <row r="4500" spans="1:7" customFormat="1" hidden="1" x14ac:dyDescent="0.25">
      <c r="A4500" t="s">
        <v>6</v>
      </c>
      <c r="B4500" t="s">
        <v>8821</v>
      </c>
      <c r="C4500" t="s">
        <v>8822</v>
      </c>
      <c r="D4500" s="29">
        <v>34</v>
      </c>
      <c r="E4500" s="29">
        <v>34</v>
      </c>
      <c r="F4500" s="29">
        <v>2.137</v>
      </c>
      <c r="G4500">
        <v>72.658000000000001</v>
      </c>
    </row>
    <row r="4501" spans="1:7" customFormat="1" hidden="1" x14ac:dyDescent="0.25">
      <c r="A4501" t="s">
        <v>6</v>
      </c>
      <c r="B4501" t="s">
        <v>8823</v>
      </c>
      <c r="C4501" t="s">
        <v>8824</v>
      </c>
      <c r="D4501" s="29">
        <v>5</v>
      </c>
      <c r="E4501" s="29">
        <v>5</v>
      </c>
      <c r="F4501" s="29">
        <v>2.1429999999999998</v>
      </c>
      <c r="G4501">
        <v>10.715</v>
      </c>
    </row>
    <row r="4502" spans="1:7" customFormat="1" hidden="1" x14ac:dyDescent="0.25">
      <c r="A4502" t="s">
        <v>6</v>
      </c>
      <c r="B4502" t="s">
        <v>8825</v>
      </c>
      <c r="C4502" t="s">
        <v>8826</v>
      </c>
      <c r="D4502" s="29">
        <v>42</v>
      </c>
      <c r="E4502" s="29">
        <v>42</v>
      </c>
      <c r="F4502" s="29">
        <v>1.234</v>
      </c>
      <c r="G4502">
        <v>51.828000000000003</v>
      </c>
    </row>
    <row r="4503" spans="1:7" customFormat="1" hidden="1" x14ac:dyDescent="0.25">
      <c r="A4503" t="s">
        <v>6</v>
      </c>
      <c r="B4503" t="s">
        <v>8827</v>
      </c>
      <c r="C4503" t="s">
        <v>8828</v>
      </c>
      <c r="D4503" s="29">
        <v>48</v>
      </c>
      <c r="E4503" s="29">
        <v>48</v>
      </c>
      <c r="F4503" s="29">
        <v>0.35899999999999999</v>
      </c>
      <c r="G4503">
        <v>17.231999999999999</v>
      </c>
    </row>
    <row r="4504" spans="1:7" customFormat="1" hidden="1" x14ac:dyDescent="0.25">
      <c r="A4504" t="s">
        <v>6</v>
      </c>
      <c r="B4504" t="s">
        <v>8829</v>
      </c>
      <c r="C4504" t="s">
        <v>8830</v>
      </c>
      <c r="D4504" s="29">
        <v>23</v>
      </c>
      <c r="E4504" s="29">
        <v>23</v>
      </c>
      <c r="F4504" s="29">
        <v>1.996</v>
      </c>
      <c r="G4504">
        <v>45.908000000000001</v>
      </c>
    </row>
    <row r="4505" spans="1:7" customFormat="1" hidden="1" x14ac:dyDescent="0.25">
      <c r="A4505" t="s">
        <v>6</v>
      </c>
      <c r="B4505" t="s">
        <v>8831</v>
      </c>
      <c r="C4505" t="s">
        <v>8832</v>
      </c>
      <c r="D4505" s="29">
        <v>15</v>
      </c>
      <c r="E4505" s="29">
        <v>15</v>
      </c>
      <c r="F4505" s="29">
        <v>1.964</v>
      </c>
      <c r="G4505">
        <v>29.46</v>
      </c>
    </row>
    <row r="4506" spans="1:7" customFormat="1" hidden="1" x14ac:dyDescent="0.25">
      <c r="A4506" t="s">
        <v>6</v>
      </c>
      <c r="B4506" t="s">
        <v>8833</v>
      </c>
      <c r="C4506" t="s">
        <v>8834</v>
      </c>
      <c r="D4506" s="29">
        <v>281</v>
      </c>
      <c r="E4506" s="29">
        <v>281</v>
      </c>
      <c r="F4506" s="29">
        <v>0.72099999999999997</v>
      </c>
      <c r="G4506">
        <v>202.601</v>
      </c>
    </row>
    <row r="4507" spans="1:7" customFormat="1" hidden="1" x14ac:dyDescent="0.25">
      <c r="A4507" t="s">
        <v>6</v>
      </c>
      <c r="B4507" t="s">
        <v>8835</v>
      </c>
      <c r="C4507" t="s">
        <v>8836</v>
      </c>
      <c r="D4507" s="29">
        <v>21</v>
      </c>
      <c r="E4507" s="29">
        <v>21</v>
      </c>
      <c r="F4507" s="29">
        <v>0.39200000000000002</v>
      </c>
      <c r="G4507">
        <v>8.2319999999999993</v>
      </c>
    </row>
    <row r="4508" spans="1:7" customFormat="1" hidden="1" x14ac:dyDescent="0.25">
      <c r="A4508" t="s">
        <v>6</v>
      </c>
      <c r="B4508" t="s">
        <v>8837</v>
      </c>
      <c r="C4508" t="s">
        <v>8838</v>
      </c>
      <c r="D4508" s="29">
        <v>78</v>
      </c>
      <c r="E4508" s="29">
        <v>78</v>
      </c>
      <c r="F4508" s="29">
        <v>1.984</v>
      </c>
      <c r="G4508">
        <v>154.75200000000001</v>
      </c>
    </row>
    <row r="4509" spans="1:7" customFormat="1" hidden="1" x14ac:dyDescent="0.25">
      <c r="A4509" t="s">
        <v>6</v>
      </c>
      <c r="B4509" t="s">
        <v>8839</v>
      </c>
      <c r="C4509" t="s">
        <v>8840</v>
      </c>
      <c r="D4509" s="29">
        <v>5</v>
      </c>
      <c r="E4509" s="29">
        <v>5</v>
      </c>
      <c r="F4509" s="29">
        <v>0.67500000000000004</v>
      </c>
      <c r="G4509">
        <v>3.375</v>
      </c>
    </row>
    <row r="4510" spans="1:7" customFormat="1" hidden="1" x14ac:dyDescent="0.25">
      <c r="A4510" t="s">
        <v>6</v>
      </c>
      <c r="B4510" t="s">
        <v>8841</v>
      </c>
      <c r="C4510" t="s">
        <v>8842</v>
      </c>
      <c r="D4510" s="29">
        <v>22</v>
      </c>
      <c r="E4510" s="29">
        <v>22</v>
      </c>
      <c r="F4510" s="29">
        <v>0</v>
      </c>
      <c r="G4510">
        <v>0</v>
      </c>
    </row>
    <row r="4511" spans="1:7" customFormat="1" hidden="1" x14ac:dyDescent="0.25">
      <c r="A4511" t="s">
        <v>6</v>
      </c>
      <c r="B4511" t="s">
        <v>8843</v>
      </c>
      <c r="C4511" t="s">
        <v>8844</v>
      </c>
      <c r="D4511" s="29">
        <v>8</v>
      </c>
      <c r="E4511" s="29">
        <v>8</v>
      </c>
      <c r="F4511" s="29">
        <v>0.53700000000000003</v>
      </c>
      <c r="G4511">
        <v>4.2960000000000003</v>
      </c>
    </row>
    <row r="4512" spans="1:7" customFormat="1" hidden="1" x14ac:dyDescent="0.25">
      <c r="A4512" t="s">
        <v>6</v>
      </c>
      <c r="B4512" t="s">
        <v>8845</v>
      </c>
      <c r="C4512" t="s">
        <v>8846</v>
      </c>
      <c r="D4512" s="29">
        <v>6</v>
      </c>
      <c r="E4512" s="29">
        <v>6</v>
      </c>
      <c r="F4512" s="29">
        <v>0.67800000000000005</v>
      </c>
      <c r="G4512">
        <v>4.0679999999999996</v>
      </c>
    </row>
    <row r="4513" spans="1:7" customFormat="1" hidden="1" x14ac:dyDescent="0.25">
      <c r="A4513" t="s">
        <v>6</v>
      </c>
      <c r="B4513" t="s">
        <v>8847</v>
      </c>
      <c r="C4513" t="s">
        <v>8848</v>
      </c>
      <c r="D4513" s="29">
        <v>12</v>
      </c>
      <c r="E4513" s="29">
        <v>12</v>
      </c>
      <c r="F4513" s="29">
        <v>0.72299999999999998</v>
      </c>
      <c r="G4513">
        <v>8.6760000000000002</v>
      </c>
    </row>
    <row r="4514" spans="1:7" customFormat="1" hidden="1" x14ac:dyDescent="0.25">
      <c r="A4514" t="s">
        <v>6</v>
      </c>
      <c r="B4514" t="s">
        <v>8849</v>
      </c>
      <c r="C4514" t="s">
        <v>8850</v>
      </c>
      <c r="D4514" s="29">
        <v>197</v>
      </c>
      <c r="E4514" s="29">
        <v>197</v>
      </c>
      <c r="F4514" s="29">
        <v>0.68500000000000005</v>
      </c>
      <c r="G4514">
        <v>134.94499999999999</v>
      </c>
    </row>
    <row r="4515" spans="1:7" customFormat="1" hidden="1" x14ac:dyDescent="0.25">
      <c r="A4515" t="s">
        <v>6</v>
      </c>
      <c r="B4515" t="s">
        <v>8851</v>
      </c>
      <c r="C4515" t="s">
        <v>8852</v>
      </c>
      <c r="D4515" s="29">
        <v>13</v>
      </c>
      <c r="E4515" s="29">
        <v>13</v>
      </c>
      <c r="F4515" s="29">
        <v>0.83899999999999997</v>
      </c>
      <c r="G4515">
        <v>10.907</v>
      </c>
    </row>
    <row r="4516" spans="1:7" customFormat="1" hidden="1" x14ac:dyDescent="0.25">
      <c r="A4516" t="s">
        <v>6</v>
      </c>
      <c r="B4516" t="s">
        <v>8853</v>
      </c>
      <c r="C4516" t="s">
        <v>8854</v>
      </c>
      <c r="D4516" s="29">
        <v>46</v>
      </c>
      <c r="E4516" s="29">
        <v>46</v>
      </c>
      <c r="F4516" s="29">
        <v>1.2290000000000001</v>
      </c>
      <c r="G4516">
        <v>56.533999999999999</v>
      </c>
    </row>
    <row r="4517" spans="1:7" customFormat="1" hidden="1" x14ac:dyDescent="0.25">
      <c r="A4517" t="s">
        <v>6</v>
      </c>
      <c r="B4517" t="s">
        <v>8855</v>
      </c>
      <c r="C4517" t="s">
        <v>8856</v>
      </c>
      <c r="D4517" s="29">
        <v>2</v>
      </c>
      <c r="E4517" s="29">
        <v>2</v>
      </c>
      <c r="F4517" s="29">
        <v>1.075</v>
      </c>
      <c r="G4517">
        <v>2.15</v>
      </c>
    </row>
    <row r="4518" spans="1:7" customFormat="1" hidden="1" x14ac:dyDescent="0.25">
      <c r="A4518" t="s">
        <v>6</v>
      </c>
      <c r="B4518" t="s">
        <v>8857</v>
      </c>
      <c r="C4518" t="s">
        <v>8858</v>
      </c>
      <c r="D4518" s="29">
        <v>19</v>
      </c>
      <c r="E4518" s="29">
        <v>19</v>
      </c>
      <c r="F4518" s="29">
        <v>1.08</v>
      </c>
      <c r="G4518">
        <v>20.52</v>
      </c>
    </row>
    <row r="4519" spans="1:7" customFormat="1" hidden="1" x14ac:dyDescent="0.25">
      <c r="A4519" t="s">
        <v>6</v>
      </c>
      <c r="B4519" t="s">
        <v>8859</v>
      </c>
      <c r="C4519" t="s">
        <v>8860</v>
      </c>
      <c r="D4519" s="29">
        <v>83</v>
      </c>
      <c r="E4519" s="29">
        <v>83</v>
      </c>
      <c r="F4519" s="29">
        <v>1.07</v>
      </c>
      <c r="G4519">
        <v>88.81</v>
      </c>
    </row>
    <row r="4520" spans="1:7" customFormat="1" hidden="1" x14ac:dyDescent="0.25">
      <c r="A4520" t="s">
        <v>6</v>
      </c>
      <c r="B4520" t="s">
        <v>8861</v>
      </c>
      <c r="C4520" t="s">
        <v>9793</v>
      </c>
      <c r="D4520" s="29">
        <v>40</v>
      </c>
      <c r="E4520" s="29">
        <v>40</v>
      </c>
      <c r="F4520" s="29">
        <v>0</v>
      </c>
      <c r="G4520">
        <v>0</v>
      </c>
    </row>
    <row r="4521" spans="1:7" customFormat="1" hidden="1" x14ac:dyDescent="0.25">
      <c r="A4521" t="s">
        <v>6</v>
      </c>
      <c r="B4521" t="s">
        <v>8863</v>
      </c>
      <c r="C4521" t="s">
        <v>9794</v>
      </c>
      <c r="D4521" s="29">
        <v>14</v>
      </c>
      <c r="E4521" s="29">
        <v>14</v>
      </c>
      <c r="F4521" s="29">
        <v>0</v>
      </c>
      <c r="G4521">
        <v>0</v>
      </c>
    </row>
    <row r="4522" spans="1:7" customFormat="1" hidden="1" x14ac:dyDescent="0.25">
      <c r="A4522" t="s">
        <v>6</v>
      </c>
      <c r="B4522" t="s">
        <v>8865</v>
      </c>
      <c r="C4522" t="s">
        <v>8866</v>
      </c>
      <c r="D4522" s="29">
        <v>29</v>
      </c>
      <c r="E4522" s="29">
        <v>29</v>
      </c>
      <c r="F4522" s="29">
        <v>0.115</v>
      </c>
      <c r="G4522">
        <v>3.335</v>
      </c>
    </row>
    <row r="4523" spans="1:7" customFormat="1" hidden="1" x14ac:dyDescent="0.25">
      <c r="A4523" t="s">
        <v>6</v>
      </c>
      <c r="B4523" t="s">
        <v>8867</v>
      </c>
      <c r="C4523" t="s">
        <v>8868</v>
      </c>
      <c r="D4523" s="29">
        <v>69</v>
      </c>
      <c r="E4523" s="29">
        <v>69</v>
      </c>
      <c r="F4523" s="29">
        <v>1.075</v>
      </c>
      <c r="G4523">
        <v>74.174999999999997</v>
      </c>
    </row>
    <row r="4524" spans="1:7" customFormat="1" hidden="1" x14ac:dyDescent="0.25">
      <c r="A4524" t="s">
        <v>6</v>
      </c>
      <c r="B4524" t="s">
        <v>8869</v>
      </c>
      <c r="C4524" t="s">
        <v>8870</v>
      </c>
      <c r="D4524" s="29">
        <v>1</v>
      </c>
      <c r="E4524" s="29">
        <v>1</v>
      </c>
      <c r="F4524" s="29">
        <v>1.1850000000000001</v>
      </c>
      <c r="G4524">
        <v>1.1850000000000001</v>
      </c>
    </row>
    <row r="4525" spans="1:7" customFormat="1" hidden="1" x14ac:dyDescent="0.25">
      <c r="A4525" t="s">
        <v>6</v>
      </c>
      <c r="B4525" t="s">
        <v>8871</v>
      </c>
      <c r="C4525" t="s">
        <v>8872</v>
      </c>
      <c r="D4525" s="29">
        <v>41</v>
      </c>
      <c r="E4525" s="29">
        <v>41</v>
      </c>
      <c r="F4525" s="29">
        <v>0.63800000000000001</v>
      </c>
      <c r="G4525">
        <v>26.158000000000001</v>
      </c>
    </row>
    <row r="4526" spans="1:7" customFormat="1" hidden="1" x14ac:dyDescent="0.25">
      <c r="A4526" t="s">
        <v>6</v>
      </c>
      <c r="B4526" t="s">
        <v>8873</v>
      </c>
      <c r="C4526" t="s">
        <v>9795</v>
      </c>
      <c r="D4526" s="29">
        <v>18</v>
      </c>
      <c r="E4526" s="29">
        <v>18</v>
      </c>
      <c r="F4526" s="29">
        <v>0</v>
      </c>
      <c r="G4526">
        <v>0</v>
      </c>
    </row>
    <row r="4527" spans="1:7" customFormat="1" hidden="1" x14ac:dyDescent="0.25">
      <c r="A4527" t="s">
        <v>6</v>
      </c>
      <c r="B4527" t="s">
        <v>8875</v>
      </c>
      <c r="C4527" t="s">
        <v>9796</v>
      </c>
      <c r="D4527" s="29">
        <v>24</v>
      </c>
      <c r="E4527" s="29">
        <v>24</v>
      </c>
      <c r="F4527" s="29">
        <v>0</v>
      </c>
      <c r="G4527">
        <v>0</v>
      </c>
    </row>
    <row r="4528" spans="1:7" customFormat="1" hidden="1" x14ac:dyDescent="0.25">
      <c r="A4528" t="s">
        <v>6</v>
      </c>
      <c r="B4528" t="s">
        <v>8877</v>
      </c>
      <c r="C4528" t="s">
        <v>8878</v>
      </c>
      <c r="D4528" s="29">
        <v>15</v>
      </c>
      <c r="E4528" s="29">
        <v>15</v>
      </c>
      <c r="F4528" s="29">
        <v>6.0890000000000004</v>
      </c>
      <c r="G4528">
        <v>91.334999999999994</v>
      </c>
    </row>
    <row r="4529" spans="1:7" customFormat="1" hidden="1" x14ac:dyDescent="0.25">
      <c r="A4529" t="s">
        <v>6</v>
      </c>
      <c r="B4529" t="s">
        <v>8879</v>
      </c>
      <c r="C4529" t="s">
        <v>8880</v>
      </c>
      <c r="D4529" s="29">
        <v>26</v>
      </c>
      <c r="E4529" s="29">
        <v>26</v>
      </c>
      <c r="F4529" s="29">
        <v>1.0009999999999999</v>
      </c>
      <c r="G4529">
        <v>26.026</v>
      </c>
    </row>
    <row r="4530" spans="1:7" customFormat="1" hidden="1" x14ac:dyDescent="0.25">
      <c r="A4530" t="s">
        <v>6</v>
      </c>
      <c r="B4530" t="s">
        <v>8881</v>
      </c>
      <c r="C4530" t="s">
        <v>8882</v>
      </c>
      <c r="D4530" s="29">
        <v>19</v>
      </c>
      <c r="E4530" s="29">
        <v>19</v>
      </c>
      <c r="F4530" s="29">
        <v>1.0109999999999999</v>
      </c>
      <c r="G4530">
        <v>19.209</v>
      </c>
    </row>
    <row r="4531" spans="1:7" customFormat="1" hidden="1" x14ac:dyDescent="0.25">
      <c r="A4531" t="s">
        <v>6</v>
      </c>
      <c r="B4531" t="s">
        <v>8883</v>
      </c>
      <c r="C4531" t="s">
        <v>8884</v>
      </c>
      <c r="D4531" s="29">
        <v>6</v>
      </c>
      <c r="E4531" s="29">
        <v>6</v>
      </c>
      <c r="F4531" s="29">
        <v>0.39500000000000002</v>
      </c>
      <c r="G4531">
        <v>2.37</v>
      </c>
    </row>
    <row r="4532" spans="1:7" customFormat="1" hidden="1" x14ac:dyDescent="0.25">
      <c r="A4532" t="s">
        <v>6</v>
      </c>
      <c r="B4532" t="s">
        <v>8885</v>
      </c>
      <c r="C4532" t="s">
        <v>8886</v>
      </c>
      <c r="D4532" s="29">
        <v>12</v>
      </c>
      <c r="E4532" s="29">
        <v>12</v>
      </c>
      <c r="F4532" s="29">
        <v>0.55700000000000005</v>
      </c>
      <c r="G4532">
        <v>6.6840000000000002</v>
      </c>
    </row>
    <row r="4533" spans="1:7" customFormat="1" hidden="1" x14ac:dyDescent="0.25">
      <c r="A4533" t="s">
        <v>6</v>
      </c>
      <c r="B4533" t="s">
        <v>8887</v>
      </c>
      <c r="C4533" t="s">
        <v>8888</v>
      </c>
      <c r="D4533" s="29">
        <v>16</v>
      </c>
      <c r="E4533" s="29">
        <v>16</v>
      </c>
      <c r="F4533" s="29">
        <v>2.5</v>
      </c>
      <c r="G4533">
        <v>40</v>
      </c>
    </row>
    <row r="4534" spans="1:7" customFormat="1" hidden="1" x14ac:dyDescent="0.25">
      <c r="A4534" t="s">
        <v>6</v>
      </c>
      <c r="B4534" t="s">
        <v>8889</v>
      </c>
      <c r="C4534" t="s">
        <v>8890</v>
      </c>
      <c r="D4534" s="29">
        <v>4</v>
      </c>
      <c r="E4534" s="29">
        <v>4</v>
      </c>
      <c r="F4534" s="29">
        <v>0.61599999999999999</v>
      </c>
      <c r="G4534">
        <v>2.464</v>
      </c>
    </row>
    <row r="4535" spans="1:7" customFormat="1" hidden="1" x14ac:dyDescent="0.25">
      <c r="A4535" t="s">
        <v>6</v>
      </c>
      <c r="B4535" t="s">
        <v>8891</v>
      </c>
      <c r="C4535" t="s">
        <v>8892</v>
      </c>
      <c r="D4535" s="29">
        <v>4</v>
      </c>
      <c r="E4535" s="29">
        <v>4</v>
      </c>
      <c r="F4535" s="29">
        <v>0.82699999999999996</v>
      </c>
      <c r="G4535">
        <v>3.3079999999999998</v>
      </c>
    </row>
    <row r="4536" spans="1:7" customFormat="1" hidden="1" x14ac:dyDescent="0.25">
      <c r="A4536" t="s">
        <v>6</v>
      </c>
      <c r="B4536" t="s">
        <v>8893</v>
      </c>
      <c r="C4536" t="s">
        <v>8894</v>
      </c>
      <c r="D4536" s="29">
        <v>12</v>
      </c>
      <c r="E4536" s="29">
        <v>12</v>
      </c>
      <c r="F4536" s="29">
        <v>0.83399999999999996</v>
      </c>
      <c r="G4536">
        <v>10.007999999999999</v>
      </c>
    </row>
    <row r="4537" spans="1:7" customFormat="1" hidden="1" x14ac:dyDescent="0.25">
      <c r="A4537" t="s">
        <v>6</v>
      </c>
      <c r="B4537" t="s">
        <v>8895</v>
      </c>
      <c r="C4537" t="s">
        <v>8896</v>
      </c>
      <c r="D4537" s="29">
        <v>58</v>
      </c>
      <c r="E4537" s="29">
        <v>58</v>
      </c>
      <c r="F4537" s="29">
        <v>0.72299999999999998</v>
      </c>
      <c r="G4537">
        <v>41.933999999999997</v>
      </c>
    </row>
    <row r="4538" spans="1:7" customFormat="1" hidden="1" x14ac:dyDescent="0.25">
      <c r="A4538" t="s">
        <v>6</v>
      </c>
      <c r="B4538" t="s">
        <v>8897</v>
      </c>
      <c r="C4538" t="s">
        <v>8898</v>
      </c>
      <c r="D4538" s="29">
        <v>20</v>
      </c>
      <c r="E4538" s="29">
        <v>20</v>
      </c>
      <c r="F4538" s="29">
        <v>0</v>
      </c>
      <c r="G4538">
        <v>0</v>
      </c>
    </row>
    <row r="4539" spans="1:7" customFormat="1" hidden="1" x14ac:dyDescent="0.25">
      <c r="A4539" t="s">
        <v>6</v>
      </c>
      <c r="B4539" t="s">
        <v>8899</v>
      </c>
      <c r="C4539" t="s">
        <v>8900</v>
      </c>
      <c r="D4539" s="29">
        <v>20</v>
      </c>
      <c r="E4539" s="29">
        <v>20</v>
      </c>
      <c r="F4539" s="29">
        <v>0</v>
      </c>
      <c r="G4539">
        <v>0</v>
      </c>
    </row>
    <row r="4540" spans="1:7" customFormat="1" hidden="1" x14ac:dyDescent="0.25">
      <c r="A4540" t="s">
        <v>6</v>
      </c>
      <c r="B4540" t="s">
        <v>8901</v>
      </c>
      <c r="C4540" t="s">
        <v>8902</v>
      </c>
      <c r="D4540" s="29">
        <v>8</v>
      </c>
      <c r="E4540" s="29">
        <v>8</v>
      </c>
      <c r="F4540" s="29">
        <v>0.83099999999999996</v>
      </c>
      <c r="G4540">
        <v>6.6479999999999997</v>
      </c>
    </row>
    <row r="4541" spans="1:7" customFormat="1" hidden="1" x14ac:dyDescent="0.25">
      <c r="A4541" t="s">
        <v>6</v>
      </c>
      <c r="B4541" t="s">
        <v>8903</v>
      </c>
      <c r="C4541" t="s">
        <v>8904</v>
      </c>
      <c r="D4541" s="29">
        <v>8</v>
      </c>
      <c r="E4541" s="29">
        <v>8</v>
      </c>
      <c r="F4541" s="29">
        <v>0.83099999999999996</v>
      </c>
      <c r="G4541">
        <v>6.6479999999999997</v>
      </c>
    </row>
    <row r="4542" spans="1:7" customFormat="1" hidden="1" x14ac:dyDescent="0.25">
      <c r="A4542" t="s">
        <v>6</v>
      </c>
      <c r="B4542" t="s">
        <v>8905</v>
      </c>
      <c r="C4542" t="s">
        <v>8906</v>
      </c>
      <c r="D4542" s="29">
        <v>8</v>
      </c>
      <c r="E4542" s="29">
        <v>8</v>
      </c>
      <c r="F4542" s="29">
        <v>1.032</v>
      </c>
      <c r="G4542">
        <v>8.2560000000000002</v>
      </c>
    </row>
    <row r="4543" spans="1:7" customFormat="1" hidden="1" x14ac:dyDescent="0.25">
      <c r="A4543" t="s">
        <v>6</v>
      </c>
      <c r="B4543" t="s">
        <v>8907</v>
      </c>
      <c r="C4543" t="s">
        <v>8908</v>
      </c>
      <c r="D4543" s="29">
        <v>8</v>
      </c>
      <c r="E4543" s="29">
        <v>8</v>
      </c>
      <c r="F4543" s="29">
        <v>7.5999999999999998E-2</v>
      </c>
      <c r="G4543">
        <v>0.60799999999999998</v>
      </c>
    </row>
    <row r="4544" spans="1:7" customFormat="1" hidden="1" x14ac:dyDescent="0.25">
      <c r="A4544" t="s">
        <v>6</v>
      </c>
      <c r="B4544" t="s">
        <v>8909</v>
      </c>
      <c r="C4544" t="s">
        <v>8910</v>
      </c>
      <c r="D4544" s="29">
        <v>8</v>
      </c>
      <c r="E4544" s="29">
        <v>8</v>
      </c>
      <c r="F4544" s="29">
        <v>0.26200000000000001</v>
      </c>
      <c r="G4544">
        <v>2.0960000000000001</v>
      </c>
    </row>
    <row r="4545" spans="1:7" customFormat="1" hidden="1" x14ac:dyDescent="0.25">
      <c r="A4545" t="s">
        <v>6</v>
      </c>
      <c r="B4545" t="s">
        <v>8911</v>
      </c>
      <c r="C4545" t="s">
        <v>8912</v>
      </c>
      <c r="D4545" s="29">
        <v>8</v>
      </c>
      <c r="E4545" s="29">
        <v>8</v>
      </c>
      <c r="F4545" s="29">
        <v>0.13</v>
      </c>
      <c r="G4545">
        <v>1.04</v>
      </c>
    </row>
    <row r="4546" spans="1:7" customFormat="1" hidden="1" x14ac:dyDescent="0.25">
      <c r="A4546" t="s">
        <v>6</v>
      </c>
      <c r="B4546" t="s">
        <v>8913</v>
      </c>
      <c r="C4546" t="s">
        <v>8914</v>
      </c>
      <c r="D4546" s="29">
        <v>12</v>
      </c>
      <c r="E4546" s="29">
        <v>12</v>
      </c>
      <c r="F4546" s="29">
        <v>0.186</v>
      </c>
      <c r="G4546">
        <v>2.2320000000000002</v>
      </c>
    </row>
    <row r="4547" spans="1:7" customFormat="1" hidden="1" x14ac:dyDescent="0.25">
      <c r="A4547" t="s">
        <v>6</v>
      </c>
      <c r="B4547" t="s">
        <v>8915</v>
      </c>
      <c r="C4547" t="s">
        <v>8916</v>
      </c>
      <c r="D4547" s="29">
        <v>146</v>
      </c>
      <c r="E4547" s="29">
        <v>146</v>
      </c>
      <c r="F4547" s="29">
        <v>0.104</v>
      </c>
      <c r="G4547">
        <v>15.183999999999999</v>
      </c>
    </row>
    <row r="4548" spans="1:7" customFormat="1" hidden="1" x14ac:dyDescent="0.25">
      <c r="A4548" t="s">
        <v>6</v>
      </c>
      <c r="B4548" t="s">
        <v>8917</v>
      </c>
      <c r="C4548" t="s">
        <v>8918</v>
      </c>
      <c r="D4548" s="29">
        <v>23</v>
      </c>
      <c r="E4548" s="29">
        <v>23</v>
      </c>
      <c r="F4548" s="29">
        <v>0.434</v>
      </c>
      <c r="G4548">
        <v>9.9819999999999993</v>
      </c>
    </row>
    <row r="4549" spans="1:7" customFormat="1" hidden="1" x14ac:dyDescent="0.25">
      <c r="A4549" t="s">
        <v>6</v>
      </c>
      <c r="B4549" t="s">
        <v>8919</v>
      </c>
      <c r="C4549" t="s">
        <v>8920</v>
      </c>
      <c r="D4549" s="29">
        <v>10</v>
      </c>
      <c r="E4549" s="29">
        <v>10</v>
      </c>
      <c r="F4549" s="29">
        <v>0.312</v>
      </c>
      <c r="G4549">
        <v>3.12</v>
      </c>
    </row>
    <row r="4550" spans="1:7" customFormat="1" hidden="1" x14ac:dyDescent="0.25">
      <c r="A4550" t="s">
        <v>6</v>
      </c>
      <c r="B4550" t="s">
        <v>8921</v>
      </c>
      <c r="C4550" t="s">
        <v>8922</v>
      </c>
      <c r="D4550" s="29">
        <v>46</v>
      </c>
      <c r="E4550" s="29">
        <v>46</v>
      </c>
      <c r="F4550" s="29">
        <v>0.16900000000000001</v>
      </c>
      <c r="G4550">
        <v>7.774</v>
      </c>
    </row>
    <row r="4551" spans="1:7" customFormat="1" hidden="1" x14ac:dyDescent="0.25">
      <c r="A4551" t="s">
        <v>6</v>
      </c>
      <c r="B4551" t="s">
        <v>8923</v>
      </c>
      <c r="C4551" t="s">
        <v>8924</v>
      </c>
      <c r="D4551" s="29">
        <v>6</v>
      </c>
      <c r="E4551" s="29">
        <v>6</v>
      </c>
      <c r="F4551" s="29">
        <v>6.4000000000000001E-2</v>
      </c>
      <c r="G4551">
        <v>0.38400000000000001</v>
      </c>
    </row>
    <row r="4552" spans="1:7" customFormat="1" hidden="1" x14ac:dyDescent="0.25">
      <c r="A4552" t="s">
        <v>6</v>
      </c>
      <c r="B4552" t="s">
        <v>8925</v>
      </c>
      <c r="C4552" t="s">
        <v>8926</v>
      </c>
      <c r="D4552" s="29">
        <v>7</v>
      </c>
      <c r="E4552" s="29">
        <v>7</v>
      </c>
      <c r="F4552" s="29">
        <v>0.4</v>
      </c>
      <c r="G4552">
        <v>2.8</v>
      </c>
    </row>
    <row r="4553" spans="1:7" customFormat="1" hidden="1" x14ac:dyDescent="0.25">
      <c r="A4553" t="s">
        <v>6</v>
      </c>
      <c r="B4553" t="s">
        <v>8927</v>
      </c>
      <c r="C4553" t="s">
        <v>8928</v>
      </c>
      <c r="D4553" s="29">
        <v>64</v>
      </c>
      <c r="E4553" s="29">
        <v>64</v>
      </c>
      <c r="F4553" s="29">
        <v>0.20699999999999999</v>
      </c>
      <c r="G4553">
        <v>13.247999999999999</v>
      </c>
    </row>
    <row r="4554" spans="1:7" customFormat="1" hidden="1" x14ac:dyDescent="0.25">
      <c r="A4554" t="s">
        <v>6</v>
      </c>
      <c r="B4554" t="s">
        <v>8929</v>
      </c>
      <c r="C4554" t="s">
        <v>8930</v>
      </c>
      <c r="D4554" s="29">
        <v>84</v>
      </c>
      <c r="E4554" s="29">
        <v>84</v>
      </c>
      <c r="F4554" s="29">
        <v>0.32500000000000001</v>
      </c>
      <c r="G4554">
        <v>27.3</v>
      </c>
    </row>
    <row r="4555" spans="1:7" customFormat="1" hidden="1" x14ac:dyDescent="0.25">
      <c r="A4555" t="s">
        <v>6</v>
      </c>
      <c r="B4555" t="s">
        <v>8931</v>
      </c>
      <c r="C4555" t="s">
        <v>8932</v>
      </c>
      <c r="D4555" s="29">
        <v>74</v>
      </c>
      <c r="E4555" s="29">
        <v>74</v>
      </c>
      <c r="F4555" s="29">
        <v>0.16400000000000001</v>
      </c>
      <c r="G4555">
        <v>12.135999999999999</v>
      </c>
    </row>
    <row r="4556" spans="1:7" customFormat="1" hidden="1" x14ac:dyDescent="0.25">
      <c r="A4556" t="s">
        <v>6</v>
      </c>
      <c r="B4556" t="s">
        <v>8933</v>
      </c>
      <c r="C4556" t="s">
        <v>8934</v>
      </c>
      <c r="D4556" s="29">
        <v>9</v>
      </c>
      <c r="E4556" s="29">
        <v>9</v>
      </c>
      <c r="F4556" s="29">
        <v>0.39</v>
      </c>
      <c r="G4556">
        <v>3.51</v>
      </c>
    </row>
    <row r="4557" spans="1:7" customFormat="1" hidden="1" x14ac:dyDescent="0.25">
      <c r="A4557" t="s">
        <v>6</v>
      </c>
      <c r="B4557" t="s">
        <v>8935</v>
      </c>
      <c r="C4557" t="s">
        <v>8936</v>
      </c>
      <c r="D4557" s="29">
        <v>74</v>
      </c>
      <c r="E4557" s="29">
        <v>74</v>
      </c>
      <c r="F4557" s="29">
        <v>0.17799999999999999</v>
      </c>
      <c r="G4557">
        <v>13.172000000000001</v>
      </c>
    </row>
    <row r="4558" spans="1:7" customFormat="1" hidden="1" x14ac:dyDescent="0.25">
      <c r="A4558" t="s">
        <v>6</v>
      </c>
      <c r="B4558" t="s">
        <v>8937</v>
      </c>
      <c r="C4558" t="s">
        <v>8938</v>
      </c>
      <c r="D4558" s="29">
        <v>71</v>
      </c>
      <c r="E4558" s="29">
        <v>71</v>
      </c>
      <c r="F4558" s="29">
        <v>0.183</v>
      </c>
      <c r="G4558">
        <v>12.993</v>
      </c>
    </row>
    <row r="4559" spans="1:7" customFormat="1" hidden="1" x14ac:dyDescent="0.25">
      <c r="A4559" t="s">
        <v>6</v>
      </c>
      <c r="B4559" t="s">
        <v>8939</v>
      </c>
      <c r="C4559" t="s">
        <v>8940</v>
      </c>
      <c r="D4559" s="29">
        <v>22</v>
      </c>
      <c r="E4559" s="29">
        <v>22</v>
      </c>
      <c r="F4559" s="29">
        <v>0.184</v>
      </c>
      <c r="G4559">
        <v>4.048</v>
      </c>
    </row>
    <row r="4560" spans="1:7" customFormat="1" hidden="1" x14ac:dyDescent="0.25">
      <c r="A4560" t="s">
        <v>6</v>
      </c>
      <c r="B4560" t="s">
        <v>8941</v>
      </c>
      <c r="C4560" t="s">
        <v>8942</v>
      </c>
      <c r="D4560" s="29">
        <v>41</v>
      </c>
      <c r="E4560" s="29">
        <v>41</v>
      </c>
      <c r="F4560" s="29">
        <v>0.222</v>
      </c>
      <c r="G4560">
        <v>9.1020000000000003</v>
      </c>
    </row>
    <row r="4561" spans="1:7" customFormat="1" hidden="1" x14ac:dyDescent="0.25">
      <c r="A4561" t="s">
        <v>6</v>
      </c>
      <c r="B4561" t="s">
        <v>8943</v>
      </c>
      <c r="C4561" t="s">
        <v>8944</v>
      </c>
      <c r="D4561" s="29">
        <v>65</v>
      </c>
      <c r="E4561" s="29">
        <v>65</v>
      </c>
      <c r="F4561" s="29">
        <v>0.22</v>
      </c>
      <c r="G4561">
        <v>14.3</v>
      </c>
    </row>
    <row r="4562" spans="1:7" customFormat="1" hidden="1" x14ac:dyDescent="0.25">
      <c r="A4562" t="s">
        <v>6</v>
      </c>
      <c r="B4562" t="s">
        <v>8945</v>
      </c>
      <c r="C4562" t="s">
        <v>8946</v>
      </c>
      <c r="D4562" s="29">
        <v>37</v>
      </c>
      <c r="E4562" s="29">
        <v>37</v>
      </c>
      <c r="F4562" s="29">
        <v>5.8000000000000003E-2</v>
      </c>
      <c r="G4562">
        <v>2.1459999999999999</v>
      </c>
    </row>
    <row r="4563" spans="1:7" customFormat="1" hidden="1" x14ac:dyDescent="0.25">
      <c r="A4563" t="s">
        <v>6</v>
      </c>
      <c r="B4563" t="s">
        <v>8947</v>
      </c>
      <c r="C4563" t="s">
        <v>8948</v>
      </c>
      <c r="D4563" s="29">
        <v>54</v>
      </c>
      <c r="E4563" s="29">
        <v>54</v>
      </c>
      <c r="F4563" s="29">
        <v>6.4000000000000001E-2</v>
      </c>
      <c r="G4563">
        <v>3.456</v>
      </c>
    </row>
    <row r="4564" spans="1:7" customFormat="1" hidden="1" x14ac:dyDescent="0.25">
      <c r="A4564" t="s">
        <v>6</v>
      </c>
      <c r="B4564" t="s">
        <v>8949</v>
      </c>
      <c r="C4564" t="s">
        <v>8950</v>
      </c>
      <c r="D4564" s="29">
        <v>17</v>
      </c>
      <c r="E4564" s="29">
        <v>17</v>
      </c>
      <c r="F4564" s="29">
        <v>2.3E-2</v>
      </c>
      <c r="G4564">
        <v>0.39100000000000001</v>
      </c>
    </row>
    <row r="4565" spans="1:7" customFormat="1" hidden="1" x14ac:dyDescent="0.25">
      <c r="A4565" t="s">
        <v>6</v>
      </c>
      <c r="B4565" t="s">
        <v>8951</v>
      </c>
      <c r="C4565" t="s">
        <v>8952</v>
      </c>
      <c r="D4565" s="29">
        <v>2</v>
      </c>
      <c r="E4565" s="29">
        <v>2</v>
      </c>
      <c r="F4565" s="29">
        <v>6.0000000000000001E-3</v>
      </c>
      <c r="G4565">
        <v>1.2E-2</v>
      </c>
    </row>
    <row r="4566" spans="1:7" customFormat="1" hidden="1" x14ac:dyDescent="0.25">
      <c r="A4566" t="s">
        <v>6</v>
      </c>
      <c r="B4566" t="s">
        <v>8953</v>
      </c>
      <c r="C4566" t="s">
        <v>8954</v>
      </c>
      <c r="D4566" s="29">
        <v>25</v>
      </c>
      <c r="E4566" s="29">
        <v>25</v>
      </c>
      <c r="F4566" s="29">
        <v>0.13900000000000001</v>
      </c>
      <c r="G4566">
        <v>3.4750000000000001</v>
      </c>
    </row>
    <row r="4567" spans="1:7" customFormat="1" hidden="1" x14ac:dyDescent="0.25">
      <c r="A4567" t="s">
        <v>6</v>
      </c>
      <c r="B4567" t="s">
        <v>8955</v>
      </c>
      <c r="C4567" t="s">
        <v>8956</v>
      </c>
      <c r="D4567" s="29">
        <v>10</v>
      </c>
      <c r="E4567" s="29">
        <v>10</v>
      </c>
      <c r="F4567" s="29">
        <v>0.19500000000000001</v>
      </c>
      <c r="G4567">
        <v>1.95</v>
      </c>
    </row>
    <row r="4568" spans="1:7" customFormat="1" hidden="1" x14ac:dyDescent="0.25">
      <c r="A4568" t="s">
        <v>6</v>
      </c>
      <c r="B4568" t="s">
        <v>8957</v>
      </c>
      <c r="C4568" t="s">
        <v>8958</v>
      </c>
      <c r="D4568" s="29">
        <v>4</v>
      </c>
      <c r="E4568" s="29">
        <v>4</v>
      </c>
      <c r="F4568" s="29">
        <v>5.5E-2</v>
      </c>
      <c r="G4568">
        <v>0.22</v>
      </c>
    </row>
    <row r="4569" spans="1:7" customFormat="1" hidden="1" x14ac:dyDescent="0.25">
      <c r="A4569" t="s">
        <v>6</v>
      </c>
      <c r="B4569" t="s">
        <v>8959</v>
      </c>
      <c r="C4569" t="s">
        <v>8960</v>
      </c>
      <c r="D4569" s="29">
        <v>12</v>
      </c>
      <c r="E4569" s="29">
        <v>12</v>
      </c>
      <c r="F4569" s="29">
        <v>0.26100000000000001</v>
      </c>
      <c r="G4569">
        <v>3.1320000000000001</v>
      </c>
    </row>
    <row r="4570" spans="1:7" customFormat="1" hidden="1" x14ac:dyDescent="0.25">
      <c r="A4570" t="s">
        <v>6</v>
      </c>
      <c r="B4570" t="s">
        <v>8961</v>
      </c>
      <c r="C4570" t="s">
        <v>8962</v>
      </c>
      <c r="D4570" s="29">
        <v>33</v>
      </c>
      <c r="E4570" s="29">
        <v>33</v>
      </c>
      <c r="F4570" s="29">
        <v>0.442</v>
      </c>
      <c r="G4570">
        <v>14.586</v>
      </c>
    </row>
    <row r="4571" spans="1:7" customFormat="1" hidden="1" x14ac:dyDescent="0.25">
      <c r="A4571" t="s">
        <v>6</v>
      </c>
      <c r="B4571" t="s">
        <v>8963</v>
      </c>
      <c r="C4571" t="s">
        <v>8964</v>
      </c>
      <c r="D4571" s="29">
        <v>93</v>
      </c>
      <c r="E4571" s="29">
        <v>93</v>
      </c>
      <c r="F4571" s="29">
        <v>0.29899999999999999</v>
      </c>
      <c r="G4571">
        <v>27.806999999999999</v>
      </c>
    </row>
    <row r="4572" spans="1:7" customFormat="1" hidden="1" x14ac:dyDescent="0.25">
      <c r="A4572" t="s">
        <v>6</v>
      </c>
      <c r="B4572" t="s">
        <v>8965</v>
      </c>
      <c r="C4572" t="s">
        <v>8966</v>
      </c>
      <c r="D4572" s="29">
        <v>97</v>
      </c>
      <c r="E4572" s="29">
        <v>97</v>
      </c>
      <c r="F4572" s="29">
        <v>0.23400000000000001</v>
      </c>
      <c r="G4572">
        <v>22.698</v>
      </c>
    </row>
  </sheetData>
  <autoFilter ref="A1:H4572" xr:uid="{4C5086F8-C2FD-4884-8F36-AF56D9527056}">
    <filterColumn colId="1">
      <filters>
        <filter val="RT.CAN-18"/>
        <filter val="RT.CAN-3"/>
        <filter val="RT.CAN-33"/>
        <filter val="RT.CAT-15"/>
        <filter val="RT.CAT-45"/>
        <filter val="RT.CAT-52"/>
        <filter val="RT.CBD-6"/>
        <filter val="RT.CBF-44"/>
        <filter val="RT.CBHO-14"/>
        <filter val="RT.CBHO-44"/>
        <filter val="RT.CBHO-54L"/>
        <filter val="RT.CBHO-54R"/>
        <filter val="RT.CBIS-5"/>
        <filter val="RT.CBKD-1"/>
        <filter val="RT.CBKD-14"/>
        <filter val="RT.CBKD-15"/>
        <filter val="RT.CBKD-16"/>
        <filter val="RT.CBKD-4"/>
        <filter val="RT.CBKD-5"/>
        <filter val="RT.CBKD-7"/>
        <filter val="RT.CBKD-9"/>
        <filter val="RT.CBKH-10"/>
        <filter val="RT.CBKH-12"/>
        <filter val="RT.CBKH-16"/>
        <filter val="RT.CBKH-17"/>
        <filter val="RT.CBKH-18"/>
        <filter val="RT.CBKH-19"/>
        <filter val="RT.CBKH-20"/>
        <filter val="RT.CBKH-24"/>
        <filter val="RT.CBKH-27"/>
        <filter val="RT.CBKH-28"/>
        <filter val="RT.CBKH-3"/>
        <filter val="RT.CBKH-37"/>
        <filter val="RT.CBKH-38"/>
        <filter val="RT.CBKH-39"/>
        <filter val="RT.CBKH-40"/>
        <filter val="RT.CBKH-42L"/>
        <filter val="RT.CBKH-42R"/>
        <filter val="RT.CBKH-43L"/>
        <filter val="RT.CBKH-43R"/>
        <filter val="RT.CBKH-45L"/>
        <filter val="RT.CBKH-45R"/>
        <filter val="RT.CBKH-46"/>
        <filter val="RT.CBKH-7"/>
        <filter val="RT.CBKH-9"/>
        <filter val="RT.CBKK-14"/>
        <filter val="RT.CBKK-16"/>
        <filter val="RT.CBKK-2"/>
        <filter val="RT.CBKK-20"/>
        <filter val="RT.CBKK-22"/>
        <filter val="RT.CBKK-25"/>
        <filter val="RT.CBKK-27"/>
        <filter val="RT.CBKK-29"/>
        <filter val="RT.CBKK-30"/>
        <filter val="RT.CBKK-31"/>
        <filter val="RT.CBKK-6"/>
        <filter val="RT.CBKK-8"/>
        <filter val="RT.CBKS-2"/>
        <filter val="RT.CBKS-6"/>
        <filter val="RT.CBKS-9L"/>
        <filter val="RT.CBKS-9R"/>
        <filter val="RT.CBM-11"/>
        <filter val="RT.CBM-13"/>
        <filter val="RT.CBM-20"/>
        <filter val="RT.CBM-22"/>
        <filter val="RT.CBM-23L"/>
        <filter val="RT.CBM-23R"/>
        <filter val="RT.CBM-32"/>
        <filter val="RT.CBM-33"/>
        <filter val="RT.CBM-36"/>
        <filter val="RT.CBM-7"/>
        <filter val="RT.CBM-9"/>
        <filter val="RT.CBMZ-13"/>
        <filter val="RT.CBMZ-17"/>
        <filter val="RT.CBMZ-27"/>
        <filter val="RT.CBMZ-41"/>
        <filter val="RT.CBMZ-42"/>
        <filter val="RT.CBMZ-43"/>
        <filter val="RT.CBMZ-44"/>
        <filter val="RT.CBMZ-46"/>
        <filter val="RT.CBMZ-49"/>
        <filter val="RT.CBMZ-50"/>
        <filter val="RT.CBN-10"/>
        <filter val="RT.CBN-11"/>
        <filter val="RT.CBN-21"/>
        <filter val="RT.CBN-30"/>
        <filter val="RT.CBN-31"/>
        <filter val="RT.CBN-36"/>
        <filter val="RT.CBN-6"/>
        <filter val="RT.CBN-62"/>
        <filter val="RT.CBN-63"/>
        <filter val="RT.CBN-66"/>
        <filter val="RT.CBN-70"/>
        <filter val="RT.CBN-73"/>
        <filter val="RT.CBN-74"/>
        <filter val="RT.CBN-75"/>
        <filter val="RT.CBN-7L"/>
        <filter val="RT.CBN-7R"/>
        <filter val="RT.CBN-83"/>
        <filter val="RT.CBS-10"/>
        <filter val="RT.CBSU-10"/>
        <filter val="RT.CBSU-2"/>
        <filter val="RT.CBT-103"/>
        <filter val="RT.CBT-105"/>
        <filter val="RT.CBT-13"/>
        <filter val="RT.CBT-14"/>
        <filter val="RT.CBT-15"/>
        <filter val="RT.CBT-20"/>
        <filter val="RT.CBT-21"/>
        <filter val="RT.CBT-25"/>
        <filter val="RT.CBT-27"/>
        <filter val="RT.CBT-28"/>
        <filter val="RT.CBT-33"/>
        <filter val="RT.CBT-34"/>
        <filter val="RT.CBT-35"/>
        <filter val="RT.CBT-37"/>
        <filter val="RT.CBT-38"/>
        <filter val="RT.CBT-40"/>
        <filter val="RT.CBT-42"/>
        <filter val="RT.CBT-51"/>
        <filter val="RT.CBT-52R"/>
        <filter val="RT.CBT-56"/>
        <filter val="RT.CBT-60"/>
        <filter val="RT.CBT-63"/>
        <filter val="RT.CBT-64"/>
        <filter val="RT.CBT-68"/>
        <filter val="RT.CBT-69"/>
        <filter val="RT.CBT-73"/>
        <filter val="RT.CBT-74"/>
        <filter val="RT.CBT-8"/>
        <filter val="RT.CBT-87"/>
        <filter val="RT.CBT-9"/>
        <filter val="RT.CBT-94"/>
        <filter val="RT.CECR-27"/>
        <filter val="RT.CECR-29"/>
        <filter val="RT.CEG-10"/>
        <filter val="RT.CEG-11"/>
        <filter val="RT.CEG-13"/>
        <filter val="RT.CEG-4"/>
        <filter val="RT.CEG-45L"/>
        <filter val="RT.CEG-45R"/>
        <filter val="RT.CEG-49"/>
        <filter val="RT.CEHO-35"/>
        <filter val="RT.CEHO-36"/>
        <filter val="RT.CEHO-41"/>
        <filter val="RT.CEIS-21"/>
        <filter val="RT.CEKD-12L"/>
        <filter val="RT.CEKD-12R"/>
        <filter val="RT.CEKD-13L"/>
        <filter val="RT.CEKD-13R"/>
        <filter val="RT.CEKD-18"/>
        <filter val="RT.CEKD-19"/>
        <filter val="RT.CEKD-1L"/>
        <filter val="RT.CEKD-1R"/>
        <filter val="RT.CEKD-22"/>
        <filter val="RT.CEKD-24"/>
        <filter val="RT.CEKD-5"/>
        <filter val="RT.CEKH-28"/>
        <filter val="RT.CEKH-29"/>
        <filter val="RT.CEKH-30L"/>
        <filter val="RT.CEKH-30R"/>
        <filter val="RT.CEKH-34L"/>
        <filter val="RT.CEKH-34R"/>
        <filter val="RT.CEKH-35L"/>
        <filter val="RT.CEKH-35R"/>
        <filter val="RT.CEKH-36L"/>
        <filter val="RT.CEKH-36R"/>
        <filter val="RT.CEKH-38L"/>
        <filter val="RT.CEKH-38R"/>
        <filter val="RT.CEKH-39L"/>
        <filter val="RT.CEKH-39R"/>
        <filter val="RT.CEKH-40"/>
        <filter val="RT.CEKH-43L"/>
        <filter val="RT.CEKH-43R"/>
        <filter val="RT.CEKH-45L"/>
        <filter val="RT.CEKH-45R"/>
        <filter val="RT.CEKH-46L"/>
        <filter val="RT.CEKH-46R"/>
        <filter val="RT.CEKH-47L"/>
        <filter val="RT.CEKH-47R"/>
        <filter val="RT.CEKH-48L"/>
        <filter val="RT.CEKH-48R"/>
        <filter val="RT.CEKH-49L"/>
        <filter val="RT.CEKH-49R"/>
        <filter val="RT.CEKH-51L"/>
        <filter val="RT.CEKH-51R"/>
        <filter val="RT.CEKH-52L"/>
        <filter val="RT.CEKH-60"/>
        <filter val="RT.CEKH-61L"/>
        <filter val="RT.CEKH-61R"/>
        <filter val="RT.CEKH-7"/>
        <filter val="RT.CEKK-10"/>
        <filter val="RT.CEKK-11"/>
        <filter val="RT.CEKK-18"/>
        <filter val="RT.CEKK-32L"/>
        <filter val="RT.CEKK-32R"/>
        <filter val="RT.CEKK-35"/>
        <filter val="RT.CEKK-36L"/>
        <filter val="RT.CEKK-37L"/>
        <filter val="RT.CEKK-37R"/>
        <filter val="RT.CEKK-38R"/>
        <filter val="RT.CEKK-4"/>
        <filter val="RT.CEKS-10L"/>
        <filter val="RT.CEKS-10R"/>
        <filter val="RT.CEKS-12"/>
        <filter val="RT.CEKS-9L"/>
        <filter val="RT.CEKS-9R"/>
        <filter val="RT.CEM-17L"/>
        <filter val="RT.CEM-17R"/>
        <filter val="RT.CEM-51L"/>
        <filter val="RT.CEM-51R"/>
        <filter val="RT.CEM-53"/>
        <filter val="RT.CEM-54"/>
        <filter val="RT.CEM-55"/>
        <filter val="RT.CEM-57"/>
        <filter val="RT.CEM-58"/>
        <filter val="RT.CEM-62"/>
        <filter val="RT.CEM-64"/>
        <filter val="RT.CEM-7L"/>
        <filter val="RT.CEM-7R"/>
        <filter val="RT.CEMZ-54"/>
        <filter val="RT.CEMZ-63"/>
        <filter val="RT.CEMZ-65L"/>
        <filter val="RT.CEMZ-65R"/>
        <filter val="RT.CEMZ-74L"/>
        <filter val="RT.CEMZ-74R"/>
        <filter val="RT.CEMZ-75R"/>
        <filter val="RT.CEN-107"/>
        <filter val="RT.CEN-109"/>
        <filter val="RT.CEN-110"/>
        <filter val="RT.CEN-115"/>
        <filter val="RT.CEN-116"/>
        <filter val="RT.CEN-117"/>
        <filter val="RT.CEN-124"/>
        <filter val="RT.CEN-128"/>
        <filter val="RT.CEN-129"/>
        <filter val="RT.CEN-141"/>
        <filter val="RT.CEN-143"/>
        <filter val="RT.CEN-144"/>
        <filter val="RT.CEN-145R"/>
        <filter val="RT.CEN-152L"/>
        <filter val="RT.CEN-152R"/>
        <filter val="RT.CEN-153L"/>
        <filter val="RT.CEN-153R"/>
        <filter val="RT.CEN-154L"/>
        <filter val="RT.CEN-154R"/>
        <filter val="RT.CEN-156L"/>
        <filter val="RT.CEN-40"/>
        <filter val="RT.CEN-41"/>
        <filter val="RT.CEN-42"/>
        <filter val="RT.CEN-43"/>
        <filter val="RT.CEN-47"/>
        <filter val="RT.CEN-75"/>
        <filter val="RT.CEN-81"/>
        <filter val="RT.CEN-9"/>
        <filter val="RT.CEN-98"/>
        <filter val="RT.CES-12"/>
        <filter val="RT.CES-22"/>
        <filter val="RT.CES-24"/>
        <filter val="RT.CET-104"/>
        <filter val="RT.CET-112L"/>
        <filter val="RT.CET-112R"/>
        <filter val="RT.CET-113L"/>
        <filter val="RT.CET-113R"/>
        <filter val="RT.CET-114"/>
        <filter val="RT.CET-115L"/>
        <filter val="RT.CET-115R"/>
        <filter val="RT.CET-116L"/>
        <filter val="RT.CET-116R"/>
        <filter val="RT.CET-142"/>
        <filter val="RT.CET-143"/>
        <filter val="RT.CET-146"/>
        <filter val="RT.CET-147"/>
        <filter val="RT.CET-150"/>
        <filter val="RT.CET-158"/>
        <filter val="RT.CET-159"/>
        <filter val="RT.CET-166"/>
        <filter val="RT.CET-167"/>
        <filter val="RT.CET-178"/>
        <filter val="RT.CET-179"/>
        <filter val="RT.CET-180"/>
        <filter val="RT.CET-181"/>
        <filter val="RT.CET-184"/>
        <filter val="RT.CET-185"/>
        <filter val="RT.CET-191"/>
        <filter val="RT.CET-198"/>
        <filter val="RT.CET-199"/>
        <filter val="RT.CET-201L"/>
        <filter val="RT.CET-201R"/>
        <filter val="RT.CET-202L"/>
        <filter val="RT.CET-202R"/>
        <filter val="RT.CET-206"/>
        <filter val="RT.CET-208R"/>
        <filter val="RT.CET-210L"/>
        <filter val="RT.CET-212"/>
        <filter val="RT.CET-223"/>
        <filter val="RT.CET-23"/>
        <filter val="RT.CET-26"/>
        <filter val="RT.CET-27"/>
        <filter val="RT.CET-52L"/>
        <filter val="RT.CET-52R"/>
        <filter val="RT.CET-57"/>
        <filter val="RT.CET-58"/>
        <filter val="RT.CET-59"/>
        <filter val="RT.CET-63R"/>
        <filter val="RT.CET-66"/>
        <filter val="RT.CET-70"/>
        <filter val="RT.CET-75"/>
        <filter val="RT.CET-84"/>
        <filter val="RT.CET-90"/>
        <filter val="RT.CET-91"/>
        <filter val="RT.CET-96"/>
        <filter val="RT.CET-98"/>
        <filter val="RT.CHKD-2"/>
        <filter val="RT.CIT-5"/>
        <filter val="RT.CL0887"/>
        <filter val="RT.CL0891L"/>
        <filter val="RT.CLF-29"/>
        <filter val="RT.CLG-16"/>
        <filter val="RT.CLG-63"/>
        <filter val="RT.CLG-64"/>
        <filter val="RT.CLHO-64"/>
        <filter val="RT.CLKD-13L"/>
        <filter val="RT.CLKD-18"/>
        <filter val="RT.CLKD-19"/>
        <filter val="RT.CLKD-20"/>
        <filter val="RT.CLKD-22"/>
        <filter val="RT.CLKD-5"/>
        <filter val="RT.CLKH-13"/>
        <filter val="RT.CLKH-14"/>
        <filter val="RT.CLKH-15L"/>
        <filter val="RT.CLKH-15R"/>
        <filter val="RT.CLKH-23"/>
        <filter val="RT.CLKH-30"/>
        <filter val="RT.CLKH-32L"/>
        <filter val="RT.CLKH-32R"/>
        <filter val="RT.CLKH-34"/>
        <filter val="RT.CLKH-38L"/>
        <filter val="RT.CLKH-38R"/>
        <filter val="RT.CLKH-42L"/>
        <filter val="RT.CLKH-42R"/>
        <filter val="RT.CLKH-43L"/>
        <filter val="RT.CLKH-43R"/>
        <filter val="RT.CLKH-44L"/>
        <filter val="RT.CLKH-44R"/>
        <filter val="RT.CLKH-45"/>
        <filter val="RT.CLKH-46"/>
        <filter val="RT.CLKH-48"/>
        <filter val="RT.CLKH-49"/>
        <filter val="RT.CLKH-53"/>
        <filter val="RT.CLKH-54"/>
        <filter val="RT.CLKH-56"/>
        <filter val="RT.CLKH-63L"/>
        <filter val="RT.CLKH-63R"/>
        <filter val="RT.CLKH-65"/>
        <filter val="RT.CLKH-8"/>
        <filter val="RT.CLKH-9"/>
        <filter val="RT.CLKK-14L"/>
        <filter val="RT.CLKK-14R"/>
        <filter val="RT.CLKK-17"/>
        <filter val="RT.CLKK-18L"/>
        <filter val="RT.CLKK-18R"/>
        <filter val="RT.CLKK-21L"/>
        <filter val="RT.CLKK-21R"/>
        <filter val="RT.CLKK-28L"/>
        <filter val="RT.CLKK-28R"/>
        <filter val="RT.CLKK-38L"/>
        <filter val="RT.CLKK-38R"/>
        <filter val="RT.CLKK-39"/>
        <filter val="RT.CLKK-44"/>
        <filter val="RT.CLKK-9"/>
        <filter val="RT.CLKS-5"/>
        <filter val="RT.CLM-24"/>
        <filter val="RT.CLM-26"/>
        <filter val="RT.CLM-27"/>
        <filter val="RT.CLM-28"/>
        <filter val="RT.CLM-37"/>
        <filter val="RT.CLM-44L"/>
        <filter val="RT.CLM-44R"/>
        <filter val="RT.CLMZ-34R"/>
        <filter val="RT.CLMZ-35L"/>
        <filter val="RT.CLMZ-35R"/>
        <filter val="RT.CLMZ-40"/>
        <filter val="RT.CLN-1"/>
        <filter val="RT.CLN-10"/>
        <filter val="RT.CLN-102"/>
        <filter val="RT.CLN-16"/>
        <filter val="RT.CLN-30"/>
        <filter val="RT.CLN-31"/>
        <filter val="RT.CLN-36"/>
        <filter val="RT.CLN-38"/>
        <filter val="RT.CLN-53"/>
        <filter val="RT.CLN-54"/>
        <filter val="RT.CLN-64"/>
        <filter val="RT.CLS-16"/>
        <filter val="RT.CLS-3"/>
        <filter val="RT.CLS-8"/>
        <filter val="RT.CLS-9"/>
        <filter val="RT.CLSU-1"/>
        <filter val="RT.CLSU-5"/>
        <filter val="RT.CLSU-7"/>
        <filter val="RT.CLT-100"/>
        <filter val="RT.CLT-101"/>
        <filter val="RT.CLT-106"/>
        <filter val="RT.CLT-20"/>
        <filter val="RT.CLT-29"/>
        <filter val="RT.CLT-45"/>
        <filter val="RT.CLT-46"/>
        <filter val="RT.CLT-56"/>
        <filter val="RT.CLT-62"/>
        <filter val="RT.CLT-69"/>
        <filter val="RT.CLT-80"/>
        <filter val="RT.CLT-82"/>
        <filter val="RT.CLT-95"/>
        <filter val="RT.CMKD-2"/>
        <filter val="RT.CMKH-1"/>
        <filter val="RT.CMKH-10"/>
        <filter val="RT.CMKH-13"/>
        <filter val="RT.CMKH-14"/>
        <filter val="RT.CMKH-17"/>
        <filter val="RT.CMKH-2"/>
        <filter val="RT.CMKH-20L"/>
        <filter val="RT.CMKH-20R"/>
        <filter val="RT.CMKH-23"/>
        <filter val="RT.CMKH-24"/>
        <filter val="RT.CMKH-25"/>
        <filter val="RT.CMKH-26"/>
        <filter val="RT.CMKH-6"/>
        <filter val="RT.CMKH-8"/>
        <filter val="RT.CMKH-9"/>
        <filter val="RT.CQKD-1"/>
        <filter val="RT.CQKD-15L"/>
        <filter val="RT.CQKD-17"/>
        <filter val="RT.CQKD-6"/>
        <filter val="RT.CQKD-9R"/>
        <filter val="RT.CQKH-34R"/>
        <filter val="RT.CQKH-53L"/>
        <filter val="RT.CQKH-53R"/>
        <filter val="RT.CQKH-80L"/>
        <filter val="RT.CQKK-30R"/>
        <filter val="RT.CQKK-62L"/>
        <filter val="RT.CQKK-68L"/>
        <filter val="RT.CQKK-68R"/>
        <filter val="RT.CQM-20R"/>
        <filter val="RT.CQMZ-5L"/>
        <filter val="RT.CQN-1L"/>
        <filter val="RT.CQS-7"/>
        <filter val="RT.CQT-9R"/>
        <filter val="RT.CR0277"/>
        <filter val="RT.CR0825"/>
        <filter val="RT.CR0863"/>
        <filter val="RT.CR0882"/>
        <filter val="RT.CR0883"/>
        <filter val="RT.CR0884"/>
        <filter val="RT.CR0889"/>
        <filter val="RT.CR0956"/>
        <filter val="RT.CRCR-14"/>
        <filter val="RT.CRF-55"/>
        <filter val="RT.CRG-10"/>
        <filter val="RT.CRG-11"/>
        <filter val="RT.CRG-2"/>
        <filter val="RT.CRG-32"/>
        <filter val="RT.CRG-34"/>
        <filter val="RT.CRG-37"/>
        <filter val="RT.CRIS-14"/>
        <filter val="RT.CRKD-1"/>
        <filter val="RT.CRKD-10L"/>
        <filter val="RT.CRKD-10R"/>
        <filter val="RT.CRKD-13"/>
        <filter val="RT.CRKD-14"/>
        <filter val="RT.CRKD-5"/>
        <filter val="RT.CRKH-10"/>
        <filter val="RT.CRKH-13"/>
        <filter val="RT.CRKH-16"/>
        <filter val="RT.CRKH-17"/>
        <filter val="RT.CRKH-26"/>
        <filter val="RT.CRKH-29"/>
        <filter val="RT.CRKH-30"/>
        <filter val="RT.CRKH-32"/>
        <filter val="RT.CRKH-33"/>
        <filter val="RT.CRKH-34L"/>
        <filter val="RT.CRKH-34R"/>
        <filter val="RT.CRKH-4"/>
        <filter val="RT.CRKH-40"/>
        <filter val="RT.CRKH-41L"/>
        <filter val="RT.CRKH-41R"/>
        <filter val="RT.CRKH-42"/>
        <filter val="RT.CRKH-43"/>
        <filter val="RT.CRKH-44"/>
        <filter val="RT.CRKH-48"/>
        <filter val="RT.CRKH-54L"/>
        <filter val="RT.CRKH-54R"/>
        <filter val="RT.CRKH-56"/>
        <filter val="RT.CRKH-57"/>
        <filter val="RT.CRKH-58"/>
        <filter val="RT.CRKH-71"/>
        <filter val="RT.CRKH-72"/>
        <filter val="RT.CRKK-20L"/>
        <filter val="RT.CRKK-23R"/>
        <filter val="RT.CRKK-25"/>
        <filter val="RT.CRKK-27"/>
        <filter val="RT.CRKK-28L"/>
        <filter val="RT.CRKK-28R"/>
        <filter val="RT.CRKK-31"/>
        <filter val="RT.CRKK-45"/>
        <filter val="RT.CRKK-46"/>
        <filter val="RT.CRKK-47"/>
        <filter val="RT.CRKK-50"/>
        <filter val="RT.CRKK-51"/>
        <filter val="RT.CRKK-54"/>
        <filter val="RT.CRKK-59"/>
        <filter val="RT.CRKK-63"/>
        <filter val="RT.CRKK-8"/>
        <filter val="RT.CRM-36"/>
        <filter val="RT.CRM-8"/>
        <filter val="RT.CRMZ-44"/>
        <filter val="RT.CRN-24"/>
        <filter val="RT.CRN-41"/>
        <filter val="RT.CRN-62"/>
        <filter val="RT.CRN-63"/>
        <filter val="RT.CRN-70"/>
        <filter val="RT.CRN-73"/>
        <filter val="RT.CRN-83"/>
        <filter val="RT.CRN-9"/>
        <filter val="RT.CRRE-21"/>
        <filter val="RT.CRS-10"/>
        <filter val="RT.CRS-15"/>
        <filter val="RT.CRS-16"/>
        <filter val="RT.CRS-18"/>
        <filter val="RT.CRS-20"/>
        <filter val="RT.CRS-22"/>
        <filter val="RT.CRS-23"/>
        <filter val="RT.CRS-9"/>
        <filter val="RT.CRSU-11"/>
        <filter val="RT.CRSU-14"/>
        <filter val="RT.CRSU-15"/>
        <filter val="RT.CRSU-16"/>
        <filter val="RT.CRSU-18"/>
        <filter val="RT.CRSU-9"/>
        <filter val="RT.CRT-105"/>
        <filter val="RT.CRT-116"/>
        <filter val="RT.CRT-120"/>
        <filter val="RT.CRT-121"/>
        <filter val="RT.CRT-124"/>
        <filter val="RT.CRT-132"/>
        <filter val="RT.CRT-146"/>
        <filter val="RT.CRT-148"/>
        <filter val="RT.CRT-17"/>
        <filter val="RT.CRT-26"/>
        <filter val="RT.CRT-3"/>
        <filter val="RT.CRT-34"/>
        <filter val="RT.CRT-47"/>
        <filter val="RT.CRT-54"/>
        <filter val="RT.CRT-56"/>
        <filter val="RT.CRT-89"/>
        <filter val="RT.CRT-95"/>
        <filter val="RT.CVHO-10"/>
        <filter val="RT.CVHO-11"/>
        <filter val="RT.CVHO-2"/>
        <filter val="RT.CVHO-42"/>
        <filter val="RT.CVHO-43"/>
        <filter val="RT.CVHO-6"/>
        <filter val="RT.CVKD-12"/>
        <filter val="RT.CVKD-13"/>
        <filter val="RT.CVKD-16"/>
        <filter val="RT.CVKD-19"/>
        <filter val="RT.CVKD-33"/>
        <filter val="RT.CVKD-34"/>
        <filter val="RT.CVKD-4"/>
        <filter val="RT.CVKD-41"/>
        <filter val="RT.CVKD-5"/>
        <filter val="RT.CVKD-66"/>
        <filter val="RT.CVKD-85"/>
        <filter val="RT.CVKD-9"/>
        <filter val="RT.CVKH-102"/>
        <filter val="RT.CVKH-103"/>
        <filter val="RT.CVKH-112"/>
        <filter val="RT.CVKH-117"/>
        <filter val="RT.CVKH-118"/>
        <filter val="RT.CVKH-128"/>
        <filter val="RT.CVKH-129"/>
        <filter val="RT.CVKH-130"/>
        <filter val="RT.CVKH-131"/>
        <filter val="RT.CVKH-142"/>
        <filter val="RT.CVKH-152"/>
        <filter val="RT.CVKH-153"/>
        <filter val="RT.CVKH-154"/>
        <filter val="RT.CVKH-156"/>
        <filter val="RT.CVKH-159"/>
        <filter val="RT.CVKH-161"/>
        <filter val="RT.CVKH-165"/>
        <filter val="RT.CVKH-17"/>
        <filter val="RT.CVKH-171"/>
        <filter val="RT.CVKH-172"/>
        <filter val="RT.CVKH-173"/>
        <filter val="RT.CVKH-174"/>
        <filter val="RT.CVKH-175"/>
        <filter val="RT.CVKH-18"/>
        <filter val="RT.CVKH-184"/>
        <filter val="RT.CVKH-186"/>
        <filter val="RT.CVKH-187"/>
        <filter val="RT.CVKH-189"/>
        <filter val="RT.CVKH-19"/>
        <filter val="RT.CVKH-190"/>
        <filter val="RT.CVKH-191"/>
        <filter val="RT.CVKH-194"/>
        <filter val="RT.CVKH-199L"/>
        <filter val="RT.CVKH-199R"/>
        <filter val="RT.CVKH-201"/>
        <filter val="RT.CVKH-202"/>
        <filter val="RT.CVKH-25"/>
        <filter val="RT.CVKH-26"/>
        <filter val="RT.CVKH-44"/>
        <filter val="RT.CVKH-51"/>
        <filter val="RT.CVKH-53"/>
        <filter val="RT.CVKH-60"/>
        <filter val="RT.CVKH-65"/>
        <filter val="RT.CVKH-66"/>
        <filter val="RT.CVKH-68"/>
        <filter val="RT.CVKH-69"/>
        <filter val="RT.CVKH-72"/>
        <filter val="RT.CVKH-73"/>
        <filter val="RT.CVKH-74"/>
        <filter val="RT.CVKH-75"/>
        <filter val="RT.CVKH-76"/>
        <filter val="RT.CVKH-77"/>
        <filter val="RT.CVKH-78"/>
        <filter val="RT.CVKH-82"/>
        <filter val="RT.CVKH-83"/>
        <filter val="RT.CVKH-84"/>
        <filter val="RT.CVKH-86"/>
        <filter val="RT.CVKH-87"/>
        <filter val="RT.CVKH-88"/>
        <filter val="RT.CVKH-91"/>
        <filter val="RT.CVKH-94"/>
        <filter val="RT.CVKH-95"/>
        <filter val="RT.CVKH-96"/>
        <filter val="RT.CVKH-98"/>
        <filter val="RT.CVKH-99"/>
        <filter val="RT.CVKK-102"/>
        <filter val="RT.CVKK-26"/>
        <filter val="RT.CVKK-27"/>
        <filter val="RT.CVKK-28"/>
        <filter val="RT.CVKK-29"/>
        <filter val="RT.CVKK-31"/>
        <filter val="RT.CVKK-32"/>
        <filter val="RT.CVKK-35"/>
        <filter val="RT.CVKK-56"/>
        <filter val="RT.CVKK-57"/>
        <filter val="RT.CVKK-59"/>
        <filter val="RT.CVKK-61"/>
        <filter val="RT.CVKK-72"/>
        <filter val="RT.CVKK-73"/>
        <filter val="RT.CVKK-87"/>
        <filter val="RT.CVKK-92L"/>
        <filter val="RT.CVKK-92R"/>
        <filter val="RT.CVM-4"/>
        <filter val="RT.CVM-6"/>
        <filter val="RT.CVN-20"/>
        <filter val="RT.CVN-4"/>
        <filter val="RT.CVN-8"/>
        <filter val="RT.CVN-9"/>
        <filter val="RT.CVSU-1"/>
        <filter val="RT.CVT-12"/>
        <filter val="RT.CVT-19"/>
        <filter val="RT.CVT-20"/>
        <filter val="RT.CVT-21"/>
        <filter val="RT.CVT-22"/>
        <filter val="RT.CVT-23"/>
        <filter val="RT.CVT-24"/>
        <filter val="RT.CVT-25"/>
        <filter val="RT.CVT-29"/>
        <filter val="RT.CVT-32"/>
        <filter val="RT.CVT-33"/>
        <filter val="RT.CVT-34"/>
        <filter val="RT.CVT-35"/>
        <filter val="RT.CVT-36"/>
        <filter val="RT.CVT-54"/>
        <filter val="RT.CVT-68"/>
        <filter val="RT.CVT-75"/>
        <filter val="RT.CVT-77"/>
        <filter val="RT.CVT-85"/>
        <filter val="RT.CVT-86L"/>
        <filter val="RT.CVT-86R"/>
        <filter val="RT.CVT-87"/>
        <filter val="RT.CVT-89"/>
        <filter val="RT.CYG-201-G"/>
        <filter val="RT.CYG-202-G"/>
        <filter val="RT.CYG-205-G"/>
        <filter val="RT.CYG-206-G"/>
        <filter val="RT.CYG-207-G"/>
        <filter val="RT.CYG-210-G"/>
        <filter val="RT.CYG-213-G"/>
        <filter val="RT.CYG-214-G"/>
        <filter val="RT.CYG-215-G"/>
        <filter val="RT.CYG-220-G"/>
        <filter val="RT.CYG-221-G"/>
        <filter val="RT.CYG-222-G"/>
        <filter val="RT.CYG-223-G"/>
        <filter val="RT.CYG-224-G"/>
        <filter val="RT.CYG-225-G"/>
        <filter val="RT.CYG-238-G"/>
        <filter val="RT.CYG-293-G"/>
        <filter val="RT.CYG-298-G"/>
        <filter val="RT.CYG-314-G"/>
        <filter val="RT.CYG-315-G"/>
        <filter val="RT.CYG-316-G"/>
        <filter val="RT.CYG-320-G"/>
        <filter val="RT.CYKH-216-G"/>
        <filter val="RT.CYKH-219-G"/>
        <filter val="RT.CYKH-273-G"/>
        <filter val="RT.CYKH-274-G"/>
        <filter val="RT.CYKH-275-G"/>
        <filter val="RT.CYKH-278-G"/>
        <filter val="RT.CYKH-279-G"/>
        <filter val="RT.CYKH-333-G"/>
        <filter val="RT.CYKH-334-G"/>
        <filter val="RT.CYKH-335-G"/>
        <filter val="RT.CYKH-338-G"/>
        <filter val="RT.CYKH-343-G"/>
        <filter val="RT.CYKH-344-G"/>
        <filter val="RT.CYKH-345-G"/>
        <filter val="RT.CYKH-347-G"/>
        <filter val="RT.CYKH-355-G"/>
        <filter val="RT.CYKH-385-G"/>
        <filter val="RT.CYKH-386-G"/>
        <filter val="RT.CYKH-387-G"/>
        <filter val="RT.CYKH-388-G"/>
        <filter val="RT.CYKH-433-G"/>
        <filter val="RT.CYKH-447-G"/>
        <filter val="RT.CYKH-511-G"/>
        <filter val="RT.CYKH-512-G"/>
        <filter val="RT.CYKH-515-G"/>
        <filter val="RT.CYKH-543-G"/>
        <filter val="RT.CYKH-585-G"/>
        <filter val="RT.CYKH-590-G"/>
        <filter val="RT.CYKH-603-G"/>
        <filter val="RT.CYKH-605-G"/>
        <filter val="RT.CYKH-625-G"/>
        <filter val="RT.CYKH-626-G"/>
        <filter val="RT.CYKH-627-G"/>
        <filter val="RT.CYKH-628-G"/>
        <filter val="RT.CYKH-632-G"/>
        <filter val="RT.CYKH-645-G"/>
        <filter val="RT.CYKH-650-G"/>
        <filter val="RT.CYKH-651-G"/>
        <filter val="RT.CYKH-749-G"/>
        <filter val="RT.CYKH-750-G"/>
        <filter val="RT.CYKH-761-G"/>
        <filter val="RT.CYKH-762-G"/>
        <filter val="RT.CYKH-763-G"/>
        <filter val="RT.CYKH-809-G"/>
        <filter val="RT.CYKH-812-G"/>
        <filter val="RT.CYKH-815-G"/>
        <filter val="RT.CYKH-817-G"/>
        <filter val="RT.CYKH-828-G"/>
        <filter val="RT.CYKH-859-G"/>
        <filter val="RT.CYKH-860-G"/>
        <filter val="RT.CYKH-861-G"/>
        <filter val="RT.CYKH-931-G"/>
        <filter val="RT.CYKH-932-G"/>
        <filter val="RT.CYKK-259-G"/>
        <filter val="RT.CYKK-266-G"/>
        <filter val="RT.CYKK-275-G"/>
        <filter val="RT.CYKK-303-G"/>
        <filter val="RT.CYKK-304-G"/>
        <filter val="RT.CYKK-305-G"/>
        <filter val="RT.CYKK-306-G"/>
        <filter val="RT.CYKK-309-G"/>
        <filter val="RT.CYKK-310-G"/>
        <filter val="RT.CYKK-311-G"/>
        <filter val="RT.CYKK-324-G"/>
        <filter val="RT.CYKK-325-G"/>
        <filter val="RT.CYKK-337-G"/>
        <filter val="RT.CYKK-351-G"/>
        <filter val="RT.CYKK-352-G"/>
        <filter val="RT.CYKK-353-G"/>
        <filter val="RT.CYKK-354-G"/>
        <filter val="RT.CYKK-355-G"/>
        <filter val="RT.CYKK-358-G"/>
        <filter val="RT.CYKK-358-O"/>
        <filter val="RT.CYKK-383-G"/>
        <filter val="RT.CYKK-389-G"/>
        <filter val="RT.CYKK-390-G"/>
        <filter val="RT.CYKK-392-G"/>
        <filter val="RT.CYKK-393-G"/>
        <filter val="RT.CYKK-394-G"/>
        <filter val="RT.CYKK-396-G"/>
        <filter val="RT.CYKK-440-G"/>
        <filter val="RT.CYKK-441-G"/>
        <filter val="RT.CYKK-447-G"/>
        <filter val="RT.CYKK-448-G"/>
        <filter val="RT.CYKK-455-G"/>
        <filter val="RT.CYKS-213G"/>
        <filter val="RT.CYKS-214G"/>
        <filter val="RT.GA0102"/>
        <filter val="RT.GA0103"/>
        <filter val="RT.GA0105"/>
        <filter val="RT.GA0106L"/>
        <filter val="RT.GA0106R"/>
        <filter val="RT.GV0058"/>
        <filter val="RT.GV0441"/>
        <filter val="RT.GV0594L"/>
        <filter val="RT.GV0594R"/>
        <filter val="RT.GV0651"/>
        <filter val="RT.GV0652"/>
        <filter val="RT.GV0653"/>
        <filter val="RT.GV0654"/>
        <filter val="RT.GV0662"/>
        <filter val="RT.GV0663"/>
        <filter val="RT.GV0669"/>
        <filter val="RT.GV0671"/>
        <filter val="RT.GV0672"/>
        <filter val="RT.GV0674"/>
        <filter val="RT.GV0675"/>
        <filter val="RT.GV0679"/>
        <filter val="RT.GV0689"/>
        <filter val="RT.GV0699"/>
        <filter val="RT.GV0700"/>
        <filter val="RT.GV0703"/>
        <filter val="RT.GV0719"/>
        <filter val="RT.GV0750"/>
        <filter val="RT.GV0751"/>
        <filter val="RT.GV0752"/>
        <filter val="RT.GV0754"/>
        <filter val="RT.GV0755"/>
        <filter val="RT.GV0758"/>
        <filter val="RT.GV0958"/>
        <filter val="RT.GV0959"/>
        <filter val="RT.GV0962"/>
        <filter val="RT.GV0966"/>
        <filter val="RT.GV0974"/>
        <filter val="RT.GV0975"/>
        <filter val="RT.GV0976"/>
        <filter val="RT.GV0977"/>
        <filter val="RT.GY1562G"/>
        <filter val="RT.GY1563G"/>
        <filter val="RT.GY1564G"/>
        <filter val="RT.GY1565G"/>
        <filter val="RT.GY1566G"/>
        <filter val="RT.GY1613G"/>
        <filter val="RT.GY1614G"/>
        <filter val="RT.GY1625G"/>
        <filter val="RT.GY1628G"/>
        <filter val="RT.GY1629G"/>
        <filter val="RT.GY1630G"/>
        <filter val="RT.GY1631G"/>
        <filter val="RT.GY1632G"/>
        <filter val="RT.GY1633G"/>
        <filter val="RT.GY1634G"/>
        <filter val="RT.GY1635G"/>
        <filter val="RT.GY1637G"/>
      </filters>
    </filterColumn>
    <filterColumn colId="5">
      <filters>
        <filter val="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A3A0-5415-4C8D-8D4E-C0E9E8065C1B}">
  <dimension ref="A1:S47"/>
  <sheetViews>
    <sheetView topLeftCell="E13" workbookViewId="0">
      <selection activeCell="S2" sqref="S2:S47"/>
    </sheetView>
  </sheetViews>
  <sheetFormatPr baseColWidth="10" defaultRowHeight="15" x14ac:dyDescent="0.25"/>
  <cols>
    <col min="3" max="3" width="12.28515625" customWidth="1"/>
    <col min="7" max="7" width="3" customWidth="1"/>
    <col min="8" max="8" width="3.5703125" customWidth="1"/>
    <col min="9" max="9" width="16.140625" customWidth="1"/>
    <col min="10" max="10" width="7.7109375" customWidth="1"/>
    <col min="11" max="11" width="7.42578125" customWidth="1"/>
    <col min="12" max="12" width="6.28515625" customWidth="1"/>
    <col min="13" max="13" width="27.7109375" customWidth="1"/>
    <col min="17" max="17" width="23.5703125" customWidth="1"/>
    <col min="18" max="18" width="25.85546875" customWidth="1"/>
    <col min="19" max="19" width="58.7109375" customWidth="1"/>
  </cols>
  <sheetData>
    <row r="1" spans="1:19" ht="33" customHeight="1" x14ac:dyDescent="0.25">
      <c r="A1" s="36" t="s">
        <v>0</v>
      </c>
      <c r="B1" s="36" t="s">
        <v>1</v>
      </c>
      <c r="C1" s="36" t="s">
        <v>2</v>
      </c>
      <c r="D1" s="36" t="s">
        <v>3</v>
      </c>
      <c r="E1" s="36" t="s">
        <v>9808</v>
      </c>
      <c r="F1" s="60" t="s">
        <v>9797</v>
      </c>
      <c r="O1" t="s">
        <v>9815</v>
      </c>
      <c r="P1" t="s">
        <v>1</v>
      </c>
    </row>
    <row r="2" spans="1:19" x14ac:dyDescent="0.25">
      <c r="A2" s="35" t="s">
        <v>6</v>
      </c>
      <c r="B2" s="35" t="s">
        <v>5325</v>
      </c>
      <c r="C2" s="35" t="s">
        <v>5326</v>
      </c>
      <c r="D2" s="61">
        <v>21</v>
      </c>
      <c r="E2" s="61">
        <v>0</v>
      </c>
      <c r="F2" s="62">
        <v>0.85599999999999998</v>
      </c>
      <c r="G2" t="s">
        <v>9811</v>
      </c>
      <c r="I2" s="34" t="str">
        <f>G2&amp;B2&amp;G2&amp;H2</f>
        <v xml:space="preserve"> 'RT.CBKH-17 '</v>
      </c>
      <c r="J2" t="s">
        <v>9813</v>
      </c>
      <c r="K2" t="s">
        <v>9814</v>
      </c>
      <c r="L2">
        <v>1</v>
      </c>
      <c r="M2" t="str">
        <f>J2&amp;" "&amp;I2&amp;K2&amp;" "&amp;L2</f>
        <v>when  'RT.CBKH-17 'then 1</v>
      </c>
      <c r="N2" t="str">
        <f>IF(P2=B2,"V","F")</f>
        <v>V</v>
      </c>
      <c r="O2">
        <v>27663</v>
      </c>
      <c r="P2" t="s">
        <v>5325</v>
      </c>
      <c r="Q2" t="s">
        <v>9816</v>
      </c>
      <c r="R2" t="s">
        <v>9817</v>
      </c>
      <c r="S2" t="str">
        <f>Q2&amp;G2&amp;F2&amp;G2&amp;" "&amp;R2&amp;O2</f>
        <v>update Unidad set Peso= '0.856 ' WHERE IDProductoServicio=27663</v>
      </c>
    </row>
    <row r="3" spans="1:19" x14ac:dyDescent="0.25">
      <c r="A3" s="35" t="s">
        <v>6</v>
      </c>
      <c r="B3" s="35" t="s">
        <v>5329</v>
      </c>
      <c r="C3" s="35" t="s">
        <v>5330</v>
      </c>
      <c r="D3" s="61">
        <v>6</v>
      </c>
      <c r="E3" s="61">
        <v>0</v>
      </c>
      <c r="F3" s="62">
        <v>1.3180000000000001</v>
      </c>
      <c r="G3" t="s">
        <v>9811</v>
      </c>
      <c r="I3" s="34" t="str">
        <f t="shared" ref="I3:I47" si="0">G3&amp;B3&amp;G3&amp;H3</f>
        <v xml:space="preserve"> 'RT.CBKH-19 '</v>
      </c>
      <c r="J3" t="s">
        <v>9813</v>
      </c>
      <c r="K3" t="s">
        <v>9814</v>
      </c>
      <c r="L3">
        <v>2</v>
      </c>
      <c r="M3" t="str">
        <f t="shared" ref="M3:M47" si="1">J3&amp;" "&amp;I3&amp;K3&amp;" "&amp;L3</f>
        <v>when  'RT.CBKH-19 'then 2</v>
      </c>
      <c r="N3" t="str">
        <f t="shared" ref="N3:N47" si="2">IF(P3=B3,"V","F")</f>
        <v>V</v>
      </c>
      <c r="O3">
        <v>18152</v>
      </c>
      <c r="P3" t="s">
        <v>5329</v>
      </c>
      <c r="Q3" t="s">
        <v>9816</v>
      </c>
      <c r="R3" t="s">
        <v>9817</v>
      </c>
      <c r="S3" t="str">
        <f t="shared" ref="S3:S47" si="3">Q3&amp;G3&amp;F3&amp;G3&amp;" "&amp;R3&amp;O3</f>
        <v>update Unidad set Peso= '1.318 ' WHERE IDProductoServicio=18152</v>
      </c>
    </row>
    <row r="4" spans="1:19" x14ac:dyDescent="0.25">
      <c r="A4" s="35" t="s">
        <v>6</v>
      </c>
      <c r="B4" s="35" t="s">
        <v>9643</v>
      </c>
      <c r="C4" s="35" t="s">
        <v>9644</v>
      </c>
      <c r="D4" s="61">
        <v>30</v>
      </c>
      <c r="E4" s="61">
        <v>0</v>
      </c>
      <c r="F4" s="62">
        <v>0.97399999999999998</v>
      </c>
      <c r="G4" t="s">
        <v>9811</v>
      </c>
      <c r="I4" s="34" t="str">
        <f t="shared" si="0"/>
        <v xml:space="preserve"> 'RT.CBKH-46 '</v>
      </c>
      <c r="J4" t="s">
        <v>9813</v>
      </c>
      <c r="K4" t="s">
        <v>9814</v>
      </c>
      <c r="L4">
        <v>3</v>
      </c>
      <c r="M4" t="str">
        <f t="shared" si="1"/>
        <v>when  'RT.CBKH-46 'then 3</v>
      </c>
      <c r="N4" t="str">
        <f t="shared" si="2"/>
        <v>V</v>
      </c>
      <c r="O4">
        <v>27664</v>
      </c>
      <c r="P4" t="s">
        <v>9643</v>
      </c>
      <c r="Q4" t="s">
        <v>9816</v>
      </c>
      <c r="R4" t="s">
        <v>9817</v>
      </c>
      <c r="S4" t="str">
        <f t="shared" si="3"/>
        <v>update Unidad set Peso= '0.974 ' WHERE IDProductoServicio=27664</v>
      </c>
    </row>
    <row r="5" spans="1:19" x14ac:dyDescent="0.25">
      <c r="A5" s="35" t="s">
        <v>6</v>
      </c>
      <c r="B5" s="35" t="s">
        <v>5357</v>
      </c>
      <c r="C5" s="35" t="s">
        <v>5358</v>
      </c>
      <c r="D5" s="61">
        <v>200</v>
      </c>
      <c r="E5" s="61">
        <v>0</v>
      </c>
      <c r="F5" s="62">
        <v>0.36599999999999999</v>
      </c>
      <c r="G5" t="s">
        <v>9811</v>
      </c>
      <c r="I5" s="34" t="str">
        <f t="shared" si="0"/>
        <v xml:space="preserve"> 'RT.CBKH-7 '</v>
      </c>
      <c r="J5" t="s">
        <v>9813</v>
      </c>
      <c r="K5" t="s">
        <v>9814</v>
      </c>
      <c r="L5">
        <v>4</v>
      </c>
      <c r="M5" t="str">
        <f t="shared" si="1"/>
        <v>when  'RT.CBKH-7 'then 4</v>
      </c>
      <c r="N5" t="str">
        <f t="shared" si="2"/>
        <v>V</v>
      </c>
      <c r="O5">
        <v>17971</v>
      </c>
      <c r="P5" t="s">
        <v>5357</v>
      </c>
      <c r="Q5" t="s">
        <v>9816</v>
      </c>
      <c r="R5" t="s">
        <v>9817</v>
      </c>
      <c r="S5" t="str">
        <f t="shared" si="3"/>
        <v>update Unidad set Peso= '0.366 ' WHERE IDProductoServicio=17971</v>
      </c>
    </row>
    <row r="6" spans="1:19" x14ac:dyDescent="0.25">
      <c r="A6" s="35" t="s">
        <v>6</v>
      </c>
      <c r="B6" s="35" t="s">
        <v>5365</v>
      </c>
      <c r="C6" s="35" t="s">
        <v>5366</v>
      </c>
      <c r="D6" s="61">
        <v>10</v>
      </c>
      <c r="E6" s="61">
        <v>0</v>
      </c>
      <c r="F6" s="62">
        <v>1.4019999999999999</v>
      </c>
      <c r="G6" t="s">
        <v>9811</v>
      </c>
      <c r="I6" s="34" t="str">
        <f t="shared" si="0"/>
        <v xml:space="preserve"> 'RT.CBKK-2 '</v>
      </c>
      <c r="J6" t="s">
        <v>9813</v>
      </c>
      <c r="K6" t="s">
        <v>9814</v>
      </c>
      <c r="L6">
        <v>5</v>
      </c>
      <c r="M6" t="str">
        <f t="shared" si="1"/>
        <v>when  'RT.CBKK-2 'then 5</v>
      </c>
      <c r="N6" t="str">
        <f t="shared" si="2"/>
        <v>V</v>
      </c>
      <c r="O6">
        <v>27666</v>
      </c>
      <c r="P6" t="s">
        <v>5365</v>
      </c>
      <c r="Q6" t="s">
        <v>9816</v>
      </c>
      <c r="R6" t="s">
        <v>9817</v>
      </c>
      <c r="S6" t="str">
        <f t="shared" si="3"/>
        <v>update Unidad set Peso= '1.402 ' WHERE IDProductoServicio=27666</v>
      </c>
    </row>
    <row r="7" spans="1:19" x14ac:dyDescent="0.25">
      <c r="A7" s="35" t="s">
        <v>6</v>
      </c>
      <c r="B7" s="35" t="s">
        <v>5377</v>
      </c>
      <c r="C7" s="35" t="s">
        <v>5378</v>
      </c>
      <c r="D7" s="61">
        <v>6</v>
      </c>
      <c r="E7" s="61">
        <v>0</v>
      </c>
      <c r="F7" s="62">
        <v>1.206</v>
      </c>
      <c r="G7" t="s">
        <v>9811</v>
      </c>
      <c r="I7" s="34" t="str">
        <f t="shared" si="0"/>
        <v xml:space="preserve"> 'RT.CBKK-30 '</v>
      </c>
      <c r="J7" t="s">
        <v>9813</v>
      </c>
      <c r="K7" t="s">
        <v>9814</v>
      </c>
      <c r="L7">
        <v>6</v>
      </c>
      <c r="M7" t="str">
        <f t="shared" si="1"/>
        <v>when  'RT.CBKK-30 'then 6</v>
      </c>
      <c r="N7" t="str">
        <f t="shared" si="2"/>
        <v>V</v>
      </c>
      <c r="O7">
        <v>25221</v>
      </c>
      <c r="P7" t="s">
        <v>5377</v>
      </c>
      <c r="Q7" t="s">
        <v>9816</v>
      </c>
      <c r="R7" t="s">
        <v>9817</v>
      </c>
      <c r="S7" t="str">
        <f t="shared" si="3"/>
        <v>update Unidad set Peso= '1.206 ' WHERE IDProductoServicio=25221</v>
      </c>
    </row>
    <row r="8" spans="1:19" x14ac:dyDescent="0.25">
      <c r="A8" s="35" t="s">
        <v>6</v>
      </c>
      <c r="B8" s="35" t="s">
        <v>5399</v>
      </c>
      <c r="C8" s="35" t="s">
        <v>5400</v>
      </c>
      <c r="D8" s="61">
        <v>7</v>
      </c>
      <c r="E8" s="61">
        <v>0</v>
      </c>
      <c r="F8" s="62">
        <v>0.42399999999999999</v>
      </c>
      <c r="G8" t="s">
        <v>9811</v>
      </c>
      <c r="I8" s="34" t="str">
        <f t="shared" si="0"/>
        <v xml:space="preserve"> 'RT.CBM-20 '</v>
      </c>
      <c r="J8" t="s">
        <v>9813</v>
      </c>
      <c r="K8" t="s">
        <v>9814</v>
      </c>
      <c r="L8">
        <v>7</v>
      </c>
      <c r="M8" t="str">
        <f t="shared" si="1"/>
        <v>when  'RT.CBM-20 'then 7</v>
      </c>
      <c r="N8" t="str">
        <f t="shared" si="2"/>
        <v>V</v>
      </c>
      <c r="O8">
        <v>14243</v>
      </c>
      <c r="P8" t="s">
        <v>5399</v>
      </c>
      <c r="Q8" t="s">
        <v>9816</v>
      </c>
      <c r="R8" t="s">
        <v>9817</v>
      </c>
      <c r="S8" t="str">
        <f t="shared" si="3"/>
        <v>update Unidad set Peso= '0.424 ' WHERE IDProductoServicio=14243</v>
      </c>
    </row>
    <row r="9" spans="1:19" x14ac:dyDescent="0.25">
      <c r="A9" s="35" t="s">
        <v>6</v>
      </c>
      <c r="B9" s="35" t="s">
        <v>5477</v>
      </c>
      <c r="C9" s="35" t="s">
        <v>5478</v>
      </c>
      <c r="D9" s="61">
        <v>6</v>
      </c>
      <c r="E9" s="61">
        <v>0</v>
      </c>
      <c r="F9" s="62">
        <v>1.1459999999999999</v>
      </c>
      <c r="G9" t="s">
        <v>9811</v>
      </c>
      <c r="I9" s="34" t="str">
        <f t="shared" si="0"/>
        <v xml:space="preserve"> 'RT.CBT-25 '</v>
      </c>
      <c r="J9" t="s">
        <v>9813</v>
      </c>
      <c r="K9" t="s">
        <v>9814</v>
      </c>
      <c r="L9">
        <v>8</v>
      </c>
      <c r="M9" t="str">
        <f t="shared" si="1"/>
        <v>when  'RT.CBT-25 'then 8</v>
      </c>
      <c r="N9" t="str">
        <f t="shared" si="2"/>
        <v>V</v>
      </c>
      <c r="O9">
        <v>18815</v>
      </c>
      <c r="P9" t="s">
        <v>5477</v>
      </c>
      <c r="Q9" t="s">
        <v>9816</v>
      </c>
      <c r="R9" t="s">
        <v>9817</v>
      </c>
      <c r="S9" t="str">
        <f t="shared" si="3"/>
        <v>update Unidad set Peso= '1.146 ' WHERE IDProductoServicio=18815</v>
      </c>
    </row>
    <row r="10" spans="1:19" x14ac:dyDescent="0.25">
      <c r="A10" s="35" t="s">
        <v>6</v>
      </c>
      <c r="B10" s="35" t="s">
        <v>5489</v>
      </c>
      <c r="C10" s="35" t="s">
        <v>5490</v>
      </c>
      <c r="D10" s="61">
        <v>26</v>
      </c>
      <c r="E10" s="61">
        <v>0</v>
      </c>
      <c r="F10" s="62">
        <v>1.1459999999999999</v>
      </c>
      <c r="G10" t="s">
        <v>9811</v>
      </c>
      <c r="I10" s="34" t="str">
        <f t="shared" si="0"/>
        <v xml:space="preserve"> 'RT.CBT-37 '</v>
      </c>
      <c r="J10" t="s">
        <v>9813</v>
      </c>
      <c r="K10" t="s">
        <v>9814</v>
      </c>
      <c r="L10">
        <v>9</v>
      </c>
      <c r="M10" t="str">
        <f t="shared" si="1"/>
        <v>when  'RT.CBT-37 'then 9</v>
      </c>
      <c r="N10" t="str">
        <f t="shared" si="2"/>
        <v>V</v>
      </c>
      <c r="O10">
        <v>27665</v>
      </c>
      <c r="P10" t="s">
        <v>5489</v>
      </c>
      <c r="Q10" t="s">
        <v>9816</v>
      </c>
      <c r="R10" t="s">
        <v>9817</v>
      </c>
      <c r="S10" t="str">
        <f t="shared" si="3"/>
        <v>update Unidad set Peso= '1.146 ' WHERE IDProductoServicio=27665</v>
      </c>
    </row>
    <row r="11" spans="1:19" x14ac:dyDescent="0.25">
      <c r="A11" s="35" t="s">
        <v>6</v>
      </c>
      <c r="B11" s="35" t="s">
        <v>5515</v>
      </c>
      <c r="C11" s="35" t="s">
        <v>5516</v>
      </c>
      <c r="D11" s="61">
        <v>32</v>
      </c>
      <c r="E11" s="61">
        <v>0</v>
      </c>
      <c r="F11" s="62">
        <v>0.92200000000000004</v>
      </c>
      <c r="G11" t="s">
        <v>9811</v>
      </c>
      <c r="I11" s="34" t="str">
        <f t="shared" si="0"/>
        <v xml:space="preserve"> 'RT.CBT-74 '</v>
      </c>
      <c r="J11" t="s">
        <v>9813</v>
      </c>
      <c r="K11" t="s">
        <v>9814</v>
      </c>
      <c r="L11">
        <v>10</v>
      </c>
      <c r="M11" t="str">
        <f t="shared" si="1"/>
        <v>when  'RT.CBT-74 'then 10</v>
      </c>
      <c r="N11" t="str">
        <f t="shared" si="2"/>
        <v>V</v>
      </c>
      <c r="O11">
        <v>17395</v>
      </c>
      <c r="P11" t="s">
        <v>5515</v>
      </c>
      <c r="Q11" t="s">
        <v>9816</v>
      </c>
      <c r="R11" t="s">
        <v>9817</v>
      </c>
      <c r="S11" t="str">
        <f t="shared" si="3"/>
        <v>update Unidad set Peso= '0.922 ' WHERE IDProductoServicio=17395</v>
      </c>
    </row>
    <row r="12" spans="1:19" x14ac:dyDescent="0.25">
      <c r="A12" s="35" t="s">
        <v>6</v>
      </c>
      <c r="B12" s="35" t="s">
        <v>5535</v>
      </c>
      <c r="C12" s="35" t="s">
        <v>5536</v>
      </c>
      <c r="D12" s="61">
        <v>11</v>
      </c>
      <c r="E12" s="61">
        <v>0</v>
      </c>
      <c r="F12" s="62">
        <v>0.61599999999999999</v>
      </c>
      <c r="G12" t="s">
        <v>9811</v>
      </c>
      <c r="I12" s="34" t="str">
        <f t="shared" si="0"/>
        <v xml:space="preserve"> 'RT.CEG-45L '</v>
      </c>
      <c r="J12" t="s">
        <v>9813</v>
      </c>
      <c r="K12" t="s">
        <v>9814</v>
      </c>
      <c r="L12">
        <v>11</v>
      </c>
      <c r="M12" t="str">
        <f t="shared" si="1"/>
        <v>when  'RT.CEG-45L 'then 11</v>
      </c>
      <c r="N12" t="str">
        <f t="shared" si="2"/>
        <v>V</v>
      </c>
      <c r="O12">
        <v>25388</v>
      </c>
      <c r="P12" t="s">
        <v>5535</v>
      </c>
      <c r="Q12" t="s">
        <v>9816</v>
      </c>
      <c r="R12" t="s">
        <v>9817</v>
      </c>
      <c r="S12" t="str">
        <f t="shared" si="3"/>
        <v>update Unidad set Peso= '0.616 ' WHERE IDProductoServicio=25388</v>
      </c>
    </row>
    <row r="13" spans="1:19" x14ac:dyDescent="0.25">
      <c r="A13" s="35" t="s">
        <v>6</v>
      </c>
      <c r="B13" s="35" t="s">
        <v>5537</v>
      </c>
      <c r="C13" s="35" t="s">
        <v>5538</v>
      </c>
      <c r="D13" s="61">
        <v>11</v>
      </c>
      <c r="E13" s="61">
        <v>0</v>
      </c>
      <c r="F13" s="62">
        <v>0.61599999999999999</v>
      </c>
      <c r="G13" t="s">
        <v>9811</v>
      </c>
      <c r="I13" s="34" t="str">
        <f t="shared" si="0"/>
        <v xml:space="preserve"> 'RT.CEG-45R '</v>
      </c>
      <c r="J13" t="s">
        <v>9813</v>
      </c>
      <c r="K13" t="s">
        <v>9814</v>
      </c>
      <c r="L13">
        <v>12</v>
      </c>
      <c r="M13" t="str">
        <f t="shared" si="1"/>
        <v>when  'RT.CEG-45R 'then 12</v>
      </c>
      <c r="N13" t="str">
        <f t="shared" si="2"/>
        <v>V</v>
      </c>
      <c r="O13">
        <v>25389</v>
      </c>
      <c r="P13" t="s">
        <v>5537</v>
      </c>
      <c r="Q13" t="s">
        <v>9816</v>
      </c>
      <c r="R13" t="s">
        <v>9817</v>
      </c>
      <c r="S13" t="str">
        <f t="shared" si="3"/>
        <v>update Unidad set Peso= '0.616 ' WHERE IDProductoServicio=25389</v>
      </c>
    </row>
    <row r="14" spans="1:19" x14ac:dyDescent="0.25">
      <c r="A14" s="35" t="s">
        <v>6</v>
      </c>
      <c r="B14" s="35" t="s">
        <v>5549</v>
      </c>
      <c r="C14" s="35" t="s">
        <v>5550</v>
      </c>
      <c r="D14" s="61">
        <v>3</v>
      </c>
      <c r="E14" s="61">
        <v>0</v>
      </c>
      <c r="F14" s="62">
        <v>0.748</v>
      </c>
      <c r="G14" t="s">
        <v>9811</v>
      </c>
      <c r="I14" s="34" t="str">
        <f t="shared" si="0"/>
        <v xml:space="preserve"> 'RT.CEKD-12L '</v>
      </c>
      <c r="J14" t="s">
        <v>9813</v>
      </c>
      <c r="K14" t="s">
        <v>9814</v>
      </c>
      <c r="L14">
        <v>13</v>
      </c>
      <c r="M14" t="str">
        <f t="shared" si="1"/>
        <v>when  'RT.CEKD-12L 'then 13</v>
      </c>
      <c r="N14" t="str">
        <f t="shared" si="2"/>
        <v>V</v>
      </c>
      <c r="O14">
        <v>17440</v>
      </c>
      <c r="P14" t="s">
        <v>5549</v>
      </c>
      <c r="Q14" t="s">
        <v>9816</v>
      </c>
      <c r="R14" t="s">
        <v>9817</v>
      </c>
      <c r="S14" t="str">
        <f t="shared" si="3"/>
        <v>update Unidad set Peso= '0.748 ' WHERE IDProductoServicio=17440</v>
      </c>
    </row>
    <row r="15" spans="1:19" x14ac:dyDescent="0.25">
      <c r="A15" s="35" t="s">
        <v>6</v>
      </c>
      <c r="B15" s="35" t="s">
        <v>5551</v>
      </c>
      <c r="C15" s="35" t="s">
        <v>5552</v>
      </c>
      <c r="D15" s="61">
        <v>3</v>
      </c>
      <c r="E15" s="61">
        <v>0</v>
      </c>
      <c r="F15" s="62">
        <v>0.748</v>
      </c>
      <c r="G15" t="s">
        <v>9811</v>
      </c>
      <c r="I15" s="34" t="str">
        <f t="shared" si="0"/>
        <v xml:space="preserve"> 'RT.CEKD-12R '</v>
      </c>
      <c r="J15" t="s">
        <v>9813</v>
      </c>
      <c r="K15" t="s">
        <v>9814</v>
      </c>
      <c r="L15">
        <v>14</v>
      </c>
      <c r="M15" t="str">
        <f t="shared" si="1"/>
        <v>when  'RT.CEKD-12R 'then 14</v>
      </c>
      <c r="N15" t="str">
        <f t="shared" si="2"/>
        <v>V</v>
      </c>
      <c r="O15">
        <v>17441</v>
      </c>
      <c r="P15" t="s">
        <v>5551</v>
      </c>
      <c r="Q15" t="s">
        <v>9816</v>
      </c>
      <c r="R15" t="s">
        <v>9817</v>
      </c>
      <c r="S15" t="str">
        <f t="shared" si="3"/>
        <v>update Unidad set Peso= '0.748 ' WHERE IDProductoServicio=17441</v>
      </c>
    </row>
    <row r="16" spans="1:19" x14ac:dyDescent="0.25">
      <c r="A16" s="35" t="s">
        <v>6</v>
      </c>
      <c r="B16" s="35" t="s">
        <v>9657</v>
      </c>
      <c r="C16" s="35" t="s">
        <v>9658</v>
      </c>
      <c r="D16" s="61">
        <v>30</v>
      </c>
      <c r="E16" s="61">
        <v>0</v>
      </c>
      <c r="F16" s="62">
        <v>0.39200000000000002</v>
      </c>
      <c r="G16" t="s">
        <v>9811</v>
      </c>
      <c r="I16" s="34" t="str">
        <f t="shared" si="0"/>
        <v xml:space="preserve"> 'RT.CEKD-18 '</v>
      </c>
      <c r="J16" t="s">
        <v>9813</v>
      </c>
      <c r="K16" t="s">
        <v>9814</v>
      </c>
      <c r="L16">
        <v>15</v>
      </c>
      <c r="M16" t="str">
        <f t="shared" si="1"/>
        <v>when  'RT.CEKD-18 'then 15</v>
      </c>
      <c r="N16" t="str">
        <f t="shared" si="2"/>
        <v>V</v>
      </c>
      <c r="O16">
        <v>4166</v>
      </c>
      <c r="P16" t="s">
        <v>9657</v>
      </c>
      <c r="Q16" t="s">
        <v>9816</v>
      </c>
      <c r="R16" t="s">
        <v>9817</v>
      </c>
      <c r="S16" t="str">
        <f t="shared" si="3"/>
        <v>update Unidad set Peso= '0.392 ' WHERE IDProductoServicio=4166</v>
      </c>
    </row>
    <row r="17" spans="1:19" x14ac:dyDescent="0.25">
      <c r="A17" s="35" t="s">
        <v>6</v>
      </c>
      <c r="B17" s="35" t="s">
        <v>5561</v>
      </c>
      <c r="C17" s="35" t="s">
        <v>5562</v>
      </c>
      <c r="D17" s="61">
        <v>3</v>
      </c>
      <c r="E17" s="61">
        <v>0</v>
      </c>
      <c r="F17" s="62">
        <v>0.39800000000000002</v>
      </c>
      <c r="G17" t="s">
        <v>9811</v>
      </c>
      <c r="I17" s="34" t="str">
        <f t="shared" si="0"/>
        <v xml:space="preserve"> 'RT.CEKD-22 '</v>
      </c>
      <c r="J17" t="s">
        <v>9813</v>
      </c>
      <c r="K17" t="s">
        <v>9814</v>
      </c>
      <c r="L17">
        <v>16</v>
      </c>
      <c r="M17" t="str">
        <f t="shared" si="1"/>
        <v>when  'RT.CEKD-22 'then 16</v>
      </c>
      <c r="N17" t="str">
        <f t="shared" si="2"/>
        <v>V</v>
      </c>
      <c r="O17">
        <v>19929</v>
      </c>
      <c r="P17" t="s">
        <v>5561</v>
      </c>
      <c r="Q17" t="s">
        <v>9816</v>
      </c>
      <c r="R17" t="s">
        <v>9817</v>
      </c>
      <c r="S17" t="str">
        <f t="shared" si="3"/>
        <v>update Unidad set Peso= '0.398 ' WHERE IDProductoServicio=19929</v>
      </c>
    </row>
    <row r="18" spans="1:19" x14ac:dyDescent="0.25">
      <c r="A18" s="35" t="s">
        <v>6</v>
      </c>
      <c r="B18" s="35" t="s">
        <v>5575</v>
      </c>
      <c r="C18" s="35" t="s">
        <v>5576</v>
      </c>
      <c r="D18" s="61">
        <v>36</v>
      </c>
      <c r="E18" s="61">
        <v>0</v>
      </c>
      <c r="F18" s="62">
        <v>0.66400000000000003</v>
      </c>
      <c r="G18" t="s">
        <v>9811</v>
      </c>
      <c r="I18" s="34" t="str">
        <f t="shared" si="0"/>
        <v xml:space="preserve"> 'RT.CEKH-35L '</v>
      </c>
      <c r="J18" t="s">
        <v>9813</v>
      </c>
      <c r="K18" t="s">
        <v>9814</v>
      </c>
      <c r="L18">
        <v>17</v>
      </c>
      <c r="M18" t="str">
        <f t="shared" si="1"/>
        <v>when  'RT.CEKH-35L 'then 17</v>
      </c>
      <c r="N18" t="str">
        <f t="shared" si="2"/>
        <v>V</v>
      </c>
      <c r="O18">
        <v>19050</v>
      </c>
      <c r="P18" t="s">
        <v>5575</v>
      </c>
      <c r="Q18" t="s">
        <v>9816</v>
      </c>
      <c r="R18" t="s">
        <v>9817</v>
      </c>
      <c r="S18" t="str">
        <f t="shared" si="3"/>
        <v>update Unidad set Peso= '0.664 ' WHERE IDProductoServicio=19050</v>
      </c>
    </row>
    <row r="19" spans="1:19" x14ac:dyDescent="0.25">
      <c r="A19" s="35" t="s">
        <v>6</v>
      </c>
      <c r="B19" s="35" t="s">
        <v>5577</v>
      </c>
      <c r="C19" s="35" t="s">
        <v>5578</v>
      </c>
      <c r="D19" s="61">
        <v>38</v>
      </c>
      <c r="E19" s="61">
        <v>0</v>
      </c>
      <c r="F19" s="62">
        <v>0.66400000000000003</v>
      </c>
      <c r="G19" t="s">
        <v>9811</v>
      </c>
      <c r="I19" s="34" t="str">
        <f t="shared" si="0"/>
        <v xml:space="preserve"> 'RT.CEKH-35R '</v>
      </c>
      <c r="J19" t="s">
        <v>9813</v>
      </c>
      <c r="K19" t="s">
        <v>9814</v>
      </c>
      <c r="L19">
        <v>18</v>
      </c>
      <c r="M19" t="str">
        <f t="shared" si="1"/>
        <v>when  'RT.CEKH-35R 'then 18</v>
      </c>
      <c r="N19" t="str">
        <f t="shared" si="2"/>
        <v>V</v>
      </c>
      <c r="O19">
        <v>19051</v>
      </c>
      <c r="P19" t="s">
        <v>5577</v>
      </c>
      <c r="Q19" t="s">
        <v>9816</v>
      </c>
      <c r="R19" t="s">
        <v>9817</v>
      </c>
      <c r="S19" t="str">
        <f t="shared" si="3"/>
        <v>update Unidad set Peso= '0.664 ' WHERE IDProductoServicio=19051</v>
      </c>
    </row>
    <row r="20" spans="1:19" x14ac:dyDescent="0.25">
      <c r="A20" s="35" t="s">
        <v>6</v>
      </c>
      <c r="B20" s="35" t="s">
        <v>9665</v>
      </c>
      <c r="C20" s="35" t="s">
        <v>9666</v>
      </c>
      <c r="D20" s="61">
        <v>48</v>
      </c>
      <c r="E20" s="61">
        <v>0</v>
      </c>
      <c r="F20" s="62">
        <v>0.83399999999999996</v>
      </c>
      <c r="G20" t="s">
        <v>9811</v>
      </c>
      <c r="I20" s="34" t="str">
        <f t="shared" si="0"/>
        <v xml:space="preserve"> 'RT.CEKH-43L '</v>
      </c>
      <c r="J20" t="s">
        <v>9813</v>
      </c>
      <c r="K20" t="s">
        <v>9814</v>
      </c>
      <c r="L20">
        <v>19</v>
      </c>
      <c r="M20" t="str">
        <f t="shared" si="1"/>
        <v>when  'RT.CEKH-43L 'then 19</v>
      </c>
      <c r="N20" t="str">
        <f t="shared" si="2"/>
        <v>V</v>
      </c>
      <c r="O20">
        <v>20418</v>
      </c>
      <c r="P20" t="s">
        <v>9665</v>
      </c>
      <c r="Q20" t="s">
        <v>9816</v>
      </c>
      <c r="R20" t="s">
        <v>9817</v>
      </c>
      <c r="S20" t="str">
        <f t="shared" si="3"/>
        <v>update Unidad set Peso= '0.834 ' WHERE IDProductoServicio=20418</v>
      </c>
    </row>
    <row r="21" spans="1:19" x14ac:dyDescent="0.25">
      <c r="A21" s="35" t="s">
        <v>6</v>
      </c>
      <c r="B21" s="35" t="s">
        <v>9669</v>
      </c>
      <c r="C21" s="35" t="s">
        <v>9670</v>
      </c>
      <c r="D21" s="61">
        <v>40</v>
      </c>
      <c r="E21" s="61">
        <v>0</v>
      </c>
      <c r="F21" s="63">
        <v>0.37</v>
      </c>
      <c r="G21" t="s">
        <v>9811</v>
      </c>
      <c r="I21" s="34" t="str">
        <f t="shared" si="0"/>
        <v xml:space="preserve"> 'RT.CEKH-61L '</v>
      </c>
      <c r="J21" t="s">
        <v>9813</v>
      </c>
      <c r="K21" t="s">
        <v>9814</v>
      </c>
      <c r="L21">
        <v>20</v>
      </c>
      <c r="M21" t="str">
        <f t="shared" si="1"/>
        <v>when  'RT.CEKH-61L 'then 20</v>
      </c>
      <c r="N21" t="str">
        <f t="shared" si="2"/>
        <v>V</v>
      </c>
      <c r="O21">
        <v>27766</v>
      </c>
      <c r="P21" t="s">
        <v>9669</v>
      </c>
      <c r="Q21" t="s">
        <v>9816</v>
      </c>
      <c r="R21" t="s">
        <v>9817</v>
      </c>
      <c r="S21" t="str">
        <f t="shared" si="3"/>
        <v>update Unidad set Peso= '0.37 ' WHERE IDProductoServicio=27766</v>
      </c>
    </row>
    <row r="22" spans="1:19" x14ac:dyDescent="0.25">
      <c r="A22" s="35" t="s">
        <v>6</v>
      </c>
      <c r="B22" s="35" t="s">
        <v>9671</v>
      </c>
      <c r="C22" s="35" t="s">
        <v>9672</v>
      </c>
      <c r="D22" s="61">
        <v>40</v>
      </c>
      <c r="E22" s="61">
        <v>0</v>
      </c>
      <c r="F22" s="63">
        <v>0.37</v>
      </c>
      <c r="G22" t="s">
        <v>9811</v>
      </c>
      <c r="I22" s="34" t="str">
        <f t="shared" si="0"/>
        <v xml:space="preserve"> 'RT.CEKH-61R '</v>
      </c>
      <c r="J22" t="s">
        <v>9813</v>
      </c>
      <c r="K22" t="s">
        <v>9814</v>
      </c>
      <c r="L22">
        <v>21</v>
      </c>
      <c r="M22" t="str">
        <f t="shared" si="1"/>
        <v>when  'RT.CEKH-61R 'then 21</v>
      </c>
      <c r="N22" t="str">
        <f t="shared" si="2"/>
        <v>V</v>
      </c>
      <c r="O22">
        <v>27767</v>
      </c>
      <c r="P22" t="s">
        <v>9671</v>
      </c>
      <c r="Q22" t="s">
        <v>9816</v>
      </c>
      <c r="R22" t="s">
        <v>9817</v>
      </c>
      <c r="S22" t="str">
        <f t="shared" si="3"/>
        <v>update Unidad set Peso= '0.37 ' WHERE IDProductoServicio=27767</v>
      </c>
    </row>
    <row r="23" spans="1:19" x14ac:dyDescent="0.25">
      <c r="A23" s="35" t="s">
        <v>6</v>
      </c>
      <c r="B23" s="35" t="s">
        <v>9673</v>
      </c>
      <c r="C23" s="35" t="s">
        <v>9674</v>
      </c>
      <c r="D23" s="61">
        <v>40</v>
      </c>
      <c r="E23" s="61">
        <v>0</v>
      </c>
      <c r="F23" s="63">
        <v>0.66</v>
      </c>
      <c r="G23" t="s">
        <v>9811</v>
      </c>
      <c r="I23" s="34" t="str">
        <f t="shared" si="0"/>
        <v xml:space="preserve"> 'RT.CEKK-4 '</v>
      </c>
      <c r="J23" t="s">
        <v>9813</v>
      </c>
      <c r="K23" t="s">
        <v>9814</v>
      </c>
      <c r="L23">
        <v>22</v>
      </c>
      <c r="M23" t="str">
        <f t="shared" si="1"/>
        <v>when  'RT.CEKK-4 'then 22</v>
      </c>
      <c r="N23" t="str">
        <f t="shared" si="2"/>
        <v>V</v>
      </c>
      <c r="O23">
        <v>27662</v>
      </c>
      <c r="P23" t="s">
        <v>9673</v>
      </c>
      <c r="Q23" t="s">
        <v>9816</v>
      </c>
      <c r="R23" t="s">
        <v>9817</v>
      </c>
      <c r="S23" t="str">
        <f t="shared" si="3"/>
        <v>update Unidad set Peso= '0.66 ' WHERE IDProductoServicio=27662</v>
      </c>
    </row>
    <row r="24" spans="1:19" x14ac:dyDescent="0.25">
      <c r="A24" s="35" t="s">
        <v>6</v>
      </c>
      <c r="B24" s="35" t="s">
        <v>9256</v>
      </c>
      <c r="C24" s="35" t="s">
        <v>9257</v>
      </c>
      <c r="D24" s="61">
        <v>24</v>
      </c>
      <c r="E24" s="61">
        <v>0</v>
      </c>
      <c r="F24" s="62">
        <v>0.71799999999999997</v>
      </c>
      <c r="G24" t="s">
        <v>9811</v>
      </c>
      <c r="I24" s="34" t="str">
        <f t="shared" si="0"/>
        <v xml:space="preserve"> 'RT.CEN-115 '</v>
      </c>
      <c r="J24" t="s">
        <v>9813</v>
      </c>
      <c r="K24" t="s">
        <v>9814</v>
      </c>
      <c r="L24">
        <v>23</v>
      </c>
      <c r="M24" t="str">
        <f t="shared" si="1"/>
        <v>when  'RT.CEN-115 'then 23</v>
      </c>
      <c r="N24" t="str">
        <f t="shared" si="2"/>
        <v>V</v>
      </c>
      <c r="O24">
        <v>18756</v>
      </c>
      <c r="P24" t="s">
        <v>9256</v>
      </c>
      <c r="Q24" t="s">
        <v>9816</v>
      </c>
      <c r="R24" t="s">
        <v>9817</v>
      </c>
      <c r="S24" t="str">
        <f t="shared" si="3"/>
        <v>update Unidad set Peso= '0.718 ' WHERE IDProductoServicio=18756</v>
      </c>
    </row>
    <row r="25" spans="1:19" x14ac:dyDescent="0.25">
      <c r="A25" s="35" t="s">
        <v>6</v>
      </c>
      <c r="B25" s="35" t="s">
        <v>5735</v>
      </c>
      <c r="C25" s="35" t="s">
        <v>5736</v>
      </c>
      <c r="D25" s="61">
        <v>54</v>
      </c>
      <c r="E25" s="61">
        <v>0</v>
      </c>
      <c r="F25" s="62">
        <v>0.40799999999999997</v>
      </c>
      <c r="G25" t="s">
        <v>9811</v>
      </c>
      <c r="I25" s="34" t="str">
        <f t="shared" si="0"/>
        <v xml:space="preserve"> 'RT.CEN-9 '</v>
      </c>
      <c r="J25" t="s">
        <v>9813</v>
      </c>
      <c r="K25" t="s">
        <v>9814</v>
      </c>
      <c r="L25">
        <v>24</v>
      </c>
      <c r="M25" t="str">
        <f t="shared" si="1"/>
        <v>when  'RT.CEN-9 'then 24</v>
      </c>
      <c r="N25" t="str">
        <f t="shared" si="2"/>
        <v>V</v>
      </c>
      <c r="O25">
        <v>27657</v>
      </c>
      <c r="P25" t="s">
        <v>5735</v>
      </c>
      <c r="Q25" t="s">
        <v>9816</v>
      </c>
      <c r="R25" t="s">
        <v>9817</v>
      </c>
      <c r="S25" t="str">
        <f t="shared" si="3"/>
        <v>update Unidad set Peso= '0.408 ' WHERE IDProductoServicio=27657</v>
      </c>
    </row>
    <row r="26" spans="1:19" x14ac:dyDescent="0.25">
      <c r="A26" s="35" t="s">
        <v>6</v>
      </c>
      <c r="B26" s="35" t="s">
        <v>5745</v>
      </c>
      <c r="C26" s="35" t="s">
        <v>5746</v>
      </c>
      <c r="D26" s="61">
        <v>40</v>
      </c>
      <c r="E26" s="61">
        <v>0</v>
      </c>
      <c r="F26" s="62">
        <v>0.29199999999999998</v>
      </c>
      <c r="G26" t="s">
        <v>9811</v>
      </c>
      <c r="I26" s="34" t="str">
        <f t="shared" si="0"/>
        <v xml:space="preserve"> 'RT.CES-12 '</v>
      </c>
      <c r="J26" t="s">
        <v>9813</v>
      </c>
      <c r="K26" t="s">
        <v>9814</v>
      </c>
      <c r="L26">
        <v>25</v>
      </c>
      <c r="M26" t="str">
        <f t="shared" si="1"/>
        <v>when  'RT.CES-12 'then 25</v>
      </c>
      <c r="N26" t="str">
        <f t="shared" si="2"/>
        <v>V</v>
      </c>
      <c r="O26">
        <v>21201</v>
      </c>
      <c r="P26" t="s">
        <v>5745</v>
      </c>
      <c r="Q26" t="s">
        <v>9816</v>
      </c>
      <c r="R26" t="s">
        <v>9817</v>
      </c>
      <c r="S26" t="str">
        <f t="shared" si="3"/>
        <v>update Unidad set Peso= '0.292 ' WHERE IDProductoServicio=21201</v>
      </c>
    </row>
    <row r="27" spans="1:19" x14ac:dyDescent="0.25">
      <c r="A27" s="35" t="s">
        <v>6</v>
      </c>
      <c r="B27" s="35" t="s">
        <v>9693</v>
      </c>
      <c r="C27" s="35" t="s">
        <v>9694</v>
      </c>
      <c r="D27" s="61">
        <v>50</v>
      </c>
      <c r="E27" s="61">
        <v>0</v>
      </c>
      <c r="F27" s="62">
        <v>0.752</v>
      </c>
      <c r="G27" t="s">
        <v>9811</v>
      </c>
      <c r="I27" s="34" t="str">
        <f t="shared" si="0"/>
        <v xml:space="preserve"> 'RT.CET-96 '</v>
      </c>
      <c r="J27" t="s">
        <v>9813</v>
      </c>
      <c r="K27" t="s">
        <v>9814</v>
      </c>
      <c r="L27">
        <v>26</v>
      </c>
      <c r="M27" t="str">
        <f t="shared" si="1"/>
        <v>when  'RT.CET-96 'then 26</v>
      </c>
      <c r="N27" t="str">
        <f t="shared" si="2"/>
        <v>V</v>
      </c>
      <c r="O27">
        <v>27661</v>
      </c>
      <c r="P27" t="s">
        <v>9693</v>
      </c>
      <c r="Q27" t="s">
        <v>9816</v>
      </c>
      <c r="R27" t="s">
        <v>9817</v>
      </c>
      <c r="S27" t="str">
        <f t="shared" si="3"/>
        <v>update Unidad set Peso= '0.752 ' WHERE IDProductoServicio=27661</v>
      </c>
    </row>
    <row r="28" spans="1:19" x14ac:dyDescent="0.25">
      <c r="A28" s="35" t="s">
        <v>6</v>
      </c>
      <c r="B28" s="35" t="s">
        <v>9695</v>
      </c>
      <c r="C28" s="35" t="s">
        <v>9696</v>
      </c>
      <c r="D28" s="61">
        <v>40</v>
      </c>
      <c r="E28" s="61">
        <v>0</v>
      </c>
      <c r="F28" s="62">
        <v>0.224</v>
      </c>
      <c r="G28" t="s">
        <v>9811</v>
      </c>
      <c r="I28" s="34" t="str">
        <f t="shared" si="0"/>
        <v xml:space="preserve"> 'RT.CL0887 '</v>
      </c>
      <c r="J28" t="s">
        <v>9813</v>
      </c>
      <c r="K28" t="s">
        <v>9814</v>
      </c>
      <c r="L28">
        <v>27</v>
      </c>
      <c r="M28" t="str">
        <f t="shared" si="1"/>
        <v>when  'RT.CL0887 'then 27</v>
      </c>
      <c r="N28" t="str">
        <f t="shared" si="2"/>
        <v>V</v>
      </c>
      <c r="O28">
        <v>27646</v>
      </c>
      <c r="P28" t="s">
        <v>9695</v>
      </c>
      <c r="Q28" t="s">
        <v>9816</v>
      </c>
      <c r="R28" t="s">
        <v>9817</v>
      </c>
      <c r="S28" t="str">
        <f t="shared" si="3"/>
        <v>update Unidad set Peso= '0.224 ' WHERE IDProductoServicio=27646</v>
      </c>
    </row>
    <row r="29" spans="1:19" x14ac:dyDescent="0.25">
      <c r="A29" s="35" t="s">
        <v>6</v>
      </c>
      <c r="B29" s="35" t="s">
        <v>9697</v>
      </c>
      <c r="C29" s="35" t="s">
        <v>9698</v>
      </c>
      <c r="D29" s="61">
        <v>40</v>
      </c>
      <c r="E29" s="61">
        <v>0</v>
      </c>
      <c r="F29" s="62">
        <v>0.71399999999999997</v>
      </c>
      <c r="G29" t="s">
        <v>9811</v>
      </c>
      <c r="I29" s="34" t="str">
        <f t="shared" si="0"/>
        <v xml:space="preserve"> 'RT.CL0891L '</v>
      </c>
      <c r="J29" t="s">
        <v>9813</v>
      </c>
      <c r="K29" t="s">
        <v>9814</v>
      </c>
      <c r="L29">
        <v>28</v>
      </c>
      <c r="M29" t="str">
        <f t="shared" si="1"/>
        <v>when  'RT.CL0891L 'then 28</v>
      </c>
      <c r="N29" t="str">
        <f t="shared" si="2"/>
        <v>V</v>
      </c>
      <c r="O29">
        <v>27647</v>
      </c>
      <c r="P29" t="s">
        <v>9697</v>
      </c>
      <c r="Q29" t="s">
        <v>9816</v>
      </c>
      <c r="R29" t="s">
        <v>9817</v>
      </c>
      <c r="S29" t="str">
        <f t="shared" si="3"/>
        <v>update Unidad set Peso= '0.714 ' WHERE IDProductoServicio=27647</v>
      </c>
    </row>
    <row r="30" spans="1:19" x14ac:dyDescent="0.25">
      <c r="A30" s="35" t="s">
        <v>6</v>
      </c>
      <c r="B30" s="35" t="s">
        <v>9699</v>
      </c>
      <c r="C30" s="35" t="s">
        <v>9700</v>
      </c>
      <c r="D30" s="61">
        <v>80</v>
      </c>
      <c r="E30" s="61">
        <v>0</v>
      </c>
      <c r="F30" s="62">
        <v>0.252</v>
      </c>
      <c r="G30" t="s">
        <v>9811</v>
      </c>
      <c r="I30" s="34" t="str">
        <f t="shared" si="0"/>
        <v xml:space="preserve"> 'RT.CLKH-13 '</v>
      </c>
      <c r="J30" t="s">
        <v>9813</v>
      </c>
      <c r="K30" t="s">
        <v>9814</v>
      </c>
      <c r="L30">
        <v>29</v>
      </c>
      <c r="M30" t="str">
        <f t="shared" si="1"/>
        <v>when  'RT.CLKH-13 'then 29</v>
      </c>
      <c r="N30" t="str">
        <f t="shared" si="2"/>
        <v>V</v>
      </c>
      <c r="O30">
        <v>27653</v>
      </c>
      <c r="P30" t="s">
        <v>9699</v>
      </c>
      <c r="Q30" t="s">
        <v>9816</v>
      </c>
      <c r="R30" t="s">
        <v>9817</v>
      </c>
      <c r="S30" t="str">
        <f t="shared" si="3"/>
        <v>update Unidad set Peso= '0.252 ' WHERE IDProductoServicio=27653</v>
      </c>
    </row>
    <row r="31" spans="1:19" x14ac:dyDescent="0.25">
      <c r="A31" s="35" t="s">
        <v>6</v>
      </c>
      <c r="B31" s="35" t="s">
        <v>9701</v>
      </c>
      <c r="C31" s="35" t="s">
        <v>9702</v>
      </c>
      <c r="D31" s="61">
        <v>20</v>
      </c>
      <c r="E31" s="61">
        <v>0</v>
      </c>
      <c r="F31" s="62">
        <v>0.38400000000000001</v>
      </c>
      <c r="G31" t="s">
        <v>9811</v>
      </c>
      <c r="I31" s="34" t="str">
        <f t="shared" si="0"/>
        <v xml:space="preserve"> 'RT.CLKH-14 '</v>
      </c>
      <c r="J31" t="s">
        <v>9813</v>
      </c>
      <c r="K31" t="s">
        <v>9814</v>
      </c>
      <c r="L31">
        <v>30</v>
      </c>
      <c r="M31" t="str">
        <f t="shared" si="1"/>
        <v>when  'RT.CLKH-14 'then 30</v>
      </c>
      <c r="N31" t="str">
        <f t="shared" si="2"/>
        <v>V</v>
      </c>
      <c r="O31">
        <v>27652</v>
      </c>
      <c r="P31" t="s">
        <v>9701</v>
      </c>
      <c r="Q31" t="s">
        <v>9816</v>
      </c>
      <c r="R31" t="s">
        <v>9817</v>
      </c>
      <c r="S31" t="str">
        <f t="shared" si="3"/>
        <v>update Unidad set Peso= '0.384 ' WHERE IDProductoServicio=27652</v>
      </c>
    </row>
    <row r="32" spans="1:19" x14ac:dyDescent="0.25">
      <c r="A32" s="35" t="s">
        <v>6</v>
      </c>
      <c r="B32" s="35" t="s">
        <v>9705</v>
      </c>
      <c r="C32" s="35" t="s">
        <v>9706</v>
      </c>
      <c r="D32" s="61">
        <v>20</v>
      </c>
      <c r="E32" s="61">
        <v>0</v>
      </c>
      <c r="F32" s="63">
        <v>0.28000000000000003</v>
      </c>
      <c r="G32" t="s">
        <v>9811</v>
      </c>
      <c r="I32" s="34" t="str">
        <f t="shared" si="0"/>
        <v xml:space="preserve"> 'RT.CLKH-9 '</v>
      </c>
      <c r="J32" t="s">
        <v>9813</v>
      </c>
      <c r="K32" t="s">
        <v>9814</v>
      </c>
      <c r="L32">
        <v>31</v>
      </c>
      <c r="M32" t="str">
        <f t="shared" si="1"/>
        <v>when  'RT.CLKH-9 'then 31</v>
      </c>
      <c r="N32" t="str">
        <f t="shared" si="2"/>
        <v>V</v>
      </c>
      <c r="O32">
        <v>27651</v>
      </c>
      <c r="P32" t="s">
        <v>9705</v>
      </c>
      <c r="Q32" t="s">
        <v>9816</v>
      </c>
      <c r="R32" t="s">
        <v>9817</v>
      </c>
      <c r="S32" t="str">
        <f t="shared" si="3"/>
        <v>update Unidad set Peso= '0.28 ' WHERE IDProductoServicio=27651</v>
      </c>
    </row>
    <row r="33" spans="1:19" x14ac:dyDescent="0.25">
      <c r="A33" s="35" t="s">
        <v>6</v>
      </c>
      <c r="B33" s="35" t="s">
        <v>9717</v>
      </c>
      <c r="C33" s="35" t="s">
        <v>9718</v>
      </c>
      <c r="D33" s="61">
        <v>24</v>
      </c>
      <c r="E33" s="61">
        <v>0</v>
      </c>
      <c r="F33" s="62">
        <v>0.70199999999999996</v>
      </c>
      <c r="G33" t="s">
        <v>9811</v>
      </c>
      <c r="I33" s="34" t="str">
        <f t="shared" si="0"/>
        <v xml:space="preserve"> 'RT.CR0277 '</v>
      </c>
      <c r="J33" t="s">
        <v>9813</v>
      </c>
      <c r="K33" t="s">
        <v>9814</v>
      </c>
      <c r="L33">
        <v>32</v>
      </c>
      <c r="M33" t="str">
        <f t="shared" si="1"/>
        <v>when  'RT.CR0277 'then 32</v>
      </c>
      <c r="N33" t="str">
        <f t="shared" si="2"/>
        <v>V</v>
      </c>
      <c r="O33">
        <v>28005</v>
      </c>
      <c r="P33" t="s">
        <v>9717</v>
      </c>
      <c r="Q33" t="s">
        <v>9816</v>
      </c>
      <c r="R33" t="s">
        <v>9817</v>
      </c>
      <c r="S33" t="str">
        <f t="shared" si="3"/>
        <v>update Unidad set Peso= '0.702 ' WHERE IDProductoServicio=28005</v>
      </c>
    </row>
    <row r="34" spans="1:19" x14ac:dyDescent="0.25">
      <c r="A34" s="35" t="s">
        <v>6</v>
      </c>
      <c r="B34" s="35" t="s">
        <v>9719</v>
      </c>
      <c r="C34" s="35" t="s">
        <v>9720</v>
      </c>
      <c r="D34" s="61">
        <v>30</v>
      </c>
      <c r="E34" s="61">
        <v>0</v>
      </c>
      <c r="F34" s="62">
        <v>0.77800000000000002</v>
      </c>
      <c r="G34" t="s">
        <v>9811</v>
      </c>
      <c r="I34" s="34" t="str">
        <f t="shared" si="0"/>
        <v xml:space="preserve"> 'RT.CR0956 '</v>
      </c>
      <c r="J34" t="s">
        <v>9813</v>
      </c>
      <c r="K34" t="s">
        <v>9814</v>
      </c>
      <c r="L34">
        <v>33</v>
      </c>
      <c r="M34" t="str">
        <f t="shared" si="1"/>
        <v>when  'RT.CR0956 'then 33</v>
      </c>
      <c r="N34" t="str">
        <f t="shared" si="2"/>
        <v>V</v>
      </c>
      <c r="O34">
        <v>27590</v>
      </c>
      <c r="P34" t="s">
        <v>9719</v>
      </c>
      <c r="Q34" t="s">
        <v>9816</v>
      </c>
      <c r="R34" t="s">
        <v>9817</v>
      </c>
      <c r="S34" t="str">
        <f t="shared" si="3"/>
        <v>update Unidad set Peso= '0.778 ' WHERE IDProductoServicio=27590</v>
      </c>
    </row>
    <row r="35" spans="1:19" x14ac:dyDescent="0.25">
      <c r="A35" s="35" t="s">
        <v>6</v>
      </c>
      <c r="B35" s="35" t="s">
        <v>9721</v>
      </c>
      <c r="C35" s="35" t="s">
        <v>9722</v>
      </c>
      <c r="D35" s="61">
        <v>20</v>
      </c>
      <c r="E35" s="61">
        <v>0</v>
      </c>
      <c r="F35" s="63">
        <v>0.66</v>
      </c>
      <c r="G35" t="s">
        <v>9811</v>
      </c>
      <c r="I35" s="34" t="str">
        <f t="shared" si="0"/>
        <v xml:space="preserve"> 'RT.CRKH-13 '</v>
      </c>
      <c r="J35" t="s">
        <v>9813</v>
      </c>
      <c r="K35" t="s">
        <v>9814</v>
      </c>
      <c r="L35">
        <v>34</v>
      </c>
      <c r="M35" t="str">
        <f t="shared" si="1"/>
        <v>when  'RT.CRKH-13 'then 34</v>
      </c>
      <c r="N35" t="str">
        <f t="shared" si="2"/>
        <v>V</v>
      </c>
      <c r="O35">
        <v>27656</v>
      </c>
      <c r="P35" t="s">
        <v>9721</v>
      </c>
      <c r="Q35" t="s">
        <v>9816</v>
      </c>
      <c r="R35" t="s">
        <v>9817</v>
      </c>
      <c r="S35" t="str">
        <f t="shared" si="3"/>
        <v>update Unidad set Peso= '0.66 ' WHERE IDProductoServicio=27656</v>
      </c>
    </row>
    <row r="36" spans="1:19" x14ac:dyDescent="0.25">
      <c r="A36" s="35" t="s">
        <v>6</v>
      </c>
      <c r="B36" s="35" t="s">
        <v>9725</v>
      </c>
      <c r="C36" s="35" t="s">
        <v>9726</v>
      </c>
      <c r="D36" s="61">
        <v>100</v>
      </c>
      <c r="E36" s="61">
        <v>0</v>
      </c>
      <c r="F36" s="62">
        <v>0.61799999999999999</v>
      </c>
      <c r="G36" t="s">
        <v>9811</v>
      </c>
      <c r="I36" s="34" t="str">
        <f t="shared" si="0"/>
        <v xml:space="preserve"> 'RT.CRKK-25 '</v>
      </c>
      <c r="J36" t="s">
        <v>9813</v>
      </c>
      <c r="K36" t="s">
        <v>9814</v>
      </c>
      <c r="L36">
        <v>35</v>
      </c>
      <c r="M36" t="str">
        <f t="shared" si="1"/>
        <v>when  'RT.CRKK-25 'then 35</v>
      </c>
      <c r="N36" t="str">
        <f t="shared" si="2"/>
        <v>V</v>
      </c>
      <c r="O36">
        <v>27765</v>
      </c>
      <c r="P36" t="s">
        <v>9725</v>
      </c>
      <c r="Q36" t="s">
        <v>9816</v>
      </c>
      <c r="R36" t="s">
        <v>9817</v>
      </c>
      <c r="S36" t="str">
        <f t="shared" si="3"/>
        <v>update Unidad set Peso= '0.618 ' WHERE IDProductoServicio=27765</v>
      </c>
    </row>
    <row r="37" spans="1:19" x14ac:dyDescent="0.25">
      <c r="A37" s="35" t="s">
        <v>6</v>
      </c>
      <c r="B37" s="35" t="s">
        <v>9735</v>
      </c>
      <c r="C37" s="35" t="s">
        <v>9736</v>
      </c>
      <c r="D37" s="61">
        <v>100</v>
      </c>
      <c r="E37" s="61">
        <v>0</v>
      </c>
      <c r="F37" s="63">
        <v>0.40400000000000003</v>
      </c>
      <c r="G37" t="s">
        <v>9811</v>
      </c>
      <c r="I37" s="34" t="str">
        <f t="shared" si="0"/>
        <v xml:space="preserve"> 'RT.CVKH-174 '</v>
      </c>
      <c r="J37" t="s">
        <v>9813</v>
      </c>
      <c r="K37" t="s">
        <v>9814</v>
      </c>
      <c r="L37">
        <v>36</v>
      </c>
      <c r="M37" t="str">
        <f t="shared" si="1"/>
        <v>when  'RT.CVKH-174 'then 36</v>
      </c>
      <c r="N37" t="str">
        <f t="shared" si="2"/>
        <v>V</v>
      </c>
      <c r="O37">
        <v>25029</v>
      </c>
      <c r="P37" t="s">
        <v>9735</v>
      </c>
      <c r="Q37" t="s">
        <v>9816</v>
      </c>
      <c r="R37" t="s">
        <v>9817</v>
      </c>
      <c r="S37" t="str">
        <f t="shared" si="3"/>
        <v>update Unidad set Peso= '0.404 ' WHERE IDProductoServicio=25029</v>
      </c>
    </row>
    <row r="38" spans="1:19" x14ac:dyDescent="0.25">
      <c r="A38" s="35" t="s">
        <v>6</v>
      </c>
      <c r="B38" s="35" t="s">
        <v>9737</v>
      </c>
      <c r="C38" s="35" t="s">
        <v>9738</v>
      </c>
      <c r="D38" s="61">
        <v>45</v>
      </c>
      <c r="E38" s="61">
        <v>0</v>
      </c>
      <c r="F38" s="62">
        <v>0.41199999999999998</v>
      </c>
      <c r="G38" t="s">
        <v>9811</v>
      </c>
      <c r="I38" s="34" t="str">
        <f t="shared" si="0"/>
        <v xml:space="preserve"> 'RT.CVKH-199L '</v>
      </c>
      <c r="J38" t="s">
        <v>9813</v>
      </c>
      <c r="K38" t="s">
        <v>9814</v>
      </c>
      <c r="L38">
        <v>37</v>
      </c>
      <c r="M38" t="str">
        <f t="shared" si="1"/>
        <v>when  'RT.CVKH-199L 'then 37</v>
      </c>
      <c r="N38" t="str">
        <f t="shared" si="2"/>
        <v>V</v>
      </c>
      <c r="O38">
        <v>26081</v>
      </c>
      <c r="P38" t="s">
        <v>9737</v>
      </c>
      <c r="Q38" t="s">
        <v>9816</v>
      </c>
      <c r="R38" t="s">
        <v>9817</v>
      </c>
      <c r="S38" t="str">
        <f t="shared" si="3"/>
        <v>update Unidad set Peso= '0.412 ' WHERE IDProductoServicio=26081</v>
      </c>
    </row>
    <row r="39" spans="1:19" x14ac:dyDescent="0.25">
      <c r="A39" s="35" t="s">
        <v>6</v>
      </c>
      <c r="B39" s="35" t="s">
        <v>9743</v>
      </c>
      <c r="C39" s="35" t="s">
        <v>9744</v>
      </c>
      <c r="D39" s="61">
        <v>70</v>
      </c>
      <c r="E39" s="61">
        <v>0</v>
      </c>
      <c r="F39" s="63">
        <v>0.16600000000000001</v>
      </c>
      <c r="G39" t="s">
        <v>9811</v>
      </c>
      <c r="I39" s="34" t="str">
        <f t="shared" si="0"/>
        <v xml:space="preserve"> 'RT.CVT-12 '</v>
      </c>
      <c r="J39" t="s">
        <v>9813</v>
      </c>
      <c r="K39" t="s">
        <v>9814</v>
      </c>
      <c r="L39">
        <v>38</v>
      </c>
      <c r="M39" t="str">
        <f t="shared" si="1"/>
        <v>when  'RT.CVT-12 'then 38</v>
      </c>
      <c r="N39" t="str">
        <f t="shared" si="2"/>
        <v>V</v>
      </c>
      <c r="O39">
        <v>19775</v>
      </c>
      <c r="P39" t="s">
        <v>9743</v>
      </c>
      <c r="Q39" t="s">
        <v>9816</v>
      </c>
      <c r="R39" t="s">
        <v>9817</v>
      </c>
      <c r="S39" t="str">
        <f t="shared" si="3"/>
        <v>update Unidad set Peso= '0.166 ' WHERE IDProductoServicio=19775</v>
      </c>
    </row>
    <row r="40" spans="1:19" x14ac:dyDescent="0.25">
      <c r="A40" s="35" t="s">
        <v>6</v>
      </c>
      <c r="B40" s="35" t="s">
        <v>9757</v>
      </c>
      <c r="C40" s="35" t="s">
        <v>9758</v>
      </c>
      <c r="D40" s="61">
        <v>40</v>
      </c>
      <c r="E40" s="61">
        <v>0</v>
      </c>
      <c r="F40" s="62">
        <v>0.29199999999999998</v>
      </c>
      <c r="G40" t="s">
        <v>9811</v>
      </c>
      <c r="I40" s="34" t="str">
        <f t="shared" si="0"/>
        <v xml:space="preserve"> 'RT.GV0675 '</v>
      </c>
      <c r="J40" t="s">
        <v>9813</v>
      </c>
      <c r="K40" t="s">
        <v>9814</v>
      </c>
      <c r="L40">
        <v>39</v>
      </c>
      <c r="M40" t="str">
        <f t="shared" si="1"/>
        <v>when  'RT.GV0675 'then 39</v>
      </c>
      <c r="N40" t="str">
        <f t="shared" si="2"/>
        <v>V</v>
      </c>
      <c r="O40">
        <v>27120</v>
      </c>
      <c r="P40" t="s">
        <v>9757</v>
      </c>
      <c r="Q40" t="s">
        <v>9816</v>
      </c>
      <c r="R40" t="s">
        <v>9817</v>
      </c>
      <c r="S40" t="str">
        <f t="shared" si="3"/>
        <v>update Unidad set Peso= '0.292 ' WHERE IDProductoServicio=27120</v>
      </c>
    </row>
    <row r="41" spans="1:19" x14ac:dyDescent="0.25">
      <c r="A41" s="35" t="s">
        <v>6</v>
      </c>
      <c r="B41" s="35" t="s">
        <v>9759</v>
      </c>
      <c r="C41" s="35" t="s">
        <v>9760</v>
      </c>
      <c r="D41" s="61">
        <v>20</v>
      </c>
      <c r="E41" s="61">
        <v>0</v>
      </c>
      <c r="F41" s="63">
        <v>1.1419999999999999</v>
      </c>
      <c r="G41" t="s">
        <v>9811</v>
      </c>
      <c r="I41" s="34" t="str">
        <f t="shared" si="0"/>
        <v xml:space="preserve"> 'RT.GV0679 '</v>
      </c>
      <c r="J41" t="s">
        <v>9813</v>
      </c>
      <c r="K41" t="s">
        <v>9814</v>
      </c>
      <c r="L41">
        <v>40</v>
      </c>
      <c r="M41" t="str">
        <f t="shared" si="1"/>
        <v>when  'RT.GV0679 'then 40</v>
      </c>
      <c r="N41" t="str">
        <f t="shared" si="2"/>
        <v>V</v>
      </c>
      <c r="O41">
        <v>27159</v>
      </c>
      <c r="P41" t="s">
        <v>9759</v>
      </c>
      <c r="Q41" t="s">
        <v>9816</v>
      </c>
      <c r="R41" t="s">
        <v>9817</v>
      </c>
      <c r="S41" t="str">
        <f t="shared" si="3"/>
        <v>update Unidad set Peso= '1.142 ' WHERE IDProductoServicio=27159</v>
      </c>
    </row>
    <row r="42" spans="1:19" x14ac:dyDescent="0.25">
      <c r="A42" s="35" t="s">
        <v>6</v>
      </c>
      <c r="B42" s="35" t="s">
        <v>9761</v>
      </c>
      <c r="C42" s="35" t="s">
        <v>9762</v>
      </c>
      <c r="D42" s="61">
        <v>80</v>
      </c>
      <c r="E42" s="61">
        <v>0</v>
      </c>
      <c r="F42" s="63">
        <v>0.35</v>
      </c>
      <c r="G42" t="s">
        <v>9811</v>
      </c>
      <c r="I42" s="34" t="str">
        <f t="shared" si="0"/>
        <v xml:space="preserve"> 'RT.GV0689 '</v>
      </c>
      <c r="J42" t="s">
        <v>9813</v>
      </c>
      <c r="K42" t="s">
        <v>9814</v>
      </c>
      <c r="L42">
        <v>41</v>
      </c>
      <c r="M42" t="str">
        <f t="shared" si="1"/>
        <v>when  'RT.GV0689 'then 41</v>
      </c>
      <c r="N42" t="str">
        <f t="shared" si="2"/>
        <v>V</v>
      </c>
      <c r="O42">
        <v>27121</v>
      </c>
      <c r="P42" t="s">
        <v>9761</v>
      </c>
      <c r="Q42" t="s">
        <v>9816</v>
      </c>
      <c r="R42" t="s">
        <v>9817</v>
      </c>
      <c r="S42" t="str">
        <f t="shared" si="3"/>
        <v>update Unidad set Peso= '0.35 ' WHERE IDProductoServicio=27121</v>
      </c>
    </row>
    <row r="43" spans="1:19" x14ac:dyDescent="0.25">
      <c r="A43" s="35" t="s">
        <v>6</v>
      </c>
      <c r="B43" s="35" t="s">
        <v>9763</v>
      </c>
      <c r="C43" s="35" t="s">
        <v>9764</v>
      </c>
      <c r="D43" s="61">
        <v>20</v>
      </c>
      <c r="E43" s="61">
        <v>0</v>
      </c>
      <c r="F43" s="63">
        <v>0.60399999999999998</v>
      </c>
      <c r="G43" t="s">
        <v>9811</v>
      </c>
      <c r="I43" s="34" t="str">
        <f t="shared" si="0"/>
        <v xml:space="preserve"> 'RT.GV0699 '</v>
      </c>
      <c r="J43" t="s">
        <v>9813</v>
      </c>
      <c r="K43" t="s">
        <v>9814</v>
      </c>
      <c r="L43">
        <v>42</v>
      </c>
      <c r="M43" t="str">
        <f t="shared" si="1"/>
        <v>when  'RT.GV0699 'then 42</v>
      </c>
      <c r="N43" t="str">
        <f t="shared" si="2"/>
        <v>V</v>
      </c>
      <c r="O43">
        <v>27154</v>
      </c>
      <c r="P43" t="s">
        <v>9763</v>
      </c>
      <c r="Q43" t="s">
        <v>9816</v>
      </c>
      <c r="R43" t="s">
        <v>9817</v>
      </c>
      <c r="S43" t="str">
        <f t="shared" si="3"/>
        <v>update Unidad set Peso= '0.604 ' WHERE IDProductoServicio=27154</v>
      </c>
    </row>
    <row r="44" spans="1:19" x14ac:dyDescent="0.25">
      <c r="A44" s="35" t="s">
        <v>6</v>
      </c>
      <c r="B44" s="35" t="s">
        <v>9765</v>
      </c>
      <c r="C44" s="35" t="s">
        <v>9766</v>
      </c>
      <c r="D44" s="61">
        <v>48</v>
      </c>
      <c r="E44" s="61">
        <v>0</v>
      </c>
      <c r="F44" s="63">
        <v>0.42</v>
      </c>
      <c r="G44" t="s">
        <v>9811</v>
      </c>
      <c r="I44" s="34" t="str">
        <f t="shared" si="0"/>
        <v xml:space="preserve"> 'RT.GV0700 '</v>
      </c>
      <c r="J44" t="s">
        <v>9813</v>
      </c>
      <c r="K44" t="s">
        <v>9814</v>
      </c>
      <c r="L44">
        <v>43</v>
      </c>
      <c r="M44" t="str">
        <f t="shared" si="1"/>
        <v>when  'RT.GV0700 'then 43</v>
      </c>
      <c r="N44" t="str">
        <f t="shared" si="2"/>
        <v>V</v>
      </c>
      <c r="O44">
        <v>27123</v>
      </c>
      <c r="P44" t="s">
        <v>9765</v>
      </c>
      <c r="Q44" t="s">
        <v>9816</v>
      </c>
      <c r="R44" t="s">
        <v>9817</v>
      </c>
      <c r="S44" t="str">
        <f t="shared" si="3"/>
        <v>update Unidad set Peso= '0.42 ' WHERE IDProductoServicio=27123</v>
      </c>
    </row>
    <row r="45" spans="1:19" x14ac:dyDescent="0.25">
      <c r="A45" s="35" t="s">
        <v>6</v>
      </c>
      <c r="B45" s="35" t="s">
        <v>9767</v>
      </c>
      <c r="C45" s="35" t="s">
        <v>9768</v>
      </c>
      <c r="D45" s="61">
        <v>40</v>
      </c>
      <c r="E45" s="61">
        <v>0</v>
      </c>
      <c r="F45" s="63">
        <v>0.40400000000000003</v>
      </c>
      <c r="G45" t="s">
        <v>9811</v>
      </c>
      <c r="I45" s="34" t="str">
        <f t="shared" si="0"/>
        <v xml:space="preserve"> 'RT.GV0751 '</v>
      </c>
      <c r="J45" t="s">
        <v>9813</v>
      </c>
      <c r="K45" t="s">
        <v>9814</v>
      </c>
      <c r="L45">
        <v>44</v>
      </c>
      <c r="M45" t="str">
        <f t="shared" si="1"/>
        <v>when  'RT.GV0751 'then 44</v>
      </c>
      <c r="N45" t="str">
        <f t="shared" si="2"/>
        <v>V</v>
      </c>
      <c r="O45">
        <v>27157</v>
      </c>
      <c r="P45" t="s">
        <v>9767</v>
      </c>
      <c r="Q45" t="s">
        <v>9816</v>
      </c>
      <c r="R45" t="s">
        <v>9817</v>
      </c>
      <c r="S45" t="str">
        <f t="shared" si="3"/>
        <v>update Unidad set Peso= '0.404 ' WHERE IDProductoServicio=27157</v>
      </c>
    </row>
    <row r="46" spans="1:19" x14ac:dyDescent="0.25">
      <c r="A46" s="35" t="s">
        <v>6</v>
      </c>
      <c r="B46" s="35" t="s">
        <v>9769</v>
      </c>
      <c r="C46" s="35" t="s">
        <v>9770</v>
      </c>
      <c r="D46" s="61">
        <v>90</v>
      </c>
      <c r="E46" s="61">
        <v>0</v>
      </c>
      <c r="F46" s="63">
        <v>0.46</v>
      </c>
      <c r="G46" t="s">
        <v>9811</v>
      </c>
      <c r="I46" s="34" t="str">
        <f t="shared" si="0"/>
        <v xml:space="preserve"> 'RT.GV0752 '</v>
      </c>
      <c r="J46" t="s">
        <v>9813</v>
      </c>
      <c r="K46" t="s">
        <v>9814</v>
      </c>
      <c r="L46">
        <v>45</v>
      </c>
      <c r="M46" t="str">
        <f t="shared" si="1"/>
        <v>when  'RT.GV0752 'then 45</v>
      </c>
      <c r="N46" t="str">
        <f t="shared" si="2"/>
        <v>V</v>
      </c>
      <c r="O46">
        <v>27124</v>
      </c>
      <c r="P46" t="s">
        <v>9769</v>
      </c>
      <c r="Q46" t="s">
        <v>9816</v>
      </c>
      <c r="R46" t="s">
        <v>9817</v>
      </c>
      <c r="S46" t="str">
        <f t="shared" si="3"/>
        <v>update Unidad set Peso= '0.46 ' WHERE IDProductoServicio=27124</v>
      </c>
    </row>
    <row r="47" spans="1:19" x14ac:dyDescent="0.25">
      <c r="A47" s="35" t="s">
        <v>6</v>
      </c>
      <c r="B47" s="35" t="s">
        <v>9771</v>
      </c>
      <c r="C47" s="35" t="s">
        <v>9772</v>
      </c>
      <c r="D47" s="61">
        <v>60</v>
      </c>
      <c r="E47" s="61">
        <v>0</v>
      </c>
      <c r="F47" s="63">
        <v>0.32</v>
      </c>
      <c r="G47" t="s">
        <v>9811</v>
      </c>
      <c r="I47" s="34" t="str">
        <f t="shared" si="0"/>
        <v xml:space="preserve"> 'RT.GV0754 '</v>
      </c>
      <c r="J47" t="s">
        <v>9813</v>
      </c>
      <c r="K47" t="s">
        <v>9814</v>
      </c>
      <c r="L47">
        <v>46</v>
      </c>
      <c r="M47" t="str">
        <f t="shared" si="1"/>
        <v>when  'RT.GV0754 'then 46</v>
      </c>
      <c r="N47" t="str">
        <f t="shared" si="2"/>
        <v>V</v>
      </c>
      <c r="O47">
        <v>27162</v>
      </c>
      <c r="P47" t="s">
        <v>9771</v>
      </c>
      <c r="Q47" t="s">
        <v>9816</v>
      </c>
      <c r="R47" t="s">
        <v>9817</v>
      </c>
      <c r="S47" t="str">
        <f t="shared" si="3"/>
        <v>update Unidad set Peso= '0.32 ' WHERE IDProductoServicio=27162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97B6-941F-4104-88AD-EB27038FD0C8}">
  <sheetPr filterMode="1"/>
  <dimension ref="A1:G4462"/>
  <sheetViews>
    <sheetView workbookViewId="0">
      <selection activeCell="J4465" sqref="J4465"/>
    </sheetView>
  </sheetViews>
  <sheetFormatPr baseColWidth="10" defaultRowHeight="15" x14ac:dyDescent="0.25"/>
  <cols>
    <col min="6" max="6" width="11.42578125" style="29"/>
    <col min="7" max="7" width="0" hidden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9" t="s">
        <v>5</v>
      </c>
      <c r="G1" t="s">
        <v>9559</v>
      </c>
    </row>
    <row r="2" spans="1:7" hidden="1" x14ac:dyDescent="0.25">
      <c r="A2" t="s">
        <v>6</v>
      </c>
      <c r="B2" t="s">
        <v>7</v>
      </c>
      <c r="C2" t="s">
        <v>8</v>
      </c>
      <c r="D2">
        <v>38</v>
      </c>
      <c r="E2">
        <v>38</v>
      </c>
      <c r="F2">
        <v>2.1000000000000001E-2</v>
      </c>
      <c r="G2">
        <v>0.79800000000000004</v>
      </c>
    </row>
    <row r="3" spans="1:7" hidden="1" x14ac:dyDescent="0.25">
      <c r="A3" t="s">
        <v>6</v>
      </c>
      <c r="B3" t="s">
        <v>9</v>
      </c>
      <c r="C3" t="s">
        <v>10</v>
      </c>
      <c r="D3">
        <v>134</v>
      </c>
      <c r="E3">
        <v>134</v>
      </c>
      <c r="F3">
        <v>2.4E-2</v>
      </c>
      <c r="G3">
        <v>3.2160000000000002</v>
      </c>
    </row>
    <row r="4" spans="1:7" hidden="1" x14ac:dyDescent="0.25">
      <c r="A4" t="s">
        <v>6</v>
      </c>
      <c r="B4" t="s">
        <v>11</v>
      </c>
      <c r="C4" t="s">
        <v>12</v>
      </c>
      <c r="D4">
        <v>50</v>
      </c>
      <c r="E4">
        <v>50</v>
      </c>
      <c r="F4">
        <v>1.4E-2</v>
      </c>
      <c r="G4">
        <v>0.7</v>
      </c>
    </row>
    <row r="5" spans="1:7" hidden="1" x14ac:dyDescent="0.25">
      <c r="A5" t="s">
        <v>6</v>
      </c>
      <c r="B5" t="s">
        <v>13</v>
      </c>
      <c r="C5" t="s">
        <v>14</v>
      </c>
      <c r="D5">
        <v>152</v>
      </c>
      <c r="E5">
        <v>152</v>
      </c>
      <c r="F5">
        <v>0.75600000000000001</v>
      </c>
      <c r="G5">
        <v>114.91200000000001</v>
      </c>
    </row>
    <row r="6" spans="1:7" hidden="1" x14ac:dyDescent="0.25">
      <c r="A6" t="s">
        <v>6</v>
      </c>
      <c r="B6" t="s">
        <v>15</v>
      </c>
      <c r="C6" t="s">
        <v>16</v>
      </c>
      <c r="D6">
        <v>160</v>
      </c>
      <c r="E6">
        <v>160</v>
      </c>
      <c r="F6">
        <v>0.71599999999999997</v>
      </c>
      <c r="G6">
        <v>114.56</v>
      </c>
    </row>
    <row r="7" spans="1:7" hidden="1" x14ac:dyDescent="0.25">
      <c r="A7" t="s">
        <v>6</v>
      </c>
      <c r="B7" t="s">
        <v>17</v>
      </c>
      <c r="C7" t="s">
        <v>18</v>
      </c>
      <c r="D7">
        <v>6</v>
      </c>
      <c r="E7">
        <v>6</v>
      </c>
      <c r="F7">
        <v>0.45</v>
      </c>
      <c r="G7">
        <v>2.7</v>
      </c>
    </row>
    <row r="8" spans="1:7" hidden="1" x14ac:dyDescent="0.25">
      <c r="A8" t="s">
        <v>6</v>
      </c>
      <c r="B8" t="s">
        <v>19</v>
      </c>
      <c r="C8" t="s">
        <v>20</v>
      </c>
      <c r="D8">
        <v>15</v>
      </c>
      <c r="E8">
        <v>15</v>
      </c>
      <c r="F8">
        <v>1.7000000000000001E-2</v>
      </c>
      <c r="G8">
        <v>0.255</v>
      </c>
    </row>
    <row r="9" spans="1:7" hidden="1" x14ac:dyDescent="0.25">
      <c r="A9" t="s">
        <v>6</v>
      </c>
      <c r="B9" t="s">
        <v>21</v>
      </c>
      <c r="C9" t="s">
        <v>22</v>
      </c>
      <c r="D9">
        <v>15</v>
      </c>
      <c r="E9">
        <v>15</v>
      </c>
      <c r="F9">
        <v>1.6E-2</v>
      </c>
      <c r="G9">
        <v>0.24</v>
      </c>
    </row>
    <row r="10" spans="1:7" hidden="1" x14ac:dyDescent="0.25">
      <c r="A10" t="s">
        <v>6</v>
      </c>
      <c r="B10" t="s">
        <v>23</v>
      </c>
      <c r="C10" t="s">
        <v>24</v>
      </c>
      <c r="D10">
        <v>106</v>
      </c>
      <c r="E10">
        <v>106</v>
      </c>
      <c r="F10">
        <v>8.3000000000000004E-2</v>
      </c>
      <c r="G10">
        <v>8.798</v>
      </c>
    </row>
    <row r="11" spans="1:7" hidden="1" x14ac:dyDescent="0.25">
      <c r="A11" t="s">
        <v>6</v>
      </c>
      <c r="B11" t="s">
        <v>25</v>
      </c>
      <c r="C11" t="s">
        <v>26</v>
      </c>
      <c r="D11">
        <v>2</v>
      </c>
      <c r="E11">
        <v>2</v>
      </c>
      <c r="F11">
        <v>5.2999999999999999E-2</v>
      </c>
      <c r="G11">
        <v>0.106</v>
      </c>
    </row>
    <row r="12" spans="1:7" hidden="1" x14ac:dyDescent="0.25">
      <c r="A12" t="s">
        <v>6</v>
      </c>
      <c r="B12" t="s">
        <v>27</v>
      </c>
      <c r="C12" t="s">
        <v>28</v>
      </c>
      <c r="D12">
        <v>8</v>
      </c>
      <c r="E12">
        <v>8</v>
      </c>
      <c r="F12">
        <v>5.2999999999999999E-2</v>
      </c>
      <c r="G12">
        <v>0.42399999999999999</v>
      </c>
    </row>
    <row r="13" spans="1:7" hidden="1" x14ac:dyDescent="0.25">
      <c r="A13" t="s">
        <v>6</v>
      </c>
      <c r="B13" t="s">
        <v>29</v>
      </c>
      <c r="C13" t="s">
        <v>30</v>
      </c>
      <c r="D13">
        <v>14</v>
      </c>
      <c r="E13">
        <v>14</v>
      </c>
      <c r="F13">
        <v>5.3999999999999999E-2</v>
      </c>
      <c r="G13">
        <v>0.75600000000000001</v>
      </c>
    </row>
    <row r="14" spans="1:7" hidden="1" x14ac:dyDescent="0.25">
      <c r="A14" t="s">
        <v>6</v>
      </c>
      <c r="B14" t="s">
        <v>31</v>
      </c>
      <c r="C14" t="s">
        <v>32</v>
      </c>
      <c r="D14">
        <v>1</v>
      </c>
      <c r="E14">
        <v>1</v>
      </c>
      <c r="F14">
        <v>0.13300000000000001</v>
      </c>
      <c r="G14">
        <v>0.13300000000000001</v>
      </c>
    </row>
    <row r="15" spans="1:7" hidden="1" x14ac:dyDescent="0.25">
      <c r="A15" t="s">
        <v>6</v>
      </c>
      <c r="B15" t="s">
        <v>33</v>
      </c>
      <c r="C15" t="s">
        <v>34</v>
      </c>
      <c r="D15">
        <v>2</v>
      </c>
      <c r="E15">
        <v>2</v>
      </c>
      <c r="F15">
        <v>0.45400000000000001</v>
      </c>
      <c r="G15">
        <v>0.90800000000000003</v>
      </c>
    </row>
    <row r="16" spans="1:7" hidden="1" x14ac:dyDescent="0.25">
      <c r="A16" t="s">
        <v>6</v>
      </c>
      <c r="B16" t="s">
        <v>35</v>
      </c>
      <c r="C16" t="s">
        <v>36</v>
      </c>
      <c r="D16">
        <v>4</v>
      </c>
      <c r="E16">
        <v>4</v>
      </c>
      <c r="F16">
        <v>8.4000000000000005E-2</v>
      </c>
      <c r="G16">
        <v>0.33600000000000002</v>
      </c>
    </row>
    <row r="17" spans="1:7" hidden="1" x14ac:dyDescent="0.25">
      <c r="A17" t="s">
        <v>6</v>
      </c>
      <c r="B17" t="s">
        <v>37</v>
      </c>
      <c r="C17" t="s">
        <v>38</v>
      </c>
      <c r="D17">
        <v>4</v>
      </c>
      <c r="E17">
        <v>4</v>
      </c>
      <c r="F17">
        <v>4.2000000000000003E-2</v>
      </c>
      <c r="G17">
        <v>0.16800000000000001</v>
      </c>
    </row>
    <row r="18" spans="1:7" hidden="1" x14ac:dyDescent="0.25">
      <c r="A18" t="s">
        <v>6</v>
      </c>
      <c r="B18" t="s">
        <v>39</v>
      </c>
      <c r="C18" t="s">
        <v>40</v>
      </c>
      <c r="D18">
        <v>1</v>
      </c>
      <c r="E18">
        <v>1</v>
      </c>
      <c r="F18">
        <v>5.1999999999999998E-2</v>
      </c>
      <c r="G18">
        <v>5.1999999999999998E-2</v>
      </c>
    </row>
    <row r="19" spans="1:7" hidden="1" x14ac:dyDescent="0.25">
      <c r="A19" t="s">
        <v>6</v>
      </c>
      <c r="B19" t="s">
        <v>41</v>
      </c>
      <c r="C19" t="s">
        <v>42</v>
      </c>
      <c r="D19">
        <v>12</v>
      </c>
      <c r="E19">
        <v>12</v>
      </c>
      <c r="F19">
        <v>0.13600000000000001</v>
      </c>
      <c r="G19">
        <v>1.6319999999999999</v>
      </c>
    </row>
    <row r="20" spans="1:7" hidden="1" x14ac:dyDescent="0.25">
      <c r="A20" t="s">
        <v>6</v>
      </c>
      <c r="B20" t="s">
        <v>43</v>
      </c>
      <c r="C20" t="s">
        <v>44</v>
      </c>
      <c r="D20">
        <v>12</v>
      </c>
      <c r="E20">
        <v>12</v>
      </c>
      <c r="F20">
        <v>6.4000000000000001E-2</v>
      </c>
      <c r="G20">
        <v>0.76800000000000002</v>
      </c>
    </row>
    <row r="21" spans="1:7" hidden="1" x14ac:dyDescent="0.25">
      <c r="A21" t="s">
        <v>6</v>
      </c>
      <c r="B21" t="s">
        <v>45</v>
      </c>
      <c r="C21" t="s">
        <v>46</v>
      </c>
      <c r="D21">
        <v>152</v>
      </c>
      <c r="E21">
        <v>152</v>
      </c>
      <c r="F21">
        <v>0.48899999999999999</v>
      </c>
      <c r="G21">
        <v>74.328000000000003</v>
      </c>
    </row>
    <row r="22" spans="1:7" hidden="1" x14ac:dyDescent="0.25">
      <c r="A22" t="s">
        <v>6</v>
      </c>
      <c r="B22" t="s">
        <v>47</v>
      </c>
      <c r="C22" t="s">
        <v>48</v>
      </c>
      <c r="D22">
        <v>40</v>
      </c>
      <c r="E22">
        <v>40</v>
      </c>
      <c r="F22">
        <v>0.39</v>
      </c>
      <c r="G22">
        <v>15.6</v>
      </c>
    </row>
    <row r="23" spans="1:7" hidden="1" x14ac:dyDescent="0.25">
      <c r="A23" t="s">
        <v>6</v>
      </c>
      <c r="B23" t="s">
        <v>49</v>
      </c>
      <c r="C23" t="s">
        <v>50</v>
      </c>
      <c r="D23">
        <v>16</v>
      </c>
      <c r="E23">
        <v>16</v>
      </c>
      <c r="F23">
        <v>0.36799999999999999</v>
      </c>
      <c r="G23">
        <v>5.8879999999999999</v>
      </c>
    </row>
    <row r="24" spans="1:7" hidden="1" x14ac:dyDescent="0.25">
      <c r="A24" t="s">
        <v>6</v>
      </c>
      <c r="B24" t="s">
        <v>51</v>
      </c>
      <c r="C24" t="s">
        <v>52</v>
      </c>
      <c r="D24">
        <v>6</v>
      </c>
      <c r="E24">
        <v>6</v>
      </c>
      <c r="F24">
        <v>0.30399999999999999</v>
      </c>
      <c r="G24">
        <v>1.8240000000000001</v>
      </c>
    </row>
    <row r="25" spans="1:7" hidden="1" x14ac:dyDescent="0.25">
      <c r="A25" t="s">
        <v>6</v>
      </c>
      <c r="B25" t="s">
        <v>53</v>
      </c>
      <c r="C25" t="s">
        <v>54</v>
      </c>
      <c r="D25">
        <v>56</v>
      </c>
      <c r="E25">
        <v>56</v>
      </c>
      <c r="F25">
        <v>0.55600000000000005</v>
      </c>
      <c r="G25">
        <v>31.135999999999999</v>
      </c>
    </row>
    <row r="26" spans="1:7" hidden="1" x14ac:dyDescent="0.25">
      <c r="A26" t="s">
        <v>6</v>
      </c>
      <c r="B26" t="s">
        <v>55</v>
      </c>
      <c r="C26" t="s">
        <v>56</v>
      </c>
      <c r="D26">
        <v>8</v>
      </c>
      <c r="E26">
        <v>8</v>
      </c>
      <c r="F26">
        <v>0.35</v>
      </c>
      <c r="G26">
        <v>2.8</v>
      </c>
    </row>
    <row r="27" spans="1:7" hidden="1" x14ac:dyDescent="0.25">
      <c r="A27" t="s">
        <v>6</v>
      </c>
      <c r="B27" t="s">
        <v>57</v>
      </c>
      <c r="C27" t="s">
        <v>58</v>
      </c>
      <c r="D27">
        <v>152</v>
      </c>
      <c r="E27">
        <v>152</v>
      </c>
      <c r="F27">
        <v>0.44500000000000001</v>
      </c>
      <c r="G27">
        <v>67.64</v>
      </c>
    </row>
    <row r="28" spans="1:7" hidden="1" x14ac:dyDescent="0.25">
      <c r="A28" t="s">
        <v>6</v>
      </c>
      <c r="B28" t="s">
        <v>59</v>
      </c>
      <c r="C28" t="s">
        <v>60</v>
      </c>
      <c r="D28">
        <v>40</v>
      </c>
      <c r="E28">
        <v>40</v>
      </c>
      <c r="F28">
        <v>0.34200000000000003</v>
      </c>
      <c r="G28">
        <v>13.68</v>
      </c>
    </row>
    <row r="29" spans="1:7" hidden="1" x14ac:dyDescent="0.25">
      <c r="A29" t="s">
        <v>6</v>
      </c>
      <c r="B29" t="s">
        <v>61</v>
      </c>
      <c r="C29" t="s">
        <v>62</v>
      </c>
      <c r="D29">
        <v>16</v>
      </c>
      <c r="E29">
        <v>16</v>
      </c>
      <c r="F29">
        <v>0.314</v>
      </c>
      <c r="G29">
        <v>5.024</v>
      </c>
    </row>
    <row r="30" spans="1:7" hidden="1" x14ac:dyDescent="0.25">
      <c r="A30" t="s">
        <v>6</v>
      </c>
      <c r="B30" t="s">
        <v>63</v>
      </c>
      <c r="C30" t="s">
        <v>64</v>
      </c>
      <c r="D30">
        <v>6</v>
      </c>
      <c r="E30">
        <v>6</v>
      </c>
      <c r="F30">
        <v>0.27200000000000002</v>
      </c>
      <c r="G30">
        <v>1.6319999999999999</v>
      </c>
    </row>
    <row r="31" spans="1:7" hidden="1" x14ac:dyDescent="0.25">
      <c r="A31" t="s">
        <v>6</v>
      </c>
      <c r="B31" t="s">
        <v>65</v>
      </c>
      <c r="C31" t="s">
        <v>66</v>
      </c>
      <c r="D31">
        <v>56</v>
      </c>
      <c r="E31">
        <v>56</v>
      </c>
      <c r="F31">
        <v>0.43</v>
      </c>
      <c r="G31">
        <v>24.08</v>
      </c>
    </row>
    <row r="32" spans="1:7" hidden="1" x14ac:dyDescent="0.25">
      <c r="A32" t="s">
        <v>6</v>
      </c>
      <c r="B32" t="s">
        <v>67</v>
      </c>
      <c r="C32" t="s">
        <v>68</v>
      </c>
      <c r="D32">
        <v>8</v>
      </c>
      <c r="E32">
        <v>8</v>
      </c>
      <c r="F32">
        <v>0.26200000000000001</v>
      </c>
      <c r="G32">
        <v>2.0960000000000001</v>
      </c>
    </row>
    <row r="33" spans="1:7" hidden="1" x14ac:dyDescent="0.25">
      <c r="A33" t="s">
        <v>6</v>
      </c>
      <c r="B33" t="s">
        <v>69</v>
      </c>
      <c r="C33" t="s">
        <v>70</v>
      </c>
      <c r="D33">
        <v>1</v>
      </c>
      <c r="E33">
        <v>1</v>
      </c>
      <c r="F33">
        <v>6.8000000000000005E-2</v>
      </c>
      <c r="G33">
        <v>6.8000000000000005E-2</v>
      </c>
    </row>
    <row r="34" spans="1:7" hidden="1" x14ac:dyDescent="0.25">
      <c r="A34" t="s">
        <v>6</v>
      </c>
      <c r="B34" t="s">
        <v>71</v>
      </c>
      <c r="C34" t="s">
        <v>72</v>
      </c>
      <c r="D34">
        <v>4</v>
      </c>
      <c r="E34">
        <v>4</v>
      </c>
      <c r="F34">
        <v>1.458</v>
      </c>
      <c r="G34">
        <v>5.8319999999999999</v>
      </c>
    </row>
    <row r="35" spans="1:7" hidden="1" x14ac:dyDescent="0.25">
      <c r="A35" t="s">
        <v>6</v>
      </c>
      <c r="B35" t="s">
        <v>73</v>
      </c>
      <c r="C35" t="s">
        <v>74</v>
      </c>
      <c r="D35">
        <v>2</v>
      </c>
      <c r="E35">
        <v>2</v>
      </c>
      <c r="F35">
        <v>1.153</v>
      </c>
      <c r="G35">
        <v>2.306</v>
      </c>
    </row>
    <row r="36" spans="1:7" hidden="1" x14ac:dyDescent="0.25">
      <c r="A36" t="s">
        <v>6</v>
      </c>
      <c r="B36" t="s">
        <v>75</v>
      </c>
      <c r="C36" t="s">
        <v>76</v>
      </c>
      <c r="D36">
        <v>5</v>
      </c>
      <c r="E36">
        <v>5</v>
      </c>
      <c r="F36">
        <v>1.5349999999999999</v>
      </c>
      <c r="G36">
        <v>7.6749999999999998</v>
      </c>
    </row>
    <row r="37" spans="1:7" hidden="1" x14ac:dyDescent="0.25">
      <c r="A37" t="s">
        <v>6</v>
      </c>
      <c r="B37" t="s">
        <v>77</v>
      </c>
      <c r="C37" t="s">
        <v>78</v>
      </c>
      <c r="D37">
        <v>2</v>
      </c>
      <c r="E37">
        <v>2</v>
      </c>
      <c r="F37">
        <v>1.3919999999999999</v>
      </c>
      <c r="G37">
        <v>2.7839999999999998</v>
      </c>
    </row>
    <row r="38" spans="1:7" hidden="1" x14ac:dyDescent="0.25">
      <c r="A38" t="s">
        <v>6</v>
      </c>
      <c r="B38" t="s">
        <v>79</v>
      </c>
      <c r="C38" t="s">
        <v>80</v>
      </c>
      <c r="D38">
        <v>8</v>
      </c>
      <c r="E38">
        <v>8</v>
      </c>
      <c r="F38">
        <v>2.343</v>
      </c>
      <c r="G38">
        <v>18.744</v>
      </c>
    </row>
    <row r="39" spans="1:7" hidden="1" x14ac:dyDescent="0.25">
      <c r="A39" t="s">
        <v>6</v>
      </c>
      <c r="B39" t="s">
        <v>81</v>
      </c>
      <c r="C39" t="s">
        <v>82</v>
      </c>
      <c r="D39">
        <v>4</v>
      </c>
      <c r="E39">
        <v>4</v>
      </c>
      <c r="F39">
        <v>1.4830000000000001</v>
      </c>
      <c r="G39">
        <v>5.9320000000000004</v>
      </c>
    </row>
    <row r="40" spans="1:7" hidden="1" x14ac:dyDescent="0.25">
      <c r="A40" t="s">
        <v>6</v>
      </c>
      <c r="B40" t="s">
        <v>83</v>
      </c>
      <c r="C40" t="s">
        <v>84</v>
      </c>
      <c r="D40">
        <v>10</v>
      </c>
      <c r="E40">
        <v>10</v>
      </c>
      <c r="F40">
        <v>1.7549999999999999</v>
      </c>
      <c r="G40">
        <v>17.55</v>
      </c>
    </row>
    <row r="41" spans="1:7" hidden="1" x14ac:dyDescent="0.25">
      <c r="A41" t="s">
        <v>6</v>
      </c>
      <c r="B41" t="s">
        <v>85</v>
      </c>
      <c r="C41" t="s">
        <v>86</v>
      </c>
      <c r="D41">
        <v>2</v>
      </c>
      <c r="E41">
        <v>2</v>
      </c>
      <c r="F41">
        <v>1.6220000000000001</v>
      </c>
      <c r="G41">
        <v>3.2440000000000002</v>
      </c>
    </row>
    <row r="42" spans="1:7" hidden="1" x14ac:dyDescent="0.25">
      <c r="A42" t="s">
        <v>6</v>
      </c>
      <c r="B42" t="s">
        <v>87</v>
      </c>
      <c r="C42" t="s">
        <v>88</v>
      </c>
      <c r="D42">
        <v>2</v>
      </c>
      <c r="E42">
        <v>2</v>
      </c>
      <c r="F42">
        <v>2.0089999999999999</v>
      </c>
      <c r="G42">
        <v>4.0179999999999998</v>
      </c>
    </row>
    <row r="43" spans="1:7" hidden="1" x14ac:dyDescent="0.25">
      <c r="A43" t="s">
        <v>6</v>
      </c>
      <c r="B43" t="s">
        <v>89</v>
      </c>
      <c r="C43" t="s">
        <v>90</v>
      </c>
      <c r="D43">
        <v>2</v>
      </c>
      <c r="E43">
        <v>2</v>
      </c>
      <c r="F43">
        <v>1.8280000000000001</v>
      </c>
      <c r="G43">
        <v>3.6560000000000001</v>
      </c>
    </row>
    <row r="44" spans="1:7" hidden="1" x14ac:dyDescent="0.25">
      <c r="A44" t="s">
        <v>6</v>
      </c>
      <c r="B44" t="s">
        <v>91</v>
      </c>
      <c r="C44" t="s">
        <v>92</v>
      </c>
      <c r="D44">
        <v>2</v>
      </c>
      <c r="E44">
        <v>2</v>
      </c>
      <c r="F44">
        <v>1.883</v>
      </c>
      <c r="G44">
        <v>3.766</v>
      </c>
    </row>
    <row r="45" spans="1:7" hidden="1" x14ac:dyDescent="0.25">
      <c r="A45" t="s">
        <v>6</v>
      </c>
      <c r="B45" t="s">
        <v>93</v>
      </c>
      <c r="C45" t="s">
        <v>94</v>
      </c>
      <c r="D45">
        <v>2</v>
      </c>
      <c r="E45">
        <v>2</v>
      </c>
      <c r="F45">
        <v>5.19</v>
      </c>
      <c r="G45">
        <v>10.38</v>
      </c>
    </row>
    <row r="46" spans="1:7" hidden="1" x14ac:dyDescent="0.25">
      <c r="A46" t="s">
        <v>6</v>
      </c>
      <c r="B46" t="s">
        <v>95</v>
      </c>
      <c r="C46" t="s">
        <v>96</v>
      </c>
      <c r="D46">
        <v>2</v>
      </c>
      <c r="E46">
        <v>2</v>
      </c>
      <c r="F46">
        <v>5.5149999999999997</v>
      </c>
      <c r="G46">
        <v>11.03</v>
      </c>
    </row>
    <row r="47" spans="1:7" hidden="1" x14ac:dyDescent="0.25">
      <c r="A47" t="s">
        <v>6</v>
      </c>
      <c r="B47" t="s">
        <v>97</v>
      </c>
      <c r="C47" t="s">
        <v>98</v>
      </c>
      <c r="D47">
        <v>3</v>
      </c>
      <c r="E47">
        <v>3</v>
      </c>
      <c r="F47">
        <v>3.988</v>
      </c>
      <c r="G47">
        <v>11.964</v>
      </c>
    </row>
    <row r="48" spans="1:7" hidden="1" x14ac:dyDescent="0.25">
      <c r="A48" t="s">
        <v>6</v>
      </c>
      <c r="B48" t="s">
        <v>99</v>
      </c>
      <c r="C48" t="s">
        <v>100</v>
      </c>
      <c r="D48">
        <v>1</v>
      </c>
      <c r="E48">
        <v>1</v>
      </c>
      <c r="F48">
        <v>3.4889999999999999</v>
      </c>
      <c r="G48">
        <v>3.4889999999999999</v>
      </c>
    </row>
    <row r="49" spans="1:7" hidden="1" x14ac:dyDescent="0.25">
      <c r="A49" t="s">
        <v>6</v>
      </c>
      <c r="B49" t="s">
        <v>101</v>
      </c>
      <c r="C49" t="s">
        <v>102</v>
      </c>
      <c r="D49">
        <v>7</v>
      </c>
      <c r="E49">
        <v>7</v>
      </c>
      <c r="F49">
        <v>3.907</v>
      </c>
      <c r="G49">
        <v>27.349</v>
      </c>
    </row>
    <row r="50" spans="1:7" hidden="1" x14ac:dyDescent="0.25">
      <c r="A50" t="s">
        <v>6</v>
      </c>
      <c r="B50" t="s">
        <v>103</v>
      </c>
      <c r="C50" t="s">
        <v>104</v>
      </c>
      <c r="D50">
        <v>1</v>
      </c>
      <c r="E50">
        <v>1</v>
      </c>
      <c r="F50">
        <v>3.891</v>
      </c>
      <c r="G50">
        <v>3.891</v>
      </c>
    </row>
    <row r="51" spans="1:7" hidden="1" x14ac:dyDescent="0.25">
      <c r="A51" t="s">
        <v>6</v>
      </c>
      <c r="B51" t="s">
        <v>105</v>
      </c>
      <c r="C51" t="s">
        <v>106</v>
      </c>
      <c r="D51">
        <v>4</v>
      </c>
      <c r="E51">
        <v>4</v>
      </c>
      <c r="F51">
        <v>4.625</v>
      </c>
      <c r="G51">
        <v>18.5</v>
      </c>
    </row>
    <row r="52" spans="1:7" hidden="1" x14ac:dyDescent="0.25">
      <c r="A52" t="s">
        <v>6</v>
      </c>
      <c r="B52" t="s">
        <v>107</v>
      </c>
      <c r="C52" t="s">
        <v>108</v>
      </c>
      <c r="D52">
        <v>3</v>
      </c>
      <c r="E52">
        <v>3</v>
      </c>
      <c r="F52">
        <v>4.3739999999999997</v>
      </c>
      <c r="G52">
        <v>13.122</v>
      </c>
    </row>
    <row r="53" spans="1:7" hidden="1" x14ac:dyDescent="0.25">
      <c r="A53" t="s">
        <v>6</v>
      </c>
      <c r="B53" t="s">
        <v>109</v>
      </c>
      <c r="C53" t="s">
        <v>110</v>
      </c>
      <c r="D53">
        <v>2</v>
      </c>
      <c r="E53">
        <v>2</v>
      </c>
      <c r="F53">
        <v>4.4240000000000004</v>
      </c>
      <c r="G53">
        <v>8.8480000000000008</v>
      </c>
    </row>
    <row r="54" spans="1:7" hidden="1" x14ac:dyDescent="0.25">
      <c r="A54" t="s">
        <v>6</v>
      </c>
      <c r="B54" t="s">
        <v>111</v>
      </c>
      <c r="C54" t="s">
        <v>112</v>
      </c>
      <c r="D54">
        <v>1</v>
      </c>
      <c r="E54">
        <v>1</v>
      </c>
      <c r="F54">
        <v>3.8650000000000002</v>
      </c>
      <c r="G54">
        <v>3.8650000000000002</v>
      </c>
    </row>
    <row r="55" spans="1:7" hidden="1" x14ac:dyDescent="0.25">
      <c r="A55" t="s">
        <v>6</v>
      </c>
      <c r="B55" t="s">
        <v>113</v>
      </c>
      <c r="C55" t="s">
        <v>114</v>
      </c>
      <c r="D55">
        <v>1</v>
      </c>
      <c r="E55">
        <v>1</v>
      </c>
      <c r="F55">
        <v>4.1479999999999997</v>
      </c>
      <c r="G55">
        <v>4.1479999999999997</v>
      </c>
    </row>
    <row r="56" spans="1:7" hidden="1" x14ac:dyDescent="0.25">
      <c r="A56" t="s">
        <v>6</v>
      </c>
      <c r="B56" t="s">
        <v>115</v>
      </c>
      <c r="C56" t="s">
        <v>116</v>
      </c>
      <c r="D56">
        <v>1</v>
      </c>
      <c r="E56">
        <v>1</v>
      </c>
      <c r="F56">
        <v>4.2549999999999999</v>
      </c>
      <c r="G56">
        <v>4.2549999999999999</v>
      </c>
    </row>
    <row r="57" spans="1:7" hidden="1" x14ac:dyDescent="0.25">
      <c r="A57" t="s">
        <v>6</v>
      </c>
      <c r="B57" t="s">
        <v>117</v>
      </c>
      <c r="C57" t="s">
        <v>118</v>
      </c>
      <c r="D57">
        <v>1</v>
      </c>
      <c r="E57">
        <v>1</v>
      </c>
      <c r="F57">
        <v>4.8499999999999996</v>
      </c>
      <c r="G57">
        <v>4.8499999999999996</v>
      </c>
    </row>
    <row r="58" spans="1:7" hidden="1" x14ac:dyDescent="0.25">
      <c r="A58" t="s">
        <v>6</v>
      </c>
      <c r="B58" t="s">
        <v>119</v>
      </c>
      <c r="C58" t="s">
        <v>120</v>
      </c>
      <c r="D58">
        <v>1</v>
      </c>
      <c r="E58">
        <v>1</v>
      </c>
      <c r="F58">
        <v>3.4249999999999998</v>
      </c>
      <c r="G58">
        <v>3.4249999999999998</v>
      </c>
    </row>
    <row r="59" spans="1:7" hidden="1" x14ac:dyDescent="0.25">
      <c r="A59" t="s">
        <v>6</v>
      </c>
      <c r="B59" t="s">
        <v>121</v>
      </c>
      <c r="C59" t="s">
        <v>122</v>
      </c>
      <c r="D59">
        <v>1</v>
      </c>
      <c r="E59">
        <v>1</v>
      </c>
      <c r="F59">
        <v>3.488</v>
      </c>
      <c r="G59">
        <v>3.488</v>
      </c>
    </row>
    <row r="60" spans="1:7" hidden="1" x14ac:dyDescent="0.25">
      <c r="A60" t="s">
        <v>6</v>
      </c>
      <c r="B60" t="s">
        <v>123</v>
      </c>
      <c r="C60" t="s">
        <v>124</v>
      </c>
      <c r="D60">
        <v>3</v>
      </c>
      <c r="E60">
        <v>3</v>
      </c>
      <c r="F60">
        <v>4.298</v>
      </c>
      <c r="G60">
        <v>12.894</v>
      </c>
    </row>
    <row r="61" spans="1:7" hidden="1" x14ac:dyDescent="0.25">
      <c r="A61" t="s">
        <v>6</v>
      </c>
      <c r="B61" t="s">
        <v>125</v>
      </c>
      <c r="C61" t="s">
        <v>126</v>
      </c>
      <c r="D61">
        <v>1</v>
      </c>
      <c r="E61">
        <v>1</v>
      </c>
      <c r="F61">
        <v>4.1980000000000004</v>
      </c>
      <c r="G61">
        <v>4.1980000000000004</v>
      </c>
    </row>
    <row r="62" spans="1:7" hidden="1" x14ac:dyDescent="0.25">
      <c r="A62" t="s">
        <v>6</v>
      </c>
      <c r="B62" t="s">
        <v>127</v>
      </c>
      <c r="C62" t="s">
        <v>128</v>
      </c>
      <c r="D62">
        <v>1</v>
      </c>
      <c r="E62">
        <v>1</v>
      </c>
      <c r="F62">
        <v>5.2560000000000002</v>
      </c>
      <c r="G62">
        <v>5.2560000000000002</v>
      </c>
    </row>
    <row r="63" spans="1:7" hidden="1" x14ac:dyDescent="0.25">
      <c r="A63" t="s">
        <v>6</v>
      </c>
      <c r="B63" t="s">
        <v>129</v>
      </c>
      <c r="C63" t="s">
        <v>130</v>
      </c>
      <c r="D63">
        <v>1</v>
      </c>
      <c r="E63">
        <v>1</v>
      </c>
      <c r="F63">
        <v>5.1589999999999998</v>
      </c>
      <c r="G63">
        <v>5.1589999999999998</v>
      </c>
    </row>
    <row r="64" spans="1:7" hidden="1" x14ac:dyDescent="0.25">
      <c r="A64" t="s">
        <v>6</v>
      </c>
      <c r="B64" t="s">
        <v>131</v>
      </c>
      <c r="C64" t="s">
        <v>132</v>
      </c>
      <c r="D64">
        <v>6</v>
      </c>
      <c r="E64">
        <v>6</v>
      </c>
      <c r="F64">
        <v>4.1219999999999999</v>
      </c>
      <c r="G64">
        <v>24.731999999999999</v>
      </c>
    </row>
    <row r="65" spans="1:7" hidden="1" x14ac:dyDescent="0.25">
      <c r="A65" t="s">
        <v>6</v>
      </c>
      <c r="B65" t="s">
        <v>133</v>
      </c>
      <c r="C65" t="s">
        <v>134</v>
      </c>
      <c r="D65">
        <v>9</v>
      </c>
      <c r="E65">
        <v>9</v>
      </c>
      <c r="F65">
        <v>4.57</v>
      </c>
      <c r="G65">
        <v>41.13</v>
      </c>
    </row>
    <row r="66" spans="1:7" hidden="1" x14ac:dyDescent="0.25">
      <c r="A66" t="s">
        <v>6</v>
      </c>
      <c r="B66" t="s">
        <v>135</v>
      </c>
      <c r="C66" t="s">
        <v>136</v>
      </c>
      <c r="D66">
        <v>1</v>
      </c>
      <c r="E66">
        <v>1</v>
      </c>
      <c r="F66">
        <v>4.55</v>
      </c>
      <c r="G66">
        <v>4.55</v>
      </c>
    </row>
    <row r="67" spans="1:7" hidden="1" x14ac:dyDescent="0.25">
      <c r="A67" t="s">
        <v>6</v>
      </c>
      <c r="B67" t="s">
        <v>137</v>
      </c>
      <c r="C67" t="s">
        <v>138</v>
      </c>
      <c r="D67">
        <v>25</v>
      </c>
      <c r="E67">
        <v>25</v>
      </c>
      <c r="F67">
        <v>6.2E-2</v>
      </c>
      <c r="G67">
        <v>1.55</v>
      </c>
    </row>
    <row r="68" spans="1:7" hidden="1" x14ac:dyDescent="0.25">
      <c r="A68" t="s">
        <v>6</v>
      </c>
      <c r="B68" t="s">
        <v>139</v>
      </c>
      <c r="C68" t="s">
        <v>140</v>
      </c>
      <c r="D68">
        <v>1</v>
      </c>
      <c r="E68">
        <v>1</v>
      </c>
      <c r="F68">
        <v>0.70099999999999996</v>
      </c>
      <c r="G68">
        <v>0.70099999999999996</v>
      </c>
    </row>
    <row r="69" spans="1:7" hidden="1" x14ac:dyDescent="0.25">
      <c r="A69" t="s">
        <v>6</v>
      </c>
      <c r="B69" t="s">
        <v>141</v>
      </c>
      <c r="C69" t="s">
        <v>142</v>
      </c>
      <c r="D69">
        <v>1</v>
      </c>
      <c r="E69">
        <v>1</v>
      </c>
      <c r="F69">
        <v>8.5060000000000002</v>
      </c>
      <c r="G69">
        <v>8.5060000000000002</v>
      </c>
    </row>
    <row r="70" spans="1:7" hidden="1" x14ac:dyDescent="0.25">
      <c r="A70" t="s">
        <v>6</v>
      </c>
      <c r="B70" t="s">
        <v>143</v>
      </c>
      <c r="C70" t="s">
        <v>144</v>
      </c>
      <c r="D70">
        <v>1</v>
      </c>
      <c r="E70">
        <v>1</v>
      </c>
      <c r="F70">
        <v>24.02</v>
      </c>
      <c r="G70">
        <v>24.02</v>
      </c>
    </row>
    <row r="71" spans="1:7" hidden="1" x14ac:dyDescent="0.25">
      <c r="A71" t="s">
        <v>6</v>
      </c>
      <c r="B71" t="s">
        <v>145</v>
      </c>
      <c r="C71" t="s">
        <v>146</v>
      </c>
      <c r="D71">
        <v>20</v>
      </c>
      <c r="E71">
        <v>20</v>
      </c>
      <c r="F71">
        <v>7.7690000000000001</v>
      </c>
      <c r="G71">
        <v>155.38</v>
      </c>
    </row>
    <row r="72" spans="1:7" hidden="1" x14ac:dyDescent="0.25">
      <c r="A72" t="s">
        <v>6</v>
      </c>
      <c r="B72" t="s">
        <v>147</v>
      </c>
      <c r="C72" t="s">
        <v>148</v>
      </c>
      <c r="D72">
        <v>1</v>
      </c>
      <c r="E72">
        <v>1</v>
      </c>
      <c r="F72">
        <v>2.75</v>
      </c>
      <c r="G72">
        <v>2.75</v>
      </c>
    </row>
    <row r="73" spans="1:7" hidden="1" x14ac:dyDescent="0.25">
      <c r="A73" t="s">
        <v>6</v>
      </c>
      <c r="B73" t="s">
        <v>149</v>
      </c>
      <c r="C73" t="s">
        <v>150</v>
      </c>
      <c r="D73">
        <v>1</v>
      </c>
      <c r="E73">
        <v>1</v>
      </c>
      <c r="F73">
        <v>7.6660000000000004</v>
      </c>
      <c r="G73">
        <v>7.6660000000000004</v>
      </c>
    </row>
    <row r="74" spans="1:7" hidden="1" x14ac:dyDescent="0.25">
      <c r="A74" t="s">
        <v>6</v>
      </c>
      <c r="B74" t="s">
        <v>151</v>
      </c>
      <c r="C74" t="s">
        <v>152</v>
      </c>
      <c r="D74">
        <v>2</v>
      </c>
      <c r="E74">
        <v>2</v>
      </c>
      <c r="F74">
        <v>6.7919999999999998</v>
      </c>
      <c r="G74">
        <v>13.584</v>
      </c>
    </row>
    <row r="75" spans="1:7" hidden="1" x14ac:dyDescent="0.25">
      <c r="A75" t="s">
        <v>6</v>
      </c>
      <c r="B75" t="s">
        <v>153</v>
      </c>
      <c r="C75" t="s">
        <v>152</v>
      </c>
      <c r="D75">
        <v>1</v>
      </c>
      <c r="E75">
        <v>1</v>
      </c>
      <c r="F75">
        <v>6.7919999999999998</v>
      </c>
      <c r="G75">
        <v>6.7919999999999998</v>
      </c>
    </row>
    <row r="76" spans="1:7" hidden="1" x14ac:dyDescent="0.25">
      <c r="A76" t="s">
        <v>6</v>
      </c>
      <c r="B76" t="s">
        <v>154</v>
      </c>
      <c r="C76" t="s">
        <v>155</v>
      </c>
      <c r="D76">
        <v>3</v>
      </c>
      <c r="E76">
        <v>3</v>
      </c>
      <c r="F76">
        <v>0.82099999999999995</v>
      </c>
      <c r="G76">
        <v>2.4630000000000001</v>
      </c>
    </row>
    <row r="77" spans="1:7" hidden="1" x14ac:dyDescent="0.25">
      <c r="A77" t="s">
        <v>6</v>
      </c>
      <c r="B77" t="s">
        <v>156</v>
      </c>
      <c r="C77" t="s">
        <v>157</v>
      </c>
      <c r="D77">
        <v>1</v>
      </c>
      <c r="E77">
        <v>1</v>
      </c>
      <c r="F77">
        <v>1.772</v>
      </c>
      <c r="G77">
        <v>1.772</v>
      </c>
    </row>
    <row r="78" spans="1:7" hidden="1" x14ac:dyDescent="0.25">
      <c r="A78" t="s">
        <v>6</v>
      </c>
      <c r="B78" t="s">
        <v>158</v>
      </c>
      <c r="C78" t="s">
        <v>159</v>
      </c>
      <c r="D78">
        <v>17</v>
      </c>
      <c r="E78">
        <v>17</v>
      </c>
      <c r="F78">
        <v>3.794</v>
      </c>
      <c r="G78">
        <v>64.498000000000005</v>
      </c>
    </row>
    <row r="79" spans="1:7" hidden="1" x14ac:dyDescent="0.25">
      <c r="A79" t="s">
        <v>6</v>
      </c>
      <c r="B79" t="s">
        <v>160</v>
      </c>
      <c r="C79" t="s">
        <v>161</v>
      </c>
      <c r="D79">
        <v>18</v>
      </c>
      <c r="E79">
        <v>18</v>
      </c>
      <c r="F79">
        <v>1.865</v>
      </c>
      <c r="G79">
        <v>33.57</v>
      </c>
    </row>
    <row r="80" spans="1:7" hidden="1" x14ac:dyDescent="0.25">
      <c r="A80" t="s">
        <v>6</v>
      </c>
      <c r="B80" t="s">
        <v>162</v>
      </c>
      <c r="C80" t="s">
        <v>163</v>
      </c>
      <c r="D80">
        <v>9</v>
      </c>
      <c r="E80">
        <v>9</v>
      </c>
      <c r="F80">
        <v>1.7370000000000001</v>
      </c>
      <c r="G80">
        <v>15.632999999999999</v>
      </c>
    </row>
    <row r="81" spans="1:7" hidden="1" x14ac:dyDescent="0.25">
      <c r="A81" t="s">
        <v>6</v>
      </c>
      <c r="B81" t="s">
        <v>164</v>
      </c>
      <c r="C81" t="s">
        <v>165</v>
      </c>
      <c r="D81">
        <v>1</v>
      </c>
      <c r="E81">
        <v>1</v>
      </c>
      <c r="F81">
        <v>1.587</v>
      </c>
      <c r="G81">
        <v>1.587</v>
      </c>
    </row>
    <row r="82" spans="1:7" hidden="1" x14ac:dyDescent="0.25">
      <c r="A82" t="s">
        <v>6</v>
      </c>
      <c r="B82" t="s">
        <v>166</v>
      </c>
      <c r="C82" t="s">
        <v>167</v>
      </c>
      <c r="D82">
        <v>5</v>
      </c>
      <c r="E82">
        <v>5</v>
      </c>
      <c r="F82">
        <v>3.6320000000000001</v>
      </c>
      <c r="G82">
        <v>18.16</v>
      </c>
    </row>
    <row r="83" spans="1:7" hidden="1" x14ac:dyDescent="0.25">
      <c r="A83" t="s">
        <v>6</v>
      </c>
      <c r="B83" t="s">
        <v>168</v>
      </c>
      <c r="C83" t="s">
        <v>169</v>
      </c>
      <c r="D83">
        <v>1</v>
      </c>
      <c r="E83">
        <v>1</v>
      </c>
      <c r="F83">
        <v>1.633</v>
      </c>
      <c r="G83">
        <v>1.633</v>
      </c>
    </row>
    <row r="84" spans="1:7" hidden="1" x14ac:dyDescent="0.25">
      <c r="A84" t="s">
        <v>6</v>
      </c>
      <c r="B84" t="s">
        <v>170</v>
      </c>
      <c r="C84" t="s">
        <v>171</v>
      </c>
      <c r="D84">
        <v>16</v>
      </c>
      <c r="E84">
        <v>16</v>
      </c>
      <c r="F84">
        <v>4.0970000000000004</v>
      </c>
      <c r="G84">
        <v>65.552000000000007</v>
      </c>
    </row>
    <row r="85" spans="1:7" hidden="1" x14ac:dyDescent="0.25">
      <c r="A85" t="s">
        <v>6</v>
      </c>
      <c r="B85" t="s">
        <v>172</v>
      </c>
      <c r="C85" t="s">
        <v>173</v>
      </c>
      <c r="D85">
        <v>1</v>
      </c>
      <c r="E85">
        <v>1</v>
      </c>
      <c r="F85">
        <v>4.0919999999999996</v>
      </c>
      <c r="G85">
        <v>4.0919999999999996</v>
      </c>
    </row>
    <row r="86" spans="1:7" hidden="1" x14ac:dyDescent="0.25">
      <c r="A86" t="s">
        <v>6</v>
      </c>
      <c r="B86" t="s">
        <v>174</v>
      </c>
      <c r="C86" t="s">
        <v>175</v>
      </c>
      <c r="D86">
        <v>2</v>
      </c>
      <c r="E86">
        <v>2</v>
      </c>
      <c r="F86">
        <v>5.484</v>
      </c>
      <c r="G86">
        <v>10.968</v>
      </c>
    </row>
    <row r="87" spans="1:7" hidden="1" x14ac:dyDescent="0.25">
      <c r="A87" t="s">
        <v>6</v>
      </c>
      <c r="B87" t="s">
        <v>176</v>
      </c>
      <c r="C87" t="s">
        <v>177</v>
      </c>
      <c r="D87">
        <v>1</v>
      </c>
      <c r="E87">
        <v>1</v>
      </c>
      <c r="F87">
        <v>5.4630000000000001</v>
      </c>
      <c r="G87">
        <v>5.4630000000000001</v>
      </c>
    </row>
    <row r="88" spans="1:7" hidden="1" x14ac:dyDescent="0.25">
      <c r="A88" t="s">
        <v>6</v>
      </c>
      <c r="B88" t="s">
        <v>178</v>
      </c>
      <c r="C88" t="s">
        <v>179</v>
      </c>
      <c r="D88">
        <v>1</v>
      </c>
      <c r="E88">
        <v>1</v>
      </c>
      <c r="F88">
        <v>0.65200000000000002</v>
      </c>
      <c r="G88">
        <v>0.65200000000000002</v>
      </c>
    </row>
    <row r="89" spans="1:7" hidden="1" x14ac:dyDescent="0.25">
      <c r="A89" t="s">
        <v>6</v>
      </c>
      <c r="B89" t="s">
        <v>180</v>
      </c>
      <c r="C89" t="s">
        <v>181</v>
      </c>
      <c r="D89">
        <v>2</v>
      </c>
      <c r="E89">
        <v>2</v>
      </c>
      <c r="F89">
        <v>0.218</v>
      </c>
      <c r="G89">
        <v>0.436</v>
      </c>
    </row>
    <row r="90" spans="1:7" hidden="1" x14ac:dyDescent="0.25">
      <c r="A90" t="s">
        <v>6</v>
      </c>
      <c r="B90" t="s">
        <v>182</v>
      </c>
      <c r="C90" t="s">
        <v>183</v>
      </c>
      <c r="D90">
        <v>14</v>
      </c>
      <c r="E90">
        <v>14</v>
      </c>
      <c r="F90">
        <v>5.6000000000000001E-2</v>
      </c>
      <c r="G90">
        <v>0.78400000000000003</v>
      </c>
    </row>
    <row r="91" spans="1:7" hidden="1" x14ac:dyDescent="0.25">
      <c r="A91" t="s">
        <v>6</v>
      </c>
      <c r="B91" t="s">
        <v>184</v>
      </c>
      <c r="C91" t="s">
        <v>185</v>
      </c>
      <c r="D91">
        <v>76</v>
      </c>
      <c r="E91">
        <v>76</v>
      </c>
      <c r="F91">
        <v>3.5999999999999997E-2</v>
      </c>
      <c r="G91">
        <v>2.7360000000000002</v>
      </c>
    </row>
    <row r="92" spans="1:7" hidden="1" x14ac:dyDescent="0.25">
      <c r="A92" t="s">
        <v>6</v>
      </c>
      <c r="B92" t="s">
        <v>186</v>
      </c>
      <c r="C92" t="s">
        <v>187</v>
      </c>
      <c r="D92">
        <v>4</v>
      </c>
      <c r="E92">
        <v>4</v>
      </c>
      <c r="F92">
        <v>0.79200000000000004</v>
      </c>
      <c r="G92">
        <v>3.1680000000000001</v>
      </c>
    </row>
    <row r="93" spans="1:7" hidden="1" x14ac:dyDescent="0.25">
      <c r="A93" t="s">
        <v>6</v>
      </c>
      <c r="B93" t="s">
        <v>188</v>
      </c>
      <c r="C93" t="s">
        <v>189</v>
      </c>
      <c r="D93">
        <v>9</v>
      </c>
      <c r="E93">
        <v>9</v>
      </c>
      <c r="F93">
        <v>0.64600000000000002</v>
      </c>
      <c r="G93">
        <v>5.8140000000000001</v>
      </c>
    </row>
    <row r="94" spans="1:7" hidden="1" x14ac:dyDescent="0.25">
      <c r="A94" t="s">
        <v>6</v>
      </c>
      <c r="B94" t="s">
        <v>190</v>
      </c>
      <c r="C94" t="s">
        <v>191</v>
      </c>
      <c r="D94">
        <v>8</v>
      </c>
      <c r="E94">
        <v>8</v>
      </c>
      <c r="F94">
        <v>0.72099999999999997</v>
      </c>
      <c r="G94">
        <v>5.7679999999999998</v>
      </c>
    </row>
    <row r="95" spans="1:7" hidden="1" x14ac:dyDescent="0.25">
      <c r="A95" t="s">
        <v>6</v>
      </c>
      <c r="B95" t="s">
        <v>192</v>
      </c>
      <c r="C95" t="s">
        <v>193</v>
      </c>
      <c r="D95">
        <v>7</v>
      </c>
      <c r="E95">
        <v>7</v>
      </c>
      <c r="F95">
        <v>0.29099999999999998</v>
      </c>
      <c r="G95">
        <v>2.0369999999999999</v>
      </c>
    </row>
    <row r="96" spans="1:7" hidden="1" x14ac:dyDescent="0.25">
      <c r="A96" t="s">
        <v>6</v>
      </c>
      <c r="B96" t="s">
        <v>194</v>
      </c>
      <c r="C96" t="s">
        <v>195</v>
      </c>
      <c r="D96">
        <v>47</v>
      </c>
      <c r="E96">
        <v>47</v>
      </c>
      <c r="F96">
        <v>0.98499999999999999</v>
      </c>
      <c r="G96">
        <v>46.295000000000002</v>
      </c>
    </row>
    <row r="97" spans="1:7" hidden="1" x14ac:dyDescent="0.25">
      <c r="A97" t="s">
        <v>6</v>
      </c>
      <c r="B97" t="s">
        <v>196</v>
      </c>
      <c r="C97" t="s">
        <v>197</v>
      </c>
      <c r="D97">
        <v>5</v>
      </c>
      <c r="E97">
        <v>5</v>
      </c>
      <c r="F97">
        <v>2.4079999999999999</v>
      </c>
      <c r="G97">
        <v>12.04</v>
      </c>
    </row>
    <row r="98" spans="1:7" hidden="1" x14ac:dyDescent="0.25">
      <c r="A98" t="s">
        <v>6</v>
      </c>
      <c r="B98" t="s">
        <v>198</v>
      </c>
      <c r="C98" t="s">
        <v>199</v>
      </c>
      <c r="D98">
        <v>13</v>
      </c>
      <c r="E98">
        <v>13</v>
      </c>
      <c r="F98">
        <v>1.2849999999999999</v>
      </c>
      <c r="G98">
        <v>16.704999999999998</v>
      </c>
    </row>
    <row r="99" spans="1:7" hidden="1" x14ac:dyDescent="0.25">
      <c r="A99" t="s">
        <v>6</v>
      </c>
      <c r="B99" t="s">
        <v>200</v>
      </c>
      <c r="C99" t="s">
        <v>201</v>
      </c>
      <c r="D99">
        <v>1</v>
      </c>
      <c r="E99">
        <v>1</v>
      </c>
      <c r="F99">
        <v>0.11</v>
      </c>
      <c r="G99">
        <v>0.11</v>
      </c>
    </row>
    <row r="100" spans="1:7" hidden="1" x14ac:dyDescent="0.25">
      <c r="A100" t="s">
        <v>6</v>
      </c>
      <c r="B100" t="s">
        <v>202</v>
      </c>
      <c r="C100" t="s">
        <v>203</v>
      </c>
      <c r="D100">
        <v>50</v>
      </c>
      <c r="E100">
        <v>50</v>
      </c>
      <c r="F100">
        <v>0.16</v>
      </c>
      <c r="G100">
        <v>8</v>
      </c>
    </row>
    <row r="101" spans="1:7" hidden="1" x14ac:dyDescent="0.25">
      <c r="A101" t="s">
        <v>6</v>
      </c>
      <c r="B101" t="s">
        <v>204</v>
      </c>
      <c r="C101" t="s">
        <v>205</v>
      </c>
      <c r="D101">
        <v>15</v>
      </c>
      <c r="E101">
        <v>15</v>
      </c>
      <c r="F101">
        <v>0.115</v>
      </c>
      <c r="G101">
        <v>1.7250000000000001</v>
      </c>
    </row>
    <row r="102" spans="1:7" hidden="1" x14ac:dyDescent="0.25">
      <c r="A102" t="s">
        <v>6</v>
      </c>
      <c r="B102" t="s">
        <v>206</v>
      </c>
      <c r="C102" t="s">
        <v>207</v>
      </c>
      <c r="D102">
        <v>69</v>
      </c>
      <c r="E102">
        <v>69</v>
      </c>
      <c r="F102">
        <v>9.5000000000000001E-2</v>
      </c>
      <c r="G102">
        <v>6.5549999999999997</v>
      </c>
    </row>
    <row r="103" spans="1:7" hidden="1" x14ac:dyDescent="0.25">
      <c r="A103" t="s">
        <v>6</v>
      </c>
      <c r="B103" t="s">
        <v>208</v>
      </c>
      <c r="C103" t="s">
        <v>209</v>
      </c>
      <c r="D103">
        <v>3</v>
      </c>
      <c r="E103">
        <v>3</v>
      </c>
      <c r="F103">
        <v>0.129</v>
      </c>
      <c r="G103">
        <v>0.38700000000000001</v>
      </c>
    </row>
    <row r="104" spans="1:7" hidden="1" x14ac:dyDescent="0.25">
      <c r="A104" t="s">
        <v>6</v>
      </c>
      <c r="B104" t="s">
        <v>210</v>
      </c>
      <c r="C104" t="s">
        <v>211</v>
      </c>
      <c r="D104">
        <v>22</v>
      </c>
      <c r="E104">
        <v>22</v>
      </c>
      <c r="F104">
        <v>1.2090000000000001</v>
      </c>
      <c r="G104">
        <v>26.597999999999999</v>
      </c>
    </row>
    <row r="105" spans="1:7" hidden="1" x14ac:dyDescent="0.25">
      <c r="A105" t="s">
        <v>6</v>
      </c>
      <c r="B105" t="s">
        <v>212</v>
      </c>
      <c r="C105" t="s">
        <v>213</v>
      </c>
      <c r="D105">
        <v>33</v>
      </c>
      <c r="E105">
        <v>33</v>
      </c>
      <c r="F105">
        <v>8.2000000000000003E-2</v>
      </c>
      <c r="G105">
        <v>2.706</v>
      </c>
    </row>
    <row r="106" spans="1:7" hidden="1" x14ac:dyDescent="0.25">
      <c r="A106" t="s">
        <v>6</v>
      </c>
      <c r="B106" t="s">
        <v>214</v>
      </c>
      <c r="C106" t="s">
        <v>215</v>
      </c>
      <c r="D106">
        <v>19</v>
      </c>
      <c r="E106">
        <v>19</v>
      </c>
      <c r="F106">
        <v>7.3999999999999996E-2</v>
      </c>
      <c r="G106">
        <v>1.4059999999999999</v>
      </c>
    </row>
    <row r="107" spans="1:7" hidden="1" x14ac:dyDescent="0.25">
      <c r="A107" t="s">
        <v>6</v>
      </c>
      <c r="B107" t="s">
        <v>216</v>
      </c>
      <c r="C107" t="s">
        <v>217</v>
      </c>
      <c r="D107">
        <v>13</v>
      </c>
      <c r="E107">
        <v>13</v>
      </c>
      <c r="F107">
        <v>0.123</v>
      </c>
      <c r="G107">
        <v>1.599</v>
      </c>
    </row>
    <row r="108" spans="1:7" hidden="1" x14ac:dyDescent="0.25">
      <c r="A108" t="s">
        <v>6</v>
      </c>
      <c r="B108" t="s">
        <v>218</v>
      </c>
      <c r="C108" t="s">
        <v>219</v>
      </c>
      <c r="D108">
        <v>41</v>
      </c>
      <c r="E108">
        <v>41</v>
      </c>
      <c r="F108">
        <v>0.112</v>
      </c>
      <c r="G108">
        <v>4.5919999999999996</v>
      </c>
    </row>
    <row r="109" spans="1:7" hidden="1" x14ac:dyDescent="0.25">
      <c r="A109" t="s">
        <v>6</v>
      </c>
      <c r="B109" t="s">
        <v>220</v>
      </c>
      <c r="C109" t="s">
        <v>221</v>
      </c>
      <c r="D109">
        <v>5</v>
      </c>
      <c r="E109">
        <v>5</v>
      </c>
      <c r="F109">
        <v>0.124</v>
      </c>
      <c r="G109">
        <v>0.62</v>
      </c>
    </row>
    <row r="110" spans="1:7" hidden="1" x14ac:dyDescent="0.25">
      <c r="A110" t="s">
        <v>6</v>
      </c>
      <c r="B110" t="s">
        <v>222</v>
      </c>
      <c r="C110" t="s">
        <v>223</v>
      </c>
      <c r="D110">
        <v>3</v>
      </c>
      <c r="E110">
        <v>3</v>
      </c>
      <c r="F110">
        <v>0.11</v>
      </c>
      <c r="G110">
        <v>0.33</v>
      </c>
    </row>
    <row r="111" spans="1:7" hidden="1" x14ac:dyDescent="0.25">
      <c r="A111" t="s">
        <v>6</v>
      </c>
      <c r="B111" t="s">
        <v>224</v>
      </c>
      <c r="C111" t="s">
        <v>225</v>
      </c>
      <c r="D111">
        <v>29</v>
      </c>
      <c r="E111">
        <v>29</v>
      </c>
      <c r="F111">
        <v>0.10100000000000001</v>
      </c>
      <c r="G111">
        <v>2.9289999999999998</v>
      </c>
    </row>
    <row r="112" spans="1:7" hidden="1" x14ac:dyDescent="0.25">
      <c r="A112" t="s">
        <v>6</v>
      </c>
      <c r="B112" t="s">
        <v>226</v>
      </c>
      <c r="C112" t="s">
        <v>227</v>
      </c>
      <c r="D112">
        <v>18</v>
      </c>
      <c r="E112">
        <v>18</v>
      </c>
      <c r="F112">
        <v>8.6999999999999994E-2</v>
      </c>
      <c r="G112">
        <v>1.5660000000000001</v>
      </c>
    </row>
    <row r="113" spans="1:7" hidden="1" x14ac:dyDescent="0.25">
      <c r="A113" t="s">
        <v>6</v>
      </c>
      <c r="B113" t="s">
        <v>228</v>
      </c>
      <c r="C113" t="s">
        <v>229</v>
      </c>
      <c r="D113">
        <v>6</v>
      </c>
      <c r="E113">
        <v>6</v>
      </c>
      <c r="F113">
        <v>0.11899999999999999</v>
      </c>
      <c r="G113">
        <v>0.71399999999999997</v>
      </c>
    </row>
    <row r="114" spans="1:7" hidden="1" x14ac:dyDescent="0.25">
      <c r="A114" t="s">
        <v>6</v>
      </c>
      <c r="B114" t="s">
        <v>230</v>
      </c>
      <c r="C114" t="s">
        <v>231</v>
      </c>
      <c r="D114">
        <v>60</v>
      </c>
      <c r="E114">
        <v>60</v>
      </c>
      <c r="F114">
        <v>0.11600000000000001</v>
      </c>
      <c r="G114">
        <v>6.96</v>
      </c>
    </row>
    <row r="115" spans="1:7" hidden="1" x14ac:dyDescent="0.25">
      <c r="A115" t="s">
        <v>6</v>
      </c>
      <c r="B115" t="s">
        <v>232</v>
      </c>
      <c r="C115" t="s">
        <v>233</v>
      </c>
      <c r="D115">
        <v>1</v>
      </c>
      <c r="E115">
        <v>1</v>
      </c>
      <c r="F115">
        <v>0.13800000000000001</v>
      </c>
      <c r="G115">
        <v>0.13800000000000001</v>
      </c>
    </row>
    <row r="116" spans="1:7" hidden="1" x14ac:dyDescent="0.25">
      <c r="A116" t="s">
        <v>6</v>
      </c>
      <c r="B116" t="s">
        <v>234</v>
      </c>
      <c r="C116" t="s">
        <v>235</v>
      </c>
      <c r="D116">
        <v>7</v>
      </c>
      <c r="E116">
        <v>7</v>
      </c>
      <c r="F116">
        <v>0.11799999999999999</v>
      </c>
      <c r="G116">
        <v>0.82599999999999996</v>
      </c>
    </row>
    <row r="117" spans="1:7" hidden="1" x14ac:dyDescent="0.25">
      <c r="A117" t="s">
        <v>6</v>
      </c>
      <c r="B117" t="s">
        <v>238</v>
      </c>
      <c r="C117" t="s">
        <v>239</v>
      </c>
      <c r="D117">
        <v>47</v>
      </c>
      <c r="E117">
        <v>47</v>
      </c>
      <c r="F117">
        <v>9.4E-2</v>
      </c>
      <c r="G117">
        <v>4.4180000000000001</v>
      </c>
    </row>
    <row r="118" spans="1:7" hidden="1" x14ac:dyDescent="0.25">
      <c r="A118" t="s">
        <v>6</v>
      </c>
      <c r="B118" t="s">
        <v>240</v>
      </c>
      <c r="C118" t="s">
        <v>241</v>
      </c>
      <c r="D118">
        <v>1</v>
      </c>
      <c r="E118">
        <v>1</v>
      </c>
      <c r="F118">
        <v>9.5000000000000001E-2</v>
      </c>
      <c r="G118">
        <v>9.5000000000000001E-2</v>
      </c>
    </row>
    <row r="119" spans="1:7" hidden="1" x14ac:dyDescent="0.25">
      <c r="A119" t="s">
        <v>6</v>
      </c>
      <c r="B119" t="s">
        <v>242</v>
      </c>
      <c r="C119" t="s">
        <v>243</v>
      </c>
      <c r="D119">
        <v>22</v>
      </c>
      <c r="E119">
        <v>22</v>
      </c>
      <c r="F119">
        <v>9.6000000000000002E-2</v>
      </c>
      <c r="G119">
        <v>2.1120000000000001</v>
      </c>
    </row>
    <row r="120" spans="1:7" hidden="1" x14ac:dyDescent="0.25">
      <c r="A120" t="s">
        <v>6</v>
      </c>
      <c r="B120" t="s">
        <v>244</v>
      </c>
      <c r="C120" t="s">
        <v>245</v>
      </c>
      <c r="D120">
        <v>3</v>
      </c>
      <c r="E120">
        <v>3</v>
      </c>
      <c r="F120">
        <v>4.5999999999999999E-2</v>
      </c>
      <c r="G120">
        <v>0.13800000000000001</v>
      </c>
    </row>
    <row r="121" spans="1:7" hidden="1" x14ac:dyDescent="0.25">
      <c r="A121" t="s">
        <v>6</v>
      </c>
      <c r="B121" t="s">
        <v>246</v>
      </c>
      <c r="C121" t="s">
        <v>247</v>
      </c>
      <c r="D121">
        <v>1</v>
      </c>
      <c r="E121">
        <v>1</v>
      </c>
      <c r="F121">
        <v>0.114</v>
      </c>
      <c r="G121">
        <v>0.114</v>
      </c>
    </row>
    <row r="122" spans="1:7" hidden="1" x14ac:dyDescent="0.25">
      <c r="A122" t="s">
        <v>6</v>
      </c>
      <c r="B122" t="s">
        <v>248</v>
      </c>
      <c r="C122" t="s">
        <v>249</v>
      </c>
      <c r="D122">
        <v>28</v>
      </c>
      <c r="E122">
        <v>28</v>
      </c>
      <c r="F122">
        <v>8.5999999999999993E-2</v>
      </c>
      <c r="G122">
        <v>2.4079999999999999</v>
      </c>
    </row>
    <row r="123" spans="1:7" hidden="1" x14ac:dyDescent="0.25">
      <c r="A123" t="s">
        <v>6</v>
      </c>
      <c r="B123" t="s">
        <v>250</v>
      </c>
      <c r="C123" t="s">
        <v>251</v>
      </c>
      <c r="D123">
        <v>6</v>
      </c>
      <c r="E123">
        <v>6</v>
      </c>
      <c r="F123">
        <v>0.107</v>
      </c>
      <c r="G123">
        <v>0.64200000000000002</v>
      </c>
    </row>
    <row r="124" spans="1:7" hidden="1" x14ac:dyDescent="0.25">
      <c r="A124" t="s">
        <v>6</v>
      </c>
      <c r="B124" t="s">
        <v>252</v>
      </c>
      <c r="C124" t="s">
        <v>253</v>
      </c>
      <c r="D124">
        <v>7</v>
      </c>
      <c r="E124">
        <v>7</v>
      </c>
      <c r="F124">
        <v>0.125</v>
      </c>
      <c r="G124">
        <v>0.875</v>
      </c>
    </row>
    <row r="125" spans="1:7" hidden="1" x14ac:dyDescent="0.25">
      <c r="A125" t="s">
        <v>6</v>
      </c>
      <c r="B125" t="s">
        <v>254</v>
      </c>
      <c r="C125" t="s">
        <v>255</v>
      </c>
      <c r="D125">
        <v>5</v>
      </c>
      <c r="E125">
        <v>5</v>
      </c>
      <c r="F125">
        <v>0.121</v>
      </c>
      <c r="G125">
        <v>0.60499999999999998</v>
      </c>
    </row>
    <row r="126" spans="1:7" hidden="1" x14ac:dyDescent="0.25">
      <c r="A126" t="s">
        <v>6</v>
      </c>
      <c r="B126" t="s">
        <v>256</v>
      </c>
      <c r="C126" t="s">
        <v>257</v>
      </c>
      <c r="D126">
        <v>8</v>
      </c>
      <c r="E126">
        <v>8</v>
      </c>
      <c r="F126">
        <v>0.107</v>
      </c>
      <c r="G126">
        <v>0.85599999999999998</v>
      </c>
    </row>
    <row r="127" spans="1:7" hidden="1" x14ac:dyDescent="0.25">
      <c r="A127" t="s">
        <v>6</v>
      </c>
      <c r="B127" t="s">
        <v>258</v>
      </c>
      <c r="C127" t="s">
        <v>259</v>
      </c>
      <c r="D127">
        <v>18</v>
      </c>
      <c r="E127">
        <v>18</v>
      </c>
      <c r="F127">
        <v>8.5000000000000006E-2</v>
      </c>
      <c r="G127">
        <v>1.53</v>
      </c>
    </row>
    <row r="128" spans="1:7" hidden="1" x14ac:dyDescent="0.25">
      <c r="A128" t="s">
        <v>6</v>
      </c>
      <c r="B128" t="s">
        <v>260</v>
      </c>
      <c r="C128" t="s">
        <v>261</v>
      </c>
      <c r="D128">
        <v>1</v>
      </c>
      <c r="E128">
        <v>1</v>
      </c>
      <c r="F128">
        <v>0.184</v>
      </c>
      <c r="G128">
        <v>0.184</v>
      </c>
    </row>
    <row r="129" spans="1:7" hidden="1" x14ac:dyDescent="0.25">
      <c r="A129" t="s">
        <v>6</v>
      </c>
      <c r="B129" t="s">
        <v>262</v>
      </c>
      <c r="C129" t="s">
        <v>263</v>
      </c>
      <c r="D129">
        <v>32</v>
      </c>
      <c r="E129">
        <v>32</v>
      </c>
      <c r="F129">
        <v>0.13700000000000001</v>
      </c>
      <c r="G129">
        <v>4.3840000000000003</v>
      </c>
    </row>
    <row r="130" spans="1:7" hidden="1" x14ac:dyDescent="0.25">
      <c r="A130" t="s">
        <v>6</v>
      </c>
      <c r="B130" t="s">
        <v>264</v>
      </c>
      <c r="C130" t="s">
        <v>265</v>
      </c>
      <c r="D130">
        <v>1</v>
      </c>
      <c r="E130">
        <v>1</v>
      </c>
      <c r="F130">
        <v>0.184</v>
      </c>
      <c r="G130">
        <v>0.184</v>
      </c>
    </row>
    <row r="131" spans="1:7" hidden="1" x14ac:dyDescent="0.25">
      <c r="A131" t="s">
        <v>6</v>
      </c>
      <c r="B131" t="s">
        <v>266</v>
      </c>
      <c r="C131" t="s">
        <v>267</v>
      </c>
      <c r="D131">
        <v>2</v>
      </c>
      <c r="E131">
        <v>2</v>
      </c>
      <c r="F131">
        <v>0.161</v>
      </c>
      <c r="G131">
        <v>0.32200000000000001</v>
      </c>
    </row>
    <row r="132" spans="1:7" hidden="1" x14ac:dyDescent="0.25">
      <c r="A132" t="s">
        <v>6</v>
      </c>
      <c r="B132" t="s">
        <v>272</v>
      </c>
      <c r="C132" t="s">
        <v>273</v>
      </c>
      <c r="D132">
        <v>3</v>
      </c>
      <c r="E132">
        <v>3</v>
      </c>
      <c r="F132">
        <v>0.11899999999999999</v>
      </c>
      <c r="G132">
        <v>0.35699999999999998</v>
      </c>
    </row>
    <row r="133" spans="1:7" hidden="1" x14ac:dyDescent="0.25">
      <c r="A133" t="s">
        <v>6</v>
      </c>
      <c r="B133" t="s">
        <v>276</v>
      </c>
      <c r="C133" t="s">
        <v>277</v>
      </c>
      <c r="D133">
        <v>4</v>
      </c>
      <c r="E133">
        <v>4</v>
      </c>
      <c r="F133">
        <v>0.157</v>
      </c>
      <c r="G133">
        <v>0.628</v>
      </c>
    </row>
    <row r="134" spans="1:7" hidden="1" x14ac:dyDescent="0.25">
      <c r="A134" t="s">
        <v>6</v>
      </c>
      <c r="B134" t="s">
        <v>278</v>
      </c>
      <c r="C134" t="s">
        <v>279</v>
      </c>
      <c r="D134">
        <v>5</v>
      </c>
      <c r="E134">
        <v>5</v>
      </c>
      <c r="F134">
        <v>0.20699999999999999</v>
      </c>
      <c r="G134">
        <v>1.0349999999999999</v>
      </c>
    </row>
    <row r="135" spans="1:7" hidden="1" x14ac:dyDescent="0.25">
      <c r="A135" t="s">
        <v>6</v>
      </c>
      <c r="B135" t="s">
        <v>280</v>
      </c>
      <c r="C135" t="s">
        <v>281</v>
      </c>
      <c r="D135">
        <v>40</v>
      </c>
      <c r="E135">
        <v>40</v>
      </c>
      <c r="F135">
        <v>0.12</v>
      </c>
      <c r="G135">
        <v>4.8</v>
      </c>
    </row>
    <row r="136" spans="1:7" hidden="1" x14ac:dyDescent="0.25">
      <c r="A136" t="s">
        <v>6</v>
      </c>
      <c r="B136" t="s">
        <v>282</v>
      </c>
      <c r="C136" t="s">
        <v>283</v>
      </c>
      <c r="D136">
        <v>7</v>
      </c>
      <c r="E136">
        <v>7</v>
      </c>
      <c r="F136">
        <v>0.29399999999999998</v>
      </c>
      <c r="G136">
        <v>2.0579999999999998</v>
      </c>
    </row>
    <row r="137" spans="1:7" hidden="1" x14ac:dyDescent="0.25">
      <c r="A137" t="s">
        <v>6</v>
      </c>
      <c r="B137" t="s">
        <v>284</v>
      </c>
      <c r="C137" t="s">
        <v>285</v>
      </c>
      <c r="D137">
        <v>9</v>
      </c>
      <c r="E137">
        <v>9</v>
      </c>
      <c r="F137">
        <v>0.158</v>
      </c>
      <c r="G137">
        <v>1.4219999999999999</v>
      </c>
    </row>
    <row r="138" spans="1:7" hidden="1" x14ac:dyDescent="0.25">
      <c r="A138" t="s">
        <v>6</v>
      </c>
      <c r="B138" t="s">
        <v>286</v>
      </c>
      <c r="C138" t="s">
        <v>287</v>
      </c>
      <c r="D138">
        <v>34</v>
      </c>
      <c r="E138">
        <v>34</v>
      </c>
      <c r="F138">
        <v>0.66900000000000004</v>
      </c>
      <c r="G138">
        <v>22.745999999999999</v>
      </c>
    </row>
    <row r="139" spans="1:7" hidden="1" x14ac:dyDescent="0.25">
      <c r="A139" t="s">
        <v>6</v>
      </c>
      <c r="B139" t="s">
        <v>288</v>
      </c>
      <c r="C139" t="s">
        <v>289</v>
      </c>
      <c r="D139">
        <v>5</v>
      </c>
      <c r="E139">
        <v>5</v>
      </c>
      <c r="F139">
        <v>0.70899999999999996</v>
      </c>
      <c r="G139">
        <v>3.5449999999999999</v>
      </c>
    </row>
    <row r="140" spans="1:7" hidden="1" x14ac:dyDescent="0.25">
      <c r="A140" t="s">
        <v>6</v>
      </c>
      <c r="B140" t="s">
        <v>290</v>
      </c>
      <c r="C140" t="s">
        <v>291</v>
      </c>
      <c r="D140">
        <v>17</v>
      </c>
      <c r="E140">
        <v>17</v>
      </c>
      <c r="F140">
        <v>0.24</v>
      </c>
      <c r="G140">
        <v>4.08</v>
      </c>
    </row>
    <row r="141" spans="1:7" hidden="1" x14ac:dyDescent="0.25">
      <c r="A141" t="s">
        <v>6</v>
      </c>
      <c r="B141" t="s">
        <v>292</v>
      </c>
      <c r="C141" t="s">
        <v>293</v>
      </c>
      <c r="D141">
        <v>80</v>
      </c>
      <c r="E141">
        <v>80</v>
      </c>
      <c r="F141">
        <v>0.38100000000000001</v>
      </c>
      <c r="G141">
        <v>30.48</v>
      </c>
    </row>
    <row r="142" spans="1:7" hidden="1" x14ac:dyDescent="0.25">
      <c r="A142" t="s">
        <v>6</v>
      </c>
      <c r="B142" t="s">
        <v>294</v>
      </c>
      <c r="C142" t="s">
        <v>295</v>
      </c>
      <c r="D142">
        <v>32</v>
      </c>
      <c r="E142">
        <v>32</v>
      </c>
      <c r="F142">
        <v>0.255</v>
      </c>
      <c r="G142">
        <v>8.16</v>
      </c>
    </row>
    <row r="143" spans="1:7" hidden="1" x14ac:dyDescent="0.25">
      <c r="A143" t="s">
        <v>6</v>
      </c>
      <c r="B143" t="s">
        <v>296</v>
      </c>
      <c r="C143" t="s">
        <v>297</v>
      </c>
      <c r="D143">
        <v>1</v>
      </c>
      <c r="E143">
        <v>1</v>
      </c>
      <c r="F143">
        <v>0.28199999999999997</v>
      </c>
      <c r="G143">
        <v>0.28199999999999997</v>
      </c>
    </row>
    <row r="144" spans="1:7" hidden="1" x14ac:dyDescent="0.25">
      <c r="A144" t="s">
        <v>6</v>
      </c>
      <c r="B144" t="s">
        <v>298</v>
      </c>
      <c r="C144" t="s">
        <v>299</v>
      </c>
      <c r="D144">
        <v>25</v>
      </c>
      <c r="E144">
        <v>25</v>
      </c>
      <c r="F144">
        <v>0.26100000000000001</v>
      </c>
      <c r="G144">
        <v>6.5250000000000004</v>
      </c>
    </row>
    <row r="145" spans="1:7" hidden="1" x14ac:dyDescent="0.25">
      <c r="A145" t="s">
        <v>6</v>
      </c>
      <c r="B145" t="s">
        <v>300</v>
      </c>
      <c r="C145" t="s">
        <v>301</v>
      </c>
      <c r="D145">
        <v>129</v>
      </c>
      <c r="E145">
        <v>129</v>
      </c>
      <c r="F145">
        <v>0.19700000000000001</v>
      </c>
      <c r="G145">
        <v>25.413</v>
      </c>
    </row>
    <row r="146" spans="1:7" hidden="1" x14ac:dyDescent="0.25">
      <c r="A146" t="s">
        <v>6</v>
      </c>
      <c r="B146" t="s">
        <v>302</v>
      </c>
      <c r="C146" t="s">
        <v>303</v>
      </c>
      <c r="D146">
        <v>392</v>
      </c>
      <c r="E146">
        <v>392</v>
      </c>
      <c r="F146">
        <v>0.20599999999999999</v>
      </c>
      <c r="G146">
        <v>80.751999999999995</v>
      </c>
    </row>
    <row r="147" spans="1:7" hidden="1" x14ac:dyDescent="0.25">
      <c r="A147" t="s">
        <v>6</v>
      </c>
      <c r="B147" t="s">
        <v>304</v>
      </c>
      <c r="C147" t="s">
        <v>305</v>
      </c>
      <c r="D147">
        <v>17</v>
      </c>
      <c r="E147">
        <v>17</v>
      </c>
      <c r="F147">
        <v>0.25800000000000001</v>
      </c>
      <c r="G147">
        <v>4.3860000000000001</v>
      </c>
    </row>
    <row r="148" spans="1:7" hidden="1" x14ac:dyDescent="0.25">
      <c r="A148" t="s">
        <v>6</v>
      </c>
      <c r="B148" t="s">
        <v>306</v>
      </c>
      <c r="C148" t="s">
        <v>307</v>
      </c>
      <c r="D148">
        <v>18</v>
      </c>
      <c r="E148">
        <v>18</v>
      </c>
      <c r="F148">
        <v>0.27200000000000002</v>
      </c>
      <c r="G148">
        <v>4.8959999999999999</v>
      </c>
    </row>
    <row r="149" spans="1:7" hidden="1" x14ac:dyDescent="0.25">
      <c r="A149" t="s">
        <v>6</v>
      </c>
      <c r="B149" t="s">
        <v>308</v>
      </c>
      <c r="C149" t="s">
        <v>309</v>
      </c>
      <c r="D149">
        <v>34</v>
      </c>
      <c r="E149">
        <v>34</v>
      </c>
      <c r="F149">
        <v>8.5000000000000006E-2</v>
      </c>
      <c r="G149">
        <v>2.89</v>
      </c>
    </row>
    <row r="150" spans="1:7" hidden="1" x14ac:dyDescent="0.25">
      <c r="A150" t="s">
        <v>6</v>
      </c>
      <c r="B150" t="s">
        <v>310</v>
      </c>
      <c r="C150" t="s">
        <v>311</v>
      </c>
      <c r="D150">
        <v>33</v>
      </c>
      <c r="E150">
        <v>33</v>
      </c>
      <c r="F150">
        <v>0.19900000000000001</v>
      </c>
      <c r="G150">
        <v>6.5670000000000002</v>
      </c>
    </row>
    <row r="151" spans="1:7" hidden="1" x14ac:dyDescent="0.25">
      <c r="A151" t="s">
        <v>6</v>
      </c>
      <c r="B151" t="s">
        <v>312</v>
      </c>
      <c r="C151" t="s">
        <v>313</v>
      </c>
      <c r="D151">
        <v>21</v>
      </c>
      <c r="E151">
        <v>21</v>
      </c>
      <c r="F151">
        <v>0.99299999999999999</v>
      </c>
      <c r="G151">
        <v>20.853000000000002</v>
      </c>
    </row>
    <row r="152" spans="1:7" hidden="1" x14ac:dyDescent="0.25">
      <c r="A152" t="s">
        <v>6</v>
      </c>
      <c r="B152" t="s">
        <v>314</v>
      </c>
      <c r="C152" t="s">
        <v>315</v>
      </c>
      <c r="D152">
        <v>80</v>
      </c>
      <c r="E152">
        <v>80</v>
      </c>
      <c r="F152">
        <v>0.64300000000000002</v>
      </c>
      <c r="G152">
        <v>51.44</v>
      </c>
    </row>
    <row r="153" spans="1:7" hidden="1" x14ac:dyDescent="0.25">
      <c r="A153" t="s">
        <v>6</v>
      </c>
      <c r="B153" t="s">
        <v>316</v>
      </c>
      <c r="C153" t="s">
        <v>317</v>
      </c>
      <c r="D153">
        <v>29</v>
      </c>
      <c r="E153">
        <v>29</v>
      </c>
      <c r="F153">
        <v>0.67600000000000005</v>
      </c>
      <c r="G153">
        <v>19.603999999999999</v>
      </c>
    </row>
    <row r="154" spans="1:7" hidden="1" x14ac:dyDescent="0.25">
      <c r="A154" t="s">
        <v>6</v>
      </c>
      <c r="B154" t="s">
        <v>318</v>
      </c>
      <c r="C154" t="s">
        <v>319</v>
      </c>
      <c r="D154">
        <v>15</v>
      </c>
      <c r="E154">
        <v>15</v>
      </c>
      <c r="F154">
        <v>0.28699999999999998</v>
      </c>
      <c r="G154">
        <v>4.3049999999999997</v>
      </c>
    </row>
    <row r="155" spans="1:7" hidden="1" x14ac:dyDescent="0.25">
      <c r="A155" t="s">
        <v>6</v>
      </c>
      <c r="B155" t="s">
        <v>320</v>
      </c>
      <c r="C155" t="s">
        <v>321</v>
      </c>
      <c r="D155">
        <v>65</v>
      </c>
      <c r="E155">
        <v>65</v>
      </c>
      <c r="F155">
        <v>0.67800000000000005</v>
      </c>
      <c r="G155">
        <v>44.07</v>
      </c>
    </row>
    <row r="156" spans="1:7" hidden="1" x14ac:dyDescent="0.25">
      <c r="A156" t="s">
        <v>6</v>
      </c>
      <c r="B156" t="s">
        <v>322</v>
      </c>
      <c r="C156" t="s">
        <v>323</v>
      </c>
      <c r="D156">
        <v>15</v>
      </c>
      <c r="E156">
        <v>15</v>
      </c>
      <c r="F156">
        <v>0.63600000000000001</v>
      </c>
      <c r="G156">
        <v>9.5399999999999991</v>
      </c>
    </row>
    <row r="157" spans="1:7" hidden="1" x14ac:dyDescent="0.25">
      <c r="A157" t="s">
        <v>6</v>
      </c>
      <c r="B157" t="s">
        <v>324</v>
      </c>
      <c r="C157" t="s">
        <v>325</v>
      </c>
      <c r="D157">
        <v>180</v>
      </c>
      <c r="E157">
        <v>180</v>
      </c>
      <c r="F157">
        <v>0.71899999999999997</v>
      </c>
      <c r="G157">
        <v>129.41999999999999</v>
      </c>
    </row>
    <row r="158" spans="1:7" hidden="1" x14ac:dyDescent="0.25">
      <c r="A158" t="s">
        <v>6</v>
      </c>
      <c r="B158" t="s">
        <v>326</v>
      </c>
      <c r="C158" t="s">
        <v>327</v>
      </c>
      <c r="D158">
        <v>87</v>
      </c>
      <c r="E158">
        <v>87</v>
      </c>
      <c r="F158">
        <v>0.59199999999999997</v>
      </c>
      <c r="G158">
        <v>51.503999999999998</v>
      </c>
    </row>
    <row r="159" spans="1:7" hidden="1" x14ac:dyDescent="0.25">
      <c r="A159" t="s">
        <v>6</v>
      </c>
      <c r="B159" t="s">
        <v>328</v>
      </c>
      <c r="C159" t="s">
        <v>329</v>
      </c>
      <c r="D159">
        <v>86</v>
      </c>
      <c r="E159">
        <v>86</v>
      </c>
      <c r="F159">
        <v>0.60499999999999998</v>
      </c>
      <c r="G159">
        <v>52.03</v>
      </c>
    </row>
    <row r="160" spans="1:7" hidden="1" x14ac:dyDescent="0.25">
      <c r="A160" t="s">
        <v>6</v>
      </c>
      <c r="B160" t="s">
        <v>330</v>
      </c>
      <c r="C160" t="s">
        <v>331</v>
      </c>
      <c r="D160">
        <v>5</v>
      </c>
      <c r="E160">
        <v>5</v>
      </c>
      <c r="F160">
        <v>0.29099999999999998</v>
      </c>
      <c r="G160">
        <v>1.4550000000000001</v>
      </c>
    </row>
    <row r="161" spans="1:7" hidden="1" x14ac:dyDescent="0.25">
      <c r="A161" t="s">
        <v>6</v>
      </c>
      <c r="B161" t="s">
        <v>334</v>
      </c>
      <c r="C161" t="s">
        <v>335</v>
      </c>
      <c r="D161">
        <v>24</v>
      </c>
      <c r="E161">
        <v>24</v>
      </c>
      <c r="F161">
        <v>0.24399999999999999</v>
      </c>
      <c r="G161">
        <v>5.8559999999999999</v>
      </c>
    </row>
    <row r="162" spans="1:7" hidden="1" x14ac:dyDescent="0.25">
      <c r="A162" t="s">
        <v>6</v>
      </c>
      <c r="B162" t="s">
        <v>336</v>
      </c>
      <c r="C162" t="s">
        <v>337</v>
      </c>
      <c r="D162">
        <v>274</v>
      </c>
      <c r="E162">
        <v>274</v>
      </c>
      <c r="F162">
        <v>0.251</v>
      </c>
      <c r="G162">
        <v>68.774000000000001</v>
      </c>
    </row>
    <row r="163" spans="1:7" hidden="1" x14ac:dyDescent="0.25">
      <c r="A163" t="s">
        <v>6</v>
      </c>
      <c r="B163" t="s">
        <v>338</v>
      </c>
      <c r="C163" t="s">
        <v>339</v>
      </c>
      <c r="D163">
        <v>10</v>
      </c>
      <c r="E163">
        <v>10</v>
      </c>
      <c r="F163">
        <v>0.27</v>
      </c>
      <c r="G163">
        <v>2.7</v>
      </c>
    </row>
    <row r="164" spans="1:7" hidden="1" x14ac:dyDescent="0.25">
      <c r="A164" t="s">
        <v>6</v>
      </c>
      <c r="B164" t="s">
        <v>340</v>
      </c>
      <c r="C164" t="s">
        <v>341</v>
      </c>
      <c r="D164">
        <v>4</v>
      </c>
      <c r="E164">
        <v>4</v>
      </c>
      <c r="F164">
        <v>0.26300000000000001</v>
      </c>
      <c r="G164">
        <v>1.052</v>
      </c>
    </row>
    <row r="165" spans="1:7" hidden="1" x14ac:dyDescent="0.25">
      <c r="A165" t="s">
        <v>6</v>
      </c>
      <c r="B165" t="s">
        <v>342</v>
      </c>
      <c r="C165" t="s">
        <v>343</v>
      </c>
      <c r="D165">
        <v>21</v>
      </c>
      <c r="E165">
        <v>21</v>
      </c>
      <c r="F165">
        <v>8.2000000000000003E-2</v>
      </c>
      <c r="G165">
        <v>1.722</v>
      </c>
    </row>
    <row r="166" spans="1:7" hidden="1" x14ac:dyDescent="0.25">
      <c r="A166" t="s">
        <v>6</v>
      </c>
      <c r="B166" t="s">
        <v>344</v>
      </c>
      <c r="C166" t="s">
        <v>345</v>
      </c>
      <c r="D166">
        <v>15</v>
      </c>
      <c r="E166">
        <v>15</v>
      </c>
      <c r="F166">
        <v>8.2000000000000003E-2</v>
      </c>
      <c r="G166">
        <v>1.23</v>
      </c>
    </row>
    <row r="167" spans="1:7" hidden="1" x14ac:dyDescent="0.25">
      <c r="A167" t="s">
        <v>6</v>
      </c>
      <c r="B167" t="s">
        <v>346</v>
      </c>
      <c r="C167" t="s">
        <v>347</v>
      </c>
      <c r="D167">
        <v>31</v>
      </c>
      <c r="E167">
        <v>31</v>
      </c>
      <c r="F167">
        <v>7.8E-2</v>
      </c>
      <c r="G167">
        <v>2.4180000000000001</v>
      </c>
    </row>
    <row r="168" spans="1:7" hidden="1" x14ac:dyDescent="0.25">
      <c r="A168" t="s">
        <v>6</v>
      </c>
      <c r="B168" t="s">
        <v>348</v>
      </c>
      <c r="C168" t="s">
        <v>349</v>
      </c>
      <c r="D168">
        <v>92</v>
      </c>
      <c r="E168">
        <v>92</v>
      </c>
      <c r="F168">
        <v>7.8E-2</v>
      </c>
      <c r="G168">
        <v>7.1760000000000002</v>
      </c>
    </row>
    <row r="169" spans="1:7" hidden="1" x14ac:dyDescent="0.25">
      <c r="A169" t="s">
        <v>6</v>
      </c>
      <c r="B169" t="s">
        <v>350</v>
      </c>
      <c r="C169" t="s">
        <v>351</v>
      </c>
      <c r="D169">
        <v>39</v>
      </c>
      <c r="E169">
        <v>39</v>
      </c>
      <c r="F169">
        <v>7.5999999999999998E-2</v>
      </c>
      <c r="G169">
        <v>2.964</v>
      </c>
    </row>
    <row r="170" spans="1:7" hidden="1" x14ac:dyDescent="0.25">
      <c r="A170" t="s">
        <v>6</v>
      </c>
      <c r="B170" t="s">
        <v>352</v>
      </c>
      <c r="C170" t="s">
        <v>353</v>
      </c>
      <c r="D170">
        <v>44</v>
      </c>
      <c r="E170">
        <v>44</v>
      </c>
      <c r="F170">
        <v>0.28799999999999998</v>
      </c>
      <c r="G170">
        <v>12.672000000000001</v>
      </c>
    </row>
    <row r="171" spans="1:7" hidden="1" x14ac:dyDescent="0.25">
      <c r="A171" t="s">
        <v>6</v>
      </c>
      <c r="B171" t="s">
        <v>354</v>
      </c>
      <c r="C171" t="s">
        <v>355</v>
      </c>
      <c r="D171">
        <v>59</v>
      </c>
      <c r="E171">
        <v>59</v>
      </c>
      <c r="F171">
        <v>0.25</v>
      </c>
      <c r="G171">
        <v>14.75</v>
      </c>
    </row>
    <row r="172" spans="1:7" hidden="1" x14ac:dyDescent="0.25">
      <c r="A172" t="s">
        <v>6</v>
      </c>
      <c r="B172" t="s">
        <v>356</v>
      </c>
      <c r="C172" t="s">
        <v>357</v>
      </c>
      <c r="D172">
        <v>1</v>
      </c>
      <c r="E172">
        <v>1</v>
      </c>
      <c r="F172">
        <v>0.61899999999999999</v>
      </c>
      <c r="G172">
        <v>0.61899999999999999</v>
      </c>
    </row>
    <row r="173" spans="1:7" hidden="1" x14ac:dyDescent="0.25">
      <c r="A173" t="s">
        <v>6</v>
      </c>
      <c r="B173" t="s">
        <v>358</v>
      </c>
      <c r="C173" t="s">
        <v>359</v>
      </c>
      <c r="D173">
        <v>26</v>
      </c>
      <c r="E173">
        <v>26</v>
      </c>
      <c r="F173">
        <v>1.5409999999999999</v>
      </c>
      <c r="G173">
        <v>40.066000000000003</v>
      </c>
    </row>
    <row r="174" spans="1:7" hidden="1" x14ac:dyDescent="0.25">
      <c r="A174" t="s">
        <v>6</v>
      </c>
      <c r="B174" t="s">
        <v>360</v>
      </c>
      <c r="C174" t="s">
        <v>361</v>
      </c>
      <c r="D174">
        <v>2</v>
      </c>
      <c r="E174">
        <v>2</v>
      </c>
      <c r="F174">
        <v>1.54</v>
      </c>
      <c r="G174">
        <v>3.08</v>
      </c>
    </row>
    <row r="175" spans="1:7" hidden="1" x14ac:dyDescent="0.25">
      <c r="A175" t="s">
        <v>6</v>
      </c>
      <c r="B175" t="s">
        <v>362</v>
      </c>
      <c r="C175" t="s">
        <v>363</v>
      </c>
      <c r="D175">
        <v>2</v>
      </c>
      <c r="E175">
        <v>2</v>
      </c>
      <c r="F175">
        <v>1.54</v>
      </c>
      <c r="G175">
        <v>3.08</v>
      </c>
    </row>
    <row r="176" spans="1:7" hidden="1" x14ac:dyDescent="0.25">
      <c r="A176" t="s">
        <v>6</v>
      </c>
      <c r="B176" t="s">
        <v>364</v>
      </c>
      <c r="C176" t="s">
        <v>365</v>
      </c>
      <c r="D176">
        <v>40</v>
      </c>
      <c r="E176">
        <v>40</v>
      </c>
      <c r="F176">
        <v>0.74</v>
      </c>
      <c r="G176">
        <v>29.6</v>
      </c>
    </row>
    <row r="177" spans="1:7" hidden="1" x14ac:dyDescent="0.25">
      <c r="A177" t="s">
        <v>6</v>
      </c>
      <c r="B177" t="s">
        <v>366</v>
      </c>
      <c r="C177" t="s">
        <v>367</v>
      </c>
      <c r="D177">
        <v>69</v>
      </c>
      <c r="E177">
        <v>69</v>
      </c>
      <c r="F177">
        <v>0.72499999999999998</v>
      </c>
      <c r="G177">
        <v>50.024999999999999</v>
      </c>
    </row>
    <row r="178" spans="1:7" hidden="1" x14ac:dyDescent="0.25">
      <c r="A178" t="s">
        <v>6</v>
      </c>
      <c r="B178" t="s">
        <v>368</v>
      </c>
      <c r="C178" t="s">
        <v>369</v>
      </c>
      <c r="D178">
        <v>37</v>
      </c>
      <c r="E178">
        <v>37</v>
      </c>
      <c r="F178">
        <v>0.70699999999999996</v>
      </c>
      <c r="G178">
        <v>26.158999999999999</v>
      </c>
    </row>
    <row r="179" spans="1:7" hidden="1" x14ac:dyDescent="0.25">
      <c r="A179" t="s">
        <v>6</v>
      </c>
      <c r="B179" t="s">
        <v>370</v>
      </c>
      <c r="C179" t="s">
        <v>371</v>
      </c>
      <c r="D179">
        <v>118</v>
      </c>
      <c r="E179">
        <v>118</v>
      </c>
      <c r="F179">
        <v>0.57299999999999995</v>
      </c>
      <c r="G179">
        <v>67.614000000000004</v>
      </c>
    </row>
    <row r="180" spans="1:7" hidden="1" x14ac:dyDescent="0.25">
      <c r="A180" t="s">
        <v>6</v>
      </c>
      <c r="B180" t="s">
        <v>372</v>
      </c>
      <c r="C180" t="s">
        <v>373</v>
      </c>
      <c r="D180">
        <v>4</v>
      </c>
      <c r="E180">
        <v>4</v>
      </c>
      <c r="F180">
        <v>0.14199999999999999</v>
      </c>
      <c r="G180">
        <v>0.56799999999999995</v>
      </c>
    </row>
    <row r="181" spans="1:7" hidden="1" x14ac:dyDescent="0.25">
      <c r="A181" t="s">
        <v>6</v>
      </c>
      <c r="B181" t="s">
        <v>374</v>
      </c>
      <c r="C181" t="s">
        <v>375</v>
      </c>
      <c r="D181">
        <v>86</v>
      </c>
      <c r="E181">
        <v>86</v>
      </c>
      <c r="F181">
        <v>0.114</v>
      </c>
      <c r="G181">
        <v>9.8040000000000003</v>
      </c>
    </row>
    <row r="182" spans="1:7" hidden="1" x14ac:dyDescent="0.25">
      <c r="A182" t="s">
        <v>6</v>
      </c>
      <c r="B182" t="s">
        <v>376</v>
      </c>
      <c r="C182" t="s">
        <v>377</v>
      </c>
      <c r="D182">
        <v>22</v>
      </c>
      <c r="E182">
        <v>22</v>
      </c>
      <c r="F182">
        <v>0.33100000000000002</v>
      </c>
      <c r="G182">
        <v>7.282</v>
      </c>
    </row>
    <row r="183" spans="1:7" hidden="1" x14ac:dyDescent="0.25">
      <c r="A183" t="s">
        <v>6</v>
      </c>
      <c r="B183" t="s">
        <v>378</v>
      </c>
      <c r="C183" t="s">
        <v>379</v>
      </c>
      <c r="D183">
        <v>88</v>
      </c>
      <c r="E183">
        <v>88</v>
      </c>
      <c r="F183">
        <v>0.188</v>
      </c>
      <c r="G183">
        <v>16.544</v>
      </c>
    </row>
    <row r="184" spans="1:7" hidden="1" x14ac:dyDescent="0.25">
      <c r="A184" t="s">
        <v>6</v>
      </c>
      <c r="B184" t="s">
        <v>380</v>
      </c>
      <c r="C184" t="s">
        <v>381</v>
      </c>
      <c r="D184">
        <v>2</v>
      </c>
      <c r="E184">
        <v>2</v>
      </c>
      <c r="F184">
        <v>1.0129999999999999</v>
      </c>
      <c r="G184">
        <v>2.0259999999999998</v>
      </c>
    </row>
    <row r="185" spans="1:7" hidden="1" x14ac:dyDescent="0.25">
      <c r="A185" t="s">
        <v>6</v>
      </c>
      <c r="B185" t="s">
        <v>382</v>
      </c>
      <c r="C185" t="s">
        <v>383</v>
      </c>
      <c r="D185">
        <v>1</v>
      </c>
      <c r="E185">
        <v>1</v>
      </c>
      <c r="F185">
        <v>1.137</v>
      </c>
      <c r="G185">
        <v>1.137</v>
      </c>
    </row>
    <row r="186" spans="1:7" hidden="1" x14ac:dyDescent="0.25">
      <c r="A186" t="s">
        <v>6</v>
      </c>
      <c r="B186" t="s">
        <v>384</v>
      </c>
      <c r="C186" t="s">
        <v>385</v>
      </c>
      <c r="D186">
        <v>13</v>
      </c>
      <c r="E186">
        <v>13</v>
      </c>
      <c r="F186">
        <v>1.214</v>
      </c>
      <c r="G186">
        <v>15.782</v>
      </c>
    </row>
    <row r="187" spans="1:7" hidden="1" x14ac:dyDescent="0.25">
      <c r="A187" t="s">
        <v>6</v>
      </c>
      <c r="B187" t="s">
        <v>386</v>
      </c>
      <c r="C187" t="s">
        <v>387</v>
      </c>
      <c r="D187">
        <v>25</v>
      </c>
      <c r="E187">
        <v>25</v>
      </c>
      <c r="F187">
        <v>1.181</v>
      </c>
      <c r="G187">
        <v>29.524999999999999</v>
      </c>
    </row>
    <row r="188" spans="1:7" hidden="1" x14ac:dyDescent="0.25">
      <c r="A188" t="s">
        <v>6</v>
      </c>
      <c r="B188" t="s">
        <v>388</v>
      </c>
      <c r="C188" t="s">
        <v>389</v>
      </c>
      <c r="D188">
        <v>2</v>
      </c>
      <c r="E188">
        <v>2</v>
      </c>
      <c r="F188">
        <v>0.85799999999999998</v>
      </c>
      <c r="G188">
        <v>1.716</v>
      </c>
    </row>
    <row r="189" spans="1:7" hidden="1" x14ac:dyDescent="0.25">
      <c r="A189" t="s">
        <v>6</v>
      </c>
      <c r="B189" t="s">
        <v>390</v>
      </c>
      <c r="C189" t="s">
        <v>391</v>
      </c>
      <c r="D189">
        <v>62</v>
      </c>
      <c r="E189">
        <v>62</v>
      </c>
      <c r="F189">
        <v>0.27600000000000002</v>
      </c>
      <c r="G189">
        <v>17.111999999999998</v>
      </c>
    </row>
    <row r="190" spans="1:7" hidden="1" x14ac:dyDescent="0.25">
      <c r="A190" t="s">
        <v>6</v>
      </c>
      <c r="B190" t="s">
        <v>392</v>
      </c>
      <c r="C190" t="s">
        <v>393</v>
      </c>
      <c r="D190">
        <v>41</v>
      </c>
      <c r="E190">
        <v>41</v>
      </c>
      <c r="F190">
        <v>0.56399999999999995</v>
      </c>
      <c r="G190">
        <v>23.123999999999999</v>
      </c>
    </row>
    <row r="191" spans="1:7" hidden="1" x14ac:dyDescent="0.25">
      <c r="A191" t="s">
        <v>6</v>
      </c>
      <c r="B191" t="s">
        <v>394</v>
      </c>
      <c r="C191" t="s">
        <v>395</v>
      </c>
      <c r="D191">
        <v>5</v>
      </c>
      <c r="E191">
        <v>5</v>
      </c>
      <c r="F191">
        <v>0.27100000000000002</v>
      </c>
      <c r="G191">
        <v>1.355</v>
      </c>
    </row>
    <row r="192" spans="1:7" hidden="1" x14ac:dyDescent="0.25">
      <c r="A192" t="s">
        <v>6</v>
      </c>
      <c r="B192" t="s">
        <v>396</v>
      </c>
      <c r="C192" t="s">
        <v>397</v>
      </c>
      <c r="D192">
        <v>76</v>
      </c>
      <c r="E192">
        <v>76</v>
      </c>
      <c r="F192">
        <v>0.28199999999999997</v>
      </c>
      <c r="G192">
        <v>21.431999999999999</v>
      </c>
    </row>
    <row r="193" spans="1:7" hidden="1" x14ac:dyDescent="0.25">
      <c r="A193" t="s">
        <v>6</v>
      </c>
      <c r="B193" t="s">
        <v>398</v>
      </c>
      <c r="C193" t="s">
        <v>399</v>
      </c>
      <c r="D193">
        <v>40</v>
      </c>
      <c r="E193">
        <v>40</v>
      </c>
      <c r="F193">
        <v>0.34499999999999997</v>
      </c>
      <c r="G193">
        <v>13.8</v>
      </c>
    </row>
    <row r="194" spans="1:7" hidden="1" x14ac:dyDescent="0.25">
      <c r="A194" t="s">
        <v>6</v>
      </c>
      <c r="B194" t="s">
        <v>400</v>
      </c>
      <c r="C194" t="s">
        <v>401</v>
      </c>
      <c r="D194">
        <v>3</v>
      </c>
      <c r="E194">
        <v>3</v>
      </c>
      <c r="F194">
        <v>0.26300000000000001</v>
      </c>
      <c r="G194">
        <v>0.78900000000000003</v>
      </c>
    </row>
    <row r="195" spans="1:7" hidden="1" x14ac:dyDescent="0.25">
      <c r="A195" t="s">
        <v>6</v>
      </c>
      <c r="B195" t="s">
        <v>402</v>
      </c>
      <c r="C195" t="s">
        <v>403</v>
      </c>
      <c r="D195">
        <v>55</v>
      </c>
      <c r="E195">
        <v>55</v>
      </c>
      <c r="F195">
        <v>0.26</v>
      </c>
      <c r="G195">
        <v>14.3</v>
      </c>
    </row>
    <row r="196" spans="1:7" hidden="1" x14ac:dyDescent="0.25">
      <c r="A196" t="s">
        <v>6</v>
      </c>
      <c r="B196" t="s">
        <v>404</v>
      </c>
      <c r="C196" t="s">
        <v>405</v>
      </c>
      <c r="D196">
        <v>54</v>
      </c>
      <c r="E196">
        <v>54</v>
      </c>
      <c r="F196">
        <v>0.318</v>
      </c>
      <c r="G196">
        <v>17.172000000000001</v>
      </c>
    </row>
    <row r="197" spans="1:7" hidden="1" x14ac:dyDescent="0.25">
      <c r="A197" t="s">
        <v>6</v>
      </c>
      <c r="B197" t="s">
        <v>406</v>
      </c>
      <c r="C197" t="s">
        <v>407</v>
      </c>
      <c r="D197">
        <v>2</v>
      </c>
      <c r="E197">
        <v>2</v>
      </c>
      <c r="F197">
        <v>0.65400000000000003</v>
      </c>
      <c r="G197">
        <v>1.3080000000000001</v>
      </c>
    </row>
    <row r="198" spans="1:7" hidden="1" x14ac:dyDescent="0.25">
      <c r="A198" t="s">
        <v>6</v>
      </c>
      <c r="B198" t="s">
        <v>408</v>
      </c>
      <c r="C198" t="s">
        <v>409</v>
      </c>
      <c r="D198">
        <v>35</v>
      </c>
      <c r="E198">
        <v>35</v>
      </c>
      <c r="F198">
        <v>0.27800000000000002</v>
      </c>
      <c r="G198">
        <v>9.73</v>
      </c>
    </row>
    <row r="199" spans="1:7" hidden="1" x14ac:dyDescent="0.25">
      <c r="A199" t="s">
        <v>6</v>
      </c>
      <c r="B199" t="s">
        <v>410</v>
      </c>
      <c r="C199" t="s">
        <v>411</v>
      </c>
      <c r="D199">
        <v>10</v>
      </c>
      <c r="E199">
        <v>10</v>
      </c>
      <c r="F199">
        <v>0.28999999999999998</v>
      </c>
      <c r="G199">
        <v>2.9</v>
      </c>
    </row>
    <row r="200" spans="1:7" hidden="1" x14ac:dyDescent="0.25">
      <c r="A200" t="s">
        <v>6</v>
      </c>
      <c r="B200" t="s">
        <v>412</v>
      </c>
      <c r="C200" t="s">
        <v>413</v>
      </c>
      <c r="D200">
        <v>1</v>
      </c>
      <c r="E200">
        <v>1</v>
      </c>
      <c r="F200">
        <v>0.31900000000000001</v>
      </c>
      <c r="G200">
        <v>0.31900000000000001</v>
      </c>
    </row>
    <row r="201" spans="1:7" hidden="1" x14ac:dyDescent="0.25">
      <c r="A201" t="s">
        <v>6</v>
      </c>
      <c r="B201" t="s">
        <v>414</v>
      </c>
      <c r="C201" t="s">
        <v>415</v>
      </c>
      <c r="D201">
        <v>1</v>
      </c>
      <c r="E201">
        <v>1</v>
      </c>
      <c r="F201">
        <v>0.27300000000000002</v>
      </c>
      <c r="G201">
        <v>0.27300000000000002</v>
      </c>
    </row>
    <row r="202" spans="1:7" hidden="1" x14ac:dyDescent="0.25">
      <c r="A202" t="s">
        <v>6</v>
      </c>
      <c r="B202" t="s">
        <v>416</v>
      </c>
      <c r="C202" t="s">
        <v>417</v>
      </c>
      <c r="D202">
        <v>25</v>
      </c>
      <c r="E202">
        <v>25</v>
      </c>
      <c r="F202">
        <v>0.28000000000000003</v>
      </c>
      <c r="G202">
        <v>7</v>
      </c>
    </row>
    <row r="203" spans="1:7" hidden="1" x14ac:dyDescent="0.25">
      <c r="A203" t="s">
        <v>6</v>
      </c>
      <c r="B203" t="s">
        <v>418</v>
      </c>
      <c r="C203" t="s">
        <v>419</v>
      </c>
      <c r="D203">
        <v>33</v>
      </c>
      <c r="E203">
        <v>33</v>
      </c>
      <c r="F203">
        <v>0.34100000000000003</v>
      </c>
      <c r="G203">
        <v>11.253</v>
      </c>
    </row>
    <row r="204" spans="1:7" hidden="1" x14ac:dyDescent="0.25">
      <c r="A204" t="s">
        <v>6</v>
      </c>
      <c r="B204" t="s">
        <v>420</v>
      </c>
      <c r="C204" t="s">
        <v>421</v>
      </c>
      <c r="D204">
        <v>552</v>
      </c>
      <c r="E204">
        <v>552</v>
      </c>
      <c r="F204">
        <v>0.35499999999999998</v>
      </c>
      <c r="G204">
        <v>195.96</v>
      </c>
    </row>
    <row r="205" spans="1:7" hidden="1" x14ac:dyDescent="0.25">
      <c r="A205" t="s">
        <v>6</v>
      </c>
      <c r="B205" t="s">
        <v>422</v>
      </c>
      <c r="C205" t="s">
        <v>423</v>
      </c>
      <c r="D205">
        <v>461</v>
      </c>
      <c r="E205">
        <v>461</v>
      </c>
      <c r="F205">
        <v>0.17</v>
      </c>
      <c r="G205">
        <v>78.37</v>
      </c>
    </row>
    <row r="206" spans="1:7" hidden="1" x14ac:dyDescent="0.25">
      <c r="A206" t="s">
        <v>6</v>
      </c>
      <c r="B206" t="s">
        <v>428</v>
      </c>
      <c r="C206" t="s">
        <v>429</v>
      </c>
      <c r="D206">
        <v>55</v>
      </c>
      <c r="E206">
        <v>55</v>
      </c>
      <c r="F206">
        <v>0.58399999999999996</v>
      </c>
      <c r="G206">
        <v>32.119999999999997</v>
      </c>
    </row>
    <row r="207" spans="1:7" hidden="1" x14ac:dyDescent="0.25">
      <c r="A207" t="s">
        <v>6</v>
      </c>
      <c r="B207" t="s">
        <v>430</v>
      </c>
      <c r="C207" t="s">
        <v>431</v>
      </c>
      <c r="D207">
        <v>2</v>
      </c>
      <c r="E207">
        <v>2</v>
      </c>
      <c r="F207">
        <v>0.84399999999999997</v>
      </c>
      <c r="G207">
        <v>1.6879999999999999</v>
      </c>
    </row>
    <row r="208" spans="1:7" hidden="1" x14ac:dyDescent="0.25">
      <c r="A208" t="s">
        <v>6</v>
      </c>
      <c r="B208" t="s">
        <v>432</v>
      </c>
      <c r="C208" t="s">
        <v>433</v>
      </c>
      <c r="D208">
        <v>1</v>
      </c>
      <c r="E208">
        <v>1</v>
      </c>
      <c r="F208">
        <v>0.80200000000000005</v>
      </c>
      <c r="G208">
        <v>0.80200000000000005</v>
      </c>
    </row>
    <row r="209" spans="1:7" hidden="1" x14ac:dyDescent="0.25">
      <c r="A209" t="s">
        <v>6</v>
      </c>
      <c r="B209" t="s">
        <v>434</v>
      </c>
      <c r="C209" t="s">
        <v>435</v>
      </c>
      <c r="D209">
        <v>13</v>
      </c>
      <c r="E209">
        <v>13</v>
      </c>
      <c r="F209">
        <v>1.542</v>
      </c>
      <c r="G209">
        <v>20.045999999999999</v>
      </c>
    </row>
    <row r="210" spans="1:7" hidden="1" x14ac:dyDescent="0.25">
      <c r="A210" t="s">
        <v>6</v>
      </c>
      <c r="B210" t="s">
        <v>436</v>
      </c>
      <c r="C210" t="s">
        <v>437</v>
      </c>
      <c r="D210">
        <v>1</v>
      </c>
      <c r="E210">
        <v>1</v>
      </c>
      <c r="F210">
        <v>0.81</v>
      </c>
      <c r="G210">
        <v>0.81</v>
      </c>
    </row>
    <row r="211" spans="1:7" hidden="1" x14ac:dyDescent="0.25">
      <c r="A211" t="s">
        <v>6</v>
      </c>
      <c r="B211" t="s">
        <v>438</v>
      </c>
      <c r="C211" t="s">
        <v>439</v>
      </c>
      <c r="D211">
        <v>8</v>
      </c>
      <c r="E211">
        <v>8</v>
      </c>
      <c r="F211">
        <v>0.64900000000000002</v>
      </c>
      <c r="G211">
        <v>5.1920000000000002</v>
      </c>
    </row>
    <row r="212" spans="1:7" hidden="1" x14ac:dyDescent="0.25">
      <c r="A212" t="s">
        <v>6</v>
      </c>
      <c r="B212" t="s">
        <v>440</v>
      </c>
      <c r="C212" t="s">
        <v>441</v>
      </c>
      <c r="D212">
        <v>21</v>
      </c>
      <c r="E212">
        <v>21</v>
      </c>
      <c r="F212">
        <v>0.64200000000000002</v>
      </c>
      <c r="G212">
        <v>13.481999999999999</v>
      </c>
    </row>
    <row r="213" spans="1:7" hidden="1" x14ac:dyDescent="0.25">
      <c r="A213" t="s">
        <v>6</v>
      </c>
      <c r="B213" t="s">
        <v>442</v>
      </c>
      <c r="C213" t="s">
        <v>443</v>
      </c>
      <c r="D213">
        <v>41</v>
      </c>
      <c r="E213">
        <v>41</v>
      </c>
      <c r="F213">
        <v>0.69199999999999995</v>
      </c>
      <c r="G213">
        <v>28.372</v>
      </c>
    </row>
    <row r="214" spans="1:7" hidden="1" x14ac:dyDescent="0.25">
      <c r="A214" t="s">
        <v>6</v>
      </c>
      <c r="B214" t="s">
        <v>444</v>
      </c>
      <c r="C214" t="s">
        <v>445</v>
      </c>
      <c r="D214">
        <v>30</v>
      </c>
      <c r="E214">
        <v>30</v>
      </c>
      <c r="F214">
        <v>0.28199999999999997</v>
      </c>
      <c r="G214">
        <v>8.4600000000000009</v>
      </c>
    </row>
    <row r="215" spans="1:7" hidden="1" x14ac:dyDescent="0.25">
      <c r="A215" t="s">
        <v>6</v>
      </c>
      <c r="B215" t="s">
        <v>446</v>
      </c>
      <c r="C215" t="s">
        <v>447</v>
      </c>
      <c r="D215">
        <v>72</v>
      </c>
      <c r="E215">
        <v>72</v>
      </c>
      <c r="F215">
        <v>0.255</v>
      </c>
      <c r="G215">
        <v>18.36</v>
      </c>
    </row>
    <row r="216" spans="1:7" hidden="1" x14ac:dyDescent="0.25">
      <c r="A216" t="s">
        <v>6</v>
      </c>
      <c r="B216" t="s">
        <v>448</v>
      </c>
      <c r="C216" t="s">
        <v>449</v>
      </c>
      <c r="D216">
        <v>602</v>
      </c>
      <c r="E216">
        <v>602</v>
      </c>
      <c r="F216">
        <v>0.23</v>
      </c>
      <c r="G216">
        <v>138.46</v>
      </c>
    </row>
    <row r="217" spans="1:7" hidden="1" x14ac:dyDescent="0.25">
      <c r="A217" t="s">
        <v>6</v>
      </c>
      <c r="B217" t="s">
        <v>450</v>
      </c>
      <c r="C217" t="s">
        <v>451</v>
      </c>
      <c r="D217">
        <v>80</v>
      </c>
      <c r="E217">
        <v>80</v>
      </c>
      <c r="F217">
        <v>0.374</v>
      </c>
      <c r="G217">
        <v>29.92</v>
      </c>
    </row>
    <row r="218" spans="1:7" hidden="1" x14ac:dyDescent="0.25">
      <c r="A218" t="s">
        <v>6</v>
      </c>
      <c r="B218" t="s">
        <v>452</v>
      </c>
      <c r="C218" t="s">
        <v>453</v>
      </c>
      <c r="D218">
        <v>128</v>
      </c>
      <c r="E218">
        <v>128</v>
      </c>
      <c r="F218">
        <v>0.33200000000000002</v>
      </c>
      <c r="G218">
        <v>42.496000000000002</v>
      </c>
    </row>
    <row r="219" spans="1:7" hidden="1" x14ac:dyDescent="0.25">
      <c r="A219" t="s">
        <v>6</v>
      </c>
      <c r="B219" t="s">
        <v>454</v>
      </c>
      <c r="C219" t="s">
        <v>455</v>
      </c>
      <c r="D219">
        <v>51</v>
      </c>
      <c r="E219">
        <v>51</v>
      </c>
      <c r="F219">
        <v>0.75800000000000001</v>
      </c>
      <c r="G219">
        <v>38.658000000000001</v>
      </c>
    </row>
    <row r="220" spans="1:7" hidden="1" x14ac:dyDescent="0.25">
      <c r="A220" t="s">
        <v>6</v>
      </c>
      <c r="B220" t="s">
        <v>456</v>
      </c>
      <c r="C220" t="s">
        <v>457</v>
      </c>
      <c r="D220">
        <v>69</v>
      </c>
      <c r="E220">
        <v>69</v>
      </c>
      <c r="F220">
        <v>0.313</v>
      </c>
      <c r="G220">
        <v>21.597000000000001</v>
      </c>
    </row>
    <row r="221" spans="1:7" hidden="1" x14ac:dyDescent="0.25">
      <c r="A221" t="s">
        <v>6</v>
      </c>
      <c r="B221" t="s">
        <v>458</v>
      </c>
      <c r="C221" t="s">
        <v>459</v>
      </c>
      <c r="D221">
        <v>24</v>
      </c>
      <c r="E221">
        <v>24</v>
      </c>
      <c r="F221">
        <v>0.38500000000000001</v>
      </c>
      <c r="G221">
        <v>9.24</v>
      </c>
    </row>
    <row r="222" spans="1:7" hidden="1" x14ac:dyDescent="0.25">
      <c r="A222" t="s">
        <v>6</v>
      </c>
      <c r="B222" t="s">
        <v>460</v>
      </c>
      <c r="C222" t="s">
        <v>461</v>
      </c>
      <c r="D222">
        <v>31</v>
      </c>
      <c r="E222">
        <v>31</v>
      </c>
      <c r="F222">
        <v>0.35099999999999998</v>
      </c>
      <c r="G222">
        <v>10.881</v>
      </c>
    </row>
    <row r="223" spans="1:7" hidden="1" x14ac:dyDescent="0.25">
      <c r="A223" t="s">
        <v>6</v>
      </c>
      <c r="B223" t="s">
        <v>462</v>
      </c>
      <c r="C223" t="s">
        <v>463</v>
      </c>
      <c r="D223">
        <v>4</v>
      </c>
      <c r="E223">
        <v>4</v>
      </c>
      <c r="F223">
        <v>0.253</v>
      </c>
      <c r="G223">
        <v>1.012</v>
      </c>
    </row>
    <row r="224" spans="1:7" hidden="1" x14ac:dyDescent="0.25">
      <c r="A224" t="s">
        <v>6</v>
      </c>
      <c r="B224" t="s">
        <v>464</v>
      </c>
      <c r="C224" t="s">
        <v>465</v>
      </c>
      <c r="D224">
        <v>32</v>
      </c>
      <c r="E224">
        <v>32</v>
      </c>
      <c r="F224">
        <v>0.26100000000000001</v>
      </c>
      <c r="G224">
        <v>8.3520000000000003</v>
      </c>
    </row>
    <row r="225" spans="1:7" hidden="1" x14ac:dyDescent="0.25">
      <c r="A225" t="s">
        <v>6</v>
      </c>
      <c r="B225" t="s">
        <v>466</v>
      </c>
      <c r="C225" t="s">
        <v>467</v>
      </c>
      <c r="D225">
        <v>39</v>
      </c>
      <c r="E225">
        <v>39</v>
      </c>
      <c r="F225">
        <v>0.27500000000000002</v>
      </c>
      <c r="G225">
        <v>10.725</v>
      </c>
    </row>
    <row r="226" spans="1:7" hidden="1" x14ac:dyDescent="0.25">
      <c r="A226" t="s">
        <v>6</v>
      </c>
      <c r="B226" t="s">
        <v>468</v>
      </c>
      <c r="C226" t="s">
        <v>469</v>
      </c>
      <c r="D226">
        <v>2</v>
      </c>
      <c r="E226">
        <v>2</v>
      </c>
      <c r="F226">
        <v>0.34100000000000003</v>
      </c>
      <c r="G226">
        <v>0.68200000000000005</v>
      </c>
    </row>
    <row r="227" spans="1:7" hidden="1" x14ac:dyDescent="0.25">
      <c r="A227" t="s">
        <v>6</v>
      </c>
      <c r="B227" t="s">
        <v>470</v>
      </c>
      <c r="C227" t="s">
        <v>471</v>
      </c>
      <c r="D227">
        <v>22</v>
      </c>
      <c r="E227">
        <v>22</v>
      </c>
      <c r="F227">
        <v>0.61699999999999999</v>
      </c>
      <c r="G227">
        <v>13.574</v>
      </c>
    </row>
    <row r="228" spans="1:7" hidden="1" x14ac:dyDescent="0.25">
      <c r="A228" t="s">
        <v>6</v>
      </c>
      <c r="B228" t="s">
        <v>472</v>
      </c>
      <c r="C228" t="s">
        <v>473</v>
      </c>
      <c r="D228">
        <v>44</v>
      </c>
      <c r="E228">
        <v>44</v>
      </c>
      <c r="F228">
        <v>0.26800000000000002</v>
      </c>
      <c r="G228">
        <v>11.792</v>
      </c>
    </row>
    <row r="229" spans="1:7" hidden="1" x14ac:dyDescent="0.25">
      <c r="A229" t="s">
        <v>6</v>
      </c>
      <c r="B229" t="s">
        <v>474</v>
      </c>
      <c r="C229" t="s">
        <v>475</v>
      </c>
      <c r="D229">
        <v>13</v>
      </c>
      <c r="E229">
        <v>13</v>
      </c>
      <c r="F229">
        <v>0.26100000000000001</v>
      </c>
      <c r="G229">
        <v>3.3929999999999998</v>
      </c>
    </row>
    <row r="230" spans="1:7" hidden="1" x14ac:dyDescent="0.25">
      <c r="A230" t="s">
        <v>6</v>
      </c>
      <c r="B230" t="s">
        <v>476</v>
      </c>
      <c r="C230" t="s">
        <v>477</v>
      </c>
      <c r="D230">
        <v>2</v>
      </c>
      <c r="E230">
        <v>2</v>
      </c>
      <c r="F230">
        <v>0.25900000000000001</v>
      </c>
      <c r="G230">
        <v>0.51800000000000002</v>
      </c>
    </row>
    <row r="231" spans="1:7" hidden="1" x14ac:dyDescent="0.25">
      <c r="A231" t="s">
        <v>6</v>
      </c>
      <c r="B231" t="s">
        <v>478</v>
      </c>
      <c r="C231" t="s">
        <v>479</v>
      </c>
      <c r="D231">
        <v>37</v>
      </c>
      <c r="E231">
        <v>37</v>
      </c>
      <c r="F231">
        <v>0.26400000000000001</v>
      </c>
      <c r="G231">
        <v>9.7680000000000007</v>
      </c>
    </row>
    <row r="232" spans="1:7" hidden="1" x14ac:dyDescent="0.25">
      <c r="A232" t="s">
        <v>6</v>
      </c>
      <c r="B232" t="s">
        <v>480</v>
      </c>
      <c r="C232" t="s">
        <v>481</v>
      </c>
      <c r="D232">
        <v>13</v>
      </c>
      <c r="E232">
        <v>13</v>
      </c>
      <c r="F232">
        <v>0.29199999999999998</v>
      </c>
      <c r="G232">
        <v>3.7959999999999998</v>
      </c>
    </row>
    <row r="233" spans="1:7" hidden="1" x14ac:dyDescent="0.25">
      <c r="A233" t="s">
        <v>6</v>
      </c>
      <c r="B233" t="s">
        <v>482</v>
      </c>
      <c r="C233" t="s">
        <v>483</v>
      </c>
      <c r="D233">
        <v>5</v>
      </c>
      <c r="E233">
        <v>5</v>
      </c>
      <c r="F233">
        <v>1.149</v>
      </c>
      <c r="G233">
        <v>5.7450000000000001</v>
      </c>
    </row>
    <row r="234" spans="1:7" hidden="1" x14ac:dyDescent="0.25">
      <c r="A234" t="s">
        <v>6</v>
      </c>
      <c r="B234" t="s">
        <v>484</v>
      </c>
      <c r="C234" t="s">
        <v>485</v>
      </c>
      <c r="D234">
        <v>139</v>
      </c>
      <c r="E234">
        <v>139</v>
      </c>
      <c r="F234">
        <v>1.0740000000000001</v>
      </c>
      <c r="G234">
        <v>149.286</v>
      </c>
    </row>
    <row r="235" spans="1:7" hidden="1" x14ac:dyDescent="0.25">
      <c r="A235" t="s">
        <v>6</v>
      </c>
      <c r="B235" t="s">
        <v>486</v>
      </c>
      <c r="C235" t="s">
        <v>487</v>
      </c>
      <c r="D235">
        <v>35</v>
      </c>
      <c r="E235">
        <v>35</v>
      </c>
      <c r="F235">
        <v>0.253</v>
      </c>
      <c r="G235">
        <v>8.8550000000000004</v>
      </c>
    </row>
    <row r="236" spans="1:7" hidden="1" x14ac:dyDescent="0.25">
      <c r="A236" t="s">
        <v>6</v>
      </c>
      <c r="B236" t="s">
        <v>488</v>
      </c>
      <c r="C236" t="s">
        <v>489</v>
      </c>
      <c r="D236">
        <v>28</v>
      </c>
      <c r="E236">
        <v>28</v>
      </c>
      <c r="F236">
        <v>0.29499999999999998</v>
      </c>
      <c r="G236">
        <v>8.26</v>
      </c>
    </row>
    <row r="237" spans="1:7" hidden="1" x14ac:dyDescent="0.25">
      <c r="A237" t="s">
        <v>6</v>
      </c>
      <c r="B237" t="s">
        <v>490</v>
      </c>
      <c r="C237" t="s">
        <v>491</v>
      </c>
      <c r="D237">
        <v>2</v>
      </c>
      <c r="E237">
        <v>2</v>
      </c>
      <c r="F237">
        <v>0.67500000000000004</v>
      </c>
      <c r="G237">
        <v>1.35</v>
      </c>
    </row>
    <row r="238" spans="1:7" hidden="1" x14ac:dyDescent="0.25">
      <c r="A238" t="s">
        <v>6</v>
      </c>
      <c r="B238" t="s">
        <v>492</v>
      </c>
      <c r="C238" t="s">
        <v>493</v>
      </c>
      <c r="D238">
        <v>6</v>
      </c>
      <c r="E238">
        <v>6</v>
      </c>
      <c r="F238">
        <v>0.25800000000000001</v>
      </c>
      <c r="G238">
        <v>1.548</v>
      </c>
    </row>
    <row r="239" spans="1:7" hidden="1" x14ac:dyDescent="0.25">
      <c r="A239" t="s">
        <v>6</v>
      </c>
      <c r="B239" t="s">
        <v>494</v>
      </c>
      <c r="C239" t="s">
        <v>495</v>
      </c>
      <c r="D239">
        <v>1</v>
      </c>
      <c r="E239">
        <v>1</v>
      </c>
      <c r="F239">
        <v>0.435</v>
      </c>
      <c r="G239">
        <v>0.435</v>
      </c>
    </row>
    <row r="240" spans="1:7" hidden="1" x14ac:dyDescent="0.25">
      <c r="A240" t="s">
        <v>6</v>
      </c>
      <c r="B240" t="s">
        <v>496</v>
      </c>
      <c r="C240" t="s">
        <v>497</v>
      </c>
      <c r="D240">
        <v>28</v>
      </c>
      <c r="E240">
        <v>28</v>
      </c>
      <c r="F240">
        <v>0.53600000000000003</v>
      </c>
      <c r="G240">
        <v>15.007999999999999</v>
      </c>
    </row>
    <row r="241" spans="1:7" hidden="1" x14ac:dyDescent="0.25">
      <c r="A241" t="s">
        <v>6</v>
      </c>
      <c r="B241" t="s">
        <v>498</v>
      </c>
      <c r="C241" t="s">
        <v>499</v>
      </c>
      <c r="D241">
        <v>14</v>
      </c>
      <c r="E241">
        <v>14</v>
      </c>
      <c r="F241">
        <v>0.435</v>
      </c>
      <c r="G241">
        <v>6.09</v>
      </c>
    </row>
    <row r="242" spans="1:7" hidden="1" x14ac:dyDescent="0.25">
      <c r="A242" t="s">
        <v>6</v>
      </c>
      <c r="B242" t="s">
        <v>500</v>
      </c>
      <c r="C242" t="s">
        <v>501</v>
      </c>
      <c r="D242">
        <v>25</v>
      </c>
      <c r="E242">
        <v>25</v>
      </c>
      <c r="F242">
        <v>0.317</v>
      </c>
      <c r="G242">
        <v>7.9249999999999998</v>
      </c>
    </row>
    <row r="243" spans="1:7" hidden="1" x14ac:dyDescent="0.25">
      <c r="A243" t="s">
        <v>6</v>
      </c>
      <c r="B243" t="s">
        <v>502</v>
      </c>
      <c r="C243" t="s">
        <v>503</v>
      </c>
      <c r="D243">
        <v>15</v>
      </c>
      <c r="E243">
        <v>15</v>
      </c>
      <c r="F243">
        <v>1.57</v>
      </c>
      <c r="G243">
        <v>23.55</v>
      </c>
    </row>
    <row r="244" spans="1:7" hidden="1" x14ac:dyDescent="0.25">
      <c r="A244" t="s">
        <v>6</v>
      </c>
      <c r="B244" t="s">
        <v>504</v>
      </c>
      <c r="C244" t="s">
        <v>505</v>
      </c>
      <c r="D244">
        <v>111</v>
      </c>
      <c r="E244">
        <v>111</v>
      </c>
      <c r="F244">
        <v>0.626</v>
      </c>
      <c r="G244">
        <v>69.486000000000004</v>
      </c>
    </row>
    <row r="245" spans="1:7" hidden="1" x14ac:dyDescent="0.25">
      <c r="A245" t="s">
        <v>6</v>
      </c>
      <c r="B245" t="s">
        <v>506</v>
      </c>
      <c r="C245" t="s">
        <v>507</v>
      </c>
      <c r="D245">
        <v>17</v>
      </c>
      <c r="E245">
        <v>17</v>
      </c>
      <c r="F245">
        <v>0.61199999999999999</v>
      </c>
      <c r="G245">
        <v>10.404</v>
      </c>
    </row>
    <row r="246" spans="1:7" hidden="1" x14ac:dyDescent="0.25">
      <c r="A246" t="s">
        <v>6</v>
      </c>
      <c r="B246" t="s">
        <v>508</v>
      </c>
      <c r="C246" t="s">
        <v>509</v>
      </c>
      <c r="D246">
        <v>1</v>
      </c>
      <c r="E246">
        <v>1</v>
      </c>
      <c r="F246">
        <v>0.312</v>
      </c>
      <c r="G246">
        <v>0.312</v>
      </c>
    </row>
    <row r="247" spans="1:7" hidden="1" x14ac:dyDescent="0.25">
      <c r="A247" t="s">
        <v>6</v>
      </c>
      <c r="B247" t="s">
        <v>510</v>
      </c>
      <c r="C247" t="s">
        <v>511</v>
      </c>
      <c r="D247">
        <v>11</v>
      </c>
      <c r="E247">
        <v>11</v>
      </c>
      <c r="F247">
        <v>0.39800000000000002</v>
      </c>
      <c r="G247">
        <v>4.3780000000000001</v>
      </c>
    </row>
    <row r="248" spans="1:7" hidden="1" x14ac:dyDescent="0.25">
      <c r="A248" t="s">
        <v>6</v>
      </c>
      <c r="B248" t="s">
        <v>512</v>
      </c>
      <c r="C248" t="s">
        <v>513</v>
      </c>
      <c r="D248">
        <v>6</v>
      </c>
      <c r="E248">
        <v>6</v>
      </c>
      <c r="F248">
        <v>0.72599999999999998</v>
      </c>
      <c r="G248">
        <v>4.3559999999999999</v>
      </c>
    </row>
    <row r="249" spans="1:7" hidden="1" x14ac:dyDescent="0.25">
      <c r="A249" t="s">
        <v>6</v>
      </c>
      <c r="B249" t="s">
        <v>514</v>
      </c>
      <c r="C249" t="s">
        <v>515</v>
      </c>
      <c r="D249">
        <v>2</v>
      </c>
      <c r="E249">
        <v>2</v>
      </c>
      <c r="F249">
        <v>0.39200000000000002</v>
      </c>
      <c r="G249">
        <v>0.78400000000000003</v>
      </c>
    </row>
    <row r="250" spans="1:7" hidden="1" x14ac:dyDescent="0.25">
      <c r="A250" t="s">
        <v>6</v>
      </c>
      <c r="B250" t="s">
        <v>516</v>
      </c>
      <c r="C250" t="s">
        <v>517</v>
      </c>
      <c r="D250">
        <v>30</v>
      </c>
      <c r="E250">
        <v>30</v>
      </c>
      <c r="F250">
        <v>0.39200000000000002</v>
      </c>
      <c r="G250">
        <v>11.76</v>
      </c>
    </row>
    <row r="251" spans="1:7" hidden="1" x14ac:dyDescent="0.25">
      <c r="A251" t="s">
        <v>6</v>
      </c>
      <c r="B251" t="s">
        <v>518</v>
      </c>
      <c r="C251" t="s">
        <v>519</v>
      </c>
      <c r="D251">
        <v>10</v>
      </c>
      <c r="E251">
        <v>10</v>
      </c>
      <c r="F251">
        <v>0.30099999999999999</v>
      </c>
      <c r="G251">
        <v>3.01</v>
      </c>
    </row>
    <row r="252" spans="1:7" hidden="1" x14ac:dyDescent="0.25">
      <c r="A252" t="s">
        <v>6</v>
      </c>
      <c r="B252" t="s">
        <v>520</v>
      </c>
      <c r="C252" t="s">
        <v>521</v>
      </c>
      <c r="D252">
        <v>53</v>
      </c>
      <c r="E252">
        <v>53</v>
      </c>
      <c r="F252">
        <v>0.36299999999999999</v>
      </c>
      <c r="G252">
        <v>19.239000000000001</v>
      </c>
    </row>
    <row r="253" spans="1:7" hidden="1" x14ac:dyDescent="0.25">
      <c r="A253" t="s">
        <v>6</v>
      </c>
      <c r="B253" t="s">
        <v>522</v>
      </c>
      <c r="C253" t="s">
        <v>523</v>
      </c>
      <c r="D253">
        <v>8</v>
      </c>
      <c r="E253">
        <v>8</v>
      </c>
      <c r="F253">
        <v>0.71699999999999997</v>
      </c>
      <c r="G253">
        <v>5.7359999999999998</v>
      </c>
    </row>
    <row r="254" spans="1:7" hidden="1" x14ac:dyDescent="0.25">
      <c r="A254" t="s">
        <v>6</v>
      </c>
      <c r="B254" t="s">
        <v>524</v>
      </c>
      <c r="C254" t="s">
        <v>525</v>
      </c>
      <c r="D254">
        <v>4</v>
      </c>
      <c r="E254">
        <v>4</v>
      </c>
      <c r="F254">
        <v>0.437</v>
      </c>
      <c r="G254">
        <v>1.748</v>
      </c>
    </row>
    <row r="255" spans="1:7" hidden="1" x14ac:dyDescent="0.25">
      <c r="A255" t="s">
        <v>6</v>
      </c>
      <c r="B255" t="s">
        <v>526</v>
      </c>
      <c r="C255" t="s">
        <v>527</v>
      </c>
      <c r="D255">
        <v>5</v>
      </c>
      <c r="E255">
        <v>5</v>
      </c>
      <c r="F255">
        <v>0.71499999999999997</v>
      </c>
      <c r="G255">
        <v>3.5750000000000002</v>
      </c>
    </row>
    <row r="256" spans="1:7" hidden="1" x14ac:dyDescent="0.25">
      <c r="A256" t="s">
        <v>6</v>
      </c>
      <c r="B256" t="s">
        <v>528</v>
      </c>
      <c r="C256" t="s">
        <v>529</v>
      </c>
      <c r="D256">
        <v>27</v>
      </c>
      <c r="E256">
        <v>27</v>
      </c>
      <c r="F256">
        <v>0.29299999999999998</v>
      </c>
      <c r="G256">
        <v>7.9109999999999996</v>
      </c>
    </row>
    <row r="257" spans="1:7" hidden="1" x14ac:dyDescent="0.25">
      <c r="A257" t="s">
        <v>6</v>
      </c>
      <c r="B257" t="s">
        <v>530</v>
      </c>
      <c r="C257" t="s">
        <v>531</v>
      </c>
      <c r="D257">
        <v>1</v>
      </c>
      <c r="E257">
        <v>1</v>
      </c>
      <c r="F257">
        <v>0.73099999999999998</v>
      </c>
      <c r="G257">
        <v>0.73099999999999998</v>
      </c>
    </row>
    <row r="258" spans="1:7" hidden="1" x14ac:dyDescent="0.25">
      <c r="A258" t="s">
        <v>6</v>
      </c>
      <c r="B258" t="s">
        <v>532</v>
      </c>
      <c r="C258" t="s">
        <v>533</v>
      </c>
      <c r="D258">
        <v>67</v>
      </c>
      <c r="E258">
        <v>67</v>
      </c>
      <c r="F258">
        <v>0.24099999999999999</v>
      </c>
      <c r="G258">
        <v>16.146999999999998</v>
      </c>
    </row>
    <row r="259" spans="1:7" hidden="1" x14ac:dyDescent="0.25">
      <c r="A259" t="s">
        <v>6</v>
      </c>
      <c r="B259" t="s">
        <v>534</v>
      </c>
      <c r="C259" t="s">
        <v>535</v>
      </c>
      <c r="D259">
        <v>39</v>
      </c>
      <c r="E259">
        <v>39</v>
      </c>
      <c r="F259">
        <v>0.24299999999999999</v>
      </c>
      <c r="G259">
        <v>9.4770000000000003</v>
      </c>
    </row>
    <row r="260" spans="1:7" hidden="1" x14ac:dyDescent="0.25">
      <c r="A260" t="s">
        <v>6</v>
      </c>
      <c r="B260" t="s">
        <v>536</v>
      </c>
      <c r="C260" t="s">
        <v>537</v>
      </c>
      <c r="D260">
        <v>2</v>
      </c>
      <c r="E260">
        <v>2</v>
      </c>
      <c r="F260">
        <v>0.318</v>
      </c>
      <c r="G260">
        <v>0.63600000000000001</v>
      </c>
    </row>
    <row r="261" spans="1:7" hidden="1" x14ac:dyDescent="0.25">
      <c r="A261" t="s">
        <v>6</v>
      </c>
      <c r="B261" t="s">
        <v>538</v>
      </c>
      <c r="C261" t="s">
        <v>539</v>
      </c>
      <c r="D261">
        <v>71</v>
      </c>
      <c r="E261">
        <v>71</v>
      </c>
      <c r="F261">
        <v>0.27300000000000002</v>
      </c>
      <c r="G261">
        <v>19.382999999999999</v>
      </c>
    </row>
    <row r="262" spans="1:7" hidden="1" x14ac:dyDescent="0.25">
      <c r="A262" t="s">
        <v>6</v>
      </c>
      <c r="B262" t="s">
        <v>540</v>
      </c>
      <c r="C262" t="s">
        <v>541</v>
      </c>
      <c r="D262">
        <v>17</v>
      </c>
      <c r="E262">
        <v>17</v>
      </c>
      <c r="F262">
        <v>0.60199999999999998</v>
      </c>
      <c r="G262">
        <v>10.234</v>
      </c>
    </row>
    <row r="263" spans="1:7" hidden="1" x14ac:dyDescent="0.25">
      <c r="A263" t="s">
        <v>6</v>
      </c>
      <c r="B263" t="s">
        <v>542</v>
      </c>
      <c r="C263" t="s">
        <v>543</v>
      </c>
      <c r="D263">
        <v>32</v>
      </c>
      <c r="E263">
        <v>32</v>
      </c>
      <c r="F263">
        <v>0.29099999999999998</v>
      </c>
      <c r="G263">
        <v>9.3119999999999994</v>
      </c>
    </row>
    <row r="264" spans="1:7" hidden="1" x14ac:dyDescent="0.25">
      <c r="A264" t="s">
        <v>6</v>
      </c>
      <c r="B264" t="s">
        <v>544</v>
      </c>
      <c r="C264" t="s">
        <v>545</v>
      </c>
      <c r="D264">
        <v>43</v>
      </c>
      <c r="E264">
        <v>43</v>
      </c>
      <c r="F264">
        <v>0.28999999999999998</v>
      </c>
      <c r="G264">
        <v>12.47</v>
      </c>
    </row>
    <row r="265" spans="1:7" hidden="1" x14ac:dyDescent="0.25">
      <c r="A265" t="s">
        <v>6</v>
      </c>
      <c r="B265" t="s">
        <v>546</v>
      </c>
      <c r="C265" t="s">
        <v>547</v>
      </c>
      <c r="D265">
        <v>3</v>
      </c>
      <c r="E265">
        <v>3</v>
      </c>
      <c r="F265">
        <v>0.06</v>
      </c>
      <c r="G265">
        <v>0.18</v>
      </c>
    </row>
    <row r="266" spans="1:7" hidden="1" x14ac:dyDescent="0.25">
      <c r="A266" t="s">
        <v>6</v>
      </c>
      <c r="B266" t="s">
        <v>548</v>
      </c>
      <c r="C266" t="s">
        <v>549</v>
      </c>
      <c r="D266">
        <v>13</v>
      </c>
      <c r="E266">
        <v>13</v>
      </c>
      <c r="F266">
        <v>0.71499999999999997</v>
      </c>
      <c r="G266">
        <v>9.2949999999999999</v>
      </c>
    </row>
    <row r="267" spans="1:7" hidden="1" x14ac:dyDescent="0.25">
      <c r="A267" t="s">
        <v>6</v>
      </c>
      <c r="B267" t="s">
        <v>550</v>
      </c>
      <c r="C267" t="s">
        <v>551</v>
      </c>
      <c r="D267">
        <v>19</v>
      </c>
      <c r="E267">
        <v>19</v>
      </c>
      <c r="F267">
        <v>0.30199999999999999</v>
      </c>
      <c r="G267">
        <v>5.7380000000000004</v>
      </c>
    </row>
    <row r="268" spans="1:7" hidden="1" x14ac:dyDescent="0.25">
      <c r="A268" t="s">
        <v>6</v>
      </c>
      <c r="B268" t="s">
        <v>552</v>
      </c>
      <c r="C268" t="s">
        <v>553</v>
      </c>
      <c r="D268">
        <v>7</v>
      </c>
      <c r="E268">
        <v>7</v>
      </c>
      <c r="F268">
        <v>0.27300000000000002</v>
      </c>
      <c r="G268">
        <v>1.911</v>
      </c>
    </row>
    <row r="269" spans="1:7" hidden="1" x14ac:dyDescent="0.25">
      <c r="A269" t="s">
        <v>6</v>
      </c>
      <c r="B269" t="s">
        <v>554</v>
      </c>
      <c r="C269" t="s">
        <v>555</v>
      </c>
      <c r="D269">
        <v>13</v>
      </c>
      <c r="E269">
        <v>13</v>
      </c>
      <c r="F269">
        <v>0.41</v>
      </c>
      <c r="G269">
        <v>5.33</v>
      </c>
    </row>
    <row r="270" spans="1:7" hidden="1" x14ac:dyDescent="0.25">
      <c r="A270" t="s">
        <v>6</v>
      </c>
      <c r="B270" t="s">
        <v>556</v>
      </c>
      <c r="C270" t="s">
        <v>557</v>
      </c>
      <c r="D270">
        <v>28</v>
      </c>
      <c r="E270">
        <v>28</v>
      </c>
      <c r="F270">
        <v>0.41299999999999998</v>
      </c>
      <c r="G270">
        <v>11.564</v>
      </c>
    </row>
    <row r="271" spans="1:7" hidden="1" x14ac:dyDescent="0.25">
      <c r="A271" t="s">
        <v>6</v>
      </c>
      <c r="B271" t="s">
        <v>558</v>
      </c>
      <c r="C271" t="s">
        <v>559</v>
      </c>
      <c r="D271">
        <v>56</v>
      </c>
      <c r="E271">
        <v>56</v>
      </c>
      <c r="F271">
        <v>0.49199999999999999</v>
      </c>
      <c r="G271">
        <v>27.552</v>
      </c>
    </row>
    <row r="272" spans="1:7" hidden="1" x14ac:dyDescent="0.25">
      <c r="A272" t="s">
        <v>6</v>
      </c>
      <c r="B272" t="s">
        <v>560</v>
      </c>
      <c r="C272" t="s">
        <v>561</v>
      </c>
      <c r="D272">
        <v>19</v>
      </c>
      <c r="E272">
        <v>19</v>
      </c>
      <c r="F272">
        <v>0.26</v>
      </c>
      <c r="G272">
        <v>4.9400000000000004</v>
      </c>
    </row>
    <row r="273" spans="1:7" hidden="1" x14ac:dyDescent="0.25">
      <c r="A273" t="s">
        <v>6</v>
      </c>
      <c r="B273" t="s">
        <v>562</v>
      </c>
      <c r="C273" t="s">
        <v>563</v>
      </c>
      <c r="D273">
        <v>3</v>
      </c>
      <c r="E273">
        <v>3</v>
      </c>
      <c r="F273">
        <v>0.41</v>
      </c>
      <c r="G273">
        <v>1.23</v>
      </c>
    </row>
    <row r="274" spans="1:7" hidden="1" x14ac:dyDescent="0.25">
      <c r="A274" t="s">
        <v>6</v>
      </c>
      <c r="B274" t="s">
        <v>564</v>
      </c>
      <c r="C274" t="s">
        <v>565</v>
      </c>
      <c r="D274">
        <v>46</v>
      </c>
      <c r="E274">
        <v>46</v>
      </c>
      <c r="F274">
        <v>0.26700000000000002</v>
      </c>
      <c r="G274">
        <v>12.282</v>
      </c>
    </row>
    <row r="275" spans="1:7" hidden="1" x14ac:dyDescent="0.25">
      <c r="A275" t="s">
        <v>6</v>
      </c>
      <c r="B275" t="s">
        <v>566</v>
      </c>
      <c r="C275" t="s">
        <v>567</v>
      </c>
      <c r="D275">
        <v>14</v>
      </c>
      <c r="E275">
        <v>14</v>
      </c>
      <c r="F275">
        <v>0.189</v>
      </c>
      <c r="G275">
        <v>2.6459999999999999</v>
      </c>
    </row>
    <row r="276" spans="1:7" hidden="1" x14ac:dyDescent="0.25">
      <c r="A276" t="s">
        <v>6</v>
      </c>
      <c r="B276" t="s">
        <v>568</v>
      </c>
      <c r="C276" t="s">
        <v>569</v>
      </c>
      <c r="D276">
        <v>12</v>
      </c>
      <c r="E276">
        <v>12</v>
      </c>
      <c r="F276">
        <v>0.27400000000000002</v>
      </c>
      <c r="G276">
        <v>3.2879999999999998</v>
      </c>
    </row>
    <row r="277" spans="1:7" hidden="1" x14ac:dyDescent="0.25">
      <c r="A277" t="s">
        <v>6</v>
      </c>
      <c r="B277" t="s">
        <v>570</v>
      </c>
      <c r="C277" t="s">
        <v>571</v>
      </c>
      <c r="D277">
        <v>107</v>
      </c>
      <c r="E277">
        <v>107</v>
      </c>
      <c r="F277">
        <v>0.55500000000000005</v>
      </c>
      <c r="G277">
        <v>59.384999999999998</v>
      </c>
    </row>
    <row r="278" spans="1:7" hidden="1" x14ac:dyDescent="0.25">
      <c r="A278" t="s">
        <v>6</v>
      </c>
      <c r="B278" t="s">
        <v>572</v>
      </c>
      <c r="C278" t="s">
        <v>573</v>
      </c>
      <c r="D278">
        <v>37</v>
      </c>
      <c r="E278">
        <v>37</v>
      </c>
      <c r="F278">
        <v>0.23200000000000001</v>
      </c>
      <c r="G278">
        <v>8.5839999999999996</v>
      </c>
    </row>
    <row r="279" spans="1:7" hidden="1" x14ac:dyDescent="0.25">
      <c r="A279" t="s">
        <v>6</v>
      </c>
      <c r="B279" t="s">
        <v>574</v>
      </c>
      <c r="C279" t="s">
        <v>575</v>
      </c>
      <c r="D279">
        <v>3</v>
      </c>
      <c r="E279">
        <v>3</v>
      </c>
      <c r="F279">
        <v>0.432</v>
      </c>
      <c r="G279">
        <v>1.296</v>
      </c>
    </row>
    <row r="280" spans="1:7" hidden="1" x14ac:dyDescent="0.25">
      <c r="A280" t="s">
        <v>6</v>
      </c>
      <c r="B280" t="s">
        <v>576</v>
      </c>
      <c r="C280" t="s">
        <v>577</v>
      </c>
      <c r="D280">
        <v>24</v>
      </c>
      <c r="E280">
        <v>24</v>
      </c>
      <c r="F280">
        <v>0.23799999999999999</v>
      </c>
      <c r="G280">
        <v>5.7119999999999997</v>
      </c>
    </row>
    <row r="281" spans="1:7" hidden="1" x14ac:dyDescent="0.25">
      <c r="A281" t="s">
        <v>6</v>
      </c>
      <c r="B281" t="s">
        <v>578</v>
      </c>
      <c r="C281" t="s">
        <v>579</v>
      </c>
      <c r="D281">
        <v>22</v>
      </c>
      <c r="E281">
        <v>22</v>
      </c>
      <c r="F281">
        <v>0.41199999999999998</v>
      </c>
      <c r="G281">
        <v>9.0640000000000001</v>
      </c>
    </row>
    <row r="282" spans="1:7" hidden="1" x14ac:dyDescent="0.25">
      <c r="A282" t="s">
        <v>6</v>
      </c>
      <c r="B282" t="s">
        <v>580</v>
      </c>
      <c r="C282" t="s">
        <v>581</v>
      </c>
      <c r="D282">
        <v>18</v>
      </c>
      <c r="E282">
        <v>18</v>
      </c>
      <c r="F282">
        <v>0.23300000000000001</v>
      </c>
      <c r="G282">
        <v>4.194</v>
      </c>
    </row>
    <row r="283" spans="1:7" hidden="1" x14ac:dyDescent="0.25">
      <c r="A283" t="s">
        <v>6</v>
      </c>
      <c r="B283" t="s">
        <v>582</v>
      </c>
      <c r="C283" t="s">
        <v>583</v>
      </c>
      <c r="D283">
        <v>8</v>
      </c>
      <c r="E283">
        <v>8</v>
      </c>
      <c r="F283">
        <v>0.253</v>
      </c>
      <c r="G283">
        <v>2.024</v>
      </c>
    </row>
    <row r="284" spans="1:7" hidden="1" x14ac:dyDescent="0.25">
      <c r="A284" t="s">
        <v>6</v>
      </c>
      <c r="B284" t="s">
        <v>584</v>
      </c>
      <c r="C284" t="s">
        <v>585</v>
      </c>
      <c r="D284">
        <v>13</v>
      </c>
      <c r="E284">
        <v>13</v>
      </c>
      <c r="F284">
        <v>0.33400000000000002</v>
      </c>
      <c r="G284">
        <v>4.3419999999999996</v>
      </c>
    </row>
    <row r="285" spans="1:7" hidden="1" x14ac:dyDescent="0.25">
      <c r="A285" t="s">
        <v>6</v>
      </c>
      <c r="B285" t="s">
        <v>586</v>
      </c>
      <c r="C285" t="s">
        <v>587</v>
      </c>
      <c r="D285">
        <v>28</v>
      </c>
      <c r="E285">
        <v>28</v>
      </c>
      <c r="F285">
        <v>0.26800000000000002</v>
      </c>
      <c r="G285">
        <v>7.5039999999999996</v>
      </c>
    </row>
    <row r="286" spans="1:7" hidden="1" x14ac:dyDescent="0.25">
      <c r="A286" t="s">
        <v>6</v>
      </c>
      <c r="B286" t="s">
        <v>588</v>
      </c>
      <c r="C286" t="s">
        <v>589</v>
      </c>
      <c r="D286">
        <v>27</v>
      </c>
      <c r="E286">
        <v>27</v>
      </c>
      <c r="F286">
        <v>0.26600000000000001</v>
      </c>
      <c r="G286">
        <v>7.1820000000000004</v>
      </c>
    </row>
    <row r="287" spans="1:7" hidden="1" x14ac:dyDescent="0.25">
      <c r="A287" t="s">
        <v>6</v>
      </c>
      <c r="B287" t="s">
        <v>590</v>
      </c>
      <c r="C287" t="s">
        <v>591</v>
      </c>
      <c r="D287">
        <v>7</v>
      </c>
      <c r="E287">
        <v>7</v>
      </c>
      <c r="F287">
        <v>0.27700000000000002</v>
      </c>
      <c r="G287">
        <v>1.9390000000000001</v>
      </c>
    </row>
    <row r="288" spans="1:7" hidden="1" x14ac:dyDescent="0.25">
      <c r="A288" t="s">
        <v>6</v>
      </c>
      <c r="B288" t="s">
        <v>592</v>
      </c>
      <c r="C288" t="s">
        <v>593</v>
      </c>
      <c r="D288">
        <v>16</v>
      </c>
      <c r="E288">
        <v>16</v>
      </c>
      <c r="F288">
        <v>0.25800000000000001</v>
      </c>
      <c r="G288">
        <v>4.1280000000000001</v>
      </c>
    </row>
    <row r="289" spans="1:7" hidden="1" x14ac:dyDescent="0.25">
      <c r="A289" t="s">
        <v>6</v>
      </c>
      <c r="B289" t="s">
        <v>594</v>
      </c>
      <c r="C289" t="s">
        <v>595</v>
      </c>
      <c r="D289">
        <v>8</v>
      </c>
      <c r="E289">
        <v>8</v>
      </c>
      <c r="F289">
        <v>0.38300000000000001</v>
      </c>
      <c r="G289">
        <v>3.0640000000000001</v>
      </c>
    </row>
    <row r="290" spans="1:7" hidden="1" x14ac:dyDescent="0.25">
      <c r="A290" t="s">
        <v>6</v>
      </c>
      <c r="B290" t="s">
        <v>596</v>
      </c>
      <c r="C290" t="s">
        <v>597</v>
      </c>
      <c r="D290">
        <v>17</v>
      </c>
      <c r="E290">
        <v>17</v>
      </c>
      <c r="F290">
        <v>0.434</v>
      </c>
      <c r="G290">
        <v>7.3780000000000001</v>
      </c>
    </row>
    <row r="291" spans="1:7" hidden="1" x14ac:dyDescent="0.25">
      <c r="A291" t="s">
        <v>6</v>
      </c>
      <c r="B291" t="s">
        <v>598</v>
      </c>
      <c r="C291" t="s">
        <v>599</v>
      </c>
      <c r="D291">
        <v>28</v>
      </c>
      <c r="E291">
        <v>28</v>
      </c>
      <c r="F291">
        <v>0.41299999999999998</v>
      </c>
      <c r="G291">
        <v>11.564</v>
      </c>
    </row>
    <row r="292" spans="1:7" hidden="1" x14ac:dyDescent="0.25">
      <c r="A292" t="s">
        <v>6</v>
      </c>
      <c r="B292" t="s">
        <v>600</v>
      </c>
      <c r="C292" t="s">
        <v>601</v>
      </c>
      <c r="D292">
        <v>199</v>
      </c>
      <c r="E292">
        <v>199</v>
      </c>
      <c r="F292">
        <v>1.6E-2</v>
      </c>
      <c r="G292">
        <v>3.1840000000000002</v>
      </c>
    </row>
    <row r="293" spans="1:7" hidden="1" x14ac:dyDescent="0.25">
      <c r="A293" t="s">
        <v>6</v>
      </c>
      <c r="B293" t="s">
        <v>602</v>
      </c>
      <c r="C293" t="s">
        <v>603</v>
      </c>
      <c r="D293">
        <v>45</v>
      </c>
      <c r="E293">
        <v>45</v>
      </c>
      <c r="F293">
        <v>1.4E-2</v>
      </c>
      <c r="G293">
        <v>0.63</v>
      </c>
    </row>
    <row r="294" spans="1:7" hidden="1" x14ac:dyDescent="0.25">
      <c r="A294" t="s">
        <v>6</v>
      </c>
      <c r="B294" t="s">
        <v>604</v>
      </c>
      <c r="C294" t="s">
        <v>605</v>
      </c>
      <c r="D294">
        <v>5</v>
      </c>
      <c r="E294">
        <v>5</v>
      </c>
      <c r="F294">
        <v>0.45800000000000002</v>
      </c>
      <c r="G294">
        <v>2.29</v>
      </c>
    </row>
    <row r="295" spans="1:7" hidden="1" x14ac:dyDescent="0.25">
      <c r="A295" t="s">
        <v>6</v>
      </c>
      <c r="B295" t="s">
        <v>606</v>
      </c>
      <c r="C295" t="s">
        <v>607</v>
      </c>
      <c r="D295">
        <v>96</v>
      </c>
      <c r="E295">
        <v>96</v>
      </c>
      <c r="F295">
        <v>0.11700000000000001</v>
      </c>
      <c r="G295">
        <v>11.231999999999999</v>
      </c>
    </row>
    <row r="296" spans="1:7" hidden="1" x14ac:dyDescent="0.25">
      <c r="A296" t="s">
        <v>6</v>
      </c>
      <c r="B296" t="s">
        <v>608</v>
      </c>
      <c r="C296" t="s">
        <v>609</v>
      </c>
      <c r="D296">
        <v>76</v>
      </c>
      <c r="E296">
        <v>76</v>
      </c>
      <c r="F296">
        <v>4.4999999999999998E-2</v>
      </c>
      <c r="G296">
        <v>3.42</v>
      </c>
    </row>
    <row r="297" spans="1:7" hidden="1" x14ac:dyDescent="0.25">
      <c r="A297" t="s">
        <v>6</v>
      </c>
      <c r="B297" t="s">
        <v>610</v>
      </c>
      <c r="C297" t="s">
        <v>611</v>
      </c>
      <c r="D297">
        <v>36</v>
      </c>
      <c r="E297">
        <v>36</v>
      </c>
      <c r="F297">
        <v>0.10100000000000001</v>
      </c>
      <c r="G297">
        <v>3.6360000000000001</v>
      </c>
    </row>
    <row r="298" spans="1:7" hidden="1" x14ac:dyDescent="0.25">
      <c r="A298" t="s">
        <v>6</v>
      </c>
      <c r="B298" t="s">
        <v>612</v>
      </c>
      <c r="C298" t="s">
        <v>613</v>
      </c>
      <c r="D298">
        <v>12</v>
      </c>
      <c r="E298">
        <v>12</v>
      </c>
      <c r="F298">
        <v>0.20399999999999999</v>
      </c>
      <c r="G298">
        <v>2.448</v>
      </c>
    </row>
    <row r="299" spans="1:7" hidden="1" x14ac:dyDescent="0.25">
      <c r="A299" t="s">
        <v>6</v>
      </c>
      <c r="B299" t="s">
        <v>614</v>
      </c>
      <c r="C299" t="s">
        <v>615</v>
      </c>
      <c r="D299">
        <v>238</v>
      </c>
      <c r="E299">
        <v>238</v>
      </c>
      <c r="F299">
        <v>4.4999999999999998E-2</v>
      </c>
      <c r="G299">
        <v>10.71</v>
      </c>
    </row>
    <row r="300" spans="1:7" hidden="1" x14ac:dyDescent="0.25">
      <c r="A300" t="s">
        <v>6</v>
      </c>
      <c r="B300" t="s">
        <v>616</v>
      </c>
      <c r="C300" t="s">
        <v>617</v>
      </c>
      <c r="D300">
        <v>98</v>
      </c>
      <c r="E300">
        <v>98</v>
      </c>
      <c r="F300">
        <v>4.5999999999999999E-2</v>
      </c>
      <c r="G300">
        <v>4.508</v>
      </c>
    </row>
    <row r="301" spans="1:7" hidden="1" x14ac:dyDescent="0.25">
      <c r="A301" t="s">
        <v>6</v>
      </c>
      <c r="B301" t="s">
        <v>618</v>
      </c>
      <c r="C301" t="s">
        <v>619</v>
      </c>
      <c r="D301">
        <v>179</v>
      </c>
      <c r="E301">
        <v>179</v>
      </c>
      <c r="F301">
        <v>9.2999999999999999E-2</v>
      </c>
      <c r="G301">
        <v>16.646999999999998</v>
      </c>
    </row>
    <row r="302" spans="1:7" hidden="1" x14ac:dyDescent="0.25">
      <c r="A302" t="s">
        <v>6</v>
      </c>
      <c r="B302" t="s">
        <v>620</v>
      </c>
      <c r="C302" t="s">
        <v>621</v>
      </c>
      <c r="D302">
        <v>38</v>
      </c>
      <c r="E302">
        <v>38</v>
      </c>
      <c r="F302">
        <v>0.09</v>
      </c>
      <c r="G302">
        <v>3.42</v>
      </c>
    </row>
    <row r="303" spans="1:7" hidden="1" x14ac:dyDescent="0.25">
      <c r="A303" t="s">
        <v>6</v>
      </c>
      <c r="B303" t="s">
        <v>622</v>
      </c>
      <c r="C303" t="s">
        <v>623</v>
      </c>
      <c r="D303">
        <v>21</v>
      </c>
      <c r="E303">
        <v>21</v>
      </c>
      <c r="F303">
        <v>4.9000000000000002E-2</v>
      </c>
      <c r="G303">
        <v>1.0289999999999999</v>
      </c>
    </row>
    <row r="304" spans="1:7" hidden="1" x14ac:dyDescent="0.25">
      <c r="A304" t="s">
        <v>6</v>
      </c>
      <c r="B304" t="s">
        <v>624</v>
      </c>
      <c r="C304" t="s">
        <v>625</v>
      </c>
      <c r="D304">
        <v>69</v>
      </c>
      <c r="E304">
        <v>69</v>
      </c>
      <c r="F304">
        <v>0.02</v>
      </c>
      <c r="G304">
        <v>1.38</v>
      </c>
    </row>
    <row r="305" spans="1:7" hidden="1" x14ac:dyDescent="0.25">
      <c r="A305" t="s">
        <v>6</v>
      </c>
      <c r="B305" t="s">
        <v>626</v>
      </c>
      <c r="C305" t="s">
        <v>627</v>
      </c>
      <c r="D305">
        <v>20</v>
      </c>
      <c r="E305">
        <v>20</v>
      </c>
      <c r="F305">
        <v>5.7000000000000002E-2</v>
      </c>
      <c r="G305">
        <v>1.1399999999999999</v>
      </c>
    </row>
    <row r="306" spans="1:7" hidden="1" x14ac:dyDescent="0.25">
      <c r="A306" t="s">
        <v>6</v>
      </c>
      <c r="B306" t="s">
        <v>628</v>
      </c>
      <c r="C306" t="s">
        <v>629</v>
      </c>
      <c r="D306">
        <v>96</v>
      </c>
      <c r="E306">
        <v>96</v>
      </c>
      <c r="F306">
        <v>0.24199999999999999</v>
      </c>
      <c r="G306">
        <v>23.231999999999999</v>
      </c>
    </row>
    <row r="307" spans="1:7" hidden="1" x14ac:dyDescent="0.25">
      <c r="A307" t="s">
        <v>6</v>
      </c>
      <c r="B307" t="s">
        <v>630</v>
      </c>
      <c r="C307" t="s">
        <v>631</v>
      </c>
      <c r="D307">
        <v>45</v>
      </c>
      <c r="E307">
        <v>45</v>
      </c>
      <c r="F307">
        <v>0.126</v>
      </c>
      <c r="G307">
        <v>5.67</v>
      </c>
    </row>
    <row r="308" spans="1:7" hidden="1" x14ac:dyDescent="0.25">
      <c r="A308" t="s">
        <v>6</v>
      </c>
      <c r="B308" t="s">
        <v>632</v>
      </c>
      <c r="C308" t="s">
        <v>633</v>
      </c>
      <c r="D308">
        <v>114</v>
      </c>
      <c r="E308">
        <v>114</v>
      </c>
      <c r="F308">
        <v>0.14099999999999999</v>
      </c>
      <c r="G308">
        <v>16.074000000000002</v>
      </c>
    </row>
    <row r="309" spans="1:7" hidden="1" x14ac:dyDescent="0.25">
      <c r="A309" t="s">
        <v>6</v>
      </c>
      <c r="B309" t="s">
        <v>634</v>
      </c>
      <c r="C309" t="s">
        <v>635</v>
      </c>
      <c r="D309">
        <v>98</v>
      </c>
      <c r="E309">
        <v>98</v>
      </c>
      <c r="F309">
        <v>8.5999999999999993E-2</v>
      </c>
      <c r="G309">
        <v>8.4280000000000008</v>
      </c>
    </row>
    <row r="310" spans="1:7" hidden="1" x14ac:dyDescent="0.25">
      <c r="A310" t="s">
        <v>6</v>
      </c>
      <c r="B310" t="s">
        <v>636</v>
      </c>
      <c r="C310" t="s">
        <v>637</v>
      </c>
      <c r="D310">
        <v>445</v>
      </c>
      <c r="E310">
        <v>445</v>
      </c>
      <c r="F310">
        <v>9.2999999999999999E-2</v>
      </c>
      <c r="G310">
        <v>41.384999999999998</v>
      </c>
    </row>
    <row r="311" spans="1:7" hidden="1" x14ac:dyDescent="0.25">
      <c r="A311" t="s">
        <v>6</v>
      </c>
      <c r="B311" t="s">
        <v>638</v>
      </c>
      <c r="C311" t="s">
        <v>639</v>
      </c>
      <c r="D311">
        <v>302</v>
      </c>
      <c r="E311">
        <v>302</v>
      </c>
      <c r="F311">
        <v>0.09</v>
      </c>
      <c r="G311">
        <v>27.18</v>
      </c>
    </row>
    <row r="312" spans="1:7" hidden="1" x14ac:dyDescent="0.25">
      <c r="A312" t="s">
        <v>6</v>
      </c>
      <c r="B312" t="s">
        <v>640</v>
      </c>
      <c r="C312" t="s">
        <v>641</v>
      </c>
      <c r="D312">
        <v>158</v>
      </c>
      <c r="E312">
        <v>158</v>
      </c>
      <c r="F312">
        <v>9.9000000000000005E-2</v>
      </c>
      <c r="G312">
        <v>15.641999999999999</v>
      </c>
    </row>
    <row r="313" spans="1:7" hidden="1" x14ac:dyDescent="0.25">
      <c r="A313" t="s">
        <v>6</v>
      </c>
      <c r="B313" t="s">
        <v>642</v>
      </c>
      <c r="C313" t="s">
        <v>643</v>
      </c>
      <c r="D313">
        <v>302</v>
      </c>
      <c r="E313">
        <v>302</v>
      </c>
      <c r="F313">
        <v>9.9000000000000005E-2</v>
      </c>
      <c r="G313">
        <v>29.898</v>
      </c>
    </row>
    <row r="314" spans="1:7" hidden="1" x14ac:dyDescent="0.25">
      <c r="A314" t="s">
        <v>6</v>
      </c>
      <c r="B314" t="s">
        <v>644</v>
      </c>
      <c r="C314" t="s">
        <v>645</v>
      </c>
      <c r="D314">
        <v>370</v>
      </c>
      <c r="E314">
        <v>370</v>
      </c>
      <c r="F314">
        <v>4.4999999999999998E-2</v>
      </c>
      <c r="G314">
        <v>16.649999999999999</v>
      </c>
    </row>
    <row r="315" spans="1:7" hidden="1" x14ac:dyDescent="0.25">
      <c r="A315" t="s">
        <v>6</v>
      </c>
      <c r="B315" t="s">
        <v>646</v>
      </c>
      <c r="C315" t="s">
        <v>647</v>
      </c>
      <c r="D315">
        <v>180</v>
      </c>
      <c r="E315">
        <v>180</v>
      </c>
      <c r="F315">
        <v>4.7E-2</v>
      </c>
      <c r="G315">
        <v>8.4600000000000009</v>
      </c>
    </row>
    <row r="316" spans="1:7" hidden="1" x14ac:dyDescent="0.25">
      <c r="A316" t="s">
        <v>6</v>
      </c>
      <c r="B316" t="s">
        <v>650</v>
      </c>
      <c r="C316" t="s">
        <v>651</v>
      </c>
      <c r="D316">
        <v>60</v>
      </c>
      <c r="E316">
        <v>60</v>
      </c>
      <c r="F316">
        <v>0.112</v>
      </c>
      <c r="G316">
        <v>6.72</v>
      </c>
    </row>
    <row r="317" spans="1:7" hidden="1" x14ac:dyDescent="0.25">
      <c r="A317" t="s">
        <v>6</v>
      </c>
      <c r="B317" t="s">
        <v>652</v>
      </c>
      <c r="C317" t="s">
        <v>653</v>
      </c>
      <c r="D317">
        <v>80</v>
      </c>
      <c r="E317">
        <v>80</v>
      </c>
      <c r="F317">
        <v>0.10100000000000001</v>
      </c>
      <c r="G317">
        <v>8.08</v>
      </c>
    </row>
    <row r="318" spans="1:7" hidden="1" x14ac:dyDescent="0.25">
      <c r="A318" t="s">
        <v>6</v>
      </c>
      <c r="B318" t="s">
        <v>654</v>
      </c>
      <c r="C318" t="s">
        <v>655</v>
      </c>
      <c r="D318">
        <v>36</v>
      </c>
      <c r="E318">
        <v>36</v>
      </c>
      <c r="F318">
        <v>0.14099999999999999</v>
      </c>
      <c r="G318">
        <v>5.0759999999999996</v>
      </c>
    </row>
    <row r="319" spans="1:7" hidden="1" x14ac:dyDescent="0.25">
      <c r="A319" t="s">
        <v>6</v>
      </c>
      <c r="B319" t="s">
        <v>656</v>
      </c>
      <c r="C319" t="s">
        <v>657</v>
      </c>
      <c r="D319">
        <v>28</v>
      </c>
      <c r="E319">
        <v>28</v>
      </c>
      <c r="F319">
        <v>0.11700000000000001</v>
      </c>
      <c r="G319">
        <v>3.2759999999999998</v>
      </c>
    </row>
    <row r="320" spans="1:7" hidden="1" x14ac:dyDescent="0.25">
      <c r="A320" t="s">
        <v>6</v>
      </c>
      <c r="B320" t="s">
        <v>658</v>
      </c>
      <c r="C320" t="s">
        <v>659</v>
      </c>
      <c r="D320">
        <v>200</v>
      </c>
      <c r="E320">
        <v>200</v>
      </c>
      <c r="F320">
        <v>4.2000000000000003E-2</v>
      </c>
      <c r="G320">
        <v>8.4</v>
      </c>
    </row>
    <row r="321" spans="1:7" hidden="1" x14ac:dyDescent="0.25">
      <c r="A321" t="s">
        <v>6</v>
      </c>
      <c r="B321" t="s">
        <v>660</v>
      </c>
      <c r="C321" t="s">
        <v>661</v>
      </c>
      <c r="D321">
        <v>27</v>
      </c>
      <c r="E321">
        <v>27</v>
      </c>
      <c r="F321">
        <v>3.5449999999999999</v>
      </c>
      <c r="G321">
        <v>95.715000000000003</v>
      </c>
    </row>
    <row r="322" spans="1:7" hidden="1" x14ac:dyDescent="0.25">
      <c r="A322" t="s">
        <v>6</v>
      </c>
      <c r="B322" t="s">
        <v>662</v>
      </c>
      <c r="C322" t="s">
        <v>663</v>
      </c>
      <c r="D322">
        <v>12</v>
      </c>
      <c r="E322">
        <v>12</v>
      </c>
      <c r="F322">
        <v>3.3029999999999999</v>
      </c>
      <c r="G322">
        <v>39.636000000000003</v>
      </c>
    </row>
    <row r="323" spans="1:7" hidden="1" x14ac:dyDescent="0.25">
      <c r="A323" t="s">
        <v>6</v>
      </c>
      <c r="B323" t="s">
        <v>664</v>
      </c>
      <c r="C323" t="s">
        <v>665</v>
      </c>
      <c r="D323">
        <v>8</v>
      </c>
      <c r="E323">
        <v>8</v>
      </c>
      <c r="F323">
        <v>3.6829999999999998</v>
      </c>
      <c r="G323">
        <v>29.463999999999999</v>
      </c>
    </row>
    <row r="324" spans="1:7" hidden="1" x14ac:dyDescent="0.25">
      <c r="A324" t="s">
        <v>6</v>
      </c>
      <c r="B324" t="s">
        <v>666</v>
      </c>
      <c r="C324" t="s">
        <v>667</v>
      </c>
      <c r="D324">
        <v>153</v>
      </c>
      <c r="E324">
        <v>153</v>
      </c>
      <c r="F324">
        <v>3.3439999999999999</v>
      </c>
      <c r="G324">
        <v>511.63200000000001</v>
      </c>
    </row>
    <row r="325" spans="1:7" hidden="1" x14ac:dyDescent="0.25">
      <c r="A325" t="s">
        <v>6</v>
      </c>
      <c r="B325" t="s">
        <v>668</v>
      </c>
      <c r="C325" t="s">
        <v>669</v>
      </c>
      <c r="D325">
        <v>8</v>
      </c>
      <c r="E325">
        <v>8</v>
      </c>
      <c r="F325">
        <v>3.4449999999999998</v>
      </c>
      <c r="G325">
        <v>27.56</v>
      </c>
    </row>
    <row r="326" spans="1:7" hidden="1" x14ac:dyDescent="0.25">
      <c r="A326" t="s">
        <v>6</v>
      </c>
      <c r="B326" t="s">
        <v>670</v>
      </c>
      <c r="C326" t="s">
        <v>671</v>
      </c>
      <c r="D326">
        <v>6</v>
      </c>
      <c r="E326">
        <v>6</v>
      </c>
      <c r="F326">
        <v>4.5039999999999996</v>
      </c>
      <c r="G326">
        <v>27.024000000000001</v>
      </c>
    </row>
    <row r="327" spans="1:7" hidden="1" x14ac:dyDescent="0.25">
      <c r="A327" t="s">
        <v>6</v>
      </c>
      <c r="B327" t="s">
        <v>672</v>
      </c>
      <c r="C327" t="s">
        <v>673</v>
      </c>
      <c r="D327">
        <v>15</v>
      </c>
      <c r="E327">
        <v>15</v>
      </c>
      <c r="F327">
        <v>4.5910000000000002</v>
      </c>
      <c r="G327">
        <v>68.864999999999995</v>
      </c>
    </row>
    <row r="328" spans="1:7" hidden="1" x14ac:dyDescent="0.25">
      <c r="A328" t="s">
        <v>6</v>
      </c>
      <c r="B328" t="s">
        <v>674</v>
      </c>
      <c r="C328" t="s">
        <v>675</v>
      </c>
      <c r="D328">
        <v>3</v>
      </c>
      <c r="E328">
        <v>3</v>
      </c>
      <c r="F328">
        <v>4.6040000000000001</v>
      </c>
      <c r="G328">
        <v>13.811999999999999</v>
      </c>
    </row>
    <row r="329" spans="1:7" hidden="1" x14ac:dyDescent="0.25">
      <c r="A329" t="s">
        <v>6</v>
      </c>
      <c r="B329" t="s">
        <v>676</v>
      </c>
      <c r="C329" t="s">
        <v>677</v>
      </c>
      <c r="D329">
        <v>3</v>
      </c>
      <c r="E329">
        <v>3</v>
      </c>
      <c r="F329">
        <v>4.0170000000000003</v>
      </c>
      <c r="G329">
        <v>12.051</v>
      </c>
    </row>
    <row r="330" spans="1:7" hidden="1" x14ac:dyDescent="0.25">
      <c r="A330" t="s">
        <v>6</v>
      </c>
      <c r="B330" t="s">
        <v>678</v>
      </c>
      <c r="C330" t="s">
        <v>679</v>
      </c>
      <c r="D330">
        <v>3</v>
      </c>
      <c r="E330">
        <v>3</v>
      </c>
      <c r="F330">
        <v>6.1479999999999997</v>
      </c>
      <c r="G330">
        <v>18.443999999999999</v>
      </c>
    </row>
    <row r="331" spans="1:7" hidden="1" x14ac:dyDescent="0.25">
      <c r="A331" t="s">
        <v>6</v>
      </c>
      <c r="B331" t="s">
        <v>680</v>
      </c>
      <c r="C331" t="s">
        <v>681</v>
      </c>
      <c r="D331">
        <v>2</v>
      </c>
      <c r="E331">
        <v>2</v>
      </c>
      <c r="F331">
        <v>3.9849999999999999</v>
      </c>
      <c r="G331">
        <v>7.97</v>
      </c>
    </row>
    <row r="332" spans="1:7" hidden="1" x14ac:dyDescent="0.25">
      <c r="A332" t="s">
        <v>6</v>
      </c>
      <c r="B332" t="s">
        <v>682</v>
      </c>
      <c r="C332" t="s">
        <v>683</v>
      </c>
      <c r="D332">
        <v>10</v>
      </c>
      <c r="E332">
        <v>10</v>
      </c>
      <c r="F332">
        <v>4.5739999999999998</v>
      </c>
      <c r="G332">
        <v>45.74</v>
      </c>
    </row>
    <row r="333" spans="1:7" hidden="1" x14ac:dyDescent="0.25">
      <c r="A333" t="s">
        <v>6</v>
      </c>
      <c r="B333" t="s">
        <v>684</v>
      </c>
      <c r="C333" t="s">
        <v>685</v>
      </c>
      <c r="D333">
        <v>12</v>
      </c>
      <c r="E333">
        <v>12</v>
      </c>
      <c r="F333">
        <v>0.33300000000000002</v>
      </c>
      <c r="G333">
        <v>3.996</v>
      </c>
    </row>
    <row r="334" spans="1:7" hidden="1" x14ac:dyDescent="0.25">
      <c r="A334" t="s">
        <v>6</v>
      </c>
      <c r="B334" t="s">
        <v>686</v>
      </c>
      <c r="C334" t="s">
        <v>687</v>
      </c>
      <c r="D334">
        <v>23</v>
      </c>
      <c r="E334">
        <v>23</v>
      </c>
      <c r="F334">
        <v>0.34100000000000003</v>
      </c>
      <c r="G334">
        <v>7.843</v>
      </c>
    </row>
    <row r="335" spans="1:7" hidden="1" x14ac:dyDescent="0.25">
      <c r="A335" t="s">
        <v>6</v>
      </c>
      <c r="B335" t="s">
        <v>688</v>
      </c>
      <c r="C335" t="s">
        <v>689</v>
      </c>
      <c r="D335">
        <v>3</v>
      </c>
      <c r="E335">
        <v>3</v>
      </c>
      <c r="F335">
        <v>0.442</v>
      </c>
      <c r="G335">
        <v>1.3260000000000001</v>
      </c>
    </row>
    <row r="336" spans="1:7" hidden="1" x14ac:dyDescent="0.25">
      <c r="A336" t="s">
        <v>6</v>
      </c>
      <c r="B336" t="s">
        <v>690</v>
      </c>
      <c r="C336" t="s">
        <v>691</v>
      </c>
      <c r="D336">
        <v>136</v>
      </c>
      <c r="E336">
        <v>136</v>
      </c>
      <c r="F336">
        <v>0.39100000000000001</v>
      </c>
      <c r="G336">
        <v>53.176000000000002</v>
      </c>
    </row>
    <row r="337" spans="1:7" hidden="1" x14ac:dyDescent="0.25">
      <c r="A337" t="s">
        <v>6</v>
      </c>
      <c r="B337" t="s">
        <v>692</v>
      </c>
      <c r="C337" t="s">
        <v>693</v>
      </c>
      <c r="D337">
        <v>25</v>
      </c>
      <c r="E337">
        <v>25</v>
      </c>
      <c r="F337">
        <v>0.35799999999999998</v>
      </c>
      <c r="G337">
        <v>8.9499999999999993</v>
      </c>
    </row>
    <row r="338" spans="1:7" hidden="1" x14ac:dyDescent="0.25">
      <c r="A338" t="s">
        <v>6</v>
      </c>
      <c r="B338" t="s">
        <v>694</v>
      </c>
      <c r="C338" t="s">
        <v>695</v>
      </c>
      <c r="D338">
        <v>21</v>
      </c>
      <c r="E338">
        <v>21</v>
      </c>
      <c r="F338">
        <v>0.39900000000000002</v>
      </c>
      <c r="G338">
        <v>8.3789999999999996</v>
      </c>
    </row>
    <row r="339" spans="1:7" hidden="1" x14ac:dyDescent="0.25">
      <c r="A339" t="s">
        <v>6</v>
      </c>
      <c r="B339" t="s">
        <v>696</v>
      </c>
      <c r="C339" t="s">
        <v>697</v>
      </c>
      <c r="D339">
        <v>14</v>
      </c>
      <c r="E339">
        <v>14</v>
      </c>
      <c r="F339">
        <v>0.35</v>
      </c>
      <c r="G339">
        <v>4.9000000000000004</v>
      </c>
    </row>
    <row r="340" spans="1:7" hidden="1" x14ac:dyDescent="0.25">
      <c r="A340" t="s">
        <v>6</v>
      </c>
      <c r="B340" t="s">
        <v>698</v>
      </c>
      <c r="C340" t="s">
        <v>699</v>
      </c>
      <c r="D340">
        <v>39</v>
      </c>
      <c r="E340">
        <v>39</v>
      </c>
      <c r="F340">
        <v>0.214</v>
      </c>
      <c r="G340">
        <v>8.3460000000000001</v>
      </c>
    </row>
    <row r="341" spans="1:7" hidden="1" x14ac:dyDescent="0.25">
      <c r="A341" t="s">
        <v>6</v>
      </c>
      <c r="B341" t="s">
        <v>700</v>
      </c>
      <c r="C341" t="s">
        <v>701</v>
      </c>
      <c r="D341">
        <v>26</v>
      </c>
      <c r="E341">
        <v>26</v>
      </c>
      <c r="F341">
        <v>0.40799999999999997</v>
      </c>
      <c r="G341">
        <v>10.608000000000001</v>
      </c>
    </row>
    <row r="342" spans="1:7" hidden="1" x14ac:dyDescent="0.25">
      <c r="A342" t="s">
        <v>6</v>
      </c>
      <c r="B342" t="s">
        <v>702</v>
      </c>
      <c r="C342" t="s">
        <v>703</v>
      </c>
      <c r="D342">
        <v>23</v>
      </c>
      <c r="E342">
        <v>23</v>
      </c>
      <c r="F342">
        <v>0.16700000000000001</v>
      </c>
      <c r="G342">
        <v>3.8410000000000002</v>
      </c>
    </row>
    <row r="343" spans="1:7" hidden="1" x14ac:dyDescent="0.25">
      <c r="A343" t="s">
        <v>6</v>
      </c>
      <c r="B343" t="s">
        <v>704</v>
      </c>
      <c r="C343" t="s">
        <v>705</v>
      </c>
      <c r="D343">
        <v>19</v>
      </c>
      <c r="E343">
        <v>19</v>
      </c>
      <c r="F343">
        <v>0.14699999999999999</v>
      </c>
      <c r="G343">
        <v>2.7930000000000001</v>
      </c>
    </row>
    <row r="344" spans="1:7" hidden="1" x14ac:dyDescent="0.25">
      <c r="A344" t="s">
        <v>6</v>
      </c>
      <c r="B344" t="s">
        <v>706</v>
      </c>
      <c r="C344" t="s">
        <v>707</v>
      </c>
      <c r="D344">
        <v>27</v>
      </c>
      <c r="E344">
        <v>27</v>
      </c>
      <c r="F344">
        <v>0.11799999999999999</v>
      </c>
      <c r="G344">
        <v>3.1859999999999999</v>
      </c>
    </row>
    <row r="345" spans="1:7" hidden="1" x14ac:dyDescent="0.25">
      <c r="A345" t="s">
        <v>6</v>
      </c>
      <c r="B345" t="s">
        <v>710</v>
      </c>
      <c r="C345" t="s">
        <v>711</v>
      </c>
      <c r="D345">
        <v>75</v>
      </c>
      <c r="E345">
        <v>75</v>
      </c>
      <c r="F345">
        <v>0.373</v>
      </c>
      <c r="G345">
        <v>27.975000000000001</v>
      </c>
    </row>
    <row r="346" spans="1:7" hidden="1" x14ac:dyDescent="0.25">
      <c r="A346" t="s">
        <v>6</v>
      </c>
      <c r="B346" t="s">
        <v>712</v>
      </c>
      <c r="C346" t="s">
        <v>713</v>
      </c>
      <c r="D346">
        <v>10</v>
      </c>
      <c r="E346">
        <v>10</v>
      </c>
      <c r="F346">
        <v>0.41799999999999998</v>
      </c>
      <c r="G346">
        <v>4.18</v>
      </c>
    </row>
    <row r="347" spans="1:7" hidden="1" x14ac:dyDescent="0.25">
      <c r="A347" t="s">
        <v>6</v>
      </c>
      <c r="B347" t="s">
        <v>714</v>
      </c>
      <c r="C347" t="s">
        <v>715</v>
      </c>
      <c r="D347">
        <v>5</v>
      </c>
      <c r="E347">
        <v>5</v>
      </c>
      <c r="F347">
        <v>0.38600000000000001</v>
      </c>
      <c r="G347">
        <v>1.93</v>
      </c>
    </row>
    <row r="348" spans="1:7" hidden="1" x14ac:dyDescent="0.25">
      <c r="A348" t="s">
        <v>6</v>
      </c>
      <c r="B348" t="s">
        <v>716</v>
      </c>
      <c r="C348" t="s">
        <v>717</v>
      </c>
      <c r="D348">
        <v>24</v>
      </c>
      <c r="E348">
        <v>24</v>
      </c>
      <c r="F348">
        <v>0.36199999999999999</v>
      </c>
      <c r="G348">
        <v>8.6880000000000006</v>
      </c>
    </row>
    <row r="349" spans="1:7" hidden="1" x14ac:dyDescent="0.25">
      <c r="A349" t="s">
        <v>6</v>
      </c>
      <c r="B349" t="s">
        <v>718</v>
      </c>
      <c r="C349" t="s">
        <v>719</v>
      </c>
      <c r="D349">
        <v>238</v>
      </c>
      <c r="E349">
        <v>238</v>
      </c>
      <c r="F349">
        <v>0.44700000000000001</v>
      </c>
      <c r="G349">
        <v>106.386</v>
      </c>
    </row>
    <row r="350" spans="1:7" hidden="1" x14ac:dyDescent="0.25">
      <c r="A350" t="s">
        <v>6</v>
      </c>
      <c r="B350" t="s">
        <v>720</v>
      </c>
      <c r="C350" t="s">
        <v>721</v>
      </c>
      <c r="D350">
        <v>16</v>
      </c>
      <c r="E350">
        <v>16</v>
      </c>
      <c r="F350">
        <v>0.40100000000000002</v>
      </c>
      <c r="G350">
        <v>6.4160000000000004</v>
      </c>
    </row>
    <row r="351" spans="1:7" hidden="1" x14ac:dyDescent="0.25">
      <c r="A351" t="s">
        <v>6</v>
      </c>
      <c r="B351" t="s">
        <v>722</v>
      </c>
      <c r="C351" t="s">
        <v>723</v>
      </c>
      <c r="D351">
        <v>10</v>
      </c>
      <c r="E351">
        <v>10</v>
      </c>
      <c r="F351">
        <v>0.748</v>
      </c>
      <c r="G351">
        <v>7.48</v>
      </c>
    </row>
    <row r="352" spans="1:7" hidden="1" x14ac:dyDescent="0.25">
      <c r="A352" t="s">
        <v>6</v>
      </c>
      <c r="B352" t="s">
        <v>724</v>
      </c>
      <c r="C352" t="s">
        <v>725</v>
      </c>
      <c r="D352">
        <v>8</v>
      </c>
      <c r="E352">
        <v>8</v>
      </c>
      <c r="F352">
        <v>0.46400000000000002</v>
      </c>
      <c r="G352">
        <v>3.7120000000000002</v>
      </c>
    </row>
    <row r="353" spans="1:7" hidden="1" x14ac:dyDescent="0.25">
      <c r="A353" t="s">
        <v>6</v>
      </c>
      <c r="B353" t="s">
        <v>726</v>
      </c>
      <c r="C353" t="s">
        <v>727</v>
      </c>
      <c r="D353">
        <v>144</v>
      </c>
      <c r="E353">
        <v>144</v>
      </c>
      <c r="F353">
        <v>0.378</v>
      </c>
      <c r="G353">
        <v>54.432000000000002</v>
      </c>
    </row>
    <row r="354" spans="1:7" hidden="1" x14ac:dyDescent="0.25">
      <c r="A354" t="s">
        <v>6</v>
      </c>
      <c r="B354" t="s">
        <v>728</v>
      </c>
      <c r="C354" t="s">
        <v>729</v>
      </c>
      <c r="D354">
        <v>9</v>
      </c>
      <c r="E354">
        <v>9</v>
      </c>
      <c r="F354">
        <v>0.53800000000000003</v>
      </c>
      <c r="G354">
        <v>4.8419999999999996</v>
      </c>
    </row>
    <row r="355" spans="1:7" hidden="1" x14ac:dyDescent="0.25">
      <c r="A355" t="s">
        <v>6</v>
      </c>
      <c r="B355" t="s">
        <v>730</v>
      </c>
      <c r="C355" t="s">
        <v>731</v>
      </c>
      <c r="D355">
        <v>19</v>
      </c>
      <c r="E355">
        <v>19</v>
      </c>
      <c r="F355">
        <v>0.42399999999999999</v>
      </c>
      <c r="G355">
        <v>8.0559999999999992</v>
      </c>
    </row>
    <row r="356" spans="1:7" hidden="1" x14ac:dyDescent="0.25">
      <c r="A356" t="s">
        <v>6</v>
      </c>
      <c r="B356" t="s">
        <v>732</v>
      </c>
      <c r="C356" t="s">
        <v>729</v>
      </c>
      <c r="D356">
        <v>7</v>
      </c>
      <c r="E356">
        <v>7</v>
      </c>
      <c r="F356">
        <v>0.53900000000000003</v>
      </c>
      <c r="G356">
        <v>3.7730000000000001</v>
      </c>
    </row>
    <row r="357" spans="1:7" hidden="1" x14ac:dyDescent="0.25">
      <c r="A357" t="s">
        <v>6</v>
      </c>
      <c r="B357" t="s">
        <v>733</v>
      </c>
      <c r="C357" t="s">
        <v>734</v>
      </c>
      <c r="D357">
        <v>11</v>
      </c>
      <c r="E357">
        <v>11</v>
      </c>
      <c r="F357">
        <v>0.39500000000000002</v>
      </c>
      <c r="G357">
        <v>4.3449999999999998</v>
      </c>
    </row>
    <row r="358" spans="1:7" hidden="1" x14ac:dyDescent="0.25">
      <c r="A358" t="s">
        <v>6</v>
      </c>
      <c r="B358" t="s">
        <v>737</v>
      </c>
      <c r="C358" t="s">
        <v>738</v>
      </c>
      <c r="D358">
        <v>5</v>
      </c>
      <c r="E358">
        <v>5</v>
      </c>
      <c r="F358">
        <v>0.2</v>
      </c>
      <c r="G358">
        <v>1</v>
      </c>
    </row>
    <row r="359" spans="1:7" hidden="1" x14ac:dyDescent="0.25">
      <c r="A359" t="s">
        <v>6</v>
      </c>
      <c r="B359" t="s">
        <v>739</v>
      </c>
      <c r="C359" t="s">
        <v>740</v>
      </c>
      <c r="D359">
        <v>22</v>
      </c>
      <c r="E359">
        <v>22</v>
      </c>
      <c r="F359">
        <v>0.39100000000000001</v>
      </c>
      <c r="G359">
        <v>8.6020000000000003</v>
      </c>
    </row>
    <row r="360" spans="1:7" hidden="1" x14ac:dyDescent="0.25">
      <c r="A360" t="s">
        <v>6</v>
      </c>
      <c r="B360" t="s">
        <v>741</v>
      </c>
      <c r="C360" t="s">
        <v>742</v>
      </c>
      <c r="D360">
        <v>9</v>
      </c>
      <c r="E360">
        <v>9</v>
      </c>
      <c r="F360">
        <v>0.25</v>
      </c>
      <c r="G360">
        <v>2.25</v>
      </c>
    </row>
    <row r="361" spans="1:7" hidden="1" x14ac:dyDescent="0.25">
      <c r="A361" t="s">
        <v>6</v>
      </c>
      <c r="B361" t="s">
        <v>743</v>
      </c>
      <c r="C361" t="s">
        <v>744</v>
      </c>
      <c r="D361">
        <v>21</v>
      </c>
      <c r="E361">
        <v>21</v>
      </c>
      <c r="F361">
        <v>0.25900000000000001</v>
      </c>
      <c r="G361">
        <v>5.4390000000000001</v>
      </c>
    </row>
    <row r="362" spans="1:7" hidden="1" x14ac:dyDescent="0.25">
      <c r="A362" t="s">
        <v>6</v>
      </c>
      <c r="B362" t="s">
        <v>745</v>
      </c>
      <c r="C362" t="s">
        <v>746</v>
      </c>
      <c r="D362">
        <v>1</v>
      </c>
      <c r="E362">
        <v>1</v>
      </c>
      <c r="F362">
        <v>0.17499999999999999</v>
      </c>
      <c r="G362">
        <v>0.17499999999999999</v>
      </c>
    </row>
    <row r="363" spans="1:7" hidden="1" x14ac:dyDescent="0.25">
      <c r="A363" t="s">
        <v>6</v>
      </c>
      <c r="B363" t="s">
        <v>747</v>
      </c>
      <c r="C363" t="s">
        <v>748</v>
      </c>
      <c r="D363">
        <v>1</v>
      </c>
      <c r="E363">
        <v>1</v>
      </c>
      <c r="F363">
        <v>0.39600000000000002</v>
      </c>
      <c r="G363">
        <v>0.39600000000000002</v>
      </c>
    </row>
    <row r="364" spans="1:7" hidden="1" x14ac:dyDescent="0.25">
      <c r="A364" t="s">
        <v>6</v>
      </c>
      <c r="B364" t="s">
        <v>749</v>
      </c>
      <c r="C364" t="s">
        <v>750</v>
      </c>
      <c r="D364">
        <v>1</v>
      </c>
      <c r="E364">
        <v>1</v>
      </c>
      <c r="F364">
        <v>0.42799999999999999</v>
      </c>
      <c r="G364">
        <v>0.42799999999999999</v>
      </c>
    </row>
    <row r="365" spans="1:7" hidden="1" x14ac:dyDescent="0.25">
      <c r="A365" t="s">
        <v>6</v>
      </c>
      <c r="B365" t="s">
        <v>751</v>
      </c>
      <c r="C365" t="s">
        <v>752</v>
      </c>
      <c r="D365">
        <v>2</v>
      </c>
      <c r="E365">
        <v>2</v>
      </c>
      <c r="F365">
        <v>0.46600000000000003</v>
      </c>
      <c r="G365">
        <v>0.93200000000000005</v>
      </c>
    </row>
    <row r="366" spans="1:7" hidden="1" x14ac:dyDescent="0.25">
      <c r="A366" t="s">
        <v>6</v>
      </c>
      <c r="B366" t="s">
        <v>753</v>
      </c>
      <c r="C366" t="s">
        <v>754</v>
      </c>
      <c r="D366">
        <v>18</v>
      </c>
      <c r="E366">
        <v>18</v>
      </c>
      <c r="F366">
        <v>0.13400000000000001</v>
      </c>
      <c r="G366">
        <v>2.4119999999999999</v>
      </c>
    </row>
    <row r="367" spans="1:7" hidden="1" x14ac:dyDescent="0.25">
      <c r="A367" t="s">
        <v>6</v>
      </c>
      <c r="B367" t="s">
        <v>755</v>
      </c>
      <c r="C367" t="s">
        <v>756</v>
      </c>
      <c r="D367">
        <v>16</v>
      </c>
      <c r="E367">
        <v>16</v>
      </c>
      <c r="F367">
        <v>0.13</v>
      </c>
      <c r="G367">
        <v>2.08</v>
      </c>
    </row>
    <row r="368" spans="1:7" hidden="1" x14ac:dyDescent="0.25">
      <c r="A368" t="s">
        <v>6</v>
      </c>
      <c r="B368" t="s">
        <v>757</v>
      </c>
      <c r="C368" t="s">
        <v>758</v>
      </c>
      <c r="D368">
        <v>8</v>
      </c>
      <c r="E368">
        <v>8</v>
      </c>
      <c r="F368">
        <v>0.47199999999999998</v>
      </c>
      <c r="G368">
        <v>3.7759999999999998</v>
      </c>
    </row>
    <row r="369" spans="1:7" hidden="1" x14ac:dyDescent="0.25">
      <c r="A369" t="s">
        <v>6</v>
      </c>
      <c r="B369" t="s">
        <v>759</v>
      </c>
      <c r="C369" t="s">
        <v>760</v>
      </c>
      <c r="D369">
        <v>14</v>
      </c>
      <c r="E369">
        <v>14</v>
      </c>
      <c r="F369">
        <v>0.42499999999999999</v>
      </c>
      <c r="G369">
        <v>5.95</v>
      </c>
    </row>
    <row r="370" spans="1:7" hidden="1" x14ac:dyDescent="0.25">
      <c r="A370" t="s">
        <v>6</v>
      </c>
      <c r="B370" t="s">
        <v>761</v>
      </c>
      <c r="C370" t="s">
        <v>762</v>
      </c>
      <c r="D370">
        <v>14</v>
      </c>
      <c r="E370">
        <v>14</v>
      </c>
      <c r="F370">
        <v>2.3E-2</v>
      </c>
      <c r="G370">
        <v>0.32200000000000001</v>
      </c>
    </row>
    <row r="371" spans="1:7" hidden="1" x14ac:dyDescent="0.25">
      <c r="A371" t="s">
        <v>6</v>
      </c>
      <c r="B371" t="s">
        <v>765</v>
      </c>
      <c r="C371" t="s">
        <v>766</v>
      </c>
      <c r="D371">
        <v>1</v>
      </c>
      <c r="E371">
        <v>1</v>
      </c>
      <c r="F371">
        <v>4.5999999999999999E-2</v>
      </c>
      <c r="G371">
        <v>4.5999999999999999E-2</v>
      </c>
    </row>
    <row r="372" spans="1:7" hidden="1" x14ac:dyDescent="0.25">
      <c r="A372" t="s">
        <v>6</v>
      </c>
      <c r="B372" t="s">
        <v>767</v>
      </c>
      <c r="C372" t="s">
        <v>768</v>
      </c>
      <c r="D372">
        <v>2</v>
      </c>
      <c r="E372">
        <v>2</v>
      </c>
      <c r="F372">
        <v>1.603</v>
      </c>
      <c r="G372">
        <v>3.206</v>
      </c>
    </row>
    <row r="373" spans="1:7" hidden="1" x14ac:dyDescent="0.25">
      <c r="A373" t="s">
        <v>6</v>
      </c>
      <c r="B373" t="s">
        <v>769</v>
      </c>
      <c r="C373" t="s">
        <v>770</v>
      </c>
      <c r="D373">
        <v>13</v>
      </c>
      <c r="E373">
        <v>13</v>
      </c>
      <c r="F373">
        <v>0.56399999999999995</v>
      </c>
      <c r="G373">
        <v>7.3319999999999999</v>
      </c>
    </row>
    <row r="374" spans="1:7" hidden="1" x14ac:dyDescent="0.25">
      <c r="A374" t="s">
        <v>6</v>
      </c>
      <c r="B374" t="s">
        <v>771</v>
      </c>
      <c r="C374" t="s">
        <v>772</v>
      </c>
      <c r="D374">
        <v>2</v>
      </c>
      <c r="E374">
        <v>2</v>
      </c>
      <c r="F374">
        <v>1.7609999999999999</v>
      </c>
      <c r="G374">
        <v>3.5219999999999998</v>
      </c>
    </row>
    <row r="375" spans="1:7" hidden="1" x14ac:dyDescent="0.25">
      <c r="A375" t="s">
        <v>6</v>
      </c>
      <c r="B375" t="s">
        <v>773</v>
      </c>
      <c r="C375" t="s">
        <v>774</v>
      </c>
      <c r="D375">
        <v>7</v>
      </c>
      <c r="E375">
        <v>7</v>
      </c>
      <c r="F375">
        <v>1.73</v>
      </c>
      <c r="G375">
        <v>12.11</v>
      </c>
    </row>
    <row r="376" spans="1:7" hidden="1" x14ac:dyDescent="0.25">
      <c r="A376" t="s">
        <v>6</v>
      </c>
      <c r="B376" t="s">
        <v>775</v>
      </c>
      <c r="C376" t="s">
        <v>776</v>
      </c>
      <c r="D376">
        <v>10</v>
      </c>
      <c r="E376">
        <v>10</v>
      </c>
      <c r="F376">
        <v>5.907</v>
      </c>
      <c r="G376">
        <v>59.07</v>
      </c>
    </row>
    <row r="377" spans="1:7" hidden="1" x14ac:dyDescent="0.25">
      <c r="A377" t="s">
        <v>6</v>
      </c>
      <c r="B377" t="s">
        <v>777</v>
      </c>
      <c r="C377" t="s">
        <v>778</v>
      </c>
      <c r="D377">
        <v>2</v>
      </c>
      <c r="E377">
        <v>2</v>
      </c>
      <c r="F377">
        <v>1.675</v>
      </c>
      <c r="G377">
        <v>3.35</v>
      </c>
    </row>
    <row r="378" spans="1:7" hidden="1" x14ac:dyDescent="0.25">
      <c r="A378" t="s">
        <v>6</v>
      </c>
      <c r="B378" t="s">
        <v>779</v>
      </c>
      <c r="C378" t="s">
        <v>780</v>
      </c>
      <c r="D378">
        <v>23</v>
      </c>
      <c r="E378">
        <v>23</v>
      </c>
      <c r="F378">
        <v>0.99399999999999999</v>
      </c>
      <c r="G378">
        <v>22.861999999999998</v>
      </c>
    </row>
    <row r="379" spans="1:7" hidden="1" x14ac:dyDescent="0.25">
      <c r="A379" t="s">
        <v>6</v>
      </c>
      <c r="B379" t="s">
        <v>781</v>
      </c>
      <c r="C379" t="s">
        <v>782</v>
      </c>
      <c r="D379">
        <v>20</v>
      </c>
      <c r="E379">
        <v>20</v>
      </c>
      <c r="F379">
        <v>0.23</v>
      </c>
      <c r="G379">
        <v>4.5999999999999996</v>
      </c>
    </row>
    <row r="380" spans="1:7" hidden="1" x14ac:dyDescent="0.25">
      <c r="A380" t="s">
        <v>6</v>
      </c>
      <c r="B380" t="s">
        <v>783</v>
      </c>
      <c r="C380" t="s">
        <v>784</v>
      </c>
      <c r="D380">
        <v>10</v>
      </c>
      <c r="E380">
        <v>10</v>
      </c>
      <c r="F380">
        <v>5.2510000000000003</v>
      </c>
      <c r="G380">
        <v>52.51</v>
      </c>
    </row>
    <row r="381" spans="1:7" hidden="1" x14ac:dyDescent="0.25">
      <c r="A381" t="s">
        <v>6</v>
      </c>
      <c r="B381" t="s">
        <v>785</v>
      </c>
      <c r="C381" t="s">
        <v>786</v>
      </c>
      <c r="D381">
        <v>3</v>
      </c>
      <c r="E381">
        <v>3</v>
      </c>
      <c r="F381">
        <v>23.081</v>
      </c>
      <c r="G381">
        <v>69.242999999999995</v>
      </c>
    </row>
    <row r="382" spans="1:7" hidden="1" x14ac:dyDescent="0.25">
      <c r="A382" t="s">
        <v>6</v>
      </c>
      <c r="B382" t="s">
        <v>787</v>
      </c>
      <c r="C382" t="s">
        <v>788</v>
      </c>
      <c r="D382">
        <v>2</v>
      </c>
      <c r="E382">
        <v>2</v>
      </c>
      <c r="F382">
        <v>1.8280000000000001</v>
      </c>
      <c r="G382">
        <v>3.6560000000000001</v>
      </c>
    </row>
    <row r="383" spans="1:7" hidden="1" x14ac:dyDescent="0.25">
      <c r="A383" t="s">
        <v>6</v>
      </c>
      <c r="B383" t="s">
        <v>789</v>
      </c>
      <c r="C383" t="s">
        <v>790</v>
      </c>
      <c r="D383">
        <v>2</v>
      </c>
      <c r="E383">
        <v>2</v>
      </c>
      <c r="F383">
        <v>3.1789999999999998</v>
      </c>
      <c r="G383">
        <v>6.3579999999999997</v>
      </c>
    </row>
    <row r="384" spans="1:7" hidden="1" x14ac:dyDescent="0.25">
      <c r="A384" t="s">
        <v>6</v>
      </c>
      <c r="B384" t="s">
        <v>791</v>
      </c>
      <c r="C384" t="s">
        <v>792</v>
      </c>
      <c r="D384">
        <v>2</v>
      </c>
      <c r="E384">
        <v>2</v>
      </c>
      <c r="F384">
        <v>1.012</v>
      </c>
      <c r="G384">
        <v>2.024</v>
      </c>
    </row>
    <row r="385" spans="1:7" hidden="1" x14ac:dyDescent="0.25">
      <c r="A385" t="s">
        <v>6</v>
      </c>
      <c r="B385" t="s">
        <v>793</v>
      </c>
      <c r="C385" t="s">
        <v>794</v>
      </c>
      <c r="D385">
        <v>2</v>
      </c>
      <c r="E385">
        <v>2</v>
      </c>
      <c r="F385">
        <v>3.2879999999999998</v>
      </c>
      <c r="G385">
        <v>6.5759999999999996</v>
      </c>
    </row>
    <row r="386" spans="1:7" hidden="1" x14ac:dyDescent="0.25">
      <c r="A386" t="s">
        <v>6</v>
      </c>
      <c r="B386" t="s">
        <v>795</v>
      </c>
      <c r="C386" t="s">
        <v>796</v>
      </c>
      <c r="D386">
        <v>7</v>
      </c>
      <c r="E386">
        <v>7</v>
      </c>
      <c r="F386">
        <v>0.59299999999999997</v>
      </c>
      <c r="G386">
        <v>4.1509999999999998</v>
      </c>
    </row>
    <row r="387" spans="1:7" hidden="1" x14ac:dyDescent="0.25">
      <c r="A387" t="s">
        <v>6</v>
      </c>
      <c r="B387" t="s">
        <v>797</v>
      </c>
      <c r="C387" t="s">
        <v>798</v>
      </c>
      <c r="D387">
        <v>8</v>
      </c>
      <c r="E387">
        <v>8</v>
      </c>
      <c r="F387">
        <v>4.5999999999999999E-2</v>
      </c>
      <c r="G387">
        <v>0.36799999999999999</v>
      </c>
    </row>
    <row r="388" spans="1:7" hidden="1" x14ac:dyDescent="0.25">
      <c r="A388" t="s">
        <v>6</v>
      </c>
      <c r="B388" t="s">
        <v>799</v>
      </c>
      <c r="C388" t="s">
        <v>800</v>
      </c>
      <c r="D388">
        <v>53</v>
      </c>
      <c r="E388">
        <v>53</v>
      </c>
      <c r="F388">
        <v>5.2999999999999999E-2</v>
      </c>
      <c r="G388">
        <v>2.8090000000000002</v>
      </c>
    </row>
    <row r="389" spans="1:7" hidden="1" x14ac:dyDescent="0.25">
      <c r="A389" t="s">
        <v>6</v>
      </c>
      <c r="B389" t="s">
        <v>801</v>
      </c>
      <c r="C389" t="s">
        <v>802</v>
      </c>
      <c r="D389">
        <v>4</v>
      </c>
      <c r="E389">
        <v>4</v>
      </c>
      <c r="F389">
        <v>0.19900000000000001</v>
      </c>
      <c r="G389">
        <v>0.79600000000000004</v>
      </c>
    </row>
    <row r="390" spans="1:7" hidden="1" x14ac:dyDescent="0.25">
      <c r="A390" t="s">
        <v>6</v>
      </c>
      <c r="B390" t="s">
        <v>803</v>
      </c>
      <c r="C390" t="s">
        <v>804</v>
      </c>
      <c r="D390">
        <v>2</v>
      </c>
      <c r="E390">
        <v>2</v>
      </c>
      <c r="F390">
        <v>1.042</v>
      </c>
      <c r="G390">
        <v>2.0840000000000001</v>
      </c>
    </row>
    <row r="391" spans="1:7" hidden="1" x14ac:dyDescent="0.25">
      <c r="A391" t="s">
        <v>6</v>
      </c>
      <c r="B391" t="s">
        <v>805</v>
      </c>
      <c r="C391" t="s">
        <v>806</v>
      </c>
      <c r="D391">
        <v>75</v>
      </c>
      <c r="E391">
        <v>75</v>
      </c>
      <c r="F391">
        <v>5.3999999999999999E-2</v>
      </c>
      <c r="G391">
        <v>4.05</v>
      </c>
    </row>
    <row r="392" spans="1:7" hidden="1" x14ac:dyDescent="0.25">
      <c r="A392" t="s">
        <v>6</v>
      </c>
      <c r="B392" t="s">
        <v>807</v>
      </c>
      <c r="C392" t="s">
        <v>808</v>
      </c>
      <c r="D392">
        <v>199</v>
      </c>
      <c r="E392">
        <v>199</v>
      </c>
      <c r="F392">
        <v>1.7999999999999999E-2</v>
      </c>
      <c r="G392">
        <v>3.5819999999999999</v>
      </c>
    </row>
    <row r="393" spans="1:7" hidden="1" x14ac:dyDescent="0.25">
      <c r="A393" t="s">
        <v>6</v>
      </c>
      <c r="B393" t="s">
        <v>809</v>
      </c>
      <c r="C393" t="s">
        <v>810</v>
      </c>
      <c r="D393">
        <v>4</v>
      </c>
      <c r="E393">
        <v>4</v>
      </c>
      <c r="F393">
        <v>1.7669999999999999</v>
      </c>
      <c r="G393">
        <v>7.0679999999999996</v>
      </c>
    </row>
    <row r="394" spans="1:7" hidden="1" x14ac:dyDescent="0.25">
      <c r="A394" t="s">
        <v>6</v>
      </c>
      <c r="B394" t="s">
        <v>811</v>
      </c>
      <c r="C394" t="s">
        <v>812</v>
      </c>
      <c r="D394">
        <v>4</v>
      </c>
      <c r="E394">
        <v>4</v>
      </c>
      <c r="F394">
        <v>0.69599999999999995</v>
      </c>
      <c r="G394">
        <v>2.7839999999999998</v>
      </c>
    </row>
    <row r="395" spans="1:7" hidden="1" x14ac:dyDescent="0.25">
      <c r="A395" t="s">
        <v>6</v>
      </c>
      <c r="B395" t="s">
        <v>815</v>
      </c>
      <c r="C395" t="s">
        <v>816</v>
      </c>
      <c r="D395">
        <v>4</v>
      </c>
      <c r="E395">
        <v>4</v>
      </c>
      <c r="F395">
        <v>0.192</v>
      </c>
      <c r="G395">
        <v>0.76800000000000002</v>
      </c>
    </row>
    <row r="396" spans="1:7" hidden="1" x14ac:dyDescent="0.25">
      <c r="A396" t="s">
        <v>6</v>
      </c>
      <c r="B396" t="s">
        <v>817</v>
      </c>
      <c r="C396" t="s">
        <v>818</v>
      </c>
      <c r="D396">
        <v>36</v>
      </c>
      <c r="E396">
        <v>36</v>
      </c>
      <c r="F396">
        <v>0.03</v>
      </c>
      <c r="G396">
        <v>1.08</v>
      </c>
    </row>
    <row r="397" spans="1:7" hidden="1" x14ac:dyDescent="0.25">
      <c r="A397" t="s">
        <v>6</v>
      </c>
      <c r="B397" t="s">
        <v>819</v>
      </c>
      <c r="C397" t="s">
        <v>820</v>
      </c>
      <c r="D397">
        <v>8</v>
      </c>
      <c r="E397">
        <v>8</v>
      </c>
      <c r="F397">
        <v>0.214</v>
      </c>
      <c r="G397">
        <v>1.712</v>
      </c>
    </row>
    <row r="398" spans="1:7" hidden="1" x14ac:dyDescent="0.25">
      <c r="A398" t="s">
        <v>6</v>
      </c>
      <c r="B398" t="s">
        <v>823</v>
      </c>
      <c r="C398" t="s">
        <v>824</v>
      </c>
      <c r="D398">
        <v>25</v>
      </c>
      <c r="E398">
        <v>25</v>
      </c>
      <c r="F398">
        <v>3.9369999999999998</v>
      </c>
      <c r="G398">
        <v>98.424999999999997</v>
      </c>
    </row>
    <row r="399" spans="1:7" hidden="1" x14ac:dyDescent="0.25">
      <c r="A399" t="s">
        <v>6</v>
      </c>
      <c r="B399" t="s">
        <v>827</v>
      </c>
      <c r="C399" t="s">
        <v>828</v>
      </c>
      <c r="D399">
        <v>41</v>
      </c>
      <c r="E399">
        <v>41</v>
      </c>
      <c r="F399">
        <v>2.0619999999999998</v>
      </c>
      <c r="G399">
        <v>84.542000000000002</v>
      </c>
    </row>
    <row r="400" spans="1:7" hidden="1" x14ac:dyDescent="0.25">
      <c r="A400" t="s">
        <v>6</v>
      </c>
      <c r="B400" t="s">
        <v>829</v>
      </c>
      <c r="C400" t="s">
        <v>830</v>
      </c>
      <c r="D400">
        <v>8</v>
      </c>
      <c r="E400">
        <v>8</v>
      </c>
      <c r="F400">
        <v>2.66</v>
      </c>
      <c r="G400">
        <v>21.28</v>
      </c>
    </row>
    <row r="401" spans="1:7" hidden="1" x14ac:dyDescent="0.25">
      <c r="A401" t="s">
        <v>6</v>
      </c>
      <c r="B401" t="s">
        <v>831</v>
      </c>
      <c r="C401" t="s">
        <v>832</v>
      </c>
      <c r="D401">
        <v>10</v>
      </c>
      <c r="E401">
        <v>10</v>
      </c>
      <c r="F401">
        <v>0.42499999999999999</v>
      </c>
      <c r="G401">
        <v>4.25</v>
      </c>
    </row>
    <row r="402" spans="1:7" hidden="1" x14ac:dyDescent="0.25">
      <c r="A402" t="s">
        <v>6</v>
      </c>
      <c r="B402" t="s">
        <v>833</v>
      </c>
      <c r="C402" t="s">
        <v>834</v>
      </c>
      <c r="D402">
        <v>2</v>
      </c>
      <c r="E402">
        <v>2</v>
      </c>
      <c r="F402">
        <v>0.41399999999999998</v>
      </c>
      <c r="G402">
        <v>0.82799999999999996</v>
      </c>
    </row>
    <row r="403" spans="1:7" hidden="1" x14ac:dyDescent="0.25">
      <c r="A403" t="s">
        <v>6</v>
      </c>
      <c r="B403" t="s">
        <v>835</v>
      </c>
      <c r="C403" t="s">
        <v>836</v>
      </c>
      <c r="D403">
        <v>2</v>
      </c>
      <c r="E403">
        <v>2</v>
      </c>
      <c r="F403">
        <v>2.7749999999999999</v>
      </c>
      <c r="G403">
        <v>5.55</v>
      </c>
    </row>
    <row r="404" spans="1:7" hidden="1" x14ac:dyDescent="0.25">
      <c r="A404" t="s">
        <v>6</v>
      </c>
      <c r="B404" t="s">
        <v>837</v>
      </c>
      <c r="C404" t="s">
        <v>838</v>
      </c>
      <c r="D404">
        <v>2</v>
      </c>
      <c r="E404">
        <v>2</v>
      </c>
      <c r="F404">
        <v>2.1949999999999998</v>
      </c>
      <c r="G404">
        <v>4.3899999999999997</v>
      </c>
    </row>
    <row r="405" spans="1:7" hidden="1" x14ac:dyDescent="0.25">
      <c r="A405" t="s">
        <v>6</v>
      </c>
      <c r="B405" t="s">
        <v>839</v>
      </c>
      <c r="C405" t="s">
        <v>840</v>
      </c>
      <c r="D405">
        <v>17</v>
      </c>
      <c r="E405">
        <v>17</v>
      </c>
      <c r="F405">
        <v>2.226</v>
      </c>
      <c r="G405">
        <v>37.841999999999999</v>
      </c>
    </row>
    <row r="406" spans="1:7" hidden="1" x14ac:dyDescent="0.25">
      <c r="A406" t="s">
        <v>6</v>
      </c>
      <c r="B406" t="s">
        <v>843</v>
      </c>
      <c r="C406" t="s">
        <v>844</v>
      </c>
      <c r="D406">
        <v>23</v>
      </c>
      <c r="E406">
        <v>23</v>
      </c>
      <c r="F406">
        <v>1.9</v>
      </c>
      <c r="G406">
        <v>43.7</v>
      </c>
    </row>
    <row r="407" spans="1:7" hidden="1" x14ac:dyDescent="0.25">
      <c r="A407" t="s">
        <v>6</v>
      </c>
      <c r="B407" t="s">
        <v>845</v>
      </c>
      <c r="C407" t="s">
        <v>846</v>
      </c>
      <c r="D407">
        <v>4</v>
      </c>
      <c r="E407">
        <v>4</v>
      </c>
      <c r="F407">
        <v>2.0390000000000001</v>
      </c>
      <c r="G407">
        <v>8.1560000000000006</v>
      </c>
    </row>
    <row r="408" spans="1:7" hidden="1" x14ac:dyDescent="0.25">
      <c r="A408" t="s">
        <v>6</v>
      </c>
      <c r="B408" t="s">
        <v>847</v>
      </c>
      <c r="C408" t="s">
        <v>848</v>
      </c>
      <c r="D408">
        <v>6</v>
      </c>
      <c r="E408">
        <v>6</v>
      </c>
      <c r="F408">
        <v>0.315</v>
      </c>
      <c r="G408">
        <v>1.89</v>
      </c>
    </row>
    <row r="409" spans="1:7" hidden="1" x14ac:dyDescent="0.25">
      <c r="A409" t="s">
        <v>6</v>
      </c>
      <c r="B409" t="s">
        <v>849</v>
      </c>
      <c r="C409" t="s">
        <v>850</v>
      </c>
      <c r="D409">
        <v>63</v>
      </c>
      <c r="E409">
        <v>63</v>
      </c>
      <c r="F409">
        <v>0.41199999999999998</v>
      </c>
      <c r="G409">
        <v>25.956</v>
      </c>
    </row>
    <row r="410" spans="1:7" hidden="1" x14ac:dyDescent="0.25">
      <c r="A410" t="s">
        <v>6</v>
      </c>
      <c r="B410" t="s">
        <v>851</v>
      </c>
      <c r="C410" t="s">
        <v>852</v>
      </c>
      <c r="D410">
        <v>40</v>
      </c>
      <c r="E410">
        <v>40</v>
      </c>
      <c r="F410">
        <v>0.40200000000000002</v>
      </c>
      <c r="G410">
        <v>16.079999999999998</v>
      </c>
    </row>
    <row r="411" spans="1:7" hidden="1" x14ac:dyDescent="0.25">
      <c r="A411" t="s">
        <v>6</v>
      </c>
      <c r="B411" t="s">
        <v>853</v>
      </c>
      <c r="C411" t="s">
        <v>854</v>
      </c>
      <c r="D411">
        <v>22</v>
      </c>
      <c r="E411">
        <v>22</v>
      </c>
      <c r="F411">
        <v>0.216</v>
      </c>
      <c r="G411">
        <v>4.7519999999999998</v>
      </c>
    </row>
    <row r="412" spans="1:7" hidden="1" x14ac:dyDescent="0.25">
      <c r="A412" t="s">
        <v>6</v>
      </c>
      <c r="B412" t="s">
        <v>855</v>
      </c>
      <c r="C412" t="s">
        <v>856</v>
      </c>
      <c r="D412">
        <v>2</v>
      </c>
      <c r="E412">
        <v>2</v>
      </c>
      <c r="F412">
        <v>0.20599999999999999</v>
      </c>
      <c r="G412">
        <v>0.41199999999999998</v>
      </c>
    </row>
    <row r="413" spans="1:7" hidden="1" x14ac:dyDescent="0.25">
      <c r="A413" t="s">
        <v>6</v>
      </c>
      <c r="B413" t="s">
        <v>857</v>
      </c>
      <c r="C413" t="s">
        <v>858</v>
      </c>
      <c r="D413">
        <v>1</v>
      </c>
      <c r="E413">
        <v>1</v>
      </c>
      <c r="F413">
        <v>3.7989999999999999</v>
      </c>
      <c r="G413">
        <v>3.7989999999999999</v>
      </c>
    </row>
    <row r="414" spans="1:7" hidden="1" x14ac:dyDescent="0.25">
      <c r="A414" t="s">
        <v>6</v>
      </c>
      <c r="B414" t="s">
        <v>859</v>
      </c>
      <c r="C414" t="s">
        <v>860</v>
      </c>
      <c r="D414">
        <v>21</v>
      </c>
      <c r="E414">
        <v>21</v>
      </c>
      <c r="F414">
        <v>0.104</v>
      </c>
      <c r="G414">
        <v>2.1840000000000002</v>
      </c>
    </row>
    <row r="415" spans="1:7" hidden="1" x14ac:dyDescent="0.25">
      <c r="A415" t="s">
        <v>6</v>
      </c>
      <c r="B415" t="s">
        <v>863</v>
      </c>
      <c r="C415" t="s">
        <v>864</v>
      </c>
      <c r="D415">
        <v>10</v>
      </c>
      <c r="E415">
        <v>10</v>
      </c>
      <c r="F415">
        <v>0.15</v>
      </c>
      <c r="G415">
        <v>1.5</v>
      </c>
    </row>
    <row r="416" spans="1:7" hidden="1" x14ac:dyDescent="0.25">
      <c r="A416" t="s">
        <v>6</v>
      </c>
      <c r="B416" t="s">
        <v>865</v>
      </c>
      <c r="C416" t="s">
        <v>866</v>
      </c>
      <c r="D416">
        <v>8</v>
      </c>
      <c r="E416">
        <v>8</v>
      </c>
      <c r="F416">
        <v>1.55</v>
      </c>
      <c r="G416">
        <v>12.4</v>
      </c>
    </row>
    <row r="417" spans="1:7" hidden="1" x14ac:dyDescent="0.25">
      <c r="A417" t="s">
        <v>6</v>
      </c>
      <c r="B417" t="s">
        <v>867</v>
      </c>
      <c r="C417" t="s">
        <v>868</v>
      </c>
      <c r="D417">
        <v>4</v>
      </c>
      <c r="E417">
        <v>4</v>
      </c>
      <c r="F417">
        <v>0.44700000000000001</v>
      </c>
      <c r="G417">
        <v>1.788</v>
      </c>
    </row>
    <row r="418" spans="1:7" hidden="1" x14ac:dyDescent="0.25">
      <c r="A418" t="s">
        <v>6</v>
      </c>
      <c r="B418" t="s">
        <v>871</v>
      </c>
      <c r="C418" t="s">
        <v>872</v>
      </c>
      <c r="D418">
        <v>22</v>
      </c>
      <c r="E418">
        <v>22</v>
      </c>
      <c r="F418">
        <v>0.247</v>
      </c>
      <c r="G418">
        <v>5.4340000000000002</v>
      </c>
    </row>
    <row r="419" spans="1:7" hidden="1" x14ac:dyDescent="0.25">
      <c r="A419" t="s">
        <v>6</v>
      </c>
      <c r="B419" t="s">
        <v>873</v>
      </c>
      <c r="C419" t="s">
        <v>874</v>
      </c>
      <c r="D419">
        <v>5</v>
      </c>
      <c r="E419">
        <v>5</v>
      </c>
      <c r="F419">
        <v>0.255</v>
      </c>
      <c r="G419">
        <v>1.2749999999999999</v>
      </c>
    </row>
    <row r="420" spans="1:7" hidden="1" x14ac:dyDescent="0.25">
      <c r="A420" t="s">
        <v>6</v>
      </c>
      <c r="B420" t="s">
        <v>875</v>
      </c>
      <c r="C420" t="s">
        <v>876</v>
      </c>
      <c r="D420">
        <v>3</v>
      </c>
      <c r="E420">
        <v>3</v>
      </c>
      <c r="F420">
        <v>1.5309999999999999</v>
      </c>
      <c r="G420">
        <v>4.593</v>
      </c>
    </row>
    <row r="421" spans="1:7" hidden="1" x14ac:dyDescent="0.25">
      <c r="A421" t="s">
        <v>6</v>
      </c>
      <c r="B421" t="s">
        <v>877</v>
      </c>
      <c r="C421" t="s">
        <v>878</v>
      </c>
      <c r="D421">
        <v>6</v>
      </c>
      <c r="E421">
        <v>6</v>
      </c>
      <c r="F421">
        <v>1.546</v>
      </c>
      <c r="G421">
        <v>9.2759999999999998</v>
      </c>
    </row>
    <row r="422" spans="1:7" hidden="1" x14ac:dyDescent="0.25">
      <c r="A422" t="s">
        <v>6</v>
      </c>
      <c r="B422" t="s">
        <v>879</v>
      </c>
      <c r="C422" t="s">
        <v>880</v>
      </c>
      <c r="D422">
        <v>18</v>
      </c>
      <c r="E422">
        <v>18</v>
      </c>
      <c r="F422">
        <v>7.9000000000000001E-2</v>
      </c>
      <c r="G422">
        <v>1.4219999999999999</v>
      </c>
    </row>
    <row r="423" spans="1:7" hidden="1" x14ac:dyDescent="0.25">
      <c r="A423" t="s">
        <v>6</v>
      </c>
      <c r="B423" t="s">
        <v>881</v>
      </c>
      <c r="C423" t="s">
        <v>882</v>
      </c>
      <c r="D423">
        <v>11</v>
      </c>
      <c r="E423">
        <v>11</v>
      </c>
      <c r="F423">
        <v>1.6080000000000001</v>
      </c>
      <c r="G423">
        <v>17.687999999999999</v>
      </c>
    </row>
    <row r="424" spans="1:7" hidden="1" x14ac:dyDescent="0.25">
      <c r="A424" t="s">
        <v>6</v>
      </c>
      <c r="B424" t="s">
        <v>883</v>
      </c>
      <c r="C424" t="s">
        <v>884</v>
      </c>
      <c r="D424">
        <v>10</v>
      </c>
      <c r="E424">
        <v>10</v>
      </c>
      <c r="F424">
        <v>1.6180000000000001</v>
      </c>
      <c r="G424">
        <v>16.18</v>
      </c>
    </row>
    <row r="425" spans="1:7" hidden="1" x14ac:dyDescent="0.25">
      <c r="A425" t="s">
        <v>6</v>
      </c>
      <c r="B425" t="s">
        <v>885</v>
      </c>
      <c r="C425" t="s">
        <v>886</v>
      </c>
      <c r="D425">
        <v>12</v>
      </c>
      <c r="E425">
        <v>12</v>
      </c>
      <c r="F425">
        <v>5.5E-2</v>
      </c>
      <c r="G425">
        <v>0.66</v>
      </c>
    </row>
    <row r="426" spans="1:7" hidden="1" x14ac:dyDescent="0.25">
      <c r="A426" t="s">
        <v>6</v>
      </c>
      <c r="B426" t="s">
        <v>887</v>
      </c>
      <c r="C426" t="s">
        <v>888</v>
      </c>
      <c r="D426">
        <v>10</v>
      </c>
      <c r="E426">
        <v>10</v>
      </c>
      <c r="F426">
        <v>1.2999999999999999E-2</v>
      </c>
      <c r="G426">
        <v>0.13</v>
      </c>
    </row>
    <row r="427" spans="1:7" hidden="1" x14ac:dyDescent="0.25">
      <c r="A427" t="s">
        <v>6</v>
      </c>
      <c r="B427" t="s">
        <v>889</v>
      </c>
      <c r="C427" t="s">
        <v>890</v>
      </c>
      <c r="D427">
        <v>28</v>
      </c>
      <c r="E427">
        <v>28</v>
      </c>
      <c r="F427">
        <v>3.5999999999999997E-2</v>
      </c>
      <c r="G427">
        <v>1.008</v>
      </c>
    </row>
    <row r="428" spans="1:7" hidden="1" x14ac:dyDescent="0.25">
      <c r="A428" t="s">
        <v>6</v>
      </c>
      <c r="B428" t="s">
        <v>891</v>
      </c>
      <c r="C428" t="s">
        <v>892</v>
      </c>
      <c r="D428">
        <v>7</v>
      </c>
      <c r="E428">
        <v>7</v>
      </c>
      <c r="F428">
        <v>3.5000000000000003E-2</v>
      </c>
      <c r="G428">
        <v>0.245</v>
      </c>
    </row>
    <row r="429" spans="1:7" hidden="1" x14ac:dyDescent="0.25">
      <c r="A429" t="s">
        <v>6</v>
      </c>
      <c r="B429" t="s">
        <v>893</v>
      </c>
      <c r="C429" t="s">
        <v>894</v>
      </c>
      <c r="D429">
        <v>11</v>
      </c>
      <c r="E429">
        <v>11</v>
      </c>
      <c r="F429">
        <v>4.9000000000000002E-2</v>
      </c>
      <c r="G429">
        <v>0.53900000000000003</v>
      </c>
    </row>
    <row r="430" spans="1:7" hidden="1" x14ac:dyDescent="0.25">
      <c r="A430" t="s">
        <v>6</v>
      </c>
      <c r="B430" t="s">
        <v>895</v>
      </c>
      <c r="C430" t="s">
        <v>896</v>
      </c>
      <c r="D430">
        <v>11</v>
      </c>
      <c r="E430">
        <v>11</v>
      </c>
      <c r="F430">
        <v>1.5880000000000001</v>
      </c>
      <c r="G430">
        <v>17.468</v>
      </c>
    </row>
    <row r="431" spans="1:7" hidden="1" x14ac:dyDescent="0.25">
      <c r="A431" t="s">
        <v>6</v>
      </c>
      <c r="B431" t="s">
        <v>897</v>
      </c>
      <c r="C431" t="s">
        <v>898</v>
      </c>
      <c r="D431">
        <v>4</v>
      </c>
      <c r="E431">
        <v>4</v>
      </c>
      <c r="F431">
        <v>2.4550000000000001</v>
      </c>
      <c r="G431">
        <v>9.82</v>
      </c>
    </row>
    <row r="432" spans="1:7" hidden="1" x14ac:dyDescent="0.25">
      <c r="A432" t="s">
        <v>6</v>
      </c>
      <c r="B432" t="s">
        <v>899</v>
      </c>
      <c r="C432" t="s">
        <v>900</v>
      </c>
      <c r="D432">
        <v>23</v>
      </c>
      <c r="E432">
        <v>23</v>
      </c>
      <c r="F432">
        <v>0.24099999999999999</v>
      </c>
      <c r="G432">
        <v>5.5430000000000001</v>
      </c>
    </row>
    <row r="433" spans="1:7" hidden="1" x14ac:dyDescent="0.25">
      <c r="A433" t="s">
        <v>6</v>
      </c>
      <c r="B433" t="s">
        <v>901</v>
      </c>
      <c r="C433" t="s">
        <v>902</v>
      </c>
      <c r="D433">
        <v>5</v>
      </c>
      <c r="E433">
        <v>5</v>
      </c>
      <c r="F433">
        <v>0.65600000000000003</v>
      </c>
      <c r="G433">
        <v>3.28</v>
      </c>
    </row>
    <row r="434" spans="1:7" hidden="1" x14ac:dyDescent="0.25">
      <c r="A434" t="s">
        <v>6</v>
      </c>
      <c r="B434" t="s">
        <v>903</v>
      </c>
      <c r="C434" t="s">
        <v>904</v>
      </c>
      <c r="D434">
        <v>9</v>
      </c>
      <c r="E434">
        <v>9</v>
      </c>
      <c r="F434">
        <v>0.06</v>
      </c>
      <c r="G434">
        <v>0.54</v>
      </c>
    </row>
    <row r="435" spans="1:7" hidden="1" x14ac:dyDescent="0.25">
      <c r="A435" t="s">
        <v>6</v>
      </c>
      <c r="B435" t="s">
        <v>907</v>
      </c>
      <c r="C435" t="s">
        <v>908</v>
      </c>
      <c r="D435">
        <v>1</v>
      </c>
      <c r="E435">
        <v>1</v>
      </c>
      <c r="F435">
        <v>1.36</v>
      </c>
      <c r="G435">
        <v>1.36</v>
      </c>
    </row>
    <row r="436" spans="1:7" hidden="1" x14ac:dyDescent="0.25">
      <c r="A436" t="s">
        <v>6</v>
      </c>
      <c r="B436" t="s">
        <v>909</v>
      </c>
      <c r="C436" t="s">
        <v>910</v>
      </c>
      <c r="D436">
        <v>5</v>
      </c>
      <c r="E436">
        <v>5</v>
      </c>
      <c r="F436">
        <v>1.2669999999999999</v>
      </c>
      <c r="G436">
        <v>6.335</v>
      </c>
    </row>
    <row r="437" spans="1:7" hidden="1" x14ac:dyDescent="0.25">
      <c r="A437" t="s">
        <v>6</v>
      </c>
      <c r="B437" t="s">
        <v>911</v>
      </c>
      <c r="C437" t="s">
        <v>912</v>
      </c>
      <c r="D437">
        <v>11</v>
      </c>
      <c r="E437">
        <v>11</v>
      </c>
      <c r="F437">
        <v>0.129</v>
      </c>
      <c r="G437">
        <v>1.419</v>
      </c>
    </row>
    <row r="438" spans="1:7" hidden="1" x14ac:dyDescent="0.25">
      <c r="A438" t="s">
        <v>6</v>
      </c>
      <c r="B438" t="s">
        <v>913</v>
      </c>
      <c r="C438" t="s">
        <v>914</v>
      </c>
      <c r="D438">
        <v>70</v>
      </c>
      <c r="E438">
        <v>70</v>
      </c>
      <c r="F438">
        <v>0.41199999999999998</v>
      </c>
      <c r="G438">
        <v>28.84</v>
      </c>
    </row>
    <row r="439" spans="1:7" hidden="1" x14ac:dyDescent="0.25">
      <c r="A439" t="s">
        <v>6</v>
      </c>
      <c r="B439" t="s">
        <v>915</v>
      </c>
      <c r="C439" t="s">
        <v>916</v>
      </c>
      <c r="D439">
        <v>4</v>
      </c>
      <c r="E439">
        <v>4</v>
      </c>
      <c r="F439">
        <v>1.075</v>
      </c>
      <c r="G439">
        <v>4.3</v>
      </c>
    </row>
    <row r="440" spans="1:7" hidden="1" x14ac:dyDescent="0.25">
      <c r="A440" t="s">
        <v>6</v>
      </c>
      <c r="B440" t="s">
        <v>917</v>
      </c>
      <c r="C440" t="s">
        <v>918</v>
      </c>
      <c r="D440">
        <v>65</v>
      </c>
      <c r="E440">
        <v>65</v>
      </c>
      <c r="F440">
        <v>4.5999999999999999E-2</v>
      </c>
      <c r="G440">
        <v>2.99</v>
      </c>
    </row>
    <row r="441" spans="1:7" hidden="1" x14ac:dyDescent="0.25">
      <c r="A441" t="s">
        <v>6</v>
      </c>
      <c r="B441" t="s">
        <v>919</v>
      </c>
      <c r="C441" t="s">
        <v>920</v>
      </c>
      <c r="D441">
        <v>12</v>
      </c>
      <c r="E441">
        <v>12</v>
      </c>
      <c r="F441">
        <v>0.23</v>
      </c>
      <c r="G441">
        <v>2.76</v>
      </c>
    </row>
    <row r="442" spans="1:7" hidden="1" x14ac:dyDescent="0.25">
      <c r="A442" t="s">
        <v>6</v>
      </c>
      <c r="B442" t="s">
        <v>921</v>
      </c>
      <c r="C442" t="s">
        <v>922</v>
      </c>
      <c r="D442">
        <v>16</v>
      </c>
      <c r="E442">
        <v>16</v>
      </c>
      <c r="F442">
        <v>0.32900000000000001</v>
      </c>
      <c r="G442">
        <v>5.2640000000000002</v>
      </c>
    </row>
    <row r="443" spans="1:7" hidden="1" x14ac:dyDescent="0.25">
      <c r="A443" t="s">
        <v>6</v>
      </c>
      <c r="B443" t="s">
        <v>923</v>
      </c>
      <c r="C443" t="s">
        <v>924</v>
      </c>
      <c r="D443">
        <v>40</v>
      </c>
      <c r="E443">
        <v>40</v>
      </c>
      <c r="F443">
        <v>0.185</v>
      </c>
      <c r="G443">
        <v>7.4</v>
      </c>
    </row>
    <row r="444" spans="1:7" hidden="1" x14ac:dyDescent="0.25">
      <c r="A444" t="s">
        <v>6</v>
      </c>
      <c r="B444" t="s">
        <v>925</v>
      </c>
      <c r="C444" t="s">
        <v>926</v>
      </c>
      <c r="D444">
        <v>6</v>
      </c>
      <c r="E444">
        <v>6</v>
      </c>
      <c r="F444">
        <v>0.188</v>
      </c>
      <c r="G444">
        <v>1.1279999999999999</v>
      </c>
    </row>
    <row r="445" spans="1:7" hidden="1" x14ac:dyDescent="0.25">
      <c r="A445" t="s">
        <v>6</v>
      </c>
      <c r="B445" t="s">
        <v>927</v>
      </c>
      <c r="C445" t="s">
        <v>928</v>
      </c>
      <c r="D445">
        <v>75</v>
      </c>
      <c r="E445">
        <v>75</v>
      </c>
      <c r="F445">
        <v>2.8889999999999998</v>
      </c>
      <c r="G445">
        <v>216.67500000000001</v>
      </c>
    </row>
    <row r="446" spans="1:7" hidden="1" x14ac:dyDescent="0.25">
      <c r="A446" t="s">
        <v>6</v>
      </c>
      <c r="B446" t="s">
        <v>929</v>
      </c>
      <c r="C446" t="s">
        <v>930</v>
      </c>
      <c r="D446">
        <v>20</v>
      </c>
      <c r="E446">
        <v>20</v>
      </c>
      <c r="F446">
        <v>0.11700000000000001</v>
      </c>
      <c r="G446">
        <v>2.34</v>
      </c>
    </row>
    <row r="447" spans="1:7" hidden="1" x14ac:dyDescent="0.25">
      <c r="A447" t="s">
        <v>6</v>
      </c>
      <c r="B447" t="s">
        <v>931</v>
      </c>
      <c r="C447" t="s">
        <v>932</v>
      </c>
      <c r="D447">
        <v>40</v>
      </c>
      <c r="E447">
        <v>40</v>
      </c>
      <c r="F447">
        <v>0.29299999999999998</v>
      </c>
      <c r="G447">
        <v>11.72</v>
      </c>
    </row>
    <row r="448" spans="1:7" hidden="1" x14ac:dyDescent="0.25">
      <c r="A448" t="s">
        <v>6</v>
      </c>
      <c r="B448" t="s">
        <v>933</v>
      </c>
      <c r="C448" t="s">
        <v>934</v>
      </c>
      <c r="D448">
        <v>39</v>
      </c>
      <c r="E448">
        <v>39</v>
      </c>
      <c r="F448">
        <v>1.129</v>
      </c>
      <c r="G448">
        <v>44.030999999999999</v>
      </c>
    </row>
    <row r="449" spans="1:7" hidden="1" x14ac:dyDescent="0.25">
      <c r="A449" t="s">
        <v>6</v>
      </c>
      <c r="B449" t="s">
        <v>935</v>
      </c>
      <c r="C449" t="s">
        <v>936</v>
      </c>
      <c r="D449">
        <v>11</v>
      </c>
      <c r="E449">
        <v>11</v>
      </c>
      <c r="F449">
        <v>1.762</v>
      </c>
      <c r="G449">
        <v>19.382000000000001</v>
      </c>
    </row>
    <row r="450" spans="1:7" hidden="1" x14ac:dyDescent="0.25">
      <c r="A450" t="s">
        <v>6</v>
      </c>
      <c r="B450" t="s">
        <v>937</v>
      </c>
      <c r="C450" t="s">
        <v>938</v>
      </c>
      <c r="D450">
        <v>2</v>
      </c>
      <c r="E450">
        <v>2</v>
      </c>
      <c r="F450">
        <v>1.0069999999999999</v>
      </c>
      <c r="G450">
        <v>2.0139999999999998</v>
      </c>
    </row>
    <row r="451" spans="1:7" hidden="1" x14ac:dyDescent="0.25">
      <c r="A451" t="s">
        <v>6</v>
      </c>
      <c r="B451" t="s">
        <v>939</v>
      </c>
      <c r="C451" t="s">
        <v>940</v>
      </c>
      <c r="D451">
        <v>5</v>
      </c>
      <c r="E451">
        <v>5</v>
      </c>
      <c r="F451">
        <v>0.35799999999999998</v>
      </c>
      <c r="G451">
        <v>1.79</v>
      </c>
    </row>
    <row r="452" spans="1:7" hidden="1" x14ac:dyDescent="0.25">
      <c r="A452" t="s">
        <v>6</v>
      </c>
      <c r="B452" t="s">
        <v>941</v>
      </c>
      <c r="C452" t="s">
        <v>942</v>
      </c>
      <c r="D452">
        <v>6</v>
      </c>
      <c r="E452">
        <v>6</v>
      </c>
      <c r="F452">
        <v>0.218</v>
      </c>
      <c r="G452">
        <v>1.3080000000000001</v>
      </c>
    </row>
    <row r="453" spans="1:7" hidden="1" x14ac:dyDescent="0.25">
      <c r="A453" t="s">
        <v>6</v>
      </c>
      <c r="B453" t="s">
        <v>943</v>
      </c>
      <c r="C453" t="s">
        <v>944</v>
      </c>
      <c r="D453">
        <v>18</v>
      </c>
      <c r="E453">
        <v>18</v>
      </c>
      <c r="F453">
        <v>6.3E-2</v>
      </c>
      <c r="G453">
        <v>1.1339999999999999</v>
      </c>
    </row>
    <row r="454" spans="1:7" hidden="1" x14ac:dyDescent="0.25">
      <c r="A454" t="s">
        <v>6</v>
      </c>
      <c r="B454" t="s">
        <v>945</v>
      </c>
      <c r="C454" t="s">
        <v>946</v>
      </c>
      <c r="D454">
        <v>4</v>
      </c>
      <c r="E454">
        <v>4</v>
      </c>
      <c r="F454">
        <v>8.7999999999999995E-2</v>
      </c>
      <c r="G454">
        <v>0.35199999999999998</v>
      </c>
    </row>
    <row r="455" spans="1:7" hidden="1" x14ac:dyDescent="0.25">
      <c r="A455" t="s">
        <v>6</v>
      </c>
      <c r="B455" t="s">
        <v>947</v>
      </c>
      <c r="C455" t="s">
        <v>948</v>
      </c>
      <c r="D455">
        <v>2</v>
      </c>
      <c r="E455">
        <v>2</v>
      </c>
      <c r="F455">
        <v>1.0009999999999999</v>
      </c>
      <c r="G455">
        <v>2.0019999999999998</v>
      </c>
    </row>
    <row r="456" spans="1:7" hidden="1" x14ac:dyDescent="0.25">
      <c r="A456" t="s">
        <v>6</v>
      </c>
      <c r="B456" t="s">
        <v>949</v>
      </c>
      <c r="C456" t="s">
        <v>950</v>
      </c>
      <c r="D456">
        <v>1</v>
      </c>
      <c r="E456">
        <v>1</v>
      </c>
      <c r="F456">
        <v>0.38700000000000001</v>
      </c>
      <c r="G456">
        <v>0.38700000000000001</v>
      </c>
    </row>
    <row r="457" spans="1:7" hidden="1" x14ac:dyDescent="0.25">
      <c r="A457" t="s">
        <v>6</v>
      </c>
      <c r="B457" t="s">
        <v>951</v>
      </c>
      <c r="C457" t="s">
        <v>952</v>
      </c>
      <c r="D457">
        <v>7</v>
      </c>
      <c r="E457">
        <v>7</v>
      </c>
      <c r="F457">
        <v>0.63800000000000001</v>
      </c>
      <c r="G457">
        <v>4.4660000000000002</v>
      </c>
    </row>
    <row r="458" spans="1:7" hidden="1" x14ac:dyDescent="0.25">
      <c r="A458" t="s">
        <v>6</v>
      </c>
      <c r="B458" t="s">
        <v>957</v>
      </c>
      <c r="C458" t="s">
        <v>958</v>
      </c>
      <c r="D458">
        <v>16</v>
      </c>
      <c r="E458">
        <v>16</v>
      </c>
      <c r="F458">
        <v>8.5000000000000006E-2</v>
      </c>
      <c r="G458">
        <v>1.36</v>
      </c>
    </row>
    <row r="459" spans="1:7" hidden="1" x14ac:dyDescent="0.25">
      <c r="A459" t="s">
        <v>6</v>
      </c>
      <c r="B459" t="s">
        <v>959</v>
      </c>
      <c r="C459" t="s">
        <v>960</v>
      </c>
      <c r="D459">
        <v>34</v>
      </c>
      <c r="E459">
        <v>34</v>
      </c>
      <c r="F459">
        <v>0.55700000000000005</v>
      </c>
      <c r="G459">
        <v>18.937999999999999</v>
      </c>
    </row>
    <row r="460" spans="1:7" hidden="1" x14ac:dyDescent="0.25">
      <c r="A460" t="s">
        <v>6</v>
      </c>
      <c r="B460" t="s">
        <v>961</v>
      </c>
      <c r="C460" t="s">
        <v>962</v>
      </c>
      <c r="D460">
        <v>36</v>
      </c>
      <c r="E460">
        <v>36</v>
      </c>
      <c r="F460">
        <v>0.48399999999999999</v>
      </c>
      <c r="G460">
        <v>17.423999999999999</v>
      </c>
    </row>
    <row r="461" spans="1:7" hidden="1" x14ac:dyDescent="0.25">
      <c r="A461" t="s">
        <v>6</v>
      </c>
      <c r="B461" t="s">
        <v>963</v>
      </c>
      <c r="C461" t="s">
        <v>964</v>
      </c>
      <c r="D461">
        <v>40</v>
      </c>
      <c r="E461">
        <v>40</v>
      </c>
      <c r="F461">
        <v>0.47599999999999998</v>
      </c>
      <c r="G461">
        <v>19.04</v>
      </c>
    </row>
    <row r="462" spans="1:7" hidden="1" x14ac:dyDescent="0.25">
      <c r="A462" t="s">
        <v>6</v>
      </c>
      <c r="B462" t="s">
        <v>965</v>
      </c>
      <c r="C462" t="s">
        <v>966</v>
      </c>
      <c r="D462">
        <v>79</v>
      </c>
      <c r="E462">
        <v>79</v>
      </c>
      <c r="F462">
        <v>0.42099999999999999</v>
      </c>
      <c r="G462">
        <v>33.259</v>
      </c>
    </row>
    <row r="463" spans="1:7" hidden="1" x14ac:dyDescent="0.25">
      <c r="A463" t="s">
        <v>6</v>
      </c>
      <c r="B463" t="s">
        <v>967</v>
      </c>
      <c r="C463" t="s">
        <v>968</v>
      </c>
      <c r="D463">
        <v>5</v>
      </c>
      <c r="E463">
        <v>5</v>
      </c>
      <c r="F463">
        <v>2.6709999999999998</v>
      </c>
      <c r="G463">
        <v>13.355</v>
      </c>
    </row>
    <row r="464" spans="1:7" hidden="1" x14ac:dyDescent="0.25">
      <c r="A464" t="s">
        <v>6</v>
      </c>
      <c r="B464" t="s">
        <v>969</v>
      </c>
      <c r="C464" t="s">
        <v>970</v>
      </c>
      <c r="D464">
        <v>88</v>
      </c>
      <c r="E464">
        <v>88</v>
      </c>
      <c r="F464">
        <v>1.7549999999999999</v>
      </c>
      <c r="G464">
        <v>154.44</v>
      </c>
    </row>
    <row r="465" spans="1:7" hidden="1" x14ac:dyDescent="0.25">
      <c r="A465" t="s">
        <v>6</v>
      </c>
      <c r="B465" t="s">
        <v>971</v>
      </c>
      <c r="C465" t="s">
        <v>972</v>
      </c>
      <c r="D465">
        <v>17</v>
      </c>
      <c r="E465">
        <v>17</v>
      </c>
      <c r="F465">
        <v>1.8480000000000001</v>
      </c>
      <c r="G465">
        <v>31.416</v>
      </c>
    </row>
    <row r="466" spans="1:7" hidden="1" x14ac:dyDescent="0.25">
      <c r="A466" t="s">
        <v>6</v>
      </c>
      <c r="B466" t="s">
        <v>973</v>
      </c>
      <c r="C466" t="s">
        <v>974</v>
      </c>
      <c r="D466">
        <v>10</v>
      </c>
      <c r="E466">
        <v>10</v>
      </c>
      <c r="F466">
        <v>1.716</v>
      </c>
      <c r="G466">
        <v>17.16</v>
      </c>
    </row>
    <row r="467" spans="1:7" hidden="1" x14ac:dyDescent="0.25">
      <c r="A467" t="s">
        <v>6</v>
      </c>
      <c r="B467" t="s">
        <v>975</v>
      </c>
      <c r="C467" t="s">
        <v>976</v>
      </c>
      <c r="D467">
        <v>1</v>
      </c>
      <c r="E467">
        <v>1</v>
      </c>
      <c r="F467">
        <v>3.0939999999999999</v>
      </c>
      <c r="G467">
        <v>3.0939999999999999</v>
      </c>
    </row>
    <row r="468" spans="1:7" hidden="1" x14ac:dyDescent="0.25">
      <c r="A468" t="s">
        <v>6</v>
      </c>
      <c r="B468" t="s">
        <v>977</v>
      </c>
      <c r="C468" t="s">
        <v>978</v>
      </c>
      <c r="D468">
        <v>11</v>
      </c>
      <c r="E468">
        <v>11</v>
      </c>
      <c r="F468">
        <v>2.3380000000000001</v>
      </c>
      <c r="G468">
        <v>25.718</v>
      </c>
    </row>
    <row r="469" spans="1:7" hidden="1" x14ac:dyDescent="0.25">
      <c r="A469" t="s">
        <v>6</v>
      </c>
      <c r="B469" t="s">
        <v>983</v>
      </c>
      <c r="C469" t="s">
        <v>984</v>
      </c>
      <c r="D469">
        <v>30</v>
      </c>
      <c r="E469">
        <v>30</v>
      </c>
      <c r="F469">
        <v>2.5019999999999998</v>
      </c>
      <c r="G469">
        <v>75.06</v>
      </c>
    </row>
    <row r="470" spans="1:7" hidden="1" x14ac:dyDescent="0.25">
      <c r="A470" t="s">
        <v>6</v>
      </c>
      <c r="B470" t="s">
        <v>985</v>
      </c>
      <c r="C470" t="s">
        <v>986</v>
      </c>
      <c r="D470">
        <v>15</v>
      </c>
      <c r="E470">
        <v>15</v>
      </c>
      <c r="F470">
        <v>2.2040000000000002</v>
      </c>
      <c r="G470">
        <v>33.06</v>
      </c>
    </row>
    <row r="471" spans="1:7" hidden="1" x14ac:dyDescent="0.25">
      <c r="A471" t="s">
        <v>6</v>
      </c>
      <c r="B471" t="s">
        <v>987</v>
      </c>
      <c r="C471" t="s">
        <v>988</v>
      </c>
      <c r="D471">
        <v>5</v>
      </c>
      <c r="E471">
        <v>5</v>
      </c>
      <c r="F471">
        <v>2.2480000000000002</v>
      </c>
      <c r="G471">
        <v>11.24</v>
      </c>
    </row>
    <row r="472" spans="1:7" hidden="1" x14ac:dyDescent="0.25">
      <c r="A472" t="s">
        <v>6</v>
      </c>
      <c r="B472" t="s">
        <v>991</v>
      </c>
      <c r="C472" t="s">
        <v>992</v>
      </c>
      <c r="D472">
        <v>2</v>
      </c>
      <c r="E472">
        <v>2</v>
      </c>
      <c r="F472">
        <v>3.1160000000000001</v>
      </c>
      <c r="G472">
        <v>6.2320000000000002</v>
      </c>
    </row>
    <row r="473" spans="1:7" hidden="1" x14ac:dyDescent="0.25">
      <c r="A473" t="s">
        <v>6</v>
      </c>
      <c r="B473" t="s">
        <v>993</v>
      </c>
      <c r="C473" t="s">
        <v>994</v>
      </c>
      <c r="D473">
        <v>9</v>
      </c>
      <c r="E473">
        <v>9</v>
      </c>
      <c r="F473">
        <v>3.105</v>
      </c>
      <c r="G473">
        <v>27.945</v>
      </c>
    </row>
    <row r="474" spans="1:7" hidden="1" x14ac:dyDescent="0.25">
      <c r="A474" t="s">
        <v>6</v>
      </c>
      <c r="B474" t="s">
        <v>995</v>
      </c>
      <c r="C474" t="s">
        <v>996</v>
      </c>
      <c r="D474">
        <v>92</v>
      </c>
      <c r="E474">
        <v>92</v>
      </c>
      <c r="F474">
        <v>4.1000000000000002E-2</v>
      </c>
      <c r="G474">
        <v>3.7719999999999998</v>
      </c>
    </row>
    <row r="475" spans="1:7" hidden="1" x14ac:dyDescent="0.25">
      <c r="A475" t="s">
        <v>6</v>
      </c>
      <c r="B475" t="s">
        <v>997</v>
      </c>
      <c r="C475" t="s">
        <v>998</v>
      </c>
      <c r="D475">
        <v>14</v>
      </c>
      <c r="E475">
        <v>14</v>
      </c>
      <c r="F475">
        <v>3.9E-2</v>
      </c>
      <c r="G475">
        <v>0.54600000000000004</v>
      </c>
    </row>
    <row r="476" spans="1:7" hidden="1" x14ac:dyDescent="0.25">
      <c r="A476" t="s">
        <v>6</v>
      </c>
      <c r="B476" t="s">
        <v>999</v>
      </c>
      <c r="C476" t="s">
        <v>1000</v>
      </c>
      <c r="D476">
        <v>70</v>
      </c>
      <c r="E476">
        <v>70</v>
      </c>
      <c r="F476">
        <v>0.04</v>
      </c>
      <c r="G476">
        <v>2.8</v>
      </c>
    </row>
    <row r="477" spans="1:7" hidden="1" x14ac:dyDescent="0.25">
      <c r="A477" t="s">
        <v>6</v>
      </c>
      <c r="B477" t="s">
        <v>1001</v>
      </c>
      <c r="C477" t="s">
        <v>1002</v>
      </c>
      <c r="D477">
        <v>25</v>
      </c>
      <c r="E477">
        <v>25</v>
      </c>
      <c r="F477">
        <v>3.9E-2</v>
      </c>
      <c r="G477">
        <v>0.97499999999999998</v>
      </c>
    </row>
    <row r="478" spans="1:7" hidden="1" x14ac:dyDescent="0.25">
      <c r="A478" t="s">
        <v>6</v>
      </c>
      <c r="B478" t="s">
        <v>1003</v>
      </c>
      <c r="C478" t="s">
        <v>1004</v>
      </c>
      <c r="D478">
        <v>45</v>
      </c>
      <c r="E478">
        <v>45</v>
      </c>
      <c r="F478">
        <v>3.1E-2</v>
      </c>
      <c r="G478">
        <v>1.395</v>
      </c>
    </row>
    <row r="479" spans="1:7" hidden="1" x14ac:dyDescent="0.25">
      <c r="A479" t="s">
        <v>6</v>
      </c>
      <c r="B479" t="s">
        <v>1005</v>
      </c>
      <c r="C479" t="s">
        <v>1006</v>
      </c>
      <c r="D479">
        <v>3</v>
      </c>
      <c r="E479">
        <v>3</v>
      </c>
      <c r="F479">
        <v>4.1000000000000002E-2</v>
      </c>
      <c r="G479">
        <v>0.123</v>
      </c>
    </row>
    <row r="480" spans="1:7" hidden="1" x14ac:dyDescent="0.25">
      <c r="A480" t="s">
        <v>6</v>
      </c>
      <c r="B480" t="s">
        <v>1007</v>
      </c>
      <c r="C480" t="s">
        <v>1008</v>
      </c>
      <c r="D480">
        <v>1</v>
      </c>
      <c r="E480">
        <v>1</v>
      </c>
      <c r="F480">
        <v>3.5000000000000003E-2</v>
      </c>
      <c r="G480">
        <v>3.5000000000000003E-2</v>
      </c>
    </row>
    <row r="481" spans="1:7" hidden="1" x14ac:dyDescent="0.25">
      <c r="A481" t="s">
        <v>6</v>
      </c>
      <c r="B481" t="s">
        <v>1009</v>
      </c>
      <c r="C481" t="s">
        <v>1010</v>
      </c>
      <c r="D481">
        <v>3</v>
      </c>
      <c r="E481">
        <v>3</v>
      </c>
      <c r="F481">
        <v>0.17299999999999999</v>
      </c>
      <c r="G481">
        <v>0.51900000000000002</v>
      </c>
    </row>
    <row r="482" spans="1:7" hidden="1" x14ac:dyDescent="0.25">
      <c r="A482" t="s">
        <v>6</v>
      </c>
      <c r="B482" t="s">
        <v>1011</v>
      </c>
      <c r="C482" t="s">
        <v>1012</v>
      </c>
      <c r="D482">
        <v>17</v>
      </c>
      <c r="E482">
        <v>17</v>
      </c>
      <c r="F482">
        <v>1.5640000000000001</v>
      </c>
      <c r="G482">
        <v>26.588000000000001</v>
      </c>
    </row>
    <row r="483" spans="1:7" hidden="1" x14ac:dyDescent="0.25">
      <c r="A483" t="s">
        <v>6</v>
      </c>
      <c r="B483" t="s">
        <v>1013</v>
      </c>
      <c r="C483" t="s">
        <v>1014</v>
      </c>
      <c r="D483">
        <v>3</v>
      </c>
      <c r="E483">
        <v>3</v>
      </c>
      <c r="F483">
        <v>8.3800000000000008</v>
      </c>
      <c r="G483">
        <v>25.14</v>
      </c>
    </row>
    <row r="484" spans="1:7" hidden="1" x14ac:dyDescent="0.25">
      <c r="A484" t="s">
        <v>6</v>
      </c>
      <c r="B484" t="s">
        <v>1015</v>
      </c>
      <c r="C484" t="s">
        <v>1016</v>
      </c>
      <c r="D484">
        <v>1</v>
      </c>
      <c r="E484">
        <v>1</v>
      </c>
      <c r="F484">
        <v>8.43</v>
      </c>
      <c r="G484">
        <v>8.43</v>
      </c>
    </row>
    <row r="485" spans="1:7" hidden="1" x14ac:dyDescent="0.25">
      <c r="A485" t="s">
        <v>6</v>
      </c>
      <c r="B485" t="s">
        <v>1017</v>
      </c>
      <c r="C485" t="s">
        <v>1018</v>
      </c>
      <c r="D485">
        <v>8</v>
      </c>
      <c r="E485">
        <v>8</v>
      </c>
      <c r="F485">
        <v>5.12</v>
      </c>
      <c r="G485">
        <v>40.96</v>
      </c>
    </row>
    <row r="486" spans="1:7" hidden="1" x14ac:dyDescent="0.25">
      <c r="A486" t="s">
        <v>6</v>
      </c>
      <c r="B486" t="s">
        <v>1019</v>
      </c>
      <c r="C486" t="s">
        <v>1020</v>
      </c>
      <c r="D486">
        <v>3</v>
      </c>
      <c r="E486">
        <v>3</v>
      </c>
      <c r="F486">
        <v>7.4749999999999996</v>
      </c>
      <c r="G486">
        <v>22.425000000000001</v>
      </c>
    </row>
    <row r="487" spans="1:7" hidden="1" x14ac:dyDescent="0.25">
      <c r="A487" t="s">
        <v>6</v>
      </c>
      <c r="B487" t="s">
        <v>1021</v>
      </c>
      <c r="C487" t="s">
        <v>1022</v>
      </c>
      <c r="D487">
        <v>4</v>
      </c>
      <c r="E487">
        <v>4</v>
      </c>
      <c r="F487">
        <v>8.0299999999999994</v>
      </c>
      <c r="G487">
        <v>32.119999999999997</v>
      </c>
    </row>
    <row r="488" spans="1:7" hidden="1" x14ac:dyDescent="0.25">
      <c r="A488" t="s">
        <v>6</v>
      </c>
      <c r="B488" t="s">
        <v>1023</v>
      </c>
      <c r="C488" t="s">
        <v>1024</v>
      </c>
      <c r="D488">
        <v>3</v>
      </c>
      <c r="E488">
        <v>3</v>
      </c>
      <c r="F488">
        <v>7.88</v>
      </c>
      <c r="G488">
        <v>23.64</v>
      </c>
    </row>
    <row r="489" spans="1:7" hidden="1" x14ac:dyDescent="0.25">
      <c r="A489" t="s">
        <v>6</v>
      </c>
      <c r="B489" t="s">
        <v>1025</v>
      </c>
      <c r="C489" t="s">
        <v>1026</v>
      </c>
      <c r="D489">
        <v>1</v>
      </c>
      <c r="E489">
        <v>1</v>
      </c>
      <c r="F489">
        <v>5.1779999999999999</v>
      </c>
      <c r="G489">
        <v>5.1779999999999999</v>
      </c>
    </row>
    <row r="490" spans="1:7" hidden="1" x14ac:dyDescent="0.25">
      <c r="A490" t="s">
        <v>6</v>
      </c>
      <c r="B490" t="s">
        <v>1027</v>
      </c>
      <c r="C490" t="s">
        <v>1028</v>
      </c>
      <c r="D490">
        <v>2</v>
      </c>
      <c r="E490">
        <v>2</v>
      </c>
      <c r="F490">
        <v>7.0000000000000001E-3</v>
      </c>
      <c r="G490">
        <v>1.4E-2</v>
      </c>
    </row>
    <row r="491" spans="1:7" hidden="1" x14ac:dyDescent="0.25">
      <c r="A491" t="s">
        <v>6</v>
      </c>
      <c r="B491" t="s">
        <v>1029</v>
      </c>
      <c r="C491" t="s">
        <v>1030</v>
      </c>
      <c r="D491">
        <v>5</v>
      </c>
      <c r="E491">
        <v>5</v>
      </c>
      <c r="F491">
        <v>0.08</v>
      </c>
      <c r="G491">
        <v>0.4</v>
      </c>
    </row>
    <row r="492" spans="1:7" hidden="1" x14ac:dyDescent="0.25">
      <c r="A492" t="s">
        <v>6</v>
      </c>
      <c r="B492" t="s">
        <v>1031</v>
      </c>
      <c r="C492" t="s">
        <v>1032</v>
      </c>
      <c r="D492">
        <v>1</v>
      </c>
      <c r="E492">
        <v>1</v>
      </c>
      <c r="F492">
        <v>4.1000000000000002E-2</v>
      </c>
      <c r="G492">
        <v>4.1000000000000002E-2</v>
      </c>
    </row>
    <row r="493" spans="1:7" hidden="1" x14ac:dyDescent="0.25">
      <c r="A493" t="s">
        <v>6</v>
      </c>
      <c r="B493" t="s">
        <v>1033</v>
      </c>
      <c r="C493" t="s">
        <v>1034</v>
      </c>
      <c r="D493">
        <v>50</v>
      </c>
      <c r="E493">
        <v>50</v>
      </c>
      <c r="F493">
        <v>0.11600000000000001</v>
      </c>
      <c r="G493">
        <v>5.8</v>
      </c>
    </row>
    <row r="494" spans="1:7" hidden="1" x14ac:dyDescent="0.25">
      <c r="A494" t="s">
        <v>6</v>
      </c>
      <c r="B494" t="s">
        <v>1035</v>
      </c>
      <c r="C494" t="s">
        <v>1036</v>
      </c>
      <c r="D494">
        <v>10</v>
      </c>
      <c r="E494">
        <v>10</v>
      </c>
      <c r="F494">
        <v>0.157</v>
      </c>
      <c r="G494">
        <v>1.57</v>
      </c>
    </row>
    <row r="495" spans="1:7" hidden="1" x14ac:dyDescent="0.25">
      <c r="A495" t="s">
        <v>6</v>
      </c>
      <c r="B495" t="s">
        <v>1037</v>
      </c>
      <c r="C495" t="s">
        <v>1038</v>
      </c>
      <c r="D495">
        <v>2</v>
      </c>
      <c r="E495">
        <v>2</v>
      </c>
      <c r="F495">
        <v>9.4160000000000004</v>
      </c>
      <c r="G495">
        <v>18.832000000000001</v>
      </c>
    </row>
    <row r="496" spans="1:7" hidden="1" x14ac:dyDescent="0.25">
      <c r="A496" t="s">
        <v>6</v>
      </c>
      <c r="B496" t="s">
        <v>1039</v>
      </c>
      <c r="C496" t="s">
        <v>1040</v>
      </c>
      <c r="D496">
        <v>4</v>
      </c>
      <c r="E496">
        <v>4</v>
      </c>
      <c r="F496">
        <v>2.0070000000000001</v>
      </c>
      <c r="G496">
        <v>8.0280000000000005</v>
      </c>
    </row>
    <row r="497" spans="1:7" hidden="1" x14ac:dyDescent="0.25">
      <c r="A497" t="s">
        <v>6</v>
      </c>
      <c r="B497" t="s">
        <v>1041</v>
      </c>
      <c r="C497" t="s">
        <v>1042</v>
      </c>
      <c r="D497">
        <v>1</v>
      </c>
      <c r="E497">
        <v>1</v>
      </c>
      <c r="F497">
        <v>3.8730000000000002</v>
      </c>
      <c r="G497">
        <v>3.8730000000000002</v>
      </c>
    </row>
    <row r="498" spans="1:7" hidden="1" x14ac:dyDescent="0.25">
      <c r="A498" t="s">
        <v>6</v>
      </c>
      <c r="B498" t="s">
        <v>1043</v>
      </c>
      <c r="C498" t="s">
        <v>1044</v>
      </c>
      <c r="D498">
        <v>16</v>
      </c>
      <c r="E498">
        <v>16</v>
      </c>
      <c r="F498">
        <v>3.1E-2</v>
      </c>
      <c r="G498">
        <v>0.496</v>
      </c>
    </row>
    <row r="499" spans="1:7" hidden="1" x14ac:dyDescent="0.25">
      <c r="A499" t="s">
        <v>6</v>
      </c>
      <c r="B499" t="s">
        <v>1045</v>
      </c>
      <c r="C499" t="s">
        <v>1046</v>
      </c>
      <c r="D499">
        <v>2</v>
      </c>
      <c r="E499">
        <v>2</v>
      </c>
      <c r="F499">
        <v>1.1879999999999999</v>
      </c>
      <c r="G499">
        <v>2.3759999999999999</v>
      </c>
    </row>
    <row r="500" spans="1:7" hidden="1" x14ac:dyDescent="0.25">
      <c r="A500" t="s">
        <v>6</v>
      </c>
      <c r="B500" t="s">
        <v>1047</v>
      </c>
      <c r="C500" t="s">
        <v>1048</v>
      </c>
      <c r="D500">
        <v>3</v>
      </c>
      <c r="E500">
        <v>3</v>
      </c>
      <c r="F500">
        <v>0.154</v>
      </c>
      <c r="G500">
        <v>0.46200000000000002</v>
      </c>
    </row>
    <row r="501" spans="1:7" hidden="1" x14ac:dyDescent="0.25">
      <c r="A501" t="s">
        <v>6</v>
      </c>
      <c r="B501" t="s">
        <v>1049</v>
      </c>
      <c r="C501" t="s">
        <v>1050</v>
      </c>
      <c r="D501">
        <v>7</v>
      </c>
      <c r="E501">
        <v>7</v>
      </c>
      <c r="F501">
        <v>0.85799999999999998</v>
      </c>
      <c r="G501">
        <v>6.0060000000000002</v>
      </c>
    </row>
    <row r="502" spans="1:7" hidden="1" x14ac:dyDescent="0.25">
      <c r="A502" t="s">
        <v>6</v>
      </c>
      <c r="B502" t="s">
        <v>1051</v>
      </c>
      <c r="C502" t="s">
        <v>1052</v>
      </c>
      <c r="D502">
        <v>5</v>
      </c>
      <c r="E502">
        <v>5</v>
      </c>
      <c r="F502">
        <v>0.81</v>
      </c>
      <c r="G502">
        <v>4.05</v>
      </c>
    </row>
    <row r="503" spans="1:7" hidden="1" x14ac:dyDescent="0.25">
      <c r="A503" t="s">
        <v>6</v>
      </c>
      <c r="B503" t="s">
        <v>1053</v>
      </c>
      <c r="C503" t="s">
        <v>1054</v>
      </c>
      <c r="D503">
        <v>8</v>
      </c>
      <c r="E503">
        <v>8</v>
      </c>
      <c r="F503">
        <v>6.8570000000000002</v>
      </c>
      <c r="G503">
        <v>54.856000000000002</v>
      </c>
    </row>
    <row r="504" spans="1:7" hidden="1" x14ac:dyDescent="0.25">
      <c r="A504" t="s">
        <v>6</v>
      </c>
      <c r="B504" t="s">
        <v>1055</v>
      </c>
      <c r="C504" t="s">
        <v>1056</v>
      </c>
      <c r="D504">
        <v>38</v>
      </c>
      <c r="E504">
        <v>38</v>
      </c>
      <c r="F504">
        <v>0.68700000000000006</v>
      </c>
      <c r="G504">
        <v>26.106000000000002</v>
      </c>
    </row>
    <row r="505" spans="1:7" hidden="1" x14ac:dyDescent="0.25">
      <c r="A505" t="s">
        <v>6</v>
      </c>
      <c r="B505" t="s">
        <v>1057</v>
      </c>
      <c r="C505" t="s">
        <v>1058</v>
      </c>
      <c r="D505">
        <v>13</v>
      </c>
      <c r="E505">
        <v>13</v>
      </c>
      <c r="F505">
        <v>1.897</v>
      </c>
      <c r="G505">
        <v>24.661000000000001</v>
      </c>
    </row>
    <row r="506" spans="1:7" hidden="1" x14ac:dyDescent="0.25">
      <c r="A506" t="s">
        <v>6</v>
      </c>
      <c r="B506" t="s">
        <v>1059</v>
      </c>
      <c r="C506" t="s">
        <v>1060</v>
      </c>
      <c r="D506">
        <v>46</v>
      </c>
      <c r="E506">
        <v>46</v>
      </c>
      <c r="F506">
        <v>0.63600000000000001</v>
      </c>
      <c r="G506">
        <v>29.256</v>
      </c>
    </row>
    <row r="507" spans="1:7" hidden="1" x14ac:dyDescent="0.25">
      <c r="A507" t="s">
        <v>6</v>
      </c>
      <c r="B507" t="s">
        <v>1061</v>
      </c>
      <c r="C507" t="s">
        <v>1062</v>
      </c>
      <c r="D507">
        <v>10</v>
      </c>
      <c r="E507">
        <v>10</v>
      </c>
      <c r="F507">
        <v>0.13700000000000001</v>
      </c>
      <c r="G507">
        <v>1.37</v>
      </c>
    </row>
    <row r="508" spans="1:7" hidden="1" x14ac:dyDescent="0.25">
      <c r="A508" t="s">
        <v>6</v>
      </c>
      <c r="B508" t="s">
        <v>1063</v>
      </c>
      <c r="C508" t="s">
        <v>1064</v>
      </c>
      <c r="D508">
        <v>2</v>
      </c>
      <c r="E508">
        <v>2</v>
      </c>
      <c r="F508">
        <v>5.8449999999999998</v>
      </c>
      <c r="G508">
        <v>11.69</v>
      </c>
    </row>
    <row r="509" spans="1:7" hidden="1" x14ac:dyDescent="0.25">
      <c r="A509" t="s">
        <v>6</v>
      </c>
      <c r="B509" t="s">
        <v>1067</v>
      </c>
      <c r="C509" t="s">
        <v>1068</v>
      </c>
      <c r="D509">
        <v>14</v>
      </c>
      <c r="E509">
        <v>14</v>
      </c>
      <c r="F509">
        <v>0.61299999999999999</v>
      </c>
      <c r="G509">
        <v>8.5820000000000007</v>
      </c>
    </row>
    <row r="510" spans="1:7" hidden="1" x14ac:dyDescent="0.25">
      <c r="A510" t="s">
        <v>6</v>
      </c>
      <c r="B510" t="s">
        <v>1069</v>
      </c>
      <c r="C510" t="s">
        <v>1070</v>
      </c>
      <c r="D510">
        <v>10</v>
      </c>
      <c r="E510">
        <v>10</v>
      </c>
      <c r="F510">
        <v>0.34799999999999998</v>
      </c>
      <c r="G510">
        <v>3.48</v>
      </c>
    </row>
    <row r="511" spans="1:7" hidden="1" x14ac:dyDescent="0.25">
      <c r="A511" t="s">
        <v>6</v>
      </c>
      <c r="B511" t="s">
        <v>1071</v>
      </c>
      <c r="C511" t="s">
        <v>1072</v>
      </c>
      <c r="D511">
        <v>8</v>
      </c>
      <c r="E511">
        <v>8</v>
      </c>
      <c r="F511">
        <v>0.31900000000000001</v>
      </c>
      <c r="G511">
        <v>2.552</v>
      </c>
    </row>
    <row r="512" spans="1:7" hidden="1" x14ac:dyDescent="0.25">
      <c r="A512" t="s">
        <v>6</v>
      </c>
      <c r="B512" t="s">
        <v>1073</v>
      </c>
      <c r="C512" t="s">
        <v>1074</v>
      </c>
      <c r="D512">
        <v>1</v>
      </c>
      <c r="E512">
        <v>1</v>
      </c>
      <c r="F512">
        <v>27.55</v>
      </c>
      <c r="G512">
        <v>27.55</v>
      </c>
    </row>
    <row r="513" spans="1:7" hidden="1" x14ac:dyDescent="0.25">
      <c r="A513" t="s">
        <v>6</v>
      </c>
      <c r="B513" t="s">
        <v>1075</v>
      </c>
      <c r="C513" t="s">
        <v>1076</v>
      </c>
      <c r="D513">
        <v>9</v>
      </c>
      <c r="E513">
        <v>9</v>
      </c>
      <c r="F513">
        <v>27.57</v>
      </c>
      <c r="G513">
        <v>248.13</v>
      </c>
    </row>
    <row r="514" spans="1:7" hidden="1" x14ac:dyDescent="0.25">
      <c r="A514" t="s">
        <v>6</v>
      </c>
      <c r="B514" t="s">
        <v>1077</v>
      </c>
      <c r="C514" t="s">
        <v>1078</v>
      </c>
      <c r="D514">
        <v>25</v>
      </c>
      <c r="E514">
        <v>25</v>
      </c>
      <c r="F514">
        <v>3.1579999999999999</v>
      </c>
      <c r="G514">
        <v>78.95</v>
      </c>
    </row>
    <row r="515" spans="1:7" hidden="1" x14ac:dyDescent="0.25">
      <c r="A515" t="s">
        <v>6</v>
      </c>
      <c r="B515" t="s">
        <v>1081</v>
      </c>
      <c r="C515" t="s">
        <v>1082</v>
      </c>
      <c r="D515">
        <v>25</v>
      </c>
      <c r="E515">
        <v>25</v>
      </c>
      <c r="F515">
        <v>5.3999999999999999E-2</v>
      </c>
      <c r="G515">
        <v>1.35</v>
      </c>
    </row>
    <row r="516" spans="1:7" hidden="1" x14ac:dyDescent="0.25">
      <c r="A516" t="s">
        <v>6</v>
      </c>
      <c r="B516" t="s">
        <v>1083</v>
      </c>
      <c r="C516" t="s">
        <v>1084</v>
      </c>
      <c r="D516">
        <v>19</v>
      </c>
      <c r="E516">
        <v>19</v>
      </c>
      <c r="F516">
        <v>5.8000000000000003E-2</v>
      </c>
      <c r="G516">
        <v>1.1020000000000001</v>
      </c>
    </row>
    <row r="517" spans="1:7" hidden="1" x14ac:dyDescent="0.25">
      <c r="A517" t="s">
        <v>6</v>
      </c>
      <c r="B517" t="s">
        <v>1085</v>
      </c>
      <c r="C517" t="s">
        <v>1086</v>
      </c>
      <c r="D517">
        <v>1</v>
      </c>
      <c r="E517">
        <v>1</v>
      </c>
      <c r="F517">
        <v>16.283999999999999</v>
      </c>
      <c r="G517">
        <v>16.283999999999999</v>
      </c>
    </row>
    <row r="518" spans="1:7" hidden="1" x14ac:dyDescent="0.25">
      <c r="A518" t="s">
        <v>6</v>
      </c>
      <c r="B518" t="s">
        <v>1087</v>
      </c>
      <c r="C518" t="s">
        <v>1088</v>
      </c>
      <c r="D518">
        <v>1</v>
      </c>
      <c r="E518">
        <v>1</v>
      </c>
      <c r="F518">
        <v>16.231999999999999</v>
      </c>
      <c r="G518">
        <v>16.231999999999999</v>
      </c>
    </row>
    <row r="519" spans="1:7" hidden="1" x14ac:dyDescent="0.25">
      <c r="A519" t="s">
        <v>6</v>
      </c>
      <c r="B519" t="s">
        <v>1091</v>
      </c>
      <c r="C519" t="s">
        <v>1092</v>
      </c>
      <c r="D519">
        <v>3</v>
      </c>
      <c r="E519">
        <v>3</v>
      </c>
      <c r="F519">
        <v>8.86</v>
      </c>
      <c r="G519">
        <v>26.58</v>
      </c>
    </row>
    <row r="520" spans="1:7" hidden="1" x14ac:dyDescent="0.25">
      <c r="A520" t="s">
        <v>6</v>
      </c>
      <c r="B520" t="s">
        <v>1093</v>
      </c>
      <c r="C520" t="s">
        <v>1094</v>
      </c>
      <c r="D520">
        <v>2</v>
      </c>
      <c r="E520">
        <v>2</v>
      </c>
      <c r="F520">
        <v>13.356</v>
      </c>
      <c r="G520">
        <v>26.712</v>
      </c>
    </row>
    <row r="521" spans="1:7" hidden="1" x14ac:dyDescent="0.25">
      <c r="A521" t="s">
        <v>6</v>
      </c>
      <c r="B521" t="s">
        <v>1095</v>
      </c>
      <c r="C521" t="s">
        <v>1096</v>
      </c>
      <c r="D521">
        <v>2</v>
      </c>
      <c r="E521">
        <v>2</v>
      </c>
      <c r="F521">
        <v>13.654999999999999</v>
      </c>
      <c r="G521">
        <v>27.31</v>
      </c>
    </row>
    <row r="522" spans="1:7" hidden="1" x14ac:dyDescent="0.25">
      <c r="A522" t="s">
        <v>6</v>
      </c>
      <c r="B522" t="s">
        <v>1097</v>
      </c>
      <c r="C522" t="s">
        <v>1098</v>
      </c>
      <c r="D522">
        <v>1</v>
      </c>
      <c r="E522">
        <v>1</v>
      </c>
      <c r="F522">
        <v>15.72</v>
      </c>
      <c r="G522">
        <v>15.72</v>
      </c>
    </row>
    <row r="523" spans="1:7" hidden="1" x14ac:dyDescent="0.25">
      <c r="A523" t="s">
        <v>6</v>
      </c>
      <c r="B523" t="s">
        <v>1099</v>
      </c>
      <c r="C523" t="s">
        <v>1100</v>
      </c>
      <c r="D523">
        <v>4</v>
      </c>
      <c r="E523">
        <v>4</v>
      </c>
      <c r="F523">
        <v>15.782</v>
      </c>
      <c r="G523">
        <v>63.128</v>
      </c>
    </row>
    <row r="524" spans="1:7" hidden="1" x14ac:dyDescent="0.25">
      <c r="A524" t="s">
        <v>6</v>
      </c>
      <c r="B524" t="s">
        <v>1101</v>
      </c>
      <c r="C524" t="s">
        <v>1102</v>
      </c>
      <c r="D524">
        <v>1</v>
      </c>
      <c r="E524">
        <v>1</v>
      </c>
      <c r="F524">
        <v>8.73</v>
      </c>
      <c r="G524">
        <v>8.73</v>
      </c>
    </row>
    <row r="525" spans="1:7" hidden="1" x14ac:dyDescent="0.25">
      <c r="A525" t="s">
        <v>6</v>
      </c>
      <c r="B525" t="s">
        <v>1103</v>
      </c>
      <c r="C525" t="s">
        <v>1104</v>
      </c>
      <c r="D525">
        <v>1</v>
      </c>
      <c r="E525">
        <v>1</v>
      </c>
      <c r="F525">
        <v>8.89</v>
      </c>
      <c r="G525">
        <v>8.89</v>
      </c>
    </row>
    <row r="526" spans="1:7" hidden="1" x14ac:dyDescent="0.25">
      <c r="A526" t="s">
        <v>6</v>
      </c>
      <c r="B526" t="s">
        <v>1105</v>
      </c>
      <c r="C526" t="s">
        <v>1106</v>
      </c>
      <c r="D526">
        <v>5</v>
      </c>
      <c r="E526">
        <v>5</v>
      </c>
      <c r="F526">
        <v>16.059999999999999</v>
      </c>
      <c r="G526">
        <v>80.3</v>
      </c>
    </row>
    <row r="527" spans="1:7" hidden="1" x14ac:dyDescent="0.25">
      <c r="A527" t="s">
        <v>6</v>
      </c>
      <c r="B527" t="s">
        <v>1107</v>
      </c>
      <c r="C527" t="s">
        <v>1108</v>
      </c>
      <c r="D527">
        <v>3</v>
      </c>
      <c r="E527">
        <v>3</v>
      </c>
      <c r="F527">
        <v>15.843999999999999</v>
      </c>
      <c r="G527">
        <v>47.531999999999996</v>
      </c>
    </row>
    <row r="528" spans="1:7" hidden="1" x14ac:dyDescent="0.25">
      <c r="A528" t="s">
        <v>6</v>
      </c>
      <c r="B528" t="s">
        <v>1111</v>
      </c>
      <c r="C528" t="s">
        <v>1112</v>
      </c>
      <c r="D528">
        <v>4</v>
      </c>
      <c r="E528">
        <v>4</v>
      </c>
      <c r="F528">
        <v>15.98</v>
      </c>
      <c r="G528">
        <v>63.92</v>
      </c>
    </row>
    <row r="529" spans="1:7" hidden="1" x14ac:dyDescent="0.25">
      <c r="A529" t="s">
        <v>6</v>
      </c>
      <c r="B529" t="s">
        <v>1113</v>
      </c>
      <c r="C529" t="s">
        <v>1114</v>
      </c>
      <c r="D529">
        <v>2</v>
      </c>
      <c r="E529">
        <v>2</v>
      </c>
      <c r="F529">
        <v>15.97</v>
      </c>
      <c r="G529">
        <v>31.94</v>
      </c>
    </row>
    <row r="530" spans="1:7" hidden="1" x14ac:dyDescent="0.25">
      <c r="A530" t="s">
        <v>6</v>
      </c>
      <c r="B530" t="s">
        <v>1115</v>
      </c>
      <c r="C530" t="s">
        <v>1116</v>
      </c>
      <c r="D530">
        <v>1</v>
      </c>
      <c r="E530">
        <v>1</v>
      </c>
      <c r="F530">
        <v>15.77</v>
      </c>
      <c r="G530">
        <v>15.77</v>
      </c>
    </row>
    <row r="531" spans="1:7" hidden="1" x14ac:dyDescent="0.25">
      <c r="A531" t="s">
        <v>6</v>
      </c>
      <c r="B531" t="s">
        <v>1117</v>
      </c>
      <c r="C531" t="s">
        <v>1118</v>
      </c>
      <c r="D531">
        <v>1</v>
      </c>
      <c r="E531">
        <v>1</v>
      </c>
      <c r="F531">
        <v>14.07</v>
      </c>
      <c r="G531">
        <v>14.07</v>
      </c>
    </row>
    <row r="532" spans="1:7" hidden="1" x14ac:dyDescent="0.25">
      <c r="A532" t="s">
        <v>6</v>
      </c>
      <c r="B532" t="s">
        <v>1119</v>
      </c>
      <c r="C532" t="s">
        <v>1120</v>
      </c>
      <c r="D532">
        <v>22</v>
      </c>
      <c r="E532">
        <v>22</v>
      </c>
      <c r="F532">
        <v>1.2629999999999999</v>
      </c>
      <c r="G532">
        <v>27.786000000000001</v>
      </c>
    </row>
    <row r="533" spans="1:7" hidden="1" x14ac:dyDescent="0.25">
      <c r="A533" t="s">
        <v>6</v>
      </c>
      <c r="B533" t="s">
        <v>1121</v>
      </c>
      <c r="C533" t="s">
        <v>1122</v>
      </c>
      <c r="D533">
        <v>4</v>
      </c>
      <c r="E533">
        <v>4</v>
      </c>
      <c r="F533">
        <v>8.1</v>
      </c>
      <c r="G533">
        <v>32.4</v>
      </c>
    </row>
    <row r="534" spans="1:7" hidden="1" x14ac:dyDescent="0.25">
      <c r="A534" t="s">
        <v>6</v>
      </c>
      <c r="B534" t="s">
        <v>1123</v>
      </c>
      <c r="C534" t="s">
        <v>1124</v>
      </c>
      <c r="D534">
        <v>2</v>
      </c>
      <c r="E534">
        <v>2</v>
      </c>
      <c r="F534">
        <v>7.86</v>
      </c>
      <c r="G534">
        <v>15.72</v>
      </c>
    </row>
    <row r="535" spans="1:7" hidden="1" x14ac:dyDescent="0.25">
      <c r="A535" t="s">
        <v>6</v>
      </c>
      <c r="B535" t="s">
        <v>1125</v>
      </c>
      <c r="C535" t="s">
        <v>1126</v>
      </c>
      <c r="D535">
        <v>4</v>
      </c>
      <c r="E535">
        <v>4</v>
      </c>
      <c r="F535">
        <v>8.89</v>
      </c>
      <c r="G535">
        <v>35.56</v>
      </c>
    </row>
    <row r="536" spans="1:7" hidden="1" x14ac:dyDescent="0.25">
      <c r="A536" t="s">
        <v>6</v>
      </c>
      <c r="B536" t="s">
        <v>1127</v>
      </c>
      <c r="C536" t="s">
        <v>1128</v>
      </c>
      <c r="D536">
        <v>13</v>
      </c>
      <c r="E536">
        <v>13</v>
      </c>
      <c r="F536">
        <v>8.08</v>
      </c>
      <c r="G536">
        <v>105.04</v>
      </c>
    </row>
    <row r="537" spans="1:7" hidden="1" x14ac:dyDescent="0.25">
      <c r="A537" t="s">
        <v>6</v>
      </c>
      <c r="B537" t="s">
        <v>1129</v>
      </c>
      <c r="C537" t="s">
        <v>1130</v>
      </c>
      <c r="D537">
        <v>5</v>
      </c>
      <c r="E537">
        <v>5</v>
      </c>
      <c r="F537">
        <v>8.94</v>
      </c>
      <c r="G537">
        <v>44.7</v>
      </c>
    </row>
    <row r="538" spans="1:7" hidden="1" x14ac:dyDescent="0.25">
      <c r="A538" t="s">
        <v>6</v>
      </c>
      <c r="B538" t="s">
        <v>1131</v>
      </c>
      <c r="C538" t="s">
        <v>1132</v>
      </c>
      <c r="D538">
        <v>4</v>
      </c>
      <c r="E538">
        <v>4</v>
      </c>
      <c r="F538">
        <v>7.8840000000000003</v>
      </c>
      <c r="G538">
        <v>31.536000000000001</v>
      </c>
    </row>
    <row r="539" spans="1:7" hidden="1" x14ac:dyDescent="0.25">
      <c r="A539" t="s">
        <v>6</v>
      </c>
      <c r="B539" t="s">
        <v>1133</v>
      </c>
      <c r="C539" t="s">
        <v>1134</v>
      </c>
      <c r="D539">
        <v>9</v>
      </c>
      <c r="E539">
        <v>9</v>
      </c>
      <c r="F539">
        <v>8.27</v>
      </c>
      <c r="G539">
        <v>74.430000000000007</v>
      </c>
    </row>
    <row r="540" spans="1:7" hidden="1" x14ac:dyDescent="0.25">
      <c r="A540" t="s">
        <v>6</v>
      </c>
      <c r="B540" t="s">
        <v>1137</v>
      </c>
      <c r="C540" t="s">
        <v>1138</v>
      </c>
      <c r="D540">
        <v>16</v>
      </c>
      <c r="E540">
        <v>16</v>
      </c>
      <c r="F540">
        <v>0.20300000000000001</v>
      </c>
      <c r="G540">
        <v>3.2480000000000002</v>
      </c>
    </row>
    <row r="541" spans="1:7" hidden="1" x14ac:dyDescent="0.25">
      <c r="A541" t="s">
        <v>6</v>
      </c>
      <c r="B541" t="s">
        <v>1139</v>
      </c>
      <c r="C541" t="s">
        <v>1140</v>
      </c>
      <c r="D541">
        <v>200</v>
      </c>
      <c r="E541">
        <v>200</v>
      </c>
      <c r="F541">
        <v>0.20300000000000001</v>
      </c>
      <c r="G541">
        <v>40.6</v>
      </c>
    </row>
    <row r="542" spans="1:7" hidden="1" x14ac:dyDescent="0.25">
      <c r="A542" t="s">
        <v>6</v>
      </c>
      <c r="B542" t="s">
        <v>1141</v>
      </c>
      <c r="C542" t="s">
        <v>1142</v>
      </c>
      <c r="D542">
        <v>2</v>
      </c>
      <c r="E542">
        <v>2</v>
      </c>
      <c r="F542">
        <v>0.193</v>
      </c>
      <c r="G542">
        <v>0.38600000000000001</v>
      </c>
    </row>
    <row r="543" spans="1:7" hidden="1" x14ac:dyDescent="0.25">
      <c r="A543" t="s">
        <v>6</v>
      </c>
      <c r="B543" t="s">
        <v>1143</v>
      </c>
      <c r="C543" t="s">
        <v>1144</v>
      </c>
      <c r="D543">
        <v>76</v>
      </c>
      <c r="E543">
        <v>76</v>
      </c>
      <c r="F543">
        <v>0.21099999999999999</v>
      </c>
      <c r="G543">
        <v>16.036000000000001</v>
      </c>
    </row>
    <row r="544" spans="1:7" hidden="1" x14ac:dyDescent="0.25">
      <c r="A544" t="s">
        <v>6</v>
      </c>
      <c r="B544" t="s">
        <v>1147</v>
      </c>
      <c r="C544" t="s">
        <v>1148</v>
      </c>
      <c r="D544">
        <v>20</v>
      </c>
      <c r="E544">
        <v>20</v>
      </c>
      <c r="F544">
        <v>0.45600000000000002</v>
      </c>
      <c r="G544">
        <v>9.1199999999999992</v>
      </c>
    </row>
    <row r="545" spans="1:7" hidden="1" x14ac:dyDescent="0.25">
      <c r="A545" t="s">
        <v>6</v>
      </c>
      <c r="B545" t="s">
        <v>1149</v>
      </c>
      <c r="C545" t="s">
        <v>1150</v>
      </c>
      <c r="D545">
        <v>164</v>
      </c>
      <c r="E545">
        <v>164</v>
      </c>
      <c r="F545">
        <v>0.20399999999999999</v>
      </c>
      <c r="G545">
        <v>33.456000000000003</v>
      </c>
    </row>
    <row r="546" spans="1:7" hidden="1" x14ac:dyDescent="0.25">
      <c r="A546" t="s">
        <v>6</v>
      </c>
      <c r="B546" t="s">
        <v>1151</v>
      </c>
      <c r="C546" t="s">
        <v>1152</v>
      </c>
      <c r="D546">
        <v>4</v>
      </c>
      <c r="E546">
        <v>4</v>
      </c>
      <c r="F546">
        <v>0.155</v>
      </c>
      <c r="G546">
        <v>0.62</v>
      </c>
    </row>
    <row r="547" spans="1:7" hidden="1" x14ac:dyDescent="0.25">
      <c r="A547" t="s">
        <v>6</v>
      </c>
      <c r="B547" t="s">
        <v>1153</v>
      </c>
      <c r="C547" t="s">
        <v>1154</v>
      </c>
      <c r="D547">
        <v>4</v>
      </c>
      <c r="E547">
        <v>4</v>
      </c>
      <c r="F547">
        <v>0.17599999999999999</v>
      </c>
      <c r="G547">
        <v>0.70399999999999996</v>
      </c>
    </row>
    <row r="548" spans="1:7" hidden="1" x14ac:dyDescent="0.25">
      <c r="A548" t="s">
        <v>6</v>
      </c>
      <c r="B548" t="s">
        <v>1155</v>
      </c>
      <c r="C548" t="s">
        <v>1156</v>
      </c>
      <c r="D548">
        <v>3</v>
      </c>
      <c r="E548">
        <v>3</v>
      </c>
      <c r="F548">
        <v>0.104</v>
      </c>
      <c r="G548">
        <v>0.312</v>
      </c>
    </row>
    <row r="549" spans="1:7" hidden="1" x14ac:dyDescent="0.25">
      <c r="A549" t="s">
        <v>6</v>
      </c>
      <c r="B549" t="s">
        <v>1157</v>
      </c>
      <c r="C549" t="s">
        <v>1158</v>
      </c>
      <c r="D549">
        <v>6</v>
      </c>
      <c r="E549">
        <v>6</v>
      </c>
      <c r="F549">
        <v>0.22800000000000001</v>
      </c>
      <c r="G549">
        <v>1.3680000000000001</v>
      </c>
    </row>
    <row r="550" spans="1:7" hidden="1" x14ac:dyDescent="0.25">
      <c r="A550" t="s">
        <v>6</v>
      </c>
      <c r="B550" t="s">
        <v>1159</v>
      </c>
      <c r="C550" t="s">
        <v>1160</v>
      </c>
      <c r="D550">
        <v>4</v>
      </c>
      <c r="E550">
        <v>4</v>
      </c>
      <c r="F550">
        <v>0.16200000000000001</v>
      </c>
      <c r="G550">
        <v>0.64800000000000002</v>
      </c>
    </row>
    <row r="551" spans="1:7" hidden="1" x14ac:dyDescent="0.25">
      <c r="A551" t="s">
        <v>6</v>
      </c>
      <c r="B551" t="s">
        <v>1161</v>
      </c>
      <c r="C551" t="s">
        <v>1162</v>
      </c>
      <c r="D551">
        <v>156</v>
      </c>
      <c r="E551">
        <v>156</v>
      </c>
      <c r="F551">
        <v>0.29399999999999998</v>
      </c>
      <c r="G551">
        <v>45.863999999999997</v>
      </c>
    </row>
    <row r="552" spans="1:7" hidden="1" x14ac:dyDescent="0.25">
      <c r="A552" t="s">
        <v>6</v>
      </c>
      <c r="B552" t="s">
        <v>1165</v>
      </c>
      <c r="C552" t="s">
        <v>1166</v>
      </c>
      <c r="D552">
        <v>1088</v>
      </c>
      <c r="E552">
        <v>1088</v>
      </c>
      <c r="F552">
        <v>0.20599999999999999</v>
      </c>
      <c r="G552">
        <v>224.12799999999999</v>
      </c>
    </row>
    <row r="553" spans="1:7" hidden="1" x14ac:dyDescent="0.25">
      <c r="A553" t="s">
        <v>6</v>
      </c>
      <c r="B553" t="s">
        <v>1167</v>
      </c>
      <c r="C553" t="s">
        <v>1168</v>
      </c>
      <c r="D553">
        <v>4</v>
      </c>
      <c r="E553">
        <v>4</v>
      </c>
      <c r="F553">
        <v>0.23200000000000001</v>
      </c>
      <c r="G553">
        <v>0.92800000000000005</v>
      </c>
    </row>
    <row r="554" spans="1:7" hidden="1" x14ac:dyDescent="0.25">
      <c r="A554" t="s">
        <v>6</v>
      </c>
      <c r="B554" t="s">
        <v>1169</v>
      </c>
      <c r="C554" t="s">
        <v>1170</v>
      </c>
      <c r="D554">
        <v>432</v>
      </c>
      <c r="E554">
        <v>432</v>
      </c>
      <c r="F554">
        <v>0.24299999999999999</v>
      </c>
      <c r="G554">
        <v>104.976</v>
      </c>
    </row>
    <row r="555" spans="1:7" hidden="1" x14ac:dyDescent="0.25">
      <c r="A555" t="s">
        <v>6</v>
      </c>
      <c r="B555" t="s">
        <v>1171</v>
      </c>
      <c r="C555" t="s">
        <v>1172</v>
      </c>
      <c r="D555">
        <v>12</v>
      </c>
      <c r="E555">
        <v>12</v>
      </c>
      <c r="F555">
        <v>0.222</v>
      </c>
      <c r="G555">
        <v>2.6640000000000001</v>
      </c>
    </row>
    <row r="556" spans="1:7" hidden="1" x14ac:dyDescent="0.25">
      <c r="A556" t="s">
        <v>6</v>
      </c>
      <c r="B556" t="s">
        <v>1173</v>
      </c>
      <c r="C556" t="s">
        <v>1174</v>
      </c>
      <c r="D556">
        <v>136</v>
      </c>
      <c r="E556">
        <v>136</v>
      </c>
      <c r="F556">
        <v>0.17899999999999999</v>
      </c>
      <c r="G556">
        <v>24.344000000000001</v>
      </c>
    </row>
    <row r="557" spans="1:7" hidden="1" x14ac:dyDescent="0.25">
      <c r="A557" t="s">
        <v>6</v>
      </c>
      <c r="B557" t="s">
        <v>1175</v>
      </c>
      <c r="C557" t="s">
        <v>1176</v>
      </c>
      <c r="D557">
        <v>152</v>
      </c>
      <c r="E557">
        <v>152</v>
      </c>
      <c r="F557">
        <v>0.32</v>
      </c>
      <c r="G557">
        <v>48.64</v>
      </c>
    </row>
    <row r="558" spans="1:7" hidden="1" x14ac:dyDescent="0.25">
      <c r="A558" t="s">
        <v>6</v>
      </c>
      <c r="B558" t="s">
        <v>1177</v>
      </c>
      <c r="C558" t="s">
        <v>1178</v>
      </c>
      <c r="D558">
        <v>1488</v>
      </c>
      <c r="E558">
        <v>1488</v>
      </c>
      <c r="F558">
        <v>0.222</v>
      </c>
      <c r="G558">
        <v>330.33600000000001</v>
      </c>
    </row>
    <row r="559" spans="1:7" hidden="1" x14ac:dyDescent="0.25">
      <c r="A559" t="s">
        <v>6</v>
      </c>
      <c r="B559" t="s">
        <v>1179</v>
      </c>
      <c r="C559" t="s">
        <v>1180</v>
      </c>
      <c r="D559">
        <v>260</v>
      </c>
      <c r="E559">
        <v>260</v>
      </c>
      <c r="F559">
        <v>0.253</v>
      </c>
      <c r="G559">
        <v>65.78</v>
      </c>
    </row>
    <row r="560" spans="1:7" hidden="1" x14ac:dyDescent="0.25">
      <c r="A560" t="s">
        <v>6</v>
      </c>
      <c r="B560" t="s">
        <v>1181</v>
      </c>
      <c r="C560" t="s">
        <v>1182</v>
      </c>
      <c r="D560">
        <v>52</v>
      </c>
      <c r="E560">
        <v>52</v>
      </c>
      <c r="F560">
        <v>0.224</v>
      </c>
      <c r="G560">
        <v>11.648</v>
      </c>
    </row>
    <row r="561" spans="1:7" hidden="1" x14ac:dyDescent="0.25">
      <c r="A561" t="s">
        <v>6</v>
      </c>
      <c r="B561" t="s">
        <v>1183</v>
      </c>
      <c r="C561" t="s">
        <v>1184</v>
      </c>
      <c r="D561">
        <v>24</v>
      </c>
      <c r="E561">
        <v>24</v>
      </c>
      <c r="F561">
        <v>0.22600000000000001</v>
      </c>
      <c r="G561">
        <v>5.4240000000000004</v>
      </c>
    </row>
    <row r="562" spans="1:7" hidden="1" x14ac:dyDescent="0.25">
      <c r="A562" t="s">
        <v>6</v>
      </c>
      <c r="B562" t="s">
        <v>1185</v>
      </c>
      <c r="C562" t="s">
        <v>1186</v>
      </c>
      <c r="D562">
        <v>4</v>
      </c>
      <c r="E562">
        <v>4</v>
      </c>
      <c r="F562">
        <v>0.18</v>
      </c>
      <c r="G562">
        <v>0.72</v>
      </c>
    </row>
    <row r="563" spans="1:7" hidden="1" x14ac:dyDescent="0.25">
      <c r="A563" t="s">
        <v>6</v>
      </c>
      <c r="B563" t="s">
        <v>1187</v>
      </c>
      <c r="C563" t="s">
        <v>1188</v>
      </c>
      <c r="D563">
        <v>36</v>
      </c>
      <c r="E563">
        <v>36</v>
      </c>
      <c r="F563">
        <v>0.20699999999999999</v>
      </c>
      <c r="G563">
        <v>7.452</v>
      </c>
    </row>
    <row r="564" spans="1:7" hidden="1" x14ac:dyDescent="0.25">
      <c r="A564" t="s">
        <v>6</v>
      </c>
      <c r="B564" t="s">
        <v>1189</v>
      </c>
      <c r="C564" t="s">
        <v>1190</v>
      </c>
      <c r="D564">
        <v>228</v>
      </c>
      <c r="E564">
        <v>228</v>
      </c>
      <c r="F564">
        <v>0.29599999999999999</v>
      </c>
      <c r="G564">
        <v>67.488</v>
      </c>
    </row>
    <row r="565" spans="1:7" hidden="1" x14ac:dyDescent="0.25">
      <c r="A565" t="s">
        <v>6</v>
      </c>
      <c r="B565" t="s">
        <v>1191</v>
      </c>
      <c r="C565" t="s">
        <v>1192</v>
      </c>
      <c r="D565">
        <v>175</v>
      </c>
      <c r="E565">
        <v>175</v>
      </c>
      <c r="F565">
        <v>0.247</v>
      </c>
      <c r="G565">
        <v>43.225000000000001</v>
      </c>
    </row>
    <row r="566" spans="1:7" hidden="1" x14ac:dyDescent="0.25">
      <c r="A566" t="s">
        <v>6</v>
      </c>
      <c r="B566" t="s">
        <v>1193</v>
      </c>
      <c r="C566" t="s">
        <v>1194</v>
      </c>
      <c r="D566">
        <v>4</v>
      </c>
      <c r="E566">
        <v>4</v>
      </c>
      <c r="F566">
        <v>0.224</v>
      </c>
      <c r="G566">
        <v>0.89600000000000002</v>
      </c>
    </row>
    <row r="567" spans="1:7" hidden="1" x14ac:dyDescent="0.25">
      <c r="A567" t="s">
        <v>6</v>
      </c>
      <c r="B567" t="s">
        <v>1195</v>
      </c>
      <c r="C567" t="s">
        <v>1196</v>
      </c>
      <c r="D567">
        <v>12</v>
      </c>
      <c r="E567">
        <v>12</v>
      </c>
      <c r="F567">
        <v>0.23799999999999999</v>
      </c>
      <c r="G567">
        <v>2.8559999999999999</v>
      </c>
    </row>
    <row r="568" spans="1:7" hidden="1" x14ac:dyDescent="0.25">
      <c r="A568" t="s">
        <v>6</v>
      </c>
      <c r="B568" t="s">
        <v>1197</v>
      </c>
      <c r="C568" t="s">
        <v>1198</v>
      </c>
      <c r="D568">
        <v>4</v>
      </c>
      <c r="E568">
        <v>4</v>
      </c>
      <c r="F568">
        <v>0.28799999999999998</v>
      </c>
      <c r="G568">
        <v>1.1519999999999999</v>
      </c>
    </row>
    <row r="569" spans="1:7" hidden="1" x14ac:dyDescent="0.25">
      <c r="A569" t="s">
        <v>6</v>
      </c>
      <c r="B569" t="s">
        <v>1199</v>
      </c>
      <c r="C569" t="s">
        <v>1200</v>
      </c>
      <c r="D569">
        <v>4</v>
      </c>
      <c r="E569">
        <v>4</v>
      </c>
      <c r="F569">
        <v>0.28499999999999998</v>
      </c>
      <c r="G569">
        <v>1.1399999999999999</v>
      </c>
    </row>
    <row r="570" spans="1:7" hidden="1" x14ac:dyDescent="0.25">
      <c r="A570" t="s">
        <v>6</v>
      </c>
      <c r="B570" t="s">
        <v>1201</v>
      </c>
      <c r="C570" t="s">
        <v>1202</v>
      </c>
      <c r="D570">
        <v>8</v>
      </c>
      <c r="E570">
        <v>8</v>
      </c>
      <c r="F570">
        <v>0.17199999999999999</v>
      </c>
      <c r="G570">
        <v>1.3759999999999999</v>
      </c>
    </row>
    <row r="571" spans="1:7" hidden="1" x14ac:dyDescent="0.25">
      <c r="A571" t="s">
        <v>6</v>
      </c>
      <c r="B571" t="s">
        <v>1203</v>
      </c>
      <c r="C571" t="s">
        <v>1204</v>
      </c>
      <c r="D571">
        <v>4</v>
      </c>
      <c r="E571">
        <v>4</v>
      </c>
      <c r="F571">
        <v>0.252</v>
      </c>
      <c r="G571">
        <v>1.008</v>
      </c>
    </row>
    <row r="572" spans="1:7" hidden="1" x14ac:dyDescent="0.25">
      <c r="A572" t="s">
        <v>6</v>
      </c>
      <c r="B572" t="s">
        <v>1205</v>
      </c>
      <c r="C572" t="s">
        <v>1206</v>
      </c>
      <c r="D572">
        <v>4</v>
      </c>
      <c r="E572">
        <v>4</v>
      </c>
      <c r="F572">
        <v>0.17599999999999999</v>
      </c>
      <c r="G572">
        <v>0.70399999999999996</v>
      </c>
    </row>
    <row r="573" spans="1:7" hidden="1" x14ac:dyDescent="0.25">
      <c r="A573" t="s">
        <v>6</v>
      </c>
      <c r="B573" t="s">
        <v>1207</v>
      </c>
      <c r="C573" t="s">
        <v>1208</v>
      </c>
      <c r="D573">
        <v>248</v>
      </c>
      <c r="E573">
        <v>248</v>
      </c>
      <c r="F573">
        <v>0.18</v>
      </c>
      <c r="G573">
        <v>44.64</v>
      </c>
    </row>
    <row r="574" spans="1:7" hidden="1" x14ac:dyDescent="0.25">
      <c r="A574" t="s">
        <v>6</v>
      </c>
      <c r="B574" t="s">
        <v>1209</v>
      </c>
      <c r="C574" t="s">
        <v>1210</v>
      </c>
      <c r="D574">
        <v>6</v>
      </c>
      <c r="E574">
        <v>6</v>
      </c>
      <c r="F574">
        <v>0.113</v>
      </c>
      <c r="G574">
        <v>0.67800000000000005</v>
      </c>
    </row>
    <row r="575" spans="1:7" hidden="1" x14ac:dyDescent="0.25">
      <c r="A575" t="s">
        <v>6</v>
      </c>
      <c r="B575" t="s">
        <v>1211</v>
      </c>
      <c r="C575" t="s">
        <v>1212</v>
      </c>
      <c r="D575">
        <v>6</v>
      </c>
      <c r="E575">
        <v>6</v>
      </c>
      <c r="F575">
        <v>0.17199999999999999</v>
      </c>
      <c r="G575">
        <v>1.032</v>
      </c>
    </row>
    <row r="576" spans="1:7" hidden="1" x14ac:dyDescent="0.25">
      <c r="A576" t="s">
        <v>6</v>
      </c>
      <c r="B576" t="s">
        <v>1213</v>
      </c>
      <c r="C576" t="s">
        <v>1214</v>
      </c>
      <c r="D576">
        <v>76</v>
      </c>
      <c r="E576">
        <v>76</v>
      </c>
      <c r="F576">
        <v>0.19800000000000001</v>
      </c>
      <c r="G576">
        <v>15.048</v>
      </c>
    </row>
    <row r="577" spans="1:7" hidden="1" x14ac:dyDescent="0.25">
      <c r="A577" t="s">
        <v>6</v>
      </c>
      <c r="B577" t="s">
        <v>1215</v>
      </c>
      <c r="C577" t="s">
        <v>1216</v>
      </c>
      <c r="D577">
        <v>2</v>
      </c>
      <c r="E577">
        <v>2</v>
      </c>
      <c r="F577">
        <v>0.28000000000000003</v>
      </c>
      <c r="G577">
        <v>0.56000000000000005</v>
      </c>
    </row>
    <row r="578" spans="1:7" hidden="1" x14ac:dyDescent="0.25">
      <c r="A578" t="s">
        <v>6</v>
      </c>
      <c r="B578" t="s">
        <v>1217</v>
      </c>
      <c r="C578" t="s">
        <v>1218</v>
      </c>
      <c r="D578">
        <v>4</v>
      </c>
      <c r="E578">
        <v>4</v>
      </c>
      <c r="F578">
        <v>0.23</v>
      </c>
      <c r="G578">
        <v>0.92</v>
      </c>
    </row>
    <row r="579" spans="1:7" hidden="1" x14ac:dyDescent="0.25">
      <c r="A579" t="s">
        <v>6</v>
      </c>
      <c r="B579" t="s">
        <v>1219</v>
      </c>
      <c r="C579" t="s">
        <v>1220</v>
      </c>
      <c r="D579">
        <v>28</v>
      </c>
      <c r="E579">
        <v>28</v>
      </c>
      <c r="F579">
        <v>0.22</v>
      </c>
      <c r="G579">
        <v>6.16</v>
      </c>
    </row>
    <row r="580" spans="1:7" hidden="1" x14ac:dyDescent="0.25">
      <c r="A580" t="s">
        <v>6</v>
      </c>
      <c r="B580" t="s">
        <v>1221</v>
      </c>
      <c r="C580" t="s">
        <v>1222</v>
      </c>
      <c r="D580">
        <v>4</v>
      </c>
      <c r="E580">
        <v>4</v>
      </c>
      <c r="F580">
        <v>0.128</v>
      </c>
      <c r="G580">
        <v>0.51200000000000001</v>
      </c>
    </row>
    <row r="581" spans="1:7" hidden="1" x14ac:dyDescent="0.25">
      <c r="A581" t="s">
        <v>6</v>
      </c>
      <c r="B581" t="s">
        <v>1223</v>
      </c>
      <c r="C581" t="s">
        <v>1224</v>
      </c>
      <c r="D581">
        <v>16</v>
      </c>
      <c r="E581">
        <v>16</v>
      </c>
      <c r="F581">
        <v>0.17299999999999999</v>
      </c>
      <c r="G581">
        <v>2.7679999999999998</v>
      </c>
    </row>
    <row r="582" spans="1:7" hidden="1" x14ac:dyDescent="0.25">
      <c r="A582" t="s">
        <v>6</v>
      </c>
      <c r="B582" t="s">
        <v>1225</v>
      </c>
      <c r="C582" t="s">
        <v>1226</v>
      </c>
      <c r="D582">
        <v>246</v>
      </c>
      <c r="E582">
        <v>246</v>
      </c>
      <c r="F582">
        <v>0.128</v>
      </c>
      <c r="G582">
        <v>31.488</v>
      </c>
    </row>
    <row r="583" spans="1:7" hidden="1" x14ac:dyDescent="0.25">
      <c r="A583" t="s">
        <v>6</v>
      </c>
      <c r="B583" t="s">
        <v>1227</v>
      </c>
      <c r="C583" t="s">
        <v>1228</v>
      </c>
      <c r="D583">
        <v>2</v>
      </c>
      <c r="E583">
        <v>2</v>
      </c>
      <c r="F583">
        <v>0.14399999999999999</v>
      </c>
      <c r="G583">
        <v>0.28799999999999998</v>
      </c>
    </row>
    <row r="584" spans="1:7" hidden="1" x14ac:dyDescent="0.25">
      <c r="A584" t="s">
        <v>6</v>
      </c>
      <c r="B584" t="s">
        <v>1229</v>
      </c>
      <c r="C584" t="s">
        <v>1230</v>
      </c>
      <c r="D584">
        <v>6</v>
      </c>
      <c r="E584">
        <v>6</v>
      </c>
      <c r="F584">
        <v>0.23200000000000001</v>
      </c>
      <c r="G584">
        <v>1.3919999999999999</v>
      </c>
    </row>
    <row r="585" spans="1:7" hidden="1" x14ac:dyDescent="0.25">
      <c r="A585" t="s">
        <v>6</v>
      </c>
      <c r="B585" t="s">
        <v>1231</v>
      </c>
      <c r="C585" t="s">
        <v>1232</v>
      </c>
      <c r="D585">
        <v>4</v>
      </c>
      <c r="E585">
        <v>4</v>
      </c>
      <c r="F585">
        <v>0.22</v>
      </c>
      <c r="G585">
        <v>0.88</v>
      </c>
    </row>
    <row r="586" spans="1:7" hidden="1" x14ac:dyDescent="0.25">
      <c r="A586" t="s">
        <v>6</v>
      </c>
      <c r="B586" t="s">
        <v>1233</v>
      </c>
      <c r="C586" t="s">
        <v>1234</v>
      </c>
      <c r="D586">
        <v>16</v>
      </c>
      <c r="E586">
        <v>16</v>
      </c>
      <c r="F586">
        <v>0.27500000000000002</v>
      </c>
      <c r="G586">
        <v>4.4000000000000004</v>
      </c>
    </row>
    <row r="587" spans="1:7" hidden="1" x14ac:dyDescent="0.25">
      <c r="A587" t="s">
        <v>6</v>
      </c>
      <c r="B587" t="s">
        <v>1237</v>
      </c>
      <c r="C587" t="s">
        <v>1238</v>
      </c>
      <c r="D587">
        <v>32</v>
      </c>
      <c r="E587">
        <v>32</v>
      </c>
      <c r="F587">
        <v>0.27400000000000002</v>
      </c>
      <c r="G587">
        <v>8.7680000000000007</v>
      </c>
    </row>
    <row r="588" spans="1:7" hidden="1" x14ac:dyDescent="0.25">
      <c r="A588" t="s">
        <v>6</v>
      </c>
      <c r="B588" t="s">
        <v>1239</v>
      </c>
      <c r="C588" t="s">
        <v>1240</v>
      </c>
      <c r="D588">
        <v>1</v>
      </c>
      <c r="E588">
        <v>1</v>
      </c>
      <c r="F588">
        <v>0.16200000000000001</v>
      </c>
      <c r="G588">
        <v>0.16200000000000001</v>
      </c>
    </row>
    <row r="589" spans="1:7" hidden="1" x14ac:dyDescent="0.25">
      <c r="A589" t="s">
        <v>6</v>
      </c>
      <c r="B589" t="s">
        <v>1241</v>
      </c>
      <c r="C589" t="s">
        <v>1242</v>
      </c>
      <c r="D589">
        <v>48</v>
      </c>
      <c r="E589">
        <v>48</v>
      </c>
      <c r="F589">
        <v>0.27</v>
      </c>
      <c r="G589">
        <v>12.96</v>
      </c>
    </row>
    <row r="590" spans="1:7" hidden="1" x14ac:dyDescent="0.25">
      <c r="A590" t="s">
        <v>6</v>
      </c>
      <c r="B590" t="s">
        <v>1243</v>
      </c>
      <c r="C590" t="s">
        <v>1244</v>
      </c>
      <c r="D590">
        <v>36</v>
      </c>
      <c r="E590">
        <v>36</v>
      </c>
      <c r="F590">
        <v>0.26800000000000002</v>
      </c>
      <c r="G590">
        <v>9.6479999999999997</v>
      </c>
    </row>
    <row r="591" spans="1:7" hidden="1" x14ac:dyDescent="0.25">
      <c r="A591" t="s">
        <v>6</v>
      </c>
      <c r="B591" t="s">
        <v>1245</v>
      </c>
      <c r="C591" t="s">
        <v>1246</v>
      </c>
      <c r="D591">
        <v>19</v>
      </c>
      <c r="E591">
        <v>19</v>
      </c>
      <c r="F591">
        <v>0.187</v>
      </c>
      <c r="G591">
        <v>3.5529999999999999</v>
      </c>
    </row>
    <row r="592" spans="1:7" hidden="1" x14ac:dyDescent="0.25">
      <c r="A592" t="s">
        <v>6</v>
      </c>
      <c r="B592" t="s">
        <v>1247</v>
      </c>
      <c r="C592" t="s">
        <v>1248</v>
      </c>
      <c r="D592">
        <v>48</v>
      </c>
      <c r="E592">
        <v>48</v>
      </c>
      <c r="F592">
        <v>0.23699999999999999</v>
      </c>
      <c r="G592">
        <v>11.375999999999999</v>
      </c>
    </row>
    <row r="593" spans="1:7" hidden="1" x14ac:dyDescent="0.25">
      <c r="A593" t="s">
        <v>6</v>
      </c>
      <c r="B593" t="s">
        <v>1249</v>
      </c>
      <c r="C593" t="s">
        <v>1250</v>
      </c>
      <c r="D593">
        <v>4</v>
      </c>
      <c r="E593">
        <v>4</v>
      </c>
      <c r="F593">
        <v>0.24</v>
      </c>
      <c r="G593">
        <v>0.96</v>
      </c>
    </row>
    <row r="594" spans="1:7" hidden="1" x14ac:dyDescent="0.25">
      <c r="A594" t="s">
        <v>6</v>
      </c>
      <c r="B594" t="s">
        <v>1251</v>
      </c>
      <c r="C594" t="s">
        <v>1252</v>
      </c>
      <c r="D594">
        <v>688</v>
      </c>
      <c r="E594">
        <v>688</v>
      </c>
      <c r="F594">
        <v>0.23799999999999999</v>
      </c>
      <c r="G594">
        <v>163.744</v>
      </c>
    </row>
    <row r="595" spans="1:7" hidden="1" x14ac:dyDescent="0.25">
      <c r="A595" t="s">
        <v>6</v>
      </c>
      <c r="B595" t="s">
        <v>1253</v>
      </c>
      <c r="C595" t="s">
        <v>1254</v>
      </c>
      <c r="D595">
        <v>840</v>
      </c>
      <c r="E595">
        <v>840</v>
      </c>
      <c r="F595">
        <v>0.22900000000000001</v>
      </c>
      <c r="G595">
        <v>192.36</v>
      </c>
    </row>
    <row r="596" spans="1:7" hidden="1" x14ac:dyDescent="0.25">
      <c r="A596" t="s">
        <v>6</v>
      </c>
      <c r="B596" t="s">
        <v>1255</v>
      </c>
      <c r="C596" t="s">
        <v>1256</v>
      </c>
      <c r="D596">
        <v>152</v>
      </c>
      <c r="E596">
        <v>152</v>
      </c>
      <c r="F596">
        <v>0.34699999999999998</v>
      </c>
      <c r="G596">
        <v>52.744</v>
      </c>
    </row>
    <row r="597" spans="1:7" hidden="1" x14ac:dyDescent="0.25">
      <c r="A597" t="s">
        <v>6</v>
      </c>
      <c r="B597" t="s">
        <v>1257</v>
      </c>
      <c r="C597" t="s">
        <v>1258</v>
      </c>
      <c r="D597">
        <v>48</v>
      </c>
      <c r="E597">
        <v>48</v>
      </c>
      <c r="F597">
        <v>0.34799999999999998</v>
      </c>
      <c r="G597">
        <v>16.704000000000001</v>
      </c>
    </row>
    <row r="598" spans="1:7" hidden="1" x14ac:dyDescent="0.25">
      <c r="A598" t="s">
        <v>6</v>
      </c>
      <c r="B598" t="s">
        <v>1259</v>
      </c>
      <c r="C598" t="s">
        <v>1260</v>
      </c>
      <c r="D598">
        <v>2</v>
      </c>
      <c r="E598">
        <v>2</v>
      </c>
      <c r="F598">
        <v>0.252</v>
      </c>
      <c r="G598">
        <v>0.504</v>
      </c>
    </row>
    <row r="599" spans="1:7" hidden="1" x14ac:dyDescent="0.25">
      <c r="A599" t="s">
        <v>6</v>
      </c>
      <c r="B599" t="s">
        <v>1261</v>
      </c>
      <c r="C599" t="s">
        <v>1262</v>
      </c>
      <c r="D599">
        <v>60</v>
      </c>
      <c r="E599">
        <v>60</v>
      </c>
      <c r="F599">
        <v>0.25600000000000001</v>
      </c>
      <c r="G599">
        <v>15.36</v>
      </c>
    </row>
    <row r="600" spans="1:7" hidden="1" x14ac:dyDescent="0.25">
      <c r="A600" t="s">
        <v>6</v>
      </c>
      <c r="B600" t="s">
        <v>1263</v>
      </c>
      <c r="C600" t="s">
        <v>1264</v>
      </c>
      <c r="D600">
        <v>24</v>
      </c>
      <c r="E600">
        <v>24</v>
      </c>
      <c r="F600">
        <v>0.28399999999999997</v>
      </c>
      <c r="G600">
        <v>6.8159999999999998</v>
      </c>
    </row>
    <row r="601" spans="1:7" hidden="1" x14ac:dyDescent="0.25">
      <c r="A601" t="s">
        <v>6</v>
      </c>
      <c r="B601" t="s">
        <v>1265</v>
      </c>
      <c r="C601" t="s">
        <v>1266</v>
      </c>
      <c r="D601">
        <v>20</v>
      </c>
      <c r="E601">
        <v>20</v>
      </c>
      <c r="F601">
        <v>0.32100000000000001</v>
      </c>
      <c r="G601">
        <v>6.42</v>
      </c>
    </row>
    <row r="602" spans="1:7" hidden="1" x14ac:dyDescent="0.25">
      <c r="A602" t="s">
        <v>6</v>
      </c>
      <c r="B602" t="s">
        <v>1267</v>
      </c>
      <c r="C602" t="s">
        <v>1268</v>
      </c>
      <c r="D602">
        <v>4</v>
      </c>
      <c r="E602">
        <v>4</v>
      </c>
      <c r="F602">
        <v>0.32700000000000001</v>
      </c>
      <c r="G602">
        <v>1.3080000000000001</v>
      </c>
    </row>
    <row r="603" spans="1:7" hidden="1" x14ac:dyDescent="0.25">
      <c r="A603" t="s">
        <v>6</v>
      </c>
      <c r="B603" t="s">
        <v>1269</v>
      </c>
      <c r="C603" t="s">
        <v>1270</v>
      </c>
      <c r="D603">
        <v>20</v>
      </c>
      <c r="E603">
        <v>20</v>
      </c>
      <c r="F603">
        <v>0.253</v>
      </c>
      <c r="G603">
        <v>5.0599999999999996</v>
      </c>
    </row>
    <row r="604" spans="1:7" hidden="1" x14ac:dyDescent="0.25">
      <c r="A604" t="s">
        <v>6</v>
      </c>
      <c r="B604" t="s">
        <v>1271</v>
      </c>
      <c r="C604" t="s">
        <v>1272</v>
      </c>
      <c r="D604">
        <v>4</v>
      </c>
      <c r="E604">
        <v>4</v>
      </c>
      <c r="F604">
        <v>0.315</v>
      </c>
      <c r="G604">
        <v>1.26</v>
      </c>
    </row>
    <row r="605" spans="1:7" hidden="1" x14ac:dyDescent="0.25">
      <c r="A605" t="s">
        <v>6</v>
      </c>
      <c r="B605" t="s">
        <v>1273</v>
      </c>
      <c r="C605" t="s">
        <v>1274</v>
      </c>
      <c r="D605">
        <v>16</v>
      </c>
      <c r="E605">
        <v>16</v>
      </c>
      <c r="F605">
        <v>0.315</v>
      </c>
      <c r="G605">
        <v>5.04</v>
      </c>
    </row>
    <row r="606" spans="1:7" hidden="1" x14ac:dyDescent="0.25">
      <c r="A606" t="s">
        <v>6</v>
      </c>
      <c r="B606" t="s">
        <v>1275</v>
      </c>
      <c r="C606" t="s">
        <v>1276</v>
      </c>
      <c r="D606">
        <v>12</v>
      </c>
      <c r="E606">
        <v>12</v>
      </c>
      <c r="F606">
        <v>0.42699999999999999</v>
      </c>
      <c r="G606">
        <v>5.1239999999999997</v>
      </c>
    </row>
    <row r="607" spans="1:7" hidden="1" x14ac:dyDescent="0.25">
      <c r="A607" t="s">
        <v>6</v>
      </c>
      <c r="B607" t="s">
        <v>1277</v>
      </c>
      <c r="C607" t="s">
        <v>1278</v>
      </c>
      <c r="D607">
        <v>24</v>
      </c>
      <c r="E607">
        <v>24</v>
      </c>
      <c r="F607">
        <v>0.42699999999999999</v>
      </c>
      <c r="G607">
        <v>10.247999999999999</v>
      </c>
    </row>
    <row r="608" spans="1:7" hidden="1" x14ac:dyDescent="0.25">
      <c r="A608" t="s">
        <v>6</v>
      </c>
      <c r="B608" t="s">
        <v>1279</v>
      </c>
      <c r="C608" t="s">
        <v>1280</v>
      </c>
      <c r="D608">
        <v>144</v>
      </c>
      <c r="E608">
        <v>144</v>
      </c>
      <c r="F608">
        <v>0.33600000000000002</v>
      </c>
      <c r="G608">
        <v>48.384</v>
      </c>
    </row>
    <row r="609" spans="1:7" hidden="1" x14ac:dyDescent="0.25">
      <c r="A609" t="s">
        <v>6</v>
      </c>
      <c r="B609" t="s">
        <v>1281</v>
      </c>
      <c r="C609" t="s">
        <v>1282</v>
      </c>
      <c r="D609">
        <v>24</v>
      </c>
      <c r="E609">
        <v>24</v>
      </c>
      <c r="F609">
        <v>0.39500000000000002</v>
      </c>
      <c r="G609">
        <v>9.48</v>
      </c>
    </row>
    <row r="610" spans="1:7" hidden="1" x14ac:dyDescent="0.25">
      <c r="A610" t="s">
        <v>6</v>
      </c>
      <c r="B610" t="s">
        <v>1283</v>
      </c>
      <c r="C610" t="s">
        <v>1284</v>
      </c>
      <c r="D610">
        <v>16</v>
      </c>
      <c r="E610">
        <v>16</v>
      </c>
      <c r="F610">
        <v>0.29599999999999999</v>
      </c>
      <c r="G610">
        <v>4.7359999999999998</v>
      </c>
    </row>
    <row r="611" spans="1:7" hidden="1" x14ac:dyDescent="0.25">
      <c r="A611" t="s">
        <v>6</v>
      </c>
      <c r="B611" t="s">
        <v>1285</v>
      </c>
      <c r="C611" t="s">
        <v>1286</v>
      </c>
      <c r="D611">
        <v>72</v>
      </c>
      <c r="E611">
        <v>72</v>
      </c>
      <c r="F611">
        <v>0.29299999999999998</v>
      </c>
      <c r="G611">
        <v>21.096</v>
      </c>
    </row>
    <row r="612" spans="1:7" hidden="1" x14ac:dyDescent="0.25">
      <c r="A612" t="s">
        <v>6</v>
      </c>
      <c r="B612" t="s">
        <v>1287</v>
      </c>
      <c r="C612" t="s">
        <v>1288</v>
      </c>
      <c r="D612">
        <v>140</v>
      </c>
      <c r="E612">
        <v>140</v>
      </c>
      <c r="F612">
        <v>0.33100000000000002</v>
      </c>
      <c r="G612">
        <v>46.34</v>
      </c>
    </row>
    <row r="613" spans="1:7" hidden="1" x14ac:dyDescent="0.25">
      <c r="A613" t="s">
        <v>6</v>
      </c>
      <c r="B613" t="s">
        <v>1289</v>
      </c>
      <c r="C613" t="s">
        <v>1290</v>
      </c>
      <c r="D613">
        <v>40</v>
      </c>
      <c r="E613">
        <v>40</v>
      </c>
      <c r="F613">
        <v>0.33200000000000002</v>
      </c>
      <c r="G613">
        <v>13.28</v>
      </c>
    </row>
    <row r="614" spans="1:7" hidden="1" x14ac:dyDescent="0.25">
      <c r="A614" t="s">
        <v>6</v>
      </c>
      <c r="B614" t="s">
        <v>1291</v>
      </c>
      <c r="C614" t="s">
        <v>1292</v>
      </c>
      <c r="D614">
        <v>48</v>
      </c>
      <c r="E614">
        <v>48</v>
      </c>
      <c r="F614">
        <v>0.2</v>
      </c>
      <c r="G614">
        <v>9.6</v>
      </c>
    </row>
    <row r="615" spans="1:7" hidden="1" x14ac:dyDescent="0.25">
      <c r="A615" t="s">
        <v>6</v>
      </c>
      <c r="B615" t="s">
        <v>1293</v>
      </c>
      <c r="C615" t="s">
        <v>1294</v>
      </c>
      <c r="D615">
        <v>208</v>
      </c>
      <c r="E615">
        <v>208</v>
      </c>
      <c r="F615">
        <v>0.2</v>
      </c>
      <c r="G615">
        <v>41.6</v>
      </c>
    </row>
    <row r="616" spans="1:7" hidden="1" x14ac:dyDescent="0.25">
      <c r="A616" t="s">
        <v>6</v>
      </c>
      <c r="B616" t="s">
        <v>1295</v>
      </c>
      <c r="C616" t="s">
        <v>1296</v>
      </c>
      <c r="D616">
        <v>280</v>
      </c>
      <c r="E616">
        <v>280</v>
      </c>
      <c r="F616">
        <v>0.30299999999999999</v>
      </c>
      <c r="G616">
        <v>84.84</v>
      </c>
    </row>
    <row r="617" spans="1:7" hidden="1" x14ac:dyDescent="0.25">
      <c r="A617" t="s">
        <v>6</v>
      </c>
      <c r="B617" t="s">
        <v>1297</v>
      </c>
      <c r="C617" t="s">
        <v>1298</v>
      </c>
      <c r="D617">
        <v>32</v>
      </c>
      <c r="E617">
        <v>32</v>
      </c>
      <c r="F617">
        <v>0.38500000000000001</v>
      </c>
      <c r="G617">
        <v>12.32</v>
      </c>
    </row>
    <row r="618" spans="1:7" hidden="1" x14ac:dyDescent="0.25">
      <c r="A618" t="s">
        <v>6</v>
      </c>
      <c r="B618" t="s">
        <v>1299</v>
      </c>
      <c r="C618" t="s">
        <v>1300</v>
      </c>
      <c r="D618">
        <v>72</v>
      </c>
      <c r="E618">
        <v>72</v>
      </c>
      <c r="F618">
        <v>0.58799999999999997</v>
      </c>
      <c r="G618">
        <v>42.335999999999999</v>
      </c>
    </row>
    <row r="619" spans="1:7" hidden="1" x14ac:dyDescent="0.25">
      <c r="A619" t="s">
        <v>6</v>
      </c>
      <c r="B619" t="s">
        <v>1301</v>
      </c>
      <c r="C619" t="s">
        <v>1302</v>
      </c>
      <c r="D619">
        <v>12</v>
      </c>
      <c r="E619">
        <v>12</v>
      </c>
      <c r="F619">
        <v>0.58699999999999997</v>
      </c>
      <c r="G619">
        <v>7.0439999999999996</v>
      </c>
    </row>
    <row r="620" spans="1:7" hidden="1" x14ac:dyDescent="0.25">
      <c r="A620" t="s">
        <v>6</v>
      </c>
      <c r="B620" t="s">
        <v>1303</v>
      </c>
      <c r="C620" t="s">
        <v>1304</v>
      </c>
      <c r="D620">
        <v>22</v>
      </c>
      <c r="E620">
        <v>22</v>
      </c>
      <c r="F620">
        <v>0.374</v>
      </c>
      <c r="G620">
        <v>8.2279999999999998</v>
      </c>
    </row>
    <row r="621" spans="1:7" hidden="1" x14ac:dyDescent="0.25">
      <c r="A621" t="s">
        <v>6</v>
      </c>
      <c r="B621" t="s">
        <v>1305</v>
      </c>
      <c r="C621" t="s">
        <v>1306</v>
      </c>
      <c r="D621">
        <v>12</v>
      </c>
      <c r="E621">
        <v>12</v>
      </c>
      <c r="F621">
        <v>0.42599999999999999</v>
      </c>
      <c r="G621">
        <v>5.1120000000000001</v>
      </c>
    </row>
    <row r="622" spans="1:7" hidden="1" x14ac:dyDescent="0.25">
      <c r="A622" t="s">
        <v>6</v>
      </c>
      <c r="B622" t="s">
        <v>1307</v>
      </c>
      <c r="C622" t="s">
        <v>1308</v>
      </c>
      <c r="D622">
        <v>3</v>
      </c>
      <c r="E622">
        <v>3</v>
      </c>
      <c r="F622">
        <v>0.26200000000000001</v>
      </c>
      <c r="G622">
        <v>0.78600000000000003</v>
      </c>
    </row>
    <row r="623" spans="1:7" hidden="1" x14ac:dyDescent="0.25">
      <c r="A623" t="s">
        <v>6</v>
      </c>
      <c r="B623" t="s">
        <v>1309</v>
      </c>
      <c r="C623" t="s">
        <v>1310</v>
      </c>
      <c r="D623">
        <v>4</v>
      </c>
      <c r="E623">
        <v>4</v>
      </c>
      <c r="F623">
        <v>0.76900000000000002</v>
      </c>
      <c r="G623">
        <v>3.0760000000000001</v>
      </c>
    </row>
    <row r="624" spans="1:7" hidden="1" x14ac:dyDescent="0.25">
      <c r="A624" t="s">
        <v>6</v>
      </c>
      <c r="B624" t="s">
        <v>1311</v>
      </c>
      <c r="C624" t="s">
        <v>1312</v>
      </c>
      <c r="D624">
        <v>52</v>
      </c>
      <c r="E624">
        <v>52</v>
      </c>
      <c r="F624">
        <v>0.39800000000000002</v>
      </c>
      <c r="G624">
        <v>20.696000000000002</v>
      </c>
    </row>
    <row r="625" spans="1:7" hidden="1" x14ac:dyDescent="0.25">
      <c r="A625" t="s">
        <v>6</v>
      </c>
      <c r="B625" t="s">
        <v>1313</v>
      </c>
      <c r="C625" t="s">
        <v>1314</v>
      </c>
      <c r="D625">
        <v>60</v>
      </c>
      <c r="E625">
        <v>60</v>
      </c>
      <c r="F625">
        <v>0.49099999999999999</v>
      </c>
      <c r="G625">
        <v>29.46</v>
      </c>
    </row>
    <row r="626" spans="1:7" hidden="1" x14ac:dyDescent="0.25">
      <c r="A626" t="s">
        <v>6</v>
      </c>
      <c r="B626" t="s">
        <v>1315</v>
      </c>
      <c r="C626" t="s">
        <v>1316</v>
      </c>
      <c r="D626">
        <v>40</v>
      </c>
      <c r="E626">
        <v>40</v>
      </c>
      <c r="F626">
        <v>0.38200000000000001</v>
      </c>
      <c r="G626">
        <v>15.28</v>
      </c>
    </row>
    <row r="627" spans="1:7" hidden="1" x14ac:dyDescent="0.25">
      <c r="A627" t="s">
        <v>6</v>
      </c>
      <c r="B627" t="s">
        <v>1317</v>
      </c>
      <c r="C627" t="s">
        <v>1318</v>
      </c>
      <c r="D627">
        <v>8</v>
      </c>
      <c r="E627">
        <v>8</v>
      </c>
      <c r="F627">
        <v>0.25600000000000001</v>
      </c>
      <c r="G627">
        <v>2.048</v>
      </c>
    </row>
    <row r="628" spans="1:7" hidden="1" x14ac:dyDescent="0.25">
      <c r="A628" t="s">
        <v>6</v>
      </c>
      <c r="B628" t="s">
        <v>1319</v>
      </c>
      <c r="C628" t="s">
        <v>1320</v>
      </c>
      <c r="D628">
        <v>6</v>
      </c>
      <c r="E628">
        <v>6</v>
      </c>
      <c r="F628">
        <v>0.72399999999999998</v>
      </c>
      <c r="G628">
        <v>4.3440000000000003</v>
      </c>
    </row>
    <row r="629" spans="1:7" hidden="1" x14ac:dyDescent="0.25">
      <c r="A629" t="s">
        <v>6</v>
      </c>
      <c r="B629" t="s">
        <v>1321</v>
      </c>
      <c r="C629" t="s">
        <v>1322</v>
      </c>
      <c r="D629">
        <v>108</v>
      </c>
      <c r="E629">
        <v>108</v>
      </c>
      <c r="F629">
        <v>0.71699999999999997</v>
      </c>
      <c r="G629">
        <v>77.436000000000007</v>
      </c>
    </row>
    <row r="630" spans="1:7" hidden="1" x14ac:dyDescent="0.25">
      <c r="A630" t="s">
        <v>6</v>
      </c>
      <c r="B630" t="s">
        <v>1323</v>
      </c>
      <c r="C630" t="s">
        <v>1324</v>
      </c>
      <c r="D630">
        <v>4</v>
      </c>
      <c r="E630">
        <v>4</v>
      </c>
      <c r="F630">
        <v>0.33</v>
      </c>
      <c r="G630">
        <v>1.32</v>
      </c>
    </row>
    <row r="631" spans="1:7" hidden="1" x14ac:dyDescent="0.25">
      <c r="A631" t="s">
        <v>6</v>
      </c>
      <c r="B631" t="s">
        <v>1325</v>
      </c>
      <c r="C631" t="s">
        <v>1326</v>
      </c>
      <c r="D631">
        <v>24</v>
      </c>
      <c r="E631">
        <v>24</v>
      </c>
      <c r="F631">
        <v>0.40400000000000003</v>
      </c>
      <c r="G631">
        <v>9.6959999999999997</v>
      </c>
    </row>
    <row r="632" spans="1:7" hidden="1" x14ac:dyDescent="0.25">
      <c r="A632" t="s">
        <v>6</v>
      </c>
      <c r="B632" t="s">
        <v>1327</v>
      </c>
      <c r="C632" t="s">
        <v>1328</v>
      </c>
      <c r="D632">
        <v>168</v>
      </c>
      <c r="E632">
        <v>168</v>
      </c>
      <c r="F632">
        <v>0.39700000000000002</v>
      </c>
      <c r="G632">
        <v>66.695999999999998</v>
      </c>
    </row>
    <row r="633" spans="1:7" hidden="1" x14ac:dyDescent="0.25">
      <c r="A633" t="s">
        <v>6</v>
      </c>
      <c r="B633" t="s">
        <v>1329</v>
      </c>
      <c r="C633" t="s">
        <v>1330</v>
      </c>
      <c r="D633">
        <v>16</v>
      </c>
      <c r="E633">
        <v>16</v>
      </c>
      <c r="F633">
        <v>0.23499999999999999</v>
      </c>
      <c r="G633">
        <v>3.76</v>
      </c>
    </row>
    <row r="634" spans="1:7" hidden="1" x14ac:dyDescent="0.25">
      <c r="A634" t="s">
        <v>6</v>
      </c>
      <c r="B634" t="s">
        <v>1331</v>
      </c>
      <c r="C634" t="s">
        <v>1332</v>
      </c>
      <c r="D634">
        <v>24</v>
      </c>
      <c r="E634">
        <v>24</v>
      </c>
      <c r="F634">
        <v>0.67400000000000004</v>
      </c>
      <c r="G634">
        <v>16.175999999999998</v>
      </c>
    </row>
    <row r="635" spans="1:7" hidden="1" x14ac:dyDescent="0.25">
      <c r="A635" t="s">
        <v>6</v>
      </c>
      <c r="B635" t="s">
        <v>1333</v>
      </c>
      <c r="C635" t="s">
        <v>1334</v>
      </c>
      <c r="D635">
        <v>7</v>
      </c>
      <c r="E635">
        <v>7</v>
      </c>
      <c r="F635">
        <v>0.36</v>
      </c>
      <c r="G635">
        <v>2.52</v>
      </c>
    </row>
    <row r="636" spans="1:7" hidden="1" x14ac:dyDescent="0.25">
      <c r="A636" t="s">
        <v>6</v>
      </c>
      <c r="B636" t="s">
        <v>1335</v>
      </c>
      <c r="C636" t="s">
        <v>1336</v>
      </c>
      <c r="D636">
        <v>16</v>
      </c>
      <c r="E636">
        <v>16</v>
      </c>
      <c r="F636">
        <v>0.23799999999999999</v>
      </c>
      <c r="G636">
        <v>3.8079999999999998</v>
      </c>
    </row>
    <row r="637" spans="1:7" hidden="1" x14ac:dyDescent="0.25">
      <c r="A637" t="s">
        <v>6</v>
      </c>
      <c r="B637" t="s">
        <v>1337</v>
      </c>
      <c r="C637" t="s">
        <v>1338</v>
      </c>
      <c r="D637">
        <v>32</v>
      </c>
      <c r="E637">
        <v>32</v>
      </c>
      <c r="F637">
        <v>0.371</v>
      </c>
      <c r="G637">
        <v>11.872</v>
      </c>
    </row>
    <row r="638" spans="1:7" hidden="1" x14ac:dyDescent="0.25">
      <c r="A638" t="s">
        <v>6</v>
      </c>
      <c r="B638" t="s">
        <v>1339</v>
      </c>
      <c r="C638" t="s">
        <v>1340</v>
      </c>
      <c r="D638">
        <v>56</v>
      </c>
      <c r="E638">
        <v>56</v>
      </c>
      <c r="F638">
        <v>0.30499999999999999</v>
      </c>
      <c r="G638">
        <v>17.079999999999998</v>
      </c>
    </row>
    <row r="639" spans="1:7" hidden="1" x14ac:dyDescent="0.25">
      <c r="A639" t="s">
        <v>6</v>
      </c>
      <c r="B639" t="s">
        <v>1341</v>
      </c>
      <c r="C639" t="s">
        <v>1342</v>
      </c>
      <c r="D639">
        <v>208</v>
      </c>
      <c r="E639">
        <v>208</v>
      </c>
      <c r="F639">
        <v>0.307</v>
      </c>
      <c r="G639">
        <v>63.856000000000002</v>
      </c>
    </row>
    <row r="640" spans="1:7" hidden="1" x14ac:dyDescent="0.25">
      <c r="A640" t="s">
        <v>6</v>
      </c>
      <c r="B640" t="s">
        <v>1343</v>
      </c>
      <c r="C640" t="s">
        <v>1344</v>
      </c>
      <c r="D640">
        <v>4</v>
      </c>
      <c r="E640">
        <v>4</v>
      </c>
      <c r="F640">
        <v>0.51600000000000001</v>
      </c>
      <c r="G640">
        <v>2.0640000000000001</v>
      </c>
    </row>
    <row r="641" spans="1:7" hidden="1" x14ac:dyDescent="0.25">
      <c r="A641" t="s">
        <v>6</v>
      </c>
      <c r="B641" t="s">
        <v>1345</v>
      </c>
      <c r="C641" t="s">
        <v>1346</v>
      </c>
      <c r="D641">
        <v>8</v>
      </c>
      <c r="E641">
        <v>8</v>
      </c>
      <c r="F641">
        <v>0.222</v>
      </c>
      <c r="G641">
        <v>1.776</v>
      </c>
    </row>
    <row r="642" spans="1:7" hidden="1" x14ac:dyDescent="0.25">
      <c r="A642" t="s">
        <v>6</v>
      </c>
      <c r="B642" t="s">
        <v>1347</v>
      </c>
      <c r="C642" t="s">
        <v>1348</v>
      </c>
      <c r="D642">
        <v>32</v>
      </c>
      <c r="E642">
        <v>32</v>
      </c>
      <c r="F642">
        <v>0.20399999999999999</v>
      </c>
      <c r="G642">
        <v>6.5279999999999996</v>
      </c>
    </row>
    <row r="643" spans="1:7" hidden="1" x14ac:dyDescent="0.25">
      <c r="A643" t="s">
        <v>6</v>
      </c>
      <c r="B643" t="s">
        <v>1349</v>
      </c>
      <c r="C643" t="s">
        <v>1350</v>
      </c>
      <c r="D643">
        <v>27</v>
      </c>
      <c r="E643">
        <v>27</v>
      </c>
      <c r="F643">
        <v>0.39500000000000002</v>
      </c>
      <c r="G643">
        <v>10.664999999999999</v>
      </c>
    </row>
    <row r="644" spans="1:7" hidden="1" x14ac:dyDescent="0.25">
      <c r="A644" t="s">
        <v>6</v>
      </c>
      <c r="B644" t="s">
        <v>1351</v>
      </c>
      <c r="C644" t="s">
        <v>1352</v>
      </c>
      <c r="D644">
        <v>2</v>
      </c>
      <c r="E644">
        <v>2</v>
      </c>
      <c r="F644">
        <v>0.40100000000000002</v>
      </c>
      <c r="G644">
        <v>0.80200000000000005</v>
      </c>
    </row>
    <row r="645" spans="1:7" hidden="1" x14ac:dyDescent="0.25">
      <c r="A645" t="s">
        <v>6</v>
      </c>
      <c r="B645" t="s">
        <v>1353</v>
      </c>
      <c r="C645" t="s">
        <v>1354</v>
      </c>
      <c r="D645">
        <v>16</v>
      </c>
      <c r="E645">
        <v>16</v>
      </c>
      <c r="F645">
        <v>0.46400000000000002</v>
      </c>
      <c r="G645">
        <v>7.4240000000000004</v>
      </c>
    </row>
    <row r="646" spans="1:7" hidden="1" x14ac:dyDescent="0.25">
      <c r="A646" t="s">
        <v>6</v>
      </c>
      <c r="B646" t="s">
        <v>1355</v>
      </c>
      <c r="C646" t="s">
        <v>1356</v>
      </c>
      <c r="D646">
        <v>16</v>
      </c>
      <c r="E646">
        <v>16</v>
      </c>
      <c r="F646">
        <v>0.46800000000000003</v>
      </c>
      <c r="G646">
        <v>7.4880000000000004</v>
      </c>
    </row>
    <row r="647" spans="1:7" hidden="1" x14ac:dyDescent="0.25">
      <c r="A647" t="s">
        <v>6</v>
      </c>
      <c r="B647" t="s">
        <v>1357</v>
      </c>
      <c r="C647" t="s">
        <v>1358</v>
      </c>
      <c r="D647">
        <v>168</v>
      </c>
      <c r="E647">
        <v>168</v>
      </c>
      <c r="F647">
        <v>0.316</v>
      </c>
      <c r="G647">
        <v>53.088000000000001</v>
      </c>
    </row>
    <row r="648" spans="1:7" hidden="1" x14ac:dyDescent="0.25">
      <c r="A648" t="s">
        <v>6</v>
      </c>
      <c r="B648" t="s">
        <v>1359</v>
      </c>
      <c r="C648" t="s">
        <v>1360</v>
      </c>
      <c r="D648">
        <v>616</v>
      </c>
      <c r="E648">
        <v>616</v>
      </c>
      <c r="F648">
        <v>0.313</v>
      </c>
      <c r="G648">
        <v>192.80799999999999</v>
      </c>
    </row>
    <row r="649" spans="1:7" hidden="1" x14ac:dyDescent="0.25">
      <c r="A649" t="s">
        <v>6</v>
      </c>
      <c r="B649" t="s">
        <v>1361</v>
      </c>
      <c r="C649" t="s">
        <v>1362</v>
      </c>
      <c r="D649">
        <v>48</v>
      </c>
      <c r="E649">
        <v>48</v>
      </c>
      <c r="F649">
        <v>0.52800000000000002</v>
      </c>
      <c r="G649">
        <v>25.344000000000001</v>
      </c>
    </row>
    <row r="650" spans="1:7" hidden="1" x14ac:dyDescent="0.25">
      <c r="A650" t="s">
        <v>6</v>
      </c>
      <c r="B650" t="s">
        <v>1363</v>
      </c>
      <c r="C650" t="s">
        <v>1364</v>
      </c>
      <c r="D650">
        <v>216</v>
      </c>
      <c r="E650">
        <v>216</v>
      </c>
      <c r="F650">
        <v>0.53</v>
      </c>
      <c r="G650">
        <v>114.48</v>
      </c>
    </row>
    <row r="651" spans="1:7" hidden="1" x14ac:dyDescent="0.25">
      <c r="A651" t="s">
        <v>6</v>
      </c>
      <c r="B651" t="s">
        <v>1365</v>
      </c>
      <c r="C651" t="s">
        <v>1366</v>
      </c>
      <c r="D651">
        <v>160</v>
      </c>
      <c r="E651">
        <v>160</v>
      </c>
      <c r="F651">
        <v>0.32900000000000001</v>
      </c>
      <c r="G651">
        <v>52.64</v>
      </c>
    </row>
    <row r="652" spans="1:7" hidden="1" x14ac:dyDescent="0.25">
      <c r="A652" t="s">
        <v>6</v>
      </c>
      <c r="B652" t="s">
        <v>1367</v>
      </c>
      <c r="C652" t="s">
        <v>1368</v>
      </c>
      <c r="D652">
        <v>40</v>
      </c>
      <c r="E652">
        <v>40</v>
      </c>
      <c r="F652">
        <v>0.30399999999999999</v>
      </c>
      <c r="G652">
        <v>12.16</v>
      </c>
    </row>
    <row r="653" spans="1:7" hidden="1" x14ac:dyDescent="0.25">
      <c r="A653" t="s">
        <v>6</v>
      </c>
      <c r="B653" t="s">
        <v>1369</v>
      </c>
      <c r="C653" t="s">
        <v>1370</v>
      </c>
      <c r="D653">
        <v>80</v>
      </c>
      <c r="E653">
        <v>80</v>
      </c>
      <c r="F653">
        <v>0.47899999999999998</v>
      </c>
      <c r="G653">
        <v>38.32</v>
      </c>
    </row>
    <row r="654" spans="1:7" hidden="1" x14ac:dyDescent="0.25">
      <c r="A654" t="s">
        <v>6</v>
      </c>
      <c r="B654" t="s">
        <v>1371</v>
      </c>
      <c r="C654" t="s">
        <v>1372</v>
      </c>
      <c r="D654">
        <v>168</v>
      </c>
      <c r="E654">
        <v>168</v>
      </c>
      <c r="F654">
        <v>0.38400000000000001</v>
      </c>
      <c r="G654">
        <v>64.512</v>
      </c>
    </row>
    <row r="655" spans="1:7" hidden="1" x14ac:dyDescent="0.25">
      <c r="A655" t="s">
        <v>6</v>
      </c>
      <c r="B655" t="s">
        <v>1373</v>
      </c>
      <c r="C655" t="s">
        <v>1374</v>
      </c>
      <c r="D655">
        <v>32</v>
      </c>
      <c r="E655">
        <v>32</v>
      </c>
      <c r="F655">
        <v>0.46600000000000003</v>
      </c>
      <c r="G655">
        <v>14.912000000000001</v>
      </c>
    </row>
    <row r="656" spans="1:7" hidden="1" x14ac:dyDescent="0.25">
      <c r="A656" t="s">
        <v>6</v>
      </c>
      <c r="B656" t="s">
        <v>1375</v>
      </c>
      <c r="C656" t="s">
        <v>1376</v>
      </c>
      <c r="D656">
        <v>72</v>
      </c>
      <c r="E656">
        <v>72</v>
      </c>
      <c r="F656">
        <v>0.253</v>
      </c>
      <c r="G656">
        <v>18.216000000000001</v>
      </c>
    </row>
    <row r="657" spans="1:7" hidden="1" x14ac:dyDescent="0.25">
      <c r="A657" t="s">
        <v>6</v>
      </c>
      <c r="B657" t="s">
        <v>1377</v>
      </c>
      <c r="C657" t="s">
        <v>1378</v>
      </c>
      <c r="D657">
        <v>44</v>
      </c>
      <c r="E657">
        <v>44</v>
      </c>
      <c r="F657">
        <v>0.251</v>
      </c>
      <c r="G657">
        <v>11.044</v>
      </c>
    </row>
    <row r="658" spans="1:7" hidden="1" x14ac:dyDescent="0.25">
      <c r="A658" t="s">
        <v>6</v>
      </c>
      <c r="B658" t="s">
        <v>1379</v>
      </c>
      <c r="C658" t="s">
        <v>1380</v>
      </c>
      <c r="D658">
        <v>144</v>
      </c>
      <c r="E658">
        <v>144</v>
      </c>
      <c r="F658">
        <v>0.307</v>
      </c>
      <c r="G658">
        <v>44.207999999999998</v>
      </c>
    </row>
    <row r="659" spans="1:7" hidden="1" x14ac:dyDescent="0.25">
      <c r="A659" t="s">
        <v>6</v>
      </c>
      <c r="B659" t="s">
        <v>1381</v>
      </c>
      <c r="C659" t="s">
        <v>1382</v>
      </c>
      <c r="D659">
        <v>228</v>
      </c>
      <c r="E659">
        <v>228</v>
      </c>
      <c r="F659">
        <v>1.3109999999999999</v>
      </c>
      <c r="G659">
        <v>298.90800000000002</v>
      </c>
    </row>
    <row r="660" spans="1:7" hidden="1" x14ac:dyDescent="0.25">
      <c r="A660" t="s">
        <v>6</v>
      </c>
      <c r="B660" t="s">
        <v>1383</v>
      </c>
      <c r="C660" t="s">
        <v>1384</v>
      </c>
      <c r="D660">
        <v>6</v>
      </c>
      <c r="E660">
        <v>6</v>
      </c>
      <c r="F660">
        <v>0.65400000000000003</v>
      </c>
      <c r="G660">
        <v>3.9239999999999999</v>
      </c>
    </row>
    <row r="661" spans="1:7" hidden="1" x14ac:dyDescent="0.25">
      <c r="A661" t="s">
        <v>6</v>
      </c>
      <c r="B661" t="s">
        <v>1385</v>
      </c>
      <c r="C661" t="s">
        <v>1386</v>
      </c>
      <c r="D661">
        <v>24</v>
      </c>
      <c r="E661">
        <v>24</v>
      </c>
      <c r="F661">
        <v>0.63900000000000001</v>
      </c>
      <c r="G661">
        <v>15.336</v>
      </c>
    </row>
    <row r="662" spans="1:7" hidden="1" x14ac:dyDescent="0.25">
      <c r="A662" t="s">
        <v>6</v>
      </c>
      <c r="B662" t="s">
        <v>1387</v>
      </c>
      <c r="C662" t="s">
        <v>1388</v>
      </c>
      <c r="D662">
        <v>16</v>
      </c>
      <c r="E662">
        <v>16</v>
      </c>
      <c r="F662">
        <v>0.31</v>
      </c>
      <c r="G662">
        <v>4.96</v>
      </c>
    </row>
    <row r="663" spans="1:7" hidden="1" x14ac:dyDescent="0.25">
      <c r="A663" t="s">
        <v>6</v>
      </c>
      <c r="B663" t="s">
        <v>1389</v>
      </c>
      <c r="C663" t="s">
        <v>1390</v>
      </c>
      <c r="D663">
        <v>112</v>
      </c>
      <c r="E663">
        <v>112</v>
      </c>
      <c r="F663">
        <v>0.31</v>
      </c>
      <c r="G663">
        <v>34.72</v>
      </c>
    </row>
    <row r="664" spans="1:7" hidden="1" x14ac:dyDescent="0.25">
      <c r="A664" t="s">
        <v>6</v>
      </c>
      <c r="B664" t="s">
        <v>1391</v>
      </c>
      <c r="C664" t="s">
        <v>1392</v>
      </c>
      <c r="D664">
        <v>4</v>
      </c>
      <c r="E664">
        <v>4</v>
      </c>
      <c r="F664">
        <v>0.29899999999999999</v>
      </c>
      <c r="G664">
        <v>1.196</v>
      </c>
    </row>
    <row r="665" spans="1:7" hidden="1" x14ac:dyDescent="0.25">
      <c r="A665" t="s">
        <v>6</v>
      </c>
      <c r="B665" t="s">
        <v>1393</v>
      </c>
      <c r="C665" t="s">
        <v>1394</v>
      </c>
      <c r="D665">
        <v>8</v>
      </c>
      <c r="E665">
        <v>8</v>
      </c>
      <c r="F665">
        <v>0.29799999999999999</v>
      </c>
      <c r="G665">
        <v>2.3839999999999999</v>
      </c>
    </row>
    <row r="666" spans="1:7" hidden="1" x14ac:dyDescent="0.25">
      <c r="A666" t="s">
        <v>6</v>
      </c>
      <c r="B666" t="s">
        <v>1395</v>
      </c>
      <c r="C666" t="s">
        <v>1396</v>
      </c>
      <c r="D666">
        <v>4</v>
      </c>
      <c r="E666">
        <v>4</v>
      </c>
      <c r="F666">
        <v>0.35399999999999998</v>
      </c>
      <c r="G666">
        <v>1.4159999999999999</v>
      </c>
    </row>
    <row r="667" spans="1:7" hidden="1" x14ac:dyDescent="0.25">
      <c r="A667" t="s">
        <v>6</v>
      </c>
      <c r="B667" t="s">
        <v>1397</v>
      </c>
      <c r="C667" t="s">
        <v>1398</v>
      </c>
      <c r="D667">
        <v>28</v>
      </c>
      <c r="E667">
        <v>28</v>
      </c>
      <c r="F667">
        <v>0.34599999999999997</v>
      </c>
      <c r="G667">
        <v>9.6880000000000006</v>
      </c>
    </row>
    <row r="668" spans="1:7" hidden="1" x14ac:dyDescent="0.25">
      <c r="A668" t="s">
        <v>6</v>
      </c>
      <c r="B668" t="s">
        <v>1399</v>
      </c>
      <c r="C668" t="s">
        <v>1400</v>
      </c>
      <c r="D668">
        <v>24</v>
      </c>
      <c r="E668">
        <v>24</v>
      </c>
      <c r="F668">
        <v>0.34100000000000003</v>
      </c>
      <c r="G668">
        <v>8.1839999999999993</v>
      </c>
    </row>
    <row r="669" spans="1:7" hidden="1" x14ac:dyDescent="0.25">
      <c r="A669" t="s">
        <v>6</v>
      </c>
      <c r="B669" t="s">
        <v>1401</v>
      </c>
      <c r="C669" t="s">
        <v>1402</v>
      </c>
      <c r="D669">
        <v>48</v>
      </c>
      <c r="E669">
        <v>48</v>
      </c>
      <c r="F669">
        <v>0.29299999999999998</v>
      </c>
      <c r="G669">
        <v>14.064</v>
      </c>
    </row>
    <row r="670" spans="1:7" hidden="1" x14ac:dyDescent="0.25">
      <c r="A670" t="s">
        <v>6</v>
      </c>
      <c r="B670" t="s">
        <v>1403</v>
      </c>
      <c r="C670" t="s">
        <v>1404</v>
      </c>
      <c r="D670">
        <v>112</v>
      </c>
      <c r="E670">
        <v>112</v>
      </c>
      <c r="F670">
        <v>0.434</v>
      </c>
      <c r="G670">
        <v>48.607999999999997</v>
      </c>
    </row>
    <row r="671" spans="1:7" hidden="1" x14ac:dyDescent="0.25">
      <c r="A671" t="s">
        <v>6</v>
      </c>
      <c r="B671" t="s">
        <v>1405</v>
      </c>
      <c r="C671" t="s">
        <v>1406</v>
      </c>
      <c r="D671">
        <v>96</v>
      </c>
      <c r="E671">
        <v>96</v>
      </c>
      <c r="F671">
        <v>0.432</v>
      </c>
      <c r="G671">
        <v>41.472000000000001</v>
      </c>
    </row>
    <row r="672" spans="1:7" hidden="1" x14ac:dyDescent="0.25">
      <c r="A672" t="s">
        <v>6</v>
      </c>
      <c r="B672" t="s">
        <v>1407</v>
      </c>
      <c r="C672" t="s">
        <v>1408</v>
      </c>
      <c r="D672">
        <v>8</v>
      </c>
      <c r="E672">
        <v>8</v>
      </c>
      <c r="F672">
        <v>0.39800000000000002</v>
      </c>
      <c r="G672">
        <v>3.1840000000000002</v>
      </c>
    </row>
    <row r="673" spans="1:7" hidden="1" x14ac:dyDescent="0.25">
      <c r="A673" t="s">
        <v>6</v>
      </c>
      <c r="B673" t="s">
        <v>1409</v>
      </c>
      <c r="C673" t="s">
        <v>1410</v>
      </c>
      <c r="D673">
        <v>176</v>
      </c>
      <c r="E673">
        <v>176</v>
      </c>
      <c r="F673">
        <v>0.30199999999999999</v>
      </c>
      <c r="G673">
        <v>53.152000000000001</v>
      </c>
    </row>
    <row r="674" spans="1:7" hidden="1" x14ac:dyDescent="0.25">
      <c r="A674" t="s">
        <v>6</v>
      </c>
      <c r="B674" t="s">
        <v>1411</v>
      </c>
      <c r="C674" t="s">
        <v>1412</v>
      </c>
      <c r="D674">
        <v>96</v>
      </c>
      <c r="E674">
        <v>96</v>
      </c>
      <c r="F674">
        <v>0.28100000000000003</v>
      </c>
      <c r="G674">
        <v>26.975999999999999</v>
      </c>
    </row>
    <row r="675" spans="1:7" hidden="1" x14ac:dyDescent="0.25">
      <c r="A675" t="s">
        <v>6</v>
      </c>
      <c r="B675" t="s">
        <v>1413</v>
      </c>
      <c r="C675" t="s">
        <v>1414</v>
      </c>
      <c r="D675">
        <v>232</v>
      </c>
      <c r="E675">
        <v>232</v>
      </c>
      <c r="F675">
        <v>0.28299999999999997</v>
      </c>
      <c r="G675">
        <v>65.656000000000006</v>
      </c>
    </row>
    <row r="676" spans="1:7" hidden="1" x14ac:dyDescent="0.25">
      <c r="A676" t="s">
        <v>6</v>
      </c>
      <c r="B676" t="s">
        <v>1415</v>
      </c>
      <c r="C676" t="s">
        <v>1416</v>
      </c>
      <c r="D676">
        <v>92</v>
      </c>
      <c r="E676">
        <v>92</v>
      </c>
      <c r="F676">
        <v>0.17199999999999999</v>
      </c>
      <c r="G676">
        <v>15.824</v>
      </c>
    </row>
    <row r="677" spans="1:7" hidden="1" x14ac:dyDescent="0.25">
      <c r="A677" t="s">
        <v>6</v>
      </c>
      <c r="B677" t="s">
        <v>1417</v>
      </c>
      <c r="C677" t="s">
        <v>1418</v>
      </c>
      <c r="D677">
        <v>8</v>
      </c>
      <c r="E677">
        <v>8</v>
      </c>
      <c r="F677">
        <v>0.34200000000000003</v>
      </c>
      <c r="G677">
        <v>2.7360000000000002</v>
      </c>
    </row>
    <row r="678" spans="1:7" hidden="1" x14ac:dyDescent="0.25">
      <c r="A678" t="s">
        <v>6</v>
      </c>
      <c r="B678" t="s">
        <v>1419</v>
      </c>
      <c r="C678" t="s">
        <v>1420</v>
      </c>
      <c r="D678">
        <v>8</v>
      </c>
      <c r="E678">
        <v>8</v>
      </c>
      <c r="F678">
        <v>0.38600000000000001</v>
      </c>
      <c r="G678">
        <v>3.0880000000000001</v>
      </c>
    </row>
    <row r="679" spans="1:7" hidden="1" x14ac:dyDescent="0.25">
      <c r="A679" t="s">
        <v>6</v>
      </c>
      <c r="B679" t="s">
        <v>1421</v>
      </c>
      <c r="C679" t="s">
        <v>1422</v>
      </c>
      <c r="D679">
        <v>44</v>
      </c>
      <c r="E679">
        <v>44</v>
      </c>
      <c r="F679">
        <v>0.308</v>
      </c>
      <c r="G679">
        <v>13.552</v>
      </c>
    </row>
    <row r="680" spans="1:7" hidden="1" x14ac:dyDescent="0.25">
      <c r="A680" t="s">
        <v>6</v>
      </c>
      <c r="B680" t="s">
        <v>1423</v>
      </c>
      <c r="C680" t="s">
        <v>1424</v>
      </c>
      <c r="D680">
        <v>212</v>
      </c>
      <c r="E680">
        <v>212</v>
      </c>
      <c r="F680">
        <v>0.34</v>
      </c>
      <c r="G680">
        <v>72.08</v>
      </c>
    </row>
    <row r="681" spans="1:7" hidden="1" x14ac:dyDescent="0.25">
      <c r="A681" t="s">
        <v>6</v>
      </c>
      <c r="B681" t="s">
        <v>1425</v>
      </c>
      <c r="C681" t="s">
        <v>1426</v>
      </c>
      <c r="D681">
        <v>4</v>
      </c>
      <c r="E681">
        <v>4</v>
      </c>
      <c r="F681">
        <v>0.48</v>
      </c>
      <c r="G681">
        <v>1.92</v>
      </c>
    </row>
    <row r="682" spans="1:7" hidden="1" x14ac:dyDescent="0.25">
      <c r="A682" t="s">
        <v>6</v>
      </c>
      <c r="B682" t="s">
        <v>1427</v>
      </c>
      <c r="C682" t="s">
        <v>1428</v>
      </c>
      <c r="D682">
        <v>10</v>
      </c>
      <c r="E682">
        <v>10</v>
      </c>
      <c r="F682">
        <v>0.32900000000000001</v>
      </c>
      <c r="G682">
        <v>3.29</v>
      </c>
    </row>
    <row r="683" spans="1:7" hidden="1" x14ac:dyDescent="0.25">
      <c r="A683" t="s">
        <v>6</v>
      </c>
      <c r="B683" t="s">
        <v>1429</v>
      </c>
      <c r="C683" t="s">
        <v>1430</v>
      </c>
      <c r="D683">
        <v>8</v>
      </c>
      <c r="E683">
        <v>8</v>
      </c>
      <c r="F683">
        <v>0.33100000000000002</v>
      </c>
      <c r="G683">
        <v>2.6480000000000001</v>
      </c>
    </row>
    <row r="684" spans="1:7" hidden="1" x14ac:dyDescent="0.25">
      <c r="A684" t="s">
        <v>6</v>
      </c>
      <c r="B684" t="s">
        <v>1431</v>
      </c>
      <c r="C684" t="s">
        <v>1432</v>
      </c>
      <c r="D684">
        <v>32</v>
      </c>
      <c r="E684">
        <v>32</v>
      </c>
      <c r="F684">
        <v>0.26400000000000001</v>
      </c>
      <c r="G684">
        <v>8.4480000000000004</v>
      </c>
    </row>
    <row r="685" spans="1:7" hidden="1" x14ac:dyDescent="0.25">
      <c r="A685" t="s">
        <v>6</v>
      </c>
      <c r="B685" t="s">
        <v>1433</v>
      </c>
      <c r="C685" t="s">
        <v>1434</v>
      </c>
      <c r="D685">
        <v>4</v>
      </c>
      <c r="E685">
        <v>4</v>
      </c>
      <c r="F685">
        <v>0.26800000000000002</v>
      </c>
      <c r="G685">
        <v>1.0720000000000001</v>
      </c>
    </row>
    <row r="686" spans="1:7" hidden="1" x14ac:dyDescent="0.25">
      <c r="A686" t="s">
        <v>6</v>
      </c>
      <c r="B686" t="s">
        <v>1435</v>
      </c>
      <c r="C686" t="s">
        <v>1436</v>
      </c>
      <c r="D686">
        <v>24</v>
      </c>
      <c r="E686">
        <v>24</v>
      </c>
      <c r="F686">
        <v>0.40500000000000003</v>
      </c>
      <c r="G686">
        <v>9.7200000000000006</v>
      </c>
    </row>
    <row r="687" spans="1:7" hidden="1" x14ac:dyDescent="0.25">
      <c r="A687" t="s">
        <v>6</v>
      </c>
      <c r="B687" t="s">
        <v>1437</v>
      </c>
      <c r="C687" t="s">
        <v>1438</v>
      </c>
      <c r="D687">
        <v>48</v>
      </c>
      <c r="E687">
        <v>48</v>
      </c>
      <c r="F687">
        <v>0.27800000000000002</v>
      </c>
      <c r="G687">
        <v>13.343999999999999</v>
      </c>
    </row>
    <row r="688" spans="1:7" hidden="1" x14ac:dyDescent="0.25">
      <c r="A688" t="s">
        <v>6</v>
      </c>
      <c r="B688" t="s">
        <v>1439</v>
      </c>
      <c r="C688" t="s">
        <v>1440</v>
      </c>
      <c r="D688">
        <v>20</v>
      </c>
      <c r="E688">
        <v>20</v>
      </c>
      <c r="F688">
        <v>0.24299999999999999</v>
      </c>
      <c r="G688">
        <v>4.8600000000000003</v>
      </c>
    </row>
    <row r="689" spans="1:7" hidden="1" x14ac:dyDescent="0.25">
      <c r="A689" t="s">
        <v>6</v>
      </c>
      <c r="B689" t="s">
        <v>1441</v>
      </c>
      <c r="C689" t="s">
        <v>1442</v>
      </c>
      <c r="D689">
        <v>12</v>
      </c>
      <c r="E689">
        <v>12</v>
      </c>
      <c r="F689">
        <v>0.39600000000000002</v>
      </c>
      <c r="G689">
        <v>4.7519999999999998</v>
      </c>
    </row>
    <row r="690" spans="1:7" hidden="1" x14ac:dyDescent="0.25">
      <c r="A690" t="s">
        <v>6</v>
      </c>
      <c r="B690" t="s">
        <v>1443</v>
      </c>
      <c r="C690" t="s">
        <v>1444</v>
      </c>
      <c r="D690">
        <v>4</v>
      </c>
      <c r="E690">
        <v>4</v>
      </c>
      <c r="F690">
        <v>0.30599999999999999</v>
      </c>
      <c r="G690">
        <v>1.224</v>
      </c>
    </row>
    <row r="691" spans="1:7" hidden="1" x14ac:dyDescent="0.25">
      <c r="A691" t="s">
        <v>6</v>
      </c>
      <c r="B691" t="s">
        <v>1445</v>
      </c>
      <c r="C691" t="s">
        <v>1446</v>
      </c>
      <c r="D691">
        <v>78</v>
      </c>
      <c r="E691">
        <v>78</v>
      </c>
      <c r="F691">
        <v>0.74099999999999999</v>
      </c>
      <c r="G691">
        <v>57.798000000000002</v>
      </c>
    </row>
    <row r="692" spans="1:7" hidden="1" x14ac:dyDescent="0.25">
      <c r="A692" t="s">
        <v>6</v>
      </c>
      <c r="B692" t="s">
        <v>1447</v>
      </c>
      <c r="C692" t="s">
        <v>1448</v>
      </c>
      <c r="D692">
        <v>4</v>
      </c>
      <c r="E692">
        <v>4</v>
      </c>
      <c r="F692">
        <v>0.27600000000000002</v>
      </c>
      <c r="G692">
        <v>1.1040000000000001</v>
      </c>
    </row>
    <row r="693" spans="1:7" hidden="1" x14ac:dyDescent="0.25">
      <c r="A693" t="s">
        <v>6</v>
      </c>
      <c r="B693" t="s">
        <v>1449</v>
      </c>
      <c r="C693" t="s">
        <v>1450</v>
      </c>
      <c r="D693">
        <v>56</v>
      </c>
      <c r="E693">
        <v>56</v>
      </c>
      <c r="F693">
        <v>0.27600000000000002</v>
      </c>
      <c r="G693">
        <v>15.456</v>
      </c>
    </row>
    <row r="694" spans="1:7" hidden="1" x14ac:dyDescent="0.25">
      <c r="A694" t="s">
        <v>6</v>
      </c>
      <c r="B694" t="s">
        <v>1451</v>
      </c>
      <c r="C694" t="s">
        <v>1452</v>
      </c>
      <c r="D694">
        <v>12</v>
      </c>
      <c r="E694">
        <v>12</v>
      </c>
      <c r="F694">
        <v>0.48199999999999998</v>
      </c>
      <c r="G694">
        <v>5.7839999999999998</v>
      </c>
    </row>
    <row r="695" spans="1:7" hidden="1" x14ac:dyDescent="0.25">
      <c r="A695" t="s">
        <v>6</v>
      </c>
      <c r="B695" t="s">
        <v>1453</v>
      </c>
      <c r="C695" t="s">
        <v>1454</v>
      </c>
      <c r="D695">
        <v>68</v>
      </c>
      <c r="E695">
        <v>68</v>
      </c>
      <c r="F695">
        <v>0.49</v>
      </c>
      <c r="G695">
        <v>33.32</v>
      </c>
    </row>
    <row r="696" spans="1:7" hidden="1" x14ac:dyDescent="0.25">
      <c r="A696" t="s">
        <v>6</v>
      </c>
      <c r="B696" t="s">
        <v>1455</v>
      </c>
      <c r="C696" t="s">
        <v>1456</v>
      </c>
      <c r="D696">
        <v>12</v>
      </c>
      <c r="E696">
        <v>12</v>
      </c>
      <c r="F696">
        <v>0.49399999999999999</v>
      </c>
      <c r="G696">
        <v>5.9279999999999999</v>
      </c>
    </row>
    <row r="697" spans="1:7" hidden="1" x14ac:dyDescent="0.25">
      <c r="A697" t="s">
        <v>6</v>
      </c>
      <c r="B697" t="s">
        <v>1457</v>
      </c>
      <c r="C697" t="s">
        <v>1458</v>
      </c>
      <c r="D697">
        <v>6</v>
      </c>
      <c r="E697">
        <v>6</v>
      </c>
      <c r="F697">
        <v>0.67200000000000004</v>
      </c>
      <c r="G697">
        <v>4.032</v>
      </c>
    </row>
    <row r="698" spans="1:7" hidden="1" x14ac:dyDescent="0.25">
      <c r="A698" t="s">
        <v>6</v>
      </c>
      <c r="B698" t="s">
        <v>1459</v>
      </c>
      <c r="C698" t="s">
        <v>1460</v>
      </c>
      <c r="D698">
        <v>32</v>
      </c>
      <c r="E698">
        <v>32</v>
      </c>
      <c r="F698">
        <v>0.33900000000000002</v>
      </c>
      <c r="G698">
        <v>10.848000000000001</v>
      </c>
    </row>
    <row r="699" spans="1:7" hidden="1" x14ac:dyDescent="0.25">
      <c r="A699" t="s">
        <v>6</v>
      </c>
      <c r="B699" t="s">
        <v>1461</v>
      </c>
      <c r="C699" t="s">
        <v>1462</v>
      </c>
      <c r="D699">
        <v>4</v>
      </c>
      <c r="E699">
        <v>4</v>
      </c>
      <c r="F699">
        <v>0.215</v>
      </c>
      <c r="G699">
        <v>0.86</v>
      </c>
    </row>
    <row r="700" spans="1:7" hidden="1" x14ac:dyDescent="0.25">
      <c r="A700" t="s">
        <v>6</v>
      </c>
      <c r="B700" t="s">
        <v>1463</v>
      </c>
      <c r="C700" t="s">
        <v>1464</v>
      </c>
      <c r="D700">
        <v>56</v>
      </c>
      <c r="E700">
        <v>56</v>
      </c>
      <c r="F700">
        <v>0.26400000000000001</v>
      </c>
      <c r="G700">
        <v>14.784000000000001</v>
      </c>
    </row>
    <row r="701" spans="1:7" hidden="1" x14ac:dyDescent="0.25">
      <c r="A701" t="s">
        <v>6</v>
      </c>
      <c r="B701" t="s">
        <v>1465</v>
      </c>
      <c r="C701" t="s">
        <v>1466</v>
      </c>
      <c r="D701">
        <v>356</v>
      </c>
      <c r="E701">
        <v>356</v>
      </c>
      <c r="F701">
        <v>0.35599999999999998</v>
      </c>
      <c r="G701">
        <v>126.736</v>
      </c>
    </row>
    <row r="702" spans="1:7" hidden="1" x14ac:dyDescent="0.25">
      <c r="A702" t="s">
        <v>6</v>
      </c>
      <c r="B702" t="s">
        <v>1467</v>
      </c>
      <c r="C702" t="s">
        <v>1468</v>
      </c>
      <c r="D702">
        <v>8</v>
      </c>
      <c r="E702">
        <v>8</v>
      </c>
      <c r="F702">
        <v>0.40799999999999997</v>
      </c>
      <c r="G702">
        <v>3.2639999999999998</v>
      </c>
    </row>
    <row r="703" spans="1:7" hidden="1" x14ac:dyDescent="0.25">
      <c r="A703" t="s">
        <v>6</v>
      </c>
      <c r="B703" t="s">
        <v>1469</v>
      </c>
      <c r="C703" t="s">
        <v>1470</v>
      </c>
      <c r="D703">
        <v>2</v>
      </c>
      <c r="E703">
        <v>2</v>
      </c>
      <c r="F703">
        <v>0.40300000000000002</v>
      </c>
      <c r="G703">
        <v>0.80600000000000005</v>
      </c>
    </row>
    <row r="704" spans="1:7" hidden="1" x14ac:dyDescent="0.25">
      <c r="A704" t="s">
        <v>6</v>
      </c>
      <c r="B704" t="s">
        <v>1471</v>
      </c>
      <c r="C704" t="s">
        <v>1472</v>
      </c>
      <c r="D704">
        <v>36</v>
      </c>
      <c r="E704">
        <v>36</v>
      </c>
      <c r="F704">
        <v>0.34599999999999997</v>
      </c>
      <c r="G704">
        <v>12.456</v>
      </c>
    </row>
    <row r="705" spans="1:7" hidden="1" x14ac:dyDescent="0.25">
      <c r="A705" t="s">
        <v>6</v>
      </c>
      <c r="B705" t="s">
        <v>1473</v>
      </c>
      <c r="C705" t="s">
        <v>1474</v>
      </c>
      <c r="D705">
        <v>32</v>
      </c>
      <c r="E705">
        <v>32</v>
      </c>
      <c r="F705">
        <v>0.39600000000000002</v>
      </c>
      <c r="G705">
        <v>12.672000000000001</v>
      </c>
    </row>
    <row r="706" spans="1:7" hidden="1" x14ac:dyDescent="0.25">
      <c r="A706" t="s">
        <v>6</v>
      </c>
      <c r="B706" t="s">
        <v>1475</v>
      </c>
      <c r="C706" t="s">
        <v>1476</v>
      </c>
      <c r="D706">
        <v>192</v>
      </c>
      <c r="E706">
        <v>192</v>
      </c>
      <c r="F706">
        <v>0.61599999999999999</v>
      </c>
      <c r="G706">
        <v>118.27200000000001</v>
      </c>
    </row>
    <row r="707" spans="1:7" hidden="1" x14ac:dyDescent="0.25">
      <c r="A707" t="s">
        <v>6</v>
      </c>
      <c r="B707" t="s">
        <v>1477</v>
      </c>
      <c r="C707" t="s">
        <v>1478</v>
      </c>
      <c r="D707">
        <v>4</v>
      </c>
      <c r="E707">
        <v>4</v>
      </c>
      <c r="F707">
        <v>0.27400000000000002</v>
      </c>
      <c r="G707">
        <v>1.0960000000000001</v>
      </c>
    </row>
    <row r="708" spans="1:7" hidden="1" x14ac:dyDescent="0.25">
      <c r="A708" t="s">
        <v>6</v>
      </c>
      <c r="B708" t="s">
        <v>1479</v>
      </c>
      <c r="C708" t="s">
        <v>1480</v>
      </c>
      <c r="D708">
        <v>24</v>
      </c>
      <c r="E708">
        <v>24</v>
      </c>
      <c r="F708">
        <v>0.33300000000000002</v>
      </c>
      <c r="G708">
        <v>7.992</v>
      </c>
    </row>
    <row r="709" spans="1:7" hidden="1" x14ac:dyDescent="0.25">
      <c r="A709" t="s">
        <v>6</v>
      </c>
      <c r="B709" t="s">
        <v>1481</v>
      </c>
      <c r="C709" t="s">
        <v>1482</v>
      </c>
      <c r="D709">
        <v>4</v>
      </c>
      <c r="E709">
        <v>4</v>
      </c>
      <c r="F709">
        <v>0.33</v>
      </c>
      <c r="G709">
        <v>1.32</v>
      </c>
    </row>
    <row r="710" spans="1:7" hidden="1" x14ac:dyDescent="0.25">
      <c r="A710" t="s">
        <v>6</v>
      </c>
      <c r="B710" t="s">
        <v>1483</v>
      </c>
      <c r="C710" t="s">
        <v>1484</v>
      </c>
      <c r="D710">
        <v>4</v>
      </c>
      <c r="E710">
        <v>4</v>
      </c>
      <c r="F710">
        <v>0.38</v>
      </c>
      <c r="G710">
        <v>1.52</v>
      </c>
    </row>
    <row r="711" spans="1:7" hidden="1" x14ac:dyDescent="0.25">
      <c r="A711" t="s">
        <v>6</v>
      </c>
      <c r="B711" t="s">
        <v>1485</v>
      </c>
      <c r="C711" t="s">
        <v>1486</v>
      </c>
      <c r="D711">
        <v>22</v>
      </c>
      <c r="E711">
        <v>22</v>
      </c>
      <c r="F711">
        <v>0.23699999999999999</v>
      </c>
      <c r="G711">
        <v>5.2140000000000004</v>
      </c>
    </row>
    <row r="712" spans="1:7" hidden="1" x14ac:dyDescent="0.25">
      <c r="A712" t="s">
        <v>6</v>
      </c>
      <c r="B712" t="s">
        <v>1487</v>
      </c>
      <c r="C712" t="s">
        <v>1488</v>
      </c>
      <c r="D712">
        <v>28</v>
      </c>
      <c r="E712">
        <v>28</v>
      </c>
      <c r="F712">
        <v>0.27300000000000002</v>
      </c>
      <c r="G712">
        <v>7.6440000000000001</v>
      </c>
    </row>
    <row r="713" spans="1:7" hidden="1" x14ac:dyDescent="0.25">
      <c r="A713" t="s">
        <v>6</v>
      </c>
      <c r="B713" t="s">
        <v>1489</v>
      </c>
      <c r="C713" t="s">
        <v>1490</v>
      </c>
      <c r="D713">
        <v>8</v>
      </c>
      <c r="E713">
        <v>8</v>
      </c>
      <c r="F713">
        <v>0.31900000000000001</v>
      </c>
      <c r="G713">
        <v>2.552</v>
      </c>
    </row>
    <row r="714" spans="1:7" hidden="1" x14ac:dyDescent="0.25">
      <c r="A714" t="s">
        <v>6</v>
      </c>
      <c r="B714" t="s">
        <v>1491</v>
      </c>
      <c r="C714" t="s">
        <v>1492</v>
      </c>
      <c r="D714">
        <v>6</v>
      </c>
      <c r="E714">
        <v>6</v>
      </c>
      <c r="F714">
        <v>0.28499999999999998</v>
      </c>
      <c r="G714">
        <v>1.71</v>
      </c>
    </row>
    <row r="715" spans="1:7" hidden="1" x14ac:dyDescent="0.25">
      <c r="A715" t="s">
        <v>6</v>
      </c>
      <c r="B715" t="s">
        <v>1493</v>
      </c>
      <c r="C715" t="s">
        <v>1494</v>
      </c>
      <c r="D715">
        <v>20</v>
      </c>
      <c r="E715">
        <v>20</v>
      </c>
      <c r="F715">
        <v>0.32</v>
      </c>
      <c r="G715">
        <v>6.4</v>
      </c>
    </row>
    <row r="716" spans="1:7" hidden="1" x14ac:dyDescent="0.25">
      <c r="A716" t="s">
        <v>6</v>
      </c>
      <c r="B716" t="s">
        <v>1495</v>
      </c>
      <c r="C716" t="s">
        <v>1496</v>
      </c>
      <c r="D716">
        <v>48</v>
      </c>
      <c r="E716">
        <v>48</v>
      </c>
      <c r="F716">
        <v>0.29599999999999999</v>
      </c>
      <c r="G716">
        <v>14.208</v>
      </c>
    </row>
    <row r="717" spans="1:7" hidden="1" x14ac:dyDescent="0.25">
      <c r="A717" t="s">
        <v>6</v>
      </c>
      <c r="B717" t="s">
        <v>1497</v>
      </c>
      <c r="C717" t="s">
        <v>1498</v>
      </c>
      <c r="D717">
        <v>200</v>
      </c>
      <c r="E717">
        <v>200</v>
      </c>
      <c r="F717">
        <v>0.32700000000000001</v>
      </c>
      <c r="G717">
        <v>65.400000000000006</v>
      </c>
    </row>
    <row r="718" spans="1:7" hidden="1" x14ac:dyDescent="0.25">
      <c r="A718" t="s">
        <v>6</v>
      </c>
      <c r="B718" t="s">
        <v>1499</v>
      </c>
      <c r="C718" t="s">
        <v>1500</v>
      </c>
      <c r="D718">
        <v>4</v>
      </c>
      <c r="E718">
        <v>4</v>
      </c>
      <c r="F718">
        <v>0.36899999999999999</v>
      </c>
      <c r="G718">
        <v>1.476</v>
      </c>
    </row>
    <row r="719" spans="1:7" hidden="1" x14ac:dyDescent="0.25">
      <c r="A719" t="s">
        <v>6</v>
      </c>
      <c r="B719" t="s">
        <v>1501</v>
      </c>
      <c r="C719" t="s">
        <v>1502</v>
      </c>
      <c r="D719">
        <v>10</v>
      </c>
      <c r="E719">
        <v>10</v>
      </c>
      <c r="F719">
        <v>0.51700000000000002</v>
      </c>
      <c r="G719">
        <v>5.17</v>
      </c>
    </row>
    <row r="720" spans="1:7" hidden="1" x14ac:dyDescent="0.25">
      <c r="A720" t="s">
        <v>6</v>
      </c>
      <c r="B720" t="s">
        <v>1503</v>
      </c>
      <c r="C720" t="s">
        <v>1504</v>
      </c>
      <c r="D720">
        <v>8</v>
      </c>
      <c r="E720">
        <v>8</v>
      </c>
      <c r="F720">
        <v>0.38500000000000001</v>
      </c>
      <c r="G720">
        <v>3.08</v>
      </c>
    </row>
    <row r="721" spans="1:7" hidden="1" x14ac:dyDescent="0.25">
      <c r="A721" t="s">
        <v>6</v>
      </c>
      <c r="B721" t="s">
        <v>1505</v>
      </c>
      <c r="C721" t="s">
        <v>1506</v>
      </c>
      <c r="D721">
        <v>28</v>
      </c>
      <c r="E721">
        <v>28</v>
      </c>
      <c r="F721">
        <v>0.27100000000000002</v>
      </c>
      <c r="G721">
        <v>7.5880000000000001</v>
      </c>
    </row>
    <row r="722" spans="1:7" hidden="1" x14ac:dyDescent="0.25">
      <c r="A722" t="s">
        <v>6</v>
      </c>
      <c r="B722" t="s">
        <v>1507</v>
      </c>
      <c r="C722" t="s">
        <v>1508</v>
      </c>
      <c r="D722">
        <v>16</v>
      </c>
      <c r="E722">
        <v>16</v>
      </c>
      <c r="F722">
        <v>0.27</v>
      </c>
      <c r="G722">
        <v>4.32</v>
      </c>
    </row>
    <row r="723" spans="1:7" hidden="1" x14ac:dyDescent="0.25">
      <c r="A723" t="s">
        <v>6</v>
      </c>
      <c r="B723" t="s">
        <v>1509</v>
      </c>
      <c r="C723" t="s">
        <v>1510</v>
      </c>
      <c r="D723">
        <v>4</v>
      </c>
      <c r="E723">
        <v>4</v>
      </c>
      <c r="F723">
        <v>0.27400000000000002</v>
      </c>
      <c r="G723">
        <v>1.0960000000000001</v>
      </c>
    </row>
    <row r="724" spans="1:7" hidden="1" x14ac:dyDescent="0.25">
      <c r="A724" t="s">
        <v>6</v>
      </c>
      <c r="B724" t="s">
        <v>1511</v>
      </c>
      <c r="C724" t="s">
        <v>1512</v>
      </c>
      <c r="D724">
        <v>20</v>
      </c>
      <c r="E724">
        <v>20</v>
      </c>
      <c r="F724">
        <v>0.39200000000000002</v>
      </c>
      <c r="G724">
        <v>7.84</v>
      </c>
    </row>
    <row r="725" spans="1:7" hidden="1" x14ac:dyDescent="0.25">
      <c r="A725" t="s">
        <v>6</v>
      </c>
      <c r="B725" t="s">
        <v>1513</v>
      </c>
      <c r="C725" t="s">
        <v>1514</v>
      </c>
      <c r="D725">
        <v>64</v>
      </c>
      <c r="E725">
        <v>64</v>
      </c>
      <c r="F725">
        <v>0.32100000000000001</v>
      </c>
      <c r="G725">
        <v>20.544</v>
      </c>
    </row>
    <row r="726" spans="1:7" hidden="1" x14ac:dyDescent="0.25">
      <c r="A726" t="s">
        <v>6</v>
      </c>
      <c r="B726" t="s">
        <v>1515</v>
      </c>
      <c r="C726" t="s">
        <v>1516</v>
      </c>
      <c r="D726">
        <v>272</v>
      </c>
      <c r="E726">
        <v>272</v>
      </c>
      <c r="F726">
        <v>0.32100000000000001</v>
      </c>
      <c r="G726">
        <v>87.311999999999998</v>
      </c>
    </row>
    <row r="727" spans="1:7" hidden="1" x14ac:dyDescent="0.25">
      <c r="A727" t="s">
        <v>6</v>
      </c>
      <c r="B727" t="s">
        <v>1517</v>
      </c>
      <c r="C727" t="s">
        <v>1518</v>
      </c>
      <c r="D727">
        <v>24</v>
      </c>
      <c r="E727">
        <v>24</v>
      </c>
      <c r="F727">
        <v>0.35499999999999998</v>
      </c>
      <c r="G727">
        <v>8.52</v>
      </c>
    </row>
    <row r="728" spans="1:7" hidden="1" x14ac:dyDescent="0.25">
      <c r="A728" t="s">
        <v>6</v>
      </c>
      <c r="B728" t="s">
        <v>1519</v>
      </c>
      <c r="C728" t="s">
        <v>1520</v>
      </c>
      <c r="D728">
        <v>12</v>
      </c>
      <c r="E728">
        <v>12</v>
      </c>
      <c r="F728">
        <v>0.34</v>
      </c>
      <c r="G728">
        <v>4.08</v>
      </c>
    </row>
    <row r="729" spans="1:7" hidden="1" x14ac:dyDescent="0.25">
      <c r="A729" t="s">
        <v>6</v>
      </c>
      <c r="B729" t="s">
        <v>1521</v>
      </c>
      <c r="C729" t="s">
        <v>1522</v>
      </c>
      <c r="D729">
        <v>84</v>
      </c>
      <c r="E729">
        <v>84</v>
      </c>
      <c r="F729">
        <v>0.372</v>
      </c>
      <c r="G729">
        <v>31.248000000000001</v>
      </c>
    </row>
    <row r="730" spans="1:7" hidden="1" x14ac:dyDescent="0.25">
      <c r="A730" t="s">
        <v>6</v>
      </c>
      <c r="B730" t="s">
        <v>1523</v>
      </c>
      <c r="C730" t="s">
        <v>1524</v>
      </c>
      <c r="D730">
        <v>4</v>
      </c>
      <c r="E730">
        <v>4</v>
      </c>
      <c r="F730">
        <v>0.376</v>
      </c>
      <c r="G730">
        <v>1.504</v>
      </c>
    </row>
    <row r="731" spans="1:7" hidden="1" x14ac:dyDescent="0.25">
      <c r="A731" t="s">
        <v>6</v>
      </c>
      <c r="B731" t="s">
        <v>1525</v>
      </c>
      <c r="C731" t="s">
        <v>1526</v>
      </c>
      <c r="D731">
        <v>16</v>
      </c>
      <c r="E731">
        <v>16</v>
      </c>
      <c r="F731">
        <v>0.46400000000000002</v>
      </c>
      <c r="G731">
        <v>7.4240000000000004</v>
      </c>
    </row>
    <row r="732" spans="1:7" hidden="1" x14ac:dyDescent="0.25">
      <c r="A732" t="s">
        <v>6</v>
      </c>
      <c r="B732" t="s">
        <v>1527</v>
      </c>
      <c r="C732" t="s">
        <v>1528</v>
      </c>
      <c r="D732">
        <v>764</v>
      </c>
      <c r="E732">
        <v>764</v>
      </c>
      <c r="F732">
        <v>0.21199999999999999</v>
      </c>
      <c r="G732">
        <v>161.96799999999999</v>
      </c>
    </row>
    <row r="733" spans="1:7" hidden="1" x14ac:dyDescent="0.25">
      <c r="A733" t="s">
        <v>6</v>
      </c>
      <c r="B733" t="s">
        <v>1529</v>
      </c>
      <c r="C733" t="s">
        <v>1530</v>
      </c>
      <c r="D733">
        <v>504</v>
      </c>
      <c r="E733">
        <v>504</v>
      </c>
      <c r="F733">
        <v>0.21</v>
      </c>
      <c r="G733">
        <v>105.84</v>
      </c>
    </row>
    <row r="734" spans="1:7" hidden="1" x14ac:dyDescent="0.25">
      <c r="A734" t="s">
        <v>6</v>
      </c>
      <c r="B734" t="s">
        <v>1531</v>
      </c>
      <c r="C734" t="s">
        <v>1532</v>
      </c>
      <c r="D734">
        <v>88</v>
      </c>
      <c r="E734">
        <v>88</v>
      </c>
      <c r="F734">
        <v>0.3</v>
      </c>
      <c r="G734">
        <v>26.4</v>
      </c>
    </row>
    <row r="735" spans="1:7" hidden="1" x14ac:dyDescent="0.25">
      <c r="A735" t="s">
        <v>6</v>
      </c>
      <c r="B735" t="s">
        <v>1533</v>
      </c>
      <c r="C735" t="s">
        <v>1534</v>
      </c>
      <c r="D735">
        <v>4</v>
      </c>
      <c r="E735">
        <v>4</v>
      </c>
      <c r="F735">
        <v>0.3</v>
      </c>
      <c r="G735">
        <v>1.2</v>
      </c>
    </row>
    <row r="736" spans="1:7" hidden="1" x14ac:dyDescent="0.25">
      <c r="A736" t="s">
        <v>6</v>
      </c>
      <c r="B736" t="s">
        <v>1535</v>
      </c>
      <c r="C736" t="s">
        <v>1536</v>
      </c>
      <c r="D736">
        <v>4</v>
      </c>
      <c r="E736">
        <v>4</v>
      </c>
      <c r="F736">
        <v>0.46200000000000002</v>
      </c>
      <c r="G736">
        <v>1.8480000000000001</v>
      </c>
    </row>
    <row r="737" spans="1:7" hidden="1" x14ac:dyDescent="0.25">
      <c r="A737" t="s">
        <v>6</v>
      </c>
      <c r="B737" t="s">
        <v>1537</v>
      </c>
      <c r="C737" t="s">
        <v>1538</v>
      </c>
      <c r="D737">
        <v>30</v>
      </c>
      <c r="E737">
        <v>30</v>
      </c>
      <c r="F737">
        <v>0.93200000000000005</v>
      </c>
      <c r="G737">
        <v>27.96</v>
      </c>
    </row>
    <row r="738" spans="1:7" hidden="1" x14ac:dyDescent="0.25">
      <c r="A738" t="s">
        <v>6</v>
      </c>
      <c r="B738" t="s">
        <v>1539</v>
      </c>
      <c r="C738" t="s">
        <v>1540</v>
      </c>
      <c r="D738">
        <v>4</v>
      </c>
      <c r="E738">
        <v>4</v>
      </c>
      <c r="F738">
        <v>0.33600000000000002</v>
      </c>
      <c r="G738">
        <v>1.3440000000000001</v>
      </c>
    </row>
    <row r="739" spans="1:7" hidden="1" x14ac:dyDescent="0.25">
      <c r="A739" t="s">
        <v>6</v>
      </c>
      <c r="B739" t="s">
        <v>1541</v>
      </c>
      <c r="C739" t="s">
        <v>1542</v>
      </c>
      <c r="D739">
        <v>480</v>
      </c>
      <c r="E739">
        <v>480</v>
      </c>
      <c r="F739">
        <v>0.30199999999999999</v>
      </c>
      <c r="G739">
        <v>144.96</v>
      </c>
    </row>
    <row r="740" spans="1:7" hidden="1" x14ac:dyDescent="0.25">
      <c r="A740" t="s">
        <v>6</v>
      </c>
      <c r="B740" t="s">
        <v>1543</v>
      </c>
      <c r="C740" t="s">
        <v>1544</v>
      </c>
      <c r="D740">
        <v>64</v>
      </c>
      <c r="E740">
        <v>64</v>
      </c>
      <c r="F740">
        <v>0.32</v>
      </c>
      <c r="G740">
        <v>20.48</v>
      </c>
    </row>
    <row r="741" spans="1:7" hidden="1" x14ac:dyDescent="0.25">
      <c r="A741" t="s">
        <v>6</v>
      </c>
      <c r="B741" t="s">
        <v>1545</v>
      </c>
      <c r="C741" t="s">
        <v>1546</v>
      </c>
      <c r="D741">
        <v>4</v>
      </c>
      <c r="E741">
        <v>4</v>
      </c>
      <c r="F741">
        <v>0.32</v>
      </c>
      <c r="G741">
        <v>1.28</v>
      </c>
    </row>
    <row r="742" spans="1:7" hidden="1" x14ac:dyDescent="0.25">
      <c r="A742" t="s">
        <v>6</v>
      </c>
      <c r="B742" t="s">
        <v>1547</v>
      </c>
      <c r="C742" t="s">
        <v>1548</v>
      </c>
      <c r="D742">
        <v>4</v>
      </c>
      <c r="E742">
        <v>4</v>
      </c>
      <c r="F742">
        <v>0.38600000000000001</v>
      </c>
      <c r="G742">
        <v>1.544</v>
      </c>
    </row>
    <row r="743" spans="1:7" hidden="1" x14ac:dyDescent="0.25">
      <c r="A743" t="s">
        <v>6</v>
      </c>
      <c r="B743" t="s">
        <v>1549</v>
      </c>
      <c r="C743" t="s">
        <v>1550</v>
      </c>
      <c r="D743">
        <v>32</v>
      </c>
      <c r="E743">
        <v>32</v>
      </c>
      <c r="F743">
        <v>0.159</v>
      </c>
      <c r="G743">
        <v>5.0880000000000001</v>
      </c>
    </row>
    <row r="744" spans="1:7" hidden="1" x14ac:dyDescent="0.25">
      <c r="A744" t="s">
        <v>6</v>
      </c>
      <c r="B744" t="s">
        <v>1551</v>
      </c>
      <c r="C744" t="s">
        <v>1552</v>
      </c>
      <c r="D744">
        <v>28</v>
      </c>
      <c r="E744">
        <v>28</v>
      </c>
      <c r="F744">
        <v>0.375</v>
      </c>
      <c r="G744">
        <v>10.5</v>
      </c>
    </row>
    <row r="745" spans="1:7" hidden="1" x14ac:dyDescent="0.25">
      <c r="A745" t="s">
        <v>6</v>
      </c>
      <c r="B745" t="s">
        <v>1555</v>
      </c>
      <c r="C745" t="s">
        <v>1556</v>
      </c>
      <c r="D745">
        <v>12</v>
      </c>
      <c r="E745">
        <v>12</v>
      </c>
      <c r="F745">
        <v>0.25700000000000001</v>
      </c>
      <c r="G745">
        <v>3.0840000000000001</v>
      </c>
    </row>
    <row r="746" spans="1:7" hidden="1" x14ac:dyDescent="0.25">
      <c r="A746" t="s">
        <v>6</v>
      </c>
      <c r="B746" t="s">
        <v>1557</v>
      </c>
      <c r="C746" t="s">
        <v>1558</v>
      </c>
      <c r="D746">
        <v>32</v>
      </c>
      <c r="E746">
        <v>32</v>
      </c>
      <c r="F746">
        <v>0.30499999999999999</v>
      </c>
      <c r="G746">
        <v>9.76</v>
      </c>
    </row>
    <row r="747" spans="1:7" hidden="1" x14ac:dyDescent="0.25">
      <c r="A747" t="s">
        <v>6</v>
      </c>
      <c r="B747" t="s">
        <v>1559</v>
      </c>
      <c r="C747" t="s">
        <v>1560</v>
      </c>
      <c r="D747">
        <v>336</v>
      </c>
      <c r="E747">
        <v>336</v>
      </c>
      <c r="F747">
        <v>0.30099999999999999</v>
      </c>
      <c r="G747">
        <v>101.136</v>
      </c>
    </row>
    <row r="748" spans="1:7" hidden="1" x14ac:dyDescent="0.25">
      <c r="A748" t="s">
        <v>6</v>
      </c>
      <c r="B748" t="s">
        <v>1561</v>
      </c>
      <c r="C748" t="s">
        <v>1562</v>
      </c>
      <c r="D748">
        <v>4</v>
      </c>
      <c r="E748">
        <v>4</v>
      </c>
      <c r="F748">
        <v>0.32800000000000001</v>
      </c>
      <c r="G748">
        <v>1.3120000000000001</v>
      </c>
    </row>
    <row r="749" spans="1:7" hidden="1" x14ac:dyDescent="0.25">
      <c r="A749" t="s">
        <v>6</v>
      </c>
      <c r="B749" t="s">
        <v>1563</v>
      </c>
      <c r="C749" t="s">
        <v>1564</v>
      </c>
      <c r="D749">
        <v>4</v>
      </c>
      <c r="E749">
        <v>4</v>
      </c>
      <c r="F749">
        <v>0.40600000000000003</v>
      </c>
      <c r="G749">
        <v>1.6240000000000001</v>
      </c>
    </row>
    <row r="750" spans="1:7" hidden="1" x14ac:dyDescent="0.25">
      <c r="A750" t="s">
        <v>6</v>
      </c>
      <c r="B750" t="s">
        <v>1565</v>
      </c>
      <c r="C750" t="s">
        <v>1566</v>
      </c>
      <c r="D750">
        <v>4</v>
      </c>
      <c r="E750">
        <v>4</v>
      </c>
      <c r="F750">
        <v>0.39800000000000002</v>
      </c>
      <c r="G750">
        <v>1.5920000000000001</v>
      </c>
    </row>
    <row r="751" spans="1:7" hidden="1" x14ac:dyDescent="0.25">
      <c r="A751" t="s">
        <v>6</v>
      </c>
      <c r="B751" t="s">
        <v>1567</v>
      </c>
      <c r="C751" t="s">
        <v>1568</v>
      </c>
      <c r="D751">
        <v>72</v>
      </c>
      <c r="E751">
        <v>72</v>
      </c>
      <c r="F751">
        <v>0.36199999999999999</v>
      </c>
      <c r="G751">
        <v>26.064</v>
      </c>
    </row>
    <row r="752" spans="1:7" hidden="1" x14ac:dyDescent="0.25">
      <c r="A752" t="s">
        <v>6</v>
      </c>
      <c r="B752" t="s">
        <v>1569</v>
      </c>
      <c r="C752" t="s">
        <v>1570</v>
      </c>
      <c r="D752">
        <v>72</v>
      </c>
      <c r="E752">
        <v>72</v>
      </c>
      <c r="F752">
        <v>0.374</v>
      </c>
      <c r="G752">
        <v>26.928000000000001</v>
      </c>
    </row>
    <row r="753" spans="1:7" hidden="1" x14ac:dyDescent="0.25">
      <c r="A753" t="s">
        <v>6</v>
      </c>
      <c r="B753" t="s">
        <v>1571</v>
      </c>
      <c r="C753" t="s">
        <v>1572</v>
      </c>
      <c r="D753">
        <v>4</v>
      </c>
      <c r="E753">
        <v>4</v>
      </c>
      <c r="F753">
        <v>0.40400000000000003</v>
      </c>
      <c r="G753">
        <v>1.6160000000000001</v>
      </c>
    </row>
    <row r="754" spans="1:7" hidden="1" x14ac:dyDescent="0.25">
      <c r="A754" t="s">
        <v>6</v>
      </c>
      <c r="B754" t="s">
        <v>1575</v>
      </c>
      <c r="C754" t="s">
        <v>1576</v>
      </c>
      <c r="D754">
        <v>186</v>
      </c>
      <c r="E754">
        <v>186</v>
      </c>
      <c r="F754">
        <v>0.57399999999999995</v>
      </c>
      <c r="G754">
        <v>106.764</v>
      </c>
    </row>
    <row r="755" spans="1:7" hidden="1" x14ac:dyDescent="0.25">
      <c r="A755" t="s">
        <v>6</v>
      </c>
      <c r="B755" t="s">
        <v>1577</v>
      </c>
      <c r="C755" t="s">
        <v>1578</v>
      </c>
      <c r="D755">
        <v>16</v>
      </c>
      <c r="E755">
        <v>16</v>
      </c>
      <c r="F755">
        <v>0.31</v>
      </c>
      <c r="G755">
        <v>4.96</v>
      </c>
    </row>
    <row r="756" spans="1:7" hidden="1" x14ac:dyDescent="0.25">
      <c r="A756" t="s">
        <v>6</v>
      </c>
      <c r="B756" t="s">
        <v>1579</v>
      </c>
      <c r="C756" t="s">
        <v>1580</v>
      </c>
      <c r="D756">
        <v>136</v>
      </c>
      <c r="E756">
        <v>136</v>
      </c>
      <c r="F756">
        <v>0.30599999999999999</v>
      </c>
      <c r="G756">
        <v>41.616</v>
      </c>
    </row>
    <row r="757" spans="1:7" hidden="1" x14ac:dyDescent="0.25">
      <c r="A757" t="s">
        <v>6</v>
      </c>
      <c r="B757" t="s">
        <v>1581</v>
      </c>
      <c r="C757" t="s">
        <v>1582</v>
      </c>
      <c r="D757">
        <v>128</v>
      </c>
      <c r="E757">
        <v>128</v>
      </c>
      <c r="F757">
        <v>0.32500000000000001</v>
      </c>
      <c r="G757">
        <v>41.6</v>
      </c>
    </row>
    <row r="758" spans="1:7" hidden="1" x14ac:dyDescent="0.25">
      <c r="A758" t="s">
        <v>6</v>
      </c>
      <c r="B758" t="s">
        <v>1583</v>
      </c>
      <c r="C758" t="s">
        <v>1584</v>
      </c>
      <c r="D758">
        <v>24</v>
      </c>
      <c r="E758">
        <v>24</v>
      </c>
      <c r="F758">
        <v>0.32300000000000001</v>
      </c>
      <c r="G758">
        <v>7.7519999999999998</v>
      </c>
    </row>
    <row r="759" spans="1:7" hidden="1" x14ac:dyDescent="0.25">
      <c r="A759" t="s">
        <v>6</v>
      </c>
      <c r="B759" t="s">
        <v>1585</v>
      </c>
      <c r="C759" t="s">
        <v>1586</v>
      </c>
      <c r="D759">
        <v>108</v>
      </c>
      <c r="E759">
        <v>108</v>
      </c>
      <c r="F759">
        <v>0.193</v>
      </c>
      <c r="G759">
        <v>20.844000000000001</v>
      </c>
    </row>
    <row r="760" spans="1:7" hidden="1" x14ac:dyDescent="0.25">
      <c r="A760" t="s">
        <v>6</v>
      </c>
      <c r="B760" t="s">
        <v>1587</v>
      </c>
      <c r="C760" t="s">
        <v>1588</v>
      </c>
      <c r="D760">
        <v>84</v>
      </c>
      <c r="E760">
        <v>84</v>
      </c>
      <c r="F760">
        <v>0.193</v>
      </c>
      <c r="G760">
        <v>16.212</v>
      </c>
    </row>
    <row r="761" spans="1:7" hidden="1" x14ac:dyDescent="0.25">
      <c r="A761" t="s">
        <v>6</v>
      </c>
      <c r="B761" t="s">
        <v>1589</v>
      </c>
      <c r="C761" t="s">
        <v>1590</v>
      </c>
      <c r="D761">
        <v>178</v>
      </c>
      <c r="E761">
        <v>178</v>
      </c>
      <c r="F761">
        <v>0.152</v>
      </c>
      <c r="G761">
        <v>27.056000000000001</v>
      </c>
    </row>
    <row r="762" spans="1:7" hidden="1" x14ac:dyDescent="0.25">
      <c r="A762" t="s">
        <v>6</v>
      </c>
      <c r="B762" t="s">
        <v>1591</v>
      </c>
      <c r="C762" t="s">
        <v>1592</v>
      </c>
      <c r="D762">
        <v>2</v>
      </c>
      <c r="E762">
        <v>2</v>
      </c>
      <c r="F762">
        <v>0.44400000000000001</v>
      </c>
      <c r="G762">
        <v>0.88800000000000001</v>
      </c>
    </row>
    <row r="763" spans="1:7" hidden="1" x14ac:dyDescent="0.25">
      <c r="A763" t="s">
        <v>6</v>
      </c>
      <c r="B763" t="s">
        <v>1593</v>
      </c>
      <c r="C763" t="s">
        <v>1594</v>
      </c>
      <c r="D763">
        <v>46</v>
      </c>
      <c r="E763">
        <v>46</v>
      </c>
      <c r="F763">
        <v>0.25</v>
      </c>
      <c r="G763">
        <v>11.5</v>
      </c>
    </row>
    <row r="764" spans="1:7" hidden="1" x14ac:dyDescent="0.25">
      <c r="A764" t="s">
        <v>6</v>
      </c>
      <c r="B764" t="s">
        <v>1595</v>
      </c>
      <c r="C764" t="s">
        <v>1596</v>
      </c>
      <c r="D764">
        <v>688</v>
      </c>
      <c r="E764">
        <v>688</v>
      </c>
      <c r="F764">
        <v>0.26300000000000001</v>
      </c>
      <c r="G764">
        <v>180.94399999999999</v>
      </c>
    </row>
    <row r="765" spans="1:7" hidden="1" x14ac:dyDescent="0.25">
      <c r="A765" t="s">
        <v>6</v>
      </c>
      <c r="B765" t="s">
        <v>1597</v>
      </c>
      <c r="C765" t="s">
        <v>1598</v>
      </c>
      <c r="D765">
        <v>840</v>
      </c>
      <c r="E765">
        <v>840</v>
      </c>
      <c r="F765">
        <v>0.26200000000000001</v>
      </c>
      <c r="G765">
        <v>220.08</v>
      </c>
    </row>
    <row r="766" spans="1:7" hidden="1" x14ac:dyDescent="0.25">
      <c r="A766" t="s">
        <v>6</v>
      </c>
      <c r="B766" t="s">
        <v>1599</v>
      </c>
      <c r="C766" t="s">
        <v>1600</v>
      </c>
      <c r="D766">
        <v>4</v>
      </c>
      <c r="E766">
        <v>4</v>
      </c>
      <c r="F766">
        <v>0.32600000000000001</v>
      </c>
      <c r="G766">
        <v>1.304</v>
      </c>
    </row>
    <row r="767" spans="1:7" hidden="1" x14ac:dyDescent="0.25">
      <c r="A767" t="s">
        <v>6</v>
      </c>
      <c r="B767" t="s">
        <v>1601</v>
      </c>
      <c r="C767" t="s">
        <v>1602</v>
      </c>
      <c r="D767">
        <v>152</v>
      </c>
      <c r="E767">
        <v>152</v>
      </c>
      <c r="F767">
        <v>0.35</v>
      </c>
      <c r="G767">
        <v>53.2</v>
      </c>
    </row>
    <row r="768" spans="1:7" hidden="1" x14ac:dyDescent="0.25">
      <c r="A768" t="s">
        <v>6</v>
      </c>
      <c r="B768" t="s">
        <v>1603</v>
      </c>
      <c r="C768" t="s">
        <v>1604</v>
      </c>
      <c r="D768">
        <v>48</v>
      </c>
      <c r="E768">
        <v>48</v>
      </c>
      <c r="F768">
        <v>0.35199999999999998</v>
      </c>
      <c r="G768">
        <v>16.896000000000001</v>
      </c>
    </row>
    <row r="769" spans="1:7" hidden="1" x14ac:dyDescent="0.25">
      <c r="A769" t="s">
        <v>6</v>
      </c>
      <c r="B769" t="s">
        <v>1605</v>
      </c>
      <c r="C769" t="s">
        <v>1606</v>
      </c>
      <c r="D769">
        <v>4</v>
      </c>
      <c r="E769">
        <v>4</v>
      </c>
      <c r="F769">
        <v>0.28799999999999998</v>
      </c>
      <c r="G769">
        <v>1.1519999999999999</v>
      </c>
    </row>
    <row r="770" spans="1:7" hidden="1" x14ac:dyDescent="0.25">
      <c r="A770" t="s">
        <v>6</v>
      </c>
      <c r="B770" t="s">
        <v>1607</v>
      </c>
      <c r="C770" t="s">
        <v>1608</v>
      </c>
      <c r="D770">
        <v>60</v>
      </c>
      <c r="E770">
        <v>60</v>
      </c>
      <c r="F770">
        <v>0.28899999999999998</v>
      </c>
      <c r="G770">
        <v>17.34</v>
      </c>
    </row>
    <row r="771" spans="1:7" hidden="1" x14ac:dyDescent="0.25">
      <c r="A771" t="s">
        <v>6</v>
      </c>
      <c r="B771" t="s">
        <v>1609</v>
      </c>
      <c r="C771" t="s">
        <v>1610</v>
      </c>
      <c r="D771">
        <v>24</v>
      </c>
      <c r="E771">
        <v>24</v>
      </c>
      <c r="F771">
        <v>0.3</v>
      </c>
      <c r="G771">
        <v>7.2</v>
      </c>
    </row>
    <row r="772" spans="1:7" hidden="1" x14ac:dyDescent="0.25">
      <c r="A772" t="s">
        <v>6</v>
      </c>
      <c r="B772" t="s">
        <v>1611</v>
      </c>
      <c r="C772" t="s">
        <v>1612</v>
      </c>
      <c r="D772">
        <v>32</v>
      </c>
      <c r="E772">
        <v>32</v>
      </c>
      <c r="F772">
        <v>0.28499999999999998</v>
      </c>
      <c r="G772">
        <v>9.1199999999999992</v>
      </c>
    </row>
    <row r="773" spans="1:7" hidden="1" x14ac:dyDescent="0.25">
      <c r="A773" t="s">
        <v>6</v>
      </c>
      <c r="B773" t="s">
        <v>1613</v>
      </c>
      <c r="C773" t="s">
        <v>1614</v>
      </c>
      <c r="D773">
        <v>28</v>
      </c>
      <c r="E773">
        <v>28</v>
      </c>
      <c r="F773">
        <v>0.25800000000000001</v>
      </c>
      <c r="G773">
        <v>7.2240000000000002</v>
      </c>
    </row>
    <row r="774" spans="1:7" hidden="1" x14ac:dyDescent="0.25">
      <c r="A774" t="s">
        <v>6</v>
      </c>
      <c r="B774" t="s">
        <v>1615</v>
      </c>
      <c r="C774" t="s">
        <v>1616</v>
      </c>
      <c r="D774">
        <v>16</v>
      </c>
      <c r="E774">
        <v>16</v>
      </c>
      <c r="F774">
        <v>0.25800000000000001</v>
      </c>
      <c r="G774">
        <v>4.1280000000000001</v>
      </c>
    </row>
    <row r="775" spans="1:7" hidden="1" x14ac:dyDescent="0.25">
      <c r="A775" t="s">
        <v>6</v>
      </c>
      <c r="B775" t="s">
        <v>1617</v>
      </c>
      <c r="C775" t="s">
        <v>1618</v>
      </c>
      <c r="D775">
        <v>16</v>
      </c>
      <c r="E775">
        <v>16</v>
      </c>
      <c r="F775">
        <v>0.221</v>
      </c>
      <c r="G775">
        <v>3.536</v>
      </c>
    </row>
    <row r="776" spans="1:7" hidden="1" x14ac:dyDescent="0.25">
      <c r="A776" t="s">
        <v>6</v>
      </c>
      <c r="B776" t="s">
        <v>1619</v>
      </c>
      <c r="C776" t="s">
        <v>1620</v>
      </c>
      <c r="D776">
        <v>10</v>
      </c>
      <c r="E776">
        <v>10</v>
      </c>
      <c r="F776">
        <v>0.34399999999999997</v>
      </c>
      <c r="G776">
        <v>3.44</v>
      </c>
    </row>
    <row r="777" spans="1:7" hidden="1" x14ac:dyDescent="0.25">
      <c r="A777" t="s">
        <v>6</v>
      </c>
      <c r="B777" t="s">
        <v>1621</v>
      </c>
      <c r="C777" t="s">
        <v>1622</v>
      </c>
      <c r="D777">
        <v>18</v>
      </c>
      <c r="E777">
        <v>18</v>
      </c>
      <c r="F777">
        <v>0.34</v>
      </c>
      <c r="G777">
        <v>6.12</v>
      </c>
    </row>
    <row r="778" spans="1:7" hidden="1" x14ac:dyDescent="0.25">
      <c r="A778" t="s">
        <v>6</v>
      </c>
      <c r="B778" t="s">
        <v>1623</v>
      </c>
      <c r="C778" t="s">
        <v>1624</v>
      </c>
      <c r="D778">
        <v>4</v>
      </c>
      <c r="E778">
        <v>4</v>
      </c>
      <c r="F778">
        <v>0.46899999999999997</v>
      </c>
      <c r="G778">
        <v>1.8759999999999999</v>
      </c>
    </row>
    <row r="779" spans="1:7" hidden="1" x14ac:dyDescent="0.25">
      <c r="A779" t="s">
        <v>6</v>
      </c>
      <c r="B779" t="s">
        <v>1625</v>
      </c>
      <c r="C779" t="s">
        <v>1626</v>
      </c>
      <c r="D779">
        <v>8</v>
      </c>
      <c r="E779">
        <v>8</v>
      </c>
      <c r="F779">
        <v>0.13700000000000001</v>
      </c>
      <c r="G779">
        <v>1.0960000000000001</v>
      </c>
    </row>
    <row r="780" spans="1:7" hidden="1" x14ac:dyDescent="0.25">
      <c r="A780" t="s">
        <v>6</v>
      </c>
      <c r="B780" t="s">
        <v>1627</v>
      </c>
      <c r="C780" t="s">
        <v>1628</v>
      </c>
      <c r="D780">
        <v>12</v>
      </c>
      <c r="E780">
        <v>12</v>
      </c>
      <c r="F780">
        <v>0.40899999999999997</v>
      </c>
      <c r="G780">
        <v>4.9080000000000004</v>
      </c>
    </row>
    <row r="781" spans="1:7" hidden="1" x14ac:dyDescent="0.25">
      <c r="A781" t="s">
        <v>6</v>
      </c>
      <c r="B781" t="s">
        <v>1629</v>
      </c>
      <c r="C781" t="s">
        <v>1630</v>
      </c>
      <c r="D781">
        <v>16</v>
      </c>
      <c r="E781">
        <v>16</v>
      </c>
      <c r="F781">
        <v>0.29199999999999998</v>
      </c>
      <c r="G781">
        <v>4.6719999999999997</v>
      </c>
    </row>
    <row r="782" spans="1:7" hidden="1" x14ac:dyDescent="0.25">
      <c r="A782" t="s">
        <v>6</v>
      </c>
      <c r="B782" t="s">
        <v>1631</v>
      </c>
      <c r="C782" t="s">
        <v>1632</v>
      </c>
      <c r="D782">
        <v>32</v>
      </c>
      <c r="E782">
        <v>32</v>
      </c>
      <c r="F782">
        <v>0.41199999999999998</v>
      </c>
      <c r="G782">
        <v>13.183999999999999</v>
      </c>
    </row>
    <row r="783" spans="1:7" hidden="1" x14ac:dyDescent="0.25">
      <c r="A783" t="s">
        <v>6</v>
      </c>
      <c r="B783" t="s">
        <v>1633</v>
      </c>
      <c r="C783" t="s">
        <v>1634</v>
      </c>
      <c r="D783">
        <v>140</v>
      </c>
      <c r="E783">
        <v>140</v>
      </c>
      <c r="F783">
        <v>0.38100000000000001</v>
      </c>
      <c r="G783">
        <v>53.34</v>
      </c>
    </row>
    <row r="784" spans="1:7" hidden="1" x14ac:dyDescent="0.25">
      <c r="A784" t="s">
        <v>6</v>
      </c>
      <c r="B784" t="s">
        <v>1635</v>
      </c>
      <c r="C784" t="s">
        <v>1636</v>
      </c>
      <c r="D784">
        <v>24</v>
      </c>
      <c r="E784">
        <v>24</v>
      </c>
      <c r="F784">
        <v>0.42799999999999999</v>
      </c>
      <c r="G784">
        <v>10.272</v>
      </c>
    </row>
    <row r="785" spans="1:7" hidden="1" x14ac:dyDescent="0.25">
      <c r="A785" t="s">
        <v>6</v>
      </c>
      <c r="B785" t="s">
        <v>1637</v>
      </c>
      <c r="C785" t="s">
        <v>1638</v>
      </c>
      <c r="D785">
        <v>20</v>
      </c>
      <c r="E785">
        <v>20</v>
      </c>
      <c r="F785">
        <v>0.35699999999999998</v>
      </c>
      <c r="G785">
        <v>7.14</v>
      </c>
    </row>
    <row r="786" spans="1:7" hidden="1" x14ac:dyDescent="0.25">
      <c r="A786" t="s">
        <v>6</v>
      </c>
      <c r="B786" t="s">
        <v>1639</v>
      </c>
      <c r="C786" t="s">
        <v>1640</v>
      </c>
      <c r="D786">
        <v>48</v>
      </c>
      <c r="E786">
        <v>48</v>
      </c>
      <c r="F786">
        <v>0.35099999999999998</v>
      </c>
      <c r="G786">
        <v>16.847999999999999</v>
      </c>
    </row>
    <row r="787" spans="1:7" hidden="1" x14ac:dyDescent="0.25">
      <c r="A787" t="s">
        <v>6</v>
      </c>
      <c r="B787" t="s">
        <v>1641</v>
      </c>
      <c r="C787" t="s">
        <v>1642</v>
      </c>
      <c r="D787">
        <v>52</v>
      </c>
      <c r="E787">
        <v>52</v>
      </c>
      <c r="F787">
        <v>0.38</v>
      </c>
      <c r="G787">
        <v>19.760000000000002</v>
      </c>
    </row>
    <row r="788" spans="1:7" hidden="1" x14ac:dyDescent="0.25">
      <c r="A788" t="s">
        <v>6</v>
      </c>
      <c r="B788" t="s">
        <v>1643</v>
      </c>
      <c r="C788" t="s">
        <v>1644</v>
      </c>
      <c r="D788">
        <v>56</v>
      </c>
      <c r="E788">
        <v>56</v>
      </c>
      <c r="F788">
        <v>0.224</v>
      </c>
      <c r="G788">
        <v>12.544</v>
      </c>
    </row>
    <row r="789" spans="1:7" hidden="1" x14ac:dyDescent="0.25">
      <c r="A789" t="s">
        <v>6</v>
      </c>
      <c r="B789" t="s">
        <v>1645</v>
      </c>
      <c r="C789" t="s">
        <v>1646</v>
      </c>
      <c r="D789">
        <v>208</v>
      </c>
      <c r="E789">
        <v>208</v>
      </c>
      <c r="F789">
        <v>0.222</v>
      </c>
      <c r="G789">
        <v>46.176000000000002</v>
      </c>
    </row>
    <row r="790" spans="1:7" hidden="1" x14ac:dyDescent="0.25">
      <c r="A790" t="s">
        <v>6</v>
      </c>
      <c r="B790" t="s">
        <v>1647</v>
      </c>
      <c r="C790" t="s">
        <v>1648</v>
      </c>
      <c r="D790">
        <v>280</v>
      </c>
      <c r="E790">
        <v>280</v>
      </c>
      <c r="F790">
        <v>0.35599999999999998</v>
      </c>
      <c r="G790">
        <v>99.68</v>
      </c>
    </row>
    <row r="791" spans="1:7" hidden="1" x14ac:dyDescent="0.25">
      <c r="A791" t="s">
        <v>6</v>
      </c>
      <c r="B791" t="s">
        <v>1649</v>
      </c>
      <c r="C791" t="s">
        <v>1650</v>
      </c>
      <c r="D791">
        <v>32</v>
      </c>
      <c r="E791">
        <v>32</v>
      </c>
      <c r="F791">
        <v>0.42299999999999999</v>
      </c>
      <c r="G791">
        <v>13.536</v>
      </c>
    </row>
    <row r="792" spans="1:7" hidden="1" x14ac:dyDescent="0.25">
      <c r="A792" t="s">
        <v>6</v>
      </c>
      <c r="B792" t="s">
        <v>1651</v>
      </c>
      <c r="C792" t="s">
        <v>1652</v>
      </c>
      <c r="D792">
        <v>56</v>
      </c>
      <c r="E792">
        <v>56</v>
      </c>
      <c r="F792">
        <v>0.38500000000000001</v>
      </c>
      <c r="G792">
        <v>21.56</v>
      </c>
    </row>
    <row r="793" spans="1:7" hidden="1" x14ac:dyDescent="0.25">
      <c r="A793" t="s">
        <v>6</v>
      </c>
      <c r="B793" t="s">
        <v>1653</v>
      </c>
      <c r="C793" t="s">
        <v>1654</v>
      </c>
      <c r="D793">
        <v>48</v>
      </c>
      <c r="E793">
        <v>48</v>
      </c>
      <c r="F793">
        <v>0.38300000000000001</v>
      </c>
      <c r="G793">
        <v>18.384</v>
      </c>
    </row>
    <row r="794" spans="1:7" hidden="1" x14ac:dyDescent="0.25">
      <c r="A794" t="s">
        <v>6</v>
      </c>
      <c r="B794" t="s">
        <v>1655</v>
      </c>
      <c r="C794" t="s">
        <v>1656</v>
      </c>
      <c r="D794">
        <v>72</v>
      </c>
      <c r="E794">
        <v>72</v>
      </c>
      <c r="F794">
        <v>0.71899999999999997</v>
      </c>
      <c r="G794">
        <v>51.768000000000001</v>
      </c>
    </row>
    <row r="795" spans="1:7" hidden="1" x14ac:dyDescent="0.25">
      <c r="A795" t="s">
        <v>6</v>
      </c>
      <c r="B795" t="s">
        <v>1657</v>
      </c>
      <c r="C795" t="s">
        <v>1658</v>
      </c>
      <c r="D795">
        <v>8</v>
      </c>
      <c r="E795">
        <v>8</v>
      </c>
      <c r="F795">
        <v>0.26500000000000001</v>
      </c>
      <c r="G795">
        <v>2.12</v>
      </c>
    </row>
    <row r="796" spans="1:7" hidden="1" x14ac:dyDescent="0.25">
      <c r="A796" t="s">
        <v>6</v>
      </c>
      <c r="B796" t="s">
        <v>1659</v>
      </c>
      <c r="C796" t="s">
        <v>1660</v>
      </c>
      <c r="D796">
        <v>2</v>
      </c>
      <c r="E796">
        <v>2</v>
      </c>
      <c r="F796">
        <v>0.41499999999999998</v>
      </c>
      <c r="G796">
        <v>0.83</v>
      </c>
    </row>
    <row r="797" spans="1:7" hidden="1" x14ac:dyDescent="0.25">
      <c r="A797" t="s">
        <v>6</v>
      </c>
      <c r="B797" t="s">
        <v>1661</v>
      </c>
      <c r="C797" t="s">
        <v>1662</v>
      </c>
      <c r="D797">
        <v>12</v>
      </c>
      <c r="E797">
        <v>12</v>
      </c>
      <c r="F797">
        <v>0.4</v>
      </c>
      <c r="G797">
        <v>4.8</v>
      </c>
    </row>
    <row r="798" spans="1:7" hidden="1" x14ac:dyDescent="0.25">
      <c r="A798" t="s">
        <v>6</v>
      </c>
      <c r="B798" t="s">
        <v>1663</v>
      </c>
      <c r="C798" t="s">
        <v>1664</v>
      </c>
      <c r="D798">
        <v>24</v>
      </c>
      <c r="E798">
        <v>24</v>
      </c>
      <c r="F798">
        <v>0.29299999999999998</v>
      </c>
      <c r="G798">
        <v>7.032</v>
      </c>
    </row>
    <row r="799" spans="1:7" hidden="1" x14ac:dyDescent="0.25">
      <c r="A799" t="s">
        <v>6</v>
      </c>
      <c r="B799" t="s">
        <v>1665</v>
      </c>
      <c r="C799" t="s">
        <v>1666</v>
      </c>
      <c r="D799">
        <v>8</v>
      </c>
      <c r="E799">
        <v>8</v>
      </c>
      <c r="F799">
        <v>0.248</v>
      </c>
      <c r="G799">
        <v>1.984</v>
      </c>
    </row>
    <row r="800" spans="1:7" hidden="1" x14ac:dyDescent="0.25">
      <c r="A800" t="s">
        <v>6</v>
      </c>
      <c r="B800" t="s">
        <v>1667</v>
      </c>
      <c r="C800" t="s">
        <v>1668</v>
      </c>
      <c r="D800">
        <v>52</v>
      </c>
      <c r="E800">
        <v>52</v>
      </c>
      <c r="F800">
        <v>0.40100000000000002</v>
      </c>
      <c r="G800">
        <v>20.852</v>
      </c>
    </row>
    <row r="801" spans="1:7" hidden="1" x14ac:dyDescent="0.25">
      <c r="A801" t="s">
        <v>6</v>
      </c>
      <c r="B801" t="s">
        <v>1669</v>
      </c>
      <c r="C801" t="s">
        <v>1670</v>
      </c>
      <c r="D801">
        <v>20</v>
      </c>
      <c r="E801">
        <v>20</v>
      </c>
      <c r="F801">
        <v>0.52</v>
      </c>
      <c r="G801">
        <v>10.4</v>
      </c>
    </row>
    <row r="802" spans="1:7" hidden="1" x14ac:dyDescent="0.25">
      <c r="A802" t="s">
        <v>6</v>
      </c>
      <c r="B802" t="s">
        <v>1671</v>
      </c>
      <c r="C802" t="s">
        <v>1672</v>
      </c>
      <c r="D802">
        <v>56</v>
      </c>
      <c r="E802">
        <v>56</v>
      </c>
      <c r="F802">
        <v>0.52</v>
      </c>
      <c r="G802">
        <v>29.12</v>
      </c>
    </row>
    <row r="803" spans="1:7" hidden="1" x14ac:dyDescent="0.25">
      <c r="A803" t="s">
        <v>6</v>
      </c>
      <c r="B803" t="s">
        <v>1673</v>
      </c>
      <c r="C803" t="s">
        <v>1674</v>
      </c>
      <c r="D803">
        <v>24</v>
      </c>
      <c r="E803">
        <v>24</v>
      </c>
      <c r="F803">
        <v>0.439</v>
      </c>
      <c r="G803">
        <v>10.536</v>
      </c>
    </row>
    <row r="804" spans="1:7" hidden="1" x14ac:dyDescent="0.25">
      <c r="A804" t="s">
        <v>6</v>
      </c>
      <c r="B804" t="s">
        <v>1675</v>
      </c>
      <c r="C804" t="s">
        <v>1676</v>
      </c>
      <c r="D804">
        <v>4</v>
      </c>
      <c r="E804">
        <v>4</v>
      </c>
      <c r="F804">
        <v>0.19600000000000001</v>
      </c>
      <c r="G804">
        <v>0.78400000000000003</v>
      </c>
    </row>
    <row r="805" spans="1:7" hidden="1" x14ac:dyDescent="0.25">
      <c r="A805" t="s">
        <v>6</v>
      </c>
      <c r="B805" t="s">
        <v>1677</v>
      </c>
      <c r="C805" t="s">
        <v>1678</v>
      </c>
      <c r="D805">
        <v>48</v>
      </c>
      <c r="E805">
        <v>48</v>
      </c>
      <c r="F805">
        <v>0.439</v>
      </c>
      <c r="G805">
        <v>21.071999999999999</v>
      </c>
    </row>
    <row r="806" spans="1:7" hidden="1" x14ac:dyDescent="0.25">
      <c r="A806" t="s">
        <v>6</v>
      </c>
      <c r="B806" t="s">
        <v>1679</v>
      </c>
      <c r="C806" t="s">
        <v>1680</v>
      </c>
      <c r="D806">
        <v>4</v>
      </c>
      <c r="E806">
        <v>4</v>
      </c>
      <c r="F806">
        <v>0.33300000000000002</v>
      </c>
      <c r="G806">
        <v>1.3320000000000001</v>
      </c>
    </row>
    <row r="807" spans="1:7" hidden="1" x14ac:dyDescent="0.25">
      <c r="A807" t="s">
        <v>6</v>
      </c>
      <c r="B807" t="s">
        <v>1681</v>
      </c>
      <c r="C807" t="s">
        <v>1682</v>
      </c>
      <c r="D807">
        <v>108</v>
      </c>
      <c r="E807">
        <v>108</v>
      </c>
      <c r="F807">
        <v>0.749</v>
      </c>
      <c r="G807">
        <v>80.891999999999996</v>
      </c>
    </row>
    <row r="808" spans="1:7" hidden="1" x14ac:dyDescent="0.25">
      <c r="A808" t="s">
        <v>6</v>
      </c>
      <c r="B808" t="s">
        <v>1683</v>
      </c>
      <c r="C808" t="s">
        <v>1684</v>
      </c>
      <c r="D808">
        <v>160</v>
      </c>
      <c r="E808">
        <v>160</v>
      </c>
      <c r="F808">
        <v>0.41299999999999998</v>
      </c>
      <c r="G808">
        <v>66.08</v>
      </c>
    </row>
    <row r="809" spans="1:7" hidden="1" x14ac:dyDescent="0.25">
      <c r="A809" t="s">
        <v>6</v>
      </c>
      <c r="B809" t="s">
        <v>1685</v>
      </c>
      <c r="C809" t="s">
        <v>1686</v>
      </c>
      <c r="D809">
        <v>4</v>
      </c>
      <c r="E809">
        <v>4</v>
      </c>
      <c r="F809">
        <v>0.183</v>
      </c>
      <c r="G809">
        <v>0.73199999999999998</v>
      </c>
    </row>
    <row r="810" spans="1:7" hidden="1" x14ac:dyDescent="0.25">
      <c r="A810" t="s">
        <v>6</v>
      </c>
      <c r="B810" t="s">
        <v>1687</v>
      </c>
      <c r="C810" t="s">
        <v>1688</v>
      </c>
      <c r="D810">
        <v>3</v>
      </c>
      <c r="E810">
        <v>3</v>
      </c>
      <c r="F810">
        <v>0.437</v>
      </c>
      <c r="G810">
        <v>1.3109999999999999</v>
      </c>
    </row>
    <row r="811" spans="1:7" hidden="1" x14ac:dyDescent="0.25">
      <c r="A811" t="s">
        <v>6</v>
      </c>
      <c r="B811" t="s">
        <v>1689</v>
      </c>
      <c r="C811" t="s">
        <v>1690</v>
      </c>
      <c r="D811">
        <v>12</v>
      </c>
      <c r="E811">
        <v>12</v>
      </c>
      <c r="F811">
        <v>0.72699999999999998</v>
      </c>
      <c r="G811">
        <v>8.7240000000000002</v>
      </c>
    </row>
    <row r="812" spans="1:7" hidden="1" x14ac:dyDescent="0.25">
      <c r="A812" t="s">
        <v>6</v>
      </c>
      <c r="B812" t="s">
        <v>1691</v>
      </c>
      <c r="C812" t="s">
        <v>1692</v>
      </c>
      <c r="D812">
        <v>4</v>
      </c>
      <c r="E812">
        <v>4</v>
      </c>
      <c r="F812">
        <v>0.378</v>
      </c>
      <c r="G812">
        <v>1.512</v>
      </c>
    </row>
    <row r="813" spans="1:7" hidden="1" x14ac:dyDescent="0.25">
      <c r="A813" t="s">
        <v>6</v>
      </c>
      <c r="B813" t="s">
        <v>1693</v>
      </c>
      <c r="C813" t="s">
        <v>1694</v>
      </c>
      <c r="D813">
        <v>8</v>
      </c>
      <c r="E813">
        <v>8</v>
      </c>
      <c r="F813">
        <v>0.34200000000000003</v>
      </c>
      <c r="G813">
        <v>2.7360000000000002</v>
      </c>
    </row>
    <row r="814" spans="1:7" hidden="1" x14ac:dyDescent="0.25">
      <c r="A814" t="s">
        <v>6</v>
      </c>
      <c r="B814" t="s">
        <v>1695</v>
      </c>
      <c r="C814" t="s">
        <v>1696</v>
      </c>
      <c r="D814">
        <v>16</v>
      </c>
      <c r="E814">
        <v>16</v>
      </c>
      <c r="F814">
        <v>0.254</v>
      </c>
      <c r="G814">
        <v>4.0640000000000001</v>
      </c>
    </row>
    <row r="815" spans="1:7" hidden="1" x14ac:dyDescent="0.25">
      <c r="A815" t="s">
        <v>6</v>
      </c>
      <c r="B815" t="s">
        <v>1697</v>
      </c>
      <c r="C815" t="s">
        <v>1698</v>
      </c>
      <c r="D815">
        <v>32</v>
      </c>
      <c r="E815">
        <v>32</v>
      </c>
      <c r="F815">
        <v>0.438</v>
      </c>
      <c r="G815">
        <v>14.016</v>
      </c>
    </row>
    <row r="816" spans="1:7" hidden="1" x14ac:dyDescent="0.25">
      <c r="A816" t="s">
        <v>6</v>
      </c>
      <c r="B816" t="s">
        <v>1699</v>
      </c>
      <c r="C816" t="s">
        <v>1700</v>
      </c>
      <c r="D816">
        <v>56</v>
      </c>
      <c r="E816">
        <v>56</v>
      </c>
      <c r="F816">
        <v>0.29899999999999999</v>
      </c>
      <c r="G816">
        <v>16.744</v>
      </c>
    </row>
    <row r="817" spans="1:7" hidden="1" x14ac:dyDescent="0.25">
      <c r="A817" t="s">
        <v>6</v>
      </c>
      <c r="B817" t="s">
        <v>1701</v>
      </c>
      <c r="C817" t="s">
        <v>1702</v>
      </c>
      <c r="D817">
        <v>208</v>
      </c>
      <c r="E817">
        <v>208</v>
      </c>
      <c r="F817">
        <v>0.30299999999999999</v>
      </c>
      <c r="G817">
        <v>63.024000000000001</v>
      </c>
    </row>
    <row r="818" spans="1:7" hidden="1" x14ac:dyDescent="0.25">
      <c r="A818" t="s">
        <v>6</v>
      </c>
      <c r="B818" t="s">
        <v>1703</v>
      </c>
      <c r="C818" t="s">
        <v>1704</v>
      </c>
      <c r="D818">
        <v>4</v>
      </c>
      <c r="E818">
        <v>4</v>
      </c>
      <c r="F818">
        <v>0.54300000000000004</v>
      </c>
      <c r="G818">
        <v>2.1720000000000002</v>
      </c>
    </row>
    <row r="819" spans="1:7" hidden="1" x14ac:dyDescent="0.25">
      <c r="A819" t="s">
        <v>6</v>
      </c>
      <c r="B819" t="s">
        <v>1705</v>
      </c>
      <c r="C819" t="s">
        <v>1706</v>
      </c>
      <c r="D819">
        <v>36</v>
      </c>
      <c r="E819">
        <v>36</v>
      </c>
      <c r="F819">
        <v>0.22</v>
      </c>
      <c r="G819">
        <v>7.92</v>
      </c>
    </row>
    <row r="820" spans="1:7" hidden="1" x14ac:dyDescent="0.25">
      <c r="A820" t="s">
        <v>6</v>
      </c>
      <c r="B820" t="s">
        <v>1707</v>
      </c>
      <c r="C820" t="s">
        <v>1708</v>
      </c>
      <c r="D820">
        <v>24</v>
      </c>
      <c r="E820">
        <v>24</v>
      </c>
      <c r="F820">
        <v>0.432</v>
      </c>
      <c r="G820">
        <v>10.368</v>
      </c>
    </row>
    <row r="821" spans="1:7" hidden="1" x14ac:dyDescent="0.25">
      <c r="A821" t="s">
        <v>6</v>
      </c>
      <c r="B821" t="s">
        <v>1709</v>
      </c>
      <c r="C821" t="s">
        <v>1710</v>
      </c>
      <c r="D821">
        <v>2</v>
      </c>
      <c r="E821">
        <v>2</v>
      </c>
      <c r="F821">
        <v>0.42899999999999999</v>
      </c>
      <c r="G821">
        <v>0.85799999999999998</v>
      </c>
    </row>
    <row r="822" spans="1:7" hidden="1" x14ac:dyDescent="0.25">
      <c r="A822" t="s">
        <v>6</v>
      </c>
      <c r="B822" t="s">
        <v>1711</v>
      </c>
      <c r="C822" t="s">
        <v>1712</v>
      </c>
      <c r="D822">
        <v>32</v>
      </c>
      <c r="E822">
        <v>32</v>
      </c>
      <c r="F822">
        <v>0.372</v>
      </c>
      <c r="G822">
        <v>11.904</v>
      </c>
    </row>
    <row r="823" spans="1:7" hidden="1" x14ac:dyDescent="0.25">
      <c r="A823" t="s">
        <v>6</v>
      </c>
      <c r="B823" t="s">
        <v>1713</v>
      </c>
      <c r="C823" t="s">
        <v>1714</v>
      </c>
      <c r="D823">
        <v>168</v>
      </c>
      <c r="E823">
        <v>168</v>
      </c>
      <c r="F823">
        <v>0.26800000000000002</v>
      </c>
      <c r="G823">
        <v>45.024000000000001</v>
      </c>
    </row>
    <row r="824" spans="1:7" hidden="1" x14ac:dyDescent="0.25">
      <c r="A824" t="s">
        <v>6</v>
      </c>
      <c r="B824" t="s">
        <v>1715</v>
      </c>
      <c r="C824" t="s">
        <v>1716</v>
      </c>
      <c r="D824">
        <v>616</v>
      </c>
      <c r="E824">
        <v>616</v>
      </c>
      <c r="F824">
        <v>0.27</v>
      </c>
      <c r="G824">
        <v>166.32</v>
      </c>
    </row>
    <row r="825" spans="1:7" hidden="1" x14ac:dyDescent="0.25">
      <c r="A825" t="s">
        <v>6</v>
      </c>
      <c r="B825" t="s">
        <v>1717</v>
      </c>
      <c r="C825" t="s">
        <v>1718</v>
      </c>
      <c r="D825">
        <v>48</v>
      </c>
      <c r="E825">
        <v>48</v>
      </c>
      <c r="F825">
        <v>0.54700000000000004</v>
      </c>
      <c r="G825">
        <v>26.256</v>
      </c>
    </row>
    <row r="826" spans="1:7" hidden="1" x14ac:dyDescent="0.25">
      <c r="A826" t="s">
        <v>6</v>
      </c>
      <c r="B826" t="s">
        <v>1719</v>
      </c>
      <c r="C826" t="s">
        <v>1720</v>
      </c>
      <c r="D826">
        <v>216</v>
      </c>
      <c r="E826">
        <v>216</v>
      </c>
      <c r="F826">
        <v>0.54700000000000004</v>
      </c>
      <c r="G826">
        <v>118.152</v>
      </c>
    </row>
    <row r="827" spans="1:7" hidden="1" x14ac:dyDescent="0.25">
      <c r="A827" t="s">
        <v>6</v>
      </c>
      <c r="B827" t="s">
        <v>1721</v>
      </c>
      <c r="C827" t="s">
        <v>1722</v>
      </c>
      <c r="D827">
        <v>160</v>
      </c>
      <c r="E827">
        <v>160</v>
      </c>
      <c r="F827">
        <v>0.34799999999999998</v>
      </c>
      <c r="G827">
        <v>55.68</v>
      </c>
    </row>
    <row r="828" spans="1:7" hidden="1" x14ac:dyDescent="0.25">
      <c r="A828" t="s">
        <v>6</v>
      </c>
      <c r="B828" t="s">
        <v>1723</v>
      </c>
      <c r="C828" t="s">
        <v>1724</v>
      </c>
      <c r="D828">
        <v>20</v>
      </c>
      <c r="E828">
        <v>20</v>
      </c>
      <c r="F828">
        <v>0.371</v>
      </c>
      <c r="G828">
        <v>7.42</v>
      </c>
    </row>
    <row r="829" spans="1:7" hidden="1" x14ac:dyDescent="0.25">
      <c r="A829" t="s">
        <v>6</v>
      </c>
      <c r="B829" t="s">
        <v>1725</v>
      </c>
      <c r="C829" t="s">
        <v>1726</v>
      </c>
      <c r="D829">
        <v>40</v>
      </c>
      <c r="E829">
        <v>40</v>
      </c>
      <c r="F829">
        <v>0.36699999999999999</v>
      </c>
      <c r="G829">
        <v>14.68</v>
      </c>
    </row>
    <row r="830" spans="1:7" hidden="1" x14ac:dyDescent="0.25">
      <c r="A830" t="s">
        <v>6</v>
      </c>
      <c r="B830" t="s">
        <v>1727</v>
      </c>
      <c r="C830" t="s">
        <v>1728</v>
      </c>
      <c r="D830">
        <v>88</v>
      </c>
      <c r="E830">
        <v>88</v>
      </c>
      <c r="F830">
        <v>0.49399999999999999</v>
      </c>
      <c r="G830">
        <v>43.472000000000001</v>
      </c>
    </row>
    <row r="831" spans="1:7" hidden="1" x14ac:dyDescent="0.25">
      <c r="A831" t="s">
        <v>6</v>
      </c>
      <c r="B831" t="s">
        <v>1729</v>
      </c>
      <c r="C831" t="s">
        <v>1730</v>
      </c>
      <c r="D831">
        <v>168</v>
      </c>
      <c r="E831">
        <v>168</v>
      </c>
      <c r="F831">
        <v>0.42799999999999999</v>
      </c>
      <c r="G831">
        <v>71.903999999999996</v>
      </c>
    </row>
    <row r="832" spans="1:7" hidden="1" x14ac:dyDescent="0.25">
      <c r="A832" t="s">
        <v>6</v>
      </c>
      <c r="B832" t="s">
        <v>1731</v>
      </c>
      <c r="C832" t="s">
        <v>1732</v>
      </c>
      <c r="D832">
        <v>32</v>
      </c>
      <c r="E832">
        <v>32</v>
      </c>
      <c r="F832">
        <v>0.51100000000000001</v>
      </c>
      <c r="G832">
        <v>16.352</v>
      </c>
    </row>
    <row r="833" spans="1:7" hidden="1" x14ac:dyDescent="0.25">
      <c r="A833" t="s">
        <v>6</v>
      </c>
      <c r="B833" t="s">
        <v>1733</v>
      </c>
      <c r="C833" t="s">
        <v>1734</v>
      </c>
      <c r="D833">
        <v>72</v>
      </c>
      <c r="E833">
        <v>72</v>
      </c>
      <c r="F833">
        <v>0.28299999999999997</v>
      </c>
      <c r="G833">
        <v>20.376000000000001</v>
      </c>
    </row>
    <row r="834" spans="1:7" hidden="1" x14ac:dyDescent="0.25">
      <c r="A834" t="s">
        <v>6</v>
      </c>
      <c r="B834" t="s">
        <v>1735</v>
      </c>
      <c r="C834" t="s">
        <v>1736</v>
      </c>
      <c r="D834">
        <v>44</v>
      </c>
      <c r="E834">
        <v>44</v>
      </c>
      <c r="F834">
        <v>0.28299999999999997</v>
      </c>
      <c r="G834">
        <v>12.452</v>
      </c>
    </row>
    <row r="835" spans="1:7" hidden="1" x14ac:dyDescent="0.25">
      <c r="A835" t="s">
        <v>6</v>
      </c>
      <c r="B835" t="s">
        <v>1737</v>
      </c>
      <c r="C835" t="s">
        <v>1738</v>
      </c>
      <c r="D835">
        <v>144</v>
      </c>
      <c r="E835">
        <v>144</v>
      </c>
      <c r="F835">
        <v>0.35199999999999998</v>
      </c>
      <c r="G835">
        <v>50.688000000000002</v>
      </c>
    </row>
    <row r="836" spans="1:7" hidden="1" x14ac:dyDescent="0.25">
      <c r="A836" t="s">
        <v>6</v>
      </c>
      <c r="B836" t="s">
        <v>1739</v>
      </c>
      <c r="C836" t="s">
        <v>1740</v>
      </c>
      <c r="D836">
        <v>228</v>
      </c>
      <c r="E836">
        <v>228</v>
      </c>
      <c r="F836">
        <v>1.234</v>
      </c>
      <c r="G836">
        <v>281.35199999999998</v>
      </c>
    </row>
    <row r="837" spans="1:7" hidden="1" x14ac:dyDescent="0.25">
      <c r="A837" t="s">
        <v>6</v>
      </c>
      <c r="B837" t="s">
        <v>1741</v>
      </c>
      <c r="C837" t="s">
        <v>1742</v>
      </c>
      <c r="D837">
        <v>6</v>
      </c>
      <c r="E837">
        <v>6</v>
      </c>
      <c r="F837">
        <v>0.70799999999999996</v>
      </c>
      <c r="G837">
        <v>4.2480000000000002</v>
      </c>
    </row>
    <row r="838" spans="1:7" hidden="1" x14ac:dyDescent="0.25">
      <c r="A838" t="s">
        <v>6</v>
      </c>
      <c r="B838" t="s">
        <v>1743</v>
      </c>
      <c r="C838" t="s">
        <v>1744</v>
      </c>
      <c r="D838">
        <v>24</v>
      </c>
      <c r="E838">
        <v>24</v>
      </c>
      <c r="F838">
        <v>0.70699999999999996</v>
      </c>
      <c r="G838">
        <v>16.968</v>
      </c>
    </row>
    <row r="839" spans="1:7" hidden="1" x14ac:dyDescent="0.25">
      <c r="A839" t="s">
        <v>6</v>
      </c>
      <c r="B839" t="s">
        <v>1745</v>
      </c>
      <c r="C839" t="s">
        <v>1746</v>
      </c>
      <c r="D839">
        <v>96</v>
      </c>
      <c r="E839">
        <v>96</v>
      </c>
      <c r="F839">
        <v>0.35799999999999998</v>
      </c>
      <c r="G839">
        <v>34.368000000000002</v>
      </c>
    </row>
    <row r="840" spans="1:7" hidden="1" x14ac:dyDescent="0.25">
      <c r="A840" t="s">
        <v>6</v>
      </c>
      <c r="B840" t="s">
        <v>1747</v>
      </c>
      <c r="C840" t="s">
        <v>1748</v>
      </c>
      <c r="D840">
        <v>8</v>
      </c>
      <c r="E840">
        <v>8</v>
      </c>
      <c r="F840">
        <v>0.221</v>
      </c>
      <c r="G840">
        <v>1.768</v>
      </c>
    </row>
    <row r="841" spans="1:7" hidden="1" x14ac:dyDescent="0.25">
      <c r="A841" t="s">
        <v>6</v>
      </c>
      <c r="B841" t="s">
        <v>1749</v>
      </c>
      <c r="C841" t="s">
        <v>1750</v>
      </c>
      <c r="D841">
        <v>6</v>
      </c>
      <c r="E841">
        <v>6</v>
      </c>
      <c r="F841">
        <v>0.32600000000000001</v>
      </c>
      <c r="G841">
        <v>1.956</v>
      </c>
    </row>
    <row r="842" spans="1:7" hidden="1" x14ac:dyDescent="0.25">
      <c r="A842" t="s">
        <v>6</v>
      </c>
      <c r="B842" t="s">
        <v>1751</v>
      </c>
      <c r="C842" t="s">
        <v>1752</v>
      </c>
      <c r="D842">
        <v>4</v>
      </c>
      <c r="E842">
        <v>4</v>
      </c>
      <c r="F842">
        <v>0.39900000000000002</v>
      </c>
      <c r="G842">
        <v>1.5960000000000001</v>
      </c>
    </row>
    <row r="843" spans="1:7" hidden="1" x14ac:dyDescent="0.25">
      <c r="A843" t="s">
        <v>6</v>
      </c>
      <c r="B843" t="s">
        <v>1753</v>
      </c>
      <c r="C843" t="s">
        <v>1754</v>
      </c>
      <c r="D843">
        <v>28</v>
      </c>
      <c r="E843">
        <v>28</v>
      </c>
      <c r="F843">
        <v>0.41199999999999998</v>
      </c>
      <c r="G843">
        <v>11.536</v>
      </c>
    </row>
    <row r="844" spans="1:7" hidden="1" x14ac:dyDescent="0.25">
      <c r="A844" t="s">
        <v>6</v>
      </c>
      <c r="B844" t="s">
        <v>1755</v>
      </c>
      <c r="C844" t="s">
        <v>1756</v>
      </c>
      <c r="D844">
        <v>28</v>
      </c>
      <c r="E844">
        <v>28</v>
      </c>
      <c r="F844">
        <v>0.376</v>
      </c>
      <c r="G844">
        <v>10.528</v>
      </c>
    </row>
    <row r="845" spans="1:7" hidden="1" x14ac:dyDescent="0.25">
      <c r="A845" t="s">
        <v>6</v>
      </c>
      <c r="B845" t="s">
        <v>1757</v>
      </c>
      <c r="C845" t="s">
        <v>1758</v>
      </c>
      <c r="D845">
        <v>24</v>
      </c>
      <c r="E845">
        <v>24</v>
      </c>
      <c r="F845">
        <v>0.55800000000000005</v>
      </c>
      <c r="G845">
        <v>13.391999999999999</v>
      </c>
    </row>
    <row r="846" spans="1:7" hidden="1" x14ac:dyDescent="0.25">
      <c r="A846" t="s">
        <v>6</v>
      </c>
      <c r="B846" t="s">
        <v>1759</v>
      </c>
      <c r="C846" t="s">
        <v>1760</v>
      </c>
      <c r="D846">
        <v>124</v>
      </c>
      <c r="E846">
        <v>124</v>
      </c>
      <c r="F846">
        <v>0.441</v>
      </c>
      <c r="G846">
        <v>54.683999999999997</v>
      </c>
    </row>
    <row r="847" spans="1:7" hidden="1" x14ac:dyDescent="0.25">
      <c r="A847" t="s">
        <v>6</v>
      </c>
      <c r="B847" t="s">
        <v>1761</v>
      </c>
      <c r="C847" t="s">
        <v>1762</v>
      </c>
      <c r="D847">
        <v>96</v>
      </c>
      <c r="E847">
        <v>96</v>
      </c>
      <c r="F847">
        <v>0.44900000000000001</v>
      </c>
      <c r="G847">
        <v>43.103999999999999</v>
      </c>
    </row>
    <row r="848" spans="1:7" hidden="1" x14ac:dyDescent="0.25">
      <c r="A848" t="s">
        <v>6</v>
      </c>
      <c r="B848" t="s">
        <v>1763</v>
      </c>
      <c r="C848" t="s">
        <v>1764</v>
      </c>
      <c r="D848">
        <v>176</v>
      </c>
      <c r="E848">
        <v>176</v>
      </c>
      <c r="F848">
        <v>0.32200000000000001</v>
      </c>
      <c r="G848">
        <v>56.671999999999997</v>
      </c>
    </row>
    <row r="849" spans="1:7" hidden="1" x14ac:dyDescent="0.25">
      <c r="A849" t="s">
        <v>6</v>
      </c>
      <c r="B849" t="s">
        <v>1765</v>
      </c>
      <c r="C849" t="s">
        <v>1766</v>
      </c>
      <c r="D849">
        <v>2</v>
      </c>
      <c r="E849">
        <v>2</v>
      </c>
      <c r="F849">
        <v>0</v>
      </c>
      <c r="G849">
        <v>0</v>
      </c>
    </row>
    <row r="850" spans="1:7" hidden="1" x14ac:dyDescent="0.25">
      <c r="A850" t="s">
        <v>6</v>
      </c>
      <c r="B850" t="s">
        <v>1767</v>
      </c>
      <c r="C850" t="s">
        <v>1768</v>
      </c>
      <c r="D850">
        <v>12</v>
      </c>
      <c r="E850">
        <v>12</v>
      </c>
      <c r="F850">
        <v>0.60399999999999998</v>
      </c>
      <c r="G850">
        <v>7.2480000000000002</v>
      </c>
    </row>
    <row r="851" spans="1:7" hidden="1" x14ac:dyDescent="0.25">
      <c r="A851" t="s">
        <v>6</v>
      </c>
      <c r="B851" t="s">
        <v>1769</v>
      </c>
      <c r="C851" t="s">
        <v>1770</v>
      </c>
      <c r="D851">
        <v>12</v>
      </c>
      <c r="E851">
        <v>12</v>
      </c>
      <c r="F851">
        <v>0.30399999999999999</v>
      </c>
      <c r="G851">
        <v>3.6480000000000001</v>
      </c>
    </row>
    <row r="852" spans="1:7" hidden="1" x14ac:dyDescent="0.25">
      <c r="A852" t="s">
        <v>6</v>
      </c>
      <c r="B852" t="s">
        <v>1771</v>
      </c>
      <c r="C852" t="s">
        <v>1772</v>
      </c>
      <c r="D852">
        <v>12</v>
      </c>
      <c r="E852">
        <v>12</v>
      </c>
      <c r="F852">
        <v>0.45100000000000001</v>
      </c>
      <c r="G852">
        <v>5.4119999999999999</v>
      </c>
    </row>
    <row r="853" spans="1:7" hidden="1" x14ac:dyDescent="0.25">
      <c r="A853" t="s">
        <v>6</v>
      </c>
      <c r="B853" t="s">
        <v>1773</v>
      </c>
      <c r="C853" t="s">
        <v>1774</v>
      </c>
      <c r="D853">
        <v>104</v>
      </c>
      <c r="E853">
        <v>104</v>
      </c>
      <c r="F853">
        <v>0.30099999999999999</v>
      </c>
      <c r="G853">
        <v>31.303999999999998</v>
      </c>
    </row>
    <row r="854" spans="1:7" hidden="1" x14ac:dyDescent="0.25">
      <c r="A854" t="s">
        <v>6</v>
      </c>
      <c r="B854" t="s">
        <v>1775</v>
      </c>
      <c r="C854" t="s">
        <v>1776</v>
      </c>
      <c r="D854">
        <v>224</v>
      </c>
      <c r="E854">
        <v>224</v>
      </c>
      <c r="F854">
        <v>0.30099999999999999</v>
      </c>
      <c r="G854">
        <v>67.424000000000007</v>
      </c>
    </row>
    <row r="855" spans="1:7" hidden="1" x14ac:dyDescent="0.25">
      <c r="A855" t="s">
        <v>6</v>
      </c>
      <c r="B855" t="s">
        <v>1777</v>
      </c>
      <c r="C855" t="s">
        <v>1778</v>
      </c>
      <c r="D855">
        <v>92</v>
      </c>
      <c r="E855">
        <v>92</v>
      </c>
      <c r="F855">
        <v>0.17599999999999999</v>
      </c>
      <c r="G855">
        <v>16.192</v>
      </c>
    </row>
    <row r="856" spans="1:7" hidden="1" x14ac:dyDescent="0.25">
      <c r="A856" t="s">
        <v>6</v>
      </c>
      <c r="B856" t="s">
        <v>1779</v>
      </c>
      <c r="C856" t="s">
        <v>1780</v>
      </c>
      <c r="D856">
        <v>8</v>
      </c>
      <c r="E856">
        <v>8</v>
      </c>
      <c r="F856">
        <v>0.39100000000000001</v>
      </c>
      <c r="G856">
        <v>3.1280000000000001</v>
      </c>
    </row>
    <row r="857" spans="1:7" hidden="1" x14ac:dyDescent="0.25">
      <c r="A857" t="s">
        <v>6</v>
      </c>
      <c r="B857" t="s">
        <v>1781</v>
      </c>
      <c r="C857" t="s">
        <v>1782</v>
      </c>
      <c r="D857">
        <v>8</v>
      </c>
      <c r="E857">
        <v>8</v>
      </c>
      <c r="F857">
        <v>0.42599999999999999</v>
      </c>
      <c r="G857">
        <v>3.4079999999999999</v>
      </c>
    </row>
    <row r="858" spans="1:7" hidden="1" x14ac:dyDescent="0.25">
      <c r="A858" t="s">
        <v>6</v>
      </c>
      <c r="B858" t="s">
        <v>1783</v>
      </c>
      <c r="C858" t="s">
        <v>1784</v>
      </c>
      <c r="D858">
        <v>8</v>
      </c>
      <c r="E858">
        <v>8</v>
      </c>
      <c r="F858">
        <v>0.39800000000000002</v>
      </c>
      <c r="G858">
        <v>3.1840000000000002</v>
      </c>
    </row>
    <row r="859" spans="1:7" hidden="1" x14ac:dyDescent="0.25">
      <c r="A859" t="s">
        <v>6</v>
      </c>
      <c r="B859" t="s">
        <v>1785</v>
      </c>
      <c r="C859" t="s">
        <v>1786</v>
      </c>
      <c r="D859">
        <v>44</v>
      </c>
      <c r="E859">
        <v>44</v>
      </c>
      <c r="F859">
        <v>0.35699999999999998</v>
      </c>
      <c r="G859">
        <v>15.708</v>
      </c>
    </row>
    <row r="860" spans="1:7" hidden="1" x14ac:dyDescent="0.25">
      <c r="A860" t="s">
        <v>6</v>
      </c>
      <c r="B860" t="s">
        <v>1787</v>
      </c>
      <c r="C860" t="s">
        <v>1788</v>
      </c>
      <c r="D860">
        <v>92</v>
      </c>
      <c r="E860">
        <v>92</v>
      </c>
      <c r="F860">
        <v>0.372</v>
      </c>
      <c r="G860">
        <v>34.223999999999997</v>
      </c>
    </row>
    <row r="861" spans="1:7" hidden="1" x14ac:dyDescent="0.25">
      <c r="A861" t="s">
        <v>6</v>
      </c>
      <c r="B861" t="s">
        <v>1789</v>
      </c>
      <c r="C861" t="s">
        <v>1790</v>
      </c>
      <c r="D861">
        <v>2</v>
      </c>
      <c r="E861">
        <v>2</v>
      </c>
      <c r="F861">
        <v>0.55400000000000005</v>
      </c>
      <c r="G861">
        <v>1.1080000000000001</v>
      </c>
    </row>
    <row r="862" spans="1:7" hidden="1" x14ac:dyDescent="0.25">
      <c r="A862" t="s">
        <v>6</v>
      </c>
      <c r="B862" t="s">
        <v>1791</v>
      </c>
      <c r="C862" t="s">
        <v>1792</v>
      </c>
      <c r="D862">
        <v>2</v>
      </c>
      <c r="E862">
        <v>2</v>
      </c>
      <c r="F862">
        <v>0.55700000000000005</v>
      </c>
      <c r="G862">
        <v>1.1140000000000001</v>
      </c>
    </row>
    <row r="863" spans="1:7" hidden="1" x14ac:dyDescent="0.25">
      <c r="A863" t="s">
        <v>6</v>
      </c>
      <c r="B863" t="s">
        <v>1793</v>
      </c>
      <c r="C863" t="s">
        <v>1794</v>
      </c>
      <c r="D863">
        <v>8</v>
      </c>
      <c r="E863">
        <v>8</v>
      </c>
      <c r="F863">
        <v>0.36299999999999999</v>
      </c>
      <c r="G863">
        <v>2.9039999999999999</v>
      </c>
    </row>
    <row r="864" spans="1:7" hidden="1" x14ac:dyDescent="0.25">
      <c r="A864" t="s">
        <v>6</v>
      </c>
      <c r="B864" t="s">
        <v>1795</v>
      </c>
      <c r="C864" t="s">
        <v>1796</v>
      </c>
      <c r="D864">
        <v>2</v>
      </c>
      <c r="E864">
        <v>2</v>
      </c>
      <c r="F864">
        <v>0</v>
      </c>
      <c r="G864">
        <v>0</v>
      </c>
    </row>
    <row r="865" spans="1:7" hidden="1" x14ac:dyDescent="0.25">
      <c r="A865" t="s">
        <v>6</v>
      </c>
      <c r="B865" t="s">
        <v>1797</v>
      </c>
      <c r="C865" t="s">
        <v>1798</v>
      </c>
      <c r="D865">
        <v>8</v>
      </c>
      <c r="E865">
        <v>8</v>
      </c>
      <c r="F865">
        <v>0.443</v>
      </c>
      <c r="G865">
        <v>3.544</v>
      </c>
    </row>
    <row r="866" spans="1:7" hidden="1" x14ac:dyDescent="0.25">
      <c r="A866" t="s">
        <v>6</v>
      </c>
      <c r="B866" t="s">
        <v>1799</v>
      </c>
      <c r="C866" t="s">
        <v>1800</v>
      </c>
      <c r="D866">
        <v>124</v>
      </c>
      <c r="E866">
        <v>124</v>
      </c>
      <c r="F866">
        <v>0.40600000000000003</v>
      </c>
      <c r="G866">
        <v>50.344000000000001</v>
      </c>
    </row>
    <row r="867" spans="1:7" hidden="1" x14ac:dyDescent="0.25">
      <c r="A867" t="s">
        <v>6</v>
      </c>
      <c r="B867" t="s">
        <v>1801</v>
      </c>
      <c r="C867" t="s">
        <v>1802</v>
      </c>
      <c r="D867">
        <v>4</v>
      </c>
      <c r="E867">
        <v>4</v>
      </c>
      <c r="F867">
        <v>0</v>
      </c>
      <c r="G867">
        <v>0</v>
      </c>
    </row>
    <row r="868" spans="1:7" hidden="1" x14ac:dyDescent="0.25">
      <c r="A868" t="s">
        <v>6</v>
      </c>
      <c r="B868" t="s">
        <v>1803</v>
      </c>
      <c r="C868" t="s">
        <v>1804</v>
      </c>
      <c r="D868">
        <v>112</v>
      </c>
      <c r="E868">
        <v>112</v>
      </c>
      <c r="F868">
        <v>0.307</v>
      </c>
      <c r="G868">
        <v>34.384</v>
      </c>
    </row>
    <row r="869" spans="1:7" hidden="1" x14ac:dyDescent="0.25">
      <c r="A869" t="s">
        <v>6</v>
      </c>
      <c r="B869" t="s">
        <v>1805</v>
      </c>
      <c r="C869" t="s">
        <v>1806</v>
      </c>
      <c r="D869">
        <v>78</v>
      </c>
      <c r="E869">
        <v>78</v>
      </c>
      <c r="F869">
        <v>0.91500000000000004</v>
      </c>
      <c r="G869">
        <v>71.37</v>
      </c>
    </row>
    <row r="870" spans="1:7" hidden="1" x14ac:dyDescent="0.25">
      <c r="A870" t="s">
        <v>6</v>
      </c>
      <c r="B870" t="s">
        <v>1807</v>
      </c>
      <c r="C870" t="s">
        <v>1808</v>
      </c>
      <c r="D870">
        <v>8</v>
      </c>
      <c r="E870">
        <v>8</v>
      </c>
      <c r="F870">
        <v>0.29699999999999999</v>
      </c>
      <c r="G870">
        <v>2.3759999999999999</v>
      </c>
    </row>
    <row r="871" spans="1:7" hidden="1" x14ac:dyDescent="0.25">
      <c r="A871" t="s">
        <v>6</v>
      </c>
      <c r="B871" t="s">
        <v>1809</v>
      </c>
      <c r="C871" t="s">
        <v>1810</v>
      </c>
      <c r="D871">
        <v>40</v>
      </c>
      <c r="E871">
        <v>40</v>
      </c>
      <c r="F871">
        <v>0.3</v>
      </c>
      <c r="G871">
        <v>12</v>
      </c>
    </row>
    <row r="872" spans="1:7" hidden="1" x14ac:dyDescent="0.25">
      <c r="A872" t="s">
        <v>6</v>
      </c>
      <c r="B872" t="s">
        <v>1811</v>
      </c>
      <c r="C872" t="s">
        <v>1812</v>
      </c>
      <c r="D872">
        <v>56</v>
      </c>
      <c r="E872">
        <v>56</v>
      </c>
      <c r="F872">
        <v>0.27</v>
      </c>
      <c r="G872">
        <v>15.12</v>
      </c>
    </row>
    <row r="873" spans="1:7" hidden="1" x14ac:dyDescent="0.25">
      <c r="A873" t="s">
        <v>6</v>
      </c>
      <c r="B873" t="s">
        <v>1813</v>
      </c>
      <c r="C873" t="s">
        <v>1814</v>
      </c>
      <c r="D873">
        <v>13</v>
      </c>
      <c r="E873">
        <v>13</v>
      </c>
      <c r="F873">
        <v>0.33700000000000002</v>
      </c>
      <c r="G873">
        <v>4.3810000000000002</v>
      </c>
    </row>
    <row r="874" spans="1:7" hidden="1" x14ac:dyDescent="0.25">
      <c r="A874" t="s">
        <v>6</v>
      </c>
      <c r="B874" t="s">
        <v>1815</v>
      </c>
      <c r="C874" t="s">
        <v>1816</v>
      </c>
      <c r="D874">
        <v>12</v>
      </c>
      <c r="E874">
        <v>12</v>
      </c>
      <c r="F874">
        <v>0.61699999999999999</v>
      </c>
      <c r="G874">
        <v>7.4039999999999999</v>
      </c>
    </row>
    <row r="875" spans="1:7" hidden="1" x14ac:dyDescent="0.25">
      <c r="A875" t="s">
        <v>6</v>
      </c>
      <c r="B875" t="s">
        <v>1817</v>
      </c>
      <c r="C875" t="s">
        <v>1818</v>
      </c>
      <c r="D875">
        <v>68</v>
      </c>
      <c r="E875">
        <v>68</v>
      </c>
      <c r="F875">
        <v>0.45200000000000001</v>
      </c>
      <c r="G875">
        <v>30.736000000000001</v>
      </c>
    </row>
    <row r="876" spans="1:7" hidden="1" x14ac:dyDescent="0.25">
      <c r="A876" t="s">
        <v>6</v>
      </c>
      <c r="B876" t="s">
        <v>1819</v>
      </c>
      <c r="C876" t="s">
        <v>1820</v>
      </c>
      <c r="D876">
        <v>8</v>
      </c>
      <c r="E876">
        <v>8</v>
      </c>
      <c r="F876">
        <v>0.54600000000000004</v>
      </c>
      <c r="G876">
        <v>4.3680000000000003</v>
      </c>
    </row>
    <row r="877" spans="1:7" hidden="1" x14ac:dyDescent="0.25">
      <c r="A877" t="s">
        <v>6</v>
      </c>
      <c r="B877" t="s">
        <v>1821</v>
      </c>
      <c r="C877" t="s">
        <v>1822</v>
      </c>
      <c r="D877">
        <v>6</v>
      </c>
      <c r="E877">
        <v>6</v>
      </c>
      <c r="F877">
        <v>0.71599999999999997</v>
      </c>
      <c r="G877">
        <v>4.2960000000000003</v>
      </c>
    </row>
    <row r="878" spans="1:7" hidden="1" x14ac:dyDescent="0.25">
      <c r="A878" t="s">
        <v>6</v>
      </c>
      <c r="B878" t="s">
        <v>1823</v>
      </c>
      <c r="C878" t="s">
        <v>1824</v>
      </c>
      <c r="D878">
        <v>32</v>
      </c>
      <c r="E878">
        <v>32</v>
      </c>
      <c r="F878">
        <v>0.41699999999999998</v>
      </c>
      <c r="G878">
        <v>13.343999999999999</v>
      </c>
    </row>
    <row r="879" spans="1:7" hidden="1" x14ac:dyDescent="0.25">
      <c r="A879" t="s">
        <v>6</v>
      </c>
      <c r="B879" t="s">
        <v>1825</v>
      </c>
      <c r="C879" t="s">
        <v>1826</v>
      </c>
      <c r="D879">
        <v>8</v>
      </c>
      <c r="E879">
        <v>8</v>
      </c>
      <c r="F879">
        <v>0.33600000000000002</v>
      </c>
      <c r="G879">
        <v>2.6880000000000002</v>
      </c>
    </row>
    <row r="880" spans="1:7" hidden="1" x14ac:dyDescent="0.25">
      <c r="A880" t="s">
        <v>6</v>
      </c>
      <c r="B880" t="s">
        <v>1827</v>
      </c>
      <c r="C880" t="s">
        <v>1828</v>
      </c>
      <c r="D880">
        <v>4</v>
      </c>
      <c r="E880">
        <v>4</v>
      </c>
      <c r="F880">
        <v>0.45</v>
      </c>
      <c r="G880">
        <v>1.8</v>
      </c>
    </row>
    <row r="881" spans="1:7" hidden="1" x14ac:dyDescent="0.25">
      <c r="A881" t="s">
        <v>6</v>
      </c>
      <c r="B881" t="s">
        <v>1829</v>
      </c>
      <c r="C881" t="s">
        <v>1830</v>
      </c>
      <c r="D881">
        <v>92</v>
      </c>
      <c r="E881">
        <v>92</v>
      </c>
      <c r="F881">
        <v>0.28699999999999998</v>
      </c>
      <c r="G881">
        <v>26.404</v>
      </c>
    </row>
    <row r="882" spans="1:7" hidden="1" x14ac:dyDescent="0.25">
      <c r="A882" t="s">
        <v>6</v>
      </c>
      <c r="B882" t="s">
        <v>1831</v>
      </c>
      <c r="C882" t="s">
        <v>1832</v>
      </c>
      <c r="D882">
        <v>52</v>
      </c>
      <c r="E882">
        <v>52</v>
      </c>
      <c r="F882">
        <v>0.28899999999999998</v>
      </c>
      <c r="G882">
        <v>15.028</v>
      </c>
    </row>
    <row r="883" spans="1:7" hidden="1" x14ac:dyDescent="0.25">
      <c r="A883" t="s">
        <v>6</v>
      </c>
      <c r="B883" t="s">
        <v>1833</v>
      </c>
      <c r="C883" t="s">
        <v>1834</v>
      </c>
      <c r="D883">
        <v>8</v>
      </c>
      <c r="E883">
        <v>8</v>
      </c>
      <c r="F883">
        <v>0.496</v>
      </c>
      <c r="G883">
        <v>3.968</v>
      </c>
    </row>
    <row r="884" spans="1:7" hidden="1" x14ac:dyDescent="0.25">
      <c r="A884" t="s">
        <v>6</v>
      </c>
      <c r="B884" t="s">
        <v>1835</v>
      </c>
      <c r="C884" t="s">
        <v>1836</v>
      </c>
      <c r="D884">
        <v>388</v>
      </c>
      <c r="E884">
        <v>388</v>
      </c>
      <c r="F884">
        <v>0.38</v>
      </c>
      <c r="G884">
        <v>147.44</v>
      </c>
    </row>
    <row r="885" spans="1:7" hidden="1" x14ac:dyDescent="0.25">
      <c r="A885" t="s">
        <v>6</v>
      </c>
      <c r="B885" t="s">
        <v>1837</v>
      </c>
      <c r="C885" t="s">
        <v>1838</v>
      </c>
      <c r="D885">
        <v>4</v>
      </c>
      <c r="E885">
        <v>4</v>
      </c>
      <c r="F885">
        <v>0.32200000000000001</v>
      </c>
      <c r="G885">
        <v>1.288</v>
      </c>
    </row>
    <row r="886" spans="1:7" hidden="1" x14ac:dyDescent="0.25">
      <c r="A886" t="s">
        <v>6</v>
      </c>
      <c r="B886" t="s">
        <v>1839</v>
      </c>
      <c r="C886" t="s">
        <v>1840</v>
      </c>
      <c r="D886">
        <v>8</v>
      </c>
      <c r="E886">
        <v>8</v>
      </c>
      <c r="F886">
        <v>0.50800000000000001</v>
      </c>
      <c r="G886">
        <v>4.0640000000000001</v>
      </c>
    </row>
    <row r="887" spans="1:7" hidden="1" x14ac:dyDescent="0.25">
      <c r="A887" t="s">
        <v>6</v>
      </c>
      <c r="B887" t="s">
        <v>1841</v>
      </c>
      <c r="C887" t="s">
        <v>1842</v>
      </c>
      <c r="D887">
        <v>8</v>
      </c>
      <c r="E887">
        <v>8</v>
      </c>
      <c r="F887">
        <v>0.3</v>
      </c>
      <c r="G887">
        <v>2.4</v>
      </c>
    </row>
    <row r="888" spans="1:7" hidden="1" x14ac:dyDescent="0.25">
      <c r="A888" t="s">
        <v>6</v>
      </c>
      <c r="B888" t="s">
        <v>1843</v>
      </c>
      <c r="C888" t="s">
        <v>1844</v>
      </c>
      <c r="D888">
        <v>36</v>
      </c>
      <c r="E888">
        <v>36</v>
      </c>
      <c r="F888">
        <v>0.38400000000000001</v>
      </c>
      <c r="G888">
        <v>13.824</v>
      </c>
    </row>
    <row r="889" spans="1:7" hidden="1" x14ac:dyDescent="0.25">
      <c r="A889" t="s">
        <v>6</v>
      </c>
      <c r="B889" t="s">
        <v>1845</v>
      </c>
      <c r="C889" t="s">
        <v>1846</v>
      </c>
      <c r="D889">
        <v>32</v>
      </c>
      <c r="E889">
        <v>32</v>
      </c>
      <c r="F889">
        <v>0.42499999999999999</v>
      </c>
      <c r="G889">
        <v>13.6</v>
      </c>
    </row>
    <row r="890" spans="1:7" hidden="1" x14ac:dyDescent="0.25">
      <c r="A890" t="s">
        <v>6</v>
      </c>
      <c r="B890" t="s">
        <v>1847</v>
      </c>
      <c r="C890" t="s">
        <v>1848</v>
      </c>
      <c r="D890">
        <v>186</v>
      </c>
      <c r="E890">
        <v>186</v>
      </c>
      <c r="F890">
        <v>0.78800000000000003</v>
      </c>
      <c r="G890">
        <v>146.56800000000001</v>
      </c>
    </row>
    <row r="891" spans="1:7" hidden="1" x14ac:dyDescent="0.25">
      <c r="A891" t="s">
        <v>6</v>
      </c>
      <c r="B891" t="s">
        <v>1849</v>
      </c>
      <c r="C891" t="s">
        <v>1850</v>
      </c>
      <c r="D891">
        <v>16</v>
      </c>
      <c r="E891">
        <v>16</v>
      </c>
      <c r="F891">
        <v>0.311</v>
      </c>
      <c r="G891">
        <v>4.976</v>
      </c>
    </row>
    <row r="892" spans="1:7" hidden="1" x14ac:dyDescent="0.25">
      <c r="A892" t="s">
        <v>6</v>
      </c>
      <c r="B892" t="s">
        <v>1851</v>
      </c>
      <c r="C892" t="s">
        <v>1852</v>
      </c>
      <c r="D892">
        <v>4</v>
      </c>
      <c r="E892">
        <v>4</v>
      </c>
      <c r="F892">
        <v>0.31900000000000001</v>
      </c>
      <c r="G892">
        <v>1.276</v>
      </c>
    </row>
    <row r="893" spans="1:7" hidden="1" x14ac:dyDescent="0.25">
      <c r="A893" t="s">
        <v>6</v>
      </c>
      <c r="B893" t="s">
        <v>1853</v>
      </c>
      <c r="C893" t="s">
        <v>1854</v>
      </c>
      <c r="D893">
        <v>8</v>
      </c>
      <c r="E893">
        <v>8</v>
      </c>
      <c r="F893">
        <v>0.32600000000000001</v>
      </c>
      <c r="G893">
        <v>2.6080000000000001</v>
      </c>
    </row>
    <row r="894" spans="1:7" hidden="1" x14ac:dyDescent="0.25">
      <c r="A894" t="s">
        <v>6</v>
      </c>
      <c r="B894" t="s">
        <v>1855</v>
      </c>
      <c r="C894" t="s">
        <v>1856</v>
      </c>
      <c r="D894">
        <v>24</v>
      </c>
      <c r="E894">
        <v>24</v>
      </c>
      <c r="F894">
        <v>0.33100000000000002</v>
      </c>
      <c r="G894">
        <v>7.944</v>
      </c>
    </row>
    <row r="895" spans="1:7" hidden="1" x14ac:dyDescent="0.25">
      <c r="A895" t="s">
        <v>6</v>
      </c>
      <c r="B895" t="s">
        <v>1857</v>
      </c>
      <c r="C895" t="s">
        <v>1858</v>
      </c>
      <c r="D895">
        <v>8</v>
      </c>
      <c r="E895">
        <v>8</v>
      </c>
      <c r="F895">
        <v>0.40799999999999997</v>
      </c>
      <c r="G895">
        <v>3.2639999999999998</v>
      </c>
    </row>
    <row r="896" spans="1:7" hidden="1" x14ac:dyDescent="0.25">
      <c r="A896" t="s">
        <v>6</v>
      </c>
      <c r="B896" t="s">
        <v>1859</v>
      </c>
      <c r="C896" t="s">
        <v>1860</v>
      </c>
      <c r="D896">
        <v>24</v>
      </c>
      <c r="E896">
        <v>24</v>
      </c>
      <c r="F896">
        <v>0.504</v>
      </c>
      <c r="G896">
        <v>12.096</v>
      </c>
    </row>
    <row r="897" spans="1:7" hidden="1" x14ac:dyDescent="0.25">
      <c r="A897" t="s">
        <v>6</v>
      </c>
      <c r="B897" t="s">
        <v>1861</v>
      </c>
      <c r="C897" t="s">
        <v>1862</v>
      </c>
      <c r="D897">
        <v>28</v>
      </c>
      <c r="E897">
        <v>28</v>
      </c>
      <c r="F897">
        <v>0.252</v>
      </c>
      <c r="G897">
        <v>7.056</v>
      </c>
    </row>
    <row r="898" spans="1:7" hidden="1" x14ac:dyDescent="0.25">
      <c r="A898" t="s">
        <v>6</v>
      </c>
      <c r="B898" t="s">
        <v>1863</v>
      </c>
      <c r="C898" t="s">
        <v>1864</v>
      </c>
      <c r="D898">
        <v>12</v>
      </c>
      <c r="E898">
        <v>12</v>
      </c>
      <c r="F898">
        <v>0.251</v>
      </c>
      <c r="G898">
        <v>3.012</v>
      </c>
    </row>
    <row r="899" spans="1:7" hidden="1" x14ac:dyDescent="0.25">
      <c r="A899" t="s">
        <v>6</v>
      </c>
      <c r="B899" t="s">
        <v>1865</v>
      </c>
      <c r="C899" t="s">
        <v>1866</v>
      </c>
      <c r="D899">
        <v>2</v>
      </c>
      <c r="E899">
        <v>2</v>
      </c>
      <c r="F899">
        <v>0.32800000000000001</v>
      </c>
      <c r="G899">
        <v>0.65600000000000003</v>
      </c>
    </row>
    <row r="900" spans="1:7" hidden="1" x14ac:dyDescent="0.25">
      <c r="A900" t="s">
        <v>6</v>
      </c>
      <c r="B900" t="s">
        <v>1867</v>
      </c>
      <c r="C900" t="s">
        <v>1868</v>
      </c>
      <c r="D900">
        <v>4</v>
      </c>
      <c r="E900">
        <v>4</v>
      </c>
      <c r="F900">
        <v>0.36</v>
      </c>
      <c r="G900">
        <v>1.44</v>
      </c>
    </row>
    <row r="901" spans="1:7" hidden="1" x14ac:dyDescent="0.25">
      <c r="A901" t="s">
        <v>6</v>
      </c>
      <c r="B901" t="s">
        <v>1869</v>
      </c>
      <c r="C901" t="s">
        <v>1870</v>
      </c>
      <c r="D901">
        <v>200</v>
      </c>
      <c r="E901">
        <v>200</v>
      </c>
      <c r="F901">
        <v>0.378</v>
      </c>
      <c r="G901">
        <v>75.599999999999994</v>
      </c>
    </row>
    <row r="902" spans="1:7" hidden="1" x14ac:dyDescent="0.25">
      <c r="A902" t="s">
        <v>6</v>
      </c>
      <c r="B902" t="s">
        <v>1871</v>
      </c>
      <c r="C902" t="s">
        <v>1872</v>
      </c>
      <c r="D902">
        <v>8</v>
      </c>
      <c r="E902">
        <v>8</v>
      </c>
      <c r="F902">
        <v>0.46700000000000003</v>
      </c>
      <c r="G902">
        <v>3.7360000000000002</v>
      </c>
    </row>
    <row r="903" spans="1:7" hidden="1" x14ac:dyDescent="0.25">
      <c r="A903" t="s">
        <v>6</v>
      </c>
      <c r="B903" t="s">
        <v>1873</v>
      </c>
      <c r="C903" t="s">
        <v>1874</v>
      </c>
      <c r="D903">
        <v>10</v>
      </c>
      <c r="E903">
        <v>10</v>
      </c>
      <c r="F903">
        <v>0.59399999999999997</v>
      </c>
      <c r="G903">
        <v>5.94</v>
      </c>
    </row>
    <row r="904" spans="1:7" hidden="1" x14ac:dyDescent="0.25">
      <c r="A904" t="s">
        <v>6</v>
      </c>
      <c r="B904" t="s">
        <v>1875</v>
      </c>
      <c r="C904" t="s">
        <v>1876</v>
      </c>
      <c r="D904">
        <v>8</v>
      </c>
      <c r="E904">
        <v>8</v>
      </c>
      <c r="F904">
        <v>0.436</v>
      </c>
      <c r="G904">
        <v>3.488</v>
      </c>
    </row>
    <row r="905" spans="1:7" hidden="1" x14ac:dyDescent="0.25">
      <c r="A905" t="s">
        <v>6</v>
      </c>
      <c r="B905" t="s">
        <v>1877</v>
      </c>
      <c r="C905" t="s">
        <v>1878</v>
      </c>
      <c r="D905">
        <v>28</v>
      </c>
      <c r="E905">
        <v>28</v>
      </c>
      <c r="F905">
        <v>0.30299999999999999</v>
      </c>
      <c r="G905">
        <v>8.484</v>
      </c>
    </row>
    <row r="906" spans="1:7" hidden="1" x14ac:dyDescent="0.25">
      <c r="A906" t="s">
        <v>6</v>
      </c>
      <c r="B906" t="s">
        <v>9560</v>
      </c>
      <c r="C906" t="s">
        <v>9561</v>
      </c>
      <c r="D906">
        <v>12</v>
      </c>
      <c r="E906">
        <v>12</v>
      </c>
      <c r="F906">
        <v>0.30399999999999999</v>
      </c>
      <c r="G906">
        <v>3.6480000000000001</v>
      </c>
    </row>
    <row r="907" spans="1:7" hidden="1" x14ac:dyDescent="0.25">
      <c r="A907" t="s">
        <v>6</v>
      </c>
      <c r="B907" t="s">
        <v>1879</v>
      </c>
      <c r="C907" t="s">
        <v>1880</v>
      </c>
      <c r="D907">
        <v>4</v>
      </c>
      <c r="E907">
        <v>4</v>
      </c>
      <c r="F907">
        <v>0.378</v>
      </c>
      <c r="G907">
        <v>1.512</v>
      </c>
    </row>
    <row r="908" spans="1:7" hidden="1" x14ac:dyDescent="0.25">
      <c r="A908" t="s">
        <v>6</v>
      </c>
      <c r="B908" t="s">
        <v>1881</v>
      </c>
      <c r="C908" t="s">
        <v>1882</v>
      </c>
      <c r="D908">
        <v>8</v>
      </c>
      <c r="E908">
        <v>8</v>
      </c>
      <c r="F908">
        <v>0.28000000000000003</v>
      </c>
      <c r="G908">
        <v>2.2400000000000002</v>
      </c>
    </row>
    <row r="909" spans="1:7" hidden="1" x14ac:dyDescent="0.25">
      <c r="A909" t="s">
        <v>6</v>
      </c>
      <c r="B909" t="s">
        <v>1883</v>
      </c>
      <c r="C909" t="s">
        <v>1884</v>
      </c>
      <c r="D909">
        <v>8</v>
      </c>
      <c r="E909">
        <v>8</v>
      </c>
      <c r="F909">
        <v>0.28100000000000003</v>
      </c>
      <c r="G909">
        <v>2.2480000000000002</v>
      </c>
    </row>
    <row r="910" spans="1:7" hidden="1" x14ac:dyDescent="0.25">
      <c r="A910" t="s">
        <v>6</v>
      </c>
      <c r="B910" t="s">
        <v>1885</v>
      </c>
      <c r="C910" t="s">
        <v>1886</v>
      </c>
      <c r="D910">
        <v>20</v>
      </c>
      <c r="E910">
        <v>20</v>
      </c>
      <c r="F910">
        <v>0.47099999999999997</v>
      </c>
      <c r="G910">
        <v>9.42</v>
      </c>
    </row>
    <row r="911" spans="1:7" hidden="1" x14ac:dyDescent="0.25">
      <c r="A911" t="s">
        <v>6</v>
      </c>
      <c r="B911" t="s">
        <v>1887</v>
      </c>
      <c r="C911" t="s">
        <v>1888</v>
      </c>
      <c r="D911">
        <v>156</v>
      </c>
      <c r="E911">
        <v>156</v>
      </c>
      <c r="F911">
        <v>0.378</v>
      </c>
      <c r="G911">
        <v>58.968000000000004</v>
      </c>
    </row>
    <row r="912" spans="1:7" hidden="1" x14ac:dyDescent="0.25">
      <c r="A912" t="s">
        <v>6</v>
      </c>
      <c r="B912" t="s">
        <v>1889</v>
      </c>
      <c r="C912" t="s">
        <v>1890</v>
      </c>
      <c r="D912">
        <v>260</v>
      </c>
      <c r="E912">
        <v>260</v>
      </c>
      <c r="F912">
        <v>0.38100000000000001</v>
      </c>
      <c r="G912">
        <v>99.06</v>
      </c>
    </row>
    <row r="913" spans="1:7" hidden="1" x14ac:dyDescent="0.25">
      <c r="A913" t="s">
        <v>6</v>
      </c>
      <c r="B913" t="s">
        <v>1891</v>
      </c>
      <c r="C913" t="s">
        <v>1892</v>
      </c>
      <c r="D913">
        <v>24</v>
      </c>
      <c r="E913">
        <v>24</v>
      </c>
      <c r="F913">
        <v>0.376</v>
      </c>
      <c r="G913">
        <v>9.0239999999999991</v>
      </c>
    </row>
    <row r="914" spans="1:7" hidden="1" x14ac:dyDescent="0.25">
      <c r="A914" t="s">
        <v>6</v>
      </c>
      <c r="B914" t="s">
        <v>1893</v>
      </c>
      <c r="C914" t="s">
        <v>1894</v>
      </c>
      <c r="D914">
        <v>12</v>
      </c>
      <c r="E914">
        <v>12</v>
      </c>
      <c r="F914">
        <v>0.39400000000000002</v>
      </c>
      <c r="G914">
        <v>4.7279999999999998</v>
      </c>
    </row>
    <row r="915" spans="1:7" hidden="1" x14ac:dyDescent="0.25">
      <c r="A915" t="s">
        <v>6</v>
      </c>
      <c r="B915" t="s">
        <v>1895</v>
      </c>
      <c r="C915" t="s">
        <v>1896</v>
      </c>
      <c r="D915">
        <v>16</v>
      </c>
      <c r="E915">
        <v>16</v>
      </c>
      <c r="F915">
        <v>0.38800000000000001</v>
      </c>
      <c r="G915">
        <v>6.2080000000000002</v>
      </c>
    </row>
    <row r="916" spans="1:7" hidden="1" x14ac:dyDescent="0.25">
      <c r="A916" t="s">
        <v>6</v>
      </c>
      <c r="B916" t="s">
        <v>1897</v>
      </c>
      <c r="C916" t="s">
        <v>1898</v>
      </c>
      <c r="D916">
        <v>60</v>
      </c>
      <c r="E916">
        <v>60</v>
      </c>
      <c r="F916">
        <v>0.42599999999999999</v>
      </c>
      <c r="G916">
        <v>25.56</v>
      </c>
    </row>
    <row r="917" spans="1:7" hidden="1" x14ac:dyDescent="0.25">
      <c r="A917" t="s">
        <v>6</v>
      </c>
      <c r="B917" t="s">
        <v>1899</v>
      </c>
      <c r="C917" t="s">
        <v>1900</v>
      </c>
      <c r="D917">
        <v>36</v>
      </c>
      <c r="E917">
        <v>36</v>
      </c>
      <c r="F917">
        <v>0.42299999999999999</v>
      </c>
      <c r="G917">
        <v>15.228</v>
      </c>
    </row>
    <row r="918" spans="1:7" hidden="1" x14ac:dyDescent="0.25">
      <c r="A918" t="s">
        <v>6</v>
      </c>
      <c r="B918" t="s">
        <v>1901</v>
      </c>
      <c r="C918" t="s">
        <v>1902</v>
      </c>
      <c r="D918">
        <v>4</v>
      </c>
      <c r="E918">
        <v>4</v>
      </c>
      <c r="F918">
        <v>0.42</v>
      </c>
      <c r="G918">
        <v>1.68</v>
      </c>
    </row>
    <row r="919" spans="1:7" hidden="1" x14ac:dyDescent="0.25">
      <c r="A919" t="s">
        <v>6</v>
      </c>
      <c r="B919" t="s">
        <v>1903</v>
      </c>
      <c r="C919" t="s">
        <v>1904</v>
      </c>
      <c r="D919">
        <v>16</v>
      </c>
      <c r="E919">
        <v>16</v>
      </c>
      <c r="F919">
        <v>0.56000000000000005</v>
      </c>
      <c r="G919">
        <v>8.9600000000000009</v>
      </c>
    </row>
    <row r="920" spans="1:7" hidden="1" x14ac:dyDescent="0.25">
      <c r="A920" t="s">
        <v>6</v>
      </c>
      <c r="B920" t="s">
        <v>1905</v>
      </c>
      <c r="C920" t="s">
        <v>1906</v>
      </c>
      <c r="D920">
        <v>764</v>
      </c>
      <c r="E920">
        <v>764</v>
      </c>
      <c r="F920">
        <v>0.19600000000000001</v>
      </c>
      <c r="G920">
        <v>149.744</v>
      </c>
    </row>
    <row r="921" spans="1:7" hidden="1" x14ac:dyDescent="0.25">
      <c r="A921" t="s">
        <v>6</v>
      </c>
      <c r="B921" t="s">
        <v>1907</v>
      </c>
      <c r="C921" t="s">
        <v>1908</v>
      </c>
      <c r="D921">
        <v>492</v>
      </c>
      <c r="E921">
        <v>492</v>
      </c>
      <c r="F921">
        <v>0.19600000000000001</v>
      </c>
      <c r="G921">
        <v>96.432000000000002</v>
      </c>
    </row>
    <row r="922" spans="1:7" hidden="1" x14ac:dyDescent="0.25">
      <c r="A922" t="s">
        <v>6</v>
      </c>
      <c r="B922" t="s">
        <v>1909</v>
      </c>
      <c r="C922" t="s">
        <v>1910</v>
      </c>
      <c r="D922">
        <v>88</v>
      </c>
      <c r="E922">
        <v>88</v>
      </c>
      <c r="F922">
        <v>0.35299999999999998</v>
      </c>
      <c r="G922">
        <v>31.064</v>
      </c>
    </row>
    <row r="923" spans="1:7" hidden="1" x14ac:dyDescent="0.25">
      <c r="A923" t="s">
        <v>6</v>
      </c>
      <c r="B923" t="s">
        <v>1911</v>
      </c>
      <c r="C923" t="s">
        <v>1912</v>
      </c>
      <c r="D923">
        <v>8</v>
      </c>
      <c r="E923">
        <v>8</v>
      </c>
      <c r="F923">
        <v>0.35299999999999998</v>
      </c>
      <c r="G923">
        <v>2.8239999999999998</v>
      </c>
    </row>
    <row r="924" spans="1:7" hidden="1" x14ac:dyDescent="0.25">
      <c r="A924" t="s">
        <v>6</v>
      </c>
      <c r="B924" t="s">
        <v>1913</v>
      </c>
      <c r="C924" t="s">
        <v>1914</v>
      </c>
      <c r="D924">
        <v>30</v>
      </c>
      <c r="E924">
        <v>30</v>
      </c>
      <c r="F924">
        <v>1.1339999999999999</v>
      </c>
      <c r="G924">
        <v>34.020000000000003</v>
      </c>
    </row>
    <row r="925" spans="1:7" hidden="1" x14ac:dyDescent="0.25">
      <c r="A925" t="s">
        <v>6</v>
      </c>
      <c r="B925" t="s">
        <v>1915</v>
      </c>
      <c r="C925" t="s">
        <v>1916</v>
      </c>
      <c r="D925">
        <v>136</v>
      </c>
      <c r="E925">
        <v>136</v>
      </c>
      <c r="F925">
        <v>0.33700000000000002</v>
      </c>
      <c r="G925">
        <v>45.832000000000001</v>
      </c>
    </row>
    <row r="926" spans="1:7" hidden="1" x14ac:dyDescent="0.25">
      <c r="A926" t="s">
        <v>6</v>
      </c>
      <c r="B926" t="s">
        <v>1917</v>
      </c>
      <c r="C926" t="s">
        <v>1918</v>
      </c>
      <c r="D926">
        <v>112</v>
      </c>
      <c r="E926">
        <v>112</v>
      </c>
      <c r="F926">
        <v>0.34100000000000003</v>
      </c>
      <c r="G926">
        <v>38.192</v>
      </c>
    </row>
    <row r="927" spans="1:7" hidden="1" x14ac:dyDescent="0.25">
      <c r="A927" t="s">
        <v>6</v>
      </c>
      <c r="B927" t="s">
        <v>1919</v>
      </c>
      <c r="C927" t="s">
        <v>1920</v>
      </c>
      <c r="D927">
        <v>32</v>
      </c>
      <c r="E927">
        <v>32</v>
      </c>
      <c r="F927">
        <v>0.38100000000000001</v>
      </c>
      <c r="G927">
        <v>12.192</v>
      </c>
    </row>
    <row r="928" spans="1:7" hidden="1" x14ac:dyDescent="0.25">
      <c r="A928" t="s">
        <v>6</v>
      </c>
      <c r="B928" t="s">
        <v>1921</v>
      </c>
      <c r="C928" t="s">
        <v>1922</v>
      </c>
      <c r="D928">
        <v>160</v>
      </c>
      <c r="E928">
        <v>160</v>
      </c>
      <c r="F928">
        <v>0.35599999999999998</v>
      </c>
      <c r="G928">
        <v>56.96</v>
      </c>
    </row>
    <row r="929" spans="1:7" hidden="1" x14ac:dyDescent="0.25">
      <c r="A929" t="s">
        <v>6</v>
      </c>
      <c r="B929" t="s">
        <v>1923</v>
      </c>
      <c r="C929" t="s">
        <v>1924</v>
      </c>
      <c r="D929">
        <v>1328</v>
      </c>
      <c r="E929">
        <v>1328</v>
      </c>
      <c r="F929">
        <v>0.35399999999999998</v>
      </c>
      <c r="G929">
        <v>470.11200000000002</v>
      </c>
    </row>
    <row r="930" spans="1:7" hidden="1" x14ac:dyDescent="0.25">
      <c r="A930" t="s">
        <v>6</v>
      </c>
      <c r="B930" t="s">
        <v>1925</v>
      </c>
      <c r="C930" t="s">
        <v>1926</v>
      </c>
      <c r="D930">
        <v>6</v>
      </c>
      <c r="E930">
        <v>6</v>
      </c>
      <c r="F930">
        <v>0.49299999999999999</v>
      </c>
      <c r="G930">
        <v>2.9580000000000002</v>
      </c>
    </row>
    <row r="931" spans="1:7" hidden="1" x14ac:dyDescent="0.25">
      <c r="A931" t="s">
        <v>6</v>
      </c>
      <c r="B931" t="s">
        <v>1927</v>
      </c>
      <c r="C931" t="s">
        <v>1928</v>
      </c>
      <c r="D931">
        <v>8</v>
      </c>
      <c r="E931">
        <v>8</v>
      </c>
      <c r="F931">
        <v>0.49</v>
      </c>
      <c r="G931">
        <v>3.92</v>
      </c>
    </row>
    <row r="932" spans="1:7" hidden="1" x14ac:dyDescent="0.25">
      <c r="A932" t="s">
        <v>6</v>
      </c>
      <c r="B932" t="s">
        <v>1929</v>
      </c>
      <c r="C932" t="s">
        <v>1930</v>
      </c>
      <c r="D932">
        <v>28</v>
      </c>
      <c r="E932">
        <v>28</v>
      </c>
      <c r="F932">
        <v>0.14399999999999999</v>
      </c>
      <c r="G932">
        <v>4.032</v>
      </c>
    </row>
    <row r="933" spans="1:7" hidden="1" x14ac:dyDescent="0.25">
      <c r="A933" t="s">
        <v>6</v>
      </c>
      <c r="B933" t="s">
        <v>1933</v>
      </c>
      <c r="C933" t="s">
        <v>1934</v>
      </c>
      <c r="D933">
        <v>44</v>
      </c>
      <c r="E933">
        <v>44</v>
      </c>
      <c r="F933">
        <v>0.436</v>
      </c>
      <c r="G933">
        <v>19.184000000000001</v>
      </c>
    </row>
    <row r="934" spans="1:7" hidden="1" x14ac:dyDescent="0.25">
      <c r="A934" t="s">
        <v>6</v>
      </c>
      <c r="B934" t="s">
        <v>1935</v>
      </c>
      <c r="C934" t="s">
        <v>1936</v>
      </c>
      <c r="D934">
        <v>3</v>
      </c>
      <c r="E934">
        <v>3</v>
      </c>
      <c r="F934">
        <v>0.33300000000000002</v>
      </c>
      <c r="G934">
        <v>0.999</v>
      </c>
    </row>
    <row r="935" spans="1:7" hidden="1" x14ac:dyDescent="0.25">
      <c r="A935" t="s">
        <v>6</v>
      </c>
      <c r="B935" t="s">
        <v>1937</v>
      </c>
      <c r="C935" t="s">
        <v>1938</v>
      </c>
      <c r="D935">
        <v>36</v>
      </c>
      <c r="E935">
        <v>36</v>
      </c>
      <c r="F935">
        <v>0.34300000000000003</v>
      </c>
      <c r="G935">
        <v>12.348000000000001</v>
      </c>
    </row>
    <row r="936" spans="1:7" hidden="1" x14ac:dyDescent="0.25">
      <c r="A936" t="s">
        <v>6</v>
      </c>
      <c r="B936" t="s">
        <v>1939</v>
      </c>
      <c r="C936" t="s">
        <v>1940</v>
      </c>
      <c r="D936">
        <v>336</v>
      </c>
      <c r="E936">
        <v>336</v>
      </c>
      <c r="F936">
        <v>0.34200000000000003</v>
      </c>
      <c r="G936">
        <v>114.91200000000001</v>
      </c>
    </row>
    <row r="937" spans="1:7" hidden="1" x14ac:dyDescent="0.25">
      <c r="A937" t="s">
        <v>6</v>
      </c>
      <c r="B937" t="s">
        <v>1941</v>
      </c>
      <c r="C937" t="s">
        <v>1942</v>
      </c>
      <c r="D937">
        <v>4</v>
      </c>
      <c r="E937">
        <v>4</v>
      </c>
      <c r="F937">
        <v>0.36799999999999999</v>
      </c>
      <c r="G937">
        <v>1.472</v>
      </c>
    </row>
    <row r="938" spans="1:7" hidden="1" x14ac:dyDescent="0.25">
      <c r="A938" t="s">
        <v>6</v>
      </c>
      <c r="B938" t="s">
        <v>1943</v>
      </c>
      <c r="C938" t="s">
        <v>1944</v>
      </c>
      <c r="D938">
        <v>12</v>
      </c>
      <c r="E938">
        <v>12</v>
      </c>
      <c r="F938">
        <v>0.39400000000000002</v>
      </c>
      <c r="G938">
        <v>4.7279999999999998</v>
      </c>
    </row>
    <row r="939" spans="1:7" hidden="1" x14ac:dyDescent="0.25">
      <c r="A939" t="s">
        <v>6</v>
      </c>
      <c r="B939" t="s">
        <v>1945</v>
      </c>
      <c r="C939" t="s">
        <v>1946</v>
      </c>
      <c r="D939">
        <v>8</v>
      </c>
      <c r="E939">
        <v>8</v>
      </c>
      <c r="F939">
        <v>0.38800000000000001</v>
      </c>
      <c r="G939">
        <v>3.1040000000000001</v>
      </c>
    </row>
    <row r="940" spans="1:7" hidden="1" x14ac:dyDescent="0.25">
      <c r="A940" t="s">
        <v>6</v>
      </c>
      <c r="B940" t="s">
        <v>1947</v>
      </c>
      <c r="C940" t="s">
        <v>1948</v>
      </c>
      <c r="D940">
        <v>72</v>
      </c>
      <c r="E940">
        <v>72</v>
      </c>
      <c r="F940">
        <v>0.38700000000000001</v>
      </c>
      <c r="G940">
        <v>27.864000000000001</v>
      </c>
    </row>
    <row r="941" spans="1:7" hidden="1" x14ac:dyDescent="0.25">
      <c r="A941" t="s">
        <v>6</v>
      </c>
      <c r="B941" t="s">
        <v>1949</v>
      </c>
      <c r="C941" t="s">
        <v>1950</v>
      </c>
      <c r="D941">
        <v>4</v>
      </c>
      <c r="E941">
        <v>4</v>
      </c>
      <c r="F941">
        <v>0.39900000000000002</v>
      </c>
      <c r="G941">
        <v>1.5960000000000001</v>
      </c>
    </row>
    <row r="942" spans="1:7" hidden="1" x14ac:dyDescent="0.25">
      <c r="A942" t="s">
        <v>6</v>
      </c>
      <c r="B942" t="s">
        <v>1951</v>
      </c>
      <c r="C942" t="s">
        <v>1952</v>
      </c>
      <c r="D942">
        <v>76</v>
      </c>
      <c r="E942">
        <v>76</v>
      </c>
      <c r="F942">
        <v>0.39500000000000002</v>
      </c>
      <c r="G942">
        <v>30.02</v>
      </c>
    </row>
    <row r="943" spans="1:7" hidden="1" x14ac:dyDescent="0.25">
      <c r="A943" t="s">
        <v>6</v>
      </c>
      <c r="B943" t="s">
        <v>1955</v>
      </c>
      <c r="C943" t="s">
        <v>1956</v>
      </c>
      <c r="D943">
        <v>8</v>
      </c>
      <c r="E943">
        <v>8</v>
      </c>
      <c r="F943">
        <v>0.46400000000000002</v>
      </c>
      <c r="G943">
        <v>3.7120000000000002</v>
      </c>
    </row>
    <row r="944" spans="1:7" hidden="1" x14ac:dyDescent="0.25">
      <c r="A944" t="s">
        <v>6</v>
      </c>
      <c r="B944" t="s">
        <v>1957</v>
      </c>
      <c r="C944" t="s">
        <v>1958</v>
      </c>
      <c r="D944">
        <v>192</v>
      </c>
      <c r="E944">
        <v>192</v>
      </c>
      <c r="F944">
        <v>0.69799999999999995</v>
      </c>
      <c r="G944">
        <v>134.01599999999999</v>
      </c>
    </row>
    <row r="945" spans="1:7" hidden="1" x14ac:dyDescent="0.25">
      <c r="A945" t="s">
        <v>6</v>
      </c>
      <c r="B945" t="s">
        <v>1959</v>
      </c>
      <c r="C945" t="s">
        <v>1960</v>
      </c>
      <c r="D945">
        <v>32</v>
      </c>
      <c r="E945">
        <v>32</v>
      </c>
      <c r="F945">
        <v>0.37</v>
      </c>
      <c r="G945">
        <v>11.84</v>
      </c>
    </row>
    <row r="946" spans="1:7" hidden="1" x14ac:dyDescent="0.25">
      <c r="A946" t="s">
        <v>6</v>
      </c>
      <c r="B946" t="s">
        <v>1961</v>
      </c>
      <c r="C946" t="s">
        <v>1962</v>
      </c>
      <c r="D946">
        <v>128</v>
      </c>
      <c r="E946">
        <v>128</v>
      </c>
      <c r="F946">
        <v>0.37</v>
      </c>
      <c r="G946">
        <v>47.36</v>
      </c>
    </row>
    <row r="947" spans="1:7" hidden="1" x14ac:dyDescent="0.25">
      <c r="A947" t="s">
        <v>6</v>
      </c>
      <c r="B947" t="s">
        <v>1963</v>
      </c>
      <c r="C947" t="s">
        <v>1964</v>
      </c>
      <c r="D947">
        <v>128</v>
      </c>
      <c r="E947">
        <v>128</v>
      </c>
      <c r="F947">
        <v>0.38900000000000001</v>
      </c>
      <c r="G947">
        <v>49.792000000000002</v>
      </c>
    </row>
    <row r="948" spans="1:7" hidden="1" x14ac:dyDescent="0.25">
      <c r="A948" t="s">
        <v>6</v>
      </c>
      <c r="B948" t="s">
        <v>1965</v>
      </c>
      <c r="C948" t="s">
        <v>1966</v>
      </c>
      <c r="D948">
        <v>102</v>
      </c>
      <c r="E948">
        <v>102</v>
      </c>
      <c r="F948">
        <v>0.215</v>
      </c>
      <c r="G948">
        <v>21.93</v>
      </c>
    </row>
    <row r="949" spans="1:7" hidden="1" x14ac:dyDescent="0.25">
      <c r="A949" t="s">
        <v>6</v>
      </c>
      <c r="B949" t="s">
        <v>1967</v>
      </c>
      <c r="C949" t="s">
        <v>1968</v>
      </c>
      <c r="D949">
        <v>84</v>
      </c>
      <c r="E949">
        <v>84</v>
      </c>
      <c r="F949">
        <v>0.216</v>
      </c>
      <c r="G949">
        <v>18.143999999999998</v>
      </c>
    </row>
    <row r="950" spans="1:7" hidden="1" x14ac:dyDescent="0.25">
      <c r="A950" t="s">
        <v>6</v>
      </c>
      <c r="B950" t="s">
        <v>1969</v>
      </c>
      <c r="C950" t="s">
        <v>1970</v>
      </c>
      <c r="D950">
        <v>8</v>
      </c>
      <c r="E950">
        <v>8</v>
      </c>
      <c r="F950">
        <v>0.44400000000000001</v>
      </c>
      <c r="G950">
        <v>3.552</v>
      </c>
    </row>
    <row r="951" spans="1:7" hidden="1" x14ac:dyDescent="0.25">
      <c r="A951" t="s">
        <v>6</v>
      </c>
      <c r="B951" t="s">
        <v>1971</v>
      </c>
      <c r="C951" t="s">
        <v>1972</v>
      </c>
      <c r="D951">
        <v>780</v>
      </c>
      <c r="E951">
        <v>780</v>
      </c>
      <c r="F951">
        <v>0.156</v>
      </c>
      <c r="G951">
        <v>121.68</v>
      </c>
    </row>
    <row r="952" spans="1:7" hidden="1" x14ac:dyDescent="0.25">
      <c r="A952" t="s">
        <v>6</v>
      </c>
      <c r="B952" t="s">
        <v>1973</v>
      </c>
      <c r="C952" t="s">
        <v>1974</v>
      </c>
      <c r="D952">
        <v>548</v>
      </c>
      <c r="E952">
        <v>548</v>
      </c>
      <c r="F952">
        <v>0.158</v>
      </c>
      <c r="G952">
        <v>86.584000000000003</v>
      </c>
    </row>
    <row r="953" spans="1:7" hidden="1" x14ac:dyDescent="0.25">
      <c r="A953" t="s">
        <v>6</v>
      </c>
      <c r="B953" t="s">
        <v>1975</v>
      </c>
      <c r="C953" t="s">
        <v>1976</v>
      </c>
      <c r="D953">
        <v>72</v>
      </c>
      <c r="E953">
        <v>72</v>
      </c>
      <c r="F953">
        <v>0.20699999999999999</v>
      </c>
      <c r="G953">
        <v>14.904</v>
      </c>
    </row>
    <row r="954" spans="1:7" hidden="1" x14ac:dyDescent="0.25">
      <c r="A954" t="s">
        <v>6</v>
      </c>
      <c r="B954" t="s">
        <v>1977</v>
      </c>
      <c r="C954" t="s">
        <v>1978</v>
      </c>
      <c r="D954">
        <v>40</v>
      </c>
      <c r="E954">
        <v>40</v>
      </c>
      <c r="F954">
        <v>0.23</v>
      </c>
      <c r="G954">
        <v>9.1999999999999993</v>
      </c>
    </row>
    <row r="955" spans="1:7" hidden="1" x14ac:dyDescent="0.25">
      <c r="A955" t="s">
        <v>6</v>
      </c>
      <c r="B955" t="s">
        <v>1979</v>
      </c>
      <c r="C955" t="s">
        <v>1980</v>
      </c>
      <c r="D955">
        <v>8</v>
      </c>
      <c r="E955">
        <v>8</v>
      </c>
      <c r="F955">
        <v>0.248</v>
      </c>
      <c r="G955">
        <v>1.984</v>
      </c>
    </row>
    <row r="956" spans="1:7" hidden="1" x14ac:dyDescent="0.25">
      <c r="A956" t="s">
        <v>6</v>
      </c>
      <c r="B956" t="s">
        <v>1981</v>
      </c>
      <c r="C956" t="s">
        <v>1982</v>
      </c>
      <c r="D956">
        <v>1224</v>
      </c>
      <c r="E956">
        <v>1224</v>
      </c>
      <c r="F956">
        <v>0.34499999999999997</v>
      </c>
      <c r="G956">
        <v>422.28</v>
      </c>
    </row>
    <row r="957" spans="1:7" hidden="1" x14ac:dyDescent="0.25">
      <c r="A957" t="s">
        <v>6</v>
      </c>
      <c r="B957" t="s">
        <v>1983</v>
      </c>
      <c r="C957" t="s">
        <v>1984</v>
      </c>
      <c r="D957">
        <v>1224</v>
      </c>
      <c r="E957">
        <v>1224</v>
      </c>
      <c r="F957">
        <v>0.36</v>
      </c>
      <c r="G957">
        <v>440.64</v>
      </c>
    </row>
    <row r="958" spans="1:7" hidden="1" x14ac:dyDescent="0.25">
      <c r="A958" t="s">
        <v>6</v>
      </c>
      <c r="B958" t="s">
        <v>1985</v>
      </c>
      <c r="C958" t="s">
        <v>1986</v>
      </c>
      <c r="D958">
        <v>27</v>
      </c>
      <c r="E958">
        <v>27</v>
      </c>
      <c r="F958">
        <v>0.27</v>
      </c>
      <c r="G958">
        <v>7.29</v>
      </c>
    </row>
    <row r="959" spans="1:7" hidden="1" x14ac:dyDescent="0.25">
      <c r="A959" t="s">
        <v>6</v>
      </c>
      <c r="B959" t="s">
        <v>1987</v>
      </c>
      <c r="C959" t="s">
        <v>1988</v>
      </c>
      <c r="D959">
        <v>80</v>
      </c>
      <c r="E959">
        <v>80</v>
      </c>
      <c r="F959">
        <v>0.45800000000000002</v>
      </c>
      <c r="G959">
        <v>36.64</v>
      </c>
    </row>
    <row r="960" spans="1:7" hidden="1" x14ac:dyDescent="0.25">
      <c r="A960" t="s">
        <v>6</v>
      </c>
      <c r="B960" t="s">
        <v>1989</v>
      </c>
      <c r="C960" t="s">
        <v>1990</v>
      </c>
      <c r="D960">
        <v>16</v>
      </c>
      <c r="E960">
        <v>16</v>
      </c>
      <c r="F960">
        <v>0.217</v>
      </c>
      <c r="G960">
        <v>3.472</v>
      </c>
    </row>
    <row r="961" spans="1:7" hidden="1" x14ac:dyDescent="0.25">
      <c r="A961" t="s">
        <v>6</v>
      </c>
      <c r="B961" t="s">
        <v>1991</v>
      </c>
      <c r="C961" t="s">
        <v>1992</v>
      </c>
      <c r="D961">
        <v>16</v>
      </c>
      <c r="E961">
        <v>16</v>
      </c>
      <c r="F961">
        <v>0.23699999999999999</v>
      </c>
      <c r="G961">
        <v>3.7919999999999998</v>
      </c>
    </row>
    <row r="962" spans="1:7" hidden="1" x14ac:dyDescent="0.25">
      <c r="A962" t="s">
        <v>6</v>
      </c>
      <c r="B962" t="s">
        <v>1993</v>
      </c>
      <c r="C962" t="s">
        <v>1994</v>
      </c>
      <c r="D962">
        <v>7</v>
      </c>
      <c r="E962">
        <v>7</v>
      </c>
      <c r="F962">
        <v>0.22800000000000001</v>
      </c>
      <c r="G962">
        <v>1.5960000000000001</v>
      </c>
    </row>
    <row r="963" spans="1:7" hidden="1" x14ac:dyDescent="0.25">
      <c r="A963" t="s">
        <v>6</v>
      </c>
      <c r="B963" t="s">
        <v>1995</v>
      </c>
      <c r="C963" t="s">
        <v>1996</v>
      </c>
      <c r="D963">
        <v>24</v>
      </c>
      <c r="E963">
        <v>24</v>
      </c>
      <c r="F963">
        <v>0.20599999999999999</v>
      </c>
      <c r="G963">
        <v>4.944</v>
      </c>
    </row>
    <row r="964" spans="1:7" hidden="1" x14ac:dyDescent="0.25">
      <c r="A964" t="s">
        <v>6</v>
      </c>
      <c r="B964" t="s">
        <v>1997</v>
      </c>
      <c r="C964" t="s">
        <v>1998</v>
      </c>
      <c r="D964">
        <v>124</v>
      </c>
      <c r="E964">
        <v>124</v>
      </c>
      <c r="F964">
        <v>0.435</v>
      </c>
      <c r="G964">
        <v>53.94</v>
      </c>
    </row>
    <row r="965" spans="1:7" hidden="1" x14ac:dyDescent="0.25">
      <c r="A965" t="s">
        <v>6</v>
      </c>
      <c r="B965" t="s">
        <v>1999</v>
      </c>
      <c r="C965" t="s">
        <v>2000</v>
      </c>
      <c r="D965">
        <v>20</v>
      </c>
      <c r="E965">
        <v>20</v>
      </c>
      <c r="F965">
        <v>0.35099999999999998</v>
      </c>
      <c r="G965">
        <v>7.02</v>
      </c>
    </row>
    <row r="966" spans="1:7" hidden="1" x14ac:dyDescent="0.25">
      <c r="A966" t="s">
        <v>6</v>
      </c>
      <c r="B966" t="s">
        <v>2001</v>
      </c>
      <c r="C966" t="s">
        <v>2002</v>
      </c>
      <c r="D966">
        <v>23</v>
      </c>
      <c r="E966">
        <v>23</v>
      </c>
      <c r="F966">
        <v>0.27500000000000002</v>
      </c>
      <c r="G966">
        <v>6.3250000000000002</v>
      </c>
    </row>
    <row r="967" spans="1:7" hidden="1" x14ac:dyDescent="0.25">
      <c r="A967" t="s">
        <v>6</v>
      </c>
      <c r="B967" t="s">
        <v>2003</v>
      </c>
      <c r="C967" t="s">
        <v>2004</v>
      </c>
      <c r="D967">
        <v>220</v>
      </c>
      <c r="E967">
        <v>220</v>
      </c>
      <c r="F967">
        <v>0.14899999999999999</v>
      </c>
      <c r="G967">
        <v>32.78</v>
      </c>
    </row>
    <row r="968" spans="1:7" hidden="1" x14ac:dyDescent="0.25">
      <c r="A968" t="s">
        <v>6</v>
      </c>
      <c r="B968" t="s">
        <v>2005</v>
      </c>
      <c r="C968" t="s">
        <v>2006</v>
      </c>
      <c r="D968">
        <v>1288</v>
      </c>
      <c r="E968">
        <v>1288</v>
      </c>
      <c r="F968">
        <v>0.29799999999999999</v>
      </c>
      <c r="G968">
        <v>383.82400000000001</v>
      </c>
    </row>
    <row r="969" spans="1:7" hidden="1" x14ac:dyDescent="0.25">
      <c r="A969" t="s">
        <v>6</v>
      </c>
      <c r="B969" t="s">
        <v>2007</v>
      </c>
      <c r="C969" t="s">
        <v>2008</v>
      </c>
      <c r="D969">
        <v>1254</v>
      </c>
      <c r="E969">
        <v>1254</v>
      </c>
      <c r="F969">
        <v>5.1999999999999998E-2</v>
      </c>
      <c r="G969">
        <v>65.207999999999998</v>
      </c>
    </row>
    <row r="970" spans="1:7" hidden="1" x14ac:dyDescent="0.25">
      <c r="A970" t="s">
        <v>6</v>
      </c>
      <c r="B970" t="s">
        <v>2009</v>
      </c>
      <c r="C970" t="s">
        <v>2010</v>
      </c>
      <c r="D970">
        <v>317</v>
      </c>
      <c r="E970">
        <v>317</v>
      </c>
      <c r="F970">
        <v>0.05</v>
      </c>
      <c r="G970">
        <v>15.85</v>
      </c>
    </row>
    <row r="971" spans="1:7" hidden="1" x14ac:dyDescent="0.25">
      <c r="A971" t="s">
        <v>6</v>
      </c>
      <c r="B971" t="s">
        <v>2011</v>
      </c>
      <c r="C971" t="s">
        <v>2012</v>
      </c>
      <c r="D971">
        <v>2</v>
      </c>
      <c r="E971">
        <v>2</v>
      </c>
      <c r="F971">
        <v>0.441</v>
      </c>
      <c r="G971">
        <v>0.88200000000000001</v>
      </c>
    </row>
    <row r="972" spans="1:7" hidden="1" x14ac:dyDescent="0.25">
      <c r="A972" t="s">
        <v>6</v>
      </c>
      <c r="B972" t="s">
        <v>2013</v>
      </c>
      <c r="C972" t="s">
        <v>2014</v>
      </c>
      <c r="D972">
        <v>2</v>
      </c>
      <c r="E972">
        <v>2</v>
      </c>
      <c r="F972">
        <v>0.249</v>
      </c>
      <c r="G972">
        <v>0.498</v>
      </c>
    </row>
    <row r="973" spans="1:7" hidden="1" x14ac:dyDescent="0.25">
      <c r="A973" t="s">
        <v>6</v>
      </c>
      <c r="B973" t="s">
        <v>2015</v>
      </c>
      <c r="C973" t="s">
        <v>2016</v>
      </c>
      <c r="D973">
        <v>2</v>
      </c>
      <c r="E973">
        <v>2</v>
      </c>
      <c r="F973">
        <v>1.7999999999999999E-2</v>
      </c>
      <c r="G973">
        <v>3.5999999999999997E-2</v>
      </c>
    </row>
    <row r="974" spans="1:7" hidden="1" x14ac:dyDescent="0.25">
      <c r="A974" t="s">
        <v>6</v>
      </c>
      <c r="B974" t="s">
        <v>2019</v>
      </c>
      <c r="C974" t="s">
        <v>2020</v>
      </c>
      <c r="D974">
        <v>149</v>
      </c>
      <c r="E974">
        <v>149</v>
      </c>
      <c r="F974">
        <v>8.8999999999999996E-2</v>
      </c>
      <c r="G974">
        <v>13.260999999999999</v>
      </c>
    </row>
    <row r="975" spans="1:7" hidden="1" x14ac:dyDescent="0.25">
      <c r="A975" t="s">
        <v>6</v>
      </c>
      <c r="B975" t="s">
        <v>2021</v>
      </c>
      <c r="C975" t="s">
        <v>2022</v>
      </c>
      <c r="D975">
        <v>480</v>
      </c>
      <c r="E975">
        <v>480</v>
      </c>
      <c r="F975">
        <v>7.3999999999999996E-2</v>
      </c>
      <c r="G975">
        <v>35.520000000000003</v>
      </c>
    </row>
    <row r="976" spans="1:7" hidden="1" x14ac:dyDescent="0.25">
      <c r="A976" t="s">
        <v>6</v>
      </c>
      <c r="B976" t="s">
        <v>2023</v>
      </c>
      <c r="C976" t="s">
        <v>2024</v>
      </c>
      <c r="D976">
        <v>1239</v>
      </c>
      <c r="E976">
        <v>1239</v>
      </c>
      <c r="F976">
        <v>8.2000000000000003E-2</v>
      </c>
      <c r="G976">
        <v>101.598</v>
      </c>
    </row>
    <row r="977" spans="1:7" hidden="1" x14ac:dyDescent="0.25">
      <c r="A977" t="s">
        <v>6</v>
      </c>
      <c r="B977" t="s">
        <v>2025</v>
      </c>
      <c r="C977" t="s">
        <v>2026</v>
      </c>
      <c r="D977">
        <v>4369</v>
      </c>
      <c r="E977">
        <v>4369</v>
      </c>
      <c r="F977">
        <v>0.05</v>
      </c>
      <c r="G977">
        <v>218.45</v>
      </c>
    </row>
    <row r="978" spans="1:7" hidden="1" x14ac:dyDescent="0.25">
      <c r="A978" t="s">
        <v>6</v>
      </c>
      <c r="B978" t="s">
        <v>2027</v>
      </c>
      <c r="C978" t="s">
        <v>2028</v>
      </c>
      <c r="D978">
        <v>3740</v>
      </c>
      <c r="E978">
        <v>3740</v>
      </c>
      <c r="F978">
        <v>0.04</v>
      </c>
      <c r="G978">
        <v>149.6</v>
      </c>
    </row>
    <row r="979" spans="1:7" hidden="1" x14ac:dyDescent="0.25">
      <c r="A979" t="s">
        <v>6</v>
      </c>
      <c r="B979" t="s">
        <v>2029</v>
      </c>
      <c r="C979" t="s">
        <v>2030</v>
      </c>
      <c r="D979">
        <v>1939</v>
      </c>
      <c r="E979">
        <v>1939</v>
      </c>
      <c r="F979">
        <v>0.04</v>
      </c>
      <c r="G979">
        <v>77.56</v>
      </c>
    </row>
    <row r="980" spans="1:7" hidden="1" x14ac:dyDescent="0.25">
      <c r="A980" t="s">
        <v>6</v>
      </c>
      <c r="B980" t="s">
        <v>2031</v>
      </c>
      <c r="C980" t="s">
        <v>2032</v>
      </c>
      <c r="D980">
        <v>656</v>
      </c>
      <c r="E980">
        <v>656</v>
      </c>
      <c r="F980">
        <v>0.54400000000000004</v>
      </c>
      <c r="G980">
        <v>356.86399999999998</v>
      </c>
    </row>
    <row r="981" spans="1:7" hidden="1" x14ac:dyDescent="0.25">
      <c r="A981" t="s">
        <v>6</v>
      </c>
      <c r="B981" t="s">
        <v>2033</v>
      </c>
      <c r="C981" t="s">
        <v>2034</v>
      </c>
      <c r="D981">
        <v>1291</v>
      </c>
      <c r="E981">
        <v>1291</v>
      </c>
      <c r="F981">
        <v>4.9000000000000002E-2</v>
      </c>
      <c r="G981">
        <v>63.259</v>
      </c>
    </row>
    <row r="982" spans="1:7" hidden="1" x14ac:dyDescent="0.25">
      <c r="A982" t="s">
        <v>6</v>
      </c>
      <c r="B982" t="s">
        <v>2035</v>
      </c>
      <c r="C982" t="s">
        <v>2036</v>
      </c>
      <c r="D982">
        <v>3</v>
      </c>
      <c r="E982">
        <v>3</v>
      </c>
      <c r="F982">
        <v>5.1999999999999998E-2</v>
      </c>
      <c r="G982">
        <v>0.156</v>
      </c>
    </row>
    <row r="983" spans="1:7" hidden="1" x14ac:dyDescent="0.25">
      <c r="A983" t="s">
        <v>6</v>
      </c>
      <c r="B983" t="s">
        <v>2037</v>
      </c>
      <c r="C983" t="s">
        <v>2038</v>
      </c>
      <c r="D983">
        <v>1156</v>
      </c>
      <c r="E983">
        <v>1156</v>
      </c>
      <c r="F983">
        <v>0.05</v>
      </c>
      <c r="G983">
        <v>57.8</v>
      </c>
    </row>
    <row r="984" spans="1:7" hidden="1" x14ac:dyDescent="0.25">
      <c r="A984" t="s">
        <v>6</v>
      </c>
      <c r="B984" t="s">
        <v>2039</v>
      </c>
      <c r="C984" t="s">
        <v>2040</v>
      </c>
      <c r="D984">
        <v>151</v>
      </c>
      <c r="E984">
        <v>151</v>
      </c>
      <c r="F984">
        <v>2.8000000000000001E-2</v>
      </c>
      <c r="G984">
        <v>4.2279999999999998</v>
      </c>
    </row>
    <row r="985" spans="1:7" hidden="1" x14ac:dyDescent="0.25">
      <c r="A985" t="s">
        <v>6</v>
      </c>
      <c r="B985" t="s">
        <v>2043</v>
      </c>
      <c r="C985" t="s">
        <v>2044</v>
      </c>
      <c r="D985">
        <v>30</v>
      </c>
      <c r="E985">
        <v>30</v>
      </c>
      <c r="F985">
        <v>3.7999999999999999E-2</v>
      </c>
      <c r="G985">
        <v>1.1399999999999999</v>
      </c>
    </row>
    <row r="986" spans="1:7" hidden="1" x14ac:dyDescent="0.25">
      <c r="A986" t="s">
        <v>6</v>
      </c>
      <c r="B986" t="s">
        <v>2045</v>
      </c>
      <c r="C986" t="s">
        <v>2046</v>
      </c>
      <c r="D986">
        <v>660</v>
      </c>
      <c r="E986">
        <v>660</v>
      </c>
      <c r="F986">
        <v>3.7999999999999999E-2</v>
      </c>
      <c r="G986">
        <v>25.08</v>
      </c>
    </row>
    <row r="987" spans="1:7" hidden="1" x14ac:dyDescent="0.25">
      <c r="A987" t="s">
        <v>6</v>
      </c>
      <c r="B987" t="s">
        <v>2047</v>
      </c>
      <c r="C987" t="s">
        <v>2048</v>
      </c>
      <c r="D987">
        <v>334</v>
      </c>
      <c r="E987">
        <v>334</v>
      </c>
      <c r="F987">
        <v>3.6999999999999998E-2</v>
      </c>
      <c r="G987">
        <v>12.358000000000001</v>
      </c>
    </row>
    <row r="988" spans="1:7" hidden="1" x14ac:dyDescent="0.25">
      <c r="A988" t="s">
        <v>6</v>
      </c>
      <c r="B988" t="s">
        <v>2049</v>
      </c>
      <c r="C988" t="s">
        <v>2050</v>
      </c>
      <c r="D988">
        <v>257</v>
      </c>
      <c r="E988">
        <v>257</v>
      </c>
      <c r="F988">
        <v>4.2999999999999997E-2</v>
      </c>
      <c r="G988">
        <v>11.051</v>
      </c>
    </row>
    <row r="989" spans="1:7" hidden="1" x14ac:dyDescent="0.25">
      <c r="A989" t="s">
        <v>6</v>
      </c>
      <c r="B989" t="s">
        <v>2051</v>
      </c>
      <c r="C989" t="s">
        <v>2052</v>
      </c>
      <c r="D989">
        <v>872</v>
      </c>
      <c r="E989">
        <v>872</v>
      </c>
      <c r="F989">
        <v>4.7E-2</v>
      </c>
      <c r="G989">
        <v>40.984000000000002</v>
      </c>
    </row>
    <row r="990" spans="1:7" hidden="1" x14ac:dyDescent="0.25">
      <c r="A990" t="s">
        <v>6</v>
      </c>
      <c r="B990" t="s">
        <v>2053</v>
      </c>
      <c r="C990" t="s">
        <v>2054</v>
      </c>
      <c r="D990">
        <v>4084</v>
      </c>
      <c r="E990">
        <v>4084</v>
      </c>
      <c r="F990">
        <v>4.7E-2</v>
      </c>
      <c r="G990">
        <v>191.94800000000001</v>
      </c>
    </row>
    <row r="991" spans="1:7" hidden="1" x14ac:dyDescent="0.25">
      <c r="A991" t="s">
        <v>6</v>
      </c>
      <c r="B991" t="s">
        <v>2055</v>
      </c>
      <c r="C991" t="s">
        <v>2056</v>
      </c>
      <c r="D991">
        <v>455</v>
      </c>
      <c r="E991">
        <v>455</v>
      </c>
      <c r="F991">
        <v>4.7E-2</v>
      </c>
      <c r="G991">
        <v>21.385000000000002</v>
      </c>
    </row>
    <row r="992" spans="1:7" hidden="1" x14ac:dyDescent="0.25">
      <c r="A992" t="s">
        <v>6</v>
      </c>
      <c r="B992" t="s">
        <v>2057</v>
      </c>
      <c r="C992" t="s">
        <v>2058</v>
      </c>
      <c r="D992">
        <v>424</v>
      </c>
      <c r="E992">
        <v>424</v>
      </c>
      <c r="F992">
        <v>0.504</v>
      </c>
      <c r="G992">
        <v>213.696</v>
      </c>
    </row>
    <row r="993" spans="1:7" hidden="1" x14ac:dyDescent="0.25">
      <c r="A993" t="s">
        <v>6</v>
      </c>
      <c r="B993" t="s">
        <v>2059</v>
      </c>
      <c r="C993" t="s">
        <v>2060</v>
      </c>
      <c r="D993">
        <v>102</v>
      </c>
      <c r="E993">
        <v>102</v>
      </c>
      <c r="F993">
        <v>0.499</v>
      </c>
      <c r="G993">
        <v>50.898000000000003</v>
      </c>
    </row>
    <row r="994" spans="1:7" hidden="1" x14ac:dyDescent="0.25">
      <c r="A994" t="s">
        <v>6</v>
      </c>
      <c r="B994" t="s">
        <v>2063</v>
      </c>
      <c r="C994" t="s">
        <v>2064</v>
      </c>
      <c r="D994">
        <v>12</v>
      </c>
      <c r="E994">
        <v>12</v>
      </c>
      <c r="F994">
        <v>1.022</v>
      </c>
      <c r="G994">
        <v>12.263999999999999</v>
      </c>
    </row>
    <row r="995" spans="1:7" hidden="1" x14ac:dyDescent="0.25">
      <c r="A995" t="s">
        <v>6</v>
      </c>
      <c r="B995" t="s">
        <v>2065</v>
      </c>
      <c r="C995" t="s">
        <v>2066</v>
      </c>
      <c r="D995">
        <v>7</v>
      </c>
      <c r="E995">
        <v>7</v>
      </c>
      <c r="F995">
        <v>1.218</v>
      </c>
      <c r="G995">
        <v>8.5259999999999998</v>
      </c>
    </row>
    <row r="996" spans="1:7" hidden="1" x14ac:dyDescent="0.25">
      <c r="A996" t="s">
        <v>6</v>
      </c>
      <c r="B996" t="s">
        <v>2067</v>
      </c>
      <c r="C996" t="s">
        <v>2068</v>
      </c>
      <c r="D996">
        <v>1</v>
      </c>
      <c r="E996">
        <v>1</v>
      </c>
      <c r="F996">
        <v>0.77700000000000002</v>
      </c>
      <c r="G996">
        <v>0.77700000000000002</v>
      </c>
    </row>
    <row r="997" spans="1:7" hidden="1" x14ac:dyDescent="0.25">
      <c r="A997" t="s">
        <v>6</v>
      </c>
      <c r="B997" t="s">
        <v>2071</v>
      </c>
      <c r="C997" t="s">
        <v>2072</v>
      </c>
      <c r="D997">
        <v>1</v>
      </c>
      <c r="E997">
        <v>1</v>
      </c>
      <c r="F997">
        <v>1.012</v>
      </c>
      <c r="G997">
        <v>1.012</v>
      </c>
    </row>
    <row r="998" spans="1:7" hidden="1" x14ac:dyDescent="0.25">
      <c r="A998" t="s">
        <v>6</v>
      </c>
      <c r="B998" t="s">
        <v>2073</v>
      </c>
      <c r="C998" t="s">
        <v>2074</v>
      </c>
      <c r="D998">
        <v>1</v>
      </c>
      <c r="E998">
        <v>1</v>
      </c>
      <c r="F998">
        <v>1.4470000000000001</v>
      </c>
      <c r="G998">
        <v>1.4470000000000001</v>
      </c>
    </row>
    <row r="999" spans="1:7" hidden="1" x14ac:dyDescent="0.25">
      <c r="A999" t="s">
        <v>6</v>
      </c>
      <c r="B999" t="s">
        <v>9040</v>
      </c>
      <c r="C999" t="s">
        <v>9041</v>
      </c>
      <c r="D999">
        <v>15</v>
      </c>
      <c r="E999">
        <v>15</v>
      </c>
      <c r="F999">
        <v>1.3220000000000001</v>
      </c>
      <c r="G999">
        <v>19.829999999999998</v>
      </c>
    </row>
    <row r="1000" spans="1:7" hidden="1" x14ac:dyDescent="0.25">
      <c r="A1000" t="s">
        <v>6</v>
      </c>
      <c r="B1000" t="s">
        <v>2075</v>
      </c>
      <c r="C1000" t="s">
        <v>2076</v>
      </c>
      <c r="D1000">
        <v>10</v>
      </c>
      <c r="E1000">
        <v>10</v>
      </c>
      <c r="F1000">
        <v>1.399</v>
      </c>
      <c r="G1000">
        <v>13.99</v>
      </c>
    </row>
    <row r="1001" spans="1:7" hidden="1" x14ac:dyDescent="0.25">
      <c r="A1001" t="s">
        <v>6</v>
      </c>
      <c r="B1001" t="s">
        <v>2077</v>
      </c>
      <c r="C1001" t="s">
        <v>2078</v>
      </c>
      <c r="D1001">
        <v>13</v>
      </c>
      <c r="E1001">
        <v>13</v>
      </c>
      <c r="F1001">
        <v>1.3919999999999999</v>
      </c>
      <c r="G1001">
        <v>18.096</v>
      </c>
    </row>
    <row r="1002" spans="1:7" hidden="1" x14ac:dyDescent="0.25">
      <c r="A1002" t="s">
        <v>6</v>
      </c>
      <c r="B1002" t="s">
        <v>2079</v>
      </c>
      <c r="C1002" t="s">
        <v>2080</v>
      </c>
      <c r="D1002">
        <v>6</v>
      </c>
      <c r="E1002">
        <v>6</v>
      </c>
      <c r="F1002">
        <v>1.024</v>
      </c>
      <c r="G1002">
        <v>6.1440000000000001</v>
      </c>
    </row>
    <row r="1003" spans="1:7" hidden="1" x14ac:dyDescent="0.25">
      <c r="A1003" t="s">
        <v>6</v>
      </c>
      <c r="B1003" t="s">
        <v>9562</v>
      </c>
      <c r="C1003" t="s">
        <v>9563</v>
      </c>
      <c r="D1003">
        <v>8</v>
      </c>
      <c r="E1003">
        <v>8</v>
      </c>
      <c r="F1003">
        <v>0</v>
      </c>
      <c r="G1003">
        <v>0</v>
      </c>
    </row>
    <row r="1004" spans="1:7" hidden="1" x14ac:dyDescent="0.25">
      <c r="A1004" t="s">
        <v>6</v>
      </c>
      <c r="B1004" t="s">
        <v>2081</v>
      </c>
      <c r="C1004" t="s">
        <v>2082</v>
      </c>
      <c r="D1004">
        <v>12</v>
      </c>
      <c r="E1004">
        <v>12</v>
      </c>
      <c r="F1004">
        <v>1.409</v>
      </c>
      <c r="G1004">
        <v>16.908000000000001</v>
      </c>
    </row>
    <row r="1005" spans="1:7" hidden="1" x14ac:dyDescent="0.25">
      <c r="A1005" t="s">
        <v>6</v>
      </c>
      <c r="B1005" t="s">
        <v>2083</v>
      </c>
      <c r="C1005" t="s">
        <v>2084</v>
      </c>
      <c r="D1005">
        <v>2</v>
      </c>
      <c r="E1005">
        <v>2</v>
      </c>
      <c r="F1005">
        <v>0.98799999999999999</v>
      </c>
      <c r="G1005">
        <v>1.976</v>
      </c>
    </row>
    <row r="1006" spans="1:7" hidden="1" x14ac:dyDescent="0.25">
      <c r="A1006" t="s">
        <v>6</v>
      </c>
      <c r="B1006" t="s">
        <v>9564</v>
      </c>
      <c r="C1006" t="s">
        <v>9565</v>
      </c>
      <c r="D1006">
        <v>13</v>
      </c>
      <c r="E1006">
        <v>13</v>
      </c>
      <c r="F1006">
        <v>0</v>
      </c>
      <c r="G1006">
        <v>0</v>
      </c>
    </row>
    <row r="1007" spans="1:7" hidden="1" x14ac:dyDescent="0.25">
      <c r="A1007" t="s">
        <v>6</v>
      </c>
      <c r="B1007" t="s">
        <v>9566</v>
      </c>
      <c r="C1007" t="s">
        <v>9567</v>
      </c>
      <c r="D1007">
        <v>9</v>
      </c>
      <c r="E1007">
        <v>9</v>
      </c>
      <c r="F1007">
        <v>0</v>
      </c>
      <c r="G1007">
        <v>0</v>
      </c>
    </row>
    <row r="1008" spans="1:7" hidden="1" x14ac:dyDescent="0.25">
      <c r="A1008" t="s">
        <v>6</v>
      </c>
      <c r="B1008" t="s">
        <v>2087</v>
      </c>
      <c r="C1008" t="s">
        <v>2088</v>
      </c>
      <c r="D1008">
        <v>3</v>
      </c>
      <c r="E1008">
        <v>3</v>
      </c>
      <c r="F1008">
        <v>3.266</v>
      </c>
      <c r="G1008">
        <v>9.798</v>
      </c>
    </row>
    <row r="1009" spans="1:7" hidden="1" x14ac:dyDescent="0.25">
      <c r="A1009" t="s">
        <v>6</v>
      </c>
      <c r="B1009" t="s">
        <v>2089</v>
      </c>
      <c r="C1009" t="s">
        <v>2090</v>
      </c>
      <c r="D1009">
        <v>2</v>
      </c>
      <c r="E1009">
        <v>2</v>
      </c>
      <c r="F1009">
        <v>1.2589999999999999</v>
      </c>
      <c r="G1009">
        <v>2.5179999999999998</v>
      </c>
    </row>
    <row r="1010" spans="1:7" hidden="1" x14ac:dyDescent="0.25">
      <c r="A1010" t="s">
        <v>6</v>
      </c>
      <c r="B1010" t="s">
        <v>2091</v>
      </c>
      <c r="C1010" t="s">
        <v>2092</v>
      </c>
      <c r="D1010">
        <v>8</v>
      </c>
      <c r="E1010">
        <v>8</v>
      </c>
      <c r="F1010">
        <v>1.6559999999999999</v>
      </c>
      <c r="G1010">
        <v>13.247999999999999</v>
      </c>
    </row>
    <row r="1011" spans="1:7" hidden="1" x14ac:dyDescent="0.25">
      <c r="A1011" t="s">
        <v>6</v>
      </c>
      <c r="B1011" t="s">
        <v>2093</v>
      </c>
      <c r="C1011" t="s">
        <v>2094</v>
      </c>
      <c r="D1011">
        <v>26</v>
      </c>
      <c r="E1011">
        <v>26</v>
      </c>
      <c r="F1011">
        <v>1.387</v>
      </c>
      <c r="G1011">
        <v>36.061999999999998</v>
      </c>
    </row>
    <row r="1012" spans="1:7" hidden="1" x14ac:dyDescent="0.25">
      <c r="A1012" t="s">
        <v>6</v>
      </c>
      <c r="B1012" t="s">
        <v>2095</v>
      </c>
      <c r="C1012" t="s">
        <v>2096</v>
      </c>
      <c r="D1012">
        <v>136</v>
      </c>
      <c r="E1012">
        <v>136</v>
      </c>
      <c r="F1012">
        <v>1.827</v>
      </c>
      <c r="G1012">
        <v>248.47200000000001</v>
      </c>
    </row>
    <row r="1013" spans="1:7" hidden="1" x14ac:dyDescent="0.25">
      <c r="A1013" t="s">
        <v>6</v>
      </c>
      <c r="B1013" t="s">
        <v>2099</v>
      </c>
      <c r="C1013" t="s">
        <v>2100</v>
      </c>
      <c r="D1013">
        <v>5</v>
      </c>
      <c r="E1013">
        <v>5</v>
      </c>
      <c r="F1013">
        <v>1.895</v>
      </c>
      <c r="G1013">
        <v>9.4749999999999996</v>
      </c>
    </row>
    <row r="1014" spans="1:7" hidden="1" x14ac:dyDescent="0.25">
      <c r="A1014" t="s">
        <v>6</v>
      </c>
      <c r="B1014" t="s">
        <v>9046</v>
      </c>
      <c r="C1014" t="s">
        <v>9047</v>
      </c>
      <c r="D1014">
        <v>25</v>
      </c>
      <c r="E1014">
        <v>25</v>
      </c>
      <c r="F1014">
        <v>1.833</v>
      </c>
      <c r="G1014">
        <v>45.825000000000003</v>
      </c>
    </row>
    <row r="1015" spans="1:7" hidden="1" x14ac:dyDescent="0.25">
      <c r="A1015" t="s">
        <v>6</v>
      </c>
      <c r="B1015" t="s">
        <v>2101</v>
      </c>
      <c r="C1015" t="s">
        <v>2102</v>
      </c>
      <c r="D1015">
        <v>1</v>
      </c>
      <c r="E1015">
        <v>1</v>
      </c>
      <c r="F1015">
        <v>0.222</v>
      </c>
      <c r="G1015">
        <v>0.222</v>
      </c>
    </row>
    <row r="1016" spans="1:7" hidden="1" x14ac:dyDescent="0.25">
      <c r="A1016" t="s">
        <v>6</v>
      </c>
      <c r="B1016" t="s">
        <v>9568</v>
      </c>
      <c r="C1016" t="s">
        <v>9569</v>
      </c>
      <c r="D1016">
        <v>20</v>
      </c>
      <c r="E1016">
        <v>20</v>
      </c>
      <c r="F1016">
        <v>0.20300000000000001</v>
      </c>
      <c r="G1016">
        <v>4.0599999999999996</v>
      </c>
    </row>
    <row r="1017" spans="1:7" hidden="1" x14ac:dyDescent="0.25">
      <c r="A1017" t="s">
        <v>6</v>
      </c>
      <c r="B1017" t="s">
        <v>2103</v>
      </c>
      <c r="C1017" t="s">
        <v>2104</v>
      </c>
      <c r="D1017">
        <v>32</v>
      </c>
      <c r="E1017">
        <v>32</v>
      </c>
      <c r="F1017">
        <v>0.18</v>
      </c>
      <c r="G1017">
        <v>5.76</v>
      </c>
    </row>
    <row r="1018" spans="1:7" hidden="1" x14ac:dyDescent="0.25">
      <c r="A1018" t="s">
        <v>6</v>
      </c>
      <c r="B1018" t="s">
        <v>2105</v>
      </c>
      <c r="C1018" t="s">
        <v>2106</v>
      </c>
      <c r="D1018">
        <v>8</v>
      </c>
      <c r="E1018">
        <v>8</v>
      </c>
      <c r="F1018">
        <v>0.39500000000000002</v>
      </c>
      <c r="G1018">
        <v>3.16</v>
      </c>
    </row>
    <row r="1019" spans="1:7" hidden="1" x14ac:dyDescent="0.25">
      <c r="A1019" t="s">
        <v>6</v>
      </c>
      <c r="B1019" t="s">
        <v>2107</v>
      </c>
      <c r="C1019" t="s">
        <v>2108</v>
      </c>
      <c r="D1019">
        <v>24</v>
      </c>
      <c r="E1019">
        <v>24</v>
      </c>
      <c r="F1019">
        <v>0.39100000000000001</v>
      </c>
      <c r="G1019">
        <v>9.3840000000000003</v>
      </c>
    </row>
    <row r="1020" spans="1:7" hidden="1" x14ac:dyDescent="0.25">
      <c r="A1020" t="s">
        <v>6</v>
      </c>
      <c r="B1020" t="s">
        <v>2109</v>
      </c>
      <c r="C1020" t="s">
        <v>2110</v>
      </c>
      <c r="D1020">
        <v>15</v>
      </c>
      <c r="E1020">
        <v>15</v>
      </c>
      <c r="F1020">
        <v>0.39900000000000002</v>
      </c>
      <c r="G1020">
        <v>5.9850000000000003</v>
      </c>
    </row>
    <row r="1021" spans="1:7" hidden="1" x14ac:dyDescent="0.25">
      <c r="A1021" t="s">
        <v>6</v>
      </c>
      <c r="B1021" t="s">
        <v>9570</v>
      </c>
      <c r="C1021" t="s">
        <v>9571</v>
      </c>
      <c r="D1021">
        <v>10</v>
      </c>
      <c r="E1021">
        <v>10</v>
      </c>
      <c r="F1021">
        <v>0</v>
      </c>
      <c r="G1021">
        <v>0</v>
      </c>
    </row>
    <row r="1022" spans="1:7" hidden="1" x14ac:dyDescent="0.25">
      <c r="A1022" t="s">
        <v>6</v>
      </c>
      <c r="B1022" t="s">
        <v>2111</v>
      </c>
      <c r="C1022" t="s">
        <v>2112</v>
      </c>
      <c r="D1022">
        <v>5</v>
      </c>
      <c r="E1022">
        <v>5</v>
      </c>
      <c r="F1022">
        <v>0.23499999999999999</v>
      </c>
      <c r="G1022">
        <v>1.175</v>
      </c>
    </row>
    <row r="1023" spans="1:7" hidden="1" x14ac:dyDescent="0.25">
      <c r="A1023" t="s">
        <v>6</v>
      </c>
      <c r="B1023" t="s">
        <v>9572</v>
      </c>
      <c r="C1023" t="s">
        <v>9573</v>
      </c>
      <c r="D1023">
        <v>15</v>
      </c>
      <c r="E1023">
        <v>15</v>
      </c>
      <c r="F1023">
        <v>0</v>
      </c>
      <c r="G1023">
        <v>0</v>
      </c>
    </row>
    <row r="1024" spans="1:7" hidden="1" x14ac:dyDescent="0.25">
      <c r="A1024" t="s">
        <v>6</v>
      </c>
      <c r="B1024" t="s">
        <v>2113</v>
      </c>
      <c r="C1024" t="s">
        <v>2114</v>
      </c>
      <c r="D1024">
        <v>22</v>
      </c>
      <c r="E1024">
        <v>22</v>
      </c>
      <c r="F1024">
        <v>0.21099999999999999</v>
      </c>
      <c r="G1024">
        <v>4.6420000000000003</v>
      </c>
    </row>
    <row r="1025" spans="1:7" hidden="1" x14ac:dyDescent="0.25">
      <c r="A1025" t="s">
        <v>6</v>
      </c>
      <c r="B1025" t="s">
        <v>2115</v>
      </c>
      <c r="C1025" t="s">
        <v>2116</v>
      </c>
      <c r="D1025">
        <v>4</v>
      </c>
      <c r="E1025">
        <v>4</v>
      </c>
      <c r="F1025">
        <v>0.20399999999999999</v>
      </c>
      <c r="G1025">
        <v>0.81599999999999995</v>
      </c>
    </row>
    <row r="1026" spans="1:7" hidden="1" x14ac:dyDescent="0.25">
      <c r="A1026" t="s">
        <v>6</v>
      </c>
      <c r="B1026" t="s">
        <v>2117</v>
      </c>
      <c r="C1026" t="s">
        <v>2118</v>
      </c>
      <c r="D1026">
        <v>4</v>
      </c>
      <c r="E1026">
        <v>4</v>
      </c>
      <c r="F1026">
        <v>0.192</v>
      </c>
      <c r="G1026">
        <v>0.76800000000000002</v>
      </c>
    </row>
    <row r="1027" spans="1:7" hidden="1" x14ac:dyDescent="0.25">
      <c r="A1027" t="s">
        <v>6</v>
      </c>
      <c r="B1027" t="s">
        <v>2119</v>
      </c>
      <c r="C1027" t="s">
        <v>2120</v>
      </c>
      <c r="D1027">
        <v>1</v>
      </c>
      <c r="E1027">
        <v>1</v>
      </c>
      <c r="F1027">
        <v>0.84699999999999998</v>
      </c>
      <c r="G1027">
        <v>0.84699999999999998</v>
      </c>
    </row>
    <row r="1028" spans="1:7" hidden="1" x14ac:dyDescent="0.25">
      <c r="A1028" t="s">
        <v>6</v>
      </c>
      <c r="B1028" t="s">
        <v>9574</v>
      </c>
      <c r="C1028" t="s">
        <v>9575</v>
      </c>
      <c r="D1028">
        <v>20</v>
      </c>
      <c r="E1028">
        <v>20</v>
      </c>
      <c r="F1028">
        <v>0</v>
      </c>
      <c r="G1028">
        <v>0</v>
      </c>
    </row>
    <row r="1029" spans="1:7" hidden="1" x14ac:dyDescent="0.25">
      <c r="A1029" t="s">
        <v>6</v>
      </c>
      <c r="B1029" t="s">
        <v>2121</v>
      </c>
      <c r="C1029" t="s">
        <v>2122</v>
      </c>
      <c r="D1029">
        <v>8</v>
      </c>
      <c r="E1029">
        <v>8</v>
      </c>
      <c r="F1029">
        <v>1.1100000000000001</v>
      </c>
      <c r="G1029">
        <v>8.8800000000000008</v>
      </c>
    </row>
    <row r="1030" spans="1:7" hidden="1" x14ac:dyDescent="0.25">
      <c r="A1030" t="s">
        <v>6</v>
      </c>
      <c r="B1030" t="s">
        <v>2123</v>
      </c>
      <c r="C1030" t="s">
        <v>2124</v>
      </c>
      <c r="D1030">
        <v>5</v>
      </c>
      <c r="E1030">
        <v>5</v>
      </c>
      <c r="F1030">
        <v>0.76400000000000001</v>
      </c>
      <c r="G1030">
        <v>3.82</v>
      </c>
    </row>
    <row r="1031" spans="1:7" hidden="1" x14ac:dyDescent="0.25">
      <c r="A1031" t="s">
        <v>6</v>
      </c>
      <c r="B1031" t="s">
        <v>2125</v>
      </c>
      <c r="C1031" t="s">
        <v>2126</v>
      </c>
      <c r="D1031">
        <v>6</v>
      </c>
      <c r="E1031">
        <v>6</v>
      </c>
      <c r="F1031">
        <v>0.96399999999999997</v>
      </c>
      <c r="G1031">
        <v>5.7839999999999998</v>
      </c>
    </row>
    <row r="1032" spans="1:7" hidden="1" x14ac:dyDescent="0.25">
      <c r="A1032" t="s">
        <v>6</v>
      </c>
      <c r="B1032" t="s">
        <v>2127</v>
      </c>
      <c r="C1032" t="s">
        <v>2128</v>
      </c>
      <c r="D1032">
        <v>7</v>
      </c>
      <c r="E1032">
        <v>7</v>
      </c>
      <c r="F1032">
        <v>1</v>
      </c>
      <c r="G1032">
        <v>7</v>
      </c>
    </row>
    <row r="1033" spans="1:7" hidden="1" x14ac:dyDescent="0.25">
      <c r="A1033" t="s">
        <v>6</v>
      </c>
      <c r="B1033" t="s">
        <v>2129</v>
      </c>
      <c r="C1033" t="s">
        <v>2130</v>
      </c>
      <c r="D1033">
        <v>20</v>
      </c>
      <c r="E1033">
        <v>20</v>
      </c>
      <c r="F1033">
        <v>0.88800000000000001</v>
      </c>
      <c r="G1033">
        <v>17.760000000000002</v>
      </c>
    </row>
    <row r="1034" spans="1:7" hidden="1" x14ac:dyDescent="0.25">
      <c r="A1034" t="s">
        <v>6</v>
      </c>
      <c r="B1034" t="s">
        <v>2131</v>
      </c>
      <c r="C1034" t="s">
        <v>2132</v>
      </c>
      <c r="D1034">
        <v>2</v>
      </c>
      <c r="E1034">
        <v>2</v>
      </c>
      <c r="F1034">
        <v>1.536</v>
      </c>
      <c r="G1034">
        <v>3.0720000000000001</v>
      </c>
    </row>
    <row r="1035" spans="1:7" hidden="1" x14ac:dyDescent="0.25">
      <c r="A1035" t="s">
        <v>6</v>
      </c>
      <c r="B1035" t="s">
        <v>2133</v>
      </c>
      <c r="C1035" t="s">
        <v>2134</v>
      </c>
      <c r="D1035">
        <v>2</v>
      </c>
      <c r="E1035">
        <v>2</v>
      </c>
      <c r="F1035">
        <v>1.512</v>
      </c>
      <c r="G1035">
        <v>3.024</v>
      </c>
    </row>
    <row r="1036" spans="1:7" hidden="1" x14ac:dyDescent="0.25">
      <c r="A1036" t="s">
        <v>6</v>
      </c>
      <c r="B1036" t="s">
        <v>2135</v>
      </c>
      <c r="C1036" t="s">
        <v>2136</v>
      </c>
      <c r="D1036">
        <v>14</v>
      </c>
      <c r="E1036">
        <v>14</v>
      </c>
      <c r="F1036">
        <v>1.08</v>
      </c>
      <c r="G1036">
        <v>15.12</v>
      </c>
    </row>
    <row r="1037" spans="1:7" hidden="1" x14ac:dyDescent="0.25">
      <c r="A1037" t="s">
        <v>6</v>
      </c>
      <c r="B1037" t="s">
        <v>2137</v>
      </c>
      <c r="C1037" t="s">
        <v>2138</v>
      </c>
      <c r="D1037">
        <v>18</v>
      </c>
      <c r="E1037">
        <v>18</v>
      </c>
      <c r="F1037">
        <v>0.44800000000000001</v>
      </c>
      <c r="G1037">
        <v>8.0640000000000001</v>
      </c>
    </row>
    <row r="1038" spans="1:7" hidden="1" x14ac:dyDescent="0.25">
      <c r="A1038" t="s">
        <v>6</v>
      </c>
      <c r="B1038" t="s">
        <v>2141</v>
      </c>
      <c r="C1038" t="s">
        <v>2142</v>
      </c>
      <c r="D1038">
        <v>51</v>
      </c>
      <c r="E1038">
        <v>51</v>
      </c>
      <c r="F1038">
        <v>0.39300000000000002</v>
      </c>
      <c r="G1038">
        <v>20.042999999999999</v>
      </c>
    </row>
    <row r="1039" spans="1:7" hidden="1" x14ac:dyDescent="0.25">
      <c r="A1039" t="s">
        <v>6</v>
      </c>
      <c r="B1039" t="s">
        <v>2143</v>
      </c>
      <c r="C1039" t="s">
        <v>2144</v>
      </c>
      <c r="D1039">
        <v>101</v>
      </c>
      <c r="E1039">
        <v>101</v>
      </c>
      <c r="F1039">
        <v>0.39400000000000002</v>
      </c>
      <c r="G1039">
        <v>39.793999999999997</v>
      </c>
    </row>
    <row r="1040" spans="1:7" hidden="1" x14ac:dyDescent="0.25">
      <c r="A1040" t="s">
        <v>6</v>
      </c>
      <c r="B1040" t="s">
        <v>9576</v>
      </c>
      <c r="C1040" t="s">
        <v>9577</v>
      </c>
      <c r="D1040">
        <v>20</v>
      </c>
      <c r="E1040">
        <v>20</v>
      </c>
      <c r="F1040">
        <v>0.217</v>
      </c>
      <c r="G1040">
        <v>4.34</v>
      </c>
    </row>
    <row r="1041" spans="1:7" hidden="1" x14ac:dyDescent="0.25">
      <c r="A1041" t="s">
        <v>6</v>
      </c>
      <c r="B1041" t="s">
        <v>2145</v>
      </c>
      <c r="C1041" t="s">
        <v>2146</v>
      </c>
      <c r="D1041">
        <v>224</v>
      </c>
      <c r="E1041">
        <v>224</v>
      </c>
      <c r="F1041">
        <v>0.29099999999999998</v>
      </c>
      <c r="G1041">
        <v>65.183999999999997</v>
      </c>
    </row>
    <row r="1042" spans="1:7" hidden="1" x14ac:dyDescent="0.25">
      <c r="A1042" t="s">
        <v>6</v>
      </c>
      <c r="B1042" t="s">
        <v>2147</v>
      </c>
      <c r="C1042" t="s">
        <v>2148</v>
      </c>
      <c r="D1042">
        <v>38</v>
      </c>
      <c r="E1042">
        <v>38</v>
      </c>
      <c r="F1042">
        <v>0.255</v>
      </c>
      <c r="G1042">
        <v>9.69</v>
      </c>
    </row>
    <row r="1043" spans="1:7" hidden="1" x14ac:dyDescent="0.25">
      <c r="A1043" t="s">
        <v>6</v>
      </c>
      <c r="B1043" t="s">
        <v>9578</v>
      </c>
      <c r="C1043" t="s">
        <v>9579</v>
      </c>
      <c r="D1043">
        <v>5</v>
      </c>
      <c r="E1043">
        <v>5</v>
      </c>
      <c r="F1043">
        <v>0.39</v>
      </c>
      <c r="G1043">
        <v>1.95</v>
      </c>
    </row>
    <row r="1044" spans="1:7" hidden="1" x14ac:dyDescent="0.25">
      <c r="A1044" t="s">
        <v>6</v>
      </c>
      <c r="B1044" t="s">
        <v>2149</v>
      </c>
      <c r="C1044" t="s">
        <v>2150</v>
      </c>
      <c r="D1044">
        <v>4</v>
      </c>
      <c r="E1044">
        <v>4</v>
      </c>
      <c r="F1044">
        <v>0.372</v>
      </c>
      <c r="G1044">
        <v>1.488</v>
      </c>
    </row>
    <row r="1045" spans="1:7" hidden="1" x14ac:dyDescent="0.25">
      <c r="A1045" t="s">
        <v>6</v>
      </c>
      <c r="B1045" t="s">
        <v>2151</v>
      </c>
      <c r="C1045" t="s">
        <v>2152</v>
      </c>
      <c r="D1045">
        <v>4</v>
      </c>
      <c r="E1045">
        <v>4</v>
      </c>
      <c r="F1045">
        <v>0.315</v>
      </c>
      <c r="G1045">
        <v>1.26</v>
      </c>
    </row>
    <row r="1046" spans="1:7" hidden="1" x14ac:dyDescent="0.25">
      <c r="A1046" t="s">
        <v>6</v>
      </c>
      <c r="B1046" t="s">
        <v>2153</v>
      </c>
      <c r="C1046" t="s">
        <v>2154</v>
      </c>
      <c r="D1046">
        <v>4</v>
      </c>
      <c r="E1046">
        <v>4</v>
      </c>
      <c r="F1046">
        <v>0.41499999999999998</v>
      </c>
      <c r="G1046">
        <v>1.66</v>
      </c>
    </row>
    <row r="1047" spans="1:7" hidden="1" x14ac:dyDescent="0.25">
      <c r="A1047" t="s">
        <v>6</v>
      </c>
      <c r="B1047" t="s">
        <v>2155</v>
      </c>
      <c r="C1047" t="s">
        <v>2156</v>
      </c>
      <c r="D1047">
        <v>179</v>
      </c>
      <c r="E1047">
        <v>179</v>
      </c>
      <c r="F1047">
        <v>0.45400000000000001</v>
      </c>
      <c r="G1047">
        <v>81.266000000000005</v>
      </c>
    </row>
    <row r="1048" spans="1:7" hidden="1" x14ac:dyDescent="0.25">
      <c r="A1048" t="s">
        <v>6</v>
      </c>
      <c r="B1048" t="s">
        <v>2157</v>
      </c>
      <c r="C1048" t="s">
        <v>2158</v>
      </c>
      <c r="D1048">
        <v>87</v>
      </c>
      <c r="E1048">
        <v>87</v>
      </c>
      <c r="F1048">
        <v>0.60699999999999998</v>
      </c>
      <c r="G1048">
        <v>52.808999999999997</v>
      </c>
    </row>
    <row r="1049" spans="1:7" hidden="1" x14ac:dyDescent="0.25">
      <c r="A1049" t="s">
        <v>6</v>
      </c>
      <c r="B1049" t="s">
        <v>2159</v>
      </c>
      <c r="C1049" t="s">
        <v>2160</v>
      </c>
      <c r="D1049">
        <v>44</v>
      </c>
      <c r="E1049">
        <v>44</v>
      </c>
      <c r="F1049">
        <v>0.52</v>
      </c>
      <c r="G1049">
        <v>22.88</v>
      </c>
    </row>
    <row r="1050" spans="1:7" hidden="1" x14ac:dyDescent="0.25">
      <c r="A1050" t="s">
        <v>6</v>
      </c>
      <c r="B1050" t="s">
        <v>9580</v>
      </c>
      <c r="C1050" t="s">
        <v>9581</v>
      </c>
      <c r="D1050">
        <v>32</v>
      </c>
      <c r="E1050">
        <v>32</v>
      </c>
      <c r="F1050">
        <v>0.312</v>
      </c>
      <c r="G1050">
        <v>9.984</v>
      </c>
    </row>
    <row r="1051" spans="1:7" hidden="1" x14ac:dyDescent="0.25">
      <c r="A1051" t="s">
        <v>6</v>
      </c>
      <c r="B1051" t="s">
        <v>9582</v>
      </c>
      <c r="C1051" t="s">
        <v>9583</v>
      </c>
      <c r="D1051">
        <v>75</v>
      </c>
      <c r="E1051">
        <v>75</v>
      </c>
      <c r="F1051">
        <v>0.26600000000000001</v>
      </c>
      <c r="G1051">
        <v>19.95</v>
      </c>
    </row>
    <row r="1052" spans="1:7" hidden="1" x14ac:dyDescent="0.25">
      <c r="A1052" t="s">
        <v>6</v>
      </c>
      <c r="B1052" t="s">
        <v>2161</v>
      </c>
      <c r="C1052" t="s">
        <v>2162</v>
      </c>
      <c r="D1052">
        <v>43</v>
      </c>
      <c r="E1052">
        <v>43</v>
      </c>
      <c r="F1052">
        <v>0.28100000000000003</v>
      </c>
      <c r="G1052">
        <v>12.083</v>
      </c>
    </row>
    <row r="1053" spans="1:7" hidden="1" x14ac:dyDescent="0.25">
      <c r="A1053" t="s">
        <v>6</v>
      </c>
      <c r="B1053" t="s">
        <v>2163</v>
      </c>
      <c r="C1053" t="s">
        <v>2164</v>
      </c>
      <c r="D1053">
        <v>10</v>
      </c>
      <c r="E1053">
        <v>10</v>
      </c>
      <c r="F1053">
        <v>0.33800000000000002</v>
      </c>
      <c r="G1053">
        <v>3.38</v>
      </c>
    </row>
    <row r="1054" spans="1:7" hidden="1" x14ac:dyDescent="0.25">
      <c r="A1054" t="s">
        <v>6</v>
      </c>
      <c r="B1054" t="s">
        <v>2165</v>
      </c>
      <c r="C1054" t="s">
        <v>2166</v>
      </c>
      <c r="D1054">
        <v>7</v>
      </c>
      <c r="E1054">
        <v>7</v>
      </c>
      <c r="F1054">
        <v>0.314</v>
      </c>
      <c r="G1054">
        <v>2.198</v>
      </c>
    </row>
    <row r="1055" spans="1:7" hidden="1" x14ac:dyDescent="0.25">
      <c r="A1055" t="s">
        <v>6</v>
      </c>
      <c r="B1055" t="s">
        <v>2167</v>
      </c>
      <c r="C1055" t="s">
        <v>2168</v>
      </c>
      <c r="D1055">
        <v>2</v>
      </c>
      <c r="E1055">
        <v>2</v>
      </c>
      <c r="F1055">
        <v>0.42899999999999999</v>
      </c>
      <c r="G1055">
        <v>0.85799999999999998</v>
      </c>
    </row>
    <row r="1056" spans="1:7" hidden="1" x14ac:dyDescent="0.25">
      <c r="A1056" t="s">
        <v>6</v>
      </c>
      <c r="B1056" t="s">
        <v>2169</v>
      </c>
      <c r="C1056" t="s">
        <v>2170</v>
      </c>
      <c r="D1056">
        <v>21</v>
      </c>
      <c r="E1056">
        <v>21</v>
      </c>
      <c r="F1056">
        <v>0.33100000000000002</v>
      </c>
      <c r="G1056">
        <v>6.9509999999999996</v>
      </c>
    </row>
    <row r="1057" spans="1:7" hidden="1" x14ac:dyDescent="0.25">
      <c r="A1057" t="s">
        <v>6</v>
      </c>
      <c r="B1057" t="s">
        <v>2171</v>
      </c>
      <c r="C1057" t="s">
        <v>2172</v>
      </c>
      <c r="D1057">
        <v>6</v>
      </c>
      <c r="E1057">
        <v>6</v>
      </c>
      <c r="F1057">
        <v>0.32700000000000001</v>
      </c>
      <c r="G1057">
        <v>1.962</v>
      </c>
    </row>
    <row r="1058" spans="1:7" hidden="1" x14ac:dyDescent="0.25">
      <c r="A1058" t="s">
        <v>6</v>
      </c>
      <c r="B1058" t="s">
        <v>2173</v>
      </c>
      <c r="C1058" t="s">
        <v>2174</v>
      </c>
      <c r="D1058">
        <v>109</v>
      </c>
      <c r="E1058">
        <v>109</v>
      </c>
      <c r="F1058">
        <v>0.20200000000000001</v>
      </c>
      <c r="G1058">
        <v>22.018000000000001</v>
      </c>
    </row>
    <row r="1059" spans="1:7" hidden="1" x14ac:dyDescent="0.25">
      <c r="A1059" t="s">
        <v>6</v>
      </c>
      <c r="B1059" t="s">
        <v>2175</v>
      </c>
      <c r="C1059" t="s">
        <v>2176</v>
      </c>
      <c r="D1059">
        <v>21</v>
      </c>
      <c r="E1059">
        <v>21</v>
      </c>
      <c r="F1059">
        <v>0.24299999999999999</v>
      </c>
      <c r="G1059">
        <v>5.1029999999999998</v>
      </c>
    </row>
    <row r="1060" spans="1:7" hidden="1" x14ac:dyDescent="0.25">
      <c r="A1060" t="s">
        <v>6</v>
      </c>
      <c r="B1060" t="s">
        <v>2177</v>
      </c>
      <c r="C1060" t="s">
        <v>2178</v>
      </c>
      <c r="D1060">
        <v>7</v>
      </c>
      <c r="E1060">
        <v>7</v>
      </c>
      <c r="F1060">
        <v>0.23200000000000001</v>
      </c>
      <c r="G1060">
        <v>1.6240000000000001</v>
      </c>
    </row>
    <row r="1061" spans="1:7" hidden="1" x14ac:dyDescent="0.25">
      <c r="A1061" t="s">
        <v>6</v>
      </c>
      <c r="B1061" t="s">
        <v>2179</v>
      </c>
      <c r="C1061" t="s">
        <v>2180</v>
      </c>
      <c r="D1061">
        <v>82</v>
      </c>
      <c r="E1061">
        <v>82</v>
      </c>
      <c r="F1061">
        <v>0.17299999999999999</v>
      </c>
      <c r="G1061">
        <v>14.186</v>
      </c>
    </row>
    <row r="1062" spans="1:7" hidden="1" x14ac:dyDescent="0.25">
      <c r="A1062" t="s">
        <v>6</v>
      </c>
      <c r="B1062" t="s">
        <v>2181</v>
      </c>
      <c r="C1062" t="s">
        <v>2182</v>
      </c>
      <c r="D1062">
        <v>7</v>
      </c>
      <c r="E1062">
        <v>7</v>
      </c>
      <c r="F1062">
        <v>0.23200000000000001</v>
      </c>
      <c r="G1062">
        <v>1.6240000000000001</v>
      </c>
    </row>
    <row r="1063" spans="1:7" hidden="1" x14ac:dyDescent="0.25">
      <c r="A1063" t="s">
        <v>6</v>
      </c>
      <c r="B1063" t="s">
        <v>2183</v>
      </c>
      <c r="C1063" t="s">
        <v>2184</v>
      </c>
      <c r="D1063">
        <v>5</v>
      </c>
      <c r="E1063">
        <v>5</v>
      </c>
      <c r="F1063">
        <v>0.245</v>
      </c>
      <c r="G1063">
        <v>1.2250000000000001</v>
      </c>
    </row>
    <row r="1064" spans="1:7" hidden="1" x14ac:dyDescent="0.25">
      <c r="A1064" t="s">
        <v>6</v>
      </c>
      <c r="B1064" t="s">
        <v>2185</v>
      </c>
      <c r="C1064" t="s">
        <v>2186</v>
      </c>
      <c r="D1064">
        <v>6</v>
      </c>
      <c r="E1064">
        <v>6</v>
      </c>
      <c r="F1064">
        <v>0.107</v>
      </c>
      <c r="G1064">
        <v>0.64200000000000002</v>
      </c>
    </row>
    <row r="1065" spans="1:7" hidden="1" x14ac:dyDescent="0.25">
      <c r="A1065" t="s">
        <v>6</v>
      </c>
      <c r="B1065" t="s">
        <v>2187</v>
      </c>
      <c r="C1065" t="s">
        <v>2188</v>
      </c>
      <c r="D1065">
        <v>19</v>
      </c>
      <c r="E1065">
        <v>19</v>
      </c>
      <c r="F1065">
        <v>0.96099999999999997</v>
      </c>
      <c r="G1065">
        <v>18.259</v>
      </c>
    </row>
    <row r="1066" spans="1:7" hidden="1" x14ac:dyDescent="0.25">
      <c r="A1066" t="s">
        <v>6</v>
      </c>
      <c r="B1066" t="s">
        <v>2189</v>
      </c>
      <c r="C1066" t="s">
        <v>2190</v>
      </c>
      <c r="D1066">
        <v>2</v>
      </c>
      <c r="E1066">
        <v>2</v>
      </c>
      <c r="F1066">
        <v>0.53200000000000003</v>
      </c>
      <c r="G1066">
        <v>1.0640000000000001</v>
      </c>
    </row>
    <row r="1067" spans="1:7" hidden="1" x14ac:dyDescent="0.25">
      <c r="A1067" t="s">
        <v>6</v>
      </c>
      <c r="B1067" t="s">
        <v>2191</v>
      </c>
      <c r="C1067" t="s">
        <v>2192</v>
      </c>
      <c r="D1067">
        <v>22</v>
      </c>
      <c r="E1067">
        <v>22</v>
      </c>
      <c r="F1067">
        <v>0.224</v>
      </c>
      <c r="G1067">
        <v>4.9279999999999999</v>
      </c>
    </row>
    <row r="1068" spans="1:7" hidden="1" x14ac:dyDescent="0.25">
      <c r="A1068" t="s">
        <v>6</v>
      </c>
      <c r="B1068" t="s">
        <v>9584</v>
      </c>
      <c r="C1068" t="s">
        <v>9585</v>
      </c>
      <c r="D1068">
        <v>15</v>
      </c>
      <c r="E1068">
        <v>15</v>
      </c>
      <c r="F1068">
        <v>0</v>
      </c>
      <c r="G1068">
        <v>0</v>
      </c>
    </row>
    <row r="1069" spans="1:7" hidden="1" x14ac:dyDescent="0.25">
      <c r="A1069" t="s">
        <v>6</v>
      </c>
      <c r="B1069" t="s">
        <v>2193</v>
      </c>
      <c r="C1069" t="s">
        <v>2194</v>
      </c>
      <c r="D1069">
        <v>1</v>
      </c>
      <c r="E1069">
        <v>1</v>
      </c>
      <c r="F1069">
        <v>0.23899999999999999</v>
      </c>
      <c r="G1069">
        <v>0.23899999999999999</v>
      </c>
    </row>
    <row r="1070" spans="1:7" hidden="1" x14ac:dyDescent="0.25">
      <c r="A1070" t="s">
        <v>6</v>
      </c>
      <c r="B1070" t="s">
        <v>2195</v>
      </c>
      <c r="C1070" t="s">
        <v>2196</v>
      </c>
      <c r="D1070">
        <v>10</v>
      </c>
      <c r="E1070">
        <v>10</v>
      </c>
      <c r="F1070">
        <v>0.20899999999999999</v>
      </c>
      <c r="G1070">
        <v>2.09</v>
      </c>
    </row>
    <row r="1071" spans="1:7" hidden="1" x14ac:dyDescent="0.25">
      <c r="A1071" t="s">
        <v>6</v>
      </c>
      <c r="B1071" t="s">
        <v>2197</v>
      </c>
      <c r="C1071" t="s">
        <v>2198</v>
      </c>
      <c r="D1071">
        <v>64</v>
      </c>
      <c r="E1071">
        <v>64</v>
      </c>
      <c r="F1071">
        <v>0.30099999999999999</v>
      </c>
      <c r="G1071">
        <v>19.263999999999999</v>
      </c>
    </row>
    <row r="1072" spans="1:7" hidden="1" x14ac:dyDescent="0.25">
      <c r="A1072" t="s">
        <v>6</v>
      </c>
      <c r="B1072" t="s">
        <v>2199</v>
      </c>
      <c r="C1072" t="s">
        <v>2200</v>
      </c>
      <c r="D1072">
        <v>11</v>
      </c>
      <c r="E1072">
        <v>11</v>
      </c>
      <c r="F1072">
        <v>0.249</v>
      </c>
      <c r="G1072">
        <v>2.7389999999999999</v>
      </c>
    </row>
    <row r="1073" spans="1:7" hidden="1" x14ac:dyDescent="0.25">
      <c r="A1073" t="s">
        <v>6</v>
      </c>
      <c r="B1073" t="s">
        <v>2201</v>
      </c>
      <c r="C1073" t="s">
        <v>2202</v>
      </c>
      <c r="D1073">
        <v>7</v>
      </c>
      <c r="E1073">
        <v>7</v>
      </c>
      <c r="F1073">
        <v>0.77600000000000002</v>
      </c>
      <c r="G1073">
        <v>5.4320000000000004</v>
      </c>
    </row>
    <row r="1074" spans="1:7" hidden="1" x14ac:dyDescent="0.25">
      <c r="A1074" t="s">
        <v>6</v>
      </c>
      <c r="B1074" t="s">
        <v>9586</v>
      </c>
      <c r="C1074" t="s">
        <v>9587</v>
      </c>
      <c r="D1074">
        <v>8</v>
      </c>
      <c r="E1074">
        <v>8</v>
      </c>
      <c r="F1074">
        <v>0.311</v>
      </c>
      <c r="G1074">
        <v>2.488</v>
      </c>
    </row>
    <row r="1075" spans="1:7" hidden="1" x14ac:dyDescent="0.25">
      <c r="A1075" t="s">
        <v>6</v>
      </c>
      <c r="B1075" t="s">
        <v>9588</v>
      </c>
      <c r="C1075" t="s">
        <v>9589</v>
      </c>
      <c r="D1075">
        <v>20</v>
      </c>
      <c r="E1075">
        <v>20</v>
      </c>
      <c r="F1075">
        <v>0.30499999999999999</v>
      </c>
      <c r="G1075">
        <v>6.1</v>
      </c>
    </row>
    <row r="1076" spans="1:7" hidden="1" x14ac:dyDescent="0.25">
      <c r="A1076" t="s">
        <v>6</v>
      </c>
      <c r="B1076" t="s">
        <v>2205</v>
      </c>
      <c r="C1076" t="s">
        <v>2206</v>
      </c>
      <c r="D1076">
        <v>21</v>
      </c>
      <c r="E1076">
        <v>21</v>
      </c>
      <c r="F1076">
        <v>0.115</v>
      </c>
      <c r="G1076">
        <v>2.415</v>
      </c>
    </row>
    <row r="1077" spans="1:7" hidden="1" x14ac:dyDescent="0.25">
      <c r="A1077" t="s">
        <v>6</v>
      </c>
      <c r="B1077" t="s">
        <v>2207</v>
      </c>
      <c r="C1077" t="s">
        <v>2208</v>
      </c>
      <c r="D1077">
        <v>18</v>
      </c>
      <c r="E1077">
        <v>18</v>
      </c>
      <c r="F1077">
        <v>0.30199999999999999</v>
      </c>
      <c r="G1077">
        <v>5.4359999999999999</v>
      </c>
    </row>
    <row r="1078" spans="1:7" hidden="1" x14ac:dyDescent="0.25">
      <c r="A1078" t="s">
        <v>6</v>
      </c>
      <c r="B1078" t="s">
        <v>9590</v>
      </c>
      <c r="C1078" t="s">
        <v>9591</v>
      </c>
      <c r="D1078">
        <v>20</v>
      </c>
      <c r="E1078">
        <v>20</v>
      </c>
      <c r="F1078">
        <v>0.33200000000000002</v>
      </c>
      <c r="G1078">
        <v>6.64</v>
      </c>
    </row>
    <row r="1079" spans="1:7" hidden="1" x14ac:dyDescent="0.25">
      <c r="A1079" t="s">
        <v>6</v>
      </c>
      <c r="B1079" t="s">
        <v>2209</v>
      </c>
      <c r="C1079" t="s">
        <v>2210</v>
      </c>
      <c r="D1079">
        <v>196</v>
      </c>
      <c r="E1079">
        <v>196</v>
      </c>
      <c r="F1079">
        <v>0.29099999999999998</v>
      </c>
      <c r="G1079">
        <v>57.036000000000001</v>
      </c>
    </row>
    <row r="1080" spans="1:7" hidden="1" x14ac:dyDescent="0.25">
      <c r="A1080" t="s">
        <v>6</v>
      </c>
      <c r="B1080" t="s">
        <v>2211</v>
      </c>
      <c r="C1080" t="s">
        <v>2212</v>
      </c>
      <c r="D1080">
        <v>50</v>
      </c>
      <c r="E1080">
        <v>50</v>
      </c>
      <c r="F1080">
        <v>0.251</v>
      </c>
      <c r="G1080">
        <v>12.55</v>
      </c>
    </row>
    <row r="1081" spans="1:7" hidden="1" x14ac:dyDescent="0.25">
      <c r="A1081" t="s">
        <v>6</v>
      </c>
      <c r="B1081" t="s">
        <v>2213</v>
      </c>
      <c r="C1081" t="s">
        <v>2214</v>
      </c>
      <c r="D1081">
        <v>5</v>
      </c>
      <c r="E1081">
        <v>5</v>
      </c>
      <c r="F1081">
        <v>0.371</v>
      </c>
      <c r="G1081">
        <v>1.855</v>
      </c>
    </row>
    <row r="1082" spans="1:7" hidden="1" x14ac:dyDescent="0.25">
      <c r="A1082" t="s">
        <v>6</v>
      </c>
      <c r="B1082" t="s">
        <v>2215</v>
      </c>
      <c r="C1082" t="s">
        <v>2216</v>
      </c>
      <c r="D1082">
        <v>1</v>
      </c>
      <c r="E1082">
        <v>1</v>
      </c>
      <c r="F1082">
        <v>0.25800000000000001</v>
      </c>
      <c r="G1082">
        <v>0.25800000000000001</v>
      </c>
    </row>
    <row r="1083" spans="1:7" hidden="1" x14ac:dyDescent="0.25">
      <c r="A1083" t="s">
        <v>6</v>
      </c>
      <c r="B1083" t="s">
        <v>2217</v>
      </c>
      <c r="C1083" t="s">
        <v>2218</v>
      </c>
      <c r="D1083">
        <v>101</v>
      </c>
      <c r="E1083">
        <v>101</v>
      </c>
      <c r="F1083">
        <v>0.28699999999999998</v>
      </c>
      <c r="G1083">
        <v>28.986999999999998</v>
      </c>
    </row>
    <row r="1084" spans="1:7" hidden="1" x14ac:dyDescent="0.25">
      <c r="A1084" t="s">
        <v>6</v>
      </c>
      <c r="B1084" t="s">
        <v>2219</v>
      </c>
      <c r="C1084" t="s">
        <v>2220</v>
      </c>
      <c r="D1084">
        <v>20</v>
      </c>
      <c r="E1084">
        <v>20</v>
      </c>
      <c r="F1084">
        <v>0.42699999999999999</v>
      </c>
      <c r="G1084">
        <v>8.5399999999999991</v>
      </c>
    </row>
    <row r="1085" spans="1:7" hidden="1" x14ac:dyDescent="0.25">
      <c r="A1085" t="s">
        <v>6</v>
      </c>
      <c r="B1085" t="s">
        <v>2221</v>
      </c>
      <c r="C1085" t="s">
        <v>2222</v>
      </c>
      <c r="D1085">
        <v>119</v>
      </c>
      <c r="E1085">
        <v>119</v>
      </c>
      <c r="F1085">
        <v>0.219</v>
      </c>
      <c r="G1085">
        <v>26.061</v>
      </c>
    </row>
    <row r="1086" spans="1:7" hidden="1" x14ac:dyDescent="0.25">
      <c r="A1086" t="s">
        <v>6</v>
      </c>
      <c r="B1086" t="s">
        <v>2223</v>
      </c>
      <c r="C1086" t="s">
        <v>2224</v>
      </c>
      <c r="D1086">
        <v>55</v>
      </c>
      <c r="E1086">
        <v>55</v>
      </c>
      <c r="F1086">
        <v>0.72599999999999998</v>
      </c>
      <c r="G1086">
        <v>39.93</v>
      </c>
    </row>
    <row r="1087" spans="1:7" hidden="1" x14ac:dyDescent="0.25">
      <c r="A1087" t="s">
        <v>6</v>
      </c>
      <c r="B1087" t="s">
        <v>2225</v>
      </c>
      <c r="C1087" t="s">
        <v>2226</v>
      </c>
      <c r="D1087">
        <v>33</v>
      </c>
      <c r="E1087">
        <v>33</v>
      </c>
      <c r="F1087">
        <v>0.48199999999999998</v>
      </c>
      <c r="G1087">
        <v>15.906000000000001</v>
      </c>
    </row>
    <row r="1088" spans="1:7" hidden="1" x14ac:dyDescent="0.25">
      <c r="A1088" t="s">
        <v>6</v>
      </c>
      <c r="B1088" t="s">
        <v>2227</v>
      </c>
      <c r="C1088" t="s">
        <v>2228</v>
      </c>
      <c r="D1088">
        <v>22</v>
      </c>
      <c r="E1088">
        <v>22</v>
      </c>
      <c r="F1088">
        <v>0.69099999999999995</v>
      </c>
      <c r="G1088">
        <v>15.202</v>
      </c>
    </row>
    <row r="1089" spans="1:7" hidden="1" x14ac:dyDescent="0.25">
      <c r="A1089" t="s">
        <v>6</v>
      </c>
      <c r="B1089" t="s">
        <v>9056</v>
      </c>
      <c r="C1089" t="s">
        <v>9057</v>
      </c>
      <c r="D1089">
        <v>3</v>
      </c>
      <c r="E1089">
        <v>3</v>
      </c>
      <c r="F1089">
        <v>0.152</v>
      </c>
      <c r="G1089">
        <v>0.45600000000000002</v>
      </c>
    </row>
    <row r="1090" spans="1:7" hidden="1" x14ac:dyDescent="0.25">
      <c r="A1090" t="s">
        <v>6</v>
      </c>
      <c r="B1090" t="s">
        <v>2229</v>
      </c>
      <c r="C1090" t="s">
        <v>2230</v>
      </c>
      <c r="D1090">
        <v>16</v>
      </c>
      <c r="E1090">
        <v>16</v>
      </c>
      <c r="F1090">
        <v>0.19600000000000001</v>
      </c>
      <c r="G1090">
        <v>3.1360000000000001</v>
      </c>
    </row>
    <row r="1091" spans="1:7" hidden="1" x14ac:dyDescent="0.25">
      <c r="A1091" t="s">
        <v>6</v>
      </c>
      <c r="B1091" t="s">
        <v>2231</v>
      </c>
      <c r="C1091" t="s">
        <v>2232</v>
      </c>
      <c r="D1091">
        <v>2</v>
      </c>
      <c r="E1091">
        <v>2</v>
      </c>
      <c r="F1091">
        <v>0.28299999999999997</v>
      </c>
      <c r="G1091">
        <v>0.56599999999999995</v>
      </c>
    </row>
    <row r="1092" spans="1:7" hidden="1" x14ac:dyDescent="0.25">
      <c r="A1092" t="s">
        <v>6</v>
      </c>
      <c r="B1092" t="s">
        <v>2233</v>
      </c>
      <c r="C1092" t="s">
        <v>2234</v>
      </c>
      <c r="D1092">
        <v>12</v>
      </c>
      <c r="E1092">
        <v>12</v>
      </c>
      <c r="F1092">
        <v>0.39</v>
      </c>
      <c r="G1092">
        <v>4.68</v>
      </c>
    </row>
    <row r="1093" spans="1:7" hidden="1" x14ac:dyDescent="0.25">
      <c r="A1093" t="s">
        <v>6</v>
      </c>
      <c r="B1093" t="s">
        <v>2235</v>
      </c>
      <c r="C1093" t="s">
        <v>2236</v>
      </c>
      <c r="D1093">
        <v>6</v>
      </c>
      <c r="E1093">
        <v>6</v>
      </c>
      <c r="F1093">
        <v>0.24099999999999999</v>
      </c>
      <c r="G1093">
        <v>1.446</v>
      </c>
    </row>
    <row r="1094" spans="1:7" hidden="1" x14ac:dyDescent="0.25">
      <c r="A1094" t="s">
        <v>6</v>
      </c>
      <c r="B1094" t="s">
        <v>2237</v>
      </c>
      <c r="C1094" t="s">
        <v>2238</v>
      </c>
      <c r="D1094">
        <v>23</v>
      </c>
      <c r="E1094">
        <v>23</v>
      </c>
      <c r="F1094">
        <v>0.34699999999999998</v>
      </c>
      <c r="G1094">
        <v>7.9809999999999999</v>
      </c>
    </row>
    <row r="1095" spans="1:7" hidden="1" x14ac:dyDescent="0.25">
      <c r="A1095" t="s">
        <v>6</v>
      </c>
      <c r="B1095" t="s">
        <v>2239</v>
      </c>
      <c r="C1095" t="s">
        <v>2240</v>
      </c>
      <c r="D1095">
        <v>14</v>
      </c>
      <c r="E1095">
        <v>14</v>
      </c>
      <c r="F1095">
        <v>0.28699999999999998</v>
      </c>
      <c r="G1095">
        <v>4.0179999999999998</v>
      </c>
    </row>
    <row r="1096" spans="1:7" hidden="1" x14ac:dyDescent="0.25">
      <c r="A1096" t="s">
        <v>6</v>
      </c>
      <c r="B1096" t="s">
        <v>2241</v>
      </c>
      <c r="C1096" t="s">
        <v>2242</v>
      </c>
      <c r="D1096">
        <v>13</v>
      </c>
      <c r="E1096">
        <v>13</v>
      </c>
      <c r="F1096">
        <v>0.442</v>
      </c>
      <c r="G1096">
        <v>5.7460000000000004</v>
      </c>
    </row>
    <row r="1097" spans="1:7" hidden="1" x14ac:dyDescent="0.25">
      <c r="A1097" t="s">
        <v>6</v>
      </c>
      <c r="B1097" t="s">
        <v>2243</v>
      </c>
      <c r="C1097" t="s">
        <v>2244</v>
      </c>
      <c r="D1097">
        <v>11</v>
      </c>
      <c r="E1097">
        <v>11</v>
      </c>
      <c r="F1097">
        <v>0.48499999999999999</v>
      </c>
      <c r="G1097">
        <v>5.335</v>
      </c>
    </row>
    <row r="1098" spans="1:7" hidden="1" x14ac:dyDescent="0.25">
      <c r="A1098" t="s">
        <v>6</v>
      </c>
      <c r="B1098" t="s">
        <v>2245</v>
      </c>
      <c r="C1098" t="s">
        <v>2246</v>
      </c>
      <c r="D1098">
        <v>50</v>
      </c>
      <c r="E1098">
        <v>50</v>
      </c>
      <c r="F1098">
        <v>0.30599999999999999</v>
      </c>
      <c r="G1098">
        <v>15.3</v>
      </c>
    </row>
    <row r="1099" spans="1:7" hidden="1" x14ac:dyDescent="0.25">
      <c r="A1099" t="s">
        <v>6</v>
      </c>
      <c r="B1099" t="s">
        <v>2247</v>
      </c>
      <c r="C1099" t="s">
        <v>2248</v>
      </c>
      <c r="D1099">
        <v>13</v>
      </c>
      <c r="E1099">
        <v>13</v>
      </c>
      <c r="F1099">
        <v>0.371</v>
      </c>
      <c r="G1099">
        <v>4.8230000000000004</v>
      </c>
    </row>
    <row r="1100" spans="1:7" hidden="1" x14ac:dyDescent="0.25">
      <c r="A1100" t="s">
        <v>6</v>
      </c>
      <c r="B1100" t="s">
        <v>2249</v>
      </c>
      <c r="C1100" t="s">
        <v>2250</v>
      </c>
      <c r="D1100">
        <v>11</v>
      </c>
      <c r="E1100">
        <v>11</v>
      </c>
      <c r="F1100">
        <v>0.30599999999999999</v>
      </c>
      <c r="G1100">
        <v>3.3660000000000001</v>
      </c>
    </row>
    <row r="1101" spans="1:7" hidden="1" x14ac:dyDescent="0.25">
      <c r="A1101" t="s">
        <v>6</v>
      </c>
      <c r="B1101" t="s">
        <v>9060</v>
      </c>
      <c r="C1101" t="s">
        <v>9061</v>
      </c>
      <c r="D1101">
        <v>10</v>
      </c>
      <c r="E1101">
        <v>10</v>
      </c>
      <c r="F1101">
        <v>0.29499999999999998</v>
      </c>
      <c r="G1101">
        <v>2.95</v>
      </c>
    </row>
    <row r="1102" spans="1:7" hidden="1" x14ac:dyDescent="0.25">
      <c r="A1102" t="s">
        <v>6</v>
      </c>
      <c r="B1102" t="s">
        <v>2251</v>
      </c>
      <c r="C1102" t="s">
        <v>2252</v>
      </c>
      <c r="D1102">
        <v>122</v>
      </c>
      <c r="E1102">
        <v>122</v>
      </c>
      <c r="F1102">
        <v>0.26600000000000001</v>
      </c>
      <c r="G1102">
        <v>32.451999999999998</v>
      </c>
    </row>
    <row r="1103" spans="1:7" hidden="1" x14ac:dyDescent="0.25">
      <c r="A1103" t="s">
        <v>6</v>
      </c>
      <c r="B1103" t="s">
        <v>2253</v>
      </c>
      <c r="C1103" t="s">
        <v>2254</v>
      </c>
      <c r="D1103">
        <v>9</v>
      </c>
      <c r="E1103">
        <v>9</v>
      </c>
      <c r="F1103">
        <v>0.29099999999999998</v>
      </c>
      <c r="G1103">
        <v>2.6190000000000002</v>
      </c>
    </row>
    <row r="1104" spans="1:7" hidden="1" x14ac:dyDescent="0.25">
      <c r="A1104" t="s">
        <v>6</v>
      </c>
      <c r="B1104" t="s">
        <v>2255</v>
      </c>
      <c r="C1104" t="s">
        <v>2256</v>
      </c>
      <c r="D1104">
        <v>8</v>
      </c>
      <c r="E1104">
        <v>8</v>
      </c>
      <c r="F1104">
        <v>0.31</v>
      </c>
      <c r="G1104">
        <v>2.48</v>
      </c>
    </row>
    <row r="1105" spans="1:7" hidden="1" x14ac:dyDescent="0.25">
      <c r="A1105" t="s">
        <v>6</v>
      </c>
      <c r="B1105" t="s">
        <v>2257</v>
      </c>
      <c r="C1105" t="s">
        <v>2258</v>
      </c>
      <c r="D1105">
        <v>25</v>
      </c>
      <c r="E1105">
        <v>25</v>
      </c>
      <c r="F1105">
        <v>0.28799999999999998</v>
      </c>
      <c r="G1105">
        <v>7.2</v>
      </c>
    </row>
    <row r="1106" spans="1:7" hidden="1" x14ac:dyDescent="0.25">
      <c r="A1106" t="s">
        <v>6</v>
      </c>
      <c r="B1106" t="s">
        <v>2259</v>
      </c>
      <c r="C1106" t="s">
        <v>2260</v>
      </c>
      <c r="D1106">
        <v>79</v>
      </c>
      <c r="E1106">
        <v>79</v>
      </c>
      <c r="F1106">
        <v>0.14699999999999999</v>
      </c>
      <c r="G1106">
        <v>11.613</v>
      </c>
    </row>
    <row r="1107" spans="1:7" hidden="1" x14ac:dyDescent="0.25">
      <c r="A1107" t="s">
        <v>6</v>
      </c>
      <c r="B1107" t="s">
        <v>2261</v>
      </c>
      <c r="C1107" t="s">
        <v>2262</v>
      </c>
      <c r="D1107">
        <v>6</v>
      </c>
      <c r="E1107">
        <v>6</v>
      </c>
      <c r="F1107">
        <v>0.54800000000000004</v>
      </c>
      <c r="G1107">
        <v>3.2879999999999998</v>
      </c>
    </row>
    <row r="1108" spans="1:7" hidden="1" x14ac:dyDescent="0.25">
      <c r="A1108" t="s">
        <v>6</v>
      </c>
      <c r="B1108" t="s">
        <v>2263</v>
      </c>
      <c r="C1108" t="s">
        <v>2264</v>
      </c>
      <c r="D1108">
        <v>74</v>
      </c>
      <c r="E1108">
        <v>74</v>
      </c>
      <c r="F1108">
        <v>0.20799999999999999</v>
      </c>
      <c r="G1108">
        <v>15.391999999999999</v>
      </c>
    </row>
    <row r="1109" spans="1:7" hidden="1" x14ac:dyDescent="0.25">
      <c r="A1109" t="s">
        <v>6</v>
      </c>
      <c r="B1109" t="s">
        <v>2267</v>
      </c>
      <c r="C1109" t="s">
        <v>2268</v>
      </c>
      <c r="D1109">
        <v>13</v>
      </c>
      <c r="E1109">
        <v>13</v>
      </c>
      <c r="F1109">
        <v>0.34399999999999997</v>
      </c>
      <c r="G1109">
        <v>4.4720000000000004</v>
      </c>
    </row>
    <row r="1110" spans="1:7" hidden="1" x14ac:dyDescent="0.25">
      <c r="A1110" t="s">
        <v>6</v>
      </c>
      <c r="B1110" t="s">
        <v>2269</v>
      </c>
      <c r="C1110" t="s">
        <v>2270</v>
      </c>
      <c r="D1110">
        <v>53</v>
      </c>
      <c r="E1110">
        <v>53</v>
      </c>
      <c r="F1110">
        <v>0.32400000000000001</v>
      </c>
      <c r="G1110">
        <v>17.172000000000001</v>
      </c>
    </row>
    <row r="1111" spans="1:7" hidden="1" x14ac:dyDescent="0.25">
      <c r="A1111" t="s">
        <v>6</v>
      </c>
      <c r="B1111" t="s">
        <v>2271</v>
      </c>
      <c r="C1111" t="s">
        <v>2272</v>
      </c>
      <c r="D1111">
        <v>67</v>
      </c>
      <c r="E1111">
        <v>67</v>
      </c>
      <c r="F1111">
        <v>0.34899999999999998</v>
      </c>
      <c r="G1111">
        <v>23.382999999999999</v>
      </c>
    </row>
    <row r="1112" spans="1:7" hidden="1" x14ac:dyDescent="0.25">
      <c r="A1112" t="s">
        <v>6</v>
      </c>
      <c r="B1112" t="s">
        <v>2273</v>
      </c>
      <c r="C1112" t="s">
        <v>2274</v>
      </c>
      <c r="D1112">
        <v>14</v>
      </c>
      <c r="E1112">
        <v>14</v>
      </c>
      <c r="F1112">
        <v>0.17699999999999999</v>
      </c>
      <c r="G1112">
        <v>2.4780000000000002</v>
      </c>
    </row>
    <row r="1113" spans="1:7" hidden="1" x14ac:dyDescent="0.25">
      <c r="A1113" t="s">
        <v>6</v>
      </c>
      <c r="B1113" t="s">
        <v>2275</v>
      </c>
      <c r="C1113" t="s">
        <v>2276</v>
      </c>
      <c r="D1113">
        <v>8</v>
      </c>
      <c r="E1113">
        <v>8</v>
      </c>
      <c r="F1113">
        <v>0.28399999999999997</v>
      </c>
      <c r="G1113">
        <v>2.2719999999999998</v>
      </c>
    </row>
    <row r="1114" spans="1:7" hidden="1" x14ac:dyDescent="0.25">
      <c r="A1114" t="s">
        <v>6</v>
      </c>
      <c r="B1114" t="s">
        <v>2277</v>
      </c>
      <c r="C1114" t="s">
        <v>2278</v>
      </c>
      <c r="D1114">
        <v>174</v>
      </c>
      <c r="E1114">
        <v>174</v>
      </c>
      <c r="F1114">
        <v>0.315</v>
      </c>
      <c r="G1114">
        <v>54.81</v>
      </c>
    </row>
    <row r="1115" spans="1:7" hidden="1" x14ac:dyDescent="0.25">
      <c r="A1115" t="s">
        <v>6</v>
      </c>
      <c r="B1115" t="s">
        <v>2279</v>
      </c>
      <c r="C1115" t="s">
        <v>2280</v>
      </c>
      <c r="D1115">
        <v>31</v>
      </c>
      <c r="E1115">
        <v>31</v>
      </c>
      <c r="F1115">
        <v>0.30099999999999999</v>
      </c>
      <c r="G1115">
        <v>9.3309999999999995</v>
      </c>
    </row>
    <row r="1116" spans="1:7" hidden="1" x14ac:dyDescent="0.25">
      <c r="A1116" t="s">
        <v>6</v>
      </c>
      <c r="B1116" t="s">
        <v>9592</v>
      </c>
      <c r="C1116" t="s">
        <v>9593</v>
      </c>
      <c r="D1116">
        <v>20</v>
      </c>
      <c r="E1116">
        <v>20</v>
      </c>
      <c r="F1116">
        <v>0.42899999999999999</v>
      </c>
      <c r="G1116">
        <v>8.58</v>
      </c>
    </row>
    <row r="1117" spans="1:7" hidden="1" x14ac:dyDescent="0.25">
      <c r="A1117" t="s">
        <v>6</v>
      </c>
      <c r="B1117" t="s">
        <v>2281</v>
      </c>
      <c r="C1117" t="s">
        <v>2282</v>
      </c>
      <c r="D1117">
        <v>9</v>
      </c>
      <c r="E1117">
        <v>9</v>
      </c>
      <c r="F1117">
        <v>0.56799999999999995</v>
      </c>
      <c r="G1117">
        <v>5.1120000000000001</v>
      </c>
    </row>
    <row r="1118" spans="1:7" hidden="1" x14ac:dyDescent="0.25">
      <c r="A1118" t="s">
        <v>6</v>
      </c>
      <c r="B1118" t="s">
        <v>2283</v>
      </c>
      <c r="C1118" t="s">
        <v>2284</v>
      </c>
      <c r="D1118">
        <v>63</v>
      </c>
      <c r="E1118">
        <v>63</v>
      </c>
      <c r="F1118">
        <v>0.44700000000000001</v>
      </c>
      <c r="G1118">
        <v>28.161000000000001</v>
      </c>
    </row>
    <row r="1119" spans="1:7" hidden="1" x14ac:dyDescent="0.25">
      <c r="A1119" t="s">
        <v>6</v>
      </c>
      <c r="B1119" t="s">
        <v>2285</v>
      </c>
      <c r="C1119" t="s">
        <v>2286</v>
      </c>
      <c r="D1119">
        <v>2</v>
      </c>
      <c r="E1119">
        <v>2</v>
      </c>
      <c r="F1119">
        <v>0.433</v>
      </c>
      <c r="G1119">
        <v>0.86599999999999999</v>
      </c>
    </row>
    <row r="1120" spans="1:7" hidden="1" x14ac:dyDescent="0.25">
      <c r="A1120" t="s">
        <v>6</v>
      </c>
      <c r="B1120" t="s">
        <v>9594</v>
      </c>
      <c r="C1120" t="s">
        <v>9595</v>
      </c>
      <c r="D1120">
        <v>10</v>
      </c>
      <c r="E1120">
        <v>10</v>
      </c>
      <c r="F1120">
        <v>0.13600000000000001</v>
      </c>
      <c r="G1120">
        <v>1.36</v>
      </c>
    </row>
    <row r="1121" spans="1:7" hidden="1" x14ac:dyDescent="0.25">
      <c r="A1121" t="s">
        <v>6</v>
      </c>
      <c r="B1121" t="s">
        <v>9596</v>
      </c>
      <c r="C1121" t="s">
        <v>9597</v>
      </c>
      <c r="D1121">
        <v>5</v>
      </c>
      <c r="E1121">
        <v>5</v>
      </c>
      <c r="F1121">
        <v>0</v>
      </c>
      <c r="G1121">
        <v>0</v>
      </c>
    </row>
    <row r="1122" spans="1:7" hidden="1" x14ac:dyDescent="0.25">
      <c r="A1122" t="s">
        <v>6</v>
      </c>
      <c r="B1122" t="s">
        <v>2287</v>
      </c>
      <c r="C1122" t="s">
        <v>2288</v>
      </c>
      <c r="D1122">
        <v>1</v>
      </c>
      <c r="E1122">
        <v>1</v>
      </c>
      <c r="F1122">
        <v>0.48399999999999999</v>
      </c>
      <c r="G1122">
        <v>0.48399999999999999</v>
      </c>
    </row>
    <row r="1123" spans="1:7" hidden="1" x14ac:dyDescent="0.25">
      <c r="A1123" t="s">
        <v>6</v>
      </c>
      <c r="B1123" t="s">
        <v>2289</v>
      </c>
      <c r="C1123" t="s">
        <v>2290</v>
      </c>
      <c r="D1123">
        <v>27</v>
      </c>
      <c r="E1123">
        <v>27</v>
      </c>
      <c r="F1123">
        <v>0.153</v>
      </c>
      <c r="G1123">
        <v>4.1310000000000002</v>
      </c>
    </row>
    <row r="1124" spans="1:7" hidden="1" x14ac:dyDescent="0.25">
      <c r="A1124" t="s">
        <v>6</v>
      </c>
      <c r="B1124" t="s">
        <v>2291</v>
      </c>
      <c r="C1124" t="s">
        <v>2292</v>
      </c>
      <c r="D1124">
        <v>25</v>
      </c>
      <c r="E1124">
        <v>25</v>
      </c>
      <c r="F1124">
        <v>0.32500000000000001</v>
      </c>
      <c r="G1124">
        <v>8.125</v>
      </c>
    </row>
    <row r="1125" spans="1:7" hidden="1" x14ac:dyDescent="0.25">
      <c r="A1125" t="s">
        <v>6</v>
      </c>
      <c r="B1125" t="s">
        <v>2293</v>
      </c>
      <c r="C1125" t="s">
        <v>2294</v>
      </c>
      <c r="D1125">
        <v>16</v>
      </c>
      <c r="E1125">
        <v>16</v>
      </c>
      <c r="F1125">
        <v>0.29899999999999999</v>
      </c>
      <c r="G1125">
        <v>4.7839999999999998</v>
      </c>
    </row>
    <row r="1126" spans="1:7" hidden="1" x14ac:dyDescent="0.25">
      <c r="A1126" t="s">
        <v>6</v>
      </c>
      <c r="B1126" t="s">
        <v>2295</v>
      </c>
      <c r="C1126" t="s">
        <v>2296</v>
      </c>
      <c r="D1126">
        <v>2</v>
      </c>
      <c r="E1126">
        <v>2</v>
      </c>
      <c r="F1126">
        <v>0.111</v>
      </c>
      <c r="G1126">
        <v>0.222</v>
      </c>
    </row>
    <row r="1127" spans="1:7" hidden="1" x14ac:dyDescent="0.25">
      <c r="A1127" t="s">
        <v>6</v>
      </c>
      <c r="B1127" t="s">
        <v>2297</v>
      </c>
      <c r="C1127" t="s">
        <v>2298</v>
      </c>
      <c r="D1127">
        <v>16</v>
      </c>
      <c r="E1127">
        <v>16</v>
      </c>
      <c r="F1127">
        <v>0.21099999999999999</v>
      </c>
      <c r="G1127">
        <v>3.3759999999999999</v>
      </c>
    </row>
    <row r="1128" spans="1:7" hidden="1" x14ac:dyDescent="0.25">
      <c r="A1128" t="s">
        <v>6</v>
      </c>
      <c r="B1128" t="s">
        <v>2299</v>
      </c>
      <c r="C1128" t="s">
        <v>2300</v>
      </c>
      <c r="D1128">
        <v>41</v>
      </c>
      <c r="E1128">
        <v>41</v>
      </c>
      <c r="F1128">
        <v>0.11600000000000001</v>
      </c>
      <c r="G1128">
        <v>4.7560000000000002</v>
      </c>
    </row>
    <row r="1129" spans="1:7" hidden="1" x14ac:dyDescent="0.25">
      <c r="A1129" t="s">
        <v>6</v>
      </c>
      <c r="B1129" t="s">
        <v>2301</v>
      </c>
      <c r="C1129" t="s">
        <v>2302</v>
      </c>
      <c r="D1129">
        <v>41</v>
      </c>
      <c r="E1129">
        <v>41</v>
      </c>
      <c r="F1129">
        <v>0.115</v>
      </c>
      <c r="G1129">
        <v>4.7149999999999999</v>
      </c>
    </row>
    <row r="1130" spans="1:7" hidden="1" x14ac:dyDescent="0.25">
      <c r="A1130" t="s">
        <v>6</v>
      </c>
      <c r="B1130" t="s">
        <v>2303</v>
      </c>
      <c r="C1130" t="s">
        <v>2304</v>
      </c>
      <c r="D1130">
        <v>12</v>
      </c>
      <c r="E1130">
        <v>12</v>
      </c>
      <c r="F1130">
        <v>0.13</v>
      </c>
      <c r="G1130">
        <v>1.56</v>
      </c>
    </row>
    <row r="1131" spans="1:7" hidden="1" x14ac:dyDescent="0.25">
      <c r="A1131" t="s">
        <v>6</v>
      </c>
      <c r="B1131" t="s">
        <v>2305</v>
      </c>
      <c r="C1131" t="s">
        <v>2306</v>
      </c>
      <c r="D1131">
        <v>18</v>
      </c>
      <c r="E1131">
        <v>18</v>
      </c>
      <c r="F1131">
        <v>0.129</v>
      </c>
      <c r="G1131">
        <v>2.3220000000000001</v>
      </c>
    </row>
    <row r="1132" spans="1:7" hidden="1" x14ac:dyDescent="0.25">
      <c r="A1132" t="s">
        <v>6</v>
      </c>
      <c r="B1132" t="s">
        <v>2307</v>
      </c>
      <c r="C1132" t="s">
        <v>2308</v>
      </c>
      <c r="D1132">
        <v>111</v>
      </c>
      <c r="E1132">
        <v>111</v>
      </c>
      <c r="F1132">
        <v>0.124</v>
      </c>
      <c r="G1132">
        <v>13.763999999999999</v>
      </c>
    </row>
    <row r="1133" spans="1:7" hidden="1" x14ac:dyDescent="0.25">
      <c r="A1133" t="s">
        <v>6</v>
      </c>
      <c r="B1133" t="s">
        <v>2309</v>
      </c>
      <c r="C1133" t="s">
        <v>2310</v>
      </c>
      <c r="D1133">
        <v>470</v>
      </c>
      <c r="E1133">
        <v>470</v>
      </c>
      <c r="F1133">
        <v>0.11799999999999999</v>
      </c>
      <c r="G1133">
        <v>55.46</v>
      </c>
    </row>
    <row r="1134" spans="1:7" hidden="1" x14ac:dyDescent="0.25">
      <c r="A1134" t="s">
        <v>6</v>
      </c>
      <c r="B1134" t="s">
        <v>2311</v>
      </c>
      <c r="C1134" t="s">
        <v>2312</v>
      </c>
      <c r="D1134">
        <v>29</v>
      </c>
      <c r="E1134">
        <v>29</v>
      </c>
      <c r="F1134">
        <v>0.255</v>
      </c>
      <c r="G1134">
        <v>7.3949999999999996</v>
      </c>
    </row>
    <row r="1135" spans="1:7" hidden="1" x14ac:dyDescent="0.25">
      <c r="A1135" t="s">
        <v>6</v>
      </c>
      <c r="B1135" t="s">
        <v>2315</v>
      </c>
      <c r="C1135" t="s">
        <v>2316</v>
      </c>
      <c r="D1135">
        <v>6</v>
      </c>
      <c r="E1135">
        <v>6</v>
      </c>
      <c r="F1135">
        <v>0.223</v>
      </c>
      <c r="G1135">
        <v>1.3380000000000001</v>
      </c>
    </row>
    <row r="1136" spans="1:7" hidden="1" x14ac:dyDescent="0.25">
      <c r="A1136" t="s">
        <v>6</v>
      </c>
      <c r="B1136" t="s">
        <v>2319</v>
      </c>
      <c r="C1136" t="s">
        <v>2320</v>
      </c>
      <c r="D1136">
        <v>15</v>
      </c>
      <c r="E1136">
        <v>15</v>
      </c>
      <c r="F1136">
        <v>0.25800000000000001</v>
      </c>
      <c r="G1136">
        <v>3.87</v>
      </c>
    </row>
    <row r="1137" spans="1:7" hidden="1" x14ac:dyDescent="0.25">
      <c r="A1137" t="s">
        <v>6</v>
      </c>
      <c r="B1137" t="s">
        <v>2321</v>
      </c>
      <c r="C1137" t="s">
        <v>2322</v>
      </c>
      <c r="D1137">
        <v>38</v>
      </c>
      <c r="E1137">
        <v>38</v>
      </c>
      <c r="F1137">
        <v>0.41399999999999998</v>
      </c>
      <c r="G1137">
        <v>15.731999999999999</v>
      </c>
    </row>
    <row r="1138" spans="1:7" hidden="1" x14ac:dyDescent="0.25">
      <c r="A1138" t="s">
        <v>6</v>
      </c>
      <c r="B1138" t="s">
        <v>9598</v>
      </c>
      <c r="C1138" t="s">
        <v>9599</v>
      </c>
      <c r="D1138">
        <v>20</v>
      </c>
      <c r="E1138">
        <v>20</v>
      </c>
      <c r="F1138">
        <v>0</v>
      </c>
      <c r="G1138">
        <v>0</v>
      </c>
    </row>
    <row r="1139" spans="1:7" hidden="1" x14ac:dyDescent="0.25">
      <c r="A1139" t="s">
        <v>6</v>
      </c>
      <c r="B1139" t="s">
        <v>9600</v>
      </c>
      <c r="C1139" t="s">
        <v>9601</v>
      </c>
      <c r="D1139">
        <v>48</v>
      </c>
      <c r="E1139">
        <v>48</v>
      </c>
      <c r="F1139">
        <v>0</v>
      </c>
      <c r="G1139">
        <v>0</v>
      </c>
    </row>
    <row r="1140" spans="1:7" hidden="1" x14ac:dyDescent="0.25">
      <c r="A1140" t="s">
        <v>6</v>
      </c>
      <c r="B1140" t="s">
        <v>2323</v>
      </c>
      <c r="C1140" t="s">
        <v>2324</v>
      </c>
      <c r="D1140">
        <v>17</v>
      </c>
      <c r="E1140">
        <v>17</v>
      </c>
      <c r="F1140">
        <v>0.51200000000000001</v>
      </c>
      <c r="G1140">
        <v>8.7040000000000006</v>
      </c>
    </row>
    <row r="1141" spans="1:7" hidden="1" x14ac:dyDescent="0.25">
      <c r="A1141" t="s">
        <v>6</v>
      </c>
      <c r="B1141" t="s">
        <v>2325</v>
      </c>
      <c r="C1141" t="s">
        <v>2326</v>
      </c>
      <c r="D1141">
        <v>4</v>
      </c>
      <c r="E1141">
        <v>4</v>
      </c>
      <c r="F1141">
        <v>0.33400000000000002</v>
      </c>
      <c r="G1141">
        <v>1.3360000000000001</v>
      </c>
    </row>
    <row r="1142" spans="1:7" hidden="1" x14ac:dyDescent="0.25">
      <c r="A1142" t="s">
        <v>6</v>
      </c>
      <c r="B1142" t="s">
        <v>9602</v>
      </c>
      <c r="C1142" t="s">
        <v>9603</v>
      </c>
      <c r="D1142">
        <v>144</v>
      </c>
      <c r="E1142">
        <v>144</v>
      </c>
      <c r="F1142">
        <v>0.45600000000000002</v>
      </c>
      <c r="G1142">
        <v>65.664000000000001</v>
      </c>
    </row>
    <row r="1143" spans="1:7" hidden="1" x14ac:dyDescent="0.25">
      <c r="A1143" t="s">
        <v>6</v>
      </c>
      <c r="B1143" t="s">
        <v>2327</v>
      </c>
      <c r="C1143" t="s">
        <v>2328</v>
      </c>
      <c r="D1143">
        <v>14</v>
      </c>
      <c r="E1143">
        <v>14</v>
      </c>
      <c r="F1143">
        <v>0.27900000000000003</v>
      </c>
      <c r="G1143">
        <v>3.9060000000000001</v>
      </c>
    </row>
    <row r="1144" spans="1:7" hidden="1" x14ac:dyDescent="0.25">
      <c r="A1144" t="s">
        <v>6</v>
      </c>
      <c r="B1144" t="s">
        <v>2329</v>
      </c>
      <c r="C1144" t="s">
        <v>2330</v>
      </c>
      <c r="D1144">
        <v>302</v>
      </c>
      <c r="E1144">
        <v>302</v>
      </c>
      <c r="F1144">
        <v>0.70399999999999996</v>
      </c>
      <c r="G1144">
        <v>212.608</v>
      </c>
    </row>
    <row r="1145" spans="1:7" hidden="1" x14ac:dyDescent="0.25">
      <c r="A1145" t="s">
        <v>6</v>
      </c>
      <c r="B1145" t="s">
        <v>2331</v>
      </c>
      <c r="C1145" t="s">
        <v>2332</v>
      </c>
      <c r="D1145">
        <v>4</v>
      </c>
      <c r="E1145">
        <v>4</v>
      </c>
      <c r="F1145">
        <v>1.18</v>
      </c>
      <c r="G1145">
        <v>4.72</v>
      </c>
    </row>
    <row r="1146" spans="1:7" hidden="1" x14ac:dyDescent="0.25">
      <c r="A1146" t="s">
        <v>6</v>
      </c>
      <c r="B1146" t="s">
        <v>2333</v>
      </c>
      <c r="C1146" t="s">
        <v>2334</v>
      </c>
      <c r="D1146">
        <v>9</v>
      </c>
      <c r="E1146">
        <v>9</v>
      </c>
      <c r="F1146">
        <v>1.3129999999999999</v>
      </c>
      <c r="G1146">
        <v>11.817</v>
      </c>
    </row>
    <row r="1147" spans="1:7" hidden="1" x14ac:dyDescent="0.25">
      <c r="A1147" t="s">
        <v>6</v>
      </c>
      <c r="B1147" t="s">
        <v>2335</v>
      </c>
      <c r="C1147" t="s">
        <v>2336</v>
      </c>
      <c r="D1147">
        <v>8</v>
      </c>
      <c r="E1147">
        <v>8</v>
      </c>
      <c r="F1147">
        <v>3.0419999999999998</v>
      </c>
      <c r="G1147">
        <v>24.335999999999999</v>
      </c>
    </row>
    <row r="1148" spans="1:7" hidden="1" x14ac:dyDescent="0.25">
      <c r="A1148" t="s">
        <v>6</v>
      </c>
      <c r="B1148" t="s">
        <v>2337</v>
      </c>
      <c r="C1148" t="s">
        <v>2338</v>
      </c>
      <c r="D1148">
        <v>7</v>
      </c>
      <c r="E1148">
        <v>7</v>
      </c>
      <c r="F1148">
        <v>1.3839999999999999</v>
      </c>
      <c r="G1148">
        <v>9.6880000000000006</v>
      </c>
    </row>
    <row r="1149" spans="1:7" hidden="1" x14ac:dyDescent="0.25">
      <c r="A1149" t="s">
        <v>6</v>
      </c>
      <c r="B1149" t="s">
        <v>2339</v>
      </c>
      <c r="C1149" t="s">
        <v>2340</v>
      </c>
      <c r="D1149">
        <v>8</v>
      </c>
      <c r="E1149">
        <v>8</v>
      </c>
      <c r="F1149">
        <v>1.26</v>
      </c>
      <c r="G1149">
        <v>10.08</v>
      </c>
    </row>
    <row r="1150" spans="1:7" hidden="1" x14ac:dyDescent="0.25">
      <c r="A1150" t="s">
        <v>6</v>
      </c>
      <c r="B1150" t="s">
        <v>2341</v>
      </c>
      <c r="C1150" t="s">
        <v>2342</v>
      </c>
      <c r="D1150">
        <v>26</v>
      </c>
      <c r="E1150">
        <v>26</v>
      </c>
      <c r="F1150">
        <v>0.86599999999999999</v>
      </c>
      <c r="G1150">
        <v>22.515999999999998</v>
      </c>
    </row>
    <row r="1151" spans="1:7" hidden="1" x14ac:dyDescent="0.25">
      <c r="A1151" t="s">
        <v>6</v>
      </c>
      <c r="B1151" t="s">
        <v>2343</v>
      </c>
      <c r="C1151" t="s">
        <v>2344</v>
      </c>
      <c r="D1151">
        <v>7</v>
      </c>
      <c r="E1151">
        <v>7</v>
      </c>
      <c r="F1151">
        <v>4.5060000000000002</v>
      </c>
      <c r="G1151">
        <v>31.542000000000002</v>
      </c>
    </row>
    <row r="1152" spans="1:7" hidden="1" x14ac:dyDescent="0.25">
      <c r="A1152" t="s">
        <v>6</v>
      </c>
      <c r="B1152" t="s">
        <v>2345</v>
      </c>
      <c r="C1152" t="s">
        <v>2346</v>
      </c>
      <c r="D1152">
        <v>1</v>
      </c>
      <c r="E1152">
        <v>1</v>
      </c>
      <c r="F1152">
        <v>0.5</v>
      </c>
      <c r="G1152">
        <v>0.5</v>
      </c>
    </row>
    <row r="1153" spans="1:7" hidden="1" x14ac:dyDescent="0.25">
      <c r="A1153" t="s">
        <v>6</v>
      </c>
      <c r="B1153" t="s">
        <v>2349</v>
      </c>
      <c r="C1153" t="s">
        <v>2350</v>
      </c>
      <c r="D1153">
        <v>21</v>
      </c>
      <c r="E1153">
        <v>21</v>
      </c>
      <c r="F1153">
        <v>1.1639999999999999</v>
      </c>
      <c r="G1153">
        <v>24.443999999999999</v>
      </c>
    </row>
    <row r="1154" spans="1:7" hidden="1" x14ac:dyDescent="0.25">
      <c r="A1154" t="s">
        <v>6</v>
      </c>
      <c r="B1154" t="s">
        <v>2351</v>
      </c>
      <c r="C1154" t="s">
        <v>2352</v>
      </c>
      <c r="D1154">
        <v>68</v>
      </c>
      <c r="E1154">
        <v>68</v>
      </c>
      <c r="F1154">
        <v>0.80500000000000005</v>
      </c>
      <c r="G1154">
        <v>54.74</v>
      </c>
    </row>
    <row r="1155" spans="1:7" hidden="1" x14ac:dyDescent="0.25">
      <c r="A1155" t="s">
        <v>6</v>
      </c>
      <c r="B1155" t="s">
        <v>2353</v>
      </c>
      <c r="C1155" t="s">
        <v>2354</v>
      </c>
      <c r="D1155">
        <v>9</v>
      </c>
      <c r="E1155">
        <v>9</v>
      </c>
      <c r="F1155">
        <v>0.32900000000000001</v>
      </c>
      <c r="G1155">
        <v>2.9609999999999999</v>
      </c>
    </row>
    <row r="1156" spans="1:7" hidden="1" x14ac:dyDescent="0.25">
      <c r="A1156" t="s">
        <v>6</v>
      </c>
      <c r="B1156" t="s">
        <v>2355</v>
      </c>
      <c r="C1156" t="s">
        <v>2356</v>
      </c>
      <c r="D1156">
        <v>211</v>
      </c>
      <c r="E1156">
        <v>211</v>
      </c>
      <c r="F1156">
        <v>0.32100000000000001</v>
      </c>
      <c r="G1156">
        <v>67.730999999999995</v>
      </c>
    </row>
    <row r="1157" spans="1:7" hidden="1" x14ac:dyDescent="0.25">
      <c r="A1157" t="s">
        <v>6</v>
      </c>
      <c r="B1157" t="s">
        <v>2357</v>
      </c>
      <c r="C1157" t="s">
        <v>2358</v>
      </c>
      <c r="D1157">
        <v>26</v>
      </c>
      <c r="E1157">
        <v>26</v>
      </c>
      <c r="F1157">
        <v>1.294</v>
      </c>
      <c r="G1157">
        <v>33.643999999999998</v>
      </c>
    </row>
    <row r="1158" spans="1:7" hidden="1" x14ac:dyDescent="0.25">
      <c r="A1158" t="s">
        <v>6</v>
      </c>
      <c r="B1158" t="s">
        <v>2359</v>
      </c>
      <c r="C1158" t="s">
        <v>2360</v>
      </c>
      <c r="D1158">
        <v>98</v>
      </c>
      <c r="E1158">
        <v>98</v>
      </c>
      <c r="F1158">
        <v>0.42599999999999999</v>
      </c>
      <c r="G1158">
        <v>41.747999999999998</v>
      </c>
    </row>
    <row r="1159" spans="1:7" hidden="1" x14ac:dyDescent="0.25">
      <c r="A1159" t="s">
        <v>6</v>
      </c>
      <c r="B1159" t="s">
        <v>2361</v>
      </c>
      <c r="C1159" t="s">
        <v>2362</v>
      </c>
      <c r="D1159">
        <v>10</v>
      </c>
      <c r="E1159">
        <v>10</v>
      </c>
      <c r="F1159">
        <v>0.40600000000000003</v>
      </c>
      <c r="G1159">
        <v>4.0599999999999996</v>
      </c>
    </row>
    <row r="1160" spans="1:7" hidden="1" x14ac:dyDescent="0.25">
      <c r="A1160" t="s">
        <v>6</v>
      </c>
      <c r="B1160" t="s">
        <v>2363</v>
      </c>
      <c r="C1160" t="s">
        <v>2364</v>
      </c>
      <c r="D1160">
        <v>52</v>
      </c>
      <c r="E1160">
        <v>52</v>
      </c>
      <c r="F1160">
        <v>0.61</v>
      </c>
      <c r="G1160">
        <v>31.72</v>
      </c>
    </row>
    <row r="1161" spans="1:7" hidden="1" x14ac:dyDescent="0.25">
      <c r="A1161" t="s">
        <v>6</v>
      </c>
      <c r="B1161" t="s">
        <v>2365</v>
      </c>
      <c r="C1161" t="s">
        <v>2366</v>
      </c>
      <c r="D1161">
        <v>37</v>
      </c>
      <c r="E1161">
        <v>37</v>
      </c>
      <c r="F1161">
        <v>0.79200000000000004</v>
      </c>
      <c r="G1161">
        <v>29.303999999999998</v>
      </c>
    </row>
    <row r="1162" spans="1:7" hidden="1" x14ac:dyDescent="0.25">
      <c r="A1162" t="s">
        <v>6</v>
      </c>
      <c r="B1162" t="s">
        <v>2367</v>
      </c>
      <c r="C1162" t="s">
        <v>2368</v>
      </c>
      <c r="D1162">
        <v>16</v>
      </c>
      <c r="E1162">
        <v>16</v>
      </c>
      <c r="F1162">
        <v>0.19</v>
      </c>
      <c r="G1162">
        <v>3.04</v>
      </c>
    </row>
    <row r="1163" spans="1:7" hidden="1" x14ac:dyDescent="0.25">
      <c r="A1163" t="s">
        <v>6</v>
      </c>
      <c r="B1163" t="s">
        <v>2369</v>
      </c>
      <c r="C1163" t="s">
        <v>2370</v>
      </c>
      <c r="D1163">
        <v>42</v>
      </c>
      <c r="E1163">
        <v>42</v>
      </c>
      <c r="F1163">
        <v>0.78600000000000003</v>
      </c>
      <c r="G1163">
        <v>33.012</v>
      </c>
    </row>
    <row r="1164" spans="1:7" hidden="1" x14ac:dyDescent="0.25">
      <c r="A1164" t="s">
        <v>6</v>
      </c>
      <c r="B1164" t="s">
        <v>2371</v>
      </c>
      <c r="C1164" t="s">
        <v>2372</v>
      </c>
      <c r="D1164">
        <v>194</v>
      </c>
      <c r="E1164">
        <v>194</v>
      </c>
      <c r="F1164">
        <v>0.32200000000000001</v>
      </c>
      <c r="G1164">
        <v>62.468000000000004</v>
      </c>
    </row>
    <row r="1165" spans="1:7" hidden="1" x14ac:dyDescent="0.25">
      <c r="A1165" t="s">
        <v>6</v>
      </c>
      <c r="B1165" t="s">
        <v>2373</v>
      </c>
      <c r="C1165" t="s">
        <v>2374</v>
      </c>
      <c r="D1165">
        <v>6</v>
      </c>
      <c r="E1165">
        <v>6</v>
      </c>
      <c r="F1165">
        <v>0.50900000000000001</v>
      </c>
      <c r="G1165">
        <v>3.0539999999999998</v>
      </c>
    </row>
    <row r="1166" spans="1:7" hidden="1" x14ac:dyDescent="0.25">
      <c r="A1166" t="s">
        <v>6</v>
      </c>
      <c r="B1166" t="s">
        <v>2377</v>
      </c>
      <c r="C1166" t="s">
        <v>2378</v>
      </c>
      <c r="D1166">
        <v>134</v>
      </c>
      <c r="E1166">
        <v>134</v>
      </c>
      <c r="F1166">
        <v>0.42599999999999999</v>
      </c>
      <c r="G1166">
        <v>57.084000000000003</v>
      </c>
    </row>
    <row r="1167" spans="1:7" hidden="1" x14ac:dyDescent="0.25">
      <c r="A1167" t="s">
        <v>6</v>
      </c>
      <c r="B1167" t="s">
        <v>2379</v>
      </c>
      <c r="C1167" t="s">
        <v>2380</v>
      </c>
      <c r="D1167">
        <v>36</v>
      </c>
      <c r="E1167">
        <v>36</v>
      </c>
      <c r="F1167">
        <v>0.52100000000000002</v>
      </c>
      <c r="G1167">
        <v>18.756</v>
      </c>
    </row>
    <row r="1168" spans="1:7" hidden="1" x14ac:dyDescent="0.25">
      <c r="A1168" t="s">
        <v>6</v>
      </c>
      <c r="B1168" t="s">
        <v>2381</v>
      </c>
      <c r="C1168" t="s">
        <v>2382</v>
      </c>
      <c r="D1168">
        <v>28</v>
      </c>
      <c r="E1168">
        <v>28</v>
      </c>
      <c r="F1168">
        <v>0.46500000000000002</v>
      </c>
      <c r="G1168">
        <v>13.02</v>
      </c>
    </row>
    <row r="1169" spans="1:7" hidden="1" x14ac:dyDescent="0.25">
      <c r="A1169" t="s">
        <v>6</v>
      </c>
      <c r="B1169" t="s">
        <v>2383</v>
      </c>
      <c r="C1169" t="s">
        <v>2384</v>
      </c>
      <c r="D1169">
        <v>5</v>
      </c>
      <c r="E1169">
        <v>5</v>
      </c>
      <c r="F1169">
        <v>0.36599999999999999</v>
      </c>
      <c r="G1169">
        <v>1.83</v>
      </c>
    </row>
    <row r="1170" spans="1:7" hidden="1" x14ac:dyDescent="0.25">
      <c r="A1170" t="s">
        <v>6</v>
      </c>
      <c r="B1170" t="s">
        <v>2385</v>
      </c>
      <c r="C1170" t="s">
        <v>2386</v>
      </c>
      <c r="D1170">
        <v>42</v>
      </c>
      <c r="E1170">
        <v>42</v>
      </c>
      <c r="F1170">
        <v>0.77900000000000003</v>
      </c>
      <c r="G1170">
        <v>32.718000000000004</v>
      </c>
    </row>
    <row r="1171" spans="1:7" hidden="1" x14ac:dyDescent="0.25">
      <c r="A1171" t="s">
        <v>6</v>
      </c>
      <c r="B1171" t="s">
        <v>2387</v>
      </c>
      <c r="C1171" t="s">
        <v>2388</v>
      </c>
      <c r="D1171">
        <v>778</v>
      </c>
      <c r="E1171">
        <v>778</v>
      </c>
      <c r="F1171">
        <v>0.50800000000000001</v>
      </c>
      <c r="G1171">
        <v>395.22399999999999</v>
      </c>
    </row>
    <row r="1172" spans="1:7" hidden="1" x14ac:dyDescent="0.25">
      <c r="A1172" t="s">
        <v>6</v>
      </c>
      <c r="B1172" t="s">
        <v>2389</v>
      </c>
      <c r="C1172" t="s">
        <v>2388</v>
      </c>
      <c r="D1172">
        <v>14</v>
      </c>
      <c r="E1172">
        <v>14</v>
      </c>
      <c r="F1172">
        <v>0.505</v>
      </c>
      <c r="G1172">
        <v>7.07</v>
      </c>
    </row>
    <row r="1173" spans="1:7" hidden="1" x14ac:dyDescent="0.25">
      <c r="A1173" t="s">
        <v>6</v>
      </c>
      <c r="B1173" t="s">
        <v>2390</v>
      </c>
      <c r="C1173" t="s">
        <v>2391</v>
      </c>
      <c r="D1173">
        <v>14</v>
      </c>
      <c r="E1173">
        <v>14</v>
      </c>
      <c r="F1173">
        <v>0.53</v>
      </c>
      <c r="G1173">
        <v>7.42</v>
      </c>
    </row>
    <row r="1174" spans="1:7" hidden="1" x14ac:dyDescent="0.25">
      <c r="A1174" t="s">
        <v>6</v>
      </c>
      <c r="B1174" t="s">
        <v>2392</v>
      </c>
      <c r="C1174" t="s">
        <v>2393</v>
      </c>
      <c r="D1174">
        <v>2</v>
      </c>
      <c r="E1174">
        <v>2</v>
      </c>
      <c r="F1174">
        <v>0.22900000000000001</v>
      </c>
      <c r="G1174">
        <v>0.45800000000000002</v>
      </c>
    </row>
    <row r="1175" spans="1:7" hidden="1" x14ac:dyDescent="0.25">
      <c r="A1175" t="s">
        <v>6</v>
      </c>
      <c r="B1175" t="s">
        <v>2394</v>
      </c>
      <c r="C1175" t="s">
        <v>2395</v>
      </c>
      <c r="D1175">
        <v>10</v>
      </c>
      <c r="E1175">
        <v>10</v>
      </c>
      <c r="F1175">
        <v>0.51700000000000002</v>
      </c>
      <c r="G1175">
        <v>5.17</v>
      </c>
    </row>
    <row r="1176" spans="1:7" hidden="1" x14ac:dyDescent="0.25">
      <c r="A1176" t="s">
        <v>6</v>
      </c>
      <c r="B1176" t="s">
        <v>2396</v>
      </c>
      <c r="C1176" t="s">
        <v>2397</v>
      </c>
      <c r="D1176">
        <v>50</v>
      </c>
      <c r="E1176">
        <v>50</v>
      </c>
      <c r="F1176">
        <v>0.53800000000000003</v>
      </c>
      <c r="G1176">
        <v>26.9</v>
      </c>
    </row>
    <row r="1177" spans="1:7" hidden="1" x14ac:dyDescent="0.25">
      <c r="A1177" t="s">
        <v>6</v>
      </c>
      <c r="B1177" t="s">
        <v>2398</v>
      </c>
      <c r="C1177" t="s">
        <v>2399</v>
      </c>
      <c r="D1177">
        <v>73</v>
      </c>
      <c r="E1177">
        <v>73</v>
      </c>
      <c r="F1177">
        <v>0.60699999999999998</v>
      </c>
      <c r="G1177">
        <v>44.311</v>
      </c>
    </row>
    <row r="1178" spans="1:7" hidden="1" x14ac:dyDescent="0.25">
      <c r="A1178" t="s">
        <v>6</v>
      </c>
      <c r="B1178" t="s">
        <v>2400</v>
      </c>
      <c r="C1178" t="s">
        <v>2401</v>
      </c>
      <c r="D1178">
        <v>28</v>
      </c>
      <c r="E1178">
        <v>28</v>
      </c>
      <c r="F1178">
        <v>0.52700000000000002</v>
      </c>
      <c r="G1178">
        <v>14.756</v>
      </c>
    </row>
    <row r="1179" spans="1:7" hidden="1" x14ac:dyDescent="0.25">
      <c r="A1179" t="s">
        <v>6</v>
      </c>
      <c r="B1179" t="s">
        <v>2402</v>
      </c>
      <c r="C1179" t="s">
        <v>2403</v>
      </c>
      <c r="D1179">
        <v>1</v>
      </c>
      <c r="E1179">
        <v>1</v>
      </c>
      <c r="F1179">
        <v>3.1840000000000002</v>
      </c>
      <c r="G1179">
        <v>3.1840000000000002</v>
      </c>
    </row>
    <row r="1180" spans="1:7" hidden="1" x14ac:dyDescent="0.25">
      <c r="A1180" t="s">
        <v>6</v>
      </c>
      <c r="B1180" t="s">
        <v>2404</v>
      </c>
      <c r="C1180" t="s">
        <v>2405</v>
      </c>
      <c r="D1180">
        <v>2</v>
      </c>
      <c r="E1180">
        <v>2</v>
      </c>
      <c r="F1180">
        <v>1.1020000000000001</v>
      </c>
      <c r="G1180">
        <v>2.2040000000000002</v>
      </c>
    </row>
    <row r="1181" spans="1:7" hidden="1" x14ac:dyDescent="0.25">
      <c r="A1181" t="s">
        <v>6</v>
      </c>
      <c r="B1181" t="s">
        <v>9604</v>
      </c>
      <c r="C1181" t="s">
        <v>9605</v>
      </c>
      <c r="D1181">
        <v>5</v>
      </c>
      <c r="E1181">
        <v>5</v>
      </c>
      <c r="F1181">
        <v>1.006</v>
      </c>
      <c r="G1181">
        <v>5.03</v>
      </c>
    </row>
    <row r="1182" spans="1:7" hidden="1" x14ac:dyDescent="0.25">
      <c r="A1182" t="s">
        <v>6</v>
      </c>
      <c r="B1182" t="s">
        <v>2406</v>
      </c>
      <c r="C1182" t="s">
        <v>2407</v>
      </c>
      <c r="D1182">
        <v>18</v>
      </c>
      <c r="E1182">
        <v>18</v>
      </c>
      <c r="F1182">
        <v>0.78300000000000003</v>
      </c>
      <c r="G1182">
        <v>14.093999999999999</v>
      </c>
    </row>
    <row r="1183" spans="1:7" hidden="1" x14ac:dyDescent="0.25">
      <c r="A1183" t="s">
        <v>6</v>
      </c>
      <c r="B1183" t="s">
        <v>2408</v>
      </c>
      <c r="C1183" t="s">
        <v>2409</v>
      </c>
      <c r="D1183">
        <v>23</v>
      </c>
      <c r="E1183">
        <v>23</v>
      </c>
      <c r="F1183">
        <v>0.71499999999999997</v>
      </c>
      <c r="G1183">
        <v>16.445</v>
      </c>
    </row>
    <row r="1184" spans="1:7" hidden="1" x14ac:dyDescent="0.25">
      <c r="A1184" t="s">
        <v>6</v>
      </c>
      <c r="B1184" t="s">
        <v>9606</v>
      </c>
      <c r="C1184" t="s">
        <v>9607</v>
      </c>
      <c r="D1184">
        <v>30</v>
      </c>
      <c r="E1184">
        <v>30</v>
      </c>
      <c r="F1184">
        <v>0</v>
      </c>
      <c r="G1184">
        <v>0</v>
      </c>
    </row>
    <row r="1185" spans="1:7" hidden="1" x14ac:dyDescent="0.25">
      <c r="A1185" t="s">
        <v>6</v>
      </c>
      <c r="B1185" t="s">
        <v>9608</v>
      </c>
      <c r="C1185" t="s">
        <v>9609</v>
      </c>
      <c r="D1185">
        <v>19</v>
      </c>
      <c r="E1185">
        <v>19</v>
      </c>
      <c r="F1185">
        <v>0</v>
      </c>
      <c r="G1185">
        <v>0</v>
      </c>
    </row>
    <row r="1186" spans="1:7" hidden="1" x14ac:dyDescent="0.25">
      <c r="A1186" t="s">
        <v>6</v>
      </c>
      <c r="B1186" t="s">
        <v>2410</v>
      </c>
      <c r="C1186" t="s">
        <v>2411</v>
      </c>
      <c r="D1186">
        <v>27</v>
      </c>
      <c r="E1186">
        <v>27</v>
      </c>
      <c r="F1186">
        <v>0.86899999999999999</v>
      </c>
      <c r="G1186">
        <v>23.463000000000001</v>
      </c>
    </row>
    <row r="1187" spans="1:7" hidden="1" x14ac:dyDescent="0.25">
      <c r="A1187" t="s">
        <v>6</v>
      </c>
      <c r="B1187" t="s">
        <v>2412</v>
      </c>
      <c r="C1187" t="s">
        <v>2413</v>
      </c>
      <c r="D1187">
        <v>6</v>
      </c>
      <c r="E1187">
        <v>6</v>
      </c>
      <c r="F1187">
        <v>0.71399999999999997</v>
      </c>
      <c r="G1187">
        <v>4.2839999999999998</v>
      </c>
    </row>
    <row r="1188" spans="1:7" hidden="1" x14ac:dyDescent="0.25">
      <c r="A1188" t="s">
        <v>6</v>
      </c>
      <c r="B1188" t="s">
        <v>2414</v>
      </c>
      <c r="C1188" t="s">
        <v>2415</v>
      </c>
      <c r="D1188">
        <v>19</v>
      </c>
      <c r="E1188">
        <v>19</v>
      </c>
      <c r="F1188">
        <v>1.232</v>
      </c>
      <c r="G1188">
        <v>23.408000000000001</v>
      </c>
    </row>
    <row r="1189" spans="1:7" hidden="1" x14ac:dyDescent="0.25">
      <c r="A1189" t="s">
        <v>6</v>
      </c>
      <c r="B1189" t="s">
        <v>2416</v>
      </c>
      <c r="C1189" t="s">
        <v>2417</v>
      </c>
      <c r="D1189">
        <v>55</v>
      </c>
      <c r="E1189">
        <v>55</v>
      </c>
      <c r="F1189">
        <v>0.76200000000000001</v>
      </c>
      <c r="G1189">
        <v>41.91</v>
      </c>
    </row>
    <row r="1190" spans="1:7" hidden="1" x14ac:dyDescent="0.25">
      <c r="A1190" t="s">
        <v>6</v>
      </c>
      <c r="B1190" t="s">
        <v>2418</v>
      </c>
      <c r="C1190" t="s">
        <v>2419</v>
      </c>
      <c r="D1190">
        <v>24</v>
      </c>
      <c r="E1190">
        <v>24</v>
      </c>
      <c r="F1190">
        <v>1.032</v>
      </c>
      <c r="G1190">
        <v>24.768000000000001</v>
      </c>
    </row>
    <row r="1191" spans="1:7" hidden="1" x14ac:dyDescent="0.25">
      <c r="A1191" t="s">
        <v>6</v>
      </c>
      <c r="B1191" t="s">
        <v>2420</v>
      </c>
      <c r="C1191" t="s">
        <v>2421</v>
      </c>
      <c r="D1191">
        <v>2</v>
      </c>
      <c r="E1191">
        <v>2</v>
      </c>
      <c r="F1191">
        <v>0.69299999999999995</v>
      </c>
      <c r="G1191">
        <v>1.3859999999999999</v>
      </c>
    </row>
    <row r="1192" spans="1:7" hidden="1" x14ac:dyDescent="0.25">
      <c r="A1192" t="s">
        <v>6</v>
      </c>
      <c r="B1192" t="s">
        <v>2422</v>
      </c>
      <c r="C1192" t="s">
        <v>2423</v>
      </c>
      <c r="D1192">
        <v>9</v>
      </c>
      <c r="E1192">
        <v>9</v>
      </c>
      <c r="F1192">
        <v>0.69899999999999995</v>
      </c>
      <c r="G1192">
        <v>6.2910000000000004</v>
      </c>
    </row>
    <row r="1193" spans="1:7" hidden="1" x14ac:dyDescent="0.25">
      <c r="A1193" t="s">
        <v>6</v>
      </c>
      <c r="B1193" t="s">
        <v>2424</v>
      </c>
      <c r="C1193" t="s">
        <v>2425</v>
      </c>
      <c r="D1193">
        <v>3</v>
      </c>
      <c r="E1193">
        <v>3</v>
      </c>
      <c r="F1193">
        <v>0.92200000000000004</v>
      </c>
      <c r="G1193">
        <v>2.766</v>
      </c>
    </row>
    <row r="1194" spans="1:7" hidden="1" x14ac:dyDescent="0.25">
      <c r="A1194" t="s">
        <v>6</v>
      </c>
      <c r="B1194" t="s">
        <v>2426</v>
      </c>
      <c r="C1194" t="s">
        <v>2427</v>
      </c>
      <c r="D1194">
        <v>10</v>
      </c>
      <c r="E1194">
        <v>10</v>
      </c>
      <c r="F1194">
        <v>0.71899999999999997</v>
      </c>
      <c r="G1194">
        <v>7.19</v>
      </c>
    </row>
    <row r="1195" spans="1:7" hidden="1" x14ac:dyDescent="0.25">
      <c r="A1195" t="s">
        <v>6</v>
      </c>
      <c r="B1195" t="s">
        <v>9610</v>
      </c>
      <c r="C1195" t="s">
        <v>9611</v>
      </c>
      <c r="D1195">
        <v>4</v>
      </c>
      <c r="E1195">
        <v>4</v>
      </c>
      <c r="F1195">
        <v>0</v>
      </c>
      <c r="G1195">
        <v>0</v>
      </c>
    </row>
    <row r="1196" spans="1:7" hidden="1" x14ac:dyDescent="0.25">
      <c r="A1196" t="s">
        <v>6</v>
      </c>
      <c r="B1196" t="s">
        <v>2428</v>
      </c>
      <c r="C1196" t="s">
        <v>2429</v>
      </c>
      <c r="D1196">
        <v>4</v>
      </c>
      <c r="E1196">
        <v>4</v>
      </c>
      <c r="F1196">
        <v>1.2769999999999999</v>
      </c>
      <c r="G1196">
        <v>5.1079999999999997</v>
      </c>
    </row>
    <row r="1197" spans="1:7" hidden="1" x14ac:dyDescent="0.25">
      <c r="A1197" t="s">
        <v>6</v>
      </c>
      <c r="B1197" t="s">
        <v>9612</v>
      </c>
      <c r="C1197" t="s">
        <v>9613</v>
      </c>
      <c r="D1197">
        <v>4</v>
      </c>
      <c r="E1197">
        <v>4</v>
      </c>
      <c r="F1197">
        <v>1.252</v>
      </c>
      <c r="G1197">
        <v>5.008</v>
      </c>
    </row>
    <row r="1198" spans="1:7" hidden="1" x14ac:dyDescent="0.25">
      <c r="A1198" t="s">
        <v>6</v>
      </c>
      <c r="B1198" t="s">
        <v>2430</v>
      </c>
      <c r="C1198" t="s">
        <v>2431</v>
      </c>
      <c r="D1198">
        <v>10</v>
      </c>
      <c r="E1198">
        <v>10</v>
      </c>
      <c r="F1198">
        <v>0.85699999999999998</v>
      </c>
      <c r="G1198">
        <v>8.57</v>
      </c>
    </row>
    <row r="1199" spans="1:7" hidden="1" x14ac:dyDescent="0.25">
      <c r="A1199" t="s">
        <v>6</v>
      </c>
      <c r="B1199" t="s">
        <v>2432</v>
      </c>
      <c r="C1199" t="s">
        <v>2433</v>
      </c>
      <c r="D1199">
        <v>3</v>
      </c>
      <c r="E1199">
        <v>3</v>
      </c>
      <c r="F1199">
        <v>2.2749999999999999</v>
      </c>
      <c r="G1199">
        <v>6.8250000000000002</v>
      </c>
    </row>
    <row r="1200" spans="1:7" hidden="1" x14ac:dyDescent="0.25">
      <c r="A1200" t="s">
        <v>6</v>
      </c>
      <c r="B1200" t="s">
        <v>2434</v>
      </c>
      <c r="C1200" t="s">
        <v>2435</v>
      </c>
      <c r="D1200">
        <v>2</v>
      </c>
      <c r="E1200">
        <v>2</v>
      </c>
      <c r="F1200">
        <v>1.095</v>
      </c>
      <c r="G1200">
        <v>2.19</v>
      </c>
    </row>
    <row r="1201" spans="1:7" hidden="1" x14ac:dyDescent="0.25">
      <c r="A1201" t="s">
        <v>6</v>
      </c>
      <c r="B1201" t="s">
        <v>2436</v>
      </c>
      <c r="C1201" t="s">
        <v>2437</v>
      </c>
      <c r="D1201">
        <v>20</v>
      </c>
      <c r="E1201">
        <v>20</v>
      </c>
      <c r="F1201">
        <v>0.71099999999999997</v>
      </c>
      <c r="G1201">
        <v>14.22</v>
      </c>
    </row>
    <row r="1202" spans="1:7" hidden="1" x14ac:dyDescent="0.25">
      <c r="A1202" t="s">
        <v>6</v>
      </c>
      <c r="B1202" t="s">
        <v>2438</v>
      </c>
      <c r="C1202" t="s">
        <v>2439</v>
      </c>
      <c r="D1202">
        <v>12</v>
      </c>
      <c r="E1202">
        <v>12</v>
      </c>
      <c r="F1202">
        <v>1.206</v>
      </c>
      <c r="G1202">
        <v>14.472</v>
      </c>
    </row>
    <row r="1203" spans="1:7" hidden="1" x14ac:dyDescent="0.25">
      <c r="A1203" t="s">
        <v>6</v>
      </c>
      <c r="B1203" t="s">
        <v>2440</v>
      </c>
      <c r="C1203" t="s">
        <v>2441</v>
      </c>
      <c r="D1203">
        <v>52</v>
      </c>
      <c r="E1203">
        <v>52</v>
      </c>
      <c r="F1203">
        <v>0.90700000000000003</v>
      </c>
      <c r="G1203">
        <v>47.164000000000001</v>
      </c>
    </row>
    <row r="1204" spans="1:7" hidden="1" x14ac:dyDescent="0.25">
      <c r="A1204" t="s">
        <v>6</v>
      </c>
      <c r="B1204" t="s">
        <v>2444</v>
      </c>
      <c r="C1204" t="s">
        <v>2445</v>
      </c>
      <c r="D1204">
        <v>1</v>
      </c>
      <c r="E1204">
        <v>1</v>
      </c>
      <c r="F1204">
        <v>1.6619999999999999</v>
      </c>
      <c r="G1204">
        <v>1.6619999999999999</v>
      </c>
    </row>
    <row r="1205" spans="1:7" hidden="1" x14ac:dyDescent="0.25">
      <c r="A1205" t="s">
        <v>6</v>
      </c>
      <c r="B1205" t="s">
        <v>2446</v>
      </c>
      <c r="C1205" t="s">
        <v>2447</v>
      </c>
      <c r="D1205">
        <v>24</v>
      </c>
      <c r="E1205">
        <v>24</v>
      </c>
      <c r="F1205">
        <v>0.82</v>
      </c>
      <c r="G1205">
        <v>19.68</v>
      </c>
    </row>
    <row r="1206" spans="1:7" hidden="1" x14ac:dyDescent="0.25">
      <c r="A1206" t="s">
        <v>6</v>
      </c>
      <c r="B1206" t="s">
        <v>2448</v>
      </c>
      <c r="C1206" t="s">
        <v>2449</v>
      </c>
      <c r="D1206">
        <v>22</v>
      </c>
      <c r="E1206">
        <v>22</v>
      </c>
      <c r="F1206">
        <v>0.72099999999999997</v>
      </c>
      <c r="G1206">
        <v>15.862</v>
      </c>
    </row>
    <row r="1207" spans="1:7" hidden="1" x14ac:dyDescent="0.25">
      <c r="A1207" t="s">
        <v>6</v>
      </c>
      <c r="B1207" t="s">
        <v>9614</v>
      </c>
      <c r="C1207" t="s">
        <v>9615</v>
      </c>
      <c r="D1207">
        <v>16</v>
      </c>
      <c r="E1207">
        <v>16</v>
      </c>
      <c r="F1207">
        <v>1.5109999999999999</v>
      </c>
      <c r="G1207">
        <v>24.175999999999998</v>
      </c>
    </row>
    <row r="1208" spans="1:7" hidden="1" x14ac:dyDescent="0.25">
      <c r="A1208" t="s">
        <v>6</v>
      </c>
      <c r="B1208" t="s">
        <v>2450</v>
      </c>
      <c r="C1208" t="s">
        <v>2451</v>
      </c>
      <c r="D1208">
        <v>4</v>
      </c>
      <c r="E1208">
        <v>4</v>
      </c>
      <c r="F1208">
        <v>0.998</v>
      </c>
      <c r="G1208">
        <v>3.992</v>
      </c>
    </row>
    <row r="1209" spans="1:7" hidden="1" x14ac:dyDescent="0.25">
      <c r="A1209" t="s">
        <v>6</v>
      </c>
      <c r="B1209" t="s">
        <v>2452</v>
      </c>
      <c r="C1209" t="s">
        <v>2453</v>
      </c>
      <c r="D1209">
        <v>9</v>
      </c>
      <c r="E1209">
        <v>9</v>
      </c>
      <c r="F1209">
        <v>1.575</v>
      </c>
      <c r="G1209">
        <v>14.175000000000001</v>
      </c>
    </row>
    <row r="1210" spans="1:7" hidden="1" x14ac:dyDescent="0.25">
      <c r="A1210" t="s">
        <v>6</v>
      </c>
      <c r="B1210" t="s">
        <v>2454</v>
      </c>
      <c r="C1210" t="s">
        <v>2455</v>
      </c>
      <c r="D1210">
        <v>2</v>
      </c>
      <c r="E1210">
        <v>2</v>
      </c>
      <c r="F1210">
        <v>1.4370000000000001</v>
      </c>
      <c r="G1210">
        <v>2.8740000000000001</v>
      </c>
    </row>
    <row r="1211" spans="1:7" hidden="1" x14ac:dyDescent="0.25">
      <c r="A1211" t="s">
        <v>6</v>
      </c>
      <c r="B1211" t="s">
        <v>9616</v>
      </c>
      <c r="C1211" t="s">
        <v>9617</v>
      </c>
      <c r="D1211">
        <v>10</v>
      </c>
      <c r="E1211">
        <v>10</v>
      </c>
      <c r="F1211">
        <v>5</v>
      </c>
      <c r="G1211">
        <v>50</v>
      </c>
    </row>
    <row r="1212" spans="1:7" hidden="1" x14ac:dyDescent="0.25">
      <c r="A1212" t="s">
        <v>6</v>
      </c>
      <c r="B1212" t="s">
        <v>2460</v>
      </c>
      <c r="C1212" t="s">
        <v>2461</v>
      </c>
      <c r="D1212">
        <v>20</v>
      </c>
      <c r="E1212">
        <v>20</v>
      </c>
      <c r="F1212">
        <v>1.2589999999999999</v>
      </c>
      <c r="G1212">
        <v>25.18</v>
      </c>
    </row>
    <row r="1213" spans="1:7" hidden="1" x14ac:dyDescent="0.25">
      <c r="A1213" t="s">
        <v>6</v>
      </c>
      <c r="B1213" t="s">
        <v>2462</v>
      </c>
      <c r="C1213" t="s">
        <v>2463</v>
      </c>
      <c r="D1213">
        <v>1</v>
      </c>
      <c r="E1213">
        <v>1</v>
      </c>
      <c r="F1213">
        <v>1.1220000000000001</v>
      </c>
      <c r="G1213">
        <v>1.1220000000000001</v>
      </c>
    </row>
    <row r="1214" spans="1:7" hidden="1" x14ac:dyDescent="0.25">
      <c r="A1214" t="s">
        <v>6</v>
      </c>
      <c r="B1214" t="s">
        <v>2464</v>
      </c>
      <c r="C1214" t="s">
        <v>2465</v>
      </c>
      <c r="D1214">
        <v>1</v>
      </c>
      <c r="E1214">
        <v>1</v>
      </c>
      <c r="F1214">
        <v>1.2629999999999999</v>
      </c>
      <c r="G1214">
        <v>1.2629999999999999</v>
      </c>
    </row>
    <row r="1215" spans="1:7" hidden="1" x14ac:dyDescent="0.25">
      <c r="A1215" t="s">
        <v>6</v>
      </c>
      <c r="B1215" t="s">
        <v>2466</v>
      </c>
      <c r="C1215" t="s">
        <v>2467</v>
      </c>
      <c r="D1215">
        <v>16</v>
      </c>
      <c r="E1215">
        <v>16</v>
      </c>
      <c r="F1215">
        <v>2.2890000000000001</v>
      </c>
      <c r="G1215">
        <v>36.624000000000002</v>
      </c>
    </row>
    <row r="1216" spans="1:7" hidden="1" x14ac:dyDescent="0.25">
      <c r="A1216" t="s">
        <v>6</v>
      </c>
      <c r="B1216" t="s">
        <v>2468</v>
      </c>
      <c r="C1216" t="s">
        <v>2469</v>
      </c>
      <c r="D1216">
        <v>15</v>
      </c>
      <c r="E1216">
        <v>15</v>
      </c>
      <c r="F1216">
        <v>1.5589999999999999</v>
      </c>
      <c r="G1216">
        <v>23.385000000000002</v>
      </c>
    </row>
    <row r="1217" spans="1:7" hidden="1" x14ac:dyDescent="0.25">
      <c r="A1217" t="s">
        <v>6</v>
      </c>
      <c r="B1217" t="s">
        <v>2470</v>
      </c>
      <c r="C1217" t="s">
        <v>2471</v>
      </c>
      <c r="D1217">
        <v>4</v>
      </c>
      <c r="E1217">
        <v>4</v>
      </c>
      <c r="F1217">
        <v>2.0979999999999999</v>
      </c>
      <c r="G1217">
        <v>8.3919999999999995</v>
      </c>
    </row>
    <row r="1218" spans="1:7" hidden="1" x14ac:dyDescent="0.25">
      <c r="A1218" t="s">
        <v>6</v>
      </c>
      <c r="B1218" t="s">
        <v>2472</v>
      </c>
      <c r="C1218" t="s">
        <v>2473</v>
      </c>
      <c r="D1218">
        <v>9</v>
      </c>
      <c r="E1218">
        <v>9</v>
      </c>
      <c r="F1218">
        <v>0.97199999999999998</v>
      </c>
      <c r="G1218">
        <v>8.7479999999999993</v>
      </c>
    </row>
    <row r="1219" spans="1:7" hidden="1" x14ac:dyDescent="0.25">
      <c r="A1219" t="s">
        <v>6</v>
      </c>
      <c r="B1219" t="s">
        <v>2474</v>
      </c>
      <c r="C1219" t="s">
        <v>2475</v>
      </c>
      <c r="D1219">
        <v>6</v>
      </c>
      <c r="E1219">
        <v>6</v>
      </c>
      <c r="F1219">
        <v>2.6070000000000002</v>
      </c>
      <c r="G1219">
        <v>15.641999999999999</v>
      </c>
    </row>
    <row r="1220" spans="1:7" hidden="1" x14ac:dyDescent="0.25">
      <c r="A1220" t="s">
        <v>6</v>
      </c>
      <c r="B1220" t="s">
        <v>2476</v>
      </c>
      <c r="C1220" t="s">
        <v>2477</v>
      </c>
      <c r="D1220">
        <v>74</v>
      </c>
      <c r="E1220">
        <v>74</v>
      </c>
      <c r="F1220">
        <v>1.016</v>
      </c>
      <c r="G1220">
        <v>75.183999999999997</v>
      </c>
    </row>
    <row r="1221" spans="1:7" hidden="1" x14ac:dyDescent="0.25">
      <c r="A1221" t="s">
        <v>6</v>
      </c>
      <c r="B1221" t="s">
        <v>2478</v>
      </c>
      <c r="C1221" t="s">
        <v>2479</v>
      </c>
      <c r="D1221">
        <v>9</v>
      </c>
      <c r="E1221">
        <v>9</v>
      </c>
      <c r="F1221">
        <v>2.2440000000000002</v>
      </c>
      <c r="G1221">
        <v>20.196000000000002</v>
      </c>
    </row>
    <row r="1222" spans="1:7" hidden="1" x14ac:dyDescent="0.25">
      <c r="A1222" t="s">
        <v>6</v>
      </c>
      <c r="B1222" t="s">
        <v>2482</v>
      </c>
      <c r="C1222" t="s">
        <v>2483</v>
      </c>
      <c r="D1222">
        <v>2</v>
      </c>
      <c r="E1222">
        <v>2</v>
      </c>
      <c r="F1222">
        <v>1.282</v>
      </c>
      <c r="G1222">
        <v>2.5640000000000001</v>
      </c>
    </row>
    <row r="1223" spans="1:7" hidden="1" x14ac:dyDescent="0.25">
      <c r="A1223" t="s">
        <v>6</v>
      </c>
      <c r="B1223" t="s">
        <v>9618</v>
      </c>
      <c r="C1223" t="s">
        <v>9619</v>
      </c>
      <c r="D1223">
        <v>15</v>
      </c>
      <c r="E1223">
        <v>15</v>
      </c>
      <c r="F1223">
        <v>2.101</v>
      </c>
      <c r="G1223">
        <v>31.515000000000001</v>
      </c>
    </row>
    <row r="1224" spans="1:7" hidden="1" x14ac:dyDescent="0.25">
      <c r="A1224" t="s">
        <v>6</v>
      </c>
      <c r="B1224" t="s">
        <v>9620</v>
      </c>
      <c r="C1224" t="s">
        <v>9621</v>
      </c>
      <c r="D1224">
        <v>10</v>
      </c>
      <c r="E1224">
        <v>10</v>
      </c>
      <c r="F1224">
        <v>0.97</v>
      </c>
      <c r="G1224">
        <v>9.6999999999999993</v>
      </c>
    </row>
    <row r="1225" spans="1:7" hidden="1" x14ac:dyDescent="0.25">
      <c r="A1225" t="s">
        <v>6</v>
      </c>
      <c r="B1225" t="s">
        <v>2486</v>
      </c>
      <c r="C1225" t="s">
        <v>2487</v>
      </c>
      <c r="D1225">
        <v>62</v>
      </c>
      <c r="E1225">
        <v>62</v>
      </c>
      <c r="F1225">
        <v>1.9359999999999999</v>
      </c>
      <c r="G1225">
        <v>120.032</v>
      </c>
    </row>
    <row r="1226" spans="1:7" hidden="1" x14ac:dyDescent="0.25">
      <c r="A1226" t="s">
        <v>6</v>
      </c>
      <c r="B1226" t="s">
        <v>2488</v>
      </c>
      <c r="C1226" t="s">
        <v>2489</v>
      </c>
      <c r="D1226">
        <v>12</v>
      </c>
      <c r="E1226">
        <v>12</v>
      </c>
      <c r="F1226">
        <v>2.7570000000000001</v>
      </c>
      <c r="G1226">
        <v>33.084000000000003</v>
      </c>
    </row>
    <row r="1227" spans="1:7" hidden="1" x14ac:dyDescent="0.25">
      <c r="A1227" t="s">
        <v>6</v>
      </c>
      <c r="B1227" t="s">
        <v>2490</v>
      </c>
      <c r="C1227" t="s">
        <v>2491</v>
      </c>
      <c r="D1227">
        <v>10</v>
      </c>
      <c r="E1227">
        <v>10</v>
      </c>
      <c r="F1227">
        <v>1.0740000000000001</v>
      </c>
      <c r="G1227">
        <v>10.74</v>
      </c>
    </row>
    <row r="1228" spans="1:7" hidden="1" x14ac:dyDescent="0.25">
      <c r="A1228" t="s">
        <v>6</v>
      </c>
      <c r="B1228" t="s">
        <v>2492</v>
      </c>
      <c r="C1228" t="s">
        <v>2493</v>
      </c>
      <c r="D1228">
        <v>1</v>
      </c>
      <c r="E1228">
        <v>1</v>
      </c>
      <c r="F1228">
        <v>1.0549999999999999</v>
      </c>
      <c r="G1228">
        <v>1.0549999999999999</v>
      </c>
    </row>
    <row r="1229" spans="1:7" hidden="1" x14ac:dyDescent="0.25">
      <c r="A1229" t="s">
        <v>6</v>
      </c>
      <c r="B1229" t="s">
        <v>2494</v>
      </c>
      <c r="C1229" t="s">
        <v>2495</v>
      </c>
      <c r="D1229">
        <v>1</v>
      </c>
      <c r="E1229">
        <v>1</v>
      </c>
      <c r="F1229">
        <v>6.282</v>
      </c>
      <c r="G1229">
        <v>6.282</v>
      </c>
    </row>
    <row r="1230" spans="1:7" hidden="1" x14ac:dyDescent="0.25">
      <c r="A1230" t="s">
        <v>6</v>
      </c>
      <c r="B1230" t="s">
        <v>2496</v>
      </c>
      <c r="C1230" t="s">
        <v>2497</v>
      </c>
      <c r="D1230">
        <v>7</v>
      </c>
      <c r="E1230">
        <v>7</v>
      </c>
      <c r="F1230">
        <v>6.4180000000000001</v>
      </c>
      <c r="G1230">
        <v>44.926000000000002</v>
      </c>
    </row>
    <row r="1231" spans="1:7" hidden="1" x14ac:dyDescent="0.25">
      <c r="A1231" t="s">
        <v>6</v>
      </c>
      <c r="B1231" t="s">
        <v>2498</v>
      </c>
      <c r="C1231" t="s">
        <v>2499</v>
      </c>
      <c r="D1231">
        <v>6</v>
      </c>
      <c r="E1231">
        <v>6</v>
      </c>
      <c r="F1231">
        <v>1.5429999999999999</v>
      </c>
      <c r="G1231">
        <v>9.2579999999999991</v>
      </c>
    </row>
    <row r="1232" spans="1:7" hidden="1" x14ac:dyDescent="0.25">
      <c r="A1232" t="s">
        <v>6</v>
      </c>
      <c r="B1232" t="s">
        <v>9082</v>
      </c>
      <c r="C1232" t="s">
        <v>9083</v>
      </c>
      <c r="D1232">
        <v>10</v>
      </c>
      <c r="E1232">
        <v>10</v>
      </c>
      <c r="F1232">
        <v>0.999</v>
      </c>
      <c r="G1232">
        <v>9.99</v>
      </c>
    </row>
    <row r="1233" spans="1:7" hidden="1" x14ac:dyDescent="0.25">
      <c r="A1233" t="s">
        <v>6</v>
      </c>
      <c r="B1233" t="s">
        <v>2502</v>
      </c>
      <c r="C1233" t="s">
        <v>2503</v>
      </c>
      <c r="D1233">
        <v>13</v>
      </c>
      <c r="E1233">
        <v>13</v>
      </c>
      <c r="F1233">
        <v>1.125</v>
      </c>
      <c r="G1233">
        <v>14.625</v>
      </c>
    </row>
    <row r="1234" spans="1:7" hidden="1" x14ac:dyDescent="0.25">
      <c r="A1234" t="s">
        <v>6</v>
      </c>
      <c r="B1234" t="s">
        <v>9622</v>
      </c>
      <c r="C1234" t="s">
        <v>9623</v>
      </c>
      <c r="D1234">
        <v>10</v>
      </c>
      <c r="E1234">
        <v>10</v>
      </c>
      <c r="F1234">
        <v>1.232</v>
      </c>
      <c r="G1234">
        <v>12.32</v>
      </c>
    </row>
    <row r="1235" spans="1:7" hidden="1" x14ac:dyDescent="0.25">
      <c r="A1235" t="s">
        <v>6</v>
      </c>
      <c r="B1235" t="s">
        <v>2504</v>
      </c>
      <c r="C1235" t="s">
        <v>2505</v>
      </c>
      <c r="D1235">
        <v>1</v>
      </c>
      <c r="E1235">
        <v>1</v>
      </c>
      <c r="F1235">
        <v>2.2879999999999998</v>
      </c>
      <c r="G1235">
        <v>2.2879999999999998</v>
      </c>
    </row>
    <row r="1236" spans="1:7" hidden="1" x14ac:dyDescent="0.25">
      <c r="A1236" t="s">
        <v>6</v>
      </c>
      <c r="B1236" t="s">
        <v>9624</v>
      </c>
      <c r="C1236" t="s">
        <v>9625</v>
      </c>
      <c r="D1236">
        <v>3</v>
      </c>
      <c r="E1236">
        <v>3</v>
      </c>
      <c r="F1236">
        <v>0.77300000000000002</v>
      </c>
      <c r="G1236">
        <v>2.319</v>
      </c>
    </row>
    <row r="1237" spans="1:7" hidden="1" x14ac:dyDescent="0.25">
      <c r="A1237" t="s">
        <v>6</v>
      </c>
      <c r="B1237" t="s">
        <v>2508</v>
      </c>
      <c r="C1237" t="s">
        <v>2509</v>
      </c>
      <c r="D1237">
        <v>4</v>
      </c>
      <c r="E1237">
        <v>4</v>
      </c>
      <c r="F1237">
        <v>0.64100000000000001</v>
      </c>
      <c r="G1237">
        <v>2.5640000000000001</v>
      </c>
    </row>
    <row r="1238" spans="1:7" hidden="1" x14ac:dyDescent="0.25">
      <c r="A1238" t="s">
        <v>6</v>
      </c>
      <c r="B1238" t="s">
        <v>2510</v>
      </c>
      <c r="C1238" t="s">
        <v>2511</v>
      </c>
      <c r="D1238">
        <v>189</v>
      </c>
      <c r="E1238">
        <v>189</v>
      </c>
      <c r="F1238">
        <v>1.0549999999999999</v>
      </c>
      <c r="G1238">
        <v>199.39500000000001</v>
      </c>
    </row>
    <row r="1239" spans="1:7" hidden="1" x14ac:dyDescent="0.25">
      <c r="A1239" t="s">
        <v>6</v>
      </c>
      <c r="B1239" t="s">
        <v>2512</v>
      </c>
      <c r="C1239" t="s">
        <v>2513</v>
      </c>
      <c r="D1239">
        <v>22</v>
      </c>
      <c r="E1239">
        <v>22</v>
      </c>
      <c r="F1239">
        <v>0.82499999999999996</v>
      </c>
      <c r="G1239">
        <v>18.149999999999999</v>
      </c>
    </row>
    <row r="1240" spans="1:7" hidden="1" x14ac:dyDescent="0.25">
      <c r="A1240" t="s">
        <v>6</v>
      </c>
      <c r="B1240" t="s">
        <v>2514</v>
      </c>
      <c r="C1240" t="s">
        <v>2515</v>
      </c>
      <c r="D1240">
        <v>26</v>
      </c>
      <c r="E1240">
        <v>26</v>
      </c>
      <c r="F1240">
        <v>0.99299999999999999</v>
      </c>
      <c r="G1240">
        <v>25.818000000000001</v>
      </c>
    </row>
    <row r="1241" spans="1:7" hidden="1" x14ac:dyDescent="0.25">
      <c r="A1241" t="s">
        <v>6</v>
      </c>
      <c r="B1241" t="s">
        <v>2516</v>
      </c>
      <c r="C1241" t="s">
        <v>2517</v>
      </c>
      <c r="D1241">
        <v>16</v>
      </c>
      <c r="E1241">
        <v>16</v>
      </c>
      <c r="F1241">
        <v>1.9430000000000001</v>
      </c>
      <c r="G1241">
        <v>31.088000000000001</v>
      </c>
    </row>
    <row r="1242" spans="1:7" hidden="1" x14ac:dyDescent="0.25">
      <c r="A1242" t="s">
        <v>6</v>
      </c>
      <c r="B1242" t="s">
        <v>2520</v>
      </c>
      <c r="C1242" t="s">
        <v>2521</v>
      </c>
      <c r="D1242">
        <v>3</v>
      </c>
      <c r="E1242">
        <v>3</v>
      </c>
      <c r="F1242">
        <v>6.4969999999999999</v>
      </c>
      <c r="G1242">
        <v>19.491</v>
      </c>
    </row>
    <row r="1243" spans="1:7" hidden="1" x14ac:dyDescent="0.25">
      <c r="A1243" t="s">
        <v>6</v>
      </c>
      <c r="B1243" t="s">
        <v>2522</v>
      </c>
      <c r="C1243" t="s">
        <v>2523</v>
      </c>
      <c r="D1243">
        <v>5</v>
      </c>
      <c r="E1243">
        <v>5</v>
      </c>
      <c r="F1243">
        <v>6.2190000000000003</v>
      </c>
      <c r="G1243">
        <v>31.094999999999999</v>
      </c>
    </row>
    <row r="1244" spans="1:7" hidden="1" x14ac:dyDescent="0.25">
      <c r="A1244" t="s">
        <v>6</v>
      </c>
      <c r="B1244" t="s">
        <v>2524</v>
      </c>
      <c r="C1244" t="s">
        <v>2525</v>
      </c>
      <c r="D1244">
        <v>9</v>
      </c>
      <c r="E1244">
        <v>9</v>
      </c>
      <c r="F1244">
        <v>1.869</v>
      </c>
      <c r="G1244">
        <v>16.821000000000002</v>
      </c>
    </row>
    <row r="1245" spans="1:7" hidden="1" x14ac:dyDescent="0.25">
      <c r="A1245" t="s">
        <v>6</v>
      </c>
      <c r="B1245" t="s">
        <v>2526</v>
      </c>
      <c r="C1245" t="s">
        <v>2527</v>
      </c>
      <c r="D1245">
        <v>73</v>
      </c>
      <c r="E1245">
        <v>73</v>
      </c>
      <c r="F1245">
        <v>0.61199999999999999</v>
      </c>
      <c r="G1245">
        <v>44.676000000000002</v>
      </c>
    </row>
    <row r="1246" spans="1:7" hidden="1" x14ac:dyDescent="0.25">
      <c r="A1246" t="s">
        <v>6</v>
      </c>
      <c r="B1246" t="s">
        <v>2528</v>
      </c>
      <c r="C1246" t="s">
        <v>2529</v>
      </c>
      <c r="D1246">
        <v>23</v>
      </c>
      <c r="E1246">
        <v>23</v>
      </c>
      <c r="F1246">
        <v>3.8879999999999999</v>
      </c>
      <c r="G1246">
        <v>89.424000000000007</v>
      </c>
    </row>
    <row r="1247" spans="1:7" hidden="1" x14ac:dyDescent="0.25">
      <c r="A1247" t="s">
        <v>6</v>
      </c>
      <c r="B1247" t="s">
        <v>2530</v>
      </c>
      <c r="C1247" t="s">
        <v>2531</v>
      </c>
      <c r="D1247">
        <v>17</v>
      </c>
      <c r="E1247">
        <v>17</v>
      </c>
      <c r="F1247">
        <v>0.65100000000000002</v>
      </c>
      <c r="G1247">
        <v>11.067</v>
      </c>
    </row>
    <row r="1248" spans="1:7" hidden="1" x14ac:dyDescent="0.25">
      <c r="A1248" t="s">
        <v>6</v>
      </c>
      <c r="B1248" t="s">
        <v>2532</v>
      </c>
      <c r="C1248" t="s">
        <v>2533</v>
      </c>
      <c r="D1248">
        <v>27</v>
      </c>
      <c r="E1248">
        <v>27</v>
      </c>
      <c r="F1248">
        <v>1.022</v>
      </c>
      <c r="G1248">
        <v>27.594000000000001</v>
      </c>
    </row>
    <row r="1249" spans="1:7" hidden="1" x14ac:dyDescent="0.25">
      <c r="A1249" t="s">
        <v>6</v>
      </c>
      <c r="B1249" t="s">
        <v>2534</v>
      </c>
      <c r="C1249" t="s">
        <v>2535</v>
      </c>
      <c r="D1249">
        <v>349</v>
      </c>
      <c r="E1249">
        <v>349</v>
      </c>
      <c r="F1249">
        <v>0.65400000000000003</v>
      </c>
      <c r="G1249">
        <v>228.24600000000001</v>
      </c>
    </row>
    <row r="1250" spans="1:7" hidden="1" x14ac:dyDescent="0.25">
      <c r="A1250" t="s">
        <v>6</v>
      </c>
      <c r="B1250" t="s">
        <v>2536</v>
      </c>
      <c r="C1250" t="s">
        <v>2537</v>
      </c>
      <c r="D1250">
        <v>1</v>
      </c>
      <c r="E1250">
        <v>1</v>
      </c>
      <c r="F1250">
        <v>3.9380000000000002</v>
      </c>
      <c r="G1250">
        <v>3.9380000000000002</v>
      </c>
    </row>
    <row r="1251" spans="1:7" hidden="1" x14ac:dyDescent="0.25">
      <c r="A1251" t="s">
        <v>6</v>
      </c>
      <c r="B1251" t="s">
        <v>2538</v>
      </c>
      <c r="C1251" t="s">
        <v>2539</v>
      </c>
      <c r="D1251">
        <v>20</v>
      </c>
      <c r="E1251">
        <v>20</v>
      </c>
      <c r="F1251">
        <v>3.968</v>
      </c>
      <c r="G1251">
        <v>79.36</v>
      </c>
    </row>
    <row r="1252" spans="1:7" hidden="1" x14ac:dyDescent="0.25">
      <c r="A1252" t="s">
        <v>6</v>
      </c>
      <c r="B1252" t="s">
        <v>2540</v>
      </c>
      <c r="C1252" t="s">
        <v>2541</v>
      </c>
      <c r="D1252">
        <v>6</v>
      </c>
      <c r="E1252">
        <v>6</v>
      </c>
      <c r="F1252">
        <v>0.71499999999999997</v>
      </c>
      <c r="G1252">
        <v>4.29</v>
      </c>
    </row>
    <row r="1253" spans="1:7" hidden="1" x14ac:dyDescent="0.25">
      <c r="A1253" t="s">
        <v>6</v>
      </c>
      <c r="B1253" t="s">
        <v>2542</v>
      </c>
      <c r="C1253" t="s">
        <v>2543</v>
      </c>
      <c r="D1253">
        <v>50</v>
      </c>
      <c r="E1253">
        <v>50</v>
      </c>
      <c r="F1253">
        <v>0.70899999999999996</v>
      </c>
      <c r="G1253">
        <v>35.450000000000003</v>
      </c>
    </row>
    <row r="1254" spans="1:7" hidden="1" x14ac:dyDescent="0.25">
      <c r="A1254" t="s">
        <v>6</v>
      </c>
      <c r="B1254" t="s">
        <v>2544</v>
      </c>
      <c r="C1254" t="s">
        <v>2545</v>
      </c>
      <c r="D1254">
        <v>3</v>
      </c>
      <c r="E1254">
        <v>3</v>
      </c>
      <c r="F1254">
        <v>0.92800000000000005</v>
      </c>
      <c r="G1254">
        <v>2.7839999999999998</v>
      </c>
    </row>
    <row r="1255" spans="1:7" hidden="1" x14ac:dyDescent="0.25">
      <c r="A1255" t="s">
        <v>6</v>
      </c>
      <c r="B1255" t="s">
        <v>2546</v>
      </c>
      <c r="C1255" t="s">
        <v>2547</v>
      </c>
      <c r="D1255">
        <v>16</v>
      </c>
      <c r="E1255">
        <v>16</v>
      </c>
      <c r="F1255">
        <v>0.82399999999999995</v>
      </c>
      <c r="G1255">
        <v>13.183999999999999</v>
      </c>
    </row>
    <row r="1256" spans="1:7" hidden="1" x14ac:dyDescent="0.25">
      <c r="A1256" t="s">
        <v>6</v>
      </c>
      <c r="B1256" t="s">
        <v>2548</v>
      </c>
      <c r="C1256" t="s">
        <v>2549</v>
      </c>
      <c r="D1256">
        <v>17</v>
      </c>
      <c r="E1256">
        <v>17</v>
      </c>
      <c r="F1256">
        <v>0.86299999999999999</v>
      </c>
      <c r="G1256">
        <v>14.670999999999999</v>
      </c>
    </row>
    <row r="1257" spans="1:7" hidden="1" x14ac:dyDescent="0.25">
      <c r="A1257" t="s">
        <v>6</v>
      </c>
      <c r="B1257" t="s">
        <v>2550</v>
      </c>
      <c r="C1257" t="s">
        <v>2551</v>
      </c>
      <c r="D1257">
        <v>85</v>
      </c>
      <c r="E1257">
        <v>85</v>
      </c>
      <c r="F1257">
        <v>0.81699999999999995</v>
      </c>
      <c r="G1257">
        <v>69.444999999999993</v>
      </c>
    </row>
    <row r="1258" spans="1:7" hidden="1" x14ac:dyDescent="0.25">
      <c r="A1258" t="s">
        <v>6</v>
      </c>
      <c r="B1258" t="s">
        <v>2552</v>
      </c>
      <c r="C1258" t="s">
        <v>2553</v>
      </c>
      <c r="D1258">
        <v>60</v>
      </c>
      <c r="E1258">
        <v>60</v>
      </c>
      <c r="F1258">
        <v>1.6659999999999999</v>
      </c>
      <c r="G1258">
        <v>99.96</v>
      </c>
    </row>
    <row r="1259" spans="1:7" hidden="1" x14ac:dyDescent="0.25">
      <c r="A1259" t="s">
        <v>6</v>
      </c>
      <c r="B1259" t="s">
        <v>2556</v>
      </c>
      <c r="C1259" t="s">
        <v>2557</v>
      </c>
      <c r="D1259">
        <v>1</v>
      </c>
      <c r="E1259">
        <v>1</v>
      </c>
      <c r="F1259">
        <v>0.61799999999999999</v>
      </c>
      <c r="G1259">
        <v>0.61799999999999999</v>
      </c>
    </row>
    <row r="1260" spans="1:7" hidden="1" x14ac:dyDescent="0.25">
      <c r="A1260" t="s">
        <v>6</v>
      </c>
      <c r="B1260" t="s">
        <v>9088</v>
      </c>
      <c r="C1260" t="s">
        <v>9089</v>
      </c>
      <c r="D1260">
        <v>4</v>
      </c>
      <c r="E1260">
        <v>4</v>
      </c>
      <c r="F1260">
        <v>0.56699999999999995</v>
      </c>
      <c r="G1260">
        <v>2.2679999999999998</v>
      </c>
    </row>
    <row r="1261" spans="1:7" hidden="1" x14ac:dyDescent="0.25">
      <c r="A1261" t="s">
        <v>6</v>
      </c>
      <c r="B1261" t="s">
        <v>2558</v>
      </c>
      <c r="C1261" t="s">
        <v>2559</v>
      </c>
      <c r="D1261">
        <v>4</v>
      </c>
      <c r="E1261">
        <v>4</v>
      </c>
      <c r="F1261">
        <v>0.57499999999999996</v>
      </c>
      <c r="G1261">
        <v>2.2999999999999998</v>
      </c>
    </row>
    <row r="1262" spans="1:7" hidden="1" x14ac:dyDescent="0.25">
      <c r="A1262" t="s">
        <v>6</v>
      </c>
      <c r="B1262" t="s">
        <v>9626</v>
      </c>
      <c r="C1262" t="s">
        <v>9627</v>
      </c>
      <c r="D1262">
        <v>10</v>
      </c>
      <c r="E1262">
        <v>10</v>
      </c>
      <c r="F1262">
        <v>1.026</v>
      </c>
      <c r="G1262">
        <v>10.26</v>
      </c>
    </row>
    <row r="1263" spans="1:7" hidden="1" x14ac:dyDescent="0.25">
      <c r="A1263" t="s">
        <v>6</v>
      </c>
      <c r="B1263" t="s">
        <v>2560</v>
      </c>
      <c r="C1263" t="s">
        <v>2561</v>
      </c>
      <c r="D1263">
        <v>3</v>
      </c>
      <c r="E1263">
        <v>3</v>
      </c>
      <c r="F1263">
        <v>0.60399999999999998</v>
      </c>
      <c r="G1263">
        <v>1.8120000000000001</v>
      </c>
    </row>
    <row r="1264" spans="1:7" hidden="1" x14ac:dyDescent="0.25">
      <c r="A1264" t="s">
        <v>6</v>
      </c>
      <c r="B1264" t="s">
        <v>2562</v>
      </c>
      <c r="C1264" t="s">
        <v>2563</v>
      </c>
      <c r="D1264">
        <v>8</v>
      </c>
      <c r="E1264">
        <v>8</v>
      </c>
      <c r="F1264">
        <v>0.85099999999999998</v>
      </c>
      <c r="G1264">
        <v>6.8079999999999998</v>
      </c>
    </row>
    <row r="1265" spans="1:7" hidden="1" x14ac:dyDescent="0.25">
      <c r="A1265" t="s">
        <v>6</v>
      </c>
      <c r="B1265" t="s">
        <v>2568</v>
      </c>
      <c r="C1265" t="s">
        <v>2569</v>
      </c>
      <c r="D1265">
        <v>5</v>
      </c>
      <c r="E1265">
        <v>5</v>
      </c>
      <c r="F1265">
        <v>0.85699999999999998</v>
      </c>
      <c r="G1265">
        <v>4.2850000000000001</v>
      </c>
    </row>
    <row r="1266" spans="1:7" hidden="1" x14ac:dyDescent="0.25">
      <c r="A1266" t="s">
        <v>6</v>
      </c>
      <c r="B1266" t="s">
        <v>2570</v>
      </c>
      <c r="C1266" t="s">
        <v>2571</v>
      </c>
      <c r="D1266">
        <v>1</v>
      </c>
      <c r="E1266">
        <v>1</v>
      </c>
      <c r="F1266">
        <v>0.97199999999999998</v>
      </c>
      <c r="G1266">
        <v>0.97199999999999998</v>
      </c>
    </row>
    <row r="1267" spans="1:7" hidden="1" x14ac:dyDescent="0.25">
      <c r="A1267" t="s">
        <v>6</v>
      </c>
      <c r="B1267" t="s">
        <v>2572</v>
      </c>
      <c r="C1267" t="s">
        <v>2573</v>
      </c>
      <c r="D1267">
        <v>17</v>
      </c>
      <c r="E1267">
        <v>17</v>
      </c>
      <c r="F1267">
        <v>0.86399999999999999</v>
      </c>
      <c r="G1267">
        <v>14.688000000000001</v>
      </c>
    </row>
    <row r="1268" spans="1:7" hidden="1" x14ac:dyDescent="0.25">
      <c r="A1268" t="s">
        <v>6</v>
      </c>
      <c r="B1268" t="s">
        <v>2574</v>
      </c>
      <c r="C1268" t="s">
        <v>2575</v>
      </c>
      <c r="D1268">
        <v>3</v>
      </c>
      <c r="E1268">
        <v>3</v>
      </c>
      <c r="F1268">
        <v>0.72799999999999998</v>
      </c>
      <c r="G1268">
        <v>2.1840000000000002</v>
      </c>
    </row>
    <row r="1269" spans="1:7" hidden="1" x14ac:dyDescent="0.25">
      <c r="A1269" t="s">
        <v>6</v>
      </c>
      <c r="B1269" t="s">
        <v>2576</v>
      </c>
      <c r="C1269" t="s">
        <v>2577</v>
      </c>
      <c r="D1269">
        <v>7</v>
      </c>
      <c r="E1269">
        <v>7</v>
      </c>
      <c r="F1269">
        <v>0.83099999999999996</v>
      </c>
      <c r="G1269">
        <v>5.8170000000000002</v>
      </c>
    </row>
    <row r="1270" spans="1:7" hidden="1" x14ac:dyDescent="0.25">
      <c r="A1270" t="s">
        <v>6</v>
      </c>
      <c r="B1270" t="s">
        <v>2578</v>
      </c>
      <c r="C1270" t="s">
        <v>2579</v>
      </c>
      <c r="D1270">
        <v>3</v>
      </c>
      <c r="E1270">
        <v>3</v>
      </c>
      <c r="F1270">
        <v>0.68200000000000005</v>
      </c>
      <c r="G1270">
        <v>2.0459999999999998</v>
      </c>
    </row>
    <row r="1271" spans="1:7" hidden="1" x14ac:dyDescent="0.25">
      <c r="A1271" t="s">
        <v>6</v>
      </c>
      <c r="B1271" t="s">
        <v>2580</v>
      </c>
      <c r="C1271" t="s">
        <v>2581</v>
      </c>
      <c r="D1271">
        <v>14</v>
      </c>
      <c r="E1271">
        <v>14</v>
      </c>
      <c r="F1271">
        <v>0.76200000000000001</v>
      </c>
      <c r="G1271">
        <v>10.667999999999999</v>
      </c>
    </row>
    <row r="1272" spans="1:7" hidden="1" x14ac:dyDescent="0.25">
      <c r="A1272" t="s">
        <v>6</v>
      </c>
      <c r="B1272" t="s">
        <v>2582</v>
      </c>
      <c r="C1272" t="s">
        <v>2583</v>
      </c>
      <c r="D1272">
        <v>4</v>
      </c>
      <c r="E1272">
        <v>4</v>
      </c>
      <c r="F1272">
        <v>0.68500000000000005</v>
      </c>
      <c r="G1272">
        <v>2.74</v>
      </c>
    </row>
    <row r="1273" spans="1:7" hidden="1" x14ac:dyDescent="0.25">
      <c r="A1273" t="s">
        <v>6</v>
      </c>
      <c r="B1273" t="s">
        <v>2584</v>
      </c>
      <c r="C1273" t="s">
        <v>2585</v>
      </c>
      <c r="D1273">
        <v>3</v>
      </c>
      <c r="E1273">
        <v>3</v>
      </c>
      <c r="F1273">
        <v>0.60199999999999998</v>
      </c>
      <c r="G1273">
        <v>1.806</v>
      </c>
    </row>
    <row r="1274" spans="1:7" hidden="1" x14ac:dyDescent="0.25">
      <c r="A1274" t="s">
        <v>6</v>
      </c>
      <c r="B1274" t="s">
        <v>9628</v>
      </c>
      <c r="C1274" t="s">
        <v>9629</v>
      </c>
      <c r="D1274">
        <v>25</v>
      </c>
      <c r="E1274">
        <v>25</v>
      </c>
      <c r="F1274">
        <v>0</v>
      </c>
      <c r="G1274">
        <v>0</v>
      </c>
    </row>
    <row r="1275" spans="1:7" hidden="1" x14ac:dyDescent="0.25">
      <c r="A1275" t="s">
        <v>6</v>
      </c>
      <c r="B1275" t="s">
        <v>2586</v>
      </c>
      <c r="C1275" t="s">
        <v>2587</v>
      </c>
      <c r="D1275">
        <v>1</v>
      </c>
      <c r="E1275">
        <v>1</v>
      </c>
      <c r="F1275">
        <v>1.0960000000000001</v>
      </c>
      <c r="G1275">
        <v>1.0960000000000001</v>
      </c>
    </row>
    <row r="1276" spans="1:7" hidden="1" x14ac:dyDescent="0.25">
      <c r="A1276" t="s">
        <v>6</v>
      </c>
      <c r="B1276" t="s">
        <v>2588</v>
      </c>
      <c r="C1276" t="s">
        <v>2589</v>
      </c>
      <c r="D1276">
        <v>5</v>
      </c>
      <c r="E1276">
        <v>5</v>
      </c>
      <c r="F1276">
        <v>1.4339999999999999</v>
      </c>
      <c r="G1276">
        <v>7.17</v>
      </c>
    </row>
    <row r="1277" spans="1:7" hidden="1" x14ac:dyDescent="0.25">
      <c r="A1277" t="s">
        <v>6</v>
      </c>
      <c r="B1277" t="s">
        <v>2590</v>
      </c>
      <c r="C1277" t="s">
        <v>2591</v>
      </c>
      <c r="D1277">
        <v>2</v>
      </c>
      <c r="E1277">
        <v>2</v>
      </c>
      <c r="F1277">
        <v>1.5349999999999999</v>
      </c>
      <c r="G1277">
        <v>3.07</v>
      </c>
    </row>
    <row r="1278" spans="1:7" hidden="1" x14ac:dyDescent="0.25">
      <c r="A1278" t="s">
        <v>6</v>
      </c>
      <c r="B1278" t="s">
        <v>2594</v>
      </c>
      <c r="C1278" t="s">
        <v>2595</v>
      </c>
      <c r="D1278">
        <v>6</v>
      </c>
      <c r="E1278">
        <v>6</v>
      </c>
      <c r="F1278">
        <v>1.504</v>
      </c>
      <c r="G1278">
        <v>9.0239999999999991</v>
      </c>
    </row>
    <row r="1279" spans="1:7" hidden="1" x14ac:dyDescent="0.25">
      <c r="A1279" t="s">
        <v>6</v>
      </c>
      <c r="B1279" t="s">
        <v>2596</v>
      </c>
      <c r="C1279" t="s">
        <v>2597</v>
      </c>
      <c r="D1279">
        <v>283</v>
      </c>
      <c r="E1279">
        <v>283</v>
      </c>
      <c r="F1279">
        <v>0.57299999999999995</v>
      </c>
      <c r="G1279">
        <v>162.15899999999999</v>
      </c>
    </row>
    <row r="1280" spans="1:7" hidden="1" x14ac:dyDescent="0.25">
      <c r="A1280" t="s">
        <v>6</v>
      </c>
      <c r="B1280" t="s">
        <v>2598</v>
      </c>
      <c r="C1280" t="s">
        <v>2599</v>
      </c>
      <c r="D1280">
        <v>2</v>
      </c>
      <c r="E1280">
        <v>2</v>
      </c>
      <c r="F1280">
        <v>0.69299999999999995</v>
      </c>
      <c r="G1280">
        <v>1.3859999999999999</v>
      </c>
    </row>
    <row r="1281" spans="1:7" hidden="1" x14ac:dyDescent="0.25">
      <c r="A1281" t="s">
        <v>6</v>
      </c>
      <c r="B1281" t="s">
        <v>2600</v>
      </c>
      <c r="C1281" t="s">
        <v>2601</v>
      </c>
      <c r="D1281">
        <v>3</v>
      </c>
      <c r="E1281">
        <v>3</v>
      </c>
      <c r="F1281">
        <v>5.0030000000000001</v>
      </c>
      <c r="G1281">
        <v>15.009</v>
      </c>
    </row>
    <row r="1282" spans="1:7" hidden="1" x14ac:dyDescent="0.25">
      <c r="A1282" t="s">
        <v>6</v>
      </c>
      <c r="B1282" t="s">
        <v>2604</v>
      </c>
      <c r="C1282" t="s">
        <v>2605</v>
      </c>
      <c r="D1282">
        <v>17</v>
      </c>
      <c r="E1282">
        <v>17</v>
      </c>
      <c r="F1282">
        <v>1.244</v>
      </c>
      <c r="G1282">
        <v>21.148</v>
      </c>
    </row>
    <row r="1283" spans="1:7" hidden="1" x14ac:dyDescent="0.25">
      <c r="A1283" t="s">
        <v>6</v>
      </c>
      <c r="B1283" t="s">
        <v>2606</v>
      </c>
      <c r="C1283" t="s">
        <v>2607</v>
      </c>
      <c r="D1283">
        <v>5</v>
      </c>
      <c r="E1283">
        <v>5</v>
      </c>
      <c r="F1283">
        <v>0.82799999999999996</v>
      </c>
      <c r="G1283">
        <v>4.1399999999999997</v>
      </c>
    </row>
    <row r="1284" spans="1:7" hidden="1" x14ac:dyDescent="0.25">
      <c r="A1284" t="s">
        <v>6</v>
      </c>
      <c r="B1284" t="s">
        <v>2608</v>
      </c>
      <c r="C1284" t="s">
        <v>2609</v>
      </c>
      <c r="D1284">
        <v>1</v>
      </c>
      <c r="E1284">
        <v>1</v>
      </c>
      <c r="F1284">
        <v>2.0569999999999999</v>
      </c>
      <c r="G1284">
        <v>2.0569999999999999</v>
      </c>
    </row>
    <row r="1285" spans="1:7" hidden="1" x14ac:dyDescent="0.25">
      <c r="A1285" t="s">
        <v>6</v>
      </c>
      <c r="B1285" t="s">
        <v>2612</v>
      </c>
      <c r="C1285" t="s">
        <v>2613</v>
      </c>
      <c r="D1285">
        <v>3</v>
      </c>
      <c r="E1285">
        <v>3</v>
      </c>
      <c r="F1285">
        <v>0.57599999999999996</v>
      </c>
      <c r="G1285">
        <v>1.728</v>
      </c>
    </row>
    <row r="1286" spans="1:7" hidden="1" x14ac:dyDescent="0.25">
      <c r="A1286" t="s">
        <v>6</v>
      </c>
      <c r="B1286" t="s">
        <v>2616</v>
      </c>
      <c r="C1286" t="s">
        <v>2617</v>
      </c>
      <c r="D1286">
        <v>5</v>
      </c>
      <c r="E1286">
        <v>5</v>
      </c>
      <c r="F1286">
        <v>1.0680000000000001</v>
      </c>
      <c r="G1286">
        <v>5.34</v>
      </c>
    </row>
    <row r="1287" spans="1:7" hidden="1" x14ac:dyDescent="0.25">
      <c r="A1287" t="s">
        <v>6</v>
      </c>
      <c r="B1287" t="s">
        <v>2620</v>
      </c>
      <c r="C1287" t="s">
        <v>2621</v>
      </c>
      <c r="D1287">
        <v>16</v>
      </c>
      <c r="E1287">
        <v>16</v>
      </c>
      <c r="F1287">
        <v>1.905</v>
      </c>
      <c r="G1287">
        <v>30.48</v>
      </c>
    </row>
    <row r="1288" spans="1:7" hidden="1" x14ac:dyDescent="0.25">
      <c r="A1288" t="s">
        <v>6</v>
      </c>
      <c r="B1288" t="s">
        <v>2622</v>
      </c>
      <c r="C1288" t="s">
        <v>2623</v>
      </c>
      <c r="D1288">
        <v>2</v>
      </c>
      <c r="E1288">
        <v>2</v>
      </c>
      <c r="F1288">
        <v>1.113</v>
      </c>
      <c r="G1288">
        <v>2.226</v>
      </c>
    </row>
    <row r="1289" spans="1:7" hidden="1" x14ac:dyDescent="0.25">
      <c r="A1289" t="s">
        <v>6</v>
      </c>
      <c r="B1289" t="s">
        <v>2624</v>
      </c>
      <c r="C1289" t="s">
        <v>2625</v>
      </c>
      <c r="D1289">
        <v>3</v>
      </c>
      <c r="E1289">
        <v>3</v>
      </c>
      <c r="F1289">
        <v>2.4129999999999998</v>
      </c>
      <c r="G1289">
        <v>7.2389999999999999</v>
      </c>
    </row>
    <row r="1290" spans="1:7" hidden="1" x14ac:dyDescent="0.25">
      <c r="A1290" t="s">
        <v>6</v>
      </c>
      <c r="B1290" t="s">
        <v>2626</v>
      </c>
      <c r="C1290" t="s">
        <v>2627</v>
      </c>
      <c r="D1290">
        <v>19</v>
      </c>
      <c r="E1290">
        <v>19</v>
      </c>
      <c r="F1290">
        <v>2.016</v>
      </c>
      <c r="G1290">
        <v>38.304000000000002</v>
      </c>
    </row>
    <row r="1291" spans="1:7" hidden="1" x14ac:dyDescent="0.25">
      <c r="A1291" t="s">
        <v>6</v>
      </c>
      <c r="B1291" t="s">
        <v>2628</v>
      </c>
      <c r="C1291" t="s">
        <v>2629</v>
      </c>
      <c r="D1291">
        <v>80</v>
      </c>
      <c r="E1291">
        <v>80</v>
      </c>
      <c r="F1291">
        <v>1.0880000000000001</v>
      </c>
      <c r="G1291">
        <v>87.04</v>
      </c>
    </row>
    <row r="1292" spans="1:7" hidden="1" x14ac:dyDescent="0.25">
      <c r="A1292" t="s">
        <v>6</v>
      </c>
      <c r="B1292" t="s">
        <v>2630</v>
      </c>
      <c r="C1292" t="s">
        <v>2631</v>
      </c>
      <c r="D1292">
        <v>5</v>
      </c>
      <c r="E1292">
        <v>5</v>
      </c>
      <c r="F1292">
        <v>1.5920000000000001</v>
      </c>
      <c r="G1292">
        <v>7.96</v>
      </c>
    </row>
    <row r="1293" spans="1:7" hidden="1" x14ac:dyDescent="0.25">
      <c r="A1293" t="s">
        <v>6</v>
      </c>
      <c r="B1293" t="s">
        <v>2632</v>
      </c>
      <c r="C1293" t="s">
        <v>2633</v>
      </c>
      <c r="D1293">
        <v>30</v>
      </c>
      <c r="E1293">
        <v>30</v>
      </c>
      <c r="F1293">
        <v>0.73599999999999999</v>
      </c>
      <c r="G1293">
        <v>22.08</v>
      </c>
    </row>
    <row r="1294" spans="1:7" hidden="1" x14ac:dyDescent="0.25">
      <c r="A1294" t="s">
        <v>6</v>
      </c>
      <c r="B1294" t="s">
        <v>2634</v>
      </c>
      <c r="C1294" t="s">
        <v>2635</v>
      </c>
      <c r="D1294">
        <v>21</v>
      </c>
      <c r="E1294">
        <v>21</v>
      </c>
      <c r="F1294">
        <v>0.99299999999999999</v>
      </c>
      <c r="G1294">
        <v>20.853000000000002</v>
      </c>
    </row>
    <row r="1295" spans="1:7" hidden="1" x14ac:dyDescent="0.25">
      <c r="A1295" t="s">
        <v>6</v>
      </c>
      <c r="B1295" t="s">
        <v>2636</v>
      </c>
      <c r="C1295" t="s">
        <v>2637</v>
      </c>
      <c r="D1295">
        <v>145</v>
      </c>
      <c r="E1295">
        <v>145</v>
      </c>
      <c r="F1295">
        <v>0.89500000000000002</v>
      </c>
      <c r="G1295">
        <v>129.77500000000001</v>
      </c>
    </row>
    <row r="1296" spans="1:7" hidden="1" x14ac:dyDescent="0.25">
      <c r="A1296" t="s">
        <v>6</v>
      </c>
      <c r="B1296" t="s">
        <v>2638</v>
      </c>
      <c r="C1296" t="s">
        <v>2639</v>
      </c>
      <c r="D1296">
        <v>306</v>
      </c>
      <c r="E1296">
        <v>306</v>
      </c>
      <c r="F1296">
        <v>1.738</v>
      </c>
      <c r="G1296">
        <v>531.82799999999997</v>
      </c>
    </row>
    <row r="1297" spans="1:7" hidden="1" x14ac:dyDescent="0.25">
      <c r="A1297" t="s">
        <v>6</v>
      </c>
      <c r="B1297" t="s">
        <v>2640</v>
      </c>
      <c r="C1297" t="s">
        <v>2641</v>
      </c>
      <c r="D1297">
        <v>17</v>
      </c>
      <c r="E1297">
        <v>17</v>
      </c>
      <c r="F1297">
        <v>1.2589999999999999</v>
      </c>
      <c r="G1297">
        <v>21.402999999999999</v>
      </c>
    </row>
    <row r="1298" spans="1:7" hidden="1" x14ac:dyDescent="0.25">
      <c r="A1298" t="s">
        <v>6</v>
      </c>
      <c r="B1298" t="s">
        <v>2642</v>
      </c>
      <c r="C1298" t="s">
        <v>2643</v>
      </c>
      <c r="D1298">
        <v>31</v>
      </c>
      <c r="E1298">
        <v>31</v>
      </c>
      <c r="F1298">
        <v>1.093</v>
      </c>
      <c r="G1298">
        <v>33.883000000000003</v>
      </c>
    </row>
    <row r="1299" spans="1:7" hidden="1" x14ac:dyDescent="0.25">
      <c r="A1299" t="s">
        <v>6</v>
      </c>
      <c r="B1299" t="s">
        <v>2644</v>
      </c>
      <c r="C1299" t="s">
        <v>2645</v>
      </c>
      <c r="D1299">
        <v>1</v>
      </c>
      <c r="E1299">
        <v>1</v>
      </c>
      <c r="F1299">
        <v>0.88800000000000001</v>
      </c>
      <c r="G1299">
        <v>0.88800000000000001</v>
      </c>
    </row>
    <row r="1300" spans="1:7" hidden="1" x14ac:dyDescent="0.25">
      <c r="A1300" t="s">
        <v>6</v>
      </c>
      <c r="B1300" t="s">
        <v>2646</v>
      </c>
      <c r="C1300" t="s">
        <v>2647</v>
      </c>
      <c r="D1300">
        <v>13</v>
      </c>
      <c r="E1300">
        <v>13</v>
      </c>
      <c r="F1300">
        <v>0.68899999999999995</v>
      </c>
      <c r="G1300">
        <v>8.9570000000000007</v>
      </c>
    </row>
    <row r="1301" spans="1:7" hidden="1" x14ac:dyDescent="0.25">
      <c r="A1301" t="s">
        <v>6</v>
      </c>
      <c r="B1301" t="s">
        <v>2648</v>
      </c>
      <c r="C1301" t="s">
        <v>2649</v>
      </c>
      <c r="D1301">
        <v>21</v>
      </c>
      <c r="E1301">
        <v>21</v>
      </c>
      <c r="F1301">
        <v>0.92400000000000004</v>
      </c>
      <c r="G1301">
        <v>19.404</v>
      </c>
    </row>
    <row r="1302" spans="1:7" hidden="1" x14ac:dyDescent="0.25">
      <c r="A1302" t="s">
        <v>6</v>
      </c>
      <c r="B1302" t="s">
        <v>2650</v>
      </c>
      <c r="C1302" t="s">
        <v>2651</v>
      </c>
      <c r="D1302">
        <v>34</v>
      </c>
      <c r="E1302">
        <v>34</v>
      </c>
      <c r="F1302">
        <v>0.97599999999999998</v>
      </c>
      <c r="G1302">
        <v>33.183999999999997</v>
      </c>
    </row>
    <row r="1303" spans="1:7" hidden="1" x14ac:dyDescent="0.25">
      <c r="A1303" t="s">
        <v>6</v>
      </c>
      <c r="B1303" t="s">
        <v>2654</v>
      </c>
      <c r="C1303" t="s">
        <v>2655</v>
      </c>
      <c r="D1303">
        <v>15</v>
      </c>
      <c r="E1303">
        <v>15</v>
      </c>
      <c r="F1303">
        <v>0.95799999999999996</v>
      </c>
      <c r="G1303">
        <v>14.37</v>
      </c>
    </row>
    <row r="1304" spans="1:7" hidden="1" x14ac:dyDescent="0.25">
      <c r="A1304" t="s">
        <v>6</v>
      </c>
      <c r="B1304" t="s">
        <v>2656</v>
      </c>
      <c r="C1304" t="s">
        <v>2657</v>
      </c>
      <c r="D1304">
        <v>2</v>
      </c>
      <c r="E1304">
        <v>2</v>
      </c>
      <c r="F1304">
        <v>1.3149999999999999</v>
      </c>
      <c r="G1304">
        <v>2.63</v>
      </c>
    </row>
    <row r="1305" spans="1:7" hidden="1" x14ac:dyDescent="0.25">
      <c r="A1305" t="s">
        <v>6</v>
      </c>
      <c r="B1305" t="s">
        <v>2658</v>
      </c>
      <c r="C1305" t="s">
        <v>2659</v>
      </c>
      <c r="D1305">
        <v>6</v>
      </c>
      <c r="E1305">
        <v>6</v>
      </c>
      <c r="F1305">
        <v>0.98299999999999998</v>
      </c>
      <c r="G1305">
        <v>5.8979999999999997</v>
      </c>
    </row>
    <row r="1306" spans="1:7" hidden="1" x14ac:dyDescent="0.25">
      <c r="A1306" t="s">
        <v>6</v>
      </c>
      <c r="B1306" t="s">
        <v>2660</v>
      </c>
      <c r="C1306" t="s">
        <v>2661</v>
      </c>
      <c r="D1306">
        <v>9</v>
      </c>
      <c r="E1306">
        <v>9</v>
      </c>
      <c r="F1306">
        <v>0.76200000000000001</v>
      </c>
      <c r="G1306">
        <v>6.8579999999999997</v>
      </c>
    </row>
    <row r="1307" spans="1:7" hidden="1" x14ac:dyDescent="0.25">
      <c r="A1307" t="s">
        <v>6</v>
      </c>
      <c r="B1307" t="s">
        <v>2662</v>
      </c>
      <c r="C1307" t="s">
        <v>2663</v>
      </c>
      <c r="D1307">
        <v>1</v>
      </c>
      <c r="E1307">
        <v>1</v>
      </c>
      <c r="F1307">
        <v>1.792</v>
      </c>
      <c r="G1307">
        <v>1.792</v>
      </c>
    </row>
    <row r="1308" spans="1:7" hidden="1" x14ac:dyDescent="0.25">
      <c r="A1308" t="s">
        <v>6</v>
      </c>
      <c r="B1308" t="s">
        <v>2664</v>
      </c>
      <c r="C1308" t="s">
        <v>2665</v>
      </c>
      <c r="D1308">
        <v>251</v>
      </c>
      <c r="E1308">
        <v>251</v>
      </c>
      <c r="F1308">
        <v>0.84499999999999997</v>
      </c>
      <c r="G1308">
        <v>212.095</v>
      </c>
    </row>
    <row r="1309" spans="1:7" hidden="1" x14ac:dyDescent="0.25">
      <c r="A1309" t="s">
        <v>6</v>
      </c>
      <c r="B1309" t="s">
        <v>2666</v>
      </c>
      <c r="C1309" t="s">
        <v>2667</v>
      </c>
      <c r="D1309">
        <v>8</v>
      </c>
      <c r="E1309">
        <v>8</v>
      </c>
      <c r="F1309">
        <v>0.96399999999999997</v>
      </c>
      <c r="G1309">
        <v>7.7119999999999997</v>
      </c>
    </row>
    <row r="1310" spans="1:7" hidden="1" x14ac:dyDescent="0.25">
      <c r="A1310" t="s">
        <v>6</v>
      </c>
      <c r="B1310" t="s">
        <v>2668</v>
      </c>
      <c r="C1310" t="s">
        <v>2669</v>
      </c>
      <c r="D1310">
        <v>63</v>
      </c>
      <c r="E1310">
        <v>63</v>
      </c>
      <c r="F1310">
        <v>9.4E-2</v>
      </c>
      <c r="G1310">
        <v>5.9219999999999997</v>
      </c>
    </row>
    <row r="1311" spans="1:7" hidden="1" x14ac:dyDescent="0.25">
      <c r="A1311" t="s">
        <v>6</v>
      </c>
      <c r="B1311" t="s">
        <v>2670</v>
      </c>
      <c r="C1311" t="s">
        <v>2671</v>
      </c>
      <c r="D1311">
        <v>10</v>
      </c>
      <c r="E1311">
        <v>10</v>
      </c>
      <c r="F1311">
        <v>9.7000000000000003E-2</v>
      </c>
      <c r="G1311">
        <v>0.97</v>
      </c>
    </row>
    <row r="1312" spans="1:7" hidden="1" x14ac:dyDescent="0.25">
      <c r="A1312" t="s">
        <v>6</v>
      </c>
      <c r="B1312" t="s">
        <v>2672</v>
      </c>
      <c r="C1312" t="s">
        <v>2673</v>
      </c>
      <c r="D1312">
        <v>1</v>
      </c>
      <c r="E1312">
        <v>1</v>
      </c>
      <c r="F1312">
        <v>0.1</v>
      </c>
      <c r="G1312">
        <v>0.1</v>
      </c>
    </row>
    <row r="1313" spans="1:7" hidden="1" x14ac:dyDescent="0.25">
      <c r="A1313" t="s">
        <v>6</v>
      </c>
      <c r="B1313" t="s">
        <v>2674</v>
      </c>
      <c r="C1313" t="s">
        <v>2675</v>
      </c>
      <c r="D1313">
        <v>22</v>
      </c>
      <c r="E1313">
        <v>22</v>
      </c>
      <c r="F1313">
        <v>0.161</v>
      </c>
      <c r="G1313">
        <v>3.5419999999999998</v>
      </c>
    </row>
    <row r="1314" spans="1:7" hidden="1" x14ac:dyDescent="0.25">
      <c r="A1314" t="s">
        <v>6</v>
      </c>
      <c r="B1314" t="s">
        <v>2676</v>
      </c>
      <c r="C1314" t="s">
        <v>2677</v>
      </c>
      <c r="D1314">
        <v>1</v>
      </c>
      <c r="E1314">
        <v>1</v>
      </c>
      <c r="F1314">
        <v>0</v>
      </c>
      <c r="G1314">
        <v>0</v>
      </c>
    </row>
    <row r="1315" spans="1:7" hidden="1" x14ac:dyDescent="0.25">
      <c r="A1315" t="s">
        <v>6</v>
      </c>
      <c r="B1315" t="s">
        <v>2678</v>
      </c>
      <c r="C1315" t="s">
        <v>2679</v>
      </c>
      <c r="D1315">
        <v>1</v>
      </c>
      <c r="E1315">
        <v>1</v>
      </c>
      <c r="F1315">
        <v>0</v>
      </c>
      <c r="G1315">
        <v>0</v>
      </c>
    </row>
    <row r="1316" spans="1:7" hidden="1" x14ac:dyDescent="0.25">
      <c r="A1316" t="s">
        <v>6</v>
      </c>
      <c r="B1316" t="s">
        <v>2680</v>
      </c>
      <c r="C1316" t="s">
        <v>2681</v>
      </c>
      <c r="D1316">
        <v>2</v>
      </c>
      <c r="E1316">
        <v>2</v>
      </c>
      <c r="F1316">
        <v>0.155</v>
      </c>
      <c r="G1316">
        <v>0.31</v>
      </c>
    </row>
    <row r="1317" spans="1:7" hidden="1" x14ac:dyDescent="0.25">
      <c r="A1317" t="s">
        <v>6</v>
      </c>
      <c r="B1317" t="s">
        <v>2682</v>
      </c>
      <c r="C1317" t="s">
        <v>2683</v>
      </c>
      <c r="D1317">
        <v>2</v>
      </c>
      <c r="E1317">
        <v>2</v>
      </c>
      <c r="F1317">
        <v>0</v>
      </c>
      <c r="G1317">
        <v>0</v>
      </c>
    </row>
    <row r="1318" spans="1:7" hidden="1" x14ac:dyDescent="0.25">
      <c r="A1318" t="s">
        <v>6</v>
      </c>
      <c r="B1318" t="s">
        <v>2684</v>
      </c>
      <c r="C1318" t="s">
        <v>2685</v>
      </c>
      <c r="D1318">
        <v>1</v>
      </c>
      <c r="E1318">
        <v>1</v>
      </c>
      <c r="F1318">
        <v>0.50900000000000001</v>
      </c>
      <c r="G1318">
        <v>0.50900000000000001</v>
      </c>
    </row>
    <row r="1319" spans="1:7" hidden="1" x14ac:dyDescent="0.25">
      <c r="A1319" t="s">
        <v>6</v>
      </c>
      <c r="B1319" t="s">
        <v>2686</v>
      </c>
      <c r="C1319" t="s">
        <v>2687</v>
      </c>
      <c r="D1319">
        <v>1</v>
      </c>
      <c r="E1319">
        <v>1</v>
      </c>
      <c r="F1319">
        <v>0</v>
      </c>
      <c r="G1319">
        <v>0</v>
      </c>
    </row>
    <row r="1320" spans="1:7" hidden="1" x14ac:dyDescent="0.25">
      <c r="A1320" t="s">
        <v>6</v>
      </c>
      <c r="B1320" t="s">
        <v>2690</v>
      </c>
      <c r="C1320" t="s">
        <v>2691</v>
      </c>
      <c r="D1320">
        <v>1</v>
      </c>
      <c r="E1320">
        <v>1</v>
      </c>
      <c r="F1320">
        <v>4.4999999999999998E-2</v>
      </c>
      <c r="G1320">
        <v>4.4999999999999998E-2</v>
      </c>
    </row>
    <row r="1321" spans="1:7" hidden="1" x14ac:dyDescent="0.25">
      <c r="A1321" t="s">
        <v>6</v>
      </c>
      <c r="B1321" t="s">
        <v>2692</v>
      </c>
      <c r="C1321" t="s">
        <v>2693</v>
      </c>
      <c r="D1321">
        <v>1</v>
      </c>
      <c r="E1321">
        <v>1</v>
      </c>
      <c r="F1321">
        <v>0</v>
      </c>
      <c r="G1321">
        <v>0</v>
      </c>
    </row>
    <row r="1322" spans="1:7" hidden="1" x14ac:dyDescent="0.25">
      <c r="A1322" t="s">
        <v>6</v>
      </c>
      <c r="B1322" t="s">
        <v>2694</v>
      </c>
      <c r="C1322" t="s">
        <v>2695</v>
      </c>
      <c r="D1322">
        <v>4</v>
      </c>
      <c r="E1322">
        <v>4</v>
      </c>
      <c r="F1322">
        <v>3.5999999999999997E-2</v>
      </c>
      <c r="G1322">
        <v>0.14399999999999999</v>
      </c>
    </row>
    <row r="1323" spans="1:7" hidden="1" x14ac:dyDescent="0.25">
      <c r="A1323" t="s">
        <v>6</v>
      </c>
      <c r="B1323" t="s">
        <v>2696</v>
      </c>
      <c r="C1323" t="s">
        <v>2697</v>
      </c>
      <c r="D1323">
        <v>1</v>
      </c>
      <c r="E1323">
        <v>1</v>
      </c>
      <c r="F1323">
        <v>2.1999999999999999E-2</v>
      </c>
      <c r="G1323">
        <v>2.1999999999999999E-2</v>
      </c>
    </row>
    <row r="1324" spans="1:7" hidden="1" x14ac:dyDescent="0.25">
      <c r="A1324" t="s">
        <v>6</v>
      </c>
      <c r="B1324" t="s">
        <v>2698</v>
      </c>
      <c r="C1324" t="s">
        <v>2699</v>
      </c>
      <c r="D1324">
        <v>1</v>
      </c>
      <c r="E1324">
        <v>1</v>
      </c>
      <c r="F1324">
        <v>1.9E-2</v>
      </c>
      <c r="G1324">
        <v>1.9E-2</v>
      </c>
    </row>
    <row r="1325" spans="1:7" hidden="1" x14ac:dyDescent="0.25">
      <c r="A1325" t="s">
        <v>6</v>
      </c>
      <c r="B1325" t="s">
        <v>2700</v>
      </c>
      <c r="C1325" t="s">
        <v>2701</v>
      </c>
      <c r="D1325">
        <v>6</v>
      </c>
      <c r="E1325">
        <v>6</v>
      </c>
      <c r="F1325">
        <v>0.08</v>
      </c>
      <c r="G1325">
        <v>0.48</v>
      </c>
    </row>
    <row r="1326" spans="1:7" hidden="1" x14ac:dyDescent="0.25">
      <c r="A1326" t="s">
        <v>6</v>
      </c>
      <c r="B1326" t="s">
        <v>2702</v>
      </c>
      <c r="C1326" t="s">
        <v>2703</v>
      </c>
      <c r="D1326">
        <v>2</v>
      </c>
      <c r="E1326">
        <v>2</v>
      </c>
      <c r="F1326">
        <v>1.5389999999999999</v>
      </c>
      <c r="G1326">
        <v>3.0779999999999998</v>
      </c>
    </row>
    <row r="1327" spans="1:7" hidden="1" x14ac:dyDescent="0.25">
      <c r="A1327" t="s">
        <v>6</v>
      </c>
      <c r="B1327" t="s">
        <v>2704</v>
      </c>
      <c r="C1327" t="s">
        <v>2705</v>
      </c>
      <c r="D1327">
        <v>5</v>
      </c>
      <c r="E1327">
        <v>5</v>
      </c>
      <c r="F1327">
        <v>0</v>
      </c>
      <c r="G1327">
        <v>0</v>
      </c>
    </row>
    <row r="1328" spans="1:7" hidden="1" x14ac:dyDescent="0.25">
      <c r="A1328" t="s">
        <v>6</v>
      </c>
      <c r="B1328" t="s">
        <v>2706</v>
      </c>
      <c r="C1328" t="s">
        <v>2707</v>
      </c>
      <c r="D1328">
        <v>1</v>
      </c>
      <c r="E1328">
        <v>1</v>
      </c>
      <c r="F1328">
        <v>1.2999999999999999E-2</v>
      </c>
      <c r="G1328">
        <v>1.2999999999999999E-2</v>
      </c>
    </row>
    <row r="1329" spans="1:7" hidden="1" x14ac:dyDescent="0.25">
      <c r="A1329" t="s">
        <v>6</v>
      </c>
      <c r="B1329" t="s">
        <v>2708</v>
      </c>
      <c r="C1329" t="s">
        <v>2709</v>
      </c>
      <c r="D1329">
        <v>2</v>
      </c>
      <c r="E1329">
        <v>2</v>
      </c>
      <c r="F1329">
        <v>8.5000000000000006E-2</v>
      </c>
      <c r="G1329">
        <v>0.17</v>
      </c>
    </row>
    <row r="1330" spans="1:7" hidden="1" x14ac:dyDescent="0.25">
      <c r="A1330" t="s">
        <v>6</v>
      </c>
      <c r="B1330" t="s">
        <v>2712</v>
      </c>
      <c r="C1330" t="s">
        <v>2713</v>
      </c>
      <c r="D1330">
        <v>3</v>
      </c>
      <c r="E1330">
        <v>3</v>
      </c>
      <c r="F1330">
        <v>0</v>
      </c>
      <c r="G1330">
        <v>0</v>
      </c>
    </row>
    <row r="1331" spans="1:7" hidden="1" x14ac:dyDescent="0.25">
      <c r="A1331" t="s">
        <v>6</v>
      </c>
      <c r="B1331" t="s">
        <v>2714</v>
      </c>
      <c r="C1331" t="s">
        <v>2715</v>
      </c>
      <c r="D1331">
        <v>1</v>
      </c>
      <c r="E1331">
        <v>1</v>
      </c>
      <c r="F1331">
        <v>0</v>
      </c>
      <c r="G1331">
        <v>0</v>
      </c>
    </row>
    <row r="1332" spans="1:7" hidden="1" x14ac:dyDescent="0.25">
      <c r="A1332" t="s">
        <v>6</v>
      </c>
      <c r="B1332" t="s">
        <v>2716</v>
      </c>
      <c r="C1332" t="s">
        <v>2717</v>
      </c>
      <c r="D1332">
        <v>9</v>
      </c>
      <c r="E1332">
        <v>9</v>
      </c>
      <c r="F1332">
        <v>0</v>
      </c>
      <c r="G1332">
        <v>0</v>
      </c>
    </row>
    <row r="1333" spans="1:7" hidden="1" x14ac:dyDescent="0.25">
      <c r="A1333" t="s">
        <v>6</v>
      </c>
      <c r="B1333" t="s">
        <v>2718</v>
      </c>
      <c r="C1333" t="s">
        <v>2719</v>
      </c>
      <c r="D1333">
        <v>7</v>
      </c>
      <c r="E1333">
        <v>7</v>
      </c>
      <c r="F1333">
        <v>0.111</v>
      </c>
      <c r="G1333">
        <v>0.77700000000000002</v>
      </c>
    </row>
    <row r="1334" spans="1:7" hidden="1" x14ac:dyDescent="0.25">
      <c r="A1334" t="s">
        <v>6</v>
      </c>
      <c r="B1334" t="s">
        <v>2720</v>
      </c>
      <c r="C1334" t="s">
        <v>2721</v>
      </c>
      <c r="D1334">
        <v>1</v>
      </c>
      <c r="E1334">
        <v>1</v>
      </c>
      <c r="F1334">
        <v>0</v>
      </c>
      <c r="G1334">
        <v>0</v>
      </c>
    </row>
    <row r="1335" spans="1:7" hidden="1" x14ac:dyDescent="0.25">
      <c r="A1335" t="s">
        <v>6</v>
      </c>
      <c r="B1335" t="s">
        <v>2722</v>
      </c>
      <c r="C1335" t="s">
        <v>2723</v>
      </c>
      <c r="D1335">
        <v>2</v>
      </c>
      <c r="E1335">
        <v>2</v>
      </c>
      <c r="F1335">
        <v>0</v>
      </c>
      <c r="G1335">
        <v>0</v>
      </c>
    </row>
    <row r="1336" spans="1:7" hidden="1" x14ac:dyDescent="0.25">
      <c r="A1336" t="s">
        <v>6</v>
      </c>
      <c r="B1336" t="s">
        <v>2724</v>
      </c>
      <c r="C1336" t="s">
        <v>2725</v>
      </c>
      <c r="D1336">
        <v>1</v>
      </c>
      <c r="E1336">
        <v>1</v>
      </c>
      <c r="F1336">
        <v>0</v>
      </c>
      <c r="G1336">
        <v>0</v>
      </c>
    </row>
    <row r="1337" spans="1:7" hidden="1" x14ac:dyDescent="0.25">
      <c r="A1337" t="s">
        <v>6</v>
      </c>
      <c r="B1337" t="s">
        <v>2726</v>
      </c>
      <c r="C1337" t="s">
        <v>2727</v>
      </c>
      <c r="D1337">
        <v>4</v>
      </c>
      <c r="E1337">
        <v>4</v>
      </c>
      <c r="F1337">
        <v>0</v>
      </c>
      <c r="G1337">
        <v>0</v>
      </c>
    </row>
    <row r="1338" spans="1:7" hidden="1" x14ac:dyDescent="0.25">
      <c r="A1338" t="s">
        <v>6</v>
      </c>
      <c r="B1338" t="s">
        <v>2728</v>
      </c>
      <c r="C1338" t="s">
        <v>2729</v>
      </c>
      <c r="D1338">
        <v>1</v>
      </c>
      <c r="E1338">
        <v>1</v>
      </c>
      <c r="F1338">
        <v>0</v>
      </c>
      <c r="G1338">
        <v>0</v>
      </c>
    </row>
    <row r="1339" spans="1:7" hidden="1" x14ac:dyDescent="0.25">
      <c r="A1339" t="s">
        <v>6</v>
      </c>
      <c r="B1339" t="s">
        <v>9515</v>
      </c>
      <c r="C1339" t="s">
        <v>9516</v>
      </c>
      <c r="D1339">
        <v>5</v>
      </c>
      <c r="E1339">
        <v>5</v>
      </c>
      <c r="F1339">
        <v>0</v>
      </c>
      <c r="G1339">
        <v>0</v>
      </c>
    </row>
    <row r="1340" spans="1:7" hidden="1" x14ac:dyDescent="0.25">
      <c r="A1340" t="s">
        <v>6</v>
      </c>
      <c r="B1340" t="s">
        <v>9517</v>
      </c>
      <c r="C1340" t="s">
        <v>9518</v>
      </c>
      <c r="D1340">
        <v>5</v>
      </c>
      <c r="E1340">
        <v>5</v>
      </c>
      <c r="F1340">
        <v>0</v>
      </c>
      <c r="G1340">
        <v>0</v>
      </c>
    </row>
    <row r="1341" spans="1:7" hidden="1" x14ac:dyDescent="0.25">
      <c r="A1341" t="s">
        <v>6</v>
      </c>
      <c r="B1341" t="s">
        <v>9519</v>
      </c>
      <c r="C1341" t="s">
        <v>9520</v>
      </c>
      <c r="D1341">
        <v>21</v>
      </c>
      <c r="E1341">
        <v>21</v>
      </c>
      <c r="F1341">
        <v>0</v>
      </c>
      <c r="G1341">
        <v>0</v>
      </c>
    </row>
    <row r="1342" spans="1:7" hidden="1" x14ac:dyDescent="0.25">
      <c r="A1342" t="s">
        <v>6</v>
      </c>
      <c r="B1342" t="s">
        <v>2732</v>
      </c>
      <c r="C1342" t="s">
        <v>2733</v>
      </c>
      <c r="D1342">
        <v>3</v>
      </c>
      <c r="E1342">
        <v>3</v>
      </c>
      <c r="F1342">
        <v>0.114</v>
      </c>
      <c r="G1342">
        <v>0.34200000000000003</v>
      </c>
    </row>
    <row r="1343" spans="1:7" hidden="1" x14ac:dyDescent="0.25">
      <c r="A1343" t="s">
        <v>6</v>
      </c>
      <c r="B1343" t="s">
        <v>2734</v>
      </c>
      <c r="C1343" t="s">
        <v>2735</v>
      </c>
      <c r="D1343">
        <v>94</v>
      </c>
      <c r="E1343">
        <v>94</v>
      </c>
      <c r="F1343">
        <v>8.1000000000000003E-2</v>
      </c>
      <c r="G1343">
        <v>7.6139999999999999</v>
      </c>
    </row>
    <row r="1344" spans="1:7" hidden="1" x14ac:dyDescent="0.25">
      <c r="A1344" t="s">
        <v>6</v>
      </c>
      <c r="B1344" t="s">
        <v>9521</v>
      </c>
      <c r="C1344" t="s">
        <v>9630</v>
      </c>
      <c r="D1344">
        <v>10</v>
      </c>
      <c r="E1344">
        <v>10</v>
      </c>
      <c r="F1344">
        <v>0</v>
      </c>
      <c r="G1344">
        <v>0</v>
      </c>
    </row>
    <row r="1345" spans="1:7" hidden="1" x14ac:dyDescent="0.25">
      <c r="A1345" t="s">
        <v>6</v>
      </c>
      <c r="B1345" t="s">
        <v>9523</v>
      </c>
      <c r="C1345" t="s">
        <v>9631</v>
      </c>
      <c r="D1345">
        <v>14</v>
      </c>
      <c r="E1345">
        <v>14</v>
      </c>
      <c r="F1345">
        <v>0</v>
      </c>
      <c r="G1345">
        <v>0</v>
      </c>
    </row>
    <row r="1346" spans="1:7" hidden="1" x14ac:dyDescent="0.25">
      <c r="A1346" t="s">
        <v>6</v>
      </c>
      <c r="B1346" t="s">
        <v>9525</v>
      </c>
      <c r="C1346" t="s">
        <v>9632</v>
      </c>
      <c r="D1346">
        <v>13</v>
      </c>
      <c r="E1346">
        <v>13</v>
      </c>
      <c r="F1346">
        <v>0</v>
      </c>
      <c r="G1346">
        <v>0</v>
      </c>
    </row>
    <row r="1347" spans="1:7" hidden="1" x14ac:dyDescent="0.25">
      <c r="A1347" t="s">
        <v>6</v>
      </c>
      <c r="B1347" t="s">
        <v>9527</v>
      </c>
      <c r="C1347" t="s">
        <v>9528</v>
      </c>
      <c r="D1347">
        <v>10</v>
      </c>
      <c r="E1347">
        <v>10</v>
      </c>
      <c r="F1347">
        <v>0</v>
      </c>
      <c r="G1347">
        <v>0</v>
      </c>
    </row>
    <row r="1348" spans="1:7" hidden="1" x14ac:dyDescent="0.25">
      <c r="A1348" t="s">
        <v>6</v>
      </c>
      <c r="B1348" t="s">
        <v>9529</v>
      </c>
      <c r="C1348" t="s">
        <v>9530</v>
      </c>
      <c r="D1348">
        <v>22</v>
      </c>
      <c r="E1348">
        <v>22</v>
      </c>
      <c r="F1348">
        <v>0</v>
      </c>
      <c r="G1348">
        <v>0</v>
      </c>
    </row>
    <row r="1349" spans="1:7" hidden="1" x14ac:dyDescent="0.25">
      <c r="A1349" t="s">
        <v>6</v>
      </c>
      <c r="B1349" t="s">
        <v>9531</v>
      </c>
      <c r="C1349" t="s">
        <v>9532</v>
      </c>
      <c r="D1349">
        <v>11</v>
      </c>
      <c r="E1349">
        <v>11</v>
      </c>
      <c r="F1349">
        <v>0</v>
      </c>
      <c r="G1349">
        <v>0</v>
      </c>
    </row>
    <row r="1350" spans="1:7" hidden="1" x14ac:dyDescent="0.25">
      <c r="A1350" t="s">
        <v>6</v>
      </c>
      <c r="B1350" t="s">
        <v>9535</v>
      </c>
      <c r="C1350" t="s">
        <v>9633</v>
      </c>
      <c r="D1350">
        <v>1</v>
      </c>
      <c r="E1350">
        <v>1</v>
      </c>
      <c r="F1350">
        <v>0</v>
      </c>
      <c r="G1350">
        <v>0</v>
      </c>
    </row>
    <row r="1351" spans="1:7" hidden="1" x14ac:dyDescent="0.25">
      <c r="A1351" t="s">
        <v>6</v>
      </c>
      <c r="B1351" t="s">
        <v>9537</v>
      </c>
      <c r="C1351" t="s">
        <v>9634</v>
      </c>
      <c r="D1351">
        <v>14</v>
      </c>
      <c r="E1351">
        <v>14</v>
      </c>
      <c r="F1351">
        <v>0</v>
      </c>
      <c r="G1351">
        <v>0</v>
      </c>
    </row>
    <row r="1352" spans="1:7" hidden="1" x14ac:dyDescent="0.25">
      <c r="A1352" t="s">
        <v>6</v>
      </c>
      <c r="B1352" t="s">
        <v>9539</v>
      </c>
      <c r="C1352" t="s">
        <v>9540</v>
      </c>
      <c r="D1352">
        <v>20</v>
      </c>
      <c r="E1352">
        <v>20</v>
      </c>
      <c r="F1352">
        <v>0</v>
      </c>
      <c r="G1352">
        <v>0</v>
      </c>
    </row>
    <row r="1353" spans="1:7" hidden="1" x14ac:dyDescent="0.25">
      <c r="A1353" t="s">
        <v>6</v>
      </c>
      <c r="B1353" t="s">
        <v>9541</v>
      </c>
      <c r="C1353" t="s">
        <v>9635</v>
      </c>
      <c r="D1353">
        <v>6</v>
      </c>
      <c r="E1353">
        <v>6</v>
      </c>
      <c r="F1353">
        <v>0</v>
      </c>
      <c r="G1353">
        <v>0</v>
      </c>
    </row>
    <row r="1354" spans="1:7" hidden="1" x14ac:dyDescent="0.25">
      <c r="A1354" t="s">
        <v>6</v>
      </c>
      <c r="B1354" t="s">
        <v>9543</v>
      </c>
      <c r="C1354" t="s">
        <v>9544</v>
      </c>
      <c r="D1354">
        <v>13</v>
      </c>
      <c r="E1354">
        <v>13</v>
      </c>
      <c r="F1354">
        <v>0</v>
      </c>
      <c r="G1354">
        <v>0</v>
      </c>
    </row>
    <row r="1355" spans="1:7" hidden="1" x14ac:dyDescent="0.25">
      <c r="A1355" t="s">
        <v>6</v>
      </c>
      <c r="B1355" t="s">
        <v>9100</v>
      </c>
      <c r="C1355" t="s">
        <v>9101</v>
      </c>
      <c r="D1355">
        <v>84</v>
      </c>
      <c r="E1355">
        <v>84</v>
      </c>
      <c r="F1355">
        <v>0.13500000000000001</v>
      </c>
      <c r="G1355">
        <v>11.34</v>
      </c>
    </row>
    <row r="1356" spans="1:7" hidden="1" x14ac:dyDescent="0.25">
      <c r="A1356" t="s">
        <v>6</v>
      </c>
      <c r="B1356" t="s">
        <v>2736</v>
      </c>
      <c r="C1356" t="s">
        <v>2737</v>
      </c>
      <c r="D1356">
        <v>14</v>
      </c>
      <c r="E1356">
        <v>14</v>
      </c>
      <c r="F1356">
        <v>0.14599999999999999</v>
      </c>
      <c r="G1356">
        <v>2.044</v>
      </c>
    </row>
    <row r="1357" spans="1:7" hidden="1" x14ac:dyDescent="0.25">
      <c r="A1357" t="s">
        <v>6</v>
      </c>
      <c r="B1357" t="s">
        <v>2738</v>
      </c>
      <c r="C1357" t="s">
        <v>2739</v>
      </c>
      <c r="D1357">
        <v>34</v>
      </c>
      <c r="E1357">
        <v>34</v>
      </c>
      <c r="F1357">
        <v>0.14899999999999999</v>
      </c>
      <c r="G1357">
        <v>5.0659999999999998</v>
      </c>
    </row>
    <row r="1358" spans="1:7" hidden="1" x14ac:dyDescent="0.25">
      <c r="A1358" t="s">
        <v>6</v>
      </c>
      <c r="B1358" t="s">
        <v>2740</v>
      </c>
      <c r="C1358" t="s">
        <v>2741</v>
      </c>
      <c r="D1358">
        <v>157</v>
      </c>
      <c r="E1358">
        <v>157</v>
      </c>
      <c r="F1358">
        <v>0.158</v>
      </c>
      <c r="G1358">
        <v>24.806000000000001</v>
      </c>
    </row>
    <row r="1359" spans="1:7" hidden="1" x14ac:dyDescent="0.25">
      <c r="A1359" t="s">
        <v>6</v>
      </c>
      <c r="B1359" t="s">
        <v>2742</v>
      </c>
      <c r="C1359" t="s">
        <v>2743</v>
      </c>
      <c r="D1359">
        <v>27</v>
      </c>
      <c r="E1359">
        <v>27</v>
      </c>
      <c r="F1359">
        <v>3.3000000000000002E-2</v>
      </c>
      <c r="G1359">
        <v>0.89100000000000001</v>
      </c>
    </row>
    <row r="1360" spans="1:7" hidden="1" x14ac:dyDescent="0.25">
      <c r="A1360" t="s">
        <v>6</v>
      </c>
      <c r="B1360" t="s">
        <v>9545</v>
      </c>
      <c r="C1360" t="s">
        <v>9546</v>
      </c>
      <c r="D1360">
        <v>38</v>
      </c>
      <c r="E1360">
        <v>38</v>
      </c>
      <c r="F1360">
        <v>0</v>
      </c>
      <c r="G1360">
        <v>0</v>
      </c>
    </row>
    <row r="1361" spans="1:7" hidden="1" x14ac:dyDescent="0.25">
      <c r="A1361" t="s">
        <v>6</v>
      </c>
      <c r="B1361" t="s">
        <v>2744</v>
      </c>
      <c r="C1361" t="s">
        <v>2745</v>
      </c>
      <c r="D1361">
        <v>34</v>
      </c>
      <c r="E1361">
        <v>34</v>
      </c>
      <c r="F1361">
        <v>7.4999999999999997E-2</v>
      </c>
      <c r="G1361">
        <v>2.5499999999999998</v>
      </c>
    </row>
    <row r="1362" spans="1:7" hidden="1" x14ac:dyDescent="0.25">
      <c r="A1362" t="s">
        <v>6</v>
      </c>
      <c r="B1362" t="s">
        <v>2746</v>
      </c>
      <c r="C1362" t="s">
        <v>2747</v>
      </c>
      <c r="D1362">
        <v>375</v>
      </c>
      <c r="E1362">
        <v>375</v>
      </c>
      <c r="F1362">
        <v>0.04</v>
      </c>
      <c r="G1362">
        <v>15</v>
      </c>
    </row>
    <row r="1363" spans="1:7" hidden="1" x14ac:dyDescent="0.25">
      <c r="A1363" t="s">
        <v>6</v>
      </c>
      <c r="B1363" t="s">
        <v>2748</v>
      </c>
      <c r="C1363" t="s">
        <v>2749</v>
      </c>
      <c r="D1363">
        <v>115</v>
      </c>
      <c r="E1363">
        <v>115</v>
      </c>
      <c r="F1363">
        <v>0.1</v>
      </c>
      <c r="G1363">
        <v>11.5</v>
      </c>
    </row>
    <row r="1364" spans="1:7" hidden="1" x14ac:dyDescent="0.25">
      <c r="A1364" t="s">
        <v>6</v>
      </c>
      <c r="B1364" t="s">
        <v>2750</v>
      </c>
      <c r="C1364" t="s">
        <v>2751</v>
      </c>
      <c r="D1364">
        <v>163</v>
      </c>
      <c r="E1364">
        <v>163</v>
      </c>
      <c r="F1364">
        <v>7.9000000000000001E-2</v>
      </c>
      <c r="G1364">
        <v>12.877000000000001</v>
      </c>
    </row>
    <row r="1365" spans="1:7" hidden="1" x14ac:dyDescent="0.25">
      <c r="A1365" t="s">
        <v>6</v>
      </c>
      <c r="B1365" t="s">
        <v>2752</v>
      </c>
      <c r="C1365" t="s">
        <v>2753</v>
      </c>
      <c r="D1365">
        <v>2</v>
      </c>
      <c r="E1365">
        <v>2</v>
      </c>
      <c r="F1365">
        <v>0.157</v>
      </c>
      <c r="G1365">
        <v>0.314</v>
      </c>
    </row>
    <row r="1366" spans="1:7" hidden="1" x14ac:dyDescent="0.25">
      <c r="A1366" t="s">
        <v>6</v>
      </c>
      <c r="B1366" t="s">
        <v>9547</v>
      </c>
      <c r="C1366" t="s">
        <v>9636</v>
      </c>
      <c r="D1366">
        <v>9</v>
      </c>
      <c r="E1366">
        <v>9</v>
      </c>
      <c r="F1366">
        <v>0</v>
      </c>
      <c r="G1366">
        <v>0</v>
      </c>
    </row>
    <row r="1367" spans="1:7" hidden="1" x14ac:dyDescent="0.25">
      <c r="A1367" t="s">
        <v>6</v>
      </c>
      <c r="B1367" t="s">
        <v>9549</v>
      </c>
      <c r="C1367" t="s">
        <v>9637</v>
      </c>
      <c r="D1367">
        <v>19</v>
      </c>
      <c r="E1367">
        <v>19</v>
      </c>
      <c r="F1367">
        <v>0</v>
      </c>
      <c r="G1367">
        <v>0</v>
      </c>
    </row>
    <row r="1368" spans="1:7" hidden="1" x14ac:dyDescent="0.25">
      <c r="A1368" t="s">
        <v>6</v>
      </c>
      <c r="B1368" t="s">
        <v>2754</v>
      </c>
      <c r="C1368" t="s">
        <v>2755</v>
      </c>
      <c r="D1368">
        <v>5</v>
      </c>
      <c r="E1368">
        <v>5</v>
      </c>
      <c r="F1368">
        <v>0.28499999999999998</v>
      </c>
      <c r="G1368">
        <v>1.425</v>
      </c>
    </row>
    <row r="1369" spans="1:7" hidden="1" x14ac:dyDescent="0.25">
      <c r="A1369" t="s">
        <v>6</v>
      </c>
      <c r="B1369" t="s">
        <v>2756</v>
      </c>
      <c r="C1369" t="s">
        <v>2757</v>
      </c>
      <c r="D1369">
        <v>708</v>
      </c>
      <c r="E1369">
        <v>708</v>
      </c>
      <c r="F1369">
        <v>0.68400000000000005</v>
      </c>
      <c r="G1369">
        <v>484.27199999999999</v>
      </c>
    </row>
    <row r="1370" spans="1:7" hidden="1" x14ac:dyDescent="0.25">
      <c r="A1370" t="s">
        <v>6</v>
      </c>
      <c r="B1370" t="s">
        <v>9551</v>
      </c>
      <c r="C1370" t="s">
        <v>9638</v>
      </c>
      <c r="D1370">
        <v>161</v>
      </c>
      <c r="E1370">
        <v>161</v>
      </c>
      <c r="F1370">
        <v>0</v>
      </c>
      <c r="G1370">
        <v>0</v>
      </c>
    </row>
    <row r="1371" spans="1:7" hidden="1" x14ac:dyDescent="0.25">
      <c r="A1371" t="s">
        <v>6</v>
      </c>
      <c r="B1371" t="s">
        <v>2758</v>
      </c>
      <c r="C1371" t="s">
        <v>2759</v>
      </c>
      <c r="D1371">
        <v>98</v>
      </c>
      <c r="E1371">
        <v>98</v>
      </c>
      <c r="F1371">
        <v>3.7999999999999999E-2</v>
      </c>
      <c r="G1371">
        <v>3.7240000000000002</v>
      </c>
    </row>
    <row r="1372" spans="1:7" hidden="1" x14ac:dyDescent="0.25">
      <c r="A1372" t="s">
        <v>6</v>
      </c>
      <c r="B1372" t="s">
        <v>9553</v>
      </c>
      <c r="C1372" t="s">
        <v>9554</v>
      </c>
      <c r="D1372">
        <v>470</v>
      </c>
      <c r="E1372">
        <v>470</v>
      </c>
      <c r="F1372">
        <v>0</v>
      </c>
      <c r="G1372">
        <v>0</v>
      </c>
    </row>
    <row r="1373" spans="1:7" hidden="1" x14ac:dyDescent="0.25">
      <c r="A1373" t="s">
        <v>6</v>
      </c>
      <c r="B1373" t="s">
        <v>2760</v>
      </c>
      <c r="C1373" t="s">
        <v>2761</v>
      </c>
      <c r="D1373">
        <v>665</v>
      </c>
      <c r="E1373">
        <v>665</v>
      </c>
      <c r="F1373">
        <v>0</v>
      </c>
      <c r="G1373">
        <v>0</v>
      </c>
    </row>
    <row r="1374" spans="1:7" hidden="1" x14ac:dyDescent="0.25">
      <c r="A1374" t="s">
        <v>6</v>
      </c>
      <c r="B1374" t="s">
        <v>2762</v>
      </c>
      <c r="C1374" t="s">
        <v>2763</v>
      </c>
      <c r="D1374">
        <v>137</v>
      </c>
      <c r="E1374">
        <v>137</v>
      </c>
      <c r="F1374">
        <v>3.5000000000000003E-2</v>
      </c>
      <c r="G1374">
        <v>4.7949999999999999</v>
      </c>
    </row>
    <row r="1375" spans="1:7" hidden="1" x14ac:dyDescent="0.25">
      <c r="A1375" t="s">
        <v>6</v>
      </c>
      <c r="B1375" t="s">
        <v>9555</v>
      </c>
      <c r="C1375" t="s">
        <v>9556</v>
      </c>
      <c r="D1375">
        <v>90</v>
      </c>
      <c r="E1375">
        <v>90</v>
      </c>
      <c r="F1375">
        <v>0</v>
      </c>
      <c r="G1375">
        <v>0</v>
      </c>
    </row>
    <row r="1376" spans="1:7" hidden="1" x14ac:dyDescent="0.25">
      <c r="A1376" t="s">
        <v>6</v>
      </c>
      <c r="B1376" t="s">
        <v>2764</v>
      </c>
      <c r="C1376" t="s">
        <v>2765</v>
      </c>
      <c r="D1376">
        <v>48</v>
      </c>
      <c r="E1376">
        <v>48</v>
      </c>
      <c r="F1376">
        <v>0.155</v>
      </c>
      <c r="G1376">
        <v>7.44</v>
      </c>
    </row>
    <row r="1377" spans="1:7" hidden="1" x14ac:dyDescent="0.25">
      <c r="A1377" t="s">
        <v>6</v>
      </c>
      <c r="B1377" t="s">
        <v>2766</v>
      </c>
      <c r="C1377" t="s">
        <v>2767</v>
      </c>
      <c r="D1377">
        <v>108</v>
      </c>
      <c r="E1377">
        <v>108</v>
      </c>
      <c r="F1377">
        <v>0.115</v>
      </c>
      <c r="G1377">
        <v>12.42</v>
      </c>
    </row>
    <row r="1378" spans="1:7" hidden="1" x14ac:dyDescent="0.25">
      <c r="A1378" t="s">
        <v>6</v>
      </c>
      <c r="B1378" t="s">
        <v>2768</v>
      </c>
      <c r="C1378" t="s">
        <v>2769</v>
      </c>
      <c r="D1378">
        <v>10</v>
      </c>
      <c r="E1378">
        <v>10</v>
      </c>
      <c r="F1378">
        <v>0.126</v>
      </c>
      <c r="G1378">
        <v>1.26</v>
      </c>
    </row>
    <row r="1379" spans="1:7" hidden="1" x14ac:dyDescent="0.25">
      <c r="A1379" t="s">
        <v>6</v>
      </c>
      <c r="B1379" t="s">
        <v>2770</v>
      </c>
      <c r="C1379" t="s">
        <v>2771</v>
      </c>
      <c r="D1379">
        <v>6</v>
      </c>
      <c r="E1379">
        <v>6</v>
      </c>
      <c r="F1379">
        <v>0.123</v>
      </c>
      <c r="G1379">
        <v>0.73799999999999999</v>
      </c>
    </row>
    <row r="1380" spans="1:7" hidden="1" x14ac:dyDescent="0.25">
      <c r="A1380" t="s">
        <v>6</v>
      </c>
      <c r="B1380" t="s">
        <v>2772</v>
      </c>
      <c r="C1380" t="s">
        <v>2773</v>
      </c>
      <c r="D1380">
        <v>1</v>
      </c>
      <c r="E1380">
        <v>1</v>
      </c>
      <c r="F1380">
        <v>0.13200000000000001</v>
      </c>
      <c r="G1380">
        <v>0.13200000000000001</v>
      </c>
    </row>
    <row r="1381" spans="1:7" hidden="1" x14ac:dyDescent="0.25">
      <c r="A1381" t="s">
        <v>6</v>
      </c>
      <c r="B1381" t="s">
        <v>2774</v>
      </c>
      <c r="C1381" t="s">
        <v>2775</v>
      </c>
      <c r="D1381">
        <v>3</v>
      </c>
      <c r="E1381">
        <v>3</v>
      </c>
      <c r="F1381">
        <v>0.13200000000000001</v>
      </c>
      <c r="G1381">
        <v>0.39600000000000002</v>
      </c>
    </row>
    <row r="1382" spans="1:7" hidden="1" x14ac:dyDescent="0.25">
      <c r="A1382" t="s">
        <v>6</v>
      </c>
      <c r="B1382" t="s">
        <v>2776</v>
      </c>
      <c r="C1382" t="s">
        <v>2777</v>
      </c>
      <c r="D1382">
        <v>55</v>
      </c>
      <c r="E1382">
        <v>55</v>
      </c>
      <c r="F1382">
        <v>0.14099999999999999</v>
      </c>
      <c r="G1382">
        <v>7.7549999999999999</v>
      </c>
    </row>
    <row r="1383" spans="1:7" hidden="1" x14ac:dyDescent="0.25">
      <c r="A1383" t="s">
        <v>6</v>
      </c>
      <c r="B1383" t="s">
        <v>2778</v>
      </c>
      <c r="C1383" t="s">
        <v>2779</v>
      </c>
      <c r="D1383">
        <v>10</v>
      </c>
      <c r="E1383">
        <v>10</v>
      </c>
      <c r="F1383">
        <v>6.6000000000000003E-2</v>
      </c>
      <c r="G1383">
        <v>0.66</v>
      </c>
    </row>
    <row r="1384" spans="1:7" hidden="1" x14ac:dyDescent="0.25">
      <c r="A1384" t="s">
        <v>6</v>
      </c>
      <c r="B1384" t="s">
        <v>2780</v>
      </c>
      <c r="C1384" t="s">
        <v>2781</v>
      </c>
      <c r="D1384">
        <v>11</v>
      </c>
      <c r="E1384">
        <v>11</v>
      </c>
      <c r="F1384">
        <v>0.157</v>
      </c>
      <c r="G1384">
        <v>1.7270000000000001</v>
      </c>
    </row>
    <row r="1385" spans="1:7" hidden="1" x14ac:dyDescent="0.25">
      <c r="A1385" t="s">
        <v>6</v>
      </c>
      <c r="B1385" t="s">
        <v>2782</v>
      </c>
      <c r="C1385" t="s">
        <v>2783</v>
      </c>
      <c r="D1385">
        <v>20</v>
      </c>
      <c r="E1385">
        <v>20</v>
      </c>
      <c r="F1385">
        <v>0.159</v>
      </c>
      <c r="G1385">
        <v>3.18</v>
      </c>
    </row>
    <row r="1386" spans="1:7" hidden="1" x14ac:dyDescent="0.25">
      <c r="A1386" t="s">
        <v>6</v>
      </c>
      <c r="B1386" t="s">
        <v>2784</v>
      </c>
      <c r="C1386" t="s">
        <v>2785</v>
      </c>
      <c r="D1386">
        <v>7</v>
      </c>
      <c r="E1386">
        <v>7</v>
      </c>
      <c r="F1386">
        <v>0.16500000000000001</v>
      </c>
      <c r="G1386">
        <v>1.155</v>
      </c>
    </row>
    <row r="1387" spans="1:7" hidden="1" x14ac:dyDescent="0.25">
      <c r="A1387" t="s">
        <v>6</v>
      </c>
      <c r="B1387" t="s">
        <v>2786</v>
      </c>
      <c r="C1387" t="s">
        <v>2787</v>
      </c>
      <c r="D1387">
        <v>70</v>
      </c>
      <c r="E1387">
        <v>70</v>
      </c>
      <c r="F1387">
        <v>0.17599999999999999</v>
      </c>
      <c r="G1387">
        <v>12.32</v>
      </c>
    </row>
    <row r="1388" spans="1:7" hidden="1" x14ac:dyDescent="0.25">
      <c r="A1388" t="s">
        <v>6</v>
      </c>
      <c r="B1388" t="s">
        <v>2788</v>
      </c>
      <c r="C1388" t="s">
        <v>2789</v>
      </c>
      <c r="D1388">
        <v>24</v>
      </c>
      <c r="E1388">
        <v>24</v>
      </c>
      <c r="F1388">
        <v>0.17899999999999999</v>
      </c>
      <c r="G1388">
        <v>4.2960000000000003</v>
      </c>
    </row>
    <row r="1389" spans="1:7" hidden="1" x14ac:dyDescent="0.25">
      <c r="A1389" t="s">
        <v>6</v>
      </c>
      <c r="B1389" t="s">
        <v>2790</v>
      </c>
      <c r="C1389" t="s">
        <v>2791</v>
      </c>
      <c r="D1389">
        <v>15</v>
      </c>
      <c r="E1389">
        <v>15</v>
      </c>
      <c r="F1389">
        <v>0.18099999999999999</v>
      </c>
      <c r="G1389">
        <v>2.7149999999999999</v>
      </c>
    </row>
    <row r="1390" spans="1:7" hidden="1" x14ac:dyDescent="0.25">
      <c r="A1390" t="s">
        <v>6</v>
      </c>
      <c r="B1390" t="s">
        <v>2792</v>
      </c>
      <c r="C1390" t="s">
        <v>2793</v>
      </c>
      <c r="D1390">
        <v>24</v>
      </c>
      <c r="E1390">
        <v>24</v>
      </c>
      <c r="F1390">
        <v>0.185</v>
      </c>
      <c r="G1390">
        <v>4.4400000000000004</v>
      </c>
    </row>
    <row r="1391" spans="1:7" hidden="1" x14ac:dyDescent="0.25">
      <c r="A1391" t="s">
        <v>6</v>
      </c>
      <c r="B1391" t="s">
        <v>2794</v>
      </c>
      <c r="C1391" t="s">
        <v>2795</v>
      </c>
      <c r="D1391">
        <v>8</v>
      </c>
      <c r="E1391">
        <v>8</v>
      </c>
      <c r="F1391">
        <v>0</v>
      </c>
      <c r="G1391">
        <v>0</v>
      </c>
    </row>
    <row r="1392" spans="1:7" hidden="1" x14ac:dyDescent="0.25">
      <c r="A1392" t="s">
        <v>6</v>
      </c>
      <c r="B1392" t="s">
        <v>2796</v>
      </c>
      <c r="C1392" t="s">
        <v>2797</v>
      </c>
      <c r="D1392">
        <v>22</v>
      </c>
      <c r="E1392">
        <v>22</v>
      </c>
      <c r="F1392">
        <v>0.19400000000000001</v>
      </c>
      <c r="G1392">
        <v>4.2679999999999998</v>
      </c>
    </row>
    <row r="1393" spans="1:7" hidden="1" x14ac:dyDescent="0.25">
      <c r="A1393" t="s">
        <v>6</v>
      </c>
      <c r="B1393" t="s">
        <v>2798</v>
      </c>
      <c r="C1393" t="s">
        <v>2799</v>
      </c>
      <c r="D1393">
        <v>3</v>
      </c>
      <c r="E1393">
        <v>3</v>
      </c>
      <c r="F1393">
        <v>0.22500000000000001</v>
      </c>
      <c r="G1393">
        <v>0.67500000000000004</v>
      </c>
    </row>
    <row r="1394" spans="1:7" hidden="1" x14ac:dyDescent="0.25">
      <c r="A1394" t="s">
        <v>6</v>
      </c>
      <c r="B1394" t="s">
        <v>2800</v>
      </c>
      <c r="C1394" t="s">
        <v>2801</v>
      </c>
      <c r="D1394">
        <v>1</v>
      </c>
      <c r="E1394">
        <v>1</v>
      </c>
      <c r="F1394">
        <v>0.23400000000000001</v>
      </c>
      <c r="G1394">
        <v>0.23400000000000001</v>
      </c>
    </row>
    <row r="1395" spans="1:7" hidden="1" x14ac:dyDescent="0.25">
      <c r="A1395" t="s">
        <v>6</v>
      </c>
      <c r="B1395" t="s">
        <v>2802</v>
      </c>
      <c r="C1395" t="s">
        <v>2803</v>
      </c>
      <c r="D1395">
        <v>5</v>
      </c>
      <c r="E1395">
        <v>5</v>
      </c>
      <c r="F1395">
        <v>0.23599999999999999</v>
      </c>
      <c r="G1395">
        <v>1.18</v>
      </c>
    </row>
    <row r="1396" spans="1:7" hidden="1" x14ac:dyDescent="0.25">
      <c r="A1396" t="s">
        <v>6</v>
      </c>
      <c r="B1396" t="s">
        <v>2804</v>
      </c>
      <c r="C1396" t="s">
        <v>2805</v>
      </c>
      <c r="D1396">
        <v>12</v>
      </c>
      <c r="E1396">
        <v>12</v>
      </c>
      <c r="F1396">
        <v>0.23799999999999999</v>
      </c>
      <c r="G1396">
        <v>2.8559999999999999</v>
      </c>
    </row>
    <row r="1397" spans="1:7" hidden="1" x14ac:dyDescent="0.25">
      <c r="A1397" t="s">
        <v>6</v>
      </c>
      <c r="B1397" t="s">
        <v>2806</v>
      </c>
      <c r="C1397" t="s">
        <v>2807</v>
      </c>
      <c r="D1397">
        <v>10</v>
      </c>
      <c r="E1397">
        <v>10</v>
      </c>
      <c r="F1397">
        <v>0.25600000000000001</v>
      </c>
      <c r="G1397">
        <v>2.56</v>
      </c>
    </row>
    <row r="1398" spans="1:7" hidden="1" x14ac:dyDescent="0.25">
      <c r="A1398" t="s">
        <v>6</v>
      </c>
      <c r="B1398" t="s">
        <v>2808</v>
      </c>
      <c r="C1398" t="s">
        <v>2809</v>
      </c>
      <c r="D1398">
        <v>4</v>
      </c>
      <c r="E1398">
        <v>4</v>
      </c>
      <c r="F1398">
        <v>0.24</v>
      </c>
      <c r="G1398">
        <v>0.96</v>
      </c>
    </row>
    <row r="1399" spans="1:7" hidden="1" x14ac:dyDescent="0.25">
      <c r="A1399" t="s">
        <v>6</v>
      </c>
      <c r="B1399" t="s">
        <v>2810</v>
      </c>
      <c r="C1399" t="s">
        <v>2811</v>
      </c>
      <c r="D1399">
        <v>13</v>
      </c>
      <c r="E1399">
        <v>13</v>
      </c>
      <c r="F1399">
        <v>0.34399999999999997</v>
      </c>
      <c r="G1399">
        <v>4.4720000000000004</v>
      </c>
    </row>
    <row r="1400" spans="1:7" hidden="1" x14ac:dyDescent="0.25">
      <c r="A1400" t="s">
        <v>6</v>
      </c>
      <c r="B1400" t="s">
        <v>2812</v>
      </c>
      <c r="C1400" t="s">
        <v>2813</v>
      </c>
      <c r="D1400">
        <v>36</v>
      </c>
      <c r="E1400">
        <v>36</v>
      </c>
      <c r="F1400">
        <v>0.19600000000000001</v>
      </c>
      <c r="G1400">
        <v>7.056</v>
      </c>
    </row>
    <row r="1401" spans="1:7" hidden="1" x14ac:dyDescent="0.25">
      <c r="A1401" t="s">
        <v>6</v>
      </c>
      <c r="B1401" t="s">
        <v>2814</v>
      </c>
      <c r="C1401" t="s">
        <v>2815</v>
      </c>
      <c r="D1401">
        <v>17</v>
      </c>
      <c r="E1401">
        <v>17</v>
      </c>
      <c r="F1401">
        <v>0.19600000000000001</v>
      </c>
      <c r="G1401">
        <v>3.3319999999999999</v>
      </c>
    </row>
    <row r="1402" spans="1:7" hidden="1" x14ac:dyDescent="0.25">
      <c r="A1402" t="s">
        <v>6</v>
      </c>
      <c r="B1402" t="s">
        <v>2816</v>
      </c>
      <c r="C1402" t="s">
        <v>2817</v>
      </c>
      <c r="D1402">
        <v>10</v>
      </c>
      <c r="E1402">
        <v>10</v>
      </c>
      <c r="F1402">
        <v>0</v>
      </c>
      <c r="G1402">
        <v>0</v>
      </c>
    </row>
    <row r="1403" spans="1:7" hidden="1" x14ac:dyDescent="0.25">
      <c r="A1403" t="s">
        <v>6</v>
      </c>
      <c r="B1403" t="s">
        <v>2818</v>
      </c>
      <c r="C1403" t="s">
        <v>2819</v>
      </c>
      <c r="D1403">
        <v>18</v>
      </c>
      <c r="E1403">
        <v>18</v>
      </c>
      <c r="F1403">
        <v>0.22</v>
      </c>
      <c r="G1403">
        <v>3.96</v>
      </c>
    </row>
    <row r="1404" spans="1:7" hidden="1" x14ac:dyDescent="0.25">
      <c r="A1404" t="s">
        <v>6</v>
      </c>
      <c r="B1404" t="s">
        <v>2820</v>
      </c>
      <c r="C1404" t="s">
        <v>2821</v>
      </c>
      <c r="D1404">
        <v>32</v>
      </c>
      <c r="E1404">
        <v>32</v>
      </c>
      <c r="F1404">
        <v>0.223</v>
      </c>
      <c r="G1404">
        <v>7.1360000000000001</v>
      </c>
    </row>
    <row r="1405" spans="1:7" hidden="1" x14ac:dyDescent="0.25">
      <c r="A1405" t="s">
        <v>6</v>
      </c>
      <c r="B1405" t="s">
        <v>2822</v>
      </c>
      <c r="C1405" t="s">
        <v>2823</v>
      </c>
      <c r="D1405">
        <v>3</v>
      </c>
      <c r="E1405">
        <v>3</v>
      </c>
      <c r="F1405">
        <v>0.108</v>
      </c>
      <c r="G1405">
        <v>0.32400000000000001</v>
      </c>
    </row>
    <row r="1406" spans="1:7" hidden="1" x14ac:dyDescent="0.25">
      <c r="A1406" t="s">
        <v>6</v>
      </c>
      <c r="B1406" t="s">
        <v>2824</v>
      </c>
      <c r="C1406" t="s">
        <v>2825</v>
      </c>
      <c r="D1406">
        <v>13</v>
      </c>
      <c r="E1406">
        <v>13</v>
      </c>
      <c r="F1406">
        <v>0.254</v>
      </c>
      <c r="G1406">
        <v>3.302</v>
      </c>
    </row>
    <row r="1407" spans="1:7" hidden="1" x14ac:dyDescent="0.25">
      <c r="A1407" t="s">
        <v>6</v>
      </c>
      <c r="B1407" t="s">
        <v>2826</v>
      </c>
      <c r="C1407" t="s">
        <v>2827</v>
      </c>
      <c r="D1407">
        <v>26</v>
      </c>
      <c r="E1407">
        <v>26</v>
      </c>
      <c r="F1407">
        <v>0.24299999999999999</v>
      </c>
      <c r="G1407">
        <v>6.3179999999999996</v>
      </c>
    </row>
    <row r="1408" spans="1:7" hidden="1" x14ac:dyDescent="0.25">
      <c r="A1408" t="s">
        <v>6</v>
      </c>
      <c r="B1408" t="s">
        <v>2828</v>
      </c>
      <c r="C1408" t="s">
        <v>2827</v>
      </c>
      <c r="D1408">
        <v>15</v>
      </c>
      <c r="E1408">
        <v>15</v>
      </c>
      <c r="F1408">
        <v>0.249</v>
      </c>
      <c r="G1408">
        <v>3.7349999999999999</v>
      </c>
    </row>
    <row r="1409" spans="1:7" hidden="1" x14ac:dyDescent="0.25">
      <c r="A1409" t="s">
        <v>6</v>
      </c>
      <c r="B1409" t="s">
        <v>2829</v>
      </c>
      <c r="C1409" t="s">
        <v>2830</v>
      </c>
      <c r="D1409">
        <v>20</v>
      </c>
      <c r="E1409">
        <v>20</v>
      </c>
      <c r="F1409">
        <v>0.254</v>
      </c>
      <c r="G1409">
        <v>5.08</v>
      </c>
    </row>
    <row r="1410" spans="1:7" hidden="1" x14ac:dyDescent="0.25">
      <c r="A1410" t="s">
        <v>6</v>
      </c>
      <c r="B1410" t="s">
        <v>2831</v>
      </c>
      <c r="C1410" t="s">
        <v>2832</v>
      </c>
      <c r="D1410">
        <v>20</v>
      </c>
      <c r="E1410">
        <v>20</v>
      </c>
      <c r="F1410">
        <v>0.115</v>
      </c>
      <c r="G1410">
        <v>2.2999999999999998</v>
      </c>
    </row>
    <row r="1411" spans="1:7" hidden="1" x14ac:dyDescent="0.25">
      <c r="A1411" t="s">
        <v>6</v>
      </c>
      <c r="B1411" t="s">
        <v>2833</v>
      </c>
      <c r="C1411" t="s">
        <v>2834</v>
      </c>
      <c r="D1411">
        <v>9</v>
      </c>
      <c r="E1411">
        <v>9</v>
      </c>
      <c r="F1411">
        <v>0.26400000000000001</v>
      </c>
      <c r="G1411">
        <v>2.3759999999999999</v>
      </c>
    </row>
    <row r="1412" spans="1:7" hidden="1" x14ac:dyDescent="0.25">
      <c r="A1412" t="s">
        <v>6</v>
      </c>
      <c r="B1412" t="s">
        <v>2835</v>
      </c>
      <c r="C1412" t="s">
        <v>2836</v>
      </c>
      <c r="D1412">
        <v>14</v>
      </c>
      <c r="E1412">
        <v>14</v>
      </c>
      <c r="F1412">
        <v>0.28199999999999997</v>
      </c>
      <c r="G1412">
        <v>3.948</v>
      </c>
    </row>
    <row r="1413" spans="1:7" hidden="1" x14ac:dyDescent="0.25">
      <c r="A1413" t="s">
        <v>6</v>
      </c>
      <c r="B1413" t="s">
        <v>2837</v>
      </c>
      <c r="C1413" t="s">
        <v>2838</v>
      </c>
      <c r="D1413">
        <v>12</v>
      </c>
      <c r="E1413">
        <v>12</v>
      </c>
      <c r="F1413">
        <v>0.29099999999999998</v>
      </c>
      <c r="G1413">
        <v>3.492</v>
      </c>
    </row>
    <row r="1414" spans="1:7" hidden="1" x14ac:dyDescent="0.25">
      <c r="A1414" t="s">
        <v>6</v>
      </c>
      <c r="B1414" t="s">
        <v>2839</v>
      </c>
      <c r="C1414" t="s">
        <v>2840</v>
      </c>
      <c r="D1414">
        <v>10</v>
      </c>
      <c r="E1414">
        <v>10</v>
      </c>
      <c r="F1414">
        <v>0.13500000000000001</v>
      </c>
      <c r="G1414">
        <v>1.35</v>
      </c>
    </row>
    <row r="1415" spans="1:7" hidden="1" x14ac:dyDescent="0.25">
      <c r="A1415" t="s">
        <v>6</v>
      </c>
      <c r="B1415" t="s">
        <v>2841</v>
      </c>
      <c r="C1415" t="s">
        <v>2842</v>
      </c>
      <c r="D1415">
        <v>14</v>
      </c>
      <c r="E1415">
        <v>14</v>
      </c>
      <c r="F1415">
        <v>0.13700000000000001</v>
      </c>
      <c r="G1415">
        <v>1.9179999999999999</v>
      </c>
    </row>
    <row r="1416" spans="1:7" hidden="1" x14ac:dyDescent="0.25">
      <c r="A1416" t="s">
        <v>6</v>
      </c>
      <c r="B1416" t="s">
        <v>2843</v>
      </c>
      <c r="C1416" t="s">
        <v>2844</v>
      </c>
      <c r="D1416">
        <v>10</v>
      </c>
      <c r="E1416">
        <v>10</v>
      </c>
      <c r="F1416">
        <v>0.29799999999999999</v>
      </c>
      <c r="G1416">
        <v>2.98</v>
      </c>
    </row>
    <row r="1417" spans="1:7" hidden="1" x14ac:dyDescent="0.25">
      <c r="A1417" t="s">
        <v>6</v>
      </c>
      <c r="B1417" t="s">
        <v>2845</v>
      </c>
      <c r="C1417" t="s">
        <v>2846</v>
      </c>
      <c r="D1417">
        <v>9</v>
      </c>
      <c r="E1417">
        <v>9</v>
      </c>
      <c r="F1417">
        <v>0.3</v>
      </c>
      <c r="G1417">
        <v>2.7</v>
      </c>
    </row>
    <row r="1418" spans="1:7" hidden="1" x14ac:dyDescent="0.25">
      <c r="A1418" t="s">
        <v>6</v>
      </c>
      <c r="B1418" t="s">
        <v>2847</v>
      </c>
      <c r="C1418" t="s">
        <v>2848</v>
      </c>
      <c r="D1418">
        <v>9</v>
      </c>
      <c r="E1418">
        <v>9</v>
      </c>
      <c r="F1418">
        <v>0.32400000000000001</v>
      </c>
      <c r="G1418">
        <v>2.9159999999999999</v>
      </c>
    </row>
    <row r="1419" spans="1:7" hidden="1" x14ac:dyDescent="0.25">
      <c r="A1419" t="s">
        <v>6</v>
      </c>
      <c r="B1419" t="s">
        <v>2849</v>
      </c>
      <c r="C1419" t="s">
        <v>2850</v>
      </c>
      <c r="D1419">
        <v>5</v>
      </c>
      <c r="E1419">
        <v>5</v>
      </c>
      <c r="F1419">
        <v>0.32</v>
      </c>
      <c r="G1419">
        <v>1.6</v>
      </c>
    </row>
    <row r="1420" spans="1:7" hidden="1" x14ac:dyDescent="0.25">
      <c r="A1420" t="s">
        <v>6</v>
      </c>
      <c r="B1420" t="s">
        <v>2851</v>
      </c>
      <c r="C1420" t="s">
        <v>2852</v>
      </c>
      <c r="D1420">
        <v>6</v>
      </c>
      <c r="E1420">
        <v>6</v>
      </c>
      <c r="F1420">
        <v>0.32200000000000001</v>
      </c>
      <c r="G1420">
        <v>1.9319999999999999</v>
      </c>
    </row>
    <row r="1421" spans="1:7" hidden="1" x14ac:dyDescent="0.25">
      <c r="A1421" t="s">
        <v>6</v>
      </c>
      <c r="B1421" t="s">
        <v>2853</v>
      </c>
      <c r="C1421" t="s">
        <v>2854</v>
      </c>
      <c r="D1421">
        <v>15</v>
      </c>
      <c r="E1421">
        <v>15</v>
      </c>
      <c r="F1421">
        <v>0.34200000000000003</v>
      </c>
      <c r="G1421">
        <v>5.13</v>
      </c>
    </row>
    <row r="1422" spans="1:7" hidden="1" x14ac:dyDescent="0.25">
      <c r="A1422" t="s">
        <v>6</v>
      </c>
      <c r="B1422" t="s">
        <v>2855</v>
      </c>
      <c r="C1422" t="s">
        <v>2856</v>
      </c>
      <c r="D1422">
        <v>13</v>
      </c>
      <c r="E1422">
        <v>13</v>
      </c>
      <c r="F1422">
        <v>0.33700000000000002</v>
      </c>
      <c r="G1422">
        <v>4.3810000000000002</v>
      </c>
    </row>
    <row r="1423" spans="1:7" hidden="1" x14ac:dyDescent="0.25">
      <c r="A1423" t="s">
        <v>6</v>
      </c>
      <c r="B1423" t="s">
        <v>2857</v>
      </c>
      <c r="C1423" t="s">
        <v>2858</v>
      </c>
      <c r="D1423">
        <v>10</v>
      </c>
      <c r="E1423">
        <v>10</v>
      </c>
      <c r="F1423">
        <v>0.33500000000000002</v>
      </c>
      <c r="G1423">
        <v>3.35</v>
      </c>
    </row>
    <row r="1424" spans="1:7" hidden="1" x14ac:dyDescent="0.25">
      <c r="A1424" t="s">
        <v>6</v>
      </c>
      <c r="B1424" t="s">
        <v>2859</v>
      </c>
      <c r="C1424" t="s">
        <v>2860</v>
      </c>
      <c r="D1424">
        <v>6</v>
      </c>
      <c r="E1424">
        <v>6</v>
      </c>
      <c r="F1424">
        <v>0.32800000000000001</v>
      </c>
      <c r="G1424">
        <v>1.968</v>
      </c>
    </row>
    <row r="1425" spans="1:7" hidden="1" x14ac:dyDescent="0.25">
      <c r="A1425" t="s">
        <v>6</v>
      </c>
      <c r="B1425" t="s">
        <v>2861</v>
      </c>
      <c r="C1425" t="s">
        <v>2862</v>
      </c>
      <c r="D1425">
        <v>10</v>
      </c>
      <c r="E1425">
        <v>10</v>
      </c>
      <c r="F1425">
        <v>0.34799999999999998</v>
      </c>
      <c r="G1425">
        <v>3.48</v>
      </c>
    </row>
    <row r="1426" spans="1:7" hidden="1" x14ac:dyDescent="0.25">
      <c r="A1426" t="s">
        <v>6</v>
      </c>
      <c r="B1426" t="s">
        <v>2863</v>
      </c>
      <c r="C1426" t="s">
        <v>2864</v>
      </c>
      <c r="D1426">
        <v>10</v>
      </c>
      <c r="E1426">
        <v>10</v>
      </c>
      <c r="F1426">
        <v>0.35299999999999998</v>
      </c>
      <c r="G1426">
        <v>3.53</v>
      </c>
    </row>
    <row r="1427" spans="1:7" hidden="1" x14ac:dyDescent="0.25">
      <c r="A1427" t="s">
        <v>6</v>
      </c>
      <c r="B1427" t="s">
        <v>2865</v>
      </c>
      <c r="C1427" t="s">
        <v>2866</v>
      </c>
      <c r="D1427">
        <v>6</v>
      </c>
      <c r="E1427">
        <v>6</v>
      </c>
      <c r="F1427">
        <v>0.36599999999999999</v>
      </c>
      <c r="G1427">
        <v>2.1960000000000002</v>
      </c>
    </row>
    <row r="1428" spans="1:7" hidden="1" x14ac:dyDescent="0.25">
      <c r="A1428" t="s">
        <v>6</v>
      </c>
      <c r="B1428" t="s">
        <v>2867</v>
      </c>
      <c r="C1428" t="s">
        <v>2868</v>
      </c>
      <c r="D1428">
        <v>10</v>
      </c>
      <c r="E1428">
        <v>10</v>
      </c>
      <c r="F1428">
        <v>0.35899999999999999</v>
      </c>
      <c r="G1428">
        <v>3.59</v>
      </c>
    </row>
    <row r="1429" spans="1:7" hidden="1" x14ac:dyDescent="0.25">
      <c r="A1429" t="s">
        <v>6</v>
      </c>
      <c r="B1429" t="s">
        <v>2869</v>
      </c>
      <c r="C1429" t="s">
        <v>2870</v>
      </c>
      <c r="D1429">
        <v>10</v>
      </c>
      <c r="E1429">
        <v>10</v>
      </c>
      <c r="F1429">
        <v>0.375</v>
      </c>
      <c r="G1429">
        <v>3.75</v>
      </c>
    </row>
    <row r="1430" spans="1:7" hidden="1" x14ac:dyDescent="0.25">
      <c r="A1430" t="s">
        <v>6</v>
      </c>
      <c r="B1430" t="s">
        <v>2871</v>
      </c>
      <c r="C1430" t="s">
        <v>2872</v>
      </c>
      <c r="D1430">
        <v>12</v>
      </c>
      <c r="E1430">
        <v>12</v>
      </c>
      <c r="F1430">
        <v>0.33700000000000002</v>
      </c>
      <c r="G1430">
        <v>4.0439999999999996</v>
      </c>
    </row>
    <row r="1431" spans="1:7" hidden="1" x14ac:dyDescent="0.25">
      <c r="A1431" t="s">
        <v>6</v>
      </c>
      <c r="B1431" t="s">
        <v>2873</v>
      </c>
      <c r="C1431" t="s">
        <v>2874</v>
      </c>
      <c r="D1431">
        <v>10</v>
      </c>
      <c r="E1431">
        <v>10</v>
      </c>
      <c r="F1431">
        <v>0.36799999999999999</v>
      </c>
      <c r="G1431">
        <v>3.68</v>
      </c>
    </row>
    <row r="1432" spans="1:7" hidden="1" x14ac:dyDescent="0.25">
      <c r="A1432" t="s">
        <v>6</v>
      </c>
      <c r="B1432" t="s">
        <v>2875</v>
      </c>
      <c r="C1432" t="s">
        <v>2876</v>
      </c>
      <c r="D1432">
        <v>6</v>
      </c>
      <c r="E1432">
        <v>6</v>
      </c>
      <c r="F1432">
        <v>0.371</v>
      </c>
      <c r="G1432">
        <v>2.226</v>
      </c>
    </row>
    <row r="1433" spans="1:7" hidden="1" x14ac:dyDescent="0.25">
      <c r="A1433" t="s">
        <v>6</v>
      </c>
      <c r="B1433" t="s">
        <v>2877</v>
      </c>
      <c r="C1433" t="s">
        <v>2878</v>
      </c>
      <c r="D1433">
        <v>10</v>
      </c>
      <c r="E1433">
        <v>10</v>
      </c>
      <c r="F1433">
        <v>0.185</v>
      </c>
      <c r="G1433">
        <v>1.85</v>
      </c>
    </row>
    <row r="1434" spans="1:7" hidden="1" x14ac:dyDescent="0.25">
      <c r="A1434" t="s">
        <v>6</v>
      </c>
      <c r="B1434" t="s">
        <v>2879</v>
      </c>
      <c r="C1434" t="s">
        <v>2880</v>
      </c>
      <c r="D1434">
        <v>10</v>
      </c>
      <c r="E1434">
        <v>10</v>
      </c>
      <c r="F1434">
        <v>0.184</v>
      </c>
      <c r="G1434">
        <v>1.84</v>
      </c>
    </row>
    <row r="1435" spans="1:7" hidden="1" x14ac:dyDescent="0.25">
      <c r="A1435" t="s">
        <v>6</v>
      </c>
      <c r="B1435" t="s">
        <v>2881</v>
      </c>
      <c r="C1435" t="s">
        <v>2882</v>
      </c>
      <c r="D1435">
        <v>9</v>
      </c>
      <c r="E1435">
        <v>9</v>
      </c>
      <c r="F1435">
        <v>0.18099999999999999</v>
      </c>
      <c r="G1435">
        <v>1.629</v>
      </c>
    </row>
    <row r="1436" spans="1:7" hidden="1" x14ac:dyDescent="0.25">
      <c r="A1436" t="s">
        <v>6</v>
      </c>
      <c r="B1436" t="s">
        <v>2883</v>
      </c>
      <c r="C1436" t="s">
        <v>2884</v>
      </c>
      <c r="D1436">
        <v>9</v>
      </c>
      <c r="E1436">
        <v>9</v>
      </c>
      <c r="F1436">
        <v>0.186</v>
      </c>
      <c r="G1436">
        <v>1.6739999999999999</v>
      </c>
    </row>
    <row r="1437" spans="1:7" hidden="1" x14ac:dyDescent="0.25">
      <c r="A1437" t="s">
        <v>6</v>
      </c>
      <c r="B1437" t="s">
        <v>2885</v>
      </c>
      <c r="C1437" t="s">
        <v>2886</v>
      </c>
      <c r="D1437">
        <v>14</v>
      </c>
      <c r="E1437">
        <v>14</v>
      </c>
      <c r="F1437">
        <v>0.187</v>
      </c>
      <c r="G1437">
        <v>2.6179999999999999</v>
      </c>
    </row>
    <row r="1438" spans="1:7" hidden="1" x14ac:dyDescent="0.25">
      <c r="A1438" t="s">
        <v>6</v>
      </c>
      <c r="B1438" t="s">
        <v>2887</v>
      </c>
      <c r="C1438" t="s">
        <v>2888</v>
      </c>
      <c r="D1438">
        <v>12</v>
      </c>
      <c r="E1438">
        <v>12</v>
      </c>
      <c r="F1438">
        <v>0.19</v>
      </c>
      <c r="G1438">
        <v>2.2799999999999998</v>
      </c>
    </row>
    <row r="1439" spans="1:7" hidden="1" x14ac:dyDescent="0.25">
      <c r="A1439" t="s">
        <v>6</v>
      </c>
      <c r="B1439" t="s">
        <v>2889</v>
      </c>
      <c r="C1439" t="s">
        <v>2890</v>
      </c>
      <c r="D1439">
        <v>19</v>
      </c>
      <c r="E1439">
        <v>19</v>
      </c>
      <c r="F1439">
        <v>0.19500000000000001</v>
      </c>
      <c r="G1439">
        <v>3.7050000000000001</v>
      </c>
    </row>
    <row r="1440" spans="1:7" hidden="1" x14ac:dyDescent="0.25">
      <c r="A1440" t="s">
        <v>6</v>
      </c>
      <c r="B1440" t="s">
        <v>2891</v>
      </c>
      <c r="C1440" t="s">
        <v>2892</v>
      </c>
      <c r="D1440">
        <v>3</v>
      </c>
      <c r="E1440">
        <v>3</v>
      </c>
      <c r="F1440">
        <v>0.18099999999999999</v>
      </c>
      <c r="G1440">
        <v>0.54300000000000004</v>
      </c>
    </row>
    <row r="1441" spans="1:7" hidden="1" x14ac:dyDescent="0.25">
      <c r="A1441" t="s">
        <v>6</v>
      </c>
      <c r="B1441" t="s">
        <v>2893</v>
      </c>
      <c r="C1441" t="s">
        <v>2894</v>
      </c>
      <c r="D1441">
        <v>8</v>
      </c>
      <c r="E1441">
        <v>8</v>
      </c>
      <c r="F1441">
        <v>0.439</v>
      </c>
      <c r="G1441">
        <v>3.512</v>
      </c>
    </row>
    <row r="1442" spans="1:7" hidden="1" x14ac:dyDescent="0.25">
      <c r="A1442" t="s">
        <v>6</v>
      </c>
      <c r="B1442" t="s">
        <v>2895</v>
      </c>
      <c r="C1442" t="s">
        <v>2896</v>
      </c>
      <c r="D1442">
        <v>4</v>
      </c>
      <c r="E1442">
        <v>4</v>
      </c>
      <c r="F1442">
        <v>1.129</v>
      </c>
      <c r="G1442">
        <v>4.516</v>
      </c>
    </row>
    <row r="1443" spans="1:7" hidden="1" x14ac:dyDescent="0.25">
      <c r="A1443" t="s">
        <v>6</v>
      </c>
      <c r="B1443" t="s">
        <v>2897</v>
      </c>
      <c r="C1443" t="s">
        <v>2898</v>
      </c>
      <c r="D1443">
        <v>10</v>
      </c>
      <c r="E1443">
        <v>10</v>
      </c>
      <c r="F1443">
        <v>8.3000000000000004E-2</v>
      </c>
      <c r="G1443">
        <v>0.83</v>
      </c>
    </row>
    <row r="1444" spans="1:7" hidden="1" x14ac:dyDescent="0.25">
      <c r="A1444" t="s">
        <v>6</v>
      </c>
      <c r="B1444" t="s">
        <v>2899</v>
      </c>
      <c r="C1444" t="s">
        <v>2900</v>
      </c>
      <c r="D1444">
        <v>13</v>
      </c>
      <c r="E1444">
        <v>13</v>
      </c>
      <c r="F1444">
        <v>3.5999999999999997E-2</v>
      </c>
      <c r="G1444">
        <v>0.46800000000000003</v>
      </c>
    </row>
    <row r="1445" spans="1:7" hidden="1" x14ac:dyDescent="0.25">
      <c r="A1445" t="s">
        <v>6</v>
      </c>
      <c r="B1445" t="s">
        <v>2901</v>
      </c>
      <c r="C1445" t="s">
        <v>2902</v>
      </c>
      <c r="D1445">
        <v>12</v>
      </c>
      <c r="E1445">
        <v>12</v>
      </c>
      <c r="F1445">
        <v>3.5000000000000003E-2</v>
      </c>
      <c r="G1445">
        <v>0.42</v>
      </c>
    </row>
    <row r="1446" spans="1:7" hidden="1" x14ac:dyDescent="0.25">
      <c r="A1446" t="s">
        <v>6</v>
      </c>
      <c r="B1446" t="s">
        <v>2903</v>
      </c>
      <c r="C1446" t="s">
        <v>2904</v>
      </c>
      <c r="D1446">
        <v>13</v>
      </c>
      <c r="E1446">
        <v>13</v>
      </c>
      <c r="F1446">
        <v>3.5000000000000003E-2</v>
      </c>
      <c r="G1446">
        <v>0.45500000000000002</v>
      </c>
    </row>
    <row r="1447" spans="1:7" hidden="1" x14ac:dyDescent="0.25">
      <c r="A1447" t="s">
        <v>6</v>
      </c>
      <c r="B1447" t="s">
        <v>2905</v>
      </c>
      <c r="C1447" t="s">
        <v>2906</v>
      </c>
      <c r="D1447">
        <v>5</v>
      </c>
      <c r="E1447">
        <v>5</v>
      </c>
      <c r="F1447">
        <v>3.9E-2</v>
      </c>
      <c r="G1447">
        <v>0.19500000000000001</v>
      </c>
    </row>
    <row r="1448" spans="1:7" hidden="1" x14ac:dyDescent="0.25">
      <c r="A1448" t="s">
        <v>6</v>
      </c>
      <c r="B1448" t="s">
        <v>2907</v>
      </c>
      <c r="C1448" t="s">
        <v>2908</v>
      </c>
      <c r="D1448">
        <v>2</v>
      </c>
      <c r="E1448">
        <v>2</v>
      </c>
      <c r="F1448">
        <v>0.04</v>
      </c>
      <c r="G1448">
        <v>0.08</v>
      </c>
    </row>
    <row r="1449" spans="1:7" hidden="1" x14ac:dyDescent="0.25">
      <c r="A1449" t="s">
        <v>6</v>
      </c>
      <c r="B1449" t="s">
        <v>2909</v>
      </c>
      <c r="C1449" t="s">
        <v>2910</v>
      </c>
      <c r="D1449">
        <v>4</v>
      </c>
      <c r="E1449">
        <v>4</v>
      </c>
      <c r="F1449">
        <v>4.1000000000000002E-2</v>
      </c>
      <c r="G1449">
        <v>0.16400000000000001</v>
      </c>
    </row>
    <row r="1450" spans="1:7" hidden="1" x14ac:dyDescent="0.25">
      <c r="A1450" t="s">
        <v>6</v>
      </c>
      <c r="B1450" t="s">
        <v>2911</v>
      </c>
      <c r="C1450" t="s">
        <v>2912</v>
      </c>
      <c r="D1450">
        <v>3</v>
      </c>
      <c r="E1450">
        <v>3</v>
      </c>
      <c r="F1450">
        <v>4.2999999999999997E-2</v>
      </c>
      <c r="G1450">
        <v>0.129</v>
      </c>
    </row>
    <row r="1451" spans="1:7" hidden="1" x14ac:dyDescent="0.25">
      <c r="A1451" t="s">
        <v>6</v>
      </c>
      <c r="B1451" t="s">
        <v>2913</v>
      </c>
      <c r="C1451" t="s">
        <v>2914</v>
      </c>
      <c r="D1451">
        <v>24</v>
      </c>
      <c r="E1451">
        <v>24</v>
      </c>
      <c r="F1451">
        <v>4.7E-2</v>
      </c>
      <c r="G1451">
        <v>1.1279999999999999</v>
      </c>
    </row>
    <row r="1452" spans="1:7" hidden="1" x14ac:dyDescent="0.25">
      <c r="A1452" t="s">
        <v>6</v>
      </c>
      <c r="B1452" t="s">
        <v>2915</v>
      </c>
      <c r="C1452" t="s">
        <v>2916</v>
      </c>
      <c r="D1452">
        <v>23</v>
      </c>
      <c r="E1452">
        <v>23</v>
      </c>
      <c r="F1452">
        <v>4.9000000000000002E-2</v>
      </c>
      <c r="G1452">
        <v>1.127</v>
      </c>
    </row>
    <row r="1453" spans="1:7" hidden="1" x14ac:dyDescent="0.25">
      <c r="A1453" t="s">
        <v>6</v>
      </c>
      <c r="B1453" t="s">
        <v>2917</v>
      </c>
      <c r="C1453" t="s">
        <v>2918</v>
      </c>
      <c r="D1453">
        <v>5</v>
      </c>
      <c r="E1453">
        <v>5</v>
      </c>
      <c r="F1453">
        <v>4.5999999999999999E-2</v>
      </c>
      <c r="G1453">
        <v>0.23</v>
      </c>
    </row>
    <row r="1454" spans="1:7" hidden="1" x14ac:dyDescent="0.25">
      <c r="A1454" t="s">
        <v>6</v>
      </c>
      <c r="B1454" t="s">
        <v>2919</v>
      </c>
      <c r="C1454" t="s">
        <v>2920</v>
      </c>
      <c r="D1454">
        <v>51</v>
      </c>
      <c r="E1454">
        <v>51</v>
      </c>
      <c r="F1454">
        <v>5.0999999999999997E-2</v>
      </c>
      <c r="G1454">
        <v>2.601</v>
      </c>
    </row>
    <row r="1455" spans="1:7" hidden="1" x14ac:dyDescent="0.25">
      <c r="A1455" t="s">
        <v>6</v>
      </c>
      <c r="B1455" t="s">
        <v>2921</v>
      </c>
      <c r="C1455" t="s">
        <v>2922</v>
      </c>
      <c r="D1455">
        <v>37</v>
      </c>
      <c r="E1455">
        <v>37</v>
      </c>
      <c r="F1455">
        <v>5.1999999999999998E-2</v>
      </c>
      <c r="G1455">
        <v>1.9239999999999999</v>
      </c>
    </row>
    <row r="1456" spans="1:7" hidden="1" x14ac:dyDescent="0.25">
      <c r="A1456" t="s">
        <v>6</v>
      </c>
      <c r="B1456" t="s">
        <v>2923</v>
      </c>
      <c r="C1456" t="s">
        <v>2924</v>
      </c>
      <c r="D1456">
        <v>10</v>
      </c>
      <c r="E1456">
        <v>10</v>
      </c>
      <c r="F1456">
        <v>5.7000000000000002E-2</v>
      </c>
      <c r="G1456">
        <v>0.56999999999999995</v>
      </c>
    </row>
    <row r="1457" spans="1:7" hidden="1" x14ac:dyDescent="0.25">
      <c r="A1457" t="s">
        <v>6</v>
      </c>
      <c r="B1457" t="s">
        <v>2925</v>
      </c>
      <c r="C1457" t="s">
        <v>2926</v>
      </c>
      <c r="D1457">
        <v>7</v>
      </c>
      <c r="E1457">
        <v>7</v>
      </c>
      <c r="F1457">
        <v>5.8000000000000003E-2</v>
      </c>
      <c r="G1457">
        <v>0.40600000000000003</v>
      </c>
    </row>
    <row r="1458" spans="1:7" hidden="1" x14ac:dyDescent="0.25">
      <c r="A1458" t="s">
        <v>6</v>
      </c>
      <c r="B1458" t="s">
        <v>2927</v>
      </c>
      <c r="C1458" t="s">
        <v>2928</v>
      </c>
      <c r="D1458">
        <v>26</v>
      </c>
      <c r="E1458">
        <v>26</v>
      </c>
      <c r="F1458">
        <v>5.7000000000000002E-2</v>
      </c>
      <c r="G1458">
        <v>1.482</v>
      </c>
    </row>
    <row r="1459" spans="1:7" hidden="1" x14ac:dyDescent="0.25">
      <c r="A1459" t="s">
        <v>6</v>
      </c>
      <c r="B1459" t="s">
        <v>2929</v>
      </c>
      <c r="C1459" t="s">
        <v>2930</v>
      </c>
      <c r="D1459">
        <v>16</v>
      </c>
      <c r="E1459">
        <v>16</v>
      </c>
      <c r="F1459">
        <v>5.8999999999999997E-2</v>
      </c>
      <c r="G1459">
        <v>0.94399999999999995</v>
      </c>
    </row>
    <row r="1460" spans="1:7" hidden="1" x14ac:dyDescent="0.25">
      <c r="A1460" t="s">
        <v>6</v>
      </c>
      <c r="B1460" t="s">
        <v>2931</v>
      </c>
      <c r="C1460" t="s">
        <v>2932</v>
      </c>
      <c r="D1460">
        <v>6</v>
      </c>
      <c r="E1460">
        <v>6</v>
      </c>
      <c r="F1460">
        <v>0</v>
      </c>
      <c r="G1460">
        <v>0</v>
      </c>
    </row>
    <row r="1461" spans="1:7" hidden="1" x14ac:dyDescent="0.25">
      <c r="A1461" t="s">
        <v>6</v>
      </c>
      <c r="B1461" t="s">
        <v>2933</v>
      </c>
      <c r="C1461" t="s">
        <v>2934</v>
      </c>
      <c r="D1461">
        <v>15</v>
      </c>
      <c r="E1461">
        <v>15</v>
      </c>
      <c r="F1461">
        <v>6.2E-2</v>
      </c>
      <c r="G1461">
        <v>0.93</v>
      </c>
    </row>
    <row r="1462" spans="1:7" hidden="1" x14ac:dyDescent="0.25">
      <c r="A1462" t="s">
        <v>6</v>
      </c>
      <c r="B1462" t="s">
        <v>2935</v>
      </c>
      <c r="C1462" t="s">
        <v>2936</v>
      </c>
      <c r="D1462">
        <v>1</v>
      </c>
      <c r="E1462">
        <v>1</v>
      </c>
      <c r="F1462">
        <v>7.0000000000000007E-2</v>
      </c>
      <c r="G1462">
        <v>7.0000000000000007E-2</v>
      </c>
    </row>
    <row r="1463" spans="1:7" hidden="1" x14ac:dyDescent="0.25">
      <c r="A1463" t="s">
        <v>6</v>
      </c>
      <c r="B1463" t="s">
        <v>2937</v>
      </c>
      <c r="C1463" t="s">
        <v>2938</v>
      </c>
      <c r="D1463">
        <v>5</v>
      </c>
      <c r="E1463">
        <v>5</v>
      </c>
      <c r="F1463">
        <v>0</v>
      </c>
      <c r="G1463">
        <v>0</v>
      </c>
    </row>
    <row r="1464" spans="1:7" hidden="1" x14ac:dyDescent="0.25">
      <c r="A1464" t="s">
        <v>6</v>
      </c>
      <c r="B1464" t="s">
        <v>2939</v>
      </c>
      <c r="C1464" t="s">
        <v>2940</v>
      </c>
      <c r="D1464">
        <v>1</v>
      </c>
      <c r="E1464">
        <v>1</v>
      </c>
      <c r="F1464">
        <v>0.06</v>
      </c>
      <c r="G1464">
        <v>0.06</v>
      </c>
    </row>
    <row r="1465" spans="1:7" hidden="1" x14ac:dyDescent="0.25">
      <c r="A1465" t="s">
        <v>6</v>
      </c>
      <c r="B1465" t="s">
        <v>2941</v>
      </c>
      <c r="C1465" t="s">
        <v>2942</v>
      </c>
      <c r="D1465">
        <v>20</v>
      </c>
      <c r="E1465">
        <v>20</v>
      </c>
      <c r="F1465">
        <v>6.9000000000000006E-2</v>
      </c>
      <c r="G1465">
        <v>1.38</v>
      </c>
    </row>
    <row r="1466" spans="1:7" hidden="1" x14ac:dyDescent="0.25">
      <c r="A1466" t="s">
        <v>6</v>
      </c>
      <c r="B1466" t="s">
        <v>2943</v>
      </c>
      <c r="C1466" t="s">
        <v>2944</v>
      </c>
      <c r="D1466">
        <v>14</v>
      </c>
      <c r="E1466">
        <v>14</v>
      </c>
      <c r="F1466">
        <v>7.6999999999999999E-2</v>
      </c>
      <c r="G1466">
        <v>1.0780000000000001</v>
      </c>
    </row>
    <row r="1467" spans="1:7" hidden="1" x14ac:dyDescent="0.25">
      <c r="A1467" t="s">
        <v>6</v>
      </c>
      <c r="B1467" t="s">
        <v>2945</v>
      </c>
      <c r="C1467" t="s">
        <v>2946</v>
      </c>
      <c r="D1467">
        <v>6</v>
      </c>
      <c r="E1467">
        <v>6</v>
      </c>
      <c r="F1467">
        <v>7.5999999999999998E-2</v>
      </c>
      <c r="G1467">
        <v>0.45600000000000002</v>
      </c>
    </row>
    <row r="1468" spans="1:7" hidden="1" x14ac:dyDescent="0.25">
      <c r="A1468" t="s">
        <v>6</v>
      </c>
      <c r="B1468" t="s">
        <v>2947</v>
      </c>
      <c r="C1468" t="s">
        <v>2948</v>
      </c>
      <c r="D1468">
        <v>12</v>
      </c>
      <c r="E1468">
        <v>12</v>
      </c>
      <c r="F1468">
        <v>8.1000000000000003E-2</v>
      </c>
      <c r="G1468">
        <v>0.97199999999999998</v>
      </c>
    </row>
    <row r="1469" spans="1:7" hidden="1" x14ac:dyDescent="0.25">
      <c r="A1469" t="s">
        <v>6</v>
      </c>
      <c r="B1469" t="s">
        <v>2949</v>
      </c>
      <c r="C1469" t="s">
        <v>2950</v>
      </c>
      <c r="D1469">
        <v>17</v>
      </c>
      <c r="E1469">
        <v>17</v>
      </c>
      <c r="F1469">
        <v>8.2000000000000003E-2</v>
      </c>
      <c r="G1469">
        <v>1.3939999999999999</v>
      </c>
    </row>
    <row r="1470" spans="1:7" hidden="1" x14ac:dyDescent="0.25">
      <c r="A1470" t="s">
        <v>6</v>
      </c>
      <c r="B1470" t="s">
        <v>2951</v>
      </c>
      <c r="C1470" t="s">
        <v>2952</v>
      </c>
      <c r="D1470">
        <v>3</v>
      </c>
      <c r="E1470">
        <v>3</v>
      </c>
      <c r="F1470">
        <v>9.5000000000000001E-2</v>
      </c>
      <c r="G1470">
        <v>0.28499999999999998</v>
      </c>
    </row>
    <row r="1471" spans="1:7" hidden="1" x14ac:dyDescent="0.25">
      <c r="A1471" t="s">
        <v>6</v>
      </c>
      <c r="B1471" t="s">
        <v>2953</v>
      </c>
      <c r="C1471" t="s">
        <v>2954</v>
      </c>
      <c r="D1471">
        <v>1</v>
      </c>
      <c r="E1471">
        <v>1</v>
      </c>
      <c r="F1471">
        <v>0.112</v>
      </c>
      <c r="G1471">
        <v>0.112</v>
      </c>
    </row>
    <row r="1472" spans="1:7" hidden="1" x14ac:dyDescent="0.25">
      <c r="A1472" t="s">
        <v>6</v>
      </c>
      <c r="B1472" t="s">
        <v>2955</v>
      </c>
      <c r="C1472" t="s">
        <v>2956</v>
      </c>
      <c r="D1472">
        <v>1</v>
      </c>
      <c r="E1472">
        <v>1</v>
      </c>
      <c r="F1472">
        <v>0.48</v>
      </c>
      <c r="G1472">
        <v>0.48</v>
      </c>
    </row>
    <row r="1473" spans="1:7" hidden="1" x14ac:dyDescent="0.25">
      <c r="A1473" t="s">
        <v>6</v>
      </c>
      <c r="B1473" t="s">
        <v>2957</v>
      </c>
      <c r="C1473" t="s">
        <v>2958</v>
      </c>
      <c r="D1473">
        <v>16</v>
      </c>
      <c r="E1473">
        <v>16</v>
      </c>
      <c r="F1473">
        <v>6.7000000000000004E-2</v>
      </c>
      <c r="G1473">
        <v>1.0720000000000001</v>
      </c>
    </row>
    <row r="1474" spans="1:7" hidden="1" x14ac:dyDescent="0.25">
      <c r="A1474" t="s">
        <v>6</v>
      </c>
      <c r="B1474" t="s">
        <v>2959</v>
      </c>
      <c r="C1474" t="s">
        <v>2960</v>
      </c>
      <c r="D1474">
        <v>6</v>
      </c>
      <c r="E1474">
        <v>6</v>
      </c>
      <c r="F1474">
        <v>0.76</v>
      </c>
      <c r="G1474">
        <v>4.5599999999999996</v>
      </c>
    </row>
    <row r="1475" spans="1:7" hidden="1" x14ac:dyDescent="0.25">
      <c r="A1475" t="s">
        <v>6</v>
      </c>
      <c r="B1475" t="s">
        <v>2961</v>
      </c>
      <c r="C1475" t="s">
        <v>2962</v>
      </c>
      <c r="D1475">
        <v>10</v>
      </c>
      <c r="E1475">
        <v>10</v>
      </c>
      <c r="F1475">
        <v>0.78</v>
      </c>
      <c r="G1475">
        <v>7.8</v>
      </c>
    </row>
    <row r="1476" spans="1:7" hidden="1" x14ac:dyDescent="0.25">
      <c r="A1476" t="s">
        <v>6</v>
      </c>
      <c r="B1476" t="s">
        <v>2963</v>
      </c>
      <c r="C1476" t="s">
        <v>2964</v>
      </c>
      <c r="D1476">
        <v>4</v>
      </c>
      <c r="E1476">
        <v>4</v>
      </c>
      <c r="F1476">
        <v>0</v>
      </c>
      <c r="G1476">
        <v>0</v>
      </c>
    </row>
    <row r="1477" spans="1:7" hidden="1" x14ac:dyDescent="0.25">
      <c r="A1477" t="s">
        <v>6</v>
      </c>
      <c r="B1477" t="s">
        <v>2965</v>
      </c>
      <c r="C1477" t="s">
        <v>2966</v>
      </c>
      <c r="D1477">
        <v>15</v>
      </c>
      <c r="E1477">
        <v>15</v>
      </c>
      <c r="F1477">
        <v>7.8E-2</v>
      </c>
      <c r="G1477">
        <v>1.17</v>
      </c>
    </row>
    <row r="1478" spans="1:7" hidden="1" x14ac:dyDescent="0.25">
      <c r="A1478" t="s">
        <v>6</v>
      </c>
      <c r="B1478" t="s">
        <v>2967</v>
      </c>
      <c r="C1478" t="s">
        <v>2968</v>
      </c>
      <c r="D1478">
        <v>4</v>
      </c>
      <c r="E1478">
        <v>4</v>
      </c>
      <c r="F1478">
        <v>0.95</v>
      </c>
      <c r="G1478">
        <v>3.8</v>
      </c>
    </row>
    <row r="1479" spans="1:7" hidden="1" x14ac:dyDescent="0.25">
      <c r="A1479" t="s">
        <v>6</v>
      </c>
      <c r="B1479" t="s">
        <v>2969</v>
      </c>
      <c r="C1479" t="s">
        <v>2970</v>
      </c>
      <c r="D1479">
        <v>4</v>
      </c>
      <c r="E1479">
        <v>4</v>
      </c>
      <c r="F1479">
        <v>0.93</v>
      </c>
      <c r="G1479">
        <v>3.72</v>
      </c>
    </row>
    <row r="1480" spans="1:7" hidden="1" x14ac:dyDescent="0.25">
      <c r="A1480" t="s">
        <v>6</v>
      </c>
      <c r="B1480" t="s">
        <v>2971</v>
      </c>
      <c r="C1480" t="s">
        <v>2972</v>
      </c>
      <c r="D1480">
        <v>1</v>
      </c>
      <c r="E1480">
        <v>1</v>
      </c>
      <c r="F1480">
        <v>0.93</v>
      </c>
      <c r="G1480">
        <v>0.93</v>
      </c>
    </row>
    <row r="1481" spans="1:7" hidden="1" x14ac:dyDescent="0.25">
      <c r="A1481" t="s">
        <v>6</v>
      </c>
      <c r="B1481" t="s">
        <v>2973</v>
      </c>
      <c r="C1481" t="s">
        <v>2974</v>
      </c>
      <c r="D1481">
        <v>6</v>
      </c>
      <c r="E1481">
        <v>6</v>
      </c>
      <c r="F1481">
        <v>9.6000000000000002E-2</v>
      </c>
      <c r="G1481">
        <v>0.57599999999999996</v>
      </c>
    </row>
    <row r="1482" spans="1:7" hidden="1" x14ac:dyDescent="0.25">
      <c r="A1482" t="s">
        <v>6</v>
      </c>
      <c r="B1482" t="s">
        <v>2975</v>
      </c>
      <c r="C1482" t="s">
        <v>2976</v>
      </c>
      <c r="D1482">
        <v>8</v>
      </c>
      <c r="E1482">
        <v>8</v>
      </c>
      <c r="F1482">
        <v>8.8999999999999996E-2</v>
      </c>
      <c r="G1482">
        <v>0.71199999999999997</v>
      </c>
    </row>
    <row r="1483" spans="1:7" hidden="1" x14ac:dyDescent="0.25">
      <c r="A1483" t="s">
        <v>6</v>
      </c>
      <c r="B1483" t="s">
        <v>2977</v>
      </c>
      <c r="C1483" t="s">
        <v>2978</v>
      </c>
      <c r="D1483">
        <v>19</v>
      </c>
      <c r="E1483">
        <v>19</v>
      </c>
      <c r="F1483">
        <v>9.2999999999999999E-2</v>
      </c>
      <c r="G1483">
        <v>1.7669999999999999</v>
      </c>
    </row>
    <row r="1484" spans="1:7" hidden="1" x14ac:dyDescent="0.25">
      <c r="A1484" t="s">
        <v>6</v>
      </c>
      <c r="B1484" t="s">
        <v>2979</v>
      </c>
      <c r="C1484" t="s">
        <v>2980</v>
      </c>
      <c r="D1484">
        <v>5</v>
      </c>
      <c r="E1484">
        <v>5</v>
      </c>
      <c r="F1484">
        <v>9.4E-2</v>
      </c>
      <c r="G1484">
        <v>0.47</v>
      </c>
    </row>
    <row r="1485" spans="1:7" hidden="1" x14ac:dyDescent="0.25">
      <c r="A1485" t="s">
        <v>6</v>
      </c>
      <c r="B1485" t="s">
        <v>2983</v>
      </c>
      <c r="C1485" t="s">
        <v>2984</v>
      </c>
      <c r="D1485">
        <v>3</v>
      </c>
      <c r="E1485">
        <v>3</v>
      </c>
      <c r="F1485">
        <v>9.8000000000000004E-2</v>
      </c>
      <c r="G1485">
        <v>0.29399999999999998</v>
      </c>
    </row>
    <row r="1486" spans="1:7" hidden="1" x14ac:dyDescent="0.25">
      <c r="A1486" t="s">
        <v>6</v>
      </c>
      <c r="B1486" t="s">
        <v>2985</v>
      </c>
      <c r="C1486" t="s">
        <v>2986</v>
      </c>
      <c r="D1486">
        <v>5</v>
      </c>
      <c r="E1486">
        <v>5</v>
      </c>
      <c r="F1486">
        <v>0.112</v>
      </c>
      <c r="G1486">
        <v>0.56000000000000005</v>
      </c>
    </row>
    <row r="1487" spans="1:7" hidden="1" x14ac:dyDescent="0.25">
      <c r="A1487" t="s">
        <v>6</v>
      </c>
      <c r="B1487" t="s">
        <v>2987</v>
      </c>
      <c r="C1487" t="s">
        <v>2988</v>
      </c>
      <c r="D1487">
        <v>15</v>
      </c>
      <c r="E1487">
        <v>15</v>
      </c>
      <c r="F1487">
        <v>0.124</v>
      </c>
      <c r="G1487">
        <v>1.86</v>
      </c>
    </row>
    <row r="1488" spans="1:7" hidden="1" x14ac:dyDescent="0.25">
      <c r="A1488" t="s">
        <v>6</v>
      </c>
      <c r="B1488" t="s">
        <v>2991</v>
      </c>
      <c r="C1488" t="s">
        <v>2992</v>
      </c>
      <c r="D1488">
        <v>3</v>
      </c>
      <c r="E1488">
        <v>3</v>
      </c>
      <c r="F1488">
        <v>0.14699999999999999</v>
      </c>
      <c r="G1488">
        <v>0.441</v>
      </c>
    </row>
    <row r="1489" spans="1:7" hidden="1" x14ac:dyDescent="0.25">
      <c r="A1489" t="s">
        <v>6</v>
      </c>
      <c r="B1489" t="s">
        <v>2993</v>
      </c>
      <c r="C1489" t="s">
        <v>2994</v>
      </c>
      <c r="D1489">
        <v>1</v>
      </c>
      <c r="E1489">
        <v>1</v>
      </c>
      <c r="F1489">
        <v>0</v>
      </c>
      <c r="G1489">
        <v>0</v>
      </c>
    </row>
    <row r="1490" spans="1:7" hidden="1" x14ac:dyDescent="0.25">
      <c r="A1490" t="s">
        <v>6</v>
      </c>
      <c r="B1490" t="s">
        <v>2995</v>
      </c>
      <c r="C1490" t="s">
        <v>2996</v>
      </c>
      <c r="D1490">
        <v>21</v>
      </c>
      <c r="E1490">
        <v>21</v>
      </c>
      <c r="F1490">
        <v>0.154</v>
      </c>
      <c r="G1490">
        <v>3.234</v>
      </c>
    </row>
    <row r="1491" spans="1:7" hidden="1" x14ac:dyDescent="0.25">
      <c r="A1491" t="s">
        <v>6</v>
      </c>
      <c r="B1491" t="s">
        <v>2997</v>
      </c>
      <c r="C1491" t="s">
        <v>2998</v>
      </c>
      <c r="D1491">
        <v>6</v>
      </c>
      <c r="E1491">
        <v>6</v>
      </c>
      <c r="F1491">
        <v>0.17</v>
      </c>
      <c r="G1491">
        <v>1.02</v>
      </c>
    </row>
    <row r="1492" spans="1:7" hidden="1" x14ac:dyDescent="0.25">
      <c r="A1492" t="s">
        <v>6</v>
      </c>
      <c r="B1492" t="s">
        <v>2999</v>
      </c>
      <c r="C1492" t="s">
        <v>3000</v>
      </c>
      <c r="D1492">
        <v>2</v>
      </c>
      <c r="E1492">
        <v>2</v>
      </c>
      <c r="F1492">
        <v>0.17100000000000001</v>
      </c>
      <c r="G1492">
        <v>0.34200000000000003</v>
      </c>
    </row>
    <row r="1493" spans="1:7" hidden="1" x14ac:dyDescent="0.25">
      <c r="A1493" t="s">
        <v>6</v>
      </c>
      <c r="B1493" t="s">
        <v>3001</v>
      </c>
      <c r="C1493" t="s">
        <v>3002</v>
      </c>
      <c r="D1493">
        <v>21</v>
      </c>
      <c r="E1493">
        <v>21</v>
      </c>
      <c r="F1493">
        <v>0.41399999999999998</v>
      </c>
      <c r="G1493">
        <v>8.6940000000000008</v>
      </c>
    </row>
    <row r="1494" spans="1:7" hidden="1" x14ac:dyDescent="0.25">
      <c r="A1494" t="s">
        <v>6</v>
      </c>
      <c r="B1494" t="s">
        <v>3003</v>
      </c>
      <c r="C1494" t="s">
        <v>3004</v>
      </c>
      <c r="D1494">
        <v>13</v>
      </c>
      <c r="E1494">
        <v>13</v>
      </c>
      <c r="F1494">
        <v>0.16700000000000001</v>
      </c>
      <c r="G1494">
        <v>2.1709999999999998</v>
      </c>
    </row>
    <row r="1495" spans="1:7" hidden="1" x14ac:dyDescent="0.25">
      <c r="A1495" t="s">
        <v>6</v>
      </c>
      <c r="B1495" t="s">
        <v>3005</v>
      </c>
      <c r="C1495" t="s">
        <v>3006</v>
      </c>
      <c r="D1495">
        <v>9</v>
      </c>
      <c r="E1495">
        <v>9</v>
      </c>
      <c r="F1495">
        <v>0.40600000000000003</v>
      </c>
      <c r="G1495">
        <v>3.6539999999999999</v>
      </c>
    </row>
    <row r="1496" spans="1:7" hidden="1" x14ac:dyDescent="0.25">
      <c r="A1496" t="s">
        <v>6</v>
      </c>
      <c r="B1496" t="s">
        <v>3007</v>
      </c>
      <c r="C1496" t="s">
        <v>3008</v>
      </c>
      <c r="D1496">
        <v>12</v>
      </c>
      <c r="E1496">
        <v>12</v>
      </c>
      <c r="F1496">
        <v>0.19500000000000001</v>
      </c>
      <c r="G1496">
        <v>2.34</v>
      </c>
    </row>
    <row r="1497" spans="1:7" hidden="1" x14ac:dyDescent="0.25">
      <c r="A1497" t="s">
        <v>6</v>
      </c>
      <c r="B1497" t="s">
        <v>3009</v>
      </c>
      <c r="C1497" t="s">
        <v>3010</v>
      </c>
      <c r="D1497">
        <v>10</v>
      </c>
      <c r="E1497">
        <v>10</v>
      </c>
      <c r="F1497">
        <v>0.48299999999999998</v>
      </c>
      <c r="G1497">
        <v>4.83</v>
      </c>
    </row>
    <row r="1498" spans="1:7" hidden="1" x14ac:dyDescent="0.25">
      <c r="A1498" t="s">
        <v>6</v>
      </c>
      <c r="B1498" t="s">
        <v>3011</v>
      </c>
      <c r="C1498" t="s">
        <v>3012</v>
      </c>
      <c r="D1498">
        <v>7</v>
      </c>
      <c r="E1498">
        <v>7</v>
      </c>
      <c r="F1498">
        <v>0.45200000000000001</v>
      </c>
      <c r="G1498">
        <v>3.1640000000000001</v>
      </c>
    </row>
    <row r="1499" spans="1:7" hidden="1" x14ac:dyDescent="0.25">
      <c r="A1499" t="s">
        <v>6</v>
      </c>
      <c r="B1499" t="s">
        <v>3013</v>
      </c>
      <c r="C1499" t="s">
        <v>3014</v>
      </c>
      <c r="D1499">
        <v>8</v>
      </c>
      <c r="E1499">
        <v>8</v>
      </c>
      <c r="F1499">
        <v>0.20499999999999999</v>
      </c>
      <c r="G1499">
        <v>1.64</v>
      </c>
    </row>
    <row r="1500" spans="1:7" hidden="1" x14ac:dyDescent="0.25">
      <c r="A1500" t="s">
        <v>6</v>
      </c>
      <c r="B1500" t="s">
        <v>3015</v>
      </c>
      <c r="C1500" t="s">
        <v>3016</v>
      </c>
      <c r="D1500">
        <v>11</v>
      </c>
      <c r="E1500">
        <v>11</v>
      </c>
      <c r="F1500">
        <v>0.24</v>
      </c>
      <c r="G1500">
        <v>2.64</v>
      </c>
    </row>
    <row r="1501" spans="1:7" hidden="1" x14ac:dyDescent="0.25">
      <c r="A1501" t="s">
        <v>6</v>
      </c>
      <c r="B1501" t="s">
        <v>3017</v>
      </c>
      <c r="C1501" t="s">
        <v>3018</v>
      </c>
      <c r="D1501">
        <v>10</v>
      </c>
      <c r="E1501">
        <v>10</v>
      </c>
      <c r="F1501">
        <v>0.26400000000000001</v>
      </c>
      <c r="G1501">
        <v>2.64</v>
      </c>
    </row>
    <row r="1502" spans="1:7" hidden="1" x14ac:dyDescent="0.25">
      <c r="A1502" t="s">
        <v>6</v>
      </c>
      <c r="B1502" t="s">
        <v>3019</v>
      </c>
      <c r="C1502" t="s">
        <v>3020</v>
      </c>
      <c r="D1502">
        <v>1</v>
      </c>
      <c r="E1502">
        <v>1</v>
      </c>
      <c r="F1502">
        <v>0.28399999999999997</v>
      </c>
      <c r="G1502">
        <v>0.28399999999999997</v>
      </c>
    </row>
    <row r="1503" spans="1:7" hidden="1" x14ac:dyDescent="0.25">
      <c r="A1503" t="s">
        <v>6</v>
      </c>
      <c r="B1503" t="s">
        <v>3021</v>
      </c>
      <c r="C1503" t="s">
        <v>3022</v>
      </c>
      <c r="D1503">
        <v>29</v>
      </c>
      <c r="E1503">
        <v>29</v>
      </c>
      <c r="F1503">
        <v>0.127</v>
      </c>
      <c r="G1503">
        <v>3.6829999999999998</v>
      </c>
    </row>
    <row r="1504" spans="1:7" hidden="1" x14ac:dyDescent="0.25">
      <c r="A1504" t="s">
        <v>6</v>
      </c>
      <c r="B1504" t="s">
        <v>3023</v>
      </c>
      <c r="C1504" t="s">
        <v>3024</v>
      </c>
      <c r="D1504">
        <v>14</v>
      </c>
      <c r="E1504">
        <v>14</v>
      </c>
      <c r="F1504">
        <v>0.13100000000000001</v>
      </c>
      <c r="G1504">
        <v>1.8340000000000001</v>
      </c>
    </row>
    <row r="1505" spans="1:7" hidden="1" x14ac:dyDescent="0.25">
      <c r="A1505" t="s">
        <v>6</v>
      </c>
      <c r="B1505" t="s">
        <v>3025</v>
      </c>
      <c r="C1505" t="s">
        <v>3026</v>
      </c>
      <c r="D1505">
        <v>8</v>
      </c>
      <c r="E1505">
        <v>8</v>
      </c>
      <c r="F1505">
        <v>0.16800000000000001</v>
      </c>
      <c r="G1505">
        <v>1.3440000000000001</v>
      </c>
    </row>
    <row r="1506" spans="1:7" hidden="1" x14ac:dyDescent="0.25">
      <c r="A1506" t="s">
        <v>6</v>
      </c>
      <c r="B1506" t="s">
        <v>3027</v>
      </c>
      <c r="C1506" t="s">
        <v>3028</v>
      </c>
      <c r="D1506">
        <v>10</v>
      </c>
      <c r="E1506">
        <v>10</v>
      </c>
      <c r="F1506">
        <v>0.375</v>
      </c>
      <c r="G1506">
        <v>3.75</v>
      </c>
    </row>
    <row r="1507" spans="1:7" hidden="1" x14ac:dyDescent="0.25">
      <c r="A1507" t="s">
        <v>6</v>
      </c>
      <c r="B1507" t="s">
        <v>3029</v>
      </c>
      <c r="C1507" t="s">
        <v>3030</v>
      </c>
      <c r="D1507">
        <v>6</v>
      </c>
      <c r="E1507">
        <v>6</v>
      </c>
      <c r="F1507">
        <v>0.186</v>
      </c>
      <c r="G1507">
        <v>1.1160000000000001</v>
      </c>
    </row>
    <row r="1508" spans="1:7" hidden="1" x14ac:dyDescent="0.25">
      <c r="A1508" t="s">
        <v>6</v>
      </c>
      <c r="B1508" t="s">
        <v>3031</v>
      </c>
      <c r="C1508" t="s">
        <v>3032</v>
      </c>
      <c r="D1508">
        <v>27</v>
      </c>
      <c r="E1508">
        <v>27</v>
      </c>
      <c r="F1508">
        <v>0.19500000000000001</v>
      </c>
      <c r="G1508">
        <v>5.2649999999999997</v>
      </c>
    </row>
    <row r="1509" spans="1:7" hidden="1" x14ac:dyDescent="0.25">
      <c r="A1509" t="s">
        <v>6</v>
      </c>
      <c r="B1509" t="s">
        <v>3033</v>
      </c>
      <c r="C1509" t="s">
        <v>3034</v>
      </c>
      <c r="D1509">
        <v>7</v>
      </c>
      <c r="E1509">
        <v>7</v>
      </c>
      <c r="F1509">
        <v>0.439</v>
      </c>
      <c r="G1509">
        <v>3.073</v>
      </c>
    </row>
    <row r="1510" spans="1:7" hidden="1" x14ac:dyDescent="0.25">
      <c r="A1510" t="s">
        <v>6</v>
      </c>
      <c r="B1510" t="s">
        <v>3035</v>
      </c>
      <c r="C1510" t="s">
        <v>3036</v>
      </c>
      <c r="D1510">
        <v>12</v>
      </c>
      <c r="E1510">
        <v>12</v>
      </c>
      <c r="F1510">
        <v>0.439</v>
      </c>
      <c r="G1510">
        <v>5.2679999999999998</v>
      </c>
    </row>
    <row r="1511" spans="1:7" hidden="1" x14ac:dyDescent="0.25">
      <c r="A1511" t="s">
        <v>6</v>
      </c>
      <c r="B1511" t="s">
        <v>3037</v>
      </c>
      <c r="C1511" t="s">
        <v>3038</v>
      </c>
      <c r="D1511">
        <v>9</v>
      </c>
      <c r="E1511">
        <v>9</v>
      </c>
      <c r="F1511">
        <v>0.218</v>
      </c>
      <c r="G1511">
        <v>1.962</v>
      </c>
    </row>
    <row r="1512" spans="1:7" hidden="1" x14ac:dyDescent="0.25">
      <c r="A1512" t="s">
        <v>6</v>
      </c>
      <c r="B1512" t="s">
        <v>3039</v>
      </c>
      <c r="C1512" t="s">
        <v>3040</v>
      </c>
      <c r="D1512">
        <v>4</v>
      </c>
      <c r="E1512">
        <v>4</v>
      </c>
      <c r="F1512">
        <v>0.224</v>
      </c>
      <c r="G1512">
        <v>0.89600000000000002</v>
      </c>
    </row>
    <row r="1513" spans="1:7" hidden="1" x14ac:dyDescent="0.25">
      <c r="A1513" t="s">
        <v>6</v>
      </c>
      <c r="B1513" t="s">
        <v>3041</v>
      </c>
      <c r="C1513" t="s">
        <v>3042</v>
      </c>
      <c r="D1513">
        <v>7</v>
      </c>
      <c r="E1513">
        <v>7</v>
      </c>
      <c r="F1513">
        <v>0.22500000000000001</v>
      </c>
      <c r="G1513">
        <v>1.575</v>
      </c>
    </row>
    <row r="1514" spans="1:7" hidden="1" x14ac:dyDescent="0.25">
      <c r="A1514" t="s">
        <v>6</v>
      </c>
      <c r="B1514" t="s">
        <v>3043</v>
      </c>
      <c r="C1514" t="s">
        <v>3044</v>
      </c>
      <c r="D1514">
        <v>10</v>
      </c>
      <c r="E1514">
        <v>10</v>
      </c>
      <c r="F1514">
        <v>0.49399999999999999</v>
      </c>
      <c r="G1514">
        <v>4.9400000000000004</v>
      </c>
    </row>
    <row r="1515" spans="1:7" hidden="1" x14ac:dyDescent="0.25">
      <c r="A1515" t="s">
        <v>6</v>
      </c>
      <c r="B1515" t="s">
        <v>3045</v>
      </c>
      <c r="C1515" t="s">
        <v>3046</v>
      </c>
      <c r="D1515">
        <v>5</v>
      </c>
      <c r="E1515">
        <v>5</v>
      </c>
      <c r="F1515">
        <v>0.42499999999999999</v>
      </c>
      <c r="G1515">
        <v>2.125</v>
      </c>
    </row>
    <row r="1516" spans="1:7" hidden="1" x14ac:dyDescent="0.25">
      <c r="A1516" t="s">
        <v>6</v>
      </c>
      <c r="B1516" t="s">
        <v>3047</v>
      </c>
      <c r="C1516" t="s">
        <v>3048</v>
      </c>
      <c r="D1516">
        <v>2</v>
      </c>
      <c r="E1516">
        <v>2</v>
      </c>
      <c r="F1516">
        <v>0.42299999999999999</v>
      </c>
      <c r="G1516">
        <v>0.84599999999999997</v>
      </c>
    </row>
    <row r="1517" spans="1:7" hidden="1" x14ac:dyDescent="0.25">
      <c r="A1517" t="s">
        <v>6</v>
      </c>
      <c r="B1517" t="s">
        <v>3049</v>
      </c>
      <c r="C1517" t="s">
        <v>3050</v>
      </c>
      <c r="D1517">
        <v>7</v>
      </c>
      <c r="E1517">
        <v>7</v>
      </c>
      <c r="F1517">
        <v>0.434</v>
      </c>
      <c r="G1517">
        <v>3.0379999999999998</v>
      </c>
    </row>
    <row r="1518" spans="1:7" hidden="1" x14ac:dyDescent="0.25">
      <c r="A1518" t="s">
        <v>6</v>
      </c>
      <c r="B1518" t="s">
        <v>3051</v>
      </c>
      <c r="C1518" t="s">
        <v>3052</v>
      </c>
      <c r="D1518">
        <v>5</v>
      </c>
      <c r="E1518">
        <v>5</v>
      </c>
      <c r="F1518">
        <v>0.434</v>
      </c>
      <c r="G1518">
        <v>2.17</v>
      </c>
    </row>
    <row r="1519" spans="1:7" hidden="1" x14ac:dyDescent="0.25">
      <c r="A1519" t="s">
        <v>6</v>
      </c>
      <c r="B1519" t="s">
        <v>3053</v>
      </c>
      <c r="C1519" t="s">
        <v>3054</v>
      </c>
      <c r="D1519">
        <v>5</v>
      </c>
      <c r="E1519">
        <v>5</v>
      </c>
      <c r="F1519">
        <v>0.44800000000000001</v>
      </c>
      <c r="G1519">
        <v>2.2400000000000002</v>
      </c>
    </row>
    <row r="1520" spans="1:7" hidden="1" x14ac:dyDescent="0.25">
      <c r="A1520" t="s">
        <v>6</v>
      </c>
      <c r="B1520" t="s">
        <v>3055</v>
      </c>
      <c r="C1520" t="s">
        <v>3056</v>
      </c>
      <c r="D1520">
        <v>11</v>
      </c>
      <c r="E1520">
        <v>11</v>
      </c>
      <c r="F1520">
        <v>0.20399999999999999</v>
      </c>
      <c r="G1520">
        <v>2.2440000000000002</v>
      </c>
    </row>
    <row r="1521" spans="1:7" hidden="1" x14ac:dyDescent="0.25">
      <c r="A1521" t="s">
        <v>6</v>
      </c>
      <c r="B1521" t="s">
        <v>3057</v>
      </c>
      <c r="C1521" t="s">
        <v>3058</v>
      </c>
      <c r="D1521">
        <v>10</v>
      </c>
      <c r="E1521">
        <v>10</v>
      </c>
      <c r="F1521">
        <v>0.49199999999999999</v>
      </c>
      <c r="G1521">
        <v>4.92</v>
      </c>
    </row>
    <row r="1522" spans="1:7" hidden="1" x14ac:dyDescent="0.25">
      <c r="A1522" t="s">
        <v>6</v>
      </c>
      <c r="B1522" t="s">
        <v>3059</v>
      </c>
      <c r="C1522" t="s">
        <v>3060</v>
      </c>
      <c r="D1522">
        <v>3</v>
      </c>
      <c r="E1522">
        <v>3</v>
      </c>
      <c r="F1522">
        <v>0.255</v>
      </c>
      <c r="G1522">
        <v>0.76500000000000001</v>
      </c>
    </row>
    <row r="1523" spans="1:7" hidden="1" x14ac:dyDescent="0.25">
      <c r="A1523" t="s">
        <v>6</v>
      </c>
      <c r="B1523" t="s">
        <v>3061</v>
      </c>
      <c r="C1523" t="s">
        <v>3062</v>
      </c>
      <c r="D1523">
        <v>13</v>
      </c>
      <c r="E1523">
        <v>13</v>
      </c>
      <c r="F1523">
        <v>0.54700000000000004</v>
      </c>
      <c r="G1523">
        <v>7.1109999999999998</v>
      </c>
    </row>
    <row r="1524" spans="1:7" hidden="1" x14ac:dyDescent="0.25">
      <c r="A1524" t="s">
        <v>6</v>
      </c>
      <c r="B1524" t="s">
        <v>3063</v>
      </c>
      <c r="C1524" t="s">
        <v>3064</v>
      </c>
      <c r="D1524">
        <v>3</v>
      </c>
      <c r="E1524">
        <v>3</v>
      </c>
      <c r="F1524">
        <v>0.55100000000000005</v>
      </c>
      <c r="G1524">
        <v>1.653</v>
      </c>
    </row>
    <row r="1525" spans="1:7" hidden="1" x14ac:dyDescent="0.25">
      <c r="A1525" t="s">
        <v>6</v>
      </c>
      <c r="B1525" t="s">
        <v>3065</v>
      </c>
      <c r="C1525" t="s">
        <v>3066</v>
      </c>
      <c r="D1525">
        <v>10</v>
      </c>
      <c r="E1525">
        <v>10</v>
      </c>
      <c r="F1525">
        <v>0.255</v>
      </c>
      <c r="G1525">
        <v>2.5499999999999998</v>
      </c>
    </row>
    <row r="1526" spans="1:7" hidden="1" x14ac:dyDescent="0.25">
      <c r="A1526" t="s">
        <v>6</v>
      </c>
      <c r="B1526" t="s">
        <v>3067</v>
      </c>
      <c r="C1526" t="s">
        <v>3068</v>
      </c>
      <c r="D1526">
        <v>3</v>
      </c>
      <c r="E1526">
        <v>3</v>
      </c>
      <c r="F1526">
        <v>0.54700000000000004</v>
      </c>
      <c r="G1526">
        <v>1.641</v>
      </c>
    </row>
    <row r="1527" spans="1:7" hidden="1" x14ac:dyDescent="0.25">
      <c r="A1527" t="s">
        <v>6</v>
      </c>
      <c r="B1527" t="s">
        <v>3069</v>
      </c>
      <c r="C1527" t="s">
        <v>3070</v>
      </c>
      <c r="D1527">
        <v>13</v>
      </c>
      <c r="E1527">
        <v>13</v>
      </c>
      <c r="F1527">
        <v>0.22700000000000001</v>
      </c>
      <c r="G1527">
        <v>2.9510000000000001</v>
      </c>
    </row>
    <row r="1528" spans="1:7" hidden="1" x14ac:dyDescent="0.25">
      <c r="A1528" t="s">
        <v>6</v>
      </c>
      <c r="B1528" t="s">
        <v>3071</v>
      </c>
      <c r="C1528" t="s">
        <v>3072</v>
      </c>
      <c r="D1528">
        <v>3</v>
      </c>
      <c r="E1528">
        <v>3</v>
      </c>
      <c r="F1528">
        <v>0</v>
      </c>
      <c r="G1528">
        <v>0</v>
      </c>
    </row>
    <row r="1529" spans="1:7" hidden="1" x14ac:dyDescent="0.25">
      <c r="A1529" t="s">
        <v>6</v>
      </c>
      <c r="B1529" t="s">
        <v>3073</v>
      </c>
      <c r="C1529" t="s">
        <v>3074</v>
      </c>
      <c r="D1529">
        <v>7</v>
      </c>
      <c r="E1529">
        <v>7</v>
      </c>
      <c r="F1529">
        <v>0.25800000000000001</v>
      </c>
      <c r="G1529">
        <v>1.806</v>
      </c>
    </row>
    <row r="1530" spans="1:7" hidden="1" x14ac:dyDescent="0.25">
      <c r="A1530" t="s">
        <v>6</v>
      </c>
      <c r="B1530" t="s">
        <v>3075</v>
      </c>
      <c r="C1530" t="s">
        <v>3076</v>
      </c>
      <c r="D1530">
        <v>13</v>
      </c>
      <c r="E1530">
        <v>13</v>
      </c>
      <c r="F1530">
        <v>0.13100000000000001</v>
      </c>
      <c r="G1530">
        <v>1.7030000000000001</v>
      </c>
    </row>
    <row r="1531" spans="1:7" hidden="1" x14ac:dyDescent="0.25">
      <c r="A1531" t="s">
        <v>6</v>
      </c>
      <c r="B1531" t="s">
        <v>3077</v>
      </c>
      <c r="C1531" t="s">
        <v>3078</v>
      </c>
      <c r="D1531">
        <v>5</v>
      </c>
      <c r="E1531">
        <v>5</v>
      </c>
      <c r="F1531">
        <v>0.13700000000000001</v>
      </c>
      <c r="G1531">
        <v>0.68500000000000005</v>
      </c>
    </row>
    <row r="1532" spans="1:7" hidden="1" x14ac:dyDescent="0.25">
      <c r="A1532" t="s">
        <v>6</v>
      </c>
      <c r="B1532" t="s">
        <v>3079</v>
      </c>
      <c r="C1532" t="s">
        <v>3080</v>
      </c>
      <c r="D1532">
        <v>19</v>
      </c>
      <c r="E1532">
        <v>19</v>
      </c>
      <c r="F1532">
        <v>0.111</v>
      </c>
      <c r="G1532">
        <v>2.109</v>
      </c>
    </row>
    <row r="1533" spans="1:7" hidden="1" x14ac:dyDescent="0.25">
      <c r="A1533" t="s">
        <v>6</v>
      </c>
      <c r="B1533" t="s">
        <v>3081</v>
      </c>
      <c r="C1533" t="s">
        <v>3082</v>
      </c>
      <c r="D1533">
        <v>12</v>
      </c>
      <c r="E1533">
        <v>12</v>
      </c>
      <c r="F1533">
        <v>0.13600000000000001</v>
      </c>
      <c r="G1533">
        <v>1.6319999999999999</v>
      </c>
    </row>
    <row r="1534" spans="1:7" hidden="1" x14ac:dyDescent="0.25">
      <c r="A1534" t="s">
        <v>6</v>
      </c>
      <c r="B1534" t="s">
        <v>3083</v>
      </c>
      <c r="C1534" t="s">
        <v>3084</v>
      </c>
      <c r="D1534">
        <v>2</v>
      </c>
      <c r="E1534">
        <v>2</v>
      </c>
      <c r="F1534">
        <v>0.13700000000000001</v>
      </c>
      <c r="G1534">
        <v>0.27400000000000002</v>
      </c>
    </row>
    <row r="1535" spans="1:7" hidden="1" x14ac:dyDescent="0.25">
      <c r="A1535" t="s">
        <v>6</v>
      </c>
      <c r="B1535" t="s">
        <v>3085</v>
      </c>
      <c r="C1535" t="s">
        <v>3086</v>
      </c>
      <c r="D1535">
        <v>5</v>
      </c>
      <c r="E1535">
        <v>5</v>
      </c>
      <c r="F1535">
        <v>0.14899999999999999</v>
      </c>
      <c r="G1535">
        <v>0.745</v>
      </c>
    </row>
    <row r="1536" spans="1:7" hidden="1" x14ac:dyDescent="0.25">
      <c r="A1536" t="s">
        <v>6</v>
      </c>
      <c r="B1536" t="s">
        <v>3087</v>
      </c>
      <c r="C1536" t="s">
        <v>3088</v>
      </c>
      <c r="D1536">
        <v>11</v>
      </c>
      <c r="E1536">
        <v>11</v>
      </c>
      <c r="F1536">
        <v>0.24</v>
      </c>
      <c r="G1536">
        <v>2.64</v>
      </c>
    </row>
    <row r="1537" spans="1:7" hidden="1" x14ac:dyDescent="0.25">
      <c r="A1537" t="s">
        <v>6</v>
      </c>
      <c r="B1537" t="s">
        <v>3089</v>
      </c>
      <c r="C1537" t="s">
        <v>3090</v>
      </c>
      <c r="D1537">
        <v>1</v>
      </c>
      <c r="E1537">
        <v>1</v>
      </c>
      <c r="F1537">
        <v>0.18099999999999999</v>
      </c>
      <c r="G1537">
        <v>0.18099999999999999</v>
      </c>
    </row>
    <row r="1538" spans="1:7" hidden="1" x14ac:dyDescent="0.25">
      <c r="A1538" t="s">
        <v>6</v>
      </c>
      <c r="B1538" t="s">
        <v>3091</v>
      </c>
      <c r="C1538" t="s">
        <v>3092</v>
      </c>
      <c r="D1538">
        <v>22</v>
      </c>
      <c r="E1538">
        <v>22</v>
      </c>
      <c r="F1538">
        <v>0.28799999999999998</v>
      </c>
      <c r="G1538">
        <v>6.3360000000000003</v>
      </c>
    </row>
    <row r="1539" spans="1:7" hidden="1" x14ac:dyDescent="0.25">
      <c r="A1539" t="s">
        <v>6</v>
      </c>
      <c r="B1539" t="s">
        <v>3093</v>
      </c>
      <c r="C1539" t="s">
        <v>3094</v>
      </c>
      <c r="D1539">
        <v>6</v>
      </c>
      <c r="E1539">
        <v>6</v>
      </c>
      <c r="F1539">
        <v>0.17499999999999999</v>
      </c>
      <c r="G1539">
        <v>1.05</v>
      </c>
    </row>
    <row r="1540" spans="1:7" hidden="1" x14ac:dyDescent="0.25">
      <c r="A1540" t="s">
        <v>6</v>
      </c>
      <c r="B1540" t="s">
        <v>3095</v>
      </c>
      <c r="C1540" t="s">
        <v>3096</v>
      </c>
      <c r="D1540">
        <v>16</v>
      </c>
      <c r="E1540">
        <v>16</v>
      </c>
      <c r="F1540">
        <v>0.19500000000000001</v>
      </c>
      <c r="G1540">
        <v>3.12</v>
      </c>
    </row>
    <row r="1541" spans="1:7" hidden="1" x14ac:dyDescent="0.25">
      <c r="A1541" t="s">
        <v>6</v>
      </c>
      <c r="B1541" t="s">
        <v>3097</v>
      </c>
      <c r="C1541" t="s">
        <v>3098</v>
      </c>
      <c r="D1541">
        <v>202</v>
      </c>
      <c r="E1541">
        <v>202</v>
      </c>
      <c r="F1541">
        <v>0.25600000000000001</v>
      </c>
      <c r="G1541">
        <v>51.712000000000003</v>
      </c>
    </row>
    <row r="1542" spans="1:7" hidden="1" x14ac:dyDescent="0.25">
      <c r="A1542" t="s">
        <v>6</v>
      </c>
      <c r="B1542" t="s">
        <v>3099</v>
      </c>
      <c r="C1542" t="s">
        <v>3100</v>
      </c>
      <c r="D1542">
        <v>24</v>
      </c>
      <c r="E1542">
        <v>24</v>
      </c>
      <c r="F1542">
        <v>0.14699999999999999</v>
      </c>
      <c r="G1542">
        <v>3.528</v>
      </c>
    </row>
    <row r="1543" spans="1:7" hidden="1" x14ac:dyDescent="0.25">
      <c r="A1543" t="s">
        <v>6</v>
      </c>
      <c r="B1543" t="s">
        <v>3101</v>
      </c>
      <c r="C1543" t="s">
        <v>3102</v>
      </c>
      <c r="D1543">
        <v>6</v>
      </c>
      <c r="E1543">
        <v>6</v>
      </c>
      <c r="F1543">
        <v>0.112</v>
      </c>
      <c r="G1543">
        <v>0.67200000000000004</v>
      </c>
    </row>
    <row r="1544" spans="1:7" hidden="1" x14ac:dyDescent="0.25">
      <c r="A1544" t="s">
        <v>6</v>
      </c>
      <c r="B1544" t="s">
        <v>3103</v>
      </c>
      <c r="C1544" t="s">
        <v>3104</v>
      </c>
      <c r="D1544">
        <v>7</v>
      </c>
      <c r="E1544">
        <v>7</v>
      </c>
      <c r="F1544">
        <v>0.156</v>
      </c>
      <c r="G1544">
        <v>1.0920000000000001</v>
      </c>
    </row>
    <row r="1545" spans="1:7" hidden="1" x14ac:dyDescent="0.25">
      <c r="A1545" t="s">
        <v>6</v>
      </c>
      <c r="B1545" t="s">
        <v>3105</v>
      </c>
      <c r="C1545" t="s">
        <v>3106</v>
      </c>
      <c r="D1545">
        <v>17</v>
      </c>
      <c r="E1545">
        <v>17</v>
      </c>
      <c r="F1545">
        <v>0.156</v>
      </c>
      <c r="G1545">
        <v>2.6520000000000001</v>
      </c>
    </row>
    <row r="1546" spans="1:7" hidden="1" x14ac:dyDescent="0.25">
      <c r="A1546" t="s">
        <v>6</v>
      </c>
      <c r="B1546" t="s">
        <v>3107</v>
      </c>
      <c r="C1546" t="s">
        <v>3108</v>
      </c>
      <c r="D1546">
        <v>36</v>
      </c>
      <c r="E1546">
        <v>36</v>
      </c>
      <c r="F1546">
        <v>0.11600000000000001</v>
      </c>
      <c r="G1546">
        <v>4.1760000000000002</v>
      </c>
    </row>
    <row r="1547" spans="1:7" hidden="1" x14ac:dyDescent="0.25">
      <c r="A1547" t="s">
        <v>6</v>
      </c>
      <c r="B1547" t="s">
        <v>3109</v>
      </c>
      <c r="C1547" t="s">
        <v>3110</v>
      </c>
      <c r="D1547">
        <v>3</v>
      </c>
      <c r="E1547">
        <v>3</v>
      </c>
      <c r="F1547">
        <v>0.151</v>
      </c>
      <c r="G1547">
        <v>0.45300000000000001</v>
      </c>
    </row>
    <row r="1548" spans="1:7" hidden="1" x14ac:dyDescent="0.25">
      <c r="A1548" t="s">
        <v>6</v>
      </c>
      <c r="B1548" t="s">
        <v>3111</v>
      </c>
      <c r="C1548" t="s">
        <v>3112</v>
      </c>
      <c r="D1548">
        <v>7</v>
      </c>
      <c r="E1548">
        <v>7</v>
      </c>
      <c r="F1548">
        <v>0.248</v>
      </c>
      <c r="G1548">
        <v>1.736</v>
      </c>
    </row>
    <row r="1549" spans="1:7" hidden="1" x14ac:dyDescent="0.25">
      <c r="A1549" t="s">
        <v>6</v>
      </c>
      <c r="B1549" t="s">
        <v>3113</v>
      </c>
      <c r="C1549" t="s">
        <v>3114</v>
      </c>
      <c r="D1549">
        <v>4</v>
      </c>
      <c r="E1549">
        <v>4</v>
      </c>
      <c r="F1549">
        <v>0.223</v>
      </c>
      <c r="G1549">
        <v>0.89200000000000002</v>
      </c>
    </row>
    <row r="1550" spans="1:7" hidden="1" x14ac:dyDescent="0.25">
      <c r="A1550" t="s">
        <v>6</v>
      </c>
      <c r="B1550" t="s">
        <v>3115</v>
      </c>
      <c r="C1550" t="s">
        <v>3116</v>
      </c>
      <c r="D1550">
        <v>1</v>
      </c>
      <c r="E1550">
        <v>1</v>
      </c>
      <c r="F1550">
        <v>0.13300000000000001</v>
      </c>
      <c r="G1550">
        <v>0.13300000000000001</v>
      </c>
    </row>
    <row r="1551" spans="1:7" hidden="1" x14ac:dyDescent="0.25">
      <c r="A1551" t="s">
        <v>6</v>
      </c>
      <c r="B1551" t="s">
        <v>3117</v>
      </c>
      <c r="C1551" t="s">
        <v>3118</v>
      </c>
      <c r="D1551">
        <v>4</v>
      </c>
      <c r="E1551">
        <v>4</v>
      </c>
      <c r="F1551">
        <v>0.27600000000000002</v>
      </c>
      <c r="G1551">
        <v>1.1040000000000001</v>
      </c>
    </row>
    <row r="1552" spans="1:7" hidden="1" x14ac:dyDescent="0.25">
      <c r="A1552" t="s">
        <v>6</v>
      </c>
      <c r="B1552" t="s">
        <v>3119</v>
      </c>
      <c r="C1552" t="s">
        <v>3120</v>
      </c>
      <c r="D1552">
        <v>24</v>
      </c>
      <c r="E1552">
        <v>24</v>
      </c>
      <c r="F1552">
        <v>0.20499999999999999</v>
      </c>
      <c r="G1552">
        <v>4.92</v>
      </c>
    </row>
    <row r="1553" spans="1:7" hidden="1" x14ac:dyDescent="0.25">
      <c r="A1553" t="s">
        <v>6</v>
      </c>
      <c r="B1553" t="s">
        <v>3121</v>
      </c>
      <c r="C1553" t="s">
        <v>3122</v>
      </c>
      <c r="D1553">
        <v>44</v>
      </c>
      <c r="E1553">
        <v>44</v>
      </c>
      <c r="F1553">
        <v>0.153</v>
      </c>
      <c r="G1553">
        <v>6.7320000000000002</v>
      </c>
    </row>
    <row r="1554" spans="1:7" hidden="1" x14ac:dyDescent="0.25">
      <c r="A1554" t="s">
        <v>6</v>
      </c>
      <c r="B1554" t="s">
        <v>3123</v>
      </c>
      <c r="C1554" t="s">
        <v>3124</v>
      </c>
      <c r="D1554">
        <v>6</v>
      </c>
      <c r="E1554">
        <v>6</v>
      </c>
      <c r="F1554">
        <v>0.16500000000000001</v>
      </c>
      <c r="G1554">
        <v>0.99</v>
      </c>
    </row>
    <row r="1555" spans="1:7" hidden="1" x14ac:dyDescent="0.25">
      <c r="A1555" t="s">
        <v>6</v>
      </c>
      <c r="B1555" t="s">
        <v>3125</v>
      </c>
      <c r="C1555" t="s">
        <v>3126</v>
      </c>
      <c r="D1555">
        <v>14</v>
      </c>
      <c r="E1555">
        <v>14</v>
      </c>
      <c r="F1555">
        <v>0.253</v>
      </c>
      <c r="G1555">
        <v>3.5419999999999998</v>
      </c>
    </row>
    <row r="1556" spans="1:7" hidden="1" x14ac:dyDescent="0.25">
      <c r="A1556" t="s">
        <v>6</v>
      </c>
      <c r="B1556" t="s">
        <v>3127</v>
      </c>
      <c r="C1556" t="s">
        <v>3128</v>
      </c>
      <c r="D1556">
        <v>30</v>
      </c>
      <c r="E1556">
        <v>30</v>
      </c>
      <c r="F1556">
        <v>0.14799999999999999</v>
      </c>
      <c r="G1556">
        <v>4.4400000000000004</v>
      </c>
    </row>
    <row r="1557" spans="1:7" hidden="1" x14ac:dyDescent="0.25">
      <c r="A1557" t="s">
        <v>6</v>
      </c>
      <c r="B1557" t="s">
        <v>3129</v>
      </c>
      <c r="C1557" t="s">
        <v>3130</v>
      </c>
      <c r="D1557">
        <v>16</v>
      </c>
      <c r="E1557">
        <v>16</v>
      </c>
      <c r="F1557">
        <v>0.13600000000000001</v>
      </c>
      <c r="G1557">
        <v>2.1760000000000002</v>
      </c>
    </row>
    <row r="1558" spans="1:7" hidden="1" x14ac:dyDescent="0.25">
      <c r="A1558" t="s">
        <v>6</v>
      </c>
      <c r="B1558" t="s">
        <v>3131</v>
      </c>
      <c r="C1558" t="s">
        <v>3132</v>
      </c>
      <c r="D1558">
        <v>38</v>
      </c>
      <c r="E1558">
        <v>38</v>
      </c>
      <c r="F1558">
        <v>0.246</v>
      </c>
      <c r="G1558">
        <v>9.3480000000000008</v>
      </c>
    </row>
    <row r="1559" spans="1:7" hidden="1" x14ac:dyDescent="0.25">
      <c r="A1559" t="s">
        <v>6</v>
      </c>
      <c r="B1559" t="s">
        <v>3133</v>
      </c>
      <c r="C1559" t="s">
        <v>3134</v>
      </c>
      <c r="D1559">
        <v>20</v>
      </c>
      <c r="E1559">
        <v>20</v>
      </c>
      <c r="F1559">
        <v>0.23300000000000001</v>
      </c>
      <c r="G1559">
        <v>4.66</v>
      </c>
    </row>
    <row r="1560" spans="1:7" hidden="1" x14ac:dyDescent="0.25">
      <c r="A1560" t="s">
        <v>6</v>
      </c>
      <c r="B1560" t="s">
        <v>3135</v>
      </c>
      <c r="C1560" t="s">
        <v>3136</v>
      </c>
      <c r="D1560">
        <v>8</v>
      </c>
      <c r="E1560">
        <v>8</v>
      </c>
      <c r="F1560">
        <v>0.219</v>
      </c>
      <c r="G1560">
        <v>1.752</v>
      </c>
    </row>
    <row r="1561" spans="1:7" hidden="1" x14ac:dyDescent="0.25">
      <c r="A1561" t="s">
        <v>6</v>
      </c>
      <c r="B1561" t="s">
        <v>3137</v>
      </c>
      <c r="C1561" t="s">
        <v>3138</v>
      </c>
      <c r="D1561">
        <v>41</v>
      </c>
      <c r="E1561">
        <v>41</v>
      </c>
      <c r="F1561">
        <v>0.158</v>
      </c>
      <c r="G1561">
        <v>6.4779999999999998</v>
      </c>
    </row>
    <row r="1562" spans="1:7" hidden="1" x14ac:dyDescent="0.25">
      <c r="A1562" t="s">
        <v>6</v>
      </c>
      <c r="B1562" t="s">
        <v>3139</v>
      </c>
      <c r="C1562" t="s">
        <v>3140</v>
      </c>
      <c r="D1562">
        <v>18</v>
      </c>
      <c r="E1562">
        <v>18</v>
      </c>
      <c r="F1562">
        <v>0.20699999999999999</v>
      </c>
      <c r="G1562">
        <v>3.726</v>
      </c>
    </row>
    <row r="1563" spans="1:7" hidden="1" x14ac:dyDescent="0.25">
      <c r="A1563" t="s">
        <v>6</v>
      </c>
      <c r="B1563" t="s">
        <v>3141</v>
      </c>
      <c r="C1563" t="s">
        <v>3142</v>
      </c>
      <c r="D1563">
        <v>10</v>
      </c>
      <c r="E1563">
        <v>10</v>
      </c>
      <c r="F1563">
        <v>0</v>
      </c>
      <c r="G1563">
        <v>0</v>
      </c>
    </row>
    <row r="1564" spans="1:7" hidden="1" x14ac:dyDescent="0.25">
      <c r="A1564" t="s">
        <v>6</v>
      </c>
      <c r="B1564" t="s">
        <v>3143</v>
      </c>
      <c r="C1564" t="s">
        <v>3144</v>
      </c>
      <c r="D1564">
        <v>50</v>
      </c>
      <c r="E1564">
        <v>50</v>
      </c>
      <c r="F1564">
        <v>0.23100000000000001</v>
      </c>
      <c r="G1564">
        <v>11.55</v>
      </c>
    </row>
    <row r="1565" spans="1:7" hidden="1" x14ac:dyDescent="0.25">
      <c r="A1565" t="s">
        <v>6</v>
      </c>
      <c r="B1565" t="s">
        <v>3145</v>
      </c>
      <c r="C1565" t="s">
        <v>3146</v>
      </c>
      <c r="D1565">
        <v>10</v>
      </c>
      <c r="E1565">
        <v>10</v>
      </c>
      <c r="F1565">
        <v>0.19500000000000001</v>
      </c>
      <c r="G1565">
        <v>1.95</v>
      </c>
    </row>
    <row r="1566" spans="1:7" hidden="1" x14ac:dyDescent="0.25">
      <c r="A1566" t="s">
        <v>6</v>
      </c>
      <c r="B1566" t="s">
        <v>3147</v>
      </c>
      <c r="C1566" t="s">
        <v>3148</v>
      </c>
      <c r="D1566">
        <v>3</v>
      </c>
      <c r="E1566">
        <v>3</v>
      </c>
      <c r="F1566">
        <v>0.16500000000000001</v>
      </c>
      <c r="G1566">
        <v>0.495</v>
      </c>
    </row>
    <row r="1567" spans="1:7" hidden="1" x14ac:dyDescent="0.25">
      <c r="A1567" t="s">
        <v>6</v>
      </c>
      <c r="B1567" t="s">
        <v>3149</v>
      </c>
      <c r="C1567" t="s">
        <v>3150</v>
      </c>
      <c r="D1567">
        <v>45</v>
      </c>
      <c r="E1567">
        <v>45</v>
      </c>
      <c r="F1567">
        <v>0.20599999999999999</v>
      </c>
      <c r="G1567">
        <v>9.27</v>
      </c>
    </row>
    <row r="1568" spans="1:7" hidden="1" x14ac:dyDescent="0.25">
      <c r="A1568" t="s">
        <v>6</v>
      </c>
      <c r="B1568" t="s">
        <v>3151</v>
      </c>
      <c r="C1568" t="s">
        <v>3152</v>
      </c>
      <c r="D1568">
        <v>35</v>
      </c>
      <c r="E1568">
        <v>35</v>
      </c>
      <c r="F1568">
        <v>0.1</v>
      </c>
      <c r="G1568">
        <v>3.5</v>
      </c>
    </row>
    <row r="1569" spans="1:7" hidden="1" x14ac:dyDescent="0.25">
      <c r="A1569" t="s">
        <v>6</v>
      </c>
      <c r="B1569" t="s">
        <v>3153</v>
      </c>
      <c r="C1569" t="s">
        <v>3154</v>
      </c>
      <c r="D1569">
        <v>13</v>
      </c>
      <c r="E1569">
        <v>13</v>
      </c>
      <c r="F1569">
        <v>0.33300000000000002</v>
      </c>
      <c r="G1569">
        <v>4.3289999999999997</v>
      </c>
    </row>
    <row r="1570" spans="1:7" hidden="1" x14ac:dyDescent="0.25">
      <c r="A1570" t="s">
        <v>6</v>
      </c>
      <c r="B1570" t="s">
        <v>3155</v>
      </c>
      <c r="C1570" t="s">
        <v>3156</v>
      </c>
      <c r="D1570">
        <v>1</v>
      </c>
      <c r="E1570">
        <v>1</v>
      </c>
      <c r="F1570">
        <v>0.376</v>
      </c>
      <c r="G1570">
        <v>0.376</v>
      </c>
    </row>
    <row r="1571" spans="1:7" hidden="1" x14ac:dyDescent="0.25">
      <c r="A1571" t="s">
        <v>6</v>
      </c>
      <c r="B1571" t="s">
        <v>3157</v>
      </c>
      <c r="C1571" t="s">
        <v>3158</v>
      </c>
      <c r="D1571">
        <v>4</v>
      </c>
      <c r="E1571">
        <v>4</v>
      </c>
      <c r="F1571">
        <v>0.157</v>
      </c>
      <c r="G1571">
        <v>0.628</v>
      </c>
    </row>
    <row r="1572" spans="1:7" hidden="1" x14ac:dyDescent="0.25">
      <c r="A1572" t="s">
        <v>6</v>
      </c>
      <c r="B1572" t="s">
        <v>3159</v>
      </c>
      <c r="C1572" t="s">
        <v>3160</v>
      </c>
      <c r="D1572">
        <v>22</v>
      </c>
      <c r="E1572">
        <v>22</v>
      </c>
      <c r="F1572">
        <v>0.114</v>
      </c>
      <c r="G1572">
        <v>2.508</v>
      </c>
    </row>
    <row r="1573" spans="1:7" hidden="1" x14ac:dyDescent="0.25">
      <c r="A1573" t="s">
        <v>6</v>
      </c>
      <c r="B1573" t="s">
        <v>3161</v>
      </c>
      <c r="C1573" t="s">
        <v>3162</v>
      </c>
      <c r="D1573">
        <v>22</v>
      </c>
      <c r="E1573">
        <v>22</v>
      </c>
      <c r="F1573">
        <v>0.16500000000000001</v>
      </c>
      <c r="G1573">
        <v>3.63</v>
      </c>
    </row>
    <row r="1574" spans="1:7" hidden="1" x14ac:dyDescent="0.25">
      <c r="A1574" t="s">
        <v>6</v>
      </c>
      <c r="B1574" t="s">
        <v>3163</v>
      </c>
      <c r="C1574" t="s">
        <v>3164</v>
      </c>
      <c r="D1574">
        <v>68</v>
      </c>
      <c r="E1574">
        <v>68</v>
      </c>
      <c r="F1574">
        <v>0.156</v>
      </c>
      <c r="G1574">
        <v>10.608000000000001</v>
      </c>
    </row>
    <row r="1575" spans="1:7" hidden="1" x14ac:dyDescent="0.25">
      <c r="A1575" t="s">
        <v>6</v>
      </c>
      <c r="B1575" t="s">
        <v>3165</v>
      </c>
      <c r="C1575" t="s">
        <v>3166</v>
      </c>
      <c r="D1575">
        <v>44</v>
      </c>
      <c r="E1575">
        <v>44</v>
      </c>
      <c r="F1575">
        <v>0.18</v>
      </c>
      <c r="G1575">
        <v>7.92</v>
      </c>
    </row>
    <row r="1576" spans="1:7" hidden="1" x14ac:dyDescent="0.25">
      <c r="A1576" t="s">
        <v>6</v>
      </c>
      <c r="B1576" t="s">
        <v>3167</v>
      </c>
      <c r="C1576" t="s">
        <v>3168</v>
      </c>
      <c r="D1576">
        <v>25</v>
      </c>
      <c r="E1576">
        <v>25</v>
      </c>
      <c r="F1576">
        <v>0.17</v>
      </c>
      <c r="G1576">
        <v>4.25</v>
      </c>
    </row>
    <row r="1577" spans="1:7" hidden="1" x14ac:dyDescent="0.25">
      <c r="A1577" t="s">
        <v>6</v>
      </c>
      <c r="B1577" t="s">
        <v>3169</v>
      </c>
      <c r="C1577" t="s">
        <v>3170</v>
      </c>
      <c r="D1577">
        <v>11</v>
      </c>
      <c r="E1577">
        <v>11</v>
      </c>
      <c r="F1577">
        <v>0.16400000000000001</v>
      </c>
      <c r="G1577">
        <v>1.804</v>
      </c>
    </row>
    <row r="1578" spans="1:7" hidden="1" x14ac:dyDescent="0.25">
      <c r="A1578" t="s">
        <v>6</v>
      </c>
      <c r="B1578" t="s">
        <v>3171</v>
      </c>
      <c r="C1578" t="s">
        <v>3172</v>
      </c>
      <c r="D1578">
        <v>10</v>
      </c>
      <c r="E1578">
        <v>10</v>
      </c>
      <c r="F1578">
        <v>0.16900000000000001</v>
      </c>
      <c r="G1578">
        <v>1.69</v>
      </c>
    </row>
    <row r="1579" spans="1:7" hidden="1" x14ac:dyDescent="0.25">
      <c r="A1579" t="s">
        <v>6</v>
      </c>
      <c r="B1579" t="s">
        <v>3173</v>
      </c>
      <c r="C1579" t="s">
        <v>3174</v>
      </c>
      <c r="D1579">
        <v>2</v>
      </c>
      <c r="E1579">
        <v>2</v>
      </c>
      <c r="F1579">
        <v>0.188</v>
      </c>
      <c r="G1579">
        <v>0.376</v>
      </c>
    </row>
    <row r="1580" spans="1:7" hidden="1" x14ac:dyDescent="0.25">
      <c r="A1580" t="s">
        <v>6</v>
      </c>
      <c r="B1580" t="s">
        <v>3175</v>
      </c>
      <c r="C1580" t="s">
        <v>3176</v>
      </c>
      <c r="D1580">
        <v>4</v>
      </c>
      <c r="E1580">
        <v>4</v>
      </c>
      <c r="F1580">
        <v>0.215</v>
      </c>
      <c r="G1580">
        <v>0.86</v>
      </c>
    </row>
    <row r="1581" spans="1:7" hidden="1" x14ac:dyDescent="0.25">
      <c r="A1581" t="s">
        <v>6</v>
      </c>
      <c r="B1581" t="s">
        <v>3177</v>
      </c>
      <c r="C1581" t="s">
        <v>3178</v>
      </c>
      <c r="D1581">
        <v>16</v>
      </c>
      <c r="E1581">
        <v>16</v>
      </c>
      <c r="F1581">
        <v>0.17299999999999999</v>
      </c>
      <c r="G1581">
        <v>2.7679999999999998</v>
      </c>
    </row>
    <row r="1582" spans="1:7" hidden="1" x14ac:dyDescent="0.25">
      <c r="A1582" t="s">
        <v>6</v>
      </c>
      <c r="B1582" t="s">
        <v>3179</v>
      </c>
      <c r="C1582" t="s">
        <v>3180</v>
      </c>
      <c r="D1582">
        <v>7</v>
      </c>
      <c r="E1582">
        <v>7</v>
      </c>
      <c r="F1582">
        <v>0.156</v>
      </c>
      <c r="G1582">
        <v>1.0920000000000001</v>
      </c>
    </row>
    <row r="1583" spans="1:7" hidden="1" x14ac:dyDescent="0.25">
      <c r="A1583" t="s">
        <v>6</v>
      </c>
      <c r="B1583" t="s">
        <v>3181</v>
      </c>
      <c r="C1583" t="s">
        <v>3182</v>
      </c>
      <c r="D1583">
        <v>7</v>
      </c>
      <c r="E1583">
        <v>7</v>
      </c>
      <c r="F1583">
        <v>0.185</v>
      </c>
      <c r="G1583">
        <v>1.2949999999999999</v>
      </c>
    </row>
    <row r="1584" spans="1:7" hidden="1" x14ac:dyDescent="0.25">
      <c r="A1584" t="s">
        <v>6</v>
      </c>
      <c r="B1584" t="s">
        <v>3183</v>
      </c>
      <c r="C1584" t="s">
        <v>3184</v>
      </c>
      <c r="D1584">
        <v>3</v>
      </c>
      <c r="E1584">
        <v>3</v>
      </c>
      <c r="F1584">
        <v>0.20899999999999999</v>
      </c>
      <c r="G1584">
        <v>0.627</v>
      </c>
    </row>
    <row r="1585" spans="1:7" hidden="1" x14ac:dyDescent="0.25">
      <c r="A1585" t="s">
        <v>6</v>
      </c>
      <c r="B1585" t="s">
        <v>3185</v>
      </c>
      <c r="C1585" t="s">
        <v>3186</v>
      </c>
      <c r="D1585">
        <v>13</v>
      </c>
      <c r="E1585">
        <v>13</v>
      </c>
      <c r="F1585">
        <v>0</v>
      </c>
      <c r="G1585">
        <v>0</v>
      </c>
    </row>
    <row r="1586" spans="1:7" hidden="1" x14ac:dyDescent="0.25">
      <c r="A1586" t="s">
        <v>6</v>
      </c>
      <c r="B1586" t="s">
        <v>3187</v>
      </c>
      <c r="C1586" t="s">
        <v>3188</v>
      </c>
      <c r="D1586">
        <v>1</v>
      </c>
      <c r="E1586">
        <v>1</v>
      </c>
      <c r="F1586">
        <v>0</v>
      </c>
      <c r="G1586">
        <v>0</v>
      </c>
    </row>
    <row r="1587" spans="1:7" hidden="1" x14ac:dyDescent="0.25">
      <c r="A1587" t="s">
        <v>6</v>
      </c>
      <c r="B1587" t="s">
        <v>9122</v>
      </c>
      <c r="C1587" t="s">
        <v>9123</v>
      </c>
      <c r="D1587">
        <v>7</v>
      </c>
      <c r="E1587">
        <v>7</v>
      </c>
      <c r="F1587">
        <v>0.36099999999999999</v>
      </c>
      <c r="G1587">
        <v>2.5270000000000001</v>
      </c>
    </row>
    <row r="1588" spans="1:7" hidden="1" x14ac:dyDescent="0.25">
      <c r="A1588" t="s">
        <v>6</v>
      </c>
      <c r="B1588" t="s">
        <v>3189</v>
      </c>
      <c r="C1588" t="s">
        <v>3190</v>
      </c>
      <c r="D1588">
        <v>2</v>
      </c>
      <c r="E1588">
        <v>2</v>
      </c>
      <c r="F1588">
        <v>0.23100000000000001</v>
      </c>
      <c r="G1588">
        <v>0.46200000000000002</v>
      </c>
    </row>
    <row r="1589" spans="1:7" hidden="1" x14ac:dyDescent="0.25">
      <c r="A1589" t="s">
        <v>6</v>
      </c>
      <c r="B1589" t="s">
        <v>3191</v>
      </c>
      <c r="C1589" t="s">
        <v>3192</v>
      </c>
      <c r="D1589">
        <v>22</v>
      </c>
      <c r="E1589">
        <v>22</v>
      </c>
      <c r="F1589">
        <v>0.161</v>
      </c>
      <c r="G1589">
        <v>3.5419999999999998</v>
      </c>
    </row>
    <row r="1590" spans="1:7" hidden="1" x14ac:dyDescent="0.25">
      <c r="A1590" t="s">
        <v>6</v>
      </c>
      <c r="B1590" t="s">
        <v>3193</v>
      </c>
      <c r="C1590" t="s">
        <v>3194</v>
      </c>
      <c r="D1590">
        <v>59</v>
      </c>
      <c r="E1590">
        <v>59</v>
      </c>
      <c r="F1590">
        <v>0.192</v>
      </c>
      <c r="G1590">
        <v>11.327999999999999</v>
      </c>
    </row>
    <row r="1591" spans="1:7" hidden="1" x14ac:dyDescent="0.25">
      <c r="A1591" t="s">
        <v>6</v>
      </c>
      <c r="B1591" t="s">
        <v>3195</v>
      </c>
      <c r="C1591" t="s">
        <v>3196</v>
      </c>
      <c r="D1591">
        <v>18</v>
      </c>
      <c r="E1591">
        <v>18</v>
      </c>
      <c r="F1591">
        <v>0.28000000000000003</v>
      </c>
      <c r="G1591">
        <v>5.04</v>
      </c>
    </row>
    <row r="1592" spans="1:7" hidden="1" x14ac:dyDescent="0.25">
      <c r="A1592" t="s">
        <v>6</v>
      </c>
      <c r="B1592" t="s">
        <v>3197</v>
      </c>
      <c r="C1592" t="s">
        <v>3198</v>
      </c>
      <c r="D1592">
        <v>20</v>
      </c>
      <c r="E1592">
        <v>20</v>
      </c>
      <c r="F1592">
        <v>0.16600000000000001</v>
      </c>
      <c r="G1592">
        <v>3.32</v>
      </c>
    </row>
    <row r="1593" spans="1:7" hidden="1" x14ac:dyDescent="0.25">
      <c r="A1593" t="s">
        <v>6</v>
      </c>
      <c r="B1593" t="s">
        <v>3199</v>
      </c>
      <c r="C1593" t="s">
        <v>3200</v>
      </c>
      <c r="D1593">
        <v>3</v>
      </c>
      <c r="E1593">
        <v>3</v>
      </c>
      <c r="F1593">
        <v>0</v>
      </c>
      <c r="G1593">
        <v>0</v>
      </c>
    </row>
    <row r="1594" spans="1:7" hidden="1" x14ac:dyDescent="0.25">
      <c r="A1594" t="s">
        <v>6</v>
      </c>
      <c r="B1594" t="s">
        <v>3201</v>
      </c>
      <c r="C1594" t="s">
        <v>3202</v>
      </c>
      <c r="D1594">
        <v>7</v>
      </c>
      <c r="E1594">
        <v>7</v>
      </c>
      <c r="F1594">
        <v>0.14399999999999999</v>
      </c>
      <c r="G1594">
        <v>1.008</v>
      </c>
    </row>
    <row r="1595" spans="1:7" hidden="1" x14ac:dyDescent="0.25">
      <c r="A1595" t="s">
        <v>6</v>
      </c>
      <c r="B1595" t="s">
        <v>3203</v>
      </c>
      <c r="C1595" t="s">
        <v>3204</v>
      </c>
      <c r="D1595">
        <v>15</v>
      </c>
      <c r="E1595">
        <v>15</v>
      </c>
      <c r="F1595">
        <v>0.312</v>
      </c>
      <c r="G1595">
        <v>4.68</v>
      </c>
    </row>
    <row r="1596" spans="1:7" hidden="1" x14ac:dyDescent="0.25">
      <c r="A1596" t="s">
        <v>6</v>
      </c>
      <c r="B1596" t="s">
        <v>3205</v>
      </c>
      <c r="C1596" t="s">
        <v>3206</v>
      </c>
      <c r="D1596">
        <v>6</v>
      </c>
      <c r="E1596">
        <v>6</v>
      </c>
      <c r="F1596">
        <v>0.19400000000000001</v>
      </c>
      <c r="G1596">
        <v>1.1639999999999999</v>
      </c>
    </row>
    <row r="1597" spans="1:7" hidden="1" x14ac:dyDescent="0.25">
      <c r="A1597" t="s">
        <v>6</v>
      </c>
      <c r="B1597" t="s">
        <v>3207</v>
      </c>
      <c r="C1597" t="s">
        <v>3208</v>
      </c>
      <c r="D1597">
        <v>24</v>
      </c>
      <c r="E1597">
        <v>24</v>
      </c>
      <c r="F1597">
        <v>0.30199999999999999</v>
      </c>
      <c r="G1597">
        <v>7.2480000000000002</v>
      </c>
    </row>
    <row r="1598" spans="1:7" hidden="1" x14ac:dyDescent="0.25">
      <c r="A1598" t="s">
        <v>6</v>
      </c>
      <c r="B1598" t="s">
        <v>3209</v>
      </c>
      <c r="C1598" t="s">
        <v>3210</v>
      </c>
      <c r="D1598">
        <v>21</v>
      </c>
      <c r="E1598">
        <v>21</v>
      </c>
      <c r="F1598">
        <v>0.16600000000000001</v>
      </c>
      <c r="G1598">
        <v>3.4860000000000002</v>
      </c>
    </row>
    <row r="1599" spans="1:7" hidden="1" x14ac:dyDescent="0.25">
      <c r="A1599" t="s">
        <v>6</v>
      </c>
      <c r="B1599" t="s">
        <v>3211</v>
      </c>
      <c r="C1599" t="s">
        <v>3212</v>
      </c>
      <c r="D1599">
        <v>46</v>
      </c>
      <c r="E1599">
        <v>46</v>
      </c>
      <c r="F1599">
        <v>0.23899999999999999</v>
      </c>
      <c r="G1599">
        <v>10.994</v>
      </c>
    </row>
    <row r="1600" spans="1:7" hidden="1" x14ac:dyDescent="0.25">
      <c r="A1600" t="s">
        <v>6</v>
      </c>
      <c r="B1600" t="s">
        <v>3213</v>
      </c>
      <c r="C1600" t="s">
        <v>3214</v>
      </c>
      <c r="D1600">
        <v>13</v>
      </c>
      <c r="E1600">
        <v>13</v>
      </c>
      <c r="F1600">
        <v>8.5999999999999993E-2</v>
      </c>
      <c r="G1600">
        <v>1.1180000000000001</v>
      </c>
    </row>
    <row r="1601" spans="1:7" hidden="1" x14ac:dyDescent="0.25">
      <c r="A1601" t="s">
        <v>6</v>
      </c>
      <c r="B1601" t="s">
        <v>3215</v>
      </c>
      <c r="C1601" t="s">
        <v>3216</v>
      </c>
      <c r="D1601">
        <v>3</v>
      </c>
      <c r="E1601">
        <v>3</v>
      </c>
      <c r="F1601">
        <v>0.32400000000000001</v>
      </c>
      <c r="G1601">
        <v>0.97199999999999998</v>
      </c>
    </row>
    <row r="1602" spans="1:7" hidden="1" x14ac:dyDescent="0.25">
      <c r="A1602" t="s">
        <v>6</v>
      </c>
      <c r="B1602" t="s">
        <v>3217</v>
      </c>
      <c r="C1602" t="s">
        <v>3218</v>
      </c>
      <c r="D1602">
        <v>2</v>
      </c>
      <c r="E1602">
        <v>2</v>
      </c>
      <c r="F1602">
        <v>0.218</v>
      </c>
      <c r="G1602">
        <v>0.436</v>
      </c>
    </row>
    <row r="1603" spans="1:7" hidden="1" x14ac:dyDescent="0.25">
      <c r="A1603" t="s">
        <v>6</v>
      </c>
      <c r="B1603" t="s">
        <v>9126</v>
      </c>
      <c r="C1603" t="s">
        <v>9127</v>
      </c>
      <c r="D1603">
        <v>3</v>
      </c>
      <c r="E1603">
        <v>3</v>
      </c>
      <c r="F1603">
        <v>0</v>
      </c>
      <c r="G1603">
        <v>0</v>
      </c>
    </row>
    <row r="1604" spans="1:7" hidden="1" x14ac:dyDescent="0.25">
      <c r="A1604" t="s">
        <v>6</v>
      </c>
      <c r="B1604" t="s">
        <v>3219</v>
      </c>
      <c r="C1604" t="s">
        <v>3220</v>
      </c>
      <c r="D1604">
        <v>115</v>
      </c>
      <c r="E1604">
        <v>115</v>
      </c>
      <c r="F1604">
        <v>0.2</v>
      </c>
      <c r="G1604">
        <v>23</v>
      </c>
    </row>
    <row r="1605" spans="1:7" hidden="1" x14ac:dyDescent="0.25">
      <c r="A1605" t="s">
        <v>6</v>
      </c>
      <c r="B1605" t="s">
        <v>3221</v>
      </c>
      <c r="C1605" t="s">
        <v>3222</v>
      </c>
      <c r="D1605">
        <v>15</v>
      </c>
      <c r="E1605">
        <v>15</v>
      </c>
      <c r="F1605">
        <v>0.16700000000000001</v>
      </c>
      <c r="G1605">
        <v>2.5049999999999999</v>
      </c>
    </row>
    <row r="1606" spans="1:7" hidden="1" x14ac:dyDescent="0.25">
      <c r="A1606" t="s">
        <v>6</v>
      </c>
      <c r="B1606" t="s">
        <v>3223</v>
      </c>
      <c r="C1606" t="s">
        <v>3224</v>
      </c>
      <c r="D1606">
        <v>15</v>
      </c>
      <c r="E1606">
        <v>15</v>
      </c>
      <c r="F1606">
        <v>0.24299999999999999</v>
      </c>
      <c r="G1606">
        <v>3.645</v>
      </c>
    </row>
    <row r="1607" spans="1:7" hidden="1" x14ac:dyDescent="0.25">
      <c r="A1607" t="s">
        <v>6</v>
      </c>
      <c r="B1607" t="s">
        <v>3225</v>
      </c>
      <c r="C1607" t="s">
        <v>3226</v>
      </c>
      <c r="D1607">
        <v>23</v>
      </c>
      <c r="E1607">
        <v>23</v>
      </c>
      <c r="F1607">
        <v>0.247</v>
      </c>
      <c r="G1607">
        <v>5.681</v>
      </c>
    </row>
    <row r="1608" spans="1:7" hidden="1" x14ac:dyDescent="0.25">
      <c r="A1608" t="s">
        <v>6</v>
      </c>
      <c r="B1608" t="s">
        <v>3227</v>
      </c>
      <c r="C1608" t="s">
        <v>3228</v>
      </c>
      <c r="D1608">
        <v>8</v>
      </c>
      <c r="E1608">
        <v>8</v>
      </c>
      <c r="F1608">
        <v>0.20899999999999999</v>
      </c>
      <c r="G1608">
        <v>1.6719999999999999</v>
      </c>
    </row>
    <row r="1609" spans="1:7" hidden="1" x14ac:dyDescent="0.25">
      <c r="A1609" t="s">
        <v>6</v>
      </c>
      <c r="B1609" t="s">
        <v>3229</v>
      </c>
      <c r="C1609" t="s">
        <v>3230</v>
      </c>
      <c r="D1609">
        <v>62</v>
      </c>
      <c r="E1609">
        <v>62</v>
      </c>
      <c r="F1609">
        <v>0.13500000000000001</v>
      </c>
      <c r="G1609">
        <v>8.3699999999999992</v>
      </c>
    </row>
    <row r="1610" spans="1:7" hidden="1" x14ac:dyDescent="0.25">
      <c r="A1610" t="s">
        <v>6</v>
      </c>
      <c r="B1610" t="s">
        <v>3231</v>
      </c>
      <c r="C1610" t="s">
        <v>3232</v>
      </c>
      <c r="D1610">
        <v>6</v>
      </c>
      <c r="E1610">
        <v>6</v>
      </c>
      <c r="F1610">
        <v>0.193</v>
      </c>
      <c r="G1610">
        <v>1.1579999999999999</v>
      </c>
    </row>
    <row r="1611" spans="1:7" hidden="1" x14ac:dyDescent="0.25">
      <c r="A1611" t="s">
        <v>6</v>
      </c>
      <c r="B1611" t="s">
        <v>3233</v>
      </c>
      <c r="C1611" t="s">
        <v>3234</v>
      </c>
      <c r="D1611">
        <v>5</v>
      </c>
      <c r="E1611">
        <v>5</v>
      </c>
      <c r="F1611">
        <v>0.21199999999999999</v>
      </c>
      <c r="G1611">
        <v>1.06</v>
      </c>
    </row>
    <row r="1612" spans="1:7" hidden="1" x14ac:dyDescent="0.25">
      <c r="A1612" t="s">
        <v>6</v>
      </c>
      <c r="B1612" t="s">
        <v>3235</v>
      </c>
      <c r="C1612" t="s">
        <v>3236</v>
      </c>
      <c r="D1612">
        <v>91</v>
      </c>
      <c r="E1612">
        <v>91</v>
      </c>
      <c r="F1612">
        <v>0.13700000000000001</v>
      </c>
      <c r="G1612">
        <v>12.467000000000001</v>
      </c>
    </row>
    <row r="1613" spans="1:7" hidden="1" x14ac:dyDescent="0.25">
      <c r="A1613" t="s">
        <v>6</v>
      </c>
      <c r="B1613" t="s">
        <v>3237</v>
      </c>
      <c r="C1613" t="s">
        <v>3238</v>
      </c>
      <c r="D1613">
        <v>43</v>
      </c>
      <c r="E1613">
        <v>43</v>
      </c>
      <c r="F1613">
        <v>0.185</v>
      </c>
      <c r="G1613">
        <v>7.9550000000000001</v>
      </c>
    </row>
    <row r="1614" spans="1:7" hidden="1" x14ac:dyDescent="0.25">
      <c r="A1614" t="s">
        <v>6</v>
      </c>
      <c r="B1614" t="s">
        <v>3239</v>
      </c>
      <c r="C1614" t="s">
        <v>3240</v>
      </c>
      <c r="D1614">
        <v>22</v>
      </c>
      <c r="E1614">
        <v>22</v>
      </c>
      <c r="F1614">
        <v>0.23799999999999999</v>
      </c>
      <c r="G1614">
        <v>5.2359999999999998</v>
      </c>
    </row>
    <row r="1615" spans="1:7" hidden="1" x14ac:dyDescent="0.25">
      <c r="A1615" t="s">
        <v>6</v>
      </c>
      <c r="B1615" t="s">
        <v>3241</v>
      </c>
      <c r="C1615" t="s">
        <v>3242</v>
      </c>
      <c r="D1615">
        <v>2</v>
      </c>
      <c r="E1615">
        <v>2</v>
      </c>
      <c r="F1615">
        <v>0.224</v>
      </c>
      <c r="G1615">
        <v>0.44800000000000001</v>
      </c>
    </row>
    <row r="1616" spans="1:7" hidden="1" x14ac:dyDescent="0.25">
      <c r="A1616" t="s">
        <v>6</v>
      </c>
      <c r="B1616" t="s">
        <v>3243</v>
      </c>
      <c r="C1616" t="s">
        <v>3244</v>
      </c>
      <c r="D1616">
        <v>11</v>
      </c>
      <c r="E1616">
        <v>11</v>
      </c>
      <c r="F1616">
        <v>0.24199999999999999</v>
      </c>
      <c r="G1616">
        <v>2.6619999999999999</v>
      </c>
    </row>
    <row r="1617" spans="1:7" hidden="1" x14ac:dyDescent="0.25">
      <c r="A1617" t="s">
        <v>6</v>
      </c>
      <c r="B1617" t="s">
        <v>3245</v>
      </c>
      <c r="C1617" t="s">
        <v>3246</v>
      </c>
      <c r="D1617">
        <v>155</v>
      </c>
      <c r="E1617">
        <v>155</v>
      </c>
      <c r="F1617">
        <v>0.183</v>
      </c>
      <c r="G1617">
        <v>28.364999999999998</v>
      </c>
    </row>
    <row r="1618" spans="1:7" hidden="1" x14ac:dyDescent="0.25">
      <c r="A1618" t="s">
        <v>6</v>
      </c>
      <c r="B1618" t="s">
        <v>3247</v>
      </c>
      <c r="C1618" t="s">
        <v>3248</v>
      </c>
      <c r="D1618">
        <v>11</v>
      </c>
      <c r="E1618">
        <v>11</v>
      </c>
      <c r="F1618">
        <v>0.14199999999999999</v>
      </c>
      <c r="G1618">
        <v>1.5620000000000001</v>
      </c>
    </row>
    <row r="1619" spans="1:7" hidden="1" x14ac:dyDescent="0.25">
      <c r="A1619" t="s">
        <v>6</v>
      </c>
      <c r="B1619" t="s">
        <v>3249</v>
      </c>
      <c r="C1619" t="s">
        <v>3250</v>
      </c>
      <c r="D1619">
        <v>12</v>
      </c>
      <c r="E1619">
        <v>12</v>
      </c>
      <c r="F1619">
        <v>0.19800000000000001</v>
      </c>
      <c r="G1619">
        <v>2.3759999999999999</v>
      </c>
    </row>
    <row r="1620" spans="1:7" hidden="1" x14ac:dyDescent="0.25">
      <c r="A1620" t="s">
        <v>6</v>
      </c>
      <c r="B1620" t="s">
        <v>3251</v>
      </c>
      <c r="C1620" t="s">
        <v>3252</v>
      </c>
      <c r="D1620">
        <v>7</v>
      </c>
      <c r="E1620">
        <v>7</v>
      </c>
      <c r="F1620">
        <v>0.154</v>
      </c>
      <c r="G1620">
        <v>1.0780000000000001</v>
      </c>
    </row>
    <row r="1621" spans="1:7" hidden="1" x14ac:dyDescent="0.25">
      <c r="A1621" t="s">
        <v>6</v>
      </c>
      <c r="B1621" t="s">
        <v>3253</v>
      </c>
      <c r="C1621" t="s">
        <v>3254</v>
      </c>
      <c r="D1621">
        <v>75</v>
      </c>
      <c r="E1621">
        <v>75</v>
      </c>
      <c r="F1621">
        <v>0.26500000000000001</v>
      </c>
      <c r="G1621">
        <v>19.875</v>
      </c>
    </row>
    <row r="1622" spans="1:7" hidden="1" x14ac:dyDescent="0.25">
      <c r="A1622" t="s">
        <v>6</v>
      </c>
      <c r="B1622" t="s">
        <v>3255</v>
      </c>
      <c r="C1622" t="s">
        <v>3256</v>
      </c>
      <c r="D1622">
        <v>4</v>
      </c>
      <c r="E1622">
        <v>4</v>
      </c>
      <c r="F1622">
        <v>0.13400000000000001</v>
      </c>
      <c r="G1622">
        <v>0.53600000000000003</v>
      </c>
    </row>
    <row r="1623" spans="1:7" hidden="1" x14ac:dyDescent="0.25">
      <c r="A1623" t="s">
        <v>6</v>
      </c>
      <c r="B1623" t="s">
        <v>3257</v>
      </c>
      <c r="C1623" t="s">
        <v>3258</v>
      </c>
      <c r="D1623">
        <v>3</v>
      </c>
      <c r="E1623">
        <v>3</v>
      </c>
      <c r="F1623">
        <v>0.16900000000000001</v>
      </c>
      <c r="G1623">
        <v>0.50700000000000001</v>
      </c>
    </row>
    <row r="1624" spans="1:7" hidden="1" x14ac:dyDescent="0.25">
      <c r="A1624" t="s">
        <v>6</v>
      </c>
      <c r="B1624" t="s">
        <v>3259</v>
      </c>
      <c r="C1624" t="s">
        <v>3260</v>
      </c>
      <c r="D1624">
        <v>2</v>
      </c>
      <c r="E1624">
        <v>2</v>
      </c>
      <c r="F1624">
        <v>0.19700000000000001</v>
      </c>
      <c r="G1624">
        <v>0.39400000000000002</v>
      </c>
    </row>
    <row r="1625" spans="1:7" hidden="1" x14ac:dyDescent="0.25">
      <c r="A1625" t="s">
        <v>6</v>
      </c>
      <c r="B1625" t="s">
        <v>3261</v>
      </c>
      <c r="C1625" t="s">
        <v>3262</v>
      </c>
      <c r="D1625">
        <v>1</v>
      </c>
      <c r="E1625">
        <v>1</v>
      </c>
      <c r="F1625">
        <v>0</v>
      </c>
      <c r="G1625">
        <v>0</v>
      </c>
    </row>
    <row r="1626" spans="1:7" hidden="1" x14ac:dyDescent="0.25">
      <c r="A1626" t="s">
        <v>6</v>
      </c>
      <c r="B1626" t="s">
        <v>3263</v>
      </c>
      <c r="C1626" t="s">
        <v>3264</v>
      </c>
      <c r="D1626">
        <v>2</v>
      </c>
      <c r="E1626">
        <v>2</v>
      </c>
      <c r="F1626">
        <v>0.49299999999999999</v>
      </c>
      <c r="G1626">
        <v>0.98599999999999999</v>
      </c>
    </row>
    <row r="1627" spans="1:7" hidden="1" x14ac:dyDescent="0.25">
      <c r="A1627" t="s">
        <v>6</v>
      </c>
      <c r="B1627" t="s">
        <v>3265</v>
      </c>
      <c r="C1627" t="s">
        <v>3266</v>
      </c>
      <c r="D1627">
        <v>1</v>
      </c>
      <c r="E1627">
        <v>1</v>
      </c>
      <c r="F1627">
        <v>0.53600000000000003</v>
      </c>
      <c r="G1627">
        <v>0.53600000000000003</v>
      </c>
    </row>
    <row r="1628" spans="1:7" hidden="1" x14ac:dyDescent="0.25">
      <c r="A1628" t="s">
        <v>6</v>
      </c>
      <c r="B1628" t="s">
        <v>3267</v>
      </c>
      <c r="C1628" t="s">
        <v>3268</v>
      </c>
      <c r="D1628">
        <v>2</v>
      </c>
      <c r="E1628">
        <v>2</v>
      </c>
      <c r="F1628">
        <v>0</v>
      </c>
      <c r="G1628">
        <v>0</v>
      </c>
    </row>
    <row r="1629" spans="1:7" hidden="1" x14ac:dyDescent="0.25">
      <c r="A1629" t="s">
        <v>6</v>
      </c>
      <c r="B1629" t="s">
        <v>3269</v>
      </c>
      <c r="C1629" t="s">
        <v>3270</v>
      </c>
      <c r="D1629">
        <v>3</v>
      </c>
      <c r="E1629">
        <v>3</v>
      </c>
      <c r="F1629">
        <v>0.59499999999999997</v>
      </c>
      <c r="G1629">
        <v>1.7849999999999999</v>
      </c>
    </row>
    <row r="1630" spans="1:7" hidden="1" x14ac:dyDescent="0.25">
      <c r="A1630" t="s">
        <v>6</v>
      </c>
      <c r="B1630" t="s">
        <v>3271</v>
      </c>
      <c r="C1630" t="s">
        <v>3272</v>
      </c>
      <c r="D1630">
        <v>10</v>
      </c>
      <c r="E1630">
        <v>10</v>
      </c>
      <c r="F1630">
        <v>0</v>
      </c>
      <c r="G1630">
        <v>0</v>
      </c>
    </row>
    <row r="1631" spans="1:7" hidden="1" x14ac:dyDescent="0.25">
      <c r="A1631" t="s">
        <v>6</v>
      </c>
      <c r="B1631" t="s">
        <v>3273</v>
      </c>
      <c r="C1631" t="s">
        <v>3274</v>
      </c>
      <c r="D1631">
        <v>2</v>
      </c>
      <c r="E1631">
        <v>2</v>
      </c>
      <c r="F1631">
        <v>0</v>
      </c>
      <c r="G1631">
        <v>0</v>
      </c>
    </row>
    <row r="1632" spans="1:7" hidden="1" x14ac:dyDescent="0.25">
      <c r="A1632" t="s">
        <v>6</v>
      </c>
      <c r="B1632" t="s">
        <v>3275</v>
      </c>
      <c r="C1632" t="s">
        <v>3276</v>
      </c>
      <c r="D1632">
        <v>6</v>
      </c>
      <c r="E1632">
        <v>6</v>
      </c>
      <c r="F1632">
        <v>0</v>
      </c>
      <c r="G1632">
        <v>0</v>
      </c>
    </row>
    <row r="1633" spans="1:7" hidden="1" x14ac:dyDescent="0.25">
      <c r="A1633" t="s">
        <v>6</v>
      </c>
      <c r="B1633" t="s">
        <v>3277</v>
      </c>
      <c r="C1633" t="s">
        <v>3278</v>
      </c>
      <c r="D1633">
        <v>7</v>
      </c>
      <c r="E1633">
        <v>7</v>
      </c>
      <c r="F1633">
        <v>0.183</v>
      </c>
      <c r="G1633">
        <v>1.2809999999999999</v>
      </c>
    </row>
    <row r="1634" spans="1:7" hidden="1" x14ac:dyDescent="0.25">
      <c r="A1634" t="s">
        <v>6</v>
      </c>
      <c r="B1634" t="s">
        <v>3279</v>
      </c>
      <c r="C1634" t="s">
        <v>3280</v>
      </c>
      <c r="D1634">
        <v>3</v>
      </c>
      <c r="E1634">
        <v>3</v>
      </c>
      <c r="F1634">
        <v>0.22700000000000001</v>
      </c>
      <c r="G1634">
        <v>0.68100000000000005</v>
      </c>
    </row>
    <row r="1635" spans="1:7" hidden="1" x14ac:dyDescent="0.25">
      <c r="A1635" t="s">
        <v>6</v>
      </c>
      <c r="B1635" t="s">
        <v>3281</v>
      </c>
      <c r="C1635" t="s">
        <v>3282</v>
      </c>
      <c r="D1635">
        <v>25</v>
      </c>
      <c r="E1635">
        <v>25</v>
      </c>
      <c r="F1635">
        <v>0.52500000000000002</v>
      </c>
      <c r="G1635">
        <v>13.125</v>
      </c>
    </row>
    <row r="1636" spans="1:7" hidden="1" x14ac:dyDescent="0.25">
      <c r="A1636" t="s">
        <v>6</v>
      </c>
      <c r="B1636" t="s">
        <v>3283</v>
      </c>
      <c r="C1636" t="s">
        <v>3284</v>
      </c>
      <c r="D1636">
        <v>3</v>
      </c>
      <c r="E1636">
        <v>3</v>
      </c>
      <c r="F1636">
        <v>0.52700000000000002</v>
      </c>
      <c r="G1636">
        <v>1.581</v>
      </c>
    </row>
    <row r="1637" spans="1:7" hidden="1" x14ac:dyDescent="0.25">
      <c r="A1637" t="s">
        <v>6</v>
      </c>
      <c r="B1637" t="s">
        <v>3285</v>
      </c>
      <c r="C1637" t="s">
        <v>3286</v>
      </c>
      <c r="D1637">
        <v>15</v>
      </c>
      <c r="E1637">
        <v>15</v>
      </c>
      <c r="F1637">
        <v>0.52600000000000002</v>
      </c>
      <c r="G1637">
        <v>7.89</v>
      </c>
    </row>
    <row r="1638" spans="1:7" hidden="1" x14ac:dyDescent="0.25">
      <c r="A1638" t="s">
        <v>6</v>
      </c>
      <c r="B1638" t="s">
        <v>3289</v>
      </c>
      <c r="C1638" t="s">
        <v>3290</v>
      </c>
      <c r="D1638">
        <v>1</v>
      </c>
      <c r="E1638">
        <v>1</v>
      </c>
      <c r="F1638">
        <v>0.43</v>
      </c>
      <c r="G1638">
        <v>0.43</v>
      </c>
    </row>
    <row r="1639" spans="1:7" hidden="1" x14ac:dyDescent="0.25">
      <c r="A1639" t="s">
        <v>6</v>
      </c>
      <c r="B1639" t="s">
        <v>3291</v>
      </c>
      <c r="C1639" t="s">
        <v>3292</v>
      </c>
      <c r="D1639">
        <v>1</v>
      </c>
      <c r="E1639">
        <v>1</v>
      </c>
      <c r="F1639">
        <v>0</v>
      </c>
      <c r="G1639">
        <v>0</v>
      </c>
    </row>
    <row r="1640" spans="1:7" hidden="1" x14ac:dyDescent="0.25">
      <c r="A1640" t="s">
        <v>6</v>
      </c>
      <c r="B1640" t="s">
        <v>3295</v>
      </c>
      <c r="C1640" t="s">
        <v>3296</v>
      </c>
      <c r="D1640">
        <v>1</v>
      </c>
      <c r="E1640">
        <v>1</v>
      </c>
      <c r="F1640">
        <v>0.42</v>
      </c>
      <c r="G1640">
        <v>0.42</v>
      </c>
    </row>
    <row r="1641" spans="1:7" hidden="1" x14ac:dyDescent="0.25">
      <c r="A1641" t="s">
        <v>6</v>
      </c>
      <c r="B1641" t="s">
        <v>3297</v>
      </c>
      <c r="C1641" t="s">
        <v>3298</v>
      </c>
      <c r="D1641">
        <v>1</v>
      </c>
      <c r="E1641">
        <v>1</v>
      </c>
      <c r="F1641">
        <v>4.2000000000000003E-2</v>
      </c>
      <c r="G1641">
        <v>4.2000000000000003E-2</v>
      </c>
    </row>
    <row r="1642" spans="1:7" hidden="1" x14ac:dyDescent="0.25">
      <c r="A1642" t="s">
        <v>6</v>
      </c>
      <c r="B1642" t="s">
        <v>3301</v>
      </c>
      <c r="C1642" t="s">
        <v>3302</v>
      </c>
      <c r="D1642">
        <v>2</v>
      </c>
      <c r="E1642">
        <v>2</v>
      </c>
      <c r="F1642">
        <v>0</v>
      </c>
      <c r="G1642">
        <v>0</v>
      </c>
    </row>
    <row r="1643" spans="1:7" hidden="1" x14ac:dyDescent="0.25">
      <c r="A1643" t="s">
        <v>6</v>
      </c>
      <c r="B1643" t="s">
        <v>3303</v>
      </c>
      <c r="C1643" t="s">
        <v>3304</v>
      </c>
      <c r="D1643">
        <v>4</v>
      </c>
      <c r="E1643">
        <v>4</v>
      </c>
      <c r="F1643">
        <v>0.11899999999999999</v>
      </c>
      <c r="G1643">
        <v>0.47599999999999998</v>
      </c>
    </row>
    <row r="1644" spans="1:7" hidden="1" x14ac:dyDescent="0.25">
      <c r="A1644" t="s">
        <v>6</v>
      </c>
      <c r="B1644" t="s">
        <v>3305</v>
      </c>
      <c r="C1644" t="s">
        <v>3306</v>
      </c>
      <c r="D1644">
        <v>1</v>
      </c>
      <c r="E1644">
        <v>1</v>
      </c>
      <c r="F1644">
        <v>9.5000000000000001E-2</v>
      </c>
      <c r="G1644">
        <v>9.5000000000000001E-2</v>
      </c>
    </row>
    <row r="1645" spans="1:7" hidden="1" x14ac:dyDescent="0.25">
      <c r="A1645" t="s">
        <v>6</v>
      </c>
      <c r="B1645" t="s">
        <v>3307</v>
      </c>
      <c r="C1645" t="s">
        <v>3308</v>
      </c>
      <c r="D1645">
        <v>5</v>
      </c>
      <c r="E1645">
        <v>5</v>
      </c>
      <c r="F1645">
        <v>3.1E-2</v>
      </c>
      <c r="G1645">
        <v>0.155</v>
      </c>
    </row>
    <row r="1646" spans="1:7" hidden="1" x14ac:dyDescent="0.25">
      <c r="A1646" t="s">
        <v>6</v>
      </c>
      <c r="B1646" t="s">
        <v>3309</v>
      </c>
      <c r="C1646" t="s">
        <v>3310</v>
      </c>
      <c r="D1646">
        <v>5</v>
      </c>
      <c r="E1646">
        <v>5</v>
      </c>
      <c r="F1646">
        <v>3.3000000000000002E-2</v>
      </c>
      <c r="G1646">
        <v>0.16500000000000001</v>
      </c>
    </row>
    <row r="1647" spans="1:7" hidden="1" x14ac:dyDescent="0.25">
      <c r="A1647" t="s">
        <v>6</v>
      </c>
      <c r="B1647" t="s">
        <v>3311</v>
      </c>
      <c r="C1647" t="s">
        <v>3312</v>
      </c>
      <c r="D1647">
        <v>9</v>
      </c>
      <c r="E1647">
        <v>9</v>
      </c>
      <c r="F1647">
        <v>2.3E-2</v>
      </c>
      <c r="G1647">
        <v>0.20699999999999999</v>
      </c>
    </row>
    <row r="1648" spans="1:7" hidden="1" x14ac:dyDescent="0.25">
      <c r="A1648" t="s">
        <v>6</v>
      </c>
      <c r="B1648" t="s">
        <v>3313</v>
      </c>
      <c r="C1648" t="s">
        <v>3314</v>
      </c>
      <c r="D1648">
        <v>5</v>
      </c>
      <c r="E1648">
        <v>5</v>
      </c>
      <c r="F1648">
        <v>2.9000000000000001E-2</v>
      </c>
      <c r="G1648">
        <v>0.14499999999999999</v>
      </c>
    </row>
    <row r="1649" spans="1:7" hidden="1" x14ac:dyDescent="0.25">
      <c r="A1649" t="s">
        <v>6</v>
      </c>
      <c r="B1649" t="s">
        <v>3315</v>
      </c>
      <c r="C1649" t="s">
        <v>3316</v>
      </c>
      <c r="D1649">
        <v>5</v>
      </c>
      <c r="E1649">
        <v>5</v>
      </c>
      <c r="F1649">
        <v>7.2999999999999995E-2</v>
      </c>
      <c r="G1649">
        <v>0.36499999999999999</v>
      </c>
    </row>
    <row r="1650" spans="1:7" hidden="1" x14ac:dyDescent="0.25">
      <c r="A1650" t="s">
        <v>6</v>
      </c>
      <c r="B1650" t="s">
        <v>3317</v>
      </c>
      <c r="C1650" t="s">
        <v>3318</v>
      </c>
      <c r="D1650">
        <v>32</v>
      </c>
      <c r="E1650">
        <v>32</v>
      </c>
      <c r="F1650">
        <v>6.6000000000000003E-2</v>
      </c>
      <c r="G1650">
        <v>2.1120000000000001</v>
      </c>
    </row>
    <row r="1651" spans="1:7" hidden="1" x14ac:dyDescent="0.25">
      <c r="A1651" t="s">
        <v>6</v>
      </c>
      <c r="B1651" t="s">
        <v>3321</v>
      </c>
      <c r="C1651" t="s">
        <v>3322</v>
      </c>
      <c r="D1651">
        <v>1</v>
      </c>
      <c r="E1651">
        <v>1</v>
      </c>
      <c r="F1651">
        <v>8.7999999999999995E-2</v>
      </c>
      <c r="G1651">
        <v>8.7999999999999995E-2</v>
      </c>
    </row>
    <row r="1652" spans="1:7" hidden="1" x14ac:dyDescent="0.25">
      <c r="A1652" t="s">
        <v>6</v>
      </c>
      <c r="B1652" t="s">
        <v>3323</v>
      </c>
      <c r="C1652" t="s">
        <v>3324</v>
      </c>
      <c r="D1652">
        <v>1</v>
      </c>
      <c r="E1652">
        <v>1</v>
      </c>
      <c r="F1652">
        <v>3.3000000000000002E-2</v>
      </c>
      <c r="G1652">
        <v>3.3000000000000002E-2</v>
      </c>
    </row>
    <row r="1653" spans="1:7" hidden="1" x14ac:dyDescent="0.25">
      <c r="A1653" t="s">
        <v>6</v>
      </c>
      <c r="B1653" t="s">
        <v>3325</v>
      </c>
      <c r="C1653" t="s">
        <v>3326</v>
      </c>
      <c r="D1653">
        <v>1</v>
      </c>
      <c r="E1653">
        <v>1</v>
      </c>
      <c r="F1653">
        <v>6.8000000000000005E-2</v>
      </c>
      <c r="G1653">
        <v>6.8000000000000005E-2</v>
      </c>
    </row>
    <row r="1654" spans="1:7" hidden="1" x14ac:dyDescent="0.25">
      <c r="A1654" t="s">
        <v>6</v>
      </c>
      <c r="B1654" t="s">
        <v>3327</v>
      </c>
      <c r="C1654" t="s">
        <v>3328</v>
      </c>
      <c r="D1654">
        <v>1</v>
      </c>
      <c r="E1654">
        <v>1</v>
      </c>
      <c r="F1654">
        <v>0</v>
      </c>
      <c r="G1654">
        <v>0</v>
      </c>
    </row>
    <row r="1655" spans="1:7" hidden="1" x14ac:dyDescent="0.25">
      <c r="A1655" t="s">
        <v>6</v>
      </c>
      <c r="B1655" t="s">
        <v>3329</v>
      </c>
      <c r="C1655" t="s">
        <v>3330</v>
      </c>
      <c r="D1655">
        <v>9</v>
      </c>
      <c r="E1655">
        <v>9</v>
      </c>
      <c r="F1655">
        <v>5.5E-2</v>
      </c>
      <c r="G1655">
        <v>0.495</v>
      </c>
    </row>
    <row r="1656" spans="1:7" hidden="1" x14ac:dyDescent="0.25">
      <c r="A1656" t="s">
        <v>6</v>
      </c>
      <c r="B1656" t="s">
        <v>3331</v>
      </c>
      <c r="C1656" t="s">
        <v>3332</v>
      </c>
      <c r="D1656">
        <v>4</v>
      </c>
      <c r="E1656">
        <v>4</v>
      </c>
      <c r="F1656">
        <v>1.5389999999999999</v>
      </c>
      <c r="G1656">
        <v>6.1559999999999997</v>
      </c>
    </row>
    <row r="1657" spans="1:7" hidden="1" x14ac:dyDescent="0.25">
      <c r="A1657" t="s">
        <v>6</v>
      </c>
      <c r="B1657" t="s">
        <v>3333</v>
      </c>
      <c r="C1657" t="s">
        <v>3334</v>
      </c>
      <c r="D1657">
        <v>34</v>
      </c>
      <c r="E1657">
        <v>34</v>
      </c>
      <c r="F1657">
        <v>0.19</v>
      </c>
      <c r="G1657">
        <v>6.46</v>
      </c>
    </row>
    <row r="1658" spans="1:7" hidden="1" x14ac:dyDescent="0.25">
      <c r="A1658" t="s">
        <v>6</v>
      </c>
      <c r="B1658" t="s">
        <v>3335</v>
      </c>
      <c r="C1658" t="s">
        <v>3336</v>
      </c>
      <c r="D1658">
        <v>8</v>
      </c>
      <c r="E1658">
        <v>8</v>
      </c>
      <c r="F1658">
        <v>0.26900000000000002</v>
      </c>
      <c r="G1658">
        <v>2.1520000000000001</v>
      </c>
    </row>
    <row r="1659" spans="1:7" hidden="1" x14ac:dyDescent="0.25">
      <c r="A1659" t="s">
        <v>6</v>
      </c>
      <c r="B1659" t="s">
        <v>3337</v>
      </c>
      <c r="C1659" t="s">
        <v>3338</v>
      </c>
      <c r="D1659">
        <v>7</v>
      </c>
      <c r="E1659">
        <v>7</v>
      </c>
      <c r="F1659">
        <v>0.22500000000000001</v>
      </c>
      <c r="G1659">
        <v>1.575</v>
      </c>
    </row>
    <row r="1660" spans="1:7" hidden="1" x14ac:dyDescent="0.25">
      <c r="A1660" t="s">
        <v>6</v>
      </c>
      <c r="B1660" t="s">
        <v>3339</v>
      </c>
      <c r="C1660" t="s">
        <v>3340</v>
      </c>
      <c r="D1660">
        <v>18</v>
      </c>
      <c r="E1660">
        <v>18</v>
      </c>
      <c r="F1660">
        <v>0.23100000000000001</v>
      </c>
      <c r="G1660">
        <v>4.1580000000000004</v>
      </c>
    </row>
    <row r="1661" spans="1:7" hidden="1" x14ac:dyDescent="0.25">
      <c r="A1661" t="s">
        <v>6</v>
      </c>
      <c r="B1661" t="s">
        <v>3343</v>
      </c>
      <c r="C1661" t="s">
        <v>3344</v>
      </c>
      <c r="D1661">
        <v>17</v>
      </c>
      <c r="E1661">
        <v>17</v>
      </c>
      <c r="F1661">
        <v>0.245</v>
      </c>
      <c r="G1661">
        <v>4.165</v>
      </c>
    </row>
    <row r="1662" spans="1:7" hidden="1" x14ac:dyDescent="0.25">
      <c r="A1662" t="s">
        <v>6</v>
      </c>
      <c r="B1662" t="s">
        <v>3345</v>
      </c>
      <c r="C1662" t="s">
        <v>3346</v>
      </c>
      <c r="D1662">
        <v>2</v>
      </c>
      <c r="E1662">
        <v>2</v>
      </c>
      <c r="F1662">
        <v>3.294</v>
      </c>
      <c r="G1662">
        <v>6.5880000000000001</v>
      </c>
    </row>
    <row r="1663" spans="1:7" hidden="1" x14ac:dyDescent="0.25">
      <c r="A1663" t="s">
        <v>6</v>
      </c>
      <c r="B1663" t="s">
        <v>3347</v>
      </c>
      <c r="C1663" t="s">
        <v>3348</v>
      </c>
      <c r="D1663">
        <v>11</v>
      </c>
      <c r="E1663">
        <v>11</v>
      </c>
      <c r="F1663">
        <v>6.202</v>
      </c>
      <c r="G1663">
        <v>68.221999999999994</v>
      </c>
    </row>
    <row r="1664" spans="1:7" hidden="1" x14ac:dyDescent="0.25">
      <c r="A1664" t="s">
        <v>6</v>
      </c>
      <c r="B1664" t="s">
        <v>3349</v>
      </c>
      <c r="C1664" t="s">
        <v>3350</v>
      </c>
      <c r="D1664">
        <v>1</v>
      </c>
      <c r="E1664">
        <v>1</v>
      </c>
      <c r="F1664">
        <v>0.14599999999999999</v>
      </c>
      <c r="G1664">
        <v>0.14599999999999999</v>
      </c>
    </row>
    <row r="1665" spans="1:7" hidden="1" x14ac:dyDescent="0.25">
      <c r="A1665" t="s">
        <v>6</v>
      </c>
      <c r="B1665" t="s">
        <v>3351</v>
      </c>
      <c r="C1665" t="s">
        <v>3352</v>
      </c>
      <c r="D1665">
        <v>6</v>
      </c>
      <c r="E1665">
        <v>6</v>
      </c>
      <c r="F1665">
        <v>6.6000000000000003E-2</v>
      </c>
      <c r="G1665">
        <v>0.39600000000000002</v>
      </c>
    </row>
    <row r="1666" spans="1:7" hidden="1" x14ac:dyDescent="0.25">
      <c r="A1666" t="s">
        <v>6</v>
      </c>
      <c r="B1666" t="s">
        <v>3357</v>
      </c>
      <c r="C1666" t="s">
        <v>3358</v>
      </c>
      <c r="D1666">
        <v>1</v>
      </c>
      <c r="E1666">
        <v>1</v>
      </c>
      <c r="F1666">
        <v>12.542999999999999</v>
      </c>
      <c r="G1666">
        <v>12.542999999999999</v>
      </c>
    </row>
    <row r="1667" spans="1:7" hidden="1" x14ac:dyDescent="0.25">
      <c r="A1667" t="s">
        <v>6</v>
      </c>
      <c r="B1667" t="s">
        <v>3359</v>
      </c>
      <c r="C1667" t="s">
        <v>3360</v>
      </c>
      <c r="D1667">
        <v>11</v>
      </c>
      <c r="E1667">
        <v>11</v>
      </c>
      <c r="F1667">
        <v>7.0999999999999994E-2</v>
      </c>
      <c r="G1667">
        <v>0.78100000000000003</v>
      </c>
    </row>
    <row r="1668" spans="1:7" hidden="1" x14ac:dyDescent="0.25">
      <c r="A1668" t="s">
        <v>6</v>
      </c>
      <c r="B1668" t="s">
        <v>3361</v>
      </c>
      <c r="C1668" t="s">
        <v>3362</v>
      </c>
      <c r="D1668">
        <v>20</v>
      </c>
      <c r="E1668">
        <v>20</v>
      </c>
      <c r="F1668">
        <v>7.2999999999999995E-2</v>
      </c>
      <c r="G1668">
        <v>1.46</v>
      </c>
    </row>
    <row r="1669" spans="1:7" hidden="1" x14ac:dyDescent="0.25">
      <c r="A1669" t="s">
        <v>6</v>
      </c>
      <c r="B1669" t="s">
        <v>3365</v>
      </c>
      <c r="C1669" t="s">
        <v>3366</v>
      </c>
      <c r="D1669">
        <v>5</v>
      </c>
      <c r="E1669">
        <v>5</v>
      </c>
      <c r="F1669">
        <v>0</v>
      </c>
      <c r="G1669">
        <v>0</v>
      </c>
    </row>
    <row r="1670" spans="1:7" hidden="1" x14ac:dyDescent="0.25">
      <c r="A1670" t="s">
        <v>6</v>
      </c>
      <c r="B1670" t="s">
        <v>3367</v>
      </c>
      <c r="C1670" t="s">
        <v>3368</v>
      </c>
      <c r="D1670">
        <v>3</v>
      </c>
      <c r="E1670">
        <v>3</v>
      </c>
      <c r="F1670">
        <v>0.47499999999999998</v>
      </c>
      <c r="G1670">
        <v>1.425</v>
      </c>
    </row>
    <row r="1671" spans="1:7" hidden="1" x14ac:dyDescent="0.25">
      <c r="A1671" t="s">
        <v>6</v>
      </c>
      <c r="B1671" t="s">
        <v>3369</v>
      </c>
      <c r="C1671" t="s">
        <v>3370</v>
      </c>
      <c r="D1671">
        <v>4</v>
      </c>
      <c r="E1671">
        <v>4</v>
      </c>
      <c r="F1671">
        <v>0.60799999999999998</v>
      </c>
      <c r="G1671">
        <v>2.4319999999999999</v>
      </c>
    </row>
    <row r="1672" spans="1:7" hidden="1" x14ac:dyDescent="0.25">
      <c r="A1672" t="s">
        <v>6</v>
      </c>
      <c r="B1672" t="s">
        <v>3371</v>
      </c>
      <c r="C1672" t="s">
        <v>3372</v>
      </c>
      <c r="D1672">
        <v>14</v>
      </c>
      <c r="E1672">
        <v>14</v>
      </c>
      <c r="F1672">
        <v>0.20899999999999999</v>
      </c>
      <c r="G1672">
        <v>2.9260000000000002</v>
      </c>
    </row>
    <row r="1673" spans="1:7" hidden="1" x14ac:dyDescent="0.25">
      <c r="A1673" t="s">
        <v>6</v>
      </c>
      <c r="B1673" t="s">
        <v>3373</v>
      </c>
      <c r="C1673" t="s">
        <v>3374</v>
      </c>
      <c r="D1673">
        <v>1</v>
      </c>
      <c r="E1673">
        <v>1</v>
      </c>
      <c r="F1673">
        <v>0.24299999999999999</v>
      </c>
      <c r="G1673">
        <v>0.24299999999999999</v>
      </c>
    </row>
    <row r="1674" spans="1:7" hidden="1" x14ac:dyDescent="0.25">
      <c r="A1674" t="s">
        <v>6</v>
      </c>
      <c r="B1674" t="s">
        <v>3375</v>
      </c>
      <c r="C1674" t="s">
        <v>3376</v>
      </c>
      <c r="D1674">
        <v>20</v>
      </c>
      <c r="E1674">
        <v>20</v>
      </c>
      <c r="F1674">
        <v>0.44600000000000001</v>
      </c>
      <c r="G1674">
        <v>8.92</v>
      </c>
    </row>
    <row r="1675" spans="1:7" hidden="1" x14ac:dyDescent="0.25">
      <c r="A1675" t="s">
        <v>6</v>
      </c>
      <c r="B1675" t="s">
        <v>3377</v>
      </c>
      <c r="C1675" t="s">
        <v>3378</v>
      </c>
      <c r="D1675">
        <v>4</v>
      </c>
      <c r="E1675">
        <v>4</v>
      </c>
      <c r="F1675">
        <v>6.3E-2</v>
      </c>
      <c r="G1675">
        <v>0.252</v>
      </c>
    </row>
    <row r="1676" spans="1:7" hidden="1" x14ac:dyDescent="0.25">
      <c r="A1676" t="s">
        <v>6</v>
      </c>
      <c r="B1676" t="s">
        <v>3379</v>
      </c>
      <c r="C1676" t="s">
        <v>3380</v>
      </c>
      <c r="D1676">
        <v>2</v>
      </c>
      <c r="E1676">
        <v>2</v>
      </c>
      <c r="F1676">
        <v>3.3000000000000002E-2</v>
      </c>
      <c r="G1676">
        <v>6.6000000000000003E-2</v>
      </c>
    </row>
    <row r="1677" spans="1:7" hidden="1" x14ac:dyDescent="0.25">
      <c r="A1677" t="s">
        <v>6</v>
      </c>
      <c r="B1677" t="s">
        <v>3381</v>
      </c>
      <c r="C1677" t="s">
        <v>3382</v>
      </c>
      <c r="D1677">
        <v>10</v>
      </c>
      <c r="E1677">
        <v>10</v>
      </c>
      <c r="F1677">
        <v>0.16700000000000001</v>
      </c>
      <c r="G1677">
        <v>1.67</v>
      </c>
    </row>
    <row r="1678" spans="1:7" hidden="1" x14ac:dyDescent="0.25">
      <c r="A1678" t="s">
        <v>6</v>
      </c>
      <c r="B1678" t="s">
        <v>3383</v>
      </c>
      <c r="C1678" t="s">
        <v>3384</v>
      </c>
      <c r="D1678">
        <v>1</v>
      </c>
      <c r="E1678">
        <v>1</v>
      </c>
      <c r="F1678">
        <v>0.17399999999999999</v>
      </c>
      <c r="G1678">
        <v>0.17399999999999999</v>
      </c>
    </row>
    <row r="1679" spans="1:7" hidden="1" x14ac:dyDescent="0.25">
      <c r="A1679" t="s">
        <v>6</v>
      </c>
      <c r="B1679" t="s">
        <v>3385</v>
      </c>
      <c r="C1679" t="s">
        <v>3386</v>
      </c>
      <c r="D1679">
        <v>3</v>
      </c>
      <c r="E1679">
        <v>3</v>
      </c>
      <c r="F1679">
        <v>0.23499999999999999</v>
      </c>
      <c r="G1679">
        <v>0.70499999999999996</v>
      </c>
    </row>
    <row r="1680" spans="1:7" hidden="1" x14ac:dyDescent="0.25">
      <c r="A1680" t="s">
        <v>6</v>
      </c>
      <c r="B1680" t="s">
        <v>3387</v>
      </c>
      <c r="C1680" t="s">
        <v>3388</v>
      </c>
      <c r="D1680">
        <v>7</v>
      </c>
      <c r="E1680">
        <v>7</v>
      </c>
      <c r="F1680">
        <v>0.45300000000000001</v>
      </c>
      <c r="G1680">
        <v>3.1709999999999998</v>
      </c>
    </row>
    <row r="1681" spans="1:7" hidden="1" x14ac:dyDescent="0.25">
      <c r="A1681" t="s">
        <v>6</v>
      </c>
      <c r="B1681" t="s">
        <v>3389</v>
      </c>
      <c r="C1681" t="s">
        <v>3390</v>
      </c>
      <c r="D1681">
        <v>1</v>
      </c>
      <c r="E1681">
        <v>1</v>
      </c>
      <c r="F1681">
        <v>0.38900000000000001</v>
      </c>
      <c r="G1681">
        <v>0.38900000000000001</v>
      </c>
    </row>
    <row r="1682" spans="1:7" hidden="1" x14ac:dyDescent="0.25">
      <c r="A1682" t="s">
        <v>6</v>
      </c>
      <c r="B1682" t="s">
        <v>3391</v>
      </c>
      <c r="C1682" t="s">
        <v>3392</v>
      </c>
      <c r="D1682">
        <v>4</v>
      </c>
      <c r="E1682">
        <v>4</v>
      </c>
      <c r="F1682">
        <v>0</v>
      </c>
      <c r="G1682">
        <v>0</v>
      </c>
    </row>
    <row r="1683" spans="1:7" hidden="1" x14ac:dyDescent="0.25">
      <c r="A1683" t="s">
        <v>6</v>
      </c>
      <c r="B1683" t="s">
        <v>3393</v>
      </c>
      <c r="C1683" t="s">
        <v>3394</v>
      </c>
      <c r="D1683">
        <v>7</v>
      </c>
      <c r="E1683">
        <v>7</v>
      </c>
      <c r="F1683">
        <v>0.19400000000000001</v>
      </c>
      <c r="G1683">
        <v>1.3580000000000001</v>
      </c>
    </row>
    <row r="1684" spans="1:7" hidden="1" x14ac:dyDescent="0.25">
      <c r="A1684" t="s">
        <v>6</v>
      </c>
      <c r="B1684" t="s">
        <v>3395</v>
      </c>
      <c r="C1684" t="s">
        <v>3396</v>
      </c>
      <c r="D1684">
        <v>25</v>
      </c>
      <c r="E1684">
        <v>25</v>
      </c>
      <c r="F1684">
        <v>0.436</v>
      </c>
      <c r="G1684">
        <v>10.9</v>
      </c>
    </row>
    <row r="1685" spans="1:7" hidden="1" x14ac:dyDescent="0.25">
      <c r="A1685" t="s">
        <v>6</v>
      </c>
      <c r="B1685" t="s">
        <v>3399</v>
      </c>
      <c r="C1685" t="s">
        <v>3400</v>
      </c>
      <c r="D1685">
        <v>7</v>
      </c>
      <c r="E1685">
        <v>7</v>
      </c>
      <c r="F1685">
        <v>0</v>
      </c>
      <c r="G1685">
        <v>0</v>
      </c>
    </row>
    <row r="1686" spans="1:7" hidden="1" x14ac:dyDescent="0.25">
      <c r="A1686" t="s">
        <v>6</v>
      </c>
      <c r="B1686" t="s">
        <v>3401</v>
      </c>
      <c r="C1686" t="s">
        <v>3402</v>
      </c>
      <c r="D1686">
        <v>100</v>
      </c>
      <c r="E1686">
        <v>100</v>
      </c>
      <c r="F1686">
        <v>0.318</v>
      </c>
      <c r="G1686">
        <v>31.8</v>
      </c>
    </row>
    <row r="1687" spans="1:7" hidden="1" x14ac:dyDescent="0.25">
      <c r="A1687" t="s">
        <v>6</v>
      </c>
      <c r="B1687" t="s">
        <v>3403</v>
      </c>
      <c r="C1687" t="s">
        <v>3404</v>
      </c>
      <c r="D1687">
        <v>48</v>
      </c>
      <c r="E1687">
        <v>48</v>
      </c>
      <c r="F1687">
        <v>0.23499999999999999</v>
      </c>
      <c r="G1687">
        <v>11.28</v>
      </c>
    </row>
    <row r="1688" spans="1:7" hidden="1" x14ac:dyDescent="0.25">
      <c r="A1688" t="s">
        <v>6</v>
      </c>
      <c r="B1688" t="s">
        <v>3405</v>
      </c>
      <c r="C1688" t="s">
        <v>3406</v>
      </c>
      <c r="D1688">
        <v>10</v>
      </c>
      <c r="E1688">
        <v>10</v>
      </c>
      <c r="F1688">
        <v>0</v>
      </c>
      <c r="G1688">
        <v>0</v>
      </c>
    </row>
    <row r="1689" spans="1:7" hidden="1" x14ac:dyDescent="0.25">
      <c r="A1689" t="s">
        <v>6</v>
      </c>
      <c r="B1689" t="s">
        <v>3407</v>
      </c>
      <c r="C1689" t="s">
        <v>3408</v>
      </c>
      <c r="D1689">
        <v>5</v>
      </c>
      <c r="E1689">
        <v>5</v>
      </c>
      <c r="F1689">
        <v>0</v>
      </c>
      <c r="G1689">
        <v>0</v>
      </c>
    </row>
    <row r="1690" spans="1:7" hidden="1" x14ac:dyDescent="0.25">
      <c r="A1690" t="s">
        <v>6</v>
      </c>
      <c r="B1690" t="s">
        <v>3409</v>
      </c>
      <c r="C1690" t="s">
        <v>3410</v>
      </c>
      <c r="D1690">
        <v>8</v>
      </c>
      <c r="E1690">
        <v>8</v>
      </c>
      <c r="F1690">
        <v>0</v>
      </c>
      <c r="G1690">
        <v>0</v>
      </c>
    </row>
    <row r="1691" spans="1:7" hidden="1" x14ac:dyDescent="0.25">
      <c r="A1691" t="s">
        <v>6</v>
      </c>
      <c r="B1691" t="s">
        <v>3411</v>
      </c>
      <c r="C1691" t="s">
        <v>3412</v>
      </c>
      <c r="D1691">
        <v>11</v>
      </c>
      <c r="E1691">
        <v>11</v>
      </c>
      <c r="F1691">
        <v>0.188</v>
      </c>
      <c r="G1691">
        <v>2.0680000000000001</v>
      </c>
    </row>
    <row r="1692" spans="1:7" hidden="1" x14ac:dyDescent="0.25">
      <c r="A1692" t="s">
        <v>6</v>
      </c>
      <c r="B1692" t="s">
        <v>3417</v>
      </c>
      <c r="C1692" t="s">
        <v>3418</v>
      </c>
      <c r="D1692">
        <v>13</v>
      </c>
      <c r="E1692">
        <v>13</v>
      </c>
      <c r="F1692">
        <v>0.23100000000000001</v>
      </c>
      <c r="G1692">
        <v>3.0030000000000001</v>
      </c>
    </row>
    <row r="1693" spans="1:7" hidden="1" x14ac:dyDescent="0.25">
      <c r="A1693" t="s">
        <v>6</v>
      </c>
      <c r="B1693" t="s">
        <v>3419</v>
      </c>
      <c r="C1693" t="s">
        <v>3420</v>
      </c>
      <c r="D1693">
        <v>16</v>
      </c>
      <c r="E1693">
        <v>16</v>
      </c>
      <c r="F1693">
        <v>0.39300000000000002</v>
      </c>
      <c r="G1693">
        <v>6.2880000000000003</v>
      </c>
    </row>
    <row r="1694" spans="1:7" hidden="1" x14ac:dyDescent="0.25">
      <c r="A1694" t="s">
        <v>6</v>
      </c>
      <c r="B1694" t="s">
        <v>3421</v>
      </c>
      <c r="C1694" t="s">
        <v>3422</v>
      </c>
      <c r="D1694">
        <v>45</v>
      </c>
      <c r="E1694">
        <v>45</v>
      </c>
      <c r="F1694">
        <v>0.21299999999999999</v>
      </c>
      <c r="G1694">
        <v>9.5850000000000009</v>
      </c>
    </row>
    <row r="1695" spans="1:7" hidden="1" x14ac:dyDescent="0.25">
      <c r="A1695" t="s">
        <v>6</v>
      </c>
      <c r="B1695" t="s">
        <v>3423</v>
      </c>
      <c r="C1695" t="s">
        <v>3424</v>
      </c>
      <c r="D1695">
        <v>9</v>
      </c>
      <c r="E1695">
        <v>9</v>
      </c>
      <c r="F1695">
        <v>0.3</v>
      </c>
      <c r="G1695">
        <v>2.7</v>
      </c>
    </row>
    <row r="1696" spans="1:7" hidden="1" x14ac:dyDescent="0.25">
      <c r="A1696" t="s">
        <v>6</v>
      </c>
      <c r="B1696" t="s">
        <v>3425</v>
      </c>
      <c r="C1696" t="s">
        <v>3426</v>
      </c>
      <c r="D1696">
        <v>10</v>
      </c>
      <c r="E1696">
        <v>10</v>
      </c>
      <c r="F1696">
        <v>0.374</v>
      </c>
      <c r="G1696">
        <v>3.74</v>
      </c>
    </row>
    <row r="1697" spans="1:7" hidden="1" x14ac:dyDescent="0.25">
      <c r="A1697" t="s">
        <v>6</v>
      </c>
      <c r="B1697" t="s">
        <v>3427</v>
      </c>
      <c r="C1697" t="s">
        <v>3428</v>
      </c>
      <c r="D1697">
        <v>9</v>
      </c>
      <c r="E1697">
        <v>9</v>
      </c>
      <c r="F1697">
        <v>0.161</v>
      </c>
      <c r="G1697">
        <v>1.4490000000000001</v>
      </c>
    </row>
    <row r="1698" spans="1:7" hidden="1" x14ac:dyDescent="0.25">
      <c r="A1698" t="s">
        <v>6</v>
      </c>
      <c r="B1698" t="s">
        <v>3429</v>
      </c>
      <c r="C1698" t="s">
        <v>3430</v>
      </c>
      <c r="D1698">
        <v>1</v>
      </c>
      <c r="E1698">
        <v>1</v>
      </c>
      <c r="F1698">
        <v>0.254</v>
      </c>
      <c r="G1698">
        <v>0.254</v>
      </c>
    </row>
    <row r="1699" spans="1:7" hidden="1" x14ac:dyDescent="0.25">
      <c r="A1699" t="s">
        <v>6</v>
      </c>
      <c r="B1699" t="s">
        <v>3431</v>
      </c>
      <c r="C1699" t="s">
        <v>3432</v>
      </c>
      <c r="D1699">
        <v>18</v>
      </c>
      <c r="E1699">
        <v>18</v>
      </c>
      <c r="F1699">
        <v>0.20599999999999999</v>
      </c>
      <c r="G1699">
        <v>3.7080000000000002</v>
      </c>
    </row>
    <row r="1700" spans="1:7" hidden="1" x14ac:dyDescent="0.25">
      <c r="A1700" t="s">
        <v>6</v>
      </c>
      <c r="B1700" t="s">
        <v>3437</v>
      </c>
      <c r="C1700" t="s">
        <v>3438</v>
      </c>
      <c r="D1700">
        <v>20</v>
      </c>
      <c r="E1700">
        <v>20</v>
      </c>
      <c r="F1700">
        <v>0</v>
      </c>
      <c r="G1700">
        <v>0</v>
      </c>
    </row>
    <row r="1701" spans="1:7" hidden="1" x14ac:dyDescent="0.25">
      <c r="A1701" t="s">
        <v>6</v>
      </c>
      <c r="B1701" t="s">
        <v>3439</v>
      </c>
      <c r="C1701" t="s">
        <v>3440</v>
      </c>
      <c r="D1701">
        <v>16</v>
      </c>
      <c r="E1701">
        <v>16</v>
      </c>
      <c r="F1701">
        <v>0</v>
      </c>
      <c r="G1701">
        <v>0</v>
      </c>
    </row>
    <row r="1702" spans="1:7" hidden="1" x14ac:dyDescent="0.25">
      <c r="A1702" t="s">
        <v>6</v>
      </c>
      <c r="B1702" t="s">
        <v>3441</v>
      </c>
      <c r="C1702" t="s">
        <v>3442</v>
      </c>
      <c r="D1702">
        <v>10</v>
      </c>
      <c r="E1702">
        <v>10</v>
      </c>
      <c r="F1702">
        <v>2.9000000000000001E-2</v>
      </c>
      <c r="G1702">
        <v>0.28999999999999998</v>
      </c>
    </row>
    <row r="1703" spans="1:7" hidden="1" x14ac:dyDescent="0.25">
      <c r="A1703" t="s">
        <v>6</v>
      </c>
      <c r="B1703" t="s">
        <v>3443</v>
      </c>
      <c r="C1703" t="s">
        <v>3444</v>
      </c>
      <c r="D1703">
        <v>21</v>
      </c>
      <c r="E1703">
        <v>21</v>
      </c>
      <c r="F1703">
        <v>0.219</v>
      </c>
      <c r="G1703">
        <v>4.5990000000000002</v>
      </c>
    </row>
    <row r="1704" spans="1:7" hidden="1" x14ac:dyDescent="0.25">
      <c r="A1704" t="s">
        <v>6</v>
      </c>
      <c r="B1704" t="s">
        <v>3445</v>
      </c>
      <c r="C1704" t="s">
        <v>3446</v>
      </c>
      <c r="D1704">
        <v>19</v>
      </c>
      <c r="E1704">
        <v>19</v>
      </c>
      <c r="F1704">
        <v>0.22</v>
      </c>
      <c r="G1704">
        <v>4.18</v>
      </c>
    </row>
    <row r="1705" spans="1:7" hidden="1" x14ac:dyDescent="0.25">
      <c r="A1705" t="s">
        <v>6</v>
      </c>
      <c r="B1705" t="s">
        <v>3447</v>
      </c>
      <c r="C1705" t="s">
        <v>3448</v>
      </c>
      <c r="D1705">
        <v>26</v>
      </c>
      <c r="E1705">
        <v>26</v>
      </c>
      <c r="F1705">
        <v>0</v>
      </c>
      <c r="G1705">
        <v>0</v>
      </c>
    </row>
    <row r="1706" spans="1:7" hidden="1" x14ac:dyDescent="0.25">
      <c r="A1706" t="s">
        <v>6</v>
      </c>
      <c r="B1706" t="s">
        <v>3449</v>
      </c>
      <c r="C1706" t="s">
        <v>3450</v>
      </c>
      <c r="D1706">
        <v>36</v>
      </c>
      <c r="E1706">
        <v>36</v>
      </c>
      <c r="F1706">
        <v>6.0999999999999999E-2</v>
      </c>
      <c r="G1706">
        <v>2.1960000000000002</v>
      </c>
    </row>
    <row r="1707" spans="1:7" hidden="1" x14ac:dyDescent="0.25">
      <c r="A1707" t="s">
        <v>6</v>
      </c>
      <c r="B1707" t="s">
        <v>3451</v>
      </c>
      <c r="C1707" t="s">
        <v>3452</v>
      </c>
      <c r="D1707">
        <v>10</v>
      </c>
      <c r="E1707">
        <v>10</v>
      </c>
      <c r="F1707">
        <v>0</v>
      </c>
      <c r="G1707">
        <v>0</v>
      </c>
    </row>
    <row r="1708" spans="1:7" hidden="1" x14ac:dyDescent="0.25">
      <c r="A1708" t="s">
        <v>6</v>
      </c>
      <c r="B1708" t="s">
        <v>3455</v>
      </c>
      <c r="C1708" t="s">
        <v>3456</v>
      </c>
      <c r="D1708">
        <v>16</v>
      </c>
      <c r="E1708">
        <v>16</v>
      </c>
      <c r="F1708">
        <v>0.20699999999999999</v>
      </c>
      <c r="G1708">
        <v>3.3119999999999998</v>
      </c>
    </row>
    <row r="1709" spans="1:7" hidden="1" x14ac:dyDescent="0.25">
      <c r="A1709" t="s">
        <v>6</v>
      </c>
      <c r="B1709" t="s">
        <v>3457</v>
      </c>
      <c r="C1709" t="s">
        <v>3458</v>
      </c>
      <c r="D1709">
        <v>5</v>
      </c>
      <c r="E1709">
        <v>5</v>
      </c>
      <c r="F1709">
        <v>0.219</v>
      </c>
      <c r="G1709">
        <v>1.095</v>
      </c>
    </row>
    <row r="1710" spans="1:7" hidden="1" x14ac:dyDescent="0.25">
      <c r="A1710" t="s">
        <v>6</v>
      </c>
      <c r="B1710" t="s">
        <v>3459</v>
      </c>
      <c r="C1710" t="s">
        <v>3460</v>
      </c>
      <c r="D1710">
        <v>38</v>
      </c>
      <c r="E1710">
        <v>38</v>
      </c>
      <c r="F1710">
        <v>0.27200000000000002</v>
      </c>
      <c r="G1710">
        <v>10.336</v>
      </c>
    </row>
    <row r="1711" spans="1:7" hidden="1" x14ac:dyDescent="0.25">
      <c r="A1711" t="s">
        <v>6</v>
      </c>
      <c r="B1711" t="s">
        <v>3461</v>
      </c>
      <c r="C1711" t="s">
        <v>3462</v>
      </c>
      <c r="D1711">
        <v>12</v>
      </c>
      <c r="E1711">
        <v>12</v>
      </c>
      <c r="F1711">
        <v>0.17399999999999999</v>
      </c>
      <c r="G1711">
        <v>2.0880000000000001</v>
      </c>
    </row>
    <row r="1712" spans="1:7" hidden="1" x14ac:dyDescent="0.25">
      <c r="A1712" t="s">
        <v>6</v>
      </c>
      <c r="B1712" t="s">
        <v>3463</v>
      </c>
      <c r="C1712" t="s">
        <v>3464</v>
      </c>
      <c r="D1712">
        <v>71</v>
      </c>
      <c r="E1712">
        <v>71</v>
      </c>
      <c r="F1712">
        <v>0.17899999999999999</v>
      </c>
      <c r="G1712">
        <v>12.709</v>
      </c>
    </row>
    <row r="1713" spans="1:7" hidden="1" x14ac:dyDescent="0.25">
      <c r="A1713" t="s">
        <v>6</v>
      </c>
      <c r="B1713" t="s">
        <v>3465</v>
      </c>
      <c r="C1713" t="s">
        <v>3466</v>
      </c>
      <c r="D1713">
        <v>20</v>
      </c>
      <c r="E1713">
        <v>20</v>
      </c>
      <c r="F1713">
        <v>0.16600000000000001</v>
      </c>
      <c r="G1713">
        <v>3.32</v>
      </c>
    </row>
    <row r="1714" spans="1:7" hidden="1" x14ac:dyDescent="0.25">
      <c r="A1714" t="s">
        <v>6</v>
      </c>
      <c r="B1714" t="s">
        <v>3467</v>
      </c>
      <c r="C1714" t="s">
        <v>3468</v>
      </c>
      <c r="D1714">
        <v>17</v>
      </c>
      <c r="E1714">
        <v>17</v>
      </c>
      <c r="F1714">
        <v>0.16600000000000001</v>
      </c>
      <c r="G1714">
        <v>2.8220000000000001</v>
      </c>
    </row>
    <row r="1715" spans="1:7" hidden="1" x14ac:dyDescent="0.25">
      <c r="A1715" t="s">
        <v>6</v>
      </c>
      <c r="B1715" t="s">
        <v>3469</v>
      </c>
      <c r="C1715" t="s">
        <v>3470</v>
      </c>
      <c r="D1715">
        <v>4</v>
      </c>
      <c r="E1715">
        <v>4</v>
      </c>
      <c r="F1715">
        <v>0</v>
      </c>
      <c r="G1715">
        <v>0</v>
      </c>
    </row>
    <row r="1716" spans="1:7" hidden="1" x14ac:dyDescent="0.25">
      <c r="A1716" t="s">
        <v>6</v>
      </c>
      <c r="B1716" t="s">
        <v>3471</v>
      </c>
      <c r="C1716" t="s">
        <v>3472</v>
      </c>
      <c r="D1716">
        <v>532</v>
      </c>
      <c r="E1716">
        <v>532</v>
      </c>
      <c r="F1716">
        <v>0.44600000000000001</v>
      </c>
      <c r="G1716">
        <v>237.27199999999999</v>
      </c>
    </row>
    <row r="1717" spans="1:7" hidden="1" x14ac:dyDescent="0.25">
      <c r="A1717" t="s">
        <v>6</v>
      </c>
      <c r="B1717" t="s">
        <v>3473</v>
      </c>
      <c r="C1717" t="s">
        <v>3474</v>
      </c>
      <c r="D1717">
        <v>39</v>
      </c>
      <c r="E1717">
        <v>39</v>
      </c>
      <c r="F1717">
        <v>0.55400000000000005</v>
      </c>
      <c r="G1717">
        <v>21.606000000000002</v>
      </c>
    </row>
    <row r="1718" spans="1:7" hidden="1" x14ac:dyDescent="0.25">
      <c r="A1718" t="s">
        <v>6</v>
      </c>
      <c r="B1718" t="s">
        <v>3475</v>
      </c>
      <c r="C1718" t="s">
        <v>3476</v>
      </c>
      <c r="D1718">
        <v>7</v>
      </c>
      <c r="E1718">
        <v>7</v>
      </c>
      <c r="F1718">
        <v>0.38900000000000001</v>
      </c>
      <c r="G1718">
        <v>2.7229999999999999</v>
      </c>
    </row>
    <row r="1719" spans="1:7" hidden="1" x14ac:dyDescent="0.25">
      <c r="A1719" t="s">
        <v>6</v>
      </c>
      <c r="B1719" t="s">
        <v>3477</v>
      </c>
      <c r="C1719" t="s">
        <v>3478</v>
      </c>
      <c r="D1719">
        <v>2</v>
      </c>
      <c r="E1719">
        <v>2</v>
      </c>
      <c r="F1719">
        <v>0.38100000000000001</v>
      </c>
      <c r="G1719">
        <v>0.76200000000000001</v>
      </c>
    </row>
    <row r="1720" spans="1:7" hidden="1" x14ac:dyDescent="0.25">
      <c r="A1720" t="s">
        <v>6</v>
      </c>
      <c r="B1720" t="s">
        <v>3479</v>
      </c>
      <c r="C1720" t="s">
        <v>3480</v>
      </c>
      <c r="D1720">
        <v>7</v>
      </c>
      <c r="E1720">
        <v>7</v>
      </c>
      <c r="F1720">
        <v>0.435</v>
      </c>
      <c r="G1720">
        <v>3.0449999999999999</v>
      </c>
    </row>
    <row r="1721" spans="1:7" hidden="1" x14ac:dyDescent="0.25">
      <c r="A1721" t="s">
        <v>6</v>
      </c>
      <c r="B1721" t="s">
        <v>3481</v>
      </c>
      <c r="C1721" t="s">
        <v>3482</v>
      </c>
      <c r="D1721">
        <v>2</v>
      </c>
      <c r="E1721">
        <v>2</v>
      </c>
      <c r="F1721">
        <v>0</v>
      </c>
      <c r="G1721">
        <v>0</v>
      </c>
    </row>
    <row r="1722" spans="1:7" hidden="1" x14ac:dyDescent="0.25">
      <c r="A1722" t="s">
        <v>6</v>
      </c>
      <c r="B1722" t="s">
        <v>3483</v>
      </c>
      <c r="C1722" t="s">
        <v>3484</v>
      </c>
      <c r="D1722">
        <v>107</v>
      </c>
      <c r="E1722">
        <v>107</v>
      </c>
      <c r="F1722">
        <v>0.26800000000000002</v>
      </c>
      <c r="G1722">
        <v>28.675999999999998</v>
      </c>
    </row>
    <row r="1723" spans="1:7" hidden="1" x14ac:dyDescent="0.25">
      <c r="A1723" t="s">
        <v>6</v>
      </c>
      <c r="B1723" t="s">
        <v>3485</v>
      </c>
      <c r="C1723" t="s">
        <v>3486</v>
      </c>
      <c r="D1723">
        <v>58</v>
      </c>
      <c r="E1723">
        <v>58</v>
      </c>
      <c r="F1723">
        <v>0</v>
      </c>
      <c r="G1723">
        <v>0</v>
      </c>
    </row>
    <row r="1724" spans="1:7" hidden="1" x14ac:dyDescent="0.25">
      <c r="A1724" t="s">
        <v>6</v>
      </c>
      <c r="B1724" t="s">
        <v>3487</v>
      </c>
      <c r="C1724" t="s">
        <v>3488</v>
      </c>
      <c r="D1724">
        <v>138</v>
      </c>
      <c r="E1724">
        <v>138</v>
      </c>
      <c r="F1724">
        <v>0.252</v>
      </c>
      <c r="G1724">
        <v>34.776000000000003</v>
      </c>
    </row>
    <row r="1725" spans="1:7" hidden="1" x14ac:dyDescent="0.25">
      <c r="A1725" t="s">
        <v>6</v>
      </c>
      <c r="B1725" t="s">
        <v>3489</v>
      </c>
      <c r="C1725" t="s">
        <v>3490</v>
      </c>
      <c r="D1725">
        <v>6</v>
      </c>
      <c r="E1725">
        <v>6</v>
      </c>
      <c r="F1725">
        <v>0.28100000000000003</v>
      </c>
      <c r="G1725">
        <v>1.6859999999999999</v>
      </c>
    </row>
    <row r="1726" spans="1:7" hidden="1" x14ac:dyDescent="0.25">
      <c r="A1726" t="s">
        <v>6</v>
      </c>
      <c r="B1726" t="s">
        <v>3491</v>
      </c>
      <c r="C1726" t="s">
        <v>3492</v>
      </c>
      <c r="D1726">
        <v>7</v>
      </c>
      <c r="E1726">
        <v>7</v>
      </c>
      <c r="F1726">
        <v>0</v>
      </c>
      <c r="G1726">
        <v>0</v>
      </c>
    </row>
    <row r="1727" spans="1:7" hidden="1" x14ac:dyDescent="0.25">
      <c r="A1727" t="s">
        <v>6</v>
      </c>
      <c r="B1727" t="s">
        <v>3493</v>
      </c>
      <c r="C1727" t="s">
        <v>3494</v>
      </c>
      <c r="D1727">
        <v>34</v>
      </c>
      <c r="E1727">
        <v>34</v>
      </c>
      <c r="F1727">
        <v>0</v>
      </c>
      <c r="G1727">
        <v>0</v>
      </c>
    </row>
    <row r="1728" spans="1:7" hidden="1" x14ac:dyDescent="0.25">
      <c r="A1728" t="s">
        <v>6</v>
      </c>
      <c r="B1728" t="s">
        <v>3495</v>
      </c>
      <c r="C1728" t="s">
        <v>3496</v>
      </c>
      <c r="D1728">
        <v>6</v>
      </c>
      <c r="E1728">
        <v>6</v>
      </c>
      <c r="F1728">
        <v>0</v>
      </c>
      <c r="G1728">
        <v>0</v>
      </c>
    </row>
    <row r="1729" spans="1:7" hidden="1" x14ac:dyDescent="0.25">
      <c r="A1729" t="s">
        <v>6</v>
      </c>
      <c r="B1729" t="s">
        <v>3497</v>
      </c>
      <c r="C1729" t="s">
        <v>3498</v>
      </c>
      <c r="D1729">
        <v>8</v>
      </c>
      <c r="E1729">
        <v>8</v>
      </c>
      <c r="F1729">
        <v>0.16500000000000001</v>
      </c>
      <c r="G1729">
        <v>1.32</v>
      </c>
    </row>
    <row r="1730" spans="1:7" hidden="1" x14ac:dyDescent="0.25">
      <c r="A1730" t="s">
        <v>6</v>
      </c>
      <c r="B1730" t="s">
        <v>3499</v>
      </c>
      <c r="C1730" t="s">
        <v>3500</v>
      </c>
      <c r="D1730">
        <v>9</v>
      </c>
      <c r="E1730">
        <v>9</v>
      </c>
      <c r="F1730">
        <v>0.10100000000000001</v>
      </c>
      <c r="G1730">
        <v>0.90900000000000003</v>
      </c>
    </row>
    <row r="1731" spans="1:7" hidden="1" x14ac:dyDescent="0.25">
      <c r="A1731" t="s">
        <v>6</v>
      </c>
      <c r="B1731" t="s">
        <v>3501</v>
      </c>
      <c r="C1731" t="s">
        <v>3502</v>
      </c>
      <c r="D1731">
        <v>5</v>
      </c>
      <c r="E1731">
        <v>5</v>
      </c>
      <c r="F1731">
        <v>0.20100000000000001</v>
      </c>
      <c r="G1731">
        <v>1.0049999999999999</v>
      </c>
    </row>
    <row r="1732" spans="1:7" hidden="1" x14ac:dyDescent="0.25">
      <c r="A1732" t="s">
        <v>6</v>
      </c>
      <c r="B1732" t="s">
        <v>3503</v>
      </c>
      <c r="C1732" t="s">
        <v>3504</v>
      </c>
      <c r="D1732">
        <v>11</v>
      </c>
      <c r="E1732">
        <v>11</v>
      </c>
      <c r="F1732">
        <v>0.155</v>
      </c>
      <c r="G1732">
        <v>1.7050000000000001</v>
      </c>
    </row>
    <row r="1733" spans="1:7" hidden="1" x14ac:dyDescent="0.25">
      <c r="A1733" t="s">
        <v>6</v>
      </c>
      <c r="B1733" t="s">
        <v>3505</v>
      </c>
      <c r="C1733" t="s">
        <v>3506</v>
      </c>
      <c r="D1733">
        <v>1</v>
      </c>
      <c r="E1733">
        <v>1</v>
      </c>
      <c r="F1733">
        <v>0.35899999999999999</v>
      </c>
      <c r="G1733">
        <v>0.35899999999999999</v>
      </c>
    </row>
    <row r="1734" spans="1:7" hidden="1" x14ac:dyDescent="0.25">
      <c r="A1734" t="s">
        <v>6</v>
      </c>
      <c r="B1734" t="s">
        <v>3507</v>
      </c>
      <c r="C1734" t="s">
        <v>3508</v>
      </c>
      <c r="D1734">
        <v>38</v>
      </c>
      <c r="E1734">
        <v>38</v>
      </c>
      <c r="F1734">
        <v>0.15</v>
      </c>
      <c r="G1734">
        <v>5.7</v>
      </c>
    </row>
    <row r="1735" spans="1:7" hidden="1" x14ac:dyDescent="0.25">
      <c r="A1735" t="s">
        <v>6</v>
      </c>
      <c r="B1735" t="s">
        <v>3509</v>
      </c>
      <c r="C1735" t="s">
        <v>3510</v>
      </c>
      <c r="D1735">
        <v>7</v>
      </c>
      <c r="E1735">
        <v>7</v>
      </c>
      <c r="F1735">
        <v>8.4000000000000005E-2</v>
      </c>
      <c r="G1735">
        <v>0.58799999999999997</v>
      </c>
    </row>
    <row r="1736" spans="1:7" hidden="1" x14ac:dyDescent="0.25">
      <c r="A1736" t="s">
        <v>6</v>
      </c>
      <c r="B1736" t="s">
        <v>3513</v>
      </c>
      <c r="C1736" t="s">
        <v>3514</v>
      </c>
      <c r="D1736">
        <v>61</v>
      </c>
      <c r="E1736">
        <v>61</v>
      </c>
      <c r="F1736">
        <v>0.111</v>
      </c>
      <c r="G1736">
        <v>6.7709999999999999</v>
      </c>
    </row>
    <row r="1737" spans="1:7" hidden="1" x14ac:dyDescent="0.25">
      <c r="A1737" t="s">
        <v>6</v>
      </c>
      <c r="B1737" t="s">
        <v>3515</v>
      </c>
      <c r="C1737" t="s">
        <v>3516</v>
      </c>
      <c r="D1737">
        <v>116</v>
      </c>
      <c r="E1737">
        <v>116</v>
      </c>
      <c r="F1737">
        <v>7.0999999999999994E-2</v>
      </c>
      <c r="G1737">
        <v>8.2360000000000007</v>
      </c>
    </row>
    <row r="1738" spans="1:7" hidden="1" x14ac:dyDescent="0.25">
      <c r="A1738" t="s">
        <v>6</v>
      </c>
      <c r="B1738" t="s">
        <v>3517</v>
      </c>
      <c r="C1738" t="s">
        <v>3518</v>
      </c>
      <c r="D1738">
        <v>5</v>
      </c>
      <c r="E1738">
        <v>5</v>
      </c>
      <c r="F1738">
        <v>0.11799999999999999</v>
      </c>
      <c r="G1738">
        <v>0.59</v>
      </c>
    </row>
    <row r="1739" spans="1:7" hidden="1" x14ac:dyDescent="0.25">
      <c r="A1739" t="s">
        <v>6</v>
      </c>
      <c r="B1739" t="s">
        <v>3519</v>
      </c>
      <c r="C1739" t="s">
        <v>3520</v>
      </c>
      <c r="D1739">
        <v>136</v>
      </c>
      <c r="E1739">
        <v>136</v>
      </c>
      <c r="F1739">
        <v>5.6000000000000001E-2</v>
      </c>
      <c r="G1739">
        <v>7.6159999999999997</v>
      </c>
    </row>
    <row r="1740" spans="1:7" hidden="1" x14ac:dyDescent="0.25">
      <c r="A1740" t="s">
        <v>6</v>
      </c>
      <c r="B1740" t="s">
        <v>3521</v>
      </c>
      <c r="C1740" t="s">
        <v>3522</v>
      </c>
      <c r="D1740">
        <v>22</v>
      </c>
      <c r="E1740">
        <v>22</v>
      </c>
      <c r="F1740">
        <v>7.3999999999999996E-2</v>
      </c>
      <c r="G1740">
        <v>1.6279999999999999</v>
      </c>
    </row>
    <row r="1741" spans="1:7" hidden="1" x14ac:dyDescent="0.25">
      <c r="A1741" t="s">
        <v>6</v>
      </c>
      <c r="B1741" t="s">
        <v>3523</v>
      </c>
      <c r="C1741" t="s">
        <v>3524</v>
      </c>
      <c r="D1741">
        <v>8</v>
      </c>
      <c r="E1741">
        <v>8</v>
      </c>
      <c r="F1741">
        <v>0.42699999999999999</v>
      </c>
      <c r="G1741">
        <v>3.4159999999999999</v>
      </c>
    </row>
    <row r="1742" spans="1:7" hidden="1" x14ac:dyDescent="0.25">
      <c r="A1742" t="s">
        <v>6</v>
      </c>
      <c r="B1742" t="s">
        <v>3525</v>
      </c>
      <c r="C1742" t="s">
        <v>3526</v>
      </c>
      <c r="D1742">
        <v>1</v>
      </c>
      <c r="E1742">
        <v>1</v>
      </c>
      <c r="F1742">
        <v>0.442</v>
      </c>
      <c r="G1742">
        <v>0.442</v>
      </c>
    </row>
    <row r="1743" spans="1:7" hidden="1" x14ac:dyDescent="0.25">
      <c r="A1743" t="s">
        <v>6</v>
      </c>
      <c r="B1743" t="s">
        <v>3527</v>
      </c>
      <c r="C1743" t="s">
        <v>3528</v>
      </c>
      <c r="D1743">
        <v>11</v>
      </c>
      <c r="E1743">
        <v>11</v>
      </c>
      <c r="F1743">
        <v>0.28599999999999998</v>
      </c>
      <c r="G1743">
        <v>3.1459999999999999</v>
      </c>
    </row>
    <row r="1744" spans="1:7" hidden="1" x14ac:dyDescent="0.25">
      <c r="A1744" t="s">
        <v>6</v>
      </c>
      <c r="B1744" t="s">
        <v>3529</v>
      </c>
      <c r="C1744" t="s">
        <v>3530</v>
      </c>
      <c r="D1744">
        <v>10</v>
      </c>
      <c r="E1744">
        <v>10</v>
      </c>
      <c r="F1744">
        <v>0</v>
      </c>
      <c r="G1744">
        <v>0</v>
      </c>
    </row>
    <row r="1745" spans="1:7" hidden="1" x14ac:dyDescent="0.25">
      <c r="A1745" t="s">
        <v>6</v>
      </c>
      <c r="B1745" t="s">
        <v>3531</v>
      </c>
      <c r="C1745" t="s">
        <v>3532</v>
      </c>
      <c r="D1745">
        <v>14</v>
      </c>
      <c r="E1745">
        <v>14</v>
      </c>
      <c r="F1745">
        <v>0.17899999999999999</v>
      </c>
      <c r="G1745">
        <v>2.5059999999999998</v>
      </c>
    </row>
    <row r="1746" spans="1:7" hidden="1" x14ac:dyDescent="0.25">
      <c r="A1746" t="s">
        <v>6</v>
      </c>
      <c r="B1746" t="s">
        <v>3533</v>
      </c>
      <c r="C1746" t="s">
        <v>3534</v>
      </c>
      <c r="D1746">
        <v>7</v>
      </c>
      <c r="E1746">
        <v>7</v>
      </c>
      <c r="F1746">
        <v>0.13300000000000001</v>
      </c>
      <c r="G1746">
        <v>0.93100000000000005</v>
      </c>
    </row>
    <row r="1747" spans="1:7" hidden="1" x14ac:dyDescent="0.25">
      <c r="A1747" t="s">
        <v>6</v>
      </c>
      <c r="B1747" t="s">
        <v>3535</v>
      </c>
      <c r="C1747" t="s">
        <v>3536</v>
      </c>
      <c r="D1747">
        <v>1</v>
      </c>
      <c r="E1747">
        <v>1</v>
      </c>
      <c r="F1747">
        <v>0.152</v>
      </c>
      <c r="G1747">
        <v>0.152</v>
      </c>
    </row>
    <row r="1748" spans="1:7" hidden="1" x14ac:dyDescent="0.25">
      <c r="A1748" t="s">
        <v>6</v>
      </c>
      <c r="B1748" t="s">
        <v>3537</v>
      </c>
      <c r="C1748" t="s">
        <v>3538</v>
      </c>
      <c r="D1748">
        <v>5</v>
      </c>
      <c r="E1748">
        <v>5</v>
      </c>
      <c r="F1748">
        <v>0.315</v>
      </c>
      <c r="G1748">
        <v>1.575</v>
      </c>
    </row>
    <row r="1749" spans="1:7" hidden="1" x14ac:dyDescent="0.25">
      <c r="A1749" t="s">
        <v>6</v>
      </c>
      <c r="B1749" t="s">
        <v>3541</v>
      </c>
      <c r="C1749" t="s">
        <v>3542</v>
      </c>
      <c r="D1749">
        <v>1</v>
      </c>
      <c r="E1749">
        <v>1</v>
      </c>
      <c r="F1749">
        <v>8.8999999999999996E-2</v>
      </c>
      <c r="G1749">
        <v>8.8999999999999996E-2</v>
      </c>
    </row>
    <row r="1750" spans="1:7" hidden="1" x14ac:dyDescent="0.25">
      <c r="A1750" t="s">
        <v>6</v>
      </c>
      <c r="B1750" t="s">
        <v>3543</v>
      </c>
      <c r="C1750" t="s">
        <v>3544</v>
      </c>
      <c r="D1750">
        <v>18</v>
      </c>
      <c r="E1750">
        <v>18</v>
      </c>
      <c r="F1750">
        <v>0.69199999999999995</v>
      </c>
      <c r="G1750">
        <v>12.456</v>
      </c>
    </row>
    <row r="1751" spans="1:7" hidden="1" x14ac:dyDescent="0.25">
      <c r="A1751" t="s">
        <v>6</v>
      </c>
      <c r="B1751" t="s">
        <v>3545</v>
      </c>
      <c r="C1751" t="s">
        <v>3546</v>
      </c>
      <c r="D1751">
        <v>44</v>
      </c>
      <c r="E1751">
        <v>44</v>
      </c>
      <c r="F1751">
        <v>0.81599999999999995</v>
      </c>
      <c r="G1751">
        <v>35.904000000000003</v>
      </c>
    </row>
    <row r="1752" spans="1:7" hidden="1" x14ac:dyDescent="0.25">
      <c r="A1752" t="s">
        <v>6</v>
      </c>
      <c r="B1752" t="s">
        <v>3547</v>
      </c>
      <c r="C1752" t="s">
        <v>3548</v>
      </c>
      <c r="D1752">
        <v>142</v>
      </c>
      <c r="E1752">
        <v>142</v>
      </c>
      <c r="F1752">
        <v>0.84399999999999997</v>
      </c>
      <c r="G1752">
        <v>119.848</v>
      </c>
    </row>
    <row r="1753" spans="1:7" hidden="1" x14ac:dyDescent="0.25">
      <c r="A1753" t="s">
        <v>6</v>
      </c>
      <c r="B1753" t="s">
        <v>3549</v>
      </c>
      <c r="C1753" t="s">
        <v>3550</v>
      </c>
      <c r="D1753">
        <v>1</v>
      </c>
      <c r="E1753">
        <v>1</v>
      </c>
      <c r="F1753">
        <v>0.88</v>
      </c>
      <c r="G1753">
        <v>0.88</v>
      </c>
    </row>
    <row r="1754" spans="1:7" hidden="1" x14ac:dyDescent="0.25">
      <c r="A1754" t="s">
        <v>6</v>
      </c>
      <c r="B1754" t="s">
        <v>3551</v>
      </c>
      <c r="C1754" t="s">
        <v>3552</v>
      </c>
      <c r="D1754">
        <v>3</v>
      </c>
      <c r="E1754">
        <v>3</v>
      </c>
      <c r="F1754">
        <v>0.91100000000000003</v>
      </c>
      <c r="G1754">
        <v>2.7330000000000001</v>
      </c>
    </row>
    <row r="1755" spans="1:7" hidden="1" x14ac:dyDescent="0.25">
      <c r="A1755" t="s">
        <v>6</v>
      </c>
      <c r="B1755" t="s">
        <v>3553</v>
      </c>
      <c r="C1755" t="s">
        <v>3554</v>
      </c>
      <c r="D1755">
        <v>25</v>
      </c>
      <c r="E1755">
        <v>25</v>
      </c>
      <c r="F1755">
        <v>0.94599999999999995</v>
      </c>
      <c r="G1755">
        <v>23.65</v>
      </c>
    </row>
    <row r="1756" spans="1:7" hidden="1" x14ac:dyDescent="0.25">
      <c r="A1756" t="s">
        <v>6</v>
      </c>
      <c r="B1756" t="s">
        <v>3555</v>
      </c>
      <c r="C1756" t="s">
        <v>3556</v>
      </c>
      <c r="D1756">
        <v>20</v>
      </c>
      <c r="E1756">
        <v>20</v>
      </c>
      <c r="F1756">
        <v>0.96099999999999997</v>
      </c>
      <c r="G1756">
        <v>19.22</v>
      </c>
    </row>
    <row r="1757" spans="1:7" hidden="1" x14ac:dyDescent="0.25">
      <c r="A1757" t="s">
        <v>6</v>
      </c>
      <c r="B1757" t="s">
        <v>3557</v>
      </c>
      <c r="C1757" t="s">
        <v>3558</v>
      </c>
      <c r="D1757">
        <v>10</v>
      </c>
      <c r="E1757">
        <v>10</v>
      </c>
      <c r="F1757">
        <v>0.56200000000000006</v>
      </c>
      <c r="G1757">
        <v>5.62</v>
      </c>
    </row>
    <row r="1758" spans="1:7" hidden="1" x14ac:dyDescent="0.25">
      <c r="A1758" t="s">
        <v>6</v>
      </c>
      <c r="B1758" t="s">
        <v>3559</v>
      </c>
      <c r="C1758" t="s">
        <v>3560</v>
      </c>
      <c r="D1758">
        <v>4</v>
      </c>
      <c r="E1758">
        <v>4</v>
      </c>
      <c r="F1758">
        <v>0.66600000000000004</v>
      </c>
      <c r="G1758">
        <v>2.6640000000000001</v>
      </c>
    </row>
    <row r="1759" spans="1:7" hidden="1" x14ac:dyDescent="0.25">
      <c r="A1759" t="s">
        <v>6</v>
      </c>
      <c r="B1759" t="s">
        <v>3561</v>
      </c>
      <c r="C1759" t="s">
        <v>3562</v>
      </c>
      <c r="D1759">
        <v>40</v>
      </c>
      <c r="E1759">
        <v>40</v>
      </c>
      <c r="F1759">
        <v>0.89900000000000002</v>
      </c>
      <c r="G1759">
        <v>35.96</v>
      </c>
    </row>
    <row r="1760" spans="1:7" hidden="1" x14ac:dyDescent="0.25">
      <c r="A1760" t="s">
        <v>6</v>
      </c>
      <c r="B1760" t="s">
        <v>3563</v>
      </c>
      <c r="C1760" t="s">
        <v>3564</v>
      </c>
      <c r="D1760">
        <v>7</v>
      </c>
      <c r="E1760">
        <v>7</v>
      </c>
      <c r="F1760">
        <v>0.93700000000000006</v>
      </c>
      <c r="G1760">
        <v>6.5590000000000002</v>
      </c>
    </row>
    <row r="1761" spans="1:7" hidden="1" x14ac:dyDescent="0.25">
      <c r="A1761" t="s">
        <v>6</v>
      </c>
      <c r="B1761" t="s">
        <v>3565</v>
      </c>
      <c r="C1761" t="s">
        <v>3566</v>
      </c>
      <c r="D1761">
        <v>7</v>
      </c>
      <c r="E1761">
        <v>7</v>
      </c>
      <c r="F1761">
        <v>1.0980000000000001</v>
      </c>
      <c r="G1761">
        <v>7.6859999999999999</v>
      </c>
    </row>
    <row r="1762" spans="1:7" hidden="1" x14ac:dyDescent="0.25">
      <c r="A1762" t="s">
        <v>6</v>
      </c>
      <c r="B1762" t="s">
        <v>3567</v>
      </c>
      <c r="C1762" t="s">
        <v>3568</v>
      </c>
      <c r="D1762">
        <v>15</v>
      </c>
      <c r="E1762">
        <v>15</v>
      </c>
      <c r="F1762">
        <v>0.432</v>
      </c>
      <c r="G1762">
        <v>6.48</v>
      </c>
    </row>
    <row r="1763" spans="1:7" hidden="1" x14ac:dyDescent="0.25">
      <c r="A1763" t="s">
        <v>6</v>
      </c>
      <c r="B1763" t="s">
        <v>3569</v>
      </c>
      <c r="C1763" t="s">
        <v>3570</v>
      </c>
      <c r="D1763">
        <v>15</v>
      </c>
      <c r="E1763">
        <v>15</v>
      </c>
      <c r="F1763">
        <v>0.48299999999999998</v>
      </c>
      <c r="G1763">
        <v>7.2450000000000001</v>
      </c>
    </row>
    <row r="1764" spans="1:7" hidden="1" x14ac:dyDescent="0.25">
      <c r="A1764" t="s">
        <v>6</v>
      </c>
      <c r="B1764" t="s">
        <v>3571</v>
      </c>
      <c r="C1764" t="s">
        <v>3572</v>
      </c>
      <c r="D1764">
        <v>103</v>
      </c>
      <c r="E1764">
        <v>103</v>
      </c>
      <c r="F1764">
        <v>0.71</v>
      </c>
      <c r="G1764">
        <v>73.13</v>
      </c>
    </row>
    <row r="1765" spans="1:7" hidden="1" x14ac:dyDescent="0.25">
      <c r="A1765" t="s">
        <v>6</v>
      </c>
      <c r="B1765" t="s">
        <v>3573</v>
      </c>
      <c r="C1765" t="s">
        <v>3574</v>
      </c>
      <c r="D1765">
        <v>370</v>
      </c>
      <c r="E1765">
        <v>370</v>
      </c>
      <c r="F1765">
        <v>0.79800000000000004</v>
      </c>
      <c r="G1765">
        <v>295.26</v>
      </c>
    </row>
    <row r="1766" spans="1:7" hidden="1" x14ac:dyDescent="0.25">
      <c r="A1766" t="s">
        <v>6</v>
      </c>
      <c r="B1766" t="s">
        <v>3575</v>
      </c>
      <c r="C1766" t="s">
        <v>3576</v>
      </c>
      <c r="D1766">
        <v>26</v>
      </c>
      <c r="E1766">
        <v>26</v>
      </c>
      <c r="F1766">
        <v>0.81399999999999995</v>
      </c>
      <c r="G1766">
        <v>21.164000000000001</v>
      </c>
    </row>
    <row r="1767" spans="1:7" hidden="1" x14ac:dyDescent="0.25">
      <c r="A1767" t="s">
        <v>6</v>
      </c>
      <c r="B1767" t="s">
        <v>3577</v>
      </c>
      <c r="C1767" t="s">
        <v>3578</v>
      </c>
      <c r="D1767">
        <v>164</v>
      </c>
      <c r="E1767">
        <v>164</v>
      </c>
      <c r="F1767">
        <v>0.82199999999999995</v>
      </c>
      <c r="G1767">
        <v>134.80799999999999</v>
      </c>
    </row>
    <row r="1768" spans="1:7" hidden="1" x14ac:dyDescent="0.25">
      <c r="A1768" t="s">
        <v>6</v>
      </c>
      <c r="B1768" t="s">
        <v>3579</v>
      </c>
      <c r="C1768" t="s">
        <v>3580</v>
      </c>
      <c r="D1768">
        <v>11</v>
      </c>
      <c r="E1768">
        <v>11</v>
      </c>
      <c r="F1768">
        <v>0.88200000000000001</v>
      </c>
      <c r="G1768">
        <v>9.702</v>
      </c>
    </row>
    <row r="1769" spans="1:7" hidden="1" x14ac:dyDescent="0.25">
      <c r="A1769" t="s">
        <v>6</v>
      </c>
      <c r="B1769" t="s">
        <v>3581</v>
      </c>
      <c r="C1769" t="s">
        <v>3582</v>
      </c>
      <c r="D1769">
        <v>243</v>
      </c>
      <c r="E1769">
        <v>243</v>
      </c>
      <c r="F1769">
        <v>0.94399999999999995</v>
      </c>
      <c r="G1769">
        <v>229.392</v>
      </c>
    </row>
    <row r="1770" spans="1:7" hidden="1" x14ac:dyDescent="0.25">
      <c r="A1770" t="s">
        <v>6</v>
      </c>
      <c r="B1770" t="s">
        <v>3583</v>
      </c>
      <c r="C1770" t="s">
        <v>3584</v>
      </c>
      <c r="D1770">
        <v>285</v>
      </c>
      <c r="E1770">
        <v>285</v>
      </c>
      <c r="F1770">
        <v>0.97199999999999998</v>
      </c>
      <c r="G1770">
        <v>277.02</v>
      </c>
    </row>
    <row r="1771" spans="1:7" hidden="1" x14ac:dyDescent="0.25">
      <c r="A1771" t="s">
        <v>6</v>
      </c>
      <c r="B1771" t="s">
        <v>3585</v>
      </c>
      <c r="C1771" t="s">
        <v>3586</v>
      </c>
      <c r="D1771">
        <v>5</v>
      </c>
      <c r="E1771">
        <v>5</v>
      </c>
      <c r="F1771">
        <v>8.5000000000000006E-2</v>
      </c>
      <c r="G1771">
        <v>0.42499999999999999</v>
      </c>
    </row>
    <row r="1772" spans="1:7" hidden="1" x14ac:dyDescent="0.25">
      <c r="A1772" t="s">
        <v>6</v>
      </c>
      <c r="B1772" t="s">
        <v>3587</v>
      </c>
      <c r="C1772" t="s">
        <v>3588</v>
      </c>
      <c r="D1772">
        <v>28</v>
      </c>
      <c r="E1772">
        <v>28</v>
      </c>
      <c r="F1772">
        <v>0.03</v>
      </c>
      <c r="G1772">
        <v>0.84</v>
      </c>
    </row>
    <row r="1773" spans="1:7" hidden="1" x14ac:dyDescent="0.25">
      <c r="A1773" t="s">
        <v>6</v>
      </c>
      <c r="B1773" t="s">
        <v>3589</v>
      </c>
      <c r="C1773" t="s">
        <v>3590</v>
      </c>
      <c r="D1773">
        <v>9</v>
      </c>
      <c r="E1773">
        <v>9</v>
      </c>
      <c r="F1773">
        <v>0.03</v>
      </c>
      <c r="G1773">
        <v>0.27</v>
      </c>
    </row>
    <row r="1774" spans="1:7" hidden="1" x14ac:dyDescent="0.25">
      <c r="A1774" t="s">
        <v>6</v>
      </c>
      <c r="B1774" t="s">
        <v>3593</v>
      </c>
      <c r="C1774" t="s">
        <v>3594</v>
      </c>
      <c r="D1774">
        <v>229</v>
      </c>
      <c r="E1774">
        <v>229</v>
      </c>
      <c r="F1774">
        <v>0.06</v>
      </c>
      <c r="G1774">
        <v>13.74</v>
      </c>
    </row>
    <row r="1775" spans="1:7" hidden="1" x14ac:dyDescent="0.25">
      <c r="A1775" t="s">
        <v>6</v>
      </c>
      <c r="B1775" t="s">
        <v>3595</v>
      </c>
      <c r="C1775" t="s">
        <v>3596</v>
      </c>
      <c r="D1775">
        <v>3</v>
      </c>
      <c r="E1775">
        <v>3</v>
      </c>
      <c r="F1775">
        <v>3.5999999999999997E-2</v>
      </c>
      <c r="G1775">
        <v>0.108</v>
      </c>
    </row>
    <row r="1776" spans="1:7" hidden="1" x14ac:dyDescent="0.25">
      <c r="A1776" t="s">
        <v>6</v>
      </c>
      <c r="B1776" t="s">
        <v>3597</v>
      </c>
      <c r="C1776" t="s">
        <v>3598</v>
      </c>
      <c r="D1776">
        <v>45</v>
      </c>
      <c r="E1776">
        <v>45</v>
      </c>
      <c r="F1776">
        <v>7.0000000000000007E-2</v>
      </c>
      <c r="G1776">
        <v>3.15</v>
      </c>
    </row>
    <row r="1777" spans="1:7" hidden="1" x14ac:dyDescent="0.25">
      <c r="A1777" t="s">
        <v>6</v>
      </c>
      <c r="B1777" t="s">
        <v>3599</v>
      </c>
      <c r="C1777" t="s">
        <v>3600</v>
      </c>
      <c r="D1777">
        <v>20</v>
      </c>
      <c r="E1777">
        <v>20</v>
      </c>
      <c r="F1777">
        <v>2.8000000000000001E-2</v>
      </c>
      <c r="G1777">
        <v>0.56000000000000005</v>
      </c>
    </row>
    <row r="1778" spans="1:7" hidden="1" x14ac:dyDescent="0.25">
      <c r="A1778" t="s">
        <v>6</v>
      </c>
      <c r="B1778" t="s">
        <v>3601</v>
      </c>
      <c r="C1778" t="s">
        <v>3602</v>
      </c>
      <c r="D1778">
        <v>30</v>
      </c>
      <c r="E1778">
        <v>30</v>
      </c>
      <c r="F1778">
        <v>0.05</v>
      </c>
      <c r="G1778">
        <v>1.5</v>
      </c>
    </row>
    <row r="1779" spans="1:7" hidden="1" x14ac:dyDescent="0.25">
      <c r="A1779" t="s">
        <v>6</v>
      </c>
      <c r="B1779" t="s">
        <v>3603</v>
      </c>
      <c r="C1779" t="s">
        <v>3604</v>
      </c>
      <c r="D1779">
        <v>53</v>
      </c>
      <c r="E1779">
        <v>53</v>
      </c>
      <c r="F1779">
        <v>3.1E-2</v>
      </c>
      <c r="G1779">
        <v>1.643</v>
      </c>
    </row>
    <row r="1780" spans="1:7" hidden="1" x14ac:dyDescent="0.25">
      <c r="A1780" t="s">
        <v>6</v>
      </c>
      <c r="B1780" t="s">
        <v>3605</v>
      </c>
      <c r="C1780" t="s">
        <v>3606</v>
      </c>
      <c r="D1780">
        <v>35</v>
      </c>
      <c r="E1780">
        <v>35</v>
      </c>
      <c r="F1780">
        <v>8.2000000000000003E-2</v>
      </c>
      <c r="G1780">
        <v>2.87</v>
      </c>
    </row>
    <row r="1781" spans="1:7" hidden="1" x14ac:dyDescent="0.25">
      <c r="A1781" t="s">
        <v>6</v>
      </c>
      <c r="B1781" t="s">
        <v>3607</v>
      </c>
      <c r="C1781" t="s">
        <v>3608</v>
      </c>
      <c r="D1781">
        <v>30</v>
      </c>
      <c r="E1781">
        <v>30</v>
      </c>
      <c r="F1781">
        <v>0.10100000000000001</v>
      </c>
      <c r="G1781">
        <v>3.03</v>
      </c>
    </row>
    <row r="1782" spans="1:7" hidden="1" x14ac:dyDescent="0.25">
      <c r="A1782" t="s">
        <v>6</v>
      </c>
      <c r="B1782" t="s">
        <v>3609</v>
      </c>
      <c r="C1782" t="s">
        <v>3610</v>
      </c>
      <c r="D1782">
        <v>277</v>
      </c>
      <c r="E1782">
        <v>277</v>
      </c>
      <c r="F1782">
        <v>5.8999999999999997E-2</v>
      </c>
      <c r="G1782">
        <v>16.343</v>
      </c>
    </row>
    <row r="1783" spans="1:7" hidden="1" x14ac:dyDescent="0.25">
      <c r="A1783" t="s">
        <v>6</v>
      </c>
      <c r="B1783" t="s">
        <v>3611</v>
      </c>
      <c r="C1783" t="s">
        <v>3612</v>
      </c>
      <c r="D1783">
        <v>302</v>
      </c>
      <c r="E1783">
        <v>302</v>
      </c>
      <c r="F1783">
        <v>3.3000000000000002E-2</v>
      </c>
      <c r="G1783">
        <v>9.9659999999999993</v>
      </c>
    </row>
    <row r="1784" spans="1:7" hidden="1" x14ac:dyDescent="0.25">
      <c r="A1784" t="s">
        <v>6</v>
      </c>
      <c r="B1784" t="s">
        <v>3613</v>
      </c>
      <c r="C1784" t="s">
        <v>3614</v>
      </c>
      <c r="D1784">
        <v>135</v>
      </c>
      <c r="E1784">
        <v>135</v>
      </c>
      <c r="F1784">
        <v>0.03</v>
      </c>
      <c r="G1784">
        <v>4.05</v>
      </c>
    </row>
    <row r="1785" spans="1:7" hidden="1" x14ac:dyDescent="0.25">
      <c r="A1785" t="s">
        <v>6</v>
      </c>
      <c r="B1785" t="s">
        <v>3615</v>
      </c>
      <c r="C1785" t="s">
        <v>3616</v>
      </c>
      <c r="D1785">
        <v>65</v>
      </c>
      <c r="E1785">
        <v>65</v>
      </c>
      <c r="F1785">
        <v>3.5000000000000003E-2</v>
      </c>
      <c r="G1785">
        <v>2.2749999999999999</v>
      </c>
    </row>
    <row r="1786" spans="1:7" hidden="1" x14ac:dyDescent="0.25">
      <c r="A1786" t="s">
        <v>6</v>
      </c>
      <c r="B1786" t="s">
        <v>3617</v>
      </c>
      <c r="C1786" t="s">
        <v>3618</v>
      </c>
      <c r="D1786">
        <v>111</v>
      </c>
      <c r="E1786">
        <v>111</v>
      </c>
      <c r="F1786">
        <v>0</v>
      </c>
      <c r="G1786">
        <v>0</v>
      </c>
    </row>
    <row r="1787" spans="1:7" hidden="1" x14ac:dyDescent="0.25">
      <c r="A1787" t="s">
        <v>6</v>
      </c>
      <c r="B1787" t="s">
        <v>3619</v>
      </c>
      <c r="C1787" t="s">
        <v>3620</v>
      </c>
      <c r="D1787">
        <v>66</v>
      </c>
      <c r="E1787">
        <v>66</v>
      </c>
      <c r="F1787">
        <v>3.1E-2</v>
      </c>
      <c r="G1787">
        <v>2.0459999999999998</v>
      </c>
    </row>
    <row r="1788" spans="1:7" hidden="1" x14ac:dyDescent="0.25">
      <c r="A1788" t="s">
        <v>6</v>
      </c>
      <c r="B1788" t="s">
        <v>3621</v>
      </c>
      <c r="C1788" t="s">
        <v>3622</v>
      </c>
      <c r="D1788">
        <v>66</v>
      </c>
      <c r="E1788">
        <v>66</v>
      </c>
      <c r="F1788">
        <v>3.9E-2</v>
      </c>
      <c r="G1788">
        <v>2.5739999999999998</v>
      </c>
    </row>
    <row r="1789" spans="1:7" hidden="1" x14ac:dyDescent="0.25">
      <c r="A1789" t="s">
        <v>6</v>
      </c>
      <c r="B1789" t="s">
        <v>3623</v>
      </c>
      <c r="C1789" t="s">
        <v>3624</v>
      </c>
      <c r="D1789">
        <v>2</v>
      </c>
      <c r="E1789">
        <v>2</v>
      </c>
      <c r="F1789">
        <v>0</v>
      </c>
      <c r="G1789">
        <v>0</v>
      </c>
    </row>
    <row r="1790" spans="1:7" hidden="1" x14ac:dyDescent="0.25">
      <c r="A1790" t="s">
        <v>6</v>
      </c>
      <c r="B1790" t="s">
        <v>3627</v>
      </c>
      <c r="C1790" t="s">
        <v>3628</v>
      </c>
      <c r="D1790">
        <v>6</v>
      </c>
      <c r="E1790">
        <v>6</v>
      </c>
      <c r="F1790">
        <v>0.47299999999999998</v>
      </c>
      <c r="G1790">
        <v>2.8380000000000001</v>
      </c>
    </row>
    <row r="1791" spans="1:7" hidden="1" x14ac:dyDescent="0.25">
      <c r="A1791" t="s">
        <v>6</v>
      </c>
      <c r="B1791" t="s">
        <v>3629</v>
      </c>
      <c r="C1791" t="s">
        <v>3630</v>
      </c>
      <c r="D1791">
        <v>2</v>
      </c>
      <c r="E1791">
        <v>2</v>
      </c>
      <c r="F1791">
        <v>0</v>
      </c>
      <c r="G1791">
        <v>0</v>
      </c>
    </row>
    <row r="1792" spans="1:7" hidden="1" x14ac:dyDescent="0.25">
      <c r="A1792" t="s">
        <v>6</v>
      </c>
      <c r="B1792" t="s">
        <v>3631</v>
      </c>
      <c r="C1792" t="s">
        <v>3632</v>
      </c>
      <c r="D1792">
        <v>2</v>
      </c>
      <c r="E1792">
        <v>2</v>
      </c>
      <c r="F1792">
        <v>0</v>
      </c>
      <c r="G1792">
        <v>0</v>
      </c>
    </row>
    <row r="1793" spans="1:7" hidden="1" x14ac:dyDescent="0.25">
      <c r="A1793" t="s">
        <v>6</v>
      </c>
      <c r="B1793" t="s">
        <v>3633</v>
      </c>
      <c r="C1793" t="s">
        <v>3634</v>
      </c>
      <c r="D1793">
        <v>1</v>
      </c>
      <c r="E1793">
        <v>1</v>
      </c>
      <c r="F1793">
        <v>0</v>
      </c>
      <c r="G1793">
        <v>0</v>
      </c>
    </row>
    <row r="1794" spans="1:7" hidden="1" x14ac:dyDescent="0.25">
      <c r="A1794" t="s">
        <v>6</v>
      </c>
      <c r="B1794" t="s">
        <v>3635</v>
      </c>
      <c r="C1794" t="s">
        <v>3636</v>
      </c>
      <c r="D1794">
        <v>1</v>
      </c>
      <c r="E1794">
        <v>1</v>
      </c>
      <c r="F1794">
        <v>0</v>
      </c>
      <c r="G1794">
        <v>0</v>
      </c>
    </row>
    <row r="1795" spans="1:7" hidden="1" x14ac:dyDescent="0.25">
      <c r="A1795" t="s">
        <v>6</v>
      </c>
      <c r="B1795" t="s">
        <v>3637</v>
      </c>
      <c r="C1795" t="s">
        <v>3638</v>
      </c>
      <c r="D1795">
        <v>9</v>
      </c>
      <c r="E1795">
        <v>9</v>
      </c>
      <c r="F1795">
        <v>0</v>
      </c>
      <c r="G1795">
        <v>0</v>
      </c>
    </row>
    <row r="1796" spans="1:7" hidden="1" x14ac:dyDescent="0.25">
      <c r="A1796" t="s">
        <v>6</v>
      </c>
      <c r="B1796" t="s">
        <v>3639</v>
      </c>
      <c r="C1796" t="s">
        <v>3640</v>
      </c>
      <c r="D1796">
        <v>12</v>
      </c>
      <c r="E1796">
        <v>12</v>
      </c>
      <c r="F1796">
        <v>0.82</v>
      </c>
      <c r="G1796">
        <v>9.84</v>
      </c>
    </row>
    <row r="1797" spans="1:7" hidden="1" x14ac:dyDescent="0.25">
      <c r="A1797" t="s">
        <v>6</v>
      </c>
      <c r="B1797" t="s">
        <v>3641</v>
      </c>
      <c r="C1797" t="s">
        <v>3642</v>
      </c>
      <c r="D1797">
        <v>2</v>
      </c>
      <c r="E1797">
        <v>2</v>
      </c>
      <c r="F1797">
        <v>0</v>
      </c>
      <c r="G1797">
        <v>0</v>
      </c>
    </row>
    <row r="1798" spans="1:7" hidden="1" x14ac:dyDescent="0.25">
      <c r="A1798" t="s">
        <v>6</v>
      </c>
      <c r="B1798" t="s">
        <v>3643</v>
      </c>
      <c r="C1798" t="s">
        <v>3644</v>
      </c>
      <c r="D1798">
        <v>19</v>
      </c>
      <c r="E1798">
        <v>19</v>
      </c>
      <c r="F1798">
        <v>0</v>
      </c>
      <c r="G1798">
        <v>0</v>
      </c>
    </row>
    <row r="1799" spans="1:7" hidden="1" x14ac:dyDescent="0.25">
      <c r="A1799" t="s">
        <v>6</v>
      </c>
      <c r="B1799" t="s">
        <v>3645</v>
      </c>
      <c r="C1799" t="s">
        <v>3646</v>
      </c>
      <c r="D1799">
        <v>5</v>
      </c>
      <c r="E1799">
        <v>5</v>
      </c>
      <c r="F1799">
        <v>0</v>
      </c>
      <c r="G1799">
        <v>0</v>
      </c>
    </row>
    <row r="1800" spans="1:7" hidden="1" x14ac:dyDescent="0.25">
      <c r="A1800" t="s">
        <v>6</v>
      </c>
      <c r="B1800" t="s">
        <v>3647</v>
      </c>
      <c r="C1800" t="s">
        <v>3648</v>
      </c>
      <c r="D1800">
        <v>5</v>
      </c>
      <c r="E1800">
        <v>5</v>
      </c>
      <c r="F1800">
        <v>0.24099999999999999</v>
      </c>
      <c r="G1800">
        <v>1.2050000000000001</v>
      </c>
    </row>
    <row r="1801" spans="1:7" hidden="1" x14ac:dyDescent="0.25">
      <c r="A1801" t="s">
        <v>6</v>
      </c>
      <c r="B1801" t="s">
        <v>3649</v>
      </c>
      <c r="C1801" t="s">
        <v>3650</v>
      </c>
      <c r="D1801">
        <v>1</v>
      </c>
      <c r="E1801">
        <v>1</v>
      </c>
      <c r="F1801">
        <v>0.54200000000000004</v>
      </c>
      <c r="G1801">
        <v>0.54200000000000004</v>
      </c>
    </row>
    <row r="1802" spans="1:7" hidden="1" x14ac:dyDescent="0.25">
      <c r="A1802" t="s">
        <v>6</v>
      </c>
      <c r="B1802" t="s">
        <v>3651</v>
      </c>
      <c r="C1802" t="s">
        <v>3652</v>
      </c>
      <c r="D1802">
        <v>1</v>
      </c>
      <c r="E1802">
        <v>1</v>
      </c>
      <c r="F1802">
        <v>0</v>
      </c>
      <c r="G1802">
        <v>0</v>
      </c>
    </row>
    <row r="1803" spans="1:7" hidden="1" x14ac:dyDescent="0.25">
      <c r="A1803" t="s">
        <v>6</v>
      </c>
      <c r="B1803" t="s">
        <v>3653</v>
      </c>
      <c r="C1803" t="s">
        <v>3654</v>
      </c>
      <c r="D1803">
        <v>2</v>
      </c>
      <c r="E1803">
        <v>2</v>
      </c>
      <c r="F1803">
        <v>0</v>
      </c>
      <c r="G1803">
        <v>0</v>
      </c>
    </row>
    <row r="1804" spans="1:7" hidden="1" x14ac:dyDescent="0.25">
      <c r="A1804" t="s">
        <v>6</v>
      </c>
      <c r="B1804" t="s">
        <v>3655</v>
      </c>
      <c r="C1804" t="s">
        <v>3656</v>
      </c>
      <c r="D1804">
        <v>1</v>
      </c>
      <c r="E1804">
        <v>1</v>
      </c>
      <c r="F1804">
        <v>0</v>
      </c>
      <c r="G1804">
        <v>0</v>
      </c>
    </row>
    <row r="1805" spans="1:7" hidden="1" x14ac:dyDescent="0.25">
      <c r="A1805" t="s">
        <v>6</v>
      </c>
      <c r="B1805" t="s">
        <v>3657</v>
      </c>
      <c r="C1805" t="s">
        <v>3658</v>
      </c>
      <c r="D1805">
        <v>3</v>
      </c>
      <c r="E1805">
        <v>3</v>
      </c>
      <c r="F1805">
        <v>0</v>
      </c>
      <c r="G1805">
        <v>0</v>
      </c>
    </row>
    <row r="1806" spans="1:7" hidden="1" x14ac:dyDescent="0.25">
      <c r="A1806" t="s">
        <v>6</v>
      </c>
      <c r="B1806" t="s">
        <v>3659</v>
      </c>
      <c r="C1806" t="s">
        <v>3660</v>
      </c>
      <c r="D1806">
        <v>14</v>
      </c>
      <c r="E1806">
        <v>14</v>
      </c>
      <c r="F1806">
        <v>0.09</v>
      </c>
      <c r="G1806">
        <v>1.26</v>
      </c>
    </row>
    <row r="1807" spans="1:7" hidden="1" x14ac:dyDescent="0.25">
      <c r="A1807" t="s">
        <v>6</v>
      </c>
      <c r="B1807" t="s">
        <v>3661</v>
      </c>
      <c r="C1807" t="s">
        <v>3662</v>
      </c>
      <c r="D1807">
        <v>1</v>
      </c>
      <c r="E1807">
        <v>1</v>
      </c>
      <c r="F1807">
        <v>0</v>
      </c>
      <c r="G1807">
        <v>0</v>
      </c>
    </row>
    <row r="1808" spans="1:7" hidden="1" x14ac:dyDescent="0.25">
      <c r="A1808" t="s">
        <v>6</v>
      </c>
      <c r="B1808" t="s">
        <v>3663</v>
      </c>
      <c r="C1808" t="s">
        <v>3664</v>
      </c>
      <c r="D1808">
        <v>1</v>
      </c>
      <c r="E1808">
        <v>1</v>
      </c>
      <c r="F1808">
        <v>0</v>
      </c>
      <c r="G1808">
        <v>0</v>
      </c>
    </row>
    <row r="1809" spans="1:7" hidden="1" x14ac:dyDescent="0.25">
      <c r="A1809" t="s">
        <v>6</v>
      </c>
      <c r="B1809" t="s">
        <v>3665</v>
      </c>
      <c r="C1809" t="s">
        <v>3666</v>
      </c>
      <c r="D1809">
        <v>23</v>
      </c>
      <c r="E1809">
        <v>23</v>
      </c>
      <c r="F1809">
        <v>5.5E-2</v>
      </c>
      <c r="G1809">
        <v>1.2649999999999999</v>
      </c>
    </row>
    <row r="1810" spans="1:7" hidden="1" x14ac:dyDescent="0.25">
      <c r="A1810" t="s">
        <v>6</v>
      </c>
      <c r="B1810" t="s">
        <v>3667</v>
      </c>
      <c r="C1810" t="s">
        <v>3668</v>
      </c>
      <c r="D1810">
        <v>1</v>
      </c>
      <c r="E1810">
        <v>1</v>
      </c>
      <c r="F1810">
        <v>0</v>
      </c>
      <c r="G1810">
        <v>0</v>
      </c>
    </row>
    <row r="1811" spans="1:7" hidden="1" x14ac:dyDescent="0.25">
      <c r="A1811" t="s">
        <v>6</v>
      </c>
      <c r="B1811" t="s">
        <v>3669</v>
      </c>
      <c r="C1811" t="s">
        <v>3670</v>
      </c>
      <c r="D1811">
        <v>1</v>
      </c>
      <c r="E1811">
        <v>1</v>
      </c>
      <c r="F1811">
        <v>0</v>
      </c>
      <c r="G1811">
        <v>0</v>
      </c>
    </row>
    <row r="1812" spans="1:7" hidden="1" x14ac:dyDescent="0.25">
      <c r="A1812" t="s">
        <v>6</v>
      </c>
      <c r="B1812" t="s">
        <v>3671</v>
      </c>
      <c r="C1812" t="s">
        <v>3672</v>
      </c>
      <c r="D1812">
        <v>1</v>
      </c>
      <c r="E1812">
        <v>1</v>
      </c>
      <c r="F1812">
        <v>0</v>
      </c>
      <c r="G1812">
        <v>0</v>
      </c>
    </row>
    <row r="1813" spans="1:7" hidden="1" x14ac:dyDescent="0.25">
      <c r="A1813" t="s">
        <v>6</v>
      </c>
      <c r="B1813" t="s">
        <v>3673</v>
      </c>
      <c r="C1813" t="s">
        <v>3674</v>
      </c>
      <c r="D1813">
        <v>3</v>
      </c>
      <c r="E1813">
        <v>3</v>
      </c>
      <c r="F1813">
        <v>0</v>
      </c>
      <c r="G1813">
        <v>0</v>
      </c>
    </row>
    <row r="1814" spans="1:7" hidden="1" x14ac:dyDescent="0.25">
      <c r="A1814" t="s">
        <v>6</v>
      </c>
      <c r="B1814" t="s">
        <v>3675</v>
      </c>
      <c r="C1814" t="s">
        <v>3676</v>
      </c>
      <c r="D1814">
        <v>1</v>
      </c>
      <c r="E1814">
        <v>1</v>
      </c>
      <c r="F1814">
        <v>0</v>
      </c>
      <c r="G1814">
        <v>0</v>
      </c>
    </row>
    <row r="1815" spans="1:7" hidden="1" x14ac:dyDescent="0.25">
      <c r="A1815" t="s">
        <v>6</v>
      </c>
      <c r="B1815" t="s">
        <v>3677</v>
      </c>
      <c r="C1815" t="s">
        <v>3678</v>
      </c>
      <c r="D1815">
        <v>1</v>
      </c>
      <c r="E1815">
        <v>1</v>
      </c>
      <c r="F1815">
        <v>0</v>
      </c>
      <c r="G1815">
        <v>0</v>
      </c>
    </row>
    <row r="1816" spans="1:7" hidden="1" x14ac:dyDescent="0.25">
      <c r="A1816" t="s">
        <v>6</v>
      </c>
      <c r="B1816" t="s">
        <v>3679</v>
      </c>
      <c r="C1816" t="s">
        <v>3680</v>
      </c>
      <c r="D1816">
        <v>3</v>
      </c>
      <c r="E1816">
        <v>3</v>
      </c>
      <c r="F1816">
        <v>0</v>
      </c>
      <c r="G1816">
        <v>0</v>
      </c>
    </row>
    <row r="1817" spans="1:7" hidden="1" x14ac:dyDescent="0.25">
      <c r="A1817" t="s">
        <v>6</v>
      </c>
      <c r="B1817" t="s">
        <v>3681</v>
      </c>
      <c r="C1817" t="s">
        <v>3682</v>
      </c>
      <c r="D1817">
        <v>5</v>
      </c>
      <c r="E1817">
        <v>5</v>
      </c>
      <c r="F1817">
        <v>0</v>
      </c>
      <c r="G1817">
        <v>0</v>
      </c>
    </row>
    <row r="1818" spans="1:7" hidden="1" x14ac:dyDescent="0.25">
      <c r="A1818" t="s">
        <v>6</v>
      </c>
      <c r="B1818" t="s">
        <v>3683</v>
      </c>
      <c r="C1818" t="s">
        <v>3684</v>
      </c>
      <c r="D1818">
        <v>5</v>
      </c>
      <c r="E1818">
        <v>5</v>
      </c>
      <c r="F1818">
        <v>0</v>
      </c>
      <c r="G1818">
        <v>0</v>
      </c>
    </row>
    <row r="1819" spans="1:7" hidden="1" x14ac:dyDescent="0.25">
      <c r="A1819" t="s">
        <v>6</v>
      </c>
      <c r="B1819" t="s">
        <v>3685</v>
      </c>
      <c r="C1819" t="s">
        <v>3686</v>
      </c>
      <c r="D1819">
        <v>10</v>
      </c>
      <c r="E1819">
        <v>10</v>
      </c>
      <c r="F1819">
        <v>0</v>
      </c>
      <c r="G1819">
        <v>0</v>
      </c>
    </row>
    <row r="1820" spans="1:7" hidden="1" x14ac:dyDescent="0.25">
      <c r="A1820" t="s">
        <v>6</v>
      </c>
      <c r="B1820" t="s">
        <v>3687</v>
      </c>
      <c r="C1820" t="s">
        <v>3688</v>
      </c>
      <c r="D1820">
        <v>1</v>
      </c>
      <c r="E1820">
        <v>1</v>
      </c>
      <c r="F1820">
        <v>0</v>
      </c>
      <c r="G1820">
        <v>0</v>
      </c>
    </row>
    <row r="1821" spans="1:7" hidden="1" x14ac:dyDescent="0.25">
      <c r="A1821" t="s">
        <v>6</v>
      </c>
      <c r="B1821" t="s">
        <v>3689</v>
      </c>
      <c r="C1821" t="s">
        <v>3690</v>
      </c>
      <c r="D1821">
        <v>20</v>
      </c>
      <c r="E1821">
        <v>20</v>
      </c>
      <c r="F1821">
        <v>0</v>
      </c>
      <c r="G1821">
        <v>0</v>
      </c>
    </row>
    <row r="1822" spans="1:7" hidden="1" x14ac:dyDescent="0.25">
      <c r="A1822" t="s">
        <v>6</v>
      </c>
      <c r="B1822" t="s">
        <v>3691</v>
      </c>
      <c r="C1822" t="s">
        <v>3692</v>
      </c>
      <c r="D1822">
        <v>5</v>
      </c>
      <c r="E1822">
        <v>5</v>
      </c>
      <c r="F1822">
        <v>0.02</v>
      </c>
      <c r="G1822">
        <v>0.1</v>
      </c>
    </row>
    <row r="1823" spans="1:7" hidden="1" x14ac:dyDescent="0.25">
      <c r="A1823" t="s">
        <v>6</v>
      </c>
      <c r="B1823" t="s">
        <v>3693</v>
      </c>
      <c r="C1823" t="s">
        <v>3694</v>
      </c>
      <c r="D1823">
        <v>3</v>
      </c>
      <c r="E1823">
        <v>3</v>
      </c>
      <c r="F1823">
        <v>1.2999999999999999E-2</v>
      </c>
      <c r="G1823">
        <v>3.9E-2</v>
      </c>
    </row>
    <row r="1824" spans="1:7" hidden="1" x14ac:dyDescent="0.25">
      <c r="A1824" t="s">
        <v>6</v>
      </c>
      <c r="B1824" t="s">
        <v>3695</v>
      </c>
      <c r="C1824" t="s">
        <v>3696</v>
      </c>
      <c r="D1824">
        <v>1</v>
      </c>
      <c r="E1824">
        <v>1</v>
      </c>
      <c r="F1824">
        <v>0</v>
      </c>
      <c r="G1824">
        <v>0</v>
      </c>
    </row>
    <row r="1825" spans="1:7" hidden="1" x14ac:dyDescent="0.25">
      <c r="A1825" t="s">
        <v>6</v>
      </c>
      <c r="B1825" t="s">
        <v>3697</v>
      </c>
      <c r="C1825" t="s">
        <v>3698</v>
      </c>
      <c r="D1825">
        <v>1</v>
      </c>
      <c r="E1825">
        <v>1</v>
      </c>
      <c r="F1825">
        <v>0</v>
      </c>
      <c r="G1825">
        <v>0</v>
      </c>
    </row>
    <row r="1826" spans="1:7" hidden="1" x14ac:dyDescent="0.25">
      <c r="A1826" t="s">
        <v>6</v>
      </c>
      <c r="B1826" t="s">
        <v>3699</v>
      </c>
      <c r="C1826" t="s">
        <v>3700</v>
      </c>
      <c r="D1826">
        <v>2</v>
      </c>
      <c r="E1826">
        <v>2</v>
      </c>
      <c r="F1826">
        <v>0</v>
      </c>
      <c r="G1826">
        <v>0</v>
      </c>
    </row>
    <row r="1827" spans="1:7" hidden="1" x14ac:dyDescent="0.25">
      <c r="A1827" t="s">
        <v>6</v>
      </c>
      <c r="B1827" t="s">
        <v>3701</v>
      </c>
      <c r="C1827" t="s">
        <v>3702</v>
      </c>
      <c r="D1827">
        <v>10</v>
      </c>
      <c r="E1827">
        <v>10</v>
      </c>
      <c r="F1827">
        <v>0</v>
      </c>
      <c r="G1827">
        <v>0</v>
      </c>
    </row>
    <row r="1828" spans="1:7" hidden="1" x14ac:dyDescent="0.25">
      <c r="A1828" t="s">
        <v>6</v>
      </c>
      <c r="B1828" t="s">
        <v>3703</v>
      </c>
      <c r="C1828" t="s">
        <v>3704</v>
      </c>
      <c r="D1828">
        <v>5</v>
      </c>
      <c r="E1828">
        <v>5</v>
      </c>
      <c r="F1828">
        <v>0</v>
      </c>
      <c r="G1828">
        <v>0</v>
      </c>
    </row>
    <row r="1829" spans="1:7" hidden="1" x14ac:dyDescent="0.25">
      <c r="A1829" t="s">
        <v>6</v>
      </c>
      <c r="B1829" t="s">
        <v>3705</v>
      </c>
      <c r="C1829" t="s">
        <v>3706</v>
      </c>
      <c r="D1829">
        <v>5</v>
      </c>
      <c r="E1829">
        <v>5</v>
      </c>
      <c r="F1829">
        <v>0</v>
      </c>
      <c r="G1829">
        <v>0</v>
      </c>
    </row>
    <row r="1830" spans="1:7" hidden="1" x14ac:dyDescent="0.25">
      <c r="A1830" t="s">
        <v>6</v>
      </c>
      <c r="B1830" t="s">
        <v>3707</v>
      </c>
      <c r="C1830" t="s">
        <v>3708</v>
      </c>
      <c r="D1830">
        <v>5</v>
      </c>
      <c r="E1830">
        <v>5</v>
      </c>
      <c r="F1830">
        <v>0</v>
      </c>
      <c r="G1830">
        <v>0</v>
      </c>
    </row>
    <row r="1831" spans="1:7" hidden="1" x14ac:dyDescent="0.25">
      <c r="A1831" t="s">
        <v>6</v>
      </c>
      <c r="B1831" t="s">
        <v>3709</v>
      </c>
      <c r="C1831" t="s">
        <v>3710</v>
      </c>
      <c r="D1831">
        <v>9</v>
      </c>
      <c r="E1831">
        <v>9</v>
      </c>
      <c r="F1831">
        <v>3.5000000000000003E-2</v>
      </c>
      <c r="G1831">
        <v>0.315</v>
      </c>
    </row>
    <row r="1832" spans="1:7" hidden="1" x14ac:dyDescent="0.25">
      <c r="A1832" t="s">
        <v>6</v>
      </c>
      <c r="B1832" t="s">
        <v>3711</v>
      </c>
      <c r="C1832" t="s">
        <v>3712</v>
      </c>
      <c r="D1832">
        <v>3</v>
      </c>
      <c r="E1832">
        <v>3</v>
      </c>
      <c r="F1832">
        <v>0.10199999999999999</v>
      </c>
      <c r="G1832">
        <v>0.30599999999999999</v>
      </c>
    </row>
    <row r="1833" spans="1:7" hidden="1" x14ac:dyDescent="0.25">
      <c r="A1833" t="s">
        <v>6</v>
      </c>
      <c r="B1833" t="s">
        <v>3713</v>
      </c>
      <c r="C1833" t="s">
        <v>3714</v>
      </c>
      <c r="D1833">
        <v>1</v>
      </c>
      <c r="E1833">
        <v>1</v>
      </c>
      <c r="F1833">
        <v>0</v>
      </c>
      <c r="G1833">
        <v>0</v>
      </c>
    </row>
    <row r="1834" spans="1:7" hidden="1" x14ac:dyDescent="0.25">
      <c r="A1834" t="s">
        <v>6</v>
      </c>
      <c r="B1834" t="s">
        <v>3715</v>
      </c>
      <c r="C1834" t="s">
        <v>3716</v>
      </c>
      <c r="D1834">
        <v>10</v>
      </c>
      <c r="E1834">
        <v>10</v>
      </c>
      <c r="F1834">
        <v>0.01</v>
      </c>
      <c r="G1834">
        <v>0.1</v>
      </c>
    </row>
    <row r="1835" spans="1:7" hidden="1" x14ac:dyDescent="0.25">
      <c r="A1835" t="s">
        <v>6</v>
      </c>
      <c r="B1835" t="s">
        <v>3719</v>
      </c>
      <c r="C1835" t="s">
        <v>3720</v>
      </c>
      <c r="D1835">
        <v>4</v>
      </c>
      <c r="E1835">
        <v>4</v>
      </c>
      <c r="F1835">
        <v>0</v>
      </c>
      <c r="G1835">
        <v>0</v>
      </c>
    </row>
    <row r="1836" spans="1:7" hidden="1" x14ac:dyDescent="0.25">
      <c r="A1836" t="s">
        <v>6</v>
      </c>
      <c r="B1836" t="s">
        <v>3721</v>
      </c>
      <c r="C1836" t="s">
        <v>3722</v>
      </c>
      <c r="D1836">
        <v>19</v>
      </c>
      <c r="E1836">
        <v>19</v>
      </c>
      <c r="F1836">
        <v>0.186</v>
      </c>
      <c r="G1836">
        <v>3.5339999999999998</v>
      </c>
    </row>
    <row r="1837" spans="1:7" hidden="1" x14ac:dyDescent="0.25">
      <c r="A1837" t="s">
        <v>6</v>
      </c>
      <c r="B1837" t="s">
        <v>3723</v>
      </c>
      <c r="C1837" t="s">
        <v>3724</v>
      </c>
      <c r="D1837">
        <v>3</v>
      </c>
      <c r="E1837">
        <v>3</v>
      </c>
      <c r="F1837">
        <v>0</v>
      </c>
      <c r="G1837">
        <v>0</v>
      </c>
    </row>
    <row r="1838" spans="1:7" hidden="1" x14ac:dyDescent="0.25">
      <c r="A1838" t="s">
        <v>6</v>
      </c>
      <c r="B1838" t="s">
        <v>3725</v>
      </c>
      <c r="C1838" t="s">
        <v>3726</v>
      </c>
      <c r="D1838">
        <v>1</v>
      </c>
      <c r="E1838">
        <v>1</v>
      </c>
      <c r="F1838">
        <v>0</v>
      </c>
      <c r="G1838">
        <v>0</v>
      </c>
    </row>
    <row r="1839" spans="1:7" hidden="1" x14ac:dyDescent="0.25">
      <c r="A1839" t="s">
        <v>6</v>
      </c>
      <c r="B1839" t="s">
        <v>3727</v>
      </c>
      <c r="C1839" t="s">
        <v>3728</v>
      </c>
      <c r="D1839">
        <v>2</v>
      </c>
      <c r="E1839">
        <v>2</v>
      </c>
      <c r="F1839">
        <v>0</v>
      </c>
      <c r="G1839">
        <v>0</v>
      </c>
    </row>
    <row r="1840" spans="1:7" hidden="1" x14ac:dyDescent="0.25">
      <c r="A1840" t="s">
        <v>6</v>
      </c>
      <c r="B1840" t="s">
        <v>3729</v>
      </c>
      <c r="C1840" t="s">
        <v>3730</v>
      </c>
      <c r="D1840">
        <v>6</v>
      </c>
      <c r="E1840">
        <v>6</v>
      </c>
      <c r="F1840">
        <v>5.3999999999999999E-2</v>
      </c>
      <c r="G1840">
        <v>0.32400000000000001</v>
      </c>
    </row>
    <row r="1841" spans="1:7" hidden="1" x14ac:dyDescent="0.25">
      <c r="A1841" t="s">
        <v>6</v>
      </c>
      <c r="B1841" t="s">
        <v>3731</v>
      </c>
      <c r="C1841" t="s">
        <v>3732</v>
      </c>
      <c r="D1841">
        <v>5</v>
      </c>
      <c r="E1841">
        <v>5</v>
      </c>
      <c r="F1841">
        <v>0.17100000000000001</v>
      </c>
      <c r="G1841">
        <v>0.85499999999999998</v>
      </c>
    </row>
    <row r="1842" spans="1:7" hidden="1" x14ac:dyDescent="0.25">
      <c r="A1842" t="s">
        <v>6</v>
      </c>
      <c r="B1842" t="s">
        <v>3733</v>
      </c>
      <c r="C1842" t="s">
        <v>3734</v>
      </c>
      <c r="D1842">
        <v>6</v>
      </c>
      <c r="E1842">
        <v>6</v>
      </c>
      <c r="F1842">
        <v>9.7000000000000003E-2</v>
      </c>
      <c r="G1842">
        <v>0.58199999999999996</v>
      </c>
    </row>
    <row r="1843" spans="1:7" hidden="1" x14ac:dyDescent="0.25">
      <c r="A1843" t="s">
        <v>6</v>
      </c>
      <c r="B1843" t="s">
        <v>3735</v>
      </c>
      <c r="C1843" t="s">
        <v>3736</v>
      </c>
      <c r="D1843">
        <v>1</v>
      </c>
      <c r="E1843">
        <v>1</v>
      </c>
      <c r="F1843">
        <v>0</v>
      </c>
      <c r="G1843">
        <v>0</v>
      </c>
    </row>
    <row r="1844" spans="1:7" hidden="1" x14ac:dyDescent="0.25">
      <c r="A1844" t="s">
        <v>6</v>
      </c>
      <c r="B1844" t="s">
        <v>3737</v>
      </c>
      <c r="C1844" t="s">
        <v>3738</v>
      </c>
      <c r="D1844">
        <v>56</v>
      </c>
      <c r="E1844">
        <v>56</v>
      </c>
      <c r="F1844">
        <v>0.80700000000000005</v>
      </c>
      <c r="G1844">
        <v>45.192</v>
      </c>
    </row>
    <row r="1845" spans="1:7" hidden="1" x14ac:dyDescent="0.25">
      <c r="A1845" t="s">
        <v>6</v>
      </c>
      <c r="B1845" t="s">
        <v>3739</v>
      </c>
      <c r="C1845" t="s">
        <v>3740</v>
      </c>
      <c r="D1845">
        <v>54</v>
      </c>
      <c r="E1845">
        <v>54</v>
      </c>
      <c r="F1845">
        <v>1.0960000000000001</v>
      </c>
      <c r="G1845">
        <v>59.183999999999997</v>
      </c>
    </row>
    <row r="1846" spans="1:7" hidden="1" x14ac:dyDescent="0.25">
      <c r="A1846" t="s">
        <v>6</v>
      </c>
      <c r="B1846" t="s">
        <v>3741</v>
      </c>
      <c r="C1846" t="s">
        <v>3742</v>
      </c>
      <c r="D1846">
        <v>123</v>
      </c>
      <c r="E1846">
        <v>123</v>
      </c>
      <c r="F1846">
        <v>1.2410000000000001</v>
      </c>
      <c r="G1846">
        <v>152.643</v>
      </c>
    </row>
    <row r="1847" spans="1:7" hidden="1" x14ac:dyDescent="0.25">
      <c r="A1847" t="s">
        <v>6</v>
      </c>
      <c r="B1847" t="s">
        <v>3743</v>
      </c>
      <c r="C1847" t="s">
        <v>3744</v>
      </c>
      <c r="D1847">
        <v>81</v>
      </c>
      <c r="E1847">
        <v>81</v>
      </c>
      <c r="F1847">
        <v>0.438</v>
      </c>
      <c r="G1847">
        <v>35.478000000000002</v>
      </c>
    </row>
    <row r="1848" spans="1:7" hidden="1" x14ac:dyDescent="0.25">
      <c r="A1848" t="s">
        <v>6</v>
      </c>
      <c r="B1848" t="s">
        <v>3745</v>
      </c>
      <c r="C1848" t="s">
        <v>3746</v>
      </c>
      <c r="D1848">
        <v>170</v>
      </c>
      <c r="E1848">
        <v>170</v>
      </c>
      <c r="F1848">
        <v>1.1180000000000001</v>
      </c>
      <c r="G1848">
        <v>190.06</v>
      </c>
    </row>
    <row r="1849" spans="1:7" hidden="1" x14ac:dyDescent="0.25">
      <c r="A1849" t="s">
        <v>6</v>
      </c>
      <c r="B1849" t="s">
        <v>3747</v>
      </c>
      <c r="C1849" t="s">
        <v>3748</v>
      </c>
      <c r="D1849">
        <v>2</v>
      </c>
      <c r="E1849">
        <v>2</v>
      </c>
      <c r="F1849">
        <v>0</v>
      </c>
      <c r="G1849">
        <v>0</v>
      </c>
    </row>
    <row r="1850" spans="1:7" hidden="1" x14ac:dyDescent="0.25">
      <c r="A1850" t="s">
        <v>6</v>
      </c>
      <c r="B1850" t="s">
        <v>3749</v>
      </c>
      <c r="C1850" t="s">
        <v>3750</v>
      </c>
      <c r="D1850">
        <v>5</v>
      </c>
      <c r="E1850">
        <v>5</v>
      </c>
      <c r="F1850">
        <v>0</v>
      </c>
      <c r="G1850">
        <v>0</v>
      </c>
    </row>
    <row r="1851" spans="1:7" hidden="1" x14ac:dyDescent="0.25">
      <c r="A1851" t="s">
        <v>6</v>
      </c>
      <c r="B1851" t="s">
        <v>3751</v>
      </c>
      <c r="C1851" t="s">
        <v>3752</v>
      </c>
      <c r="D1851">
        <v>5</v>
      </c>
      <c r="E1851">
        <v>5</v>
      </c>
      <c r="F1851">
        <v>0</v>
      </c>
      <c r="G1851">
        <v>0</v>
      </c>
    </row>
    <row r="1852" spans="1:7" hidden="1" x14ac:dyDescent="0.25">
      <c r="A1852" t="s">
        <v>6</v>
      </c>
      <c r="B1852" t="s">
        <v>3753</v>
      </c>
      <c r="C1852" t="s">
        <v>3754</v>
      </c>
      <c r="D1852">
        <v>3</v>
      </c>
      <c r="E1852">
        <v>3</v>
      </c>
      <c r="F1852">
        <v>0</v>
      </c>
      <c r="G1852">
        <v>0</v>
      </c>
    </row>
    <row r="1853" spans="1:7" hidden="1" x14ac:dyDescent="0.25">
      <c r="A1853" t="s">
        <v>6</v>
      </c>
      <c r="B1853" t="s">
        <v>3755</v>
      </c>
      <c r="C1853" t="s">
        <v>3756</v>
      </c>
      <c r="D1853">
        <v>5</v>
      </c>
      <c r="E1853">
        <v>5</v>
      </c>
      <c r="F1853">
        <v>0</v>
      </c>
      <c r="G1853">
        <v>0</v>
      </c>
    </row>
    <row r="1854" spans="1:7" hidden="1" x14ac:dyDescent="0.25">
      <c r="A1854" t="s">
        <v>6</v>
      </c>
      <c r="B1854" t="s">
        <v>3757</v>
      </c>
      <c r="C1854" t="s">
        <v>3758</v>
      </c>
      <c r="D1854">
        <v>5</v>
      </c>
      <c r="E1854">
        <v>5</v>
      </c>
      <c r="F1854">
        <v>0</v>
      </c>
      <c r="G1854">
        <v>0</v>
      </c>
    </row>
    <row r="1855" spans="1:7" hidden="1" x14ac:dyDescent="0.25">
      <c r="A1855" t="s">
        <v>6</v>
      </c>
      <c r="B1855" t="s">
        <v>3759</v>
      </c>
      <c r="C1855" t="s">
        <v>3760</v>
      </c>
      <c r="D1855">
        <v>35</v>
      </c>
      <c r="E1855">
        <v>35</v>
      </c>
      <c r="F1855">
        <v>3.9E-2</v>
      </c>
      <c r="G1855">
        <v>1.365</v>
      </c>
    </row>
    <row r="1856" spans="1:7" hidden="1" x14ac:dyDescent="0.25">
      <c r="A1856" t="s">
        <v>6</v>
      </c>
      <c r="B1856" t="s">
        <v>3761</v>
      </c>
      <c r="C1856" t="s">
        <v>3762</v>
      </c>
      <c r="D1856">
        <v>8</v>
      </c>
      <c r="E1856">
        <v>8</v>
      </c>
      <c r="F1856">
        <v>0.04</v>
      </c>
      <c r="G1856">
        <v>0.32</v>
      </c>
    </row>
    <row r="1857" spans="1:7" hidden="1" x14ac:dyDescent="0.25">
      <c r="A1857" t="s">
        <v>6</v>
      </c>
      <c r="B1857" t="s">
        <v>3763</v>
      </c>
      <c r="C1857" t="s">
        <v>3764</v>
      </c>
      <c r="D1857">
        <v>3</v>
      </c>
      <c r="E1857">
        <v>3</v>
      </c>
      <c r="F1857">
        <v>3.5000000000000003E-2</v>
      </c>
      <c r="G1857">
        <v>0.105</v>
      </c>
    </row>
    <row r="1858" spans="1:7" hidden="1" x14ac:dyDescent="0.25">
      <c r="A1858" t="s">
        <v>6</v>
      </c>
      <c r="B1858" t="s">
        <v>3765</v>
      </c>
      <c r="C1858" t="s">
        <v>3766</v>
      </c>
      <c r="D1858">
        <v>2</v>
      </c>
      <c r="E1858">
        <v>2</v>
      </c>
      <c r="F1858">
        <v>3.5999999999999997E-2</v>
      </c>
      <c r="G1858">
        <v>7.1999999999999995E-2</v>
      </c>
    </row>
    <row r="1859" spans="1:7" hidden="1" x14ac:dyDescent="0.25">
      <c r="A1859" t="s">
        <v>6</v>
      </c>
      <c r="B1859" t="s">
        <v>3767</v>
      </c>
      <c r="C1859" t="s">
        <v>3768</v>
      </c>
      <c r="D1859">
        <v>2</v>
      </c>
      <c r="E1859">
        <v>2</v>
      </c>
      <c r="F1859">
        <v>0</v>
      </c>
      <c r="G1859">
        <v>0</v>
      </c>
    </row>
    <row r="1860" spans="1:7" hidden="1" x14ac:dyDescent="0.25">
      <c r="A1860" t="s">
        <v>6</v>
      </c>
      <c r="B1860" t="s">
        <v>3769</v>
      </c>
      <c r="C1860" t="s">
        <v>3770</v>
      </c>
      <c r="D1860">
        <v>41</v>
      </c>
      <c r="E1860">
        <v>41</v>
      </c>
      <c r="F1860">
        <v>5.1999999999999998E-2</v>
      </c>
      <c r="G1860">
        <v>2.1320000000000001</v>
      </c>
    </row>
    <row r="1861" spans="1:7" hidden="1" x14ac:dyDescent="0.25">
      <c r="A1861" t="s">
        <v>6</v>
      </c>
      <c r="B1861" t="s">
        <v>3771</v>
      </c>
      <c r="C1861" t="s">
        <v>3772</v>
      </c>
      <c r="D1861">
        <v>41</v>
      </c>
      <c r="E1861">
        <v>41</v>
      </c>
      <c r="F1861">
        <v>3.4000000000000002E-2</v>
      </c>
      <c r="G1861">
        <v>1.3939999999999999</v>
      </c>
    </row>
    <row r="1862" spans="1:7" hidden="1" x14ac:dyDescent="0.25">
      <c r="A1862" t="s">
        <v>6</v>
      </c>
      <c r="B1862" t="s">
        <v>3773</v>
      </c>
      <c r="C1862" t="s">
        <v>3774</v>
      </c>
      <c r="D1862">
        <v>9</v>
      </c>
      <c r="E1862">
        <v>9</v>
      </c>
      <c r="F1862">
        <v>3.5000000000000003E-2</v>
      </c>
      <c r="G1862">
        <v>0.315</v>
      </c>
    </row>
    <row r="1863" spans="1:7" hidden="1" x14ac:dyDescent="0.25">
      <c r="A1863" t="s">
        <v>6</v>
      </c>
      <c r="B1863" t="s">
        <v>3775</v>
      </c>
      <c r="C1863" t="s">
        <v>3776</v>
      </c>
      <c r="D1863">
        <v>15</v>
      </c>
      <c r="E1863">
        <v>15</v>
      </c>
      <c r="F1863">
        <v>3.9E-2</v>
      </c>
      <c r="G1863">
        <v>0.58499999999999996</v>
      </c>
    </row>
    <row r="1864" spans="1:7" hidden="1" x14ac:dyDescent="0.25">
      <c r="A1864" t="s">
        <v>6</v>
      </c>
      <c r="B1864" t="s">
        <v>3777</v>
      </c>
      <c r="C1864" t="s">
        <v>3778</v>
      </c>
      <c r="D1864">
        <v>4</v>
      </c>
      <c r="E1864">
        <v>4</v>
      </c>
      <c r="F1864">
        <v>7.5999999999999998E-2</v>
      </c>
      <c r="G1864">
        <v>0.30399999999999999</v>
      </c>
    </row>
    <row r="1865" spans="1:7" hidden="1" x14ac:dyDescent="0.25">
      <c r="A1865" t="s">
        <v>6</v>
      </c>
      <c r="B1865" t="s">
        <v>3779</v>
      </c>
      <c r="C1865" t="s">
        <v>3780</v>
      </c>
      <c r="D1865">
        <v>6</v>
      </c>
      <c r="E1865">
        <v>6</v>
      </c>
      <c r="F1865">
        <v>7.0000000000000007E-2</v>
      </c>
      <c r="G1865">
        <v>0.42</v>
      </c>
    </row>
    <row r="1866" spans="1:7" hidden="1" x14ac:dyDescent="0.25">
      <c r="A1866" t="s">
        <v>6</v>
      </c>
      <c r="B1866" t="s">
        <v>3781</v>
      </c>
      <c r="C1866" t="s">
        <v>3782</v>
      </c>
      <c r="D1866">
        <v>6</v>
      </c>
      <c r="E1866">
        <v>6</v>
      </c>
      <c r="F1866">
        <v>6.3E-2</v>
      </c>
      <c r="G1866">
        <v>0.378</v>
      </c>
    </row>
    <row r="1867" spans="1:7" hidden="1" x14ac:dyDescent="0.25">
      <c r="A1867" t="s">
        <v>6</v>
      </c>
      <c r="B1867" t="s">
        <v>3783</v>
      </c>
      <c r="C1867" t="s">
        <v>3784</v>
      </c>
      <c r="D1867">
        <v>5</v>
      </c>
      <c r="E1867">
        <v>5</v>
      </c>
      <c r="F1867">
        <v>0.06</v>
      </c>
      <c r="G1867">
        <v>0.3</v>
      </c>
    </row>
    <row r="1868" spans="1:7" hidden="1" x14ac:dyDescent="0.25">
      <c r="A1868" t="s">
        <v>6</v>
      </c>
      <c r="B1868" t="s">
        <v>3785</v>
      </c>
      <c r="C1868" t="s">
        <v>3786</v>
      </c>
      <c r="D1868">
        <v>6</v>
      </c>
      <c r="E1868">
        <v>6</v>
      </c>
      <c r="F1868">
        <v>4.1000000000000002E-2</v>
      </c>
      <c r="G1868">
        <v>0.246</v>
      </c>
    </row>
    <row r="1869" spans="1:7" hidden="1" x14ac:dyDescent="0.25">
      <c r="A1869" t="s">
        <v>6</v>
      </c>
      <c r="B1869" t="s">
        <v>3787</v>
      </c>
      <c r="C1869" t="s">
        <v>3788</v>
      </c>
      <c r="D1869">
        <v>5</v>
      </c>
      <c r="E1869">
        <v>5</v>
      </c>
      <c r="F1869">
        <v>4.1000000000000002E-2</v>
      </c>
      <c r="G1869">
        <v>0.20499999999999999</v>
      </c>
    </row>
    <row r="1870" spans="1:7" hidden="1" x14ac:dyDescent="0.25">
      <c r="A1870" t="s">
        <v>6</v>
      </c>
      <c r="B1870" t="s">
        <v>3789</v>
      </c>
      <c r="C1870" t="s">
        <v>3790</v>
      </c>
      <c r="D1870">
        <v>29</v>
      </c>
      <c r="E1870">
        <v>29</v>
      </c>
      <c r="F1870">
        <v>3.6999999999999998E-2</v>
      </c>
      <c r="G1870">
        <v>1.073</v>
      </c>
    </row>
    <row r="1871" spans="1:7" hidden="1" x14ac:dyDescent="0.25">
      <c r="A1871" t="s">
        <v>6</v>
      </c>
      <c r="B1871" t="s">
        <v>3791</v>
      </c>
      <c r="C1871" t="s">
        <v>3792</v>
      </c>
      <c r="D1871">
        <v>14</v>
      </c>
      <c r="E1871">
        <v>14</v>
      </c>
      <c r="F1871">
        <v>3.6999999999999998E-2</v>
      </c>
      <c r="G1871">
        <v>0.51800000000000002</v>
      </c>
    </row>
    <row r="1872" spans="1:7" hidden="1" x14ac:dyDescent="0.25">
      <c r="A1872" t="s">
        <v>6</v>
      </c>
      <c r="B1872" t="s">
        <v>3795</v>
      </c>
      <c r="C1872" t="s">
        <v>3796</v>
      </c>
      <c r="D1872">
        <v>10</v>
      </c>
      <c r="E1872">
        <v>10</v>
      </c>
      <c r="F1872">
        <v>3.3000000000000002E-2</v>
      </c>
      <c r="G1872">
        <v>0.33</v>
      </c>
    </row>
    <row r="1873" spans="1:7" hidden="1" x14ac:dyDescent="0.25">
      <c r="A1873" t="s">
        <v>6</v>
      </c>
      <c r="B1873" t="s">
        <v>3797</v>
      </c>
      <c r="C1873" t="s">
        <v>3798</v>
      </c>
      <c r="D1873">
        <v>23</v>
      </c>
      <c r="E1873">
        <v>23</v>
      </c>
      <c r="F1873">
        <v>3.7999999999999999E-2</v>
      </c>
      <c r="G1873">
        <v>0.874</v>
      </c>
    </row>
    <row r="1874" spans="1:7" hidden="1" x14ac:dyDescent="0.25">
      <c r="A1874" t="s">
        <v>6</v>
      </c>
      <c r="B1874" t="s">
        <v>3799</v>
      </c>
      <c r="C1874" t="s">
        <v>3800</v>
      </c>
      <c r="D1874">
        <v>12</v>
      </c>
      <c r="E1874">
        <v>12</v>
      </c>
      <c r="F1874">
        <v>0.04</v>
      </c>
      <c r="G1874">
        <v>0.48</v>
      </c>
    </row>
    <row r="1875" spans="1:7" hidden="1" x14ac:dyDescent="0.25">
      <c r="A1875" t="s">
        <v>6</v>
      </c>
      <c r="B1875" t="s">
        <v>3801</v>
      </c>
      <c r="C1875" t="s">
        <v>3802</v>
      </c>
      <c r="D1875">
        <v>17</v>
      </c>
      <c r="E1875">
        <v>17</v>
      </c>
      <c r="F1875">
        <v>0.04</v>
      </c>
      <c r="G1875">
        <v>0.68</v>
      </c>
    </row>
    <row r="1876" spans="1:7" hidden="1" x14ac:dyDescent="0.25">
      <c r="A1876" t="s">
        <v>6</v>
      </c>
      <c r="B1876" t="s">
        <v>3803</v>
      </c>
      <c r="C1876" t="s">
        <v>3804</v>
      </c>
      <c r="D1876">
        <v>1</v>
      </c>
      <c r="E1876">
        <v>1</v>
      </c>
      <c r="F1876">
        <v>4.1000000000000002E-2</v>
      </c>
      <c r="G1876">
        <v>4.1000000000000002E-2</v>
      </c>
    </row>
    <row r="1877" spans="1:7" hidden="1" x14ac:dyDescent="0.25">
      <c r="A1877" t="s">
        <v>6</v>
      </c>
      <c r="B1877" t="s">
        <v>3805</v>
      </c>
      <c r="C1877" t="s">
        <v>3806</v>
      </c>
      <c r="D1877">
        <v>13</v>
      </c>
      <c r="E1877">
        <v>13</v>
      </c>
      <c r="F1877">
        <v>3.3000000000000002E-2</v>
      </c>
      <c r="G1877">
        <v>0.42899999999999999</v>
      </c>
    </row>
    <row r="1878" spans="1:7" hidden="1" x14ac:dyDescent="0.25">
      <c r="A1878" t="s">
        <v>6</v>
      </c>
      <c r="B1878" t="s">
        <v>3807</v>
      </c>
      <c r="C1878" t="s">
        <v>3808</v>
      </c>
      <c r="D1878">
        <v>1</v>
      </c>
      <c r="E1878">
        <v>1</v>
      </c>
      <c r="F1878">
        <v>3.7999999999999999E-2</v>
      </c>
      <c r="G1878">
        <v>3.7999999999999999E-2</v>
      </c>
    </row>
    <row r="1879" spans="1:7" hidden="1" x14ac:dyDescent="0.25">
      <c r="A1879" t="s">
        <v>6</v>
      </c>
      <c r="B1879" t="s">
        <v>3809</v>
      </c>
      <c r="C1879" t="s">
        <v>3810</v>
      </c>
      <c r="D1879">
        <v>8</v>
      </c>
      <c r="E1879">
        <v>8</v>
      </c>
      <c r="F1879">
        <v>3.7999999999999999E-2</v>
      </c>
      <c r="G1879">
        <v>0.30399999999999999</v>
      </c>
    </row>
    <row r="1880" spans="1:7" hidden="1" x14ac:dyDescent="0.25">
      <c r="A1880" t="s">
        <v>6</v>
      </c>
      <c r="B1880" t="s">
        <v>3811</v>
      </c>
      <c r="C1880" t="s">
        <v>3812</v>
      </c>
      <c r="D1880">
        <v>1</v>
      </c>
      <c r="E1880">
        <v>1</v>
      </c>
      <c r="F1880">
        <v>3.7999999999999999E-2</v>
      </c>
      <c r="G1880">
        <v>3.7999999999999999E-2</v>
      </c>
    </row>
    <row r="1881" spans="1:7" hidden="1" x14ac:dyDescent="0.25">
      <c r="A1881" t="s">
        <v>6</v>
      </c>
      <c r="B1881" t="s">
        <v>3813</v>
      </c>
      <c r="C1881" t="s">
        <v>3814</v>
      </c>
      <c r="D1881">
        <v>1</v>
      </c>
      <c r="E1881">
        <v>1</v>
      </c>
      <c r="F1881">
        <v>5.6050000000000004</v>
      </c>
      <c r="G1881">
        <v>5.6050000000000004</v>
      </c>
    </row>
    <row r="1882" spans="1:7" hidden="1" x14ac:dyDescent="0.25">
      <c r="A1882" t="s">
        <v>6</v>
      </c>
      <c r="B1882" t="s">
        <v>3815</v>
      </c>
      <c r="C1882" t="s">
        <v>3816</v>
      </c>
      <c r="D1882">
        <v>2</v>
      </c>
      <c r="E1882">
        <v>2</v>
      </c>
      <c r="F1882">
        <v>0</v>
      </c>
      <c r="G1882">
        <v>0</v>
      </c>
    </row>
    <row r="1883" spans="1:7" hidden="1" x14ac:dyDescent="0.25">
      <c r="A1883" t="s">
        <v>6</v>
      </c>
      <c r="B1883" t="s">
        <v>3817</v>
      </c>
      <c r="C1883" t="s">
        <v>3818</v>
      </c>
      <c r="D1883">
        <v>1</v>
      </c>
      <c r="E1883">
        <v>1</v>
      </c>
      <c r="F1883">
        <v>8.8119999999999994</v>
      </c>
      <c r="G1883">
        <v>8.8119999999999994</v>
      </c>
    </row>
    <row r="1884" spans="1:7" hidden="1" x14ac:dyDescent="0.25">
      <c r="A1884" t="s">
        <v>6</v>
      </c>
      <c r="B1884" t="s">
        <v>3821</v>
      </c>
      <c r="C1884" t="s">
        <v>3822</v>
      </c>
      <c r="D1884">
        <v>40</v>
      </c>
      <c r="E1884">
        <v>40</v>
      </c>
      <c r="F1884">
        <v>0.60799999999999998</v>
      </c>
      <c r="G1884">
        <v>24.32</v>
      </c>
    </row>
    <row r="1885" spans="1:7" hidden="1" x14ac:dyDescent="0.25">
      <c r="A1885" t="s">
        <v>6</v>
      </c>
      <c r="B1885" t="s">
        <v>3823</v>
      </c>
      <c r="C1885" t="s">
        <v>3824</v>
      </c>
      <c r="D1885">
        <v>2</v>
      </c>
      <c r="E1885">
        <v>2</v>
      </c>
      <c r="F1885">
        <v>0</v>
      </c>
      <c r="G1885">
        <v>0</v>
      </c>
    </row>
    <row r="1886" spans="1:7" hidden="1" x14ac:dyDescent="0.25">
      <c r="A1886" t="s">
        <v>6</v>
      </c>
      <c r="B1886" t="s">
        <v>3825</v>
      </c>
      <c r="C1886" t="s">
        <v>3826</v>
      </c>
      <c r="D1886">
        <v>2</v>
      </c>
      <c r="E1886">
        <v>2</v>
      </c>
      <c r="F1886">
        <v>0</v>
      </c>
      <c r="G1886">
        <v>0</v>
      </c>
    </row>
    <row r="1887" spans="1:7" hidden="1" x14ac:dyDescent="0.25">
      <c r="A1887" t="s">
        <v>6</v>
      </c>
      <c r="B1887" t="s">
        <v>3827</v>
      </c>
      <c r="C1887" t="s">
        <v>3828</v>
      </c>
      <c r="D1887">
        <v>2</v>
      </c>
      <c r="E1887">
        <v>2</v>
      </c>
      <c r="F1887">
        <v>0</v>
      </c>
      <c r="G1887">
        <v>0</v>
      </c>
    </row>
    <row r="1888" spans="1:7" hidden="1" x14ac:dyDescent="0.25">
      <c r="A1888" t="s">
        <v>6</v>
      </c>
      <c r="B1888" t="s">
        <v>3829</v>
      </c>
      <c r="C1888" t="s">
        <v>3830</v>
      </c>
      <c r="D1888">
        <v>5</v>
      </c>
      <c r="E1888">
        <v>5</v>
      </c>
      <c r="F1888">
        <v>0.314</v>
      </c>
      <c r="G1888">
        <v>1.57</v>
      </c>
    </row>
    <row r="1889" spans="1:7" hidden="1" x14ac:dyDescent="0.25">
      <c r="A1889" t="s">
        <v>6</v>
      </c>
      <c r="B1889" t="s">
        <v>3831</v>
      </c>
      <c r="C1889" t="s">
        <v>3832</v>
      </c>
      <c r="D1889">
        <v>136</v>
      </c>
      <c r="E1889">
        <v>136</v>
      </c>
      <c r="F1889">
        <v>0.26200000000000001</v>
      </c>
      <c r="G1889">
        <v>35.631999999999998</v>
      </c>
    </row>
    <row r="1890" spans="1:7" hidden="1" x14ac:dyDescent="0.25">
      <c r="A1890" t="s">
        <v>6</v>
      </c>
      <c r="B1890" t="s">
        <v>3833</v>
      </c>
      <c r="C1890" t="s">
        <v>3834</v>
      </c>
      <c r="D1890">
        <v>344</v>
      </c>
      <c r="E1890">
        <v>344</v>
      </c>
      <c r="F1890">
        <v>0.318</v>
      </c>
      <c r="G1890">
        <v>109.392</v>
      </c>
    </row>
    <row r="1891" spans="1:7" hidden="1" x14ac:dyDescent="0.25">
      <c r="A1891" t="s">
        <v>6</v>
      </c>
      <c r="B1891" t="s">
        <v>3835</v>
      </c>
      <c r="C1891" t="s">
        <v>3836</v>
      </c>
      <c r="D1891">
        <v>344</v>
      </c>
      <c r="E1891">
        <v>344</v>
      </c>
      <c r="F1891">
        <v>0.33200000000000002</v>
      </c>
      <c r="G1891">
        <v>114.208</v>
      </c>
    </row>
    <row r="1892" spans="1:7" hidden="1" x14ac:dyDescent="0.25">
      <c r="A1892" t="s">
        <v>6</v>
      </c>
      <c r="B1892" t="s">
        <v>3837</v>
      </c>
      <c r="C1892" t="s">
        <v>3838</v>
      </c>
      <c r="D1892">
        <v>320</v>
      </c>
      <c r="E1892">
        <v>320</v>
      </c>
      <c r="F1892">
        <v>0.19</v>
      </c>
      <c r="G1892">
        <v>60.8</v>
      </c>
    </row>
    <row r="1893" spans="1:7" hidden="1" x14ac:dyDescent="0.25">
      <c r="A1893" t="s">
        <v>6</v>
      </c>
      <c r="B1893" t="s">
        <v>3839</v>
      </c>
      <c r="C1893" t="s">
        <v>3840</v>
      </c>
      <c r="D1893">
        <v>320</v>
      </c>
      <c r="E1893">
        <v>320</v>
      </c>
      <c r="F1893">
        <v>0.17100000000000001</v>
      </c>
      <c r="G1893">
        <v>54.72</v>
      </c>
    </row>
    <row r="1894" spans="1:7" hidden="1" x14ac:dyDescent="0.25">
      <c r="A1894" t="s">
        <v>6</v>
      </c>
      <c r="B1894" t="s">
        <v>3841</v>
      </c>
      <c r="C1894" t="s">
        <v>3842</v>
      </c>
      <c r="D1894">
        <v>280</v>
      </c>
      <c r="E1894">
        <v>280</v>
      </c>
      <c r="F1894">
        <v>0.38800000000000001</v>
      </c>
      <c r="G1894">
        <v>108.64</v>
      </c>
    </row>
    <row r="1895" spans="1:7" hidden="1" x14ac:dyDescent="0.25">
      <c r="A1895" t="s">
        <v>6</v>
      </c>
      <c r="B1895" t="s">
        <v>3843</v>
      </c>
      <c r="C1895" t="s">
        <v>3844</v>
      </c>
      <c r="D1895">
        <v>280</v>
      </c>
      <c r="E1895">
        <v>280</v>
      </c>
      <c r="F1895">
        <v>0.42199999999999999</v>
      </c>
      <c r="G1895">
        <v>118.16</v>
      </c>
    </row>
    <row r="1896" spans="1:7" hidden="1" x14ac:dyDescent="0.25">
      <c r="A1896" t="s">
        <v>6</v>
      </c>
      <c r="B1896" t="s">
        <v>3845</v>
      </c>
      <c r="C1896" t="s">
        <v>3846</v>
      </c>
      <c r="D1896">
        <v>464</v>
      </c>
      <c r="E1896">
        <v>464</v>
      </c>
      <c r="F1896">
        <v>0.18</v>
      </c>
      <c r="G1896">
        <v>83.52</v>
      </c>
    </row>
    <row r="1897" spans="1:7" hidden="1" x14ac:dyDescent="0.25">
      <c r="A1897" t="s">
        <v>6</v>
      </c>
      <c r="B1897" t="s">
        <v>3847</v>
      </c>
      <c r="C1897" t="s">
        <v>3848</v>
      </c>
      <c r="D1897">
        <v>464</v>
      </c>
      <c r="E1897">
        <v>464</v>
      </c>
      <c r="F1897">
        <v>0.16900000000000001</v>
      </c>
      <c r="G1897">
        <v>78.415999999999997</v>
      </c>
    </row>
    <row r="1898" spans="1:7" hidden="1" x14ac:dyDescent="0.25">
      <c r="A1898" t="s">
        <v>6</v>
      </c>
      <c r="B1898" t="s">
        <v>3849</v>
      </c>
      <c r="C1898" t="s">
        <v>3850</v>
      </c>
      <c r="D1898">
        <v>424</v>
      </c>
      <c r="E1898">
        <v>424</v>
      </c>
      <c r="F1898">
        <v>0.16800000000000001</v>
      </c>
      <c r="G1898">
        <v>71.231999999999999</v>
      </c>
    </row>
    <row r="1899" spans="1:7" hidden="1" x14ac:dyDescent="0.25">
      <c r="A1899" t="s">
        <v>6</v>
      </c>
      <c r="B1899" t="s">
        <v>3851</v>
      </c>
      <c r="C1899" t="s">
        <v>3852</v>
      </c>
      <c r="D1899">
        <v>424</v>
      </c>
      <c r="E1899">
        <v>424</v>
      </c>
      <c r="F1899">
        <v>0.126</v>
      </c>
      <c r="G1899">
        <v>53.423999999999999</v>
      </c>
    </row>
    <row r="1900" spans="1:7" hidden="1" x14ac:dyDescent="0.25">
      <c r="A1900" t="s">
        <v>6</v>
      </c>
      <c r="B1900" t="s">
        <v>3853</v>
      </c>
      <c r="C1900" t="s">
        <v>3854</v>
      </c>
      <c r="D1900">
        <v>128</v>
      </c>
      <c r="E1900">
        <v>128</v>
      </c>
      <c r="F1900">
        <v>0.13900000000000001</v>
      </c>
      <c r="G1900">
        <v>17.792000000000002</v>
      </c>
    </row>
    <row r="1901" spans="1:7" hidden="1" x14ac:dyDescent="0.25">
      <c r="A1901" t="s">
        <v>6</v>
      </c>
      <c r="B1901" t="s">
        <v>3855</v>
      </c>
      <c r="C1901" t="s">
        <v>3856</v>
      </c>
      <c r="D1901">
        <v>128</v>
      </c>
      <c r="E1901">
        <v>128</v>
      </c>
      <c r="F1901">
        <v>0.14299999999999999</v>
      </c>
      <c r="G1901">
        <v>18.303999999999998</v>
      </c>
    </row>
    <row r="1902" spans="1:7" hidden="1" x14ac:dyDescent="0.25">
      <c r="A1902" t="s">
        <v>6</v>
      </c>
      <c r="B1902" t="s">
        <v>3857</v>
      </c>
      <c r="C1902" t="s">
        <v>3858</v>
      </c>
      <c r="D1902">
        <v>384</v>
      </c>
      <c r="E1902">
        <v>384</v>
      </c>
      <c r="F1902">
        <v>0.13100000000000001</v>
      </c>
      <c r="G1902">
        <v>50.304000000000002</v>
      </c>
    </row>
    <row r="1903" spans="1:7" hidden="1" x14ac:dyDescent="0.25">
      <c r="A1903" t="s">
        <v>6</v>
      </c>
      <c r="B1903" t="s">
        <v>3859</v>
      </c>
      <c r="C1903" t="s">
        <v>3860</v>
      </c>
      <c r="D1903">
        <v>480</v>
      </c>
      <c r="E1903">
        <v>480</v>
      </c>
      <c r="F1903">
        <v>0.223</v>
      </c>
      <c r="G1903">
        <v>107.04</v>
      </c>
    </row>
    <row r="1904" spans="1:7" hidden="1" x14ac:dyDescent="0.25">
      <c r="A1904" t="s">
        <v>6</v>
      </c>
      <c r="B1904" t="s">
        <v>3861</v>
      </c>
      <c r="C1904" t="s">
        <v>3862</v>
      </c>
      <c r="D1904">
        <v>992</v>
      </c>
      <c r="E1904">
        <v>992</v>
      </c>
      <c r="F1904">
        <v>0.14399999999999999</v>
      </c>
      <c r="G1904">
        <v>142.84800000000001</v>
      </c>
    </row>
    <row r="1905" spans="1:7" hidden="1" x14ac:dyDescent="0.25">
      <c r="A1905" t="s">
        <v>6</v>
      </c>
      <c r="B1905" t="s">
        <v>3863</v>
      </c>
      <c r="C1905" t="s">
        <v>3864</v>
      </c>
      <c r="D1905">
        <v>248</v>
      </c>
      <c r="E1905">
        <v>248</v>
      </c>
      <c r="F1905">
        <v>0.22800000000000001</v>
      </c>
      <c r="G1905">
        <v>56.543999999999997</v>
      </c>
    </row>
    <row r="1906" spans="1:7" hidden="1" x14ac:dyDescent="0.25">
      <c r="A1906" t="s">
        <v>6</v>
      </c>
      <c r="B1906" t="s">
        <v>3865</v>
      </c>
      <c r="C1906" t="s">
        <v>3866</v>
      </c>
      <c r="D1906">
        <v>248</v>
      </c>
      <c r="E1906">
        <v>248</v>
      </c>
      <c r="F1906">
        <v>0.23499999999999999</v>
      </c>
      <c r="G1906">
        <v>58.28</v>
      </c>
    </row>
    <row r="1907" spans="1:7" hidden="1" x14ac:dyDescent="0.25">
      <c r="A1907" t="s">
        <v>6</v>
      </c>
      <c r="B1907" t="s">
        <v>3867</v>
      </c>
      <c r="C1907" t="s">
        <v>3868</v>
      </c>
      <c r="D1907">
        <v>1104</v>
      </c>
      <c r="E1907">
        <v>1104</v>
      </c>
      <c r="F1907">
        <v>0.15</v>
      </c>
      <c r="G1907">
        <v>165.6</v>
      </c>
    </row>
    <row r="1908" spans="1:7" hidden="1" x14ac:dyDescent="0.25">
      <c r="A1908" t="s">
        <v>6</v>
      </c>
      <c r="B1908" t="s">
        <v>3869</v>
      </c>
      <c r="C1908" t="s">
        <v>3870</v>
      </c>
      <c r="D1908">
        <v>304</v>
      </c>
      <c r="E1908">
        <v>304</v>
      </c>
      <c r="F1908">
        <v>0.27400000000000002</v>
      </c>
      <c r="G1908">
        <v>83.296000000000006</v>
      </c>
    </row>
    <row r="1909" spans="1:7" hidden="1" x14ac:dyDescent="0.25">
      <c r="A1909" t="s">
        <v>6</v>
      </c>
      <c r="B1909" t="s">
        <v>3871</v>
      </c>
      <c r="C1909" t="s">
        <v>3872</v>
      </c>
      <c r="D1909">
        <v>304</v>
      </c>
      <c r="E1909">
        <v>304</v>
      </c>
      <c r="F1909">
        <v>0.30199999999999999</v>
      </c>
      <c r="G1909">
        <v>91.808000000000007</v>
      </c>
    </row>
    <row r="1910" spans="1:7" hidden="1" x14ac:dyDescent="0.25">
      <c r="A1910" t="s">
        <v>6</v>
      </c>
      <c r="B1910" t="s">
        <v>3873</v>
      </c>
      <c r="C1910" t="s">
        <v>3874</v>
      </c>
      <c r="D1910">
        <v>528</v>
      </c>
      <c r="E1910">
        <v>528</v>
      </c>
      <c r="F1910">
        <v>0.187</v>
      </c>
      <c r="G1910">
        <v>98.736000000000004</v>
      </c>
    </row>
    <row r="1911" spans="1:7" hidden="1" x14ac:dyDescent="0.25">
      <c r="A1911" t="s">
        <v>6</v>
      </c>
      <c r="B1911" t="s">
        <v>3875</v>
      </c>
      <c r="C1911" t="s">
        <v>3876</v>
      </c>
      <c r="D1911">
        <v>744</v>
      </c>
      <c r="E1911">
        <v>744</v>
      </c>
      <c r="F1911">
        <v>0.20699999999999999</v>
      </c>
      <c r="G1911">
        <v>154.00800000000001</v>
      </c>
    </row>
    <row r="1912" spans="1:7" hidden="1" x14ac:dyDescent="0.25">
      <c r="A1912" t="s">
        <v>6</v>
      </c>
      <c r="B1912" t="s">
        <v>3877</v>
      </c>
      <c r="C1912" t="s">
        <v>3878</v>
      </c>
      <c r="D1912">
        <v>776</v>
      </c>
      <c r="E1912">
        <v>776</v>
      </c>
      <c r="F1912">
        <v>0.22800000000000001</v>
      </c>
      <c r="G1912">
        <v>176.928</v>
      </c>
    </row>
    <row r="1913" spans="1:7" hidden="1" x14ac:dyDescent="0.25">
      <c r="A1913" t="s">
        <v>6</v>
      </c>
      <c r="B1913" t="s">
        <v>3879</v>
      </c>
      <c r="C1913" t="s">
        <v>3880</v>
      </c>
      <c r="D1913">
        <v>2</v>
      </c>
      <c r="E1913">
        <v>2</v>
      </c>
      <c r="F1913">
        <v>3.2000000000000001E-2</v>
      </c>
      <c r="G1913">
        <v>6.4000000000000001E-2</v>
      </c>
    </row>
    <row r="1914" spans="1:7" hidden="1" x14ac:dyDescent="0.25">
      <c r="A1914" t="s">
        <v>6</v>
      </c>
      <c r="B1914" t="s">
        <v>3881</v>
      </c>
      <c r="C1914" t="s">
        <v>3882</v>
      </c>
      <c r="D1914">
        <v>22</v>
      </c>
      <c r="E1914">
        <v>22</v>
      </c>
      <c r="F1914">
        <v>0</v>
      </c>
      <c r="G1914">
        <v>0</v>
      </c>
    </row>
    <row r="1915" spans="1:7" hidden="1" x14ac:dyDescent="0.25">
      <c r="A1915" t="s">
        <v>6</v>
      </c>
      <c r="B1915" t="s">
        <v>3883</v>
      </c>
      <c r="C1915" t="s">
        <v>3884</v>
      </c>
      <c r="D1915">
        <v>3</v>
      </c>
      <c r="E1915">
        <v>3</v>
      </c>
      <c r="F1915">
        <v>5.5E-2</v>
      </c>
      <c r="G1915">
        <v>0.16500000000000001</v>
      </c>
    </row>
    <row r="1916" spans="1:7" hidden="1" x14ac:dyDescent="0.25">
      <c r="A1916" t="s">
        <v>6</v>
      </c>
      <c r="B1916" t="s">
        <v>3887</v>
      </c>
      <c r="C1916" t="s">
        <v>3888</v>
      </c>
      <c r="D1916">
        <v>5</v>
      </c>
      <c r="E1916">
        <v>5</v>
      </c>
      <c r="F1916">
        <v>0.11600000000000001</v>
      </c>
      <c r="G1916">
        <v>0.57999999999999996</v>
      </c>
    </row>
    <row r="1917" spans="1:7" hidden="1" x14ac:dyDescent="0.25">
      <c r="A1917" t="s">
        <v>6</v>
      </c>
      <c r="B1917" t="s">
        <v>3889</v>
      </c>
      <c r="C1917" t="s">
        <v>3890</v>
      </c>
      <c r="D1917">
        <v>3</v>
      </c>
      <c r="E1917">
        <v>3</v>
      </c>
      <c r="F1917">
        <v>0</v>
      </c>
      <c r="G1917">
        <v>0</v>
      </c>
    </row>
    <row r="1918" spans="1:7" hidden="1" x14ac:dyDescent="0.25">
      <c r="A1918" t="s">
        <v>6</v>
      </c>
      <c r="B1918" t="s">
        <v>3891</v>
      </c>
      <c r="C1918" t="s">
        <v>3892</v>
      </c>
      <c r="D1918">
        <v>3</v>
      </c>
      <c r="E1918">
        <v>3</v>
      </c>
      <c r="F1918">
        <v>0.871</v>
      </c>
      <c r="G1918">
        <v>2.613</v>
      </c>
    </row>
    <row r="1919" spans="1:7" hidden="1" x14ac:dyDescent="0.25">
      <c r="A1919" t="s">
        <v>6</v>
      </c>
      <c r="B1919" t="s">
        <v>3893</v>
      </c>
      <c r="C1919" t="s">
        <v>3894</v>
      </c>
      <c r="D1919">
        <v>1</v>
      </c>
      <c r="E1919">
        <v>1</v>
      </c>
      <c r="F1919">
        <v>0.123</v>
      </c>
      <c r="G1919">
        <v>0.123</v>
      </c>
    </row>
    <row r="1920" spans="1:7" hidden="1" x14ac:dyDescent="0.25">
      <c r="A1920" t="s">
        <v>6</v>
      </c>
      <c r="B1920" t="s">
        <v>3895</v>
      </c>
      <c r="C1920" t="s">
        <v>3896</v>
      </c>
      <c r="D1920">
        <v>16</v>
      </c>
      <c r="E1920">
        <v>16</v>
      </c>
      <c r="F1920">
        <v>0</v>
      </c>
      <c r="G1920">
        <v>0</v>
      </c>
    </row>
    <row r="1921" spans="1:7" hidden="1" x14ac:dyDescent="0.25">
      <c r="A1921" t="s">
        <v>6</v>
      </c>
      <c r="B1921" t="s">
        <v>3897</v>
      </c>
      <c r="C1921" t="s">
        <v>3898</v>
      </c>
      <c r="D1921">
        <v>16</v>
      </c>
      <c r="E1921">
        <v>16</v>
      </c>
      <c r="F1921">
        <v>5.8000000000000003E-2</v>
      </c>
      <c r="G1921">
        <v>0.92800000000000005</v>
      </c>
    </row>
    <row r="1922" spans="1:7" hidden="1" x14ac:dyDescent="0.25">
      <c r="A1922" t="s">
        <v>6</v>
      </c>
      <c r="B1922" t="s">
        <v>3899</v>
      </c>
      <c r="C1922" t="s">
        <v>3900</v>
      </c>
      <c r="D1922">
        <v>14</v>
      </c>
      <c r="E1922">
        <v>14</v>
      </c>
      <c r="F1922">
        <v>0</v>
      </c>
      <c r="G1922">
        <v>0</v>
      </c>
    </row>
    <row r="1923" spans="1:7" hidden="1" x14ac:dyDescent="0.25">
      <c r="A1923" t="s">
        <v>6</v>
      </c>
      <c r="B1923" t="s">
        <v>3901</v>
      </c>
      <c r="C1923" t="s">
        <v>3902</v>
      </c>
      <c r="D1923">
        <v>1</v>
      </c>
      <c r="E1923">
        <v>1</v>
      </c>
      <c r="F1923">
        <v>3.7</v>
      </c>
      <c r="G1923">
        <v>3.7</v>
      </c>
    </row>
    <row r="1924" spans="1:7" hidden="1" x14ac:dyDescent="0.25">
      <c r="A1924" t="s">
        <v>6</v>
      </c>
      <c r="B1924" t="s">
        <v>3903</v>
      </c>
      <c r="C1924" t="s">
        <v>3904</v>
      </c>
      <c r="D1924">
        <v>5</v>
      </c>
      <c r="E1924">
        <v>5</v>
      </c>
      <c r="F1924">
        <v>0</v>
      </c>
      <c r="G1924">
        <v>0</v>
      </c>
    </row>
    <row r="1925" spans="1:7" hidden="1" x14ac:dyDescent="0.25">
      <c r="A1925" t="s">
        <v>6</v>
      </c>
      <c r="B1925" t="s">
        <v>3905</v>
      </c>
      <c r="C1925" t="s">
        <v>3906</v>
      </c>
      <c r="D1925">
        <v>5</v>
      </c>
      <c r="E1925">
        <v>5</v>
      </c>
      <c r="F1925">
        <v>0</v>
      </c>
      <c r="G1925">
        <v>0</v>
      </c>
    </row>
    <row r="1926" spans="1:7" hidden="1" x14ac:dyDescent="0.25">
      <c r="A1926" t="s">
        <v>6</v>
      </c>
      <c r="B1926" t="s">
        <v>3907</v>
      </c>
      <c r="C1926" t="s">
        <v>3908</v>
      </c>
      <c r="D1926">
        <v>48</v>
      </c>
      <c r="E1926">
        <v>48</v>
      </c>
      <c r="F1926">
        <v>0.25900000000000001</v>
      </c>
      <c r="G1926">
        <v>12.432</v>
      </c>
    </row>
    <row r="1927" spans="1:7" hidden="1" x14ac:dyDescent="0.25">
      <c r="A1927" t="s">
        <v>6</v>
      </c>
      <c r="B1927" t="s">
        <v>3909</v>
      </c>
      <c r="C1927" t="s">
        <v>3910</v>
      </c>
      <c r="D1927">
        <v>59</v>
      </c>
      <c r="E1927">
        <v>59</v>
      </c>
      <c r="F1927">
        <v>0.219</v>
      </c>
      <c r="G1927">
        <v>12.920999999999999</v>
      </c>
    </row>
    <row r="1928" spans="1:7" hidden="1" x14ac:dyDescent="0.25">
      <c r="A1928" t="s">
        <v>6</v>
      </c>
      <c r="B1928" t="s">
        <v>3911</v>
      </c>
      <c r="C1928" t="s">
        <v>3912</v>
      </c>
      <c r="D1928">
        <v>4</v>
      </c>
      <c r="E1928">
        <v>4</v>
      </c>
      <c r="F1928">
        <v>0</v>
      </c>
      <c r="G1928">
        <v>0</v>
      </c>
    </row>
    <row r="1929" spans="1:7" hidden="1" x14ac:dyDescent="0.25">
      <c r="A1929" t="s">
        <v>6</v>
      </c>
      <c r="B1929" t="s">
        <v>3913</v>
      </c>
      <c r="C1929" t="s">
        <v>3914</v>
      </c>
      <c r="D1929">
        <v>27</v>
      </c>
      <c r="E1929">
        <v>27</v>
      </c>
      <c r="F1929">
        <v>0.23</v>
      </c>
      <c r="G1929">
        <v>6.21</v>
      </c>
    </row>
    <row r="1930" spans="1:7" hidden="1" x14ac:dyDescent="0.25">
      <c r="A1930" t="s">
        <v>6</v>
      </c>
      <c r="B1930" t="s">
        <v>3915</v>
      </c>
      <c r="C1930" t="s">
        <v>3916</v>
      </c>
      <c r="D1930">
        <v>4</v>
      </c>
      <c r="E1930">
        <v>4</v>
      </c>
      <c r="F1930">
        <v>0</v>
      </c>
      <c r="G1930">
        <v>0</v>
      </c>
    </row>
    <row r="1931" spans="1:7" hidden="1" x14ac:dyDescent="0.25">
      <c r="A1931" t="s">
        <v>6</v>
      </c>
      <c r="B1931" t="s">
        <v>3917</v>
      </c>
      <c r="C1931" t="s">
        <v>3918</v>
      </c>
      <c r="D1931">
        <v>1</v>
      </c>
      <c r="E1931">
        <v>1</v>
      </c>
      <c r="F1931">
        <v>0</v>
      </c>
      <c r="G1931">
        <v>0</v>
      </c>
    </row>
    <row r="1932" spans="1:7" hidden="1" x14ac:dyDescent="0.25">
      <c r="A1932" t="s">
        <v>6</v>
      </c>
      <c r="B1932" t="s">
        <v>3919</v>
      </c>
      <c r="C1932" t="s">
        <v>3920</v>
      </c>
      <c r="D1932">
        <v>3</v>
      </c>
      <c r="E1932">
        <v>3</v>
      </c>
      <c r="F1932">
        <v>0</v>
      </c>
      <c r="G1932">
        <v>0</v>
      </c>
    </row>
    <row r="1933" spans="1:7" hidden="1" x14ac:dyDescent="0.25">
      <c r="A1933" t="s">
        <v>6</v>
      </c>
      <c r="B1933" t="s">
        <v>3921</v>
      </c>
      <c r="C1933" t="s">
        <v>3922</v>
      </c>
      <c r="D1933">
        <v>4</v>
      </c>
      <c r="E1933">
        <v>4</v>
      </c>
      <c r="F1933">
        <v>2.1999999999999999E-2</v>
      </c>
      <c r="G1933">
        <v>8.7999999999999995E-2</v>
      </c>
    </row>
    <row r="1934" spans="1:7" hidden="1" x14ac:dyDescent="0.25">
      <c r="A1934" t="s">
        <v>6</v>
      </c>
      <c r="B1934" t="s">
        <v>3923</v>
      </c>
      <c r="C1934" t="s">
        <v>3924</v>
      </c>
      <c r="D1934">
        <v>2</v>
      </c>
      <c r="E1934">
        <v>2</v>
      </c>
      <c r="F1934">
        <v>6.4000000000000001E-2</v>
      </c>
      <c r="G1934">
        <v>0.128</v>
      </c>
    </row>
    <row r="1935" spans="1:7" hidden="1" x14ac:dyDescent="0.25">
      <c r="A1935" t="s">
        <v>6</v>
      </c>
      <c r="B1935" t="s">
        <v>3925</v>
      </c>
      <c r="C1935" t="s">
        <v>3926</v>
      </c>
      <c r="D1935">
        <v>4</v>
      </c>
      <c r="E1935">
        <v>4</v>
      </c>
      <c r="F1935">
        <v>0</v>
      </c>
      <c r="G1935">
        <v>0</v>
      </c>
    </row>
    <row r="1936" spans="1:7" hidden="1" x14ac:dyDescent="0.25">
      <c r="A1936" t="s">
        <v>6</v>
      </c>
      <c r="B1936" t="s">
        <v>3927</v>
      </c>
      <c r="C1936" t="s">
        <v>3928</v>
      </c>
      <c r="D1936">
        <v>1</v>
      </c>
      <c r="E1936">
        <v>1</v>
      </c>
      <c r="F1936">
        <v>4.5999999999999999E-2</v>
      </c>
      <c r="G1936">
        <v>4.5999999999999999E-2</v>
      </c>
    </row>
    <row r="1937" spans="1:7" hidden="1" x14ac:dyDescent="0.25">
      <c r="A1937" t="s">
        <v>6</v>
      </c>
      <c r="B1937" t="s">
        <v>3929</v>
      </c>
      <c r="C1937" t="s">
        <v>3930</v>
      </c>
      <c r="D1937">
        <v>1</v>
      </c>
      <c r="E1937">
        <v>1</v>
      </c>
      <c r="F1937">
        <v>0</v>
      </c>
      <c r="G1937">
        <v>0</v>
      </c>
    </row>
    <row r="1938" spans="1:7" hidden="1" x14ac:dyDescent="0.25">
      <c r="A1938" t="s">
        <v>6</v>
      </c>
      <c r="B1938" t="s">
        <v>3931</v>
      </c>
      <c r="C1938" t="s">
        <v>3932</v>
      </c>
      <c r="D1938">
        <v>3</v>
      </c>
      <c r="E1938">
        <v>3</v>
      </c>
      <c r="F1938">
        <v>6.2E-2</v>
      </c>
      <c r="G1938">
        <v>0.186</v>
      </c>
    </row>
    <row r="1939" spans="1:7" hidden="1" x14ac:dyDescent="0.25">
      <c r="A1939" t="s">
        <v>6</v>
      </c>
      <c r="B1939" t="s">
        <v>3933</v>
      </c>
      <c r="C1939" t="s">
        <v>3934</v>
      </c>
      <c r="D1939">
        <v>1</v>
      </c>
      <c r="E1939">
        <v>1</v>
      </c>
      <c r="F1939">
        <v>0</v>
      </c>
      <c r="G1939">
        <v>0</v>
      </c>
    </row>
    <row r="1940" spans="1:7" hidden="1" x14ac:dyDescent="0.25">
      <c r="A1940" t="s">
        <v>6</v>
      </c>
      <c r="B1940" t="s">
        <v>3935</v>
      </c>
      <c r="C1940" t="s">
        <v>3936</v>
      </c>
      <c r="D1940">
        <v>30</v>
      </c>
      <c r="E1940">
        <v>30</v>
      </c>
      <c r="F1940">
        <v>5.2999999999999999E-2</v>
      </c>
      <c r="G1940">
        <v>1.59</v>
      </c>
    </row>
    <row r="1941" spans="1:7" hidden="1" x14ac:dyDescent="0.25">
      <c r="A1941" t="s">
        <v>6</v>
      </c>
      <c r="B1941" t="s">
        <v>3937</v>
      </c>
      <c r="C1941" t="s">
        <v>3938</v>
      </c>
      <c r="D1941">
        <v>2</v>
      </c>
      <c r="E1941">
        <v>2</v>
      </c>
      <c r="F1941">
        <v>0</v>
      </c>
      <c r="G1941">
        <v>0</v>
      </c>
    </row>
    <row r="1942" spans="1:7" hidden="1" x14ac:dyDescent="0.25">
      <c r="A1942" t="s">
        <v>6</v>
      </c>
      <c r="B1942" t="s">
        <v>3939</v>
      </c>
      <c r="C1942" t="s">
        <v>3940</v>
      </c>
      <c r="D1942">
        <v>2</v>
      </c>
      <c r="E1942">
        <v>2</v>
      </c>
      <c r="F1942">
        <v>0</v>
      </c>
      <c r="G1942">
        <v>0</v>
      </c>
    </row>
    <row r="1943" spans="1:7" hidden="1" x14ac:dyDescent="0.25">
      <c r="A1943" t="s">
        <v>6</v>
      </c>
      <c r="B1943" t="s">
        <v>3941</v>
      </c>
      <c r="C1943" t="s">
        <v>3942</v>
      </c>
      <c r="D1943">
        <v>23</v>
      </c>
      <c r="E1943">
        <v>23</v>
      </c>
      <c r="F1943">
        <v>6.2E-2</v>
      </c>
      <c r="G1943">
        <v>1.4259999999999999</v>
      </c>
    </row>
    <row r="1944" spans="1:7" hidden="1" x14ac:dyDescent="0.25">
      <c r="A1944" t="s">
        <v>6</v>
      </c>
      <c r="B1944" t="s">
        <v>3943</v>
      </c>
      <c r="C1944" t="s">
        <v>3944</v>
      </c>
      <c r="D1944">
        <v>8</v>
      </c>
      <c r="E1944">
        <v>8</v>
      </c>
      <c r="F1944">
        <v>0.03</v>
      </c>
      <c r="G1944">
        <v>0.24</v>
      </c>
    </row>
    <row r="1945" spans="1:7" hidden="1" x14ac:dyDescent="0.25">
      <c r="A1945" t="s">
        <v>6</v>
      </c>
      <c r="B1945" t="s">
        <v>3945</v>
      </c>
      <c r="C1945" t="s">
        <v>3946</v>
      </c>
      <c r="D1945">
        <v>1</v>
      </c>
      <c r="E1945">
        <v>1</v>
      </c>
      <c r="F1945">
        <v>0</v>
      </c>
      <c r="G1945">
        <v>0</v>
      </c>
    </row>
    <row r="1946" spans="1:7" hidden="1" x14ac:dyDescent="0.25">
      <c r="A1946" t="s">
        <v>6</v>
      </c>
      <c r="B1946" t="s">
        <v>3947</v>
      </c>
      <c r="C1946" t="s">
        <v>3948</v>
      </c>
      <c r="D1946">
        <v>6</v>
      </c>
      <c r="E1946">
        <v>6</v>
      </c>
      <c r="F1946">
        <v>0</v>
      </c>
      <c r="G1946">
        <v>0</v>
      </c>
    </row>
    <row r="1947" spans="1:7" hidden="1" x14ac:dyDescent="0.25">
      <c r="A1947" t="s">
        <v>6</v>
      </c>
      <c r="B1947" t="s">
        <v>3949</v>
      </c>
      <c r="C1947" t="s">
        <v>3950</v>
      </c>
      <c r="D1947">
        <v>10</v>
      </c>
      <c r="E1947">
        <v>10</v>
      </c>
      <c r="F1947">
        <v>0</v>
      </c>
      <c r="G1947">
        <v>0</v>
      </c>
    </row>
    <row r="1948" spans="1:7" hidden="1" x14ac:dyDescent="0.25">
      <c r="A1948" t="s">
        <v>6</v>
      </c>
      <c r="B1948" t="s">
        <v>3951</v>
      </c>
      <c r="C1948" t="s">
        <v>3952</v>
      </c>
      <c r="D1948">
        <v>4</v>
      </c>
      <c r="E1948">
        <v>4</v>
      </c>
      <c r="F1948">
        <v>0</v>
      </c>
      <c r="G1948">
        <v>0</v>
      </c>
    </row>
    <row r="1949" spans="1:7" hidden="1" x14ac:dyDescent="0.25">
      <c r="A1949" t="s">
        <v>6</v>
      </c>
      <c r="B1949" t="s">
        <v>3953</v>
      </c>
      <c r="C1949" t="s">
        <v>3954</v>
      </c>
      <c r="D1949">
        <v>1</v>
      </c>
      <c r="E1949">
        <v>1</v>
      </c>
      <c r="F1949">
        <v>0.21099999999999999</v>
      </c>
      <c r="G1949">
        <v>0.21099999999999999</v>
      </c>
    </row>
    <row r="1950" spans="1:7" hidden="1" x14ac:dyDescent="0.25">
      <c r="A1950" t="s">
        <v>6</v>
      </c>
      <c r="B1950" t="s">
        <v>3955</v>
      </c>
      <c r="C1950" t="s">
        <v>3956</v>
      </c>
      <c r="D1950">
        <v>50</v>
      </c>
      <c r="E1950">
        <v>50</v>
      </c>
      <c r="F1950">
        <v>0</v>
      </c>
      <c r="G1950">
        <v>0</v>
      </c>
    </row>
    <row r="1951" spans="1:7" hidden="1" x14ac:dyDescent="0.25">
      <c r="A1951" t="s">
        <v>6</v>
      </c>
      <c r="B1951" t="s">
        <v>3957</v>
      </c>
      <c r="C1951" t="s">
        <v>3958</v>
      </c>
      <c r="D1951">
        <v>12</v>
      </c>
      <c r="E1951">
        <v>12</v>
      </c>
      <c r="F1951">
        <v>0</v>
      </c>
      <c r="G1951">
        <v>0</v>
      </c>
    </row>
    <row r="1952" spans="1:7" hidden="1" x14ac:dyDescent="0.25">
      <c r="A1952" t="s">
        <v>6</v>
      </c>
      <c r="B1952" t="s">
        <v>3959</v>
      </c>
      <c r="C1952" t="s">
        <v>3960</v>
      </c>
      <c r="D1952">
        <v>2</v>
      </c>
      <c r="E1952">
        <v>2</v>
      </c>
      <c r="F1952">
        <v>0</v>
      </c>
      <c r="G1952">
        <v>0</v>
      </c>
    </row>
    <row r="1953" spans="1:7" hidden="1" x14ac:dyDescent="0.25">
      <c r="A1953" t="s">
        <v>6</v>
      </c>
      <c r="B1953" t="s">
        <v>3961</v>
      </c>
      <c r="C1953" t="s">
        <v>3962</v>
      </c>
      <c r="D1953">
        <v>2</v>
      </c>
      <c r="E1953">
        <v>2</v>
      </c>
      <c r="F1953">
        <v>0</v>
      </c>
      <c r="G1953">
        <v>0</v>
      </c>
    </row>
    <row r="1954" spans="1:7" hidden="1" x14ac:dyDescent="0.25">
      <c r="A1954" t="s">
        <v>6</v>
      </c>
      <c r="B1954" t="s">
        <v>3963</v>
      </c>
      <c r="C1954" t="s">
        <v>3964</v>
      </c>
      <c r="D1954">
        <v>12</v>
      </c>
      <c r="E1954">
        <v>12</v>
      </c>
      <c r="F1954">
        <v>0</v>
      </c>
      <c r="G1954">
        <v>0</v>
      </c>
    </row>
    <row r="1955" spans="1:7" hidden="1" x14ac:dyDescent="0.25">
      <c r="A1955" t="s">
        <v>6</v>
      </c>
      <c r="B1955" t="s">
        <v>3965</v>
      </c>
      <c r="C1955" t="s">
        <v>3966</v>
      </c>
      <c r="D1955">
        <v>10</v>
      </c>
      <c r="E1955">
        <v>10</v>
      </c>
      <c r="F1955">
        <v>0</v>
      </c>
      <c r="G1955">
        <v>0</v>
      </c>
    </row>
    <row r="1956" spans="1:7" hidden="1" x14ac:dyDescent="0.25">
      <c r="A1956" t="s">
        <v>6</v>
      </c>
      <c r="B1956" t="s">
        <v>3967</v>
      </c>
      <c r="C1956" t="s">
        <v>3968</v>
      </c>
      <c r="D1956">
        <v>5</v>
      </c>
      <c r="E1956">
        <v>5</v>
      </c>
      <c r="F1956">
        <v>0</v>
      </c>
      <c r="G1956">
        <v>0</v>
      </c>
    </row>
    <row r="1957" spans="1:7" hidden="1" x14ac:dyDescent="0.25">
      <c r="A1957" t="s">
        <v>6</v>
      </c>
      <c r="B1957" t="s">
        <v>3969</v>
      </c>
      <c r="C1957" t="s">
        <v>3970</v>
      </c>
      <c r="D1957">
        <v>1</v>
      </c>
      <c r="E1957">
        <v>1</v>
      </c>
      <c r="F1957">
        <v>1.736</v>
      </c>
      <c r="G1957">
        <v>1.736</v>
      </c>
    </row>
    <row r="1958" spans="1:7" hidden="1" x14ac:dyDescent="0.25">
      <c r="A1958" t="s">
        <v>6</v>
      </c>
      <c r="B1958" t="s">
        <v>3971</v>
      </c>
      <c r="C1958" t="s">
        <v>3972</v>
      </c>
      <c r="D1958">
        <v>5</v>
      </c>
      <c r="E1958">
        <v>5</v>
      </c>
      <c r="F1958">
        <v>0</v>
      </c>
      <c r="G1958">
        <v>0</v>
      </c>
    </row>
    <row r="1959" spans="1:7" hidden="1" x14ac:dyDescent="0.25">
      <c r="A1959" t="s">
        <v>6</v>
      </c>
      <c r="B1959" t="s">
        <v>3973</v>
      </c>
      <c r="C1959" t="s">
        <v>3974</v>
      </c>
      <c r="D1959">
        <v>5</v>
      </c>
      <c r="E1959">
        <v>5</v>
      </c>
      <c r="F1959">
        <v>0</v>
      </c>
      <c r="G1959">
        <v>0</v>
      </c>
    </row>
    <row r="1960" spans="1:7" hidden="1" x14ac:dyDescent="0.25">
      <c r="A1960" t="s">
        <v>6</v>
      </c>
      <c r="B1960" t="s">
        <v>3975</v>
      </c>
      <c r="C1960" t="s">
        <v>3976</v>
      </c>
      <c r="D1960">
        <v>4</v>
      </c>
      <c r="E1960">
        <v>4</v>
      </c>
      <c r="F1960">
        <v>0</v>
      </c>
      <c r="G1960">
        <v>0</v>
      </c>
    </row>
    <row r="1961" spans="1:7" hidden="1" x14ac:dyDescent="0.25">
      <c r="A1961" t="s">
        <v>6</v>
      </c>
      <c r="B1961" t="s">
        <v>3977</v>
      </c>
      <c r="C1961" t="s">
        <v>3978</v>
      </c>
      <c r="D1961">
        <v>13</v>
      </c>
      <c r="E1961">
        <v>13</v>
      </c>
      <c r="F1961">
        <v>0</v>
      </c>
      <c r="G1961">
        <v>0</v>
      </c>
    </row>
    <row r="1962" spans="1:7" hidden="1" x14ac:dyDescent="0.25">
      <c r="A1962" t="s">
        <v>6</v>
      </c>
      <c r="B1962" t="s">
        <v>3979</v>
      </c>
      <c r="C1962" t="s">
        <v>3980</v>
      </c>
      <c r="D1962">
        <v>4</v>
      </c>
      <c r="E1962">
        <v>4</v>
      </c>
      <c r="F1962">
        <v>0</v>
      </c>
      <c r="G1962">
        <v>0</v>
      </c>
    </row>
    <row r="1963" spans="1:7" hidden="1" x14ac:dyDescent="0.25">
      <c r="A1963" t="s">
        <v>6</v>
      </c>
      <c r="B1963" t="s">
        <v>3981</v>
      </c>
      <c r="C1963" t="s">
        <v>3982</v>
      </c>
      <c r="D1963">
        <v>5</v>
      </c>
      <c r="E1963">
        <v>5</v>
      </c>
      <c r="F1963">
        <v>0</v>
      </c>
      <c r="G1963">
        <v>0</v>
      </c>
    </row>
    <row r="1964" spans="1:7" hidden="1" x14ac:dyDescent="0.25">
      <c r="A1964" t="s">
        <v>6</v>
      </c>
      <c r="B1964" t="s">
        <v>3983</v>
      </c>
      <c r="C1964" t="s">
        <v>3984</v>
      </c>
      <c r="D1964">
        <v>2</v>
      </c>
      <c r="E1964">
        <v>2</v>
      </c>
      <c r="F1964">
        <v>0.48399999999999999</v>
      </c>
      <c r="G1964">
        <v>0.96799999999999997</v>
      </c>
    </row>
    <row r="1965" spans="1:7" hidden="1" x14ac:dyDescent="0.25">
      <c r="A1965" t="s">
        <v>6</v>
      </c>
      <c r="B1965" t="s">
        <v>3985</v>
      </c>
      <c r="C1965" t="s">
        <v>3986</v>
      </c>
      <c r="D1965">
        <v>3</v>
      </c>
      <c r="E1965">
        <v>3</v>
      </c>
      <c r="F1965">
        <v>0</v>
      </c>
      <c r="G1965">
        <v>0</v>
      </c>
    </row>
    <row r="1966" spans="1:7" hidden="1" x14ac:dyDescent="0.25">
      <c r="A1966" t="s">
        <v>6</v>
      </c>
      <c r="B1966" t="s">
        <v>3987</v>
      </c>
      <c r="C1966" t="s">
        <v>3988</v>
      </c>
      <c r="D1966">
        <v>3</v>
      </c>
      <c r="E1966">
        <v>3</v>
      </c>
      <c r="F1966">
        <v>0</v>
      </c>
      <c r="G1966">
        <v>0</v>
      </c>
    </row>
    <row r="1967" spans="1:7" hidden="1" x14ac:dyDescent="0.25">
      <c r="A1967" t="s">
        <v>6</v>
      </c>
      <c r="B1967" t="s">
        <v>3989</v>
      </c>
      <c r="C1967" t="s">
        <v>3990</v>
      </c>
      <c r="D1967">
        <v>5</v>
      </c>
      <c r="E1967">
        <v>5</v>
      </c>
      <c r="F1967">
        <v>0</v>
      </c>
      <c r="G1967">
        <v>0</v>
      </c>
    </row>
    <row r="1968" spans="1:7" hidden="1" x14ac:dyDescent="0.25">
      <c r="A1968" t="s">
        <v>6</v>
      </c>
      <c r="B1968" t="s">
        <v>3991</v>
      </c>
      <c r="C1968" t="s">
        <v>3992</v>
      </c>
      <c r="D1968">
        <v>5</v>
      </c>
      <c r="E1968">
        <v>5</v>
      </c>
      <c r="F1968">
        <v>0</v>
      </c>
      <c r="G1968">
        <v>0</v>
      </c>
    </row>
    <row r="1969" spans="1:7" hidden="1" x14ac:dyDescent="0.25">
      <c r="A1969" t="s">
        <v>6</v>
      </c>
      <c r="B1969" t="s">
        <v>3993</v>
      </c>
      <c r="C1969" t="s">
        <v>3994</v>
      </c>
      <c r="D1969">
        <v>5</v>
      </c>
      <c r="E1969">
        <v>5</v>
      </c>
      <c r="F1969">
        <v>0</v>
      </c>
      <c r="G1969">
        <v>0</v>
      </c>
    </row>
    <row r="1970" spans="1:7" hidden="1" x14ac:dyDescent="0.25">
      <c r="A1970" t="s">
        <v>6</v>
      </c>
      <c r="B1970" t="s">
        <v>3995</v>
      </c>
      <c r="C1970" t="s">
        <v>3996</v>
      </c>
      <c r="D1970">
        <v>2</v>
      </c>
      <c r="E1970">
        <v>2</v>
      </c>
      <c r="F1970">
        <v>5.8000000000000003E-2</v>
      </c>
      <c r="G1970">
        <v>0.11600000000000001</v>
      </c>
    </row>
    <row r="1971" spans="1:7" hidden="1" x14ac:dyDescent="0.25">
      <c r="A1971" t="s">
        <v>6</v>
      </c>
      <c r="B1971" t="s">
        <v>3997</v>
      </c>
      <c r="C1971" t="s">
        <v>3998</v>
      </c>
      <c r="D1971">
        <v>5</v>
      </c>
      <c r="E1971">
        <v>5</v>
      </c>
      <c r="F1971">
        <v>0.32</v>
      </c>
      <c r="G1971">
        <v>1.6</v>
      </c>
    </row>
    <row r="1972" spans="1:7" hidden="1" x14ac:dyDescent="0.25">
      <c r="A1972" t="s">
        <v>6</v>
      </c>
      <c r="B1972" t="s">
        <v>3999</v>
      </c>
      <c r="C1972" t="s">
        <v>4000</v>
      </c>
      <c r="D1972">
        <v>1</v>
      </c>
      <c r="E1972">
        <v>1</v>
      </c>
      <c r="F1972">
        <v>0</v>
      </c>
      <c r="G1972">
        <v>0</v>
      </c>
    </row>
    <row r="1973" spans="1:7" hidden="1" x14ac:dyDescent="0.25">
      <c r="A1973" t="s">
        <v>6</v>
      </c>
      <c r="B1973" t="s">
        <v>4001</v>
      </c>
      <c r="C1973" t="s">
        <v>4002</v>
      </c>
      <c r="D1973">
        <v>3</v>
      </c>
      <c r="E1973">
        <v>3</v>
      </c>
      <c r="F1973">
        <v>9.6000000000000002E-2</v>
      </c>
      <c r="G1973">
        <v>0.28799999999999998</v>
      </c>
    </row>
    <row r="1974" spans="1:7" hidden="1" x14ac:dyDescent="0.25">
      <c r="A1974" t="s">
        <v>6</v>
      </c>
      <c r="B1974" t="s">
        <v>4003</v>
      </c>
      <c r="C1974" t="s">
        <v>4004</v>
      </c>
      <c r="D1974">
        <v>1</v>
      </c>
      <c r="E1974">
        <v>1</v>
      </c>
      <c r="F1974">
        <v>0.16800000000000001</v>
      </c>
      <c r="G1974">
        <v>0.16800000000000001</v>
      </c>
    </row>
    <row r="1975" spans="1:7" hidden="1" x14ac:dyDescent="0.25">
      <c r="A1975" t="s">
        <v>6</v>
      </c>
      <c r="B1975" t="s">
        <v>4005</v>
      </c>
      <c r="C1975" t="s">
        <v>4006</v>
      </c>
      <c r="D1975">
        <v>2</v>
      </c>
      <c r="E1975">
        <v>2</v>
      </c>
      <c r="F1975">
        <v>0.16700000000000001</v>
      </c>
      <c r="G1975">
        <v>0.33400000000000002</v>
      </c>
    </row>
    <row r="1976" spans="1:7" hidden="1" x14ac:dyDescent="0.25">
      <c r="A1976" t="s">
        <v>6</v>
      </c>
      <c r="B1976" t="s">
        <v>4007</v>
      </c>
      <c r="C1976" t="s">
        <v>4008</v>
      </c>
      <c r="D1976">
        <v>4</v>
      </c>
      <c r="E1976">
        <v>4</v>
      </c>
      <c r="F1976">
        <v>0.77800000000000002</v>
      </c>
      <c r="G1976">
        <v>3.1120000000000001</v>
      </c>
    </row>
    <row r="1977" spans="1:7" hidden="1" x14ac:dyDescent="0.25">
      <c r="A1977" t="s">
        <v>6</v>
      </c>
      <c r="B1977" t="s">
        <v>4009</v>
      </c>
      <c r="C1977" t="s">
        <v>4010</v>
      </c>
      <c r="D1977">
        <v>2</v>
      </c>
      <c r="E1977">
        <v>2</v>
      </c>
      <c r="F1977">
        <v>0.377</v>
      </c>
      <c r="G1977">
        <v>0.754</v>
      </c>
    </row>
    <row r="1978" spans="1:7" hidden="1" x14ac:dyDescent="0.25">
      <c r="A1978" t="s">
        <v>6</v>
      </c>
      <c r="B1978" t="s">
        <v>4011</v>
      </c>
      <c r="C1978" t="s">
        <v>4012</v>
      </c>
      <c r="D1978">
        <v>9</v>
      </c>
      <c r="E1978">
        <v>9</v>
      </c>
      <c r="F1978">
        <v>7.4999999999999997E-2</v>
      </c>
      <c r="G1978">
        <v>0.67500000000000004</v>
      </c>
    </row>
    <row r="1979" spans="1:7" hidden="1" x14ac:dyDescent="0.25">
      <c r="A1979" t="s">
        <v>6</v>
      </c>
      <c r="B1979" t="s">
        <v>4013</v>
      </c>
      <c r="C1979" t="s">
        <v>4014</v>
      </c>
      <c r="D1979">
        <v>2</v>
      </c>
      <c r="E1979">
        <v>2</v>
      </c>
      <c r="F1979">
        <v>0.32</v>
      </c>
      <c r="G1979">
        <v>0.64</v>
      </c>
    </row>
    <row r="1980" spans="1:7" hidden="1" x14ac:dyDescent="0.25">
      <c r="A1980" t="s">
        <v>6</v>
      </c>
      <c r="B1980" t="s">
        <v>4015</v>
      </c>
      <c r="C1980" t="s">
        <v>4016</v>
      </c>
      <c r="D1980">
        <v>8</v>
      </c>
      <c r="E1980">
        <v>8</v>
      </c>
      <c r="F1980">
        <v>2.5999999999999999E-2</v>
      </c>
      <c r="G1980">
        <v>0.20799999999999999</v>
      </c>
    </row>
    <row r="1981" spans="1:7" hidden="1" x14ac:dyDescent="0.25">
      <c r="A1981" t="s">
        <v>6</v>
      </c>
      <c r="B1981" t="s">
        <v>4017</v>
      </c>
      <c r="C1981" t="s">
        <v>4018</v>
      </c>
      <c r="D1981">
        <v>39</v>
      </c>
      <c r="E1981">
        <v>39</v>
      </c>
      <c r="F1981">
        <v>0.03</v>
      </c>
      <c r="G1981">
        <v>1.17</v>
      </c>
    </row>
    <row r="1982" spans="1:7" hidden="1" x14ac:dyDescent="0.25">
      <c r="A1982" t="s">
        <v>6</v>
      </c>
      <c r="B1982" t="s">
        <v>4019</v>
      </c>
      <c r="C1982" t="s">
        <v>4020</v>
      </c>
      <c r="D1982">
        <v>7</v>
      </c>
      <c r="E1982">
        <v>7</v>
      </c>
      <c r="F1982">
        <v>2.1999999999999999E-2</v>
      </c>
      <c r="G1982">
        <v>0.154</v>
      </c>
    </row>
    <row r="1983" spans="1:7" hidden="1" x14ac:dyDescent="0.25">
      <c r="A1983" t="s">
        <v>6</v>
      </c>
      <c r="B1983" t="s">
        <v>4023</v>
      </c>
      <c r="C1983" t="s">
        <v>4024</v>
      </c>
      <c r="D1983">
        <v>2</v>
      </c>
      <c r="E1983">
        <v>2</v>
      </c>
      <c r="F1983">
        <v>0.22600000000000001</v>
      </c>
      <c r="G1983">
        <v>0.45200000000000001</v>
      </c>
    </row>
    <row r="1984" spans="1:7" hidden="1" x14ac:dyDescent="0.25">
      <c r="A1984" t="s">
        <v>6</v>
      </c>
      <c r="B1984" t="s">
        <v>4025</v>
      </c>
      <c r="C1984" t="s">
        <v>4026</v>
      </c>
      <c r="D1984">
        <v>202</v>
      </c>
      <c r="E1984">
        <v>202</v>
      </c>
      <c r="F1984">
        <v>0.42699999999999999</v>
      </c>
      <c r="G1984">
        <v>86.254000000000005</v>
      </c>
    </row>
    <row r="1985" spans="1:7" hidden="1" x14ac:dyDescent="0.25">
      <c r="A1985" t="s">
        <v>6</v>
      </c>
      <c r="B1985" t="s">
        <v>4027</v>
      </c>
      <c r="C1985" t="s">
        <v>4028</v>
      </c>
      <c r="D1985">
        <v>25</v>
      </c>
      <c r="E1985">
        <v>25</v>
      </c>
      <c r="F1985">
        <v>0.4</v>
      </c>
      <c r="G1985">
        <v>10</v>
      </c>
    </row>
    <row r="1986" spans="1:7" hidden="1" x14ac:dyDescent="0.25">
      <c r="A1986" t="s">
        <v>6</v>
      </c>
      <c r="B1986" t="s">
        <v>4029</v>
      </c>
      <c r="C1986" t="s">
        <v>4030</v>
      </c>
      <c r="D1986">
        <v>19</v>
      </c>
      <c r="E1986">
        <v>19</v>
      </c>
      <c r="F1986">
        <v>0.41199999999999998</v>
      </c>
      <c r="G1986">
        <v>7.8280000000000003</v>
      </c>
    </row>
    <row r="1987" spans="1:7" hidden="1" x14ac:dyDescent="0.25">
      <c r="A1987" t="s">
        <v>6</v>
      </c>
      <c r="B1987" t="s">
        <v>4031</v>
      </c>
      <c r="C1987" t="s">
        <v>4032</v>
      </c>
      <c r="D1987">
        <v>20</v>
      </c>
      <c r="E1987">
        <v>20</v>
      </c>
      <c r="F1987">
        <v>0.89600000000000002</v>
      </c>
      <c r="G1987">
        <v>17.920000000000002</v>
      </c>
    </row>
    <row r="1988" spans="1:7" hidden="1" x14ac:dyDescent="0.25">
      <c r="A1988" t="s">
        <v>6</v>
      </c>
      <c r="B1988" t="s">
        <v>4033</v>
      </c>
      <c r="C1988" t="s">
        <v>4034</v>
      </c>
      <c r="D1988">
        <v>7</v>
      </c>
      <c r="E1988">
        <v>7</v>
      </c>
      <c r="F1988">
        <v>0.439</v>
      </c>
      <c r="G1988">
        <v>3.073</v>
      </c>
    </row>
    <row r="1989" spans="1:7" hidden="1" x14ac:dyDescent="0.25">
      <c r="A1989" t="s">
        <v>6</v>
      </c>
      <c r="B1989" t="s">
        <v>4035</v>
      </c>
      <c r="C1989" t="s">
        <v>4036</v>
      </c>
      <c r="D1989">
        <v>17</v>
      </c>
      <c r="E1989">
        <v>17</v>
      </c>
      <c r="F1989">
        <v>0.22900000000000001</v>
      </c>
      <c r="G1989">
        <v>3.8929999999999998</v>
      </c>
    </row>
    <row r="1990" spans="1:7" hidden="1" x14ac:dyDescent="0.25">
      <c r="A1990" t="s">
        <v>6</v>
      </c>
      <c r="B1990" t="s">
        <v>4037</v>
      </c>
      <c r="C1990" t="s">
        <v>4038</v>
      </c>
      <c r="D1990">
        <v>33</v>
      </c>
      <c r="E1990">
        <v>33</v>
      </c>
      <c r="F1990">
        <v>0.27700000000000002</v>
      </c>
      <c r="G1990">
        <v>9.141</v>
      </c>
    </row>
    <row r="1991" spans="1:7" hidden="1" x14ac:dyDescent="0.25">
      <c r="A1991" t="s">
        <v>6</v>
      </c>
      <c r="B1991" t="s">
        <v>4039</v>
      </c>
      <c r="C1991" t="s">
        <v>4040</v>
      </c>
      <c r="D1991">
        <v>54</v>
      </c>
      <c r="E1991">
        <v>54</v>
      </c>
      <c r="F1991">
        <v>0.20200000000000001</v>
      </c>
      <c r="G1991">
        <v>10.907999999999999</v>
      </c>
    </row>
    <row r="1992" spans="1:7" hidden="1" x14ac:dyDescent="0.25">
      <c r="A1992" t="s">
        <v>6</v>
      </c>
      <c r="B1992" t="s">
        <v>4041</v>
      </c>
      <c r="C1992" t="s">
        <v>4042</v>
      </c>
      <c r="D1992">
        <v>3</v>
      </c>
      <c r="E1992">
        <v>3</v>
      </c>
      <c r="F1992">
        <v>4.2999999999999997E-2</v>
      </c>
      <c r="G1992">
        <v>0.129</v>
      </c>
    </row>
    <row r="1993" spans="1:7" hidden="1" x14ac:dyDescent="0.25">
      <c r="A1993" t="s">
        <v>6</v>
      </c>
      <c r="B1993" t="s">
        <v>4043</v>
      </c>
      <c r="C1993" t="s">
        <v>4044</v>
      </c>
      <c r="D1993">
        <v>2</v>
      </c>
      <c r="E1993">
        <v>2</v>
      </c>
      <c r="F1993">
        <v>0.121</v>
      </c>
      <c r="G1993">
        <v>0.24199999999999999</v>
      </c>
    </row>
    <row r="1994" spans="1:7" hidden="1" x14ac:dyDescent="0.25">
      <c r="A1994" t="s">
        <v>6</v>
      </c>
      <c r="B1994" t="s">
        <v>4045</v>
      </c>
      <c r="C1994" t="s">
        <v>4046</v>
      </c>
      <c r="D1994">
        <v>12</v>
      </c>
      <c r="E1994">
        <v>12</v>
      </c>
      <c r="F1994">
        <v>0.126</v>
      </c>
      <c r="G1994">
        <v>1.512</v>
      </c>
    </row>
    <row r="1995" spans="1:7" hidden="1" x14ac:dyDescent="0.25">
      <c r="A1995" t="s">
        <v>6</v>
      </c>
      <c r="B1995" t="s">
        <v>4047</v>
      </c>
      <c r="C1995" t="s">
        <v>4048</v>
      </c>
      <c r="D1995">
        <v>1</v>
      </c>
      <c r="E1995">
        <v>1</v>
      </c>
      <c r="F1995">
        <v>3.2000000000000001E-2</v>
      </c>
      <c r="G1995">
        <v>3.2000000000000001E-2</v>
      </c>
    </row>
    <row r="1996" spans="1:7" hidden="1" x14ac:dyDescent="0.25">
      <c r="A1996" t="s">
        <v>6</v>
      </c>
      <c r="B1996" t="s">
        <v>4049</v>
      </c>
      <c r="C1996" t="s">
        <v>4050</v>
      </c>
      <c r="D1996">
        <v>6</v>
      </c>
      <c r="E1996">
        <v>6</v>
      </c>
      <c r="F1996">
        <v>3.7999999999999999E-2</v>
      </c>
      <c r="G1996">
        <v>0.22800000000000001</v>
      </c>
    </row>
    <row r="1997" spans="1:7" hidden="1" x14ac:dyDescent="0.25">
      <c r="A1997" t="s">
        <v>6</v>
      </c>
      <c r="B1997" t="s">
        <v>4051</v>
      </c>
      <c r="C1997" t="s">
        <v>4052</v>
      </c>
      <c r="D1997">
        <v>3</v>
      </c>
      <c r="E1997">
        <v>3</v>
      </c>
      <c r="F1997">
        <v>0.106</v>
      </c>
      <c r="G1997">
        <v>0.318</v>
      </c>
    </row>
    <row r="1998" spans="1:7" hidden="1" x14ac:dyDescent="0.25">
      <c r="A1998" t="s">
        <v>6</v>
      </c>
      <c r="B1998" t="s">
        <v>4053</v>
      </c>
      <c r="C1998" t="s">
        <v>4054</v>
      </c>
      <c r="D1998">
        <v>15</v>
      </c>
      <c r="E1998">
        <v>15</v>
      </c>
      <c r="F1998">
        <v>0.10199999999999999</v>
      </c>
      <c r="G1998">
        <v>1.53</v>
      </c>
    </row>
    <row r="1999" spans="1:7" hidden="1" x14ac:dyDescent="0.25">
      <c r="A1999" t="s">
        <v>6</v>
      </c>
      <c r="B1999" t="s">
        <v>4055</v>
      </c>
      <c r="C1999" t="s">
        <v>4056</v>
      </c>
      <c r="D1999">
        <v>5</v>
      </c>
      <c r="E1999">
        <v>5</v>
      </c>
      <c r="F1999">
        <v>4.2999999999999997E-2</v>
      </c>
      <c r="G1999">
        <v>0.215</v>
      </c>
    </row>
    <row r="2000" spans="1:7" hidden="1" x14ac:dyDescent="0.25">
      <c r="A2000" t="s">
        <v>6</v>
      </c>
      <c r="B2000" t="s">
        <v>4057</v>
      </c>
      <c r="C2000" t="s">
        <v>4058</v>
      </c>
      <c r="D2000">
        <v>26</v>
      </c>
      <c r="E2000">
        <v>26</v>
      </c>
      <c r="F2000">
        <v>8.6999999999999994E-2</v>
      </c>
      <c r="G2000">
        <v>2.262</v>
      </c>
    </row>
    <row r="2001" spans="1:7" hidden="1" x14ac:dyDescent="0.25">
      <c r="A2001" t="s">
        <v>6</v>
      </c>
      <c r="B2001" t="s">
        <v>4059</v>
      </c>
      <c r="C2001" t="s">
        <v>4060</v>
      </c>
      <c r="D2001">
        <v>349</v>
      </c>
      <c r="E2001">
        <v>349</v>
      </c>
      <c r="F2001">
        <v>0.125</v>
      </c>
      <c r="G2001">
        <v>43.625</v>
      </c>
    </row>
    <row r="2002" spans="1:7" hidden="1" x14ac:dyDescent="0.25">
      <c r="A2002" t="s">
        <v>6</v>
      </c>
      <c r="B2002" t="s">
        <v>4061</v>
      </c>
      <c r="C2002" t="s">
        <v>4062</v>
      </c>
      <c r="D2002">
        <v>9</v>
      </c>
      <c r="E2002">
        <v>9</v>
      </c>
      <c r="F2002">
        <v>0</v>
      </c>
      <c r="G2002">
        <v>0</v>
      </c>
    </row>
    <row r="2003" spans="1:7" hidden="1" x14ac:dyDescent="0.25">
      <c r="A2003" t="s">
        <v>6</v>
      </c>
      <c r="B2003" t="s">
        <v>4063</v>
      </c>
      <c r="C2003" t="s">
        <v>4064</v>
      </c>
      <c r="D2003">
        <v>86</v>
      </c>
      <c r="E2003">
        <v>86</v>
      </c>
      <c r="F2003">
        <v>8.5000000000000006E-2</v>
      </c>
      <c r="G2003">
        <v>7.31</v>
      </c>
    </row>
    <row r="2004" spans="1:7" hidden="1" x14ac:dyDescent="0.25">
      <c r="A2004" t="s">
        <v>6</v>
      </c>
      <c r="B2004" t="s">
        <v>4065</v>
      </c>
      <c r="C2004" t="s">
        <v>4066</v>
      </c>
      <c r="D2004">
        <v>20</v>
      </c>
      <c r="E2004">
        <v>20</v>
      </c>
      <c r="F2004">
        <v>9.9000000000000005E-2</v>
      </c>
      <c r="G2004">
        <v>1.98</v>
      </c>
    </row>
    <row r="2005" spans="1:7" hidden="1" x14ac:dyDescent="0.25">
      <c r="A2005" t="s">
        <v>6</v>
      </c>
      <c r="B2005" t="s">
        <v>4067</v>
      </c>
      <c r="C2005" t="s">
        <v>4068</v>
      </c>
      <c r="D2005">
        <v>12</v>
      </c>
      <c r="E2005">
        <v>12</v>
      </c>
      <c r="F2005">
        <v>9.8000000000000004E-2</v>
      </c>
      <c r="G2005">
        <v>1.1759999999999999</v>
      </c>
    </row>
    <row r="2006" spans="1:7" hidden="1" x14ac:dyDescent="0.25">
      <c r="A2006" t="s">
        <v>6</v>
      </c>
      <c r="B2006" t="s">
        <v>4069</v>
      </c>
      <c r="C2006" t="s">
        <v>4070</v>
      </c>
      <c r="D2006">
        <v>1</v>
      </c>
      <c r="E2006">
        <v>1</v>
      </c>
      <c r="F2006">
        <v>0.10299999999999999</v>
      </c>
      <c r="G2006">
        <v>0.10299999999999999</v>
      </c>
    </row>
    <row r="2007" spans="1:7" hidden="1" x14ac:dyDescent="0.25">
      <c r="A2007" t="s">
        <v>6</v>
      </c>
      <c r="B2007" t="s">
        <v>4071</v>
      </c>
      <c r="C2007" t="s">
        <v>4072</v>
      </c>
      <c r="D2007">
        <v>9</v>
      </c>
      <c r="E2007">
        <v>9</v>
      </c>
      <c r="F2007">
        <v>0.107</v>
      </c>
      <c r="G2007">
        <v>0.96299999999999997</v>
      </c>
    </row>
    <row r="2008" spans="1:7" hidden="1" x14ac:dyDescent="0.25">
      <c r="A2008" t="s">
        <v>6</v>
      </c>
      <c r="B2008" t="s">
        <v>4073</v>
      </c>
      <c r="C2008" t="s">
        <v>4074</v>
      </c>
      <c r="D2008">
        <v>2</v>
      </c>
      <c r="E2008">
        <v>2</v>
      </c>
      <c r="F2008">
        <v>0</v>
      </c>
      <c r="G2008">
        <v>0</v>
      </c>
    </row>
    <row r="2009" spans="1:7" hidden="1" x14ac:dyDescent="0.25">
      <c r="A2009" t="s">
        <v>6</v>
      </c>
      <c r="B2009" t="s">
        <v>4075</v>
      </c>
      <c r="C2009" t="s">
        <v>4076</v>
      </c>
      <c r="D2009">
        <v>16</v>
      </c>
      <c r="E2009">
        <v>16</v>
      </c>
      <c r="F2009">
        <v>8.4000000000000005E-2</v>
      </c>
      <c r="G2009">
        <v>1.3440000000000001</v>
      </c>
    </row>
    <row r="2010" spans="1:7" hidden="1" x14ac:dyDescent="0.25">
      <c r="A2010" t="s">
        <v>6</v>
      </c>
      <c r="B2010" t="s">
        <v>4077</v>
      </c>
      <c r="C2010" t="s">
        <v>4078</v>
      </c>
      <c r="D2010">
        <v>33</v>
      </c>
      <c r="E2010">
        <v>33</v>
      </c>
      <c r="F2010">
        <v>0.08</v>
      </c>
      <c r="G2010">
        <v>2.64</v>
      </c>
    </row>
    <row r="2011" spans="1:7" hidden="1" x14ac:dyDescent="0.25">
      <c r="A2011" t="s">
        <v>6</v>
      </c>
      <c r="B2011" t="s">
        <v>4079</v>
      </c>
      <c r="C2011" t="s">
        <v>4080</v>
      </c>
      <c r="D2011">
        <v>3</v>
      </c>
      <c r="E2011">
        <v>3</v>
      </c>
      <c r="F2011">
        <v>8.3000000000000004E-2</v>
      </c>
      <c r="G2011">
        <v>0.249</v>
      </c>
    </row>
    <row r="2012" spans="1:7" hidden="1" x14ac:dyDescent="0.25">
      <c r="A2012" t="s">
        <v>6</v>
      </c>
      <c r="B2012" t="s">
        <v>4083</v>
      </c>
      <c r="C2012" t="s">
        <v>4084</v>
      </c>
      <c r="D2012">
        <v>3</v>
      </c>
      <c r="E2012">
        <v>3</v>
      </c>
      <c r="F2012">
        <v>8.3000000000000004E-2</v>
      </c>
      <c r="G2012">
        <v>0.249</v>
      </c>
    </row>
    <row r="2013" spans="1:7" hidden="1" x14ac:dyDescent="0.25">
      <c r="A2013" t="s">
        <v>6</v>
      </c>
      <c r="B2013" t="s">
        <v>4085</v>
      </c>
      <c r="C2013" t="s">
        <v>4086</v>
      </c>
      <c r="D2013">
        <v>8</v>
      </c>
      <c r="E2013">
        <v>8</v>
      </c>
      <c r="F2013">
        <v>0.08</v>
      </c>
      <c r="G2013">
        <v>0.64</v>
      </c>
    </row>
    <row r="2014" spans="1:7" hidden="1" x14ac:dyDescent="0.25">
      <c r="A2014" t="s">
        <v>6</v>
      </c>
      <c r="B2014" t="s">
        <v>4087</v>
      </c>
      <c r="C2014" t="s">
        <v>4088</v>
      </c>
      <c r="D2014">
        <v>5</v>
      </c>
      <c r="E2014">
        <v>5</v>
      </c>
      <c r="F2014">
        <v>8.5999999999999993E-2</v>
      </c>
      <c r="G2014">
        <v>0.43</v>
      </c>
    </row>
    <row r="2015" spans="1:7" hidden="1" x14ac:dyDescent="0.25">
      <c r="A2015" t="s">
        <v>6</v>
      </c>
      <c r="B2015" t="s">
        <v>4089</v>
      </c>
      <c r="C2015" t="s">
        <v>4090</v>
      </c>
      <c r="D2015">
        <v>36</v>
      </c>
      <c r="E2015">
        <v>36</v>
      </c>
      <c r="F2015">
        <v>8.4000000000000005E-2</v>
      </c>
      <c r="G2015">
        <v>3.024</v>
      </c>
    </row>
    <row r="2016" spans="1:7" hidden="1" x14ac:dyDescent="0.25">
      <c r="A2016" t="s">
        <v>6</v>
      </c>
      <c r="B2016" t="s">
        <v>4091</v>
      </c>
      <c r="C2016" t="s">
        <v>4092</v>
      </c>
      <c r="D2016">
        <v>5</v>
      </c>
      <c r="E2016">
        <v>5</v>
      </c>
      <c r="F2016">
        <v>4.4999999999999998E-2</v>
      </c>
      <c r="G2016">
        <v>0.22500000000000001</v>
      </c>
    </row>
    <row r="2017" spans="1:7" hidden="1" x14ac:dyDescent="0.25">
      <c r="A2017" t="s">
        <v>6</v>
      </c>
      <c r="B2017" t="s">
        <v>4093</v>
      </c>
      <c r="C2017" t="s">
        <v>4094</v>
      </c>
      <c r="D2017">
        <v>1</v>
      </c>
      <c r="E2017">
        <v>1</v>
      </c>
      <c r="F2017">
        <v>4.5999999999999999E-2</v>
      </c>
      <c r="G2017">
        <v>4.5999999999999999E-2</v>
      </c>
    </row>
    <row r="2018" spans="1:7" hidden="1" x14ac:dyDescent="0.25">
      <c r="A2018" t="s">
        <v>6</v>
      </c>
      <c r="B2018" t="s">
        <v>4097</v>
      </c>
      <c r="C2018" t="s">
        <v>4098</v>
      </c>
      <c r="D2018">
        <v>36</v>
      </c>
      <c r="E2018">
        <v>36</v>
      </c>
      <c r="F2018">
        <v>8.6999999999999994E-2</v>
      </c>
      <c r="G2018">
        <v>3.1320000000000001</v>
      </c>
    </row>
    <row r="2019" spans="1:7" hidden="1" x14ac:dyDescent="0.25">
      <c r="A2019" t="s">
        <v>6</v>
      </c>
      <c r="B2019" t="s">
        <v>4099</v>
      </c>
      <c r="C2019" t="s">
        <v>4100</v>
      </c>
      <c r="D2019">
        <v>38</v>
      </c>
      <c r="E2019">
        <v>38</v>
      </c>
      <c r="F2019">
        <v>8.4000000000000005E-2</v>
      </c>
      <c r="G2019">
        <v>3.1920000000000002</v>
      </c>
    </row>
    <row r="2020" spans="1:7" hidden="1" x14ac:dyDescent="0.25">
      <c r="A2020" t="s">
        <v>6</v>
      </c>
      <c r="B2020" t="s">
        <v>4101</v>
      </c>
      <c r="C2020" t="s">
        <v>4102</v>
      </c>
      <c r="D2020">
        <v>18</v>
      </c>
      <c r="E2020">
        <v>18</v>
      </c>
      <c r="F2020">
        <v>0</v>
      </c>
      <c r="G2020">
        <v>0</v>
      </c>
    </row>
    <row r="2021" spans="1:7" hidden="1" x14ac:dyDescent="0.25">
      <c r="A2021" t="s">
        <v>6</v>
      </c>
      <c r="B2021" t="s">
        <v>4103</v>
      </c>
      <c r="C2021" t="s">
        <v>4104</v>
      </c>
      <c r="D2021">
        <v>5</v>
      </c>
      <c r="E2021">
        <v>5</v>
      </c>
      <c r="F2021">
        <v>2.1999999999999999E-2</v>
      </c>
      <c r="G2021">
        <v>0.11</v>
      </c>
    </row>
    <row r="2022" spans="1:7" hidden="1" x14ac:dyDescent="0.25">
      <c r="A2022" t="s">
        <v>6</v>
      </c>
      <c r="B2022" t="s">
        <v>4105</v>
      </c>
      <c r="C2022" t="s">
        <v>4106</v>
      </c>
      <c r="D2022">
        <v>1</v>
      </c>
      <c r="E2022">
        <v>1</v>
      </c>
      <c r="F2022">
        <v>9.7000000000000003E-2</v>
      </c>
      <c r="G2022">
        <v>9.7000000000000003E-2</v>
      </c>
    </row>
    <row r="2023" spans="1:7" hidden="1" x14ac:dyDescent="0.25">
      <c r="A2023" t="s">
        <v>6</v>
      </c>
      <c r="B2023" t="s">
        <v>4107</v>
      </c>
      <c r="C2023" t="s">
        <v>4108</v>
      </c>
      <c r="D2023">
        <v>1</v>
      </c>
      <c r="E2023">
        <v>1</v>
      </c>
      <c r="F2023">
        <v>0</v>
      </c>
      <c r="G2023">
        <v>0</v>
      </c>
    </row>
    <row r="2024" spans="1:7" hidden="1" x14ac:dyDescent="0.25">
      <c r="A2024" t="s">
        <v>6</v>
      </c>
      <c r="B2024" t="s">
        <v>4109</v>
      </c>
      <c r="C2024" t="s">
        <v>4110</v>
      </c>
      <c r="D2024">
        <v>33</v>
      </c>
      <c r="E2024">
        <v>33</v>
      </c>
      <c r="F2024">
        <v>7.5999999999999998E-2</v>
      </c>
      <c r="G2024">
        <v>2.508</v>
      </c>
    </row>
    <row r="2025" spans="1:7" hidden="1" x14ac:dyDescent="0.25">
      <c r="A2025" t="s">
        <v>6</v>
      </c>
      <c r="B2025" t="s">
        <v>4111</v>
      </c>
      <c r="C2025" t="s">
        <v>4112</v>
      </c>
      <c r="D2025">
        <v>13</v>
      </c>
      <c r="E2025">
        <v>13</v>
      </c>
      <c r="F2025">
        <v>0.122</v>
      </c>
      <c r="G2025">
        <v>1.5860000000000001</v>
      </c>
    </row>
    <row r="2026" spans="1:7" hidden="1" x14ac:dyDescent="0.25">
      <c r="A2026" t="s">
        <v>6</v>
      </c>
      <c r="B2026" t="s">
        <v>4113</v>
      </c>
      <c r="C2026" t="s">
        <v>4114</v>
      </c>
      <c r="D2026">
        <v>6</v>
      </c>
      <c r="E2026">
        <v>6</v>
      </c>
      <c r="F2026">
        <v>0</v>
      </c>
      <c r="G2026">
        <v>0</v>
      </c>
    </row>
    <row r="2027" spans="1:7" hidden="1" x14ac:dyDescent="0.25">
      <c r="A2027" t="s">
        <v>6</v>
      </c>
      <c r="B2027" t="s">
        <v>4115</v>
      </c>
      <c r="C2027" t="s">
        <v>4116</v>
      </c>
      <c r="D2027">
        <v>2</v>
      </c>
      <c r="E2027">
        <v>2</v>
      </c>
      <c r="F2027">
        <v>0.126</v>
      </c>
      <c r="G2027">
        <v>0.252</v>
      </c>
    </row>
    <row r="2028" spans="1:7" hidden="1" x14ac:dyDescent="0.25">
      <c r="A2028" t="s">
        <v>6</v>
      </c>
      <c r="B2028" t="s">
        <v>4117</v>
      </c>
      <c r="C2028" t="s">
        <v>4118</v>
      </c>
      <c r="D2028">
        <v>1</v>
      </c>
      <c r="E2028">
        <v>1</v>
      </c>
      <c r="F2028">
        <v>9.2999999999999999E-2</v>
      </c>
      <c r="G2028">
        <v>9.2999999999999999E-2</v>
      </c>
    </row>
    <row r="2029" spans="1:7" hidden="1" x14ac:dyDescent="0.25">
      <c r="A2029" t="s">
        <v>6</v>
      </c>
      <c r="B2029" t="s">
        <v>4119</v>
      </c>
      <c r="C2029" t="s">
        <v>4120</v>
      </c>
      <c r="D2029">
        <v>29</v>
      </c>
      <c r="E2029">
        <v>29</v>
      </c>
      <c r="F2029">
        <v>6.7000000000000004E-2</v>
      </c>
      <c r="G2029">
        <v>1.9430000000000001</v>
      </c>
    </row>
    <row r="2030" spans="1:7" hidden="1" x14ac:dyDescent="0.25">
      <c r="A2030" t="s">
        <v>6</v>
      </c>
      <c r="B2030" t="s">
        <v>4123</v>
      </c>
      <c r="C2030" t="s">
        <v>4124</v>
      </c>
      <c r="D2030">
        <v>1</v>
      </c>
      <c r="E2030">
        <v>1</v>
      </c>
      <c r="F2030">
        <v>0.122</v>
      </c>
      <c r="G2030">
        <v>0.122</v>
      </c>
    </row>
    <row r="2031" spans="1:7" hidden="1" x14ac:dyDescent="0.25">
      <c r="A2031" t="s">
        <v>6</v>
      </c>
      <c r="B2031" t="s">
        <v>4125</v>
      </c>
      <c r="C2031" t="s">
        <v>4126</v>
      </c>
      <c r="D2031">
        <v>23</v>
      </c>
      <c r="E2031">
        <v>23</v>
      </c>
      <c r="F2031">
        <v>0.124</v>
      </c>
      <c r="G2031">
        <v>2.8519999999999999</v>
      </c>
    </row>
    <row r="2032" spans="1:7" hidden="1" x14ac:dyDescent="0.25">
      <c r="A2032" t="s">
        <v>6</v>
      </c>
      <c r="B2032" t="s">
        <v>4127</v>
      </c>
      <c r="C2032" t="s">
        <v>4128</v>
      </c>
      <c r="D2032">
        <v>10</v>
      </c>
      <c r="E2032">
        <v>10</v>
      </c>
      <c r="F2032">
        <v>0</v>
      </c>
      <c r="G2032">
        <v>0</v>
      </c>
    </row>
    <row r="2033" spans="1:7" hidden="1" x14ac:dyDescent="0.25">
      <c r="A2033" t="s">
        <v>6</v>
      </c>
      <c r="B2033" t="s">
        <v>4129</v>
      </c>
      <c r="C2033" t="s">
        <v>4130</v>
      </c>
      <c r="D2033">
        <v>28</v>
      </c>
      <c r="E2033">
        <v>28</v>
      </c>
      <c r="F2033">
        <v>7.6999999999999999E-2</v>
      </c>
      <c r="G2033">
        <v>2.1560000000000001</v>
      </c>
    </row>
    <row r="2034" spans="1:7" hidden="1" x14ac:dyDescent="0.25">
      <c r="A2034" t="s">
        <v>6</v>
      </c>
      <c r="B2034" t="s">
        <v>4133</v>
      </c>
      <c r="C2034" t="s">
        <v>4134</v>
      </c>
      <c r="D2034">
        <v>2065</v>
      </c>
      <c r="E2034">
        <v>2065</v>
      </c>
      <c r="F2034">
        <v>0.747</v>
      </c>
      <c r="G2034">
        <v>1542.5550000000001</v>
      </c>
    </row>
    <row r="2035" spans="1:7" hidden="1" x14ac:dyDescent="0.25">
      <c r="A2035" t="s">
        <v>6</v>
      </c>
      <c r="B2035" t="s">
        <v>4135</v>
      </c>
      <c r="C2035" t="s">
        <v>4136</v>
      </c>
      <c r="D2035">
        <v>344</v>
      </c>
      <c r="E2035">
        <v>344</v>
      </c>
      <c r="F2035">
        <v>0.61199999999999999</v>
      </c>
      <c r="G2035">
        <v>210.52799999999999</v>
      </c>
    </row>
    <row r="2036" spans="1:7" hidden="1" x14ac:dyDescent="0.25">
      <c r="A2036" t="s">
        <v>6</v>
      </c>
      <c r="B2036" t="s">
        <v>4137</v>
      </c>
      <c r="C2036" t="s">
        <v>4138</v>
      </c>
      <c r="D2036">
        <v>40</v>
      </c>
      <c r="E2036">
        <v>40</v>
      </c>
      <c r="F2036">
        <v>0.57399999999999995</v>
      </c>
      <c r="G2036">
        <v>22.96</v>
      </c>
    </row>
    <row r="2037" spans="1:7" hidden="1" x14ac:dyDescent="0.25">
      <c r="A2037" t="s">
        <v>6</v>
      </c>
      <c r="B2037" t="s">
        <v>4139</v>
      </c>
      <c r="C2037" t="s">
        <v>4140</v>
      </c>
      <c r="D2037">
        <v>21</v>
      </c>
      <c r="E2037">
        <v>21</v>
      </c>
      <c r="F2037">
        <v>0.46300000000000002</v>
      </c>
      <c r="G2037">
        <v>9.7230000000000008</v>
      </c>
    </row>
    <row r="2038" spans="1:7" hidden="1" x14ac:dyDescent="0.25">
      <c r="A2038" t="s">
        <v>6</v>
      </c>
      <c r="B2038" t="s">
        <v>4141</v>
      </c>
      <c r="C2038" t="s">
        <v>4142</v>
      </c>
      <c r="D2038">
        <v>210</v>
      </c>
      <c r="E2038">
        <v>210</v>
      </c>
      <c r="F2038">
        <v>0.442</v>
      </c>
      <c r="G2038">
        <v>92.82</v>
      </c>
    </row>
    <row r="2039" spans="1:7" hidden="1" x14ac:dyDescent="0.25">
      <c r="A2039" t="s">
        <v>6</v>
      </c>
      <c r="B2039" t="s">
        <v>4143</v>
      </c>
      <c r="C2039" t="s">
        <v>4144</v>
      </c>
      <c r="D2039">
        <v>54</v>
      </c>
      <c r="E2039">
        <v>54</v>
      </c>
      <c r="F2039">
        <v>0.44800000000000001</v>
      </c>
      <c r="G2039">
        <v>24.192</v>
      </c>
    </row>
    <row r="2040" spans="1:7" hidden="1" x14ac:dyDescent="0.25">
      <c r="A2040" t="s">
        <v>6</v>
      </c>
      <c r="B2040" t="s">
        <v>4145</v>
      </c>
      <c r="C2040" t="s">
        <v>4146</v>
      </c>
      <c r="D2040">
        <v>4</v>
      </c>
      <c r="E2040">
        <v>4</v>
      </c>
      <c r="F2040">
        <v>0</v>
      </c>
      <c r="G2040">
        <v>0</v>
      </c>
    </row>
    <row r="2041" spans="1:7" hidden="1" x14ac:dyDescent="0.25">
      <c r="A2041" t="s">
        <v>6</v>
      </c>
      <c r="B2041" t="s">
        <v>4147</v>
      </c>
      <c r="C2041" t="s">
        <v>4148</v>
      </c>
      <c r="D2041">
        <v>5</v>
      </c>
      <c r="E2041">
        <v>5</v>
      </c>
      <c r="F2041">
        <v>0.41</v>
      </c>
      <c r="G2041">
        <v>2.0499999999999998</v>
      </c>
    </row>
    <row r="2042" spans="1:7" hidden="1" x14ac:dyDescent="0.25">
      <c r="A2042" t="s">
        <v>6</v>
      </c>
      <c r="B2042" t="s">
        <v>4149</v>
      </c>
      <c r="C2042" t="s">
        <v>4150</v>
      </c>
      <c r="D2042">
        <v>1</v>
      </c>
      <c r="E2042">
        <v>1</v>
      </c>
      <c r="F2042">
        <v>3.1E-2</v>
      </c>
      <c r="G2042">
        <v>3.1E-2</v>
      </c>
    </row>
    <row r="2043" spans="1:7" hidden="1" x14ac:dyDescent="0.25">
      <c r="A2043" t="s">
        <v>6</v>
      </c>
      <c r="B2043" t="s">
        <v>4151</v>
      </c>
      <c r="C2043" t="s">
        <v>4152</v>
      </c>
      <c r="D2043">
        <v>1</v>
      </c>
      <c r="E2043">
        <v>1</v>
      </c>
      <c r="F2043">
        <v>1.0900000000000001</v>
      </c>
      <c r="G2043">
        <v>1.0900000000000001</v>
      </c>
    </row>
    <row r="2044" spans="1:7" hidden="1" x14ac:dyDescent="0.25">
      <c r="A2044" t="s">
        <v>6</v>
      </c>
      <c r="B2044" t="s">
        <v>4153</v>
      </c>
      <c r="C2044" t="s">
        <v>4154</v>
      </c>
      <c r="D2044">
        <v>11</v>
      </c>
      <c r="E2044">
        <v>11</v>
      </c>
      <c r="F2044">
        <v>0.46200000000000002</v>
      </c>
      <c r="G2044">
        <v>5.0819999999999999</v>
      </c>
    </row>
    <row r="2045" spans="1:7" hidden="1" x14ac:dyDescent="0.25">
      <c r="A2045" t="s">
        <v>6</v>
      </c>
      <c r="B2045" t="s">
        <v>4155</v>
      </c>
      <c r="C2045" t="s">
        <v>4156</v>
      </c>
      <c r="D2045">
        <v>18</v>
      </c>
      <c r="E2045">
        <v>18</v>
      </c>
      <c r="F2045">
        <v>0.24</v>
      </c>
      <c r="G2045">
        <v>4.32</v>
      </c>
    </row>
    <row r="2046" spans="1:7" hidden="1" x14ac:dyDescent="0.25">
      <c r="A2046" t="s">
        <v>6</v>
      </c>
      <c r="B2046" t="s">
        <v>4157</v>
      </c>
      <c r="C2046" t="s">
        <v>4158</v>
      </c>
      <c r="D2046">
        <v>10</v>
      </c>
      <c r="E2046">
        <v>10</v>
      </c>
      <c r="F2046">
        <v>0.29599999999999999</v>
      </c>
      <c r="G2046">
        <v>2.96</v>
      </c>
    </row>
    <row r="2047" spans="1:7" hidden="1" x14ac:dyDescent="0.25">
      <c r="A2047" t="s">
        <v>6</v>
      </c>
      <c r="B2047" t="s">
        <v>4159</v>
      </c>
      <c r="C2047" t="s">
        <v>4160</v>
      </c>
      <c r="D2047">
        <v>50</v>
      </c>
      <c r="E2047">
        <v>50</v>
      </c>
      <c r="F2047">
        <v>0.27200000000000002</v>
      </c>
      <c r="G2047">
        <v>13.6</v>
      </c>
    </row>
    <row r="2048" spans="1:7" hidden="1" x14ac:dyDescent="0.25">
      <c r="A2048" t="s">
        <v>6</v>
      </c>
      <c r="B2048" t="s">
        <v>4161</v>
      </c>
      <c r="C2048" t="s">
        <v>4162</v>
      </c>
      <c r="D2048">
        <v>57</v>
      </c>
      <c r="E2048">
        <v>57</v>
      </c>
      <c r="F2048">
        <v>0.25800000000000001</v>
      </c>
      <c r="G2048">
        <v>14.706</v>
      </c>
    </row>
    <row r="2049" spans="1:7" hidden="1" x14ac:dyDescent="0.25">
      <c r="A2049" t="s">
        <v>6</v>
      </c>
      <c r="B2049" t="s">
        <v>4165</v>
      </c>
      <c r="C2049" t="s">
        <v>4166</v>
      </c>
      <c r="D2049">
        <v>45</v>
      </c>
      <c r="E2049">
        <v>45</v>
      </c>
      <c r="F2049">
        <v>0.35299999999999998</v>
      </c>
      <c r="G2049">
        <v>15.885</v>
      </c>
    </row>
    <row r="2050" spans="1:7" hidden="1" x14ac:dyDescent="0.25">
      <c r="A2050" t="s">
        <v>6</v>
      </c>
      <c r="B2050" t="s">
        <v>4167</v>
      </c>
      <c r="C2050" t="s">
        <v>4168</v>
      </c>
      <c r="D2050">
        <v>20</v>
      </c>
      <c r="E2050">
        <v>20</v>
      </c>
      <c r="F2050">
        <v>0.20300000000000001</v>
      </c>
      <c r="G2050">
        <v>4.0599999999999996</v>
      </c>
    </row>
    <row r="2051" spans="1:7" hidden="1" x14ac:dyDescent="0.25">
      <c r="A2051" t="s">
        <v>6</v>
      </c>
      <c r="B2051" t="s">
        <v>4169</v>
      </c>
      <c r="C2051" t="s">
        <v>4170</v>
      </c>
      <c r="D2051">
        <v>59</v>
      </c>
      <c r="E2051">
        <v>59</v>
      </c>
      <c r="F2051">
        <v>0.21</v>
      </c>
      <c r="G2051">
        <v>12.39</v>
      </c>
    </row>
    <row r="2052" spans="1:7" hidden="1" x14ac:dyDescent="0.25">
      <c r="A2052" t="s">
        <v>6</v>
      </c>
      <c r="B2052" t="s">
        <v>4171</v>
      </c>
      <c r="C2052" t="s">
        <v>4172</v>
      </c>
      <c r="D2052">
        <v>35</v>
      </c>
      <c r="E2052">
        <v>35</v>
      </c>
      <c r="F2052">
        <v>0.373</v>
      </c>
      <c r="G2052">
        <v>13.055</v>
      </c>
    </row>
    <row r="2053" spans="1:7" hidden="1" x14ac:dyDescent="0.25">
      <c r="A2053" t="s">
        <v>6</v>
      </c>
      <c r="B2053" t="s">
        <v>4173</v>
      </c>
      <c r="C2053" t="s">
        <v>4174</v>
      </c>
      <c r="D2053">
        <v>60</v>
      </c>
      <c r="E2053">
        <v>60</v>
      </c>
      <c r="F2053">
        <v>0.27200000000000002</v>
      </c>
      <c r="G2053">
        <v>16.32</v>
      </c>
    </row>
    <row r="2054" spans="1:7" hidden="1" x14ac:dyDescent="0.25">
      <c r="A2054" t="s">
        <v>6</v>
      </c>
      <c r="B2054" t="s">
        <v>4175</v>
      </c>
      <c r="C2054" t="s">
        <v>4176</v>
      </c>
      <c r="D2054">
        <v>59</v>
      </c>
      <c r="E2054">
        <v>59</v>
      </c>
      <c r="F2054">
        <v>0.27400000000000002</v>
      </c>
      <c r="G2054">
        <v>16.166</v>
      </c>
    </row>
    <row r="2055" spans="1:7" hidden="1" x14ac:dyDescent="0.25">
      <c r="A2055" t="s">
        <v>6</v>
      </c>
      <c r="B2055" t="s">
        <v>4177</v>
      </c>
      <c r="C2055" t="s">
        <v>4178</v>
      </c>
      <c r="D2055">
        <v>66</v>
      </c>
      <c r="E2055">
        <v>66</v>
      </c>
      <c r="F2055">
        <v>0.27100000000000002</v>
      </c>
      <c r="G2055">
        <v>17.885999999999999</v>
      </c>
    </row>
    <row r="2056" spans="1:7" hidden="1" x14ac:dyDescent="0.25">
      <c r="A2056" t="s">
        <v>6</v>
      </c>
      <c r="B2056" t="s">
        <v>4179</v>
      </c>
      <c r="C2056" t="s">
        <v>4180</v>
      </c>
      <c r="D2056">
        <v>10</v>
      </c>
      <c r="E2056">
        <v>10</v>
      </c>
      <c r="F2056">
        <v>0.27700000000000002</v>
      </c>
      <c r="G2056">
        <v>2.77</v>
      </c>
    </row>
    <row r="2057" spans="1:7" hidden="1" x14ac:dyDescent="0.25">
      <c r="A2057" t="s">
        <v>6</v>
      </c>
      <c r="B2057" t="s">
        <v>4181</v>
      </c>
      <c r="C2057" t="s">
        <v>4182</v>
      </c>
      <c r="D2057">
        <v>9</v>
      </c>
      <c r="E2057">
        <v>9</v>
      </c>
      <c r="F2057">
        <v>0.27300000000000002</v>
      </c>
      <c r="G2057">
        <v>2.4569999999999999</v>
      </c>
    </row>
    <row r="2058" spans="1:7" hidden="1" x14ac:dyDescent="0.25">
      <c r="A2058" t="s">
        <v>6</v>
      </c>
      <c r="B2058" t="s">
        <v>4183</v>
      </c>
      <c r="C2058" t="s">
        <v>4184</v>
      </c>
      <c r="D2058">
        <v>1</v>
      </c>
      <c r="E2058">
        <v>1</v>
      </c>
      <c r="F2058">
        <v>0.23699999999999999</v>
      </c>
      <c r="G2058">
        <v>0.23699999999999999</v>
      </c>
    </row>
    <row r="2059" spans="1:7" hidden="1" x14ac:dyDescent="0.25">
      <c r="A2059" t="s">
        <v>6</v>
      </c>
      <c r="B2059" t="s">
        <v>4185</v>
      </c>
      <c r="C2059" t="s">
        <v>4186</v>
      </c>
      <c r="D2059">
        <v>11</v>
      </c>
      <c r="E2059">
        <v>11</v>
      </c>
      <c r="F2059">
        <v>0</v>
      </c>
      <c r="G2059">
        <v>0</v>
      </c>
    </row>
    <row r="2060" spans="1:7" hidden="1" x14ac:dyDescent="0.25">
      <c r="A2060" t="s">
        <v>6</v>
      </c>
      <c r="B2060" t="s">
        <v>4187</v>
      </c>
      <c r="C2060" t="s">
        <v>4188</v>
      </c>
      <c r="D2060">
        <v>5</v>
      </c>
      <c r="E2060">
        <v>5</v>
      </c>
      <c r="F2060">
        <v>0.36399999999999999</v>
      </c>
      <c r="G2060">
        <v>1.82</v>
      </c>
    </row>
    <row r="2061" spans="1:7" hidden="1" x14ac:dyDescent="0.25">
      <c r="A2061" t="s">
        <v>6</v>
      </c>
      <c r="B2061" t="s">
        <v>4189</v>
      </c>
      <c r="C2061" t="s">
        <v>4190</v>
      </c>
      <c r="D2061">
        <v>2</v>
      </c>
      <c r="E2061">
        <v>2</v>
      </c>
      <c r="F2061">
        <v>0</v>
      </c>
      <c r="G2061">
        <v>0</v>
      </c>
    </row>
    <row r="2062" spans="1:7" hidden="1" x14ac:dyDescent="0.25">
      <c r="A2062" t="s">
        <v>6</v>
      </c>
      <c r="B2062" t="s">
        <v>4191</v>
      </c>
      <c r="C2062" t="s">
        <v>4192</v>
      </c>
      <c r="D2062">
        <v>34</v>
      </c>
      <c r="E2062">
        <v>34</v>
      </c>
      <c r="F2062">
        <v>0.254</v>
      </c>
      <c r="G2062">
        <v>8.6359999999999992</v>
      </c>
    </row>
    <row r="2063" spans="1:7" hidden="1" x14ac:dyDescent="0.25">
      <c r="A2063" t="s">
        <v>6</v>
      </c>
      <c r="B2063" t="s">
        <v>4193</v>
      </c>
      <c r="C2063" t="s">
        <v>4194</v>
      </c>
      <c r="D2063">
        <v>17</v>
      </c>
      <c r="E2063">
        <v>17</v>
      </c>
      <c r="F2063">
        <v>0.24</v>
      </c>
      <c r="G2063">
        <v>4.08</v>
      </c>
    </row>
    <row r="2064" spans="1:7" hidden="1" x14ac:dyDescent="0.25">
      <c r="A2064" t="s">
        <v>6</v>
      </c>
      <c r="B2064" t="s">
        <v>4195</v>
      </c>
      <c r="C2064" t="s">
        <v>4196</v>
      </c>
      <c r="D2064">
        <v>37</v>
      </c>
      <c r="E2064">
        <v>37</v>
      </c>
      <c r="F2064">
        <v>0.23200000000000001</v>
      </c>
      <c r="G2064">
        <v>8.5839999999999996</v>
      </c>
    </row>
    <row r="2065" spans="1:7" hidden="1" x14ac:dyDescent="0.25">
      <c r="A2065" t="s">
        <v>6</v>
      </c>
      <c r="B2065" t="s">
        <v>4197</v>
      </c>
      <c r="C2065" t="s">
        <v>4198</v>
      </c>
      <c r="D2065">
        <v>18</v>
      </c>
      <c r="E2065">
        <v>18</v>
      </c>
      <c r="F2065">
        <v>0.23599999999999999</v>
      </c>
      <c r="G2065">
        <v>4.2480000000000002</v>
      </c>
    </row>
    <row r="2066" spans="1:7" hidden="1" x14ac:dyDescent="0.25">
      <c r="A2066" t="s">
        <v>6</v>
      </c>
      <c r="B2066" t="s">
        <v>4199</v>
      </c>
      <c r="C2066" t="s">
        <v>4200</v>
      </c>
      <c r="D2066">
        <v>7</v>
      </c>
      <c r="E2066">
        <v>7</v>
      </c>
      <c r="F2066">
        <v>0.04</v>
      </c>
      <c r="G2066">
        <v>0.28000000000000003</v>
      </c>
    </row>
    <row r="2067" spans="1:7" hidden="1" x14ac:dyDescent="0.25">
      <c r="A2067" t="s">
        <v>6</v>
      </c>
      <c r="B2067" t="s">
        <v>4201</v>
      </c>
      <c r="C2067" t="s">
        <v>4202</v>
      </c>
      <c r="D2067">
        <v>12</v>
      </c>
      <c r="E2067">
        <v>12</v>
      </c>
      <c r="F2067">
        <v>6.8000000000000005E-2</v>
      </c>
      <c r="G2067">
        <v>0.81599999999999995</v>
      </c>
    </row>
    <row r="2068" spans="1:7" hidden="1" x14ac:dyDescent="0.25">
      <c r="A2068" t="s">
        <v>6</v>
      </c>
      <c r="B2068" t="s">
        <v>4203</v>
      </c>
      <c r="C2068" t="s">
        <v>4204</v>
      </c>
      <c r="D2068">
        <v>5</v>
      </c>
      <c r="E2068">
        <v>5</v>
      </c>
      <c r="F2068">
        <v>0.112</v>
      </c>
      <c r="G2068">
        <v>0.56000000000000005</v>
      </c>
    </row>
    <row r="2069" spans="1:7" hidden="1" x14ac:dyDescent="0.25">
      <c r="A2069" t="s">
        <v>6</v>
      </c>
      <c r="B2069" t="s">
        <v>4205</v>
      </c>
      <c r="C2069" t="s">
        <v>4206</v>
      </c>
      <c r="D2069">
        <v>5</v>
      </c>
      <c r="E2069">
        <v>5</v>
      </c>
      <c r="F2069">
        <v>0.03</v>
      </c>
      <c r="G2069">
        <v>0.15</v>
      </c>
    </row>
    <row r="2070" spans="1:7" hidden="1" x14ac:dyDescent="0.25">
      <c r="A2070" t="s">
        <v>6</v>
      </c>
      <c r="B2070" t="s">
        <v>4207</v>
      </c>
      <c r="C2070" t="s">
        <v>4208</v>
      </c>
      <c r="D2070">
        <v>8</v>
      </c>
      <c r="E2070">
        <v>8</v>
      </c>
      <c r="F2070">
        <v>0</v>
      </c>
      <c r="G2070">
        <v>0</v>
      </c>
    </row>
    <row r="2071" spans="1:7" hidden="1" x14ac:dyDescent="0.25">
      <c r="A2071" t="s">
        <v>6</v>
      </c>
      <c r="B2071" t="s">
        <v>4209</v>
      </c>
      <c r="C2071" t="s">
        <v>4210</v>
      </c>
      <c r="D2071">
        <v>4</v>
      </c>
      <c r="E2071">
        <v>4</v>
      </c>
      <c r="F2071">
        <v>3.3000000000000002E-2</v>
      </c>
      <c r="G2071">
        <v>0.13200000000000001</v>
      </c>
    </row>
    <row r="2072" spans="1:7" hidden="1" x14ac:dyDescent="0.25">
      <c r="A2072" t="s">
        <v>6</v>
      </c>
      <c r="B2072" t="s">
        <v>4211</v>
      </c>
      <c r="C2072" t="s">
        <v>4212</v>
      </c>
      <c r="D2072">
        <v>10</v>
      </c>
      <c r="E2072">
        <v>10</v>
      </c>
      <c r="F2072">
        <v>3.5999999999999997E-2</v>
      </c>
      <c r="G2072">
        <v>0.36</v>
      </c>
    </row>
    <row r="2073" spans="1:7" hidden="1" x14ac:dyDescent="0.25">
      <c r="A2073" t="s">
        <v>6</v>
      </c>
      <c r="B2073" t="s">
        <v>4213</v>
      </c>
      <c r="C2073" t="s">
        <v>4214</v>
      </c>
      <c r="D2073">
        <v>10</v>
      </c>
      <c r="E2073">
        <v>10</v>
      </c>
      <c r="F2073">
        <v>3.4000000000000002E-2</v>
      </c>
      <c r="G2073">
        <v>0.34</v>
      </c>
    </row>
    <row r="2074" spans="1:7" hidden="1" x14ac:dyDescent="0.25">
      <c r="A2074" t="s">
        <v>6</v>
      </c>
      <c r="B2074" t="s">
        <v>4215</v>
      </c>
      <c r="C2074" t="s">
        <v>4216</v>
      </c>
      <c r="D2074">
        <v>4</v>
      </c>
      <c r="E2074">
        <v>4</v>
      </c>
      <c r="F2074">
        <v>2.5999999999999999E-2</v>
      </c>
      <c r="G2074">
        <v>0.104</v>
      </c>
    </row>
    <row r="2075" spans="1:7" hidden="1" x14ac:dyDescent="0.25">
      <c r="A2075" t="s">
        <v>6</v>
      </c>
      <c r="B2075" t="s">
        <v>4217</v>
      </c>
      <c r="C2075" t="s">
        <v>4218</v>
      </c>
      <c r="D2075">
        <v>16</v>
      </c>
      <c r="E2075">
        <v>16</v>
      </c>
      <c r="F2075">
        <v>2.5999999999999999E-2</v>
      </c>
      <c r="G2075">
        <v>0.41599999999999998</v>
      </c>
    </row>
    <row r="2076" spans="1:7" hidden="1" x14ac:dyDescent="0.25">
      <c r="A2076" t="s">
        <v>6</v>
      </c>
      <c r="B2076" t="s">
        <v>4219</v>
      </c>
      <c r="C2076" t="s">
        <v>4220</v>
      </c>
      <c r="D2076">
        <v>2</v>
      </c>
      <c r="E2076">
        <v>2</v>
      </c>
      <c r="F2076">
        <v>4.5999999999999999E-2</v>
      </c>
      <c r="G2076">
        <v>9.1999999999999998E-2</v>
      </c>
    </row>
    <row r="2077" spans="1:7" hidden="1" x14ac:dyDescent="0.25">
      <c r="A2077" t="s">
        <v>6</v>
      </c>
      <c r="B2077" t="s">
        <v>4221</v>
      </c>
      <c r="C2077" t="s">
        <v>4222</v>
      </c>
      <c r="D2077">
        <v>19</v>
      </c>
      <c r="E2077">
        <v>19</v>
      </c>
      <c r="F2077">
        <v>9.9000000000000005E-2</v>
      </c>
      <c r="G2077">
        <v>1.881</v>
      </c>
    </row>
    <row r="2078" spans="1:7" hidden="1" x14ac:dyDescent="0.25">
      <c r="A2078" t="s">
        <v>6</v>
      </c>
      <c r="B2078" t="s">
        <v>4223</v>
      </c>
      <c r="C2078" t="s">
        <v>4224</v>
      </c>
      <c r="D2078">
        <v>3</v>
      </c>
      <c r="E2078">
        <v>3</v>
      </c>
      <c r="F2078">
        <v>5.0999999999999997E-2</v>
      </c>
      <c r="G2078">
        <v>0.153</v>
      </c>
    </row>
    <row r="2079" spans="1:7" hidden="1" x14ac:dyDescent="0.25">
      <c r="A2079" t="s">
        <v>6</v>
      </c>
      <c r="B2079" t="s">
        <v>4225</v>
      </c>
      <c r="C2079" t="s">
        <v>4226</v>
      </c>
      <c r="D2079">
        <v>17</v>
      </c>
      <c r="E2079">
        <v>17</v>
      </c>
      <c r="F2079">
        <v>0</v>
      </c>
      <c r="G2079">
        <v>0</v>
      </c>
    </row>
    <row r="2080" spans="1:7" hidden="1" x14ac:dyDescent="0.25">
      <c r="A2080" t="s">
        <v>6</v>
      </c>
      <c r="B2080" t="s">
        <v>4227</v>
      </c>
      <c r="C2080" t="s">
        <v>4228</v>
      </c>
      <c r="D2080">
        <v>8</v>
      </c>
      <c r="E2080">
        <v>8</v>
      </c>
      <c r="F2080">
        <v>5.1999999999999998E-2</v>
      </c>
      <c r="G2080">
        <v>0.41599999999999998</v>
      </c>
    </row>
    <row r="2081" spans="1:7" hidden="1" x14ac:dyDescent="0.25">
      <c r="A2081" t="s">
        <v>6</v>
      </c>
      <c r="B2081" t="s">
        <v>4229</v>
      </c>
      <c r="C2081" t="s">
        <v>4230</v>
      </c>
      <c r="D2081">
        <v>6</v>
      </c>
      <c r="E2081">
        <v>6</v>
      </c>
      <c r="F2081">
        <v>0.109</v>
      </c>
      <c r="G2081">
        <v>0.65400000000000003</v>
      </c>
    </row>
    <row r="2082" spans="1:7" hidden="1" x14ac:dyDescent="0.25">
      <c r="A2082" t="s">
        <v>6</v>
      </c>
      <c r="B2082" t="s">
        <v>4231</v>
      </c>
      <c r="C2082" t="s">
        <v>4232</v>
      </c>
      <c r="D2082">
        <v>21</v>
      </c>
      <c r="E2082">
        <v>21</v>
      </c>
      <c r="F2082">
        <v>4.4999999999999998E-2</v>
      </c>
      <c r="G2082">
        <v>0.94499999999999995</v>
      </c>
    </row>
    <row r="2083" spans="1:7" hidden="1" x14ac:dyDescent="0.25">
      <c r="A2083" t="s">
        <v>6</v>
      </c>
      <c r="B2083" t="s">
        <v>4233</v>
      </c>
      <c r="C2083" t="s">
        <v>4234</v>
      </c>
      <c r="D2083">
        <v>7</v>
      </c>
      <c r="E2083">
        <v>7</v>
      </c>
      <c r="F2083">
        <v>3.4000000000000002E-2</v>
      </c>
      <c r="G2083">
        <v>0.23799999999999999</v>
      </c>
    </row>
    <row r="2084" spans="1:7" hidden="1" x14ac:dyDescent="0.25">
      <c r="A2084" t="s">
        <v>6</v>
      </c>
      <c r="B2084" t="s">
        <v>4235</v>
      </c>
      <c r="C2084" t="s">
        <v>4236</v>
      </c>
      <c r="D2084">
        <v>30</v>
      </c>
      <c r="E2084">
        <v>30</v>
      </c>
      <c r="F2084">
        <v>0</v>
      </c>
      <c r="G2084">
        <v>0</v>
      </c>
    </row>
    <row r="2085" spans="1:7" hidden="1" x14ac:dyDescent="0.25">
      <c r="A2085" t="s">
        <v>6</v>
      </c>
      <c r="B2085" t="s">
        <v>4237</v>
      </c>
      <c r="C2085" t="s">
        <v>4238</v>
      </c>
      <c r="D2085">
        <v>265</v>
      </c>
      <c r="E2085">
        <v>265</v>
      </c>
      <c r="F2085">
        <v>0.42</v>
      </c>
      <c r="G2085">
        <v>111.3</v>
      </c>
    </row>
    <row r="2086" spans="1:7" hidden="1" x14ac:dyDescent="0.25">
      <c r="A2086" t="s">
        <v>6</v>
      </c>
      <c r="B2086" t="s">
        <v>4239</v>
      </c>
      <c r="C2086" t="s">
        <v>4240</v>
      </c>
      <c r="D2086">
        <v>39</v>
      </c>
      <c r="E2086">
        <v>39</v>
      </c>
      <c r="F2086">
        <v>0.628</v>
      </c>
      <c r="G2086">
        <v>24.492000000000001</v>
      </c>
    </row>
    <row r="2087" spans="1:7" hidden="1" x14ac:dyDescent="0.25">
      <c r="A2087" t="s">
        <v>6</v>
      </c>
      <c r="B2087" t="s">
        <v>4243</v>
      </c>
      <c r="C2087" t="s">
        <v>4244</v>
      </c>
      <c r="D2087">
        <v>34</v>
      </c>
      <c r="E2087">
        <v>34</v>
      </c>
      <c r="F2087">
        <v>0.191</v>
      </c>
      <c r="G2087">
        <v>6.4939999999999998</v>
      </c>
    </row>
    <row r="2088" spans="1:7" hidden="1" x14ac:dyDescent="0.25">
      <c r="A2088" t="s">
        <v>6</v>
      </c>
      <c r="B2088" t="s">
        <v>4247</v>
      </c>
      <c r="C2088" t="s">
        <v>4248</v>
      </c>
      <c r="D2088">
        <v>10</v>
      </c>
      <c r="E2088">
        <v>10</v>
      </c>
      <c r="F2088">
        <v>0.186</v>
      </c>
      <c r="G2088">
        <v>1.86</v>
      </c>
    </row>
    <row r="2089" spans="1:7" hidden="1" x14ac:dyDescent="0.25">
      <c r="A2089" t="s">
        <v>6</v>
      </c>
      <c r="B2089" t="s">
        <v>4249</v>
      </c>
      <c r="C2089" t="s">
        <v>4250</v>
      </c>
      <c r="D2089">
        <v>2</v>
      </c>
      <c r="E2089">
        <v>2</v>
      </c>
      <c r="F2089">
        <v>0.10199999999999999</v>
      </c>
      <c r="G2089">
        <v>0.20399999999999999</v>
      </c>
    </row>
    <row r="2090" spans="1:7" hidden="1" x14ac:dyDescent="0.25">
      <c r="A2090" t="s">
        <v>6</v>
      </c>
      <c r="B2090" t="s">
        <v>4251</v>
      </c>
      <c r="C2090" t="s">
        <v>4252</v>
      </c>
      <c r="D2090">
        <v>9</v>
      </c>
      <c r="E2090">
        <v>9</v>
      </c>
      <c r="F2090">
        <v>0.106</v>
      </c>
      <c r="G2090">
        <v>0.95399999999999996</v>
      </c>
    </row>
    <row r="2091" spans="1:7" hidden="1" x14ac:dyDescent="0.25">
      <c r="A2091" t="s">
        <v>6</v>
      </c>
      <c r="B2091" t="s">
        <v>4253</v>
      </c>
      <c r="C2091" t="s">
        <v>4254</v>
      </c>
      <c r="D2091">
        <v>45</v>
      </c>
      <c r="E2091">
        <v>45</v>
      </c>
      <c r="F2091">
        <v>3.6999999999999998E-2</v>
      </c>
      <c r="G2091">
        <v>1.665</v>
      </c>
    </row>
    <row r="2092" spans="1:7" hidden="1" x14ac:dyDescent="0.25">
      <c r="A2092" t="s">
        <v>6</v>
      </c>
      <c r="B2092" t="s">
        <v>4255</v>
      </c>
      <c r="C2092" t="s">
        <v>4256</v>
      </c>
      <c r="D2092">
        <v>8</v>
      </c>
      <c r="E2092">
        <v>8</v>
      </c>
      <c r="F2092">
        <v>3.6999999999999998E-2</v>
      </c>
      <c r="G2092">
        <v>0.29599999999999999</v>
      </c>
    </row>
    <row r="2093" spans="1:7" hidden="1" x14ac:dyDescent="0.25">
      <c r="A2093" t="s">
        <v>6</v>
      </c>
      <c r="B2093" t="s">
        <v>4257</v>
      </c>
      <c r="C2093" t="s">
        <v>4258</v>
      </c>
      <c r="D2093">
        <v>5</v>
      </c>
      <c r="E2093">
        <v>5</v>
      </c>
      <c r="F2093">
        <v>4.3999999999999997E-2</v>
      </c>
      <c r="G2093">
        <v>0.22</v>
      </c>
    </row>
    <row r="2094" spans="1:7" hidden="1" x14ac:dyDescent="0.25">
      <c r="A2094" t="s">
        <v>6</v>
      </c>
      <c r="B2094" t="s">
        <v>4259</v>
      </c>
      <c r="C2094" t="s">
        <v>4260</v>
      </c>
      <c r="D2094">
        <v>10</v>
      </c>
      <c r="E2094">
        <v>10</v>
      </c>
      <c r="F2094">
        <v>2.5000000000000001E-2</v>
      </c>
      <c r="G2094">
        <v>0.25</v>
      </c>
    </row>
    <row r="2095" spans="1:7" hidden="1" x14ac:dyDescent="0.25">
      <c r="A2095" t="s">
        <v>6</v>
      </c>
      <c r="B2095" t="s">
        <v>4261</v>
      </c>
      <c r="C2095" t="s">
        <v>4262</v>
      </c>
      <c r="D2095">
        <v>175</v>
      </c>
      <c r="E2095">
        <v>175</v>
      </c>
      <c r="F2095">
        <v>2.8000000000000001E-2</v>
      </c>
      <c r="G2095">
        <v>4.9000000000000004</v>
      </c>
    </row>
    <row r="2096" spans="1:7" hidden="1" x14ac:dyDescent="0.25">
      <c r="A2096" t="s">
        <v>6</v>
      </c>
      <c r="B2096" t="s">
        <v>4263</v>
      </c>
      <c r="C2096" t="s">
        <v>4264</v>
      </c>
      <c r="D2096">
        <v>7</v>
      </c>
      <c r="E2096">
        <v>7</v>
      </c>
      <c r="F2096">
        <v>2.7E-2</v>
      </c>
      <c r="G2096">
        <v>0.189</v>
      </c>
    </row>
    <row r="2097" spans="1:7" hidden="1" x14ac:dyDescent="0.25">
      <c r="A2097" t="s">
        <v>6</v>
      </c>
      <c r="B2097" t="s">
        <v>4265</v>
      </c>
      <c r="C2097" t="s">
        <v>4266</v>
      </c>
      <c r="D2097">
        <v>70</v>
      </c>
      <c r="E2097">
        <v>70</v>
      </c>
      <c r="F2097">
        <v>2.7E-2</v>
      </c>
      <c r="G2097">
        <v>1.89</v>
      </c>
    </row>
    <row r="2098" spans="1:7" hidden="1" x14ac:dyDescent="0.25">
      <c r="A2098" t="s">
        <v>6</v>
      </c>
      <c r="B2098" t="s">
        <v>9160</v>
      </c>
      <c r="C2098" t="s">
        <v>9161</v>
      </c>
      <c r="D2098">
        <v>7</v>
      </c>
      <c r="E2098">
        <v>7</v>
      </c>
      <c r="F2098">
        <v>2.8000000000000001E-2</v>
      </c>
      <c r="G2098">
        <v>0.19600000000000001</v>
      </c>
    </row>
    <row r="2099" spans="1:7" hidden="1" x14ac:dyDescent="0.25">
      <c r="A2099" t="s">
        <v>6</v>
      </c>
      <c r="B2099" t="s">
        <v>4267</v>
      </c>
      <c r="C2099" t="s">
        <v>4268</v>
      </c>
      <c r="D2099">
        <v>17</v>
      </c>
      <c r="E2099">
        <v>17</v>
      </c>
      <c r="F2099">
        <v>2.9000000000000001E-2</v>
      </c>
      <c r="G2099">
        <v>0.49299999999999999</v>
      </c>
    </row>
    <row r="2100" spans="1:7" hidden="1" x14ac:dyDescent="0.25">
      <c r="A2100" t="s">
        <v>6</v>
      </c>
      <c r="B2100" t="s">
        <v>4269</v>
      </c>
      <c r="C2100" t="s">
        <v>4270</v>
      </c>
      <c r="D2100">
        <v>28</v>
      </c>
      <c r="E2100">
        <v>28</v>
      </c>
      <c r="F2100">
        <v>0.39</v>
      </c>
      <c r="G2100">
        <v>10.92</v>
      </c>
    </row>
    <row r="2101" spans="1:7" hidden="1" x14ac:dyDescent="0.25">
      <c r="A2101" t="s">
        <v>6</v>
      </c>
      <c r="B2101" t="s">
        <v>4271</v>
      </c>
      <c r="C2101" t="s">
        <v>4272</v>
      </c>
      <c r="D2101">
        <v>66</v>
      </c>
      <c r="E2101">
        <v>66</v>
      </c>
      <c r="F2101">
        <v>0.746</v>
      </c>
      <c r="G2101">
        <v>49.235999999999997</v>
      </c>
    </row>
    <row r="2102" spans="1:7" hidden="1" x14ac:dyDescent="0.25">
      <c r="A2102" t="s">
        <v>6</v>
      </c>
      <c r="B2102" t="s">
        <v>4273</v>
      </c>
      <c r="C2102" t="s">
        <v>4274</v>
      </c>
      <c r="D2102">
        <v>111</v>
      </c>
      <c r="E2102">
        <v>111</v>
      </c>
      <c r="F2102">
        <v>0.63200000000000001</v>
      </c>
      <c r="G2102">
        <v>70.152000000000001</v>
      </c>
    </row>
    <row r="2103" spans="1:7" hidden="1" x14ac:dyDescent="0.25">
      <c r="A2103" t="s">
        <v>6</v>
      </c>
      <c r="B2103" t="s">
        <v>4275</v>
      </c>
      <c r="C2103" t="s">
        <v>4276</v>
      </c>
      <c r="D2103">
        <v>271</v>
      </c>
      <c r="E2103">
        <v>271</v>
      </c>
      <c r="F2103">
        <v>0.77400000000000002</v>
      </c>
      <c r="G2103">
        <v>209.75399999999999</v>
      </c>
    </row>
    <row r="2104" spans="1:7" hidden="1" x14ac:dyDescent="0.25">
      <c r="A2104" t="s">
        <v>6</v>
      </c>
      <c r="B2104" t="s">
        <v>4277</v>
      </c>
      <c r="C2104" t="s">
        <v>4278</v>
      </c>
      <c r="D2104">
        <v>83</v>
      </c>
      <c r="E2104">
        <v>83</v>
      </c>
      <c r="F2104">
        <v>1.1339999999999999</v>
      </c>
      <c r="G2104">
        <v>94.122</v>
      </c>
    </row>
    <row r="2105" spans="1:7" hidden="1" x14ac:dyDescent="0.25">
      <c r="A2105" t="s">
        <v>6</v>
      </c>
      <c r="B2105" t="s">
        <v>4279</v>
      </c>
      <c r="C2105" t="s">
        <v>4280</v>
      </c>
      <c r="D2105">
        <v>3</v>
      </c>
      <c r="E2105">
        <v>3</v>
      </c>
      <c r="F2105">
        <v>1.129</v>
      </c>
      <c r="G2105">
        <v>3.387</v>
      </c>
    </row>
    <row r="2106" spans="1:7" hidden="1" x14ac:dyDescent="0.25">
      <c r="A2106" t="s">
        <v>6</v>
      </c>
      <c r="B2106" t="s">
        <v>4281</v>
      </c>
      <c r="C2106" t="s">
        <v>4282</v>
      </c>
      <c r="D2106">
        <v>2</v>
      </c>
      <c r="E2106">
        <v>2</v>
      </c>
      <c r="F2106">
        <v>1.115</v>
      </c>
      <c r="G2106">
        <v>2.23</v>
      </c>
    </row>
    <row r="2107" spans="1:7" hidden="1" x14ac:dyDescent="0.25">
      <c r="A2107" t="s">
        <v>6</v>
      </c>
      <c r="B2107" t="s">
        <v>4283</v>
      </c>
      <c r="C2107" t="s">
        <v>4284</v>
      </c>
      <c r="D2107">
        <v>52</v>
      </c>
      <c r="E2107">
        <v>52</v>
      </c>
      <c r="F2107">
        <v>1.244</v>
      </c>
      <c r="G2107">
        <v>64.688000000000002</v>
      </c>
    </row>
    <row r="2108" spans="1:7" hidden="1" x14ac:dyDescent="0.25">
      <c r="A2108" t="s">
        <v>6</v>
      </c>
      <c r="B2108" t="s">
        <v>4285</v>
      </c>
      <c r="C2108" t="s">
        <v>4286</v>
      </c>
      <c r="D2108">
        <v>15</v>
      </c>
      <c r="E2108">
        <v>15</v>
      </c>
      <c r="F2108">
        <v>1.2390000000000001</v>
      </c>
      <c r="G2108">
        <v>18.585000000000001</v>
      </c>
    </row>
    <row r="2109" spans="1:7" hidden="1" x14ac:dyDescent="0.25">
      <c r="A2109" t="s">
        <v>6</v>
      </c>
      <c r="B2109" t="s">
        <v>4287</v>
      </c>
      <c r="C2109" t="s">
        <v>4288</v>
      </c>
      <c r="D2109">
        <v>2</v>
      </c>
      <c r="E2109">
        <v>2</v>
      </c>
      <c r="F2109">
        <v>1.2070000000000001</v>
      </c>
      <c r="G2109">
        <v>2.4140000000000001</v>
      </c>
    </row>
    <row r="2110" spans="1:7" hidden="1" x14ac:dyDescent="0.25">
      <c r="A2110" t="s">
        <v>6</v>
      </c>
      <c r="B2110" t="s">
        <v>4289</v>
      </c>
      <c r="C2110" t="s">
        <v>4290</v>
      </c>
      <c r="D2110">
        <v>131</v>
      </c>
      <c r="E2110">
        <v>131</v>
      </c>
      <c r="F2110">
        <v>0.71699999999999997</v>
      </c>
      <c r="G2110">
        <v>93.927000000000007</v>
      </c>
    </row>
    <row r="2111" spans="1:7" hidden="1" x14ac:dyDescent="0.25">
      <c r="A2111" t="s">
        <v>6</v>
      </c>
      <c r="B2111" t="s">
        <v>4291</v>
      </c>
      <c r="C2111" t="s">
        <v>4292</v>
      </c>
      <c r="D2111">
        <v>1</v>
      </c>
      <c r="E2111">
        <v>1</v>
      </c>
      <c r="F2111">
        <v>0.70099999999999996</v>
      </c>
      <c r="G2111">
        <v>0.70099999999999996</v>
      </c>
    </row>
    <row r="2112" spans="1:7" hidden="1" x14ac:dyDescent="0.25">
      <c r="A2112" t="s">
        <v>6</v>
      </c>
      <c r="B2112" t="s">
        <v>4293</v>
      </c>
      <c r="C2112" t="s">
        <v>4294</v>
      </c>
      <c r="D2112">
        <v>66</v>
      </c>
      <c r="E2112">
        <v>66</v>
      </c>
      <c r="F2112">
        <v>0.66100000000000003</v>
      </c>
      <c r="G2112">
        <v>43.625999999999998</v>
      </c>
    </row>
    <row r="2113" spans="1:7" hidden="1" x14ac:dyDescent="0.25">
      <c r="A2113" t="s">
        <v>6</v>
      </c>
      <c r="B2113" t="s">
        <v>4295</v>
      </c>
      <c r="C2113" t="s">
        <v>4296</v>
      </c>
      <c r="D2113">
        <v>2</v>
      </c>
      <c r="E2113">
        <v>2</v>
      </c>
      <c r="F2113">
        <v>0.61699999999999999</v>
      </c>
      <c r="G2113">
        <v>1.234</v>
      </c>
    </row>
    <row r="2114" spans="1:7" hidden="1" x14ac:dyDescent="0.25">
      <c r="A2114" t="s">
        <v>6</v>
      </c>
      <c r="B2114" t="s">
        <v>4297</v>
      </c>
      <c r="C2114" t="s">
        <v>4298</v>
      </c>
      <c r="D2114">
        <v>6</v>
      </c>
      <c r="E2114">
        <v>6</v>
      </c>
      <c r="F2114">
        <v>0.61</v>
      </c>
      <c r="G2114">
        <v>3.66</v>
      </c>
    </row>
    <row r="2115" spans="1:7" hidden="1" x14ac:dyDescent="0.25">
      <c r="A2115" t="s">
        <v>6</v>
      </c>
      <c r="B2115" t="s">
        <v>4299</v>
      </c>
      <c r="C2115" t="s">
        <v>4300</v>
      </c>
      <c r="D2115">
        <v>4</v>
      </c>
      <c r="E2115">
        <v>4</v>
      </c>
      <c r="F2115">
        <v>0.58799999999999997</v>
      </c>
      <c r="G2115">
        <v>2.3519999999999999</v>
      </c>
    </row>
    <row r="2116" spans="1:7" hidden="1" x14ac:dyDescent="0.25">
      <c r="A2116" t="s">
        <v>6</v>
      </c>
      <c r="B2116" t="s">
        <v>4301</v>
      </c>
      <c r="C2116" t="s">
        <v>4302</v>
      </c>
      <c r="D2116">
        <v>24</v>
      </c>
      <c r="E2116">
        <v>24</v>
      </c>
      <c r="F2116">
        <v>0.58099999999999996</v>
      </c>
      <c r="G2116">
        <v>13.944000000000001</v>
      </c>
    </row>
    <row r="2117" spans="1:7" hidden="1" x14ac:dyDescent="0.25">
      <c r="A2117" t="s">
        <v>6</v>
      </c>
      <c r="B2117" t="s">
        <v>4303</v>
      </c>
      <c r="C2117" t="s">
        <v>4304</v>
      </c>
      <c r="D2117">
        <v>23</v>
      </c>
      <c r="E2117">
        <v>23</v>
      </c>
      <c r="F2117">
        <v>0.59</v>
      </c>
      <c r="G2117">
        <v>13.57</v>
      </c>
    </row>
    <row r="2118" spans="1:7" hidden="1" x14ac:dyDescent="0.25">
      <c r="A2118" t="s">
        <v>6</v>
      </c>
      <c r="B2118" t="s">
        <v>4305</v>
      </c>
      <c r="C2118" t="s">
        <v>4306</v>
      </c>
      <c r="D2118">
        <v>2</v>
      </c>
      <c r="E2118">
        <v>2</v>
      </c>
      <c r="F2118">
        <v>0.63</v>
      </c>
      <c r="G2118">
        <v>1.26</v>
      </c>
    </row>
    <row r="2119" spans="1:7" hidden="1" x14ac:dyDescent="0.25">
      <c r="A2119" t="s">
        <v>6</v>
      </c>
      <c r="B2119" t="s">
        <v>4307</v>
      </c>
      <c r="C2119" t="s">
        <v>4308</v>
      </c>
      <c r="D2119">
        <v>1</v>
      </c>
      <c r="E2119">
        <v>1</v>
      </c>
      <c r="F2119">
        <v>0.624</v>
      </c>
      <c r="G2119">
        <v>0.624</v>
      </c>
    </row>
    <row r="2120" spans="1:7" hidden="1" x14ac:dyDescent="0.25">
      <c r="A2120" t="s">
        <v>6</v>
      </c>
      <c r="B2120" t="s">
        <v>4309</v>
      </c>
      <c r="C2120" t="s">
        <v>4310</v>
      </c>
      <c r="D2120">
        <v>10</v>
      </c>
      <c r="E2120">
        <v>10</v>
      </c>
      <c r="F2120">
        <v>1.7230000000000001</v>
      </c>
      <c r="G2120">
        <v>17.23</v>
      </c>
    </row>
    <row r="2121" spans="1:7" hidden="1" x14ac:dyDescent="0.25">
      <c r="A2121" t="s">
        <v>6</v>
      </c>
      <c r="B2121" t="s">
        <v>4311</v>
      </c>
      <c r="C2121" t="s">
        <v>4312</v>
      </c>
      <c r="D2121">
        <v>26</v>
      </c>
      <c r="E2121">
        <v>26</v>
      </c>
      <c r="F2121">
        <v>1.833</v>
      </c>
      <c r="G2121">
        <v>47.658000000000001</v>
      </c>
    </row>
    <row r="2122" spans="1:7" hidden="1" x14ac:dyDescent="0.25">
      <c r="A2122" t="s">
        <v>6</v>
      </c>
      <c r="B2122" t="s">
        <v>4313</v>
      </c>
      <c r="C2122" t="s">
        <v>4314</v>
      </c>
      <c r="D2122">
        <v>4</v>
      </c>
      <c r="E2122">
        <v>4</v>
      </c>
      <c r="F2122">
        <v>1.107</v>
      </c>
      <c r="G2122">
        <v>4.4279999999999999</v>
      </c>
    </row>
    <row r="2123" spans="1:7" hidden="1" x14ac:dyDescent="0.25">
      <c r="A2123" t="s">
        <v>6</v>
      </c>
      <c r="B2123" t="s">
        <v>4315</v>
      </c>
      <c r="C2123" t="s">
        <v>4316</v>
      </c>
      <c r="D2123">
        <v>1</v>
      </c>
      <c r="E2123">
        <v>1</v>
      </c>
      <c r="F2123">
        <v>1.7090000000000001</v>
      </c>
      <c r="G2123">
        <v>1.7090000000000001</v>
      </c>
    </row>
    <row r="2124" spans="1:7" hidden="1" x14ac:dyDescent="0.25">
      <c r="A2124" t="s">
        <v>6</v>
      </c>
      <c r="B2124" t="s">
        <v>4317</v>
      </c>
      <c r="C2124" t="s">
        <v>4318</v>
      </c>
      <c r="D2124">
        <v>82</v>
      </c>
      <c r="E2124">
        <v>82</v>
      </c>
      <c r="F2124">
        <v>1.0960000000000001</v>
      </c>
      <c r="G2124">
        <v>89.872</v>
      </c>
    </row>
    <row r="2125" spans="1:7" hidden="1" x14ac:dyDescent="0.25">
      <c r="A2125" t="s">
        <v>6</v>
      </c>
      <c r="B2125" t="s">
        <v>4321</v>
      </c>
      <c r="C2125" t="s">
        <v>4322</v>
      </c>
      <c r="D2125">
        <v>1</v>
      </c>
      <c r="E2125">
        <v>1</v>
      </c>
      <c r="F2125">
        <v>0.04</v>
      </c>
      <c r="G2125">
        <v>0.04</v>
      </c>
    </row>
    <row r="2126" spans="1:7" hidden="1" x14ac:dyDescent="0.25">
      <c r="A2126" t="s">
        <v>6</v>
      </c>
      <c r="B2126" t="s">
        <v>4323</v>
      </c>
      <c r="C2126" t="s">
        <v>4324</v>
      </c>
      <c r="D2126">
        <v>17</v>
      </c>
      <c r="E2126">
        <v>17</v>
      </c>
      <c r="F2126">
        <v>0</v>
      </c>
      <c r="G2126">
        <v>0</v>
      </c>
    </row>
    <row r="2127" spans="1:7" hidden="1" x14ac:dyDescent="0.25">
      <c r="A2127" t="s">
        <v>6</v>
      </c>
      <c r="B2127" t="s">
        <v>4325</v>
      </c>
      <c r="C2127" t="s">
        <v>4326</v>
      </c>
      <c r="D2127">
        <v>582</v>
      </c>
      <c r="E2127">
        <v>582</v>
      </c>
      <c r="F2127">
        <v>0</v>
      </c>
      <c r="G2127">
        <v>0</v>
      </c>
    </row>
    <row r="2128" spans="1:7" hidden="1" x14ac:dyDescent="0.25">
      <c r="A2128" t="s">
        <v>6</v>
      </c>
      <c r="B2128" t="s">
        <v>4327</v>
      </c>
      <c r="C2128" t="s">
        <v>4328</v>
      </c>
      <c r="D2128">
        <v>10</v>
      </c>
      <c r="E2128">
        <v>10</v>
      </c>
      <c r="F2128">
        <v>0.107</v>
      </c>
      <c r="G2128">
        <v>1.07</v>
      </c>
    </row>
    <row r="2129" spans="1:7" hidden="1" x14ac:dyDescent="0.25">
      <c r="A2129" t="s">
        <v>6</v>
      </c>
      <c r="B2129" t="s">
        <v>4329</v>
      </c>
      <c r="C2129" t="s">
        <v>4330</v>
      </c>
      <c r="D2129">
        <v>33</v>
      </c>
      <c r="E2129">
        <v>33</v>
      </c>
      <c r="F2129">
        <v>0.15</v>
      </c>
      <c r="G2129">
        <v>4.95</v>
      </c>
    </row>
    <row r="2130" spans="1:7" hidden="1" x14ac:dyDescent="0.25">
      <c r="A2130" t="s">
        <v>6</v>
      </c>
      <c r="B2130" t="s">
        <v>4331</v>
      </c>
      <c r="C2130" t="s">
        <v>4332</v>
      </c>
      <c r="D2130">
        <v>33</v>
      </c>
      <c r="E2130">
        <v>33</v>
      </c>
      <c r="F2130">
        <v>0.156</v>
      </c>
      <c r="G2130">
        <v>5.1479999999999997</v>
      </c>
    </row>
    <row r="2131" spans="1:7" hidden="1" x14ac:dyDescent="0.25">
      <c r="A2131" t="s">
        <v>6</v>
      </c>
      <c r="B2131" t="s">
        <v>4333</v>
      </c>
      <c r="C2131" t="s">
        <v>4334</v>
      </c>
      <c r="D2131">
        <v>13</v>
      </c>
      <c r="E2131">
        <v>13</v>
      </c>
      <c r="F2131">
        <v>1.4999999999999999E-2</v>
      </c>
      <c r="G2131">
        <v>0.19500000000000001</v>
      </c>
    </row>
    <row r="2132" spans="1:7" hidden="1" x14ac:dyDescent="0.25">
      <c r="A2132" t="s">
        <v>6</v>
      </c>
      <c r="B2132" t="s">
        <v>4335</v>
      </c>
      <c r="C2132" t="s">
        <v>4336</v>
      </c>
      <c r="D2132">
        <v>72</v>
      </c>
      <c r="E2132">
        <v>72</v>
      </c>
      <c r="F2132">
        <v>0</v>
      </c>
      <c r="G2132">
        <v>0</v>
      </c>
    </row>
    <row r="2133" spans="1:7" hidden="1" x14ac:dyDescent="0.25">
      <c r="A2133" t="s">
        <v>6</v>
      </c>
      <c r="B2133" t="s">
        <v>4337</v>
      </c>
      <c r="C2133" t="s">
        <v>4338</v>
      </c>
      <c r="D2133">
        <v>2260</v>
      </c>
      <c r="E2133">
        <v>2260</v>
      </c>
      <c r="F2133">
        <v>8.1000000000000003E-2</v>
      </c>
      <c r="G2133">
        <v>183.06</v>
      </c>
    </row>
    <row r="2134" spans="1:7" hidden="1" x14ac:dyDescent="0.25">
      <c r="A2134" t="s">
        <v>6</v>
      </c>
      <c r="B2134" t="s">
        <v>4339</v>
      </c>
      <c r="C2134" t="s">
        <v>4340</v>
      </c>
      <c r="D2134">
        <v>1</v>
      </c>
      <c r="E2134">
        <v>1</v>
      </c>
      <c r="F2134">
        <v>2.5000000000000001E-2</v>
      </c>
      <c r="G2134">
        <v>2.5000000000000001E-2</v>
      </c>
    </row>
    <row r="2135" spans="1:7" hidden="1" x14ac:dyDescent="0.25">
      <c r="A2135" t="s">
        <v>6</v>
      </c>
      <c r="B2135" t="s">
        <v>4341</v>
      </c>
      <c r="C2135" t="s">
        <v>4342</v>
      </c>
      <c r="D2135">
        <v>8</v>
      </c>
      <c r="E2135">
        <v>8</v>
      </c>
      <c r="F2135">
        <v>20.015999999999998</v>
      </c>
      <c r="G2135">
        <v>160.12799999999999</v>
      </c>
    </row>
    <row r="2136" spans="1:7" hidden="1" x14ac:dyDescent="0.25">
      <c r="A2136" t="s">
        <v>6</v>
      </c>
      <c r="B2136" t="s">
        <v>4343</v>
      </c>
      <c r="C2136" t="s">
        <v>4344</v>
      </c>
      <c r="D2136">
        <v>50</v>
      </c>
      <c r="E2136">
        <v>50</v>
      </c>
      <c r="F2136">
        <v>0.27300000000000002</v>
      </c>
      <c r="G2136">
        <v>13.65</v>
      </c>
    </row>
    <row r="2137" spans="1:7" hidden="1" x14ac:dyDescent="0.25">
      <c r="A2137" t="s">
        <v>6</v>
      </c>
      <c r="B2137" t="s">
        <v>4345</v>
      </c>
      <c r="C2137" t="s">
        <v>4346</v>
      </c>
      <c r="D2137">
        <v>134</v>
      </c>
      <c r="E2137">
        <v>134</v>
      </c>
      <c r="F2137">
        <v>1.7999999999999999E-2</v>
      </c>
      <c r="G2137">
        <v>2.4119999999999999</v>
      </c>
    </row>
    <row r="2138" spans="1:7" hidden="1" x14ac:dyDescent="0.25">
      <c r="A2138" t="s">
        <v>6</v>
      </c>
      <c r="B2138" t="s">
        <v>4347</v>
      </c>
      <c r="C2138" t="s">
        <v>4348</v>
      </c>
      <c r="D2138">
        <v>60</v>
      </c>
      <c r="E2138">
        <v>60</v>
      </c>
      <c r="F2138">
        <v>0.114</v>
      </c>
      <c r="G2138">
        <v>6.84</v>
      </c>
    </row>
    <row r="2139" spans="1:7" hidden="1" x14ac:dyDescent="0.25">
      <c r="A2139" t="s">
        <v>6</v>
      </c>
      <c r="B2139" t="s">
        <v>4349</v>
      </c>
      <c r="C2139" t="s">
        <v>4350</v>
      </c>
      <c r="D2139">
        <v>38</v>
      </c>
      <c r="E2139">
        <v>38</v>
      </c>
      <c r="F2139">
        <v>0</v>
      </c>
      <c r="G2139">
        <v>0</v>
      </c>
    </row>
    <row r="2140" spans="1:7" hidden="1" x14ac:dyDescent="0.25">
      <c r="A2140" t="s">
        <v>6</v>
      </c>
      <c r="B2140" t="s">
        <v>4351</v>
      </c>
      <c r="C2140" t="s">
        <v>4352</v>
      </c>
      <c r="D2140">
        <v>72</v>
      </c>
      <c r="E2140">
        <v>72</v>
      </c>
      <c r="F2140">
        <v>0</v>
      </c>
      <c r="G2140">
        <v>0</v>
      </c>
    </row>
    <row r="2141" spans="1:7" hidden="1" x14ac:dyDescent="0.25">
      <c r="A2141" t="s">
        <v>6</v>
      </c>
      <c r="B2141" t="s">
        <v>4353</v>
      </c>
      <c r="C2141" t="s">
        <v>4354</v>
      </c>
      <c r="D2141">
        <v>96</v>
      </c>
      <c r="E2141">
        <v>96</v>
      </c>
      <c r="F2141">
        <v>0.42699999999999999</v>
      </c>
      <c r="G2141">
        <v>40.991999999999997</v>
      </c>
    </row>
    <row r="2142" spans="1:7" hidden="1" x14ac:dyDescent="0.25">
      <c r="A2142" t="s">
        <v>6</v>
      </c>
      <c r="B2142" t="s">
        <v>4355</v>
      </c>
      <c r="C2142" t="s">
        <v>4356</v>
      </c>
      <c r="D2142">
        <v>6</v>
      </c>
      <c r="E2142">
        <v>6</v>
      </c>
      <c r="F2142">
        <v>0.39200000000000002</v>
      </c>
      <c r="G2142">
        <v>2.3519999999999999</v>
      </c>
    </row>
    <row r="2143" spans="1:7" hidden="1" x14ac:dyDescent="0.25">
      <c r="A2143" t="s">
        <v>6</v>
      </c>
      <c r="B2143" t="s">
        <v>4357</v>
      </c>
      <c r="C2143" t="s">
        <v>4358</v>
      </c>
      <c r="D2143">
        <v>20</v>
      </c>
      <c r="E2143">
        <v>20</v>
      </c>
      <c r="F2143">
        <v>0.22600000000000001</v>
      </c>
      <c r="G2143">
        <v>4.5199999999999996</v>
      </c>
    </row>
    <row r="2144" spans="1:7" hidden="1" x14ac:dyDescent="0.25">
      <c r="A2144" t="s">
        <v>6</v>
      </c>
      <c r="B2144" t="s">
        <v>4359</v>
      </c>
      <c r="C2144" t="s">
        <v>4360</v>
      </c>
      <c r="D2144">
        <v>112</v>
      </c>
      <c r="E2144">
        <v>112</v>
      </c>
      <c r="F2144">
        <v>0.433</v>
      </c>
      <c r="G2144">
        <v>48.496000000000002</v>
      </c>
    </row>
    <row r="2145" spans="1:7" hidden="1" x14ac:dyDescent="0.25">
      <c r="A2145" t="s">
        <v>6</v>
      </c>
      <c r="B2145" t="s">
        <v>4361</v>
      </c>
      <c r="C2145" t="s">
        <v>4362</v>
      </c>
      <c r="D2145">
        <v>1301</v>
      </c>
      <c r="E2145">
        <v>1301</v>
      </c>
      <c r="F2145">
        <v>0.34899999999999998</v>
      </c>
      <c r="G2145">
        <v>454.04899999999998</v>
      </c>
    </row>
    <row r="2146" spans="1:7" hidden="1" x14ac:dyDescent="0.25">
      <c r="A2146" t="s">
        <v>6</v>
      </c>
      <c r="B2146" t="s">
        <v>4363</v>
      </c>
      <c r="C2146" t="s">
        <v>4364</v>
      </c>
      <c r="D2146">
        <v>282</v>
      </c>
      <c r="E2146">
        <v>282</v>
      </c>
      <c r="F2146">
        <v>0.02</v>
      </c>
      <c r="G2146">
        <v>5.64</v>
      </c>
    </row>
    <row r="2147" spans="1:7" hidden="1" x14ac:dyDescent="0.25">
      <c r="A2147" t="s">
        <v>6</v>
      </c>
      <c r="B2147" t="s">
        <v>4365</v>
      </c>
      <c r="C2147" t="s">
        <v>4366</v>
      </c>
      <c r="D2147">
        <v>182</v>
      </c>
      <c r="E2147">
        <v>182</v>
      </c>
      <c r="F2147">
        <v>0</v>
      </c>
      <c r="G2147">
        <v>0</v>
      </c>
    </row>
    <row r="2148" spans="1:7" hidden="1" x14ac:dyDescent="0.25">
      <c r="A2148" t="s">
        <v>6</v>
      </c>
      <c r="B2148" t="s">
        <v>4367</v>
      </c>
      <c r="C2148" t="s">
        <v>4368</v>
      </c>
      <c r="D2148">
        <v>132</v>
      </c>
      <c r="E2148">
        <v>132</v>
      </c>
      <c r="F2148">
        <v>1.7999999999999999E-2</v>
      </c>
      <c r="G2148">
        <v>2.3759999999999999</v>
      </c>
    </row>
    <row r="2149" spans="1:7" hidden="1" x14ac:dyDescent="0.25">
      <c r="A2149" t="s">
        <v>6</v>
      </c>
      <c r="B2149" t="s">
        <v>4371</v>
      </c>
      <c r="C2149" t="s">
        <v>4372</v>
      </c>
      <c r="D2149">
        <v>2638</v>
      </c>
      <c r="E2149">
        <v>2638</v>
      </c>
      <c r="F2149">
        <v>0.121</v>
      </c>
      <c r="G2149">
        <v>319.19799999999998</v>
      </c>
    </row>
    <row r="2150" spans="1:7" hidden="1" x14ac:dyDescent="0.25">
      <c r="A2150" t="s">
        <v>6</v>
      </c>
      <c r="B2150" t="s">
        <v>4373</v>
      </c>
      <c r="C2150" t="s">
        <v>4374</v>
      </c>
      <c r="D2150">
        <v>4</v>
      </c>
      <c r="E2150">
        <v>4</v>
      </c>
      <c r="F2150">
        <v>7.5999999999999998E-2</v>
      </c>
      <c r="G2150">
        <v>0.30399999999999999</v>
      </c>
    </row>
    <row r="2151" spans="1:7" hidden="1" x14ac:dyDescent="0.25">
      <c r="A2151" t="s">
        <v>6</v>
      </c>
      <c r="B2151" t="s">
        <v>4375</v>
      </c>
      <c r="C2151" t="s">
        <v>4376</v>
      </c>
      <c r="D2151">
        <v>30</v>
      </c>
      <c r="E2151">
        <v>30</v>
      </c>
      <c r="F2151">
        <v>0</v>
      </c>
      <c r="G2151">
        <v>0</v>
      </c>
    </row>
    <row r="2152" spans="1:7" hidden="1" x14ac:dyDescent="0.25">
      <c r="A2152" t="s">
        <v>6</v>
      </c>
      <c r="B2152" t="s">
        <v>4377</v>
      </c>
      <c r="C2152" t="s">
        <v>4378</v>
      </c>
      <c r="D2152">
        <v>3</v>
      </c>
      <c r="E2152">
        <v>3</v>
      </c>
      <c r="F2152">
        <v>0.19800000000000001</v>
      </c>
      <c r="G2152">
        <v>0.59399999999999997</v>
      </c>
    </row>
    <row r="2153" spans="1:7" hidden="1" x14ac:dyDescent="0.25">
      <c r="A2153" t="s">
        <v>6</v>
      </c>
      <c r="B2153" t="s">
        <v>4379</v>
      </c>
      <c r="C2153" t="s">
        <v>4380</v>
      </c>
      <c r="D2153">
        <v>6</v>
      </c>
      <c r="E2153">
        <v>6</v>
      </c>
      <c r="F2153">
        <v>0.19500000000000001</v>
      </c>
      <c r="G2153">
        <v>1.17</v>
      </c>
    </row>
    <row r="2154" spans="1:7" hidden="1" x14ac:dyDescent="0.25">
      <c r="A2154" t="s">
        <v>6</v>
      </c>
      <c r="B2154" t="s">
        <v>4381</v>
      </c>
      <c r="C2154" t="s">
        <v>4382</v>
      </c>
      <c r="D2154">
        <v>90</v>
      </c>
      <c r="E2154">
        <v>90</v>
      </c>
      <c r="F2154">
        <v>0.20399999999999999</v>
      </c>
      <c r="G2154">
        <v>18.36</v>
      </c>
    </row>
    <row r="2155" spans="1:7" hidden="1" x14ac:dyDescent="0.25">
      <c r="A2155" t="s">
        <v>6</v>
      </c>
      <c r="B2155" t="s">
        <v>4383</v>
      </c>
      <c r="C2155" t="s">
        <v>4384</v>
      </c>
      <c r="D2155">
        <v>28</v>
      </c>
      <c r="E2155">
        <v>28</v>
      </c>
      <c r="F2155">
        <v>0.29199999999999998</v>
      </c>
      <c r="G2155">
        <v>8.1760000000000002</v>
      </c>
    </row>
    <row r="2156" spans="1:7" hidden="1" x14ac:dyDescent="0.25">
      <c r="A2156" t="s">
        <v>6</v>
      </c>
      <c r="B2156" t="s">
        <v>4385</v>
      </c>
      <c r="C2156" t="s">
        <v>4386</v>
      </c>
      <c r="D2156">
        <v>24</v>
      </c>
      <c r="E2156">
        <v>24</v>
      </c>
      <c r="F2156">
        <v>0.28799999999999998</v>
      </c>
      <c r="G2156">
        <v>6.9119999999999999</v>
      </c>
    </row>
    <row r="2157" spans="1:7" hidden="1" x14ac:dyDescent="0.25">
      <c r="A2157" t="s">
        <v>6</v>
      </c>
      <c r="B2157" t="s">
        <v>4387</v>
      </c>
      <c r="C2157" t="s">
        <v>4388</v>
      </c>
      <c r="D2157">
        <v>18</v>
      </c>
      <c r="E2157">
        <v>18</v>
      </c>
      <c r="F2157">
        <v>0.255</v>
      </c>
      <c r="G2157">
        <v>4.59</v>
      </c>
    </row>
    <row r="2158" spans="1:7" hidden="1" x14ac:dyDescent="0.25">
      <c r="A2158" t="s">
        <v>6</v>
      </c>
      <c r="B2158" t="s">
        <v>4389</v>
      </c>
      <c r="C2158" t="s">
        <v>4390</v>
      </c>
      <c r="D2158">
        <v>21</v>
      </c>
      <c r="E2158">
        <v>21</v>
      </c>
      <c r="F2158">
        <v>0.255</v>
      </c>
      <c r="G2158">
        <v>5.3550000000000004</v>
      </c>
    </row>
    <row r="2159" spans="1:7" hidden="1" x14ac:dyDescent="0.25">
      <c r="A2159" t="s">
        <v>6</v>
      </c>
      <c r="B2159" t="s">
        <v>4391</v>
      </c>
      <c r="C2159" t="s">
        <v>4392</v>
      </c>
      <c r="D2159">
        <v>4</v>
      </c>
      <c r="E2159">
        <v>4</v>
      </c>
      <c r="F2159">
        <v>0.54</v>
      </c>
      <c r="G2159">
        <v>2.16</v>
      </c>
    </row>
    <row r="2160" spans="1:7" hidden="1" x14ac:dyDescent="0.25">
      <c r="A2160" t="s">
        <v>6</v>
      </c>
      <c r="B2160" t="s">
        <v>4393</v>
      </c>
      <c r="C2160" t="s">
        <v>4394</v>
      </c>
      <c r="D2160">
        <v>20</v>
      </c>
      <c r="E2160">
        <v>20</v>
      </c>
      <c r="F2160">
        <v>0.624</v>
      </c>
      <c r="G2160">
        <v>12.48</v>
      </c>
    </row>
    <row r="2161" spans="1:7" hidden="1" x14ac:dyDescent="0.25">
      <c r="A2161" t="s">
        <v>6</v>
      </c>
      <c r="B2161" t="s">
        <v>4395</v>
      </c>
      <c r="C2161" t="s">
        <v>4396</v>
      </c>
      <c r="D2161">
        <v>24</v>
      </c>
      <c r="E2161">
        <v>24</v>
      </c>
      <c r="F2161">
        <v>0.55200000000000005</v>
      </c>
      <c r="G2161">
        <v>13.247999999999999</v>
      </c>
    </row>
    <row r="2162" spans="1:7" hidden="1" x14ac:dyDescent="0.25">
      <c r="A2162" t="s">
        <v>6</v>
      </c>
      <c r="B2162" t="s">
        <v>4397</v>
      </c>
      <c r="C2162" t="s">
        <v>4398</v>
      </c>
      <c r="D2162">
        <v>4</v>
      </c>
      <c r="E2162">
        <v>4</v>
      </c>
      <c r="F2162">
        <v>0.624</v>
      </c>
      <c r="G2162">
        <v>2.496</v>
      </c>
    </row>
    <row r="2163" spans="1:7" hidden="1" x14ac:dyDescent="0.25">
      <c r="A2163" t="s">
        <v>6</v>
      </c>
      <c r="B2163" t="s">
        <v>4399</v>
      </c>
      <c r="C2163" t="s">
        <v>4400</v>
      </c>
      <c r="D2163">
        <v>4</v>
      </c>
      <c r="E2163">
        <v>4</v>
      </c>
      <c r="F2163">
        <v>0.67200000000000004</v>
      </c>
      <c r="G2163">
        <v>2.6880000000000002</v>
      </c>
    </row>
    <row r="2164" spans="1:7" hidden="1" x14ac:dyDescent="0.25">
      <c r="A2164" t="s">
        <v>6</v>
      </c>
      <c r="B2164" t="s">
        <v>4401</v>
      </c>
      <c r="C2164" t="s">
        <v>4402</v>
      </c>
      <c r="D2164">
        <v>24</v>
      </c>
      <c r="E2164">
        <v>24</v>
      </c>
      <c r="F2164">
        <v>2.8559999999999999</v>
      </c>
      <c r="G2164">
        <v>68.543999999999997</v>
      </c>
    </row>
    <row r="2165" spans="1:7" hidden="1" x14ac:dyDescent="0.25">
      <c r="A2165" t="s">
        <v>6</v>
      </c>
      <c r="B2165" t="s">
        <v>4403</v>
      </c>
      <c r="C2165" t="s">
        <v>4404</v>
      </c>
      <c r="D2165">
        <v>24</v>
      </c>
      <c r="E2165">
        <v>24</v>
      </c>
      <c r="F2165">
        <v>2.8559999999999999</v>
      </c>
      <c r="G2165">
        <v>68.543999999999997</v>
      </c>
    </row>
    <row r="2166" spans="1:7" hidden="1" x14ac:dyDescent="0.25">
      <c r="A2166" t="s">
        <v>6</v>
      </c>
      <c r="B2166" t="s">
        <v>4405</v>
      </c>
      <c r="C2166" t="s">
        <v>4406</v>
      </c>
      <c r="D2166">
        <v>4</v>
      </c>
      <c r="E2166">
        <v>4</v>
      </c>
      <c r="F2166">
        <v>0.44</v>
      </c>
      <c r="G2166">
        <v>1.76</v>
      </c>
    </row>
    <row r="2167" spans="1:7" hidden="1" x14ac:dyDescent="0.25">
      <c r="A2167" t="s">
        <v>6</v>
      </c>
      <c r="B2167" t="s">
        <v>4407</v>
      </c>
      <c r="C2167" t="s">
        <v>4408</v>
      </c>
      <c r="D2167">
        <v>20</v>
      </c>
      <c r="E2167">
        <v>20</v>
      </c>
      <c r="F2167">
        <v>0.44</v>
      </c>
      <c r="G2167">
        <v>8.8000000000000007</v>
      </c>
    </row>
    <row r="2168" spans="1:7" hidden="1" x14ac:dyDescent="0.25">
      <c r="A2168" t="s">
        <v>6</v>
      </c>
      <c r="B2168" t="s">
        <v>4409</v>
      </c>
      <c r="C2168" t="s">
        <v>4410</v>
      </c>
      <c r="D2168">
        <v>16</v>
      </c>
      <c r="E2168">
        <v>16</v>
      </c>
      <c r="F2168">
        <v>0.36399999999999999</v>
      </c>
      <c r="G2168">
        <v>5.8239999999999998</v>
      </c>
    </row>
    <row r="2169" spans="1:7" hidden="1" x14ac:dyDescent="0.25">
      <c r="A2169" t="s">
        <v>6</v>
      </c>
      <c r="B2169" t="s">
        <v>4411</v>
      </c>
      <c r="C2169" t="s">
        <v>4412</v>
      </c>
      <c r="D2169">
        <v>60</v>
      </c>
      <c r="E2169">
        <v>60</v>
      </c>
      <c r="F2169">
        <v>0.47199999999999998</v>
      </c>
      <c r="G2169">
        <v>28.32</v>
      </c>
    </row>
    <row r="2170" spans="1:7" hidden="1" x14ac:dyDescent="0.25">
      <c r="A2170" t="s">
        <v>6</v>
      </c>
      <c r="B2170" t="s">
        <v>4413</v>
      </c>
      <c r="C2170" t="s">
        <v>4414</v>
      </c>
      <c r="D2170">
        <v>30</v>
      </c>
      <c r="E2170">
        <v>30</v>
      </c>
      <c r="F2170">
        <v>0.46800000000000003</v>
      </c>
      <c r="G2170">
        <v>14.04</v>
      </c>
    </row>
    <row r="2171" spans="1:7" hidden="1" x14ac:dyDescent="0.25">
      <c r="A2171" t="s">
        <v>6</v>
      </c>
      <c r="B2171" t="s">
        <v>4415</v>
      </c>
      <c r="C2171" t="s">
        <v>4416</v>
      </c>
      <c r="D2171">
        <v>20</v>
      </c>
      <c r="E2171">
        <v>20</v>
      </c>
      <c r="F2171">
        <v>0.46800000000000003</v>
      </c>
      <c r="G2171">
        <v>9.36</v>
      </c>
    </row>
    <row r="2172" spans="1:7" hidden="1" x14ac:dyDescent="0.25">
      <c r="A2172" t="s">
        <v>6</v>
      </c>
      <c r="B2172" t="s">
        <v>4417</v>
      </c>
      <c r="C2172" t="s">
        <v>4418</v>
      </c>
      <c r="D2172">
        <v>20</v>
      </c>
      <c r="E2172">
        <v>20</v>
      </c>
      <c r="F2172">
        <v>0.51600000000000001</v>
      </c>
      <c r="G2172">
        <v>10.32</v>
      </c>
    </row>
    <row r="2173" spans="1:7" hidden="1" x14ac:dyDescent="0.25">
      <c r="A2173" t="s">
        <v>6</v>
      </c>
      <c r="B2173" t="s">
        <v>4419</v>
      </c>
      <c r="C2173" t="s">
        <v>4420</v>
      </c>
      <c r="D2173">
        <v>52</v>
      </c>
      <c r="E2173">
        <v>52</v>
      </c>
      <c r="F2173">
        <v>0.51600000000000001</v>
      </c>
      <c r="G2173">
        <v>26.832000000000001</v>
      </c>
    </row>
    <row r="2174" spans="1:7" hidden="1" x14ac:dyDescent="0.25">
      <c r="A2174" t="s">
        <v>6</v>
      </c>
      <c r="B2174" t="s">
        <v>4421</v>
      </c>
      <c r="C2174" t="s">
        <v>4422</v>
      </c>
      <c r="D2174">
        <v>4</v>
      </c>
      <c r="E2174">
        <v>4</v>
      </c>
      <c r="F2174">
        <v>0.47199999999999998</v>
      </c>
      <c r="G2174">
        <v>1.8879999999999999</v>
      </c>
    </row>
    <row r="2175" spans="1:7" hidden="1" x14ac:dyDescent="0.25">
      <c r="A2175" t="s">
        <v>6</v>
      </c>
      <c r="B2175" t="s">
        <v>4423</v>
      </c>
      <c r="C2175" t="s">
        <v>4424</v>
      </c>
      <c r="D2175">
        <v>8</v>
      </c>
      <c r="E2175">
        <v>8</v>
      </c>
      <c r="F2175">
        <v>0.46</v>
      </c>
      <c r="G2175">
        <v>3.68</v>
      </c>
    </row>
    <row r="2176" spans="1:7" hidden="1" x14ac:dyDescent="0.25">
      <c r="A2176" t="s">
        <v>6</v>
      </c>
      <c r="B2176" t="s">
        <v>4425</v>
      </c>
      <c r="C2176" t="s">
        <v>4426</v>
      </c>
      <c r="D2176">
        <v>66</v>
      </c>
      <c r="E2176">
        <v>66</v>
      </c>
      <c r="F2176">
        <v>1.05</v>
      </c>
      <c r="G2176">
        <v>69.3</v>
      </c>
    </row>
    <row r="2177" spans="1:7" hidden="1" x14ac:dyDescent="0.25">
      <c r="A2177" t="s">
        <v>6</v>
      </c>
      <c r="B2177" t="s">
        <v>4427</v>
      </c>
      <c r="C2177" t="s">
        <v>4428</v>
      </c>
      <c r="D2177">
        <v>90</v>
      </c>
      <c r="E2177">
        <v>90</v>
      </c>
      <c r="F2177">
        <v>1.05</v>
      </c>
      <c r="G2177">
        <v>94.5</v>
      </c>
    </row>
    <row r="2178" spans="1:7" hidden="1" x14ac:dyDescent="0.25">
      <c r="A2178" t="s">
        <v>6</v>
      </c>
      <c r="B2178" t="s">
        <v>4431</v>
      </c>
      <c r="C2178" t="s">
        <v>4432</v>
      </c>
      <c r="D2178">
        <v>72</v>
      </c>
      <c r="E2178">
        <v>72</v>
      </c>
      <c r="F2178">
        <v>0.3</v>
      </c>
      <c r="G2178">
        <v>21.6</v>
      </c>
    </row>
    <row r="2179" spans="1:7" hidden="1" x14ac:dyDescent="0.25">
      <c r="A2179" t="s">
        <v>6</v>
      </c>
      <c r="B2179" t="s">
        <v>9172</v>
      </c>
      <c r="C2179" t="s">
        <v>9173</v>
      </c>
      <c r="D2179">
        <v>4</v>
      </c>
      <c r="E2179">
        <v>4</v>
      </c>
      <c r="F2179">
        <v>0.35599999999999998</v>
      </c>
      <c r="G2179">
        <v>1.4239999999999999</v>
      </c>
    </row>
    <row r="2180" spans="1:7" hidden="1" x14ac:dyDescent="0.25">
      <c r="A2180" t="s">
        <v>6</v>
      </c>
      <c r="B2180" t="s">
        <v>4433</v>
      </c>
      <c r="C2180" t="s">
        <v>4434</v>
      </c>
      <c r="D2180">
        <v>12</v>
      </c>
      <c r="E2180">
        <v>12</v>
      </c>
      <c r="F2180">
        <v>0.48</v>
      </c>
      <c r="G2180">
        <v>5.76</v>
      </c>
    </row>
    <row r="2181" spans="1:7" hidden="1" x14ac:dyDescent="0.25">
      <c r="A2181" t="s">
        <v>6</v>
      </c>
      <c r="B2181" t="s">
        <v>4435</v>
      </c>
      <c r="C2181" t="s">
        <v>4436</v>
      </c>
      <c r="D2181">
        <v>4</v>
      </c>
      <c r="E2181">
        <v>4</v>
      </c>
      <c r="F2181">
        <v>0.28399999999999997</v>
      </c>
      <c r="G2181">
        <v>1.1359999999999999</v>
      </c>
    </row>
    <row r="2182" spans="1:7" hidden="1" x14ac:dyDescent="0.25">
      <c r="A2182" t="s">
        <v>6</v>
      </c>
      <c r="B2182" t="s">
        <v>4437</v>
      </c>
      <c r="C2182" t="s">
        <v>4438</v>
      </c>
      <c r="D2182">
        <v>20</v>
      </c>
      <c r="E2182">
        <v>20</v>
      </c>
      <c r="F2182">
        <v>0.39200000000000002</v>
      </c>
      <c r="G2182">
        <v>7.84</v>
      </c>
    </row>
    <row r="2183" spans="1:7" hidden="1" x14ac:dyDescent="0.25">
      <c r="A2183" t="s">
        <v>6</v>
      </c>
      <c r="B2183" t="s">
        <v>4439</v>
      </c>
      <c r="C2183" t="s">
        <v>4440</v>
      </c>
      <c r="D2183">
        <v>16</v>
      </c>
      <c r="E2183">
        <v>16</v>
      </c>
      <c r="F2183">
        <v>0.39200000000000002</v>
      </c>
      <c r="G2183">
        <v>6.2720000000000002</v>
      </c>
    </row>
    <row r="2184" spans="1:7" hidden="1" x14ac:dyDescent="0.25">
      <c r="A2184" t="s">
        <v>6</v>
      </c>
      <c r="B2184" t="s">
        <v>4441</v>
      </c>
      <c r="C2184" t="s">
        <v>4442</v>
      </c>
      <c r="D2184">
        <v>24</v>
      </c>
      <c r="E2184">
        <v>24</v>
      </c>
      <c r="F2184">
        <v>0.38800000000000001</v>
      </c>
      <c r="G2184">
        <v>9.3119999999999994</v>
      </c>
    </row>
    <row r="2185" spans="1:7" hidden="1" x14ac:dyDescent="0.25">
      <c r="A2185" t="s">
        <v>6</v>
      </c>
      <c r="B2185" t="s">
        <v>4443</v>
      </c>
      <c r="C2185" t="s">
        <v>4444</v>
      </c>
      <c r="D2185">
        <v>44</v>
      </c>
      <c r="E2185">
        <v>44</v>
      </c>
      <c r="F2185">
        <v>0.34799999999999998</v>
      </c>
      <c r="G2185">
        <v>15.311999999999999</v>
      </c>
    </row>
    <row r="2186" spans="1:7" hidden="1" x14ac:dyDescent="0.25">
      <c r="A2186" t="s">
        <v>6</v>
      </c>
      <c r="B2186" t="s">
        <v>4445</v>
      </c>
      <c r="C2186" t="s">
        <v>4446</v>
      </c>
      <c r="D2186">
        <v>12</v>
      </c>
      <c r="E2186">
        <v>12</v>
      </c>
      <c r="F2186">
        <v>0.35199999999999998</v>
      </c>
      <c r="G2186">
        <v>4.2240000000000002</v>
      </c>
    </row>
    <row r="2187" spans="1:7" hidden="1" x14ac:dyDescent="0.25">
      <c r="A2187" t="s">
        <v>6</v>
      </c>
      <c r="B2187" t="s">
        <v>4447</v>
      </c>
      <c r="C2187" t="s">
        <v>4448</v>
      </c>
      <c r="D2187">
        <v>208</v>
      </c>
      <c r="E2187">
        <v>208</v>
      </c>
      <c r="F2187">
        <v>0.39200000000000002</v>
      </c>
      <c r="G2187">
        <v>81.536000000000001</v>
      </c>
    </row>
    <row r="2188" spans="1:7" hidden="1" x14ac:dyDescent="0.25">
      <c r="A2188" t="s">
        <v>6</v>
      </c>
      <c r="B2188" t="s">
        <v>4449</v>
      </c>
      <c r="C2188" t="s">
        <v>4450</v>
      </c>
      <c r="D2188">
        <v>84</v>
      </c>
      <c r="E2188">
        <v>84</v>
      </c>
      <c r="F2188">
        <v>0.39200000000000002</v>
      </c>
      <c r="G2188">
        <v>32.927999999999997</v>
      </c>
    </row>
    <row r="2189" spans="1:7" hidden="1" x14ac:dyDescent="0.25">
      <c r="A2189" t="s">
        <v>6</v>
      </c>
      <c r="B2189" t="s">
        <v>4451</v>
      </c>
      <c r="C2189" t="s">
        <v>4452</v>
      </c>
      <c r="D2189">
        <v>24</v>
      </c>
      <c r="E2189">
        <v>24</v>
      </c>
      <c r="F2189">
        <v>0.38800000000000001</v>
      </c>
      <c r="G2189">
        <v>9.3119999999999994</v>
      </c>
    </row>
    <row r="2190" spans="1:7" hidden="1" x14ac:dyDescent="0.25">
      <c r="A2190" t="s">
        <v>6</v>
      </c>
      <c r="B2190" t="s">
        <v>4453</v>
      </c>
      <c r="C2190" t="s">
        <v>4454</v>
      </c>
      <c r="D2190">
        <v>292</v>
      </c>
      <c r="E2190">
        <v>292</v>
      </c>
      <c r="F2190">
        <v>0.38800000000000001</v>
      </c>
      <c r="G2190">
        <v>113.29600000000001</v>
      </c>
    </row>
    <row r="2191" spans="1:7" hidden="1" x14ac:dyDescent="0.25">
      <c r="A2191" t="s">
        <v>6</v>
      </c>
      <c r="B2191" t="s">
        <v>4455</v>
      </c>
      <c r="C2191" t="s">
        <v>4456</v>
      </c>
      <c r="D2191">
        <v>4</v>
      </c>
      <c r="E2191">
        <v>4</v>
      </c>
      <c r="F2191">
        <v>0.44</v>
      </c>
      <c r="G2191">
        <v>1.76</v>
      </c>
    </row>
    <row r="2192" spans="1:7" hidden="1" x14ac:dyDescent="0.25">
      <c r="A2192" t="s">
        <v>6</v>
      </c>
      <c r="B2192" t="s">
        <v>4457</v>
      </c>
      <c r="C2192" t="s">
        <v>4458</v>
      </c>
      <c r="D2192">
        <v>4</v>
      </c>
      <c r="E2192">
        <v>4</v>
      </c>
      <c r="F2192">
        <v>0.436</v>
      </c>
      <c r="G2192">
        <v>1.744</v>
      </c>
    </row>
    <row r="2193" spans="1:7" hidden="1" x14ac:dyDescent="0.25">
      <c r="A2193" t="s">
        <v>6</v>
      </c>
      <c r="B2193" t="s">
        <v>4459</v>
      </c>
      <c r="C2193" t="s">
        <v>4460</v>
      </c>
      <c r="D2193">
        <v>16</v>
      </c>
      <c r="E2193">
        <v>16</v>
      </c>
      <c r="F2193">
        <v>0.32</v>
      </c>
      <c r="G2193">
        <v>5.12</v>
      </c>
    </row>
    <row r="2194" spans="1:7" hidden="1" x14ac:dyDescent="0.25">
      <c r="A2194" t="s">
        <v>6</v>
      </c>
      <c r="B2194" t="s">
        <v>4461</v>
      </c>
      <c r="C2194" t="s">
        <v>4462</v>
      </c>
      <c r="D2194">
        <v>32</v>
      </c>
      <c r="E2194">
        <v>32</v>
      </c>
      <c r="F2194">
        <v>0.316</v>
      </c>
      <c r="G2194">
        <v>10.112</v>
      </c>
    </row>
    <row r="2195" spans="1:7" hidden="1" x14ac:dyDescent="0.25">
      <c r="A2195" t="s">
        <v>6</v>
      </c>
      <c r="B2195" t="s">
        <v>4463</v>
      </c>
      <c r="C2195" t="s">
        <v>4464</v>
      </c>
      <c r="D2195">
        <v>4</v>
      </c>
      <c r="E2195">
        <v>4</v>
      </c>
      <c r="F2195">
        <v>0.28000000000000003</v>
      </c>
      <c r="G2195">
        <v>1.1200000000000001</v>
      </c>
    </row>
    <row r="2196" spans="1:7" hidden="1" x14ac:dyDescent="0.25">
      <c r="A2196" t="s">
        <v>6</v>
      </c>
      <c r="B2196" t="s">
        <v>4465</v>
      </c>
      <c r="C2196" t="s">
        <v>4466</v>
      </c>
      <c r="D2196">
        <v>56</v>
      </c>
      <c r="E2196">
        <v>56</v>
      </c>
      <c r="F2196">
        <v>0.28399999999999997</v>
      </c>
      <c r="G2196">
        <v>15.904</v>
      </c>
    </row>
    <row r="2197" spans="1:7" hidden="1" x14ac:dyDescent="0.25">
      <c r="A2197" t="s">
        <v>6</v>
      </c>
      <c r="B2197" t="s">
        <v>4467</v>
      </c>
      <c r="C2197" t="s">
        <v>4468</v>
      </c>
      <c r="D2197">
        <v>4</v>
      </c>
      <c r="E2197">
        <v>4</v>
      </c>
      <c r="F2197">
        <v>0.28000000000000003</v>
      </c>
      <c r="G2197">
        <v>1.1200000000000001</v>
      </c>
    </row>
    <row r="2198" spans="1:7" hidden="1" x14ac:dyDescent="0.25">
      <c r="A2198" t="s">
        <v>6</v>
      </c>
      <c r="B2198" t="s">
        <v>4469</v>
      </c>
      <c r="C2198" t="s">
        <v>4470</v>
      </c>
      <c r="D2198">
        <v>16</v>
      </c>
      <c r="E2198">
        <v>16</v>
      </c>
      <c r="F2198">
        <v>1.4039999999999999</v>
      </c>
      <c r="G2198">
        <v>22.463999999999999</v>
      </c>
    </row>
    <row r="2199" spans="1:7" hidden="1" x14ac:dyDescent="0.25">
      <c r="A2199" t="s">
        <v>6</v>
      </c>
      <c r="B2199" t="s">
        <v>4471</v>
      </c>
      <c r="C2199" t="s">
        <v>4472</v>
      </c>
      <c r="D2199">
        <v>4</v>
      </c>
      <c r="E2199">
        <v>4</v>
      </c>
      <c r="F2199">
        <v>0.95199999999999996</v>
      </c>
      <c r="G2199">
        <v>3.8079999999999998</v>
      </c>
    </row>
    <row r="2200" spans="1:7" hidden="1" x14ac:dyDescent="0.25">
      <c r="A2200" t="s">
        <v>6</v>
      </c>
      <c r="B2200" t="s">
        <v>4473</v>
      </c>
      <c r="C2200" t="s">
        <v>4474</v>
      </c>
      <c r="D2200">
        <v>4</v>
      </c>
      <c r="E2200">
        <v>4</v>
      </c>
      <c r="F2200">
        <v>0.872</v>
      </c>
      <c r="G2200">
        <v>3.488</v>
      </c>
    </row>
    <row r="2201" spans="1:7" hidden="1" x14ac:dyDescent="0.25">
      <c r="A2201" t="s">
        <v>6</v>
      </c>
      <c r="B2201" t="s">
        <v>4475</v>
      </c>
      <c r="C2201" t="s">
        <v>4476</v>
      </c>
      <c r="D2201">
        <v>8</v>
      </c>
      <c r="E2201">
        <v>8</v>
      </c>
      <c r="F2201">
        <v>0.876</v>
      </c>
      <c r="G2201">
        <v>7.008</v>
      </c>
    </row>
    <row r="2202" spans="1:7" hidden="1" x14ac:dyDescent="0.25">
      <c r="A2202" t="s">
        <v>6</v>
      </c>
      <c r="B2202" t="s">
        <v>4477</v>
      </c>
      <c r="C2202" t="s">
        <v>4478</v>
      </c>
      <c r="D2202">
        <v>20</v>
      </c>
      <c r="E2202">
        <v>20</v>
      </c>
      <c r="F2202">
        <v>0.60799999999999998</v>
      </c>
      <c r="G2202">
        <v>12.16</v>
      </c>
    </row>
    <row r="2203" spans="1:7" hidden="1" x14ac:dyDescent="0.25">
      <c r="A2203" t="s">
        <v>6</v>
      </c>
      <c r="B2203" t="s">
        <v>4479</v>
      </c>
      <c r="C2203" t="s">
        <v>4480</v>
      </c>
      <c r="D2203">
        <v>16</v>
      </c>
      <c r="E2203">
        <v>16</v>
      </c>
      <c r="F2203">
        <v>0</v>
      </c>
      <c r="G2203">
        <v>0</v>
      </c>
    </row>
    <row r="2204" spans="1:7" hidden="1" x14ac:dyDescent="0.25">
      <c r="A2204" t="s">
        <v>6</v>
      </c>
      <c r="B2204" t="s">
        <v>4481</v>
      </c>
      <c r="C2204" t="s">
        <v>4482</v>
      </c>
      <c r="D2204">
        <v>16</v>
      </c>
      <c r="E2204">
        <v>16</v>
      </c>
      <c r="F2204">
        <v>1.4119999999999999</v>
      </c>
      <c r="G2204">
        <v>22.591999999999999</v>
      </c>
    </row>
    <row r="2205" spans="1:7" hidden="1" x14ac:dyDescent="0.25">
      <c r="A2205" t="s">
        <v>6</v>
      </c>
      <c r="B2205" t="s">
        <v>4483</v>
      </c>
      <c r="C2205" t="s">
        <v>4484</v>
      </c>
      <c r="D2205">
        <v>36</v>
      </c>
      <c r="E2205">
        <v>36</v>
      </c>
      <c r="F2205">
        <v>0.372</v>
      </c>
      <c r="G2205">
        <v>13.391999999999999</v>
      </c>
    </row>
    <row r="2206" spans="1:7" hidden="1" x14ac:dyDescent="0.25">
      <c r="A2206" t="s">
        <v>6</v>
      </c>
      <c r="B2206" t="s">
        <v>4485</v>
      </c>
      <c r="C2206" t="s">
        <v>4486</v>
      </c>
      <c r="D2206">
        <v>64</v>
      </c>
      <c r="E2206">
        <v>64</v>
      </c>
      <c r="F2206">
        <v>0.376</v>
      </c>
      <c r="G2206">
        <v>24.064</v>
      </c>
    </row>
    <row r="2207" spans="1:7" hidden="1" x14ac:dyDescent="0.25">
      <c r="A2207" t="s">
        <v>6</v>
      </c>
      <c r="B2207" t="s">
        <v>4487</v>
      </c>
      <c r="C2207" t="s">
        <v>4488</v>
      </c>
      <c r="D2207">
        <v>52</v>
      </c>
      <c r="E2207">
        <v>52</v>
      </c>
      <c r="F2207">
        <v>0.372</v>
      </c>
      <c r="G2207">
        <v>19.344000000000001</v>
      </c>
    </row>
    <row r="2208" spans="1:7" hidden="1" x14ac:dyDescent="0.25">
      <c r="A2208" t="s">
        <v>6</v>
      </c>
      <c r="B2208" t="s">
        <v>4489</v>
      </c>
      <c r="C2208" t="s">
        <v>4490</v>
      </c>
      <c r="D2208">
        <v>72</v>
      </c>
      <c r="E2208">
        <v>72</v>
      </c>
      <c r="F2208">
        <v>1.38</v>
      </c>
      <c r="G2208">
        <v>99.36</v>
      </c>
    </row>
    <row r="2209" spans="1:7" hidden="1" x14ac:dyDescent="0.25">
      <c r="A2209" t="s">
        <v>6</v>
      </c>
      <c r="B2209" t="s">
        <v>4491</v>
      </c>
      <c r="C2209" t="s">
        <v>4492</v>
      </c>
      <c r="D2209">
        <v>36</v>
      </c>
      <c r="E2209">
        <v>36</v>
      </c>
      <c r="F2209">
        <v>0.35599999999999998</v>
      </c>
      <c r="G2209">
        <v>12.816000000000001</v>
      </c>
    </row>
    <row r="2210" spans="1:7" hidden="1" x14ac:dyDescent="0.25">
      <c r="A2210" t="s">
        <v>6</v>
      </c>
      <c r="B2210" t="s">
        <v>4493</v>
      </c>
      <c r="C2210" t="s">
        <v>4494</v>
      </c>
      <c r="D2210">
        <v>52</v>
      </c>
      <c r="E2210">
        <v>52</v>
      </c>
      <c r="F2210">
        <v>0.34799999999999998</v>
      </c>
      <c r="G2210">
        <v>18.096</v>
      </c>
    </row>
    <row r="2211" spans="1:7" hidden="1" x14ac:dyDescent="0.25">
      <c r="A2211" t="s">
        <v>6</v>
      </c>
      <c r="B2211" t="s">
        <v>4495</v>
      </c>
      <c r="C2211" t="s">
        <v>4496</v>
      </c>
      <c r="D2211">
        <v>12</v>
      </c>
      <c r="E2211">
        <v>12</v>
      </c>
      <c r="F2211">
        <v>1.22</v>
      </c>
      <c r="G2211">
        <v>14.64</v>
      </c>
    </row>
    <row r="2212" spans="1:7" hidden="1" x14ac:dyDescent="0.25">
      <c r="A2212" t="s">
        <v>6</v>
      </c>
      <c r="B2212" t="s">
        <v>4497</v>
      </c>
      <c r="C2212" t="s">
        <v>4498</v>
      </c>
      <c r="D2212">
        <v>12</v>
      </c>
      <c r="E2212">
        <v>12</v>
      </c>
      <c r="F2212">
        <v>1.216</v>
      </c>
      <c r="G2212">
        <v>14.592000000000001</v>
      </c>
    </row>
    <row r="2213" spans="1:7" hidden="1" x14ac:dyDescent="0.25">
      <c r="A2213" t="s">
        <v>6</v>
      </c>
      <c r="B2213" t="s">
        <v>4499</v>
      </c>
      <c r="C2213" t="s">
        <v>4500</v>
      </c>
      <c r="D2213">
        <v>64</v>
      </c>
      <c r="E2213">
        <v>64</v>
      </c>
      <c r="F2213">
        <v>1.204</v>
      </c>
      <c r="G2213">
        <v>77.055999999999997</v>
      </c>
    </row>
    <row r="2214" spans="1:7" hidden="1" x14ac:dyDescent="0.25">
      <c r="A2214" t="s">
        <v>6</v>
      </c>
      <c r="B2214" t="s">
        <v>4501</v>
      </c>
      <c r="C2214" t="s">
        <v>4502</v>
      </c>
      <c r="D2214">
        <v>380</v>
      </c>
      <c r="E2214">
        <v>380</v>
      </c>
      <c r="F2214">
        <v>1.292</v>
      </c>
      <c r="G2214">
        <v>490.96</v>
      </c>
    </row>
    <row r="2215" spans="1:7" hidden="1" x14ac:dyDescent="0.25">
      <c r="A2215" t="s">
        <v>6</v>
      </c>
      <c r="B2215" t="s">
        <v>4503</v>
      </c>
      <c r="C2215" t="s">
        <v>4504</v>
      </c>
      <c r="D2215">
        <v>28</v>
      </c>
      <c r="E2215">
        <v>28</v>
      </c>
      <c r="F2215">
        <v>1.252</v>
      </c>
      <c r="G2215">
        <v>35.055999999999997</v>
      </c>
    </row>
    <row r="2216" spans="1:7" hidden="1" x14ac:dyDescent="0.25">
      <c r="A2216" t="s">
        <v>6</v>
      </c>
      <c r="B2216" t="s">
        <v>4505</v>
      </c>
      <c r="C2216" t="s">
        <v>4506</v>
      </c>
      <c r="D2216">
        <v>216</v>
      </c>
      <c r="E2216">
        <v>216</v>
      </c>
      <c r="F2216">
        <v>1.24</v>
      </c>
      <c r="G2216">
        <v>267.83999999999997</v>
      </c>
    </row>
    <row r="2217" spans="1:7" hidden="1" x14ac:dyDescent="0.25">
      <c r="A2217" t="s">
        <v>6</v>
      </c>
      <c r="B2217" t="s">
        <v>4507</v>
      </c>
      <c r="C2217" t="s">
        <v>4508</v>
      </c>
      <c r="D2217">
        <v>102</v>
      </c>
      <c r="E2217">
        <v>102</v>
      </c>
      <c r="F2217">
        <v>3.3479999999999999</v>
      </c>
      <c r="G2217">
        <v>341.49599999999998</v>
      </c>
    </row>
    <row r="2218" spans="1:7" hidden="1" x14ac:dyDescent="0.25">
      <c r="A2218" t="s">
        <v>6</v>
      </c>
      <c r="B2218" t="s">
        <v>4509</v>
      </c>
      <c r="C2218" t="s">
        <v>4510</v>
      </c>
      <c r="D2218">
        <v>30</v>
      </c>
      <c r="E2218">
        <v>30</v>
      </c>
      <c r="F2218">
        <v>5.2619999999999996</v>
      </c>
      <c r="G2218">
        <v>157.86000000000001</v>
      </c>
    </row>
    <row r="2219" spans="1:7" hidden="1" x14ac:dyDescent="0.25">
      <c r="A2219" t="s">
        <v>6</v>
      </c>
      <c r="B2219" t="s">
        <v>4511</v>
      </c>
      <c r="C2219" t="s">
        <v>4512</v>
      </c>
      <c r="D2219">
        <v>4</v>
      </c>
      <c r="E2219">
        <v>4</v>
      </c>
      <c r="F2219">
        <v>0.39200000000000002</v>
      </c>
      <c r="G2219">
        <v>1.5680000000000001</v>
      </c>
    </row>
    <row r="2220" spans="1:7" hidden="1" x14ac:dyDescent="0.25">
      <c r="A2220" t="s">
        <v>6</v>
      </c>
      <c r="B2220" t="s">
        <v>4513</v>
      </c>
      <c r="C2220" t="s">
        <v>4514</v>
      </c>
      <c r="D2220">
        <v>4</v>
      </c>
      <c r="E2220">
        <v>4</v>
      </c>
      <c r="F2220">
        <v>0.38800000000000001</v>
      </c>
      <c r="G2220">
        <v>1.552</v>
      </c>
    </row>
    <row r="2221" spans="1:7" hidden="1" x14ac:dyDescent="0.25">
      <c r="A2221" t="s">
        <v>6</v>
      </c>
      <c r="B2221" t="s">
        <v>4515</v>
      </c>
      <c r="C2221" t="s">
        <v>4516</v>
      </c>
      <c r="D2221">
        <v>56</v>
      </c>
      <c r="E2221">
        <v>56</v>
      </c>
      <c r="F2221">
        <v>0.27200000000000002</v>
      </c>
      <c r="G2221">
        <v>15.231999999999999</v>
      </c>
    </row>
    <row r="2222" spans="1:7" hidden="1" x14ac:dyDescent="0.25">
      <c r="A2222" t="s">
        <v>6</v>
      </c>
      <c r="B2222" t="s">
        <v>4517</v>
      </c>
      <c r="C2222" t="s">
        <v>4518</v>
      </c>
      <c r="D2222">
        <v>84</v>
      </c>
      <c r="E2222">
        <v>84</v>
      </c>
      <c r="F2222">
        <v>0.27200000000000002</v>
      </c>
      <c r="G2222">
        <v>22.847999999999999</v>
      </c>
    </row>
    <row r="2223" spans="1:7" hidden="1" x14ac:dyDescent="0.25">
      <c r="A2223" t="s">
        <v>6</v>
      </c>
      <c r="B2223" t="s">
        <v>4519</v>
      </c>
      <c r="C2223" t="s">
        <v>4520</v>
      </c>
      <c r="D2223">
        <v>8</v>
      </c>
      <c r="E2223">
        <v>8</v>
      </c>
      <c r="F2223">
        <v>0.26400000000000001</v>
      </c>
      <c r="G2223">
        <v>2.1120000000000001</v>
      </c>
    </row>
    <row r="2224" spans="1:7" hidden="1" x14ac:dyDescent="0.25">
      <c r="A2224" t="s">
        <v>6</v>
      </c>
      <c r="B2224" t="s">
        <v>4521</v>
      </c>
      <c r="C2224" t="s">
        <v>4522</v>
      </c>
      <c r="D2224">
        <v>116</v>
      </c>
      <c r="E2224">
        <v>116</v>
      </c>
      <c r="F2224">
        <v>0.42799999999999999</v>
      </c>
      <c r="G2224">
        <v>49.648000000000003</v>
      </c>
    </row>
    <row r="2225" spans="1:7" hidden="1" x14ac:dyDescent="0.25">
      <c r="A2225" t="s">
        <v>6</v>
      </c>
      <c r="B2225" t="s">
        <v>4523</v>
      </c>
      <c r="C2225" t="s">
        <v>4524</v>
      </c>
      <c r="D2225">
        <v>80</v>
      </c>
      <c r="E2225">
        <v>80</v>
      </c>
      <c r="F2225">
        <v>0.73199999999999998</v>
      </c>
      <c r="G2225">
        <v>58.56</v>
      </c>
    </row>
    <row r="2226" spans="1:7" hidden="1" x14ac:dyDescent="0.25">
      <c r="A2226" t="s">
        <v>6</v>
      </c>
      <c r="B2226" t="s">
        <v>4525</v>
      </c>
      <c r="C2226" t="s">
        <v>4526</v>
      </c>
      <c r="D2226">
        <v>108</v>
      </c>
      <c r="E2226">
        <v>108</v>
      </c>
      <c r="F2226">
        <v>0.42</v>
      </c>
      <c r="G2226">
        <v>45.36</v>
      </c>
    </row>
    <row r="2227" spans="1:7" hidden="1" x14ac:dyDescent="0.25">
      <c r="A2227" t="s">
        <v>6</v>
      </c>
      <c r="B2227" t="s">
        <v>4527</v>
      </c>
      <c r="C2227" t="s">
        <v>4528</v>
      </c>
      <c r="D2227">
        <v>4</v>
      </c>
      <c r="E2227">
        <v>4</v>
      </c>
      <c r="F2227">
        <v>1.28</v>
      </c>
      <c r="G2227">
        <v>5.12</v>
      </c>
    </row>
    <row r="2228" spans="1:7" hidden="1" x14ac:dyDescent="0.25">
      <c r="A2228" t="s">
        <v>6</v>
      </c>
      <c r="B2228" t="s">
        <v>4529</v>
      </c>
      <c r="C2228" t="s">
        <v>4530</v>
      </c>
      <c r="D2228">
        <v>4</v>
      </c>
      <c r="E2228">
        <v>4</v>
      </c>
      <c r="F2228">
        <v>1.276</v>
      </c>
      <c r="G2228">
        <v>5.1040000000000001</v>
      </c>
    </row>
    <row r="2229" spans="1:7" hidden="1" x14ac:dyDescent="0.25">
      <c r="A2229" t="s">
        <v>6</v>
      </c>
      <c r="B2229" t="s">
        <v>4531</v>
      </c>
      <c r="C2229" t="s">
        <v>4532</v>
      </c>
      <c r="D2229">
        <v>28</v>
      </c>
      <c r="E2229">
        <v>28</v>
      </c>
      <c r="F2229">
        <v>0.42</v>
      </c>
      <c r="G2229">
        <v>11.76</v>
      </c>
    </row>
    <row r="2230" spans="1:7" hidden="1" x14ac:dyDescent="0.25">
      <c r="A2230" t="s">
        <v>6</v>
      </c>
      <c r="B2230" t="s">
        <v>4533</v>
      </c>
      <c r="C2230" t="s">
        <v>4534</v>
      </c>
      <c r="D2230">
        <v>18</v>
      </c>
      <c r="E2230">
        <v>18</v>
      </c>
      <c r="F2230">
        <v>0.78600000000000003</v>
      </c>
      <c r="G2230">
        <v>14.148</v>
      </c>
    </row>
    <row r="2231" spans="1:7" hidden="1" x14ac:dyDescent="0.25">
      <c r="A2231" t="s">
        <v>6</v>
      </c>
      <c r="B2231" t="s">
        <v>4535</v>
      </c>
      <c r="C2231" t="s">
        <v>4536</v>
      </c>
      <c r="D2231">
        <v>28</v>
      </c>
      <c r="E2231">
        <v>28</v>
      </c>
      <c r="F2231">
        <v>0.44400000000000001</v>
      </c>
      <c r="G2231">
        <v>12.432</v>
      </c>
    </row>
    <row r="2232" spans="1:7" hidden="1" x14ac:dyDescent="0.25">
      <c r="A2232" t="s">
        <v>6</v>
      </c>
      <c r="B2232" t="s">
        <v>4537</v>
      </c>
      <c r="C2232" t="s">
        <v>4538</v>
      </c>
      <c r="D2232">
        <v>8</v>
      </c>
      <c r="E2232">
        <v>8</v>
      </c>
      <c r="F2232">
        <v>0.44400000000000001</v>
      </c>
      <c r="G2232">
        <v>3.552</v>
      </c>
    </row>
    <row r="2233" spans="1:7" hidden="1" x14ac:dyDescent="0.25">
      <c r="A2233" t="s">
        <v>6</v>
      </c>
      <c r="B2233" t="s">
        <v>4539</v>
      </c>
      <c r="C2233" t="s">
        <v>4540</v>
      </c>
      <c r="D2233">
        <v>20</v>
      </c>
      <c r="E2233">
        <v>20</v>
      </c>
      <c r="F2233">
        <v>1.26</v>
      </c>
      <c r="G2233">
        <v>25.2</v>
      </c>
    </row>
    <row r="2234" spans="1:7" hidden="1" x14ac:dyDescent="0.25">
      <c r="A2234" t="s">
        <v>6</v>
      </c>
      <c r="B2234" t="s">
        <v>4541</v>
      </c>
      <c r="C2234" t="s">
        <v>4542</v>
      </c>
      <c r="D2234">
        <v>64</v>
      </c>
      <c r="E2234">
        <v>64</v>
      </c>
      <c r="F2234">
        <v>1.208</v>
      </c>
      <c r="G2234">
        <v>77.311999999999998</v>
      </c>
    </row>
    <row r="2235" spans="1:7" hidden="1" x14ac:dyDescent="0.25">
      <c r="A2235" t="s">
        <v>6</v>
      </c>
      <c r="B2235" t="s">
        <v>4543</v>
      </c>
      <c r="C2235" t="s">
        <v>4544</v>
      </c>
      <c r="D2235">
        <v>20</v>
      </c>
      <c r="E2235">
        <v>20</v>
      </c>
      <c r="F2235">
        <v>1.228</v>
      </c>
      <c r="G2235">
        <v>24.56</v>
      </c>
    </row>
    <row r="2236" spans="1:7" hidden="1" x14ac:dyDescent="0.25">
      <c r="A2236" t="s">
        <v>6</v>
      </c>
      <c r="B2236" t="s">
        <v>4545</v>
      </c>
      <c r="C2236" t="s">
        <v>4546</v>
      </c>
      <c r="D2236">
        <v>8</v>
      </c>
      <c r="E2236">
        <v>8</v>
      </c>
      <c r="F2236">
        <v>1.272</v>
      </c>
      <c r="G2236">
        <v>10.176</v>
      </c>
    </row>
    <row r="2237" spans="1:7" hidden="1" x14ac:dyDescent="0.25">
      <c r="A2237" t="s">
        <v>6</v>
      </c>
      <c r="B2237" t="s">
        <v>4547</v>
      </c>
      <c r="C2237" t="s">
        <v>4548</v>
      </c>
      <c r="D2237">
        <v>8</v>
      </c>
      <c r="E2237">
        <v>8</v>
      </c>
      <c r="F2237">
        <v>0.51200000000000001</v>
      </c>
      <c r="G2237">
        <v>4.0960000000000001</v>
      </c>
    </row>
    <row r="2238" spans="1:7" hidden="1" x14ac:dyDescent="0.25">
      <c r="A2238" t="s">
        <v>6</v>
      </c>
      <c r="B2238" t="s">
        <v>4549</v>
      </c>
      <c r="C2238" t="s">
        <v>4550</v>
      </c>
      <c r="D2238">
        <v>186</v>
      </c>
      <c r="E2238">
        <v>186</v>
      </c>
      <c r="F2238">
        <v>3.0960000000000001</v>
      </c>
      <c r="G2238">
        <v>575.85599999999999</v>
      </c>
    </row>
    <row r="2239" spans="1:7" hidden="1" x14ac:dyDescent="0.25">
      <c r="A2239" t="s">
        <v>6</v>
      </c>
      <c r="B2239" t="s">
        <v>4551</v>
      </c>
      <c r="C2239" t="s">
        <v>4552</v>
      </c>
      <c r="D2239">
        <v>68</v>
      </c>
      <c r="E2239">
        <v>68</v>
      </c>
      <c r="F2239">
        <v>0.89600000000000002</v>
      </c>
      <c r="G2239">
        <v>60.927999999999997</v>
      </c>
    </row>
    <row r="2240" spans="1:7" hidden="1" x14ac:dyDescent="0.25">
      <c r="A2240" t="s">
        <v>6</v>
      </c>
      <c r="B2240" t="s">
        <v>4553</v>
      </c>
      <c r="C2240" t="s">
        <v>4554</v>
      </c>
      <c r="D2240">
        <v>68</v>
      </c>
      <c r="E2240">
        <v>68</v>
      </c>
      <c r="F2240">
        <v>0.42399999999999999</v>
      </c>
      <c r="G2240">
        <v>28.832000000000001</v>
      </c>
    </row>
    <row r="2241" spans="1:7" hidden="1" x14ac:dyDescent="0.25">
      <c r="A2241" t="s">
        <v>6</v>
      </c>
      <c r="B2241" t="s">
        <v>4555</v>
      </c>
      <c r="C2241" t="s">
        <v>4556</v>
      </c>
      <c r="D2241">
        <v>8</v>
      </c>
      <c r="E2241">
        <v>8</v>
      </c>
      <c r="F2241">
        <v>0.42</v>
      </c>
      <c r="G2241">
        <v>3.36</v>
      </c>
    </row>
    <row r="2242" spans="1:7" hidden="1" x14ac:dyDescent="0.25">
      <c r="A2242" t="s">
        <v>6</v>
      </c>
      <c r="B2242" t="s">
        <v>4557</v>
      </c>
      <c r="C2242" t="s">
        <v>4558</v>
      </c>
      <c r="D2242">
        <v>30</v>
      </c>
      <c r="E2242">
        <v>30</v>
      </c>
      <c r="F2242">
        <v>3.5339999999999998</v>
      </c>
      <c r="G2242">
        <v>106.02</v>
      </c>
    </row>
    <row r="2243" spans="1:7" hidden="1" x14ac:dyDescent="0.25">
      <c r="A2243" t="s">
        <v>6</v>
      </c>
      <c r="B2243" t="s">
        <v>4559</v>
      </c>
      <c r="C2243" t="s">
        <v>4560</v>
      </c>
      <c r="D2243">
        <v>60</v>
      </c>
      <c r="E2243">
        <v>60</v>
      </c>
      <c r="F2243">
        <v>3.4980000000000002</v>
      </c>
      <c r="G2243">
        <v>209.88</v>
      </c>
    </row>
    <row r="2244" spans="1:7" hidden="1" x14ac:dyDescent="0.25">
      <c r="A2244" t="s">
        <v>6</v>
      </c>
      <c r="B2244" t="s">
        <v>4561</v>
      </c>
      <c r="C2244" t="s">
        <v>4562</v>
      </c>
      <c r="D2244">
        <v>12</v>
      </c>
      <c r="E2244">
        <v>12</v>
      </c>
      <c r="F2244">
        <v>0.51600000000000001</v>
      </c>
      <c r="G2244">
        <v>6.1920000000000002</v>
      </c>
    </row>
    <row r="2245" spans="1:7" hidden="1" x14ac:dyDescent="0.25">
      <c r="A2245" t="s">
        <v>6</v>
      </c>
      <c r="B2245" t="s">
        <v>4563</v>
      </c>
      <c r="C2245" t="s">
        <v>4564</v>
      </c>
      <c r="D2245">
        <v>4</v>
      </c>
      <c r="E2245">
        <v>4</v>
      </c>
      <c r="F2245">
        <v>0.376</v>
      </c>
      <c r="G2245">
        <v>1.504</v>
      </c>
    </row>
    <row r="2246" spans="1:7" hidden="1" x14ac:dyDescent="0.25">
      <c r="A2246" t="s">
        <v>6</v>
      </c>
      <c r="B2246" t="s">
        <v>4565</v>
      </c>
      <c r="C2246" t="s">
        <v>4566</v>
      </c>
      <c r="D2246">
        <v>12</v>
      </c>
      <c r="E2246">
        <v>12</v>
      </c>
      <c r="F2246">
        <v>0.45200000000000001</v>
      </c>
      <c r="G2246">
        <v>5.4240000000000004</v>
      </c>
    </row>
    <row r="2247" spans="1:7" hidden="1" x14ac:dyDescent="0.25">
      <c r="A2247" t="s">
        <v>6</v>
      </c>
      <c r="B2247" t="s">
        <v>4567</v>
      </c>
      <c r="C2247" t="s">
        <v>4568</v>
      </c>
      <c r="D2247">
        <v>76</v>
      </c>
      <c r="E2247">
        <v>76</v>
      </c>
      <c r="F2247">
        <v>0.44800000000000001</v>
      </c>
      <c r="G2247">
        <v>34.048000000000002</v>
      </c>
    </row>
    <row r="2248" spans="1:7" hidden="1" x14ac:dyDescent="0.25">
      <c r="A2248" t="s">
        <v>6</v>
      </c>
      <c r="B2248" t="s">
        <v>4569</v>
      </c>
      <c r="C2248" t="s">
        <v>4570</v>
      </c>
      <c r="D2248">
        <v>168</v>
      </c>
      <c r="E2248">
        <v>168</v>
      </c>
      <c r="F2248">
        <v>1.056</v>
      </c>
      <c r="G2248">
        <v>177.40799999999999</v>
      </c>
    </row>
    <row r="2249" spans="1:7" hidden="1" x14ac:dyDescent="0.25">
      <c r="A2249" t="s">
        <v>6</v>
      </c>
      <c r="B2249" t="s">
        <v>4571</v>
      </c>
      <c r="C2249" t="s">
        <v>4572</v>
      </c>
      <c r="D2249">
        <v>44</v>
      </c>
      <c r="E2249">
        <v>44</v>
      </c>
      <c r="F2249">
        <v>1.2</v>
      </c>
      <c r="G2249">
        <v>52.8</v>
      </c>
    </row>
    <row r="2250" spans="1:7" hidden="1" x14ac:dyDescent="0.25">
      <c r="A2250" t="s">
        <v>6</v>
      </c>
      <c r="B2250" t="s">
        <v>4573</v>
      </c>
      <c r="C2250" t="s">
        <v>4574</v>
      </c>
      <c r="D2250">
        <v>76</v>
      </c>
      <c r="E2250">
        <v>76</v>
      </c>
      <c r="F2250">
        <v>0.83599999999999997</v>
      </c>
      <c r="G2250">
        <v>63.536000000000001</v>
      </c>
    </row>
    <row r="2251" spans="1:7" hidden="1" x14ac:dyDescent="0.25">
      <c r="A2251" t="s">
        <v>6</v>
      </c>
      <c r="B2251" t="s">
        <v>4575</v>
      </c>
      <c r="C2251" t="s">
        <v>4576</v>
      </c>
      <c r="D2251">
        <v>688</v>
      </c>
      <c r="E2251">
        <v>688</v>
      </c>
      <c r="F2251">
        <v>0.85199999999999998</v>
      </c>
      <c r="G2251">
        <v>586.17600000000004</v>
      </c>
    </row>
    <row r="2252" spans="1:7" hidden="1" x14ac:dyDescent="0.25">
      <c r="A2252" t="s">
        <v>6</v>
      </c>
      <c r="B2252" t="s">
        <v>4577</v>
      </c>
      <c r="C2252" t="s">
        <v>4578</v>
      </c>
      <c r="D2252">
        <v>4</v>
      </c>
      <c r="E2252">
        <v>4</v>
      </c>
      <c r="F2252">
        <v>1.1519999999999999</v>
      </c>
      <c r="G2252">
        <v>4.6079999999999997</v>
      </c>
    </row>
    <row r="2253" spans="1:7" hidden="1" x14ac:dyDescent="0.25">
      <c r="A2253" t="s">
        <v>6</v>
      </c>
      <c r="B2253" t="s">
        <v>4579</v>
      </c>
      <c r="C2253" t="s">
        <v>4580</v>
      </c>
      <c r="D2253">
        <v>68</v>
      </c>
      <c r="E2253">
        <v>68</v>
      </c>
      <c r="F2253">
        <v>1.1479999999999999</v>
      </c>
      <c r="G2253">
        <v>78.063999999999993</v>
      </c>
    </row>
    <row r="2254" spans="1:7" hidden="1" x14ac:dyDescent="0.25">
      <c r="A2254" t="s">
        <v>6</v>
      </c>
      <c r="B2254" t="s">
        <v>4581</v>
      </c>
      <c r="C2254" t="s">
        <v>4582</v>
      </c>
      <c r="D2254">
        <v>184</v>
      </c>
      <c r="E2254">
        <v>184</v>
      </c>
      <c r="F2254">
        <v>0.46400000000000002</v>
      </c>
      <c r="G2254">
        <v>85.376000000000005</v>
      </c>
    </row>
    <row r="2255" spans="1:7" hidden="1" x14ac:dyDescent="0.25">
      <c r="A2255" t="s">
        <v>6</v>
      </c>
      <c r="B2255" t="s">
        <v>4583</v>
      </c>
      <c r="C2255" t="s">
        <v>4584</v>
      </c>
      <c r="D2255">
        <v>32</v>
      </c>
      <c r="E2255">
        <v>32</v>
      </c>
      <c r="F2255">
        <v>0.46400000000000002</v>
      </c>
      <c r="G2255">
        <v>14.848000000000001</v>
      </c>
    </row>
    <row r="2256" spans="1:7" hidden="1" x14ac:dyDescent="0.25">
      <c r="A2256" t="s">
        <v>6</v>
      </c>
      <c r="B2256" t="s">
        <v>4585</v>
      </c>
      <c r="C2256" t="s">
        <v>4586</v>
      </c>
      <c r="D2256">
        <v>84</v>
      </c>
      <c r="E2256">
        <v>84</v>
      </c>
      <c r="F2256">
        <v>0.46400000000000002</v>
      </c>
      <c r="G2256">
        <v>38.975999999999999</v>
      </c>
    </row>
    <row r="2257" spans="1:7" hidden="1" x14ac:dyDescent="0.25">
      <c r="A2257" t="s">
        <v>6</v>
      </c>
      <c r="B2257" t="s">
        <v>4587</v>
      </c>
      <c r="C2257" t="s">
        <v>4588</v>
      </c>
      <c r="D2257">
        <v>168</v>
      </c>
      <c r="E2257">
        <v>168</v>
      </c>
      <c r="F2257">
        <v>0.46400000000000002</v>
      </c>
      <c r="G2257">
        <v>77.951999999999998</v>
      </c>
    </row>
    <row r="2258" spans="1:7" hidden="1" x14ac:dyDescent="0.25">
      <c r="A2258" t="s">
        <v>6</v>
      </c>
      <c r="B2258" t="s">
        <v>4589</v>
      </c>
      <c r="C2258" t="s">
        <v>4590</v>
      </c>
      <c r="D2258">
        <v>20</v>
      </c>
      <c r="E2258">
        <v>20</v>
      </c>
      <c r="F2258">
        <v>0.78800000000000003</v>
      </c>
      <c r="G2258">
        <v>15.76</v>
      </c>
    </row>
    <row r="2259" spans="1:7" hidden="1" x14ac:dyDescent="0.25">
      <c r="A2259" t="s">
        <v>6</v>
      </c>
      <c r="B2259" t="s">
        <v>4591</v>
      </c>
      <c r="C2259" t="s">
        <v>4592</v>
      </c>
      <c r="D2259">
        <v>4</v>
      </c>
      <c r="E2259">
        <v>4</v>
      </c>
      <c r="F2259">
        <v>0.41199999999999998</v>
      </c>
      <c r="G2259">
        <v>1.6479999999999999</v>
      </c>
    </row>
    <row r="2260" spans="1:7" hidden="1" x14ac:dyDescent="0.25">
      <c r="A2260" t="s">
        <v>6</v>
      </c>
      <c r="B2260" t="s">
        <v>4593</v>
      </c>
      <c r="C2260" t="s">
        <v>4594</v>
      </c>
      <c r="D2260">
        <v>32</v>
      </c>
      <c r="E2260">
        <v>32</v>
      </c>
      <c r="F2260">
        <v>0.85599999999999998</v>
      </c>
      <c r="G2260">
        <v>27.391999999999999</v>
      </c>
    </row>
    <row r="2261" spans="1:7" hidden="1" x14ac:dyDescent="0.25">
      <c r="A2261" t="s">
        <v>6</v>
      </c>
      <c r="B2261" t="s">
        <v>4595</v>
      </c>
      <c r="C2261" t="s">
        <v>4596</v>
      </c>
      <c r="D2261">
        <v>36</v>
      </c>
      <c r="E2261">
        <v>36</v>
      </c>
      <c r="F2261">
        <v>0.40799999999999997</v>
      </c>
      <c r="G2261">
        <v>14.688000000000001</v>
      </c>
    </row>
    <row r="2262" spans="1:7" hidden="1" x14ac:dyDescent="0.25">
      <c r="A2262" t="s">
        <v>6</v>
      </c>
      <c r="B2262" t="s">
        <v>4597</v>
      </c>
      <c r="C2262" t="s">
        <v>4598</v>
      </c>
      <c r="D2262">
        <v>16</v>
      </c>
      <c r="E2262">
        <v>16</v>
      </c>
      <c r="F2262">
        <v>0.41199999999999998</v>
      </c>
      <c r="G2262">
        <v>6.5919999999999996</v>
      </c>
    </row>
    <row r="2263" spans="1:7" hidden="1" x14ac:dyDescent="0.25">
      <c r="A2263" t="s">
        <v>6</v>
      </c>
      <c r="B2263" t="s">
        <v>4599</v>
      </c>
      <c r="C2263" t="s">
        <v>4600</v>
      </c>
      <c r="D2263">
        <v>16</v>
      </c>
      <c r="E2263">
        <v>16</v>
      </c>
      <c r="F2263">
        <v>0.41199999999999998</v>
      </c>
      <c r="G2263">
        <v>6.5919999999999996</v>
      </c>
    </row>
    <row r="2264" spans="1:7" hidden="1" x14ac:dyDescent="0.25">
      <c r="A2264" t="s">
        <v>6</v>
      </c>
      <c r="B2264" t="s">
        <v>4601</v>
      </c>
      <c r="C2264" t="s">
        <v>4602</v>
      </c>
      <c r="D2264">
        <v>30</v>
      </c>
      <c r="E2264">
        <v>30</v>
      </c>
      <c r="F2264">
        <v>4.32</v>
      </c>
      <c r="G2264">
        <v>129.6</v>
      </c>
    </row>
    <row r="2265" spans="1:7" hidden="1" x14ac:dyDescent="0.25">
      <c r="A2265" t="s">
        <v>6</v>
      </c>
      <c r="B2265" t="s">
        <v>4603</v>
      </c>
      <c r="C2265" t="s">
        <v>4604</v>
      </c>
      <c r="D2265">
        <v>24</v>
      </c>
      <c r="E2265">
        <v>24</v>
      </c>
      <c r="F2265">
        <v>3.2519999999999998</v>
      </c>
      <c r="G2265">
        <v>78.048000000000002</v>
      </c>
    </row>
    <row r="2266" spans="1:7" hidden="1" x14ac:dyDescent="0.25">
      <c r="A2266" t="s">
        <v>6</v>
      </c>
      <c r="B2266" t="s">
        <v>4605</v>
      </c>
      <c r="C2266" t="s">
        <v>4606</v>
      </c>
      <c r="D2266">
        <v>30</v>
      </c>
      <c r="E2266">
        <v>30</v>
      </c>
      <c r="F2266">
        <v>0</v>
      </c>
      <c r="G2266">
        <v>0</v>
      </c>
    </row>
    <row r="2267" spans="1:7" hidden="1" x14ac:dyDescent="0.25">
      <c r="A2267" t="s">
        <v>6</v>
      </c>
      <c r="B2267" t="s">
        <v>4607</v>
      </c>
      <c r="C2267" t="s">
        <v>4608</v>
      </c>
      <c r="D2267">
        <v>54</v>
      </c>
      <c r="E2267">
        <v>54</v>
      </c>
      <c r="F2267">
        <v>2.8679999999999999</v>
      </c>
      <c r="G2267">
        <v>154.87200000000001</v>
      </c>
    </row>
    <row r="2268" spans="1:7" hidden="1" x14ac:dyDescent="0.25">
      <c r="A2268" t="s">
        <v>6</v>
      </c>
      <c r="B2268" t="s">
        <v>4609</v>
      </c>
      <c r="C2268" t="s">
        <v>4610</v>
      </c>
      <c r="D2268">
        <v>6</v>
      </c>
      <c r="E2268">
        <v>6</v>
      </c>
      <c r="F2268">
        <v>3.4740000000000002</v>
      </c>
      <c r="G2268">
        <v>20.844000000000001</v>
      </c>
    </row>
    <row r="2269" spans="1:7" hidden="1" x14ac:dyDescent="0.25">
      <c r="A2269" t="s">
        <v>6</v>
      </c>
      <c r="B2269" t="s">
        <v>4611</v>
      </c>
      <c r="C2269" t="s">
        <v>4612</v>
      </c>
      <c r="D2269">
        <v>152</v>
      </c>
      <c r="E2269">
        <v>152</v>
      </c>
      <c r="F2269">
        <v>1.0920000000000001</v>
      </c>
      <c r="G2269">
        <v>165.98400000000001</v>
      </c>
    </row>
    <row r="2270" spans="1:7" hidden="1" x14ac:dyDescent="0.25">
      <c r="A2270" t="s">
        <v>6</v>
      </c>
      <c r="B2270" t="s">
        <v>4613</v>
      </c>
      <c r="C2270" t="s">
        <v>4614</v>
      </c>
      <c r="D2270">
        <v>6</v>
      </c>
      <c r="E2270">
        <v>6</v>
      </c>
      <c r="F2270">
        <v>2.7360000000000002</v>
      </c>
      <c r="G2270">
        <v>16.416</v>
      </c>
    </row>
    <row r="2271" spans="1:7" hidden="1" x14ac:dyDescent="0.25">
      <c r="A2271" t="s">
        <v>6</v>
      </c>
      <c r="B2271" t="s">
        <v>4615</v>
      </c>
      <c r="C2271" t="s">
        <v>4616</v>
      </c>
      <c r="D2271">
        <v>28</v>
      </c>
      <c r="E2271">
        <v>28</v>
      </c>
      <c r="F2271">
        <v>0.34799999999999998</v>
      </c>
      <c r="G2271">
        <v>9.7439999999999998</v>
      </c>
    </row>
    <row r="2272" spans="1:7" hidden="1" x14ac:dyDescent="0.25">
      <c r="A2272" t="s">
        <v>6</v>
      </c>
      <c r="B2272" t="s">
        <v>4617</v>
      </c>
      <c r="C2272" t="s">
        <v>4618</v>
      </c>
      <c r="D2272">
        <v>4</v>
      </c>
      <c r="E2272">
        <v>4</v>
      </c>
      <c r="F2272">
        <v>0.34799999999999998</v>
      </c>
      <c r="G2272">
        <v>1.3919999999999999</v>
      </c>
    </row>
    <row r="2273" spans="1:7" hidden="1" x14ac:dyDescent="0.25">
      <c r="A2273" t="s">
        <v>6</v>
      </c>
      <c r="B2273" t="s">
        <v>4619</v>
      </c>
      <c r="C2273" t="s">
        <v>4620</v>
      </c>
      <c r="D2273">
        <v>148</v>
      </c>
      <c r="E2273">
        <v>148</v>
      </c>
      <c r="F2273">
        <v>0.34799999999999998</v>
      </c>
      <c r="G2273">
        <v>51.503999999999998</v>
      </c>
    </row>
    <row r="2274" spans="1:7" hidden="1" x14ac:dyDescent="0.25">
      <c r="A2274" t="s">
        <v>6</v>
      </c>
      <c r="B2274" t="s">
        <v>4621</v>
      </c>
      <c r="C2274" t="s">
        <v>4622</v>
      </c>
      <c r="D2274">
        <v>24</v>
      </c>
      <c r="E2274">
        <v>24</v>
      </c>
      <c r="F2274">
        <v>1.1919999999999999</v>
      </c>
      <c r="G2274">
        <v>28.608000000000001</v>
      </c>
    </row>
    <row r="2275" spans="1:7" hidden="1" x14ac:dyDescent="0.25">
      <c r="A2275" t="s">
        <v>6</v>
      </c>
      <c r="B2275" t="s">
        <v>4623</v>
      </c>
      <c r="C2275" t="s">
        <v>4624</v>
      </c>
      <c r="D2275">
        <v>76</v>
      </c>
      <c r="E2275">
        <v>76</v>
      </c>
      <c r="F2275">
        <v>0.46800000000000003</v>
      </c>
      <c r="G2275">
        <v>35.567999999999998</v>
      </c>
    </row>
    <row r="2276" spans="1:7" hidden="1" x14ac:dyDescent="0.25">
      <c r="A2276" t="s">
        <v>6</v>
      </c>
      <c r="B2276" t="s">
        <v>4625</v>
      </c>
      <c r="C2276" t="s">
        <v>4626</v>
      </c>
      <c r="D2276">
        <v>4</v>
      </c>
      <c r="E2276">
        <v>4</v>
      </c>
      <c r="F2276">
        <v>0.47199999999999998</v>
      </c>
      <c r="G2276">
        <v>1.8879999999999999</v>
      </c>
    </row>
    <row r="2277" spans="1:7" hidden="1" x14ac:dyDescent="0.25">
      <c r="A2277" t="s">
        <v>6</v>
      </c>
      <c r="B2277" t="s">
        <v>4627</v>
      </c>
      <c r="C2277" t="s">
        <v>4628</v>
      </c>
      <c r="D2277">
        <v>16</v>
      </c>
      <c r="E2277">
        <v>16</v>
      </c>
      <c r="F2277">
        <v>0.56399999999999995</v>
      </c>
      <c r="G2277">
        <v>9.0239999999999991</v>
      </c>
    </row>
    <row r="2278" spans="1:7" hidden="1" x14ac:dyDescent="0.25">
      <c r="A2278" t="s">
        <v>6</v>
      </c>
      <c r="B2278" t="s">
        <v>4629</v>
      </c>
      <c r="C2278" t="s">
        <v>4630</v>
      </c>
      <c r="D2278">
        <v>56</v>
      </c>
      <c r="E2278">
        <v>56</v>
      </c>
      <c r="F2278">
        <v>0.56399999999999995</v>
      </c>
      <c r="G2278">
        <v>31.584</v>
      </c>
    </row>
    <row r="2279" spans="1:7" hidden="1" x14ac:dyDescent="0.25">
      <c r="A2279" t="s">
        <v>6</v>
      </c>
      <c r="B2279" t="s">
        <v>4631</v>
      </c>
      <c r="C2279" t="s">
        <v>4632</v>
      </c>
      <c r="D2279">
        <v>4</v>
      </c>
      <c r="E2279">
        <v>4</v>
      </c>
      <c r="F2279">
        <v>0.32400000000000001</v>
      </c>
      <c r="G2279">
        <v>1.296</v>
      </c>
    </row>
    <row r="2280" spans="1:7" hidden="1" x14ac:dyDescent="0.25">
      <c r="A2280" t="s">
        <v>6</v>
      </c>
      <c r="B2280" t="s">
        <v>4633</v>
      </c>
      <c r="C2280" t="s">
        <v>4634</v>
      </c>
      <c r="D2280">
        <v>4</v>
      </c>
      <c r="E2280">
        <v>4</v>
      </c>
      <c r="F2280">
        <v>0.32400000000000001</v>
      </c>
      <c r="G2280">
        <v>1.296</v>
      </c>
    </row>
    <row r="2281" spans="1:7" hidden="1" x14ac:dyDescent="0.25">
      <c r="A2281" t="s">
        <v>6</v>
      </c>
      <c r="B2281" t="s">
        <v>4635</v>
      </c>
      <c r="C2281" t="s">
        <v>4636</v>
      </c>
      <c r="D2281">
        <v>260</v>
      </c>
      <c r="E2281">
        <v>260</v>
      </c>
      <c r="F2281">
        <v>0.36399999999999999</v>
      </c>
      <c r="G2281">
        <v>94.64</v>
      </c>
    </row>
    <row r="2282" spans="1:7" hidden="1" x14ac:dyDescent="0.25">
      <c r="A2282" t="s">
        <v>6</v>
      </c>
      <c r="B2282" t="s">
        <v>4637</v>
      </c>
      <c r="C2282" t="s">
        <v>4638</v>
      </c>
      <c r="D2282">
        <v>12</v>
      </c>
      <c r="E2282">
        <v>12</v>
      </c>
      <c r="F2282">
        <v>0.36799999999999999</v>
      </c>
      <c r="G2282">
        <v>4.4160000000000004</v>
      </c>
    </row>
    <row r="2283" spans="1:7" hidden="1" x14ac:dyDescent="0.25">
      <c r="A2283" t="s">
        <v>6</v>
      </c>
      <c r="B2283" t="s">
        <v>4639</v>
      </c>
      <c r="C2283" t="s">
        <v>4640</v>
      </c>
      <c r="D2283">
        <v>12</v>
      </c>
      <c r="E2283">
        <v>12</v>
      </c>
      <c r="F2283">
        <v>1.1359999999999999</v>
      </c>
      <c r="G2283">
        <v>13.632</v>
      </c>
    </row>
    <row r="2284" spans="1:7" hidden="1" x14ac:dyDescent="0.25">
      <c r="A2284" t="s">
        <v>6</v>
      </c>
      <c r="B2284" t="s">
        <v>4641</v>
      </c>
      <c r="C2284" t="s">
        <v>4642</v>
      </c>
      <c r="D2284">
        <v>16</v>
      </c>
      <c r="E2284">
        <v>16</v>
      </c>
      <c r="F2284">
        <v>0.32400000000000001</v>
      </c>
      <c r="G2284">
        <v>5.1840000000000002</v>
      </c>
    </row>
    <row r="2285" spans="1:7" hidden="1" x14ac:dyDescent="0.25">
      <c r="A2285" t="s">
        <v>6</v>
      </c>
      <c r="B2285" t="s">
        <v>4643</v>
      </c>
      <c r="C2285" t="s">
        <v>4644</v>
      </c>
      <c r="D2285">
        <v>30</v>
      </c>
      <c r="E2285">
        <v>30</v>
      </c>
      <c r="F2285">
        <v>1.77</v>
      </c>
      <c r="G2285">
        <v>53.1</v>
      </c>
    </row>
    <row r="2286" spans="1:7" hidden="1" x14ac:dyDescent="0.25">
      <c r="A2286" t="s">
        <v>6</v>
      </c>
      <c r="B2286" t="s">
        <v>4645</v>
      </c>
      <c r="C2286" t="s">
        <v>4646</v>
      </c>
      <c r="D2286">
        <v>632</v>
      </c>
      <c r="E2286">
        <v>632</v>
      </c>
      <c r="F2286">
        <v>0.48399999999999999</v>
      </c>
      <c r="G2286">
        <v>305.88799999999998</v>
      </c>
    </row>
    <row r="2287" spans="1:7" hidden="1" x14ac:dyDescent="0.25">
      <c r="A2287" t="s">
        <v>6</v>
      </c>
      <c r="B2287" t="s">
        <v>4647</v>
      </c>
      <c r="C2287" t="s">
        <v>4648</v>
      </c>
      <c r="D2287">
        <v>384</v>
      </c>
      <c r="E2287">
        <v>384</v>
      </c>
      <c r="F2287">
        <v>0.48399999999999999</v>
      </c>
      <c r="G2287">
        <v>185.85599999999999</v>
      </c>
    </row>
    <row r="2288" spans="1:7" hidden="1" x14ac:dyDescent="0.25">
      <c r="A2288" t="s">
        <v>6</v>
      </c>
      <c r="B2288" t="s">
        <v>4649</v>
      </c>
      <c r="C2288" t="s">
        <v>4650</v>
      </c>
      <c r="D2288">
        <v>448</v>
      </c>
      <c r="E2288">
        <v>448</v>
      </c>
      <c r="F2288">
        <v>0.48399999999999999</v>
      </c>
      <c r="G2288">
        <v>216.83199999999999</v>
      </c>
    </row>
    <row r="2289" spans="1:7" hidden="1" x14ac:dyDescent="0.25">
      <c r="A2289" t="s">
        <v>6</v>
      </c>
      <c r="B2289" t="s">
        <v>4651</v>
      </c>
      <c r="C2289" t="s">
        <v>4652</v>
      </c>
      <c r="D2289">
        <v>8</v>
      </c>
      <c r="E2289">
        <v>8</v>
      </c>
      <c r="F2289">
        <v>0.48799999999999999</v>
      </c>
      <c r="G2289">
        <v>3.9039999999999999</v>
      </c>
    </row>
    <row r="2290" spans="1:7" hidden="1" x14ac:dyDescent="0.25">
      <c r="A2290" t="s">
        <v>6</v>
      </c>
      <c r="B2290" t="s">
        <v>4653</v>
      </c>
      <c r="C2290" t="s">
        <v>4654</v>
      </c>
      <c r="D2290">
        <v>24</v>
      </c>
      <c r="E2290">
        <v>24</v>
      </c>
      <c r="F2290">
        <v>0.48399999999999999</v>
      </c>
      <c r="G2290">
        <v>11.616</v>
      </c>
    </row>
    <row r="2291" spans="1:7" hidden="1" x14ac:dyDescent="0.25">
      <c r="A2291" t="s">
        <v>6</v>
      </c>
      <c r="B2291" t="s">
        <v>4655</v>
      </c>
      <c r="C2291" t="s">
        <v>4656</v>
      </c>
      <c r="D2291">
        <v>4</v>
      </c>
      <c r="E2291">
        <v>4</v>
      </c>
      <c r="F2291">
        <v>0.81599999999999995</v>
      </c>
      <c r="G2291">
        <v>3.2639999999999998</v>
      </c>
    </row>
    <row r="2292" spans="1:7" hidden="1" x14ac:dyDescent="0.25">
      <c r="A2292" t="s">
        <v>6</v>
      </c>
      <c r="B2292" t="s">
        <v>4657</v>
      </c>
      <c r="C2292" t="s">
        <v>4658</v>
      </c>
      <c r="D2292">
        <v>40</v>
      </c>
      <c r="E2292">
        <v>40</v>
      </c>
      <c r="F2292">
        <v>0.496</v>
      </c>
      <c r="G2292">
        <v>19.84</v>
      </c>
    </row>
    <row r="2293" spans="1:7" hidden="1" x14ac:dyDescent="0.25">
      <c r="A2293" t="s">
        <v>6</v>
      </c>
      <c r="B2293" t="s">
        <v>4659</v>
      </c>
      <c r="C2293" t="s">
        <v>4660</v>
      </c>
      <c r="D2293">
        <v>24</v>
      </c>
      <c r="E2293">
        <v>24</v>
      </c>
      <c r="F2293">
        <v>0.5</v>
      </c>
      <c r="G2293">
        <v>12</v>
      </c>
    </row>
    <row r="2294" spans="1:7" hidden="1" x14ac:dyDescent="0.25">
      <c r="A2294" t="s">
        <v>6</v>
      </c>
      <c r="B2294" t="s">
        <v>4661</v>
      </c>
      <c r="C2294" t="s">
        <v>4662</v>
      </c>
      <c r="D2294">
        <v>80</v>
      </c>
      <c r="E2294">
        <v>80</v>
      </c>
      <c r="F2294">
        <v>0.77600000000000002</v>
      </c>
      <c r="G2294">
        <v>62.08</v>
      </c>
    </row>
    <row r="2295" spans="1:7" hidden="1" x14ac:dyDescent="0.25">
      <c r="A2295" t="s">
        <v>6</v>
      </c>
      <c r="B2295" t="s">
        <v>4663</v>
      </c>
      <c r="C2295" t="s">
        <v>4664</v>
      </c>
      <c r="D2295">
        <v>12</v>
      </c>
      <c r="E2295">
        <v>12</v>
      </c>
      <c r="F2295">
        <v>0.51200000000000001</v>
      </c>
      <c r="G2295">
        <v>6.1440000000000001</v>
      </c>
    </row>
    <row r="2296" spans="1:7" hidden="1" x14ac:dyDescent="0.25">
      <c r="A2296" t="s">
        <v>6</v>
      </c>
      <c r="B2296" t="s">
        <v>4665</v>
      </c>
      <c r="C2296" t="s">
        <v>4666</v>
      </c>
      <c r="D2296">
        <v>376</v>
      </c>
      <c r="E2296">
        <v>376</v>
      </c>
      <c r="F2296">
        <v>0.62</v>
      </c>
      <c r="G2296">
        <v>233.12</v>
      </c>
    </row>
    <row r="2297" spans="1:7" hidden="1" x14ac:dyDescent="0.25">
      <c r="A2297" t="s">
        <v>6</v>
      </c>
      <c r="B2297" t="s">
        <v>4667</v>
      </c>
      <c r="C2297" t="s">
        <v>4668</v>
      </c>
      <c r="D2297">
        <v>528</v>
      </c>
      <c r="E2297">
        <v>528</v>
      </c>
      <c r="F2297">
        <v>0.624</v>
      </c>
      <c r="G2297">
        <v>329.47199999999998</v>
      </c>
    </row>
    <row r="2298" spans="1:7" hidden="1" x14ac:dyDescent="0.25">
      <c r="A2298" t="s">
        <v>6</v>
      </c>
      <c r="B2298" t="s">
        <v>4669</v>
      </c>
      <c r="C2298" t="s">
        <v>4670</v>
      </c>
      <c r="D2298">
        <v>364</v>
      </c>
      <c r="E2298">
        <v>364</v>
      </c>
      <c r="F2298">
        <v>0.624</v>
      </c>
      <c r="G2298">
        <v>227.136</v>
      </c>
    </row>
    <row r="2299" spans="1:7" hidden="1" x14ac:dyDescent="0.25">
      <c r="A2299" t="s">
        <v>6</v>
      </c>
      <c r="B2299" t="s">
        <v>4671</v>
      </c>
      <c r="C2299" t="s">
        <v>4672</v>
      </c>
      <c r="D2299">
        <v>208</v>
      </c>
      <c r="E2299">
        <v>208</v>
      </c>
      <c r="F2299">
        <v>0.624</v>
      </c>
      <c r="G2299">
        <v>129.792</v>
      </c>
    </row>
    <row r="2300" spans="1:7" hidden="1" x14ac:dyDescent="0.25">
      <c r="A2300" t="s">
        <v>6</v>
      </c>
      <c r="B2300" t="s">
        <v>4673</v>
      </c>
      <c r="C2300" t="s">
        <v>4674</v>
      </c>
      <c r="D2300">
        <v>564</v>
      </c>
      <c r="E2300">
        <v>564</v>
      </c>
      <c r="F2300">
        <v>0.62</v>
      </c>
      <c r="G2300">
        <v>349.68</v>
      </c>
    </row>
    <row r="2301" spans="1:7" hidden="1" x14ac:dyDescent="0.25">
      <c r="A2301" t="s">
        <v>6</v>
      </c>
      <c r="B2301" t="s">
        <v>4675</v>
      </c>
      <c r="C2301" t="s">
        <v>4676</v>
      </c>
      <c r="D2301">
        <v>360</v>
      </c>
      <c r="E2301">
        <v>360</v>
      </c>
      <c r="F2301">
        <v>0.67600000000000005</v>
      </c>
      <c r="G2301">
        <v>243.36</v>
      </c>
    </row>
    <row r="2302" spans="1:7" hidden="1" x14ac:dyDescent="0.25">
      <c r="A2302" t="s">
        <v>6</v>
      </c>
      <c r="B2302" t="s">
        <v>4677</v>
      </c>
      <c r="C2302" t="s">
        <v>4678</v>
      </c>
      <c r="D2302">
        <v>332</v>
      </c>
      <c r="E2302">
        <v>332</v>
      </c>
      <c r="F2302">
        <v>0.39600000000000002</v>
      </c>
      <c r="G2302">
        <v>131.47200000000001</v>
      </c>
    </row>
    <row r="2303" spans="1:7" hidden="1" x14ac:dyDescent="0.25">
      <c r="A2303" t="s">
        <v>6</v>
      </c>
      <c r="B2303" t="s">
        <v>4679</v>
      </c>
      <c r="C2303" t="s">
        <v>4680</v>
      </c>
      <c r="D2303">
        <v>256</v>
      </c>
      <c r="E2303">
        <v>256</v>
      </c>
      <c r="F2303">
        <v>0.39600000000000002</v>
      </c>
      <c r="G2303">
        <v>101.376</v>
      </c>
    </row>
    <row r="2304" spans="1:7" hidden="1" x14ac:dyDescent="0.25">
      <c r="A2304" t="s">
        <v>6</v>
      </c>
      <c r="B2304" t="s">
        <v>4681</v>
      </c>
      <c r="C2304" t="s">
        <v>4682</v>
      </c>
      <c r="D2304">
        <v>132</v>
      </c>
      <c r="E2304">
        <v>132</v>
      </c>
      <c r="F2304">
        <v>0.39600000000000002</v>
      </c>
      <c r="G2304">
        <v>52.271999999999998</v>
      </c>
    </row>
    <row r="2305" spans="1:7" hidden="1" x14ac:dyDescent="0.25">
      <c r="A2305" t="s">
        <v>6</v>
      </c>
      <c r="B2305" t="s">
        <v>4683</v>
      </c>
      <c r="C2305" t="s">
        <v>4684</v>
      </c>
      <c r="D2305">
        <v>108</v>
      </c>
      <c r="E2305">
        <v>108</v>
      </c>
      <c r="F2305">
        <v>0.39600000000000002</v>
      </c>
      <c r="G2305">
        <v>42.768000000000001</v>
      </c>
    </row>
    <row r="2306" spans="1:7" hidden="1" x14ac:dyDescent="0.25">
      <c r="A2306" t="s">
        <v>6</v>
      </c>
      <c r="B2306" t="s">
        <v>4685</v>
      </c>
      <c r="C2306" t="s">
        <v>4686</v>
      </c>
      <c r="D2306">
        <v>76</v>
      </c>
      <c r="E2306">
        <v>76</v>
      </c>
      <c r="F2306">
        <v>0.40400000000000003</v>
      </c>
      <c r="G2306">
        <v>30.704000000000001</v>
      </c>
    </row>
    <row r="2307" spans="1:7" hidden="1" x14ac:dyDescent="0.25">
      <c r="A2307" t="s">
        <v>6</v>
      </c>
      <c r="B2307" t="s">
        <v>4687</v>
      </c>
      <c r="C2307" t="s">
        <v>4688</v>
      </c>
      <c r="D2307">
        <v>12</v>
      </c>
      <c r="E2307">
        <v>12</v>
      </c>
      <c r="F2307">
        <v>0.34399999999999997</v>
      </c>
      <c r="G2307">
        <v>4.1280000000000001</v>
      </c>
    </row>
    <row r="2308" spans="1:7" hidden="1" x14ac:dyDescent="0.25">
      <c r="A2308" t="s">
        <v>6</v>
      </c>
      <c r="B2308" t="s">
        <v>4689</v>
      </c>
      <c r="C2308" t="s">
        <v>4690</v>
      </c>
      <c r="D2308">
        <v>8</v>
      </c>
      <c r="E2308">
        <v>8</v>
      </c>
      <c r="F2308">
        <v>0</v>
      </c>
      <c r="G2308">
        <v>0</v>
      </c>
    </row>
    <row r="2309" spans="1:7" hidden="1" x14ac:dyDescent="0.25">
      <c r="A2309" t="s">
        <v>6</v>
      </c>
      <c r="B2309" t="s">
        <v>4691</v>
      </c>
      <c r="C2309" t="s">
        <v>4692</v>
      </c>
      <c r="D2309">
        <v>16</v>
      </c>
      <c r="E2309">
        <v>16</v>
      </c>
      <c r="F2309">
        <v>0.38400000000000001</v>
      </c>
      <c r="G2309">
        <v>6.1440000000000001</v>
      </c>
    </row>
    <row r="2310" spans="1:7" hidden="1" x14ac:dyDescent="0.25">
      <c r="A2310" t="s">
        <v>6</v>
      </c>
      <c r="B2310" t="s">
        <v>4693</v>
      </c>
      <c r="C2310" t="s">
        <v>4694</v>
      </c>
      <c r="D2310">
        <v>4</v>
      </c>
      <c r="E2310">
        <v>4</v>
      </c>
      <c r="F2310">
        <v>0.9</v>
      </c>
      <c r="G2310">
        <v>3.6</v>
      </c>
    </row>
    <row r="2311" spans="1:7" hidden="1" x14ac:dyDescent="0.25">
      <c r="A2311" t="s">
        <v>6</v>
      </c>
      <c r="B2311" t="s">
        <v>4695</v>
      </c>
      <c r="C2311" t="s">
        <v>4696</v>
      </c>
      <c r="D2311">
        <v>80</v>
      </c>
      <c r="E2311">
        <v>80</v>
      </c>
      <c r="F2311">
        <v>0.9</v>
      </c>
      <c r="G2311">
        <v>72</v>
      </c>
    </row>
    <row r="2312" spans="1:7" hidden="1" x14ac:dyDescent="0.25">
      <c r="A2312" t="s">
        <v>6</v>
      </c>
      <c r="B2312" t="s">
        <v>4697</v>
      </c>
      <c r="C2312" t="s">
        <v>4698</v>
      </c>
      <c r="D2312">
        <v>8</v>
      </c>
      <c r="E2312">
        <v>8</v>
      </c>
      <c r="F2312">
        <v>0.58799999999999997</v>
      </c>
      <c r="G2312">
        <v>4.7039999999999997</v>
      </c>
    </row>
    <row r="2313" spans="1:7" hidden="1" x14ac:dyDescent="0.25">
      <c r="A2313" t="s">
        <v>6</v>
      </c>
      <c r="B2313" t="s">
        <v>4699</v>
      </c>
      <c r="C2313" t="s">
        <v>4700</v>
      </c>
      <c r="D2313">
        <v>132</v>
      </c>
      <c r="E2313">
        <v>132</v>
      </c>
      <c r="F2313">
        <v>0.39600000000000002</v>
      </c>
      <c r="G2313">
        <v>52.271999999999998</v>
      </c>
    </row>
    <row r="2314" spans="1:7" hidden="1" x14ac:dyDescent="0.25">
      <c r="A2314" t="s">
        <v>6</v>
      </c>
      <c r="B2314" t="s">
        <v>4701</v>
      </c>
      <c r="C2314" t="s">
        <v>4702</v>
      </c>
      <c r="D2314">
        <v>64</v>
      </c>
      <c r="E2314">
        <v>64</v>
      </c>
      <c r="F2314">
        <v>0.4</v>
      </c>
      <c r="G2314">
        <v>25.6</v>
      </c>
    </row>
    <row r="2315" spans="1:7" hidden="1" x14ac:dyDescent="0.25">
      <c r="A2315" t="s">
        <v>6</v>
      </c>
      <c r="B2315" t="s">
        <v>4703</v>
      </c>
      <c r="C2315" t="s">
        <v>4704</v>
      </c>
      <c r="D2315">
        <v>64</v>
      </c>
      <c r="E2315">
        <v>64</v>
      </c>
      <c r="F2315">
        <v>0.39600000000000002</v>
      </c>
      <c r="G2315">
        <v>25.344000000000001</v>
      </c>
    </row>
    <row r="2316" spans="1:7" hidden="1" x14ac:dyDescent="0.25">
      <c r="A2316" t="s">
        <v>6</v>
      </c>
      <c r="B2316" t="s">
        <v>4705</v>
      </c>
      <c r="C2316" t="s">
        <v>4706</v>
      </c>
      <c r="D2316">
        <v>92</v>
      </c>
      <c r="E2316">
        <v>92</v>
      </c>
      <c r="F2316">
        <v>0.66800000000000004</v>
      </c>
      <c r="G2316">
        <v>61.456000000000003</v>
      </c>
    </row>
    <row r="2317" spans="1:7" hidden="1" x14ac:dyDescent="0.25">
      <c r="A2317" t="s">
        <v>6</v>
      </c>
      <c r="B2317" t="s">
        <v>4707</v>
      </c>
      <c r="C2317" t="s">
        <v>4708</v>
      </c>
      <c r="D2317">
        <v>36</v>
      </c>
      <c r="E2317">
        <v>36</v>
      </c>
      <c r="F2317">
        <v>0.67600000000000005</v>
      </c>
      <c r="G2317">
        <v>24.335999999999999</v>
      </c>
    </row>
    <row r="2318" spans="1:7" hidden="1" x14ac:dyDescent="0.25">
      <c r="A2318" t="s">
        <v>6</v>
      </c>
      <c r="B2318" t="s">
        <v>4709</v>
      </c>
      <c r="C2318" t="s">
        <v>4710</v>
      </c>
      <c r="D2318">
        <v>48</v>
      </c>
      <c r="E2318">
        <v>48</v>
      </c>
      <c r="F2318">
        <v>0.67600000000000005</v>
      </c>
      <c r="G2318">
        <v>32.448</v>
      </c>
    </row>
    <row r="2319" spans="1:7" hidden="1" x14ac:dyDescent="0.25">
      <c r="A2319" t="s">
        <v>6</v>
      </c>
      <c r="B2319" t="s">
        <v>4711</v>
      </c>
      <c r="C2319" t="s">
        <v>4712</v>
      </c>
      <c r="D2319">
        <v>272</v>
      </c>
      <c r="E2319">
        <v>272</v>
      </c>
      <c r="F2319">
        <v>0.66400000000000003</v>
      </c>
      <c r="G2319">
        <v>180.608</v>
      </c>
    </row>
    <row r="2320" spans="1:7" hidden="1" x14ac:dyDescent="0.25">
      <c r="A2320" t="s">
        <v>6</v>
      </c>
      <c r="B2320" t="s">
        <v>4713</v>
      </c>
      <c r="C2320" t="s">
        <v>4714</v>
      </c>
      <c r="D2320">
        <v>28</v>
      </c>
      <c r="E2320">
        <v>28</v>
      </c>
      <c r="F2320">
        <v>0.996</v>
      </c>
      <c r="G2320">
        <v>27.888000000000002</v>
      </c>
    </row>
    <row r="2321" spans="1:7" hidden="1" x14ac:dyDescent="0.25">
      <c r="A2321" t="s">
        <v>6</v>
      </c>
      <c r="B2321" t="s">
        <v>4715</v>
      </c>
      <c r="C2321" t="s">
        <v>4716</v>
      </c>
      <c r="D2321">
        <v>18</v>
      </c>
      <c r="E2321">
        <v>18</v>
      </c>
      <c r="F2321">
        <v>1.6859999999999999</v>
      </c>
      <c r="G2321">
        <v>30.347999999999999</v>
      </c>
    </row>
    <row r="2322" spans="1:7" hidden="1" x14ac:dyDescent="0.25">
      <c r="A2322" t="s">
        <v>6</v>
      </c>
      <c r="B2322" t="s">
        <v>4717</v>
      </c>
      <c r="C2322" t="s">
        <v>4718</v>
      </c>
      <c r="D2322">
        <v>56</v>
      </c>
      <c r="E2322">
        <v>56</v>
      </c>
      <c r="F2322">
        <v>0</v>
      </c>
      <c r="G2322">
        <v>0</v>
      </c>
    </row>
    <row r="2323" spans="1:7" hidden="1" x14ac:dyDescent="0.25">
      <c r="A2323" t="s">
        <v>6</v>
      </c>
      <c r="B2323" t="s">
        <v>4719</v>
      </c>
      <c r="C2323" t="s">
        <v>4720</v>
      </c>
      <c r="D2323">
        <v>16</v>
      </c>
      <c r="E2323">
        <v>16</v>
      </c>
      <c r="F2323">
        <v>0.54</v>
      </c>
      <c r="G2323">
        <v>8.64</v>
      </c>
    </row>
    <row r="2324" spans="1:7" hidden="1" x14ac:dyDescent="0.25">
      <c r="A2324" t="s">
        <v>6</v>
      </c>
      <c r="B2324" t="s">
        <v>4721</v>
      </c>
      <c r="C2324" t="s">
        <v>4722</v>
      </c>
      <c r="D2324">
        <v>68</v>
      </c>
      <c r="E2324">
        <v>68</v>
      </c>
      <c r="F2324">
        <v>0.57999999999999996</v>
      </c>
      <c r="G2324">
        <v>39.44</v>
      </c>
    </row>
    <row r="2325" spans="1:7" hidden="1" x14ac:dyDescent="0.25">
      <c r="A2325" t="s">
        <v>6</v>
      </c>
      <c r="B2325" t="s">
        <v>4723</v>
      </c>
      <c r="C2325" t="s">
        <v>4724</v>
      </c>
      <c r="D2325">
        <v>132</v>
      </c>
      <c r="E2325">
        <v>132</v>
      </c>
      <c r="F2325">
        <v>0.57999999999999996</v>
      </c>
      <c r="G2325">
        <v>76.56</v>
      </c>
    </row>
    <row r="2326" spans="1:7" hidden="1" x14ac:dyDescent="0.25">
      <c r="A2326" t="s">
        <v>6</v>
      </c>
      <c r="B2326" t="s">
        <v>4725</v>
      </c>
      <c r="C2326" t="s">
        <v>4726</v>
      </c>
      <c r="D2326">
        <v>28</v>
      </c>
      <c r="E2326">
        <v>28</v>
      </c>
      <c r="F2326">
        <v>0.58399999999999996</v>
      </c>
      <c r="G2326">
        <v>16.352</v>
      </c>
    </row>
    <row r="2327" spans="1:7" hidden="1" x14ac:dyDescent="0.25">
      <c r="A2327" t="s">
        <v>6</v>
      </c>
      <c r="B2327" t="s">
        <v>4727</v>
      </c>
      <c r="C2327" t="s">
        <v>4728</v>
      </c>
      <c r="D2327">
        <v>20</v>
      </c>
      <c r="E2327">
        <v>20</v>
      </c>
      <c r="F2327">
        <v>0.57599999999999996</v>
      </c>
      <c r="G2327">
        <v>11.52</v>
      </c>
    </row>
    <row r="2328" spans="1:7" hidden="1" x14ac:dyDescent="0.25">
      <c r="A2328" t="s">
        <v>6</v>
      </c>
      <c r="B2328" t="s">
        <v>4729</v>
      </c>
      <c r="C2328" t="s">
        <v>4730</v>
      </c>
      <c r="D2328">
        <v>88</v>
      </c>
      <c r="E2328">
        <v>88</v>
      </c>
      <c r="F2328">
        <v>0.5</v>
      </c>
      <c r="G2328">
        <v>44</v>
      </c>
    </row>
    <row r="2329" spans="1:7" hidden="1" x14ac:dyDescent="0.25">
      <c r="A2329" t="s">
        <v>6</v>
      </c>
      <c r="B2329" t="s">
        <v>4731</v>
      </c>
      <c r="C2329" t="s">
        <v>4732</v>
      </c>
      <c r="D2329">
        <v>32</v>
      </c>
      <c r="E2329">
        <v>32</v>
      </c>
      <c r="F2329">
        <v>0.496</v>
      </c>
      <c r="G2329">
        <v>15.872</v>
      </c>
    </row>
    <row r="2330" spans="1:7" hidden="1" x14ac:dyDescent="0.25">
      <c r="A2330" t="s">
        <v>6</v>
      </c>
      <c r="B2330" t="s">
        <v>4733</v>
      </c>
      <c r="C2330" t="s">
        <v>4734</v>
      </c>
      <c r="D2330">
        <v>4</v>
      </c>
      <c r="E2330">
        <v>4</v>
      </c>
      <c r="F2330">
        <v>0.58399999999999996</v>
      </c>
      <c r="G2330">
        <v>2.3359999999999999</v>
      </c>
    </row>
    <row r="2331" spans="1:7" hidden="1" x14ac:dyDescent="0.25">
      <c r="A2331" t="s">
        <v>6</v>
      </c>
      <c r="B2331" t="s">
        <v>4735</v>
      </c>
      <c r="C2331" t="s">
        <v>4736</v>
      </c>
      <c r="D2331">
        <v>96</v>
      </c>
      <c r="E2331">
        <v>96</v>
      </c>
      <c r="F2331">
        <v>0.58399999999999996</v>
      </c>
      <c r="G2331">
        <v>56.064</v>
      </c>
    </row>
    <row r="2332" spans="1:7" hidden="1" x14ac:dyDescent="0.25">
      <c r="A2332" t="s">
        <v>6</v>
      </c>
      <c r="B2332" t="s">
        <v>4737</v>
      </c>
      <c r="C2332" t="s">
        <v>4738</v>
      </c>
      <c r="D2332">
        <v>160</v>
      </c>
      <c r="E2332">
        <v>160</v>
      </c>
      <c r="F2332">
        <v>0.57999999999999996</v>
      </c>
      <c r="G2332">
        <v>92.8</v>
      </c>
    </row>
    <row r="2333" spans="1:7" hidden="1" x14ac:dyDescent="0.25">
      <c r="A2333" t="s">
        <v>6</v>
      </c>
      <c r="B2333" t="s">
        <v>4739</v>
      </c>
      <c r="C2333" t="s">
        <v>4740</v>
      </c>
      <c r="D2333">
        <v>40</v>
      </c>
      <c r="E2333">
        <v>40</v>
      </c>
      <c r="F2333">
        <v>0.94799999999999995</v>
      </c>
      <c r="G2333">
        <v>37.92</v>
      </c>
    </row>
    <row r="2334" spans="1:7" hidden="1" x14ac:dyDescent="0.25">
      <c r="A2334" t="s">
        <v>6</v>
      </c>
      <c r="B2334" t="s">
        <v>4741</v>
      </c>
      <c r="C2334" t="s">
        <v>4742</v>
      </c>
      <c r="D2334">
        <v>84</v>
      </c>
      <c r="E2334">
        <v>84</v>
      </c>
      <c r="F2334">
        <v>0.94399999999999995</v>
      </c>
      <c r="G2334">
        <v>79.296000000000006</v>
      </c>
    </row>
    <row r="2335" spans="1:7" hidden="1" x14ac:dyDescent="0.25">
      <c r="A2335" t="s">
        <v>6</v>
      </c>
      <c r="B2335" t="s">
        <v>4743</v>
      </c>
      <c r="C2335" t="s">
        <v>4744</v>
      </c>
      <c r="D2335">
        <v>284</v>
      </c>
      <c r="E2335">
        <v>284</v>
      </c>
      <c r="F2335">
        <v>0.93600000000000005</v>
      </c>
      <c r="G2335">
        <v>265.82400000000001</v>
      </c>
    </row>
    <row r="2336" spans="1:7" hidden="1" x14ac:dyDescent="0.25">
      <c r="A2336" t="s">
        <v>6</v>
      </c>
      <c r="B2336" t="s">
        <v>4745</v>
      </c>
      <c r="C2336" t="s">
        <v>4746</v>
      </c>
      <c r="D2336">
        <v>180</v>
      </c>
      <c r="E2336">
        <v>180</v>
      </c>
      <c r="F2336">
        <v>0.42399999999999999</v>
      </c>
      <c r="G2336">
        <v>76.319999999999993</v>
      </c>
    </row>
    <row r="2337" spans="1:7" hidden="1" x14ac:dyDescent="0.25">
      <c r="A2337" t="s">
        <v>6</v>
      </c>
      <c r="B2337" t="s">
        <v>4747</v>
      </c>
      <c r="C2337" t="s">
        <v>4748</v>
      </c>
      <c r="D2337">
        <v>288</v>
      </c>
      <c r="E2337">
        <v>288</v>
      </c>
      <c r="F2337">
        <v>0.42799999999999999</v>
      </c>
      <c r="G2337">
        <v>123.264</v>
      </c>
    </row>
    <row r="2338" spans="1:7" hidden="1" x14ac:dyDescent="0.25">
      <c r="A2338" t="s">
        <v>6</v>
      </c>
      <c r="B2338" t="s">
        <v>4749</v>
      </c>
      <c r="C2338" t="s">
        <v>4750</v>
      </c>
      <c r="D2338">
        <v>112</v>
      </c>
      <c r="E2338">
        <v>112</v>
      </c>
      <c r="F2338">
        <v>0.42799999999999999</v>
      </c>
      <c r="G2338">
        <v>47.936</v>
      </c>
    </row>
    <row r="2339" spans="1:7" hidden="1" x14ac:dyDescent="0.25">
      <c r="A2339" t="s">
        <v>6</v>
      </c>
      <c r="B2339" t="s">
        <v>4751</v>
      </c>
      <c r="C2339" t="s">
        <v>4752</v>
      </c>
      <c r="D2339">
        <v>356</v>
      </c>
      <c r="E2339">
        <v>356</v>
      </c>
      <c r="F2339">
        <v>0.42799999999999999</v>
      </c>
      <c r="G2339">
        <v>152.36799999999999</v>
      </c>
    </row>
    <row r="2340" spans="1:7" hidden="1" x14ac:dyDescent="0.25">
      <c r="A2340" t="s">
        <v>6</v>
      </c>
      <c r="B2340" t="s">
        <v>4753</v>
      </c>
      <c r="C2340" t="s">
        <v>4754</v>
      </c>
      <c r="D2340">
        <v>584</v>
      </c>
      <c r="E2340">
        <v>584</v>
      </c>
      <c r="F2340">
        <v>0.41599999999999998</v>
      </c>
      <c r="G2340">
        <v>242.94399999999999</v>
      </c>
    </row>
    <row r="2341" spans="1:7" hidden="1" x14ac:dyDescent="0.25">
      <c r="A2341" t="s">
        <v>6</v>
      </c>
      <c r="B2341" t="s">
        <v>4755</v>
      </c>
      <c r="C2341" t="s">
        <v>4756</v>
      </c>
      <c r="D2341">
        <v>356</v>
      </c>
      <c r="E2341">
        <v>356</v>
      </c>
      <c r="F2341">
        <v>0.41199999999999998</v>
      </c>
      <c r="G2341">
        <v>146.672</v>
      </c>
    </row>
    <row r="2342" spans="1:7" hidden="1" x14ac:dyDescent="0.25">
      <c r="A2342" t="s">
        <v>6</v>
      </c>
      <c r="B2342" t="s">
        <v>4757</v>
      </c>
      <c r="C2342" t="s">
        <v>4758</v>
      </c>
      <c r="D2342">
        <v>84</v>
      </c>
      <c r="E2342">
        <v>84</v>
      </c>
      <c r="F2342">
        <v>0.41199999999999998</v>
      </c>
      <c r="G2342">
        <v>34.607999999999997</v>
      </c>
    </row>
    <row r="2343" spans="1:7" hidden="1" x14ac:dyDescent="0.25">
      <c r="A2343" t="s">
        <v>6</v>
      </c>
      <c r="B2343" t="s">
        <v>4759</v>
      </c>
      <c r="C2343" t="s">
        <v>4760</v>
      </c>
      <c r="D2343">
        <v>344</v>
      </c>
      <c r="E2343">
        <v>344</v>
      </c>
      <c r="F2343">
        <v>0.41199999999999998</v>
      </c>
      <c r="G2343">
        <v>141.72800000000001</v>
      </c>
    </row>
    <row r="2344" spans="1:7" hidden="1" x14ac:dyDescent="0.25">
      <c r="A2344" t="s">
        <v>6</v>
      </c>
      <c r="B2344" t="s">
        <v>4761</v>
      </c>
      <c r="C2344" t="s">
        <v>4762</v>
      </c>
      <c r="D2344">
        <v>24</v>
      </c>
      <c r="E2344">
        <v>24</v>
      </c>
      <c r="F2344">
        <v>2.6880000000000002</v>
      </c>
      <c r="G2344">
        <v>64.512</v>
      </c>
    </row>
    <row r="2345" spans="1:7" hidden="1" x14ac:dyDescent="0.25">
      <c r="A2345" t="s">
        <v>6</v>
      </c>
      <c r="B2345" t="s">
        <v>4763</v>
      </c>
      <c r="C2345" t="s">
        <v>4764</v>
      </c>
      <c r="D2345">
        <v>120</v>
      </c>
      <c r="E2345">
        <v>120</v>
      </c>
      <c r="F2345">
        <v>2.556</v>
      </c>
      <c r="G2345">
        <v>306.72000000000003</v>
      </c>
    </row>
    <row r="2346" spans="1:7" hidden="1" x14ac:dyDescent="0.25">
      <c r="A2346" t="s">
        <v>6</v>
      </c>
      <c r="B2346" t="s">
        <v>4765</v>
      </c>
      <c r="C2346" t="s">
        <v>4766</v>
      </c>
      <c r="D2346">
        <v>180</v>
      </c>
      <c r="E2346">
        <v>180</v>
      </c>
      <c r="F2346">
        <v>0.96799999999999997</v>
      </c>
      <c r="G2346">
        <v>174.24</v>
      </c>
    </row>
    <row r="2347" spans="1:7" hidden="1" x14ac:dyDescent="0.25">
      <c r="A2347" t="s">
        <v>6</v>
      </c>
      <c r="B2347" t="s">
        <v>4767</v>
      </c>
      <c r="C2347" t="s">
        <v>4768</v>
      </c>
      <c r="D2347">
        <v>224</v>
      </c>
      <c r="E2347">
        <v>224</v>
      </c>
      <c r="F2347">
        <v>0.42399999999999999</v>
      </c>
      <c r="G2347">
        <v>94.975999999999999</v>
      </c>
    </row>
    <row r="2348" spans="1:7" hidden="1" x14ac:dyDescent="0.25">
      <c r="A2348" t="s">
        <v>6</v>
      </c>
      <c r="B2348" t="s">
        <v>4769</v>
      </c>
      <c r="C2348" t="s">
        <v>4770</v>
      </c>
      <c r="D2348">
        <v>176</v>
      </c>
      <c r="E2348">
        <v>176</v>
      </c>
      <c r="F2348">
        <v>0.42799999999999999</v>
      </c>
      <c r="G2348">
        <v>75.328000000000003</v>
      </c>
    </row>
    <row r="2349" spans="1:7" hidden="1" x14ac:dyDescent="0.25">
      <c r="A2349" t="s">
        <v>6</v>
      </c>
      <c r="B2349" t="s">
        <v>4771</v>
      </c>
      <c r="C2349" t="s">
        <v>4772</v>
      </c>
      <c r="D2349">
        <v>40</v>
      </c>
      <c r="E2349">
        <v>40</v>
      </c>
      <c r="F2349">
        <v>0.42399999999999999</v>
      </c>
      <c r="G2349">
        <v>16.96</v>
      </c>
    </row>
    <row r="2350" spans="1:7" hidden="1" x14ac:dyDescent="0.25">
      <c r="A2350" t="s">
        <v>6</v>
      </c>
      <c r="B2350" t="s">
        <v>4773</v>
      </c>
      <c r="C2350" t="s">
        <v>4774</v>
      </c>
      <c r="D2350">
        <v>184</v>
      </c>
      <c r="E2350">
        <v>184</v>
      </c>
      <c r="F2350">
        <v>0.42399999999999999</v>
      </c>
      <c r="G2350">
        <v>78.016000000000005</v>
      </c>
    </row>
    <row r="2351" spans="1:7" hidden="1" x14ac:dyDescent="0.25">
      <c r="A2351" t="s">
        <v>6</v>
      </c>
      <c r="B2351" t="s">
        <v>4775</v>
      </c>
      <c r="C2351" t="s">
        <v>4776</v>
      </c>
      <c r="D2351">
        <v>188</v>
      </c>
      <c r="E2351">
        <v>188</v>
      </c>
      <c r="F2351">
        <v>0.376</v>
      </c>
      <c r="G2351">
        <v>70.688000000000002</v>
      </c>
    </row>
    <row r="2352" spans="1:7" hidden="1" x14ac:dyDescent="0.25">
      <c r="A2352" t="s">
        <v>6</v>
      </c>
      <c r="B2352" t="s">
        <v>4777</v>
      </c>
      <c r="C2352" t="s">
        <v>4778</v>
      </c>
      <c r="D2352">
        <v>188</v>
      </c>
      <c r="E2352">
        <v>188</v>
      </c>
      <c r="F2352">
        <v>0.38</v>
      </c>
      <c r="G2352">
        <v>71.44</v>
      </c>
    </row>
    <row r="2353" spans="1:7" hidden="1" x14ac:dyDescent="0.25">
      <c r="A2353" t="s">
        <v>6</v>
      </c>
      <c r="B2353" t="s">
        <v>4779</v>
      </c>
      <c r="C2353" t="s">
        <v>4780</v>
      </c>
      <c r="D2353">
        <v>4</v>
      </c>
      <c r="E2353">
        <v>4</v>
      </c>
      <c r="F2353">
        <v>0.376</v>
      </c>
      <c r="G2353">
        <v>1.504</v>
      </c>
    </row>
    <row r="2354" spans="1:7" hidden="1" x14ac:dyDescent="0.25">
      <c r="A2354" t="s">
        <v>6</v>
      </c>
      <c r="B2354" t="s">
        <v>4781</v>
      </c>
      <c r="C2354" t="s">
        <v>4782</v>
      </c>
      <c r="D2354">
        <v>32</v>
      </c>
      <c r="E2354">
        <v>32</v>
      </c>
      <c r="F2354">
        <v>0.44400000000000001</v>
      </c>
      <c r="G2354">
        <v>14.208</v>
      </c>
    </row>
    <row r="2355" spans="1:7" hidden="1" x14ac:dyDescent="0.25">
      <c r="A2355" t="s">
        <v>6</v>
      </c>
      <c r="B2355" t="s">
        <v>4783</v>
      </c>
      <c r="C2355" t="s">
        <v>4784</v>
      </c>
      <c r="D2355">
        <v>40</v>
      </c>
      <c r="E2355">
        <v>40</v>
      </c>
      <c r="F2355">
        <v>0</v>
      </c>
      <c r="G2355">
        <v>0</v>
      </c>
    </row>
    <row r="2356" spans="1:7" hidden="1" x14ac:dyDescent="0.25">
      <c r="A2356" t="s">
        <v>6</v>
      </c>
      <c r="B2356" t="s">
        <v>4785</v>
      </c>
      <c r="C2356" t="s">
        <v>4786</v>
      </c>
      <c r="D2356">
        <v>216</v>
      </c>
      <c r="E2356">
        <v>216</v>
      </c>
      <c r="F2356">
        <v>0.36799999999999999</v>
      </c>
      <c r="G2356">
        <v>79.488</v>
      </c>
    </row>
    <row r="2357" spans="1:7" hidden="1" x14ac:dyDescent="0.25">
      <c r="A2357" t="s">
        <v>6</v>
      </c>
      <c r="B2357" t="s">
        <v>4787</v>
      </c>
      <c r="C2357" t="s">
        <v>4788</v>
      </c>
      <c r="D2357">
        <v>80</v>
      </c>
      <c r="E2357">
        <v>80</v>
      </c>
      <c r="F2357">
        <v>0</v>
      </c>
      <c r="G2357">
        <v>0</v>
      </c>
    </row>
    <row r="2358" spans="1:7" hidden="1" x14ac:dyDescent="0.25">
      <c r="A2358" t="s">
        <v>6</v>
      </c>
      <c r="B2358" t="s">
        <v>4789</v>
      </c>
      <c r="C2358" t="s">
        <v>4790</v>
      </c>
      <c r="D2358">
        <v>80</v>
      </c>
      <c r="E2358">
        <v>80</v>
      </c>
      <c r="F2358">
        <v>0.36799999999999999</v>
      </c>
      <c r="G2358">
        <v>29.44</v>
      </c>
    </row>
    <row r="2359" spans="1:7" hidden="1" x14ac:dyDescent="0.25">
      <c r="A2359" t="s">
        <v>6</v>
      </c>
      <c r="B2359" t="s">
        <v>4791</v>
      </c>
      <c r="C2359" t="s">
        <v>4792</v>
      </c>
      <c r="D2359">
        <v>128</v>
      </c>
      <c r="E2359">
        <v>128</v>
      </c>
      <c r="F2359">
        <v>0.36799999999999999</v>
      </c>
      <c r="G2359">
        <v>47.103999999999999</v>
      </c>
    </row>
    <row r="2360" spans="1:7" hidden="1" x14ac:dyDescent="0.25">
      <c r="A2360" t="s">
        <v>6</v>
      </c>
      <c r="B2360" t="s">
        <v>4793</v>
      </c>
      <c r="C2360" t="s">
        <v>4794</v>
      </c>
      <c r="D2360">
        <v>52</v>
      </c>
      <c r="E2360">
        <v>52</v>
      </c>
      <c r="F2360">
        <v>0.42</v>
      </c>
      <c r="G2360">
        <v>21.84</v>
      </c>
    </row>
    <row r="2361" spans="1:7" hidden="1" x14ac:dyDescent="0.25">
      <c r="A2361" t="s">
        <v>6</v>
      </c>
      <c r="B2361" t="s">
        <v>4795</v>
      </c>
      <c r="C2361" t="s">
        <v>4796</v>
      </c>
      <c r="D2361">
        <v>176</v>
      </c>
      <c r="E2361">
        <v>176</v>
      </c>
      <c r="F2361">
        <v>0.42</v>
      </c>
      <c r="G2361">
        <v>73.92</v>
      </c>
    </row>
    <row r="2362" spans="1:7" hidden="1" x14ac:dyDescent="0.25">
      <c r="A2362" t="s">
        <v>6</v>
      </c>
      <c r="B2362" t="s">
        <v>4797</v>
      </c>
      <c r="C2362" t="s">
        <v>4798</v>
      </c>
      <c r="D2362">
        <v>56</v>
      </c>
      <c r="E2362">
        <v>56</v>
      </c>
      <c r="F2362">
        <v>0.42399999999999999</v>
      </c>
      <c r="G2362">
        <v>23.744</v>
      </c>
    </row>
    <row r="2363" spans="1:7" hidden="1" x14ac:dyDescent="0.25">
      <c r="A2363" t="s">
        <v>6</v>
      </c>
      <c r="B2363" t="s">
        <v>4799</v>
      </c>
      <c r="C2363" t="s">
        <v>4800</v>
      </c>
      <c r="D2363">
        <v>24</v>
      </c>
      <c r="E2363">
        <v>24</v>
      </c>
      <c r="F2363">
        <v>0.16</v>
      </c>
      <c r="G2363">
        <v>3.84</v>
      </c>
    </row>
    <row r="2364" spans="1:7" hidden="1" x14ac:dyDescent="0.25">
      <c r="A2364" t="s">
        <v>6</v>
      </c>
      <c r="B2364" t="s">
        <v>4801</v>
      </c>
      <c r="C2364" t="s">
        <v>4802</v>
      </c>
      <c r="D2364">
        <v>8</v>
      </c>
      <c r="E2364">
        <v>8</v>
      </c>
      <c r="F2364">
        <v>0.16</v>
      </c>
      <c r="G2364">
        <v>1.28</v>
      </c>
    </row>
    <row r="2365" spans="1:7" hidden="1" x14ac:dyDescent="0.25">
      <c r="A2365" t="s">
        <v>6</v>
      </c>
      <c r="B2365" t="s">
        <v>4803</v>
      </c>
      <c r="C2365" t="s">
        <v>4804</v>
      </c>
      <c r="D2365">
        <v>20</v>
      </c>
      <c r="E2365">
        <v>20</v>
      </c>
      <c r="F2365">
        <v>0.16</v>
      </c>
      <c r="G2365">
        <v>3.2</v>
      </c>
    </row>
    <row r="2366" spans="1:7" hidden="1" x14ac:dyDescent="0.25">
      <c r="A2366" t="s">
        <v>6</v>
      </c>
      <c r="B2366" t="s">
        <v>4805</v>
      </c>
      <c r="C2366" t="s">
        <v>4806</v>
      </c>
      <c r="D2366">
        <v>20</v>
      </c>
      <c r="E2366">
        <v>20</v>
      </c>
      <c r="F2366">
        <v>0.16</v>
      </c>
      <c r="G2366">
        <v>3.2</v>
      </c>
    </row>
    <row r="2367" spans="1:7" hidden="1" x14ac:dyDescent="0.25">
      <c r="A2367" t="s">
        <v>6</v>
      </c>
      <c r="B2367" t="s">
        <v>4807</v>
      </c>
      <c r="C2367" t="s">
        <v>4808</v>
      </c>
      <c r="D2367">
        <v>24</v>
      </c>
      <c r="E2367">
        <v>24</v>
      </c>
      <c r="F2367">
        <v>0.156</v>
      </c>
      <c r="G2367">
        <v>3.7440000000000002</v>
      </c>
    </row>
    <row r="2368" spans="1:7" hidden="1" x14ac:dyDescent="0.25">
      <c r="A2368" t="s">
        <v>6</v>
      </c>
      <c r="B2368" t="s">
        <v>4809</v>
      </c>
      <c r="C2368" t="s">
        <v>4810</v>
      </c>
      <c r="D2368">
        <v>48</v>
      </c>
      <c r="E2368">
        <v>48</v>
      </c>
      <c r="F2368">
        <v>0.33600000000000002</v>
      </c>
      <c r="G2368">
        <v>16.128</v>
      </c>
    </row>
    <row r="2369" spans="1:7" hidden="1" x14ac:dyDescent="0.25">
      <c r="A2369" t="s">
        <v>6</v>
      </c>
      <c r="B2369" t="s">
        <v>4811</v>
      </c>
      <c r="C2369" t="s">
        <v>4812</v>
      </c>
      <c r="D2369">
        <v>12</v>
      </c>
      <c r="E2369">
        <v>12</v>
      </c>
      <c r="F2369">
        <v>0.34</v>
      </c>
      <c r="G2369">
        <v>4.08</v>
      </c>
    </row>
    <row r="2370" spans="1:7" hidden="1" x14ac:dyDescent="0.25">
      <c r="A2370" t="s">
        <v>6</v>
      </c>
      <c r="B2370" t="s">
        <v>4813</v>
      </c>
      <c r="C2370" t="s">
        <v>4814</v>
      </c>
      <c r="D2370">
        <v>12</v>
      </c>
      <c r="E2370">
        <v>12</v>
      </c>
      <c r="F2370">
        <v>0.34</v>
      </c>
      <c r="G2370">
        <v>4.08</v>
      </c>
    </row>
    <row r="2371" spans="1:7" hidden="1" x14ac:dyDescent="0.25">
      <c r="A2371" t="s">
        <v>6</v>
      </c>
      <c r="B2371" t="s">
        <v>4815</v>
      </c>
      <c r="C2371" t="s">
        <v>4816</v>
      </c>
      <c r="D2371">
        <v>64</v>
      </c>
      <c r="E2371">
        <v>64</v>
      </c>
      <c r="F2371">
        <v>0.36</v>
      </c>
      <c r="G2371">
        <v>23.04</v>
      </c>
    </row>
    <row r="2372" spans="1:7" hidden="1" x14ac:dyDescent="0.25">
      <c r="A2372" t="s">
        <v>6</v>
      </c>
      <c r="B2372" t="s">
        <v>4817</v>
      </c>
      <c r="C2372" t="s">
        <v>4818</v>
      </c>
      <c r="D2372">
        <v>4</v>
      </c>
      <c r="E2372">
        <v>4</v>
      </c>
      <c r="F2372">
        <v>0.35599999999999998</v>
      </c>
      <c r="G2372">
        <v>1.4239999999999999</v>
      </c>
    </row>
    <row r="2373" spans="1:7" hidden="1" x14ac:dyDescent="0.25">
      <c r="A2373" t="s">
        <v>6</v>
      </c>
      <c r="B2373" t="s">
        <v>4819</v>
      </c>
      <c r="C2373" t="s">
        <v>4820</v>
      </c>
      <c r="D2373">
        <v>36</v>
      </c>
      <c r="E2373">
        <v>36</v>
      </c>
      <c r="F2373">
        <v>0.35599999999999998</v>
      </c>
      <c r="G2373">
        <v>12.816000000000001</v>
      </c>
    </row>
    <row r="2374" spans="1:7" hidden="1" x14ac:dyDescent="0.25">
      <c r="A2374" t="s">
        <v>6</v>
      </c>
      <c r="B2374" t="s">
        <v>4821</v>
      </c>
      <c r="C2374" t="s">
        <v>4822</v>
      </c>
      <c r="D2374">
        <v>8</v>
      </c>
      <c r="E2374">
        <v>8</v>
      </c>
      <c r="F2374">
        <v>0.35599999999999998</v>
      </c>
      <c r="G2374">
        <v>2.8479999999999999</v>
      </c>
    </row>
    <row r="2375" spans="1:7" hidden="1" x14ac:dyDescent="0.25">
      <c r="A2375" t="s">
        <v>6</v>
      </c>
      <c r="B2375" t="s">
        <v>4823</v>
      </c>
      <c r="C2375" t="s">
        <v>4824</v>
      </c>
      <c r="D2375">
        <v>92</v>
      </c>
      <c r="E2375">
        <v>92</v>
      </c>
      <c r="F2375">
        <v>0.34</v>
      </c>
      <c r="G2375">
        <v>31.28</v>
      </c>
    </row>
    <row r="2376" spans="1:7" hidden="1" x14ac:dyDescent="0.25">
      <c r="A2376" t="s">
        <v>6</v>
      </c>
      <c r="B2376" t="s">
        <v>4825</v>
      </c>
      <c r="C2376" t="s">
        <v>4826</v>
      </c>
      <c r="D2376">
        <v>147</v>
      </c>
      <c r="E2376">
        <v>147</v>
      </c>
      <c r="F2376">
        <v>0.129</v>
      </c>
      <c r="G2376">
        <v>18.963000000000001</v>
      </c>
    </row>
    <row r="2377" spans="1:7" hidden="1" x14ac:dyDescent="0.25">
      <c r="A2377" t="s">
        <v>6</v>
      </c>
      <c r="B2377" t="s">
        <v>4827</v>
      </c>
      <c r="C2377" t="s">
        <v>4828</v>
      </c>
      <c r="D2377">
        <v>3</v>
      </c>
      <c r="E2377">
        <v>3</v>
      </c>
      <c r="F2377">
        <v>0.129</v>
      </c>
      <c r="G2377">
        <v>0.38700000000000001</v>
      </c>
    </row>
    <row r="2378" spans="1:7" hidden="1" x14ac:dyDescent="0.25">
      <c r="A2378" t="s">
        <v>6</v>
      </c>
      <c r="B2378" t="s">
        <v>4829</v>
      </c>
      <c r="C2378" t="s">
        <v>4830</v>
      </c>
      <c r="D2378">
        <v>54</v>
      </c>
      <c r="E2378">
        <v>54</v>
      </c>
      <c r="F2378">
        <v>0.129</v>
      </c>
      <c r="G2378">
        <v>6.9660000000000002</v>
      </c>
    </row>
    <row r="2379" spans="1:7" hidden="1" x14ac:dyDescent="0.25">
      <c r="A2379" t="s">
        <v>6</v>
      </c>
      <c r="B2379" t="s">
        <v>4831</v>
      </c>
      <c r="C2379" t="s">
        <v>4832</v>
      </c>
      <c r="D2379">
        <v>196</v>
      </c>
      <c r="E2379">
        <v>196</v>
      </c>
      <c r="F2379">
        <v>0.38</v>
      </c>
      <c r="G2379">
        <v>74.48</v>
      </c>
    </row>
    <row r="2380" spans="1:7" hidden="1" x14ac:dyDescent="0.25">
      <c r="A2380" t="s">
        <v>6</v>
      </c>
      <c r="B2380" t="s">
        <v>4835</v>
      </c>
      <c r="C2380" t="s">
        <v>4836</v>
      </c>
      <c r="D2380">
        <v>56</v>
      </c>
      <c r="E2380">
        <v>56</v>
      </c>
      <c r="F2380">
        <v>0.38400000000000001</v>
      </c>
      <c r="G2380">
        <v>21.504000000000001</v>
      </c>
    </row>
    <row r="2381" spans="1:7" hidden="1" x14ac:dyDescent="0.25">
      <c r="A2381" t="s">
        <v>6</v>
      </c>
      <c r="B2381" t="s">
        <v>4837</v>
      </c>
      <c r="C2381" t="s">
        <v>4838</v>
      </c>
      <c r="D2381">
        <v>2</v>
      </c>
      <c r="E2381">
        <v>2</v>
      </c>
      <c r="F2381">
        <v>6.3E-2</v>
      </c>
      <c r="G2381">
        <v>0.126</v>
      </c>
    </row>
    <row r="2382" spans="1:7" hidden="1" x14ac:dyDescent="0.25">
      <c r="A2382" t="s">
        <v>6</v>
      </c>
      <c r="B2382" t="s">
        <v>4839</v>
      </c>
      <c r="C2382" t="s">
        <v>4840</v>
      </c>
      <c r="D2382">
        <v>2</v>
      </c>
      <c r="E2382">
        <v>2</v>
      </c>
      <c r="F2382">
        <v>6.3E-2</v>
      </c>
      <c r="G2382">
        <v>0.126</v>
      </c>
    </row>
    <row r="2383" spans="1:7" hidden="1" x14ac:dyDescent="0.25">
      <c r="A2383" t="s">
        <v>6</v>
      </c>
      <c r="B2383" t="s">
        <v>4841</v>
      </c>
      <c r="C2383" t="s">
        <v>4842</v>
      </c>
      <c r="D2383">
        <v>27</v>
      </c>
      <c r="E2383">
        <v>27</v>
      </c>
      <c r="F2383">
        <v>6.3E-2</v>
      </c>
      <c r="G2383">
        <v>1.7010000000000001</v>
      </c>
    </row>
    <row r="2384" spans="1:7" hidden="1" x14ac:dyDescent="0.25">
      <c r="A2384" t="s">
        <v>6</v>
      </c>
      <c r="B2384" t="s">
        <v>4843</v>
      </c>
      <c r="C2384" t="s">
        <v>4844</v>
      </c>
      <c r="D2384">
        <v>2</v>
      </c>
      <c r="E2384">
        <v>2</v>
      </c>
      <c r="F2384">
        <v>6.3E-2</v>
      </c>
      <c r="G2384">
        <v>0.126</v>
      </c>
    </row>
    <row r="2385" spans="1:7" hidden="1" x14ac:dyDescent="0.25">
      <c r="A2385" t="s">
        <v>6</v>
      </c>
      <c r="B2385" t="s">
        <v>4845</v>
      </c>
      <c r="C2385" t="s">
        <v>4846</v>
      </c>
      <c r="D2385">
        <v>48</v>
      </c>
      <c r="E2385">
        <v>48</v>
      </c>
      <c r="F2385">
        <v>0.38400000000000001</v>
      </c>
      <c r="G2385">
        <v>18.431999999999999</v>
      </c>
    </row>
    <row r="2386" spans="1:7" hidden="1" x14ac:dyDescent="0.25">
      <c r="A2386" t="s">
        <v>6</v>
      </c>
      <c r="B2386" t="s">
        <v>4847</v>
      </c>
      <c r="C2386" t="s">
        <v>4848</v>
      </c>
      <c r="D2386">
        <v>72</v>
      </c>
      <c r="E2386">
        <v>72</v>
      </c>
      <c r="F2386">
        <v>0.38800000000000001</v>
      </c>
      <c r="G2386">
        <v>27.936</v>
      </c>
    </row>
    <row r="2387" spans="1:7" hidden="1" x14ac:dyDescent="0.25">
      <c r="A2387" t="s">
        <v>6</v>
      </c>
      <c r="B2387" t="s">
        <v>4849</v>
      </c>
      <c r="C2387" t="s">
        <v>4850</v>
      </c>
      <c r="D2387">
        <v>52</v>
      </c>
      <c r="E2387">
        <v>52</v>
      </c>
      <c r="F2387">
        <v>0.38800000000000001</v>
      </c>
      <c r="G2387">
        <v>20.175999999999998</v>
      </c>
    </row>
    <row r="2388" spans="1:7" hidden="1" x14ac:dyDescent="0.25">
      <c r="A2388" t="s">
        <v>6</v>
      </c>
      <c r="B2388" t="s">
        <v>4851</v>
      </c>
      <c r="C2388" t="s">
        <v>4852</v>
      </c>
      <c r="D2388">
        <v>6</v>
      </c>
      <c r="E2388">
        <v>6</v>
      </c>
      <c r="F2388">
        <v>1.032</v>
      </c>
      <c r="G2388">
        <v>6.1920000000000002</v>
      </c>
    </row>
    <row r="2389" spans="1:7" hidden="1" x14ac:dyDescent="0.25">
      <c r="A2389" t="s">
        <v>6</v>
      </c>
      <c r="B2389" t="s">
        <v>4853</v>
      </c>
      <c r="C2389" t="s">
        <v>4854</v>
      </c>
      <c r="D2389">
        <v>4</v>
      </c>
      <c r="E2389">
        <v>4</v>
      </c>
      <c r="F2389">
        <v>0.28000000000000003</v>
      </c>
      <c r="G2389">
        <v>1.1200000000000001</v>
      </c>
    </row>
    <row r="2390" spans="1:7" hidden="1" x14ac:dyDescent="0.25">
      <c r="A2390" t="s">
        <v>6</v>
      </c>
      <c r="B2390" t="s">
        <v>4855</v>
      </c>
      <c r="C2390" t="s">
        <v>4856</v>
      </c>
      <c r="D2390">
        <v>4</v>
      </c>
      <c r="E2390">
        <v>4</v>
      </c>
      <c r="F2390">
        <v>0.28000000000000003</v>
      </c>
      <c r="G2390">
        <v>1.1200000000000001</v>
      </c>
    </row>
    <row r="2391" spans="1:7" hidden="1" x14ac:dyDescent="0.25">
      <c r="A2391" t="s">
        <v>6</v>
      </c>
      <c r="B2391" t="s">
        <v>4857</v>
      </c>
      <c r="C2391" t="s">
        <v>4858</v>
      </c>
      <c r="D2391">
        <v>12</v>
      </c>
      <c r="E2391">
        <v>12</v>
      </c>
      <c r="F2391">
        <v>0</v>
      </c>
      <c r="G2391">
        <v>0</v>
      </c>
    </row>
    <row r="2392" spans="1:7" hidden="1" x14ac:dyDescent="0.25">
      <c r="A2392" t="s">
        <v>6</v>
      </c>
      <c r="B2392" t="s">
        <v>4859</v>
      </c>
      <c r="C2392" t="s">
        <v>4860</v>
      </c>
      <c r="D2392">
        <v>4</v>
      </c>
      <c r="E2392">
        <v>4</v>
      </c>
      <c r="F2392">
        <v>0.28399999999999997</v>
      </c>
      <c r="G2392">
        <v>1.1359999999999999</v>
      </c>
    </row>
    <row r="2393" spans="1:7" hidden="1" x14ac:dyDescent="0.25">
      <c r="A2393" t="s">
        <v>6</v>
      </c>
      <c r="B2393" t="s">
        <v>4861</v>
      </c>
      <c r="C2393" t="s">
        <v>4862</v>
      </c>
      <c r="D2393">
        <v>51</v>
      </c>
      <c r="E2393">
        <v>51</v>
      </c>
      <c r="F2393">
        <v>0.14699999999999999</v>
      </c>
      <c r="G2393">
        <v>7.4969999999999999</v>
      </c>
    </row>
    <row r="2394" spans="1:7" hidden="1" x14ac:dyDescent="0.25">
      <c r="A2394" t="s">
        <v>6</v>
      </c>
      <c r="B2394" t="s">
        <v>4863</v>
      </c>
      <c r="C2394" t="s">
        <v>4864</v>
      </c>
      <c r="D2394">
        <v>30</v>
      </c>
      <c r="E2394">
        <v>30</v>
      </c>
      <c r="F2394">
        <v>0.15</v>
      </c>
      <c r="G2394">
        <v>4.5</v>
      </c>
    </row>
    <row r="2395" spans="1:7" hidden="1" x14ac:dyDescent="0.25">
      <c r="A2395" t="s">
        <v>6</v>
      </c>
      <c r="B2395" t="s">
        <v>4865</v>
      </c>
      <c r="C2395" t="s">
        <v>4866</v>
      </c>
      <c r="D2395">
        <v>9</v>
      </c>
      <c r="E2395">
        <v>9</v>
      </c>
      <c r="F2395">
        <v>0.15</v>
      </c>
      <c r="G2395">
        <v>1.35</v>
      </c>
    </row>
    <row r="2396" spans="1:7" hidden="1" x14ac:dyDescent="0.25">
      <c r="A2396" t="s">
        <v>6</v>
      </c>
      <c r="B2396" t="s">
        <v>4867</v>
      </c>
      <c r="C2396" t="s">
        <v>4868</v>
      </c>
      <c r="D2396">
        <v>6</v>
      </c>
      <c r="E2396">
        <v>6</v>
      </c>
      <c r="F2396">
        <v>0.14399999999999999</v>
      </c>
      <c r="G2396">
        <v>0.86399999999999999</v>
      </c>
    </row>
    <row r="2397" spans="1:7" hidden="1" x14ac:dyDescent="0.25">
      <c r="A2397" t="s">
        <v>6</v>
      </c>
      <c r="B2397" t="s">
        <v>4869</v>
      </c>
      <c r="C2397" t="s">
        <v>4870</v>
      </c>
      <c r="D2397">
        <v>15</v>
      </c>
      <c r="E2397">
        <v>15</v>
      </c>
      <c r="F2397">
        <v>0.156</v>
      </c>
      <c r="G2397">
        <v>2.34</v>
      </c>
    </row>
    <row r="2398" spans="1:7" hidden="1" x14ac:dyDescent="0.25">
      <c r="A2398" t="s">
        <v>6</v>
      </c>
      <c r="B2398" t="s">
        <v>4871</v>
      </c>
      <c r="C2398" t="s">
        <v>4872</v>
      </c>
      <c r="D2398">
        <v>24</v>
      </c>
      <c r="E2398">
        <v>24</v>
      </c>
      <c r="F2398">
        <v>0.123</v>
      </c>
      <c r="G2398">
        <v>2.952</v>
      </c>
    </row>
    <row r="2399" spans="1:7" hidden="1" x14ac:dyDescent="0.25">
      <c r="A2399" t="s">
        <v>6</v>
      </c>
      <c r="B2399" t="s">
        <v>4873</v>
      </c>
      <c r="C2399" t="s">
        <v>4874</v>
      </c>
      <c r="D2399">
        <v>3</v>
      </c>
      <c r="E2399">
        <v>3</v>
      </c>
      <c r="F2399">
        <v>0.186</v>
      </c>
      <c r="G2399">
        <v>0.55800000000000005</v>
      </c>
    </row>
    <row r="2400" spans="1:7" hidden="1" x14ac:dyDescent="0.25">
      <c r="A2400" t="s">
        <v>6</v>
      </c>
      <c r="B2400" t="s">
        <v>4875</v>
      </c>
      <c r="C2400" t="s">
        <v>4876</v>
      </c>
      <c r="D2400">
        <v>116</v>
      </c>
      <c r="E2400">
        <v>116</v>
      </c>
      <c r="F2400">
        <v>0.28799999999999998</v>
      </c>
      <c r="G2400">
        <v>33.408000000000001</v>
      </c>
    </row>
    <row r="2401" spans="1:7" hidden="1" x14ac:dyDescent="0.25">
      <c r="A2401" t="s">
        <v>6</v>
      </c>
      <c r="B2401" t="s">
        <v>4877</v>
      </c>
      <c r="C2401" t="s">
        <v>4878</v>
      </c>
      <c r="D2401">
        <v>112</v>
      </c>
      <c r="E2401">
        <v>112</v>
      </c>
      <c r="F2401">
        <v>0.28799999999999998</v>
      </c>
      <c r="G2401">
        <v>32.256</v>
      </c>
    </row>
    <row r="2402" spans="1:7" hidden="1" x14ac:dyDescent="0.25">
      <c r="A2402" t="s">
        <v>6</v>
      </c>
      <c r="B2402" t="s">
        <v>4879</v>
      </c>
      <c r="C2402" t="s">
        <v>4880</v>
      </c>
      <c r="D2402">
        <v>24</v>
      </c>
      <c r="E2402">
        <v>24</v>
      </c>
      <c r="F2402">
        <v>0.28799999999999998</v>
      </c>
      <c r="G2402">
        <v>6.9119999999999999</v>
      </c>
    </row>
    <row r="2403" spans="1:7" hidden="1" x14ac:dyDescent="0.25">
      <c r="A2403" t="s">
        <v>6</v>
      </c>
      <c r="B2403" t="s">
        <v>4881</v>
      </c>
      <c r="C2403" t="s">
        <v>4882</v>
      </c>
      <c r="D2403">
        <v>40</v>
      </c>
      <c r="E2403">
        <v>40</v>
      </c>
      <c r="F2403">
        <v>0.28399999999999997</v>
      </c>
      <c r="G2403">
        <v>11.36</v>
      </c>
    </row>
    <row r="2404" spans="1:7" hidden="1" x14ac:dyDescent="0.25">
      <c r="A2404" t="s">
        <v>6</v>
      </c>
      <c r="B2404" t="s">
        <v>4883</v>
      </c>
      <c r="C2404" t="s">
        <v>4884</v>
      </c>
      <c r="D2404">
        <v>24</v>
      </c>
      <c r="E2404">
        <v>24</v>
      </c>
      <c r="F2404">
        <v>0</v>
      </c>
      <c r="G2404">
        <v>0</v>
      </c>
    </row>
    <row r="2405" spans="1:7" hidden="1" x14ac:dyDescent="0.25">
      <c r="A2405" t="s">
        <v>6</v>
      </c>
      <c r="B2405" t="s">
        <v>4885</v>
      </c>
      <c r="C2405" t="s">
        <v>4886</v>
      </c>
      <c r="D2405">
        <v>52</v>
      </c>
      <c r="E2405">
        <v>52</v>
      </c>
      <c r="F2405">
        <v>0.876</v>
      </c>
      <c r="G2405">
        <v>45.552</v>
      </c>
    </row>
    <row r="2406" spans="1:7" hidden="1" x14ac:dyDescent="0.25">
      <c r="A2406" t="s">
        <v>6</v>
      </c>
      <c r="B2406" t="s">
        <v>4887</v>
      </c>
      <c r="C2406" t="s">
        <v>4888</v>
      </c>
      <c r="D2406">
        <v>16</v>
      </c>
      <c r="E2406">
        <v>16</v>
      </c>
      <c r="F2406">
        <v>0.41599999999999998</v>
      </c>
      <c r="G2406">
        <v>6.6559999999999997</v>
      </c>
    </row>
    <row r="2407" spans="1:7" hidden="1" x14ac:dyDescent="0.25">
      <c r="A2407" t="s">
        <v>6</v>
      </c>
      <c r="B2407" t="s">
        <v>4889</v>
      </c>
      <c r="C2407" t="s">
        <v>4890</v>
      </c>
      <c r="D2407">
        <v>24</v>
      </c>
      <c r="E2407">
        <v>24</v>
      </c>
      <c r="F2407">
        <v>0.42399999999999999</v>
      </c>
      <c r="G2407">
        <v>10.176</v>
      </c>
    </row>
    <row r="2408" spans="1:7" hidden="1" x14ac:dyDescent="0.25">
      <c r="A2408" t="s">
        <v>6</v>
      </c>
      <c r="B2408" t="s">
        <v>4891</v>
      </c>
      <c r="C2408" t="s">
        <v>4892</v>
      </c>
      <c r="D2408">
        <v>36</v>
      </c>
      <c r="E2408">
        <v>36</v>
      </c>
      <c r="F2408">
        <v>0.41599999999999998</v>
      </c>
      <c r="G2408">
        <v>14.976000000000001</v>
      </c>
    </row>
    <row r="2409" spans="1:7" hidden="1" x14ac:dyDescent="0.25">
      <c r="A2409" t="s">
        <v>6</v>
      </c>
      <c r="B2409" t="s">
        <v>4893</v>
      </c>
      <c r="C2409" t="s">
        <v>4894</v>
      </c>
      <c r="D2409">
        <v>4</v>
      </c>
      <c r="E2409">
        <v>4</v>
      </c>
      <c r="F2409">
        <v>0.42</v>
      </c>
      <c r="G2409">
        <v>1.68</v>
      </c>
    </row>
    <row r="2410" spans="1:7" hidden="1" x14ac:dyDescent="0.25">
      <c r="A2410" t="s">
        <v>6</v>
      </c>
      <c r="B2410" t="s">
        <v>4895</v>
      </c>
      <c r="C2410" t="s">
        <v>4896</v>
      </c>
      <c r="D2410">
        <v>12</v>
      </c>
      <c r="E2410">
        <v>12</v>
      </c>
      <c r="F2410">
        <v>0.28399999999999997</v>
      </c>
      <c r="G2410">
        <v>3.4079999999999999</v>
      </c>
    </row>
    <row r="2411" spans="1:7" hidden="1" x14ac:dyDescent="0.25">
      <c r="A2411" t="s">
        <v>6</v>
      </c>
      <c r="B2411" t="s">
        <v>4897</v>
      </c>
      <c r="C2411" t="s">
        <v>4898</v>
      </c>
      <c r="D2411">
        <v>24</v>
      </c>
      <c r="E2411">
        <v>24</v>
      </c>
      <c r="F2411">
        <v>0.28399999999999997</v>
      </c>
      <c r="G2411">
        <v>6.8159999999999998</v>
      </c>
    </row>
    <row r="2412" spans="1:7" hidden="1" x14ac:dyDescent="0.25">
      <c r="A2412" t="s">
        <v>6</v>
      </c>
      <c r="B2412" t="s">
        <v>4899</v>
      </c>
      <c r="C2412" t="s">
        <v>4900</v>
      </c>
      <c r="D2412">
        <v>72</v>
      </c>
      <c r="E2412">
        <v>72</v>
      </c>
      <c r="F2412">
        <v>0.28399999999999997</v>
      </c>
      <c r="G2412">
        <v>20.448</v>
      </c>
    </row>
    <row r="2413" spans="1:7" hidden="1" x14ac:dyDescent="0.25">
      <c r="A2413" t="s">
        <v>6</v>
      </c>
      <c r="B2413" t="s">
        <v>4901</v>
      </c>
      <c r="C2413" t="s">
        <v>4902</v>
      </c>
      <c r="D2413">
        <v>104</v>
      </c>
      <c r="E2413">
        <v>104</v>
      </c>
      <c r="F2413">
        <v>0.436</v>
      </c>
      <c r="G2413">
        <v>45.344000000000001</v>
      </c>
    </row>
    <row r="2414" spans="1:7" hidden="1" x14ac:dyDescent="0.25">
      <c r="A2414" t="s">
        <v>6</v>
      </c>
      <c r="B2414" t="s">
        <v>4903</v>
      </c>
      <c r="C2414" t="s">
        <v>4904</v>
      </c>
      <c r="D2414">
        <v>244</v>
      </c>
      <c r="E2414">
        <v>244</v>
      </c>
      <c r="F2414">
        <v>0.432</v>
      </c>
      <c r="G2414">
        <v>105.408</v>
      </c>
    </row>
    <row r="2415" spans="1:7" hidden="1" x14ac:dyDescent="0.25">
      <c r="A2415" t="s">
        <v>6</v>
      </c>
      <c r="B2415" t="s">
        <v>4905</v>
      </c>
      <c r="C2415" t="s">
        <v>4906</v>
      </c>
      <c r="D2415">
        <v>12</v>
      </c>
      <c r="E2415">
        <v>12</v>
      </c>
      <c r="F2415">
        <v>0</v>
      </c>
      <c r="G2415">
        <v>0</v>
      </c>
    </row>
    <row r="2416" spans="1:7" hidden="1" x14ac:dyDescent="0.25">
      <c r="A2416" t="s">
        <v>6</v>
      </c>
      <c r="B2416" t="s">
        <v>4907</v>
      </c>
      <c r="C2416" t="s">
        <v>4908</v>
      </c>
      <c r="D2416">
        <v>8</v>
      </c>
      <c r="E2416">
        <v>8</v>
      </c>
      <c r="F2416">
        <v>0.47199999999999998</v>
      </c>
      <c r="G2416">
        <v>3.7759999999999998</v>
      </c>
    </row>
    <row r="2417" spans="1:7" hidden="1" x14ac:dyDescent="0.25">
      <c r="A2417" t="s">
        <v>6</v>
      </c>
      <c r="B2417" t="s">
        <v>4909</v>
      </c>
      <c r="C2417" t="s">
        <v>4910</v>
      </c>
      <c r="D2417">
        <v>116</v>
      </c>
      <c r="E2417">
        <v>116</v>
      </c>
      <c r="F2417">
        <v>0.66</v>
      </c>
      <c r="G2417">
        <v>76.56</v>
      </c>
    </row>
    <row r="2418" spans="1:7" hidden="1" x14ac:dyDescent="0.25">
      <c r="A2418" t="s">
        <v>6</v>
      </c>
      <c r="B2418" t="s">
        <v>4911</v>
      </c>
      <c r="C2418" t="s">
        <v>4912</v>
      </c>
      <c r="D2418">
        <v>64</v>
      </c>
      <c r="E2418">
        <v>64</v>
      </c>
      <c r="F2418">
        <v>0.66400000000000003</v>
      </c>
      <c r="G2418">
        <v>42.496000000000002</v>
      </c>
    </row>
    <row r="2419" spans="1:7" hidden="1" x14ac:dyDescent="0.25">
      <c r="A2419" t="s">
        <v>6</v>
      </c>
      <c r="B2419" t="s">
        <v>4913</v>
      </c>
      <c r="C2419" t="s">
        <v>4914</v>
      </c>
      <c r="D2419">
        <v>480</v>
      </c>
      <c r="E2419">
        <v>480</v>
      </c>
      <c r="F2419">
        <v>0.66</v>
      </c>
      <c r="G2419">
        <v>316.8</v>
      </c>
    </row>
    <row r="2420" spans="1:7" hidden="1" x14ac:dyDescent="0.25">
      <c r="A2420" t="s">
        <v>6</v>
      </c>
      <c r="B2420" t="s">
        <v>4915</v>
      </c>
      <c r="C2420" t="s">
        <v>4916</v>
      </c>
      <c r="D2420">
        <v>40</v>
      </c>
      <c r="E2420">
        <v>40</v>
      </c>
      <c r="F2420">
        <v>0.752</v>
      </c>
      <c r="G2420">
        <v>30.08</v>
      </c>
    </row>
    <row r="2421" spans="1:7" hidden="1" x14ac:dyDescent="0.25">
      <c r="A2421" t="s">
        <v>6</v>
      </c>
      <c r="B2421" t="s">
        <v>4917</v>
      </c>
      <c r="C2421" t="s">
        <v>4918</v>
      </c>
      <c r="D2421">
        <v>4</v>
      </c>
      <c r="E2421">
        <v>4</v>
      </c>
      <c r="F2421">
        <v>0.752</v>
      </c>
      <c r="G2421">
        <v>3.008</v>
      </c>
    </row>
    <row r="2422" spans="1:7" hidden="1" x14ac:dyDescent="0.25">
      <c r="A2422" t="s">
        <v>6</v>
      </c>
      <c r="B2422" t="s">
        <v>4919</v>
      </c>
      <c r="C2422" t="s">
        <v>4920</v>
      </c>
      <c r="D2422">
        <v>52</v>
      </c>
      <c r="E2422">
        <v>52</v>
      </c>
      <c r="F2422">
        <v>0.75600000000000001</v>
      </c>
      <c r="G2422">
        <v>39.311999999999998</v>
      </c>
    </row>
    <row r="2423" spans="1:7" hidden="1" x14ac:dyDescent="0.25">
      <c r="A2423" t="s">
        <v>6</v>
      </c>
      <c r="B2423" t="s">
        <v>4921</v>
      </c>
      <c r="C2423" t="s">
        <v>4922</v>
      </c>
      <c r="D2423">
        <v>48</v>
      </c>
      <c r="E2423">
        <v>48</v>
      </c>
      <c r="F2423">
        <v>0.75600000000000001</v>
      </c>
      <c r="G2423">
        <v>36.287999999999997</v>
      </c>
    </row>
    <row r="2424" spans="1:7" hidden="1" x14ac:dyDescent="0.25">
      <c r="A2424" t="s">
        <v>6</v>
      </c>
      <c r="B2424" t="s">
        <v>4923</v>
      </c>
      <c r="C2424" t="s">
        <v>4924</v>
      </c>
      <c r="D2424">
        <v>8</v>
      </c>
      <c r="E2424">
        <v>8</v>
      </c>
      <c r="F2424">
        <v>0.56399999999999995</v>
      </c>
      <c r="G2424">
        <v>4.5119999999999996</v>
      </c>
    </row>
    <row r="2425" spans="1:7" hidden="1" x14ac:dyDescent="0.25">
      <c r="A2425" t="s">
        <v>6</v>
      </c>
      <c r="B2425" t="s">
        <v>4925</v>
      </c>
      <c r="C2425" t="s">
        <v>4926</v>
      </c>
      <c r="D2425">
        <v>90</v>
      </c>
      <c r="E2425">
        <v>90</v>
      </c>
      <c r="F2425">
        <v>0.96599999999999997</v>
      </c>
      <c r="G2425">
        <v>86.94</v>
      </c>
    </row>
    <row r="2426" spans="1:7" hidden="1" x14ac:dyDescent="0.25">
      <c r="A2426" t="s">
        <v>6</v>
      </c>
      <c r="B2426" t="s">
        <v>4927</v>
      </c>
      <c r="C2426" t="s">
        <v>4928</v>
      </c>
      <c r="D2426">
        <v>44</v>
      </c>
      <c r="E2426">
        <v>44</v>
      </c>
      <c r="F2426">
        <v>0.64</v>
      </c>
      <c r="G2426">
        <v>28.16</v>
      </c>
    </row>
    <row r="2427" spans="1:7" hidden="1" x14ac:dyDescent="0.25">
      <c r="A2427" t="s">
        <v>6</v>
      </c>
      <c r="B2427" t="s">
        <v>4929</v>
      </c>
      <c r="C2427" t="s">
        <v>4930</v>
      </c>
      <c r="D2427">
        <v>36</v>
      </c>
      <c r="E2427">
        <v>36</v>
      </c>
      <c r="F2427">
        <v>0.65200000000000002</v>
      </c>
      <c r="G2427">
        <v>23.472000000000001</v>
      </c>
    </row>
    <row r="2428" spans="1:7" hidden="1" x14ac:dyDescent="0.25">
      <c r="A2428" t="s">
        <v>6</v>
      </c>
      <c r="B2428" t="s">
        <v>4931</v>
      </c>
      <c r="C2428" t="s">
        <v>4932</v>
      </c>
      <c r="D2428">
        <v>16</v>
      </c>
      <c r="E2428">
        <v>16</v>
      </c>
      <c r="F2428">
        <v>0.65200000000000002</v>
      </c>
      <c r="G2428">
        <v>10.432</v>
      </c>
    </row>
    <row r="2429" spans="1:7" hidden="1" x14ac:dyDescent="0.25">
      <c r="A2429" t="s">
        <v>6</v>
      </c>
      <c r="B2429" t="s">
        <v>4933</v>
      </c>
      <c r="C2429" t="s">
        <v>4934</v>
      </c>
      <c r="D2429">
        <v>27</v>
      </c>
      <c r="E2429">
        <v>27</v>
      </c>
      <c r="F2429">
        <v>0.12</v>
      </c>
      <c r="G2429">
        <v>3.24</v>
      </c>
    </row>
    <row r="2430" spans="1:7" hidden="1" x14ac:dyDescent="0.25">
      <c r="A2430" t="s">
        <v>6</v>
      </c>
      <c r="B2430" t="s">
        <v>4935</v>
      </c>
      <c r="C2430" t="s">
        <v>4936</v>
      </c>
      <c r="D2430">
        <v>24</v>
      </c>
      <c r="E2430">
        <v>24</v>
      </c>
      <c r="F2430">
        <v>0.12</v>
      </c>
      <c r="G2430">
        <v>2.88</v>
      </c>
    </row>
    <row r="2431" spans="1:7" hidden="1" x14ac:dyDescent="0.25">
      <c r="A2431" t="s">
        <v>6</v>
      </c>
      <c r="B2431" t="s">
        <v>4937</v>
      </c>
      <c r="C2431" t="s">
        <v>4938</v>
      </c>
      <c r="D2431">
        <v>16</v>
      </c>
      <c r="E2431">
        <v>16</v>
      </c>
      <c r="F2431">
        <v>0.28799999999999998</v>
      </c>
      <c r="G2431">
        <v>4.6079999999999997</v>
      </c>
    </row>
    <row r="2432" spans="1:7" hidden="1" x14ac:dyDescent="0.25">
      <c r="A2432" t="s">
        <v>6</v>
      </c>
      <c r="B2432" t="s">
        <v>4939</v>
      </c>
      <c r="C2432" t="s">
        <v>4940</v>
      </c>
      <c r="D2432">
        <v>76</v>
      </c>
      <c r="E2432">
        <v>76</v>
      </c>
      <c r="F2432">
        <v>0.28799999999999998</v>
      </c>
      <c r="G2432">
        <v>21.888000000000002</v>
      </c>
    </row>
    <row r="2433" spans="1:7" hidden="1" x14ac:dyDescent="0.25">
      <c r="A2433" t="s">
        <v>6</v>
      </c>
      <c r="B2433" t="s">
        <v>4941</v>
      </c>
      <c r="C2433" t="s">
        <v>4942</v>
      </c>
      <c r="D2433">
        <v>56</v>
      </c>
      <c r="E2433">
        <v>56</v>
      </c>
      <c r="F2433">
        <v>0.28799999999999998</v>
      </c>
      <c r="G2433">
        <v>16.128</v>
      </c>
    </row>
    <row r="2434" spans="1:7" hidden="1" x14ac:dyDescent="0.25">
      <c r="A2434" t="s">
        <v>6</v>
      </c>
      <c r="B2434" t="s">
        <v>4943</v>
      </c>
      <c r="C2434" t="s">
        <v>4944</v>
      </c>
      <c r="D2434">
        <v>18</v>
      </c>
      <c r="E2434">
        <v>18</v>
      </c>
      <c r="F2434">
        <v>1.014</v>
      </c>
      <c r="G2434">
        <v>18.251999999999999</v>
      </c>
    </row>
    <row r="2435" spans="1:7" hidden="1" x14ac:dyDescent="0.25">
      <c r="A2435" t="s">
        <v>6</v>
      </c>
      <c r="B2435" t="s">
        <v>4945</v>
      </c>
      <c r="C2435" t="s">
        <v>4946</v>
      </c>
      <c r="D2435">
        <v>18</v>
      </c>
      <c r="E2435">
        <v>18</v>
      </c>
      <c r="F2435">
        <v>0.93</v>
      </c>
      <c r="G2435">
        <v>16.739999999999998</v>
      </c>
    </row>
    <row r="2436" spans="1:7" hidden="1" x14ac:dyDescent="0.25">
      <c r="A2436" t="s">
        <v>6</v>
      </c>
      <c r="B2436" t="s">
        <v>4947</v>
      </c>
      <c r="C2436" t="s">
        <v>4948</v>
      </c>
      <c r="D2436">
        <v>44</v>
      </c>
      <c r="E2436">
        <v>44</v>
      </c>
      <c r="F2436">
        <v>0.46</v>
      </c>
      <c r="G2436">
        <v>20.239999999999998</v>
      </c>
    </row>
    <row r="2437" spans="1:7" hidden="1" x14ac:dyDescent="0.25">
      <c r="A2437" t="s">
        <v>6</v>
      </c>
      <c r="B2437" t="s">
        <v>4949</v>
      </c>
      <c r="C2437" t="s">
        <v>4950</v>
      </c>
      <c r="D2437">
        <v>4</v>
      </c>
      <c r="E2437">
        <v>4</v>
      </c>
      <c r="F2437">
        <v>0.45600000000000002</v>
      </c>
      <c r="G2437">
        <v>1.8240000000000001</v>
      </c>
    </row>
    <row r="2438" spans="1:7" hidden="1" x14ac:dyDescent="0.25">
      <c r="A2438" t="s">
        <v>6</v>
      </c>
      <c r="B2438" t="s">
        <v>4951</v>
      </c>
      <c r="C2438" t="s">
        <v>4952</v>
      </c>
      <c r="D2438">
        <v>4</v>
      </c>
      <c r="E2438">
        <v>4</v>
      </c>
      <c r="F2438">
        <v>0.60799999999999998</v>
      </c>
      <c r="G2438">
        <v>2.4319999999999999</v>
      </c>
    </row>
    <row r="2439" spans="1:7" hidden="1" x14ac:dyDescent="0.25">
      <c r="A2439" t="s">
        <v>6</v>
      </c>
      <c r="B2439" t="s">
        <v>4953</v>
      </c>
      <c r="C2439" t="s">
        <v>4954</v>
      </c>
      <c r="D2439">
        <v>84</v>
      </c>
      <c r="E2439">
        <v>84</v>
      </c>
      <c r="F2439">
        <v>0.60399999999999998</v>
      </c>
      <c r="G2439">
        <v>50.735999999999997</v>
      </c>
    </row>
    <row r="2440" spans="1:7" hidden="1" x14ac:dyDescent="0.25">
      <c r="A2440" t="s">
        <v>6</v>
      </c>
      <c r="B2440" t="s">
        <v>4955</v>
      </c>
      <c r="C2440" t="s">
        <v>4956</v>
      </c>
      <c r="D2440">
        <v>100</v>
      </c>
      <c r="E2440">
        <v>100</v>
      </c>
      <c r="F2440">
        <v>0.27600000000000002</v>
      </c>
      <c r="G2440">
        <v>27.6</v>
      </c>
    </row>
    <row r="2441" spans="1:7" hidden="1" x14ac:dyDescent="0.25">
      <c r="A2441" t="s">
        <v>6</v>
      </c>
      <c r="B2441" t="s">
        <v>4957</v>
      </c>
      <c r="C2441" t="s">
        <v>4958</v>
      </c>
      <c r="D2441">
        <v>68</v>
      </c>
      <c r="E2441">
        <v>68</v>
      </c>
      <c r="F2441">
        <v>0.27600000000000002</v>
      </c>
      <c r="G2441">
        <v>18.768000000000001</v>
      </c>
    </row>
    <row r="2442" spans="1:7" hidden="1" x14ac:dyDescent="0.25">
      <c r="A2442" t="s">
        <v>6</v>
      </c>
      <c r="B2442" t="s">
        <v>4959</v>
      </c>
      <c r="C2442" t="s">
        <v>4960</v>
      </c>
      <c r="D2442">
        <v>692</v>
      </c>
      <c r="E2442">
        <v>692</v>
      </c>
      <c r="F2442">
        <v>0.316</v>
      </c>
      <c r="G2442">
        <v>218.672</v>
      </c>
    </row>
    <row r="2443" spans="1:7" hidden="1" x14ac:dyDescent="0.25">
      <c r="A2443" t="s">
        <v>6</v>
      </c>
      <c r="B2443" t="s">
        <v>4961</v>
      </c>
      <c r="C2443" t="s">
        <v>4962</v>
      </c>
      <c r="D2443">
        <v>116</v>
      </c>
      <c r="E2443">
        <v>116</v>
      </c>
      <c r="F2443">
        <v>0.316</v>
      </c>
      <c r="G2443">
        <v>36.655999999999999</v>
      </c>
    </row>
    <row r="2444" spans="1:7" hidden="1" x14ac:dyDescent="0.25">
      <c r="A2444" t="s">
        <v>6</v>
      </c>
      <c r="B2444" t="s">
        <v>4963</v>
      </c>
      <c r="C2444" t="s">
        <v>4964</v>
      </c>
      <c r="D2444">
        <v>184</v>
      </c>
      <c r="E2444">
        <v>184</v>
      </c>
      <c r="F2444">
        <v>0.312</v>
      </c>
      <c r="G2444">
        <v>57.408000000000001</v>
      </c>
    </row>
    <row r="2445" spans="1:7" hidden="1" x14ac:dyDescent="0.25">
      <c r="A2445" t="s">
        <v>6</v>
      </c>
      <c r="B2445" t="s">
        <v>4965</v>
      </c>
      <c r="C2445" t="s">
        <v>4966</v>
      </c>
      <c r="D2445">
        <v>28</v>
      </c>
      <c r="E2445">
        <v>28</v>
      </c>
      <c r="F2445">
        <v>0.45200000000000001</v>
      </c>
      <c r="G2445">
        <v>12.656000000000001</v>
      </c>
    </row>
    <row r="2446" spans="1:7" hidden="1" x14ac:dyDescent="0.25">
      <c r="A2446" t="s">
        <v>6</v>
      </c>
      <c r="B2446" t="s">
        <v>4967</v>
      </c>
      <c r="C2446" t="s">
        <v>4968</v>
      </c>
      <c r="D2446">
        <v>64</v>
      </c>
      <c r="E2446">
        <v>64</v>
      </c>
      <c r="F2446">
        <v>0.45200000000000001</v>
      </c>
      <c r="G2446">
        <v>28.928000000000001</v>
      </c>
    </row>
    <row r="2447" spans="1:7" hidden="1" x14ac:dyDescent="0.25">
      <c r="A2447" t="s">
        <v>6</v>
      </c>
      <c r="B2447" t="s">
        <v>4969</v>
      </c>
      <c r="C2447" t="s">
        <v>4970</v>
      </c>
      <c r="D2447">
        <v>44</v>
      </c>
      <c r="E2447">
        <v>44</v>
      </c>
      <c r="F2447">
        <v>0.40400000000000003</v>
      </c>
      <c r="G2447">
        <v>17.776</v>
      </c>
    </row>
    <row r="2448" spans="1:7" hidden="1" x14ac:dyDescent="0.25">
      <c r="A2448" t="s">
        <v>6</v>
      </c>
      <c r="B2448" t="s">
        <v>4971</v>
      </c>
      <c r="C2448" t="s">
        <v>4972</v>
      </c>
      <c r="D2448">
        <v>116</v>
      </c>
      <c r="E2448">
        <v>116</v>
      </c>
      <c r="F2448">
        <v>0.44400000000000001</v>
      </c>
      <c r="G2448">
        <v>51.503999999999998</v>
      </c>
    </row>
    <row r="2449" spans="1:7" hidden="1" x14ac:dyDescent="0.25">
      <c r="A2449" t="s">
        <v>6</v>
      </c>
      <c r="B2449" t="s">
        <v>4973</v>
      </c>
      <c r="C2449" t="s">
        <v>4974</v>
      </c>
      <c r="D2449">
        <v>80</v>
      </c>
      <c r="E2449">
        <v>80</v>
      </c>
      <c r="F2449">
        <v>0.44800000000000001</v>
      </c>
      <c r="G2449">
        <v>35.840000000000003</v>
      </c>
    </row>
    <row r="2450" spans="1:7" hidden="1" x14ac:dyDescent="0.25">
      <c r="A2450" t="s">
        <v>6</v>
      </c>
      <c r="B2450" t="s">
        <v>4975</v>
      </c>
      <c r="C2450" t="s">
        <v>4976</v>
      </c>
      <c r="D2450">
        <v>96</v>
      </c>
      <c r="E2450">
        <v>96</v>
      </c>
      <c r="F2450">
        <v>0.44</v>
      </c>
      <c r="G2450">
        <v>42.24</v>
      </c>
    </row>
    <row r="2451" spans="1:7" hidden="1" x14ac:dyDescent="0.25">
      <c r="A2451" t="s">
        <v>6</v>
      </c>
      <c r="B2451" t="s">
        <v>4977</v>
      </c>
      <c r="C2451" t="s">
        <v>4978</v>
      </c>
      <c r="D2451">
        <v>88</v>
      </c>
      <c r="E2451">
        <v>88</v>
      </c>
      <c r="F2451">
        <v>0.44</v>
      </c>
      <c r="G2451">
        <v>38.72</v>
      </c>
    </row>
    <row r="2452" spans="1:7" hidden="1" x14ac:dyDescent="0.25">
      <c r="A2452" t="s">
        <v>6</v>
      </c>
      <c r="B2452" t="s">
        <v>4979</v>
      </c>
      <c r="C2452" t="s">
        <v>4980</v>
      </c>
      <c r="D2452">
        <v>8</v>
      </c>
      <c r="E2452">
        <v>8</v>
      </c>
      <c r="F2452">
        <v>0.46800000000000003</v>
      </c>
      <c r="G2452">
        <v>3.7440000000000002</v>
      </c>
    </row>
    <row r="2453" spans="1:7" hidden="1" x14ac:dyDescent="0.25">
      <c r="A2453" t="s">
        <v>6</v>
      </c>
      <c r="B2453" t="s">
        <v>4981</v>
      </c>
      <c r="C2453" t="s">
        <v>4982</v>
      </c>
      <c r="D2453">
        <v>52</v>
      </c>
      <c r="E2453">
        <v>52</v>
      </c>
      <c r="F2453">
        <v>0.47199999999999998</v>
      </c>
      <c r="G2453">
        <v>24.544</v>
      </c>
    </row>
    <row r="2454" spans="1:7" hidden="1" x14ac:dyDescent="0.25">
      <c r="A2454" t="s">
        <v>6</v>
      </c>
      <c r="B2454" t="s">
        <v>4983</v>
      </c>
      <c r="C2454" t="s">
        <v>4984</v>
      </c>
      <c r="D2454">
        <v>12</v>
      </c>
      <c r="E2454">
        <v>12</v>
      </c>
      <c r="F2454">
        <v>0.46800000000000003</v>
      </c>
      <c r="G2454">
        <v>5.6159999999999997</v>
      </c>
    </row>
    <row r="2455" spans="1:7" hidden="1" x14ac:dyDescent="0.25">
      <c r="A2455" t="s">
        <v>6</v>
      </c>
      <c r="B2455" t="s">
        <v>4985</v>
      </c>
      <c r="C2455" t="s">
        <v>4986</v>
      </c>
      <c r="D2455">
        <v>30</v>
      </c>
      <c r="E2455">
        <v>30</v>
      </c>
      <c r="F2455">
        <v>1.3620000000000001</v>
      </c>
      <c r="G2455">
        <v>40.86</v>
      </c>
    </row>
    <row r="2456" spans="1:7" hidden="1" x14ac:dyDescent="0.25">
      <c r="A2456" t="s">
        <v>6</v>
      </c>
      <c r="B2456" t="s">
        <v>4987</v>
      </c>
      <c r="C2456" t="s">
        <v>4988</v>
      </c>
      <c r="D2456">
        <v>30</v>
      </c>
      <c r="E2456">
        <v>30</v>
      </c>
      <c r="F2456">
        <v>1.3680000000000001</v>
      </c>
      <c r="G2456">
        <v>41.04</v>
      </c>
    </row>
    <row r="2457" spans="1:7" hidden="1" x14ac:dyDescent="0.25">
      <c r="A2457" t="s">
        <v>6</v>
      </c>
      <c r="B2457" t="s">
        <v>4989</v>
      </c>
      <c r="C2457" t="s">
        <v>4990</v>
      </c>
      <c r="D2457">
        <v>30</v>
      </c>
      <c r="E2457">
        <v>30</v>
      </c>
      <c r="F2457">
        <v>1.3560000000000001</v>
      </c>
      <c r="G2457">
        <v>40.68</v>
      </c>
    </row>
    <row r="2458" spans="1:7" hidden="1" x14ac:dyDescent="0.25">
      <c r="A2458" t="s">
        <v>6</v>
      </c>
      <c r="B2458" t="s">
        <v>4991</v>
      </c>
      <c r="C2458" t="s">
        <v>4992</v>
      </c>
      <c r="D2458">
        <v>4</v>
      </c>
      <c r="E2458">
        <v>4</v>
      </c>
      <c r="F2458">
        <v>0.68</v>
      </c>
      <c r="G2458">
        <v>2.72</v>
      </c>
    </row>
    <row r="2459" spans="1:7" hidden="1" x14ac:dyDescent="0.25">
      <c r="A2459" t="s">
        <v>6</v>
      </c>
      <c r="B2459" t="s">
        <v>4993</v>
      </c>
      <c r="C2459" t="s">
        <v>4994</v>
      </c>
      <c r="D2459">
        <v>12</v>
      </c>
      <c r="E2459">
        <v>12</v>
      </c>
      <c r="F2459">
        <v>0.68799999999999994</v>
      </c>
      <c r="G2459">
        <v>8.2560000000000002</v>
      </c>
    </row>
    <row r="2460" spans="1:7" hidden="1" x14ac:dyDescent="0.25">
      <c r="A2460" t="s">
        <v>6</v>
      </c>
      <c r="B2460" t="s">
        <v>4995</v>
      </c>
      <c r="C2460" t="s">
        <v>4996</v>
      </c>
      <c r="D2460">
        <v>4</v>
      </c>
      <c r="E2460">
        <v>4</v>
      </c>
      <c r="F2460">
        <v>0.68</v>
      </c>
      <c r="G2460">
        <v>2.72</v>
      </c>
    </row>
    <row r="2461" spans="1:7" hidden="1" x14ac:dyDescent="0.25">
      <c r="A2461" t="s">
        <v>6</v>
      </c>
      <c r="B2461" t="s">
        <v>4997</v>
      </c>
      <c r="C2461" t="s">
        <v>4998</v>
      </c>
      <c r="D2461">
        <v>8</v>
      </c>
      <c r="E2461">
        <v>8</v>
      </c>
      <c r="F2461">
        <v>0.63200000000000001</v>
      </c>
      <c r="G2461">
        <v>5.056</v>
      </c>
    </row>
    <row r="2462" spans="1:7" hidden="1" x14ac:dyDescent="0.25">
      <c r="A2462" t="s">
        <v>6</v>
      </c>
      <c r="B2462" t="s">
        <v>4999</v>
      </c>
      <c r="C2462" t="s">
        <v>5000</v>
      </c>
      <c r="D2462">
        <v>64</v>
      </c>
      <c r="E2462">
        <v>64</v>
      </c>
      <c r="F2462">
        <v>0.58399999999999996</v>
      </c>
      <c r="G2462">
        <v>37.375999999999998</v>
      </c>
    </row>
    <row r="2463" spans="1:7" hidden="1" x14ac:dyDescent="0.25">
      <c r="A2463" t="s">
        <v>6</v>
      </c>
      <c r="B2463" t="s">
        <v>5001</v>
      </c>
      <c r="C2463" t="s">
        <v>5002</v>
      </c>
      <c r="D2463">
        <v>44</v>
      </c>
      <c r="E2463">
        <v>44</v>
      </c>
      <c r="F2463">
        <v>0.57999999999999996</v>
      </c>
      <c r="G2463">
        <v>25.52</v>
      </c>
    </row>
    <row r="2464" spans="1:7" hidden="1" x14ac:dyDescent="0.25">
      <c r="A2464" t="s">
        <v>6</v>
      </c>
      <c r="B2464" t="s">
        <v>5003</v>
      </c>
      <c r="C2464" t="s">
        <v>5004</v>
      </c>
      <c r="D2464">
        <v>12</v>
      </c>
      <c r="E2464">
        <v>12</v>
      </c>
      <c r="F2464">
        <v>0.86799999999999999</v>
      </c>
      <c r="G2464">
        <v>10.416</v>
      </c>
    </row>
    <row r="2465" spans="1:7" hidden="1" x14ac:dyDescent="0.25">
      <c r="A2465" t="s">
        <v>6</v>
      </c>
      <c r="B2465" t="s">
        <v>5005</v>
      </c>
      <c r="C2465" t="s">
        <v>5006</v>
      </c>
      <c r="D2465">
        <v>8</v>
      </c>
      <c r="E2465">
        <v>8</v>
      </c>
      <c r="F2465">
        <v>0.872</v>
      </c>
      <c r="G2465">
        <v>6.976</v>
      </c>
    </row>
    <row r="2466" spans="1:7" hidden="1" x14ac:dyDescent="0.25">
      <c r="A2466" t="s">
        <v>6</v>
      </c>
      <c r="B2466" t="s">
        <v>5007</v>
      </c>
      <c r="C2466" t="s">
        <v>5008</v>
      </c>
      <c r="D2466">
        <v>12</v>
      </c>
      <c r="E2466">
        <v>12</v>
      </c>
      <c r="F2466">
        <v>0.86399999999999999</v>
      </c>
      <c r="G2466">
        <v>10.368</v>
      </c>
    </row>
    <row r="2467" spans="1:7" hidden="1" x14ac:dyDescent="0.25">
      <c r="A2467" t="s">
        <v>6</v>
      </c>
      <c r="B2467" t="s">
        <v>5009</v>
      </c>
      <c r="C2467" t="s">
        <v>5010</v>
      </c>
      <c r="D2467">
        <v>60</v>
      </c>
      <c r="E2467">
        <v>60</v>
      </c>
      <c r="F2467">
        <v>0.64</v>
      </c>
      <c r="G2467">
        <v>38.4</v>
      </c>
    </row>
    <row r="2468" spans="1:7" hidden="1" x14ac:dyDescent="0.25">
      <c r="A2468" t="s">
        <v>6</v>
      </c>
      <c r="B2468" t="s">
        <v>5011</v>
      </c>
      <c r="C2468" t="s">
        <v>5012</v>
      </c>
      <c r="D2468">
        <v>60</v>
      </c>
      <c r="E2468">
        <v>60</v>
      </c>
      <c r="F2468">
        <v>0.64</v>
      </c>
      <c r="G2468">
        <v>38.4</v>
      </c>
    </row>
    <row r="2469" spans="1:7" hidden="1" x14ac:dyDescent="0.25">
      <c r="A2469" t="s">
        <v>6</v>
      </c>
      <c r="B2469" t="s">
        <v>5013</v>
      </c>
      <c r="C2469" t="s">
        <v>5014</v>
      </c>
      <c r="D2469">
        <v>28</v>
      </c>
      <c r="E2469">
        <v>28</v>
      </c>
      <c r="F2469">
        <v>0.64</v>
      </c>
      <c r="G2469">
        <v>17.920000000000002</v>
      </c>
    </row>
    <row r="2470" spans="1:7" hidden="1" x14ac:dyDescent="0.25">
      <c r="A2470" t="s">
        <v>6</v>
      </c>
      <c r="B2470" t="s">
        <v>5015</v>
      </c>
      <c r="C2470" t="s">
        <v>5016</v>
      </c>
      <c r="D2470">
        <v>4</v>
      </c>
      <c r="E2470">
        <v>4</v>
      </c>
      <c r="F2470">
        <v>0.81200000000000006</v>
      </c>
      <c r="G2470">
        <v>3.2480000000000002</v>
      </c>
    </row>
    <row r="2471" spans="1:7" hidden="1" x14ac:dyDescent="0.25">
      <c r="A2471" t="s">
        <v>6</v>
      </c>
      <c r="B2471" t="s">
        <v>5019</v>
      </c>
      <c r="C2471" t="s">
        <v>5020</v>
      </c>
      <c r="D2471">
        <v>20</v>
      </c>
      <c r="E2471">
        <v>20</v>
      </c>
      <c r="F2471">
        <v>0.44</v>
      </c>
      <c r="G2471">
        <v>8.8000000000000007</v>
      </c>
    </row>
    <row r="2472" spans="1:7" hidden="1" x14ac:dyDescent="0.25">
      <c r="A2472" t="s">
        <v>6</v>
      </c>
      <c r="B2472" t="s">
        <v>5021</v>
      </c>
      <c r="C2472" t="s">
        <v>5022</v>
      </c>
      <c r="D2472">
        <v>6</v>
      </c>
      <c r="E2472">
        <v>6</v>
      </c>
      <c r="F2472">
        <v>2.202</v>
      </c>
      <c r="G2472">
        <v>13.212</v>
      </c>
    </row>
    <row r="2473" spans="1:7" hidden="1" x14ac:dyDescent="0.25">
      <c r="A2473" t="s">
        <v>6</v>
      </c>
      <c r="B2473" t="s">
        <v>5023</v>
      </c>
      <c r="C2473" t="s">
        <v>5024</v>
      </c>
      <c r="D2473">
        <v>40</v>
      </c>
      <c r="E2473">
        <v>40</v>
      </c>
      <c r="F2473">
        <v>0.6</v>
      </c>
      <c r="G2473">
        <v>24</v>
      </c>
    </row>
    <row r="2474" spans="1:7" hidden="1" x14ac:dyDescent="0.25">
      <c r="A2474" t="s">
        <v>6</v>
      </c>
      <c r="B2474" t="s">
        <v>5027</v>
      </c>
      <c r="C2474" t="s">
        <v>5028</v>
      </c>
      <c r="D2474">
        <v>112</v>
      </c>
      <c r="E2474">
        <v>112</v>
      </c>
      <c r="F2474">
        <v>0.60799999999999998</v>
      </c>
      <c r="G2474">
        <v>68.096000000000004</v>
      </c>
    </row>
    <row r="2475" spans="1:7" hidden="1" x14ac:dyDescent="0.25">
      <c r="A2475" t="s">
        <v>6</v>
      </c>
      <c r="B2475" t="s">
        <v>5029</v>
      </c>
      <c r="C2475" t="s">
        <v>5030</v>
      </c>
      <c r="D2475">
        <v>156</v>
      </c>
      <c r="E2475">
        <v>156</v>
      </c>
      <c r="F2475">
        <v>0.60399999999999998</v>
      </c>
      <c r="G2475">
        <v>94.224000000000004</v>
      </c>
    </row>
    <row r="2476" spans="1:7" hidden="1" x14ac:dyDescent="0.25">
      <c r="A2476" t="s">
        <v>6</v>
      </c>
      <c r="B2476" t="s">
        <v>5031</v>
      </c>
      <c r="C2476" t="s">
        <v>5032</v>
      </c>
      <c r="D2476">
        <v>304</v>
      </c>
      <c r="E2476">
        <v>304</v>
      </c>
      <c r="F2476">
        <v>0.90400000000000003</v>
      </c>
      <c r="G2476">
        <v>274.81599999999997</v>
      </c>
    </row>
    <row r="2477" spans="1:7" hidden="1" x14ac:dyDescent="0.25">
      <c r="A2477" t="s">
        <v>6</v>
      </c>
      <c r="B2477" t="s">
        <v>5033</v>
      </c>
      <c r="C2477" t="s">
        <v>5034</v>
      </c>
      <c r="D2477">
        <v>4</v>
      </c>
      <c r="E2477">
        <v>4</v>
      </c>
      <c r="F2477">
        <v>0.60399999999999998</v>
      </c>
      <c r="G2477">
        <v>2.4159999999999999</v>
      </c>
    </row>
    <row r="2478" spans="1:7" hidden="1" x14ac:dyDescent="0.25">
      <c r="A2478" t="s">
        <v>6</v>
      </c>
      <c r="B2478" t="s">
        <v>5035</v>
      </c>
      <c r="C2478" t="s">
        <v>5036</v>
      </c>
      <c r="D2478">
        <v>36</v>
      </c>
      <c r="E2478">
        <v>36</v>
      </c>
      <c r="F2478">
        <v>0.61599999999999999</v>
      </c>
      <c r="G2478">
        <v>22.175999999999998</v>
      </c>
    </row>
    <row r="2479" spans="1:7" hidden="1" x14ac:dyDescent="0.25">
      <c r="A2479" t="s">
        <v>6</v>
      </c>
      <c r="B2479" t="s">
        <v>5037</v>
      </c>
      <c r="C2479" t="s">
        <v>5038</v>
      </c>
      <c r="D2479">
        <v>8</v>
      </c>
      <c r="E2479">
        <v>8</v>
      </c>
      <c r="F2479">
        <v>0.60799999999999998</v>
      </c>
      <c r="G2479">
        <v>4.8639999999999999</v>
      </c>
    </row>
    <row r="2480" spans="1:7" hidden="1" x14ac:dyDescent="0.25">
      <c r="A2480" t="s">
        <v>6</v>
      </c>
      <c r="B2480" t="s">
        <v>5039</v>
      </c>
      <c r="C2480" t="s">
        <v>5040</v>
      </c>
      <c r="D2480">
        <v>4</v>
      </c>
      <c r="E2480">
        <v>4</v>
      </c>
      <c r="F2480">
        <v>0.38400000000000001</v>
      </c>
      <c r="G2480">
        <v>1.536</v>
      </c>
    </row>
    <row r="2481" spans="1:7" hidden="1" x14ac:dyDescent="0.25">
      <c r="A2481" t="s">
        <v>6</v>
      </c>
      <c r="B2481" t="s">
        <v>5041</v>
      </c>
      <c r="C2481" t="s">
        <v>5042</v>
      </c>
      <c r="D2481">
        <v>32</v>
      </c>
      <c r="E2481">
        <v>32</v>
      </c>
      <c r="F2481">
        <v>0.38400000000000001</v>
      </c>
      <c r="G2481">
        <v>12.288</v>
      </c>
    </row>
    <row r="2482" spans="1:7" hidden="1" x14ac:dyDescent="0.25">
      <c r="A2482" t="s">
        <v>6</v>
      </c>
      <c r="B2482" t="s">
        <v>5043</v>
      </c>
      <c r="C2482" t="s">
        <v>5044</v>
      </c>
      <c r="D2482">
        <v>244</v>
      </c>
      <c r="E2482">
        <v>244</v>
      </c>
      <c r="F2482">
        <v>0.35599999999999998</v>
      </c>
      <c r="G2482">
        <v>86.864000000000004</v>
      </c>
    </row>
    <row r="2483" spans="1:7" hidden="1" x14ac:dyDescent="0.25">
      <c r="A2483" t="s">
        <v>6</v>
      </c>
      <c r="B2483" t="s">
        <v>5045</v>
      </c>
      <c r="C2483" t="s">
        <v>5046</v>
      </c>
      <c r="D2483">
        <v>376</v>
      </c>
      <c r="E2483">
        <v>376</v>
      </c>
      <c r="F2483">
        <v>0.35599999999999998</v>
      </c>
      <c r="G2483">
        <v>133.85599999999999</v>
      </c>
    </row>
    <row r="2484" spans="1:7" hidden="1" x14ac:dyDescent="0.25">
      <c r="A2484" t="s">
        <v>6</v>
      </c>
      <c r="B2484" t="s">
        <v>5047</v>
      </c>
      <c r="C2484" t="s">
        <v>5048</v>
      </c>
      <c r="D2484">
        <v>224</v>
      </c>
      <c r="E2484">
        <v>224</v>
      </c>
      <c r="F2484">
        <v>0.36</v>
      </c>
      <c r="G2484">
        <v>80.64</v>
      </c>
    </row>
    <row r="2485" spans="1:7" hidden="1" x14ac:dyDescent="0.25">
      <c r="A2485" t="s">
        <v>6</v>
      </c>
      <c r="B2485" t="s">
        <v>5049</v>
      </c>
      <c r="C2485" t="s">
        <v>5050</v>
      </c>
      <c r="D2485">
        <v>100</v>
      </c>
      <c r="E2485">
        <v>100</v>
      </c>
      <c r="F2485">
        <v>0.36</v>
      </c>
      <c r="G2485">
        <v>36</v>
      </c>
    </row>
    <row r="2486" spans="1:7" hidden="1" x14ac:dyDescent="0.25">
      <c r="A2486" t="s">
        <v>6</v>
      </c>
      <c r="B2486" t="s">
        <v>5051</v>
      </c>
      <c r="C2486" t="s">
        <v>5052</v>
      </c>
      <c r="D2486">
        <v>392</v>
      </c>
      <c r="E2486">
        <v>392</v>
      </c>
      <c r="F2486">
        <v>0.35599999999999998</v>
      </c>
      <c r="G2486">
        <v>139.55199999999999</v>
      </c>
    </row>
    <row r="2487" spans="1:7" hidden="1" x14ac:dyDescent="0.25">
      <c r="A2487" t="s">
        <v>6</v>
      </c>
      <c r="B2487" t="s">
        <v>5053</v>
      </c>
      <c r="C2487" t="s">
        <v>5054</v>
      </c>
      <c r="D2487">
        <v>48</v>
      </c>
      <c r="E2487">
        <v>48</v>
      </c>
      <c r="F2487">
        <v>0.86399999999999999</v>
      </c>
      <c r="G2487">
        <v>41.472000000000001</v>
      </c>
    </row>
    <row r="2488" spans="1:7" hidden="1" x14ac:dyDescent="0.25">
      <c r="A2488" t="s">
        <v>6</v>
      </c>
      <c r="B2488" t="s">
        <v>5055</v>
      </c>
      <c r="C2488" t="s">
        <v>5056</v>
      </c>
      <c r="D2488">
        <v>16</v>
      </c>
      <c r="E2488">
        <v>16</v>
      </c>
      <c r="F2488">
        <v>0.86399999999999999</v>
      </c>
      <c r="G2488">
        <v>13.824</v>
      </c>
    </row>
    <row r="2489" spans="1:7" hidden="1" x14ac:dyDescent="0.25">
      <c r="A2489" t="s">
        <v>6</v>
      </c>
      <c r="B2489" t="s">
        <v>5057</v>
      </c>
      <c r="C2489" t="s">
        <v>5058</v>
      </c>
      <c r="D2489">
        <v>96</v>
      </c>
      <c r="E2489">
        <v>96</v>
      </c>
      <c r="F2489">
        <v>0.86799999999999999</v>
      </c>
      <c r="G2489">
        <v>83.328000000000003</v>
      </c>
    </row>
    <row r="2490" spans="1:7" hidden="1" x14ac:dyDescent="0.25">
      <c r="A2490" t="s">
        <v>6</v>
      </c>
      <c r="B2490" t="s">
        <v>5059</v>
      </c>
      <c r="C2490" t="s">
        <v>5060</v>
      </c>
      <c r="D2490">
        <v>44</v>
      </c>
      <c r="E2490">
        <v>44</v>
      </c>
      <c r="F2490">
        <v>0.86799999999999999</v>
      </c>
      <c r="G2490">
        <v>38.192</v>
      </c>
    </row>
    <row r="2491" spans="1:7" hidden="1" x14ac:dyDescent="0.25">
      <c r="A2491" t="s">
        <v>6</v>
      </c>
      <c r="B2491" t="s">
        <v>5061</v>
      </c>
      <c r="C2491" t="s">
        <v>5062</v>
      </c>
      <c r="D2491">
        <v>40</v>
      </c>
      <c r="E2491">
        <v>40</v>
      </c>
      <c r="F2491">
        <v>0.85599999999999998</v>
      </c>
      <c r="G2491">
        <v>34.24</v>
      </c>
    </row>
    <row r="2492" spans="1:7" hidden="1" x14ac:dyDescent="0.25">
      <c r="A2492" t="s">
        <v>6</v>
      </c>
      <c r="B2492" t="s">
        <v>5063</v>
      </c>
      <c r="C2492" t="s">
        <v>5064</v>
      </c>
      <c r="D2492">
        <v>12</v>
      </c>
      <c r="E2492">
        <v>12</v>
      </c>
      <c r="F2492">
        <v>0.53200000000000003</v>
      </c>
      <c r="G2492">
        <v>6.3840000000000003</v>
      </c>
    </row>
    <row r="2493" spans="1:7" hidden="1" x14ac:dyDescent="0.25">
      <c r="A2493" t="s">
        <v>6</v>
      </c>
      <c r="B2493" t="s">
        <v>5065</v>
      </c>
      <c r="C2493" t="s">
        <v>5066</v>
      </c>
      <c r="D2493">
        <v>96</v>
      </c>
      <c r="E2493">
        <v>96</v>
      </c>
      <c r="F2493">
        <v>0.6</v>
      </c>
      <c r="G2493">
        <v>57.6</v>
      </c>
    </row>
    <row r="2494" spans="1:7" hidden="1" x14ac:dyDescent="0.25">
      <c r="A2494" t="s">
        <v>6</v>
      </c>
      <c r="B2494" t="s">
        <v>5067</v>
      </c>
      <c r="C2494" t="s">
        <v>5068</v>
      </c>
      <c r="D2494">
        <v>172</v>
      </c>
      <c r="E2494">
        <v>172</v>
      </c>
      <c r="F2494">
        <v>0.60399999999999998</v>
      </c>
      <c r="G2494">
        <v>103.88800000000001</v>
      </c>
    </row>
    <row r="2495" spans="1:7" hidden="1" x14ac:dyDescent="0.25">
      <c r="A2495" t="s">
        <v>6</v>
      </c>
      <c r="B2495" t="s">
        <v>5069</v>
      </c>
      <c r="C2495" t="s">
        <v>5070</v>
      </c>
      <c r="D2495">
        <v>16</v>
      </c>
      <c r="E2495">
        <v>16</v>
      </c>
      <c r="F2495">
        <v>0.60399999999999998</v>
      </c>
      <c r="G2495">
        <v>9.6639999999999997</v>
      </c>
    </row>
    <row r="2496" spans="1:7" hidden="1" x14ac:dyDescent="0.25">
      <c r="A2496" t="s">
        <v>6</v>
      </c>
      <c r="B2496" t="s">
        <v>5071</v>
      </c>
      <c r="C2496" t="s">
        <v>5072</v>
      </c>
      <c r="D2496">
        <v>16</v>
      </c>
      <c r="E2496">
        <v>16</v>
      </c>
      <c r="F2496">
        <v>0</v>
      </c>
      <c r="G2496">
        <v>0</v>
      </c>
    </row>
    <row r="2497" spans="1:7" hidden="1" x14ac:dyDescent="0.25">
      <c r="A2497" t="s">
        <v>6</v>
      </c>
      <c r="B2497" t="s">
        <v>5073</v>
      </c>
      <c r="C2497" t="s">
        <v>5074</v>
      </c>
      <c r="D2497">
        <v>52</v>
      </c>
      <c r="E2497">
        <v>52</v>
      </c>
      <c r="F2497">
        <v>0.59199999999999997</v>
      </c>
      <c r="G2497">
        <v>30.783999999999999</v>
      </c>
    </row>
    <row r="2498" spans="1:7" hidden="1" x14ac:dyDescent="0.25">
      <c r="A2498" t="s">
        <v>6</v>
      </c>
      <c r="B2498" t="s">
        <v>5075</v>
      </c>
      <c r="C2498" t="s">
        <v>5076</v>
      </c>
      <c r="D2498">
        <v>672</v>
      </c>
      <c r="E2498">
        <v>672</v>
      </c>
      <c r="F2498">
        <v>0.4</v>
      </c>
      <c r="G2498">
        <v>268.8</v>
      </c>
    </row>
    <row r="2499" spans="1:7" hidden="1" x14ac:dyDescent="0.25">
      <c r="A2499" t="s">
        <v>6</v>
      </c>
      <c r="B2499" t="s">
        <v>5077</v>
      </c>
      <c r="C2499" t="s">
        <v>5078</v>
      </c>
      <c r="D2499">
        <v>492</v>
      </c>
      <c r="E2499">
        <v>492</v>
      </c>
      <c r="F2499">
        <v>0.40400000000000003</v>
      </c>
      <c r="G2499">
        <v>198.768</v>
      </c>
    </row>
    <row r="2500" spans="1:7" hidden="1" x14ac:dyDescent="0.25">
      <c r="A2500" t="s">
        <v>6</v>
      </c>
      <c r="B2500" t="s">
        <v>5079</v>
      </c>
      <c r="C2500" t="s">
        <v>5080</v>
      </c>
      <c r="D2500">
        <v>376</v>
      </c>
      <c r="E2500">
        <v>376</v>
      </c>
      <c r="F2500">
        <v>0.40400000000000003</v>
      </c>
      <c r="G2500">
        <v>151.904</v>
      </c>
    </row>
    <row r="2501" spans="1:7" hidden="1" x14ac:dyDescent="0.25">
      <c r="A2501" t="s">
        <v>6</v>
      </c>
      <c r="B2501" t="s">
        <v>5081</v>
      </c>
      <c r="C2501" t="s">
        <v>5082</v>
      </c>
      <c r="D2501">
        <v>116</v>
      </c>
      <c r="E2501">
        <v>116</v>
      </c>
      <c r="F2501">
        <v>0.40400000000000003</v>
      </c>
      <c r="G2501">
        <v>46.863999999999997</v>
      </c>
    </row>
    <row r="2502" spans="1:7" hidden="1" x14ac:dyDescent="0.25">
      <c r="A2502" t="s">
        <v>6</v>
      </c>
      <c r="B2502" t="s">
        <v>5083</v>
      </c>
      <c r="C2502" t="s">
        <v>5084</v>
      </c>
      <c r="D2502">
        <v>232</v>
      </c>
      <c r="E2502">
        <v>232</v>
      </c>
      <c r="F2502">
        <v>0.40400000000000003</v>
      </c>
      <c r="G2502">
        <v>93.727999999999994</v>
      </c>
    </row>
    <row r="2503" spans="1:7" hidden="1" x14ac:dyDescent="0.25">
      <c r="A2503" t="s">
        <v>6</v>
      </c>
      <c r="B2503" t="s">
        <v>5085</v>
      </c>
      <c r="C2503" t="s">
        <v>5086</v>
      </c>
      <c r="D2503">
        <v>36</v>
      </c>
      <c r="E2503">
        <v>36</v>
      </c>
      <c r="F2503">
        <v>0.51200000000000001</v>
      </c>
      <c r="G2503">
        <v>18.431999999999999</v>
      </c>
    </row>
    <row r="2504" spans="1:7" hidden="1" x14ac:dyDescent="0.25">
      <c r="A2504" t="s">
        <v>6</v>
      </c>
      <c r="B2504" t="s">
        <v>5087</v>
      </c>
      <c r="C2504" t="s">
        <v>5088</v>
      </c>
      <c r="D2504">
        <v>44</v>
      </c>
      <c r="E2504">
        <v>44</v>
      </c>
      <c r="F2504">
        <v>0.51200000000000001</v>
      </c>
      <c r="G2504">
        <v>22.527999999999999</v>
      </c>
    </row>
    <row r="2505" spans="1:7" hidden="1" x14ac:dyDescent="0.25">
      <c r="A2505" t="s">
        <v>6</v>
      </c>
      <c r="B2505" t="s">
        <v>5089</v>
      </c>
      <c r="C2505" t="s">
        <v>5090</v>
      </c>
      <c r="D2505">
        <v>20</v>
      </c>
      <c r="E2505">
        <v>20</v>
      </c>
      <c r="F2505">
        <v>0.51200000000000001</v>
      </c>
      <c r="G2505">
        <v>10.24</v>
      </c>
    </row>
    <row r="2506" spans="1:7" hidden="1" x14ac:dyDescent="0.25">
      <c r="A2506" t="s">
        <v>6</v>
      </c>
      <c r="B2506" t="s">
        <v>5091</v>
      </c>
      <c r="C2506" t="s">
        <v>5092</v>
      </c>
      <c r="D2506">
        <v>36</v>
      </c>
      <c r="E2506">
        <v>36</v>
      </c>
      <c r="F2506">
        <v>0.60799999999999998</v>
      </c>
      <c r="G2506">
        <v>21.888000000000002</v>
      </c>
    </row>
    <row r="2507" spans="1:7" hidden="1" x14ac:dyDescent="0.25">
      <c r="A2507" t="s">
        <v>6</v>
      </c>
      <c r="B2507" t="s">
        <v>5093</v>
      </c>
      <c r="C2507" t="s">
        <v>5094</v>
      </c>
      <c r="D2507">
        <v>20</v>
      </c>
      <c r="E2507">
        <v>20</v>
      </c>
      <c r="F2507">
        <v>0.47199999999999998</v>
      </c>
      <c r="G2507">
        <v>9.44</v>
      </c>
    </row>
    <row r="2508" spans="1:7" hidden="1" x14ac:dyDescent="0.25">
      <c r="A2508" t="s">
        <v>6</v>
      </c>
      <c r="B2508" t="s">
        <v>5095</v>
      </c>
      <c r="C2508" t="s">
        <v>5096</v>
      </c>
      <c r="D2508">
        <v>8</v>
      </c>
      <c r="E2508">
        <v>8</v>
      </c>
      <c r="F2508">
        <v>0.47599999999999998</v>
      </c>
      <c r="G2508">
        <v>3.8079999999999998</v>
      </c>
    </row>
    <row r="2509" spans="1:7" hidden="1" x14ac:dyDescent="0.25">
      <c r="A2509" t="s">
        <v>6</v>
      </c>
      <c r="B2509" t="s">
        <v>5097</v>
      </c>
      <c r="C2509" t="s">
        <v>5098</v>
      </c>
      <c r="D2509">
        <v>96</v>
      </c>
      <c r="E2509">
        <v>96</v>
      </c>
      <c r="F2509">
        <v>0.34</v>
      </c>
      <c r="G2509">
        <v>32.64</v>
      </c>
    </row>
    <row r="2510" spans="1:7" hidden="1" x14ac:dyDescent="0.25">
      <c r="A2510" t="s">
        <v>6</v>
      </c>
      <c r="B2510" t="s">
        <v>5099</v>
      </c>
      <c r="C2510" t="s">
        <v>5100</v>
      </c>
      <c r="D2510">
        <v>8</v>
      </c>
      <c r="E2510">
        <v>8</v>
      </c>
      <c r="F2510">
        <v>0.34399999999999997</v>
      </c>
      <c r="G2510">
        <v>2.7519999999999998</v>
      </c>
    </row>
    <row r="2511" spans="1:7" hidden="1" x14ac:dyDescent="0.25">
      <c r="A2511" t="s">
        <v>6</v>
      </c>
      <c r="B2511" t="s">
        <v>5101</v>
      </c>
      <c r="C2511" t="s">
        <v>5102</v>
      </c>
      <c r="D2511">
        <v>20</v>
      </c>
      <c r="E2511">
        <v>20</v>
      </c>
      <c r="F2511">
        <v>1.1160000000000001</v>
      </c>
      <c r="G2511">
        <v>22.32</v>
      </c>
    </row>
    <row r="2512" spans="1:7" hidden="1" x14ac:dyDescent="0.25">
      <c r="A2512" t="s">
        <v>6</v>
      </c>
      <c r="B2512" t="s">
        <v>5103</v>
      </c>
      <c r="C2512" t="s">
        <v>5104</v>
      </c>
      <c r="D2512">
        <v>36</v>
      </c>
      <c r="E2512">
        <v>36</v>
      </c>
      <c r="F2512">
        <v>0</v>
      </c>
      <c r="G2512">
        <v>0</v>
      </c>
    </row>
    <row r="2513" spans="1:7" hidden="1" x14ac:dyDescent="0.25">
      <c r="A2513" t="s">
        <v>6</v>
      </c>
      <c r="B2513" t="s">
        <v>5105</v>
      </c>
      <c r="C2513" t="s">
        <v>5106</v>
      </c>
      <c r="D2513">
        <v>120</v>
      </c>
      <c r="E2513">
        <v>120</v>
      </c>
      <c r="F2513">
        <v>0.45200000000000001</v>
      </c>
      <c r="G2513">
        <v>54.24</v>
      </c>
    </row>
    <row r="2514" spans="1:7" hidden="1" x14ac:dyDescent="0.25">
      <c r="A2514" t="s">
        <v>6</v>
      </c>
      <c r="B2514" t="s">
        <v>5109</v>
      </c>
      <c r="C2514" t="s">
        <v>5110</v>
      </c>
      <c r="D2514">
        <v>20</v>
      </c>
      <c r="E2514">
        <v>20</v>
      </c>
      <c r="F2514">
        <v>0.44800000000000001</v>
      </c>
      <c r="G2514">
        <v>8.9600000000000009</v>
      </c>
    </row>
    <row r="2515" spans="1:7" hidden="1" x14ac:dyDescent="0.25">
      <c r="A2515" t="s">
        <v>6</v>
      </c>
      <c r="B2515" t="s">
        <v>5111</v>
      </c>
      <c r="C2515" t="s">
        <v>5112</v>
      </c>
      <c r="D2515">
        <v>24</v>
      </c>
      <c r="E2515">
        <v>24</v>
      </c>
      <c r="F2515">
        <v>0.44800000000000001</v>
      </c>
      <c r="G2515">
        <v>10.752000000000001</v>
      </c>
    </row>
    <row r="2516" spans="1:7" hidden="1" x14ac:dyDescent="0.25">
      <c r="A2516" t="s">
        <v>6</v>
      </c>
      <c r="B2516" t="s">
        <v>5113</v>
      </c>
      <c r="C2516" t="s">
        <v>5114</v>
      </c>
      <c r="D2516">
        <v>12</v>
      </c>
      <c r="E2516">
        <v>12</v>
      </c>
      <c r="F2516">
        <v>0.876</v>
      </c>
      <c r="G2516">
        <v>10.512</v>
      </c>
    </row>
    <row r="2517" spans="1:7" hidden="1" x14ac:dyDescent="0.25">
      <c r="A2517" t="s">
        <v>6</v>
      </c>
      <c r="B2517" t="s">
        <v>5115</v>
      </c>
      <c r="C2517" t="s">
        <v>5116</v>
      </c>
      <c r="D2517">
        <v>24</v>
      </c>
      <c r="E2517">
        <v>24</v>
      </c>
      <c r="F2517">
        <v>0.86799999999999999</v>
      </c>
      <c r="G2517">
        <v>20.832000000000001</v>
      </c>
    </row>
    <row r="2518" spans="1:7" hidden="1" x14ac:dyDescent="0.25">
      <c r="A2518" t="s">
        <v>6</v>
      </c>
      <c r="B2518" t="s">
        <v>5117</v>
      </c>
      <c r="C2518" t="s">
        <v>5118</v>
      </c>
      <c r="D2518">
        <v>12</v>
      </c>
      <c r="E2518">
        <v>12</v>
      </c>
      <c r="F2518">
        <v>0.46</v>
      </c>
      <c r="G2518">
        <v>5.52</v>
      </c>
    </row>
    <row r="2519" spans="1:7" hidden="1" x14ac:dyDescent="0.25">
      <c r="A2519" t="s">
        <v>6</v>
      </c>
      <c r="B2519" t="s">
        <v>5119</v>
      </c>
      <c r="C2519" t="s">
        <v>5120</v>
      </c>
      <c r="D2519">
        <v>4</v>
      </c>
      <c r="E2519">
        <v>4</v>
      </c>
      <c r="F2519">
        <v>0.46</v>
      </c>
      <c r="G2519">
        <v>1.84</v>
      </c>
    </row>
    <row r="2520" spans="1:7" hidden="1" x14ac:dyDescent="0.25">
      <c r="A2520" t="s">
        <v>6</v>
      </c>
      <c r="B2520" t="s">
        <v>5121</v>
      </c>
      <c r="C2520" t="s">
        <v>5122</v>
      </c>
      <c r="D2520">
        <v>20</v>
      </c>
      <c r="E2520">
        <v>20</v>
      </c>
      <c r="F2520">
        <v>0.46</v>
      </c>
      <c r="G2520">
        <v>9.1999999999999993</v>
      </c>
    </row>
    <row r="2521" spans="1:7" hidden="1" x14ac:dyDescent="0.25">
      <c r="A2521" t="s">
        <v>6</v>
      </c>
      <c r="B2521" t="s">
        <v>5123</v>
      </c>
      <c r="C2521" t="s">
        <v>5124</v>
      </c>
      <c r="D2521">
        <v>48</v>
      </c>
      <c r="E2521">
        <v>48</v>
      </c>
      <c r="F2521">
        <v>0.752</v>
      </c>
      <c r="G2521">
        <v>36.095999999999997</v>
      </c>
    </row>
    <row r="2522" spans="1:7" hidden="1" x14ac:dyDescent="0.25">
      <c r="A2522" t="s">
        <v>6</v>
      </c>
      <c r="B2522" t="s">
        <v>5125</v>
      </c>
      <c r="C2522" t="s">
        <v>5126</v>
      </c>
      <c r="D2522">
        <v>20</v>
      </c>
      <c r="E2522">
        <v>20</v>
      </c>
      <c r="F2522">
        <v>0.33200000000000002</v>
      </c>
      <c r="G2522">
        <v>6.64</v>
      </c>
    </row>
    <row r="2523" spans="1:7" hidden="1" x14ac:dyDescent="0.25">
      <c r="A2523" t="s">
        <v>6</v>
      </c>
      <c r="B2523" t="s">
        <v>5127</v>
      </c>
      <c r="C2523" t="s">
        <v>5128</v>
      </c>
      <c r="D2523">
        <v>270</v>
      </c>
      <c r="E2523">
        <v>270</v>
      </c>
      <c r="F2523">
        <v>0.183</v>
      </c>
      <c r="G2523">
        <v>49.41</v>
      </c>
    </row>
    <row r="2524" spans="1:7" hidden="1" x14ac:dyDescent="0.25">
      <c r="A2524" t="s">
        <v>6</v>
      </c>
      <c r="B2524" t="s">
        <v>5129</v>
      </c>
      <c r="C2524" t="s">
        <v>5130</v>
      </c>
      <c r="D2524">
        <v>135</v>
      </c>
      <c r="E2524">
        <v>135</v>
      </c>
      <c r="F2524">
        <v>0.183</v>
      </c>
      <c r="G2524">
        <v>24.704999999999998</v>
      </c>
    </row>
    <row r="2525" spans="1:7" hidden="1" x14ac:dyDescent="0.25">
      <c r="A2525" t="s">
        <v>6</v>
      </c>
      <c r="B2525" t="s">
        <v>5131</v>
      </c>
      <c r="C2525" t="s">
        <v>5132</v>
      </c>
      <c r="D2525">
        <v>81</v>
      </c>
      <c r="E2525">
        <v>81</v>
      </c>
      <c r="F2525">
        <v>0.183</v>
      </c>
      <c r="G2525">
        <v>14.823</v>
      </c>
    </row>
    <row r="2526" spans="1:7" hidden="1" x14ac:dyDescent="0.25">
      <c r="A2526" t="s">
        <v>6</v>
      </c>
      <c r="B2526" t="s">
        <v>5133</v>
      </c>
      <c r="C2526" t="s">
        <v>5134</v>
      </c>
      <c r="D2526">
        <v>360</v>
      </c>
      <c r="E2526">
        <v>360</v>
      </c>
      <c r="F2526">
        <v>0.18</v>
      </c>
      <c r="G2526">
        <v>64.8</v>
      </c>
    </row>
    <row r="2527" spans="1:7" hidden="1" x14ac:dyDescent="0.25">
      <c r="A2527" t="s">
        <v>6</v>
      </c>
      <c r="B2527" t="s">
        <v>5135</v>
      </c>
      <c r="C2527" t="s">
        <v>5136</v>
      </c>
      <c r="D2527">
        <v>36</v>
      </c>
      <c r="E2527">
        <v>36</v>
      </c>
      <c r="F2527">
        <v>0.752</v>
      </c>
      <c r="G2527">
        <v>27.071999999999999</v>
      </c>
    </row>
    <row r="2528" spans="1:7" hidden="1" x14ac:dyDescent="0.25">
      <c r="A2528" t="s">
        <v>6</v>
      </c>
      <c r="B2528" t="s">
        <v>5137</v>
      </c>
      <c r="C2528" t="s">
        <v>5138</v>
      </c>
      <c r="D2528">
        <v>28</v>
      </c>
      <c r="E2528">
        <v>28</v>
      </c>
      <c r="F2528">
        <v>0.752</v>
      </c>
      <c r="G2528">
        <v>21.056000000000001</v>
      </c>
    </row>
    <row r="2529" spans="1:7" hidden="1" x14ac:dyDescent="0.25">
      <c r="A2529" t="s">
        <v>6</v>
      </c>
      <c r="B2529" t="s">
        <v>5139</v>
      </c>
      <c r="C2529" t="s">
        <v>5140</v>
      </c>
      <c r="D2529">
        <v>24</v>
      </c>
      <c r="E2529">
        <v>24</v>
      </c>
      <c r="F2529">
        <v>0.624</v>
      </c>
      <c r="G2529">
        <v>14.976000000000001</v>
      </c>
    </row>
    <row r="2530" spans="1:7" hidden="1" x14ac:dyDescent="0.25">
      <c r="A2530" t="s">
        <v>6</v>
      </c>
      <c r="B2530" t="s">
        <v>5141</v>
      </c>
      <c r="C2530" t="s">
        <v>5142</v>
      </c>
      <c r="D2530">
        <v>8</v>
      </c>
      <c r="E2530">
        <v>8</v>
      </c>
      <c r="F2530">
        <v>0.628</v>
      </c>
      <c r="G2530">
        <v>5.024</v>
      </c>
    </row>
    <row r="2531" spans="1:7" hidden="1" x14ac:dyDescent="0.25">
      <c r="A2531" t="s">
        <v>6</v>
      </c>
      <c r="B2531" t="s">
        <v>5143</v>
      </c>
      <c r="C2531" t="s">
        <v>5144</v>
      </c>
      <c r="D2531">
        <v>12</v>
      </c>
      <c r="E2531">
        <v>12</v>
      </c>
      <c r="F2531">
        <v>0.62</v>
      </c>
      <c r="G2531">
        <v>7.44</v>
      </c>
    </row>
    <row r="2532" spans="1:7" hidden="1" x14ac:dyDescent="0.25">
      <c r="A2532" t="s">
        <v>6</v>
      </c>
      <c r="B2532" t="s">
        <v>5145</v>
      </c>
      <c r="C2532" t="s">
        <v>5146</v>
      </c>
      <c r="D2532">
        <v>4</v>
      </c>
      <c r="E2532">
        <v>4</v>
      </c>
      <c r="F2532">
        <v>0.39600000000000002</v>
      </c>
      <c r="G2532">
        <v>1.5840000000000001</v>
      </c>
    </row>
    <row r="2533" spans="1:7" hidden="1" x14ac:dyDescent="0.25">
      <c r="A2533" t="s">
        <v>6</v>
      </c>
      <c r="B2533" t="s">
        <v>5147</v>
      </c>
      <c r="C2533" t="s">
        <v>5148</v>
      </c>
      <c r="D2533">
        <v>56</v>
      </c>
      <c r="E2533">
        <v>56</v>
      </c>
      <c r="F2533">
        <v>0.4</v>
      </c>
      <c r="G2533">
        <v>22.4</v>
      </c>
    </row>
    <row r="2534" spans="1:7" hidden="1" x14ac:dyDescent="0.25">
      <c r="A2534" t="s">
        <v>6</v>
      </c>
      <c r="B2534" t="s">
        <v>5149</v>
      </c>
      <c r="C2534" t="s">
        <v>5150</v>
      </c>
      <c r="D2534">
        <v>6</v>
      </c>
      <c r="E2534">
        <v>6</v>
      </c>
      <c r="F2534">
        <v>0.16800000000000001</v>
      </c>
      <c r="G2534">
        <v>1.008</v>
      </c>
    </row>
    <row r="2535" spans="1:7" hidden="1" x14ac:dyDescent="0.25">
      <c r="A2535" t="s">
        <v>6</v>
      </c>
      <c r="B2535" t="s">
        <v>9190</v>
      </c>
      <c r="C2535" t="s">
        <v>9191</v>
      </c>
      <c r="D2535">
        <v>4</v>
      </c>
      <c r="E2535">
        <v>4</v>
      </c>
      <c r="F2535">
        <v>0.36799999999999999</v>
      </c>
      <c r="G2535">
        <v>1.472</v>
      </c>
    </row>
    <row r="2536" spans="1:7" hidden="1" x14ac:dyDescent="0.25">
      <c r="A2536" t="s">
        <v>6</v>
      </c>
      <c r="B2536" t="s">
        <v>5151</v>
      </c>
      <c r="C2536" t="s">
        <v>5152</v>
      </c>
      <c r="D2536">
        <v>68</v>
      </c>
      <c r="E2536">
        <v>68</v>
      </c>
      <c r="F2536">
        <v>0.36799999999999999</v>
      </c>
      <c r="G2536">
        <v>25.024000000000001</v>
      </c>
    </row>
    <row r="2537" spans="1:7" hidden="1" x14ac:dyDescent="0.25">
      <c r="A2537" t="s">
        <v>6</v>
      </c>
      <c r="B2537" t="s">
        <v>5153</v>
      </c>
      <c r="C2537" t="s">
        <v>5154</v>
      </c>
      <c r="D2537">
        <v>40</v>
      </c>
      <c r="E2537">
        <v>40</v>
      </c>
      <c r="F2537">
        <v>0</v>
      </c>
      <c r="G2537">
        <v>0</v>
      </c>
    </row>
    <row r="2538" spans="1:7" hidden="1" x14ac:dyDescent="0.25">
      <c r="A2538" t="s">
        <v>6</v>
      </c>
      <c r="B2538" t="s">
        <v>5155</v>
      </c>
      <c r="C2538" t="s">
        <v>5156</v>
      </c>
      <c r="D2538">
        <v>144</v>
      </c>
      <c r="E2538">
        <v>144</v>
      </c>
      <c r="F2538">
        <v>0.33600000000000002</v>
      </c>
      <c r="G2538">
        <v>48.384</v>
      </c>
    </row>
    <row r="2539" spans="1:7" hidden="1" x14ac:dyDescent="0.25">
      <c r="A2539" t="s">
        <v>6</v>
      </c>
      <c r="B2539" t="s">
        <v>5157</v>
      </c>
      <c r="C2539" t="s">
        <v>5158</v>
      </c>
      <c r="D2539">
        <v>8</v>
      </c>
      <c r="E2539">
        <v>8</v>
      </c>
      <c r="F2539">
        <v>0.60399999999999998</v>
      </c>
      <c r="G2539">
        <v>4.8319999999999999</v>
      </c>
    </row>
    <row r="2540" spans="1:7" hidden="1" x14ac:dyDescent="0.25">
      <c r="A2540" t="s">
        <v>6</v>
      </c>
      <c r="B2540" t="s">
        <v>5159</v>
      </c>
      <c r="C2540" t="s">
        <v>5160</v>
      </c>
      <c r="D2540">
        <v>28</v>
      </c>
      <c r="E2540">
        <v>28</v>
      </c>
      <c r="F2540">
        <v>1.008</v>
      </c>
      <c r="G2540">
        <v>28.224</v>
      </c>
    </row>
    <row r="2541" spans="1:7" hidden="1" x14ac:dyDescent="0.25">
      <c r="A2541" t="s">
        <v>6</v>
      </c>
      <c r="B2541" t="s">
        <v>5161</v>
      </c>
      <c r="C2541" t="s">
        <v>5162</v>
      </c>
      <c r="D2541">
        <v>168</v>
      </c>
      <c r="E2541">
        <v>168</v>
      </c>
      <c r="F2541">
        <v>0.312</v>
      </c>
      <c r="G2541">
        <v>52.415999999999997</v>
      </c>
    </row>
    <row r="2542" spans="1:7" hidden="1" x14ac:dyDescent="0.25">
      <c r="A2542" t="s">
        <v>6</v>
      </c>
      <c r="B2542" t="s">
        <v>5163</v>
      </c>
      <c r="C2542" t="s">
        <v>5164</v>
      </c>
      <c r="D2542">
        <v>16</v>
      </c>
      <c r="E2542">
        <v>16</v>
      </c>
      <c r="F2542">
        <v>0.35599999999999998</v>
      </c>
      <c r="G2542">
        <v>5.6959999999999997</v>
      </c>
    </row>
    <row r="2543" spans="1:7" hidden="1" x14ac:dyDescent="0.25">
      <c r="A2543" t="s">
        <v>6</v>
      </c>
      <c r="B2543" t="s">
        <v>5165</v>
      </c>
      <c r="C2543" t="s">
        <v>5166</v>
      </c>
      <c r="D2543">
        <v>108</v>
      </c>
      <c r="E2543">
        <v>108</v>
      </c>
      <c r="F2543">
        <v>0.35199999999999998</v>
      </c>
      <c r="G2543">
        <v>38.015999999999998</v>
      </c>
    </row>
    <row r="2544" spans="1:7" hidden="1" x14ac:dyDescent="0.25">
      <c r="A2544" t="s">
        <v>6</v>
      </c>
      <c r="B2544" t="s">
        <v>5167</v>
      </c>
      <c r="C2544" t="s">
        <v>5168</v>
      </c>
      <c r="D2544">
        <v>4</v>
      </c>
      <c r="E2544">
        <v>4</v>
      </c>
      <c r="F2544">
        <v>0.75600000000000001</v>
      </c>
      <c r="G2544">
        <v>3.024</v>
      </c>
    </row>
    <row r="2545" spans="1:7" hidden="1" x14ac:dyDescent="0.25">
      <c r="A2545" t="s">
        <v>6</v>
      </c>
      <c r="B2545" t="s">
        <v>5169</v>
      </c>
      <c r="C2545" t="s">
        <v>5170</v>
      </c>
      <c r="D2545">
        <v>28</v>
      </c>
      <c r="E2545">
        <v>28</v>
      </c>
      <c r="F2545">
        <v>0.436</v>
      </c>
      <c r="G2545">
        <v>12.208</v>
      </c>
    </row>
    <row r="2546" spans="1:7" hidden="1" x14ac:dyDescent="0.25">
      <c r="A2546" t="s">
        <v>6</v>
      </c>
      <c r="B2546" t="s">
        <v>5171</v>
      </c>
      <c r="C2546" t="s">
        <v>5172</v>
      </c>
      <c r="D2546">
        <v>124</v>
      </c>
      <c r="E2546">
        <v>124</v>
      </c>
      <c r="F2546">
        <v>0.436</v>
      </c>
      <c r="G2546">
        <v>54.064</v>
      </c>
    </row>
    <row r="2547" spans="1:7" hidden="1" x14ac:dyDescent="0.25">
      <c r="A2547" t="s">
        <v>6</v>
      </c>
      <c r="B2547" t="s">
        <v>5173</v>
      </c>
      <c r="C2547" t="s">
        <v>5174</v>
      </c>
      <c r="D2547">
        <v>8</v>
      </c>
      <c r="E2547">
        <v>8</v>
      </c>
      <c r="F2547">
        <v>0.436</v>
      </c>
      <c r="G2547">
        <v>3.488</v>
      </c>
    </row>
    <row r="2548" spans="1:7" hidden="1" x14ac:dyDescent="0.25">
      <c r="A2548" t="s">
        <v>6</v>
      </c>
      <c r="B2548" t="s">
        <v>5175</v>
      </c>
      <c r="C2548" t="s">
        <v>5176</v>
      </c>
      <c r="D2548">
        <v>196</v>
      </c>
      <c r="E2548">
        <v>196</v>
      </c>
      <c r="F2548">
        <v>0.29599999999999999</v>
      </c>
      <c r="G2548">
        <v>58.015999999999998</v>
      </c>
    </row>
    <row r="2549" spans="1:7" hidden="1" x14ac:dyDescent="0.25">
      <c r="A2549" t="s">
        <v>6</v>
      </c>
      <c r="B2549" t="s">
        <v>5177</v>
      </c>
      <c r="C2549" t="s">
        <v>5178</v>
      </c>
      <c r="D2549">
        <v>436</v>
      </c>
      <c r="E2549">
        <v>436</v>
      </c>
      <c r="F2549">
        <v>0.3</v>
      </c>
      <c r="G2549">
        <v>130.80000000000001</v>
      </c>
    </row>
    <row r="2550" spans="1:7" hidden="1" x14ac:dyDescent="0.25">
      <c r="A2550" t="s">
        <v>6</v>
      </c>
      <c r="B2550" t="s">
        <v>5179</v>
      </c>
      <c r="C2550" t="s">
        <v>5180</v>
      </c>
      <c r="D2550">
        <v>264</v>
      </c>
      <c r="E2550">
        <v>264</v>
      </c>
      <c r="F2550">
        <v>0.3</v>
      </c>
      <c r="G2550">
        <v>79.2</v>
      </c>
    </row>
    <row r="2551" spans="1:7" hidden="1" x14ac:dyDescent="0.25">
      <c r="A2551" t="s">
        <v>6</v>
      </c>
      <c r="B2551" t="s">
        <v>5181</v>
      </c>
      <c r="C2551" t="s">
        <v>5182</v>
      </c>
      <c r="D2551">
        <v>36</v>
      </c>
      <c r="E2551">
        <v>36</v>
      </c>
      <c r="F2551">
        <v>0.29599999999999999</v>
      </c>
      <c r="G2551">
        <v>10.656000000000001</v>
      </c>
    </row>
    <row r="2552" spans="1:7" hidden="1" x14ac:dyDescent="0.25">
      <c r="A2552" t="s">
        <v>6</v>
      </c>
      <c r="B2552" t="s">
        <v>5183</v>
      </c>
      <c r="C2552" t="s">
        <v>5184</v>
      </c>
      <c r="D2552">
        <v>72</v>
      </c>
      <c r="E2552">
        <v>72</v>
      </c>
      <c r="F2552">
        <v>0.35199999999999998</v>
      </c>
      <c r="G2552">
        <v>25.344000000000001</v>
      </c>
    </row>
    <row r="2553" spans="1:7" hidden="1" x14ac:dyDescent="0.25">
      <c r="A2553" t="s">
        <v>6</v>
      </c>
      <c r="B2553" t="s">
        <v>5185</v>
      </c>
      <c r="C2553" t="s">
        <v>5186</v>
      </c>
      <c r="D2553">
        <v>32</v>
      </c>
      <c r="E2553">
        <v>32</v>
      </c>
      <c r="F2553">
        <v>0.35199999999999998</v>
      </c>
      <c r="G2553">
        <v>11.263999999999999</v>
      </c>
    </row>
    <row r="2554" spans="1:7" hidden="1" x14ac:dyDescent="0.25">
      <c r="A2554" t="s">
        <v>6</v>
      </c>
      <c r="B2554" t="s">
        <v>5187</v>
      </c>
      <c r="C2554" t="s">
        <v>5188</v>
      </c>
      <c r="D2554">
        <v>24</v>
      </c>
      <c r="E2554">
        <v>24</v>
      </c>
      <c r="F2554">
        <v>0.35599999999999998</v>
      </c>
      <c r="G2554">
        <v>8.5440000000000005</v>
      </c>
    </row>
    <row r="2555" spans="1:7" hidden="1" x14ac:dyDescent="0.25">
      <c r="A2555" t="s">
        <v>6</v>
      </c>
      <c r="B2555" t="s">
        <v>5189</v>
      </c>
      <c r="C2555" t="s">
        <v>5190</v>
      </c>
      <c r="D2555">
        <v>16</v>
      </c>
      <c r="E2555">
        <v>16</v>
      </c>
      <c r="F2555">
        <v>0.36399999999999999</v>
      </c>
      <c r="G2555">
        <v>5.8239999999999998</v>
      </c>
    </row>
    <row r="2556" spans="1:7" hidden="1" x14ac:dyDescent="0.25">
      <c r="A2556" t="s">
        <v>6</v>
      </c>
      <c r="B2556" t="s">
        <v>5191</v>
      </c>
      <c r="C2556" t="s">
        <v>5192</v>
      </c>
      <c r="D2556">
        <v>40</v>
      </c>
      <c r="E2556">
        <v>40</v>
      </c>
      <c r="F2556">
        <v>0.36399999999999999</v>
      </c>
      <c r="G2556">
        <v>14.56</v>
      </c>
    </row>
    <row r="2557" spans="1:7" hidden="1" x14ac:dyDescent="0.25">
      <c r="A2557" t="s">
        <v>6</v>
      </c>
      <c r="B2557" t="s">
        <v>5193</v>
      </c>
      <c r="C2557" t="s">
        <v>5194</v>
      </c>
      <c r="D2557">
        <v>4</v>
      </c>
      <c r="E2557">
        <v>4</v>
      </c>
      <c r="F2557">
        <v>0.36399999999999999</v>
      </c>
      <c r="G2557">
        <v>1.456</v>
      </c>
    </row>
    <row r="2558" spans="1:7" hidden="1" x14ac:dyDescent="0.25">
      <c r="A2558" t="s">
        <v>6</v>
      </c>
      <c r="B2558" t="s">
        <v>5195</v>
      </c>
      <c r="C2558" t="s">
        <v>5196</v>
      </c>
      <c r="D2558">
        <v>212</v>
      </c>
      <c r="E2558">
        <v>212</v>
      </c>
      <c r="F2558">
        <v>0.36399999999999999</v>
      </c>
      <c r="G2558">
        <v>77.168000000000006</v>
      </c>
    </row>
    <row r="2559" spans="1:7" hidden="1" x14ac:dyDescent="0.25">
      <c r="A2559" t="s">
        <v>6</v>
      </c>
      <c r="B2559" t="s">
        <v>5197</v>
      </c>
      <c r="C2559" t="s">
        <v>5198</v>
      </c>
      <c r="D2559">
        <v>68</v>
      </c>
      <c r="E2559">
        <v>68</v>
      </c>
      <c r="F2559">
        <v>0.33600000000000002</v>
      </c>
      <c r="G2559">
        <v>22.847999999999999</v>
      </c>
    </row>
    <row r="2560" spans="1:7" hidden="1" x14ac:dyDescent="0.25">
      <c r="A2560" t="s">
        <v>6</v>
      </c>
      <c r="B2560" t="s">
        <v>5199</v>
      </c>
      <c r="C2560" t="s">
        <v>5200</v>
      </c>
      <c r="D2560">
        <v>4</v>
      </c>
      <c r="E2560">
        <v>4</v>
      </c>
      <c r="F2560">
        <v>0.34</v>
      </c>
      <c r="G2560">
        <v>1.36</v>
      </c>
    </row>
    <row r="2561" spans="1:7" hidden="1" x14ac:dyDescent="0.25">
      <c r="A2561" t="s">
        <v>6</v>
      </c>
      <c r="B2561" t="s">
        <v>5201</v>
      </c>
      <c r="C2561" t="s">
        <v>5202</v>
      </c>
      <c r="D2561">
        <v>104</v>
      </c>
      <c r="E2561">
        <v>104</v>
      </c>
      <c r="F2561">
        <v>0.33600000000000002</v>
      </c>
      <c r="G2561">
        <v>34.944000000000003</v>
      </c>
    </row>
    <row r="2562" spans="1:7" hidden="1" x14ac:dyDescent="0.25">
      <c r="A2562" t="s">
        <v>6</v>
      </c>
      <c r="B2562" t="s">
        <v>5203</v>
      </c>
      <c r="C2562" t="s">
        <v>5204</v>
      </c>
      <c r="D2562">
        <v>144</v>
      </c>
      <c r="E2562">
        <v>144</v>
      </c>
      <c r="F2562">
        <v>0.432</v>
      </c>
      <c r="G2562">
        <v>62.207999999999998</v>
      </c>
    </row>
    <row r="2563" spans="1:7" hidden="1" x14ac:dyDescent="0.25">
      <c r="A2563" t="s">
        <v>6</v>
      </c>
      <c r="B2563" t="s">
        <v>5205</v>
      </c>
      <c r="C2563" t="s">
        <v>5206</v>
      </c>
      <c r="D2563">
        <v>52</v>
      </c>
      <c r="E2563">
        <v>52</v>
      </c>
      <c r="F2563">
        <v>0.44</v>
      </c>
      <c r="G2563">
        <v>22.88</v>
      </c>
    </row>
    <row r="2564" spans="1:7" hidden="1" x14ac:dyDescent="0.25">
      <c r="A2564" t="s">
        <v>6</v>
      </c>
      <c r="B2564" t="s">
        <v>5207</v>
      </c>
      <c r="C2564" t="s">
        <v>5208</v>
      </c>
      <c r="D2564">
        <v>36</v>
      </c>
      <c r="E2564">
        <v>36</v>
      </c>
      <c r="F2564">
        <v>0.432</v>
      </c>
      <c r="G2564">
        <v>15.552</v>
      </c>
    </row>
    <row r="2565" spans="1:7" hidden="1" x14ac:dyDescent="0.25">
      <c r="A2565" t="s">
        <v>6</v>
      </c>
      <c r="B2565" t="s">
        <v>5209</v>
      </c>
      <c r="C2565" t="s">
        <v>5210</v>
      </c>
      <c r="D2565">
        <v>160</v>
      </c>
      <c r="E2565">
        <v>160</v>
      </c>
      <c r="F2565">
        <v>0.312</v>
      </c>
      <c r="G2565">
        <v>49.92</v>
      </c>
    </row>
    <row r="2566" spans="1:7" hidden="1" x14ac:dyDescent="0.25">
      <c r="A2566" t="s">
        <v>6</v>
      </c>
      <c r="B2566" t="s">
        <v>5211</v>
      </c>
      <c r="C2566" t="s">
        <v>5212</v>
      </c>
      <c r="D2566">
        <v>20</v>
      </c>
      <c r="E2566">
        <v>20</v>
      </c>
      <c r="F2566">
        <v>0.312</v>
      </c>
      <c r="G2566">
        <v>6.24</v>
      </c>
    </row>
    <row r="2567" spans="1:7" hidden="1" x14ac:dyDescent="0.25">
      <c r="A2567" t="s">
        <v>6</v>
      </c>
      <c r="B2567" t="s">
        <v>5213</v>
      </c>
      <c r="C2567" t="s">
        <v>5214</v>
      </c>
      <c r="D2567">
        <v>332</v>
      </c>
      <c r="E2567">
        <v>332</v>
      </c>
      <c r="F2567">
        <v>0.308</v>
      </c>
      <c r="G2567">
        <v>102.256</v>
      </c>
    </row>
    <row r="2568" spans="1:7" hidden="1" x14ac:dyDescent="0.25">
      <c r="A2568" t="s">
        <v>6</v>
      </c>
      <c r="B2568" t="s">
        <v>5215</v>
      </c>
      <c r="C2568" t="s">
        <v>5216</v>
      </c>
      <c r="D2568">
        <v>24</v>
      </c>
      <c r="E2568">
        <v>24</v>
      </c>
      <c r="F2568">
        <v>0.38400000000000001</v>
      </c>
      <c r="G2568">
        <v>9.2159999999999993</v>
      </c>
    </row>
    <row r="2569" spans="1:7" hidden="1" x14ac:dyDescent="0.25">
      <c r="A2569" t="s">
        <v>6</v>
      </c>
      <c r="B2569" t="s">
        <v>5217</v>
      </c>
      <c r="C2569" t="s">
        <v>5218</v>
      </c>
      <c r="D2569">
        <v>32</v>
      </c>
      <c r="E2569">
        <v>32</v>
      </c>
      <c r="F2569">
        <v>0.38400000000000001</v>
      </c>
      <c r="G2569">
        <v>12.288</v>
      </c>
    </row>
    <row r="2570" spans="1:7" hidden="1" x14ac:dyDescent="0.25">
      <c r="A2570" t="s">
        <v>6</v>
      </c>
      <c r="B2570" t="s">
        <v>5219</v>
      </c>
      <c r="C2570" t="s">
        <v>5220</v>
      </c>
      <c r="D2570">
        <v>8</v>
      </c>
      <c r="E2570">
        <v>8</v>
      </c>
      <c r="F2570">
        <v>0.38400000000000001</v>
      </c>
      <c r="G2570">
        <v>3.0720000000000001</v>
      </c>
    </row>
    <row r="2571" spans="1:7" hidden="1" x14ac:dyDescent="0.25">
      <c r="A2571" t="s">
        <v>6</v>
      </c>
      <c r="B2571" t="s">
        <v>5221</v>
      </c>
      <c r="C2571" t="s">
        <v>5222</v>
      </c>
      <c r="D2571">
        <v>4</v>
      </c>
      <c r="E2571">
        <v>4</v>
      </c>
      <c r="F2571">
        <v>0.71199999999999997</v>
      </c>
      <c r="G2571">
        <v>2.8479999999999999</v>
      </c>
    </row>
    <row r="2572" spans="1:7" hidden="1" x14ac:dyDescent="0.25">
      <c r="A2572" t="s">
        <v>6</v>
      </c>
      <c r="B2572" t="s">
        <v>5223</v>
      </c>
      <c r="C2572" t="s">
        <v>5224</v>
      </c>
      <c r="D2572">
        <v>176</v>
      </c>
      <c r="E2572">
        <v>176</v>
      </c>
      <c r="F2572">
        <v>0.42</v>
      </c>
      <c r="G2572">
        <v>73.92</v>
      </c>
    </row>
    <row r="2573" spans="1:7" hidden="1" x14ac:dyDescent="0.25">
      <c r="A2573" t="s">
        <v>6</v>
      </c>
      <c r="B2573" t="s">
        <v>5225</v>
      </c>
      <c r="C2573" t="s">
        <v>5226</v>
      </c>
      <c r="D2573">
        <v>52</v>
      </c>
      <c r="E2573">
        <v>52</v>
      </c>
      <c r="F2573">
        <v>0.42399999999999999</v>
      </c>
      <c r="G2573">
        <v>22.047999999999998</v>
      </c>
    </row>
    <row r="2574" spans="1:7" hidden="1" x14ac:dyDescent="0.25">
      <c r="A2574" t="s">
        <v>6</v>
      </c>
      <c r="B2574" t="s">
        <v>5227</v>
      </c>
      <c r="C2574" t="s">
        <v>5228</v>
      </c>
      <c r="D2574">
        <v>52</v>
      </c>
      <c r="E2574">
        <v>52</v>
      </c>
      <c r="F2574">
        <v>0.42399999999999999</v>
      </c>
      <c r="G2574">
        <v>22.047999999999998</v>
      </c>
    </row>
    <row r="2575" spans="1:7" hidden="1" x14ac:dyDescent="0.25">
      <c r="A2575" t="s">
        <v>6</v>
      </c>
      <c r="B2575" t="s">
        <v>5229</v>
      </c>
      <c r="C2575" t="s">
        <v>5230</v>
      </c>
      <c r="D2575">
        <v>28</v>
      </c>
      <c r="E2575">
        <v>28</v>
      </c>
      <c r="F2575">
        <v>0.42</v>
      </c>
      <c r="G2575">
        <v>11.76</v>
      </c>
    </row>
    <row r="2576" spans="1:7" hidden="1" x14ac:dyDescent="0.25">
      <c r="A2576" t="s">
        <v>6</v>
      </c>
      <c r="B2576" t="s">
        <v>5231</v>
      </c>
      <c r="C2576" t="s">
        <v>5232</v>
      </c>
      <c r="D2576">
        <v>40</v>
      </c>
      <c r="E2576">
        <v>40</v>
      </c>
      <c r="F2576">
        <v>0.42799999999999999</v>
      </c>
      <c r="G2576">
        <v>17.12</v>
      </c>
    </row>
    <row r="2577" spans="1:7" hidden="1" x14ac:dyDescent="0.25">
      <c r="A2577" t="s">
        <v>6</v>
      </c>
      <c r="B2577" t="s">
        <v>5233</v>
      </c>
      <c r="C2577" t="s">
        <v>5234</v>
      </c>
      <c r="D2577">
        <v>40</v>
      </c>
      <c r="E2577">
        <v>40</v>
      </c>
      <c r="F2577">
        <v>0.432</v>
      </c>
      <c r="G2577">
        <v>17.28</v>
      </c>
    </row>
    <row r="2578" spans="1:7" hidden="1" x14ac:dyDescent="0.25">
      <c r="A2578" t="s">
        <v>6</v>
      </c>
      <c r="B2578" t="s">
        <v>5235</v>
      </c>
      <c r="C2578" t="s">
        <v>5236</v>
      </c>
      <c r="D2578">
        <v>60</v>
      </c>
      <c r="E2578">
        <v>60</v>
      </c>
      <c r="F2578">
        <v>0.42799999999999999</v>
      </c>
      <c r="G2578">
        <v>25.68</v>
      </c>
    </row>
    <row r="2579" spans="1:7" hidden="1" x14ac:dyDescent="0.25">
      <c r="A2579" t="s">
        <v>6</v>
      </c>
      <c r="B2579" t="s">
        <v>5237</v>
      </c>
      <c r="C2579" t="s">
        <v>5238</v>
      </c>
      <c r="D2579">
        <v>4</v>
      </c>
      <c r="E2579">
        <v>4</v>
      </c>
      <c r="F2579">
        <v>0.46400000000000002</v>
      </c>
      <c r="G2579">
        <v>1.8560000000000001</v>
      </c>
    </row>
    <row r="2580" spans="1:7" hidden="1" x14ac:dyDescent="0.25">
      <c r="A2580" t="s">
        <v>6</v>
      </c>
      <c r="B2580" t="s">
        <v>5239</v>
      </c>
      <c r="C2580" t="s">
        <v>5240</v>
      </c>
      <c r="D2580">
        <v>28</v>
      </c>
      <c r="E2580">
        <v>28</v>
      </c>
      <c r="F2580">
        <v>0.72399999999999998</v>
      </c>
      <c r="G2580">
        <v>20.271999999999998</v>
      </c>
    </row>
    <row r="2581" spans="1:7" hidden="1" x14ac:dyDescent="0.25">
      <c r="A2581" t="s">
        <v>6</v>
      </c>
      <c r="B2581" t="s">
        <v>5241</v>
      </c>
      <c r="C2581" t="s">
        <v>5242</v>
      </c>
      <c r="D2581">
        <v>136</v>
      </c>
      <c r="E2581">
        <v>136</v>
      </c>
      <c r="F2581">
        <v>0.72399999999999998</v>
      </c>
      <c r="G2581">
        <v>98.463999999999999</v>
      </c>
    </row>
    <row r="2582" spans="1:7" hidden="1" x14ac:dyDescent="0.25">
      <c r="A2582" t="s">
        <v>6</v>
      </c>
      <c r="B2582" t="s">
        <v>5243</v>
      </c>
      <c r="C2582" t="s">
        <v>5244</v>
      </c>
      <c r="D2582">
        <v>4</v>
      </c>
      <c r="E2582">
        <v>4</v>
      </c>
      <c r="F2582">
        <v>0.3</v>
      </c>
      <c r="G2582">
        <v>1.2</v>
      </c>
    </row>
    <row r="2583" spans="1:7" hidden="1" x14ac:dyDescent="0.25">
      <c r="A2583" t="s">
        <v>6</v>
      </c>
      <c r="B2583" t="s">
        <v>5245</v>
      </c>
      <c r="C2583" t="s">
        <v>5246</v>
      </c>
      <c r="D2583">
        <v>8</v>
      </c>
      <c r="E2583">
        <v>8</v>
      </c>
      <c r="F2583">
        <v>0.30399999999999999</v>
      </c>
      <c r="G2583">
        <v>2.4319999999999999</v>
      </c>
    </row>
    <row r="2584" spans="1:7" hidden="1" x14ac:dyDescent="0.25">
      <c r="A2584" t="s">
        <v>6</v>
      </c>
      <c r="B2584" t="s">
        <v>5247</v>
      </c>
      <c r="C2584" t="s">
        <v>5248</v>
      </c>
      <c r="D2584">
        <v>24</v>
      </c>
      <c r="E2584">
        <v>24</v>
      </c>
      <c r="F2584">
        <v>0.30399999999999999</v>
      </c>
      <c r="G2584">
        <v>7.2960000000000003</v>
      </c>
    </row>
    <row r="2585" spans="1:7" hidden="1" x14ac:dyDescent="0.25">
      <c r="A2585" t="s">
        <v>6</v>
      </c>
      <c r="B2585" t="s">
        <v>5249</v>
      </c>
      <c r="C2585" t="s">
        <v>5250</v>
      </c>
      <c r="D2585">
        <v>28</v>
      </c>
      <c r="E2585">
        <v>28</v>
      </c>
      <c r="F2585">
        <v>0.752</v>
      </c>
      <c r="G2585">
        <v>21.056000000000001</v>
      </c>
    </row>
    <row r="2586" spans="1:7" hidden="1" x14ac:dyDescent="0.25">
      <c r="A2586" t="s">
        <v>6</v>
      </c>
      <c r="B2586" t="s">
        <v>5251</v>
      </c>
      <c r="C2586" t="s">
        <v>5252</v>
      </c>
      <c r="D2586">
        <v>20</v>
      </c>
      <c r="E2586">
        <v>20</v>
      </c>
      <c r="F2586">
        <v>0.93200000000000005</v>
      </c>
      <c r="G2586">
        <v>18.64</v>
      </c>
    </row>
    <row r="2587" spans="1:7" hidden="1" x14ac:dyDescent="0.25">
      <c r="A2587" t="s">
        <v>6</v>
      </c>
      <c r="B2587" t="s">
        <v>5253</v>
      </c>
      <c r="C2587" t="s">
        <v>5254</v>
      </c>
      <c r="D2587">
        <v>20</v>
      </c>
      <c r="E2587">
        <v>20</v>
      </c>
      <c r="F2587">
        <v>0.93600000000000005</v>
      </c>
      <c r="G2587">
        <v>18.72</v>
      </c>
    </row>
    <row r="2588" spans="1:7" hidden="1" x14ac:dyDescent="0.25">
      <c r="A2588" t="s">
        <v>6</v>
      </c>
      <c r="B2588" t="s">
        <v>5255</v>
      </c>
      <c r="C2588" t="s">
        <v>5256</v>
      </c>
      <c r="D2588">
        <v>88</v>
      </c>
      <c r="E2588">
        <v>88</v>
      </c>
      <c r="F2588">
        <v>0.35599999999999998</v>
      </c>
      <c r="G2588">
        <v>31.327999999999999</v>
      </c>
    </row>
    <row r="2589" spans="1:7" hidden="1" x14ac:dyDescent="0.25">
      <c r="A2589" t="s">
        <v>6</v>
      </c>
      <c r="B2589" t="s">
        <v>5257</v>
      </c>
      <c r="C2589" t="s">
        <v>5258</v>
      </c>
      <c r="D2589">
        <v>104</v>
      </c>
      <c r="E2589">
        <v>104</v>
      </c>
      <c r="F2589">
        <v>0.36</v>
      </c>
      <c r="G2589">
        <v>37.44</v>
      </c>
    </row>
    <row r="2590" spans="1:7" hidden="1" x14ac:dyDescent="0.25">
      <c r="A2590" t="s">
        <v>6</v>
      </c>
      <c r="B2590" t="s">
        <v>5259</v>
      </c>
      <c r="C2590" t="s">
        <v>5260</v>
      </c>
      <c r="D2590">
        <v>132</v>
      </c>
      <c r="E2590">
        <v>132</v>
      </c>
      <c r="F2590">
        <v>0.432</v>
      </c>
      <c r="G2590">
        <v>57.024000000000001</v>
      </c>
    </row>
    <row r="2591" spans="1:7" hidden="1" x14ac:dyDescent="0.25">
      <c r="A2591" t="s">
        <v>6</v>
      </c>
      <c r="B2591" t="s">
        <v>5261</v>
      </c>
      <c r="C2591" t="s">
        <v>5262</v>
      </c>
      <c r="D2591">
        <v>132</v>
      </c>
      <c r="E2591">
        <v>132</v>
      </c>
      <c r="F2591">
        <v>0.39600000000000002</v>
      </c>
      <c r="G2591">
        <v>52.271999999999998</v>
      </c>
    </row>
    <row r="2592" spans="1:7" hidden="1" x14ac:dyDescent="0.25">
      <c r="A2592" t="s">
        <v>6</v>
      </c>
      <c r="B2592" t="s">
        <v>5263</v>
      </c>
      <c r="C2592" t="s">
        <v>5264</v>
      </c>
      <c r="D2592">
        <v>52</v>
      </c>
      <c r="E2592">
        <v>52</v>
      </c>
      <c r="F2592">
        <v>0.39600000000000002</v>
      </c>
      <c r="G2592">
        <v>20.591999999999999</v>
      </c>
    </row>
    <row r="2593" spans="1:7" hidden="1" x14ac:dyDescent="0.25">
      <c r="A2593" t="s">
        <v>6</v>
      </c>
      <c r="B2593" t="s">
        <v>5265</v>
      </c>
      <c r="C2593" t="s">
        <v>5266</v>
      </c>
      <c r="D2593">
        <v>136</v>
      </c>
      <c r="E2593">
        <v>136</v>
      </c>
      <c r="F2593">
        <v>0.42399999999999999</v>
      </c>
      <c r="G2593">
        <v>57.664000000000001</v>
      </c>
    </row>
    <row r="2594" spans="1:7" hidden="1" x14ac:dyDescent="0.25">
      <c r="A2594" t="s">
        <v>6</v>
      </c>
      <c r="B2594" t="s">
        <v>5267</v>
      </c>
      <c r="C2594" t="s">
        <v>5268</v>
      </c>
      <c r="D2594">
        <v>92</v>
      </c>
      <c r="E2594">
        <v>92</v>
      </c>
      <c r="F2594">
        <v>0.42</v>
      </c>
      <c r="G2594">
        <v>38.64</v>
      </c>
    </row>
    <row r="2595" spans="1:7" hidden="1" x14ac:dyDescent="0.25">
      <c r="A2595" t="s">
        <v>6</v>
      </c>
      <c r="B2595" t="s">
        <v>5269</v>
      </c>
      <c r="C2595" t="s">
        <v>5270</v>
      </c>
      <c r="D2595">
        <v>184</v>
      </c>
      <c r="E2595">
        <v>184</v>
      </c>
      <c r="F2595">
        <v>0.42399999999999999</v>
      </c>
      <c r="G2595">
        <v>78.016000000000005</v>
      </c>
    </row>
    <row r="2596" spans="1:7" hidden="1" x14ac:dyDescent="0.25">
      <c r="A2596" t="s">
        <v>6</v>
      </c>
      <c r="B2596" t="s">
        <v>5271</v>
      </c>
      <c r="C2596" t="s">
        <v>5272</v>
      </c>
      <c r="D2596">
        <v>56</v>
      </c>
      <c r="E2596">
        <v>56</v>
      </c>
      <c r="F2596">
        <v>0.36399999999999999</v>
      </c>
      <c r="G2596">
        <v>20.384</v>
      </c>
    </row>
    <row r="2597" spans="1:7" hidden="1" x14ac:dyDescent="0.25">
      <c r="A2597" t="s">
        <v>6</v>
      </c>
      <c r="B2597" t="s">
        <v>5273</v>
      </c>
      <c r="C2597" t="s">
        <v>5274</v>
      </c>
      <c r="D2597">
        <v>24</v>
      </c>
      <c r="E2597">
        <v>24</v>
      </c>
      <c r="F2597">
        <v>0.36399999999999999</v>
      </c>
      <c r="G2597">
        <v>8.7360000000000007</v>
      </c>
    </row>
    <row r="2598" spans="1:7" hidden="1" x14ac:dyDescent="0.25">
      <c r="A2598" t="s">
        <v>6</v>
      </c>
      <c r="B2598" t="s">
        <v>5275</v>
      </c>
      <c r="C2598" t="s">
        <v>5276</v>
      </c>
      <c r="D2598">
        <v>68</v>
      </c>
      <c r="E2598">
        <v>68</v>
      </c>
      <c r="F2598">
        <v>0.29199999999999998</v>
      </c>
      <c r="G2598">
        <v>19.856000000000002</v>
      </c>
    </row>
    <row r="2599" spans="1:7" hidden="1" x14ac:dyDescent="0.25">
      <c r="A2599" t="s">
        <v>6</v>
      </c>
      <c r="B2599" t="s">
        <v>5277</v>
      </c>
      <c r="C2599" t="s">
        <v>5278</v>
      </c>
      <c r="D2599">
        <v>96</v>
      </c>
      <c r="E2599">
        <v>96</v>
      </c>
      <c r="F2599">
        <v>0.29199999999999998</v>
      </c>
      <c r="G2599">
        <v>28.032</v>
      </c>
    </row>
    <row r="2600" spans="1:7" hidden="1" x14ac:dyDescent="0.25">
      <c r="A2600" t="s">
        <v>6</v>
      </c>
      <c r="B2600" t="s">
        <v>5279</v>
      </c>
      <c r="C2600" t="s">
        <v>5280</v>
      </c>
      <c r="D2600">
        <v>16</v>
      </c>
      <c r="E2600">
        <v>16</v>
      </c>
      <c r="F2600">
        <v>0.77600000000000002</v>
      </c>
      <c r="G2600">
        <v>12.416</v>
      </c>
    </row>
    <row r="2601" spans="1:7" hidden="1" x14ac:dyDescent="0.25">
      <c r="A2601" t="s">
        <v>6</v>
      </c>
      <c r="B2601" t="s">
        <v>6071</v>
      </c>
      <c r="C2601" t="s">
        <v>6072</v>
      </c>
      <c r="D2601">
        <v>1</v>
      </c>
      <c r="E2601">
        <v>1</v>
      </c>
      <c r="F2601">
        <v>5.9080000000000004</v>
      </c>
      <c r="G2601">
        <v>5.9080000000000004</v>
      </c>
    </row>
    <row r="2602" spans="1:7" hidden="1" x14ac:dyDescent="0.25">
      <c r="A2602" t="s">
        <v>6</v>
      </c>
      <c r="B2602" t="s">
        <v>6051</v>
      </c>
      <c r="C2602" t="s">
        <v>6052</v>
      </c>
      <c r="D2602">
        <v>7</v>
      </c>
      <c r="E2602">
        <v>7</v>
      </c>
      <c r="F2602">
        <v>4.6829999999999998</v>
      </c>
      <c r="G2602">
        <v>32.780999999999999</v>
      </c>
    </row>
    <row r="2603" spans="1:7" hidden="1" x14ac:dyDescent="0.25">
      <c r="A2603" t="s">
        <v>6</v>
      </c>
      <c r="B2603" t="s">
        <v>6047</v>
      </c>
      <c r="C2603" t="s">
        <v>6048</v>
      </c>
      <c r="D2603">
        <v>11</v>
      </c>
      <c r="E2603">
        <v>11</v>
      </c>
      <c r="F2603">
        <v>3.7530000000000001</v>
      </c>
      <c r="G2603">
        <v>41.283000000000001</v>
      </c>
    </row>
    <row r="2604" spans="1:7" hidden="1" x14ac:dyDescent="0.25">
      <c r="A2604" t="s">
        <v>6</v>
      </c>
      <c r="B2604" t="s">
        <v>6045</v>
      </c>
      <c r="C2604" t="s">
        <v>6046</v>
      </c>
      <c r="D2604">
        <v>3</v>
      </c>
      <c r="E2604">
        <v>3</v>
      </c>
      <c r="F2604">
        <v>2.8439999999999999</v>
      </c>
      <c r="G2604">
        <v>8.532</v>
      </c>
    </row>
    <row r="2605" spans="1:7" hidden="1" x14ac:dyDescent="0.25">
      <c r="A2605" t="s">
        <v>6</v>
      </c>
      <c r="B2605" t="s">
        <v>6073</v>
      </c>
      <c r="C2605" t="s">
        <v>6074</v>
      </c>
      <c r="D2605">
        <v>1</v>
      </c>
      <c r="E2605">
        <v>1</v>
      </c>
      <c r="F2605">
        <v>3.4049999999999998</v>
      </c>
      <c r="G2605">
        <v>3.4049999999999998</v>
      </c>
    </row>
    <row r="2606" spans="1:7" hidden="1" x14ac:dyDescent="0.25">
      <c r="A2606" t="s">
        <v>6</v>
      </c>
      <c r="B2606" t="s">
        <v>6057</v>
      </c>
      <c r="C2606" t="s">
        <v>6058</v>
      </c>
      <c r="D2606">
        <v>2</v>
      </c>
      <c r="E2606">
        <v>2</v>
      </c>
      <c r="F2606">
        <v>5.9710000000000001</v>
      </c>
      <c r="G2606">
        <v>11.942</v>
      </c>
    </row>
    <row r="2607" spans="1:7" hidden="1" x14ac:dyDescent="0.25">
      <c r="A2607" t="s">
        <v>6</v>
      </c>
      <c r="B2607" t="s">
        <v>6053</v>
      </c>
      <c r="C2607" t="s">
        <v>6054</v>
      </c>
      <c r="D2607">
        <v>4</v>
      </c>
      <c r="E2607">
        <v>4</v>
      </c>
      <c r="F2607">
        <v>3.794</v>
      </c>
      <c r="G2607">
        <v>15.176</v>
      </c>
    </row>
    <row r="2608" spans="1:7" hidden="1" x14ac:dyDescent="0.25">
      <c r="A2608" t="s">
        <v>6</v>
      </c>
      <c r="B2608" t="s">
        <v>6067</v>
      </c>
      <c r="C2608" t="s">
        <v>6068</v>
      </c>
      <c r="D2608">
        <v>2</v>
      </c>
      <c r="E2608">
        <v>2</v>
      </c>
      <c r="F2608">
        <v>3.3460000000000001</v>
      </c>
      <c r="G2608">
        <v>6.6920000000000002</v>
      </c>
    </row>
    <row r="2609" spans="1:7" hidden="1" x14ac:dyDescent="0.25">
      <c r="A2609" t="s">
        <v>6</v>
      </c>
      <c r="B2609" t="s">
        <v>6061</v>
      </c>
      <c r="C2609" t="s">
        <v>6062</v>
      </c>
      <c r="D2609">
        <v>1</v>
      </c>
      <c r="E2609">
        <v>1</v>
      </c>
      <c r="F2609">
        <v>3.0840000000000001</v>
      </c>
      <c r="G2609">
        <v>3.0840000000000001</v>
      </c>
    </row>
    <row r="2610" spans="1:7" hidden="1" x14ac:dyDescent="0.25">
      <c r="A2610" t="s">
        <v>6</v>
      </c>
      <c r="B2610" t="s">
        <v>6055</v>
      </c>
      <c r="C2610" t="s">
        <v>6056</v>
      </c>
      <c r="D2610">
        <v>2</v>
      </c>
      <c r="E2610">
        <v>2</v>
      </c>
      <c r="F2610">
        <v>5.9480000000000004</v>
      </c>
      <c r="G2610">
        <v>11.896000000000001</v>
      </c>
    </row>
    <row r="2611" spans="1:7" hidden="1" x14ac:dyDescent="0.25">
      <c r="A2611" t="s">
        <v>6</v>
      </c>
      <c r="B2611" t="s">
        <v>6059</v>
      </c>
      <c r="C2611" t="s">
        <v>6060</v>
      </c>
      <c r="D2611">
        <v>1</v>
      </c>
      <c r="E2611">
        <v>1</v>
      </c>
      <c r="F2611">
        <v>3.4260000000000002</v>
      </c>
      <c r="G2611">
        <v>3.4260000000000002</v>
      </c>
    </row>
    <row r="2612" spans="1:7" hidden="1" x14ac:dyDescent="0.25">
      <c r="A2612" t="s">
        <v>6</v>
      </c>
      <c r="B2612" t="s">
        <v>6063</v>
      </c>
      <c r="C2612" t="s">
        <v>6064</v>
      </c>
      <c r="D2612">
        <v>19</v>
      </c>
      <c r="E2612">
        <v>19</v>
      </c>
      <c r="F2612">
        <v>3.1040000000000001</v>
      </c>
      <c r="G2612">
        <v>58.975999999999999</v>
      </c>
    </row>
    <row r="2613" spans="1:7" hidden="1" x14ac:dyDescent="0.25">
      <c r="A2613" t="s">
        <v>6</v>
      </c>
      <c r="B2613" t="s">
        <v>6065</v>
      </c>
      <c r="C2613" t="s">
        <v>6066</v>
      </c>
      <c r="D2613">
        <v>2</v>
      </c>
      <c r="E2613">
        <v>2</v>
      </c>
      <c r="F2613">
        <v>3.3479999999999999</v>
      </c>
      <c r="G2613">
        <v>6.6959999999999997</v>
      </c>
    </row>
    <row r="2614" spans="1:7" hidden="1" x14ac:dyDescent="0.25">
      <c r="A2614" t="s">
        <v>6</v>
      </c>
      <c r="B2614" t="s">
        <v>6077</v>
      </c>
      <c r="C2614" t="s">
        <v>6078</v>
      </c>
      <c r="D2614">
        <v>7</v>
      </c>
      <c r="E2614">
        <v>7</v>
      </c>
      <c r="F2614">
        <v>3.2770000000000001</v>
      </c>
      <c r="G2614">
        <v>22.939</v>
      </c>
    </row>
    <row r="2615" spans="1:7" hidden="1" x14ac:dyDescent="0.25">
      <c r="A2615" t="s">
        <v>6</v>
      </c>
      <c r="B2615" t="s">
        <v>6075</v>
      </c>
      <c r="C2615" t="s">
        <v>6076</v>
      </c>
      <c r="D2615">
        <v>10</v>
      </c>
      <c r="E2615">
        <v>10</v>
      </c>
      <c r="F2615">
        <v>1.19</v>
      </c>
      <c r="G2615">
        <v>11.9</v>
      </c>
    </row>
    <row r="2616" spans="1:7" hidden="1" x14ac:dyDescent="0.25">
      <c r="A2616" t="s">
        <v>6</v>
      </c>
      <c r="B2616" t="s">
        <v>6049</v>
      </c>
      <c r="C2616" t="s">
        <v>6050</v>
      </c>
      <c r="D2616">
        <v>6</v>
      </c>
      <c r="E2616">
        <v>6</v>
      </c>
      <c r="F2616">
        <v>1.4750000000000001</v>
      </c>
      <c r="G2616">
        <v>8.85</v>
      </c>
    </row>
    <row r="2617" spans="1:7" hidden="1" x14ac:dyDescent="0.25">
      <c r="A2617" t="s">
        <v>6</v>
      </c>
      <c r="B2617" t="s">
        <v>6043</v>
      </c>
      <c r="C2617" t="s">
        <v>6044</v>
      </c>
      <c r="D2617">
        <v>44</v>
      </c>
      <c r="E2617">
        <v>44</v>
      </c>
      <c r="F2617">
        <v>1.1679999999999999</v>
      </c>
      <c r="G2617">
        <v>51.392000000000003</v>
      </c>
    </row>
    <row r="2618" spans="1:7" hidden="1" x14ac:dyDescent="0.25">
      <c r="A2618" t="s">
        <v>6</v>
      </c>
      <c r="B2618" t="s">
        <v>6069</v>
      </c>
      <c r="C2618" t="s">
        <v>6070</v>
      </c>
      <c r="D2618">
        <v>4</v>
      </c>
      <c r="E2618">
        <v>4</v>
      </c>
      <c r="F2618">
        <v>3.6190000000000002</v>
      </c>
      <c r="G2618">
        <v>14.476000000000001</v>
      </c>
    </row>
    <row r="2619" spans="1:7" hidden="1" x14ac:dyDescent="0.25">
      <c r="A2619" t="s">
        <v>6</v>
      </c>
      <c r="B2619" t="s">
        <v>6465</v>
      </c>
      <c r="C2619" t="s">
        <v>6466</v>
      </c>
      <c r="D2619">
        <v>10</v>
      </c>
      <c r="E2619">
        <v>10</v>
      </c>
      <c r="F2619">
        <v>0.13800000000000001</v>
      </c>
      <c r="G2619">
        <v>1.38</v>
      </c>
    </row>
    <row r="2620" spans="1:7" hidden="1" x14ac:dyDescent="0.25">
      <c r="A2620" t="s">
        <v>6</v>
      </c>
      <c r="B2620" t="s">
        <v>5673</v>
      </c>
      <c r="C2620" t="s">
        <v>5674</v>
      </c>
      <c r="D2620">
        <v>36</v>
      </c>
      <c r="E2620">
        <v>36</v>
      </c>
      <c r="F2620">
        <v>0.46100000000000002</v>
      </c>
      <c r="G2620">
        <v>16.596</v>
      </c>
    </row>
    <row r="2621" spans="1:7" hidden="1" x14ac:dyDescent="0.25">
      <c r="A2621" t="s">
        <v>6</v>
      </c>
      <c r="B2621" t="s">
        <v>5621</v>
      </c>
      <c r="C2621" t="s">
        <v>5622</v>
      </c>
      <c r="D2621">
        <v>30</v>
      </c>
      <c r="E2621">
        <v>30</v>
      </c>
      <c r="F2621">
        <v>0.61799999999999999</v>
      </c>
      <c r="G2621">
        <v>18.54</v>
      </c>
    </row>
    <row r="2622" spans="1:7" hidden="1" x14ac:dyDescent="0.25">
      <c r="A2622" t="s">
        <v>6</v>
      </c>
      <c r="B2622" t="s">
        <v>5669</v>
      </c>
      <c r="C2622" t="s">
        <v>5670</v>
      </c>
      <c r="D2622">
        <v>15</v>
      </c>
      <c r="E2622">
        <v>15</v>
      </c>
      <c r="F2622">
        <v>0.61799999999999999</v>
      </c>
      <c r="G2622">
        <v>9.27</v>
      </c>
    </row>
    <row r="2623" spans="1:7" hidden="1" x14ac:dyDescent="0.25">
      <c r="A2623" t="s">
        <v>6</v>
      </c>
      <c r="B2623" t="s">
        <v>5667</v>
      </c>
      <c r="C2623" t="s">
        <v>5668</v>
      </c>
      <c r="D2623">
        <v>3</v>
      </c>
      <c r="E2623">
        <v>3</v>
      </c>
      <c r="F2623">
        <v>0.60899999999999999</v>
      </c>
      <c r="G2623">
        <v>1.827</v>
      </c>
    </row>
    <row r="2624" spans="1:7" hidden="1" x14ac:dyDescent="0.25">
      <c r="A2624" t="s">
        <v>6</v>
      </c>
      <c r="B2624" t="s">
        <v>9679</v>
      </c>
      <c r="C2624" t="s">
        <v>9680</v>
      </c>
      <c r="D2624">
        <v>50</v>
      </c>
      <c r="E2624">
        <v>50</v>
      </c>
      <c r="F2624">
        <v>0.91300000000000003</v>
      </c>
      <c r="G2624">
        <v>45.65</v>
      </c>
    </row>
    <row r="2625" spans="1:7" hidden="1" x14ac:dyDescent="0.25">
      <c r="A2625" t="s">
        <v>6</v>
      </c>
      <c r="B2625" t="s">
        <v>9677</v>
      </c>
      <c r="C2625" t="s">
        <v>9678</v>
      </c>
      <c r="D2625">
        <v>50</v>
      </c>
      <c r="E2625">
        <v>50</v>
      </c>
      <c r="F2625">
        <v>0.89700000000000002</v>
      </c>
      <c r="G2625">
        <v>44.85</v>
      </c>
    </row>
    <row r="2626" spans="1:7" hidden="1" x14ac:dyDescent="0.25">
      <c r="A2626" t="s">
        <v>6</v>
      </c>
      <c r="B2626" t="s">
        <v>5659</v>
      </c>
      <c r="C2626" t="s">
        <v>5660</v>
      </c>
      <c r="D2626">
        <v>40</v>
      </c>
      <c r="E2626">
        <v>40</v>
      </c>
      <c r="F2626">
        <v>0.76300000000000001</v>
      </c>
      <c r="G2626">
        <v>30.52</v>
      </c>
    </row>
    <row r="2627" spans="1:7" hidden="1" x14ac:dyDescent="0.25">
      <c r="A2627" t="s">
        <v>6</v>
      </c>
      <c r="B2627" t="s">
        <v>5661</v>
      </c>
      <c r="C2627" t="s">
        <v>5662</v>
      </c>
      <c r="D2627">
        <v>28</v>
      </c>
      <c r="E2627">
        <v>28</v>
      </c>
      <c r="F2627">
        <v>0.76500000000000001</v>
      </c>
      <c r="G2627">
        <v>21.42</v>
      </c>
    </row>
    <row r="2628" spans="1:7" hidden="1" x14ac:dyDescent="0.25">
      <c r="A2628" t="s">
        <v>6</v>
      </c>
      <c r="B2628" t="s">
        <v>5653</v>
      </c>
      <c r="C2628" t="s">
        <v>5654</v>
      </c>
      <c r="D2628">
        <v>32</v>
      </c>
      <c r="E2628">
        <v>32</v>
      </c>
      <c r="F2628">
        <v>0.83699999999999997</v>
      </c>
      <c r="G2628">
        <v>26.783999999999999</v>
      </c>
    </row>
    <row r="2629" spans="1:7" hidden="1" x14ac:dyDescent="0.25">
      <c r="A2629" t="s">
        <v>6</v>
      </c>
      <c r="B2629" t="s">
        <v>5655</v>
      </c>
      <c r="C2629" t="s">
        <v>5656</v>
      </c>
      <c r="D2629">
        <v>86</v>
      </c>
      <c r="E2629">
        <v>86</v>
      </c>
      <c r="F2629">
        <v>0.83899999999999997</v>
      </c>
      <c r="G2629">
        <v>72.153999999999996</v>
      </c>
    </row>
    <row r="2630" spans="1:7" hidden="1" x14ac:dyDescent="0.25">
      <c r="A2630" t="s">
        <v>6</v>
      </c>
      <c r="B2630" t="s">
        <v>5651</v>
      </c>
      <c r="C2630" t="s">
        <v>5652</v>
      </c>
      <c r="D2630">
        <v>15</v>
      </c>
      <c r="E2630">
        <v>15</v>
      </c>
      <c r="F2630">
        <v>0.88600000000000001</v>
      </c>
      <c r="G2630">
        <v>13.29</v>
      </c>
    </row>
    <row r="2631" spans="1:7" hidden="1" x14ac:dyDescent="0.25">
      <c r="A2631" t="s">
        <v>6</v>
      </c>
      <c r="B2631" t="s">
        <v>5649</v>
      </c>
      <c r="C2631" t="s">
        <v>5650</v>
      </c>
      <c r="D2631">
        <v>51</v>
      </c>
      <c r="E2631">
        <v>51</v>
      </c>
      <c r="F2631">
        <v>0.88</v>
      </c>
      <c r="G2631">
        <v>44.88</v>
      </c>
    </row>
    <row r="2632" spans="1:7" hidden="1" x14ac:dyDescent="0.25">
      <c r="A2632" t="s">
        <v>6</v>
      </c>
      <c r="B2632" t="s">
        <v>5675</v>
      </c>
      <c r="C2632" t="s">
        <v>5676</v>
      </c>
      <c r="D2632">
        <v>25</v>
      </c>
      <c r="E2632">
        <v>25</v>
      </c>
      <c r="F2632">
        <v>0.63800000000000001</v>
      </c>
      <c r="G2632">
        <v>15.95</v>
      </c>
    </row>
    <row r="2633" spans="1:7" hidden="1" x14ac:dyDescent="0.25">
      <c r="A2633" t="s">
        <v>6</v>
      </c>
      <c r="B2633" t="s">
        <v>5677</v>
      </c>
      <c r="C2633" t="s">
        <v>5678</v>
      </c>
      <c r="D2633">
        <v>20</v>
      </c>
      <c r="E2633">
        <v>20</v>
      </c>
      <c r="F2633">
        <v>0.64700000000000002</v>
      </c>
      <c r="G2633">
        <v>12.94</v>
      </c>
    </row>
    <row r="2634" spans="1:7" hidden="1" x14ac:dyDescent="0.25">
      <c r="A2634" t="s">
        <v>6</v>
      </c>
      <c r="B2634" t="s">
        <v>5623</v>
      </c>
      <c r="C2634" t="s">
        <v>5624</v>
      </c>
      <c r="D2634">
        <v>26</v>
      </c>
      <c r="E2634">
        <v>26</v>
      </c>
      <c r="F2634">
        <v>0.33600000000000002</v>
      </c>
      <c r="G2634">
        <v>8.7360000000000007</v>
      </c>
    </row>
    <row r="2635" spans="1:7" hidden="1" x14ac:dyDescent="0.25">
      <c r="A2635" t="s">
        <v>6</v>
      </c>
      <c r="B2635" t="s">
        <v>5671</v>
      </c>
      <c r="C2635" t="s">
        <v>5672</v>
      </c>
      <c r="D2635">
        <v>1</v>
      </c>
      <c r="E2635">
        <v>1</v>
      </c>
      <c r="F2635">
        <v>0.84499999999999997</v>
      </c>
      <c r="G2635">
        <v>0.84499999999999997</v>
      </c>
    </row>
    <row r="2636" spans="1:7" hidden="1" x14ac:dyDescent="0.25">
      <c r="A2636" t="s">
        <v>6</v>
      </c>
      <c r="B2636" t="s">
        <v>5697</v>
      </c>
      <c r="C2636" t="s">
        <v>5698</v>
      </c>
      <c r="D2636">
        <v>4</v>
      </c>
      <c r="E2636">
        <v>4</v>
      </c>
      <c r="F2636">
        <v>0.55600000000000005</v>
      </c>
      <c r="G2636">
        <v>2.2240000000000002</v>
      </c>
    </row>
    <row r="2637" spans="1:7" hidden="1" x14ac:dyDescent="0.25">
      <c r="A2637" t="s">
        <v>6</v>
      </c>
      <c r="B2637" t="s">
        <v>5701</v>
      </c>
      <c r="C2637" t="s">
        <v>5702</v>
      </c>
      <c r="D2637">
        <v>10</v>
      </c>
      <c r="E2637">
        <v>10</v>
      </c>
      <c r="F2637">
        <v>0.86499999999999999</v>
      </c>
      <c r="G2637">
        <v>8.65</v>
      </c>
    </row>
    <row r="2638" spans="1:7" hidden="1" x14ac:dyDescent="0.25">
      <c r="A2638" t="s">
        <v>6</v>
      </c>
      <c r="B2638" t="s">
        <v>5709</v>
      </c>
      <c r="C2638" t="s">
        <v>5710</v>
      </c>
      <c r="D2638">
        <v>80</v>
      </c>
      <c r="E2638">
        <v>80</v>
      </c>
      <c r="F2638">
        <v>0.82199999999999995</v>
      </c>
      <c r="G2638">
        <v>65.760000000000005</v>
      </c>
    </row>
    <row r="2639" spans="1:7" hidden="1" x14ac:dyDescent="0.25">
      <c r="A2639" t="s">
        <v>6</v>
      </c>
      <c r="B2639" t="s">
        <v>5719</v>
      </c>
      <c r="C2639" t="s">
        <v>5720</v>
      </c>
      <c r="D2639">
        <v>54</v>
      </c>
      <c r="E2639">
        <v>54</v>
      </c>
      <c r="F2639">
        <v>0.69799999999999995</v>
      </c>
      <c r="G2639">
        <v>37.692</v>
      </c>
    </row>
    <row r="2640" spans="1:7" hidden="1" x14ac:dyDescent="0.25">
      <c r="A2640" t="s">
        <v>6</v>
      </c>
      <c r="B2640" t="s">
        <v>5713</v>
      </c>
      <c r="C2640" t="s">
        <v>5714</v>
      </c>
      <c r="D2640">
        <v>31</v>
      </c>
      <c r="E2640">
        <v>31</v>
      </c>
      <c r="F2640">
        <v>0.70399999999999996</v>
      </c>
      <c r="G2640">
        <v>21.824000000000002</v>
      </c>
    </row>
    <row r="2641" spans="1:7" hidden="1" x14ac:dyDescent="0.25">
      <c r="A2641" t="s">
        <v>6</v>
      </c>
      <c r="B2641" t="s">
        <v>5707</v>
      </c>
      <c r="C2641" t="s">
        <v>5708</v>
      </c>
      <c r="D2641">
        <v>4</v>
      </c>
      <c r="E2641">
        <v>4</v>
      </c>
      <c r="F2641">
        <v>0.629</v>
      </c>
      <c r="G2641">
        <v>2.516</v>
      </c>
    </row>
    <row r="2642" spans="1:7" hidden="1" x14ac:dyDescent="0.25">
      <c r="A2642" t="s">
        <v>6</v>
      </c>
      <c r="B2642" t="s">
        <v>5699</v>
      </c>
      <c r="C2642" t="s">
        <v>5700</v>
      </c>
      <c r="D2642">
        <v>13</v>
      </c>
      <c r="E2642">
        <v>13</v>
      </c>
      <c r="F2642">
        <v>0.67400000000000004</v>
      </c>
      <c r="G2642">
        <v>8.7620000000000005</v>
      </c>
    </row>
    <row r="2643" spans="1:7" hidden="1" x14ac:dyDescent="0.25">
      <c r="A2643" t="s">
        <v>6</v>
      </c>
      <c r="B2643" t="s">
        <v>5703</v>
      </c>
      <c r="C2643" t="s">
        <v>5704</v>
      </c>
      <c r="D2643">
        <v>17</v>
      </c>
      <c r="E2643">
        <v>17</v>
      </c>
      <c r="F2643">
        <v>0.88300000000000001</v>
      </c>
      <c r="G2643">
        <v>15.010999999999999</v>
      </c>
    </row>
    <row r="2644" spans="1:7" hidden="1" x14ac:dyDescent="0.25">
      <c r="A2644" t="s">
        <v>6</v>
      </c>
      <c r="B2644" t="s">
        <v>5695</v>
      </c>
      <c r="C2644" t="s">
        <v>5696</v>
      </c>
      <c r="D2644">
        <v>4</v>
      </c>
      <c r="E2644">
        <v>4</v>
      </c>
      <c r="F2644">
        <v>0.55400000000000005</v>
      </c>
      <c r="G2644">
        <v>2.2160000000000002</v>
      </c>
    </row>
    <row r="2645" spans="1:7" hidden="1" x14ac:dyDescent="0.25">
      <c r="A2645" t="s">
        <v>6</v>
      </c>
      <c r="B2645" t="s">
        <v>5711</v>
      </c>
      <c r="C2645" t="s">
        <v>5712</v>
      </c>
      <c r="D2645">
        <v>80</v>
      </c>
      <c r="E2645">
        <v>80</v>
      </c>
      <c r="F2645">
        <v>0.80700000000000005</v>
      </c>
      <c r="G2645">
        <v>64.56</v>
      </c>
    </row>
    <row r="2646" spans="1:7" hidden="1" x14ac:dyDescent="0.25">
      <c r="A2646" t="s">
        <v>6</v>
      </c>
      <c r="B2646" t="s">
        <v>5717</v>
      </c>
      <c r="C2646" t="s">
        <v>5718</v>
      </c>
      <c r="D2646">
        <v>54</v>
      </c>
      <c r="E2646">
        <v>54</v>
      </c>
      <c r="F2646">
        <v>0.70799999999999996</v>
      </c>
      <c r="G2646">
        <v>38.231999999999999</v>
      </c>
    </row>
    <row r="2647" spans="1:7" hidden="1" x14ac:dyDescent="0.25">
      <c r="A2647" t="s">
        <v>6</v>
      </c>
      <c r="B2647" t="s">
        <v>5715</v>
      </c>
      <c r="C2647" t="s">
        <v>5716</v>
      </c>
      <c r="D2647">
        <v>31</v>
      </c>
      <c r="E2647">
        <v>31</v>
      </c>
      <c r="F2647">
        <v>0.71099999999999997</v>
      </c>
      <c r="G2647">
        <v>22.041</v>
      </c>
    </row>
    <row r="2648" spans="1:7" hidden="1" x14ac:dyDescent="0.25">
      <c r="A2648" t="s">
        <v>6</v>
      </c>
      <c r="B2648" t="s">
        <v>5813</v>
      </c>
      <c r="C2648" t="s">
        <v>5814</v>
      </c>
      <c r="D2648">
        <v>15</v>
      </c>
      <c r="E2648">
        <v>15</v>
      </c>
      <c r="F2648">
        <v>1.169</v>
      </c>
      <c r="G2648">
        <v>17.535</v>
      </c>
    </row>
    <row r="2649" spans="1:7" hidden="1" x14ac:dyDescent="0.25">
      <c r="A2649" t="s">
        <v>6</v>
      </c>
      <c r="B2649" t="s">
        <v>5811</v>
      </c>
      <c r="C2649" t="s">
        <v>5812</v>
      </c>
      <c r="D2649">
        <v>2</v>
      </c>
      <c r="E2649">
        <v>2</v>
      </c>
      <c r="F2649">
        <v>0.58599999999999997</v>
      </c>
      <c r="G2649">
        <v>1.1719999999999999</v>
      </c>
    </row>
    <row r="2650" spans="1:7" hidden="1" x14ac:dyDescent="0.25">
      <c r="A2650" t="s">
        <v>6</v>
      </c>
      <c r="B2650" t="s">
        <v>5809</v>
      </c>
      <c r="C2650" t="s">
        <v>5810</v>
      </c>
      <c r="D2650">
        <v>12</v>
      </c>
      <c r="E2650">
        <v>12</v>
      </c>
      <c r="F2650">
        <v>0.71399999999999997</v>
      </c>
      <c r="G2650">
        <v>8.5679999999999996</v>
      </c>
    </row>
    <row r="2651" spans="1:7" hidden="1" x14ac:dyDescent="0.25">
      <c r="A2651" t="s">
        <v>6</v>
      </c>
      <c r="B2651" t="s">
        <v>5803</v>
      </c>
      <c r="C2651" t="s">
        <v>5804</v>
      </c>
      <c r="D2651">
        <v>15</v>
      </c>
      <c r="E2651">
        <v>15</v>
      </c>
      <c r="F2651">
        <v>0.53600000000000003</v>
      </c>
      <c r="G2651">
        <v>8.0399999999999991</v>
      </c>
    </row>
    <row r="2652" spans="1:7" hidden="1" x14ac:dyDescent="0.25">
      <c r="A2652" t="s">
        <v>6</v>
      </c>
      <c r="B2652" t="s">
        <v>5801</v>
      </c>
      <c r="C2652" t="s">
        <v>5802</v>
      </c>
      <c r="D2652">
        <v>6</v>
      </c>
      <c r="E2652">
        <v>6</v>
      </c>
      <c r="F2652">
        <v>0.53400000000000003</v>
      </c>
      <c r="G2652">
        <v>3.2040000000000002</v>
      </c>
    </row>
    <row r="2653" spans="1:7" hidden="1" x14ac:dyDescent="0.25">
      <c r="A2653" t="s">
        <v>6</v>
      </c>
      <c r="B2653" t="s">
        <v>5721</v>
      </c>
      <c r="C2653" t="s">
        <v>5722</v>
      </c>
      <c r="D2653">
        <v>1</v>
      </c>
      <c r="E2653">
        <v>1</v>
      </c>
      <c r="F2653">
        <v>0.71799999999999997</v>
      </c>
      <c r="G2653">
        <v>0.71799999999999997</v>
      </c>
    </row>
    <row r="2654" spans="1:7" hidden="1" x14ac:dyDescent="0.25">
      <c r="A2654" t="s">
        <v>6</v>
      </c>
      <c r="B2654" t="s">
        <v>5551</v>
      </c>
      <c r="C2654" t="s">
        <v>5552</v>
      </c>
      <c r="D2654">
        <v>3</v>
      </c>
      <c r="E2654">
        <v>3</v>
      </c>
      <c r="F2654">
        <v>0</v>
      </c>
      <c r="G2654">
        <v>0</v>
      </c>
    </row>
    <row r="2655" spans="1:7" hidden="1" x14ac:dyDescent="0.25">
      <c r="A2655" t="s">
        <v>6</v>
      </c>
      <c r="B2655" t="s">
        <v>5549</v>
      </c>
      <c r="C2655" t="s">
        <v>5550</v>
      </c>
      <c r="D2655">
        <v>3</v>
      </c>
      <c r="E2655">
        <v>3</v>
      </c>
      <c r="F2655">
        <v>0</v>
      </c>
      <c r="G2655">
        <v>0</v>
      </c>
    </row>
    <row r="2656" spans="1:7" hidden="1" x14ac:dyDescent="0.25">
      <c r="A2656" t="s">
        <v>6</v>
      </c>
      <c r="B2656" t="s">
        <v>9657</v>
      </c>
      <c r="C2656" t="s">
        <v>9658</v>
      </c>
      <c r="D2656">
        <v>30</v>
      </c>
      <c r="E2656">
        <v>30</v>
      </c>
      <c r="F2656">
        <v>0</v>
      </c>
      <c r="G2656">
        <v>0</v>
      </c>
    </row>
    <row r="2657" spans="1:7" hidden="1" x14ac:dyDescent="0.25">
      <c r="A2657" t="s">
        <v>6</v>
      </c>
      <c r="B2657" t="s">
        <v>5561</v>
      </c>
      <c r="C2657" t="s">
        <v>5562</v>
      </c>
      <c r="D2657">
        <v>3</v>
      </c>
      <c r="E2657">
        <v>3</v>
      </c>
      <c r="F2657">
        <v>0</v>
      </c>
      <c r="G2657">
        <v>0</v>
      </c>
    </row>
    <row r="2658" spans="1:7" hidden="1" x14ac:dyDescent="0.25">
      <c r="A2658" t="s">
        <v>6</v>
      </c>
      <c r="B2658" t="s">
        <v>5539</v>
      </c>
      <c r="C2658" t="s">
        <v>5540</v>
      </c>
      <c r="D2658">
        <v>20</v>
      </c>
      <c r="E2658">
        <v>20</v>
      </c>
      <c r="F2658">
        <v>0.88400000000000001</v>
      </c>
      <c r="G2658">
        <v>17.68</v>
      </c>
    </row>
    <row r="2659" spans="1:7" hidden="1" x14ac:dyDescent="0.25">
      <c r="A2659" t="s">
        <v>6</v>
      </c>
      <c r="B2659" t="s">
        <v>5563</v>
      </c>
      <c r="C2659" t="s">
        <v>5564</v>
      </c>
      <c r="D2659">
        <v>7</v>
      </c>
      <c r="E2659">
        <v>7</v>
      </c>
      <c r="F2659">
        <v>0.46200000000000002</v>
      </c>
      <c r="G2659">
        <v>3.234</v>
      </c>
    </row>
    <row r="2660" spans="1:7" hidden="1" x14ac:dyDescent="0.25">
      <c r="A2660" t="s">
        <v>6</v>
      </c>
      <c r="B2660" t="s">
        <v>5565</v>
      </c>
      <c r="C2660" t="s">
        <v>5566</v>
      </c>
      <c r="D2660">
        <v>310</v>
      </c>
      <c r="E2660">
        <v>310</v>
      </c>
      <c r="F2660">
        <v>0.33400000000000002</v>
      </c>
      <c r="G2660">
        <v>103.54</v>
      </c>
    </row>
    <row r="2661" spans="1:7" hidden="1" x14ac:dyDescent="0.25">
      <c r="A2661" t="s">
        <v>6</v>
      </c>
      <c r="B2661" t="s">
        <v>5553</v>
      </c>
      <c r="C2661" t="s">
        <v>5554</v>
      </c>
      <c r="D2661">
        <v>32</v>
      </c>
      <c r="E2661">
        <v>32</v>
      </c>
      <c r="F2661">
        <v>0.70899999999999996</v>
      </c>
      <c r="G2661">
        <v>22.687999999999999</v>
      </c>
    </row>
    <row r="2662" spans="1:7" hidden="1" x14ac:dyDescent="0.25">
      <c r="A2662" t="s">
        <v>6</v>
      </c>
      <c r="B2662" t="s">
        <v>9655</v>
      </c>
      <c r="C2662" t="s">
        <v>9656</v>
      </c>
      <c r="D2662">
        <v>34</v>
      </c>
      <c r="E2662">
        <v>34</v>
      </c>
      <c r="F2662">
        <v>0.70399999999999996</v>
      </c>
      <c r="G2662">
        <v>23.936</v>
      </c>
    </row>
    <row r="2663" spans="1:7" hidden="1" x14ac:dyDescent="0.25">
      <c r="A2663" t="s">
        <v>6</v>
      </c>
      <c r="B2663" t="s">
        <v>5527</v>
      </c>
      <c r="C2663" t="s">
        <v>5528</v>
      </c>
      <c r="D2663">
        <v>27</v>
      </c>
      <c r="E2663">
        <v>27</v>
      </c>
      <c r="F2663">
        <v>0.77</v>
      </c>
      <c r="G2663">
        <v>20.79</v>
      </c>
    </row>
    <row r="2664" spans="1:7" hidden="1" x14ac:dyDescent="0.25">
      <c r="A2664" t="s">
        <v>6</v>
      </c>
      <c r="B2664" t="s">
        <v>5529</v>
      </c>
      <c r="C2664" t="s">
        <v>5530</v>
      </c>
      <c r="D2664">
        <v>34</v>
      </c>
      <c r="E2664">
        <v>34</v>
      </c>
      <c r="F2664">
        <v>0.746</v>
      </c>
      <c r="G2664">
        <v>25.364000000000001</v>
      </c>
    </row>
    <row r="2665" spans="1:7" hidden="1" x14ac:dyDescent="0.25">
      <c r="A2665" t="s">
        <v>6</v>
      </c>
      <c r="B2665" t="s">
        <v>5547</v>
      </c>
      <c r="C2665" t="s">
        <v>5548</v>
      </c>
      <c r="D2665">
        <v>3</v>
      </c>
      <c r="E2665">
        <v>3</v>
      </c>
      <c r="F2665">
        <v>0.44400000000000001</v>
      </c>
      <c r="G2665">
        <v>1.3320000000000001</v>
      </c>
    </row>
    <row r="2666" spans="1:7" hidden="1" x14ac:dyDescent="0.25">
      <c r="A2666" t="s">
        <v>6</v>
      </c>
      <c r="B2666" t="s">
        <v>5533</v>
      </c>
      <c r="C2666" t="s">
        <v>5534</v>
      </c>
      <c r="D2666">
        <v>38</v>
      </c>
      <c r="E2666">
        <v>38</v>
      </c>
      <c r="F2666">
        <v>0.61899999999999999</v>
      </c>
      <c r="G2666">
        <v>23.521999999999998</v>
      </c>
    </row>
    <row r="2667" spans="1:7" hidden="1" x14ac:dyDescent="0.25">
      <c r="A2667" t="s">
        <v>6</v>
      </c>
      <c r="B2667" t="s">
        <v>5523</v>
      </c>
      <c r="C2667" t="s">
        <v>5524</v>
      </c>
      <c r="D2667">
        <v>32</v>
      </c>
      <c r="E2667">
        <v>32</v>
      </c>
      <c r="F2667">
        <v>0.75</v>
      </c>
      <c r="G2667">
        <v>24</v>
      </c>
    </row>
    <row r="2668" spans="1:7" hidden="1" x14ac:dyDescent="0.25">
      <c r="A2668" t="s">
        <v>6</v>
      </c>
      <c r="B2668" t="s">
        <v>5525</v>
      </c>
      <c r="C2668" t="s">
        <v>5526</v>
      </c>
      <c r="D2668">
        <v>2</v>
      </c>
      <c r="E2668">
        <v>2</v>
      </c>
      <c r="F2668">
        <v>0.64300000000000002</v>
      </c>
      <c r="G2668">
        <v>1.286</v>
      </c>
    </row>
    <row r="2669" spans="1:7" hidden="1" x14ac:dyDescent="0.25">
      <c r="A2669" t="s">
        <v>6</v>
      </c>
      <c r="B2669" t="s">
        <v>5567</v>
      </c>
      <c r="C2669" t="s">
        <v>5568</v>
      </c>
      <c r="D2669">
        <v>90</v>
      </c>
      <c r="E2669">
        <v>90</v>
      </c>
      <c r="F2669">
        <v>0.68200000000000005</v>
      </c>
      <c r="G2669">
        <v>61.38</v>
      </c>
    </row>
    <row r="2670" spans="1:7" hidden="1" x14ac:dyDescent="0.25">
      <c r="A2670" t="s">
        <v>6</v>
      </c>
      <c r="B2670" t="s">
        <v>5569</v>
      </c>
      <c r="C2670" t="s">
        <v>5570</v>
      </c>
      <c r="D2670">
        <v>129</v>
      </c>
      <c r="E2670">
        <v>129</v>
      </c>
      <c r="F2670">
        <v>0.66600000000000004</v>
      </c>
      <c r="G2670">
        <v>85.914000000000001</v>
      </c>
    </row>
    <row r="2671" spans="1:7" hidden="1" x14ac:dyDescent="0.25">
      <c r="A2671" t="s">
        <v>6</v>
      </c>
      <c r="B2671" t="s">
        <v>5571</v>
      </c>
      <c r="C2671" t="s">
        <v>5572</v>
      </c>
      <c r="D2671">
        <v>6</v>
      </c>
      <c r="E2671">
        <v>6</v>
      </c>
      <c r="F2671">
        <v>0.68200000000000005</v>
      </c>
      <c r="G2671">
        <v>4.0919999999999996</v>
      </c>
    </row>
    <row r="2672" spans="1:7" hidden="1" x14ac:dyDescent="0.25">
      <c r="A2672" t="s">
        <v>6</v>
      </c>
      <c r="B2672" t="s">
        <v>5573</v>
      </c>
      <c r="C2672" t="s">
        <v>5574</v>
      </c>
      <c r="D2672">
        <v>7</v>
      </c>
      <c r="E2672">
        <v>7</v>
      </c>
      <c r="F2672">
        <v>0.68</v>
      </c>
      <c r="G2672">
        <v>4.76</v>
      </c>
    </row>
    <row r="2673" spans="1:7" hidden="1" x14ac:dyDescent="0.25">
      <c r="A2673" t="s">
        <v>6</v>
      </c>
      <c r="B2673" t="s">
        <v>5615</v>
      </c>
      <c r="C2673" t="s">
        <v>5616</v>
      </c>
      <c r="D2673">
        <v>24</v>
      </c>
      <c r="E2673">
        <v>24</v>
      </c>
      <c r="F2673">
        <v>0.66900000000000004</v>
      </c>
      <c r="G2673">
        <v>16.056000000000001</v>
      </c>
    </row>
    <row r="2674" spans="1:7" hidden="1" x14ac:dyDescent="0.25">
      <c r="A2674" t="s">
        <v>6</v>
      </c>
      <c r="B2674" t="s">
        <v>5613</v>
      </c>
      <c r="C2674" t="s">
        <v>5614</v>
      </c>
      <c r="D2674">
        <v>24</v>
      </c>
      <c r="E2674">
        <v>24</v>
      </c>
      <c r="F2674">
        <v>0.66900000000000004</v>
      </c>
      <c r="G2674">
        <v>16.056000000000001</v>
      </c>
    </row>
    <row r="2675" spans="1:7" hidden="1" x14ac:dyDescent="0.25">
      <c r="A2675" t="s">
        <v>6</v>
      </c>
      <c r="B2675" t="s">
        <v>5639</v>
      </c>
      <c r="C2675" t="s">
        <v>5640</v>
      </c>
      <c r="D2675">
        <v>4</v>
      </c>
      <c r="E2675">
        <v>4</v>
      </c>
      <c r="F2675">
        <v>0.68700000000000006</v>
      </c>
      <c r="G2675">
        <v>2.7480000000000002</v>
      </c>
    </row>
    <row r="2676" spans="1:7" hidden="1" x14ac:dyDescent="0.25">
      <c r="A2676" t="s">
        <v>6</v>
      </c>
      <c r="B2676" t="s">
        <v>5607</v>
      </c>
      <c r="C2676" t="s">
        <v>5608</v>
      </c>
      <c r="D2676">
        <v>57</v>
      </c>
      <c r="E2676">
        <v>57</v>
      </c>
      <c r="F2676">
        <v>0.74399999999999999</v>
      </c>
      <c r="G2676">
        <v>42.408000000000001</v>
      </c>
    </row>
    <row r="2677" spans="1:7" hidden="1" x14ac:dyDescent="0.25">
      <c r="A2677" t="s">
        <v>6</v>
      </c>
      <c r="B2677" t="s">
        <v>5603</v>
      </c>
      <c r="C2677" t="s">
        <v>5604</v>
      </c>
      <c r="D2677">
        <v>15</v>
      </c>
      <c r="E2677">
        <v>15</v>
      </c>
      <c r="F2677">
        <v>0.61099999999999999</v>
      </c>
      <c r="G2677">
        <v>9.1649999999999991</v>
      </c>
    </row>
    <row r="2678" spans="1:7" hidden="1" x14ac:dyDescent="0.25">
      <c r="A2678" t="s">
        <v>6</v>
      </c>
      <c r="B2678" t="s">
        <v>5601</v>
      </c>
      <c r="C2678" t="s">
        <v>5602</v>
      </c>
      <c r="D2678">
        <v>13</v>
      </c>
      <c r="E2678">
        <v>13</v>
      </c>
      <c r="F2678">
        <v>0.622</v>
      </c>
      <c r="G2678">
        <v>8.0860000000000003</v>
      </c>
    </row>
    <row r="2679" spans="1:7" hidden="1" x14ac:dyDescent="0.25">
      <c r="A2679" t="s">
        <v>6</v>
      </c>
      <c r="B2679" t="s">
        <v>5591</v>
      </c>
      <c r="C2679" t="s">
        <v>5592</v>
      </c>
      <c r="D2679">
        <v>22</v>
      </c>
      <c r="E2679">
        <v>22</v>
      </c>
      <c r="F2679">
        <v>0.82099999999999995</v>
      </c>
      <c r="G2679">
        <v>18.062000000000001</v>
      </c>
    </row>
    <row r="2680" spans="1:7" hidden="1" x14ac:dyDescent="0.25">
      <c r="A2680" t="s">
        <v>6</v>
      </c>
      <c r="B2680" t="s">
        <v>9665</v>
      </c>
      <c r="C2680" t="s">
        <v>9666</v>
      </c>
      <c r="D2680">
        <v>44</v>
      </c>
      <c r="E2680">
        <v>44</v>
      </c>
      <c r="F2680">
        <v>0</v>
      </c>
      <c r="G2680">
        <v>0</v>
      </c>
    </row>
    <row r="2681" spans="1:7" hidden="1" x14ac:dyDescent="0.25">
      <c r="A2681" t="s">
        <v>6</v>
      </c>
      <c r="B2681" t="s">
        <v>5589</v>
      </c>
      <c r="C2681" t="s">
        <v>5590</v>
      </c>
      <c r="D2681">
        <v>54</v>
      </c>
      <c r="E2681">
        <v>54</v>
      </c>
      <c r="F2681">
        <v>0.95899999999999996</v>
      </c>
      <c r="G2681">
        <v>51.786000000000001</v>
      </c>
    </row>
    <row r="2682" spans="1:7" hidden="1" x14ac:dyDescent="0.25">
      <c r="A2682" t="s">
        <v>6</v>
      </c>
      <c r="B2682" t="s">
        <v>9661</v>
      </c>
      <c r="C2682" t="s">
        <v>9662</v>
      </c>
      <c r="D2682">
        <v>12</v>
      </c>
      <c r="E2682">
        <v>12</v>
      </c>
      <c r="F2682">
        <v>0.86099999999999999</v>
      </c>
      <c r="G2682">
        <v>10.332000000000001</v>
      </c>
    </row>
    <row r="2683" spans="1:7" hidden="1" x14ac:dyDescent="0.25">
      <c r="A2683" t="s">
        <v>6</v>
      </c>
      <c r="B2683" t="s">
        <v>9659</v>
      </c>
      <c r="C2683" t="s">
        <v>9660</v>
      </c>
      <c r="D2683">
        <v>12</v>
      </c>
      <c r="E2683">
        <v>12</v>
      </c>
      <c r="F2683">
        <v>0.84399999999999997</v>
      </c>
      <c r="G2683">
        <v>10.128</v>
      </c>
    </row>
    <row r="2684" spans="1:7" hidden="1" x14ac:dyDescent="0.25">
      <c r="A2684" t="s">
        <v>6</v>
      </c>
      <c r="B2684" t="s">
        <v>5611</v>
      </c>
      <c r="C2684" t="s">
        <v>5612</v>
      </c>
      <c r="D2684">
        <v>33</v>
      </c>
      <c r="E2684">
        <v>33</v>
      </c>
      <c r="F2684">
        <v>0.875</v>
      </c>
      <c r="G2684">
        <v>28.875</v>
      </c>
    </row>
    <row r="2685" spans="1:7" hidden="1" x14ac:dyDescent="0.25">
      <c r="A2685" t="s">
        <v>6</v>
      </c>
      <c r="B2685" t="s">
        <v>5609</v>
      </c>
      <c r="C2685" t="s">
        <v>5610</v>
      </c>
      <c r="D2685">
        <v>5</v>
      </c>
      <c r="E2685">
        <v>5</v>
      </c>
      <c r="F2685">
        <v>0.876</v>
      </c>
      <c r="G2685">
        <v>4.38</v>
      </c>
    </row>
    <row r="2686" spans="1:7" hidden="1" x14ac:dyDescent="0.25">
      <c r="A2686" t="s">
        <v>6</v>
      </c>
      <c r="B2686" t="s">
        <v>5595</v>
      </c>
      <c r="C2686" t="s">
        <v>5596</v>
      </c>
      <c r="D2686">
        <v>83</v>
      </c>
      <c r="E2686">
        <v>83</v>
      </c>
      <c r="F2686">
        <v>0.86899999999999999</v>
      </c>
      <c r="G2686">
        <v>72.126999999999995</v>
      </c>
    </row>
    <row r="2687" spans="1:7" hidden="1" x14ac:dyDescent="0.25">
      <c r="A2687" t="s">
        <v>6</v>
      </c>
      <c r="B2687" t="s">
        <v>5593</v>
      </c>
      <c r="C2687" t="s">
        <v>5594</v>
      </c>
      <c r="D2687">
        <v>94</v>
      </c>
      <c r="E2687">
        <v>94</v>
      </c>
      <c r="F2687">
        <v>0.86099999999999999</v>
      </c>
      <c r="G2687">
        <v>80.933999999999997</v>
      </c>
    </row>
    <row r="2688" spans="1:7" hidden="1" x14ac:dyDescent="0.25">
      <c r="A2688" t="s">
        <v>6</v>
      </c>
      <c r="B2688" t="s">
        <v>5633</v>
      </c>
      <c r="C2688" t="s">
        <v>5634</v>
      </c>
      <c r="D2688">
        <v>2</v>
      </c>
      <c r="E2688">
        <v>2</v>
      </c>
      <c r="F2688">
        <v>0.6</v>
      </c>
      <c r="G2688">
        <v>1.2</v>
      </c>
    </row>
    <row r="2689" spans="1:7" hidden="1" x14ac:dyDescent="0.25">
      <c r="A2689" t="s">
        <v>6</v>
      </c>
      <c r="B2689" t="s">
        <v>5585</v>
      </c>
      <c r="C2689" t="s">
        <v>5586</v>
      </c>
      <c r="D2689">
        <v>56</v>
      </c>
      <c r="E2689">
        <v>56</v>
      </c>
      <c r="F2689">
        <v>0.72299999999999998</v>
      </c>
      <c r="G2689">
        <v>40.488</v>
      </c>
    </row>
    <row r="2690" spans="1:7" hidden="1" x14ac:dyDescent="0.25">
      <c r="A2690" t="s">
        <v>6</v>
      </c>
      <c r="B2690" t="s">
        <v>5583</v>
      </c>
      <c r="C2690" t="s">
        <v>5584</v>
      </c>
      <c r="D2690">
        <v>44</v>
      </c>
      <c r="E2690">
        <v>44</v>
      </c>
      <c r="F2690">
        <v>0.71799999999999997</v>
      </c>
      <c r="G2690">
        <v>31.591999999999999</v>
      </c>
    </row>
    <row r="2691" spans="1:7" hidden="1" x14ac:dyDescent="0.25">
      <c r="A2691" t="s">
        <v>6</v>
      </c>
      <c r="B2691" t="s">
        <v>5627</v>
      </c>
      <c r="C2691" t="s">
        <v>5628</v>
      </c>
      <c r="D2691">
        <v>30</v>
      </c>
      <c r="E2691">
        <v>30</v>
      </c>
      <c r="F2691">
        <v>0.79100000000000004</v>
      </c>
      <c r="G2691">
        <v>23.73</v>
      </c>
    </row>
    <row r="2692" spans="1:7" hidden="1" x14ac:dyDescent="0.25">
      <c r="A2692" t="s">
        <v>6</v>
      </c>
      <c r="B2692" t="s">
        <v>5577</v>
      </c>
      <c r="C2692" t="s">
        <v>5578</v>
      </c>
      <c r="D2692">
        <v>35</v>
      </c>
      <c r="E2692">
        <v>35</v>
      </c>
      <c r="F2692">
        <v>0</v>
      </c>
      <c r="G2692">
        <v>0</v>
      </c>
    </row>
    <row r="2693" spans="1:7" hidden="1" x14ac:dyDescent="0.25">
      <c r="A2693" t="s">
        <v>6</v>
      </c>
      <c r="B2693" t="s">
        <v>5575</v>
      </c>
      <c r="C2693" t="s">
        <v>5576</v>
      </c>
      <c r="D2693">
        <v>33</v>
      </c>
      <c r="E2693">
        <v>33</v>
      </c>
      <c r="F2693">
        <v>0</v>
      </c>
      <c r="G2693">
        <v>0</v>
      </c>
    </row>
    <row r="2694" spans="1:7" hidden="1" x14ac:dyDescent="0.25">
      <c r="A2694" t="s">
        <v>6</v>
      </c>
      <c r="B2694" t="s">
        <v>5587</v>
      </c>
      <c r="C2694" t="s">
        <v>5588</v>
      </c>
      <c r="D2694">
        <v>12</v>
      </c>
      <c r="E2694">
        <v>12</v>
      </c>
      <c r="F2694">
        <v>0.95199999999999996</v>
      </c>
      <c r="G2694">
        <v>11.423999999999999</v>
      </c>
    </row>
    <row r="2695" spans="1:7" hidden="1" x14ac:dyDescent="0.25">
      <c r="A2695" t="s">
        <v>6</v>
      </c>
      <c r="B2695" t="s">
        <v>9663</v>
      </c>
      <c r="C2695" t="s">
        <v>9664</v>
      </c>
      <c r="D2695">
        <v>14</v>
      </c>
      <c r="E2695">
        <v>14</v>
      </c>
      <c r="F2695">
        <v>0.94799999999999995</v>
      </c>
      <c r="G2695">
        <v>13.272</v>
      </c>
    </row>
    <row r="2696" spans="1:7" hidden="1" x14ac:dyDescent="0.25">
      <c r="A2696" t="s">
        <v>6</v>
      </c>
      <c r="B2696" t="s">
        <v>5637</v>
      </c>
      <c r="C2696" t="s">
        <v>5638</v>
      </c>
      <c r="D2696">
        <v>39</v>
      </c>
      <c r="E2696">
        <v>39</v>
      </c>
      <c r="F2696">
        <v>0.58599999999999997</v>
      </c>
      <c r="G2696">
        <v>22.853999999999999</v>
      </c>
    </row>
    <row r="2697" spans="1:7" hidden="1" x14ac:dyDescent="0.25">
      <c r="A2697" t="s">
        <v>6</v>
      </c>
      <c r="B2697" t="s">
        <v>5635</v>
      </c>
      <c r="C2697" t="s">
        <v>5636</v>
      </c>
      <c r="D2697">
        <v>52</v>
      </c>
      <c r="E2697">
        <v>52</v>
      </c>
      <c r="F2697">
        <v>0.58599999999999997</v>
      </c>
      <c r="G2697">
        <v>30.472000000000001</v>
      </c>
    </row>
    <row r="2698" spans="1:7" hidden="1" x14ac:dyDescent="0.25">
      <c r="A2698" t="s">
        <v>6</v>
      </c>
      <c r="B2698" t="s">
        <v>5581</v>
      </c>
      <c r="C2698" t="s">
        <v>5582</v>
      </c>
      <c r="D2698">
        <v>146</v>
      </c>
      <c r="E2698">
        <v>146</v>
      </c>
      <c r="F2698">
        <v>0.56499999999999995</v>
      </c>
      <c r="G2698">
        <v>82.49</v>
      </c>
    </row>
    <row r="2699" spans="1:7" hidden="1" x14ac:dyDescent="0.25">
      <c r="A2699" t="s">
        <v>6</v>
      </c>
      <c r="B2699" t="s">
        <v>5579</v>
      </c>
      <c r="C2699" t="s">
        <v>5580</v>
      </c>
      <c r="D2699">
        <v>146</v>
      </c>
      <c r="E2699">
        <v>146</v>
      </c>
      <c r="F2699">
        <v>0.56799999999999995</v>
      </c>
      <c r="G2699">
        <v>82.927999999999997</v>
      </c>
    </row>
    <row r="2700" spans="1:7" hidden="1" x14ac:dyDescent="0.25">
      <c r="A2700" t="s">
        <v>6</v>
      </c>
      <c r="B2700" t="s">
        <v>5619</v>
      </c>
      <c r="C2700" t="s">
        <v>5620</v>
      </c>
      <c r="D2700">
        <v>121</v>
      </c>
      <c r="E2700">
        <v>121</v>
      </c>
      <c r="F2700">
        <v>0.40699999999999997</v>
      </c>
      <c r="G2700">
        <v>49.247</v>
      </c>
    </row>
    <row r="2701" spans="1:7" hidden="1" x14ac:dyDescent="0.25">
      <c r="A2701" t="s">
        <v>6</v>
      </c>
      <c r="B2701" t="s">
        <v>5631</v>
      </c>
      <c r="C2701" t="s">
        <v>5632</v>
      </c>
      <c r="D2701">
        <v>78</v>
      </c>
      <c r="E2701">
        <v>78</v>
      </c>
      <c r="F2701">
        <v>0.38300000000000001</v>
      </c>
      <c r="G2701">
        <v>29.873999999999999</v>
      </c>
    </row>
    <row r="2702" spans="1:7" hidden="1" x14ac:dyDescent="0.25">
      <c r="A2702" t="s">
        <v>6</v>
      </c>
      <c r="B2702" t="s">
        <v>5599</v>
      </c>
      <c r="C2702" t="s">
        <v>5600</v>
      </c>
      <c r="D2702">
        <v>85</v>
      </c>
      <c r="E2702">
        <v>85</v>
      </c>
      <c r="F2702">
        <v>0.58599999999999997</v>
      </c>
      <c r="G2702">
        <v>49.81</v>
      </c>
    </row>
    <row r="2703" spans="1:7" hidden="1" x14ac:dyDescent="0.25">
      <c r="A2703" t="s">
        <v>6</v>
      </c>
      <c r="B2703" t="s">
        <v>5597</v>
      </c>
      <c r="C2703" t="s">
        <v>5598</v>
      </c>
      <c r="D2703">
        <v>85</v>
      </c>
      <c r="E2703">
        <v>85</v>
      </c>
      <c r="F2703">
        <v>0.59</v>
      </c>
      <c r="G2703">
        <v>50.15</v>
      </c>
    </row>
    <row r="2704" spans="1:7" hidden="1" x14ac:dyDescent="0.25">
      <c r="A2704" t="s">
        <v>6</v>
      </c>
      <c r="B2704" t="s">
        <v>5543</v>
      </c>
      <c r="C2704" t="s">
        <v>5544</v>
      </c>
      <c r="D2704">
        <v>1</v>
      </c>
      <c r="E2704">
        <v>1</v>
      </c>
      <c r="F2704">
        <v>0.88900000000000001</v>
      </c>
      <c r="G2704">
        <v>0.88900000000000001</v>
      </c>
    </row>
    <row r="2705" spans="1:7" hidden="1" x14ac:dyDescent="0.25">
      <c r="A2705" t="s">
        <v>6</v>
      </c>
      <c r="B2705" t="s">
        <v>5541</v>
      </c>
      <c r="C2705" t="s">
        <v>5542</v>
      </c>
      <c r="D2705">
        <v>9</v>
      </c>
      <c r="E2705">
        <v>9</v>
      </c>
      <c r="F2705">
        <v>0.9</v>
      </c>
      <c r="G2705">
        <v>8.1</v>
      </c>
    </row>
    <row r="2706" spans="1:7" hidden="1" x14ac:dyDescent="0.25">
      <c r="A2706" t="s">
        <v>6</v>
      </c>
      <c r="B2706" t="s">
        <v>5749</v>
      </c>
      <c r="C2706" t="s">
        <v>5750</v>
      </c>
      <c r="D2706">
        <v>12</v>
      </c>
      <c r="E2706">
        <v>12</v>
      </c>
      <c r="F2706">
        <v>0.75800000000000001</v>
      </c>
      <c r="G2706">
        <v>9.0960000000000001</v>
      </c>
    </row>
    <row r="2707" spans="1:7" hidden="1" x14ac:dyDescent="0.25">
      <c r="A2707" t="s">
        <v>6</v>
      </c>
      <c r="B2707" t="s">
        <v>5745</v>
      </c>
      <c r="C2707" t="s">
        <v>5746</v>
      </c>
      <c r="D2707">
        <v>40</v>
      </c>
      <c r="E2707">
        <v>40</v>
      </c>
      <c r="F2707">
        <v>0</v>
      </c>
      <c r="G2707">
        <v>0</v>
      </c>
    </row>
    <row r="2708" spans="1:7" hidden="1" x14ac:dyDescent="0.25">
      <c r="A2708" t="s">
        <v>6</v>
      </c>
      <c r="B2708" t="s">
        <v>5747</v>
      </c>
      <c r="C2708" t="s">
        <v>5748</v>
      </c>
      <c r="D2708">
        <v>69</v>
      </c>
      <c r="E2708">
        <v>69</v>
      </c>
      <c r="F2708">
        <v>0.35699999999999998</v>
      </c>
      <c r="G2708">
        <v>24.632999999999999</v>
      </c>
    </row>
    <row r="2709" spans="1:7" hidden="1" x14ac:dyDescent="0.25">
      <c r="A2709" t="s">
        <v>6</v>
      </c>
      <c r="B2709" t="s">
        <v>5689</v>
      </c>
      <c r="C2709" t="s">
        <v>5690</v>
      </c>
      <c r="D2709">
        <v>22</v>
      </c>
      <c r="E2709">
        <v>22</v>
      </c>
      <c r="F2709">
        <v>0.87</v>
      </c>
      <c r="G2709">
        <v>19.14</v>
      </c>
    </row>
    <row r="2710" spans="1:7" hidden="1" x14ac:dyDescent="0.25">
      <c r="A2710" t="s">
        <v>6</v>
      </c>
      <c r="B2710" t="s">
        <v>5691</v>
      </c>
      <c r="C2710" t="s">
        <v>5692</v>
      </c>
      <c r="D2710">
        <v>2</v>
      </c>
      <c r="E2710">
        <v>2</v>
      </c>
      <c r="F2710">
        <v>0.69</v>
      </c>
      <c r="G2710">
        <v>1.38</v>
      </c>
    </row>
    <row r="2711" spans="1:7" hidden="1" x14ac:dyDescent="0.25">
      <c r="A2711" t="s">
        <v>6</v>
      </c>
      <c r="B2711" t="s">
        <v>5685</v>
      </c>
      <c r="C2711" t="s">
        <v>5686</v>
      </c>
      <c r="D2711">
        <v>3</v>
      </c>
      <c r="E2711">
        <v>3</v>
      </c>
      <c r="F2711">
        <v>0.65900000000000003</v>
      </c>
      <c r="G2711">
        <v>1.9770000000000001</v>
      </c>
    </row>
    <row r="2712" spans="1:7" hidden="1" x14ac:dyDescent="0.25">
      <c r="A2712" t="s">
        <v>6</v>
      </c>
      <c r="B2712" t="s">
        <v>5727</v>
      </c>
      <c r="C2712" t="s">
        <v>5728</v>
      </c>
      <c r="D2712">
        <v>47</v>
      </c>
      <c r="E2712">
        <v>47</v>
      </c>
      <c r="F2712">
        <v>0.44600000000000001</v>
      </c>
      <c r="G2712">
        <v>20.962</v>
      </c>
    </row>
    <row r="2713" spans="1:7" hidden="1" x14ac:dyDescent="0.25">
      <c r="A2713" t="s">
        <v>6</v>
      </c>
      <c r="B2713" t="s">
        <v>9258</v>
      </c>
      <c r="C2713" t="s">
        <v>9259</v>
      </c>
      <c r="D2713">
        <v>4</v>
      </c>
      <c r="E2713">
        <v>4</v>
      </c>
      <c r="F2713">
        <v>0.627</v>
      </c>
      <c r="G2713">
        <v>2.508</v>
      </c>
    </row>
    <row r="2714" spans="1:7" hidden="1" x14ac:dyDescent="0.25">
      <c r="A2714" t="s">
        <v>6</v>
      </c>
      <c r="B2714" t="s">
        <v>9681</v>
      </c>
      <c r="C2714" t="s">
        <v>9682</v>
      </c>
      <c r="D2714">
        <v>15</v>
      </c>
      <c r="E2714">
        <v>15</v>
      </c>
      <c r="F2714">
        <v>0.89300000000000002</v>
      </c>
      <c r="G2714">
        <v>13.395</v>
      </c>
    </row>
    <row r="2715" spans="1:7" hidden="1" x14ac:dyDescent="0.25">
      <c r="A2715" t="s">
        <v>6</v>
      </c>
      <c r="B2715" t="s">
        <v>5693</v>
      </c>
      <c r="C2715" t="s">
        <v>5694</v>
      </c>
      <c r="D2715">
        <v>9</v>
      </c>
      <c r="E2715">
        <v>9</v>
      </c>
      <c r="F2715">
        <v>0.377</v>
      </c>
      <c r="G2715">
        <v>3.3929999999999998</v>
      </c>
    </row>
    <row r="2716" spans="1:7" hidden="1" x14ac:dyDescent="0.25">
      <c r="A2716" t="s">
        <v>6</v>
      </c>
      <c r="B2716" t="s">
        <v>5687</v>
      </c>
      <c r="C2716" t="s">
        <v>5688</v>
      </c>
      <c r="D2716">
        <v>7</v>
      </c>
      <c r="E2716">
        <v>7</v>
      </c>
      <c r="F2716">
        <v>0.96399999999999997</v>
      </c>
      <c r="G2716">
        <v>6.7480000000000002</v>
      </c>
    </row>
    <row r="2717" spans="1:7" hidden="1" x14ac:dyDescent="0.25">
      <c r="A2717" t="s">
        <v>6</v>
      </c>
      <c r="B2717" t="s">
        <v>5733</v>
      </c>
      <c r="C2717" t="s">
        <v>5734</v>
      </c>
      <c r="D2717">
        <v>6</v>
      </c>
      <c r="E2717">
        <v>6</v>
      </c>
      <c r="F2717">
        <v>0.45700000000000002</v>
      </c>
      <c r="G2717">
        <v>2.742</v>
      </c>
    </row>
    <row r="2718" spans="1:7" hidden="1" x14ac:dyDescent="0.25">
      <c r="A2718" t="s">
        <v>6</v>
      </c>
      <c r="B2718" t="s">
        <v>5729</v>
      </c>
      <c r="C2718" t="s">
        <v>5730</v>
      </c>
      <c r="D2718">
        <v>37</v>
      </c>
      <c r="E2718">
        <v>37</v>
      </c>
      <c r="F2718">
        <v>0.40100000000000002</v>
      </c>
      <c r="G2718">
        <v>14.837</v>
      </c>
    </row>
    <row r="2719" spans="1:7" hidden="1" x14ac:dyDescent="0.25">
      <c r="A2719" t="s">
        <v>6</v>
      </c>
      <c r="B2719" t="s">
        <v>9256</v>
      </c>
      <c r="C2719" t="s">
        <v>9257</v>
      </c>
      <c r="D2719">
        <v>24</v>
      </c>
      <c r="E2719">
        <v>24</v>
      </c>
      <c r="F2719">
        <v>0</v>
      </c>
      <c r="G2719">
        <v>0</v>
      </c>
    </row>
    <row r="2720" spans="1:7" hidden="1" x14ac:dyDescent="0.25">
      <c r="A2720" t="s">
        <v>6</v>
      </c>
      <c r="B2720" t="s">
        <v>5741</v>
      </c>
      <c r="C2720" t="s">
        <v>5742</v>
      </c>
      <c r="D2720">
        <v>24</v>
      </c>
      <c r="E2720">
        <v>24</v>
      </c>
      <c r="F2720">
        <v>0.50900000000000001</v>
      </c>
      <c r="G2720">
        <v>12.215999999999999</v>
      </c>
    </row>
    <row r="2721" spans="1:7" hidden="1" x14ac:dyDescent="0.25">
      <c r="A2721" t="s">
        <v>6</v>
      </c>
      <c r="B2721" t="s">
        <v>5725</v>
      </c>
      <c r="C2721" t="s">
        <v>5726</v>
      </c>
      <c r="D2721">
        <v>52</v>
      </c>
      <c r="E2721">
        <v>52</v>
      </c>
      <c r="F2721">
        <v>0.443</v>
      </c>
      <c r="G2721">
        <v>23.036000000000001</v>
      </c>
    </row>
    <row r="2722" spans="1:7" hidden="1" x14ac:dyDescent="0.25">
      <c r="A2722" t="s">
        <v>6</v>
      </c>
      <c r="B2722" t="s">
        <v>5731</v>
      </c>
      <c r="C2722" t="s">
        <v>5732</v>
      </c>
      <c r="D2722">
        <v>16</v>
      </c>
      <c r="E2722">
        <v>16</v>
      </c>
      <c r="F2722">
        <v>0.61</v>
      </c>
      <c r="G2722">
        <v>9.76</v>
      </c>
    </row>
    <row r="2723" spans="1:7" hidden="1" x14ac:dyDescent="0.25">
      <c r="A2723" t="s">
        <v>6</v>
      </c>
      <c r="B2723" t="s">
        <v>5723</v>
      </c>
      <c r="C2723" t="s">
        <v>5724</v>
      </c>
      <c r="D2723">
        <v>14</v>
      </c>
      <c r="E2723">
        <v>14</v>
      </c>
      <c r="F2723">
        <v>0.45100000000000001</v>
      </c>
      <c r="G2723">
        <v>6.3140000000000001</v>
      </c>
    </row>
    <row r="2724" spans="1:7" hidden="1" x14ac:dyDescent="0.25">
      <c r="A2724" t="s">
        <v>6</v>
      </c>
      <c r="B2724" t="s">
        <v>5735</v>
      </c>
      <c r="C2724" t="s">
        <v>5736</v>
      </c>
      <c r="D2724">
        <v>54</v>
      </c>
      <c r="E2724">
        <v>54</v>
      </c>
      <c r="F2724">
        <v>0</v>
      </c>
      <c r="G2724">
        <v>0</v>
      </c>
    </row>
    <row r="2725" spans="1:7" hidden="1" x14ac:dyDescent="0.25">
      <c r="A2725" t="s">
        <v>6</v>
      </c>
      <c r="B2725" t="s">
        <v>5645</v>
      </c>
      <c r="C2725" t="s">
        <v>5646</v>
      </c>
      <c r="D2725">
        <v>20</v>
      </c>
      <c r="E2725">
        <v>20</v>
      </c>
      <c r="F2725">
        <v>0.437</v>
      </c>
      <c r="G2725">
        <v>8.74</v>
      </c>
    </row>
    <row r="2726" spans="1:7" hidden="1" x14ac:dyDescent="0.25">
      <c r="A2726" t="s">
        <v>6</v>
      </c>
      <c r="B2726" t="s">
        <v>5643</v>
      </c>
      <c r="C2726" t="s">
        <v>5644</v>
      </c>
      <c r="D2726">
        <v>21</v>
      </c>
      <c r="E2726">
        <v>21</v>
      </c>
      <c r="F2726">
        <v>1.0369999999999999</v>
      </c>
      <c r="G2726">
        <v>21.777000000000001</v>
      </c>
    </row>
    <row r="2727" spans="1:7" hidden="1" x14ac:dyDescent="0.25">
      <c r="A2727" t="s">
        <v>6</v>
      </c>
      <c r="B2727" t="s">
        <v>5641</v>
      </c>
      <c r="C2727" t="s">
        <v>5642</v>
      </c>
      <c r="D2727">
        <v>17</v>
      </c>
      <c r="E2727">
        <v>17</v>
      </c>
      <c r="F2727">
        <v>1.0269999999999999</v>
      </c>
      <c r="G2727">
        <v>17.459</v>
      </c>
    </row>
    <row r="2728" spans="1:7" hidden="1" x14ac:dyDescent="0.25">
      <c r="A2728" t="s">
        <v>6</v>
      </c>
      <c r="B2728" t="s">
        <v>9675</v>
      </c>
      <c r="C2728" t="s">
        <v>9676</v>
      </c>
      <c r="D2728">
        <v>20</v>
      </c>
      <c r="E2728">
        <v>20</v>
      </c>
      <c r="F2728">
        <v>1.036</v>
      </c>
      <c r="G2728">
        <v>20.72</v>
      </c>
    </row>
    <row r="2729" spans="1:7" hidden="1" x14ac:dyDescent="0.25">
      <c r="A2729" t="s">
        <v>6</v>
      </c>
      <c r="B2729" t="s">
        <v>5647</v>
      </c>
      <c r="C2729" t="s">
        <v>5648</v>
      </c>
      <c r="D2729">
        <v>6</v>
      </c>
      <c r="E2729">
        <v>6</v>
      </c>
      <c r="F2729">
        <v>1.036</v>
      </c>
      <c r="G2729">
        <v>6.2160000000000002</v>
      </c>
    </row>
    <row r="2730" spans="1:7" hidden="1" x14ac:dyDescent="0.25">
      <c r="A2730" t="s">
        <v>6</v>
      </c>
      <c r="B2730" t="s">
        <v>5791</v>
      </c>
      <c r="C2730" t="s">
        <v>5792</v>
      </c>
      <c r="D2730">
        <v>4</v>
      </c>
      <c r="E2730">
        <v>4</v>
      </c>
      <c r="F2730">
        <v>0.94599999999999995</v>
      </c>
      <c r="G2730">
        <v>3.7839999999999998</v>
      </c>
    </row>
    <row r="2731" spans="1:7" hidden="1" x14ac:dyDescent="0.25">
      <c r="A2731" t="s">
        <v>6</v>
      </c>
      <c r="B2731" t="s">
        <v>5831</v>
      </c>
      <c r="C2731" t="s">
        <v>5832</v>
      </c>
      <c r="D2731">
        <v>51</v>
      </c>
      <c r="E2731">
        <v>51</v>
      </c>
      <c r="F2731">
        <v>0.70799999999999996</v>
      </c>
      <c r="G2731">
        <v>36.107999999999997</v>
      </c>
    </row>
    <row r="2732" spans="1:7" hidden="1" x14ac:dyDescent="0.25">
      <c r="A2732" t="s">
        <v>6</v>
      </c>
      <c r="B2732" t="s">
        <v>5821</v>
      </c>
      <c r="C2732" t="s">
        <v>5822</v>
      </c>
      <c r="D2732">
        <v>48</v>
      </c>
      <c r="E2732">
        <v>48</v>
      </c>
      <c r="F2732">
        <v>0.61199999999999999</v>
      </c>
      <c r="G2732">
        <v>29.376000000000001</v>
      </c>
    </row>
    <row r="2733" spans="1:7" hidden="1" x14ac:dyDescent="0.25">
      <c r="A2733" t="s">
        <v>6</v>
      </c>
      <c r="B2733" t="s">
        <v>5795</v>
      </c>
      <c r="C2733" t="s">
        <v>5796</v>
      </c>
      <c r="D2733">
        <v>2</v>
      </c>
      <c r="E2733">
        <v>2</v>
      </c>
      <c r="F2733">
        <v>0.55700000000000005</v>
      </c>
      <c r="G2733">
        <v>1.1140000000000001</v>
      </c>
    </row>
    <row r="2734" spans="1:7" hidden="1" x14ac:dyDescent="0.25">
      <c r="A2734" t="s">
        <v>6</v>
      </c>
      <c r="B2734" t="s">
        <v>5785</v>
      </c>
      <c r="C2734" t="s">
        <v>5786</v>
      </c>
      <c r="D2734">
        <v>38</v>
      </c>
      <c r="E2734">
        <v>38</v>
      </c>
      <c r="F2734">
        <v>0.71799999999999997</v>
      </c>
      <c r="G2734">
        <v>27.283999999999999</v>
      </c>
    </row>
    <row r="2735" spans="1:7" hidden="1" x14ac:dyDescent="0.25">
      <c r="A2735" t="s">
        <v>6</v>
      </c>
      <c r="B2735" t="s">
        <v>5771</v>
      </c>
      <c r="C2735" t="s">
        <v>5772</v>
      </c>
      <c r="D2735">
        <v>62</v>
      </c>
      <c r="E2735">
        <v>62</v>
      </c>
      <c r="F2735">
        <v>0.98399999999999999</v>
      </c>
      <c r="G2735">
        <v>61.008000000000003</v>
      </c>
    </row>
    <row r="2736" spans="1:7" hidden="1" x14ac:dyDescent="0.25">
      <c r="A2736" t="s">
        <v>6</v>
      </c>
      <c r="B2736" t="s">
        <v>5767</v>
      </c>
      <c r="C2736" t="s">
        <v>5768</v>
      </c>
      <c r="D2736">
        <v>18</v>
      </c>
      <c r="E2736">
        <v>18</v>
      </c>
      <c r="F2736">
        <v>0.55400000000000005</v>
      </c>
      <c r="G2736">
        <v>9.9719999999999995</v>
      </c>
    </row>
    <row r="2737" spans="1:7" hidden="1" x14ac:dyDescent="0.25">
      <c r="A2737" t="s">
        <v>6</v>
      </c>
      <c r="B2737" t="s">
        <v>5787</v>
      </c>
      <c r="C2737" t="s">
        <v>5788</v>
      </c>
      <c r="D2737">
        <v>4</v>
      </c>
      <c r="E2737">
        <v>4</v>
      </c>
      <c r="F2737">
        <v>0.86099999999999999</v>
      </c>
      <c r="G2737">
        <v>3.444</v>
      </c>
    </row>
    <row r="2738" spans="1:7" hidden="1" x14ac:dyDescent="0.25">
      <c r="A2738" t="s">
        <v>6</v>
      </c>
      <c r="B2738" t="s">
        <v>5781</v>
      </c>
      <c r="C2738" t="s">
        <v>5782</v>
      </c>
      <c r="D2738">
        <v>9</v>
      </c>
      <c r="E2738">
        <v>9</v>
      </c>
      <c r="F2738">
        <v>0.83399999999999996</v>
      </c>
      <c r="G2738">
        <v>7.5060000000000002</v>
      </c>
    </row>
    <row r="2739" spans="1:7" hidden="1" x14ac:dyDescent="0.25">
      <c r="A2739" t="s">
        <v>6</v>
      </c>
      <c r="B2739" t="s">
        <v>5751</v>
      </c>
      <c r="C2739" t="s">
        <v>5752</v>
      </c>
      <c r="D2739">
        <v>1</v>
      </c>
      <c r="E2739">
        <v>1</v>
      </c>
      <c r="F2739">
        <v>0.79600000000000004</v>
      </c>
      <c r="G2739">
        <v>0.79600000000000004</v>
      </c>
    </row>
    <row r="2740" spans="1:7" hidden="1" x14ac:dyDescent="0.25">
      <c r="A2740" t="s">
        <v>6</v>
      </c>
      <c r="B2740" t="s">
        <v>5757</v>
      </c>
      <c r="C2740" t="s">
        <v>5758</v>
      </c>
      <c r="D2740">
        <v>4</v>
      </c>
      <c r="E2740">
        <v>4</v>
      </c>
      <c r="F2740">
        <v>0.99199999999999999</v>
      </c>
      <c r="G2740">
        <v>3.968</v>
      </c>
    </row>
    <row r="2741" spans="1:7" hidden="1" x14ac:dyDescent="0.25">
      <c r="A2741" t="s">
        <v>6</v>
      </c>
      <c r="B2741" t="s">
        <v>9691</v>
      </c>
      <c r="C2741" t="s">
        <v>9692</v>
      </c>
      <c r="D2741">
        <v>60</v>
      </c>
      <c r="E2741">
        <v>60</v>
      </c>
      <c r="F2741">
        <v>0.93300000000000005</v>
      </c>
      <c r="G2741">
        <v>55.98</v>
      </c>
    </row>
    <row r="2742" spans="1:7" hidden="1" x14ac:dyDescent="0.25">
      <c r="A2742" t="s">
        <v>6</v>
      </c>
      <c r="B2742" t="s">
        <v>5837</v>
      </c>
      <c r="C2742" t="s">
        <v>5838</v>
      </c>
      <c r="D2742">
        <v>28</v>
      </c>
      <c r="E2742">
        <v>28</v>
      </c>
      <c r="F2742">
        <v>0.64</v>
      </c>
      <c r="G2742">
        <v>17.920000000000002</v>
      </c>
    </row>
    <row r="2743" spans="1:7" hidden="1" x14ac:dyDescent="0.25">
      <c r="A2743" t="s">
        <v>6</v>
      </c>
      <c r="B2743" t="s">
        <v>9687</v>
      </c>
      <c r="C2743" t="s">
        <v>9688</v>
      </c>
      <c r="D2743">
        <v>25</v>
      </c>
      <c r="E2743">
        <v>25</v>
      </c>
      <c r="F2743">
        <v>0.63400000000000001</v>
      </c>
      <c r="G2743">
        <v>15.85</v>
      </c>
    </row>
    <row r="2744" spans="1:7" hidden="1" x14ac:dyDescent="0.25">
      <c r="A2744" t="s">
        <v>6</v>
      </c>
      <c r="B2744" t="s">
        <v>5763</v>
      </c>
      <c r="C2744" t="s">
        <v>5764</v>
      </c>
      <c r="D2744">
        <v>16</v>
      </c>
      <c r="E2744">
        <v>16</v>
      </c>
      <c r="F2744">
        <v>0.67</v>
      </c>
      <c r="G2744">
        <v>10.72</v>
      </c>
    </row>
    <row r="2745" spans="1:7" hidden="1" x14ac:dyDescent="0.25">
      <c r="A2745" t="s">
        <v>6</v>
      </c>
      <c r="B2745" t="s">
        <v>5753</v>
      </c>
      <c r="C2745" t="s">
        <v>5754</v>
      </c>
      <c r="D2745">
        <v>3</v>
      </c>
      <c r="E2745">
        <v>3</v>
      </c>
      <c r="F2745">
        <v>0.65200000000000002</v>
      </c>
      <c r="G2745">
        <v>1.956</v>
      </c>
    </row>
    <row r="2746" spans="1:7" hidden="1" x14ac:dyDescent="0.25">
      <c r="A2746" t="s">
        <v>6</v>
      </c>
      <c r="B2746" t="s">
        <v>5799</v>
      </c>
      <c r="C2746" t="s">
        <v>5800</v>
      </c>
      <c r="D2746">
        <v>9</v>
      </c>
      <c r="E2746">
        <v>9</v>
      </c>
      <c r="F2746">
        <v>0.86599999999999999</v>
      </c>
      <c r="G2746">
        <v>7.7939999999999996</v>
      </c>
    </row>
    <row r="2747" spans="1:7" hidden="1" x14ac:dyDescent="0.25">
      <c r="A2747" t="s">
        <v>6</v>
      </c>
      <c r="B2747" t="s">
        <v>5815</v>
      </c>
      <c r="C2747" t="s">
        <v>5816</v>
      </c>
      <c r="D2747">
        <v>22</v>
      </c>
      <c r="E2747">
        <v>22</v>
      </c>
      <c r="F2747">
        <v>0.55800000000000005</v>
      </c>
      <c r="G2747">
        <v>12.276</v>
      </c>
    </row>
    <row r="2748" spans="1:7" hidden="1" x14ac:dyDescent="0.25">
      <c r="A2748" t="s">
        <v>6</v>
      </c>
      <c r="B2748" t="s">
        <v>9266</v>
      </c>
      <c r="C2748" t="s">
        <v>9267</v>
      </c>
      <c r="D2748">
        <v>55</v>
      </c>
      <c r="E2748">
        <v>55</v>
      </c>
      <c r="F2748">
        <v>0.57299999999999995</v>
      </c>
      <c r="G2748">
        <v>31.515000000000001</v>
      </c>
    </row>
    <row r="2749" spans="1:7" hidden="1" x14ac:dyDescent="0.25">
      <c r="A2749" t="s">
        <v>6</v>
      </c>
      <c r="B2749" t="s">
        <v>5783</v>
      </c>
      <c r="C2749" t="s">
        <v>5784</v>
      </c>
      <c r="D2749">
        <v>297</v>
      </c>
      <c r="E2749">
        <v>297</v>
      </c>
      <c r="F2749">
        <v>0.71499999999999997</v>
      </c>
      <c r="G2749">
        <v>212.35499999999999</v>
      </c>
    </row>
    <row r="2750" spans="1:7" hidden="1" x14ac:dyDescent="0.25">
      <c r="A2750" t="s">
        <v>6</v>
      </c>
      <c r="B2750" t="s">
        <v>9264</v>
      </c>
      <c r="C2750" t="s">
        <v>9265</v>
      </c>
      <c r="D2750">
        <v>12</v>
      </c>
      <c r="E2750">
        <v>12</v>
      </c>
      <c r="F2750">
        <v>0.96699999999999997</v>
      </c>
      <c r="G2750">
        <v>11.603999999999999</v>
      </c>
    </row>
    <row r="2751" spans="1:7" hidden="1" x14ac:dyDescent="0.25">
      <c r="A2751" t="s">
        <v>6</v>
      </c>
      <c r="B2751" t="s">
        <v>5769</v>
      </c>
      <c r="C2751" t="s">
        <v>5770</v>
      </c>
      <c r="D2751">
        <v>18</v>
      </c>
      <c r="E2751">
        <v>18</v>
      </c>
      <c r="F2751">
        <v>0.54200000000000004</v>
      </c>
      <c r="G2751">
        <v>9.7560000000000002</v>
      </c>
    </row>
    <row r="2752" spans="1:7" hidden="1" x14ac:dyDescent="0.25">
      <c r="A2752" t="s">
        <v>6</v>
      </c>
      <c r="B2752" t="s">
        <v>9683</v>
      </c>
      <c r="C2752" t="s">
        <v>9684</v>
      </c>
      <c r="D2752">
        <v>10</v>
      </c>
      <c r="E2752">
        <v>10</v>
      </c>
      <c r="F2752">
        <v>0.86</v>
      </c>
      <c r="G2752">
        <v>8.6</v>
      </c>
    </row>
    <row r="2753" spans="1:7" hidden="1" x14ac:dyDescent="0.25">
      <c r="A2753" t="s">
        <v>6</v>
      </c>
      <c r="B2753" t="s">
        <v>5759</v>
      </c>
      <c r="C2753" t="s">
        <v>5760</v>
      </c>
      <c r="D2753">
        <v>2</v>
      </c>
      <c r="E2753">
        <v>2</v>
      </c>
      <c r="F2753">
        <v>0.998</v>
      </c>
      <c r="G2753">
        <v>1.996</v>
      </c>
    </row>
    <row r="2754" spans="1:7" hidden="1" x14ac:dyDescent="0.25">
      <c r="A2754" t="s">
        <v>6</v>
      </c>
      <c r="B2754" t="s">
        <v>9272</v>
      </c>
      <c r="C2754" t="s">
        <v>9273</v>
      </c>
      <c r="D2754">
        <v>20</v>
      </c>
      <c r="E2754">
        <v>20</v>
      </c>
      <c r="F2754">
        <v>0.66400000000000003</v>
      </c>
      <c r="G2754">
        <v>13.28</v>
      </c>
    </row>
    <row r="2755" spans="1:7" hidden="1" x14ac:dyDescent="0.25">
      <c r="A2755" t="s">
        <v>6</v>
      </c>
      <c r="B2755" t="s">
        <v>5823</v>
      </c>
      <c r="C2755" t="s">
        <v>5824</v>
      </c>
      <c r="D2755">
        <v>56</v>
      </c>
      <c r="E2755">
        <v>56</v>
      </c>
      <c r="F2755">
        <v>0.45900000000000002</v>
      </c>
      <c r="G2755">
        <v>25.704000000000001</v>
      </c>
    </row>
    <row r="2756" spans="1:7" hidden="1" x14ac:dyDescent="0.25">
      <c r="A2756" t="s">
        <v>6</v>
      </c>
      <c r="B2756" t="s">
        <v>5777</v>
      </c>
      <c r="C2756" t="s">
        <v>5778</v>
      </c>
      <c r="D2756">
        <v>257</v>
      </c>
      <c r="E2756">
        <v>257</v>
      </c>
      <c r="F2756">
        <v>0.623</v>
      </c>
      <c r="G2756">
        <v>160.11099999999999</v>
      </c>
    </row>
    <row r="2757" spans="1:7" hidden="1" x14ac:dyDescent="0.25">
      <c r="A2757" t="s">
        <v>6</v>
      </c>
      <c r="B2757" t="s">
        <v>5835</v>
      </c>
      <c r="C2757" t="s">
        <v>5836</v>
      </c>
      <c r="D2757">
        <v>18</v>
      </c>
      <c r="E2757">
        <v>18</v>
      </c>
      <c r="F2757">
        <v>0.65600000000000003</v>
      </c>
      <c r="G2757">
        <v>11.808</v>
      </c>
    </row>
    <row r="2758" spans="1:7" hidden="1" x14ac:dyDescent="0.25">
      <c r="A2758" t="s">
        <v>6</v>
      </c>
      <c r="B2758" t="s">
        <v>5829</v>
      </c>
      <c r="C2758" t="s">
        <v>5830</v>
      </c>
      <c r="D2758">
        <v>57</v>
      </c>
      <c r="E2758">
        <v>57</v>
      </c>
      <c r="F2758">
        <v>0.56000000000000005</v>
      </c>
      <c r="G2758">
        <v>31.92</v>
      </c>
    </row>
    <row r="2759" spans="1:7" hidden="1" x14ac:dyDescent="0.25">
      <c r="A2759" t="s">
        <v>6</v>
      </c>
      <c r="B2759" t="s">
        <v>5819</v>
      </c>
      <c r="C2759" t="s">
        <v>5820</v>
      </c>
      <c r="D2759">
        <v>124</v>
      </c>
      <c r="E2759">
        <v>124</v>
      </c>
      <c r="F2759">
        <v>0.41299999999999998</v>
      </c>
      <c r="G2759">
        <v>51.212000000000003</v>
      </c>
    </row>
    <row r="2760" spans="1:7" hidden="1" x14ac:dyDescent="0.25">
      <c r="A2760" t="s">
        <v>6</v>
      </c>
      <c r="B2760" t="s">
        <v>5817</v>
      </c>
      <c r="C2760" t="s">
        <v>5818</v>
      </c>
      <c r="D2760">
        <v>18</v>
      </c>
      <c r="E2760">
        <v>18</v>
      </c>
      <c r="F2760">
        <v>0.34799999999999998</v>
      </c>
      <c r="G2760">
        <v>6.2640000000000002</v>
      </c>
    </row>
    <row r="2761" spans="1:7" hidden="1" x14ac:dyDescent="0.25">
      <c r="A2761" t="s">
        <v>6</v>
      </c>
      <c r="B2761" t="s">
        <v>9689</v>
      </c>
      <c r="C2761" t="s">
        <v>9690</v>
      </c>
      <c r="D2761">
        <v>25</v>
      </c>
      <c r="E2761">
        <v>25</v>
      </c>
      <c r="F2761">
        <v>0.63500000000000001</v>
      </c>
      <c r="G2761">
        <v>15.875</v>
      </c>
    </row>
    <row r="2762" spans="1:7" hidden="1" x14ac:dyDescent="0.25">
      <c r="A2762" t="s">
        <v>6</v>
      </c>
      <c r="B2762" t="s">
        <v>5765</v>
      </c>
      <c r="C2762" t="s">
        <v>5766</v>
      </c>
      <c r="D2762">
        <v>18</v>
      </c>
      <c r="E2762">
        <v>18</v>
      </c>
      <c r="F2762">
        <v>0.65400000000000003</v>
      </c>
      <c r="G2762">
        <v>11.772</v>
      </c>
    </row>
    <row r="2763" spans="1:7" hidden="1" x14ac:dyDescent="0.25">
      <c r="A2763" t="s">
        <v>6</v>
      </c>
      <c r="B2763" t="s">
        <v>5833</v>
      </c>
      <c r="C2763" t="s">
        <v>5834</v>
      </c>
      <c r="D2763">
        <v>18</v>
      </c>
      <c r="E2763">
        <v>18</v>
      </c>
      <c r="F2763">
        <v>0.41499999999999998</v>
      </c>
      <c r="G2763">
        <v>7.47</v>
      </c>
    </row>
    <row r="2764" spans="1:7" hidden="1" x14ac:dyDescent="0.25">
      <c r="A2764" t="s">
        <v>6</v>
      </c>
      <c r="B2764" t="s">
        <v>5825</v>
      </c>
      <c r="C2764" t="s">
        <v>5826</v>
      </c>
      <c r="D2764">
        <v>854</v>
      </c>
      <c r="E2764">
        <v>854</v>
      </c>
      <c r="F2764">
        <v>0.39500000000000002</v>
      </c>
      <c r="G2764">
        <v>337.33</v>
      </c>
    </row>
    <row r="2765" spans="1:7" hidden="1" x14ac:dyDescent="0.25">
      <c r="A2765" t="s">
        <v>6</v>
      </c>
      <c r="B2765" t="s">
        <v>5827</v>
      </c>
      <c r="C2765" t="s">
        <v>5828</v>
      </c>
      <c r="D2765">
        <v>9</v>
      </c>
      <c r="E2765">
        <v>9</v>
      </c>
      <c r="F2765">
        <v>0.45200000000000001</v>
      </c>
      <c r="G2765">
        <v>4.0679999999999996</v>
      </c>
    </row>
    <row r="2766" spans="1:7" hidden="1" x14ac:dyDescent="0.25">
      <c r="A2766" t="s">
        <v>6</v>
      </c>
      <c r="B2766" t="s">
        <v>5789</v>
      </c>
      <c r="C2766" t="s">
        <v>5790</v>
      </c>
      <c r="D2766">
        <v>30</v>
      </c>
      <c r="E2766">
        <v>30</v>
      </c>
      <c r="F2766">
        <v>0.69399999999999995</v>
      </c>
      <c r="G2766">
        <v>20.82</v>
      </c>
    </row>
    <row r="2767" spans="1:7" hidden="1" x14ac:dyDescent="0.25">
      <c r="A2767" t="s">
        <v>6</v>
      </c>
      <c r="B2767" t="s">
        <v>5775</v>
      </c>
      <c r="C2767" t="s">
        <v>5776</v>
      </c>
      <c r="D2767">
        <v>549</v>
      </c>
      <c r="E2767">
        <v>549</v>
      </c>
      <c r="F2767">
        <v>0.42199999999999999</v>
      </c>
      <c r="G2767">
        <v>231.678</v>
      </c>
    </row>
    <row r="2768" spans="1:7" hidden="1" x14ac:dyDescent="0.25">
      <c r="A2768" t="s">
        <v>6</v>
      </c>
      <c r="B2768" t="s">
        <v>5773</v>
      </c>
      <c r="C2768" t="s">
        <v>5774</v>
      </c>
      <c r="D2768">
        <v>4</v>
      </c>
      <c r="E2768">
        <v>4</v>
      </c>
      <c r="F2768">
        <v>0.99</v>
      </c>
      <c r="G2768">
        <v>3.96</v>
      </c>
    </row>
    <row r="2769" spans="1:7" hidden="1" x14ac:dyDescent="0.25">
      <c r="A2769" t="s">
        <v>6</v>
      </c>
      <c r="B2769" t="s">
        <v>5755</v>
      </c>
      <c r="C2769" t="s">
        <v>5756</v>
      </c>
      <c r="D2769">
        <v>2</v>
      </c>
      <c r="E2769">
        <v>2</v>
      </c>
      <c r="F2769">
        <v>0.64500000000000002</v>
      </c>
      <c r="G2769">
        <v>1.29</v>
      </c>
    </row>
    <row r="2770" spans="1:7" hidden="1" x14ac:dyDescent="0.25">
      <c r="A2770" t="s">
        <v>6</v>
      </c>
      <c r="B2770" t="s">
        <v>5797</v>
      </c>
      <c r="C2770" t="s">
        <v>5798</v>
      </c>
      <c r="D2770">
        <v>5</v>
      </c>
      <c r="E2770">
        <v>5</v>
      </c>
      <c r="F2770">
        <v>0.86299999999999999</v>
      </c>
      <c r="G2770">
        <v>4.3150000000000004</v>
      </c>
    </row>
    <row r="2771" spans="1:7" hidden="1" x14ac:dyDescent="0.25">
      <c r="A2771" t="s">
        <v>6</v>
      </c>
      <c r="B2771" t="s">
        <v>5663</v>
      </c>
      <c r="C2771" t="s">
        <v>5664</v>
      </c>
      <c r="D2771">
        <v>22</v>
      </c>
      <c r="E2771">
        <v>22</v>
      </c>
      <c r="F2771">
        <v>0.56499999999999995</v>
      </c>
      <c r="G2771">
        <v>12.43</v>
      </c>
    </row>
    <row r="2772" spans="1:7" hidden="1" x14ac:dyDescent="0.25">
      <c r="A2772" t="s">
        <v>6</v>
      </c>
      <c r="B2772" t="s">
        <v>5665</v>
      </c>
      <c r="C2772" t="s">
        <v>5666</v>
      </c>
      <c r="D2772">
        <v>28</v>
      </c>
      <c r="E2772">
        <v>28</v>
      </c>
      <c r="F2772">
        <v>0.39900000000000002</v>
      </c>
      <c r="G2772">
        <v>11.172000000000001</v>
      </c>
    </row>
    <row r="2773" spans="1:7" hidden="1" x14ac:dyDescent="0.25">
      <c r="A2773" t="s">
        <v>6</v>
      </c>
      <c r="B2773" t="s">
        <v>5657</v>
      </c>
      <c r="C2773" t="s">
        <v>5658</v>
      </c>
      <c r="D2773">
        <v>8</v>
      </c>
      <c r="E2773">
        <v>8</v>
      </c>
      <c r="F2773">
        <v>0.377</v>
      </c>
      <c r="G2773">
        <v>3.016</v>
      </c>
    </row>
    <row r="2774" spans="1:7" hidden="1" x14ac:dyDescent="0.25">
      <c r="A2774" t="s">
        <v>6</v>
      </c>
      <c r="B2774" t="s">
        <v>5535</v>
      </c>
      <c r="C2774" t="s">
        <v>5536</v>
      </c>
      <c r="D2774">
        <v>11</v>
      </c>
      <c r="E2774">
        <v>11</v>
      </c>
      <c r="F2774">
        <v>0</v>
      </c>
      <c r="G2774">
        <v>0</v>
      </c>
    </row>
    <row r="2775" spans="1:7" hidden="1" x14ac:dyDescent="0.25">
      <c r="A2775" t="s">
        <v>6</v>
      </c>
      <c r="B2775" t="s">
        <v>5537</v>
      </c>
      <c r="C2775" t="s">
        <v>5538</v>
      </c>
      <c r="D2775">
        <v>11</v>
      </c>
      <c r="E2775">
        <v>11</v>
      </c>
      <c r="F2775">
        <v>0</v>
      </c>
      <c r="G2775">
        <v>0</v>
      </c>
    </row>
    <row r="2776" spans="1:7" hidden="1" x14ac:dyDescent="0.25">
      <c r="A2776" t="s">
        <v>6</v>
      </c>
      <c r="B2776" t="s">
        <v>5557</v>
      </c>
      <c r="C2776" t="s">
        <v>5558</v>
      </c>
      <c r="D2776">
        <v>29</v>
      </c>
      <c r="E2776">
        <v>29</v>
      </c>
      <c r="F2776">
        <v>0.42199999999999999</v>
      </c>
      <c r="G2776">
        <v>12.238</v>
      </c>
    </row>
    <row r="2777" spans="1:7" hidden="1" x14ac:dyDescent="0.25">
      <c r="A2777" t="s">
        <v>6</v>
      </c>
      <c r="B2777" t="s">
        <v>5559</v>
      </c>
      <c r="C2777" t="s">
        <v>5560</v>
      </c>
      <c r="D2777">
        <v>58</v>
      </c>
      <c r="E2777">
        <v>58</v>
      </c>
      <c r="F2777">
        <v>0.91100000000000003</v>
      </c>
      <c r="G2777">
        <v>52.838000000000001</v>
      </c>
    </row>
    <row r="2778" spans="1:7" hidden="1" x14ac:dyDescent="0.25">
      <c r="A2778" t="s">
        <v>6</v>
      </c>
      <c r="B2778" t="s">
        <v>5629</v>
      </c>
      <c r="C2778" t="s">
        <v>5630</v>
      </c>
      <c r="D2778">
        <v>24</v>
      </c>
      <c r="E2778">
        <v>24</v>
      </c>
      <c r="F2778">
        <v>0.78300000000000003</v>
      </c>
      <c r="G2778">
        <v>18.792000000000002</v>
      </c>
    </row>
    <row r="2779" spans="1:7" hidden="1" x14ac:dyDescent="0.25">
      <c r="A2779" t="s">
        <v>6</v>
      </c>
      <c r="B2779" t="s">
        <v>5679</v>
      </c>
      <c r="C2779" t="s">
        <v>5680</v>
      </c>
      <c r="D2779">
        <v>33</v>
      </c>
      <c r="E2779">
        <v>33</v>
      </c>
      <c r="F2779">
        <v>0.81899999999999995</v>
      </c>
      <c r="G2779">
        <v>27.027000000000001</v>
      </c>
    </row>
    <row r="2780" spans="1:7" hidden="1" x14ac:dyDescent="0.25">
      <c r="A2780" t="s">
        <v>6</v>
      </c>
      <c r="B2780" t="s">
        <v>5681</v>
      </c>
      <c r="C2780" t="s">
        <v>5682</v>
      </c>
      <c r="D2780">
        <v>33</v>
      </c>
      <c r="E2780">
        <v>33</v>
      </c>
      <c r="F2780">
        <v>0.82899999999999996</v>
      </c>
      <c r="G2780">
        <v>27.356999999999999</v>
      </c>
    </row>
    <row r="2781" spans="1:7" hidden="1" x14ac:dyDescent="0.25">
      <c r="A2781" t="s">
        <v>6</v>
      </c>
      <c r="B2781" t="s">
        <v>5683</v>
      </c>
      <c r="C2781" t="s">
        <v>5684</v>
      </c>
      <c r="D2781">
        <v>24</v>
      </c>
      <c r="E2781">
        <v>24</v>
      </c>
      <c r="F2781">
        <v>0.88300000000000001</v>
      </c>
      <c r="G2781">
        <v>21.192</v>
      </c>
    </row>
    <row r="2782" spans="1:7" hidden="1" x14ac:dyDescent="0.25">
      <c r="A2782" t="s">
        <v>6</v>
      </c>
      <c r="B2782" t="s">
        <v>5531</v>
      </c>
      <c r="C2782" t="s">
        <v>5532</v>
      </c>
      <c r="D2782">
        <v>4</v>
      </c>
      <c r="E2782">
        <v>4</v>
      </c>
      <c r="F2782">
        <v>0.73399999999999999</v>
      </c>
      <c r="G2782">
        <v>2.9359999999999999</v>
      </c>
    </row>
    <row r="2783" spans="1:7" hidden="1" x14ac:dyDescent="0.25">
      <c r="A2783" t="s">
        <v>6</v>
      </c>
      <c r="B2783" t="s">
        <v>5555</v>
      </c>
      <c r="C2783" t="s">
        <v>5556</v>
      </c>
      <c r="D2783">
        <v>3</v>
      </c>
      <c r="E2783">
        <v>3</v>
      </c>
      <c r="F2783">
        <v>0.59699999999999998</v>
      </c>
      <c r="G2783">
        <v>1.7909999999999999</v>
      </c>
    </row>
    <row r="2784" spans="1:7" hidden="1" x14ac:dyDescent="0.25">
      <c r="A2784" t="s">
        <v>6</v>
      </c>
      <c r="B2784" t="s">
        <v>5625</v>
      </c>
      <c r="C2784" t="s">
        <v>5626</v>
      </c>
      <c r="D2784">
        <v>50</v>
      </c>
      <c r="E2784">
        <v>50</v>
      </c>
      <c r="F2784">
        <v>0.52100000000000002</v>
      </c>
      <c r="G2784">
        <v>26.05</v>
      </c>
    </row>
    <row r="2785" spans="1:7" hidden="1" x14ac:dyDescent="0.25">
      <c r="A2785" t="s">
        <v>6</v>
      </c>
      <c r="B2785" t="s">
        <v>6025</v>
      </c>
      <c r="C2785" t="s">
        <v>6026</v>
      </c>
      <c r="D2785">
        <v>5</v>
      </c>
      <c r="E2785">
        <v>5</v>
      </c>
      <c r="F2785">
        <v>0.89100000000000001</v>
      </c>
      <c r="G2785">
        <v>4.4550000000000001</v>
      </c>
    </row>
    <row r="2786" spans="1:7" hidden="1" x14ac:dyDescent="0.25">
      <c r="A2786" t="s">
        <v>6</v>
      </c>
      <c r="B2786" t="s">
        <v>6011</v>
      </c>
      <c r="C2786" t="s">
        <v>6012</v>
      </c>
      <c r="D2786">
        <v>20</v>
      </c>
      <c r="E2786">
        <v>20</v>
      </c>
      <c r="F2786">
        <v>0.72599999999999998</v>
      </c>
      <c r="G2786">
        <v>14.52</v>
      </c>
    </row>
    <row r="2787" spans="1:7" hidden="1" x14ac:dyDescent="0.25">
      <c r="A2787" t="s">
        <v>6</v>
      </c>
      <c r="B2787" t="s">
        <v>6029</v>
      </c>
      <c r="C2787" t="s">
        <v>6030</v>
      </c>
      <c r="D2787">
        <v>18</v>
      </c>
      <c r="E2787">
        <v>18</v>
      </c>
      <c r="F2787">
        <v>0.59</v>
      </c>
      <c r="G2787">
        <v>10.62</v>
      </c>
    </row>
    <row r="2788" spans="1:7" hidden="1" x14ac:dyDescent="0.25">
      <c r="A2788" t="s">
        <v>6</v>
      </c>
      <c r="B2788" t="s">
        <v>6027</v>
      </c>
      <c r="C2788" t="s">
        <v>6028</v>
      </c>
      <c r="D2788">
        <v>5</v>
      </c>
      <c r="E2788">
        <v>5</v>
      </c>
      <c r="F2788">
        <v>0.89500000000000002</v>
      </c>
      <c r="G2788">
        <v>4.4749999999999996</v>
      </c>
    </row>
    <row r="2789" spans="1:7" hidden="1" x14ac:dyDescent="0.25">
      <c r="A2789" t="s">
        <v>6</v>
      </c>
      <c r="B2789" t="s">
        <v>6031</v>
      </c>
      <c r="C2789" t="s">
        <v>6032</v>
      </c>
      <c r="D2789">
        <v>16</v>
      </c>
      <c r="E2789">
        <v>16</v>
      </c>
      <c r="F2789">
        <v>0.432</v>
      </c>
      <c r="G2789">
        <v>6.9119999999999999</v>
      </c>
    </row>
    <row r="2790" spans="1:7" hidden="1" x14ac:dyDescent="0.25">
      <c r="A2790" t="s">
        <v>6</v>
      </c>
      <c r="B2790" t="s">
        <v>6033</v>
      </c>
      <c r="C2790" t="s">
        <v>6034</v>
      </c>
      <c r="D2790">
        <v>26</v>
      </c>
      <c r="E2790">
        <v>26</v>
      </c>
      <c r="F2790">
        <v>0.42499999999999999</v>
      </c>
      <c r="G2790">
        <v>11.05</v>
      </c>
    </row>
    <row r="2791" spans="1:7" hidden="1" x14ac:dyDescent="0.25">
      <c r="A2791" t="s">
        <v>6</v>
      </c>
      <c r="B2791" t="s">
        <v>6023</v>
      </c>
      <c r="C2791" t="s">
        <v>6024</v>
      </c>
      <c r="D2791">
        <v>17</v>
      </c>
      <c r="E2791">
        <v>17</v>
      </c>
      <c r="F2791">
        <v>0.38800000000000001</v>
      </c>
      <c r="G2791">
        <v>6.5960000000000001</v>
      </c>
    </row>
    <row r="2792" spans="1:7" hidden="1" x14ac:dyDescent="0.25">
      <c r="A2792" t="s">
        <v>6</v>
      </c>
      <c r="B2792" t="s">
        <v>6035</v>
      </c>
      <c r="C2792" t="s">
        <v>6036</v>
      </c>
      <c r="D2792">
        <v>16</v>
      </c>
      <c r="E2792">
        <v>16</v>
      </c>
      <c r="F2792">
        <v>0.39400000000000002</v>
      </c>
      <c r="G2792">
        <v>6.3040000000000003</v>
      </c>
    </row>
    <row r="2793" spans="1:7" hidden="1" x14ac:dyDescent="0.25">
      <c r="A2793" t="s">
        <v>6</v>
      </c>
      <c r="B2793" t="s">
        <v>6013</v>
      </c>
      <c r="C2793" t="s">
        <v>6014</v>
      </c>
      <c r="D2793">
        <v>13</v>
      </c>
      <c r="E2793">
        <v>13</v>
      </c>
      <c r="F2793">
        <v>1.042</v>
      </c>
      <c r="G2793">
        <v>13.545999999999999</v>
      </c>
    </row>
    <row r="2794" spans="1:7" hidden="1" x14ac:dyDescent="0.25">
      <c r="A2794" t="s">
        <v>6</v>
      </c>
      <c r="B2794" t="s">
        <v>6021</v>
      </c>
      <c r="C2794" t="s">
        <v>6022</v>
      </c>
      <c r="D2794">
        <v>2</v>
      </c>
      <c r="E2794">
        <v>2</v>
      </c>
      <c r="F2794">
        <v>1.03</v>
      </c>
      <c r="G2794">
        <v>2.06</v>
      </c>
    </row>
    <row r="2795" spans="1:7" hidden="1" x14ac:dyDescent="0.25">
      <c r="A2795" t="s">
        <v>6</v>
      </c>
      <c r="B2795" t="s">
        <v>6019</v>
      </c>
      <c r="C2795" t="s">
        <v>6020</v>
      </c>
      <c r="D2795">
        <v>9</v>
      </c>
      <c r="E2795">
        <v>9</v>
      </c>
      <c r="F2795">
        <v>1.381</v>
      </c>
      <c r="G2795">
        <v>12.429</v>
      </c>
    </row>
    <row r="2796" spans="1:7" hidden="1" x14ac:dyDescent="0.25">
      <c r="A2796" t="s">
        <v>6</v>
      </c>
      <c r="B2796" t="s">
        <v>6017</v>
      </c>
      <c r="C2796" t="s">
        <v>6018</v>
      </c>
      <c r="D2796">
        <v>2</v>
      </c>
      <c r="E2796">
        <v>2</v>
      </c>
      <c r="F2796">
        <v>0.997</v>
      </c>
      <c r="G2796">
        <v>1.994</v>
      </c>
    </row>
    <row r="2797" spans="1:7" hidden="1" x14ac:dyDescent="0.25">
      <c r="A2797" t="s">
        <v>6</v>
      </c>
      <c r="B2797" t="s">
        <v>6015</v>
      </c>
      <c r="C2797" t="s">
        <v>6016</v>
      </c>
      <c r="D2797">
        <v>2</v>
      </c>
      <c r="E2797">
        <v>2</v>
      </c>
      <c r="F2797">
        <v>1.1299999999999999</v>
      </c>
      <c r="G2797">
        <v>2.2599999999999998</v>
      </c>
    </row>
    <row r="2798" spans="1:7" hidden="1" x14ac:dyDescent="0.25">
      <c r="A2798" t="s">
        <v>6</v>
      </c>
      <c r="B2798" t="s">
        <v>6041</v>
      </c>
      <c r="C2798" t="s">
        <v>6042</v>
      </c>
      <c r="D2798">
        <v>1</v>
      </c>
      <c r="E2798">
        <v>1</v>
      </c>
      <c r="F2798">
        <v>1.147</v>
      </c>
      <c r="G2798">
        <v>1.147</v>
      </c>
    </row>
    <row r="2799" spans="1:7" hidden="1" x14ac:dyDescent="0.25">
      <c r="A2799" t="s">
        <v>6</v>
      </c>
      <c r="B2799" t="s">
        <v>6039</v>
      </c>
      <c r="C2799" t="s">
        <v>6040</v>
      </c>
      <c r="D2799">
        <v>28</v>
      </c>
      <c r="E2799">
        <v>28</v>
      </c>
      <c r="F2799">
        <v>1.1419999999999999</v>
      </c>
      <c r="G2799">
        <v>31.975999999999999</v>
      </c>
    </row>
    <row r="2800" spans="1:7" hidden="1" x14ac:dyDescent="0.25">
      <c r="A2800" t="s">
        <v>6</v>
      </c>
      <c r="B2800" t="s">
        <v>6037</v>
      </c>
      <c r="C2800" t="s">
        <v>6038</v>
      </c>
      <c r="D2800">
        <v>20</v>
      </c>
      <c r="E2800">
        <v>20</v>
      </c>
      <c r="F2800">
        <v>1.2589999999999999</v>
      </c>
      <c r="G2800">
        <v>25.18</v>
      </c>
    </row>
    <row r="2801" spans="1:7" hidden="1" x14ac:dyDescent="0.25">
      <c r="A2801" t="s">
        <v>6</v>
      </c>
      <c r="B2801" t="s">
        <v>9645</v>
      </c>
      <c r="C2801" t="s">
        <v>9646</v>
      </c>
      <c r="D2801">
        <v>10</v>
      </c>
      <c r="E2801">
        <v>10</v>
      </c>
      <c r="F2801" s="29">
        <v>1.377</v>
      </c>
      <c r="G2801">
        <v>13.77</v>
      </c>
    </row>
    <row r="2802" spans="1:7" hidden="1" x14ac:dyDescent="0.25">
      <c r="A2802" t="s">
        <v>6</v>
      </c>
      <c r="B2802" t="s">
        <v>5423</v>
      </c>
      <c r="C2802" t="s">
        <v>5424</v>
      </c>
      <c r="D2802">
        <v>16</v>
      </c>
      <c r="E2802">
        <v>16</v>
      </c>
      <c r="F2802" s="29">
        <v>0.878</v>
      </c>
      <c r="G2802">
        <v>14.048</v>
      </c>
    </row>
    <row r="2803" spans="1:7" hidden="1" x14ac:dyDescent="0.25">
      <c r="A2803" t="s">
        <v>6</v>
      </c>
      <c r="B2803" t="s">
        <v>5421</v>
      </c>
      <c r="C2803" t="s">
        <v>5422</v>
      </c>
      <c r="D2803">
        <v>4</v>
      </c>
      <c r="E2803">
        <v>4</v>
      </c>
      <c r="F2803" s="29">
        <v>0.86199999999999999</v>
      </c>
      <c r="G2803">
        <v>3.448</v>
      </c>
    </row>
    <row r="2804" spans="1:7" hidden="1" x14ac:dyDescent="0.25">
      <c r="A2804" t="s">
        <v>6</v>
      </c>
      <c r="B2804" t="s">
        <v>5425</v>
      </c>
      <c r="C2804" t="s">
        <v>5426</v>
      </c>
      <c r="D2804">
        <v>32</v>
      </c>
      <c r="E2804">
        <v>32</v>
      </c>
      <c r="F2804" s="29">
        <v>0.47099999999999997</v>
      </c>
      <c r="G2804">
        <v>15.071999999999999</v>
      </c>
    </row>
    <row r="2805" spans="1:7" hidden="1" x14ac:dyDescent="0.25">
      <c r="A2805" t="s">
        <v>6</v>
      </c>
      <c r="B2805" t="s">
        <v>5419</v>
      </c>
      <c r="C2805" t="s">
        <v>5420</v>
      </c>
      <c r="D2805">
        <v>8</v>
      </c>
      <c r="E2805">
        <v>8</v>
      </c>
      <c r="F2805" s="29">
        <v>1.369</v>
      </c>
      <c r="G2805">
        <v>10.952</v>
      </c>
    </row>
    <row r="2806" spans="1:7" hidden="1" x14ac:dyDescent="0.25">
      <c r="A2806" t="s">
        <v>6</v>
      </c>
      <c r="B2806" t="s">
        <v>5407</v>
      </c>
      <c r="C2806" t="s">
        <v>5408</v>
      </c>
      <c r="D2806">
        <v>21</v>
      </c>
      <c r="E2806">
        <v>21</v>
      </c>
      <c r="F2806" s="29">
        <v>1.2789999999999999</v>
      </c>
      <c r="G2806">
        <v>26.859000000000002</v>
      </c>
    </row>
    <row r="2807" spans="1:7" hidden="1" x14ac:dyDescent="0.25">
      <c r="A2807" t="s">
        <v>6</v>
      </c>
      <c r="B2807" t="s">
        <v>9222</v>
      </c>
      <c r="C2807" t="s">
        <v>9223</v>
      </c>
      <c r="D2807">
        <v>44</v>
      </c>
      <c r="E2807">
        <v>44</v>
      </c>
      <c r="F2807" s="29">
        <v>0.61099999999999999</v>
      </c>
      <c r="G2807">
        <v>26.884</v>
      </c>
    </row>
    <row r="2808" spans="1:7" hidden="1" x14ac:dyDescent="0.25">
      <c r="A2808" t="s">
        <v>6</v>
      </c>
      <c r="B2808" t="s">
        <v>5409</v>
      </c>
      <c r="C2808" t="s">
        <v>5410</v>
      </c>
      <c r="D2808">
        <v>12</v>
      </c>
      <c r="E2808">
        <v>12</v>
      </c>
      <c r="F2808" s="29">
        <v>0.40500000000000003</v>
      </c>
      <c r="G2808">
        <v>4.8600000000000003</v>
      </c>
    </row>
    <row r="2809" spans="1:7" hidden="1" x14ac:dyDescent="0.25">
      <c r="A2809" t="s">
        <v>6</v>
      </c>
      <c r="B2809" t="s">
        <v>5401</v>
      </c>
      <c r="C2809" t="s">
        <v>5402</v>
      </c>
      <c r="D2809">
        <v>56</v>
      </c>
      <c r="E2809">
        <v>56</v>
      </c>
      <c r="F2809" s="29">
        <v>0.63900000000000001</v>
      </c>
      <c r="G2809">
        <v>35.783999999999999</v>
      </c>
    </row>
    <row r="2810" spans="1:7" x14ac:dyDescent="0.25">
      <c r="A2810" t="s">
        <v>6</v>
      </c>
      <c r="B2810" t="s">
        <v>5399</v>
      </c>
      <c r="C2810" t="s">
        <v>5400</v>
      </c>
      <c r="D2810">
        <v>7</v>
      </c>
      <c r="E2810">
        <v>7</v>
      </c>
      <c r="F2810" s="29">
        <v>0</v>
      </c>
      <c r="G2810">
        <v>0</v>
      </c>
    </row>
    <row r="2811" spans="1:7" hidden="1" x14ac:dyDescent="0.25">
      <c r="A2811" t="s">
        <v>6</v>
      </c>
      <c r="B2811" t="s">
        <v>5405</v>
      </c>
      <c r="C2811" t="s">
        <v>5406</v>
      </c>
      <c r="D2811">
        <v>14</v>
      </c>
      <c r="E2811">
        <v>14</v>
      </c>
      <c r="F2811" s="29">
        <v>1.5169999999999999</v>
      </c>
      <c r="G2811">
        <v>21.238</v>
      </c>
    </row>
    <row r="2812" spans="1:7" hidden="1" x14ac:dyDescent="0.25">
      <c r="A2812" t="s">
        <v>6</v>
      </c>
      <c r="B2812" t="s">
        <v>5403</v>
      </c>
      <c r="C2812" t="s">
        <v>5404</v>
      </c>
      <c r="D2812">
        <v>2</v>
      </c>
      <c r="E2812">
        <v>2</v>
      </c>
      <c r="F2812" s="29">
        <v>1.5029999999999999</v>
      </c>
      <c r="G2812">
        <v>3.0059999999999998</v>
      </c>
    </row>
    <row r="2813" spans="1:7" hidden="1" x14ac:dyDescent="0.25">
      <c r="A2813" t="s">
        <v>6</v>
      </c>
      <c r="B2813" t="s">
        <v>5397</v>
      </c>
      <c r="C2813" t="s">
        <v>5398</v>
      </c>
      <c r="D2813">
        <v>24</v>
      </c>
      <c r="E2813">
        <v>24</v>
      </c>
      <c r="F2813" s="29">
        <v>0.84799999999999998</v>
      </c>
      <c r="G2813">
        <v>20.352</v>
      </c>
    </row>
    <row r="2814" spans="1:7" hidden="1" x14ac:dyDescent="0.25">
      <c r="A2814" t="s">
        <v>6</v>
      </c>
      <c r="B2814" t="s">
        <v>5395</v>
      </c>
      <c r="C2814" t="s">
        <v>5396</v>
      </c>
      <c r="D2814">
        <v>6</v>
      </c>
      <c r="E2814">
        <v>6</v>
      </c>
      <c r="F2814" s="29">
        <v>0.36599999999999999</v>
      </c>
      <c r="G2814">
        <v>2.1960000000000002</v>
      </c>
    </row>
    <row r="2815" spans="1:7" hidden="1" x14ac:dyDescent="0.25">
      <c r="A2815" t="s">
        <v>6</v>
      </c>
      <c r="B2815" t="s">
        <v>5431</v>
      </c>
      <c r="C2815" t="s">
        <v>5432</v>
      </c>
      <c r="D2815">
        <v>70</v>
      </c>
      <c r="E2815">
        <v>70</v>
      </c>
      <c r="F2815" s="29">
        <v>0.42</v>
      </c>
      <c r="G2815">
        <v>29.4</v>
      </c>
    </row>
    <row r="2816" spans="1:7" hidden="1" x14ac:dyDescent="0.25">
      <c r="A2816" t="s">
        <v>6</v>
      </c>
      <c r="B2816" t="s">
        <v>5415</v>
      </c>
      <c r="C2816" t="s">
        <v>5416</v>
      </c>
      <c r="D2816">
        <v>5</v>
      </c>
      <c r="E2816">
        <v>5</v>
      </c>
      <c r="F2816" s="29">
        <v>0.44400000000000001</v>
      </c>
      <c r="G2816">
        <v>2.2200000000000002</v>
      </c>
    </row>
    <row r="2817" spans="1:7" hidden="1" x14ac:dyDescent="0.25">
      <c r="A2817" t="s">
        <v>6</v>
      </c>
      <c r="B2817" t="s">
        <v>5427</v>
      </c>
      <c r="C2817" t="s">
        <v>5428</v>
      </c>
      <c r="D2817">
        <v>6</v>
      </c>
      <c r="E2817">
        <v>6</v>
      </c>
      <c r="F2817" s="29">
        <v>0.45100000000000001</v>
      </c>
      <c r="G2817">
        <v>2.706</v>
      </c>
    </row>
    <row r="2818" spans="1:7" hidden="1" x14ac:dyDescent="0.25">
      <c r="A2818" t="s">
        <v>6</v>
      </c>
      <c r="B2818" t="s">
        <v>5293</v>
      </c>
      <c r="C2818" t="s">
        <v>5294</v>
      </c>
      <c r="D2818">
        <v>17</v>
      </c>
      <c r="E2818">
        <v>17</v>
      </c>
      <c r="F2818" s="29">
        <v>0.86799999999999999</v>
      </c>
      <c r="G2818">
        <v>14.756</v>
      </c>
    </row>
    <row r="2819" spans="1:7" hidden="1" x14ac:dyDescent="0.25">
      <c r="A2819" t="s">
        <v>6</v>
      </c>
      <c r="B2819" t="s">
        <v>5429</v>
      </c>
      <c r="C2819" t="s">
        <v>5430</v>
      </c>
      <c r="D2819">
        <v>37</v>
      </c>
      <c r="E2819">
        <v>37</v>
      </c>
      <c r="F2819" s="29">
        <v>0.32700000000000001</v>
      </c>
      <c r="G2819">
        <v>12.099</v>
      </c>
    </row>
    <row r="2820" spans="1:7" hidden="1" x14ac:dyDescent="0.25">
      <c r="A2820" t="s">
        <v>6</v>
      </c>
      <c r="B2820" t="s">
        <v>5417</v>
      </c>
      <c r="C2820" t="s">
        <v>5418</v>
      </c>
      <c r="D2820">
        <v>10</v>
      </c>
      <c r="E2820">
        <v>10</v>
      </c>
      <c r="F2820" s="29">
        <v>0.83499999999999996</v>
      </c>
      <c r="G2820">
        <v>8.35</v>
      </c>
    </row>
    <row r="2821" spans="1:7" hidden="1" x14ac:dyDescent="0.25">
      <c r="A2821" t="s">
        <v>6</v>
      </c>
      <c r="B2821" t="s">
        <v>5317</v>
      </c>
      <c r="C2821" t="s">
        <v>5318</v>
      </c>
      <c r="D2821">
        <v>40</v>
      </c>
      <c r="E2821">
        <v>40</v>
      </c>
      <c r="F2821" s="29">
        <v>0.56699999999999995</v>
      </c>
      <c r="G2821">
        <v>22.68</v>
      </c>
    </row>
    <row r="2822" spans="1:7" hidden="1" x14ac:dyDescent="0.25">
      <c r="A2822" t="s">
        <v>6</v>
      </c>
      <c r="B2822" t="s">
        <v>5313</v>
      </c>
      <c r="C2822" t="s">
        <v>5314</v>
      </c>
      <c r="D2822">
        <v>26</v>
      </c>
      <c r="E2822">
        <v>26</v>
      </c>
      <c r="F2822" s="29">
        <v>0.57199999999999995</v>
      </c>
      <c r="G2822">
        <v>14.872</v>
      </c>
    </row>
    <row r="2823" spans="1:7" hidden="1" x14ac:dyDescent="0.25">
      <c r="A2823" t="s">
        <v>6</v>
      </c>
      <c r="B2823" t="s">
        <v>5319</v>
      </c>
      <c r="C2823" t="s">
        <v>5320</v>
      </c>
      <c r="D2823">
        <v>34</v>
      </c>
      <c r="E2823">
        <v>34</v>
      </c>
      <c r="F2823" s="29">
        <v>0.54200000000000004</v>
      </c>
      <c r="G2823">
        <v>18.428000000000001</v>
      </c>
    </row>
    <row r="2824" spans="1:7" hidden="1" x14ac:dyDescent="0.25">
      <c r="A2824" t="s">
        <v>6</v>
      </c>
      <c r="B2824" t="s">
        <v>5315</v>
      </c>
      <c r="C2824" t="s">
        <v>5316</v>
      </c>
      <c r="D2824">
        <v>26</v>
      </c>
      <c r="E2824">
        <v>26</v>
      </c>
      <c r="F2824" s="29">
        <v>0.65400000000000003</v>
      </c>
      <c r="G2824">
        <v>17.004000000000001</v>
      </c>
    </row>
    <row r="2825" spans="1:7" hidden="1" x14ac:dyDescent="0.25">
      <c r="A2825" t="s">
        <v>6</v>
      </c>
      <c r="B2825" t="s">
        <v>5311</v>
      </c>
      <c r="C2825" t="s">
        <v>5312</v>
      </c>
      <c r="D2825">
        <v>16</v>
      </c>
      <c r="E2825">
        <v>16</v>
      </c>
      <c r="F2825" s="29">
        <v>0.39300000000000002</v>
      </c>
      <c r="G2825">
        <v>6.2880000000000003</v>
      </c>
    </row>
    <row r="2826" spans="1:7" hidden="1" x14ac:dyDescent="0.25">
      <c r="A2826" t="s">
        <v>6</v>
      </c>
      <c r="B2826" t="s">
        <v>5307</v>
      </c>
      <c r="C2826" t="s">
        <v>5308</v>
      </c>
      <c r="D2826">
        <v>42</v>
      </c>
      <c r="E2826">
        <v>42</v>
      </c>
      <c r="F2826" s="29">
        <v>0.35599999999999998</v>
      </c>
      <c r="G2826">
        <v>14.952</v>
      </c>
    </row>
    <row r="2827" spans="1:7" hidden="1" x14ac:dyDescent="0.25">
      <c r="A2827" t="s">
        <v>6</v>
      </c>
      <c r="B2827" t="s">
        <v>5309</v>
      </c>
      <c r="C2827" t="s">
        <v>5310</v>
      </c>
      <c r="D2827">
        <v>78</v>
      </c>
      <c r="E2827">
        <v>78</v>
      </c>
      <c r="F2827" s="29">
        <v>0.58699999999999997</v>
      </c>
      <c r="G2827">
        <v>45.786000000000001</v>
      </c>
    </row>
    <row r="2828" spans="1:7" hidden="1" x14ac:dyDescent="0.25">
      <c r="A2828" t="s">
        <v>6</v>
      </c>
      <c r="B2828" t="s">
        <v>5303</v>
      </c>
      <c r="C2828" t="s">
        <v>5304</v>
      </c>
      <c r="D2828">
        <v>8</v>
      </c>
      <c r="E2828">
        <v>8</v>
      </c>
      <c r="F2828" s="29">
        <v>0.79</v>
      </c>
      <c r="G2828">
        <v>6.32</v>
      </c>
    </row>
    <row r="2829" spans="1:7" hidden="1" x14ac:dyDescent="0.25">
      <c r="A2829" t="s">
        <v>6</v>
      </c>
      <c r="B2829" t="s">
        <v>5461</v>
      </c>
      <c r="C2829" t="s">
        <v>5462</v>
      </c>
      <c r="D2829">
        <v>14</v>
      </c>
      <c r="E2829">
        <v>14</v>
      </c>
      <c r="F2829" s="29">
        <v>0.33200000000000002</v>
      </c>
      <c r="G2829">
        <v>4.6479999999999997</v>
      </c>
    </row>
    <row r="2830" spans="1:7" hidden="1" x14ac:dyDescent="0.25">
      <c r="A2830" t="s">
        <v>6</v>
      </c>
      <c r="B2830" t="s">
        <v>5361</v>
      </c>
      <c r="C2830" t="s">
        <v>5362</v>
      </c>
      <c r="D2830">
        <v>8</v>
      </c>
      <c r="E2830">
        <v>8</v>
      </c>
      <c r="F2830" s="29">
        <v>1.89</v>
      </c>
      <c r="G2830">
        <v>15.12</v>
      </c>
    </row>
    <row r="2831" spans="1:7" hidden="1" x14ac:dyDescent="0.25">
      <c r="A2831" t="s">
        <v>6</v>
      </c>
      <c r="B2831" t="s">
        <v>9639</v>
      </c>
      <c r="C2831" t="s">
        <v>9640</v>
      </c>
      <c r="D2831">
        <v>42</v>
      </c>
      <c r="E2831">
        <v>42</v>
      </c>
      <c r="F2831" s="29">
        <v>1.4239999999999999</v>
      </c>
      <c r="G2831">
        <v>59.808</v>
      </c>
    </row>
    <row r="2832" spans="1:7" hidden="1" x14ac:dyDescent="0.25">
      <c r="A2832" t="s">
        <v>6</v>
      </c>
      <c r="B2832" t="s">
        <v>5355</v>
      </c>
      <c r="C2832" t="s">
        <v>5356</v>
      </c>
      <c r="D2832">
        <v>9</v>
      </c>
      <c r="E2832">
        <v>9</v>
      </c>
      <c r="F2832" s="29">
        <v>0.83699999999999997</v>
      </c>
      <c r="G2832">
        <v>7.5330000000000004</v>
      </c>
    </row>
    <row r="2833" spans="1:7" hidden="1" x14ac:dyDescent="0.25">
      <c r="A2833" t="s">
        <v>6</v>
      </c>
      <c r="B2833" t="s">
        <v>5353</v>
      </c>
      <c r="C2833" t="s">
        <v>5354</v>
      </c>
      <c r="D2833">
        <v>10</v>
      </c>
      <c r="E2833">
        <v>10</v>
      </c>
      <c r="F2833" s="29">
        <v>0.83399999999999996</v>
      </c>
      <c r="G2833">
        <v>8.34</v>
      </c>
    </row>
    <row r="2834" spans="1:7" hidden="1" x14ac:dyDescent="0.25">
      <c r="A2834" t="s">
        <v>6</v>
      </c>
      <c r="B2834" t="s">
        <v>5351</v>
      </c>
      <c r="C2834" t="s">
        <v>5352</v>
      </c>
      <c r="D2834">
        <v>6</v>
      </c>
      <c r="E2834">
        <v>6</v>
      </c>
      <c r="F2834" s="29">
        <v>0.78900000000000003</v>
      </c>
      <c r="G2834">
        <v>4.734</v>
      </c>
    </row>
    <row r="2835" spans="1:7" hidden="1" x14ac:dyDescent="0.25">
      <c r="A2835" t="s">
        <v>6</v>
      </c>
      <c r="B2835" t="s">
        <v>5349</v>
      </c>
      <c r="C2835" t="s">
        <v>5350</v>
      </c>
      <c r="D2835">
        <v>6</v>
      </c>
      <c r="E2835">
        <v>6</v>
      </c>
      <c r="F2835" s="29">
        <v>0.80500000000000005</v>
      </c>
      <c r="G2835">
        <v>4.83</v>
      </c>
    </row>
    <row r="2836" spans="1:7" hidden="1" x14ac:dyDescent="0.25">
      <c r="A2836" t="s">
        <v>6</v>
      </c>
      <c r="B2836" t="s">
        <v>5379</v>
      </c>
      <c r="C2836" t="s">
        <v>5380</v>
      </c>
      <c r="D2836">
        <v>4</v>
      </c>
      <c r="E2836">
        <v>4</v>
      </c>
      <c r="F2836" s="29">
        <v>0.92500000000000004</v>
      </c>
      <c r="G2836">
        <v>3.7</v>
      </c>
    </row>
    <row r="2837" spans="1:7" x14ac:dyDescent="0.25">
      <c r="A2837" t="s">
        <v>6</v>
      </c>
      <c r="B2837" t="s">
        <v>5377</v>
      </c>
      <c r="C2837" t="s">
        <v>5378</v>
      </c>
      <c r="D2837">
        <v>6</v>
      </c>
      <c r="E2837">
        <v>6</v>
      </c>
      <c r="F2837" s="29">
        <v>0</v>
      </c>
      <c r="G2837">
        <v>0</v>
      </c>
    </row>
    <row r="2838" spans="1:7" hidden="1" x14ac:dyDescent="0.25">
      <c r="A2838" t="s">
        <v>6</v>
      </c>
      <c r="B2838" t="s">
        <v>5369</v>
      </c>
      <c r="C2838" t="s">
        <v>5370</v>
      </c>
      <c r="D2838">
        <v>121</v>
      </c>
      <c r="E2838">
        <v>121</v>
      </c>
      <c r="F2838" s="29">
        <v>1.1399999999999999</v>
      </c>
      <c r="G2838">
        <v>137.94</v>
      </c>
    </row>
    <row r="2839" spans="1:7" hidden="1" x14ac:dyDescent="0.25">
      <c r="A2839" t="s">
        <v>6</v>
      </c>
      <c r="B2839" t="s">
        <v>5323</v>
      </c>
      <c r="C2839" t="s">
        <v>5324</v>
      </c>
      <c r="D2839">
        <v>78</v>
      </c>
      <c r="E2839">
        <v>78</v>
      </c>
      <c r="F2839" s="29">
        <v>1.4339999999999999</v>
      </c>
      <c r="G2839">
        <v>111.852</v>
      </c>
    </row>
    <row r="2840" spans="1:7" x14ac:dyDescent="0.25">
      <c r="A2840" t="s">
        <v>6</v>
      </c>
      <c r="B2840" s="34" t="s">
        <v>5329</v>
      </c>
      <c r="C2840" t="s">
        <v>5330</v>
      </c>
      <c r="D2840">
        <v>6</v>
      </c>
      <c r="E2840">
        <v>6</v>
      </c>
      <c r="F2840" s="29">
        <v>0</v>
      </c>
      <c r="G2840">
        <v>0</v>
      </c>
    </row>
    <row r="2841" spans="1:7" hidden="1" x14ac:dyDescent="0.25">
      <c r="A2841" t="s">
        <v>6</v>
      </c>
      <c r="B2841" t="s">
        <v>9641</v>
      </c>
      <c r="C2841" t="s">
        <v>9642</v>
      </c>
      <c r="D2841">
        <v>34</v>
      </c>
      <c r="E2841">
        <v>34</v>
      </c>
      <c r="F2841" s="29">
        <v>0.90100000000000002</v>
      </c>
      <c r="G2841">
        <v>30.634</v>
      </c>
    </row>
    <row r="2842" spans="1:7" hidden="1" x14ac:dyDescent="0.25">
      <c r="A2842" t="s">
        <v>6</v>
      </c>
      <c r="B2842" t="s">
        <v>5375</v>
      </c>
      <c r="C2842" t="s">
        <v>5376</v>
      </c>
      <c r="D2842">
        <v>63</v>
      </c>
      <c r="E2842">
        <v>63</v>
      </c>
      <c r="F2842" s="29">
        <v>0.85299999999999998</v>
      </c>
      <c r="G2842">
        <v>53.738999999999997</v>
      </c>
    </row>
    <row r="2843" spans="1:7" hidden="1" x14ac:dyDescent="0.25">
      <c r="A2843" t="s">
        <v>6</v>
      </c>
      <c r="B2843" t="s">
        <v>5343</v>
      </c>
      <c r="C2843" t="s">
        <v>5344</v>
      </c>
      <c r="D2843">
        <v>57</v>
      </c>
      <c r="E2843">
        <v>57</v>
      </c>
      <c r="F2843" s="29">
        <v>0.85</v>
      </c>
      <c r="G2843">
        <v>48.45</v>
      </c>
    </row>
    <row r="2844" spans="1:7" x14ac:dyDescent="0.25">
      <c r="A2844" t="s">
        <v>6</v>
      </c>
      <c r="B2844" s="34" t="s">
        <v>5357</v>
      </c>
      <c r="C2844" t="s">
        <v>5358</v>
      </c>
      <c r="D2844">
        <v>180</v>
      </c>
      <c r="E2844">
        <v>180</v>
      </c>
      <c r="F2844" s="29">
        <v>0</v>
      </c>
      <c r="G2844">
        <v>0</v>
      </c>
    </row>
    <row r="2845" spans="1:7" hidden="1" x14ac:dyDescent="0.25">
      <c r="A2845" t="s">
        <v>6</v>
      </c>
      <c r="B2845" t="s">
        <v>5373</v>
      </c>
      <c r="C2845" t="s">
        <v>5374</v>
      </c>
      <c r="D2845">
        <v>516</v>
      </c>
      <c r="E2845">
        <v>516</v>
      </c>
      <c r="F2845" s="29">
        <v>0.36099999999999999</v>
      </c>
      <c r="G2845">
        <v>186.27600000000001</v>
      </c>
    </row>
    <row r="2846" spans="1:7" hidden="1" x14ac:dyDescent="0.25">
      <c r="A2846" t="s">
        <v>6</v>
      </c>
      <c r="B2846" t="s">
        <v>5337</v>
      </c>
      <c r="C2846" t="s">
        <v>5338</v>
      </c>
      <c r="D2846">
        <v>29</v>
      </c>
      <c r="E2846">
        <v>29</v>
      </c>
      <c r="F2846" s="29">
        <v>0.61799999999999999</v>
      </c>
      <c r="G2846">
        <v>17.922000000000001</v>
      </c>
    </row>
    <row r="2847" spans="1:7" hidden="1" x14ac:dyDescent="0.25">
      <c r="A2847" t="s">
        <v>6</v>
      </c>
      <c r="B2847" t="s">
        <v>5341</v>
      </c>
      <c r="C2847" t="s">
        <v>5342</v>
      </c>
      <c r="D2847">
        <v>288</v>
      </c>
      <c r="E2847">
        <v>288</v>
      </c>
      <c r="F2847" s="29">
        <v>0.372</v>
      </c>
      <c r="G2847">
        <v>107.136</v>
      </c>
    </row>
    <row r="2848" spans="1:7" hidden="1" x14ac:dyDescent="0.25">
      <c r="A2848" t="s">
        <v>6</v>
      </c>
      <c r="B2848" t="s">
        <v>5363</v>
      </c>
      <c r="C2848" t="s">
        <v>5364</v>
      </c>
      <c r="D2848">
        <v>176</v>
      </c>
      <c r="E2848">
        <v>176</v>
      </c>
      <c r="F2848" s="29">
        <v>0.35099999999999998</v>
      </c>
      <c r="G2848">
        <v>61.776000000000003</v>
      </c>
    </row>
    <row r="2849" spans="1:7" hidden="1" x14ac:dyDescent="0.25">
      <c r="A2849" t="s">
        <v>6</v>
      </c>
      <c r="B2849" t="s">
        <v>5327</v>
      </c>
      <c r="C2849" t="s">
        <v>5328</v>
      </c>
      <c r="D2849">
        <v>14</v>
      </c>
      <c r="E2849">
        <v>14</v>
      </c>
      <c r="F2849" s="29">
        <v>1.3149999999999999</v>
      </c>
      <c r="G2849">
        <v>18.41</v>
      </c>
    </row>
    <row r="2850" spans="1:7" hidden="1" x14ac:dyDescent="0.25">
      <c r="A2850" t="s">
        <v>6</v>
      </c>
      <c r="B2850" t="s">
        <v>5447</v>
      </c>
      <c r="C2850" t="s">
        <v>5448</v>
      </c>
      <c r="D2850">
        <v>32</v>
      </c>
      <c r="E2850">
        <v>32</v>
      </c>
      <c r="F2850" s="29">
        <v>0.45700000000000002</v>
      </c>
      <c r="G2850">
        <v>14.624000000000001</v>
      </c>
    </row>
    <row r="2851" spans="1:7" hidden="1" x14ac:dyDescent="0.25">
      <c r="A2851" t="s">
        <v>6</v>
      </c>
      <c r="B2851" t="s">
        <v>5371</v>
      </c>
      <c r="C2851" t="s">
        <v>5372</v>
      </c>
      <c r="D2851">
        <v>28</v>
      </c>
      <c r="E2851">
        <v>28</v>
      </c>
      <c r="F2851" s="29">
        <v>1.0680000000000001</v>
      </c>
      <c r="G2851">
        <v>29.904</v>
      </c>
    </row>
    <row r="2852" spans="1:7" hidden="1" x14ac:dyDescent="0.25">
      <c r="A2852" t="s">
        <v>6</v>
      </c>
      <c r="B2852" t="s">
        <v>5411</v>
      </c>
      <c r="C2852" t="s">
        <v>5412</v>
      </c>
      <c r="D2852">
        <v>8</v>
      </c>
      <c r="E2852">
        <v>8</v>
      </c>
      <c r="F2852" s="29">
        <v>0.82499999999999996</v>
      </c>
      <c r="G2852">
        <v>6.6</v>
      </c>
    </row>
    <row r="2853" spans="1:7" hidden="1" x14ac:dyDescent="0.25">
      <c r="A2853" t="s">
        <v>6</v>
      </c>
      <c r="B2853" t="s">
        <v>9208</v>
      </c>
      <c r="C2853" t="s">
        <v>9209</v>
      </c>
      <c r="D2853">
        <v>28</v>
      </c>
      <c r="E2853">
        <v>28</v>
      </c>
      <c r="F2853" s="29">
        <v>0.82499999999999996</v>
      </c>
      <c r="G2853">
        <v>23.1</v>
      </c>
    </row>
    <row r="2854" spans="1:7" hidden="1" x14ac:dyDescent="0.25">
      <c r="A2854" t="s">
        <v>6</v>
      </c>
      <c r="B2854" t="s">
        <v>5321</v>
      </c>
      <c r="C2854" t="s">
        <v>5322</v>
      </c>
      <c r="D2854">
        <v>9</v>
      </c>
      <c r="E2854">
        <v>9</v>
      </c>
      <c r="F2854" s="29">
        <v>0.61699999999999999</v>
      </c>
      <c r="G2854">
        <v>5.5529999999999999</v>
      </c>
    </row>
    <row r="2855" spans="1:7" hidden="1" x14ac:dyDescent="0.25">
      <c r="A2855" t="s">
        <v>6</v>
      </c>
      <c r="B2855" t="s">
        <v>9651</v>
      </c>
      <c r="C2855" t="s">
        <v>9652</v>
      </c>
      <c r="D2855">
        <v>64</v>
      </c>
      <c r="E2855">
        <v>64</v>
      </c>
      <c r="F2855" s="29">
        <v>0.66900000000000004</v>
      </c>
      <c r="G2855">
        <v>42.816000000000003</v>
      </c>
    </row>
    <row r="2856" spans="1:7" hidden="1" x14ac:dyDescent="0.25">
      <c r="A2856" t="s">
        <v>6</v>
      </c>
      <c r="B2856" t="s">
        <v>5359</v>
      </c>
      <c r="C2856" t="s">
        <v>5360</v>
      </c>
      <c r="D2856">
        <v>120</v>
      </c>
      <c r="E2856">
        <v>120</v>
      </c>
      <c r="F2856" s="29">
        <v>0.84799999999999998</v>
      </c>
      <c r="G2856">
        <v>101.76</v>
      </c>
    </row>
    <row r="2857" spans="1:7" x14ac:dyDescent="0.25">
      <c r="A2857" t="s">
        <v>6</v>
      </c>
      <c r="B2857" s="34" t="s">
        <v>5325</v>
      </c>
      <c r="C2857" t="s">
        <v>5326</v>
      </c>
      <c r="D2857">
        <v>21</v>
      </c>
      <c r="E2857">
        <v>21</v>
      </c>
      <c r="F2857" s="29">
        <v>0</v>
      </c>
      <c r="G2857">
        <v>0</v>
      </c>
    </row>
    <row r="2858" spans="1:7" hidden="1" x14ac:dyDescent="0.25">
      <c r="A2858" t="s">
        <v>6</v>
      </c>
      <c r="B2858" t="s">
        <v>5335</v>
      </c>
      <c r="C2858" t="s">
        <v>5336</v>
      </c>
      <c r="D2858">
        <v>30</v>
      </c>
      <c r="E2858">
        <v>30</v>
      </c>
      <c r="F2858" s="29">
        <v>0.26100000000000001</v>
      </c>
      <c r="G2858">
        <v>7.83</v>
      </c>
    </row>
    <row r="2859" spans="1:7" hidden="1" x14ac:dyDescent="0.25">
      <c r="A2859" t="s">
        <v>6</v>
      </c>
      <c r="B2859" t="s">
        <v>5449</v>
      </c>
      <c r="C2859" t="s">
        <v>5450</v>
      </c>
      <c r="D2859">
        <v>58</v>
      </c>
      <c r="E2859">
        <v>58</v>
      </c>
      <c r="F2859" s="29">
        <v>1.3180000000000001</v>
      </c>
      <c r="G2859">
        <v>76.444000000000003</v>
      </c>
    </row>
    <row r="2860" spans="1:7" hidden="1" x14ac:dyDescent="0.25">
      <c r="A2860" t="s">
        <v>6</v>
      </c>
      <c r="B2860" t="s">
        <v>5339</v>
      </c>
      <c r="C2860" t="s">
        <v>5340</v>
      </c>
      <c r="D2860">
        <v>2</v>
      </c>
      <c r="E2860">
        <v>2</v>
      </c>
      <c r="F2860" s="29">
        <v>0.59799999999999998</v>
      </c>
      <c r="G2860">
        <v>1.196</v>
      </c>
    </row>
    <row r="2861" spans="1:7" hidden="1" x14ac:dyDescent="0.25">
      <c r="A2861" t="s">
        <v>6</v>
      </c>
      <c r="B2861" t="s">
        <v>5331</v>
      </c>
      <c r="C2861" t="s">
        <v>5332</v>
      </c>
      <c r="D2861">
        <v>21</v>
      </c>
      <c r="E2861">
        <v>21</v>
      </c>
      <c r="F2861" s="29">
        <v>0.73099999999999998</v>
      </c>
      <c r="G2861">
        <v>15.351000000000001</v>
      </c>
    </row>
    <row r="2862" spans="1:7" hidden="1" x14ac:dyDescent="0.25">
      <c r="A2862" t="s">
        <v>6</v>
      </c>
      <c r="B2862" t="s">
        <v>5333</v>
      </c>
      <c r="C2862" t="s">
        <v>5334</v>
      </c>
      <c r="D2862">
        <v>26</v>
      </c>
      <c r="E2862">
        <v>26</v>
      </c>
      <c r="F2862" s="29">
        <v>0.55300000000000005</v>
      </c>
      <c r="G2862">
        <v>14.378</v>
      </c>
    </row>
    <row r="2863" spans="1:7" hidden="1" x14ac:dyDescent="0.25">
      <c r="A2863" t="s">
        <v>6</v>
      </c>
      <c r="B2863" t="s">
        <v>5367</v>
      </c>
      <c r="C2863" t="s">
        <v>5368</v>
      </c>
      <c r="D2863">
        <v>79</v>
      </c>
      <c r="E2863">
        <v>79</v>
      </c>
      <c r="F2863" s="29">
        <v>0.497</v>
      </c>
      <c r="G2863">
        <v>39.262999999999998</v>
      </c>
    </row>
    <row r="2864" spans="1:7" hidden="1" x14ac:dyDescent="0.25">
      <c r="A2864" t="s">
        <v>6</v>
      </c>
      <c r="B2864" t="s">
        <v>5295</v>
      </c>
      <c r="C2864" t="s">
        <v>5296</v>
      </c>
      <c r="D2864">
        <v>31</v>
      </c>
      <c r="E2864">
        <v>31</v>
      </c>
      <c r="F2864" s="29">
        <v>0.27800000000000002</v>
      </c>
      <c r="G2864">
        <v>8.6180000000000003</v>
      </c>
    </row>
    <row r="2865" spans="1:7" hidden="1" x14ac:dyDescent="0.25">
      <c r="A2865" t="s">
        <v>6</v>
      </c>
      <c r="B2865" t="s">
        <v>5299</v>
      </c>
      <c r="C2865" t="s">
        <v>5300</v>
      </c>
      <c r="D2865">
        <v>9</v>
      </c>
      <c r="E2865">
        <v>9</v>
      </c>
      <c r="F2865" s="29">
        <v>0.83699999999999997</v>
      </c>
      <c r="G2865">
        <v>7.5330000000000004</v>
      </c>
    </row>
    <row r="2866" spans="1:7" hidden="1" x14ac:dyDescent="0.25">
      <c r="A2866" t="s">
        <v>6</v>
      </c>
      <c r="B2866" t="s">
        <v>5301</v>
      </c>
      <c r="C2866" t="s">
        <v>5302</v>
      </c>
      <c r="D2866">
        <v>9</v>
      </c>
      <c r="E2866">
        <v>9</v>
      </c>
      <c r="F2866" s="29">
        <v>0.83499999999999996</v>
      </c>
      <c r="G2866">
        <v>7.5149999999999997</v>
      </c>
    </row>
    <row r="2867" spans="1:7" hidden="1" x14ac:dyDescent="0.25">
      <c r="A2867" t="s">
        <v>6</v>
      </c>
      <c r="B2867" t="s">
        <v>5297</v>
      </c>
      <c r="C2867" t="s">
        <v>5298</v>
      </c>
      <c r="D2867">
        <v>6</v>
      </c>
      <c r="E2867">
        <v>6</v>
      </c>
      <c r="F2867" s="29">
        <v>0.78</v>
      </c>
      <c r="G2867">
        <v>4.68</v>
      </c>
    </row>
    <row r="2868" spans="1:7" hidden="1" x14ac:dyDescent="0.25">
      <c r="A2868" t="s">
        <v>6</v>
      </c>
      <c r="B2868" t="s">
        <v>5463</v>
      </c>
      <c r="C2868" t="s">
        <v>5464</v>
      </c>
      <c r="D2868">
        <v>14</v>
      </c>
      <c r="E2868">
        <v>14</v>
      </c>
      <c r="F2868" s="29">
        <v>0.56100000000000005</v>
      </c>
      <c r="G2868">
        <v>7.8540000000000001</v>
      </c>
    </row>
    <row r="2869" spans="1:7" hidden="1" x14ac:dyDescent="0.25">
      <c r="A2869" t="s">
        <v>6</v>
      </c>
      <c r="B2869" t="s">
        <v>5291</v>
      </c>
      <c r="C2869" t="s">
        <v>5292</v>
      </c>
      <c r="D2869">
        <v>18</v>
      </c>
      <c r="E2869">
        <v>18</v>
      </c>
      <c r="F2869" s="29">
        <v>0.32900000000000001</v>
      </c>
      <c r="G2869">
        <v>5.9219999999999997</v>
      </c>
    </row>
    <row r="2870" spans="1:7" hidden="1" x14ac:dyDescent="0.25">
      <c r="A2870" t="s">
        <v>6</v>
      </c>
      <c r="B2870" t="s">
        <v>5465</v>
      </c>
      <c r="C2870" t="s">
        <v>5466</v>
      </c>
      <c r="D2870">
        <v>20</v>
      </c>
      <c r="E2870">
        <v>20</v>
      </c>
      <c r="F2870" s="29">
        <v>0.52700000000000002</v>
      </c>
      <c r="G2870">
        <v>10.54</v>
      </c>
    </row>
    <row r="2871" spans="1:7" hidden="1" x14ac:dyDescent="0.25">
      <c r="A2871" t="s">
        <v>6</v>
      </c>
      <c r="B2871" t="s">
        <v>5387</v>
      </c>
      <c r="C2871" t="s">
        <v>5388</v>
      </c>
      <c r="D2871">
        <v>25</v>
      </c>
      <c r="E2871">
        <v>25</v>
      </c>
      <c r="F2871" s="29">
        <v>0.57799999999999996</v>
      </c>
      <c r="G2871">
        <v>14.45</v>
      </c>
    </row>
    <row r="2872" spans="1:7" hidden="1" x14ac:dyDescent="0.25">
      <c r="A2872" t="s">
        <v>6</v>
      </c>
      <c r="B2872" t="s">
        <v>5457</v>
      </c>
      <c r="C2872" t="s">
        <v>5458</v>
      </c>
      <c r="D2872">
        <v>35</v>
      </c>
      <c r="E2872">
        <v>35</v>
      </c>
      <c r="F2872" s="29">
        <v>0.32400000000000001</v>
      </c>
      <c r="G2872">
        <v>11.34</v>
      </c>
    </row>
    <row r="2873" spans="1:7" hidden="1" x14ac:dyDescent="0.25">
      <c r="A2873" t="s">
        <v>6</v>
      </c>
      <c r="B2873" t="s">
        <v>5393</v>
      </c>
      <c r="C2873" t="s">
        <v>5394</v>
      </c>
      <c r="D2873">
        <v>12</v>
      </c>
      <c r="E2873">
        <v>12</v>
      </c>
      <c r="F2873" s="29">
        <v>1.163</v>
      </c>
      <c r="G2873">
        <v>13.956</v>
      </c>
    </row>
    <row r="2874" spans="1:7" hidden="1" x14ac:dyDescent="0.25">
      <c r="A2874" t="s">
        <v>6</v>
      </c>
      <c r="B2874" t="s">
        <v>5391</v>
      </c>
      <c r="C2874" t="s">
        <v>5392</v>
      </c>
      <c r="D2874">
        <v>10</v>
      </c>
      <c r="E2874">
        <v>10</v>
      </c>
      <c r="F2874" s="29">
        <v>1.1850000000000001</v>
      </c>
      <c r="G2874">
        <v>11.85</v>
      </c>
    </row>
    <row r="2875" spans="1:7" hidden="1" x14ac:dyDescent="0.25">
      <c r="A2875" t="s">
        <v>6</v>
      </c>
      <c r="B2875" t="s">
        <v>5385</v>
      </c>
      <c r="C2875" t="s">
        <v>5386</v>
      </c>
      <c r="D2875">
        <v>70</v>
      </c>
      <c r="E2875">
        <v>70</v>
      </c>
      <c r="F2875" s="29">
        <v>1.115</v>
      </c>
      <c r="G2875">
        <v>78.05</v>
      </c>
    </row>
    <row r="2876" spans="1:7" hidden="1" x14ac:dyDescent="0.25">
      <c r="A2876" t="s">
        <v>6</v>
      </c>
      <c r="B2876" t="s">
        <v>5479</v>
      </c>
      <c r="C2876" t="s">
        <v>5480</v>
      </c>
      <c r="D2876">
        <v>157</v>
      </c>
      <c r="E2876">
        <v>157</v>
      </c>
      <c r="F2876" s="29">
        <v>1.02</v>
      </c>
      <c r="G2876">
        <v>160.13999999999999</v>
      </c>
    </row>
    <row r="2877" spans="1:7" hidden="1" x14ac:dyDescent="0.25">
      <c r="A2877" t="s">
        <v>6</v>
      </c>
      <c r="B2877" t="s">
        <v>5473</v>
      </c>
      <c r="C2877" t="s">
        <v>5474</v>
      </c>
      <c r="D2877">
        <v>43</v>
      </c>
      <c r="E2877">
        <v>43</v>
      </c>
      <c r="F2877" s="29">
        <v>0.93899999999999995</v>
      </c>
      <c r="G2877">
        <v>40.377000000000002</v>
      </c>
    </row>
    <row r="2878" spans="1:7" hidden="1" x14ac:dyDescent="0.25">
      <c r="A2878" t="s">
        <v>6</v>
      </c>
      <c r="B2878" t="s">
        <v>5497</v>
      </c>
      <c r="C2878" t="s">
        <v>5498</v>
      </c>
      <c r="D2878">
        <v>26</v>
      </c>
      <c r="E2878">
        <v>26</v>
      </c>
      <c r="F2878" s="29">
        <v>0.82399999999999995</v>
      </c>
      <c r="G2878">
        <v>21.423999999999999</v>
      </c>
    </row>
    <row r="2879" spans="1:7" hidden="1" x14ac:dyDescent="0.25">
      <c r="A2879" t="s">
        <v>6</v>
      </c>
      <c r="B2879" t="s">
        <v>5499</v>
      </c>
      <c r="C2879" t="s">
        <v>5500</v>
      </c>
      <c r="D2879">
        <v>6</v>
      </c>
      <c r="E2879">
        <v>6</v>
      </c>
      <c r="F2879" s="29">
        <v>0.72099999999999997</v>
      </c>
      <c r="G2879">
        <v>4.3259999999999996</v>
      </c>
    </row>
    <row r="2880" spans="1:7" hidden="1" x14ac:dyDescent="0.25">
      <c r="A2880" t="s">
        <v>6</v>
      </c>
      <c r="B2880" t="s">
        <v>5469</v>
      </c>
      <c r="C2880" t="s">
        <v>5470</v>
      </c>
      <c r="D2880">
        <v>32</v>
      </c>
      <c r="E2880">
        <v>32</v>
      </c>
      <c r="F2880" s="29">
        <v>0.78300000000000003</v>
      </c>
      <c r="G2880">
        <v>25.056000000000001</v>
      </c>
    </row>
    <row r="2881" spans="1:7" hidden="1" x14ac:dyDescent="0.25">
      <c r="A2881" t="s">
        <v>6</v>
      </c>
      <c r="B2881" t="s">
        <v>5485</v>
      </c>
      <c r="C2881" t="s">
        <v>5486</v>
      </c>
      <c r="D2881">
        <v>3</v>
      </c>
      <c r="E2881">
        <v>3</v>
      </c>
      <c r="F2881" s="29">
        <v>1.232</v>
      </c>
      <c r="G2881">
        <v>3.6960000000000002</v>
      </c>
    </row>
    <row r="2882" spans="1:7" hidden="1" x14ac:dyDescent="0.25">
      <c r="A2882" t="s">
        <v>6</v>
      </c>
      <c r="B2882" t="s">
        <v>5487</v>
      </c>
      <c r="C2882" t="s">
        <v>5488</v>
      </c>
      <c r="D2882">
        <v>33</v>
      </c>
      <c r="E2882">
        <v>33</v>
      </c>
      <c r="F2882" s="29">
        <v>1.0840000000000001</v>
      </c>
      <c r="G2882">
        <v>35.771999999999998</v>
      </c>
    </row>
    <row r="2883" spans="1:7" hidden="1" x14ac:dyDescent="0.25">
      <c r="A2883" t="s">
        <v>6</v>
      </c>
      <c r="B2883" t="s">
        <v>9653</v>
      </c>
      <c r="C2883" t="s">
        <v>9654</v>
      </c>
      <c r="D2883">
        <v>30</v>
      </c>
      <c r="E2883">
        <v>30</v>
      </c>
      <c r="F2883" s="29">
        <v>0.41299999999999998</v>
      </c>
      <c r="G2883">
        <v>12.39</v>
      </c>
    </row>
    <row r="2884" spans="1:7" hidden="1" x14ac:dyDescent="0.25">
      <c r="A2884" t="s">
        <v>6</v>
      </c>
      <c r="B2884" t="s">
        <v>5511</v>
      </c>
      <c r="C2884" t="s">
        <v>5512</v>
      </c>
      <c r="D2884">
        <v>11</v>
      </c>
      <c r="E2884">
        <v>11</v>
      </c>
      <c r="F2884" s="29">
        <v>1.038</v>
      </c>
      <c r="G2884">
        <v>11.417999999999999</v>
      </c>
    </row>
    <row r="2885" spans="1:7" x14ac:dyDescent="0.25">
      <c r="A2885" t="s">
        <v>6</v>
      </c>
      <c r="B2885" t="s">
        <v>5515</v>
      </c>
      <c r="C2885" t="s">
        <v>5516</v>
      </c>
      <c r="D2885">
        <v>28</v>
      </c>
      <c r="E2885">
        <v>28</v>
      </c>
      <c r="F2885" s="29">
        <v>0</v>
      </c>
      <c r="G2885">
        <v>0</v>
      </c>
    </row>
    <row r="2886" spans="1:7" hidden="1" x14ac:dyDescent="0.25">
      <c r="A2886" t="s">
        <v>6</v>
      </c>
      <c r="B2886" t="s">
        <v>5495</v>
      </c>
      <c r="C2886" t="s">
        <v>5496</v>
      </c>
      <c r="D2886">
        <v>76</v>
      </c>
      <c r="E2886">
        <v>76</v>
      </c>
      <c r="F2886" s="29">
        <v>1.0720000000000001</v>
      </c>
      <c r="G2886">
        <v>81.471999999999994</v>
      </c>
    </row>
    <row r="2887" spans="1:7" hidden="1" x14ac:dyDescent="0.25">
      <c r="A2887" t="s">
        <v>6</v>
      </c>
      <c r="B2887" t="s">
        <v>5481</v>
      </c>
      <c r="C2887" t="s">
        <v>5482</v>
      </c>
      <c r="D2887">
        <v>58</v>
      </c>
      <c r="E2887">
        <v>58</v>
      </c>
      <c r="F2887" s="29">
        <v>0.97199999999999998</v>
      </c>
      <c r="G2887">
        <v>56.375999999999998</v>
      </c>
    </row>
    <row r="2888" spans="1:7" hidden="1" x14ac:dyDescent="0.25">
      <c r="A2888" t="s">
        <v>6</v>
      </c>
      <c r="B2888" t="s">
        <v>5509</v>
      </c>
      <c r="C2888" t="s">
        <v>5510</v>
      </c>
      <c r="D2888">
        <v>125</v>
      </c>
      <c r="E2888">
        <v>125</v>
      </c>
      <c r="F2888" s="29">
        <v>1.1679999999999999</v>
      </c>
      <c r="G2888">
        <v>146</v>
      </c>
    </row>
    <row r="2889" spans="1:7" hidden="1" x14ac:dyDescent="0.25">
      <c r="A2889" t="s">
        <v>6</v>
      </c>
      <c r="B2889" t="s">
        <v>5513</v>
      </c>
      <c r="C2889" t="s">
        <v>5514</v>
      </c>
      <c r="D2889">
        <v>4</v>
      </c>
      <c r="E2889">
        <v>4</v>
      </c>
      <c r="F2889" s="29">
        <v>0.77</v>
      </c>
      <c r="G2889">
        <v>3.08</v>
      </c>
    </row>
    <row r="2890" spans="1:7" x14ac:dyDescent="0.25">
      <c r="A2890" t="s">
        <v>6</v>
      </c>
      <c r="B2890" t="s">
        <v>5477</v>
      </c>
      <c r="C2890" t="s">
        <v>5478</v>
      </c>
      <c r="D2890">
        <v>6</v>
      </c>
      <c r="E2890">
        <v>6</v>
      </c>
      <c r="F2890" s="29">
        <v>0</v>
      </c>
      <c r="G2890">
        <v>0</v>
      </c>
    </row>
    <row r="2891" spans="1:7" hidden="1" x14ac:dyDescent="0.25">
      <c r="A2891" t="s">
        <v>6</v>
      </c>
      <c r="B2891" t="s">
        <v>5483</v>
      </c>
      <c r="C2891" t="s">
        <v>5484</v>
      </c>
      <c r="D2891">
        <v>51</v>
      </c>
      <c r="E2891">
        <v>51</v>
      </c>
      <c r="F2891" s="29">
        <v>0.79300000000000004</v>
      </c>
      <c r="G2891">
        <v>40.442999999999998</v>
      </c>
    </row>
    <row r="2892" spans="1:7" hidden="1" x14ac:dyDescent="0.25">
      <c r="A2892" t="s">
        <v>6</v>
      </c>
      <c r="B2892" t="s">
        <v>5467</v>
      </c>
      <c r="C2892" t="s">
        <v>5468</v>
      </c>
      <c r="D2892">
        <v>20</v>
      </c>
      <c r="E2892">
        <v>20</v>
      </c>
      <c r="F2892" s="29">
        <v>0.748</v>
      </c>
      <c r="G2892">
        <v>14.96</v>
      </c>
    </row>
    <row r="2893" spans="1:7" hidden="1" x14ac:dyDescent="0.25">
      <c r="A2893" t="s">
        <v>6</v>
      </c>
      <c r="B2893" t="s">
        <v>5475</v>
      </c>
      <c r="C2893" t="s">
        <v>5476</v>
      </c>
      <c r="D2893">
        <v>83</v>
      </c>
      <c r="E2893">
        <v>83</v>
      </c>
      <c r="F2893" s="29">
        <v>1.228</v>
      </c>
      <c r="G2893">
        <v>101.92400000000001</v>
      </c>
    </row>
    <row r="2894" spans="1:7" x14ac:dyDescent="0.25">
      <c r="A2894" t="s">
        <v>6</v>
      </c>
      <c r="B2894" t="s">
        <v>5489</v>
      </c>
      <c r="C2894" t="s">
        <v>5490</v>
      </c>
      <c r="D2894">
        <v>26</v>
      </c>
      <c r="E2894">
        <v>26</v>
      </c>
      <c r="F2894" s="29">
        <v>0</v>
      </c>
      <c r="G2894">
        <v>0</v>
      </c>
    </row>
    <row r="2895" spans="1:7" hidden="1" x14ac:dyDescent="0.25">
      <c r="A2895" t="s">
        <v>6</v>
      </c>
      <c r="B2895" t="s">
        <v>5517</v>
      </c>
      <c r="C2895" t="s">
        <v>5518</v>
      </c>
      <c r="D2895">
        <v>32</v>
      </c>
      <c r="E2895">
        <v>32</v>
      </c>
      <c r="F2895" s="29">
        <v>0.75700000000000001</v>
      </c>
      <c r="G2895">
        <v>24.224</v>
      </c>
    </row>
    <row r="2896" spans="1:7" hidden="1" x14ac:dyDescent="0.25">
      <c r="A2896" t="s">
        <v>6</v>
      </c>
      <c r="B2896" t="s">
        <v>5493</v>
      </c>
      <c r="C2896" t="s">
        <v>5494</v>
      </c>
      <c r="D2896">
        <v>6</v>
      </c>
      <c r="E2896">
        <v>6</v>
      </c>
      <c r="F2896" s="29">
        <v>0.67100000000000004</v>
      </c>
      <c r="G2896">
        <v>4.0259999999999998</v>
      </c>
    </row>
    <row r="2897" spans="1:7" hidden="1" x14ac:dyDescent="0.25">
      <c r="A2897" t="s">
        <v>6</v>
      </c>
      <c r="B2897" t="s">
        <v>5491</v>
      </c>
      <c r="C2897" t="s">
        <v>5492</v>
      </c>
      <c r="D2897">
        <v>41</v>
      </c>
      <c r="E2897">
        <v>41</v>
      </c>
      <c r="F2897" s="29">
        <v>0.65200000000000002</v>
      </c>
      <c r="G2897">
        <v>26.731999999999999</v>
      </c>
    </row>
    <row r="2898" spans="1:7" hidden="1" x14ac:dyDescent="0.25">
      <c r="A2898" t="s">
        <v>6</v>
      </c>
      <c r="B2898" t="s">
        <v>5507</v>
      </c>
      <c r="C2898" t="s">
        <v>5508</v>
      </c>
      <c r="D2898">
        <v>86</v>
      </c>
      <c r="E2898">
        <v>86</v>
      </c>
      <c r="F2898" s="29">
        <v>0.71</v>
      </c>
      <c r="G2898">
        <v>61.06</v>
      </c>
    </row>
    <row r="2899" spans="1:7" hidden="1" x14ac:dyDescent="0.25">
      <c r="A2899" t="s">
        <v>6</v>
      </c>
      <c r="B2899" t="s">
        <v>5503</v>
      </c>
      <c r="C2899" t="s">
        <v>5504</v>
      </c>
      <c r="D2899">
        <v>102</v>
      </c>
      <c r="E2899">
        <v>102</v>
      </c>
      <c r="F2899" s="29">
        <v>0.74299999999999999</v>
      </c>
      <c r="G2899">
        <v>75.786000000000001</v>
      </c>
    </row>
    <row r="2900" spans="1:7" hidden="1" x14ac:dyDescent="0.25">
      <c r="A2900" t="s">
        <v>6</v>
      </c>
      <c r="B2900" t="s">
        <v>5521</v>
      </c>
      <c r="C2900" t="s">
        <v>5522</v>
      </c>
      <c r="D2900">
        <v>6</v>
      </c>
      <c r="E2900">
        <v>6</v>
      </c>
      <c r="F2900" s="29">
        <v>0.70899999999999996</v>
      </c>
      <c r="G2900">
        <v>4.2539999999999996</v>
      </c>
    </row>
    <row r="2901" spans="1:7" hidden="1" x14ac:dyDescent="0.25">
      <c r="A2901" t="s">
        <v>6</v>
      </c>
      <c r="B2901" t="s">
        <v>5501</v>
      </c>
      <c r="C2901" t="s">
        <v>5502</v>
      </c>
      <c r="D2901">
        <v>591</v>
      </c>
      <c r="E2901">
        <v>591</v>
      </c>
      <c r="F2901" s="29">
        <v>0.34300000000000003</v>
      </c>
      <c r="G2901">
        <v>202.71299999999999</v>
      </c>
    </row>
    <row r="2902" spans="1:7" hidden="1" x14ac:dyDescent="0.25">
      <c r="A2902" t="s">
        <v>6</v>
      </c>
      <c r="B2902" t="s">
        <v>5519</v>
      </c>
      <c r="C2902" t="s">
        <v>5520</v>
      </c>
      <c r="D2902">
        <v>46</v>
      </c>
      <c r="E2902">
        <v>46</v>
      </c>
      <c r="F2902" s="29">
        <v>0.40699999999999997</v>
      </c>
      <c r="G2902">
        <v>18.722000000000001</v>
      </c>
    </row>
    <row r="2903" spans="1:7" hidden="1" x14ac:dyDescent="0.25">
      <c r="A2903" t="s">
        <v>6</v>
      </c>
      <c r="B2903" t="s">
        <v>5451</v>
      </c>
      <c r="C2903" t="s">
        <v>5452</v>
      </c>
      <c r="D2903">
        <v>21</v>
      </c>
      <c r="E2903">
        <v>21</v>
      </c>
      <c r="F2903" s="29">
        <v>1.5620000000000001</v>
      </c>
      <c r="G2903">
        <v>32.802</v>
      </c>
    </row>
    <row r="2904" spans="1:7" hidden="1" x14ac:dyDescent="0.25">
      <c r="A2904" t="s">
        <v>6</v>
      </c>
      <c r="B2904" t="s">
        <v>9647</v>
      </c>
      <c r="C2904" t="s">
        <v>9648</v>
      </c>
      <c r="D2904">
        <v>20</v>
      </c>
      <c r="E2904">
        <v>20</v>
      </c>
      <c r="F2904" s="29">
        <v>0.73799999999999999</v>
      </c>
      <c r="G2904">
        <v>14.76</v>
      </c>
    </row>
    <row r="2905" spans="1:7" hidden="1" x14ac:dyDescent="0.25">
      <c r="A2905" t="s">
        <v>6</v>
      </c>
      <c r="B2905" t="s">
        <v>9228</v>
      </c>
      <c r="C2905" t="s">
        <v>9229</v>
      </c>
      <c r="D2905">
        <v>100</v>
      </c>
      <c r="E2905">
        <v>100</v>
      </c>
      <c r="F2905" s="29">
        <v>1.542</v>
      </c>
      <c r="G2905">
        <v>154.19999999999999</v>
      </c>
    </row>
    <row r="2906" spans="1:7" hidden="1" x14ac:dyDescent="0.25">
      <c r="A2906" t="s">
        <v>6</v>
      </c>
      <c r="B2906" t="s">
        <v>5445</v>
      </c>
      <c r="C2906" t="s">
        <v>5446</v>
      </c>
      <c r="D2906">
        <v>66</v>
      </c>
      <c r="E2906">
        <v>66</v>
      </c>
      <c r="F2906" s="29">
        <v>0.30499999999999999</v>
      </c>
      <c r="G2906">
        <v>20.13</v>
      </c>
    </row>
    <row r="2907" spans="1:7" hidden="1" x14ac:dyDescent="0.25">
      <c r="A2907" t="s">
        <v>6</v>
      </c>
      <c r="B2907" t="s">
        <v>5441</v>
      </c>
      <c r="C2907" t="s">
        <v>5442</v>
      </c>
      <c r="D2907">
        <v>256</v>
      </c>
      <c r="E2907">
        <v>256</v>
      </c>
      <c r="F2907" s="29">
        <v>0.36</v>
      </c>
      <c r="G2907">
        <v>92.16</v>
      </c>
    </row>
    <row r="2908" spans="1:7" hidden="1" x14ac:dyDescent="0.25">
      <c r="A2908" t="s">
        <v>6</v>
      </c>
      <c r="B2908" t="s">
        <v>5435</v>
      </c>
      <c r="C2908" t="s">
        <v>5436</v>
      </c>
      <c r="D2908">
        <v>37</v>
      </c>
      <c r="E2908">
        <v>37</v>
      </c>
      <c r="F2908" s="29">
        <v>1.093</v>
      </c>
      <c r="G2908">
        <v>40.441000000000003</v>
      </c>
    </row>
    <row r="2909" spans="1:7" hidden="1" x14ac:dyDescent="0.25">
      <c r="A2909" t="s">
        <v>6</v>
      </c>
      <c r="B2909" t="s">
        <v>5437</v>
      </c>
      <c r="C2909" t="s">
        <v>5438</v>
      </c>
      <c r="D2909">
        <v>117</v>
      </c>
      <c r="E2909">
        <v>117</v>
      </c>
      <c r="F2909" s="29">
        <v>0.34699999999999998</v>
      </c>
      <c r="G2909">
        <v>40.598999999999997</v>
      </c>
    </row>
    <row r="2910" spans="1:7" hidden="1" x14ac:dyDescent="0.25">
      <c r="A2910" t="s">
        <v>6</v>
      </c>
      <c r="B2910" t="s">
        <v>5453</v>
      </c>
      <c r="C2910" t="s">
        <v>5454</v>
      </c>
      <c r="D2910">
        <v>19</v>
      </c>
      <c r="E2910">
        <v>19</v>
      </c>
      <c r="F2910" s="29">
        <v>1.542</v>
      </c>
      <c r="G2910">
        <v>29.297999999999998</v>
      </c>
    </row>
    <row r="2911" spans="1:7" hidden="1" x14ac:dyDescent="0.25">
      <c r="A2911" t="s">
        <v>6</v>
      </c>
      <c r="B2911" t="s">
        <v>5443</v>
      </c>
      <c r="C2911" t="s">
        <v>5444</v>
      </c>
      <c r="D2911">
        <v>23</v>
      </c>
      <c r="E2911">
        <v>23</v>
      </c>
      <c r="F2911" s="29">
        <v>0.79700000000000004</v>
      </c>
      <c r="G2911">
        <v>18.331</v>
      </c>
    </row>
    <row r="2912" spans="1:7" hidden="1" x14ac:dyDescent="0.25">
      <c r="A2912" t="s">
        <v>6</v>
      </c>
      <c r="B2912" t="s">
        <v>5439</v>
      </c>
      <c r="C2912" t="s">
        <v>5440</v>
      </c>
      <c r="D2912">
        <v>68</v>
      </c>
      <c r="E2912">
        <v>68</v>
      </c>
      <c r="F2912" s="29">
        <v>0.746</v>
      </c>
      <c r="G2912">
        <v>50.728000000000002</v>
      </c>
    </row>
    <row r="2913" spans="1:7" hidden="1" x14ac:dyDescent="0.25">
      <c r="A2913" t="s">
        <v>6</v>
      </c>
      <c r="B2913" t="s">
        <v>9226</v>
      </c>
      <c r="C2913" t="s">
        <v>9227</v>
      </c>
      <c r="D2913">
        <v>30</v>
      </c>
      <c r="E2913">
        <v>30</v>
      </c>
      <c r="F2913" s="29">
        <v>0.59899999999999998</v>
      </c>
      <c r="G2913">
        <v>17.97</v>
      </c>
    </row>
    <row r="2914" spans="1:7" hidden="1" x14ac:dyDescent="0.25">
      <c r="A2914" t="s">
        <v>6</v>
      </c>
      <c r="B2914" t="s">
        <v>9649</v>
      </c>
      <c r="C2914" t="s">
        <v>9650</v>
      </c>
      <c r="D2914">
        <v>20</v>
      </c>
      <c r="E2914">
        <v>20</v>
      </c>
      <c r="F2914" s="29">
        <v>0.61399999999999999</v>
      </c>
      <c r="G2914">
        <v>12.28</v>
      </c>
    </row>
    <row r="2915" spans="1:7" hidden="1" x14ac:dyDescent="0.25">
      <c r="A2915" t="s">
        <v>6</v>
      </c>
      <c r="B2915" t="s">
        <v>5433</v>
      </c>
      <c r="C2915" t="s">
        <v>5434</v>
      </c>
      <c r="D2915">
        <v>8</v>
      </c>
      <c r="E2915">
        <v>8</v>
      </c>
      <c r="F2915" s="29">
        <v>0.68600000000000005</v>
      </c>
      <c r="G2915">
        <v>5.4880000000000004</v>
      </c>
    </row>
    <row r="2916" spans="1:7" hidden="1" x14ac:dyDescent="0.25">
      <c r="A2916" t="s">
        <v>6</v>
      </c>
      <c r="B2916" t="s">
        <v>5459</v>
      </c>
      <c r="C2916" t="s">
        <v>5460</v>
      </c>
      <c r="D2916">
        <v>25</v>
      </c>
      <c r="E2916">
        <v>25</v>
      </c>
      <c r="F2916" s="29">
        <v>0.38700000000000001</v>
      </c>
      <c r="G2916">
        <v>9.6750000000000007</v>
      </c>
    </row>
    <row r="2917" spans="1:7" hidden="1" x14ac:dyDescent="0.25">
      <c r="A2917" t="s">
        <v>6</v>
      </c>
      <c r="B2917" t="s">
        <v>5413</v>
      </c>
      <c r="C2917" t="s">
        <v>5414</v>
      </c>
      <c r="D2917">
        <v>10</v>
      </c>
      <c r="E2917">
        <v>10</v>
      </c>
      <c r="F2917" s="29">
        <v>0.77500000000000002</v>
      </c>
      <c r="G2917">
        <v>7.75</v>
      </c>
    </row>
    <row r="2918" spans="1:7" hidden="1" x14ac:dyDescent="0.25">
      <c r="A2918" t="s">
        <v>6</v>
      </c>
      <c r="B2918" t="s">
        <v>5381</v>
      </c>
      <c r="C2918" t="s">
        <v>5382</v>
      </c>
      <c r="D2918">
        <v>2</v>
      </c>
      <c r="E2918">
        <v>2</v>
      </c>
      <c r="F2918" s="29">
        <v>1.0449999999999999</v>
      </c>
      <c r="G2918">
        <v>2.09</v>
      </c>
    </row>
    <row r="2919" spans="1:7" hidden="1" x14ac:dyDescent="0.25">
      <c r="A2919" t="s">
        <v>6</v>
      </c>
      <c r="B2919" t="s">
        <v>5383</v>
      </c>
      <c r="C2919" t="s">
        <v>5384</v>
      </c>
      <c r="D2919">
        <v>18</v>
      </c>
      <c r="E2919">
        <v>18</v>
      </c>
      <c r="F2919" s="29">
        <v>0.95799999999999996</v>
      </c>
      <c r="G2919">
        <v>17.244</v>
      </c>
    </row>
    <row r="2920" spans="1:7" hidden="1" x14ac:dyDescent="0.25">
      <c r="A2920" t="s">
        <v>6</v>
      </c>
      <c r="B2920" t="s">
        <v>6191</v>
      </c>
      <c r="C2920" t="s">
        <v>6192</v>
      </c>
      <c r="D2920">
        <v>1</v>
      </c>
      <c r="E2920">
        <v>1</v>
      </c>
      <c r="F2920">
        <v>0.56899999999999995</v>
      </c>
      <c r="G2920">
        <v>0.56899999999999995</v>
      </c>
    </row>
    <row r="2921" spans="1:7" hidden="1" x14ac:dyDescent="0.25">
      <c r="A2921" t="s">
        <v>6</v>
      </c>
      <c r="B2921" t="s">
        <v>6195</v>
      </c>
      <c r="C2921" t="s">
        <v>6196</v>
      </c>
      <c r="D2921">
        <v>1</v>
      </c>
      <c r="E2921">
        <v>1</v>
      </c>
      <c r="F2921">
        <v>0.61</v>
      </c>
      <c r="G2921">
        <v>0.61</v>
      </c>
    </row>
    <row r="2922" spans="1:7" hidden="1" x14ac:dyDescent="0.25">
      <c r="A2922" t="s">
        <v>6</v>
      </c>
      <c r="B2922" t="s">
        <v>6173</v>
      </c>
      <c r="C2922" t="s">
        <v>6174</v>
      </c>
      <c r="D2922">
        <v>18</v>
      </c>
      <c r="E2922">
        <v>18</v>
      </c>
      <c r="F2922">
        <v>0.436</v>
      </c>
      <c r="G2922">
        <v>7.8479999999999999</v>
      </c>
    </row>
    <row r="2923" spans="1:7" hidden="1" x14ac:dyDescent="0.25">
      <c r="A2923" t="s">
        <v>6</v>
      </c>
      <c r="B2923" t="s">
        <v>6085</v>
      </c>
      <c r="C2923" t="s">
        <v>6086</v>
      </c>
      <c r="D2923">
        <v>6</v>
      </c>
      <c r="E2923">
        <v>6</v>
      </c>
      <c r="F2923">
        <v>0.629</v>
      </c>
      <c r="G2923">
        <v>3.774</v>
      </c>
    </row>
    <row r="2924" spans="1:7" hidden="1" x14ac:dyDescent="0.25">
      <c r="A2924" t="s">
        <v>6</v>
      </c>
      <c r="B2924" t="s">
        <v>6203</v>
      </c>
      <c r="C2924" t="s">
        <v>6204</v>
      </c>
      <c r="D2924">
        <v>34</v>
      </c>
      <c r="E2924">
        <v>34</v>
      </c>
      <c r="F2924">
        <v>0.67</v>
      </c>
      <c r="G2924">
        <v>22.78</v>
      </c>
    </row>
    <row r="2925" spans="1:7" hidden="1" x14ac:dyDescent="0.25">
      <c r="A2925" t="s">
        <v>6</v>
      </c>
      <c r="B2925" t="s">
        <v>6197</v>
      </c>
      <c r="C2925" t="s">
        <v>6198</v>
      </c>
      <c r="D2925">
        <v>6</v>
      </c>
      <c r="E2925">
        <v>6</v>
      </c>
      <c r="F2925">
        <v>0.73499999999999999</v>
      </c>
      <c r="G2925">
        <v>4.41</v>
      </c>
    </row>
    <row r="2926" spans="1:7" hidden="1" x14ac:dyDescent="0.25">
      <c r="A2926" t="s">
        <v>6</v>
      </c>
      <c r="B2926" t="s">
        <v>6113</v>
      </c>
      <c r="C2926" t="s">
        <v>6114</v>
      </c>
      <c r="D2926">
        <v>7</v>
      </c>
      <c r="E2926">
        <v>7</v>
      </c>
      <c r="F2926">
        <v>0.43</v>
      </c>
      <c r="G2926">
        <v>3.01</v>
      </c>
    </row>
    <row r="2927" spans="1:7" hidden="1" x14ac:dyDescent="0.25">
      <c r="A2927" t="s">
        <v>6</v>
      </c>
      <c r="B2927" t="s">
        <v>6117</v>
      </c>
      <c r="C2927" t="s">
        <v>6118</v>
      </c>
      <c r="D2927">
        <v>22</v>
      </c>
      <c r="E2927">
        <v>22</v>
      </c>
      <c r="F2927">
        <v>0.72</v>
      </c>
      <c r="G2927">
        <v>15.84</v>
      </c>
    </row>
    <row r="2928" spans="1:7" hidden="1" x14ac:dyDescent="0.25">
      <c r="A2928" t="s">
        <v>6</v>
      </c>
      <c r="B2928" t="s">
        <v>6101</v>
      </c>
      <c r="C2928" t="s">
        <v>6102</v>
      </c>
      <c r="D2928">
        <v>40</v>
      </c>
      <c r="E2928">
        <v>40</v>
      </c>
      <c r="F2928">
        <v>0.68400000000000005</v>
      </c>
      <c r="G2928">
        <v>27.36</v>
      </c>
    </row>
    <row r="2929" spans="1:7" hidden="1" x14ac:dyDescent="0.25">
      <c r="A2929" t="s">
        <v>6</v>
      </c>
      <c r="B2929" t="s">
        <v>6095</v>
      </c>
      <c r="C2929" t="s">
        <v>6096</v>
      </c>
      <c r="D2929">
        <v>102</v>
      </c>
      <c r="E2929">
        <v>102</v>
      </c>
      <c r="F2929">
        <v>0.48199999999999998</v>
      </c>
      <c r="G2929">
        <v>49.164000000000001</v>
      </c>
    </row>
    <row r="2930" spans="1:7" hidden="1" x14ac:dyDescent="0.25">
      <c r="A2930" t="s">
        <v>6</v>
      </c>
      <c r="B2930" t="s">
        <v>6107</v>
      </c>
      <c r="C2930" t="s">
        <v>6108</v>
      </c>
      <c r="D2930">
        <v>2</v>
      </c>
      <c r="E2930">
        <v>2</v>
      </c>
      <c r="F2930">
        <v>0.88</v>
      </c>
      <c r="G2930">
        <v>1.76</v>
      </c>
    </row>
    <row r="2931" spans="1:7" hidden="1" x14ac:dyDescent="0.25">
      <c r="A2931" t="s">
        <v>6</v>
      </c>
      <c r="B2931" t="s">
        <v>6099</v>
      </c>
      <c r="C2931" t="s">
        <v>6100</v>
      </c>
      <c r="D2931">
        <v>1</v>
      </c>
      <c r="E2931">
        <v>1</v>
      </c>
      <c r="F2931">
        <v>0.77500000000000002</v>
      </c>
      <c r="G2931">
        <v>0.77500000000000002</v>
      </c>
    </row>
    <row r="2932" spans="1:7" hidden="1" x14ac:dyDescent="0.25">
      <c r="A2932" t="s">
        <v>6</v>
      </c>
      <c r="B2932" t="s">
        <v>6185</v>
      </c>
      <c r="C2932" t="s">
        <v>6186</v>
      </c>
      <c r="D2932">
        <v>7</v>
      </c>
      <c r="E2932">
        <v>7</v>
      </c>
      <c r="F2932">
        <v>0.749</v>
      </c>
      <c r="G2932">
        <v>5.2430000000000003</v>
      </c>
    </row>
    <row r="2933" spans="1:7" hidden="1" x14ac:dyDescent="0.25">
      <c r="A2933" t="s">
        <v>6</v>
      </c>
      <c r="B2933" t="s">
        <v>6167</v>
      </c>
      <c r="C2933" t="s">
        <v>6168</v>
      </c>
      <c r="D2933">
        <v>8</v>
      </c>
      <c r="E2933">
        <v>8</v>
      </c>
      <c r="F2933">
        <v>0.53100000000000003</v>
      </c>
      <c r="G2933">
        <v>4.2480000000000002</v>
      </c>
    </row>
    <row r="2934" spans="1:7" hidden="1" x14ac:dyDescent="0.25">
      <c r="A2934" t="s">
        <v>6</v>
      </c>
      <c r="B2934" t="s">
        <v>6161</v>
      </c>
      <c r="C2934" t="s">
        <v>6162</v>
      </c>
      <c r="D2934">
        <v>18</v>
      </c>
      <c r="E2934">
        <v>18</v>
      </c>
      <c r="F2934">
        <v>0.85799999999999998</v>
      </c>
      <c r="G2934">
        <v>15.444000000000001</v>
      </c>
    </row>
    <row r="2935" spans="1:7" hidden="1" x14ac:dyDescent="0.25">
      <c r="A2935" t="s">
        <v>6</v>
      </c>
      <c r="B2935" t="s">
        <v>6133</v>
      </c>
      <c r="C2935" t="s">
        <v>6134</v>
      </c>
      <c r="D2935">
        <v>10</v>
      </c>
      <c r="E2935">
        <v>10</v>
      </c>
      <c r="F2935">
        <v>0.88300000000000001</v>
      </c>
      <c r="G2935">
        <v>8.83</v>
      </c>
    </row>
    <row r="2936" spans="1:7" hidden="1" x14ac:dyDescent="0.25">
      <c r="A2936" t="s">
        <v>6</v>
      </c>
      <c r="B2936" t="s">
        <v>6189</v>
      </c>
      <c r="C2936" t="s">
        <v>6190</v>
      </c>
      <c r="D2936">
        <v>2</v>
      </c>
      <c r="E2936">
        <v>2</v>
      </c>
      <c r="F2936">
        <v>0.71799999999999997</v>
      </c>
      <c r="G2936">
        <v>1.4359999999999999</v>
      </c>
    </row>
    <row r="2937" spans="1:7" hidden="1" x14ac:dyDescent="0.25">
      <c r="A2937" t="s">
        <v>6</v>
      </c>
      <c r="B2937" t="s">
        <v>6159</v>
      </c>
      <c r="C2937" t="s">
        <v>6160</v>
      </c>
      <c r="D2937">
        <v>2</v>
      </c>
      <c r="E2937">
        <v>2</v>
      </c>
      <c r="F2937">
        <v>0.61399999999999999</v>
      </c>
      <c r="G2937">
        <v>1.228</v>
      </c>
    </row>
    <row r="2938" spans="1:7" hidden="1" x14ac:dyDescent="0.25">
      <c r="A2938" t="s">
        <v>6</v>
      </c>
      <c r="B2938" t="s">
        <v>6139</v>
      </c>
      <c r="C2938" t="s">
        <v>6140</v>
      </c>
      <c r="D2938">
        <v>48</v>
      </c>
      <c r="E2938">
        <v>48</v>
      </c>
      <c r="F2938">
        <v>0.69</v>
      </c>
      <c r="G2938">
        <v>33.119999999999997</v>
      </c>
    </row>
    <row r="2939" spans="1:7" hidden="1" x14ac:dyDescent="0.25">
      <c r="A2939" t="s">
        <v>6</v>
      </c>
      <c r="B2939" t="s">
        <v>6079</v>
      </c>
      <c r="C2939" t="s">
        <v>6080</v>
      </c>
      <c r="D2939">
        <v>12</v>
      </c>
      <c r="E2939">
        <v>12</v>
      </c>
      <c r="F2939">
        <v>0.71699999999999997</v>
      </c>
      <c r="G2939">
        <v>8.6039999999999992</v>
      </c>
    </row>
    <row r="2940" spans="1:7" hidden="1" x14ac:dyDescent="0.25">
      <c r="A2940" t="s">
        <v>6</v>
      </c>
      <c r="B2940" t="s">
        <v>6181</v>
      </c>
      <c r="C2940" t="s">
        <v>6182</v>
      </c>
      <c r="D2940">
        <v>12</v>
      </c>
      <c r="E2940">
        <v>12</v>
      </c>
      <c r="F2940">
        <v>0.63800000000000001</v>
      </c>
      <c r="G2940">
        <v>7.6559999999999997</v>
      </c>
    </row>
    <row r="2941" spans="1:7" hidden="1" x14ac:dyDescent="0.25">
      <c r="A2941" t="s">
        <v>6</v>
      </c>
      <c r="B2941" t="s">
        <v>6145</v>
      </c>
      <c r="C2941" t="s">
        <v>6146</v>
      </c>
      <c r="D2941">
        <v>42</v>
      </c>
      <c r="E2941">
        <v>42</v>
      </c>
      <c r="F2941">
        <v>0.49199999999999999</v>
      </c>
      <c r="G2941">
        <v>20.664000000000001</v>
      </c>
    </row>
    <row r="2942" spans="1:7" hidden="1" x14ac:dyDescent="0.25">
      <c r="A2942" t="s">
        <v>6</v>
      </c>
      <c r="B2942" t="s">
        <v>6143</v>
      </c>
      <c r="C2942" t="s">
        <v>6144</v>
      </c>
      <c r="D2942">
        <v>36</v>
      </c>
      <c r="E2942">
        <v>36</v>
      </c>
      <c r="F2942">
        <v>0.52700000000000002</v>
      </c>
      <c r="G2942">
        <v>18.972000000000001</v>
      </c>
    </row>
    <row r="2943" spans="1:7" hidden="1" x14ac:dyDescent="0.25">
      <c r="A2943" t="s">
        <v>6</v>
      </c>
      <c r="B2943" t="s">
        <v>6155</v>
      </c>
      <c r="C2943" t="s">
        <v>6156</v>
      </c>
      <c r="D2943">
        <v>10</v>
      </c>
      <c r="E2943">
        <v>10</v>
      </c>
      <c r="F2943">
        <v>0.77300000000000002</v>
      </c>
      <c r="G2943">
        <v>7.73</v>
      </c>
    </row>
    <row r="2944" spans="1:7" hidden="1" x14ac:dyDescent="0.25">
      <c r="A2944" t="s">
        <v>6</v>
      </c>
      <c r="B2944" t="s">
        <v>6153</v>
      </c>
      <c r="C2944" t="s">
        <v>6154</v>
      </c>
      <c r="D2944">
        <v>10</v>
      </c>
      <c r="E2944">
        <v>10</v>
      </c>
      <c r="F2944">
        <v>0.76600000000000001</v>
      </c>
      <c r="G2944">
        <v>7.66</v>
      </c>
    </row>
    <row r="2945" spans="1:7" hidden="1" x14ac:dyDescent="0.25">
      <c r="A2945" t="s">
        <v>6</v>
      </c>
      <c r="B2945" t="s">
        <v>6137</v>
      </c>
      <c r="C2945" t="s">
        <v>6138</v>
      </c>
      <c r="D2945">
        <v>54</v>
      </c>
      <c r="E2945">
        <v>54</v>
      </c>
      <c r="F2945">
        <v>0.68899999999999995</v>
      </c>
      <c r="G2945">
        <v>37.206000000000003</v>
      </c>
    </row>
    <row r="2946" spans="1:7" hidden="1" x14ac:dyDescent="0.25">
      <c r="A2946" t="s">
        <v>6</v>
      </c>
      <c r="B2946" t="s">
        <v>9717</v>
      </c>
      <c r="C2946" t="s">
        <v>9718</v>
      </c>
      <c r="D2946">
        <v>24</v>
      </c>
      <c r="E2946">
        <v>24</v>
      </c>
      <c r="F2946">
        <v>0</v>
      </c>
      <c r="G2946">
        <v>0</v>
      </c>
    </row>
    <row r="2947" spans="1:7" hidden="1" x14ac:dyDescent="0.25">
      <c r="A2947" t="s">
        <v>6</v>
      </c>
      <c r="B2947" t="s">
        <v>6135</v>
      </c>
      <c r="C2947" t="s">
        <v>6136</v>
      </c>
      <c r="D2947">
        <v>36</v>
      </c>
      <c r="E2947">
        <v>36</v>
      </c>
      <c r="F2947">
        <v>0.68899999999999995</v>
      </c>
      <c r="G2947">
        <v>24.803999999999998</v>
      </c>
    </row>
    <row r="2948" spans="1:7" hidden="1" x14ac:dyDescent="0.25">
      <c r="A2948" t="s">
        <v>6</v>
      </c>
      <c r="B2948" t="s">
        <v>9727</v>
      </c>
      <c r="C2948" t="s">
        <v>9728</v>
      </c>
      <c r="D2948">
        <v>26</v>
      </c>
      <c r="E2948">
        <v>26</v>
      </c>
      <c r="F2948">
        <v>0.61599999999999999</v>
      </c>
      <c r="G2948">
        <v>16.015999999999998</v>
      </c>
    </row>
    <row r="2949" spans="1:7" hidden="1" x14ac:dyDescent="0.25">
      <c r="A2949" t="s">
        <v>6</v>
      </c>
      <c r="B2949" t="s">
        <v>6125</v>
      </c>
      <c r="C2949" t="s">
        <v>6126</v>
      </c>
      <c r="D2949">
        <v>16</v>
      </c>
      <c r="E2949">
        <v>16</v>
      </c>
      <c r="F2949">
        <v>0.41699999999999998</v>
      </c>
      <c r="G2949">
        <v>6.6719999999999997</v>
      </c>
    </row>
    <row r="2950" spans="1:7" hidden="1" x14ac:dyDescent="0.25">
      <c r="A2950" t="s">
        <v>6</v>
      </c>
      <c r="B2950" t="s">
        <v>6083</v>
      </c>
      <c r="C2950" t="s">
        <v>6084</v>
      </c>
      <c r="D2950">
        <v>16</v>
      </c>
      <c r="E2950">
        <v>16</v>
      </c>
      <c r="F2950">
        <v>0.56699999999999995</v>
      </c>
      <c r="G2950">
        <v>9.0719999999999992</v>
      </c>
    </row>
    <row r="2951" spans="1:7" hidden="1" x14ac:dyDescent="0.25">
      <c r="A2951" t="s">
        <v>6</v>
      </c>
      <c r="B2951" t="s">
        <v>6147</v>
      </c>
      <c r="C2951" t="s">
        <v>6148</v>
      </c>
      <c r="D2951">
        <v>8</v>
      </c>
      <c r="E2951">
        <v>8</v>
      </c>
      <c r="F2951">
        <v>0.56499999999999995</v>
      </c>
      <c r="G2951">
        <v>4.5199999999999996</v>
      </c>
    </row>
    <row r="2952" spans="1:7" hidden="1" x14ac:dyDescent="0.25">
      <c r="A2952" t="s">
        <v>6</v>
      </c>
      <c r="B2952" t="s">
        <v>9330</v>
      </c>
      <c r="C2952" t="s">
        <v>9331</v>
      </c>
      <c r="D2952">
        <v>16</v>
      </c>
      <c r="E2952">
        <v>16</v>
      </c>
      <c r="F2952">
        <v>0.61099999999999999</v>
      </c>
      <c r="G2952">
        <v>9.7759999999999998</v>
      </c>
    </row>
    <row r="2953" spans="1:7" hidden="1" x14ac:dyDescent="0.25">
      <c r="A2953" t="s">
        <v>6</v>
      </c>
      <c r="B2953" t="s">
        <v>6131</v>
      </c>
      <c r="C2953" t="s">
        <v>6132</v>
      </c>
      <c r="D2953">
        <v>4</v>
      </c>
      <c r="E2953">
        <v>4</v>
      </c>
      <c r="F2953">
        <v>0.60099999999999998</v>
      </c>
      <c r="G2953">
        <v>2.4039999999999999</v>
      </c>
    </row>
    <row r="2954" spans="1:7" hidden="1" x14ac:dyDescent="0.25">
      <c r="A2954" t="s">
        <v>6</v>
      </c>
      <c r="B2954" t="s">
        <v>6183</v>
      </c>
      <c r="C2954" t="s">
        <v>6184</v>
      </c>
      <c r="D2954">
        <v>8</v>
      </c>
      <c r="E2954">
        <v>8</v>
      </c>
      <c r="F2954">
        <v>0.59699999999999998</v>
      </c>
      <c r="G2954">
        <v>4.7759999999999998</v>
      </c>
    </row>
    <row r="2955" spans="1:7" hidden="1" x14ac:dyDescent="0.25">
      <c r="A2955" t="s">
        <v>6</v>
      </c>
      <c r="B2955" t="s">
        <v>6171</v>
      </c>
      <c r="C2955" t="s">
        <v>6172</v>
      </c>
      <c r="D2955">
        <v>26</v>
      </c>
      <c r="E2955">
        <v>26</v>
      </c>
      <c r="F2955">
        <v>0.432</v>
      </c>
      <c r="G2955">
        <v>11.231999999999999</v>
      </c>
    </row>
    <row r="2956" spans="1:7" hidden="1" x14ac:dyDescent="0.25">
      <c r="A2956" t="s">
        <v>6</v>
      </c>
      <c r="B2956" t="s">
        <v>6129</v>
      </c>
      <c r="C2956" t="s">
        <v>6130</v>
      </c>
      <c r="D2956">
        <v>36</v>
      </c>
      <c r="E2956">
        <v>36</v>
      </c>
      <c r="F2956">
        <v>0.55000000000000004</v>
      </c>
      <c r="G2956">
        <v>19.8</v>
      </c>
    </row>
    <row r="2957" spans="1:7" hidden="1" x14ac:dyDescent="0.25">
      <c r="A2957" t="s">
        <v>6</v>
      </c>
      <c r="B2957" t="s">
        <v>6151</v>
      </c>
      <c r="C2957" t="s">
        <v>6152</v>
      </c>
      <c r="D2957">
        <v>57</v>
      </c>
      <c r="E2957">
        <v>57</v>
      </c>
      <c r="F2957">
        <v>0.59599999999999997</v>
      </c>
      <c r="G2957">
        <v>33.972000000000001</v>
      </c>
    </row>
    <row r="2958" spans="1:7" hidden="1" x14ac:dyDescent="0.25">
      <c r="A2958" t="s">
        <v>6</v>
      </c>
      <c r="B2958" t="s">
        <v>6127</v>
      </c>
      <c r="C2958" t="s">
        <v>6128</v>
      </c>
      <c r="D2958">
        <v>26</v>
      </c>
      <c r="E2958">
        <v>26</v>
      </c>
      <c r="F2958">
        <v>0.67900000000000005</v>
      </c>
      <c r="G2958">
        <v>17.654</v>
      </c>
    </row>
    <row r="2959" spans="1:7" hidden="1" x14ac:dyDescent="0.25">
      <c r="A2959" t="s">
        <v>6</v>
      </c>
      <c r="B2959" t="s">
        <v>6187</v>
      </c>
      <c r="C2959" t="s">
        <v>6188</v>
      </c>
      <c r="D2959">
        <v>2</v>
      </c>
      <c r="E2959">
        <v>2</v>
      </c>
      <c r="F2959">
        <v>0.52200000000000002</v>
      </c>
      <c r="G2959">
        <v>1.044</v>
      </c>
    </row>
    <row r="2960" spans="1:7" hidden="1" x14ac:dyDescent="0.25">
      <c r="A2960" t="s">
        <v>6</v>
      </c>
      <c r="B2960" t="s">
        <v>6121</v>
      </c>
      <c r="C2960" t="s">
        <v>6122</v>
      </c>
      <c r="D2960">
        <v>20</v>
      </c>
      <c r="E2960">
        <v>20</v>
      </c>
      <c r="F2960">
        <v>0.66600000000000004</v>
      </c>
      <c r="G2960">
        <v>13.32</v>
      </c>
    </row>
    <row r="2961" spans="1:7" hidden="1" x14ac:dyDescent="0.25">
      <c r="A2961" t="s">
        <v>6</v>
      </c>
      <c r="B2961" t="s">
        <v>9729</v>
      </c>
      <c r="C2961" t="s">
        <v>9730</v>
      </c>
      <c r="D2961">
        <v>30</v>
      </c>
      <c r="E2961">
        <v>30</v>
      </c>
      <c r="F2961">
        <v>0.79800000000000004</v>
      </c>
      <c r="G2961">
        <v>23.94</v>
      </c>
    </row>
    <row r="2962" spans="1:7" hidden="1" x14ac:dyDescent="0.25">
      <c r="A2962" t="s">
        <v>6</v>
      </c>
      <c r="B2962" t="s">
        <v>6157</v>
      </c>
      <c r="C2962" t="s">
        <v>6158</v>
      </c>
      <c r="D2962">
        <v>60</v>
      </c>
      <c r="E2962">
        <v>60</v>
      </c>
      <c r="F2962">
        <v>0.76800000000000002</v>
      </c>
      <c r="G2962">
        <v>46.08</v>
      </c>
    </row>
    <row r="2963" spans="1:7" hidden="1" x14ac:dyDescent="0.25">
      <c r="A2963" t="s">
        <v>6</v>
      </c>
      <c r="B2963" t="s">
        <v>6089</v>
      </c>
      <c r="C2963" t="s">
        <v>6090</v>
      </c>
      <c r="D2963">
        <v>18</v>
      </c>
      <c r="E2963">
        <v>18</v>
      </c>
      <c r="F2963">
        <v>0.68500000000000005</v>
      </c>
      <c r="G2963">
        <v>12.33</v>
      </c>
    </row>
    <row r="2964" spans="1:7" hidden="1" x14ac:dyDescent="0.25">
      <c r="A2964" t="s">
        <v>6</v>
      </c>
      <c r="B2964" t="s">
        <v>6177</v>
      </c>
      <c r="C2964" t="s">
        <v>6178</v>
      </c>
      <c r="D2964">
        <v>4</v>
      </c>
      <c r="E2964">
        <v>4</v>
      </c>
      <c r="F2964">
        <v>0.60599999999999998</v>
      </c>
      <c r="G2964">
        <v>2.4239999999999999</v>
      </c>
    </row>
    <row r="2965" spans="1:7" hidden="1" x14ac:dyDescent="0.25">
      <c r="A2965" t="s">
        <v>6</v>
      </c>
      <c r="B2965" t="s">
        <v>6179</v>
      </c>
      <c r="C2965" t="s">
        <v>6180</v>
      </c>
      <c r="D2965">
        <v>26</v>
      </c>
      <c r="E2965">
        <v>26</v>
      </c>
      <c r="F2965">
        <v>0.53400000000000003</v>
      </c>
      <c r="G2965">
        <v>13.884</v>
      </c>
    </row>
    <row r="2966" spans="1:7" hidden="1" x14ac:dyDescent="0.25">
      <c r="A2966" t="s">
        <v>6</v>
      </c>
      <c r="B2966" t="s">
        <v>6149</v>
      </c>
      <c r="C2966" t="s">
        <v>6150</v>
      </c>
      <c r="D2966">
        <v>64</v>
      </c>
      <c r="E2966">
        <v>64</v>
      </c>
      <c r="F2966">
        <v>0.60699999999999998</v>
      </c>
      <c r="G2966">
        <v>38.847999999999999</v>
      </c>
    </row>
    <row r="2967" spans="1:7" hidden="1" x14ac:dyDescent="0.25">
      <c r="A2967" t="s">
        <v>6</v>
      </c>
      <c r="B2967" t="s">
        <v>9723</v>
      </c>
      <c r="C2967" t="s">
        <v>9724</v>
      </c>
      <c r="D2967">
        <v>14</v>
      </c>
      <c r="E2967">
        <v>14</v>
      </c>
      <c r="F2967">
        <v>0.40300000000000002</v>
      </c>
      <c r="G2967">
        <v>5.6420000000000003</v>
      </c>
    </row>
    <row r="2968" spans="1:7" hidden="1" x14ac:dyDescent="0.25">
      <c r="A2968" t="s">
        <v>6</v>
      </c>
      <c r="B2968" t="s">
        <v>6141</v>
      </c>
      <c r="C2968" t="s">
        <v>6142</v>
      </c>
      <c r="D2968">
        <v>4</v>
      </c>
      <c r="E2968">
        <v>4</v>
      </c>
      <c r="F2968">
        <v>0.60599999999999998</v>
      </c>
      <c r="G2968">
        <v>2.4239999999999999</v>
      </c>
    </row>
    <row r="2969" spans="1:7" hidden="1" x14ac:dyDescent="0.25">
      <c r="A2969" t="s">
        <v>6</v>
      </c>
      <c r="B2969" t="s">
        <v>6123</v>
      </c>
      <c r="C2969" t="s">
        <v>6124</v>
      </c>
      <c r="D2969">
        <v>2</v>
      </c>
      <c r="E2969">
        <v>2</v>
      </c>
      <c r="F2969">
        <v>0.54200000000000004</v>
      </c>
      <c r="G2969">
        <v>1.0840000000000001</v>
      </c>
    </row>
    <row r="2970" spans="1:7" hidden="1" x14ac:dyDescent="0.25">
      <c r="A2970" t="s">
        <v>6</v>
      </c>
      <c r="B2970" t="s">
        <v>6119</v>
      </c>
      <c r="C2970" t="s">
        <v>6120</v>
      </c>
      <c r="D2970">
        <v>4</v>
      </c>
      <c r="E2970">
        <v>4</v>
      </c>
      <c r="F2970">
        <v>0.45700000000000002</v>
      </c>
      <c r="G2970">
        <v>1.8280000000000001</v>
      </c>
    </row>
    <row r="2971" spans="1:7" hidden="1" x14ac:dyDescent="0.25">
      <c r="A2971" t="s">
        <v>6</v>
      </c>
      <c r="B2971" t="s">
        <v>6091</v>
      </c>
      <c r="C2971" t="s">
        <v>6092</v>
      </c>
      <c r="D2971">
        <v>4</v>
      </c>
      <c r="E2971">
        <v>4</v>
      </c>
      <c r="F2971">
        <v>0.84499999999999997</v>
      </c>
      <c r="G2971">
        <v>3.38</v>
      </c>
    </row>
    <row r="2972" spans="1:7" hidden="1" x14ac:dyDescent="0.25">
      <c r="A2972" t="s">
        <v>6</v>
      </c>
      <c r="B2972" t="s">
        <v>6109</v>
      </c>
      <c r="C2972" t="s">
        <v>6110</v>
      </c>
      <c r="D2972">
        <v>38</v>
      </c>
      <c r="E2972">
        <v>38</v>
      </c>
      <c r="F2972">
        <v>0.442</v>
      </c>
      <c r="G2972">
        <v>16.795999999999999</v>
      </c>
    </row>
    <row r="2973" spans="1:7" hidden="1" x14ac:dyDescent="0.25">
      <c r="A2973" t="s">
        <v>6</v>
      </c>
      <c r="B2973" t="s">
        <v>6217</v>
      </c>
      <c r="C2973" t="s">
        <v>6218</v>
      </c>
      <c r="D2973">
        <v>14</v>
      </c>
      <c r="E2973">
        <v>14</v>
      </c>
      <c r="F2973">
        <v>0.72099999999999997</v>
      </c>
      <c r="G2973">
        <v>10.093999999999999</v>
      </c>
    </row>
    <row r="2974" spans="1:7" hidden="1" x14ac:dyDescent="0.25">
      <c r="A2974" t="s">
        <v>6</v>
      </c>
      <c r="B2974" t="s">
        <v>6219</v>
      </c>
      <c r="C2974" t="s">
        <v>6220</v>
      </c>
      <c r="D2974">
        <v>14</v>
      </c>
      <c r="E2974">
        <v>14</v>
      </c>
      <c r="F2974">
        <v>0.70399999999999996</v>
      </c>
      <c r="G2974">
        <v>9.8559999999999999</v>
      </c>
    </row>
    <row r="2975" spans="1:7" hidden="1" x14ac:dyDescent="0.25">
      <c r="A2975" t="s">
        <v>6</v>
      </c>
      <c r="B2975" t="s">
        <v>6221</v>
      </c>
      <c r="C2975" t="s">
        <v>6222</v>
      </c>
      <c r="D2975">
        <v>22</v>
      </c>
      <c r="E2975">
        <v>22</v>
      </c>
      <c r="F2975">
        <v>0.45300000000000001</v>
      </c>
      <c r="G2975">
        <v>9.9659999999999993</v>
      </c>
    </row>
    <row r="2976" spans="1:7" hidden="1" x14ac:dyDescent="0.25">
      <c r="A2976" t="s">
        <v>6</v>
      </c>
      <c r="B2976" t="s">
        <v>6225</v>
      </c>
      <c r="C2976" t="s">
        <v>6226</v>
      </c>
      <c r="D2976">
        <v>12</v>
      </c>
      <c r="E2976">
        <v>12</v>
      </c>
      <c r="F2976">
        <v>0.67100000000000004</v>
      </c>
      <c r="G2976">
        <v>8.0519999999999996</v>
      </c>
    </row>
    <row r="2977" spans="1:7" hidden="1" x14ac:dyDescent="0.25">
      <c r="A2977" t="s">
        <v>6</v>
      </c>
      <c r="B2977" t="s">
        <v>6223</v>
      </c>
      <c r="C2977" t="s">
        <v>6224</v>
      </c>
      <c r="D2977">
        <v>18</v>
      </c>
      <c r="E2977">
        <v>18</v>
      </c>
      <c r="F2977">
        <v>0.47899999999999998</v>
      </c>
      <c r="G2977">
        <v>8.6219999999999999</v>
      </c>
    </row>
    <row r="2978" spans="1:7" hidden="1" x14ac:dyDescent="0.25">
      <c r="A2978" t="s">
        <v>6</v>
      </c>
      <c r="B2978" t="s">
        <v>6227</v>
      </c>
      <c r="C2978" t="s">
        <v>6228</v>
      </c>
      <c r="D2978">
        <v>6</v>
      </c>
      <c r="E2978">
        <v>6</v>
      </c>
      <c r="F2978">
        <v>0.68400000000000005</v>
      </c>
      <c r="G2978">
        <v>4.1040000000000001</v>
      </c>
    </row>
    <row r="2979" spans="1:7" hidden="1" x14ac:dyDescent="0.25">
      <c r="A2979" t="s">
        <v>6</v>
      </c>
      <c r="B2979" t="s">
        <v>9731</v>
      </c>
      <c r="C2979" t="s">
        <v>9732</v>
      </c>
      <c r="D2979">
        <v>20</v>
      </c>
      <c r="E2979">
        <v>20</v>
      </c>
      <c r="F2979">
        <v>0.59499999999999997</v>
      </c>
      <c r="G2979">
        <v>11.9</v>
      </c>
    </row>
    <row r="2980" spans="1:7" hidden="1" x14ac:dyDescent="0.25">
      <c r="A2980" t="s">
        <v>6</v>
      </c>
      <c r="B2980" t="s">
        <v>6199</v>
      </c>
      <c r="C2980" t="s">
        <v>6200</v>
      </c>
      <c r="D2980">
        <v>1</v>
      </c>
      <c r="E2980">
        <v>1</v>
      </c>
      <c r="F2980">
        <v>0.58299999999999996</v>
      </c>
      <c r="G2980">
        <v>0.58299999999999996</v>
      </c>
    </row>
    <row r="2981" spans="1:7" hidden="1" x14ac:dyDescent="0.25">
      <c r="A2981" t="s">
        <v>6</v>
      </c>
      <c r="B2981" t="s">
        <v>6207</v>
      </c>
      <c r="C2981" t="s">
        <v>6208</v>
      </c>
      <c r="D2981">
        <v>5</v>
      </c>
      <c r="E2981">
        <v>5</v>
      </c>
      <c r="F2981">
        <v>0.58399999999999996</v>
      </c>
      <c r="G2981">
        <v>2.92</v>
      </c>
    </row>
    <row r="2982" spans="1:7" hidden="1" x14ac:dyDescent="0.25">
      <c r="A2982" t="s">
        <v>6</v>
      </c>
      <c r="B2982" t="s">
        <v>6209</v>
      </c>
      <c r="C2982" t="s">
        <v>6210</v>
      </c>
      <c r="D2982">
        <v>14</v>
      </c>
      <c r="E2982">
        <v>14</v>
      </c>
      <c r="F2982">
        <v>0.47399999999999998</v>
      </c>
      <c r="G2982">
        <v>6.6360000000000001</v>
      </c>
    </row>
    <row r="2983" spans="1:7" hidden="1" x14ac:dyDescent="0.25">
      <c r="A2983" t="s">
        <v>6</v>
      </c>
      <c r="B2983" t="s">
        <v>6213</v>
      </c>
      <c r="C2983" t="s">
        <v>6214</v>
      </c>
      <c r="D2983">
        <v>23</v>
      </c>
      <c r="E2983">
        <v>23</v>
      </c>
      <c r="F2983">
        <v>0.622</v>
      </c>
      <c r="G2983">
        <v>14.305999999999999</v>
      </c>
    </row>
    <row r="2984" spans="1:7" hidden="1" x14ac:dyDescent="0.25">
      <c r="A2984" t="s">
        <v>6</v>
      </c>
      <c r="B2984" t="s">
        <v>6205</v>
      </c>
      <c r="C2984" t="s">
        <v>6206</v>
      </c>
      <c r="D2984">
        <v>40</v>
      </c>
      <c r="E2984">
        <v>40</v>
      </c>
      <c r="F2984">
        <v>0.51700000000000002</v>
      </c>
      <c r="G2984">
        <v>20.68</v>
      </c>
    </row>
    <row r="2985" spans="1:7" hidden="1" x14ac:dyDescent="0.25">
      <c r="A2985" t="s">
        <v>6</v>
      </c>
      <c r="B2985" t="s">
        <v>6215</v>
      </c>
      <c r="C2985" t="s">
        <v>6216</v>
      </c>
      <c r="D2985">
        <v>28</v>
      </c>
      <c r="E2985">
        <v>28</v>
      </c>
      <c r="F2985">
        <v>0.59099999999999997</v>
      </c>
      <c r="G2985">
        <v>16.547999999999998</v>
      </c>
    </row>
    <row r="2986" spans="1:7" hidden="1" x14ac:dyDescent="0.25">
      <c r="A2986" t="s">
        <v>6</v>
      </c>
      <c r="B2986" t="s">
        <v>6211</v>
      </c>
      <c r="C2986" t="s">
        <v>6212</v>
      </c>
      <c r="D2986">
        <v>10</v>
      </c>
      <c r="E2986">
        <v>10</v>
      </c>
      <c r="F2986">
        <v>0.52300000000000002</v>
      </c>
      <c r="G2986">
        <v>5.23</v>
      </c>
    </row>
    <row r="2987" spans="1:7" hidden="1" x14ac:dyDescent="0.25">
      <c r="A2987" t="s">
        <v>6</v>
      </c>
      <c r="B2987" t="s">
        <v>6081</v>
      </c>
      <c r="C2987" t="s">
        <v>6082</v>
      </c>
      <c r="D2987">
        <v>34</v>
      </c>
      <c r="E2987">
        <v>34</v>
      </c>
      <c r="F2987">
        <v>1.389</v>
      </c>
      <c r="G2987">
        <v>47.225999999999999</v>
      </c>
    </row>
    <row r="2988" spans="1:7" hidden="1" x14ac:dyDescent="0.25">
      <c r="A2988" t="s">
        <v>6</v>
      </c>
      <c r="B2988" t="s">
        <v>6255</v>
      </c>
      <c r="C2988" t="s">
        <v>6256</v>
      </c>
      <c r="D2988">
        <v>32</v>
      </c>
      <c r="E2988">
        <v>32</v>
      </c>
      <c r="F2988">
        <v>0.67400000000000004</v>
      </c>
      <c r="G2988">
        <v>21.568000000000001</v>
      </c>
    </row>
    <row r="2989" spans="1:7" hidden="1" x14ac:dyDescent="0.25">
      <c r="A2989" t="s">
        <v>6</v>
      </c>
      <c r="B2989" t="s">
        <v>6253</v>
      </c>
      <c r="C2989" t="s">
        <v>6254</v>
      </c>
      <c r="D2989">
        <v>46</v>
      </c>
      <c r="E2989">
        <v>46</v>
      </c>
      <c r="F2989">
        <v>0.66500000000000004</v>
      </c>
      <c r="G2989">
        <v>30.59</v>
      </c>
    </row>
    <row r="2990" spans="1:7" hidden="1" x14ac:dyDescent="0.25">
      <c r="A2990" t="s">
        <v>6</v>
      </c>
      <c r="B2990" t="s">
        <v>6247</v>
      </c>
      <c r="C2990" t="s">
        <v>6248</v>
      </c>
      <c r="D2990">
        <v>270</v>
      </c>
      <c r="E2990">
        <v>270</v>
      </c>
      <c r="F2990">
        <v>0.62</v>
      </c>
      <c r="G2990">
        <v>167.4</v>
      </c>
    </row>
    <row r="2991" spans="1:7" hidden="1" x14ac:dyDescent="0.25">
      <c r="A2991" t="s">
        <v>6</v>
      </c>
      <c r="B2991" t="s">
        <v>6245</v>
      </c>
      <c r="C2991" t="s">
        <v>6246</v>
      </c>
      <c r="D2991">
        <v>42</v>
      </c>
      <c r="E2991">
        <v>42</v>
      </c>
      <c r="F2991">
        <v>0.63500000000000001</v>
      </c>
      <c r="G2991">
        <v>26.67</v>
      </c>
    </row>
    <row r="2992" spans="1:7" hidden="1" x14ac:dyDescent="0.25">
      <c r="A2992" t="s">
        <v>6</v>
      </c>
      <c r="B2992" t="s">
        <v>6265</v>
      </c>
      <c r="C2992" t="s">
        <v>6266</v>
      </c>
      <c r="D2992">
        <v>6</v>
      </c>
      <c r="E2992">
        <v>6</v>
      </c>
      <c r="F2992">
        <v>0.52500000000000002</v>
      </c>
      <c r="G2992">
        <v>3.15</v>
      </c>
    </row>
    <row r="2993" spans="1:7" hidden="1" x14ac:dyDescent="0.25">
      <c r="A2993" t="s">
        <v>6</v>
      </c>
      <c r="B2993" t="s">
        <v>6273</v>
      </c>
      <c r="C2993" t="s">
        <v>6274</v>
      </c>
      <c r="D2993">
        <v>161</v>
      </c>
      <c r="E2993">
        <v>161</v>
      </c>
      <c r="F2993">
        <v>0.59799999999999998</v>
      </c>
      <c r="G2993">
        <v>96.278000000000006</v>
      </c>
    </row>
    <row r="2994" spans="1:7" hidden="1" x14ac:dyDescent="0.25">
      <c r="A2994" t="s">
        <v>6</v>
      </c>
      <c r="B2994" t="s">
        <v>6249</v>
      </c>
      <c r="C2994" t="s">
        <v>6250</v>
      </c>
      <c r="D2994">
        <v>12</v>
      </c>
      <c r="E2994">
        <v>12</v>
      </c>
      <c r="F2994">
        <v>0.92900000000000005</v>
      </c>
      <c r="G2994">
        <v>11.148</v>
      </c>
    </row>
    <row r="2995" spans="1:7" hidden="1" x14ac:dyDescent="0.25">
      <c r="A2995" t="s">
        <v>6</v>
      </c>
      <c r="B2995" t="s">
        <v>9733</v>
      </c>
      <c r="C2995" t="s">
        <v>9734</v>
      </c>
      <c r="D2995">
        <v>40</v>
      </c>
      <c r="E2995">
        <v>40</v>
      </c>
      <c r="F2995">
        <v>0.79800000000000004</v>
      </c>
      <c r="G2995">
        <v>31.92</v>
      </c>
    </row>
    <row r="2996" spans="1:7" hidden="1" x14ac:dyDescent="0.25">
      <c r="A2996" t="s">
        <v>6</v>
      </c>
      <c r="B2996" t="s">
        <v>6263</v>
      </c>
      <c r="C2996" t="s">
        <v>6264</v>
      </c>
      <c r="D2996">
        <v>30</v>
      </c>
      <c r="E2996">
        <v>30</v>
      </c>
      <c r="F2996">
        <v>0.63400000000000001</v>
      </c>
      <c r="G2996">
        <v>19.02</v>
      </c>
    </row>
    <row r="2997" spans="1:7" hidden="1" x14ac:dyDescent="0.25">
      <c r="A2997" t="s">
        <v>6</v>
      </c>
      <c r="B2997" t="s">
        <v>6269</v>
      </c>
      <c r="C2997" t="s">
        <v>6270</v>
      </c>
      <c r="D2997">
        <v>141</v>
      </c>
      <c r="E2997">
        <v>141</v>
      </c>
      <c r="F2997">
        <v>0.75600000000000001</v>
      </c>
      <c r="G2997">
        <v>106.596</v>
      </c>
    </row>
    <row r="2998" spans="1:7" hidden="1" x14ac:dyDescent="0.25">
      <c r="A2998" t="s">
        <v>6</v>
      </c>
      <c r="B2998" t="s">
        <v>6257</v>
      </c>
      <c r="C2998" t="s">
        <v>6258</v>
      </c>
      <c r="D2998">
        <v>33</v>
      </c>
      <c r="E2998">
        <v>33</v>
      </c>
      <c r="F2998">
        <v>0.74299999999999999</v>
      </c>
      <c r="G2998">
        <v>24.518999999999998</v>
      </c>
    </row>
    <row r="2999" spans="1:7" hidden="1" x14ac:dyDescent="0.25">
      <c r="A2999" t="s">
        <v>6</v>
      </c>
      <c r="B2999" t="s">
        <v>6261</v>
      </c>
      <c r="C2999" t="s">
        <v>6262</v>
      </c>
      <c r="D2999">
        <v>136</v>
      </c>
      <c r="E2999">
        <v>136</v>
      </c>
      <c r="F2999">
        <v>0.45100000000000001</v>
      </c>
      <c r="G2999">
        <v>61.335999999999999</v>
      </c>
    </row>
    <row r="3000" spans="1:7" hidden="1" x14ac:dyDescent="0.25">
      <c r="A3000" t="s">
        <v>6</v>
      </c>
      <c r="B3000" t="s">
        <v>6259</v>
      </c>
      <c r="C3000" t="s">
        <v>6260</v>
      </c>
      <c r="D3000">
        <v>21</v>
      </c>
      <c r="E3000">
        <v>21</v>
      </c>
      <c r="F3000">
        <v>0.60299999999999998</v>
      </c>
      <c r="G3000">
        <v>12.663</v>
      </c>
    </row>
    <row r="3001" spans="1:7" hidden="1" x14ac:dyDescent="0.25">
      <c r="A3001" t="s">
        <v>6</v>
      </c>
      <c r="B3001" t="s">
        <v>6267</v>
      </c>
      <c r="C3001" t="s">
        <v>6268</v>
      </c>
      <c r="D3001">
        <v>3</v>
      </c>
      <c r="E3001">
        <v>3</v>
      </c>
      <c r="F3001">
        <v>0.64400000000000002</v>
      </c>
      <c r="G3001">
        <v>1.9319999999999999</v>
      </c>
    </row>
    <row r="3002" spans="1:7" hidden="1" x14ac:dyDescent="0.25">
      <c r="A3002" t="s">
        <v>6</v>
      </c>
      <c r="B3002" t="s">
        <v>6243</v>
      </c>
      <c r="C3002" t="s">
        <v>6244</v>
      </c>
      <c r="D3002">
        <v>50</v>
      </c>
      <c r="E3002">
        <v>50</v>
      </c>
      <c r="F3002">
        <v>0.75</v>
      </c>
      <c r="G3002">
        <v>37.5</v>
      </c>
    </row>
    <row r="3003" spans="1:7" hidden="1" x14ac:dyDescent="0.25">
      <c r="A3003" t="s">
        <v>6</v>
      </c>
      <c r="B3003" t="s">
        <v>6251</v>
      </c>
      <c r="C3003" t="s">
        <v>6252</v>
      </c>
      <c r="D3003">
        <v>21</v>
      </c>
      <c r="E3003">
        <v>21</v>
      </c>
      <c r="F3003">
        <v>0.83499999999999996</v>
      </c>
      <c r="G3003">
        <v>17.535</v>
      </c>
    </row>
    <row r="3004" spans="1:7" hidden="1" x14ac:dyDescent="0.25">
      <c r="A3004" t="s">
        <v>6</v>
      </c>
      <c r="B3004" t="s">
        <v>6271</v>
      </c>
      <c r="C3004" t="s">
        <v>6272</v>
      </c>
      <c r="D3004">
        <v>131</v>
      </c>
      <c r="E3004">
        <v>131</v>
      </c>
      <c r="F3004">
        <v>0.80700000000000005</v>
      </c>
      <c r="G3004">
        <v>105.717</v>
      </c>
    </row>
    <row r="3005" spans="1:7" hidden="1" x14ac:dyDescent="0.25">
      <c r="A3005" t="s">
        <v>6</v>
      </c>
      <c r="B3005" t="s">
        <v>6087</v>
      </c>
      <c r="C3005" t="s">
        <v>6088</v>
      </c>
      <c r="D3005">
        <v>20</v>
      </c>
      <c r="E3005">
        <v>20</v>
      </c>
      <c r="F3005">
        <v>0.70399999999999996</v>
      </c>
      <c r="G3005">
        <v>14.08</v>
      </c>
    </row>
    <row r="3006" spans="1:7" hidden="1" x14ac:dyDescent="0.25">
      <c r="A3006" t="s">
        <v>6</v>
      </c>
      <c r="B3006" t="s">
        <v>6193</v>
      </c>
      <c r="C3006" t="s">
        <v>6194</v>
      </c>
      <c r="D3006">
        <v>4</v>
      </c>
      <c r="E3006">
        <v>4</v>
      </c>
      <c r="F3006">
        <v>0.76300000000000001</v>
      </c>
      <c r="G3006">
        <v>3.052</v>
      </c>
    </row>
    <row r="3007" spans="1:7" hidden="1" x14ac:dyDescent="0.25">
      <c r="A3007" t="s">
        <v>6</v>
      </c>
      <c r="B3007" t="s">
        <v>6237</v>
      </c>
      <c r="C3007" t="s">
        <v>6238</v>
      </c>
      <c r="D3007">
        <v>12</v>
      </c>
      <c r="E3007">
        <v>12</v>
      </c>
      <c r="F3007">
        <v>0.69599999999999995</v>
      </c>
      <c r="G3007">
        <v>8.3520000000000003</v>
      </c>
    </row>
    <row r="3008" spans="1:7" hidden="1" x14ac:dyDescent="0.25">
      <c r="A3008" t="s">
        <v>6</v>
      </c>
      <c r="B3008" t="s">
        <v>6235</v>
      </c>
      <c r="C3008" t="s">
        <v>6236</v>
      </c>
      <c r="D3008">
        <v>2</v>
      </c>
      <c r="E3008">
        <v>2</v>
      </c>
      <c r="F3008">
        <v>0.70199999999999996</v>
      </c>
      <c r="G3008">
        <v>1.4039999999999999</v>
      </c>
    </row>
    <row r="3009" spans="1:7" hidden="1" x14ac:dyDescent="0.25">
      <c r="A3009" t="s">
        <v>6</v>
      </c>
      <c r="B3009" t="s">
        <v>6239</v>
      </c>
      <c r="C3009" t="s">
        <v>6240</v>
      </c>
      <c r="D3009">
        <v>30</v>
      </c>
      <c r="E3009">
        <v>30</v>
      </c>
      <c r="F3009">
        <v>0.63800000000000001</v>
      </c>
      <c r="G3009">
        <v>19.14</v>
      </c>
    </row>
    <row r="3010" spans="1:7" hidden="1" x14ac:dyDescent="0.25">
      <c r="A3010" t="s">
        <v>6</v>
      </c>
      <c r="B3010" t="s">
        <v>6233</v>
      </c>
      <c r="C3010" t="s">
        <v>6234</v>
      </c>
      <c r="D3010">
        <v>10</v>
      </c>
      <c r="E3010">
        <v>10</v>
      </c>
      <c r="F3010">
        <v>0.625</v>
      </c>
      <c r="G3010">
        <v>6.25</v>
      </c>
    </row>
    <row r="3011" spans="1:7" hidden="1" x14ac:dyDescent="0.25">
      <c r="A3011" t="s">
        <v>6</v>
      </c>
      <c r="B3011" t="s">
        <v>6231</v>
      </c>
      <c r="C3011" t="s">
        <v>6232</v>
      </c>
      <c r="D3011">
        <v>12</v>
      </c>
      <c r="E3011">
        <v>12</v>
      </c>
      <c r="F3011">
        <v>0.60599999999999998</v>
      </c>
      <c r="G3011">
        <v>7.2720000000000002</v>
      </c>
    </row>
    <row r="3012" spans="1:7" hidden="1" x14ac:dyDescent="0.25">
      <c r="A3012" t="s">
        <v>6</v>
      </c>
      <c r="B3012" t="s">
        <v>6241</v>
      </c>
      <c r="C3012" t="s">
        <v>6242</v>
      </c>
      <c r="D3012">
        <v>38</v>
      </c>
      <c r="E3012">
        <v>38</v>
      </c>
      <c r="F3012">
        <v>0.62</v>
      </c>
      <c r="G3012">
        <v>23.56</v>
      </c>
    </row>
    <row r="3013" spans="1:7" hidden="1" x14ac:dyDescent="0.25">
      <c r="A3013" t="s">
        <v>6</v>
      </c>
      <c r="B3013" t="s">
        <v>6105</v>
      </c>
      <c r="C3013" t="s">
        <v>6106</v>
      </c>
      <c r="D3013">
        <v>8</v>
      </c>
      <c r="E3013">
        <v>8</v>
      </c>
      <c r="F3013">
        <v>0.71199999999999997</v>
      </c>
      <c r="G3013">
        <v>5.6959999999999997</v>
      </c>
    </row>
    <row r="3014" spans="1:7" hidden="1" x14ac:dyDescent="0.25">
      <c r="A3014" t="s">
        <v>6</v>
      </c>
      <c r="B3014" t="s">
        <v>6097</v>
      </c>
      <c r="C3014" t="s">
        <v>6098</v>
      </c>
      <c r="D3014">
        <v>5</v>
      </c>
      <c r="E3014">
        <v>5</v>
      </c>
      <c r="F3014">
        <v>0.79800000000000004</v>
      </c>
      <c r="G3014">
        <v>3.99</v>
      </c>
    </row>
    <row r="3015" spans="1:7" hidden="1" x14ac:dyDescent="0.25">
      <c r="A3015" t="s">
        <v>6</v>
      </c>
      <c r="B3015" t="s">
        <v>6103</v>
      </c>
      <c r="C3015" t="s">
        <v>6104</v>
      </c>
      <c r="D3015">
        <v>20</v>
      </c>
      <c r="E3015">
        <v>20</v>
      </c>
      <c r="F3015">
        <v>0.66400000000000003</v>
      </c>
      <c r="G3015">
        <v>13.28</v>
      </c>
    </row>
    <row r="3016" spans="1:7" hidden="1" x14ac:dyDescent="0.25">
      <c r="A3016" t="s">
        <v>6</v>
      </c>
      <c r="B3016" t="s">
        <v>6115</v>
      </c>
      <c r="C3016" t="s">
        <v>6116</v>
      </c>
      <c r="D3016">
        <v>23</v>
      </c>
      <c r="E3016">
        <v>23</v>
      </c>
      <c r="F3016">
        <v>0.73799999999999999</v>
      </c>
      <c r="G3016">
        <v>16.974</v>
      </c>
    </row>
    <row r="3017" spans="1:7" hidden="1" x14ac:dyDescent="0.25">
      <c r="A3017" t="s">
        <v>6</v>
      </c>
      <c r="B3017" t="s">
        <v>6175</v>
      </c>
      <c r="C3017" t="s">
        <v>6176</v>
      </c>
      <c r="D3017">
        <v>46</v>
      </c>
      <c r="E3017">
        <v>46</v>
      </c>
      <c r="F3017">
        <v>0.42899999999999999</v>
      </c>
      <c r="G3017">
        <v>19.734000000000002</v>
      </c>
    </row>
    <row r="3018" spans="1:7" hidden="1" x14ac:dyDescent="0.25">
      <c r="A3018" t="s">
        <v>6</v>
      </c>
      <c r="B3018" t="s">
        <v>6169</v>
      </c>
      <c r="C3018" t="s">
        <v>6170</v>
      </c>
      <c r="D3018">
        <v>4</v>
      </c>
      <c r="E3018">
        <v>4</v>
      </c>
      <c r="F3018">
        <v>0.60799999999999998</v>
      </c>
      <c r="G3018">
        <v>2.4319999999999999</v>
      </c>
    </row>
    <row r="3019" spans="1:7" hidden="1" x14ac:dyDescent="0.25">
      <c r="A3019" t="s">
        <v>6</v>
      </c>
      <c r="B3019" t="s">
        <v>6111</v>
      </c>
      <c r="C3019" t="s">
        <v>6112</v>
      </c>
      <c r="D3019">
        <v>7</v>
      </c>
      <c r="E3019">
        <v>7</v>
      </c>
      <c r="F3019">
        <v>0.436</v>
      </c>
      <c r="G3019">
        <v>3.052</v>
      </c>
    </row>
    <row r="3020" spans="1:7" hidden="1" x14ac:dyDescent="0.25">
      <c r="A3020" t="s">
        <v>6</v>
      </c>
      <c r="B3020" t="s">
        <v>5937</v>
      </c>
      <c r="C3020" t="s">
        <v>5938</v>
      </c>
      <c r="D3020">
        <v>32</v>
      </c>
      <c r="E3020">
        <v>32</v>
      </c>
      <c r="F3020">
        <v>0.32300000000000001</v>
      </c>
      <c r="G3020">
        <v>10.336</v>
      </c>
    </row>
    <row r="3021" spans="1:7" hidden="1" x14ac:dyDescent="0.25">
      <c r="A3021" t="s">
        <v>6</v>
      </c>
      <c r="B3021" t="s">
        <v>5945</v>
      </c>
      <c r="C3021" t="s">
        <v>5946</v>
      </c>
      <c r="D3021">
        <v>36</v>
      </c>
      <c r="E3021">
        <v>36</v>
      </c>
      <c r="F3021">
        <v>0.21299999999999999</v>
      </c>
      <c r="G3021">
        <v>7.6680000000000001</v>
      </c>
    </row>
    <row r="3022" spans="1:7" hidden="1" x14ac:dyDescent="0.25">
      <c r="A3022" t="s">
        <v>6</v>
      </c>
      <c r="B3022" t="s">
        <v>5943</v>
      </c>
      <c r="C3022" t="s">
        <v>5944</v>
      </c>
      <c r="D3022">
        <v>18</v>
      </c>
      <c r="E3022">
        <v>18</v>
      </c>
      <c r="F3022">
        <v>0.45</v>
      </c>
      <c r="G3022">
        <v>8.1</v>
      </c>
    </row>
    <row r="3023" spans="1:7" hidden="1" x14ac:dyDescent="0.25">
      <c r="A3023" t="s">
        <v>6</v>
      </c>
      <c r="B3023" t="s">
        <v>5939</v>
      </c>
      <c r="C3023" t="s">
        <v>5940</v>
      </c>
      <c r="D3023">
        <v>1</v>
      </c>
      <c r="E3023">
        <v>1</v>
      </c>
      <c r="F3023">
        <v>0.40400000000000003</v>
      </c>
      <c r="G3023">
        <v>0.40400000000000003</v>
      </c>
    </row>
    <row r="3024" spans="1:7" hidden="1" x14ac:dyDescent="0.25">
      <c r="A3024" t="s">
        <v>6</v>
      </c>
      <c r="B3024" t="s">
        <v>5941</v>
      </c>
      <c r="C3024" t="s">
        <v>5942</v>
      </c>
      <c r="D3024">
        <v>62</v>
      </c>
      <c r="E3024">
        <v>62</v>
      </c>
      <c r="F3024">
        <v>0.40200000000000002</v>
      </c>
      <c r="G3024">
        <v>24.923999999999999</v>
      </c>
    </row>
    <row r="3025" spans="1:7" hidden="1" x14ac:dyDescent="0.25">
      <c r="A3025" t="s">
        <v>6</v>
      </c>
      <c r="B3025" t="s">
        <v>5955</v>
      </c>
      <c r="C3025" t="s">
        <v>5956</v>
      </c>
      <c r="D3025">
        <v>22</v>
      </c>
      <c r="E3025">
        <v>22</v>
      </c>
      <c r="F3025">
        <v>0.35799999999999998</v>
      </c>
      <c r="G3025">
        <v>7.8760000000000003</v>
      </c>
    </row>
    <row r="3026" spans="1:7" hidden="1" x14ac:dyDescent="0.25">
      <c r="A3026" t="s">
        <v>6</v>
      </c>
      <c r="B3026" t="s">
        <v>5953</v>
      </c>
      <c r="C3026" t="s">
        <v>5954</v>
      </c>
      <c r="D3026">
        <v>22</v>
      </c>
      <c r="E3026">
        <v>22</v>
      </c>
      <c r="F3026">
        <v>0.35799999999999998</v>
      </c>
      <c r="G3026">
        <v>7.8760000000000003</v>
      </c>
    </row>
    <row r="3027" spans="1:7" hidden="1" x14ac:dyDescent="0.25">
      <c r="A3027" t="s">
        <v>6</v>
      </c>
      <c r="B3027" t="s">
        <v>5891</v>
      </c>
      <c r="C3027" t="s">
        <v>5892</v>
      </c>
      <c r="D3027">
        <v>48</v>
      </c>
      <c r="E3027">
        <v>48</v>
      </c>
      <c r="F3027">
        <v>0.38500000000000001</v>
      </c>
      <c r="G3027">
        <v>18.48</v>
      </c>
    </row>
    <row r="3028" spans="1:7" hidden="1" x14ac:dyDescent="0.25">
      <c r="A3028" t="s">
        <v>6</v>
      </c>
      <c r="B3028" t="s">
        <v>5957</v>
      </c>
      <c r="C3028" t="s">
        <v>5958</v>
      </c>
      <c r="D3028">
        <v>85</v>
      </c>
      <c r="E3028">
        <v>85</v>
      </c>
      <c r="F3028">
        <v>0.36399999999999999</v>
      </c>
      <c r="G3028">
        <v>30.94</v>
      </c>
    </row>
    <row r="3029" spans="1:7" hidden="1" x14ac:dyDescent="0.25">
      <c r="A3029" t="s">
        <v>6</v>
      </c>
      <c r="B3029" t="s">
        <v>5951</v>
      </c>
      <c r="C3029" t="s">
        <v>5952</v>
      </c>
      <c r="D3029">
        <v>1</v>
      </c>
      <c r="E3029">
        <v>1</v>
      </c>
      <c r="F3029">
        <v>0.46700000000000003</v>
      </c>
      <c r="G3029">
        <v>0.46700000000000003</v>
      </c>
    </row>
    <row r="3030" spans="1:7" hidden="1" x14ac:dyDescent="0.25">
      <c r="A3030" t="s">
        <v>6</v>
      </c>
      <c r="B3030" t="s">
        <v>5853</v>
      </c>
      <c r="C3030" t="s">
        <v>5854</v>
      </c>
      <c r="D3030">
        <v>2</v>
      </c>
      <c r="E3030">
        <v>2</v>
      </c>
      <c r="F3030">
        <v>0.33300000000000002</v>
      </c>
      <c r="G3030">
        <v>0.66600000000000004</v>
      </c>
    </row>
    <row r="3031" spans="1:7" hidden="1" x14ac:dyDescent="0.25">
      <c r="A3031" t="s">
        <v>6</v>
      </c>
      <c r="B3031" t="s">
        <v>5861</v>
      </c>
      <c r="C3031" t="s">
        <v>5862</v>
      </c>
      <c r="D3031">
        <v>16</v>
      </c>
      <c r="E3031">
        <v>16</v>
      </c>
      <c r="F3031">
        <v>0.37</v>
      </c>
      <c r="G3031">
        <v>5.92</v>
      </c>
    </row>
    <row r="3032" spans="1:7" hidden="1" x14ac:dyDescent="0.25">
      <c r="A3032" t="s">
        <v>6</v>
      </c>
      <c r="B3032" t="s">
        <v>5859</v>
      </c>
      <c r="C3032" t="s">
        <v>5860</v>
      </c>
      <c r="D3032">
        <v>52</v>
      </c>
      <c r="E3032">
        <v>52</v>
      </c>
      <c r="F3032">
        <v>0.45200000000000001</v>
      </c>
      <c r="G3032">
        <v>23.504000000000001</v>
      </c>
    </row>
    <row r="3033" spans="1:7" hidden="1" x14ac:dyDescent="0.25">
      <c r="A3033" t="s">
        <v>6</v>
      </c>
      <c r="B3033" t="s">
        <v>5857</v>
      </c>
      <c r="C3033" t="s">
        <v>5858</v>
      </c>
      <c r="D3033">
        <v>12</v>
      </c>
      <c r="E3033">
        <v>12</v>
      </c>
      <c r="F3033">
        <v>0.47199999999999998</v>
      </c>
      <c r="G3033">
        <v>5.6639999999999997</v>
      </c>
    </row>
    <row r="3034" spans="1:7" hidden="1" x14ac:dyDescent="0.25">
      <c r="A3034" t="s">
        <v>6</v>
      </c>
      <c r="B3034" t="s">
        <v>9278</v>
      </c>
      <c r="C3034" t="s">
        <v>9279</v>
      </c>
      <c r="D3034">
        <v>74</v>
      </c>
      <c r="E3034">
        <v>74</v>
      </c>
      <c r="F3034">
        <v>0.45600000000000002</v>
      </c>
      <c r="G3034">
        <v>33.744</v>
      </c>
    </row>
    <row r="3035" spans="1:7" hidden="1" x14ac:dyDescent="0.25">
      <c r="A3035" t="s">
        <v>6</v>
      </c>
      <c r="B3035" t="s">
        <v>5845</v>
      </c>
      <c r="C3035" t="s">
        <v>5846</v>
      </c>
      <c r="D3035">
        <v>2</v>
      </c>
      <c r="E3035">
        <v>2</v>
      </c>
      <c r="F3035">
        <v>0.45900000000000002</v>
      </c>
      <c r="G3035">
        <v>0.91800000000000004</v>
      </c>
    </row>
    <row r="3036" spans="1:7" hidden="1" x14ac:dyDescent="0.25">
      <c r="A3036" t="s">
        <v>6</v>
      </c>
      <c r="B3036" t="s">
        <v>5965</v>
      </c>
      <c r="C3036" t="s">
        <v>5966</v>
      </c>
      <c r="D3036">
        <v>20</v>
      </c>
      <c r="E3036">
        <v>20</v>
      </c>
      <c r="F3036">
        <v>0.373</v>
      </c>
      <c r="G3036">
        <v>7.46</v>
      </c>
    </row>
    <row r="3037" spans="1:7" hidden="1" x14ac:dyDescent="0.25">
      <c r="A3037" t="s">
        <v>6</v>
      </c>
      <c r="B3037" t="s">
        <v>5967</v>
      </c>
      <c r="C3037" t="s">
        <v>5968</v>
      </c>
      <c r="D3037">
        <v>22</v>
      </c>
      <c r="E3037">
        <v>22</v>
      </c>
      <c r="F3037">
        <v>0.374</v>
      </c>
      <c r="G3037">
        <v>8.2279999999999998</v>
      </c>
    </row>
    <row r="3038" spans="1:7" hidden="1" x14ac:dyDescent="0.25">
      <c r="A3038" t="s">
        <v>6</v>
      </c>
      <c r="B3038" t="s">
        <v>5869</v>
      </c>
      <c r="C3038" t="s">
        <v>5870</v>
      </c>
      <c r="D3038">
        <v>6</v>
      </c>
      <c r="E3038">
        <v>6</v>
      </c>
      <c r="F3038">
        <v>0.34200000000000003</v>
      </c>
      <c r="G3038">
        <v>2.052</v>
      </c>
    </row>
    <row r="3039" spans="1:7" hidden="1" x14ac:dyDescent="0.25">
      <c r="A3039" t="s">
        <v>6</v>
      </c>
      <c r="B3039" t="s">
        <v>5911</v>
      </c>
      <c r="C3039" t="s">
        <v>5912</v>
      </c>
      <c r="D3039">
        <v>26</v>
      </c>
      <c r="E3039">
        <v>26</v>
      </c>
      <c r="F3039">
        <v>0.38200000000000001</v>
      </c>
      <c r="G3039">
        <v>9.9320000000000004</v>
      </c>
    </row>
    <row r="3040" spans="1:7" hidden="1" x14ac:dyDescent="0.25">
      <c r="A3040" t="s">
        <v>6</v>
      </c>
      <c r="B3040" t="s">
        <v>5895</v>
      </c>
      <c r="C3040" t="s">
        <v>5896</v>
      </c>
      <c r="D3040">
        <v>21</v>
      </c>
      <c r="E3040">
        <v>21</v>
      </c>
      <c r="F3040">
        <v>0.4</v>
      </c>
      <c r="G3040">
        <v>8.4</v>
      </c>
    </row>
    <row r="3041" spans="1:7" hidden="1" x14ac:dyDescent="0.25">
      <c r="A3041" t="s">
        <v>6</v>
      </c>
      <c r="B3041" t="s">
        <v>5887</v>
      </c>
      <c r="C3041" t="s">
        <v>5888</v>
      </c>
      <c r="D3041">
        <v>482</v>
      </c>
      <c r="E3041">
        <v>482</v>
      </c>
      <c r="F3041">
        <v>0.36399999999999999</v>
      </c>
      <c r="G3041">
        <v>175.44800000000001</v>
      </c>
    </row>
    <row r="3042" spans="1:7" hidden="1" x14ac:dyDescent="0.25">
      <c r="A3042" t="s">
        <v>6</v>
      </c>
      <c r="B3042" t="s">
        <v>5927</v>
      </c>
      <c r="C3042" t="s">
        <v>5928</v>
      </c>
      <c r="D3042">
        <v>4</v>
      </c>
      <c r="E3042">
        <v>4</v>
      </c>
      <c r="F3042">
        <v>0.51200000000000001</v>
      </c>
      <c r="G3042">
        <v>2.048</v>
      </c>
    </row>
    <row r="3043" spans="1:7" hidden="1" x14ac:dyDescent="0.25">
      <c r="A3043" t="s">
        <v>6</v>
      </c>
      <c r="B3043" t="s">
        <v>5873</v>
      </c>
      <c r="C3043" t="s">
        <v>5874</v>
      </c>
      <c r="D3043">
        <v>6</v>
      </c>
      <c r="E3043">
        <v>6</v>
      </c>
      <c r="F3043">
        <v>0.498</v>
      </c>
      <c r="G3043">
        <v>2.988</v>
      </c>
    </row>
    <row r="3044" spans="1:7" hidden="1" x14ac:dyDescent="0.25">
      <c r="A3044" t="s">
        <v>6</v>
      </c>
      <c r="B3044" t="s">
        <v>5885</v>
      </c>
      <c r="C3044" t="s">
        <v>5886</v>
      </c>
      <c r="D3044">
        <v>10</v>
      </c>
      <c r="E3044">
        <v>10</v>
      </c>
      <c r="F3044">
        <v>0.54400000000000004</v>
      </c>
      <c r="G3044">
        <v>5.44</v>
      </c>
    </row>
    <row r="3045" spans="1:7" hidden="1" x14ac:dyDescent="0.25">
      <c r="A3045" t="s">
        <v>6</v>
      </c>
      <c r="B3045" t="s">
        <v>9298</v>
      </c>
      <c r="C3045" t="s">
        <v>9299</v>
      </c>
      <c r="D3045">
        <v>20</v>
      </c>
      <c r="E3045">
        <v>20</v>
      </c>
      <c r="F3045">
        <v>0.49399999999999999</v>
      </c>
      <c r="G3045">
        <v>9.8800000000000008</v>
      </c>
    </row>
    <row r="3046" spans="1:7" hidden="1" x14ac:dyDescent="0.25">
      <c r="A3046" t="s">
        <v>6</v>
      </c>
      <c r="B3046" t="s">
        <v>5881</v>
      </c>
      <c r="C3046" t="s">
        <v>5882</v>
      </c>
      <c r="D3046">
        <v>74</v>
      </c>
      <c r="E3046">
        <v>74</v>
      </c>
      <c r="F3046">
        <v>0.378</v>
      </c>
      <c r="G3046">
        <v>27.972000000000001</v>
      </c>
    </row>
    <row r="3047" spans="1:7" hidden="1" x14ac:dyDescent="0.25">
      <c r="A3047" t="s">
        <v>6</v>
      </c>
      <c r="B3047" t="s">
        <v>5923</v>
      </c>
      <c r="C3047" t="s">
        <v>5924</v>
      </c>
      <c r="D3047">
        <v>160</v>
      </c>
      <c r="E3047">
        <v>160</v>
      </c>
      <c r="F3047">
        <v>0.48099999999999998</v>
      </c>
      <c r="G3047">
        <v>76.959999999999994</v>
      </c>
    </row>
    <row r="3048" spans="1:7" hidden="1" x14ac:dyDescent="0.25">
      <c r="A3048" t="s">
        <v>6</v>
      </c>
      <c r="B3048" t="s">
        <v>5877</v>
      </c>
      <c r="C3048" t="s">
        <v>5878</v>
      </c>
      <c r="D3048">
        <v>41</v>
      </c>
      <c r="E3048">
        <v>41</v>
      </c>
      <c r="F3048">
        <v>0.38400000000000001</v>
      </c>
      <c r="G3048">
        <v>15.744</v>
      </c>
    </row>
    <row r="3049" spans="1:7" hidden="1" x14ac:dyDescent="0.25">
      <c r="A3049" t="s">
        <v>6</v>
      </c>
      <c r="B3049" t="s">
        <v>5919</v>
      </c>
      <c r="C3049" t="s">
        <v>5920</v>
      </c>
      <c r="D3049">
        <v>26</v>
      </c>
      <c r="E3049">
        <v>26</v>
      </c>
      <c r="F3049">
        <v>0.43</v>
      </c>
      <c r="G3049">
        <v>11.18</v>
      </c>
    </row>
    <row r="3050" spans="1:7" hidden="1" x14ac:dyDescent="0.25">
      <c r="A3050" t="s">
        <v>6</v>
      </c>
      <c r="B3050" t="s">
        <v>5915</v>
      </c>
      <c r="C3050" t="s">
        <v>5916</v>
      </c>
      <c r="D3050">
        <v>1</v>
      </c>
      <c r="E3050">
        <v>1</v>
      </c>
      <c r="F3050">
        <v>0.374</v>
      </c>
      <c r="G3050">
        <v>0.374</v>
      </c>
    </row>
    <row r="3051" spans="1:7" hidden="1" x14ac:dyDescent="0.25">
      <c r="A3051" t="s">
        <v>6</v>
      </c>
      <c r="B3051" t="s">
        <v>5903</v>
      </c>
      <c r="C3051" t="s">
        <v>5904</v>
      </c>
      <c r="D3051">
        <v>50</v>
      </c>
      <c r="E3051">
        <v>50</v>
      </c>
      <c r="F3051">
        <v>0.52800000000000002</v>
      </c>
      <c r="G3051">
        <v>26.4</v>
      </c>
    </row>
    <row r="3052" spans="1:7" hidden="1" x14ac:dyDescent="0.25">
      <c r="A3052" t="s">
        <v>6</v>
      </c>
      <c r="B3052" t="s">
        <v>5929</v>
      </c>
      <c r="C3052" t="s">
        <v>5930</v>
      </c>
      <c r="D3052">
        <v>2</v>
      </c>
      <c r="E3052">
        <v>2</v>
      </c>
      <c r="F3052">
        <v>0.628</v>
      </c>
      <c r="G3052">
        <v>1.256</v>
      </c>
    </row>
    <row r="3053" spans="1:7" hidden="1" x14ac:dyDescent="0.25">
      <c r="A3053" t="s">
        <v>6</v>
      </c>
      <c r="B3053" t="s">
        <v>5925</v>
      </c>
      <c r="C3053" t="s">
        <v>5926</v>
      </c>
      <c r="D3053">
        <v>26</v>
      </c>
      <c r="E3053">
        <v>26</v>
      </c>
      <c r="F3053">
        <v>0.51</v>
      </c>
      <c r="G3053">
        <v>13.26</v>
      </c>
    </row>
    <row r="3054" spans="1:7" hidden="1" x14ac:dyDescent="0.25">
      <c r="A3054" t="s">
        <v>6</v>
      </c>
      <c r="B3054" t="s">
        <v>5871</v>
      </c>
      <c r="C3054" t="s">
        <v>5872</v>
      </c>
      <c r="D3054">
        <v>6</v>
      </c>
      <c r="E3054">
        <v>6</v>
      </c>
      <c r="F3054">
        <v>0.41399999999999998</v>
      </c>
      <c r="G3054">
        <v>2.484</v>
      </c>
    </row>
    <row r="3055" spans="1:7" hidden="1" x14ac:dyDescent="0.25">
      <c r="A3055" t="s">
        <v>6</v>
      </c>
      <c r="B3055" t="s">
        <v>5905</v>
      </c>
      <c r="C3055" t="s">
        <v>5906</v>
      </c>
      <c r="D3055">
        <v>147</v>
      </c>
      <c r="E3055">
        <v>147</v>
      </c>
      <c r="F3055">
        <v>0.317</v>
      </c>
      <c r="G3055">
        <v>46.598999999999997</v>
      </c>
    </row>
    <row r="3056" spans="1:7" hidden="1" x14ac:dyDescent="0.25">
      <c r="A3056" t="s">
        <v>6</v>
      </c>
      <c r="B3056" t="s">
        <v>5883</v>
      </c>
      <c r="C3056" t="s">
        <v>5884</v>
      </c>
      <c r="D3056">
        <v>10</v>
      </c>
      <c r="E3056">
        <v>10</v>
      </c>
      <c r="F3056">
        <v>0.54400000000000004</v>
      </c>
      <c r="G3056">
        <v>5.44</v>
      </c>
    </row>
    <row r="3057" spans="1:7" hidden="1" x14ac:dyDescent="0.25">
      <c r="A3057" t="s">
        <v>6</v>
      </c>
      <c r="B3057" t="s">
        <v>5931</v>
      </c>
      <c r="C3057" t="s">
        <v>5932</v>
      </c>
      <c r="D3057">
        <v>2</v>
      </c>
      <c r="E3057">
        <v>2</v>
      </c>
      <c r="F3057">
        <v>0.50900000000000001</v>
      </c>
      <c r="G3057">
        <v>1.018</v>
      </c>
    </row>
    <row r="3058" spans="1:7" hidden="1" x14ac:dyDescent="0.25">
      <c r="A3058" t="s">
        <v>6</v>
      </c>
      <c r="B3058" t="s">
        <v>5893</v>
      </c>
      <c r="C3058" t="s">
        <v>5894</v>
      </c>
      <c r="D3058">
        <v>77</v>
      </c>
      <c r="E3058">
        <v>77</v>
      </c>
      <c r="F3058">
        <v>0.59499999999999997</v>
      </c>
      <c r="G3058">
        <v>45.814999999999998</v>
      </c>
    </row>
    <row r="3059" spans="1:7" hidden="1" x14ac:dyDescent="0.25">
      <c r="A3059" t="s">
        <v>6</v>
      </c>
      <c r="B3059" t="s">
        <v>5897</v>
      </c>
      <c r="C3059" t="s">
        <v>5898</v>
      </c>
      <c r="D3059">
        <v>47</v>
      </c>
      <c r="E3059">
        <v>47</v>
      </c>
      <c r="F3059">
        <v>0.50600000000000001</v>
      </c>
      <c r="G3059">
        <v>23.782</v>
      </c>
    </row>
    <row r="3060" spans="1:7" hidden="1" x14ac:dyDescent="0.25">
      <c r="A3060" t="s">
        <v>6</v>
      </c>
      <c r="B3060" t="s">
        <v>9306</v>
      </c>
      <c r="C3060" t="s">
        <v>9307</v>
      </c>
      <c r="D3060">
        <v>110</v>
      </c>
      <c r="E3060">
        <v>110</v>
      </c>
      <c r="F3060">
        <v>0.499</v>
      </c>
      <c r="G3060">
        <v>54.89</v>
      </c>
    </row>
    <row r="3061" spans="1:7" hidden="1" x14ac:dyDescent="0.25">
      <c r="A3061" t="s">
        <v>6</v>
      </c>
      <c r="B3061" t="s">
        <v>5865</v>
      </c>
      <c r="C3061" t="s">
        <v>5866</v>
      </c>
      <c r="D3061">
        <v>21</v>
      </c>
      <c r="E3061">
        <v>21</v>
      </c>
      <c r="F3061">
        <v>0.46700000000000003</v>
      </c>
      <c r="G3061">
        <v>9.8070000000000004</v>
      </c>
    </row>
    <row r="3062" spans="1:7" hidden="1" x14ac:dyDescent="0.25">
      <c r="A3062" t="s">
        <v>6</v>
      </c>
      <c r="B3062" t="s">
        <v>5863</v>
      </c>
      <c r="C3062" t="s">
        <v>5864</v>
      </c>
      <c r="D3062">
        <v>188</v>
      </c>
      <c r="E3062">
        <v>188</v>
      </c>
      <c r="F3062">
        <v>0.46800000000000003</v>
      </c>
      <c r="G3062">
        <v>87.983999999999995</v>
      </c>
    </row>
    <row r="3063" spans="1:7" hidden="1" x14ac:dyDescent="0.25">
      <c r="A3063" t="s">
        <v>6</v>
      </c>
      <c r="B3063" t="s">
        <v>9703</v>
      </c>
      <c r="C3063" t="s">
        <v>9704</v>
      </c>
      <c r="D3063">
        <v>20</v>
      </c>
      <c r="E3063">
        <v>20</v>
      </c>
      <c r="F3063">
        <v>0.48699999999999999</v>
      </c>
      <c r="G3063">
        <v>9.74</v>
      </c>
    </row>
    <row r="3064" spans="1:7" hidden="1" x14ac:dyDescent="0.25">
      <c r="A3064" t="s">
        <v>6</v>
      </c>
      <c r="B3064" t="s">
        <v>5879</v>
      </c>
      <c r="C3064" t="s">
        <v>5880</v>
      </c>
      <c r="D3064">
        <v>74</v>
      </c>
      <c r="E3064">
        <v>74</v>
      </c>
      <c r="F3064">
        <v>0.379</v>
      </c>
      <c r="G3064">
        <v>28.045999999999999</v>
      </c>
    </row>
    <row r="3065" spans="1:7" hidden="1" x14ac:dyDescent="0.25">
      <c r="A3065" t="s">
        <v>6</v>
      </c>
      <c r="B3065" t="s">
        <v>5921</v>
      </c>
      <c r="C3065" t="s">
        <v>5922</v>
      </c>
      <c r="D3065">
        <v>160</v>
      </c>
      <c r="E3065">
        <v>160</v>
      </c>
      <c r="F3065">
        <v>0.47899999999999998</v>
      </c>
      <c r="G3065">
        <v>76.64</v>
      </c>
    </row>
    <row r="3066" spans="1:7" hidden="1" x14ac:dyDescent="0.25">
      <c r="A3066" t="s">
        <v>6</v>
      </c>
      <c r="B3066" t="s">
        <v>5875</v>
      </c>
      <c r="C3066" t="s">
        <v>5876</v>
      </c>
      <c r="D3066">
        <v>71</v>
      </c>
      <c r="E3066">
        <v>71</v>
      </c>
      <c r="F3066">
        <v>0.39</v>
      </c>
      <c r="G3066">
        <v>27.69</v>
      </c>
    </row>
    <row r="3067" spans="1:7" hidden="1" x14ac:dyDescent="0.25">
      <c r="A3067" t="s">
        <v>6</v>
      </c>
      <c r="B3067" t="s">
        <v>5889</v>
      </c>
      <c r="C3067" t="s">
        <v>5890</v>
      </c>
      <c r="D3067">
        <v>132</v>
      </c>
      <c r="E3067">
        <v>132</v>
      </c>
      <c r="F3067">
        <v>0.499</v>
      </c>
      <c r="G3067">
        <v>65.867999999999995</v>
      </c>
    </row>
    <row r="3068" spans="1:7" hidden="1" x14ac:dyDescent="0.25">
      <c r="A3068" t="s">
        <v>6</v>
      </c>
      <c r="B3068" t="s">
        <v>5917</v>
      </c>
      <c r="C3068" t="s">
        <v>5918</v>
      </c>
      <c r="D3068">
        <v>26</v>
      </c>
      <c r="E3068">
        <v>26</v>
      </c>
      <c r="F3068">
        <v>0.43</v>
      </c>
      <c r="G3068">
        <v>11.18</v>
      </c>
    </row>
    <row r="3069" spans="1:7" hidden="1" x14ac:dyDescent="0.25">
      <c r="A3069" t="s">
        <v>6</v>
      </c>
      <c r="B3069" t="s">
        <v>5913</v>
      </c>
      <c r="C3069" t="s">
        <v>5914</v>
      </c>
      <c r="D3069">
        <v>17</v>
      </c>
      <c r="E3069">
        <v>17</v>
      </c>
      <c r="F3069">
        <v>0.374</v>
      </c>
      <c r="G3069">
        <v>6.3579999999999997</v>
      </c>
    </row>
    <row r="3070" spans="1:7" hidden="1" x14ac:dyDescent="0.25">
      <c r="A3070" t="s">
        <v>6</v>
      </c>
      <c r="B3070" t="s">
        <v>5969</v>
      </c>
      <c r="C3070" t="s">
        <v>5970</v>
      </c>
      <c r="D3070">
        <v>8</v>
      </c>
      <c r="E3070">
        <v>8</v>
      </c>
      <c r="F3070">
        <v>0.57599999999999996</v>
      </c>
      <c r="G3070">
        <v>4.6079999999999997</v>
      </c>
    </row>
    <row r="3071" spans="1:7" hidden="1" x14ac:dyDescent="0.25">
      <c r="A3071" t="s">
        <v>6</v>
      </c>
      <c r="B3071" t="s">
        <v>5973</v>
      </c>
      <c r="C3071" t="s">
        <v>5974</v>
      </c>
      <c r="D3071">
        <v>14</v>
      </c>
      <c r="E3071">
        <v>14</v>
      </c>
      <c r="F3071">
        <v>0.29299999999999998</v>
      </c>
      <c r="G3071">
        <v>4.1020000000000003</v>
      </c>
    </row>
    <row r="3072" spans="1:7" hidden="1" x14ac:dyDescent="0.25">
      <c r="A3072" t="s">
        <v>6</v>
      </c>
      <c r="B3072" t="s">
        <v>5977</v>
      </c>
      <c r="C3072" t="s">
        <v>5978</v>
      </c>
      <c r="D3072">
        <v>14</v>
      </c>
      <c r="E3072">
        <v>14</v>
      </c>
      <c r="F3072">
        <v>0.33</v>
      </c>
      <c r="G3072">
        <v>4.62</v>
      </c>
    </row>
    <row r="3073" spans="1:7" hidden="1" x14ac:dyDescent="0.25">
      <c r="A3073" t="s">
        <v>6</v>
      </c>
      <c r="B3073" t="s">
        <v>5971</v>
      </c>
      <c r="C3073" t="s">
        <v>5972</v>
      </c>
      <c r="D3073">
        <v>1</v>
      </c>
      <c r="E3073">
        <v>1</v>
      </c>
      <c r="F3073">
        <v>0.54800000000000004</v>
      </c>
      <c r="G3073">
        <v>0.54800000000000004</v>
      </c>
    </row>
    <row r="3074" spans="1:7" hidden="1" x14ac:dyDescent="0.25">
      <c r="A3074" t="s">
        <v>6</v>
      </c>
      <c r="B3074" t="s">
        <v>5961</v>
      </c>
      <c r="C3074" t="s">
        <v>5962</v>
      </c>
      <c r="D3074">
        <v>9</v>
      </c>
      <c r="E3074">
        <v>9</v>
      </c>
      <c r="F3074">
        <v>0.39200000000000002</v>
      </c>
      <c r="G3074">
        <v>3.528</v>
      </c>
    </row>
    <row r="3075" spans="1:7" hidden="1" x14ac:dyDescent="0.25">
      <c r="A3075" t="s">
        <v>6</v>
      </c>
      <c r="B3075" t="s">
        <v>5975</v>
      </c>
      <c r="C3075" t="s">
        <v>5976</v>
      </c>
      <c r="D3075">
        <v>3</v>
      </c>
      <c r="E3075">
        <v>3</v>
      </c>
      <c r="F3075">
        <v>0.45700000000000002</v>
      </c>
      <c r="G3075">
        <v>1.371</v>
      </c>
    </row>
    <row r="3076" spans="1:7" hidden="1" x14ac:dyDescent="0.25">
      <c r="A3076" t="s">
        <v>6</v>
      </c>
      <c r="B3076" t="s">
        <v>5959</v>
      </c>
      <c r="C3076" t="s">
        <v>5960</v>
      </c>
      <c r="D3076">
        <v>27</v>
      </c>
      <c r="E3076">
        <v>27</v>
      </c>
      <c r="F3076">
        <v>0.75800000000000001</v>
      </c>
      <c r="G3076">
        <v>20.466000000000001</v>
      </c>
    </row>
    <row r="3077" spans="1:7" hidden="1" x14ac:dyDescent="0.25">
      <c r="A3077" t="s">
        <v>6</v>
      </c>
      <c r="B3077" t="s">
        <v>9707</v>
      </c>
      <c r="C3077" t="s">
        <v>9708</v>
      </c>
      <c r="D3077">
        <v>36</v>
      </c>
      <c r="E3077">
        <v>36</v>
      </c>
      <c r="F3077">
        <v>0.20599999999999999</v>
      </c>
      <c r="G3077">
        <v>7.4160000000000004</v>
      </c>
    </row>
    <row r="3078" spans="1:7" hidden="1" x14ac:dyDescent="0.25">
      <c r="A3078" t="s">
        <v>6</v>
      </c>
      <c r="B3078" t="s">
        <v>5963</v>
      </c>
      <c r="C3078" t="s">
        <v>5964</v>
      </c>
      <c r="D3078">
        <v>22</v>
      </c>
      <c r="E3078">
        <v>22</v>
      </c>
      <c r="F3078">
        <v>0.43</v>
      </c>
      <c r="G3078">
        <v>9.4600000000000009</v>
      </c>
    </row>
    <row r="3079" spans="1:7" hidden="1" x14ac:dyDescent="0.25">
      <c r="A3079" t="s">
        <v>6</v>
      </c>
      <c r="B3079" t="s">
        <v>5851</v>
      </c>
      <c r="C3079" t="s">
        <v>5852</v>
      </c>
      <c r="D3079">
        <v>4</v>
      </c>
      <c r="E3079">
        <v>4</v>
      </c>
      <c r="F3079">
        <v>0.54300000000000004</v>
      </c>
      <c r="G3079">
        <v>2.1720000000000002</v>
      </c>
    </row>
    <row r="3080" spans="1:7" hidden="1" x14ac:dyDescent="0.25">
      <c r="A3080" t="s">
        <v>6</v>
      </c>
      <c r="B3080" t="s">
        <v>6009</v>
      </c>
      <c r="C3080" t="s">
        <v>6010</v>
      </c>
      <c r="D3080">
        <v>115</v>
      </c>
      <c r="E3080">
        <v>115</v>
      </c>
      <c r="F3080">
        <v>0.27500000000000002</v>
      </c>
      <c r="G3080">
        <v>31.625</v>
      </c>
    </row>
    <row r="3081" spans="1:7" hidden="1" x14ac:dyDescent="0.25">
      <c r="A3081" t="s">
        <v>6</v>
      </c>
      <c r="B3081" t="s">
        <v>6007</v>
      </c>
      <c r="C3081" t="s">
        <v>6008</v>
      </c>
      <c r="D3081">
        <v>140</v>
      </c>
      <c r="E3081">
        <v>140</v>
      </c>
      <c r="F3081">
        <v>0.42899999999999999</v>
      </c>
      <c r="G3081">
        <v>60.06</v>
      </c>
    </row>
    <row r="3082" spans="1:7" hidden="1" x14ac:dyDescent="0.25">
      <c r="A3082" t="s">
        <v>6</v>
      </c>
      <c r="B3082" t="s">
        <v>5997</v>
      </c>
      <c r="C3082" t="s">
        <v>5998</v>
      </c>
      <c r="D3082">
        <v>170</v>
      </c>
      <c r="E3082">
        <v>170</v>
      </c>
      <c r="F3082">
        <v>0.42899999999999999</v>
      </c>
      <c r="G3082">
        <v>72.930000000000007</v>
      </c>
    </row>
    <row r="3083" spans="1:7" hidden="1" x14ac:dyDescent="0.25">
      <c r="A3083" t="s">
        <v>6</v>
      </c>
      <c r="B3083" t="s">
        <v>6003</v>
      </c>
      <c r="C3083" t="s">
        <v>6004</v>
      </c>
      <c r="D3083">
        <v>28</v>
      </c>
      <c r="E3083">
        <v>28</v>
      </c>
      <c r="F3083">
        <v>0.56799999999999995</v>
      </c>
      <c r="G3083">
        <v>15.904</v>
      </c>
    </row>
    <row r="3084" spans="1:7" hidden="1" x14ac:dyDescent="0.25">
      <c r="A3084" t="s">
        <v>6</v>
      </c>
      <c r="B3084" t="s">
        <v>9713</v>
      </c>
      <c r="C3084" t="s">
        <v>9714</v>
      </c>
      <c r="D3084">
        <v>150</v>
      </c>
      <c r="E3084">
        <v>150</v>
      </c>
      <c r="F3084">
        <v>0.503</v>
      </c>
      <c r="G3084">
        <v>75.45</v>
      </c>
    </row>
    <row r="3085" spans="1:7" hidden="1" x14ac:dyDescent="0.25">
      <c r="A3085" t="s">
        <v>6</v>
      </c>
      <c r="B3085" t="s">
        <v>6001</v>
      </c>
      <c r="C3085" t="s">
        <v>6002</v>
      </c>
      <c r="D3085">
        <v>30</v>
      </c>
      <c r="E3085">
        <v>30</v>
      </c>
      <c r="F3085">
        <v>0.499</v>
      </c>
      <c r="G3085">
        <v>14.97</v>
      </c>
    </row>
    <row r="3086" spans="1:7" hidden="1" x14ac:dyDescent="0.25">
      <c r="A3086" t="s">
        <v>6</v>
      </c>
      <c r="B3086" t="s">
        <v>5993</v>
      </c>
      <c r="C3086" t="s">
        <v>5994</v>
      </c>
      <c r="D3086">
        <v>26</v>
      </c>
      <c r="E3086">
        <v>26</v>
      </c>
      <c r="F3086">
        <v>0.311</v>
      </c>
      <c r="G3086">
        <v>8.0860000000000003</v>
      </c>
    </row>
    <row r="3087" spans="1:7" hidden="1" x14ac:dyDescent="0.25">
      <c r="A3087" t="s">
        <v>6</v>
      </c>
      <c r="B3087" t="s">
        <v>9711</v>
      </c>
      <c r="C3087" t="s">
        <v>9712</v>
      </c>
      <c r="D3087">
        <v>80</v>
      </c>
      <c r="E3087">
        <v>80</v>
      </c>
      <c r="F3087">
        <v>0.28299999999999997</v>
      </c>
      <c r="G3087">
        <v>22.64</v>
      </c>
    </row>
    <row r="3088" spans="1:7" hidden="1" x14ac:dyDescent="0.25">
      <c r="A3088" t="s">
        <v>6</v>
      </c>
      <c r="B3088" t="s">
        <v>9715</v>
      </c>
      <c r="C3088" t="s">
        <v>9716</v>
      </c>
      <c r="D3088">
        <v>80</v>
      </c>
      <c r="E3088">
        <v>80</v>
      </c>
      <c r="F3088">
        <v>0.59399999999999997</v>
      </c>
      <c r="G3088">
        <v>47.52</v>
      </c>
    </row>
    <row r="3089" spans="1:7" hidden="1" x14ac:dyDescent="0.25">
      <c r="A3089" t="s">
        <v>6</v>
      </c>
      <c r="B3089" t="s">
        <v>5995</v>
      </c>
      <c r="C3089" t="s">
        <v>5996</v>
      </c>
      <c r="D3089">
        <v>50</v>
      </c>
      <c r="E3089">
        <v>50</v>
      </c>
      <c r="F3089">
        <v>0.496</v>
      </c>
      <c r="G3089">
        <v>24.8</v>
      </c>
    </row>
    <row r="3090" spans="1:7" hidden="1" x14ac:dyDescent="0.25">
      <c r="A3090" t="s">
        <v>6</v>
      </c>
      <c r="B3090" t="s">
        <v>5999</v>
      </c>
      <c r="C3090" t="s">
        <v>6000</v>
      </c>
      <c r="D3090">
        <v>411</v>
      </c>
      <c r="E3090">
        <v>411</v>
      </c>
      <c r="F3090">
        <v>0.42899999999999999</v>
      </c>
      <c r="G3090">
        <v>176.31899999999999</v>
      </c>
    </row>
    <row r="3091" spans="1:7" hidden="1" x14ac:dyDescent="0.25">
      <c r="A3091" t="s">
        <v>6</v>
      </c>
      <c r="B3091" t="s">
        <v>6005</v>
      </c>
      <c r="C3091" t="s">
        <v>6006</v>
      </c>
      <c r="D3091">
        <v>24</v>
      </c>
      <c r="E3091">
        <v>24</v>
      </c>
      <c r="F3091">
        <v>0.33600000000000002</v>
      </c>
      <c r="G3091">
        <v>8.0640000000000001</v>
      </c>
    </row>
    <row r="3092" spans="1:7" hidden="1" x14ac:dyDescent="0.25">
      <c r="A3092" t="s">
        <v>6</v>
      </c>
      <c r="B3092" t="s">
        <v>5935</v>
      </c>
      <c r="C3092" t="s">
        <v>5936</v>
      </c>
      <c r="D3092">
        <v>17</v>
      </c>
      <c r="E3092">
        <v>17</v>
      </c>
      <c r="F3092">
        <v>0.43099999999999999</v>
      </c>
      <c r="G3092">
        <v>7.327</v>
      </c>
    </row>
    <row r="3093" spans="1:7" hidden="1" x14ac:dyDescent="0.25">
      <c r="A3093" t="s">
        <v>6</v>
      </c>
      <c r="B3093" t="s">
        <v>5979</v>
      </c>
      <c r="C3093" t="s">
        <v>5980</v>
      </c>
      <c r="D3093">
        <v>16</v>
      </c>
      <c r="E3093">
        <v>16</v>
      </c>
      <c r="F3093">
        <v>0.48</v>
      </c>
      <c r="G3093">
        <v>7.68</v>
      </c>
    </row>
    <row r="3094" spans="1:7" hidden="1" x14ac:dyDescent="0.25">
      <c r="A3094" t="s">
        <v>6</v>
      </c>
      <c r="B3094" t="s">
        <v>5985</v>
      </c>
      <c r="C3094" t="s">
        <v>5986</v>
      </c>
      <c r="D3094">
        <v>12</v>
      </c>
      <c r="E3094">
        <v>12</v>
      </c>
      <c r="F3094">
        <v>0.45800000000000002</v>
      </c>
      <c r="G3094">
        <v>5.4960000000000004</v>
      </c>
    </row>
    <row r="3095" spans="1:7" hidden="1" x14ac:dyDescent="0.25">
      <c r="A3095" t="s">
        <v>6</v>
      </c>
      <c r="B3095" t="s">
        <v>5983</v>
      </c>
      <c r="C3095" t="s">
        <v>5984</v>
      </c>
      <c r="D3095">
        <v>114</v>
      </c>
      <c r="E3095">
        <v>114</v>
      </c>
      <c r="F3095">
        <v>0.47899999999999998</v>
      </c>
      <c r="G3095">
        <v>54.606000000000002</v>
      </c>
    </row>
    <row r="3096" spans="1:7" hidden="1" x14ac:dyDescent="0.25">
      <c r="A3096" t="s">
        <v>6</v>
      </c>
      <c r="B3096" t="s">
        <v>9709</v>
      </c>
      <c r="C3096" t="s">
        <v>9710</v>
      </c>
      <c r="D3096">
        <v>44</v>
      </c>
      <c r="E3096">
        <v>44</v>
      </c>
      <c r="F3096">
        <v>0.34200000000000003</v>
      </c>
      <c r="G3096">
        <v>15.048</v>
      </c>
    </row>
    <row r="3097" spans="1:7" hidden="1" x14ac:dyDescent="0.25">
      <c r="A3097" t="s">
        <v>6</v>
      </c>
      <c r="B3097" t="s">
        <v>9294</v>
      </c>
      <c r="C3097" t="s">
        <v>9295</v>
      </c>
      <c r="D3097">
        <v>30</v>
      </c>
      <c r="E3097">
        <v>30</v>
      </c>
      <c r="F3097">
        <v>0.38600000000000001</v>
      </c>
      <c r="G3097">
        <v>11.58</v>
      </c>
    </row>
    <row r="3098" spans="1:7" hidden="1" x14ac:dyDescent="0.25">
      <c r="A3098" t="s">
        <v>6</v>
      </c>
      <c r="B3098" t="s">
        <v>5987</v>
      </c>
      <c r="C3098" t="s">
        <v>5988</v>
      </c>
      <c r="D3098">
        <v>6</v>
      </c>
      <c r="E3098">
        <v>6</v>
      </c>
      <c r="F3098">
        <v>0.28699999999999998</v>
      </c>
      <c r="G3098">
        <v>1.722</v>
      </c>
    </row>
    <row r="3099" spans="1:7" hidden="1" x14ac:dyDescent="0.25">
      <c r="A3099" t="s">
        <v>6</v>
      </c>
      <c r="B3099" t="s">
        <v>5991</v>
      </c>
      <c r="C3099" t="s">
        <v>5992</v>
      </c>
      <c r="D3099">
        <v>6</v>
      </c>
      <c r="E3099">
        <v>6</v>
      </c>
      <c r="F3099">
        <v>0.442</v>
      </c>
      <c r="G3099">
        <v>2.6520000000000001</v>
      </c>
    </row>
    <row r="3100" spans="1:7" hidden="1" x14ac:dyDescent="0.25">
      <c r="A3100" t="s">
        <v>6</v>
      </c>
      <c r="B3100" t="s">
        <v>5847</v>
      </c>
      <c r="C3100" t="s">
        <v>5848</v>
      </c>
      <c r="D3100">
        <v>2</v>
      </c>
      <c r="E3100">
        <v>2</v>
      </c>
      <c r="F3100">
        <v>0.35499999999999998</v>
      </c>
      <c r="G3100">
        <v>0.71</v>
      </c>
    </row>
    <row r="3101" spans="1:7" hidden="1" x14ac:dyDescent="0.25">
      <c r="A3101" t="s">
        <v>6</v>
      </c>
      <c r="B3101" t="s">
        <v>5849</v>
      </c>
      <c r="C3101" t="s">
        <v>5850</v>
      </c>
      <c r="D3101">
        <v>5</v>
      </c>
      <c r="E3101">
        <v>5</v>
      </c>
      <c r="F3101">
        <v>0.34100000000000003</v>
      </c>
      <c r="G3101">
        <v>1.7050000000000001</v>
      </c>
    </row>
    <row r="3102" spans="1:7" hidden="1" x14ac:dyDescent="0.25">
      <c r="A3102" t="s">
        <v>6</v>
      </c>
      <c r="B3102" t="s">
        <v>5855</v>
      </c>
      <c r="C3102" t="s">
        <v>5856</v>
      </c>
      <c r="D3102">
        <v>42</v>
      </c>
      <c r="E3102">
        <v>42</v>
      </c>
      <c r="F3102">
        <v>0.52</v>
      </c>
      <c r="G3102">
        <v>21.84</v>
      </c>
    </row>
    <row r="3103" spans="1:7" hidden="1" x14ac:dyDescent="0.25">
      <c r="A3103" t="s">
        <v>6</v>
      </c>
      <c r="B3103" t="s">
        <v>5907</v>
      </c>
      <c r="C3103" t="s">
        <v>5908</v>
      </c>
      <c r="D3103">
        <v>26</v>
      </c>
      <c r="E3103">
        <v>26</v>
      </c>
      <c r="F3103">
        <v>0.35299999999999998</v>
      </c>
      <c r="G3103">
        <v>9.1780000000000008</v>
      </c>
    </row>
    <row r="3104" spans="1:7" hidden="1" x14ac:dyDescent="0.25">
      <c r="A3104" t="s">
        <v>6</v>
      </c>
      <c r="B3104" t="s">
        <v>5909</v>
      </c>
      <c r="C3104" t="s">
        <v>5910</v>
      </c>
      <c r="D3104">
        <v>8</v>
      </c>
      <c r="E3104">
        <v>8</v>
      </c>
      <c r="F3104">
        <v>0.35299999999999998</v>
      </c>
      <c r="G3104">
        <v>2.8239999999999998</v>
      </c>
    </row>
    <row r="3105" spans="1:7" hidden="1" x14ac:dyDescent="0.25">
      <c r="A3105" t="s">
        <v>6</v>
      </c>
      <c r="B3105" t="s">
        <v>5933</v>
      </c>
      <c r="C3105" t="s">
        <v>5934</v>
      </c>
      <c r="D3105">
        <v>38</v>
      </c>
      <c r="E3105">
        <v>38</v>
      </c>
      <c r="F3105">
        <v>0.42799999999999999</v>
      </c>
      <c r="G3105">
        <v>16.263999999999999</v>
      </c>
    </row>
    <row r="3106" spans="1:7" hidden="1" x14ac:dyDescent="0.25">
      <c r="A3106" t="s">
        <v>6</v>
      </c>
      <c r="B3106" t="s">
        <v>6744</v>
      </c>
      <c r="C3106" t="s">
        <v>6745</v>
      </c>
      <c r="D3106">
        <v>12</v>
      </c>
      <c r="E3106">
        <v>12</v>
      </c>
      <c r="F3106">
        <v>1.288</v>
      </c>
      <c r="G3106">
        <v>15.456</v>
      </c>
    </row>
    <row r="3107" spans="1:7" hidden="1" x14ac:dyDescent="0.25">
      <c r="A3107" t="s">
        <v>6</v>
      </c>
      <c r="B3107" t="s">
        <v>6305</v>
      </c>
      <c r="C3107" t="s">
        <v>6306</v>
      </c>
      <c r="D3107">
        <v>183</v>
      </c>
      <c r="E3107">
        <v>183</v>
      </c>
      <c r="F3107">
        <v>0.06</v>
      </c>
      <c r="G3107">
        <v>10.98</v>
      </c>
    </row>
    <row r="3108" spans="1:7" hidden="1" x14ac:dyDescent="0.25">
      <c r="A3108" t="s">
        <v>6</v>
      </c>
      <c r="B3108" t="s">
        <v>6291</v>
      </c>
      <c r="C3108" t="s">
        <v>6292</v>
      </c>
      <c r="D3108">
        <v>43</v>
      </c>
      <c r="E3108">
        <v>43</v>
      </c>
      <c r="F3108">
        <v>8.4000000000000005E-2</v>
      </c>
      <c r="G3108">
        <v>3.6120000000000001</v>
      </c>
    </row>
    <row r="3109" spans="1:7" hidden="1" x14ac:dyDescent="0.25">
      <c r="A3109" t="s">
        <v>6</v>
      </c>
      <c r="B3109" t="s">
        <v>6357</v>
      </c>
      <c r="C3109" t="s">
        <v>6358</v>
      </c>
      <c r="D3109">
        <v>40</v>
      </c>
      <c r="E3109">
        <v>40</v>
      </c>
      <c r="F3109">
        <v>0.14299999999999999</v>
      </c>
      <c r="G3109">
        <v>5.72</v>
      </c>
    </row>
    <row r="3110" spans="1:7" hidden="1" x14ac:dyDescent="0.25">
      <c r="A3110" t="s">
        <v>6</v>
      </c>
      <c r="B3110" t="s">
        <v>6337</v>
      </c>
      <c r="C3110" t="s">
        <v>6338</v>
      </c>
      <c r="D3110">
        <v>24</v>
      </c>
      <c r="E3110">
        <v>24</v>
      </c>
      <c r="F3110">
        <v>0.108</v>
      </c>
      <c r="G3110">
        <v>2.5920000000000001</v>
      </c>
    </row>
    <row r="3111" spans="1:7" hidden="1" x14ac:dyDescent="0.25">
      <c r="A3111" t="s">
        <v>6</v>
      </c>
      <c r="B3111" t="s">
        <v>6431</v>
      </c>
      <c r="C3111" t="s">
        <v>6432</v>
      </c>
      <c r="D3111">
        <v>10</v>
      </c>
      <c r="E3111">
        <v>10</v>
      </c>
      <c r="F3111">
        <v>0.06</v>
      </c>
      <c r="G3111">
        <v>0.6</v>
      </c>
    </row>
    <row r="3112" spans="1:7" hidden="1" x14ac:dyDescent="0.25">
      <c r="A3112" t="s">
        <v>6</v>
      </c>
      <c r="B3112" t="s">
        <v>6411</v>
      </c>
      <c r="C3112" t="s">
        <v>6412</v>
      </c>
      <c r="D3112">
        <v>4</v>
      </c>
      <c r="E3112">
        <v>4</v>
      </c>
      <c r="F3112">
        <v>6.6000000000000003E-2</v>
      </c>
      <c r="G3112">
        <v>0.26400000000000001</v>
      </c>
    </row>
    <row r="3113" spans="1:7" hidden="1" x14ac:dyDescent="0.25">
      <c r="A3113" t="s">
        <v>6</v>
      </c>
      <c r="B3113" t="s">
        <v>6327</v>
      </c>
      <c r="C3113" t="s">
        <v>6328</v>
      </c>
      <c r="D3113">
        <v>126</v>
      </c>
      <c r="E3113">
        <v>126</v>
      </c>
      <c r="F3113">
        <v>5.8000000000000003E-2</v>
      </c>
      <c r="G3113">
        <v>7.3079999999999998</v>
      </c>
    </row>
    <row r="3114" spans="1:7" hidden="1" x14ac:dyDescent="0.25">
      <c r="A3114" t="s">
        <v>6</v>
      </c>
      <c r="B3114" t="s">
        <v>6427</v>
      </c>
      <c r="C3114" t="s">
        <v>6428</v>
      </c>
      <c r="D3114">
        <v>4</v>
      </c>
      <c r="E3114">
        <v>4</v>
      </c>
      <c r="F3114">
        <v>0.22</v>
      </c>
      <c r="G3114">
        <v>0.88</v>
      </c>
    </row>
    <row r="3115" spans="1:7" hidden="1" x14ac:dyDescent="0.25">
      <c r="A3115" t="s">
        <v>6</v>
      </c>
      <c r="B3115" t="s">
        <v>6359</v>
      </c>
      <c r="C3115" t="s">
        <v>6360</v>
      </c>
      <c r="D3115">
        <v>6</v>
      </c>
      <c r="E3115">
        <v>6</v>
      </c>
      <c r="F3115">
        <v>0.11700000000000001</v>
      </c>
      <c r="G3115">
        <v>0.70199999999999996</v>
      </c>
    </row>
    <row r="3116" spans="1:7" hidden="1" x14ac:dyDescent="0.25">
      <c r="A3116" t="s">
        <v>6</v>
      </c>
      <c r="B3116" t="s">
        <v>6393</v>
      </c>
      <c r="C3116" t="s">
        <v>6394</v>
      </c>
      <c r="D3116">
        <v>12</v>
      </c>
      <c r="E3116">
        <v>12</v>
      </c>
      <c r="F3116">
        <v>6.6000000000000003E-2</v>
      </c>
      <c r="G3116">
        <v>0.79200000000000004</v>
      </c>
    </row>
    <row r="3117" spans="1:7" hidden="1" x14ac:dyDescent="0.25">
      <c r="A3117" t="s">
        <v>6</v>
      </c>
      <c r="B3117" t="s">
        <v>6429</v>
      </c>
      <c r="C3117" t="s">
        <v>6430</v>
      </c>
      <c r="D3117">
        <v>34</v>
      </c>
      <c r="E3117">
        <v>34</v>
      </c>
      <c r="F3117">
        <v>0.16800000000000001</v>
      </c>
      <c r="G3117">
        <v>5.7119999999999997</v>
      </c>
    </row>
    <row r="3118" spans="1:7" hidden="1" x14ac:dyDescent="0.25">
      <c r="A3118" t="s">
        <v>6</v>
      </c>
      <c r="B3118" t="s">
        <v>6449</v>
      </c>
      <c r="C3118" t="s">
        <v>6450</v>
      </c>
      <c r="D3118">
        <v>20</v>
      </c>
      <c r="E3118">
        <v>20</v>
      </c>
      <c r="F3118">
        <v>0.115</v>
      </c>
      <c r="G3118">
        <v>2.2999999999999998</v>
      </c>
    </row>
    <row r="3119" spans="1:7" hidden="1" x14ac:dyDescent="0.25">
      <c r="A3119" t="s">
        <v>6</v>
      </c>
      <c r="B3119" t="s">
        <v>6339</v>
      </c>
      <c r="C3119" t="s">
        <v>6340</v>
      </c>
      <c r="D3119">
        <v>127</v>
      </c>
      <c r="E3119">
        <v>127</v>
      </c>
      <c r="F3119">
        <v>0.11700000000000001</v>
      </c>
      <c r="G3119">
        <v>14.859</v>
      </c>
    </row>
    <row r="3120" spans="1:7" hidden="1" x14ac:dyDescent="0.25">
      <c r="A3120" t="s">
        <v>6</v>
      </c>
      <c r="B3120" t="s">
        <v>6803</v>
      </c>
      <c r="C3120" t="s">
        <v>6804</v>
      </c>
      <c r="D3120">
        <v>96</v>
      </c>
      <c r="E3120">
        <v>96</v>
      </c>
      <c r="F3120">
        <v>5.8000000000000003E-2</v>
      </c>
      <c r="G3120">
        <v>5.5679999999999996</v>
      </c>
    </row>
    <row r="3121" spans="1:7" hidden="1" x14ac:dyDescent="0.25">
      <c r="A3121" t="s">
        <v>6</v>
      </c>
      <c r="B3121" t="s">
        <v>6797</v>
      </c>
      <c r="C3121" t="s">
        <v>6798</v>
      </c>
      <c r="D3121">
        <v>36</v>
      </c>
      <c r="E3121">
        <v>36</v>
      </c>
      <c r="F3121">
        <v>7.5999999999999998E-2</v>
      </c>
      <c r="G3121">
        <v>2.7360000000000002</v>
      </c>
    </row>
    <row r="3122" spans="1:7" hidden="1" x14ac:dyDescent="0.25">
      <c r="A3122" t="s">
        <v>6</v>
      </c>
      <c r="B3122" t="s">
        <v>6335</v>
      </c>
      <c r="C3122" t="s">
        <v>6336</v>
      </c>
      <c r="D3122">
        <v>66</v>
      </c>
      <c r="E3122">
        <v>66</v>
      </c>
      <c r="F3122">
        <v>6.6000000000000003E-2</v>
      </c>
      <c r="G3122">
        <v>4.3559999999999999</v>
      </c>
    </row>
    <row r="3123" spans="1:7" hidden="1" x14ac:dyDescent="0.25">
      <c r="A3123" t="s">
        <v>6</v>
      </c>
      <c r="B3123" t="s">
        <v>6333</v>
      </c>
      <c r="C3123" t="s">
        <v>6334</v>
      </c>
      <c r="D3123">
        <v>42</v>
      </c>
      <c r="E3123">
        <v>42</v>
      </c>
      <c r="F3123">
        <v>6.5000000000000002E-2</v>
      </c>
      <c r="G3123">
        <v>2.73</v>
      </c>
    </row>
    <row r="3124" spans="1:7" hidden="1" x14ac:dyDescent="0.25">
      <c r="A3124" t="s">
        <v>6</v>
      </c>
      <c r="B3124" t="s">
        <v>6331</v>
      </c>
      <c r="C3124" t="s">
        <v>6332</v>
      </c>
      <c r="D3124">
        <v>22</v>
      </c>
      <c r="E3124">
        <v>22</v>
      </c>
      <c r="F3124">
        <v>0.127</v>
      </c>
      <c r="G3124">
        <v>2.794</v>
      </c>
    </row>
    <row r="3125" spans="1:7" hidden="1" x14ac:dyDescent="0.25">
      <c r="A3125" t="s">
        <v>6</v>
      </c>
      <c r="B3125" t="s">
        <v>6341</v>
      </c>
      <c r="C3125" t="s">
        <v>6342</v>
      </c>
      <c r="D3125">
        <v>72</v>
      </c>
      <c r="E3125">
        <v>72</v>
      </c>
      <c r="F3125">
        <v>5.3999999999999999E-2</v>
      </c>
      <c r="G3125">
        <v>3.8879999999999999</v>
      </c>
    </row>
    <row r="3126" spans="1:7" hidden="1" x14ac:dyDescent="0.25">
      <c r="A3126" t="s">
        <v>6</v>
      </c>
      <c r="B3126" t="s">
        <v>6413</v>
      </c>
      <c r="C3126" t="s">
        <v>6414</v>
      </c>
      <c r="D3126">
        <v>160</v>
      </c>
      <c r="E3126">
        <v>160</v>
      </c>
      <c r="F3126">
        <v>0.13100000000000001</v>
      </c>
      <c r="G3126">
        <v>20.96</v>
      </c>
    </row>
    <row r="3127" spans="1:7" hidden="1" x14ac:dyDescent="0.25">
      <c r="A3127" t="s">
        <v>6</v>
      </c>
      <c r="B3127" t="s">
        <v>6409</v>
      </c>
      <c r="C3127" t="s">
        <v>6410</v>
      </c>
      <c r="D3127">
        <v>6</v>
      </c>
      <c r="E3127">
        <v>6</v>
      </c>
      <c r="F3127">
        <v>0.13400000000000001</v>
      </c>
      <c r="G3127">
        <v>0.80400000000000005</v>
      </c>
    </row>
    <row r="3128" spans="1:7" hidden="1" x14ac:dyDescent="0.25">
      <c r="A3128" t="s">
        <v>6</v>
      </c>
      <c r="B3128" t="s">
        <v>6451</v>
      </c>
      <c r="C3128" t="s">
        <v>6452</v>
      </c>
      <c r="D3128">
        <v>48</v>
      </c>
      <c r="E3128">
        <v>48</v>
      </c>
      <c r="F3128">
        <v>6.4000000000000001E-2</v>
      </c>
      <c r="G3128">
        <v>3.0720000000000001</v>
      </c>
    </row>
    <row r="3129" spans="1:7" hidden="1" x14ac:dyDescent="0.25">
      <c r="A3129" t="s">
        <v>6</v>
      </c>
      <c r="B3129" t="s">
        <v>9360</v>
      </c>
      <c r="C3129" t="s">
        <v>9361</v>
      </c>
      <c r="D3129">
        <v>10</v>
      </c>
      <c r="E3129">
        <v>10</v>
      </c>
      <c r="F3129">
        <v>0.128</v>
      </c>
      <c r="G3129">
        <v>1.28</v>
      </c>
    </row>
    <row r="3130" spans="1:7" hidden="1" x14ac:dyDescent="0.25">
      <c r="A3130" t="s">
        <v>6</v>
      </c>
      <c r="B3130" t="s">
        <v>6425</v>
      </c>
      <c r="C3130" t="s">
        <v>6426</v>
      </c>
      <c r="D3130">
        <v>102</v>
      </c>
      <c r="E3130">
        <v>102</v>
      </c>
      <c r="F3130">
        <v>0.183</v>
      </c>
      <c r="G3130">
        <v>18.666</v>
      </c>
    </row>
    <row r="3131" spans="1:7" hidden="1" x14ac:dyDescent="0.25">
      <c r="A3131" t="s">
        <v>6</v>
      </c>
      <c r="B3131" t="s">
        <v>6311</v>
      </c>
      <c r="C3131" t="s">
        <v>6312</v>
      </c>
      <c r="D3131">
        <v>32</v>
      </c>
      <c r="E3131">
        <v>32</v>
      </c>
      <c r="F3131">
        <v>0.13500000000000001</v>
      </c>
      <c r="G3131">
        <v>4.32</v>
      </c>
    </row>
    <row r="3132" spans="1:7" hidden="1" x14ac:dyDescent="0.25">
      <c r="A3132" t="s">
        <v>6</v>
      </c>
      <c r="B3132" t="s">
        <v>6315</v>
      </c>
      <c r="C3132" t="s">
        <v>6316</v>
      </c>
      <c r="D3132">
        <v>40</v>
      </c>
      <c r="E3132">
        <v>40</v>
      </c>
      <c r="F3132">
        <v>5.5E-2</v>
      </c>
      <c r="G3132">
        <v>2.2000000000000002</v>
      </c>
    </row>
    <row r="3133" spans="1:7" hidden="1" x14ac:dyDescent="0.25">
      <c r="A3133" t="s">
        <v>6</v>
      </c>
      <c r="B3133" t="s">
        <v>6789</v>
      </c>
      <c r="C3133" t="s">
        <v>6790</v>
      </c>
      <c r="D3133">
        <v>50</v>
      </c>
      <c r="E3133">
        <v>50</v>
      </c>
      <c r="F3133">
        <v>9.1999999999999998E-2</v>
      </c>
      <c r="G3133">
        <v>4.5999999999999996</v>
      </c>
    </row>
    <row r="3134" spans="1:7" hidden="1" x14ac:dyDescent="0.25">
      <c r="A3134" t="s">
        <v>6</v>
      </c>
      <c r="B3134" t="s">
        <v>9739</v>
      </c>
      <c r="C3134" t="s">
        <v>9740</v>
      </c>
      <c r="D3134">
        <v>30</v>
      </c>
      <c r="E3134">
        <v>30</v>
      </c>
      <c r="F3134">
        <v>0.13800000000000001</v>
      </c>
      <c r="G3134">
        <v>4.1399999999999997</v>
      </c>
    </row>
    <row r="3135" spans="1:7" hidden="1" x14ac:dyDescent="0.25">
      <c r="A3135" t="s">
        <v>6</v>
      </c>
      <c r="B3135" t="s">
        <v>6443</v>
      </c>
      <c r="C3135" t="s">
        <v>6444</v>
      </c>
      <c r="D3135">
        <v>118</v>
      </c>
      <c r="E3135">
        <v>118</v>
      </c>
      <c r="F3135">
        <v>0.114</v>
      </c>
      <c r="G3135">
        <v>13.452</v>
      </c>
    </row>
    <row r="3136" spans="1:7" hidden="1" x14ac:dyDescent="0.25">
      <c r="A3136" t="s">
        <v>6</v>
      </c>
      <c r="B3136" t="s">
        <v>6787</v>
      </c>
      <c r="C3136" t="s">
        <v>6788</v>
      </c>
      <c r="D3136">
        <v>22</v>
      </c>
      <c r="E3136">
        <v>22</v>
      </c>
      <c r="F3136">
        <v>9.1999999999999998E-2</v>
      </c>
      <c r="G3136">
        <v>2.024</v>
      </c>
    </row>
    <row r="3137" spans="1:7" hidden="1" x14ac:dyDescent="0.25">
      <c r="A3137" t="s">
        <v>6</v>
      </c>
      <c r="B3137" t="s">
        <v>6783</v>
      </c>
      <c r="C3137" t="s">
        <v>6784</v>
      </c>
      <c r="D3137">
        <v>2</v>
      </c>
      <c r="E3137">
        <v>2</v>
      </c>
      <c r="F3137">
        <v>8.7999999999999995E-2</v>
      </c>
      <c r="G3137">
        <v>0.17599999999999999</v>
      </c>
    </row>
    <row r="3138" spans="1:7" hidden="1" x14ac:dyDescent="0.25">
      <c r="A3138" t="s">
        <v>6</v>
      </c>
      <c r="B3138" t="s">
        <v>9354</v>
      </c>
      <c r="C3138" t="s">
        <v>9355</v>
      </c>
      <c r="D3138">
        <v>78</v>
      </c>
      <c r="E3138">
        <v>78</v>
      </c>
      <c r="F3138">
        <v>0.111</v>
      </c>
      <c r="G3138">
        <v>8.6579999999999995</v>
      </c>
    </row>
    <row r="3139" spans="1:7" hidden="1" x14ac:dyDescent="0.25">
      <c r="A3139" t="s">
        <v>6</v>
      </c>
      <c r="B3139" t="s">
        <v>6283</v>
      </c>
      <c r="C3139" t="s">
        <v>6284</v>
      </c>
      <c r="D3139">
        <v>14</v>
      </c>
      <c r="E3139">
        <v>14</v>
      </c>
      <c r="F3139">
        <v>6.7000000000000004E-2</v>
      </c>
      <c r="G3139">
        <v>0.93799999999999994</v>
      </c>
    </row>
    <row r="3140" spans="1:7" hidden="1" x14ac:dyDescent="0.25">
      <c r="A3140" t="s">
        <v>6</v>
      </c>
      <c r="B3140" t="s">
        <v>6281</v>
      </c>
      <c r="C3140" t="s">
        <v>6282</v>
      </c>
      <c r="D3140">
        <v>38</v>
      </c>
      <c r="E3140">
        <v>38</v>
      </c>
      <c r="F3140">
        <v>0.111</v>
      </c>
      <c r="G3140">
        <v>4.218</v>
      </c>
    </row>
    <row r="3141" spans="1:7" hidden="1" x14ac:dyDescent="0.25">
      <c r="A3141" t="s">
        <v>6</v>
      </c>
      <c r="B3141" t="s">
        <v>6513</v>
      </c>
      <c r="C3141" t="s">
        <v>6514</v>
      </c>
      <c r="D3141">
        <v>38</v>
      </c>
      <c r="E3141">
        <v>38</v>
      </c>
      <c r="F3141">
        <v>0.10299999999999999</v>
      </c>
      <c r="G3141">
        <v>3.9140000000000001</v>
      </c>
    </row>
    <row r="3142" spans="1:7" hidden="1" x14ac:dyDescent="0.25">
      <c r="A3142" t="s">
        <v>6</v>
      </c>
      <c r="B3142" t="s">
        <v>6523</v>
      </c>
      <c r="C3142" t="s">
        <v>6524</v>
      </c>
      <c r="D3142">
        <v>88</v>
      </c>
      <c r="E3142">
        <v>88</v>
      </c>
      <c r="F3142">
        <v>5.7000000000000002E-2</v>
      </c>
      <c r="G3142">
        <v>5.016</v>
      </c>
    </row>
    <row r="3143" spans="1:7" hidden="1" x14ac:dyDescent="0.25">
      <c r="A3143" t="s">
        <v>6</v>
      </c>
      <c r="B3143" t="s">
        <v>6517</v>
      </c>
      <c r="C3143" t="s">
        <v>6518</v>
      </c>
      <c r="D3143">
        <v>1</v>
      </c>
      <c r="E3143">
        <v>1</v>
      </c>
      <c r="F3143">
        <v>0.04</v>
      </c>
      <c r="G3143">
        <v>0.04</v>
      </c>
    </row>
    <row r="3144" spans="1:7" hidden="1" x14ac:dyDescent="0.25">
      <c r="A3144" t="s">
        <v>6</v>
      </c>
      <c r="B3144" t="s">
        <v>6525</v>
      </c>
      <c r="C3144" t="s">
        <v>6526</v>
      </c>
      <c r="D3144">
        <v>119</v>
      </c>
      <c r="E3144">
        <v>119</v>
      </c>
      <c r="F3144">
        <v>9.7000000000000003E-2</v>
      </c>
      <c r="G3144">
        <v>11.542999999999999</v>
      </c>
    </row>
    <row r="3145" spans="1:7" hidden="1" x14ac:dyDescent="0.25">
      <c r="A3145" t="s">
        <v>6</v>
      </c>
      <c r="B3145" t="s">
        <v>6519</v>
      </c>
      <c r="C3145" t="s">
        <v>6520</v>
      </c>
      <c r="D3145">
        <v>61</v>
      </c>
      <c r="E3145">
        <v>61</v>
      </c>
      <c r="F3145">
        <v>0.184</v>
      </c>
      <c r="G3145">
        <v>11.224</v>
      </c>
    </row>
    <row r="3146" spans="1:7" hidden="1" x14ac:dyDescent="0.25">
      <c r="A3146" t="s">
        <v>6</v>
      </c>
      <c r="B3146" t="s">
        <v>6511</v>
      </c>
      <c r="C3146" t="s">
        <v>6512</v>
      </c>
      <c r="D3146">
        <v>17</v>
      </c>
      <c r="E3146">
        <v>17</v>
      </c>
      <c r="F3146">
        <v>0.05</v>
      </c>
      <c r="G3146">
        <v>0.85</v>
      </c>
    </row>
    <row r="3147" spans="1:7" hidden="1" x14ac:dyDescent="0.25">
      <c r="A3147" t="s">
        <v>6</v>
      </c>
      <c r="B3147" t="s">
        <v>6509</v>
      </c>
      <c r="C3147" t="s">
        <v>6510</v>
      </c>
      <c r="D3147">
        <v>2</v>
      </c>
      <c r="E3147">
        <v>2</v>
      </c>
      <c r="F3147">
        <v>4.3999999999999997E-2</v>
      </c>
      <c r="G3147">
        <v>8.7999999999999995E-2</v>
      </c>
    </row>
    <row r="3148" spans="1:7" hidden="1" x14ac:dyDescent="0.25">
      <c r="A3148" t="s">
        <v>6</v>
      </c>
      <c r="B3148" t="s">
        <v>6093</v>
      </c>
      <c r="C3148" t="s">
        <v>6094</v>
      </c>
      <c r="D3148">
        <v>30</v>
      </c>
      <c r="E3148">
        <v>30</v>
      </c>
      <c r="F3148">
        <v>0.66300000000000003</v>
      </c>
      <c r="G3148">
        <v>19.89</v>
      </c>
    </row>
    <row r="3149" spans="1:7" hidden="1" x14ac:dyDescent="0.25">
      <c r="A3149" t="s">
        <v>6</v>
      </c>
      <c r="B3149" t="s">
        <v>5843</v>
      </c>
      <c r="C3149" t="s">
        <v>5844</v>
      </c>
      <c r="D3149">
        <v>9</v>
      </c>
      <c r="E3149">
        <v>9</v>
      </c>
      <c r="F3149">
        <v>1.0289999999999999</v>
      </c>
      <c r="G3149">
        <v>9.2609999999999992</v>
      </c>
    </row>
    <row r="3150" spans="1:7" hidden="1" x14ac:dyDescent="0.25">
      <c r="A3150" t="s">
        <v>6</v>
      </c>
      <c r="B3150" t="s">
        <v>9721</v>
      </c>
      <c r="C3150" t="s">
        <v>9722</v>
      </c>
      <c r="D3150">
        <v>20</v>
      </c>
      <c r="E3150">
        <v>20</v>
      </c>
      <c r="F3150">
        <v>0</v>
      </c>
      <c r="G3150">
        <v>0</v>
      </c>
    </row>
    <row r="3151" spans="1:7" hidden="1" x14ac:dyDescent="0.25">
      <c r="A3151" t="s">
        <v>6</v>
      </c>
      <c r="B3151" t="s">
        <v>9705</v>
      </c>
      <c r="C3151" t="s">
        <v>9706</v>
      </c>
      <c r="D3151">
        <v>20</v>
      </c>
      <c r="E3151">
        <v>20</v>
      </c>
      <c r="F3151">
        <v>0</v>
      </c>
      <c r="G3151">
        <v>0</v>
      </c>
    </row>
    <row r="3152" spans="1:7" hidden="1" x14ac:dyDescent="0.25">
      <c r="A3152" t="s">
        <v>6</v>
      </c>
      <c r="B3152" t="s">
        <v>9701</v>
      </c>
      <c r="C3152" t="s">
        <v>9702</v>
      </c>
      <c r="D3152">
        <v>14</v>
      </c>
      <c r="E3152">
        <v>14</v>
      </c>
      <c r="F3152">
        <v>0</v>
      </c>
      <c r="G3152">
        <v>0</v>
      </c>
    </row>
    <row r="3153" spans="1:7" hidden="1" x14ac:dyDescent="0.25">
      <c r="A3153" t="s">
        <v>6</v>
      </c>
      <c r="B3153" t="s">
        <v>9699</v>
      </c>
      <c r="C3153" t="s">
        <v>9700</v>
      </c>
      <c r="D3153">
        <v>70</v>
      </c>
      <c r="E3153">
        <v>70</v>
      </c>
      <c r="F3153">
        <v>0</v>
      </c>
      <c r="G3153">
        <v>0</v>
      </c>
    </row>
    <row r="3154" spans="1:7" hidden="1" x14ac:dyDescent="0.25">
      <c r="A3154" t="s">
        <v>6</v>
      </c>
      <c r="B3154" t="s">
        <v>9693</v>
      </c>
      <c r="C3154" t="s">
        <v>9694</v>
      </c>
      <c r="D3154">
        <v>50</v>
      </c>
      <c r="E3154">
        <v>50</v>
      </c>
      <c r="F3154">
        <v>0</v>
      </c>
      <c r="G3154">
        <v>0</v>
      </c>
    </row>
    <row r="3155" spans="1:7" hidden="1" x14ac:dyDescent="0.25">
      <c r="A3155" t="s">
        <v>6</v>
      </c>
      <c r="B3155" t="s">
        <v>9673</v>
      </c>
      <c r="C3155" t="s">
        <v>9674</v>
      </c>
      <c r="D3155">
        <v>40</v>
      </c>
      <c r="E3155">
        <v>40</v>
      </c>
      <c r="F3155">
        <v>0</v>
      </c>
      <c r="G3155">
        <v>0</v>
      </c>
    </row>
    <row r="3156" spans="1:7" x14ac:dyDescent="0.25">
      <c r="A3156" t="s">
        <v>6</v>
      </c>
      <c r="B3156" s="34" t="s">
        <v>9643</v>
      </c>
      <c r="C3156" t="s">
        <v>9644</v>
      </c>
      <c r="D3156">
        <v>30</v>
      </c>
      <c r="E3156">
        <v>30</v>
      </c>
      <c r="F3156" s="29">
        <v>0</v>
      </c>
      <c r="G3156">
        <v>0</v>
      </c>
    </row>
    <row r="3157" spans="1:7" hidden="1" x14ac:dyDescent="0.25">
      <c r="A3157" t="s">
        <v>6</v>
      </c>
      <c r="B3157" t="s">
        <v>5365</v>
      </c>
      <c r="C3157" t="s">
        <v>5366</v>
      </c>
      <c r="D3157">
        <v>10</v>
      </c>
      <c r="E3157">
        <v>10</v>
      </c>
      <c r="F3157">
        <v>0</v>
      </c>
      <c r="G3157">
        <v>0</v>
      </c>
    </row>
    <row r="3158" spans="1:7" hidden="1" x14ac:dyDescent="0.25">
      <c r="A3158" t="s">
        <v>6</v>
      </c>
      <c r="B3158" t="s">
        <v>5283</v>
      </c>
      <c r="C3158" t="s">
        <v>5284</v>
      </c>
      <c r="D3158">
        <v>46</v>
      </c>
      <c r="E3158">
        <v>46</v>
      </c>
      <c r="F3158">
        <v>1.3280000000000001</v>
      </c>
      <c r="G3158">
        <v>61.088000000000001</v>
      </c>
    </row>
    <row r="3159" spans="1:7" hidden="1" x14ac:dyDescent="0.25">
      <c r="A3159" t="s">
        <v>6</v>
      </c>
      <c r="B3159" t="s">
        <v>5281</v>
      </c>
      <c r="C3159" t="s">
        <v>5282</v>
      </c>
      <c r="D3159">
        <v>11</v>
      </c>
      <c r="E3159">
        <v>11</v>
      </c>
      <c r="F3159">
        <v>1.274</v>
      </c>
      <c r="G3159">
        <v>14.013999999999999</v>
      </c>
    </row>
    <row r="3160" spans="1:7" hidden="1" x14ac:dyDescent="0.25">
      <c r="A3160" t="s">
        <v>6</v>
      </c>
      <c r="B3160" t="s">
        <v>9198</v>
      </c>
      <c r="C3160" t="s">
        <v>9199</v>
      </c>
      <c r="D3160">
        <v>32</v>
      </c>
      <c r="E3160">
        <v>32</v>
      </c>
      <c r="F3160">
        <v>1.345</v>
      </c>
      <c r="G3160">
        <v>43.04</v>
      </c>
    </row>
    <row r="3161" spans="1:7" hidden="1" x14ac:dyDescent="0.25">
      <c r="A3161" t="s">
        <v>6</v>
      </c>
      <c r="B3161" t="s">
        <v>5289</v>
      </c>
      <c r="C3161" t="s">
        <v>5290</v>
      </c>
      <c r="D3161">
        <v>11</v>
      </c>
      <c r="E3161">
        <v>11</v>
      </c>
      <c r="F3161">
        <v>2.8679999999999999</v>
      </c>
      <c r="G3161">
        <v>31.547999999999998</v>
      </c>
    </row>
    <row r="3162" spans="1:7" hidden="1" x14ac:dyDescent="0.25">
      <c r="A3162" t="s">
        <v>6</v>
      </c>
      <c r="B3162" t="s">
        <v>5287</v>
      </c>
      <c r="C3162" t="s">
        <v>5288</v>
      </c>
      <c r="D3162">
        <v>18</v>
      </c>
      <c r="E3162">
        <v>18</v>
      </c>
      <c r="F3162">
        <v>2.5019999999999998</v>
      </c>
      <c r="G3162">
        <v>45.036000000000001</v>
      </c>
    </row>
    <row r="3163" spans="1:7" hidden="1" x14ac:dyDescent="0.25">
      <c r="A3163" t="s">
        <v>6</v>
      </c>
      <c r="B3163" t="s">
        <v>5285</v>
      </c>
      <c r="C3163" t="s">
        <v>5286</v>
      </c>
      <c r="D3163">
        <v>2</v>
      </c>
      <c r="E3163">
        <v>2</v>
      </c>
      <c r="F3163">
        <v>0</v>
      </c>
      <c r="G3163">
        <v>0</v>
      </c>
    </row>
    <row r="3164" spans="1:7" hidden="1" x14ac:dyDescent="0.25">
      <c r="A3164" t="s">
        <v>6</v>
      </c>
      <c r="B3164" t="s">
        <v>6455</v>
      </c>
      <c r="C3164" t="s">
        <v>6456</v>
      </c>
      <c r="D3164">
        <v>70</v>
      </c>
      <c r="E3164">
        <v>70</v>
      </c>
      <c r="F3164">
        <v>0.14599999999999999</v>
      </c>
      <c r="G3164">
        <v>10.220000000000001</v>
      </c>
    </row>
    <row r="3165" spans="1:7" hidden="1" x14ac:dyDescent="0.25">
      <c r="A3165" t="s">
        <v>6</v>
      </c>
      <c r="B3165" t="s">
        <v>6463</v>
      </c>
      <c r="C3165" t="s">
        <v>6464</v>
      </c>
      <c r="D3165">
        <v>117</v>
      </c>
      <c r="E3165">
        <v>117</v>
      </c>
      <c r="F3165">
        <v>0.22600000000000001</v>
      </c>
      <c r="G3165">
        <v>26.442</v>
      </c>
    </row>
    <row r="3166" spans="1:7" hidden="1" x14ac:dyDescent="0.25">
      <c r="A3166" t="s">
        <v>6</v>
      </c>
      <c r="B3166" t="s">
        <v>6369</v>
      </c>
      <c r="C3166" t="s">
        <v>6370</v>
      </c>
      <c r="D3166">
        <v>165</v>
      </c>
      <c r="E3166">
        <v>165</v>
      </c>
      <c r="F3166">
        <v>0.40899999999999997</v>
      </c>
      <c r="G3166">
        <v>67.484999999999999</v>
      </c>
    </row>
    <row r="3167" spans="1:7" hidden="1" x14ac:dyDescent="0.25">
      <c r="A3167" t="s">
        <v>6</v>
      </c>
      <c r="B3167" t="s">
        <v>6297</v>
      </c>
      <c r="C3167" t="s">
        <v>6298</v>
      </c>
      <c r="D3167">
        <v>96</v>
      </c>
      <c r="E3167">
        <v>96</v>
      </c>
      <c r="F3167">
        <v>7.8E-2</v>
      </c>
      <c r="G3167">
        <v>7.4880000000000004</v>
      </c>
    </row>
    <row r="3168" spans="1:7" hidden="1" x14ac:dyDescent="0.25">
      <c r="A3168" t="s">
        <v>6</v>
      </c>
      <c r="B3168" t="s">
        <v>6287</v>
      </c>
      <c r="C3168" t="s">
        <v>6288</v>
      </c>
      <c r="D3168">
        <v>90</v>
      </c>
      <c r="E3168">
        <v>90</v>
      </c>
      <c r="F3168">
        <v>0.111</v>
      </c>
      <c r="G3168">
        <v>9.99</v>
      </c>
    </row>
    <row r="3169" spans="1:7" hidden="1" x14ac:dyDescent="0.25">
      <c r="A3169" t="s">
        <v>6</v>
      </c>
      <c r="B3169" t="s">
        <v>6289</v>
      </c>
      <c r="C3169" t="s">
        <v>6290</v>
      </c>
      <c r="D3169">
        <v>476</v>
      </c>
      <c r="E3169">
        <v>476</v>
      </c>
      <c r="F3169">
        <v>1.4E-2</v>
      </c>
      <c r="G3169">
        <v>6.6639999999999997</v>
      </c>
    </row>
    <row r="3170" spans="1:7" hidden="1" x14ac:dyDescent="0.25">
      <c r="A3170" t="s">
        <v>6</v>
      </c>
      <c r="B3170" t="s">
        <v>6299</v>
      </c>
      <c r="C3170" t="s">
        <v>6300</v>
      </c>
      <c r="D3170">
        <v>20</v>
      </c>
      <c r="E3170">
        <v>20</v>
      </c>
      <c r="F3170">
        <v>0.17199999999999999</v>
      </c>
      <c r="G3170">
        <v>3.44</v>
      </c>
    </row>
    <row r="3171" spans="1:7" hidden="1" x14ac:dyDescent="0.25">
      <c r="A3171" t="s">
        <v>6</v>
      </c>
      <c r="B3171" t="s">
        <v>6301</v>
      </c>
      <c r="C3171" t="s">
        <v>6302</v>
      </c>
      <c r="D3171">
        <v>96</v>
      </c>
      <c r="E3171">
        <v>96</v>
      </c>
      <c r="F3171">
        <v>0.249</v>
      </c>
      <c r="G3171">
        <v>23.904</v>
      </c>
    </row>
    <row r="3172" spans="1:7" hidden="1" x14ac:dyDescent="0.25">
      <c r="A3172" t="s">
        <v>6</v>
      </c>
      <c r="B3172" t="s">
        <v>6295</v>
      </c>
      <c r="C3172" t="s">
        <v>6296</v>
      </c>
      <c r="D3172">
        <v>84</v>
      </c>
      <c r="E3172">
        <v>84</v>
      </c>
      <c r="F3172">
        <v>0.22800000000000001</v>
      </c>
      <c r="G3172">
        <v>19.152000000000001</v>
      </c>
    </row>
    <row r="3173" spans="1:7" hidden="1" x14ac:dyDescent="0.25">
      <c r="A3173" t="s">
        <v>6</v>
      </c>
      <c r="B3173" t="s">
        <v>6397</v>
      </c>
      <c r="C3173" t="s">
        <v>6398</v>
      </c>
      <c r="D3173">
        <v>14</v>
      </c>
      <c r="E3173">
        <v>14</v>
      </c>
      <c r="F3173">
        <v>0.52500000000000002</v>
      </c>
      <c r="G3173">
        <v>7.35</v>
      </c>
    </row>
    <row r="3174" spans="1:7" hidden="1" x14ac:dyDescent="0.25">
      <c r="A3174" t="s">
        <v>6</v>
      </c>
      <c r="B3174" t="s">
        <v>6752</v>
      </c>
      <c r="C3174" t="s">
        <v>6753</v>
      </c>
      <c r="D3174">
        <v>220</v>
      </c>
      <c r="E3174">
        <v>220</v>
      </c>
      <c r="F3174">
        <v>0.622</v>
      </c>
      <c r="G3174">
        <v>136.84</v>
      </c>
    </row>
    <row r="3175" spans="1:7" hidden="1" x14ac:dyDescent="0.25">
      <c r="A3175" t="s">
        <v>6</v>
      </c>
      <c r="B3175" t="s">
        <v>6407</v>
      </c>
      <c r="C3175" t="s">
        <v>6408</v>
      </c>
      <c r="D3175">
        <v>98</v>
      </c>
      <c r="E3175">
        <v>98</v>
      </c>
      <c r="F3175">
        <v>0.23799999999999999</v>
      </c>
      <c r="G3175">
        <v>23.324000000000002</v>
      </c>
    </row>
    <row r="3176" spans="1:7" hidden="1" x14ac:dyDescent="0.25">
      <c r="A3176" t="s">
        <v>6</v>
      </c>
      <c r="B3176" t="s">
        <v>6763</v>
      </c>
      <c r="C3176" t="s">
        <v>6764</v>
      </c>
      <c r="D3176">
        <v>5</v>
      </c>
      <c r="E3176">
        <v>5</v>
      </c>
      <c r="F3176">
        <v>0.72799999999999998</v>
      </c>
      <c r="G3176">
        <v>3.64</v>
      </c>
    </row>
    <row r="3177" spans="1:7" hidden="1" x14ac:dyDescent="0.25">
      <c r="A3177" t="s">
        <v>6</v>
      </c>
      <c r="B3177" t="s">
        <v>6761</v>
      </c>
      <c r="C3177" t="s">
        <v>6762</v>
      </c>
      <c r="D3177">
        <v>12</v>
      </c>
      <c r="E3177">
        <v>12</v>
      </c>
      <c r="F3177">
        <v>0.66800000000000004</v>
      </c>
      <c r="G3177">
        <v>8.016</v>
      </c>
    </row>
    <row r="3178" spans="1:7" hidden="1" x14ac:dyDescent="0.25">
      <c r="A3178" t="s">
        <v>6</v>
      </c>
      <c r="B3178" t="s">
        <v>6371</v>
      </c>
      <c r="C3178" t="s">
        <v>6372</v>
      </c>
      <c r="D3178">
        <v>36</v>
      </c>
      <c r="E3178">
        <v>36</v>
      </c>
      <c r="F3178">
        <v>0.92700000000000005</v>
      </c>
      <c r="G3178">
        <v>33.372</v>
      </c>
    </row>
    <row r="3179" spans="1:7" hidden="1" x14ac:dyDescent="0.25">
      <c r="A3179" t="s">
        <v>6</v>
      </c>
      <c r="B3179" t="s">
        <v>6756</v>
      </c>
      <c r="C3179" t="s">
        <v>6757</v>
      </c>
      <c r="D3179">
        <v>125</v>
      </c>
      <c r="E3179">
        <v>125</v>
      </c>
      <c r="F3179">
        <v>0.498</v>
      </c>
      <c r="G3179">
        <v>62.25</v>
      </c>
    </row>
    <row r="3180" spans="1:7" hidden="1" x14ac:dyDescent="0.25">
      <c r="A3180" t="s">
        <v>6</v>
      </c>
      <c r="B3180" t="s">
        <v>6758</v>
      </c>
      <c r="C3180" t="s">
        <v>6757</v>
      </c>
      <c r="D3180">
        <v>129</v>
      </c>
      <c r="E3180">
        <v>129</v>
      </c>
      <c r="F3180">
        <v>0.5</v>
      </c>
      <c r="G3180">
        <v>64.5</v>
      </c>
    </row>
    <row r="3181" spans="1:7" hidden="1" x14ac:dyDescent="0.25">
      <c r="A3181" t="s">
        <v>6</v>
      </c>
      <c r="B3181" t="s">
        <v>6759</v>
      </c>
      <c r="C3181" t="s">
        <v>6760</v>
      </c>
      <c r="D3181">
        <v>8</v>
      </c>
      <c r="E3181">
        <v>8</v>
      </c>
      <c r="F3181">
        <v>0.73199999999999998</v>
      </c>
      <c r="G3181">
        <v>5.8559999999999999</v>
      </c>
    </row>
    <row r="3182" spans="1:7" hidden="1" x14ac:dyDescent="0.25">
      <c r="A3182" t="s">
        <v>6</v>
      </c>
      <c r="B3182" t="s">
        <v>9737</v>
      </c>
      <c r="C3182" t="s">
        <v>9738</v>
      </c>
      <c r="D3182">
        <v>36</v>
      </c>
      <c r="E3182">
        <v>36</v>
      </c>
      <c r="F3182">
        <v>0</v>
      </c>
      <c r="G3182">
        <v>0</v>
      </c>
    </row>
    <row r="3183" spans="1:7" hidden="1" x14ac:dyDescent="0.25">
      <c r="A3183" t="s">
        <v>6</v>
      </c>
      <c r="B3183" t="s">
        <v>6323</v>
      </c>
      <c r="C3183" t="s">
        <v>6324</v>
      </c>
      <c r="D3183">
        <v>528</v>
      </c>
      <c r="E3183">
        <v>528</v>
      </c>
      <c r="F3183">
        <v>0.15</v>
      </c>
      <c r="G3183">
        <v>79.2</v>
      </c>
    </row>
    <row r="3184" spans="1:7" hidden="1" x14ac:dyDescent="0.25">
      <c r="A3184" t="s">
        <v>6</v>
      </c>
      <c r="B3184" t="s">
        <v>6349</v>
      </c>
      <c r="C3184" t="s">
        <v>6350</v>
      </c>
      <c r="D3184">
        <v>336</v>
      </c>
      <c r="E3184">
        <v>336</v>
      </c>
      <c r="F3184">
        <v>0.29599999999999999</v>
      </c>
      <c r="G3184">
        <v>99.456000000000003</v>
      </c>
    </row>
    <row r="3185" spans="1:7" hidden="1" x14ac:dyDescent="0.25">
      <c r="A3185" t="s">
        <v>6</v>
      </c>
      <c r="B3185" t="s">
        <v>6433</v>
      </c>
      <c r="C3185" t="s">
        <v>6434</v>
      </c>
      <c r="D3185">
        <v>137</v>
      </c>
      <c r="E3185">
        <v>137</v>
      </c>
      <c r="F3185">
        <v>0.16200000000000001</v>
      </c>
      <c r="G3185">
        <v>22.193999999999999</v>
      </c>
    </row>
    <row r="3186" spans="1:7" hidden="1" x14ac:dyDescent="0.25">
      <c r="A3186" t="s">
        <v>6</v>
      </c>
      <c r="B3186" t="s">
        <v>6343</v>
      </c>
      <c r="C3186" t="s">
        <v>6344</v>
      </c>
      <c r="D3186">
        <v>99</v>
      </c>
      <c r="E3186">
        <v>99</v>
      </c>
      <c r="F3186">
        <v>0.35</v>
      </c>
      <c r="G3186">
        <v>34.65</v>
      </c>
    </row>
    <row r="3187" spans="1:7" hidden="1" x14ac:dyDescent="0.25">
      <c r="A3187" t="s">
        <v>6</v>
      </c>
      <c r="B3187" t="s">
        <v>6423</v>
      </c>
      <c r="C3187" t="s">
        <v>6424</v>
      </c>
      <c r="D3187">
        <v>33</v>
      </c>
      <c r="E3187">
        <v>33</v>
      </c>
      <c r="F3187">
        <v>0.16900000000000001</v>
      </c>
      <c r="G3187">
        <v>5.577</v>
      </c>
    </row>
    <row r="3188" spans="1:7" hidden="1" x14ac:dyDescent="0.25">
      <c r="A3188" t="s">
        <v>6</v>
      </c>
      <c r="B3188" t="s">
        <v>6385</v>
      </c>
      <c r="C3188" t="s">
        <v>6386</v>
      </c>
      <c r="D3188">
        <v>12</v>
      </c>
      <c r="E3188">
        <v>12</v>
      </c>
      <c r="F3188">
        <v>0.55000000000000004</v>
      </c>
      <c r="G3188">
        <v>6.6</v>
      </c>
    </row>
    <row r="3189" spans="1:7" hidden="1" x14ac:dyDescent="0.25">
      <c r="A3189" t="s">
        <v>6</v>
      </c>
      <c r="B3189" t="s">
        <v>6769</v>
      </c>
      <c r="C3189" t="s">
        <v>6770</v>
      </c>
      <c r="D3189">
        <v>34</v>
      </c>
      <c r="E3189">
        <v>34</v>
      </c>
      <c r="F3189">
        <v>0.26900000000000002</v>
      </c>
      <c r="G3189">
        <v>9.1460000000000008</v>
      </c>
    </row>
    <row r="3190" spans="1:7" hidden="1" x14ac:dyDescent="0.25">
      <c r="A3190" t="s">
        <v>6</v>
      </c>
      <c r="B3190" t="s">
        <v>6395</v>
      </c>
      <c r="C3190" t="s">
        <v>6396</v>
      </c>
      <c r="D3190">
        <v>202</v>
      </c>
      <c r="E3190">
        <v>202</v>
      </c>
      <c r="F3190">
        <v>0.28199999999999997</v>
      </c>
      <c r="G3190">
        <v>56.963999999999999</v>
      </c>
    </row>
    <row r="3191" spans="1:7" hidden="1" x14ac:dyDescent="0.25">
      <c r="A3191" t="s">
        <v>6</v>
      </c>
      <c r="B3191" t="s">
        <v>6379</v>
      </c>
      <c r="C3191" t="s">
        <v>6380</v>
      </c>
      <c r="D3191">
        <v>62</v>
      </c>
      <c r="E3191">
        <v>62</v>
      </c>
      <c r="F3191">
        <v>0.158</v>
      </c>
      <c r="G3191">
        <v>9.7959999999999994</v>
      </c>
    </row>
    <row r="3192" spans="1:7" hidden="1" x14ac:dyDescent="0.25">
      <c r="A3192" t="s">
        <v>6</v>
      </c>
      <c r="B3192" t="s">
        <v>6367</v>
      </c>
      <c r="C3192" t="s">
        <v>6368</v>
      </c>
      <c r="D3192">
        <v>290</v>
      </c>
      <c r="E3192">
        <v>290</v>
      </c>
      <c r="F3192">
        <v>0.24099999999999999</v>
      </c>
      <c r="G3192">
        <v>69.89</v>
      </c>
    </row>
    <row r="3193" spans="1:7" hidden="1" x14ac:dyDescent="0.25">
      <c r="A3193" t="s">
        <v>6</v>
      </c>
      <c r="B3193" t="s">
        <v>6365</v>
      </c>
      <c r="C3193" t="s">
        <v>6366</v>
      </c>
      <c r="D3193">
        <v>234</v>
      </c>
      <c r="E3193">
        <v>234</v>
      </c>
      <c r="F3193">
        <v>0.23100000000000001</v>
      </c>
      <c r="G3193">
        <v>54.054000000000002</v>
      </c>
    </row>
    <row r="3194" spans="1:7" hidden="1" x14ac:dyDescent="0.25">
      <c r="A3194" t="s">
        <v>6</v>
      </c>
      <c r="B3194" t="s">
        <v>6347</v>
      </c>
      <c r="C3194" t="s">
        <v>6348</v>
      </c>
      <c r="D3194">
        <v>2</v>
      </c>
      <c r="E3194">
        <v>2</v>
      </c>
      <c r="F3194">
        <v>0.224</v>
      </c>
      <c r="G3194">
        <v>0.44800000000000001</v>
      </c>
    </row>
    <row r="3195" spans="1:7" hidden="1" x14ac:dyDescent="0.25">
      <c r="A3195" t="s">
        <v>6</v>
      </c>
      <c r="B3195" t="s">
        <v>9741</v>
      </c>
      <c r="C3195" t="s">
        <v>9742</v>
      </c>
      <c r="D3195">
        <v>50</v>
      </c>
      <c r="E3195">
        <v>50</v>
      </c>
      <c r="F3195">
        <v>0.183</v>
      </c>
      <c r="G3195">
        <v>9.15</v>
      </c>
    </row>
    <row r="3196" spans="1:7" hidden="1" x14ac:dyDescent="0.25">
      <c r="A3196" t="s">
        <v>6</v>
      </c>
      <c r="B3196" t="s">
        <v>6377</v>
      </c>
      <c r="C3196" t="s">
        <v>6378</v>
      </c>
      <c r="D3196">
        <v>22</v>
      </c>
      <c r="E3196">
        <v>22</v>
      </c>
      <c r="F3196">
        <v>0.23499999999999999</v>
      </c>
      <c r="G3196">
        <v>5.17</v>
      </c>
    </row>
    <row r="3197" spans="1:7" hidden="1" x14ac:dyDescent="0.25">
      <c r="A3197" t="s">
        <v>6</v>
      </c>
      <c r="B3197" t="s">
        <v>6771</v>
      </c>
      <c r="C3197" t="s">
        <v>6772</v>
      </c>
      <c r="D3197">
        <v>42</v>
      </c>
      <c r="E3197">
        <v>42</v>
      </c>
      <c r="F3197">
        <v>0.16800000000000001</v>
      </c>
      <c r="G3197">
        <v>7.056</v>
      </c>
    </row>
    <row r="3198" spans="1:7" hidden="1" x14ac:dyDescent="0.25">
      <c r="A3198" t="s">
        <v>6</v>
      </c>
      <c r="B3198" t="s">
        <v>6777</v>
      </c>
      <c r="C3198" t="s">
        <v>6778</v>
      </c>
      <c r="D3198">
        <v>2</v>
      </c>
      <c r="E3198">
        <v>2</v>
      </c>
      <c r="F3198">
        <v>0.55000000000000004</v>
      </c>
      <c r="G3198">
        <v>1.1000000000000001</v>
      </c>
    </row>
    <row r="3199" spans="1:7" hidden="1" x14ac:dyDescent="0.25">
      <c r="A3199" t="s">
        <v>6</v>
      </c>
      <c r="B3199" t="s">
        <v>6361</v>
      </c>
      <c r="C3199" t="s">
        <v>6362</v>
      </c>
      <c r="D3199">
        <v>112</v>
      </c>
      <c r="E3199">
        <v>112</v>
      </c>
      <c r="F3199">
        <v>0.44800000000000001</v>
      </c>
      <c r="G3199">
        <v>50.176000000000002</v>
      </c>
    </row>
    <row r="3200" spans="1:7" hidden="1" x14ac:dyDescent="0.25">
      <c r="A3200" t="s">
        <v>6</v>
      </c>
      <c r="B3200" t="s">
        <v>9735</v>
      </c>
      <c r="C3200" t="s">
        <v>9736</v>
      </c>
      <c r="D3200">
        <v>100</v>
      </c>
      <c r="E3200">
        <v>100</v>
      </c>
      <c r="F3200">
        <v>0</v>
      </c>
      <c r="G3200">
        <v>0</v>
      </c>
    </row>
    <row r="3201" spans="1:7" hidden="1" x14ac:dyDescent="0.25">
      <c r="A3201" t="s">
        <v>6</v>
      </c>
      <c r="B3201" t="s">
        <v>6417</v>
      </c>
      <c r="C3201" t="s">
        <v>6418</v>
      </c>
      <c r="D3201">
        <v>951</v>
      </c>
      <c r="E3201">
        <v>951</v>
      </c>
      <c r="F3201">
        <v>0.436</v>
      </c>
      <c r="G3201">
        <v>414.63600000000002</v>
      </c>
    </row>
    <row r="3202" spans="1:7" hidden="1" x14ac:dyDescent="0.25">
      <c r="A3202" t="s">
        <v>6</v>
      </c>
      <c r="B3202" t="s">
        <v>6399</v>
      </c>
      <c r="C3202" t="s">
        <v>6400</v>
      </c>
      <c r="D3202">
        <v>74</v>
      </c>
      <c r="E3202">
        <v>74</v>
      </c>
      <c r="F3202">
        <v>0.47199999999999998</v>
      </c>
      <c r="G3202">
        <v>34.927999999999997</v>
      </c>
    </row>
    <row r="3203" spans="1:7" hidden="1" x14ac:dyDescent="0.25">
      <c r="A3203" t="s">
        <v>6</v>
      </c>
      <c r="B3203" t="s">
        <v>6415</v>
      </c>
      <c r="C3203" t="s">
        <v>6416</v>
      </c>
      <c r="D3203">
        <v>6</v>
      </c>
      <c r="E3203">
        <v>6</v>
      </c>
      <c r="F3203">
        <v>0.503</v>
      </c>
      <c r="G3203">
        <v>3.0179999999999998</v>
      </c>
    </row>
    <row r="3204" spans="1:7" hidden="1" x14ac:dyDescent="0.25">
      <c r="A3204" t="s">
        <v>6</v>
      </c>
      <c r="B3204" t="s">
        <v>6389</v>
      </c>
      <c r="C3204" t="s">
        <v>6390</v>
      </c>
      <c r="D3204">
        <v>968</v>
      </c>
      <c r="E3204">
        <v>968</v>
      </c>
      <c r="F3204">
        <v>0.49299999999999999</v>
      </c>
      <c r="G3204">
        <v>477.22399999999999</v>
      </c>
    </row>
    <row r="3205" spans="1:7" hidden="1" x14ac:dyDescent="0.25">
      <c r="A3205" t="s">
        <v>6</v>
      </c>
      <c r="B3205" t="s">
        <v>6421</v>
      </c>
      <c r="C3205" t="s">
        <v>6422</v>
      </c>
      <c r="D3205">
        <v>346</v>
      </c>
      <c r="E3205">
        <v>346</v>
      </c>
      <c r="F3205">
        <v>0.47199999999999998</v>
      </c>
      <c r="G3205">
        <v>163.31200000000001</v>
      </c>
    </row>
    <row r="3206" spans="1:7" hidden="1" x14ac:dyDescent="0.25">
      <c r="A3206" t="s">
        <v>6</v>
      </c>
      <c r="B3206" t="s">
        <v>6313</v>
      </c>
      <c r="C3206" t="s">
        <v>6314</v>
      </c>
      <c r="D3206">
        <v>70</v>
      </c>
      <c r="E3206">
        <v>70</v>
      </c>
      <c r="F3206">
        <v>0.48599999999999999</v>
      </c>
      <c r="G3206">
        <v>34.020000000000003</v>
      </c>
    </row>
    <row r="3207" spans="1:7" hidden="1" x14ac:dyDescent="0.25">
      <c r="A3207" t="s">
        <v>6</v>
      </c>
      <c r="B3207" t="s">
        <v>6317</v>
      </c>
      <c r="C3207" t="s">
        <v>6318</v>
      </c>
      <c r="D3207">
        <v>245</v>
      </c>
      <c r="E3207">
        <v>245</v>
      </c>
      <c r="F3207">
        <v>0.377</v>
      </c>
      <c r="G3207">
        <v>92.364999999999995</v>
      </c>
    </row>
    <row r="3208" spans="1:7" hidden="1" x14ac:dyDescent="0.25">
      <c r="A3208" t="s">
        <v>6</v>
      </c>
      <c r="B3208" t="s">
        <v>6383</v>
      </c>
      <c r="C3208" t="s">
        <v>6384</v>
      </c>
      <c r="D3208">
        <v>770</v>
      </c>
      <c r="E3208">
        <v>770</v>
      </c>
      <c r="F3208">
        <v>0.48599999999999999</v>
      </c>
      <c r="G3208">
        <v>374.22</v>
      </c>
    </row>
    <row r="3209" spans="1:7" hidden="1" x14ac:dyDescent="0.25">
      <c r="A3209" t="s">
        <v>6</v>
      </c>
      <c r="B3209" t="s">
        <v>6381</v>
      </c>
      <c r="C3209" t="s">
        <v>6382</v>
      </c>
      <c r="D3209">
        <v>160</v>
      </c>
      <c r="E3209">
        <v>160</v>
      </c>
      <c r="F3209">
        <v>0.42</v>
      </c>
      <c r="G3209">
        <v>67.2</v>
      </c>
    </row>
    <row r="3210" spans="1:7" hidden="1" x14ac:dyDescent="0.25">
      <c r="A3210" t="s">
        <v>6</v>
      </c>
      <c r="B3210" t="s">
        <v>6441</v>
      </c>
      <c r="C3210" t="s">
        <v>6442</v>
      </c>
      <c r="D3210">
        <v>63</v>
      </c>
      <c r="E3210">
        <v>63</v>
      </c>
      <c r="F3210">
        <v>0.32900000000000001</v>
      </c>
      <c r="G3210">
        <v>20.727</v>
      </c>
    </row>
    <row r="3211" spans="1:7" hidden="1" x14ac:dyDescent="0.25">
      <c r="A3211" t="s">
        <v>6</v>
      </c>
      <c r="B3211" t="s">
        <v>6467</v>
      </c>
      <c r="C3211" t="s">
        <v>6468</v>
      </c>
      <c r="D3211">
        <v>293</v>
      </c>
      <c r="E3211">
        <v>293</v>
      </c>
      <c r="F3211">
        <v>0.23599999999999999</v>
      </c>
      <c r="G3211">
        <v>69.147999999999996</v>
      </c>
    </row>
    <row r="3212" spans="1:7" hidden="1" x14ac:dyDescent="0.25">
      <c r="A3212" t="s">
        <v>6</v>
      </c>
      <c r="B3212" t="s">
        <v>6773</v>
      </c>
      <c r="C3212" t="s">
        <v>6774</v>
      </c>
      <c r="D3212">
        <v>2</v>
      </c>
      <c r="E3212">
        <v>2</v>
      </c>
      <c r="F3212">
        <v>0.17599999999999999</v>
      </c>
      <c r="G3212">
        <v>0.35199999999999998</v>
      </c>
    </row>
    <row r="3213" spans="1:7" hidden="1" x14ac:dyDescent="0.25">
      <c r="A3213" t="s">
        <v>6</v>
      </c>
      <c r="B3213" t="s">
        <v>6469</v>
      </c>
      <c r="C3213" t="s">
        <v>6470</v>
      </c>
      <c r="D3213">
        <v>105</v>
      </c>
      <c r="E3213">
        <v>105</v>
      </c>
      <c r="F3213">
        <v>0.36099999999999999</v>
      </c>
      <c r="G3213">
        <v>37.905000000000001</v>
      </c>
    </row>
    <row r="3214" spans="1:7" hidden="1" x14ac:dyDescent="0.25">
      <c r="A3214" t="s">
        <v>6</v>
      </c>
      <c r="B3214" t="s">
        <v>6471</v>
      </c>
      <c r="C3214" t="s">
        <v>6472</v>
      </c>
      <c r="D3214">
        <v>17</v>
      </c>
      <c r="E3214">
        <v>17</v>
      </c>
      <c r="F3214">
        <v>0.38400000000000001</v>
      </c>
      <c r="G3214">
        <v>6.5279999999999996</v>
      </c>
    </row>
    <row r="3215" spans="1:7" hidden="1" x14ac:dyDescent="0.25">
      <c r="A3215" t="s">
        <v>6</v>
      </c>
      <c r="B3215" t="s">
        <v>6363</v>
      </c>
      <c r="C3215" t="s">
        <v>6364</v>
      </c>
      <c r="D3215">
        <v>8</v>
      </c>
      <c r="E3215">
        <v>8</v>
      </c>
      <c r="F3215">
        <v>0.47799999999999998</v>
      </c>
      <c r="G3215">
        <v>3.8239999999999998</v>
      </c>
    </row>
    <row r="3216" spans="1:7" hidden="1" x14ac:dyDescent="0.25">
      <c r="A3216" t="s">
        <v>6</v>
      </c>
      <c r="B3216" t="s">
        <v>6437</v>
      </c>
      <c r="C3216" t="s">
        <v>6438</v>
      </c>
      <c r="D3216">
        <v>72</v>
      </c>
      <c r="E3216">
        <v>72</v>
      </c>
      <c r="F3216">
        <v>0.248</v>
      </c>
      <c r="G3216">
        <v>17.856000000000002</v>
      </c>
    </row>
    <row r="3217" spans="1:7" hidden="1" x14ac:dyDescent="0.25">
      <c r="A3217" t="s">
        <v>6</v>
      </c>
      <c r="B3217" t="s">
        <v>6353</v>
      </c>
      <c r="C3217" t="s">
        <v>6354</v>
      </c>
      <c r="D3217">
        <v>116</v>
      </c>
      <c r="E3217">
        <v>116</v>
      </c>
      <c r="F3217">
        <v>0.33300000000000002</v>
      </c>
      <c r="G3217">
        <v>38.628</v>
      </c>
    </row>
    <row r="3218" spans="1:7" hidden="1" x14ac:dyDescent="0.25">
      <c r="A3218" t="s">
        <v>6</v>
      </c>
      <c r="B3218" t="s">
        <v>6419</v>
      </c>
      <c r="C3218" t="s">
        <v>6420</v>
      </c>
      <c r="D3218">
        <v>173</v>
      </c>
      <c r="E3218">
        <v>173</v>
      </c>
      <c r="F3218">
        <v>0.47</v>
      </c>
      <c r="G3218">
        <v>81.31</v>
      </c>
    </row>
    <row r="3219" spans="1:7" hidden="1" x14ac:dyDescent="0.25">
      <c r="A3219" t="s">
        <v>6</v>
      </c>
      <c r="B3219" t="s">
        <v>6401</v>
      </c>
      <c r="C3219" t="s">
        <v>6402</v>
      </c>
      <c r="D3219">
        <v>34</v>
      </c>
      <c r="E3219">
        <v>34</v>
      </c>
      <c r="F3219">
        <v>0.33700000000000002</v>
      </c>
      <c r="G3219">
        <v>11.458</v>
      </c>
    </row>
    <row r="3220" spans="1:7" hidden="1" x14ac:dyDescent="0.25">
      <c r="A3220" t="s">
        <v>6</v>
      </c>
      <c r="B3220" t="s">
        <v>6391</v>
      </c>
      <c r="C3220" t="s">
        <v>6392</v>
      </c>
      <c r="D3220">
        <v>65</v>
      </c>
      <c r="E3220">
        <v>65</v>
      </c>
      <c r="F3220">
        <v>0.46300000000000002</v>
      </c>
      <c r="G3220">
        <v>30.094999999999999</v>
      </c>
    </row>
    <row r="3221" spans="1:7" hidden="1" x14ac:dyDescent="0.25">
      <c r="A3221" t="s">
        <v>6</v>
      </c>
      <c r="B3221" t="s">
        <v>6387</v>
      </c>
      <c r="C3221" t="s">
        <v>6388</v>
      </c>
      <c r="D3221">
        <v>16</v>
      </c>
      <c r="E3221">
        <v>16</v>
      </c>
      <c r="F3221">
        <v>0.34799999999999998</v>
      </c>
      <c r="G3221">
        <v>5.5679999999999996</v>
      </c>
    </row>
    <row r="3222" spans="1:7" hidden="1" x14ac:dyDescent="0.25">
      <c r="A3222" t="s">
        <v>6</v>
      </c>
      <c r="B3222" t="s">
        <v>6355</v>
      </c>
      <c r="C3222" t="s">
        <v>6356</v>
      </c>
      <c r="D3222">
        <v>94</v>
      </c>
      <c r="E3222">
        <v>94</v>
      </c>
      <c r="F3222">
        <v>0.39</v>
      </c>
      <c r="G3222">
        <v>36.659999999999997</v>
      </c>
    </row>
    <row r="3223" spans="1:7" hidden="1" x14ac:dyDescent="0.25">
      <c r="A3223" t="s">
        <v>6</v>
      </c>
      <c r="B3223" t="s">
        <v>6345</v>
      </c>
      <c r="C3223" t="s">
        <v>6346</v>
      </c>
      <c r="D3223">
        <v>9</v>
      </c>
      <c r="E3223">
        <v>9</v>
      </c>
      <c r="F3223">
        <v>0.21199999999999999</v>
      </c>
      <c r="G3223">
        <v>1.9079999999999999</v>
      </c>
    </row>
    <row r="3224" spans="1:7" hidden="1" x14ac:dyDescent="0.25">
      <c r="A3224" t="s">
        <v>6</v>
      </c>
      <c r="B3224" t="s">
        <v>6319</v>
      </c>
      <c r="C3224" t="s">
        <v>6320</v>
      </c>
      <c r="D3224">
        <v>190</v>
      </c>
      <c r="E3224">
        <v>190</v>
      </c>
      <c r="F3224">
        <v>0.11</v>
      </c>
      <c r="G3224">
        <v>20.9</v>
      </c>
    </row>
    <row r="3225" spans="1:7" hidden="1" x14ac:dyDescent="0.25">
      <c r="A3225" t="s">
        <v>6</v>
      </c>
      <c r="B3225" t="s">
        <v>6473</v>
      </c>
      <c r="C3225" t="s">
        <v>6474</v>
      </c>
      <c r="D3225">
        <v>168</v>
      </c>
      <c r="E3225">
        <v>168</v>
      </c>
      <c r="F3225">
        <v>0.23599999999999999</v>
      </c>
      <c r="G3225">
        <v>39.648000000000003</v>
      </c>
    </row>
    <row r="3226" spans="1:7" hidden="1" x14ac:dyDescent="0.25">
      <c r="A3226" t="s">
        <v>6</v>
      </c>
      <c r="B3226" t="s">
        <v>6329</v>
      </c>
      <c r="C3226" t="s">
        <v>6330</v>
      </c>
      <c r="D3226">
        <v>10</v>
      </c>
      <c r="E3226">
        <v>10</v>
      </c>
      <c r="F3226">
        <v>0.377</v>
      </c>
      <c r="G3226">
        <v>3.77</v>
      </c>
    </row>
    <row r="3227" spans="1:7" hidden="1" x14ac:dyDescent="0.25">
      <c r="A3227" t="s">
        <v>6</v>
      </c>
      <c r="B3227" t="s">
        <v>6447</v>
      </c>
      <c r="C3227" t="s">
        <v>6448</v>
      </c>
      <c r="D3227">
        <v>52</v>
      </c>
      <c r="E3227">
        <v>52</v>
      </c>
      <c r="F3227">
        <v>0.19700000000000001</v>
      </c>
      <c r="G3227">
        <v>10.244</v>
      </c>
    </row>
    <row r="3228" spans="1:7" hidden="1" x14ac:dyDescent="0.25">
      <c r="A3228" t="s">
        <v>6</v>
      </c>
      <c r="B3228" t="s">
        <v>6445</v>
      </c>
      <c r="C3228" t="s">
        <v>6446</v>
      </c>
      <c r="D3228">
        <v>38</v>
      </c>
      <c r="E3228">
        <v>38</v>
      </c>
      <c r="F3228">
        <v>0.191</v>
      </c>
      <c r="G3228">
        <v>7.258</v>
      </c>
    </row>
    <row r="3229" spans="1:7" hidden="1" x14ac:dyDescent="0.25">
      <c r="A3229" t="s">
        <v>6</v>
      </c>
      <c r="B3229" t="s">
        <v>6767</v>
      </c>
      <c r="C3229" t="s">
        <v>6768</v>
      </c>
      <c r="D3229">
        <v>58</v>
      </c>
      <c r="E3229">
        <v>58</v>
      </c>
      <c r="F3229">
        <v>0.21199999999999999</v>
      </c>
      <c r="G3229">
        <v>12.295999999999999</v>
      </c>
    </row>
    <row r="3230" spans="1:7" hidden="1" x14ac:dyDescent="0.25">
      <c r="A3230" t="s">
        <v>6</v>
      </c>
      <c r="B3230" t="s">
        <v>6285</v>
      </c>
      <c r="C3230" t="s">
        <v>6286</v>
      </c>
      <c r="D3230">
        <v>31</v>
      </c>
      <c r="E3230">
        <v>31</v>
      </c>
      <c r="F3230">
        <v>0.24</v>
      </c>
      <c r="G3230">
        <v>7.44</v>
      </c>
    </row>
    <row r="3231" spans="1:7" hidden="1" x14ac:dyDescent="0.25">
      <c r="A3231" t="s">
        <v>6</v>
      </c>
      <c r="B3231" t="s">
        <v>6779</v>
      </c>
      <c r="C3231" t="s">
        <v>6780</v>
      </c>
      <c r="D3231">
        <v>8</v>
      </c>
      <c r="E3231">
        <v>8</v>
      </c>
      <c r="F3231">
        <v>0.35199999999999998</v>
      </c>
      <c r="G3231">
        <v>2.8159999999999998</v>
      </c>
    </row>
    <row r="3232" spans="1:7" hidden="1" x14ac:dyDescent="0.25">
      <c r="A3232" t="s">
        <v>6</v>
      </c>
      <c r="B3232" t="s">
        <v>6293</v>
      </c>
      <c r="C3232" t="s">
        <v>6294</v>
      </c>
      <c r="D3232">
        <v>13</v>
      </c>
      <c r="E3232">
        <v>13</v>
      </c>
      <c r="F3232">
        <v>9.1999999999999998E-2</v>
      </c>
      <c r="G3232">
        <v>1.196</v>
      </c>
    </row>
    <row r="3233" spans="1:7" hidden="1" x14ac:dyDescent="0.25">
      <c r="A3233" t="s">
        <v>6</v>
      </c>
      <c r="B3233" t="s">
        <v>6279</v>
      </c>
      <c r="C3233" t="s">
        <v>6280</v>
      </c>
      <c r="D3233">
        <v>20</v>
      </c>
      <c r="E3233">
        <v>20</v>
      </c>
      <c r="F3233">
        <v>0.14699999999999999</v>
      </c>
      <c r="G3233">
        <v>2.94</v>
      </c>
    </row>
    <row r="3234" spans="1:7" hidden="1" x14ac:dyDescent="0.25">
      <c r="A3234" t="s">
        <v>6</v>
      </c>
      <c r="B3234" t="s">
        <v>9771</v>
      </c>
      <c r="C3234" t="s">
        <v>9772</v>
      </c>
      <c r="D3234">
        <v>50</v>
      </c>
      <c r="E3234">
        <v>50</v>
      </c>
      <c r="F3234">
        <v>0</v>
      </c>
      <c r="G3234">
        <v>0</v>
      </c>
    </row>
    <row r="3235" spans="1:7" hidden="1" x14ac:dyDescent="0.25">
      <c r="A3235" t="s">
        <v>6</v>
      </c>
      <c r="B3235" t="s">
        <v>6785</v>
      </c>
      <c r="C3235" t="s">
        <v>6786</v>
      </c>
      <c r="D3235">
        <v>4</v>
      </c>
      <c r="E3235">
        <v>4</v>
      </c>
      <c r="F3235">
        <v>0.22</v>
      </c>
      <c r="G3235">
        <v>0.88</v>
      </c>
    </row>
    <row r="3236" spans="1:7" hidden="1" x14ac:dyDescent="0.25">
      <c r="A3236" t="s">
        <v>6</v>
      </c>
      <c r="B3236" t="s">
        <v>6277</v>
      </c>
      <c r="C3236" t="s">
        <v>6278</v>
      </c>
      <c r="D3236">
        <v>31</v>
      </c>
      <c r="E3236">
        <v>31</v>
      </c>
      <c r="F3236">
        <v>0.34699999999999998</v>
      </c>
      <c r="G3236">
        <v>10.757</v>
      </c>
    </row>
    <row r="3237" spans="1:7" hidden="1" x14ac:dyDescent="0.25">
      <c r="A3237" t="s">
        <v>6</v>
      </c>
      <c r="B3237" t="s">
        <v>6275</v>
      </c>
      <c r="C3237" t="s">
        <v>6276</v>
      </c>
      <c r="D3237">
        <v>46</v>
      </c>
      <c r="E3237">
        <v>46</v>
      </c>
      <c r="F3237">
        <v>0.39200000000000002</v>
      </c>
      <c r="G3237">
        <v>18.032</v>
      </c>
    </row>
    <row r="3238" spans="1:7" hidden="1" x14ac:dyDescent="0.25">
      <c r="A3238" t="s">
        <v>6</v>
      </c>
      <c r="B3238" t="s">
        <v>6499</v>
      </c>
      <c r="C3238" t="s">
        <v>6500</v>
      </c>
      <c r="D3238">
        <v>137</v>
      </c>
      <c r="E3238">
        <v>137</v>
      </c>
      <c r="F3238">
        <v>0.38</v>
      </c>
      <c r="G3238">
        <v>52.06</v>
      </c>
    </row>
    <row r="3239" spans="1:7" hidden="1" x14ac:dyDescent="0.25">
      <c r="A3239" t="s">
        <v>6</v>
      </c>
      <c r="B3239" t="s">
        <v>6501</v>
      </c>
      <c r="C3239" t="s">
        <v>6502</v>
      </c>
      <c r="D3239">
        <v>160</v>
      </c>
      <c r="E3239">
        <v>160</v>
      </c>
      <c r="F3239">
        <v>0.32600000000000001</v>
      </c>
      <c r="G3239">
        <v>52.16</v>
      </c>
    </row>
    <row r="3240" spans="1:7" hidden="1" x14ac:dyDescent="0.25">
      <c r="A3240" t="s">
        <v>6</v>
      </c>
      <c r="B3240" t="s">
        <v>6505</v>
      </c>
      <c r="C3240" t="s">
        <v>6506</v>
      </c>
      <c r="D3240">
        <v>218</v>
      </c>
      <c r="E3240">
        <v>218</v>
      </c>
      <c r="F3240">
        <v>0.27700000000000002</v>
      </c>
      <c r="G3240">
        <v>60.386000000000003</v>
      </c>
    </row>
    <row r="3241" spans="1:7" hidden="1" x14ac:dyDescent="0.25">
      <c r="A3241" t="s">
        <v>6</v>
      </c>
      <c r="B3241" t="s">
        <v>6497</v>
      </c>
      <c r="C3241" t="s">
        <v>6498</v>
      </c>
      <c r="D3241">
        <v>100</v>
      </c>
      <c r="E3241">
        <v>100</v>
      </c>
      <c r="F3241">
        <v>0.36499999999999999</v>
      </c>
      <c r="G3241">
        <v>36.5</v>
      </c>
    </row>
    <row r="3242" spans="1:7" hidden="1" x14ac:dyDescent="0.25">
      <c r="A3242" t="s">
        <v>6</v>
      </c>
      <c r="B3242" t="s">
        <v>6754</v>
      </c>
      <c r="C3242" t="s">
        <v>6755</v>
      </c>
      <c r="D3242">
        <v>52</v>
      </c>
      <c r="E3242">
        <v>52</v>
      </c>
      <c r="F3242">
        <v>0.19</v>
      </c>
      <c r="G3242">
        <v>9.8800000000000008</v>
      </c>
    </row>
    <row r="3243" spans="1:7" hidden="1" x14ac:dyDescent="0.25">
      <c r="A3243" t="s">
        <v>6</v>
      </c>
      <c r="B3243" t="s">
        <v>6515</v>
      </c>
      <c r="C3243" t="s">
        <v>6516</v>
      </c>
      <c r="D3243">
        <v>109</v>
      </c>
      <c r="E3243">
        <v>109</v>
      </c>
      <c r="F3243">
        <v>0.35199999999999998</v>
      </c>
      <c r="G3243">
        <v>38.368000000000002</v>
      </c>
    </row>
    <row r="3244" spans="1:7" hidden="1" x14ac:dyDescent="0.25">
      <c r="A3244" t="s">
        <v>6</v>
      </c>
      <c r="B3244" t="s">
        <v>6503</v>
      </c>
      <c r="C3244" t="s">
        <v>6504</v>
      </c>
      <c r="D3244">
        <v>94</v>
      </c>
      <c r="E3244">
        <v>94</v>
      </c>
      <c r="F3244">
        <v>0.45300000000000001</v>
      </c>
      <c r="G3244">
        <v>42.582000000000001</v>
      </c>
    </row>
    <row r="3245" spans="1:7" hidden="1" x14ac:dyDescent="0.25">
      <c r="A3245" t="s">
        <v>6</v>
      </c>
      <c r="B3245" t="s">
        <v>6489</v>
      </c>
      <c r="C3245" t="s">
        <v>6490</v>
      </c>
      <c r="D3245">
        <v>26</v>
      </c>
      <c r="E3245">
        <v>26</v>
      </c>
      <c r="F3245">
        <v>0.36599999999999999</v>
      </c>
      <c r="G3245">
        <v>9.516</v>
      </c>
    </row>
    <row r="3246" spans="1:7" hidden="1" x14ac:dyDescent="0.25">
      <c r="A3246" t="s">
        <v>6</v>
      </c>
      <c r="B3246" t="s">
        <v>9743</v>
      </c>
      <c r="C3246" t="s">
        <v>9744</v>
      </c>
      <c r="D3246">
        <v>70</v>
      </c>
      <c r="E3246">
        <v>70</v>
      </c>
      <c r="F3246">
        <v>0</v>
      </c>
      <c r="G3246">
        <v>0</v>
      </c>
    </row>
    <row r="3247" spans="1:7" hidden="1" x14ac:dyDescent="0.25">
      <c r="A3247" t="s">
        <v>6</v>
      </c>
      <c r="B3247" t="s">
        <v>6781</v>
      </c>
      <c r="C3247" t="s">
        <v>6782</v>
      </c>
      <c r="D3247">
        <v>360</v>
      </c>
      <c r="E3247">
        <v>360</v>
      </c>
      <c r="F3247">
        <v>0.41599999999999998</v>
      </c>
      <c r="G3247">
        <v>149.76</v>
      </c>
    </row>
    <row r="3248" spans="1:7" hidden="1" x14ac:dyDescent="0.25">
      <c r="A3248" t="s">
        <v>6</v>
      </c>
      <c r="B3248" t="s">
        <v>6487</v>
      </c>
      <c r="C3248" t="s">
        <v>6488</v>
      </c>
      <c r="D3248">
        <v>14</v>
      </c>
      <c r="E3248">
        <v>14</v>
      </c>
      <c r="F3248">
        <v>0.41499999999999998</v>
      </c>
      <c r="G3248">
        <v>5.81</v>
      </c>
    </row>
    <row r="3249" spans="1:7" hidden="1" x14ac:dyDescent="0.25">
      <c r="A3249" t="s">
        <v>6</v>
      </c>
      <c r="B3249" t="s">
        <v>6481</v>
      </c>
      <c r="C3249" t="s">
        <v>6482</v>
      </c>
      <c r="D3249">
        <v>182</v>
      </c>
      <c r="E3249">
        <v>182</v>
      </c>
      <c r="F3249">
        <v>2.0859999999999999</v>
      </c>
      <c r="G3249">
        <v>379.65199999999999</v>
      </c>
    </row>
    <row r="3250" spans="1:7" hidden="1" x14ac:dyDescent="0.25">
      <c r="A3250" t="s">
        <v>6</v>
      </c>
      <c r="B3250" t="s">
        <v>6507</v>
      </c>
      <c r="C3250" t="s">
        <v>6508</v>
      </c>
      <c r="D3250">
        <v>84</v>
      </c>
      <c r="E3250">
        <v>84</v>
      </c>
      <c r="F3250">
        <v>0.33500000000000002</v>
      </c>
      <c r="G3250">
        <v>28.14</v>
      </c>
    </row>
    <row r="3251" spans="1:7" hidden="1" x14ac:dyDescent="0.25">
      <c r="A3251" t="s">
        <v>6</v>
      </c>
      <c r="B3251" t="s">
        <v>6491</v>
      </c>
      <c r="C3251" t="s">
        <v>6492</v>
      </c>
      <c r="D3251">
        <v>10</v>
      </c>
      <c r="E3251">
        <v>10</v>
      </c>
      <c r="F3251">
        <v>0.20399999999999999</v>
      </c>
      <c r="G3251">
        <v>2.04</v>
      </c>
    </row>
    <row r="3252" spans="1:7" hidden="1" x14ac:dyDescent="0.25">
      <c r="A3252" t="s">
        <v>6</v>
      </c>
      <c r="B3252" t="s">
        <v>6483</v>
      </c>
      <c r="C3252" t="s">
        <v>6484</v>
      </c>
      <c r="D3252">
        <v>212</v>
      </c>
      <c r="E3252">
        <v>212</v>
      </c>
      <c r="F3252">
        <v>0.28399999999999997</v>
      </c>
      <c r="G3252">
        <v>60.207999999999998</v>
      </c>
    </row>
    <row r="3253" spans="1:7" hidden="1" x14ac:dyDescent="0.25">
      <c r="A3253" t="s">
        <v>6</v>
      </c>
      <c r="B3253" t="s">
        <v>6485</v>
      </c>
      <c r="C3253" t="s">
        <v>6486</v>
      </c>
      <c r="D3253">
        <v>66</v>
      </c>
      <c r="E3253">
        <v>66</v>
      </c>
      <c r="F3253">
        <v>0.34899999999999998</v>
      </c>
      <c r="G3253">
        <v>23.033999999999999</v>
      </c>
    </row>
    <row r="3254" spans="1:7" hidden="1" x14ac:dyDescent="0.25">
      <c r="A3254" t="s">
        <v>6</v>
      </c>
      <c r="B3254" t="s">
        <v>6479</v>
      </c>
      <c r="C3254" t="s">
        <v>6480</v>
      </c>
      <c r="D3254">
        <v>5</v>
      </c>
      <c r="E3254">
        <v>5</v>
      </c>
      <c r="F3254">
        <v>0.374</v>
      </c>
      <c r="G3254">
        <v>1.87</v>
      </c>
    </row>
    <row r="3255" spans="1:7" hidden="1" x14ac:dyDescent="0.25">
      <c r="A3255" t="s">
        <v>6</v>
      </c>
      <c r="B3255" t="s">
        <v>6475</v>
      </c>
      <c r="C3255" t="s">
        <v>6476</v>
      </c>
      <c r="D3255">
        <v>252</v>
      </c>
      <c r="E3255">
        <v>252</v>
      </c>
      <c r="F3255">
        <v>0.36</v>
      </c>
      <c r="G3255">
        <v>90.72</v>
      </c>
    </row>
    <row r="3256" spans="1:7" hidden="1" x14ac:dyDescent="0.25">
      <c r="A3256" t="s">
        <v>6</v>
      </c>
      <c r="B3256" t="s">
        <v>6307</v>
      </c>
      <c r="C3256" t="s">
        <v>6308</v>
      </c>
      <c r="D3256">
        <v>69</v>
      </c>
      <c r="E3256">
        <v>69</v>
      </c>
      <c r="F3256">
        <v>0.28100000000000003</v>
      </c>
      <c r="G3256">
        <v>19.388999999999999</v>
      </c>
    </row>
    <row r="3257" spans="1:7" hidden="1" x14ac:dyDescent="0.25">
      <c r="A3257" t="s">
        <v>6</v>
      </c>
      <c r="B3257" t="s">
        <v>6453</v>
      </c>
      <c r="C3257" t="s">
        <v>6454</v>
      </c>
      <c r="D3257">
        <v>32</v>
      </c>
      <c r="E3257">
        <v>32</v>
      </c>
      <c r="F3257">
        <v>0.27600000000000002</v>
      </c>
      <c r="G3257">
        <v>8.8320000000000007</v>
      </c>
    </row>
    <row r="3258" spans="1:7" hidden="1" x14ac:dyDescent="0.25">
      <c r="A3258" t="s">
        <v>6</v>
      </c>
      <c r="B3258" t="s">
        <v>6309</v>
      </c>
      <c r="C3258" t="s">
        <v>6310</v>
      </c>
      <c r="D3258">
        <v>11</v>
      </c>
      <c r="E3258">
        <v>11</v>
      </c>
      <c r="F3258">
        <v>0.28399999999999997</v>
      </c>
      <c r="G3258">
        <v>3.1240000000000001</v>
      </c>
    </row>
    <row r="3259" spans="1:7" hidden="1" x14ac:dyDescent="0.25">
      <c r="A3259" t="s">
        <v>6</v>
      </c>
      <c r="B3259" t="s">
        <v>6439</v>
      </c>
      <c r="C3259" t="s">
        <v>6440</v>
      </c>
      <c r="D3259">
        <v>12</v>
      </c>
      <c r="E3259">
        <v>12</v>
      </c>
      <c r="F3259">
        <v>0.126</v>
      </c>
      <c r="G3259">
        <v>1.512</v>
      </c>
    </row>
    <row r="3260" spans="1:7" hidden="1" x14ac:dyDescent="0.25">
      <c r="A3260" t="s">
        <v>6</v>
      </c>
      <c r="B3260" t="s">
        <v>5841</v>
      </c>
      <c r="C3260" t="s">
        <v>5842</v>
      </c>
      <c r="D3260">
        <v>3</v>
      </c>
      <c r="E3260">
        <v>3</v>
      </c>
      <c r="F3260">
        <v>1.7</v>
      </c>
      <c r="G3260">
        <v>5.0999999999999996</v>
      </c>
    </row>
    <row r="3261" spans="1:7" hidden="1" x14ac:dyDescent="0.25">
      <c r="A3261" t="s">
        <v>6</v>
      </c>
      <c r="B3261" t="s">
        <v>9767</v>
      </c>
      <c r="C3261" t="s">
        <v>9768</v>
      </c>
      <c r="D3261">
        <v>30</v>
      </c>
      <c r="E3261">
        <v>30</v>
      </c>
      <c r="F3261">
        <v>0</v>
      </c>
      <c r="G3261">
        <v>0</v>
      </c>
    </row>
    <row r="3262" spans="1:7" hidden="1" x14ac:dyDescent="0.25">
      <c r="A3262" t="s">
        <v>6</v>
      </c>
      <c r="B3262" t="s">
        <v>9763</v>
      </c>
      <c r="C3262" t="s">
        <v>9764</v>
      </c>
      <c r="D3262">
        <v>20</v>
      </c>
      <c r="E3262">
        <v>20</v>
      </c>
      <c r="F3262">
        <v>0</v>
      </c>
      <c r="G3262">
        <v>0</v>
      </c>
    </row>
    <row r="3263" spans="1:7" hidden="1" x14ac:dyDescent="0.25">
      <c r="A3263" t="s">
        <v>6</v>
      </c>
      <c r="B3263" t="s">
        <v>6545</v>
      </c>
      <c r="C3263" t="s">
        <v>6546</v>
      </c>
      <c r="D3263">
        <v>9</v>
      </c>
      <c r="E3263">
        <v>9</v>
      </c>
      <c r="F3263">
        <v>1.921</v>
      </c>
      <c r="G3263">
        <v>17.289000000000001</v>
      </c>
    </row>
    <row r="3264" spans="1:7" hidden="1" x14ac:dyDescent="0.25">
      <c r="A3264" t="s">
        <v>6</v>
      </c>
      <c r="B3264" t="s">
        <v>6547</v>
      </c>
      <c r="C3264" t="s">
        <v>6548</v>
      </c>
      <c r="D3264">
        <v>28</v>
      </c>
      <c r="E3264">
        <v>28</v>
      </c>
      <c r="F3264">
        <v>3.8330000000000002</v>
      </c>
      <c r="G3264">
        <v>107.324</v>
      </c>
    </row>
    <row r="3265" spans="1:7" hidden="1" x14ac:dyDescent="0.25">
      <c r="A3265" t="s">
        <v>6</v>
      </c>
      <c r="B3265" t="s">
        <v>6549</v>
      </c>
      <c r="C3265" t="s">
        <v>6550</v>
      </c>
      <c r="D3265">
        <v>28</v>
      </c>
      <c r="E3265">
        <v>28</v>
      </c>
      <c r="F3265">
        <v>3.8079999999999998</v>
      </c>
      <c r="G3265">
        <v>106.624</v>
      </c>
    </row>
    <row r="3266" spans="1:7" hidden="1" x14ac:dyDescent="0.25">
      <c r="A3266" t="s">
        <v>6</v>
      </c>
      <c r="B3266" t="s">
        <v>6529</v>
      </c>
      <c r="C3266" t="s">
        <v>6530</v>
      </c>
      <c r="D3266">
        <v>6</v>
      </c>
      <c r="E3266">
        <v>6</v>
      </c>
      <c r="F3266">
        <v>6.14</v>
      </c>
      <c r="G3266">
        <v>36.840000000000003</v>
      </c>
    </row>
    <row r="3267" spans="1:7" hidden="1" x14ac:dyDescent="0.25">
      <c r="A3267" t="s">
        <v>6</v>
      </c>
      <c r="B3267" t="s">
        <v>6527</v>
      </c>
      <c r="C3267" t="s">
        <v>6528</v>
      </c>
      <c r="D3267">
        <v>9</v>
      </c>
      <c r="E3267">
        <v>9</v>
      </c>
      <c r="F3267">
        <v>6.141</v>
      </c>
      <c r="G3267">
        <v>55.268999999999998</v>
      </c>
    </row>
    <row r="3268" spans="1:7" hidden="1" x14ac:dyDescent="0.25">
      <c r="A3268" t="s">
        <v>6</v>
      </c>
      <c r="B3268" t="s">
        <v>6553</v>
      </c>
      <c r="C3268" t="s">
        <v>6554</v>
      </c>
      <c r="D3268">
        <v>6</v>
      </c>
      <c r="E3268">
        <v>6</v>
      </c>
      <c r="F3268">
        <v>4.2469999999999999</v>
      </c>
      <c r="G3268">
        <v>25.481999999999999</v>
      </c>
    </row>
    <row r="3269" spans="1:7" hidden="1" x14ac:dyDescent="0.25">
      <c r="A3269" t="s">
        <v>6</v>
      </c>
      <c r="B3269" t="s">
        <v>6555</v>
      </c>
      <c r="C3269" t="s">
        <v>6556</v>
      </c>
      <c r="D3269">
        <v>8</v>
      </c>
      <c r="E3269">
        <v>8</v>
      </c>
      <c r="F3269">
        <v>4.391</v>
      </c>
      <c r="G3269">
        <v>35.128</v>
      </c>
    </row>
    <row r="3270" spans="1:7" hidden="1" x14ac:dyDescent="0.25">
      <c r="A3270" t="s">
        <v>6</v>
      </c>
      <c r="B3270" t="s">
        <v>6567</v>
      </c>
      <c r="C3270" t="s">
        <v>6568</v>
      </c>
      <c r="D3270">
        <v>9</v>
      </c>
      <c r="E3270">
        <v>9</v>
      </c>
      <c r="F3270">
        <v>3.5270000000000001</v>
      </c>
      <c r="G3270">
        <v>31.742999999999999</v>
      </c>
    </row>
    <row r="3271" spans="1:7" hidden="1" x14ac:dyDescent="0.25">
      <c r="A3271" t="s">
        <v>6</v>
      </c>
      <c r="B3271" t="s">
        <v>6565</v>
      </c>
      <c r="C3271" t="s">
        <v>6566</v>
      </c>
      <c r="D3271">
        <v>9</v>
      </c>
      <c r="E3271">
        <v>9</v>
      </c>
      <c r="F3271">
        <v>3.528</v>
      </c>
      <c r="G3271">
        <v>31.751999999999999</v>
      </c>
    </row>
    <row r="3272" spans="1:7" hidden="1" x14ac:dyDescent="0.25">
      <c r="A3272" t="s">
        <v>6</v>
      </c>
      <c r="B3272" t="s">
        <v>6563</v>
      </c>
      <c r="C3272" t="s">
        <v>6564</v>
      </c>
      <c r="D3272">
        <v>36</v>
      </c>
      <c r="E3272">
        <v>36</v>
      </c>
      <c r="F3272">
        <v>1.498</v>
      </c>
      <c r="G3272">
        <v>53.927999999999997</v>
      </c>
    </row>
    <row r="3273" spans="1:7" hidden="1" x14ac:dyDescent="0.25">
      <c r="A3273" t="s">
        <v>6</v>
      </c>
      <c r="B3273" t="s">
        <v>6559</v>
      </c>
      <c r="C3273" t="s">
        <v>6560</v>
      </c>
      <c r="D3273">
        <v>22</v>
      </c>
      <c r="E3273">
        <v>22</v>
      </c>
      <c r="F3273">
        <v>1.4039999999999999</v>
      </c>
      <c r="G3273">
        <v>30.888000000000002</v>
      </c>
    </row>
    <row r="3274" spans="1:7" hidden="1" x14ac:dyDescent="0.25">
      <c r="A3274" t="s">
        <v>6</v>
      </c>
      <c r="B3274" t="s">
        <v>6551</v>
      </c>
      <c r="C3274" t="s">
        <v>6552</v>
      </c>
      <c r="D3274">
        <v>22</v>
      </c>
      <c r="E3274">
        <v>22</v>
      </c>
      <c r="F3274">
        <v>1.657</v>
      </c>
      <c r="G3274">
        <v>36.454000000000001</v>
      </c>
    </row>
    <row r="3275" spans="1:7" hidden="1" x14ac:dyDescent="0.25">
      <c r="A3275" t="s">
        <v>6</v>
      </c>
      <c r="B3275" t="s">
        <v>6539</v>
      </c>
      <c r="C3275" t="s">
        <v>6540</v>
      </c>
      <c r="D3275">
        <v>20</v>
      </c>
      <c r="E3275">
        <v>20</v>
      </c>
      <c r="F3275">
        <v>1.3819999999999999</v>
      </c>
      <c r="G3275">
        <v>27.64</v>
      </c>
    </row>
    <row r="3276" spans="1:7" hidden="1" x14ac:dyDescent="0.25">
      <c r="A3276" t="s">
        <v>6</v>
      </c>
      <c r="B3276" t="s">
        <v>6661</v>
      </c>
      <c r="C3276" t="s">
        <v>6662</v>
      </c>
      <c r="D3276">
        <v>28</v>
      </c>
      <c r="E3276">
        <v>28</v>
      </c>
      <c r="F3276">
        <v>5.7229999999999999</v>
      </c>
      <c r="G3276">
        <v>160.244</v>
      </c>
    </row>
    <row r="3277" spans="1:7" hidden="1" x14ac:dyDescent="0.25">
      <c r="A3277" t="s">
        <v>6</v>
      </c>
      <c r="B3277" t="s">
        <v>6659</v>
      </c>
      <c r="C3277" t="s">
        <v>6660</v>
      </c>
      <c r="D3277">
        <v>28</v>
      </c>
      <c r="E3277">
        <v>28</v>
      </c>
      <c r="F3277">
        <v>5.73</v>
      </c>
      <c r="G3277">
        <v>160.44</v>
      </c>
    </row>
    <row r="3278" spans="1:7" hidden="1" x14ac:dyDescent="0.25">
      <c r="A3278" t="s">
        <v>6</v>
      </c>
      <c r="B3278" t="s">
        <v>6601</v>
      </c>
      <c r="C3278" t="s">
        <v>6602</v>
      </c>
      <c r="D3278">
        <v>4</v>
      </c>
      <c r="E3278">
        <v>4</v>
      </c>
      <c r="F3278">
        <v>3.8530000000000002</v>
      </c>
      <c r="G3278">
        <v>15.412000000000001</v>
      </c>
    </row>
    <row r="3279" spans="1:7" hidden="1" x14ac:dyDescent="0.25">
      <c r="A3279" t="s">
        <v>6</v>
      </c>
      <c r="B3279" t="s">
        <v>6621</v>
      </c>
      <c r="C3279" t="s">
        <v>6622</v>
      </c>
      <c r="D3279">
        <v>1</v>
      </c>
      <c r="E3279">
        <v>1</v>
      </c>
      <c r="F3279">
        <v>4.2160000000000002</v>
      </c>
      <c r="G3279">
        <v>4.2160000000000002</v>
      </c>
    </row>
    <row r="3280" spans="1:7" hidden="1" x14ac:dyDescent="0.25">
      <c r="A3280" t="s">
        <v>6</v>
      </c>
      <c r="B3280" t="s">
        <v>9781</v>
      </c>
      <c r="C3280" t="s">
        <v>9782</v>
      </c>
      <c r="D3280">
        <v>20</v>
      </c>
      <c r="E3280">
        <v>20</v>
      </c>
      <c r="F3280">
        <v>0</v>
      </c>
      <c r="G3280">
        <v>0</v>
      </c>
    </row>
    <row r="3281" spans="1:7" hidden="1" x14ac:dyDescent="0.25">
      <c r="A3281" t="s">
        <v>6</v>
      </c>
      <c r="B3281" t="s">
        <v>6689</v>
      </c>
      <c r="C3281" t="s">
        <v>6690</v>
      </c>
      <c r="D3281">
        <v>9</v>
      </c>
      <c r="E3281">
        <v>9</v>
      </c>
      <c r="F3281">
        <v>1.8540000000000001</v>
      </c>
      <c r="G3281">
        <v>16.686</v>
      </c>
    </row>
    <row r="3282" spans="1:7" hidden="1" x14ac:dyDescent="0.25">
      <c r="A3282" t="s">
        <v>6</v>
      </c>
      <c r="B3282" t="s">
        <v>6669</v>
      </c>
      <c r="C3282" t="s">
        <v>6670</v>
      </c>
      <c r="D3282">
        <v>3</v>
      </c>
      <c r="E3282">
        <v>3</v>
      </c>
      <c r="F3282">
        <v>2.0089999999999999</v>
      </c>
      <c r="G3282">
        <v>6.0270000000000001</v>
      </c>
    </row>
    <row r="3283" spans="1:7" hidden="1" x14ac:dyDescent="0.25">
      <c r="A3283" t="s">
        <v>6</v>
      </c>
      <c r="B3283" t="s">
        <v>6615</v>
      </c>
      <c r="C3283" t="s">
        <v>6616</v>
      </c>
      <c r="D3283">
        <v>8</v>
      </c>
      <c r="E3283">
        <v>8</v>
      </c>
      <c r="F3283">
        <v>1.59</v>
      </c>
      <c r="G3283">
        <v>12.72</v>
      </c>
    </row>
    <row r="3284" spans="1:7" hidden="1" x14ac:dyDescent="0.25">
      <c r="A3284" t="s">
        <v>6</v>
      </c>
      <c r="B3284" t="s">
        <v>6591</v>
      </c>
      <c r="C3284" t="s">
        <v>6592</v>
      </c>
      <c r="D3284">
        <v>2</v>
      </c>
      <c r="E3284">
        <v>2</v>
      </c>
      <c r="F3284">
        <v>1.6659999999999999</v>
      </c>
      <c r="G3284">
        <v>3.3319999999999999</v>
      </c>
    </row>
    <row r="3285" spans="1:7" hidden="1" x14ac:dyDescent="0.25">
      <c r="A3285" t="s">
        <v>6</v>
      </c>
      <c r="B3285" t="s">
        <v>9791</v>
      </c>
      <c r="C3285" t="s">
        <v>9792</v>
      </c>
      <c r="D3285">
        <v>20</v>
      </c>
      <c r="E3285">
        <v>20</v>
      </c>
      <c r="F3285">
        <v>0</v>
      </c>
      <c r="G3285">
        <v>0</v>
      </c>
    </row>
    <row r="3286" spans="1:7" hidden="1" x14ac:dyDescent="0.25">
      <c r="A3286" t="s">
        <v>6</v>
      </c>
      <c r="B3286" t="s">
        <v>6813</v>
      </c>
      <c r="C3286" t="s">
        <v>6814</v>
      </c>
      <c r="D3286">
        <v>6</v>
      </c>
      <c r="E3286">
        <v>6</v>
      </c>
      <c r="F3286">
        <v>2.1120000000000001</v>
      </c>
      <c r="G3286">
        <v>12.672000000000001</v>
      </c>
    </row>
    <row r="3287" spans="1:7" hidden="1" x14ac:dyDescent="0.25">
      <c r="A3287" t="s">
        <v>6</v>
      </c>
      <c r="B3287" t="s">
        <v>9787</v>
      </c>
      <c r="C3287" t="s">
        <v>9788</v>
      </c>
      <c r="D3287">
        <v>10</v>
      </c>
      <c r="E3287">
        <v>10</v>
      </c>
      <c r="F3287">
        <v>0</v>
      </c>
      <c r="G3287">
        <v>0</v>
      </c>
    </row>
    <row r="3288" spans="1:7" hidden="1" x14ac:dyDescent="0.25">
      <c r="A3288" t="s">
        <v>6</v>
      </c>
      <c r="B3288" t="s">
        <v>6647</v>
      </c>
      <c r="C3288" t="s">
        <v>6648</v>
      </c>
      <c r="D3288">
        <v>7</v>
      </c>
      <c r="E3288">
        <v>7</v>
      </c>
      <c r="F3288">
        <v>2.0979999999999999</v>
      </c>
      <c r="G3288">
        <v>14.686</v>
      </c>
    </row>
    <row r="3289" spans="1:7" hidden="1" x14ac:dyDescent="0.25">
      <c r="A3289" t="s">
        <v>6</v>
      </c>
      <c r="B3289" t="s">
        <v>6641</v>
      </c>
      <c r="C3289" t="s">
        <v>6642</v>
      </c>
      <c r="D3289">
        <v>39</v>
      </c>
      <c r="E3289">
        <v>39</v>
      </c>
      <c r="F3289">
        <v>2.234</v>
      </c>
      <c r="G3289">
        <v>87.126000000000005</v>
      </c>
    </row>
    <row r="3290" spans="1:7" hidden="1" x14ac:dyDescent="0.25">
      <c r="A3290" t="s">
        <v>6</v>
      </c>
      <c r="B3290" t="s">
        <v>6736</v>
      </c>
      <c r="C3290" t="s">
        <v>6737</v>
      </c>
      <c r="D3290">
        <v>4</v>
      </c>
      <c r="E3290">
        <v>4</v>
      </c>
      <c r="F3290">
        <v>2.052</v>
      </c>
      <c r="G3290">
        <v>8.2080000000000002</v>
      </c>
    </row>
    <row r="3291" spans="1:7" hidden="1" x14ac:dyDescent="0.25">
      <c r="A3291" t="s">
        <v>6</v>
      </c>
      <c r="B3291" t="s">
        <v>6639</v>
      </c>
      <c r="C3291" t="s">
        <v>9750</v>
      </c>
      <c r="D3291">
        <v>11</v>
      </c>
      <c r="E3291">
        <v>11</v>
      </c>
      <c r="F3291">
        <v>2.0529999999999999</v>
      </c>
      <c r="G3291">
        <v>22.582999999999998</v>
      </c>
    </row>
    <row r="3292" spans="1:7" hidden="1" x14ac:dyDescent="0.25">
      <c r="A3292" t="s">
        <v>6</v>
      </c>
      <c r="B3292" t="s">
        <v>6613</v>
      </c>
      <c r="C3292" t="s">
        <v>6614</v>
      </c>
      <c r="D3292">
        <v>5</v>
      </c>
      <c r="E3292">
        <v>5</v>
      </c>
      <c r="F3292">
        <v>2.2789999999999999</v>
      </c>
      <c r="G3292">
        <v>11.395</v>
      </c>
    </row>
    <row r="3293" spans="1:7" hidden="1" x14ac:dyDescent="0.25">
      <c r="A3293" t="s">
        <v>6</v>
      </c>
      <c r="B3293" t="s">
        <v>6718</v>
      </c>
      <c r="C3293" t="s">
        <v>6719</v>
      </c>
      <c r="D3293">
        <v>34</v>
      </c>
      <c r="E3293">
        <v>34</v>
      </c>
      <c r="F3293">
        <v>1.6339999999999999</v>
      </c>
      <c r="G3293">
        <v>55.555999999999997</v>
      </c>
    </row>
    <row r="3294" spans="1:7" hidden="1" x14ac:dyDescent="0.25">
      <c r="A3294" t="s">
        <v>6</v>
      </c>
      <c r="B3294" t="s">
        <v>6716</v>
      </c>
      <c r="C3294" t="s">
        <v>9753</v>
      </c>
      <c r="D3294">
        <v>6</v>
      </c>
      <c r="E3294">
        <v>6</v>
      </c>
      <c r="F3294">
        <v>1.633</v>
      </c>
      <c r="G3294">
        <v>9.798</v>
      </c>
    </row>
    <row r="3295" spans="1:7" hidden="1" x14ac:dyDescent="0.25">
      <c r="A3295" t="s">
        <v>6</v>
      </c>
      <c r="B3295" t="s">
        <v>6713</v>
      </c>
      <c r="C3295" t="s">
        <v>6714</v>
      </c>
      <c r="D3295">
        <v>6</v>
      </c>
      <c r="E3295">
        <v>6</v>
      </c>
      <c r="F3295">
        <v>1.607</v>
      </c>
      <c r="G3295">
        <v>9.6419999999999995</v>
      </c>
    </row>
    <row r="3296" spans="1:7" hidden="1" x14ac:dyDescent="0.25">
      <c r="A3296" t="s">
        <v>6</v>
      </c>
      <c r="B3296" t="s">
        <v>6715</v>
      </c>
      <c r="C3296" t="s">
        <v>6714</v>
      </c>
      <c r="D3296">
        <v>10</v>
      </c>
      <c r="E3296">
        <v>10</v>
      </c>
      <c r="F3296">
        <v>1.573</v>
      </c>
      <c r="G3296">
        <v>15.73</v>
      </c>
    </row>
    <row r="3297" spans="1:7" hidden="1" x14ac:dyDescent="0.25">
      <c r="A3297" t="s">
        <v>6</v>
      </c>
      <c r="B3297" t="s">
        <v>6687</v>
      </c>
      <c r="C3297" t="s">
        <v>6688</v>
      </c>
      <c r="D3297">
        <v>18</v>
      </c>
      <c r="E3297">
        <v>18</v>
      </c>
      <c r="F3297">
        <v>1.7350000000000001</v>
      </c>
      <c r="G3297">
        <v>31.23</v>
      </c>
    </row>
    <row r="3298" spans="1:7" hidden="1" x14ac:dyDescent="0.25">
      <c r="A3298" t="s">
        <v>6</v>
      </c>
      <c r="B3298" t="s">
        <v>6623</v>
      </c>
      <c r="C3298" t="s">
        <v>9748</v>
      </c>
      <c r="D3298">
        <v>2</v>
      </c>
      <c r="E3298">
        <v>2</v>
      </c>
      <c r="F3298">
        <v>1.8169999999999999</v>
      </c>
      <c r="G3298">
        <v>3.6339999999999999</v>
      </c>
    </row>
    <row r="3299" spans="1:7" hidden="1" x14ac:dyDescent="0.25">
      <c r="A3299" t="s">
        <v>6</v>
      </c>
      <c r="B3299" t="s">
        <v>6653</v>
      </c>
      <c r="C3299" t="s">
        <v>6654</v>
      </c>
      <c r="D3299">
        <v>31</v>
      </c>
      <c r="E3299">
        <v>31</v>
      </c>
      <c r="F3299">
        <v>2.15</v>
      </c>
      <c r="G3299">
        <v>66.650000000000006</v>
      </c>
    </row>
    <row r="3300" spans="1:7" hidden="1" x14ac:dyDescent="0.25">
      <c r="A3300" t="s">
        <v>6</v>
      </c>
      <c r="B3300" t="s">
        <v>6627</v>
      </c>
      <c r="C3300" t="s">
        <v>6628</v>
      </c>
      <c r="D3300">
        <v>22</v>
      </c>
      <c r="E3300">
        <v>22</v>
      </c>
      <c r="F3300">
        <v>2.0329999999999999</v>
      </c>
      <c r="G3300">
        <v>44.725999999999999</v>
      </c>
    </row>
    <row r="3301" spans="1:7" hidden="1" x14ac:dyDescent="0.25">
      <c r="A3301" t="s">
        <v>6</v>
      </c>
      <c r="B3301" t="s">
        <v>6597</v>
      </c>
      <c r="C3301" t="s">
        <v>6598</v>
      </c>
      <c r="D3301">
        <v>26</v>
      </c>
      <c r="E3301">
        <v>26</v>
      </c>
      <c r="F3301">
        <v>1.63</v>
      </c>
      <c r="G3301">
        <v>42.38</v>
      </c>
    </row>
    <row r="3302" spans="1:7" hidden="1" x14ac:dyDescent="0.25">
      <c r="A3302" t="s">
        <v>6</v>
      </c>
      <c r="B3302" t="s">
        <v>6575</v>
      </c>
      <c r="C3302" t="s">
        <v>9745</v>
      </c>
      <c r="D3302">
        <v>10</v>
      </c>
      <c r="E3302">
        <v>10</v>
      </c>
      <c r="F3302">
        <v>1.5640000000000001</v>
      </c>
      <c r="G3302">
        <v>15.64</v>
      </c>
    </row>
    <row r="3303" spans="1:7" hidden="1" x14ac:dyDescent="0.25">
      <c r="A3303" t="s">
        <v>6</v>
      </c>
      <c r="B3303" t="s">
        <v>6679</v>
      </c>
      <c r="C3303" t="s">
        <v>6680</v>
      </c>
      <c r="D3303">
        <v>12</v>
      </c>
      <c r="E3303">
        <v>12</v>
      </c>
      <c r="F3303">
        <v>1.585</v>
      </c>
      <c r="G3303">
        <v>19.02</v>
      </c>
    </row>
    <row r="3304" spans="1:7" hidden="1" x14ac:dyDescent="0.25">
      <c r="A3304" t="s">
        <v>6</v>
      </c>
      <c r="B3304" t="s">
        <v>9775</v>
      </c>
      <c r="C3304" t="s">
        <v>9776</v>
      </c>
      <c r="D3304">
        <v>19</v>
      </c>
      <c r="E3304">
        <v>19</v>
      </c>
      <c r="F3304">
        <v>0</v>
      </c>
      <c r="G3304">
        <v>0</v>
      </c>
    </row>
    <row r="3305" spans="1:7" hidden="1" x14ac:dyDescent="0.25">
      <c r="A3305" t="s">
        <v>6</v>
      </c>
      <c r="B3305" t="s">
        <v>6805</v>
      </c>
      <c r="C3305" t="s">
        <v>6806</v>
      </c>
      <c r="D3305">
        <v>6</v>
      </c>
      <c r="E3305">
        <v>6</v>
      </c>
      <c r="F3305">
        <v>4.49</v>
      </c>
      <c r="G3305">
        <v>26.94</v>
      </c>
    </row>
    <row r="3306" spans="1:7" hidden="1" x14ac:dyDescent="0.25">
      <c r="A3306" t="s">
        <v>6</v>
      </c>
      <c r="B3306" t="s">
        <v>6685</v>
      </c>
      <c r="C3306" t="s">
        <v>6686</v>
      </c>
      <c r="D3306">
        <v>11</v>
      </c>
      <c r="E3306">
        <v>11</v>
      </c>
      <c r="F3306">
        <v>4.4980000000000002</v>
      </c>
      <c r="G3306">
        <v>49.478000000000002</v>
      </c>
    </row>
    <row r="3307" spans="1:7" hidden="1" x14ac:dyDescent="0.25">
      <c r="A3307" t="s">
        <v>6</v>
      </c>
      <c r="B3307" t="s">
        <v>6645</v>
      </c>
      <c r="C3307" t="s">
        <v>6646</v>
      </c>
      <c r="D3307">
        <v>12</v>
      </c>
      <c r="E3307">
        <v>12</v>
      </c>
      <c r="F3307">
        <v>5.4729999999999999</v>
      </c>
      <c r="G3307">
        <v>65.676000000000002</v>
      </c>
    </row>
    <row r="3308" spans="1:7" hidden="1" x14ac:dyDescent="0.25">
      <c r="A3308" t="s">
        <v>6</v>
      </c>
      <c r="B3308" t="s">
        <v>6693</v>
      </c>
      <c r="C3308" t="s">
        <v>6694</v>
      </c>
      <c r="D3308">
        <v>24</v>
      </c>
      <c r="E3308">
        <v>24</v>
      </c>
      <c r="F3308">
        <v>4.8289999999999997</v>
      </c>
      <c r="G3308">
        <v>115.896</v>
      </c>
    </row>
    <row r="3309" spans="1:7" hidden="1" x14ac:dyDescent="0.25">
      <c r="A3309" t="s">
        <v>6</v>
      </c>
      <c r="B3309" t="s">
        <v>6673</v>
      </c>
      <c r="C3309" t="s">
        <v>6674</v>
      </c>
      <c r="D3309">
        <v>35</v>
      </c>
      <c r="E3309">
        <v>35</v>
      </c>
      <c r="F3309">
        <v>4.7919999999999998</v>
      </c>
      <c r="G3309">
        <v>167.72</v>
      </c>
    </row>
    <row r="3310" spans="1:7" hidden="1" x14ac:dyDescent="0.25">
      <c r="A3310" t="s">
        <v>6</v>
      </c>
      <c r="B3310" t="s">
        <v>6617</v>
      </c>
      <c r="C3310" t="s">
        <v>6618</v>
      </c>
      <c r="D3310">
        <v>5</v>
      </c>
      <c r="E3310">
        <v>5</v>
      </c>
      <c r="F3310">
        <v>3.984</v>
      </c>
      <c r="G3310">
        <v>19.920000000000002</v>
      </c>
    </row>
    <row r="3311" spans="1:7" hidden="1" x14ac:dyDescent="0.25">
      <c r="A3311" t="s">
        <v>6</v>
      </c>
      <c r="B3311" t="s">
        <v>6589</v>
      </c>
      <c r="C3311" t="s">
        <v>6590</v>
      </c>
      <c r="D3311">
        <v>15</v>
      </c>
      <c r="E3311">
        <v>15</v>
      </c>
      <c r="F3311">
        <v>4.1150000000000002</v>
      </c>
      <c r="G3311">
        <v>61.725000000000001</v>
      </c>
    </row>
    <row r="3312" spans="1:7" hidden="1" x14ac:dyDescent="0.25">
      <c r="A3312" t="s">
        <v>6</v>
      </c>
      <c r="B3312" t="s">
        <v>6699</v>
      </c>
      <c r="C3312" t="s">
        <v>6700</v>
      </c>
      <c r="D3312">
        <v>2</v>
      </c>
      <c r="E3312">
        <v>2</v>
      </c>
      <c r="F3312">
        <v>4.7690000000000001</v>
      </c>
      <c r="G3312">
        <v>9.5380000000000003</v>
      </c>
    </row>
    <row r="3313" spans="1:7" hidden="1" x14ac:dyDescent="0.25">
      <c r="A3313" t="s">
        <v>6</v>
      </c>
      <c r="B3313" t="s">
        <v>6665</v>
      </c>
      <c r="C3313" t="s">
        <v>6666</v>
      </c>
      <c r="D3313">
        <v>32</v>
      </c>
      <c r="E3313">
        <v>32</v>
      </c>
      <c r="F3313">
        <v>5.117</v>
      </c>
      <c r="G3313">
        <v>163.744</v>
      </c>
    </row>
    <row r="3314" spans="1:7" hidden="1" x14ac:dyDescent="0.25">
      <c r="A3314" t="s">
        <v>6</v>
      </c>
      <c r="B3314" t="s">
        <v>6609</v>
      </c>
      <c r="C3314" t="s">
        <v>6610</v>
      </c>
      <c r="D3314">
        <v>4</v>
      </c>
      <c r="E3314">
        <v>4</v>
      </c>
      <c r="F3314">
        <v>4.1289999999999996</v>
      </c>
      <c r="G3314">
        <v>16.515999999999998</v>
      </c>
    </row>
    <row r="3315" spans="1:7" hidden="1" x14ac:dyDescent="0.25">
      <c r="A3315" t="s">
        <v>6</v>
      </c>
      <c r="B3315" t="s">
        <v>6683</v>
      </c>
      <c r="C3315" t="s">
        <v>6684</v>
      </c>
      <c r="D3315">
        <v>9</v>
      </c>
      <c r="E3315">
        <v>9</v>
      </c>
      <c r="F3315">
        <v>3.9910000000000001</v>
      </c>
      <c r="G3315">
        <v>35.918999999999997</v>
      </c>
    </row>
    <row r="3316" spans="1:7" hidden="1" x14ac:dyDescent="0.25">
      <c r="A3316" t="s">
        <v>6</v>
      </c>
      <c r="B3316" t="s">
        <v>9785</v>
      </c>
      <c r="C3316" t="s">
        <v>9786</v>
      </c>
      <c r="D3316">
        <v>12</v>
      </c>
      <c r="E3316">
        <v>12</v>
      </c>
      <c r="F3316">
        <v>0</v>
      </c>
      <c r="G3316">
        <v>0</v>
      </c>
    </row>
    <row r="3317" spans="1:7" hidden="1" x14ac:dyDescent="0.25">
      <c r="A3317" t="s">
        <v>6</v>
      </c>
      <c r="B3317" t="s">
        <v>6657</v>
      </c>
      <c r="C3317" t="s">
        <v>6658</v>
      </c>
      <c r="D3317">
        <v>27</v>
      </c>
      <c r="E3317">
        <v>27</v>
      </c>
      <c r="F3317">
        <v>5.6630000000000003</v>
      </c>
      <c r="G3317">
        <v>152.90100000000001</v>
      </c>
    </row>
    <row r="3318" spans="1:7" hidden="1" x14ac:dyDescent="0.25">
      <c r="A3318" t="s">
        <v>6</v>
      </c>
      <c r="B3318" t="s">
        <v>6728</v>
      </c>
      <c r="C3318" t="s">
        <v>6729</v>
      </c>
      <c r="D3318">
        <v>20</v>
      </c>
      <c r="E3318">
        <v>20</v>
      </c>
      <c r="F3318">
        <v>5.5110000000000001</v>
      </c>
      <c r="G3318">
        <v>110.22</v>
      </c>
    </row>
    <row r="3319" spans="1:7" hidden="1" x14ac:dyDescent="0.25">
      <c r="A3319" t="s">
        <v>6</v>
      </c>
      <c r="B3319" t="s">
        <v>6635</v>
      </c>
      <c r="C3319" t="s">
        <v>6636</v>
      </c>
      <c r="D3319">
        <v>5</v>
      </c>
      <c r="E3319">
        <v>5</v>
      </c>
      <c r="F3319">
        <v>5.931</v>
      </c>
      <c r="G3319">
        <v>29.655000000000001</v>
      </c>
    </row>
    <row r="3320" spans="1:7" hidden="1" x14ac:dyDescent="0.25">
      <c r="A3320" t="s">
        <v>6</v>
      </c>
      <c r="B3320" t="s">
        <v>6631</v>
      </c>
      <c r="C3320" t="s">
        <v>6632</v>
      </c>
      <c r="D3320">
        <v>6</v>
      </c>
      <c r="E3320">
        <v>6</v>
      </c>
      <c r="F3320">
        <v>6.0389999999999997</v>
      </c>
      <c r="G3320">
        <v>36.234000000000002</v>
      </c>
    </row>
    <row r="3321" spans="1:7" hidden="1" x14ac:dyDescent="0.25">
      <c r="A3321" t="s">
        <v>6</v>
      </c>
      <c r="B3321" t="s">
        <v>6707</v>
      </c>
      <c r="C3321" t="s">
        <v>6708</v>
      </c>
      <c r="D3321">
        <v>14</v>
      </c>
      <c r="E3321">
        <v>14</v>
      </c>
      <c r="F3321">
        <v>3.6320000000000001</v>
      </c>
      <c r="G3321">
        <v>50.847999999999999</v>
      </c>
    </row>
    <row r="3322" spans="1:7" hidden="1" x14ac:dyDescent="0.25">
      <c r="A3322" t="s">
        <v>6</v>
      </c>
      <c r="B3322" t="s">
        <v>6709</v>
      </c>
      <c r="C3322" t="s">
        <v>6710</v>
      </c>
      <c r="D3322">
        <v>9</v>
      </c>
      <c r="E3322">
        <v>9</v>
      </c>
      <c r="F3322">
        <v>3.6419999999999999</v>
      </c>
      <c r="G3322">
        <v>32.777999999999999</v>
      </c>
    </row>
    <row r="3323" spans="1:7" hidden="1" x14ac:dyDescent="0.25">
      <c r="A3323" t="s">
        <v>6</v>
      </c>
      <c r="B3323" t="s">
        <v>9755</v>
      </c>
      <c r="C3323" t="s">
        <v>9756</v>
      </c>
      <c r="D3323">
        <v>16</v>
      </c>
      <c r="E3323">
        <v>16</v>
      </c>
      <c r="F3323">
        <v>0</v>
      </c>
      <c r="G3323">
        <v>0</v>
      </c>
    </row>
    <row r="3324" spans="1:7" hidden="1" x14ac:dyDescent="0.25">
      <c r="A3324" t="s">
        <v>6</v>
      </c>
      <c r="B3324" t="s">
        <v>6583</v>
      </c>
      <c r="C3324" t="s">
        <v>9747</v>
      </c>
      <c r="D3324">
        <v>2</v>
      </c>
      <c r="E3324">
        <v>2</v>
      </c>
      <c r="F3324">
        <v>3.8530000000000002</v>
      </c>
      <c r="G3324">
        <v>7.7060000000000004</v>
      </c>
    </row>
    <row r="3325" spans="1:7" hidden="1" x14ac:dyDescent="0.25">
      <c r="A3325" t="s">
        <v>6</v>
      </c>
      <c r="B3325" t="s">
        <v>6579</v>
      </c>
      <c r="C3325" t="s">
        <v>6580</v>
      </c>
      <c r="D3325">
        <v>38</v>
      </c>
      <c r="E3325">
        <v>38</v>
      </c>
      <c r="F3325">
        <v>3.911</v>
      </c>
      <c r="G3325">
        <v>148.61799999999999</v>
      </c>
    </row>
    <row r="3326" spans="1:7" hidden="1" x14ac:dyDescent="0.25">
      <c r="A3326" t="s">
        <v>6</v>
      </c>
      <c r="B3326" t="s">
        <v>6726</v>
      </c>
      <c r="C3326" t="s">
        <v>6727</v>
      </c>
      <c r="D3326">
        <v>28</v>
      </c>
      <c r="E3326">
        <v>28</v>
      </c>
      <c r="F3326">
        <v>3.8839999999999999</v>
      </c>
      <c r="G3326">
        <v>108.752</v>
      </c>
    </row>
    <row r="3327" spans="1:7" hidden="1" x14ac:dyDescent="0.25">
      <c r="A3327" t="s">
        <v>6</v>
      </c>
      <c r="B3327" t="s">
        <v>6724</v>
      </c>
      <c r="C3327" t="s">
        <v>9754</v>
      </c>
      <c r="D3327">
        <v>20</v>
      </c>
      <c r="E3327">
        <v>20</v>
      </c>
      <c r="F3327">
        <v>4.0919999999999996</v>
      </c>
      <c r="G3327">
        <v>81.84</v>
      </c>
    </row>
    <row r="3328" spans="1:7" hidden="1" x14ac:dyDescent="0.25">
      <c r="A3328" t="s">
        <v>6</v>
      </c>
      <c r="B3328" t="s">
        <v>6677</v>
      </c>
      <c r="C3328" t="s">
        <v>6678</v>
      </c>
      <c r="D3328">
        <v>5</v>
      </c>
      <c r="E3328">
        <v>5</v>
      </c>
      <c r="F3328">
        <v>3.794</v>
      </c>
      <c r="G3328">
        <v>18.97</v>
      </c>
    </row>
    <row r="3329" spans="1:7" hidden="1" x14ac:dyDescent="0.25">
      <c r="A3329" t="s">
        <v>6</v>
      </c>
      <c r="B3329" t="s">
        <v>9789</v>
      </c>
      <c r="C3329" t="s">
        <v>9790</v>
      </c>
      <c r="D3329">
        <v>12</v>
      </c>
      <c r="E3329">
        <v>12</v>
      </c>
      <c r="F3329">
        <v>0</v>
      </c>
      <c r="G3329">
        <v>0</v>
      </c>
    </row>
    <row r="3330" spans="1:7" hidden="1" x14ac:dyDescent="0.25">
      <c r="A3330" t="s">
        <v>6</v>
      </c>
      <c r="B3330" t="s">
        <v>6807</v>
      </c>
      <c r="C3330" t="s">
        <v>6808</v>
      </c>
      <c r="D3330">
        <v>6</v>
      </c>
      <c r="E3330">
        <v>6</v>
      </c>
      <c r="F3330">
        <v>4.4889999999999999</v>
      </c>
      <c r="G3330">
        <v>26.934000000000001</v>
      </c>
    </row>
    <row r="3331" spans="1:7" hidden="1" x14ac:dyDescent="0.25">
      <c r="A3331" t="s">
        <v>6</v>
      </c>
      <c r="B3331" t="s">
        <v>9751</v>
      </c>
      <c r="C3331" t="s">
        <v>9752</v>
      </c>
      <c r="D3331">
        <v>12</v>
      </c>
      <c r="E3331">
        <v>12</v>
      </c>
      <c r="F3331">
        <v>0</v>
      </c>
      <c r="G3331">
        <v>0</v>
      </c>
    </row>
    <row r="3332" spans="1:7" hidden="1" x14ac:dyDescent="0.25">
      <c r="A3332" t="s">
        <v>6</v>
      </c>
      <c r="B3332" t="s">
        <v>6643</v>
      </c>
      <c r="C3332" t="s">
        <v>6644</v>
      </c>
      <c r="D3332">
        <v>12</v>
      </c>
      <c r="E3332">
        <v>12</v>
      </c>
      <c r="F3332">
        <v>5.5060000000000002</v>
      </c>
      <c r="G3332">
        <v>66.072000000000003</v>
      </c>
    </row>
    <row r="3333" spans="1:7" hidden="1" x14ac:dyDescent="0.25">
      <c r="A3333" t="s">
        <v>6</v>
      </c>
      <c r="B3333" t="s">
        <v>6691</v>
      </c>
      <c r="C3333" t="s">
        <v>6692</v>
      </c>
      <c r="D3333">
        <v>24</v>
      </c>
      <c r="E3333">
        <v>24</v>
      </c>
      <c r="F3333">
        <v>4.8120000000000003</v>
      </c>
      <c r="G3333">
        <v>115.488</v>
      </c>
    </row>
    <row r="3334" spans="1:7" hidden="1" x14ac:dyDescent="0.25">
      <c r="A3334" t="s">
        <v>6</v>
      </c>
      <c r="B3334" t="s">
        <v>6667</v>
      </c>
      <c r="C3334" t="s">
        <v>6668</v>
      </c>
      <c r="D3334">
        <v>37</v>
      </c>
      <c r="E3334">
        <v>37</v>
      </c>
      <c r="F3334">
        <v>4.7859999999999996</v>
      </c>
      <c r="G3334">
        <v>177.08199999999999</v>
      </c>
    </row>
    <row r="3335" spans="1:7" hidden="1" x14ac:dyDescent="0.25">
      <c r="A3335" t="s">
        <v>6</v>
      </c>
      <c r="B3335" t="s">
        <v>6619</v>
      </c>
      <c r="C3335" t="s">
        <v>6620</v>
      </c>
      <c r="D3335">
        <v>5</v>
      </c>
      <c r="E3335">
        <v>5</v>
      </c>
      <c r="F3335">
        <v>3.9780000000000002</v>
      </c>
      <c r="G3335">
        <v>19.89</v>
      </c>
    </row>
    <row r="3336" spans="1:7" hidden="1" x14ac:dyDescent="0.25">
      <c r="A3336" t="s">
        <v>6</v>
      </c>
      <c r="B3336" t="s">
        <v>6587</v>
      </c>
      <c r="C3336" t="s">
        <v>6588</v>
      </c>
      <c r="D3336">
        <v>16</v>
      </c>
      <c r="E3336">
        <v>16</v>
      </c>
      <c r="F3336">
        <v>4.133</v>
      </c>
      <c r="G3336">
        <v>66.128</v>
      </c>
    </row>
    <row r="3337" spans="1:7" hidden="1" x14ac:dyDescent="0.25">
      <c r="A3337" t="s">
        <v>6</v>
      </c>
      <c r="B3337" t="s">
        <v>6697</v>
      </c>
      <c r="C3337" t="s">
        <v>6698</v>
      </c>
      <c r="D3337">
        <v>2</v>
      </c>
      <c r="E3337">
        <v>2</v>
      </c>
      <c r="F3337">
        <v>4.7830000000000004</v>
      </c>
      <c r="G3337">
        <v>9.5660000000000007</v>
      </c>
    </row>
    <row r="3338" spans="1:7" hidden="1" x14ac:dyDescent="0.25">
      <c r="A3338" t="s">
        <v>6</v>
      </c>
      <c r="B3338" t="s">
        <v>6663</v>
      </c>
      <c r="C3338" t="s">
        <v>6664</v>
      </c>
      <c r="D3338">
        <v>32</v>
      </c>
      <c r="E3338">
        <v>32</v>
      </c>
      <c r="F3338">
        <v>5.141</v>
      </c>
      <c r="G3338">
        <v>164.512</v>
      </c>
    </row>
    <row r="3339" spans="1:7" hidden="1" x14ac:dyDescent="0.25">
      <c r="A3339" t="s">
        <v>6</v>
      </c>
      <c r="B3339" t="s">
        <v>6607</v>
      </c>
      <c r="C3339" t="s">
        <v>6608</v>
      </c>
      <c r="D3339">
        <v>4</v>
      </c>
      <c r="E3339">
        <v>4</v>
      </c>
      <c r="F3339">
        <v>4.0039999999999996</v>
      </c>
      <c r="G3339">
        <v>16.015999999999998</v>
      </c>
    </row>
    <row r="3340" spans="1:7" hidden="1" x14ac:dyDescent="0.25">
      <c r="A3340" t="s">
        <v>6</v>
      </c>
      <c r="B3340" t="s">
        <v>6681</v>
      </c>
      <c r="C3340" t="s">
        <v>6682</v>
      </c>
      <c r="D3340">
        <v>9</v>
      </c>
      <c r="E3340">
        <v>9</v>
      </c>
      <c r="F3340">
        <v>4.0019999999999998</v>
      </c>
      <c r="G3340">
        <v>36.018000000000001</v>
      </c>
    </row>
    <row r="3341" spans="1:7" hidden="1" x14ac:dyDescent="0.25">
      <c r="A3341" t="s">
        <v>6</v>
      </c>
      <c r="B3341" t="s">
        <v>9783</v>
      </c>
      <c r="C3341" t="s">
        <v>9784</v>
      </c>
      <c r="D3341">
        <v>12</v>
      </c>
      <c r="E3341">
        <v>12</v>
      </c>
      <c r="F3341">
        <v>0</v>
      </c>
      <c r="G3341">
        <v>0</v>
      </c>
    </row>
    <row r="3342" spans="1:7" hidden="1" x14ac:dyDescent="0.25">
      <c r="A3342" t="s">
        <v>6</v>
      </c>
      <c r="B3342" t="s">
        <v>9773</v>
      </c>
      <c r="C3342" t="s">
        <v>9774</v>
      </c>
      <c r="D3342">
        <v>12</v>
      </c>
      <c r="E3342">
        <v>12</v>
      </c>
      <c r="F3342">
        <v>0</v>
      </c>
      <c r="G3342">
        <v>0</v>
      </c>
    </row>
    <row r="3343" spans="1:7" hidden="1" x14ac:dyDescent="0.25">
      <c r="A3343" t="s">
        <v>6</v>
      </c>
      <c r="B3343" t="s">
        <v>6655</v>
      </c>
      <c r="C3343" t="s">
        <v>6656</v>
      </c>
      <c r="D3343">
        <v>20</v>
      </c>
      <c r="E3343">
        <v>20</v>
      </c>
      <c r="F3343">
        <v>5.69</v>
      </c>
      <c r="G3343">
        <v>113.8</v>
      </c>
    </row>
    <row r="3344" spans="1:7" hidden="1" x14ac:dyDescent="0.25">
      <c r="A3344" t="s">
        <v>6</v>
      </c>
      <c r="B3344" t="s">
        <v>6730</v>
      </c>
      <c r="C3344" t="s">
        <v>6731</v>
      </c>
      <c r="D3344">
        <v>20</v>
      </c>
      <c r="E3344">
        <v>20</v>
      </c>
      <c r="F3344">
        <v>5.5279999999999996</v>
      </c>
      <c r="G3344">
        <v>110.56</v>
      </c>
    </row>
    <row r="3345" spans="1:7" hidden="1" x14ac:dyDescent="0.25">
      <c r="A3345" t="s">
        <v>6</v>
      </c>
      <c r="B3345" t="s">
        <v>6637</v>
      </c>
      <c r="C3345" t="s">
        <v>6638</v>
      </c>
      <c r="D3345">
        <v>5</v>
      </c>
      <c r="E3345">
        <v>5</v>
      </c>
      <c r="F3345">
        <v>5.9169999999999998</v>
      </c>
      <c r="G3345">
        <v>29.585000000000001</v>
      </c>
    </row>
    <row r="3346" spans="1:7" hidden="1" x14ac:dyDescent="0.25">
      <c r="A3346" t="s">
        <v>6</v>
      </c>
      <c r="B3346" t="s">
        <v>6633</v>
      </c>
      <c r="C3346" t="s">
        <v>6634</v>
      </c>
      <c r="D3346">
        <v>6</v>
      </c>
      <c r="E3346">
        <v>6</v>
      </c>
      <c r="F3346">
        <v>6.077</v>
      </c>
      <c r="G3346">
        <v>36.462000000000003</v>
      </c>
    </row>
    <row r="3347" spans="1:7" hidden="1" x14ac:dyDescent="0.25">
      <c r="A3347" t="s">
        <v>6</v>
      </c>
      <c r="B3347" t="s">
        <v>6705</v>
      </c>
      <c r="C3347" t="s">
        <v>6706</v>
      </c>
      <c r="D3347">
        <v>26</v>
      </c>
      <c r="E3347">
        <v>26</v>
      </c>
      <c r="F3347">
        <v>3.665</v>
      </c>
      <c r="G3347">
        <v>95.29</v>
      </c>
    </row>
    <row r="3348" spans="1:7" hidden="1" x14ac:dyDescent="0.25">
      <c r="A3348" t="s">
        <v>6</v>
      </c>
      <c r="B3348" t="s">
        <v>6581</v>
      </c>
      <c r="C3348" t="s">
        <v>9746</v>
      </c>
      <c r="D3348">
        <v>2</v>
      </c>
      <c r="E3348">
        <v>2</v>
      </c>
      <c r="F3348">
        <v>3.9529999999999998</v>
      </c>
      <c r="G3348">
        <v>7.9059999999999997</v>
      </c>
    </row>
    <row r="3349" spans="1:7" hidden="1" x14ac:dyDescent="0.25">
      <c r="A3349" t="s">
        <v>6</v>
      </c>
      <c r="B3349" t="s">
        <v>6577</v>
      </c>
      <c r="C3349" t="s">
        <v>6578</v>
      </c>
      <c r="D3349">
        <v>44</v>
      </c>
      <c r="E3349">
        <v>44</v>
      </c>
      <c r="F3349">
        <v>3.948</v>
      </c>
      <c r="G3349">
        <v>173.71199999999999</v>
      </c>
    </row>
    <row r="3350" spans="1:7" hidden="1" x14ac:dyDescent="0.25">
      <c r="A3350" t="s">
        <v>6</v>
      </c>
      <c r="B3350" t="s">
        <v>6722</v>
      </c>
      <c r="C3350" t="s">
        <v>6723</v>
      </c>
      <c r="D3350">
        <v>28</v>
      </c>
      <c r="E3350">
        <v>28</v>
      </c>
      <c r="F3350">
        <v>3.887</v>
      </c>
      <c r="G3350">
        <v>108.836</v>
      </c>
    </row>
    <row r="3351" spans="1:7" hidden="1" x14ac:dyDescent="0.25">
      <c r="A3351" t="s">
        <v>6</v>
      </c>
      <c r="B3351" t="s">
        <v>6675</v>
      </c>
      <c r="C3351" t="s">
        <v>6676</v>
      </c>
      <c r="D3351">
        <v>6</v>
      </c>
      <c r="E3351">
        <v>6</v>
      </c>
      <c r="F3351">
        <v>3.8140000000000001</v>
      </c>
      <c r="G3351">
        <v>22.884</v>
      </c>
    </row>
    <row r="3352" spans="1:7" hidden="1" x14ac:dyDescent="0.25">
      <c r="A3352" t="s">
        <v>6</v>
      </c>
      <c r="B3352" t="s">
        <v>6629</v>
      </c>
      <c r="C3352" t="s">
        <v>6630</v>
      </c>
      <c r="D3352">
        <v>10</v>
      </c>
      <c r="E3352">
        <v>10</v>
      </c>
      <c r="F3352">
        <v>1.472</v>
      </c>
      <c r="G3352">
        <v>14.72</v>
      </c>
    </row>
    <row r="3353" spans="1:7" hidden="1" x14ac:dyDescent="0.25">
      <c r="A3353" t="s">
        <v>6</v>
      </c>
      <c r="B3353" t="s">
        <v>6649</v>
      </c>
      <c r="C3353" t="s">
        <v>6650</v>
      </c>
      <c r="D3353">
        <v>13</v>
      </c>
      <c r="E3353">
        <v>13</v>
      </c>
      <c r="F3353">
        <v>1.6319999999999999</v>
      </c>
      <c r="G3353">
        <v>21.216000000000001</v>
      </c>
    </row>
    <row r="3354" spans="1:7" hidden="1" x14ac:dyDescent="0.25">
      <c r="A3354" t="s">
        <v>6</v>
      </c>
      <c r="B3354" t="s">
        <v>6625</v>
      </c>
      <c r="C3354" t="s">
        <v>9749</v>
      </c>
      <c r="D3354">
        <v>2</v>
      </c>
      <c r="E3354">
        <v>2</v>
      </c>
      <c r="F3354">
        <v>2.0419999999999998</v>
      </c>
      <c r="G3354">
        <v>4.0839999999999996</v>
      </c>
    </row>
    <row r="3355" spans="1:7" hidden="1" x14ac:dyDescent="0.25">
      <c r="A3355" t="s">
        <v>6</v>
      </c>
      <c r="B3355" t="s">
        <v>6611</v>
      </c>
      <c r="C3355" t="s">
        <v>6612</v>
      </c>
      <c r="D3355">
        <v>12</v>
      </c>
      <c r="E3355">
        <v>12</v>
      </c>
      <c r="F3355">
        <v>1.7230000000000001</v>
      </c>
      <c r="G3355">
        <v>20.675999999999998</v>
      </c>
    </row>
    <row r="3356" spans="1:7" hidden="1" x14ac:dyDescent="0.25">
      <c r="A3356" t="s">
        <v>6</v>
      </c>
      <c r="B3356" t="s">
        <v>6740</v>
      </c>
      <c r="C3356" t="s">
        <v>6741</v>
      </c>
      <c r="D3356">
        <v>22</v>
      </c>
      <c r="E3356">
        <v>22</v>
      </c>
      <c r="F3356">
        <v>1.802</v>
      </c>
      <c r="G3356">
        <v>39.643999999999998</v>
      </c>
    </row>
    <row r="3357" spans="1:7" hidden="1" x14ac:dyDescent="0.25">
      <c r="A3357" t="s">
        <v>6</v>
      </c>
      <c r="B3357" t="s">
        <v>6738</v>
      </c>
      <c r="C3357" t="s">
        <v>6739</v>
      </c>
      <c r="D3357">
        <v>20</v>
      </c>
      <c r="E3357">
        <v>20</v>
      </c>
      <c r="F3357">
        <v>1.595</v>
      </c>
      <c r="G3357">
        <v>31.9</v>
      </c>
    </row>
    <row r="3358" spans="1:7" hidden="1" x14ac:dyDescent="0.25">
      <c r="A3358" t="s">
        <v>6</v>
      </c>
      <c r="B3358" t="s">
        <v>6569</v>
      </c>
      <c r="C3358" t="s">
        <v>6570</v>
      </c>
      <c r="D3358">
        <v>10</v>
      </c>
      <c r="E3358">
        <v>10</v>
      </c>
      <c r="F3358">
        <v>1.3839999999999999</v>
      </c>
      <c r="G3358">
        <v>13.84</v>
      </c>
    </row>
    <row r="3359" spans="1:7" hidden="1" x14ac:dyDescent="0.25">
      <c r="A3359" t="s">
        <v>6</v>
      </c>
      <c r="B3359" t="s">
        <v>6533</v>
      </c>
      <c r="C3359" t="s">
        <v>6534</v>
      </c>
      <c r="D3359">
        <v>17</v>
      </c>
      <c r="E3359">
        <v>17</v>
      </c>
      <c r="F3359">
        <v>1.742</v>
      </c>
      <c r="G3359">
        <v>29.614000000000001</v>
      </c>
    </row>
    <row r="3360" spans="1:7" hidden="1" x14ac:dyDescent="0.25">
      <c r="A3360" t="s">
        <v>6</v>
      </c>
      <c r="B3360" t="s">
        <v>6537</v>
      </c>
      <c r="C3360" t="s">
        <v>6538</v>
      </c>
      <c r="D3360">
        <v>19</v>
      </c>
      <c r="E3360">
        <v>19</v>
      </c>
      <c r="F3360">
        <v>5.1639999999999997</v>
      </c>
      <c r="G3360">
        <v>98.116</v>
      </c>
    </row>
    <row r="3361" spans="1:7" hidden="1" x14ac:dyDescent="0.25">
      <c r="A3361" t="s">
        <v>6</v>
      </c>
      <c r="B3361" t="s">
        <v>6535</v>
      </c>
      <c r="C3361" t="s">
        <v>6536</v>
      </c>
      <c r="D3361">
        <v>18</v>
      </c>
      <c r="E3361">
        <v>18</v>
      </c>
      <c r="F3361">
        <v>5.173</v>
      </c>
      <c r="G3361">
        <v>93.114000000000004</v>
      </c>
    </row>
    <row r="3362" spans="1:7" hidden="1" x14ac:dyDescent="0.25">
      <c r="A3362" t="s">
        <v>6</v>
      </c>
      <c r="B3362" t="s">
        <v>6557</v>
      </c>
      <c r="C3362" t="s">
        <v>6558</v>
      </c>
      <c r="D3362">
        <v>22</v>
      </c>
      <c r="E3362">
        <v>22</v>
      </c>
      <c r="F3362">
        <v>1.948</v>
      </c>
      <c r="G3362">
        <v>42.856000000000002</v>
      </c>
    </row>
    <row r="3363" spans="1:7" hidden="1" x14ac:dyDescent="0.25">
      <c r="A3363" t="s">
        <v>6</v>
      </c>
      <c r="B3363" t="s">
        <v>6561</v>
      </c>
      <c r="C3363" t="s">
        <v>6562</v>
      </c>
      <c r="D3363">
        <v>12</v>
      </c>
      <c r="E3363">
        <v>12</v>
      </c>
      <c r="F3363">
        <v>1.4950000000000001</v>
      </c>
      <c r="G3363">
        <v>17.940000000000001</v>
      </c>
    </row>
    <row r="3364" spans="1:7" hidden="1" x14ac:dyDescent="0.25">
      <c r="A3364" t="s">
        <v>6</v>
      </c>
      <c r="B3364" t="s">
        <v>6541</v>
      </c>
      <c r="C3364" t="s">
        <v>6542</v>
      </c>
      <c r="D3364">
        <v>9</v>
      </c>
      <c r="E3364">
        <v>9</v>
      </c>
      <c r="F3364">
        <v>2.69</v>
      </c>
      <c r="G3364">
        <v>24.21</v>
      </c>
    </row>
    <row r="3365" spans="1:7" hidden="1" x14ac:dyDescent="0.25">
      <c r="A3365" t="s">
        <v>6</v>
      </c>
      <c r="B3365" t="s">
        <v>6543</v>
      </c>
      <c r="C3365" t="s">
        <v>6544</v>
      </c>
      <c r="D3365">
        <v>9</v>
      </c>
      <c r="E3365">
        <v>9</v>
      </c>
      <c r="F3365">
        <v>2.6760000000000002</v>
      </c>
      <c r="G3365">
        <v>24.084</v>
      </c>
    </row>
    <row r="3366" spans="1:7" hidden="1" x14ac:dyDescent="0.25">
      <c r="A3366" t="s">
        <v>6</v>
      </c>
      <c r="B3366" t="s">
        <v>6531</v>
      </c>
      <c r="C3366" t="s">
        <v>6532</v>
      </c>
      <c r="D3366">
        <v>4</v>
      </c>
      <c r="E3366">
        <v>4</v>
      </c>
      <c r="F3366">
        <v>2.2490000000000001</v>
      </c>
      <c r="G3366">
        <v>8.9960000000000004</v>
      </c>
    </row>
    <row r="3367" spans="1:7" hidden="1" x14ac:dyDescent="0.25">
      <c r="A3367" t="s">
        <v>6</v>
      </c>
      <c r="B3367" t="s">
        <v>6165</v>
      </c>
      <c r="C3367" t="s">
        <v>6166</v>
      </c>
      <c r="D3367">
        <v>4</v>
      </c>
      <c r="E3367">
        <v>4</v>
      </c>
      <c r="F3367">
        <v>0.80100000000000005</v>
      </c>
      <c r="G3367">
        <v>3.2040000000000002</v>
      </c>
    </row>
    <row r="3368" spans="1:7" hidden="1" x14ac:dyDescent="0.25">
      <c r="A3368" t="s">
        <v>6</v>
      </c>
      <c r="B3368" t="s">
        <v>6163</v>
      </c>
      <c r="C3368" t="s">
        <v>6164</v>
      </c>
      <c r="D3368">
        <v>26</v>
      </c>
      <c r="E3368">
        <v>26</v>
      </c>
      <c r="F3368">
        <v>0.75700000000000001</v>
      </c>
      <c r="G3368">
        <v>19.681999999999999</v>
      </c>
    </row>
    <row r="3369" spans="1:7" hidden="1" x14ac:dyDescent="0.25">
      <c r="A3369" t="s">
        <v>6</v>
      </c>
      <c r="B3369" t="s">
        <v>9725</v>
      </c>
      <c r="C3369" t="s">
        <v>9726</v>
      </c>
      <c r="D3369">
        <v>100</v>
      </c>
      <c r="E3369">
        <v>100</v>
      </c>
      <c r="F3369">
        <v>0</v>
      </c>
      <c r="G3369">
        <v>0</v>
      </c>
    </row>
    <row r="3370" spans="1:7" hidden="1" x14ac:dyDescent="0.25">
      <c r="A3370" t="s">
        <v>6</v>
      </c>
      <c r="B3370" t="s">
        <v>9669</v>
      </c>
      <c r="C3370" t="s">
        <v>9670</v>
      </c>
      <c r="D3370">
        <v>40</v>
      </c>
      <c r="E3370">
        <v>40</v>
      </c>
      <c r="F3370">
        <v>0</v>
      </c>
      <c r="G3370">
        <v>0</v>
      </c>
    </row>
    <row r="3371" spans="1:7" hidden="1" x14ac:dyDescent="0.25">
      <c r="A3371" t="s">
        <v>6</v>
      </c>
      <c r="B3371" t="s">
        <v>9671</v>
      </c>
      <c r="C3371" t="s">
        <v>9672</v>
      </c>
      <c r="D3371">
        <v>40</v>
      </c>
      <c r="E3371">
        <v>40</v>
      </c>
      <c r="F3371">
        <v>0</v>
      </c>
      <c r="G3371">
        <v>0</v>
      </c>
    </row>
    <row r="3372" spans="1:7" hidden="1" x14ac:dyDescent="0.25">
      <c r="A3372" t="s">
        <v>6</v>
      </c>
      <c r="B3372" t="s">
        <v>9667</v>
      </c>
      <c r="C3372" t="s">
        <v>9668</v>
      </c>
      <c r="D3372">
        <v>20</v>
      </c>
      <c r="E3372">
        <v>20</v>
      </c>
      <c r="F3372">
        <v>0.39100000000000001</v>
      </c>
      <c r="G3372">
        <v>7.82</v>
      </c>
    </row>
    <row r="3373" spans="1:7" hidden="1" x14ac:dyDescent="0.25">
      <c r="A3373" t="s">
        <v>6</v>
      </c>
      <c r="B3373" t="s">
        <v>6605</v>
      </c>
      <c r="C3373" t="s">
        <v>6606</v>
      </c>
      <c r="D3373">
        <v>2</v>
      </c>
      <c r="E3373">
        <v>2</v>
      </c>
      <c r="F3373">
        <v>4.194</v>
      </c>
      <c r="G3373">
        <v>8.3879999999999999</v>
      </c>
    </row>
    <row r="3374" spans="1:7" hidden="1" x14ac:dyDescent="0.25">
      <c r="A3374" t="s">
        <v>6</v>
      </c>
      <c r="B3374" t="s">
        <v>6599</v>
      </c>
      <c r="C3374" t="s">
        <v>6600</v>
      </c>
      <c r="D3374">
        <v>4</v>
      </c>
      <c r="E3374">
        <v>4</v>
      </c>
      <c r="F3374">
        <v>3.88</v>
      </c>
      <c r="G3374">
        <v>15.52</v>
      </c>
    </row>
    <row r="3375" spans="1:7" hidden="1" x14ac:dyDescent="0.25">
      <c r="A3375" t="s">
        <v>6</v>
      </c>
      <c r="B3375" t="s">
        <v>6573</v>
      </c>
      <c r="C3375" t="s">
        <v>6574</v>
      </c>
      <c r="D3375">
        <v>14</v>
      </c>
      <c r="E3375">
        <v>14</v>
      </c>
      <c r="F3375">
        <v>3.8959999999999999</v>
      </c>
      <c r="G3375">
        <v>54.543999999999997</v>
      </c>
    </row>
    <row r="3376" spans="1:7" hidden="1" x14ac:dyDescent="0.25">
      <c r="A3376" t="s">
        <v>6</v>
      </c>
      <c r="B3376" t="s">
        <v>6603</v>
      </c>
      <c r="C3376" t="s">
        <v>6604</v>
      </c>
      <c r="D3376">
        <v>2</v>
      </c>
      <c r="E3376">
        <v>2</v>
      </c>
      <c r="F3376">
        <v>4.1870000000000003</v>
      </c>
      <c r="G3376">
        <v>8.3740000000000006</v>
      </c>
    </row>
    <row r="3377" spans="1:7" hidden="1" x14ac:dyDescent="0.25">
      <c r="A3377" t="s">
        <v>6</v>
      </c>
      <c r="B3377" t="s">
        <v>6571</v>
      </c>
      <c r="C3377" t="s">
        <v>6572</v>
      </c>
      <c r="D3377">
        <v>14</v>
      </c>
      <c r="E3377">
        <v>14</v>
      </c>
      <c r="F3377">
        <v>4.0199999999999996</v>
      </c>
      <c r="G3377">
        <v>56.28</v>
      </c>
    </row>
    <row r="3378" spans="1:7" hidden="1" x14ac:dyDescent="0.25">
      <c r="A3378" t="s">
        <v>6</v>
      </c>
      <c r="B3378" t="s">
        <v>6695</v>
      </c>
      <c r="C3378" t="s">
        <v>6696</v>
      </c>
      <c r="D3378">
        <v>27</v>
      </c>
      <c r="E3378">
        <v>27</v>
      </c>
      <c r="F3378">
        <v>1.865</v>
      </c>
      <c r="G3378">
        <v>50.354999999999997</v>
      </c>
    </row>
    <row r="3379" spans="1:7" hidden="1" x14ac:dyDescent="0.25">
      <c r="A3379" t="s">
        <v>6</v>
      </c>
      <c r="B3379" t="s">
        <v>6671</v>
      </c>
      <c r="C3379" t="s">
        <v>6672</v>
      </c>
      <c r="D3379">
        <v>59</v>
      </c>
      <c r="E3379">
        <v>59</v>
      </c>
      <c r="F3379">
        <v>1.772</v>
      </c>
      <c r="G3379">
        <v>104.548</v>
      </c>
    </row>
    <row r="3380" spans="1:7" hidden="1" x14ac:dyDescent="0.25">
      <c r="A3380" t="s">
        <v>6</v>
      </c>
      <c r="B3380" t="s">
        <v>6585</v>
      </c>
      <c r="C3380" t="s">
        <v>6586</v>
      </c>
      <c r="D3380">
        <v>12</v>
      </c>
      <c r="E3380">
        <v>12</v>
      </c>
      <c r="F3380">
        <v>1.7010000000000001</v>
      </c>
      <c r="G3380">
        <v>20.411999999999999</v>
      </c>
    </row>
    <row r="3381" spans="1:7" hidden="1" x14ac:dyDescent="0.25">
      <c r="A3381" t="s">
        <v>6</v>
      </c>
      <c r="B3381" t="s">
        <v>6701</v>
      </c>
      <c r="C3381" t="s">
        <v>6702</v>
      </c>
      <c r="D3381">
        <v>28</v>
      </c>
      <c r="E3381">
        <v>28</v>
      </c>
      <c r="F3381">
        <v>1.7370000000000001</v>
      </c>
      <c r="G3381">
        <v>48.636000000000003</v>
      </c>
    </row>
    <row r="3382" spans="1:7" hidden="1" x14ac:dyDescent="0.25">
      <c r="A3382" t="s">
        <v>6</v>
      </c>
      <c r="B3382" t="s">
        <v>6703</v>
      </c>
      <c r="C3382" t="s">
        <v>6704</v>
      </c>
      <c r="D3382">
        <v>3</v>
      </c>
      <c r="E3382">
        <v>3</v>
      </c>
      <c r="F3382">
        <v>1.587</v>
      </c>
      <c r="G3382">
        <v>4.7610000000000001</v>
      </c>
    </row>
    <row r="3383" spans="1:7" hidden="1" x14ac:dyDescent="0.25">
      <c r="A3383" t="s">
        <v>6</v>
      </c>
      <c r="B3383" t="s">
        <v>6457</v>
      </c>
      <c r="C3383" t="s">
        <v>6458</v>
      </c>
      <c r="D3383">
        <v>112</v>
      </c>
      <c r="E3383">
        <v>112</v>
      </c>
      <c r="F3383">
        <v>0.33900000000000002</v>
      </c>
      <c r="G3383">
        <v>37.968000000000004</v>
      </c>
    </row>
    <row r="3384" spans="1:7" hidden="1" x14ac:dyDescent="0.25">
      <c r="A3384" t="s">
        <v>6</v>
      </c>
      <c r="B3384" t="s">
        <v>6321</v>
      </c>
      <c r="C3384" t="s">
        <v>6322</v>
      </c>
      <c r="D3384">
        <v>189</v>
      </c>
      <c r="E3384">
        <v>189</v>
      </c>
      <c r="F3384">
        <v>0.38400000000000001</v>
      </c>
      <c r="G3384">
        <v>72.575999999999993</v>
      </c>
    </row>
    <row r="3385" spans="1:7" hidden="1" x14ac:dyDescent="0.25">
      <c r="A3385" t="s">
        <v>6</v>
      </c>
      <c r="B3385" t="s">
        <v>6375</v>
      </c>
      <c r="C3385" t="s">
        <v>6376</v>
      </c>
      <c r="D3385">
        <v>4</v>
      </c>
      <c r="E3385">
        <v>4</v>
      </c>
      <c r="F3385">
        <v>0.59499999999999997</v>
      </c>
      <c r="G3385">
        <v>2.38</v>
      </c>
    </row>
    <row r="3386" spans="1:7" hidden="1" x14ac:dyDescent="0.25">
      <c r="A3386" t="s">
        <v>6</v>
      </c>
      <c r="B3386" t="s">
        <v>9765</v>
      </c>
      <c r="C3386" t="s">
        <v>9766</v>
      </c>
      <c r="D3386">
        <v>48</v>
      </c>
      <c r="E3386">
        <v>48</v>
      </c>
      <c r="F3386">
        <v>0</v>
      </c>
      <c r="G3386">
        <v>0</v>
      </c>
    </row>
    <row r="3387" spans="1:7" hidden="1" x14ac:dyDescent="0.25">
      <c r="A3387" t="s">
        <v>6</v>
      </c>
      <c r="B3387" t="s">
        <v>5899</v>
      </c>
      <c r="C3387" t="s">
        <v>5900</v>
      </c>
      <c r="D3387">
        <v>5</v>
      </c>
      <c r="E3387">
        <v>5</v>
      </c>
      <c r="F3387">
        <v>0.30599999999999999</v>
      </c>
      <c r="G3387">
        <v>1.53</v>
      </c>
    </row>
    <row r="3388" spans="1:7" hidden="1" x14ac:dyDescent="0.25">
      <c r="A3388" t="s">
        <v>6</v>
      </c>
      <c r="B3388" t="s">
        <v>5901</v>
      </c>
      <c r="C3388" t="s">
        <v>5902</v>
      </c>
      <c r="D3388">
        <v>5</v>
      </c>
      <c r="E3388">
        <v>5</v>
      </c>
      <c r="F3388">
        <v>0.502</v>
      </c>
      <c r="G3388">
        <v>2.5099999999999998</v>
      </c>
    </row>
    <row r="3389" spans="1:7" hidden="1" x14ac:dyDescent="0.25">
      <c r="A3389" t="s">
        <v>6</v>
      </c>
      <c r="B3389" t="s">
        <v>5867</v>
      </c>
      <c r="C3389" t="s">
        <v>5868</v>
      </c>
      <c r="D3389">
        <v>53</v>
      </c>
      <c r="E3389">
        <v>53</v>
      </c>
      <c r="F3389">
        <v>0.55700000000000005</v>
      </c>
      <c r="G3389">
        <v>29.521000000000001</v>
      </c>
    </row>
    <row r="3390" spans="1:7" hidden="1" x14ac:dyDescent="0.25">
      <c r="A3390" t="s">
        <v>6</v>
      </c>
      <c r="B3390" t="s">
        <v>9304</v>
      </c>
      <c r="C3390" t="s">
        <v>9305</v>
      </c>
      <c r="D3390">
        <v>11</v>
      </c>
      <c r="E3390">
        <v>11</v>
      </c>
      <c r="F3390">
        <v>0.55500000000000005</v>
      </c>
      <c r="G3390">
        <v>6.1050000000000004</v>
      </c>
    </row>
    <row r="3391" spans="1:7" hidden="1" x14ac:dyDescent="0.25">
      <c r="A3391" t="s">
        <v>6</v>
      </c>
      <c r="B3391" t="s">
        <v>6801</v>
      </c>
      <c r="C3391" t="s">
        <v>6802</v>
      </c>
      <c r="D3391">
        <v>32</v>
      </c>
      <c r="E3391">
        <v>32</v>
      </c>
      <c r="F3391">
        <v>5.3999999999999999E-2</v>
      </c>
      <c r="G3391">
        <v>1.728</v>
      </c>
    </row>
    <row r="3392" spans="1:7" hidden="1" x14ac:dyDescent="0.25">
      <c r="A3392" t="s">
        <v>6</v>
      </c>
      <c r="B3392" t="s">
        <v>6795</v>
      </c>
      <c r="C3392" t="s">
        <v>6796</v>
      </c>
      <c r="D3392">
        <v>28</v>
      </c>
      <c r="E3392">
        <v>28</v>
      </c>
      <c r="F3392">
        <v>0.05</v>
      </c>
      <c r="G3392">
        <v>1.4</v>
      </c>
    </row>
    <row r="3393" spans="1:7" hidden="1" x14ac:dyDescent="0.25">
      <c r="A3393" t="s">
        <v>6</v>
      </c>
      <c r="B3393" t="s">
        <v>6793</v>
      </c>
      <c r="C3393" t="s">
        <v>6794</v>
      </c>
      <c r="D3393">
        <v>28</v>
      </c>
      <c r="E3393">
        <v>28</v>
      </c>
      <c r="F3393">
        <v>7.1999999999999995E-2</v>
      </c>
      <c r="G3393">
        <v>2.016</v>
      </c>
    </row>
    <row r="3394" spans="1:7" hidden="1" x14ac:dyDescent="0.25">
      <c r="A3394" t="s">
        <v>6</v>
      </c>
      <c r="B3394" t="s">
        <v>6791</v>
      </c>
      <c r="C3394" t="s">
        <v>6792</v>
      </c>
      <c r="D3394">
        <v>102</v>
      </c>
      <c r="E3394">
        <v>102</v>
      </c>
      <c r="F3394">
        <v>7.1999999999999995E-2</v>
      </c>
      <c r="G3394">
        <v>7.3440000000000003</v>
      </c>
    </row>
    <row r="3395" spans="1:7" hidden="1" x14ac:dyDescent="0.25">
      <c r="A3395" t="s">
        <v>6</v>
      </c>
      <c r="B3395" t="s">
        <v>9779</v>
      </c>
      <c r="C3395" t="s">
        <v>9780</v>
      </c>
      <c r="D3395">
        <v>12</v>
      </c>
      <c r="E3395">
        <v>12</v>
      </c>
      <c r="F3395">
        <v>0</v>
      </c>
      <c r="G3395">
        <v>0</v>
      </c>
    </row>
    <row r="3396" spans="1:7" hidden="1" x14ac:dyDescent="0.25">
      <c r="A3396" t="s">
        <v>6</v>
      </c>
      <c r="B3396" t="s">
        <v>6809</v>
      </c>
      <c r="C3396" t="s">
        <v>6810</v>
      </c>
      <c r="D3396">
        <v>4</v>
      </c>
      <c r="E3396">
        <v>4</v>
      </c>
      <c r="F3396">
        <v>6.0860000000000003</v>
      </c>
      <c r="G3396">
        <v>24.344000000000001</v>
      </c>
    </row>
    <row r="3397" spans="1:7" hidden="1" x14ac:dyDescent="0.25">
      <c r="A3397" t="s">
        <v>6</v>
      </c>
      <c r="B3397" t="s">
        <v>6595</v>
      </c>
      <c r="C3397" t="s">
        <v>6596</v>
      </c>
      <c r="D3397">
        <v>8</v>
      </c>
      <c r="E3397">
        <v>8</v>
      </c>
      <c r="F3397">
        <v>3.8580000000000001</v>
      </c>
      <c r="G3397">
        <v>30.864000000000001</v>
      </c>
    </row>
    <row r="3398" spans="1:7" hidden="1" x14ac:dyDescent="0.25">
      <c r="A3398" t="s">
        <v>6</v>
      </c>
      <c r="B3398" t="s">
        <v>6734</v>
      </c>
      <c r="C3398" t="s">
        <v>6735</v>
      </c>
      <c r="D3398">
        <v>4</v>
      </c>
      <c r="E3398">
        <v>4</v>
      </c>
      <c r="F3398">
        <v>5.4630000000000001</v>
      </c>
      <c r="G3398">
        <v>21.852</v>
      </c>
    </row>
    <row r="3399" spans="1:7" hidden="1" x14ac:dyDescent="0.25">
      <c r="A3399" t="s">
        <v>6</v>
      </c>
      <c r="B3399" t="s">
        <v>6817</v>
      </c>
      <c r="C3399" t="s">
        <v>6818</v>
      </c>
      <c r="D3399">
        <v>2</v>
      </c>
      <c r="E3399">
        <v>2</v>
      </c>
      <c r="F3399">
        <v>4.5839999999999996</v>
      </c>
      <c r="G3399">
        <v>9.1679999999999993</v>
      </c>
    </row>
    <row r="3400" spans="1:7" hidden="1" x14ac:dyDescent="0.25">
      <c r="A3400" t="s">
        <v>6</v>
      </c>
      <c r="B3400" t="s">
        <v>9777</v>
      </c>
      <c r="C3400" t="s">
        <v>9778</v>
      </c>
      <c r="D3400">
        <v>12</v>
      </c>
      <c r="E3400">
        <v>12</v>
      </c>
      <c r="F3400">
        <v>0</v>
      </c>
      <c r="G3400">
        <v>0</v>
      </c>
    </row>
    <row r="3401" spans="1:7" hidden="1" x14ac:dyDescent="0.25">
      <c r="A3401" t="s">
        <v>6</v>
      </c>
      <c r="B3401" t="s">
        <v>6811</v>
      </c>
      <c r="C3401" t="s">
        <v>6812</v>
      </c>
      <c r="D3401">
        <v>4</v>
      </c>
      <c r="E3401">
        <v>4</v>
      </c>
      <c r="F3401">
        <v>6.09</v>
      </c>
      <c r="G3401">
        <v>24.36</v>
      </c>
    </row>
    <row r="3402" spans="1:7" hidden="1" x14ac:dyDescent="0.25">
      <c r="A3402" t="s">
        <v>6</v>
      </c>
      <c r="B3402" t="s">
        <v>6593</v>
      </c>
      <c r="C3402" t="s">
        <v>6594</v>
      </c>
      <c r="D3402">
        <v>5</v>
      </c>
      <c r="E3402">
        <v>5</v>
      </c>
      <c r="F3402">
        <v>3.8460000000000001</v>
      </c>
      <c r="G3402">
        <v>19.23</v>
      </c>
    </row>
    <row r="3403" spans="1:7" hidden="1" x14ac:dyDescent="0.25">
      <c r="A3403" t="s">
        <v>6</v>
      </c>
      <c r="B3403" t="s">
        <v>6732</v>
      </c>
      <c r="C3403" t="s">
        <v>6733</v>
      </c>
      <c r="D3403">
        <v>5</v>
      </c>
      <c r="E3403">
        <v>5</v>
      </c>
      <c r="F3403">
        <v>5.484</v>
      </c>
      <c r="G3403">
        <v>27.42</v>
      </c>
    </row>
    <row r="3404" spans="1:7" hidden="1" x14ac:dyDescent="0.25">
      <c r="A3404" t="s">
        <v>6</v>
      </c>
      <c r="B3404" t="s">
        <v>6815</v>
      </c>
      <c r="C3404" t="s">
        <v>6816</v>
      </c>
      <c r="D3404">
        <v>2</v>
      </c>
      <c r="E3404">
        <v>2</v>
      </c>
      <c r="F3404">
        <v>4.5890000000000004</v>
      </c>
      <c r="G3404">
        <v>9.1780000000000008</v>
      </c>
    </row>
    <row r="3405" spans="1:7" hidden="1" x14ac:dyDescent="0.25">
      <c r="A3405" t="s">
        <v>6</v>
      </c>
      <c r="B3405" t="s">
        <v>6711</v>
      </c>
      <c r="C3405" t="s">
        <v>6712</v>
      </c>
      <c r="D3405">
        <v>4</v>
      </c>
      <c r="E3405">
        <v>4</v>
      </c>
      <c r="F3405">
        <v>3.6440000000000001</v>
      </c>
      <c r="G3405">
        <v>14.576000000000001</v>
      </c>
    </row>
    <row r="3406" spans="1:7" hidden="1" x14ac:dyDescent="0.25">
      <c r="A3406" t="s">
        <v>6</v>
      </c>
      <c r="B3406" t="s">
        <v>6720</v>
      </c>
      <c r="C3406" t="s">
        <v>6721</v>
      </c>
      <c r="D3406">
        <v>20</v>
      </c>
      <c r="E3406">
        <v>20</v>
      </c>
      <c r="F3406">
        <v>4.0970000000000004</v>
      </c>
      <c r="G3406">
        <v>81.94</v>
      </c>
    </row>
    <row r="3407" spans="1:7" hidden="1" x14ac:dyDescent="0.25">
      <c r="A3407" t="s">
        <v>6</v>
      </c>
      <c r="B3407" t="s">
        <v>6742</v>
      </c>
      <c r="C3407" t="s">
        <v>6743</v>
      </c>
      <c r="D3407">
        <v>4</v>
      </c>
      <c r="E3407">
        <v>4</v>
      </c>
      <c r="F3407">
        <v>1.29</v>
      </c>
      <c r="G3407">
        <v>5.16</v>
      </c>
    </row>
    <row r="3408" spans="1:7" hidden="1" x14ac:dyDescent="0.25">
      <c r="A3408" t="s">
        <v>6</v>
      </c>
      <c r="B3408" t="s">
        <v>9757</v>
      </c>
      <c r="C3408" t="s">
        <v>9758</v>
      </c>
      <c r="D3408">
        <v>40</v>
      </c>
      <c r="E3408">
        <v>40</v>
      </c>
      <c r="F3408">
        <v>0</v>
      </c>
      <c r="G3408">
        <v>0</v>
      </c>
    </row>
    <row r="3409" spans="1:7" hidden="1" x14ac:dyDescent="0.25">
      <c r="A3409" t="s">
        <v>6</v>
      </c>
      <c r="B3409" t="s">
        <v>9761</v>
      </c>
      <c r="C3409" t="s">
        <v>9762</v>
      </c>
      <c r="D3409">
        <v>74</v>
      </c>
      <c r="E3409">
        <v>74</v>
      </c>
      <c r="F3409">
        <v>0</v>
      </c>
      <c r="G3409">
        <v>0</v>
      </c>
    </row>
    <row r="3410" spans="1:7" hidden="1" x14ac:dyDescent="0.25">
      <c r="A3410" t="s">
        <v>6</v>
      </c>
      <c r="B3410" t="s">
        <v>5455</v>
      </c>
      <c r="C3410" t="s">
        <v>5456</v>
      </c>
      <c r="D3410">
        <v>20</v>
      </c>
      <c r="E3410">
        <v>20</v>
      </c>
      <c r="F3410" s="29">
        <v>0.65600000000000003</v>
      </c>
      <c r="G3410">
        <v>13.12</v>
      </c>
    </row>
    <row r="3411" spans="1:7" hidden="1" x14ac:dyDescent="0.25">
      <c r="A3411" t="s">
        <v>6</v>
      </c>
      <c r="B3411" t="s">
        <v>6750</v>
      </c>
      <c r="C3411" t="s">
        <v>6751</v>
      </c>
      <c r="D3411">
        <v>10</v>
      </c>
      <c r="E3411">
        <v>10</v>
      </c>
      <c r="F3411">
        <v>1.0820000000000001</v>
      </c>
      <c r="G3411">
        <v>10.82</v>
      </c>
    </row>
    <row r="3412" spans="1:7" hidden="1" x14ac:dyDescent="0.25">
      <c r="A3412" t="s">
        <v>6</v>
      </c>
      <c r="B3412" t="s">
        <v>6748</v>
      </c>
      <c r="C3412" t="s">
        <v>6749</v>
      </c>
      <c r="D3412">
        <v>10</v>
      </c>
      <c r="E3412">
        <v>10</v>
      </c>
      <c r="F3412">
        <v>1.0780000000000001</v>
      </c>
      <c r="G3412">
        <v>10.78</v>
      </c>
    </row>
    <row r="3413" spans="1:7" hidden="1" x14ac:dyDescent="0.25">
      <c r="A3413" t="s">
        <v>6</v>
      </c>
      <c r="B3413" t="s">
        <v>6373</v>
      </c>
      <c r="C3413" t="s">
        <v>6374</v>
      </c>
      <c r="D3413">
        <v>26</v>
      </c>
      <c r="E3413">
        <v>26</v>
      </c>
      <c r="F3413">
        <v>0.33800000000000002</v>
      </c>
      <c r="G3413">
        <v>8.7880000000000003</v>
      </c>
    </row>
    <row r="3414" spans="1:7" hidden="1" x14ac:dyDescent="0.25">
      <c r="A3414" t="s">
        <v>6</v>
      </c>
      <c r="B3414" t="s">
        <v>6325</v>
      </c>
      <c r="C3414" t="s">
        <v>6326</v>
      </c>
      <c r="D3414">
        <v>7</v>
      </c>
      <c r="E3414">
        <v>7</v>
      </c>
      <c r="F3414">
        <v>0.14199999999999999</v>
      </c>
      <c r="G3414">
        <v>0.99399999999999999</v>
      </c>
    </row>
    <row r="3415" spans="1:7" hidden="1" x14ac:dyDescent="0.25">
      <c r="A3415" t="s">
        <v>6</v>
      </c>
      <c r="B3415" t="s">
        <v>9759</v>
      </c>
      <c r="C3415" t="s">
        <v>9760</v>
      </c>
      <c r="D3415">
        <v>10</v>
      </c>
      <c r="E3415">
        <v>10</v>
      </c>
      <c r="F3415">
        <v>0</v>
      </c>
      <c r="G3415">
        <v>0</v>
      </c>
    </row>
    <row r="3416" spans="1:7" hidden="1" x14ac:dyDescent="0.25">
      <c r="A3416" t="s">
        <v>6</v>
      </c>
      <c r="B3416" t="s">
        <v>9719</v>
      </c>
      <c r="C3416" t="s">
        <v>9720</v>
      </c>
      <c r="D3416">
        <v>30</v>
      </c>
      <c r="E3416">
        <v>30</v>
      </c>
      <c r="F3416">
        <v>0</v>
      </c>
      <c r="G3416">
        <v>0</v>
      </c>
    </row>
    <row r="3417" spans="1:7" hidden="1" x14ac:dyDescent="0.25">
      <c r="A3417" t="s">
        <v>6</v>
      </c>
      <c r="B3417" t="s">
        <v>9695</v>
      </c>
      <c r="C3417" t="s">
        <v>9696</v>
      </c>
      <c r="D3417">
        <v>40</v>
      </c>
      <c r="E3417">
        <v>40</v>
      </c>
      <c r="F3417">
        <v>0</v>
      </c>
      <c r="G3417">
        <v>0</v>
      </c>
    </row>
    <row r="3418" spans="1:7" hidden="1" x14ac:dyDescent="0.25">
      <c r="A3418" t="s">
        <v>6</v>
      </c>
      <c r="B3418" t="s">
        <v>9697</v>
      </c>
      <c r="C3418" t="s">
        <v>9698</v>
      </c>
      <c r="D3418">
        <v>40</v>
      </c>
      <c r="E3418">
        <v>40</v>
      </c>
      <c r="F3418">
        <v>0</v>
      </c>
      <c r="G3418">
        <v>0</v>
      </c>
    </row>
    <row r="3419" spans="1:7" hidden="1" x14ac:dyDescent="0.25">
      <c r="A3419" t="s">
        <v>6</v>
      </c>
      <c r="B3419" t="s">
        <v>6746</v>
      </c>
      <c r="C3419" t="s">
        <v>6747</v>
      </c>
      <c r="D3419">
        <v>6</v>
      </c>
      <c r="E3419">
        <v>6</v>
      </c>
      <c r="F3419">
        <v>1.04</v>
      </c>
      <c r="G3419">
        <v>6.24</v>
      </c>
    </row>
    <row r="3420" spans="1:7" hidden="1" x14ac:dyDescent="0.25">
      <c r="A3420" t="s">
        <v>6</v>
      </c>
      <c r="B3420" t="s">
        <v>9769</v>
      </c>
      <c r="C3420" t="s">
        <v>9770</v>
      </c>
      <c r="D3420">
        <v>76</v>
      </c>
      <c r="E3420">
        <v>76</v>
      </c>
      <c r="F3420">
        <v>0</v>
      </c>
      <c r="G3420">
        <v>0</v>
      </c>
    </row>
    <row r="3421" spans="1:7" hidden="1" x14ac:dyDescent="0.25">
      <c r="A3421" t="s">
        <v>6</v>
      </c>
      <c r="B3421" t="s">
        <v>5779</v>
      </c>
      <c r="C3421" t="s">
        <v>5780</v>
      </c>
      <c r="D3421">
        <v>3</v>
      </c>
      <c r="E3421">
        <v>3</v>
      </c>
      <c r="F3421">
        <v>0.83399999999999996</v>
      </c>
      <c r="G3421">
        <v>2.5019999999999998</v>
      </c>
    </row>
    <row r="3422" spans="1:7" hidden="1" x14ac:dyDescent="0.25">
      <c r="A3422" t="s">
        <v>6</v>
      </c>
      <c r="B3422" t="s">
        <v>9685</v>
      </c>
      <c r="C3422" t="s">
        <v>9686</v>
      </c>
      <c r="D3422">
        <v>292</v>
      </c>
      <c r="E3422">
        <v>292</v>
      </c>
      <c r="F3422">
        <v>0.45600000000000002</v>
      </c>
      <c r="G3422">
        <v>133.15199999999999</v>
      </c>
    </row>
    <row r="3423" spans="1:7" hidden="1" x14ac:dyDescent="0.25">
      <c r="A3423" t="s">
        <v>6</v>
      </c>
      <c r="B3423" t="s">
        <v>5981</v>
      </c>
      <c r="C3423" t="s">
        <v>5982</v>
      </c>
      <c r="D3423">
        <v>6</v>
      </c>
      <c r="E3423">
        <v>6</v>
      </c>
      <c r="F3423">
        <v>0.40799999999999997</v>
      </c>
      <c r="G3423">
        <v>2.448</v>
      </c>
    </row>
    <row r="3424" spans="1:7" hidden="1" x14ac:dyDescent="0.25">
      <c r="A3424" t="s">
        <v>6</v>
      </c>
      <c r="B3424" t="s">
        <v>5949</v>
      </c>
      <c r="C3424" t="s">
        <v>5950</v>
      </c>
      <c r="D3424">
        <v>2</v>
      </c>
      <c r="E3424">
        <v>2</v>
      </c>
      <c r="F3424">
        <v>0.39800000000000002</v>
      </c>
      <c r="G3424">
        <v>0.79600000000000004</v>
      </c>
    </row>
    <row r="3425" spans="1:7" hidden="1" x14ac:dyDescent="0.25">
      <c r="A3425" t="s">
        <v>6</v>
      </c>
      <c r="B3425" t="s">
        <v>5947</v>
      </c>
      <c r="C3425" t="s">
        <v>5948</v>
      </c>
      <c r="D3425">
        <v>2</v>
      </c>
      <c r="E3425">
        <v>2</v>
      </c>
      <c r="F3425">
        <v>0.39500000000000002</v>
      </c>
      <c r="G3425">
        <v>0.79</v>
      </c>
    </row>
    <row r="3426" spans="1:7" hidden="1" x14ac:dyDescent="0.25">
      <c r="A3426" t="s">
        <v>6</v>
      </c>
      <c r="B3426" t="s">
        <v>5545</v>
      </c>
      <c r="C3426" t="s">
        <v>5546</v>
      </c>
      <c r="D3426">
        <v>34</v>
      </c>
      <c r="E3426">
        <v>34</v>
      </c>
      <c r="F3426">
        <v>1.0009999999999999</v>
      </c>
      <c r="G3426">
        <v>34.033999999999999</v>
      </c>
    </row>
    <row r="3427" spans="1:7" hidden="1" x14ac:dyDescent="0.25">
      <c r="A3427" t="s">
        <v>6</v>
      </c>
      <c r="B3427" t="s">
        <v>6819</v>
      </c>
      <c r="C3427" t="s">
        <v>6820</v>
      </c>
      <c r="D3427">
        <v>35</v>
      </c>
      <c r="E3427">
        <v>35</v>
      </c>
      <c r="F3427">
        <v>0.16500000000000001</v>
      </c>
      <c r="G3427">
        <v>5.7750000000000004</v>
      </c>
    </row>
    <row r="3428" spans="1:7" hidden="1" x14ac:dyDescent="0.25">
      <c r="A3428" t="s">
        <v>6</v>
      </c>
      <c r="B3428" t="s">
        <v>6821</v>
      </c>
      <c r="C3428" t="s">
        <v>6822</v>
      </c>
      <c r="D3428">
        <v>336</v>
      </c>
      <c r="E3428">
        <v>336</v>
      </c>
      <c r="F3428">
        <v>4.9000000000000002E-2</v>
      </c>
      <c r="G3428">
        <v>16.463999999999999</v>
      </c>
    </row>
    <row r="3429" spans="1:7" hidden="1" x14ac:dyDescent="0.25">
      <c r="A3429" t="s">
        <v>6</v>
      </c>
      <c r="B3429" t="s">
        <v>6823</v>
      </c>
      <c r="C3429" t="s">
        <v>6824</v>
      </c>
      <c r="D3429">
        <v>63</v>
      </c>
      <c r="E3429">
        <v>63</v>
      </c>
      <c r="F3429">
        <v>0.05</v>
      </c>
      <c r="G3429">
        <v>3.15</v>
      </c>
    </row>
    <row r="3430" spans="1:7" hidden="1" x14ac:dyDescent="0.25">
      <c r="A3430" t="s">
        <v>6</v>
      </c>
      <c r="B3430" t="s">
        <v>6825</v>
      </c>
      <c r="C3430" t="s">
        <v>6826</v>
      </c>
      <c r="D3430">
        <v>278</v>
      </c>
      <c r="E3430">
        <v>278</v>
      </c>
      <c r="F3430">
        <v>5.0999999999999997E-2</v>
      </c>
      <c r="G3430">
        <v>14.178000000000001</v>
      </c>
    </row>
    <row r="3431" spans="1:7" hidden="1" x14ac:dyDescent="0.25">
      <c r="A3431" t="s">
        <v>6</v>
      </c>
      <c r="B3431" t="s">
        <v>6827</v>
      </c>
      <c r="C3431" t="s">
        <v>6828</v>
      </c>
      <c r="D3431">
        <v>329</v>
      </c>
      <c r="E3431">
        <v>329</v>
      </c>
      <c r="F3431">
        <v>7.8E-2</v>
      </c>
      <c r="G3431">
        <v>25.661999999999999</v>
      </c>
    </row>
    <row r="3432" spans="1:7" hidden="1" x14ac:dyDescent="0.25">
      <c r="A3432" t="s">
        <v>6</v>
      </c>
      <c r="B3432" t="s">
        <v>6829</v>
      </c>
      <c r="C3432" t="s">
        <v>6830</v>
      </c>
      <c r="D3432">
        <v>189</v>
      </c>
      <c r="E3432">
        <v>189</v>
      </c>
      <c r="F3432">
        <v>7.5999999999999998E-2</v>
      </c>
      <c r="G3432">
        <v>14.364000000000001</v>
      </c>
    </row>
    <row r="3433" spans="1:7" hidden="1" x14ac:dyDescent="0.25">
      <c r="A3433" t="s">
        <v>6</v>
      </c>
      <c r="B3433" t="s">
        <v>6831</v>
      </c>
      <c r="C3433" t="s">
        <v>6832</v>
      </c>
      <c r="D3433">
        <v>95</v>
      </c>
      <c r="E3433">
        <v>95</v>
      </c>
      <c r="F3433">
        <v>9.7000000000000003E-2</v>
      </c>
      <c r="G3433">
        <v>9.2149999999999999</v>
      </c>
    </row>
    <row r="3434" spans="1:7" hidden="1" x14ac:dyDescent="0.25">
      <c r="A3434" t="s">
        <v>6</v>
      </c>
      <c r="B3434" t="s">
        <v>6833</v>
      </c>
      <c r="C3434" t="s">
        <v>6834</v>
      </c>
      <c r="D3434">
        <v>7</v>
      </c>
      <c r="E3434">
        <v>7</v>
      </c>
      <c r="F3434">
        <v>0.1</v>
      </c>
      <c r="G3434">
        <v>0.7</v>
      </c>
    </row>
    <row r="3435" spans="1:7" hidden="1" x14ac:dyDescent="0.25">
      <c r="A3435" t="s">
        <v>6</v>
      </c>
      <c r="B3435" t="s">
        <v>6835</v>
      </c>
      <c r="C3435" t="s">
        <v>6836</v>
      </c>
      <c r="D3435">
        <v>1323</v>
      </c>
      <c r="E3435">
        <v>1323</v>
      </c>
      <c r="F3435">
        <v>5.8000000000000003E-2</v>
      </c>
      <c r="G3435">
        <v>76.733999999999995</v>
      </c>
    </row>
    <row r="3436" spans="1:7" hidden="1" x14ac:dyDescent="0.25">
      <c r="A3436" t="s">
        <v>6</v>
      </c>
      <c r="B3436" t="s">
        <v>6837</v>
      </c>
      <c r="C3436" t="s">
        <v>6838</v>
      </c>
      <c r="D3436">
        <v>40</v>
      </c>
      <c r="E3436">
        <v>40</v>
      </c>
      <c r="F3436">
        <v>6.7000000000000004E-2</v>
      </c>
      <c r="G3436">
        <v>2.68</v>
      </c>
    </row>
    <row r="3437" spans="1:7" hidden="1" x14ac:dyDescent="0.25">
      <c r="A3437" t="s">
        <v>6</v>
      </c>
      <c r="B3437" t="s">
        <v>6839</v>
      </c>
      <c r="C3437" t="s">
        <v>6840</v>
      </c>
      <c r="D3437">
        <v>4</v>
      </c>
      <c r="E3437">
        <v>4</v>
      </c>
      <c r="F3437">
        <v>6.9000000000000006E-2</v>
      </c>
      <c r="G3437">
        <v>0.27600000000000002</v>
      </c>
    </row>
    <row r="3438" spans="1:7" hidden="1" x14ac:dyDescent="0.25">
      <c r="A3438" t="s">
        <v>6</v>
      </c>
      <c r="B3438" t="s">
        <v>6841</v>
      </c>
      <c r="C3438" t="s">
        <v>6842</v>
      </c>
      <c r="D3438">
        <v>58</v>
      </c>
      <c r="E3438">
        <v>58</v>
      </c>
      <c r="F3438">
        <v>7.2999999999999995E-2</v>
      </c>
      <c r="G3438">
        <v>4.234</v>
      </c>
    </row>
    <row r="3439" spans="1:7" hidden="1" x14ac:dyDescent="0.25">
      <c r="A3439" t="s">
        <v>6</v>
      </c>
      <c r="B3439" t="s">
        <v>6843</v>
      </c>
      <c r="C3439" t="s">
        <v>6844</v>
      </c>
      <c r="D3439">
        <v>49</v>
      </c>
      <c r="E3439">
        <v>49</v>
      </c>
      <c r="F3439">
        <v>7.0999999999999994E-2</v>
      </c>
      <c r="G3439">
        <v>3.4790000000000001</v>
      </c>
    </row>
    <row r="3440" spans="1:7" hidden="1" x14ac:dyDescent="0.25">
      <c r="A3440" t="s">
        <v>6</v>
      </c>
      <c r="B3440" t="s">
        <v>6845</v>
      </c>
      <c r="C3440" t="s">
        <v>6846</v>
      </c>
      <c r="D3440">
        <v>30</v>
      </c>
      <c r="E3440">
        <v>30</v>
      </c>
      <c r="F3440">
        <v>6.3E-2</v>
      </c>
      <c r="G3440">
        <v>1.89</v>
      </c>
    </row>
    <row r="3441" spans="1:7" hidden="1" x14ac:dyDescent="0.25">
      <c r="A3441" t="s">
        <v>6</v>
      </c>
      <c r="B3441" t="s">
        <v>6847</v>
      </c>
      <c r="C3441" t="s">
        <v>6848</v>
      </c>
      <c r="D3441">
        <v>350</v>
      </c>
      <c r="E3441">
        <v>350</v>
      </c>
      <c r="F3441">
        <v>4.3999999999999997E-2</v>
      </c>
      <c r="G3441">
        <v>15.4</v>
      </c>
    </row>
    <row r="3442" spans="1:7" hidden="1" x14ac:dyDescent="0.25">
      <c r="A3442" t="s">
        <v>6</v>
      </c>
      <c r="B3442" t="s">
        <v>6849</v>
      </c>
      <c r="C3442" t="s">
        <v>6850</v>
      </c>
      <c r="D3442">
        <v>597</v>
      </c>
      <c r="E3442">
        <v>597</v>
      </c>
      <c r="F3442">
        <v>4.8000000000000001E-2</v>
      </c>
      <c r="G3442">
        <v>28.655999999999999</v>
      </c>
    </row>
    <row r="3443" spans="1:7" hidden="1" x14ac:dyDescent="0.25">
      <c r="A3443" t="s">
        <v>6</v>
      </c>
      <c r="B3443" t="s">
        <v>6851</v>
      </c>
      <c r="C3443" t="s">
        <v>6852</v>
      </c>
      <c r="D3443">
        <v>20</v>
      </c>
      <c r="E3443">
        <v>20</v>
      </c>
      <c r="F3443">
        <v>4.2999999999999997E-2</v>
      </c>
      <c r="G3443">
        <v>0.86</v>
      </c>
    </row>
    <row r="3444" spans="1:7" hidden="1" x14ac:dyDescent="0.25">
      <c r="A3444" t="s">
        <v>6</v>
      </c>
      <c r="B3444" t="s">
        <v>6853</v>
      </c>
      <c r="C3444" t="s">
        <v>6854</v>
      </c>
      <c r="D3444">
        <v>81</v>
      </c>
      <c r="E3444">
        <v>81</v>
      </c>
      <c r="F3444">
        <v>4.3999999999999997E-2</v>
      </c>
      <c r="G3444">
        <v>3.5640000000000001</v>
      </c>
    </row>
    <row r="3445" spans="1:7" hidden="1" x14ac:dyDescent="0.25">
      <c r="A3445" t="s">
        <v>6</v>
      </c>
      <c r="B3445" t="s">
        <v>6855</v>
      </c>
      <c r="C3445" t="s">
        <v>6856</v>
      </c>
      <c r="D3445">
        <v>46</v>
      </c>
      <c r="E3445">
        <v>46</v>
      </c>
      <c r="F3445">
        <v>3.5000000000000003E-2</v>
      </c>
      <c r="G3445">
        <v>1.61</v>
      </c>
    </row>
    <row r="3446" spans="1:7" hidden="1" x14ac:dyDescent="0.25">
      <c r="A3446" t="s">
        <v>6</v>
      </c>
      <c r="B3446" t="s">
        <v>6857</v>
      </c>
      <c r="C3446" t="s">
        <v>6858</v>
      </c>
      <c r="D3446">
        <v>90</v>
      </c>
      <c r="E3446">
        <v>90</v>
      </c>
      <c r="F3446">
        <v>4.8000000000000001E-2</v>
      </c>
      <c r="G3446">
        <v>4.32</v>
      </c>
    </row>
    <row r="3447" spans="1:7" hidden="1" x14ac:dyDescent="0.25">
      <c r="A3447" t="s">
        <v>6</v>
      </c>
      <c r="B3447" t="s">
        <v>6859</v>
      </c>
      <c r="C3447" t="s">
        <v>6860</v>
      </c>
      <c r="D3447">
        <v>572</v>
      </c>
      <c r="E3447">
        <v>572</v>
      </c>
      <c r="F3447">
        <v>1.7999999999999999E-2</v>
      </c>
      <c r="G3447">
        <v>10.295999999999999</v>
      </c>
    </row>
    <row r="3448" spans="1:7" hidden="1" x14ac:dyDescent="0.25">
      <c r="A3448" t="s">
        <v>6</v>
      </c>
      <c r="B3448" t="s">
        <v>6861</v>
      </c>
      <c r="C3448" t="s">
        <v>6862</v>
      </c>
      <c r="D3448">
        <v>202</v>
      </c>
      <c r="E3448">
        <v>202</v>
      </c>
      <c r="F3448">
        <v>1.9E-2</v>
      </c>
      <c r="G3448">
        <v>3.8380000000000001</v>
      </c>
    </row>
    <row r="3449" spans="1:7" hidden="1" x14ac:dyDescent="0.25">
      <c r="A3449" t="s">
        <v>6</v>
      </c>
      <c r="B3449" t="s">
        <v>6863</v>
      </c>
      <c r="C3449" t="s">
        <v>6864</v>
      </c>
      <c r="D3449">
        <v>19</v>
      </c>
      <c r="E3449">
        <v>19</v>
      </c>
      <c r="F3449">
        <v>5.3999999999999999E-2</v>
      </c>
      <c r="G3449">
        <v>1.026</v>
      </c>
    </row>
    <row r="3450" spans="1:7" hidden="1" x14ac:dyDescent="0.25">
      <c r="A3450" t="s">
        <v>6</v>
      </c>
      <c r="B3450" t="s">
        <v>6865</v>
      </c>
      <c r="C3450" t="s">
        <v>6866</v>
      </c>
      <c r="D3450">
        <v>55</v>
      </c>
      <c r="E3450">
        <v>55</v>
      </c>
      <c r="F3450">
        <v>0.04</v>
      </c>
      <c r="G3450">
        <v>2.2000000000000002</v>
      </c>
    </row>
    <row r="3451" spans="1:7" hidden="1" x14ac:dyDescent="0.25">
      <c r="A3451" t="s">
        <v>6</v>
      </c>
      <c r="B3451" t="s">
        <v>6867</v>
      </c>
      <c r="C3451" t="s">
        <v>6868</v>
      </c>
      <c r="D3451">
        <v>31</v>
      </c>
      <c r="E3451">
        <v>31</v>
      </c>
      <c r="F3451">
        <v>3.5999999999999997E-2</v>
      </c>
      <c r="G3451">
        <v>1.1160000000000001</v>
      </c>
    </row>
    <row r="3452" spans="1:7" hidden="1" x14ac:dyDescent="0.25">
      <c r="A3452" t="s">
        <v>6</v>
      </c>
      <c r="B3452" t="s">
        <v>6869</v>
      </c>
      <c r="C3452" t="s">
        <v>6870</v>
      </c>
      <c r="D3452">
        <v>53</v>
      </c>
      <c r="E3452">
        <v>53</v>
      </c>
      <c r="F3452">
        <v>3.4000000000000002E-2</v>
      </c>
      <c r="G3452">
        <v>1.802</v>
      </c>
    </row>
    <row r="3453" spans="1:7" hidden="1" x14ac:dyDescent="0.25">
      <c r="A3453" t="s">
        <v>6</v>
      </c>
      <c r="B3453" t="s">
        <v>6871</v>
      </c>
      <c r="C3453" t="s">
        <v>6872</v>
      </c>
      <c r="D3453">
        <v>412</v>
      </c>
      <c r="E3453">
        <v>412</v>
      </c>
      <c r="F3453">
        <v>3.4000000000000002E-2</v>
      </c>
      <c r="G3453">
        <v>14.007999999999999</v>
      </c>
    </row>
    <row r="3454" spans="1:7" hidden="1" x14ac:dyDescent="0.25">
      <c r="A3454" t="s">
        <v>6</v>
      </c>
      <c r="B3454" t="s">
        <v>6873</v>
      </c>
      <c r="C3454" t="s">
        <v>6874</v>
      </c>
      <c r="D3454">
        <v>19</v>
      </c>
      <c r="E3454">
        <v>19</v>
      </c>
      <c r="F3454">
        <v>0.03</v>
      </c>
      <c r="G3454">
        <v>0.56999999999999995</v>
      </c>
    </row>
    <row r="3455" spans="1:7" hidden="1" x14ac:dyDescent="0.25">
      <c r="A3455" t="s">
        <v>6</v>
      </c>
      <c r="B3455" t="s">
        <v>6875</v>
      </c>
      <c r="C3455" t="s">
        <v>6876</v>
      </c>
      <c r="D3455">
        <v>13</v>
      </c>
      <c r="E3455">
        <v>13</v>
      </c>
      <c r="F3455">
        <v>3.5000000000000003E-2</v>
      </c>
      <c r="G3455">
        <v>0.45500000000000002</v>
      </c>
    </row>
    <row r="3456" spans="1:7" hidden="1" x14ac:dyDescent="0.25">
      <c r="A3456" t="s">
        <v>6</v>
      </c>
      <c r="B3456" t="s">
        <v>6877</v>
      </c>
      <c r="C3456" t="s">
        <v>6878</v>
      </c>
      <c r="D3456">
        <v>48</v>
      </c>
      <c r="E3456">
        <v>48</v>
      </c>
      <c r="F3456">
        <v>3.6999999999999998E-2</v>
      </c>
      <c r="G3456">
        <v>1.776</v>
      </c>
    </row>
    <row r="3457" spans="1:7" hidden="1" x14ac:dyDescent="0.25">
      <c r="A3457" t="s">
        <v>6</v>
      </c>
      <c r="B3457" t="s">
        <v>6879</v>
      </c>
      <c r="C3457" t="s">
        <v>6880</v>
      </c>
      <c r="D3457">
        <v>72</v>
      </c>
      <c r="E3457">
        <v>72</v>
      </c>
      <c r="F3457">
        <v>5.5E-2</v>
      </c>
      <c r="G3457">
        <v>3.96</v>
      </c>
    </row>
    <row r="3458" spans="1:7" hidden="1" x14ac:dyDescent="0.25">
      <c r="A3458" t="s">
        <v>6</v>
      </c>
      <c r="B3458" t="s">
        <v>6881</v>
      </c>
      <c r="C3458" t="s">
        <v>6882</v>
      </c>
      <c r="D3458">
        <v>84</v>
      </c>
      <c r="E3458">
        <v>84</v>
      </c>
      <c r="F3458">
        <v>5.5E-2</v>
      </c>
      <c r="G3458">
        <v>4.62</v>
      </c>
    </row>
    <row r="3459" spans="1:7" hidden="1" x14ac:dyDescent="0.25">
      <c r="A3459" t="s">
        <v>6</v>
      </c>
      <c r="B3459" t="s">
        <v>6883</v>
      </c>
      <c r="C3459" t="s">
        <v>6884</v>
      </c>
      <c r="D3459">
        <v>16</v>
      </c>
      <c r="E3459">
        <v>16</v>
      </c>
      <c r="F3459">
        <v>0.03</v>
      </c>
      <c r="G3459">
        <v>0.48</v>
      </c>
    </row>
    <row r="3460" spans="1:7" hidden="1" x14ac:dyDescent="0.25">
      <c r="A3460" t="s">
        <v>6</v>
      </c>
      <c r="B3460" t="s">
        <v>6885</v>
      </c>
      <c r="C3460" t="s">
        <v>6886</v>
      </c>
      <c r="D3460">
        <v>4</v>
      </c>
      <c r="E3460">
        <v>4</v>
      </c>
      <c r="F3460">
        <v>0.03</v>
      </c>
      <c r="G3460">
        <v>0.12</v>
      </c>
    </row>
    <row r="3461" spans="1:7" hidden="1" x14ac:dyDescent="0.25">
      <c r="A3461" t="s">
        <v>6</v>
      </c>
      <c r="B3461" t="s">
        <v>6887</v>
      </c>
      <c r="C3461" t="s">
        <v>6888</v>
      </c>
      <c r="D3461">
        <v>400</v>
      </c>
      <c r="E3461">
        <v>400</v>
      </c>
      <c r="F3461">
        <v>3.3000000000000002E-2</v>
      </c>
      <c r="G3461">
        <v>13.2</v>
      </c>
    </row>
    <row r="3462" spans="1:7" hidden="1" x14ac:dyDescent="0.25">
      <c r="A3462" t="s">
        <v>6</v>
      </c>
      <c r="B3462" t="s">
        <v>6889</v>
      </c>
      <c r="C3462" t="s">
        <v>6890</v>
      </c>
      <c r="D3462">
        <v>18</v>
      </c>
      <c r="E3462">
        <v>18</v>
      </c>
      <c r="F3462">
        <v>3.2000000000000001E-2</v>
      </c>
      <c r="G3462">
        <v>0.57599999999999996</v>
      </c>
    </row>
    <row r="3463" spans="1:7" hidden="1" x14ac:dyDescent="0.25">
      <c r="A3463" t="s">
        <v>6</v>
      </c>
      <c r="B3463" t="s">
        <v>6891</v>
      </c>
      <c r="C3463" t="s">
        <v>6892</v>
      </c>
      <c r="D3463">
        <v>1</v>
      </c>
      <c r="E3463">
        <v>1</v>
      </c>
      <c r="F3463">
        <v>4.1000000000000002E-2</v>
      </c>
      <c r="G3463">
        <v>4.1000000000000002E-2</v>
      </c>
    </row>
    <row r="3464" spans="1:7" hidden="1" x14ac:dyDescent="0.25">
      <c r="A3464" t="s">
        <v>6</v>
      </c>
      <c r="B3464" t="s">
        <v>6893</v>
      </c>
      <c r="C3464" t="s">
        <v>6894</v>
      </c>
      <c r="D3464">
        <v>203</v>
      </c>
      <c r="E3464">
        <v>203</v>
      </c>
      <c r="F3464">
        <v>3.9E-2</v>
      </c>
      <c r="G3464">
        <v>7.9169999999999998</v>
      </c>
    </row>
    <row r="3465" spans="1:7" hidden="1" x14ac:dyDescent="0.25">
      <c r="A3465" t="s">
        <v>6</v>
      </c>
      <c r="B3465" t="s">
        <v>6895</v>
      </c>
      <c r="C3465" t="s">
        <v>6896</v>
      </c>
      <c r="D3465">
        <v>89</v>
      </c>
      <c r="E3465">
        <v>89</v>
      </c>
      <c r="F3465">
        <v>3.6999999999999998E-2</v>
      </c>
      <c r="G3465">
        <v>3.2930000000000001</v>
      </c>
    </row>
    <row r="3466" spans="1:7" hidden="1" x14ac:dyDescent="0.25">
      <c r="A3466" t="s">
        <v>6</v>
      </c>
      <c r="B3466" t="s">
        <v>6897</v>
      </c>
      <c r="C3466" t="s">
        <v>6898</v>
      </c>
      <c r="D3466">
        <v>809</v>
      </c>
      <c r="E3466">
        <v>809</v>
      </c>
      <c r="F3466">
        <v>1.9E-2</v>
      </c>
      <c r="G3466">
        <v>15.371</v>
      </c>
    </row>
    <row r="3467" spans="1:7" hidden="1" x14ac:dyDescent="0.25">
      <c r="A3467" t="s">
        <v>6</v>
      </c>
      <c r="B3467" t="s">
        <v>6899</v>
      </c>
      <c r="C3467" t="s">
        <v>6900</v>
      </c>
      <c r="D3467">
        <v>59</v>
      </c>
      <c r="E3467">
        <v>59</v>
      </c>
      <c r="F3467">
        <v>1.4999999999999999E-2</v>
      </c>
      <c r="G3467">
        <v>0.88500000000000001</v>
      </c>
    </row>
    <row r="3468" spans="1:7" hidden="1" x14ac:dyDescent="0.25">
      <c r="A3468" t="s">
        <v>6</v>
      </c>
      <c r="B3468" t="s">
        <v>6901</v>
      </c>
      <c r="C3468" t="s">
        <v>6902</v>
      </c>
      <c r="D3468">
        <v>39</v>
      </c>
      <c r="E3468">
        <v>39</v>
      </c>
      <c r="F3468">
        <v>1.4999999999999999E-2</v>
      </c>
      <c r="G3468">
        <v>0.58499999999999996</v>
      </c>
    </row>
    <row r="3469" spans="1:7" hidden="1" x14ac:dyDescent="0.25">
      <c r="A3469" t="s">
        <v>6</v>
      </c>
      <c r="B3469" t="s">
        <v>6903</v>
      </c>
      <c r="C3469" t="s">
        <v>6904</v>
      </c>
      <c r="D3469">
        <v>34</v>
      </c>
      <c r="E3469">
        <v>34</v>
      </c>
      <c r="F3469">
        <v>2.7E-2</v>
      </c>
      <c r="G3469">
        <v>0.91800000000000004</v>
      </c>
    </row>
    <row r="3470" spans="1:7" hidden="1" x14ac:dyDescent="0.25">
      <c r="A3470" t="s">
        <v>6</v>
      </c>
      <c r="B3470" t="s">
        <v>6905</v>
      </c>
      <c r="C3470" t="s">
        <v>6906</v>
      </c>
      <c r="D3470">
        <v>120</v>
      </c>
      <c r="E3470">
        <v>120</v>
      </c>
      <c r="F3470">
        <v>0.03</v>
      </c>
      <c r="G3470">
        <v>3.6</v>
      </c>
    </row>
    <row r="3471" spans="1:7" hidden="1" x14ac:dyDescent="0.25">
      <c r="A3471" t="s">
        <v>6</v>
      </c>
      <c r="B3471" t="s">
        <v>6907</v>
      </c>
      <c r="C3471" t="s">
        <v>6908</v>
      </c>
      <c r="D3471">
        <v>74</v>
      </c>
      <c r="E3471">
        <v>74</v>
      </c>
      <c r="F3471">
        <v>0.03</v>
      </c>
      <c r="G3471">
        <v>2.2200000000000002</v>
      </c>
    </row>
    <row r="3472" spans="1:7" hidden="1" x14ac:dyDescent="0.25">
      <c r="A3472" t="s">
        <v>6</v>
      </c>
      <c r="B3472" t="s">
        <v>6909</v>
      </c>
      <c r="C3472" t="s">
        <v>6910</v>
      </c>
      <c r="D3472">
        <v>72</v>
      </c>
      <c r="E3472">
        <v>72</v>
      </c>
      <c r="F3472">
        <v>3.1E-2</v>
      </c>
      <c r="G3472">
        <v>2.2320000000000002</v>
      </c>
    </row>
    <row r="3473" spans="1:7" hidden="1" x14ac:dyDescent="0.25">
      <c r="A3473" t="s">
        <v>6</v>
      </c>
      <c r="B3473" t="s">
        <v>6911</v>
      </c>
      <c r="C3473" t="s">
        <v>6912</v>
      </c>
      <c r="D3473">
        <v>128</v>
      </c>
      <c r="E3473">
        <v>128</v>
      </c>
      <c r="F3473">
        <v>0.04</v>
      </c>
      <c r="G3473">
        <v>5.12</v>
      </c>
    </row>
    <row r="3474" spans="1:7" hidden="1" x14ac:dyDescent="0.25">
      <c r="A3474" t="s">
        <v>6</v>
      </c>
      <c r="B3474" t="s">
        <v>6913</v>
      </c>
      <c r="C3474" t="s">
        <v>6914</v>
      </c>
      <c r="D3474">
        <v>277</v>
      </c>
      <c r="E3474">
        <v>277</v>
      </c>
      <c r="F3474">
        <v>2.9000000000000001E-2</v>
      </c>
      <c r="G3474">
        <v>8.0329999999999995</v>
      </c>
    </row>
    <row r="3475" spans="1:7" hidden="1" x14ac:dyDescent="0.25">
      <c r="A3475" t="s">
        <v>6</v>
      </c>
      <c r="B3475" t="s">
        <v>6915</v>
      </c>
      <c r="C3475" t="s">
        <v>6916</v>
      </c>
      <c r="D3475">
        <v>156</v>
      </c>
      <c r="E3475">
        <v>156</v>
      </c>
      <c r="F3475">
        <v>0.03</v>
      </c>
      <c r="G3475">
        <v>4.68</v>
      </c>
    </row>
    <row r="3476" spans="1:7" hidden="1" x14ac:dyDescent="0.25">
      <c r="A3476" t="s">
        <v>6</v>
      </c>
      <c r="B3476" t="s">
        <v>6917</v>
      </c>
      <c r="C3476" t="s">
        <v>6918</v>
      </c>
      <c r="D3476">
        <v>375</v>
      </c>
      <c r="E3476">
        <v>375</v>
      </c>
      <c r="F3476">
        <v>2.9000000000000001E-2</v>
      </c>
      <c r="G3476">
        <v>10.875</v>
      </c>
    </row>
    <row r="3477" spans="1:7" hidden="1" x14ac:dyDescent="0.25">
      <c r="A3477" t="s">
        <v>6</v>
      </c>
      <c r="B3477" t="s">
        <v>6919</v>
      </c>
      <c r="C3477" t="s">
        <v>6920</v>
      </c>
      <c r="D3477">
        <v>186</v>
      </c>
      <c r="E3477">
        <v>186</v>
      </c>
      <c r="F3477">
        <v>2.9000000000000001E-2</v>
      </c>
      <c r="G3477">
        <v>5.3940000000000001</v>
      </c>
    </row>
    <row r="3478" spans="1:7" hidden="1" x14ac:dyDescent="0.25">
      <c r="A3478" t="s">
        <v>6</v>
      </c>
      <c r="B3478" t="s">
        <v>6921</v>
      </c>
      <c r="C3478" t="s">
        <v>6922</v>
      </c>
      <c r="D3478">
        <v>342</v>
      </c>
      <c r="E3478">
        <v>342</v>
      </c>
      <c r="F3478">
        <v>3.2000000000000001E-2</v>
      </c>
      <c r="G3478">
        <v>10.944000000000001</v>
      </c>
    </row>
    <row r="3479" spans="1:7" hidden="1" x14ac:dyDescent="0.25">
      <c r="A3479" t="s">
        <v>6</v>
      </c>
      <c r="B3479" t="s">
        <v>6923</v>
      </c>
      <c r="C3479" t="s">
        <v>6924</v>
      </c>
      <c r="D3479">
        <v>174</v>
      </c>
      <c r="E3479">
        <v>174</v>
      </c>
      <c r="F3479">
        <v>2.7E-2</v>
      </c>
      <c r="G3479">
        <v>4.6980000000000004</v>
      </c>
    </row>
    <row r="3480" spans="1:7" hidden="1" x14ac:dyDescent="0.25">
      <c r="A3480" t="s">
        <v>6</v>
      </c>
      <c r="B3480" t="s">
        <v>6925</v>
      </c>
      <c r="C3480" t="s">
        <v>6926</v>
      </c>
      <c r="D3480">
        <v>348</v>
      </c>
      <c r="E3480">
        <v>348</v>
      </c>
      <c r="F3480">
        <v>1.9E-2</v>
      </c>
      <c r="G3480">
        <v>6.6120000000000001</v>
      </c>
    </row>
    <row r="3481" spans="1:7" hidden="1" x14ac:dyDescent="0.25">
      <c r="A3481" t="s">
        <v>6</v>
      </c>
      <c r="B3481" t="s">
        <v>6927</v>
      </c>
      <c r="C3481" t="s">
        <v>6928</v>
      </c>
      <c r="D3481">
        <v>160</v>
      </c>
      <c r="E3481">
        <v>160</v>
      </c>
      <c r="F3481">
        <v>3.2000000000000001E-2</v>
      </c>
      <c r="G3481">
        <v>5.12</v>
      </c>
    </row>
    <row r="3482" spans="1:7" hidden="1" x14ac:dyDescent="0.25">
      <c r="A3482" t="s">
        <v>6</v>
      </c>
      <c r="B3482" t="s">
        <v>6929</v>
      </c>
      <c r="C3482" t="s">
        <v>6930</v>
      </c>
      <c r="D3482">
        <v>52</v>
      </c>
      <c r="E3482">
        <v>52</v>
      </c>
      <c r="F3482">
        <v>4.2999999999999997E-2</v>
      </c>
      <c r="G3482">
        <v>2.2360000000000002</v>
      </c>
    </row>
    <row r="3483" spans="1:7" hidden="1" x14ac:dyDescent="0.25">
      <c r="A3483" t="s">
        <v>6</v>
      </c>
      <c r="B3483" t="s">
        <v>6931</v>
      </c>
      <c r="C3483" t="s">
        <v>6932</v>
      </c>
      <c r="D3483">
        <v>1283</v>
      </c>
      <c r="E3483">
        <v>1283</v>
      </c>
      <c r="F3483">
        <v>3.5999999999999997E-2</v>
      </c>
      <c r="G3483">
        <v>46.188000000000002</v>
      </c>
    </row>
    <row r="3484" spans="1:7" hidden="1" x14ac:dyDescent="0.25">
      <c r="A3484" t="s">
        <v>6</v>
      </c>
      <c r="B3484" t="s">
        <v>6933</v>
      </c>
      <c r="C3484" t="s">
        <v>6934</v>
      </c>
      <c r="D3484">
        <v>393</v>
      </c>
      <c r="E3484">
        <v>393</v>
      </c>
      <c r="F3484">
        <v>1.4E-2</v>
      </c>
      <c r="G3484">
        <v>5.5019999999999998</v>
      </c>
    </row>
    <row r="3485" spans="1:7" hidden="1" x14ac:dyDescent="0.25">
      <c r="A3485" t="s">
        <v>6</v>
      </c>
      <c r="B3485" t="s">
        <v>6935</v>
      </c>
      <c r="C3485" t="s">
        <v>6936</v>
      </c>
      <c r="D3485">
        <v>508</v>
      </c>
      <c r="E3485">
        <v>508</v>
      </c>
      <c r="F3485">
        <v>0.03</v>
      </c>
      <c r="G3485">
        <v>15.24</v>
      </c>
    </row>
    <row r="3486" spans="1:7" hidden="1" x14ac:dyDescent="0.25">
      <c r="A3486" t="s">
        <v>6</v>
      </c>
      <c r="B3486" t="s">
        <v>6937</v>
      </c>
      <c r="C3486" t="s">
        <v>6938</v>
      </c>
      <c r="D3486">
        <v>245</v>
      </c>
      <c r="E3486">
        <v>245</v>
      </c>
      <c r="F3486">
        <v>0.03</v>
      </c>
      <c r="G3486">
        <v>7.35</v>
      </c>
    </row>
    <row r="3487" spans="1:7" hidden="1" x14ac:dyDescent="0.25">
      <c r="A3487" t="s">
        <v>6</v>
      </c>
      <c r="B3487" t="s">
        <v>6939</v>
      </c>
      <c r="C3487" t="s">
        <v>6940</v>
      </c>
      <c r="D3487">
        <v>174</v>
      </c>
      <c r="E3487">
        <v>174</v>
      </c>
      <c r="F3487">
        <v>0.03</v>
      </c>
      <c r="G3487">
        <v>5.22</v>
      </c>
    </row>
    <row r="3488" spans="1:7" hidden="1" x14ac:dyDescent="0.25">
      <c r="A3488" t="s">
        <v>6</v>
      </c>
      <c r="B3488" t="s">
        <v>6941</v>
      </c>
      <c r="C3488" t="s">
        <v>6942</v>
      </c>
      <c r="D3488">
        <v>2</v>
      </c>
      <c r="E3488">
        <v>2</v>
      </c>
      <c r="F3488">
        <v>6.74</v>
      </c>
      <c r="G3488">
        <v>13.48</v>
      </c>
    </row>
    <row r="3489" spans="1:7" hidden="1" x14ac:dyDescent="0.25">
      <c r="A3489" t="s">
        <v>6</v>
      </c>
      <c r="B3489" t="s">
        <v>6943</v>
      </c>
      <c r="C3489" t="s">
        <v>6944</v>
      </c>
      <c r="D3489">
        <v>26</v>
      </c>
      <c r="E3489">
        <v>26</v>
      </c>
      <c r="F3489">
        <v>3.67</v>
      </c>
      <c r="G3489">
        <v>95.42</v>
      </c>
    </row>
    <row r="3490" spans="1:7" hidden="1" x14ac:dyDescent="0.25">
      <c r="A3490" t="s">
        <v>6</v>
      </c>
      <c r="B3490" t="s">
        <v>6945</v>
      </c>
      <c r="C3490" t="s">
        <v>6946</v>
      </c>
      <c r="D3490">
        <v>18</v>
      </c>
      <c r="E3490">
        <v>18</v>
      </c>
      <c r="F3490">
        <v>1.704</v>
      </c>
      <c r="G3490">
        <v>30.672000000000001</v>
      </c>
    </row>
    <row r="3491" spans="1:7" hidden="1" x14ac:dyDescent="0.25">
      <c r="A3491" t="s">
        <v>6</v>
      </c>
      <c r="B3491" t="s">
        <v>6947</v>
      </c>
      <c r="C3491" t="s">
        <v>6948</v>
      </c>
      <c r="D3491">
        <v>2</v>
      </c>
      <c r="E3491">
        <v>2</v>
      </c>
      <c r="F3491">
        <v>2.3439999999999999</v>
      </c>
      <c r="G3491">
        <v>4.6879999999999997</v>
      </c>
    </row>
    <row r="3492" spans="1:7" hidden="1" x14ac:dyDescent="0.25">
      <c r="A3492" t="s">
        <v>6</v>
      </c>
      <c r="B3492" t="s">
        <v>6949</v>
      </c>
      <c r="C3492" t="s">
        <v>6950</v>
      </c>
      <c r="D3492">
        <v>6</v>
      </c>
      <c r="E3492">
        <v>6</v>
      </c>
      <c r="F3492">
        <v>2.512</v>
      </c>
      <c r="G3492">
        <v>15.071999999999999</v>
      </c>
    </row>
    <row r="3493" spans="1:7" hidden="1" x14ac:dyDescent="0.25">
      <c r="A3493" t="s">
        <v>6</v>
      </c>
      <c r="B3493" t="s">
        <v>6951</v>
      </c>
      <c r="C3493" t="s">
        <v>6952</v>
      </c>
      <c r="D3493">
        <v>2</v>
      </c>
      <c r="E3493">
        <v>2</v>
      </c>
      <c r="F3493">
        <v>4.92</v>
      </c>
      <c r="G3493">
        <v>9.84</v>
      </c>
    </row>
    <row r="3494" spans="1:7" hidden="1" x14ac:dyDescent="0.25">
      <c r="A3494" t="s">
        <v>6</v>
      </c>
      <c r="B3494" t="s">
        <v>6953</v>
      </c>
      <c r="C3494" t="s">
        <v>6954</v>
      </c>
      <c r="D3494">
        <v>2</v>
      </c>
      <c r="E3494">
        <v>2</v>
      </c>
      <c r="F3494">
        <v>1.575</v>
      </c>
      <c r="G3494">
        <v>3.15</v>
      </c>
    </row>
    <row r="3495" spans="1:7" hidden="1" x14ac:dyDescent="0.25">
      <c r="A3495" t="s">
        <v>6</v>
      </c>
      <c r="B3495" t="s">
        <v>6955</v>
      </c>
      <c r="C3495" t="s">
        <v>6956</v>
      </c>
      <c r="D3495">
        <v>20</v>
      </c>
      <c r="E3495">
        <v>20</v>
      </c>
      <c r="F3495">
        <v>3.605</v>
      </c>
      <c r="G3495">
        <v>72.099999999999994</v>
      </c>
    </row>
    <row r="3496" spans="1:7" hidden="1" x14ac:dyDescent="0.25">
      <c r="A3496" t="s">
        <v>6</v>
      </c>
      <c r="B3496" t="s">
        <v>6957</v>
      </c>
      <c r="C3496" t="s">
        <v>6958</v>
      </c>
      <c r="D3496">
        <v>10</v>
      </c>
      <c r="E3496">
        <v>10</v>
      </c>
      <c r="F3496">
        <v>3.6509999999999998</v>
      </c>
      <c r="G3496">
        <v>36.51</v>
      </c>
    </row>
    <row r="3497" spans="1:7" hidden="1" x14ac:dyDescent="0.25">
      <c r="A3497" t="s">
        <v>6</v>
      </c>
      <c r="B3497" t="s">
        <v>6959</v>
      </c>
      <c r="C3497" t="s">
        <v>6960</v>
      </c>
      <c r="D3497">
        <v>6</v>
      </c>
      <c r="E3497">
        <v>6</v>
      </c>
      <c r="F3497">
        <v>1.637</v>
      </c>
      <c r="G3497">
        <v>9.8219999999999992</v>
      </c>
    </row>
    <row r="3498" spans="1:7" hidden="1" x14ac:dyDescent="0.25">
      <c r="A3498" t="s">
        <v>6</v>
      </c>
      <c r="B3498" t="s">
        <v>6961</v>
      </c>
      <c r="C3498" t="s">
        <v>6962</v>
      </c>
      <c r="D3498">
        <v>7</v>
      </c>
      <c r="E3498">
        <v>7</v>
      </c>
      <c r="F3498">
        <v>3.45</v>
      </c>
      <c r="G3498">
        <v>24.15</v>
      </c>
    </row>
    <row r="3499" spans="1:7" hidden="1" x14ac:dyDescent="0.25">
      <c r="A3499" t="s">
        <v>6</v>
      </c>
      <c r="B3499" t="s">
        <v>6963</v>
      </c>
      <c r="C3499" t="s">
        <v>6964</v>
      </c>
      <c r="D3499">
        <v>3</v>
      </c>
      <c r="E3499">
        <v>3</v>
      </c>
      <c r="F3499">
        <v>4.0209999999999999</v>
      </c>
      <c r="G3499">
        <v>12.063000000000001</v>
      </c>
    </row>
    <row r="3500" spans="1:7" hidden="1" x14ac:dyDescent="0.25">
      <c r="A3500" t="s">
        <v>6</v>
      </c>
      <c r="B3500" t="s">
        <v>6965</v>
      </c>
      <c r="C3500" t="s">
        <v>6966</v>
      </c>
      <c r="D3500">
        <v>20</v>
      </c>
      <c r="E3500">
        <v>20</v>
      </c>
      <c r="F3500">
        <v>3.819</v>
      </c>
      <c r="G3500">
        <v>76.38</v>
      </c>
    </row>
    <row r="3501" spans="1:7" hidden="1" x14ac:dyDescent="0.25">
      <c r="A3501" t="s">
        <v>6</v>
      </c>
      <c r="B3501" t="s">
        <v>6967</v>
      </c>
      <c r="C3501" t="s">
        <v>6968</v>
      </c>
      <c r="D3501">
        <v>94</v>
      </c>
      <c r="E3501">
        <v>94</v>
      </c>
      <c r="F3501">
        <v>3.8820000000000001</v>
      </c>
      <c r="G3501">
        <v>364.90800000000002</v>
      </c>
    </row>
    <row r="3502" spans="1:7" hidden="1" x14ac:dyDescent="0.25">
      <c r="A3502" t="s">
        <v>6</v>
      </c>
      <c r="B3502" t="s">
        <v>6969</v>
      </c>
      <c r="C3502" t="s">
        <v>6970</v>
      </c>
      <c r="D3502">
        <v>18</v>
      </c>
      <c r="E3502">
        <v>18</v>
      </c>
      <c r="F3502">
        <v>1.76</v>
      </c>
      <c r="G3502">
        <v>31.68</v>
      </c>
    </row>
    <row r="3503" spans="1:7" hidden="1" x14ac:dyDescent="0.25">
      <c r="A3503" t="s">
        <v>6</v>
      </c>
      <c r="B3503" t="s">
        <v>6971</v>
      </c>
      <c r="C3503" t="s">
        <v>6972</v>
      </c>
      <c r="D3503">
        <v>9</v>
      </c>
      <c r="E3503">
        <v>9</v>
      </c>
      <c r="F3503">
        <v>3.4359999999999999</v>
      </c>
      <c r="G3503">
        <v>30.923999999999999</v>
      </c>
    </row>
    <row r="3504" spans="1:7" hidden="1" x14ac:dyDescent="0.25">
      <c r="A3504" t="s">
        <v>6</v>
      </c>
      <c r="B3504" t="s">
        <v>6973</v>
      </c>
      <c r="C3504" t="s">
        <v>6974</v>
      </c>
      <c r="D3504">
        <v>9</v>
      </c>
      <c r="E3504">
        <v>9</v>
      </c>
      <c r="F3504">
        <v>3.4169999999999998</v>
      </c>
      <c r="G3504">
        <v>30.753</v>
      </c>
    </row>
    <row r="3505" spans="1:7" hidden="1" x14ac:dyDescent="0.25">
      <c r="A3505" t="s">
        <v>6</v>
      </c>
      <c r="B3505" t="s">
        <v>6975</v>
      </c>
      <c r="C3505" t="s">
        <v>6976</v>
      </c>
      <c r="D3505">
        <v>3</v>
      </c>
      <c r="E3505">
        <v>3</v>
      </c>
      <c r="F3505">
        <v>3.9550000000000001</v>
      </c>
      <c r="G3505">
        <v>11.865</v>
      </c>
    </row>
    <row r="3506" spans="1:7" hidden="1" x14ac:dyDescent="0.25">
      <c r="A3506" t="s">
        <v>6</v>
      </c>
      <c r="B3506" t="s">
        <v>6977</v>
      </c>
      <c r="C3506" t="s">
        <v>6978</v>
      </c>
      <c r="D3506">
        <v>10</v>
      </c>
      <c r="E3506">
        <v>10</v>
      </c>
      <c r="F3506">
        <v>3.931</v>
      </c>
      <c r="G3506">
        <v>39.31</v>
      </c>
    </row>
    <row r="3507" spans="1:7" hidden="1" x14ac:dyDescent="0.25">
      <c r="A3507" t="s">
        <v>6</v>
      </c>
      <c r="B3507" t="s">
        <v>6981</v>
      </c>
      <c r="C3507" t="s">
        <v>6982</v>
      </c>
      <c r="D3507">
        <v>20</v>
      </c>
      <c r="E3507">
        <v>20</v>
      </c>
      <c r="F3507">
        <v>1.7769999999999999</v>
      </c>
      <c r="G3507">
        <v>35.54</v>
      </c>
    </row>
    <row r="3508" spans="1:7" hidden="1" x14ac:dyDescent="0.25">
      <c r="A3508" t="s">
        <v>6</v>
      </c>
      <c r="B3508" t="s">
        <v>6983</v>
      </c>
      <c r="C3508" t="s">
        <v>6984</v>
      </c>
      <c r="D3508">
        <v>3</v>
      </c>
      <c r="E3508">
        <v>3</v>
      </c>
      <c r="F3508">
        <v>1.8</v>
      </c>
      <c r="G3508">
        <v>5.4</v>
      </c>
    </row>
    <row r="3509" spans="1:7" hidden="1" x14ac:dyDescent="0.25">
      <c r="A3509" t="s">
        <v>6</v>
      </c>
      <c r="B3509" t="s">
        <v>6987</v>
      </c>
      <c r="C3509" t="s">
        <v>6988</v>
      </c>
      <c r="D3509">
        <v>19</v>
      </c>
      <c r="E3509">
        <v>19</v>
      </c>
      <c r="F3509">
        <v>2.7290000000000001</v>
      </c>
      <c r="G3509">
        <v>51.850999999999999</v>
      </c>
    </row>
    <row r="3510" spans="1:7" hidden="1" x14ac:dyDescent="0.25">
      <c r="A3510" t="s">
        <v>6</v>
      </c>
      <c r="B3510" t="s">
        <v>6989</v>
      </c>
      <c r="C3510" t="s">
        <v>6990</v>
      </c>
      <c r="D3510">
        <v>22</v>
      </c>
      <c r="E3510">
        <v>22</v>
      </c>
      <c r="F3510">
        <v>4.0419999999999998</v>
      </c>
      <c r="G3510">
        <v>88.924000000000007</v>
      </c>
    </row>
    <row r="3511" spans="1:7" hidden="1" x14ac:dyDescent="0.25">
      <c r="A3511" t="s">
        <v>6</v>
      </c>
      <c r="B3511" t="s">
        <v>6991</v>
      </c>
      <c r="C3511" t="s">
        <v>6992</v>
      </c>
      <c r="D3511">
        <v>6</v>
      </c>
      <c r="E3511">
        <v>6</v>
      </c>
      <c r="F3511">
        <v>1.919</v>
      </c>
      <c r="G3511">
        <v>11.513999999999999</v>
      </c>
    </row>
    <row r="3512" spans="1:7" hidden="1" x14ac:dyDescent="0.25">
      <c r="A3512" t="s">
        <v>6</v>
      </c>
      <c r="B3512" t="s">
        <v>6993</v>
      </c>
      <c r="C3512" t="s">
        <v>6994</v>
      </c>
      <c r="D3512">
        <v>4</v>
      </c>
      <c r="E3512">
        <v>4</v>
      </c>
      <c r="F3512">
        <v>6.4080000000000004</v>
      </c>
      <c r="G3512">
        <v>25.632000000000001</v>
      </c>
    </row>
    <row r="3513" spans="1:7" hidden="1" x14ac:dyDescent="0.25">
      <c r="A3513" t="s">
        <v>6</v>
      </c>
      <c r="B3513" t="s">
        <v>6995</v>
      </c>
      <c r="C3513" t="s">
        <v>6996</v>
      </c>
      <c r="D3513">
        <v>2</v>
      </c>
      <c r="E3513">
        <v>2</v>
      </c>
      <c r="F3513">
        <v>4.1959999999999997</v>
      </c>
      <c r="G3513">
        <v>8.3919999999999995</v>
      </c>
    </row>
    <row r="3514" spans="1:7" hidden="1" x14ac:dyDescent="0.25">
      <c r="A3514" t="s">
        <v>6</v>
      </c>
      <c r="B3514" t="s">
        <v>6997</v>
      </c>
      <c r="C3514" t="s">
        <v>6998</v>
      </c>
      <c r="D3514">
        <v>2</v>
      </c>
      <c r="E3514">
        <v>2</v>
      </c>
      <c r="F3514">
        <v>2.4039999999999999</v>
      </c>
      <c r="G3514">
        <v>4.8079999999999998</v>
      </c>
    </row>
    <row r="3515" spans="1:7" hidden="1" x14ac:dyDescent="0.25">
      <c r="A3515" t="s">
        <v>6</v>
      </c>
      <c r="B3515" t="s">
        <v>6999</v>
      </c>
      <c r="C3515" t="s">
        <v>7000</v>
      </c>
      <c r="D3515">
        <v>2</v>
      </c>
      <c r="E3515">
        <v>2</v>
      </c>
      <c r="F3515">
        <v>2.407</v>
      </c>
      <c r="G3515">
        <v>4.8140000000000001</v>
      </c>
    </row>
    <row r="3516" spans="1:7" hidden="1" x14ac:dyDescent="0.25">
      <c r="A3516" t="s">
        <v>6</v>
      </c>
      <c r="B3516" t="s">
        <v>7001</v>
      </c>
      <c r="C3516" t="s">
        <v>7002</v>
      </c>
      <c r="D3516">
        <v>4</v>
      </c>
      <c r="E3516">
        <v>4</v>
      </c>
      <c r="F3516">
        <v>4.0330000000000004</v>
      </c>
      <c r="G3516">
        <v>16.132000000000001</v>
      </c>
    </row>
    <row r="3517" spans="1:7" hidden="1" x14ac:dyDescent="0.25">
      <c r="A3517" t="s">
        <v>6</v>
      </c>
      <c r="B3517" t="s">
        <v>7003</v>
      </c>
      <c r="C3517" t="s">
        <v>7004</v>
      </c>
      <c r="D3517">
        <v>6</v>
      </c>
      <c r="E3517">
        <v>6</v>
      </c>
      <c r="F3517">
        <v>3.984</v>
      </c>
      <c r="G3517">
        <v>23.904</v>
      </c>
    </row>
    <row r="3518" spans="1:7" hidden="1" x14ac:dyDescent="0.25">
      <c r="A3518" t="s">
        <v>6</v>
      </c>
      <c r="B3518" t="s">
        <v>7005</v>
      </c>
      <c r="C3518" t="s">
        <v>7006</v>
      </c>
      <c r="D3518">
        <v>4</v>
      </c>
      <c r="E3518">
        <v>4</v>
      </c>
      <c r="F3518">
        <v>2.0640000000000001</v>
      </c>
      <c r="G3518">
        <v>8.2560000000000002</v>
      </c>
    </row>
    <row r="3519" spans="1:7" hidden="1" x14ac:dyDescent="0.25">
      <c r="A3519" t="s">
        <v>6</v>
      </c>
      <c r="B3519" t="s">
        <v>7007</v>
      </c>
      <c r="C3519" t="s">
        <v>7008</v>
      </c>
      <c r="D3519">
        <v>20</v>
      </c>
      <c r="E3519">
        <v>20</v>
      </c>
      <c r="F3519">
        <v>4.5019999999999998</v>
      </c>
      <c r="G3519">
        <v>90.04</v>
      </c>
    </row>
    <row r="3520" spans="1:7" hidden="1" x14ac:dyDescent="0.25">
      <c r="A3520" t="s">
        <v>6</v>
      </c>
      <c r="B3520" t="s">
        <v>7009</v>
      </c>
      <c r="C3520" t="s">
        <v>7010</v>
      </c>
      <c r="D3520">
        <v>20</v>
      </c>
      <c r="E3520">
        <v>20</v>
      </c>
      <c r="F3520">
        <v>4.5670000000000002</v>
      </c>
      <c r="G3520">
        <v>91.34</v>
      </c>
    </row>
    <row r="3521" spans="1:7" hidden="1" x14ac:dyDescent="0.25">
      <c r="A3521" t="s">
        <v>6</v>
      </c>
      <c r="B3521" t="s">
        <v>7011</v>
      </c>
      <c r="C3521" t="s">
        <v>7012</v>
      </c>
      <c r="D3521">
        <v>2</v>
      </c>
      <c r="E3521">
        <v>2</v>
      </c>
      <c r="F3521">
        <v>2.996</v>
      </c>
      <c r="G3521">
        <v>5.992</v>
      </c>
    </row>
    <row r="3522" spans="1:7" hidden="1" x14ac:dyDescent="0.25">
      <c r="A3522" t="s">
        <v>6</v>
      </c>
      <c r="B3522" t="s">
        <v>7015</v>
      </c>
      <c r="C3522" t="s">
        <v>7016</v>
      </c>
      <c r="D3522">
        <v>6</v>
      </c>
      <c r="E3522">
        <v>6</v>
      </c>
      <c r="F3522">
        <v>1.7350000000000001</v>
      </c>
      <c r="G3522">
        <v>10.41</v>
      </c>
    </row>
    <row r="3523" spans="1:7" hidden="1" x14ac:dyDescent="0.25">
      <c r="A3523" t="s">
        <v>6</v>
      </c>
      <c r="B3523" t="s">
        <v>7017</v>
      </c>
      <c r="C3523" t="s">
        <v>7018</v>
      </c>
      <c r="D3523">
        <v>7</v>
      </c>
      <c r="E3523">
        <v>7</v>
      </c>
      <c r="F3523">
        <v>3.6779999999999999</v>
      </c>
      <c r="G3523">
        <v>25.745999999999999</v>
      </c>
    </row>
    <row r="3524" spans="1:7" hidden="1" x14ac:dyDescent="0.25">
      <c r="A3524" t="s">
        <v>6</v>
      </c>
      <c r="B3524" t="s">
        <v>7019</v>
      </c>
      <c r="C3524" t="s">
        <v>7020</v>
      </c>
      <c r="D3524">
        <v>7</v>
      </c>
      <c r="E3524">
        <v>7</v>
      </c>
      <c r="F3524">
        <v>3.7639999999999998</v>
      </c>
      <c r="G3524">
        <v>26.347999999999999</v>
      </c>
    </row>
    <row r="3525" spans="1:7" hidden="1" x14ac:dyDescent="0.25">
      <c r="A3525" t="s">
        <v>6</v>
      </c>
      <c r="B3525" t="s">
        <v>7021</v>
      </c>
      <c r="C3525" t="s">
        <v>7022</v>
      </c>
      <c r="D3525">
        <v>1</v>
      </c>
      <c r="E3525">
        <v>1</v>
      </c>
      <c r="F3525">
        <v>5.875</v>
      </c>
      <c r="G3525">
        <v>5.875</v>
      </c>
    </row>
    <row r="3526" spans="1:7" hidden="1" x14ac:dyDescent="0.25">
      <c r="A3526" t="s">
        <v>6</v>
      </c>
      <c r="B3526" t="s">
        <v>7023</v>
      </c>
      <c r="C3526" t="s">
        <v>7024</v>
      </c>
      <c r="D3526">
        <v>1</v>
      </c>
      <c r="E3526">
        <v>1</v>
      </c>
      <c r="F3526">
        <v>5.875</v>
      </c>
      <c r="G3526">
        <v>5.875</v>
      </c>
    </row>
    <row r="3527" spans="1:7" hidden="1" x14ac:dyDescent="0.25">
      <c r="A3527" t="s">
        <v>6</v>
      </c>
      <c r="B3527" t="s">
        <v>7025</v>
      </c>
      <c r="C3527" t="s">
        <v>7026</v>
      </c>
      <c r="D3527">
        <v>2</v>
      </c>
      <c r="E3527">
        <v>2</v>
      </c>
      <c r="F3527">
        <v>4.5570000000000004</v>
      </c>
      <c r="G3527">
        <v>9.1140000000000008</v>
      </c>
    </row>
    <row r="3528" spans="1:7" hidden="1" x14ac:dyDescent="0.25">
      <c r="A3528" t="s">
        <v>6</v>
      </c>
      <c r="B3528" t="s">
        <v>7027</v>
      </c>
      <c r="C3528" t="s">
        <v>7028</v>
      </c>
      <c r="D3528">
        <v>2</v>
      </c>
      <c r="E3528">
        <v>2</v>
      </c>
      <c r="F3528">
        <v>5.1630000000000003</v>
      </c>
      <c r="G3528">
        <v>10.326000000000001</v>
      </c>
    </row>
    <row r="3529" spans="1:7" hidden="1" x14ac:dyDescent="0.25">
      <c r="A3529" t="s">
        <v>6</v>
      </c>
      <c r="B3529" t="s">
        <v>7029</v>
      </c>
      <c r="C3529" t="s">
        <v>7030</v>
      </c>
      <c r="D3529">
        <v>2</v>
      </c>
      <c r="E3529">
        <v>2</v>
      </c>
      <c r="F3529">
        <v>4.556</v>
      </c>
      <c r="G3529">
        <v>9.1120000000000001</v>
      </c>
    </row>
    <row r="3530" spans="1:7" hidden="1" x14ac:dyDescent="0.25">
      <c r="A3530" t="s">
        <v>6</v>
      </c>
      <c r="B3530" t="s">
        <v>7031</v>
      </c>
      <c r="C3530" t="s">
        <v>7032</v>
      </c>
      <c r="D3530">
        <v>16</v>
      </c>
      <c r="E3530">
        <v>16</v>
      </c>
      <c r="F3530">
        <v>2.6469999999999998</v>
      </c>
      <c r="G3530">
        <v>42.351999999999997</v>
      </c>
    </row>
    <row r="3531" spans="1:7" hidden="1" x14ac:dyDescent="0.25">
      <c r="A3531" t="s">
        <v>6</v>
      </c>
      <c r="B3531" t="s">
        <v>7033</v>
      </c>
      <c r="C3531" t="s">
        <v>7034</v>
      </c>
      <c r="D3531">
        <v>1</v>
      </c>
      <c r="E3531">
        <v>1</v>
      </c>
      <c r="F3531">
        <v>6.125</v>
      </c>
      <c r="G3531">
        <v>6.125</v>
      </c>
    </row>
    <row r="3532" spans="1:7" hidden="1" x14ac:dyDescent="0.25">
      <c r="A3532" t="s">
        <v>6</v>
      </c>
      <c r="B3532" t="s">
        <v>7035</v>
      </c>
      <c r="C3532" t="s">
        <v>7036</v>
      </c>
      <c r="D3532">
        <v>1</v>
      </c>
      <c r="E3532">
        <v>1</v>
      </c>
      <c r="F3532">
        <v>6.125</v>
      </c>
      <c r="G3532">
        <v>6.125</v>
      </c>
    </row>
    <row r="3533" spans="1:7" hidden="1" x14ac:dyDescent="0.25">
      <c r="A3533" t="s">
        <v>6</v>
      </c>
      <c r="B3533" t="s">
        <v>7037</v>
      </c>
      <c r="C3533" t="s">
        <v>7038</v>
      </c>
      <c r="D3533">
        <v>1</v>
      </c>
      <c r="E3533">
        <v>1</v>
      </c>
      <c r="F3533">
        <v>7.625</v>
      </c>
      <c r="G3533">
        <v>7.625</v>
      </c>
    </row>
    <row r="3534" spans="1:7" hidden="1" x14ac:dyDescent="0.25">
      <c r="A3534" t="s">
        <v>6</v>
      </c>
      <c r="B3534" t="s">
        <v>7039</v>
      </c>
      <c r="C3534" t="s">
        <v>7040</v>
      </c>
      <c r="D3534">
        <v>1</v>
      </c>
      <c r="E3534">
        <v>1</v>
      </c>
      <c r="F3534">
        <v>7.52</v>
      </c>
      <c r="G3534">
        <v>7.52</v>
      </c>
    </row>
    <row r="3535" spans="1:7" hidden="1" x14ac:dyDescent="0.25">
      <c r="A3535" t="s">
        <v>6</v>
      </c>
      <c r="B3535" t="s">
        <v>7041</v>
      </c>
      <c r="C3535" t="s">
        <v>7042</v>
      </c>
      <c r="D3535">
        <v>1</v>
      </c>
      <c r="E3535">
        <v>1</v>
      </c>
      <c r="F3535">
        <v>6.66</v>
      </c>
      <c r="G3535">
        <v>6.66</v>
      </c>
    </row>
    <row r="3536" spans="1:7" hidden="1" x14ac:dyDescent="0.25">
      <c r="A3536" t="s">
        <v>6</v>
      </c>
      <c r="B3536" t="s">
        <v>7043</v>
      </c>
      <c r="C3536" t="s">
        <v>7044</v>
      </c>
      <c r="D3536">
        <v>2</v>
      </c>
      <c r="E3536">
        <v>2</v>
      </c>
      <c r="F3536">
        <v>2.5720000000000001</v>
      </c>
      <c r="G3536">
        <v>5.1440000000000001</v>
      </c>
    </row>
    <row r="3537" spans="1:7" hidden="1" x14ac:dyDescent="0.25">
      <c r="A3537" t="s">
        <v>6</v>
      </c>
      <c r="B3537" t="s">
        <v>7045</v>
      </c>
      <c r="C3537" t="s">
        <v>7046</v>
      </c>
      <c r="D3537">
        <v>54</v>
      </c>
      <c r="E3537">
        <v>54</v>
      </c>
      <c r="F3537">
        <v>4.0869999999999997</v>
      </c>
      <c r="G3537">
        <v>220.69800000000001</v>
      </c>
    </row>
    <row r="3538" spans="1:7" hidden="1" x14ac:dyDescent="0.25">
      <c r="A3538" t="s">
        <v>6</v>
      </c>
      <c r="B3538" t="s">
        <v>7047</v>
      </c>
      <c r="C3538" t="s">
        <v>7048</v>
      </c>
      <c r="D3538">
        <v>4</v>
      </c>
      <c r="E3538">
        <v>4</v>
      </c>
      <c r="F3538">
        <v>4.17</v>
      </c>
      <c r="G3538">
        <v>16.68</v>
      </c>
    </row>
    <row r="3539" spans="1:7" hidden="1" x14ac:dyDescent="0.25">
      <c r="A3539" t="s">
        <v>6</v>
      </c>
      <c r="B3539" t="s">
        <v>7049</v>
      </c>
      <c r="C3539" t="s">
        <v>7050</v>
      </c>
      <c r="D3539">
        <v>2</v>
      </c>
      <c r="E3539">
        <v>2</v>
      </c>
      <c r="F3539">
        <v>3.1269999999999998</v>
      </c>
      <c r="G3539">
        <v>6.2539999999999996</v>
      </c>
    </row>
    <row r="3540" spans="1:7" hidden="1" x14ac:dyDescent="0.25">
      <c r="A3540" t="s">
        <v>6</v>
      </c>
      <c r="B3540" t="s">
        <v>7051</v>
      </c>
      <c r="C3540" t="s">
        <v>7052</v>
      </c>
      <c r="D3540">
        <v>28</v>
      </c>
      <c r="E3540">
        <v>28</v>
      </c>
      <c r="F3540">
        <v>1.6839999999999999</v>
      </c>
      <c r="G3540">
        <v>47.152000000000001</v>
      </c>
    </row>
    <row r="3541" spans="1:7" hidden="1" x14ac:dyDescent="0.25">
      <c r="A3541" t="s">
        <v>6</v>
      </c>
      <c r="B3541" t="s">
        <v>7053</v>
      </c>
      <c r="C3541" t="s">
        <v>7054</v>
      </c>
      <c r="D3541">
        <v>23</v>
      </c>
      <c r="E3541">
        <v>23</v>
      </c>
      <c r="F3541">
        <v>1.6919999999999999</v>
      </c>
      <c r="G3541">
        <v>38.915999999999997</v>
      </c>
    </row>
    <row r="3542" spans="1:7" hidden="1" x14ac:dyDescent="0.25">
      <c r="A3542" t="s">
        <v>6</v>
      </c>
      <c r="B3542" t="s">
        <v>7055</v>
      </c>
      <c r="C3542" t="s">
        <v>7056</v>
      </c>
      <c r="D3542">
        <v>2</v>
      </c>
      <c r="E3542">
        <v>2</v>
      </c>
      <c r="F3542">
        <v>1.2070000000000001</v>
      </c>
      <c r="G3542">
        <v>2.4140000000000001</v>
      </c>
    </row>
    <row r="3543" spans="1:7" hidden="1" x14ac:dyDescent="0.25">
      <c r="A3543" t="s">
        <v>6</v>
      </c>
      <c r="B3543" t="s">
        <v>7057</v>
      </c>
      <c r="C3543" t="s">
        <v>7058</v>
      </c>
      <c r="D3543">
        <v>2</v>
      </c>
      <c r="E3543">
        <v>2</v>
      </c>
      <c r="F3543">
        <v>1.911</v>
      </c>
      <c r="G3543">
        <v>3.8220000000000001</v>
      </c>
    </row>
    <row r="3544" spans="1:7" hidden="1" x14ac:dyDescent="0.25">
      <c r="A3544" t="s">
        <v>6</v>
      </c>
      <c r="B3544" t="s">
        <v>7059</v>
      </c>
      <c r="C3544" t="s">
        <v>7060</v>
      </c>
      <c r="D3544">
        <v>12</v>
      </c>
      <c r="E3544">
        <v>12</v>
      </c>
      <c r="F3544">
        <v>3.3250000000000002</v>
      </c>
      <c r="G3544">
        <v>39.9</v>
      </c>
    </row>
    <row r="3545" spans="1:7" hidden="1" x14ac:dyDescent="0.25">
      <c r="A3545" t="s">
        <v>6</v>
      </c>
      <c r="B3545" t="s">
        <v>7061</v>
      </c>
      <c r="C3545" t="s">
        <v>7062</v>
      </c>
      <c r="D3545">
        <v>4</v>
      </c>
      <c r="E3545">
        <v>4</v>
      </c>
      <c r="F3545">
        <v>1.39</v>
      </c>
      <c r="G3545">
        <v>5.56</v>
      </c>
    </row>
    <row r="3546" spans="1:7" hidden="1" x14ac:dyDescent="0.25">
      <c r="A3546" t="s">
        <v>6</v>
      </c>
      <c r="B3546" t="s">
        <v>7063</v>
      </c>
      <c r="C3546" t="s">
        <v>7064</v>
      </c>
      <c r="D3546">
        <v>9</v>
      </c>
      <c r="E3546">
        <v>9</v>
      </c>
      <c r="F3546">
        <v>1.379</v>
      </c>
      <c r="G3546">
        <v>12.411</v>
      </c>
    </row>
    <row r="3547" spans="1:7" hidden="1" x14ac:dyDescent="0.25">
      <c r="A3547" t="s">
        <v>6</v>
      </c>
      <c r="B3547" t="s">
        <v>7065</v>
      </c>
      <c r="C3547" t="s">
        <v>7066</v>
      </c>
      <c r="D3547">
        <v>2</v>
      </c>
      <c r="E3547">
        <v>2</v>
      </c>
      <c r="F3547">
        <v>1.9430000000000001</v>
      </c>
      <c r="G3547">
        <v>3.8860000000000001</v>
      </c>
    </row>
    <row r="3548" spans="1:7" hidden="1" x14ac:dyDescent="0.25">
      <c r="A3548" t="s">
        <v>6</v>
      </c>
      <c r="B3548" t="s">
        <v>7067</v>
      </c>
      <c r="C3548" t="s">
        <v>7068</v>
      </c>
      <c r="D3548">
        <v>1</v>
      </c>
      <c r="E3548">
        <v>1</v>
      </c>
      <c r="F3548">
        <v>1.4390000000000001</v>
      </c>
      <c r="G3548">
        <v>1.4390000000000001</v>
      </c>
    </row>
    <row r="3549" spans="1:7" hidden="1" x14ac:dyDescent="0.25">
      <c r="A3549" t="s">
        <v>6</v>
      </c>
      <c r="B3549" t="s">
        <v>7069</v>
      </c>
      <c r="C3549" t="s">
        <v>7070</v>
      </c>
      <c r="D3549">
        <v>5</v>
      </c>
      <c r="E3549">
        <v>5</v>
      </c>
      <c r="F3549">
        <v>1.9790000000000001</v>
      </c>
      <c r="G3549">
        <v>9.8949999999999996</v>
      </c>
    </row>
    <row r="3550" spans="1:7" hidden="1" x14ac:dyDescent="0.25">
      <c r="A3550" t="s">
        <v>6</v>
      </c>
      <c r="B3550" t="s">
        <v>7071</v>
      </c>
      <c r="C3550" t="s">
        <v>7072</v>
      </c>
      <c r="D3550">
        <v>84</v>
      </c>
      <c r="E3550">
        <v>84</v>
      </c>
      <c r="F3550">
        <v>0.19700000000000001</v>
      </c>
      <c r="G3550">
        <v>16.547999999999998</v>
      </c>
    </row>
    <row r="3551" spans="1:7" hidden="1" x14ac:dyDescent="0.25">
      <c r="A3551" t="s">
        <v>6</v>
      </c>
      <c r="B3551" t="s">
        <v>7073</v>
      </c>
      <c r="C3551" t="s">
        <v>7074</v>
      </c>
      <c r="D3551">
        <v>75</v>
      </c>
      <c r="E3551">
        <v>75</v>
      </c>
      <c r="F3551">
        <v>0.21299999999999999</v>
      </c>
      <c r="G3551">
        <v>15.975</v>
      </c>
    </row>
    <row r="3552" spans="1:7" hidden="1" x14ac:dyDescent="0.25">
      <c r="A3552" t="s">
        <v>6</v>
      </c>
      <c r="B3552" t="s">
        <v>7075</v>
      </c>
      <c r="C3552" t="s">
        <v>7076</v>
      </c>
      <c r="D3552">
        <v>10</v>
      </c>
      <c r="E3552">
        <v>10</v>
      </c>
      <c r="F3552">
        <v>0</v>
      </c>
      <c r="G3552">
        <v>0</v>
      </c>
    </row>
    <row r="3553" spans="1:7" hidden="1" x14ac:dyDescent="0.25">
      <c r="A3553" t="s">
        <v>6</v>
      </c>
      <c r="B3553" t="s">
        <v>7077</v>
      </c>
      <c r="C3553" t="s">
        <v>7078</v>
      </c>
      <c r="D3553">
        <v>71</v>
      </c>
      <c r="E3553">
        <v>71</v>
      </c>
      <c r="F3553">
        <v>0</v>
      </c>
      <c r="G3553">
        <v>0</v>
      </c>
    </row>
    <row r="3554" spans="1:7" hidden="1" x14ac:dyDescent="0.25">
      <c r="A3554" t="s">
        <v>6</v>
      </c>
      <c r="B3554" t="s">
        <v>7079</v>
      </c>
      <c r="C3554" t="s">
        <v>7080</v>
      </c>
      <c r="D3554">
        <v>12</v>
      </c>
      <c r="E3554">
        <v>12</v>
      </c>
      <c r="F3554">
        <v>4.9000000000000002E-2</v>
      </c>
      <c r="G3554">
        <v>0.58799999999999997</v>
      </c>
    </row>
    <row r="3555" spans="1:7" hidden="1" x14ac:dyDescent="0.25">
      <c r="A3555" t="s">
        <v>6</v>
      </c>
      <c r="B3555" t="s">
        <v>7081</v>
      </c>
      <c r="C3555" t="s">
        <v>7082</v>
      </c>
      <c r="D3555">
        <v>74</v>
      </c>
      <c r="E3555">
        <v>74</v>
      </c>
      <c r="F3555">
        <v>0</v>
      </c>
      <c r="G3555">
        <v>0</v>
      </c>
    </row>
    <row r="3556" spans="1:7" hidden="1" x14ac:dyDescent="0.25">
      <c r="A3556" t="s">
        <v>6</v>
      </c>
      <c r="B3556" t="s">
        <v>7083</v>
      </c>
      <c r="C3556" t="s">
        <v>7084</v>
      </c>
      <c r="D3556">
        <v>13</v>
      </c>
      <c r="E3556">
        <v>13</v>
      </c>
      <c r="F3556">
        <v>0.17599999999999999</v>
      </c>
      <c r="G3556">
        <v>2.2879999999999998</v>
      </c>
    </row>
    <row r="3557" spans="1:7" hidden="1" x14ac:dyDescent="0.25">
      <c r="A3557" t="s">
        <v>6</v>
      </c>
      <c r="B3557" t="s">
        <v>7085</v>
      </c>
      <c r="C3557" t="s">
        <v>7086</v>
      </c>
      <c r="D3557">
        <v>10</v>
      </c>
      <c r="E3557">
        <v>10</v>
      </c>
      <c r="F3557">
        <v>0.14299999999999999</v>
      </c>
      <c r="G3557">
        <v>1.43</v>
      </c>
    </row>
    <row r="3558" spans="1:7" hidden="1" x14ac:dyDescent="0.25">
      <c r="A3558" t="s">
        <v>6</v>
      </c>
      <c r="B3558" t="s">
        <v>7087</v>
      </c>
      <c r="C3558" t="s">
        <v>7088</v>
      </c>
      <c r="D3558">
        <v>1</v>
      </c>
      <c r="E3558">
        <v>1</v>
      </c>
      <c r="F3558">
        <v>1.8460000000000001</v>
      </c>
      <c r="G3558">
        <v>1.8460000000000001</v>
      </c>
    </row>
    <row r="3559" spans="1:7" hidden="1" x14ac:dyDescent="0.25">
      <c r="A3559" t="s">
        <v>6</v>
      </c>
      <c r="B3559" t="s">
        <v>7089</v>
      </c>
      <c r="C3559" t="s">
        <v>7090</v>
      </c>
      <c r="D3559">
        <v>1</v>
      </c>
      <c r="E3559">
        <v>1</v>
      </c>
      <c r="F3559">
        <v>0.52800000000000002</v>
      </c>
      <c r="G3559">
        <v>0.52800000000000002</v>
      </c>
    </row>
    <row r="3560" spans="1:7" hidden="1" x14ac:dyDescent="0.25">
      <c r="A3560" t="s">
        <v>6</v>
      </c>
      <c r="B3560" t="s">
        <v>7091</v>
      </c>
      <c r="C3560" t="s">
        <v>7092</v>
      </c>
      <c r="D3560">
        <v>1</v>
      </c>
      <c r="E3560">
        <v>1</v>
      </c>
      <c r="F3560">
        <v>0.13800000000000001</v>
      </c>
      <c r="G3560">
        <v>0.13800000000000001</v>
      </c>
    </row>
    <row r="3561" spans="1:7" hidden="1" x14ac:dyDescent="0.25">
      <c r="A3561" t="s">
        <v>6</v>
      </c>
      <c r="B3561" t="s">
        <v>7093</v>
      </c>
      <c r="C3561" t="s">
        <v>7094</v>
      </c>
      <c r="D3561">
        <v>1</v>
      </c>
      <c r="E3561">
        <v>1</v>
      </c>
      <c r="F3561">
        <v>0.13900000000000001</v>
      </c>
      <c r="G3561">
        <v>0.13900000000000001</v>
      </c>
    </row>
    <row r="3562" spans="1:7" hidden="1" x14ac:dyDescent="0.25">
      <c r="A3562" t="s">
        <v>6</v>
      </c>
      <c r="B3562" t="s">
        <v>7095</v>
      </c>
      <c r="C3562" t="s">
        <v>7096</v>
      </c>
      <c r="D3562">
        <v>2</v>
      </c>
      <c r="E3562">
        <v>2</v>
      </c>
      <c r="F3562">
        <v>8.1000000000000003E-2</v>
      </c>
      <c r="G3562">
        <v>0.16200000000000001</v>
      </c>
    </row>
    <row r="3563" spans="1:7" hidden="1" x14ac:dyDescent="0.25">
      <c r="A3563" t="s">
        <v>6</v>
      </c>
      <c r="B3563" t="s">
        <v>7097</v>
      </c>
      <c r="C3563" t="s">
        <v>7098</v>
      </c>
      <c r="D3563">
        <v>30</v>
      </c>
      <c r="E3563">
        <v>30</v>
      </c>
      <c r="F3563">
        <v>3.2000000000000001E-2</v>
      </c>
      <c r="G3563">
        <v>0.96</v>
      </c>
    </row>
    <row r="3564" spans="1:7" hidden="1" x14ac:dyDescent="0.25">
      <c r="A3564" t="s">
        <v>6</v>
      </c>
      <c r="B3564" t="s">
        <v>7099</v>
      </c>
      <c r="C3564" t="s">
        <v>7100</v>
      </c>
      <c r="D3564">
        <v>3</v>
      </c>
      <c r="E3564">
        <v>3</v>
      </c>
      <c r="F3564">
        <v>2.9000000000000001E-2</v>
      </c>
      <c r="G3564">
        <v>8.6999999999999994E-2</v>
      </c>
    </row>
    <row r="3565" spans="1:7" hidden="1" x14ac:dyDescent="0.25">
      <c r="A3565" t="s">
        <v>6</v>
      </c>
      <c r="B3565" t="s">
        <v>7101</v>
      </c>
      <c r="C3565" t="s">
        <v>7102</v>
      </c>
      <c r="D3565">
        <v>18</v>
      </c>
      <c r="E3565">
        <v>18</v>
      </c>
      <c r="F3565">
        <v>3.9E-2</v>
      </c>
      <c r="G3565">
        <v>0.70199999999999996</v>
      </c>
    </row>
    <row r="3566" spans="1:7" hidden="1" x14ac:dyDescent="0.25">
      <c r="A3566" t="s">
        <v>6</v>
      </c>
      <c r="B3566" t="s">
        <v>7103</v>
      </c>
      <c r="C3566" t="s">
        <v>7104</v>
      </c>
      <c r="D3566">
        <v>213</v>
      </c>
      <c r="E3566">
        <v>213</v>
      </c>
      <c r="F3566">
        <v>0.21199999999999999</v>
      </c>
      <c r="G3566">
        <v>45.155999999999999</v>
      </c>
    </row>
    <row r="3567" spans="1:7" hidden="1" x14ac:dyDescent="0.25">
      <c r="A3567" t="s">
        <v>6</v>
      </c>
      <c r="B3567" t="s">
        <v>7105</v>
      </c>
      <c r="C3567" t="s">
        <v>7106</v>
      </c>
      <c r="D3567">
        <v>75</v>
      </c>
      <c r="E3567">
        <v>75</v>
      </c>
      <c r="F3567">
        <v>0.21099999999999999</v>
      </c>
      <c r="G3567">
        <v>15.824999999999999</v>
      </c>
    </row>
    <row r="3568" spans="1:7" hidden="1" x14ac:dyDescent="0.25">
      <c r="A3568" t="s">
        <v>6</v>
      </c>
      <c r="B3568" t="s">
        <v>7107</v>
      </c>
      <c r="C3568" t="s">
        <v>7108</v>
      </c>
      <c r="D3568">
        <v>537</v>
      </c>
      <c r="E3568">
        <v>537</v>
      </c>
      <c r="F3568">
        <v>0.20899999999999999</v>
      </c>
      <c r="G3568">
        <v>112.233</v>
      </c>
    </row>
    <row r="3569" spans="1:7" hidden="1" x14ac:dyDescent="0.25">
      <c r="A3569" t="s">
        <v>6</v>
      </c>
      <c r="B3569" t="s">
        <v>7109</v>
      </c>
      <c r="C3569" t="s">
        <v>7110</v>
      </c>
      <c r="D3569">
        <v>23</v>
      </c>
      <c r="E3569">
        <v>23</v>
      </c>
      <c r="F3569">
        <v>2.9000000000000001E-2</v>
      </c>
      <c r="G3569">
        <v>0.66700000000000004</v>
      </c>
    </row>
    <row r="3570" spans="1:7" hidden="1" x14ac:dyDescent="0.25">
      <c r="A3570" t="s">
        <v>6</v>
      </c>
      <c r="B3570" t="s">
        <v>7111</v>
      </c>
      <c r="C3570" t="s">
        <v>7112</v>
      </c>
      <c r="D3570">
        <v>14</v>
      </c>
      <c r="E3570">
        <v>14</v>
      </c>
      <c r="F3570">
        <v>8.6999999999999994E-2</v>
      </c>
      <c r="G3570">
        <v>1.218</v>
      </c>
    </row>
    <row r="3571" spans="1:7" hidden="1" x14ac:dyDescent="0.25">
      <c r="A3571" t="s">
        <v>6</v>
      </c>
      <c r="B3571" t="s">
        <v>7113</v>
      </c>
      <c r="C3571" t="s">
        <v>7114</v>
      </c>
      <c r="D3571">
        <v>169</v>
      </c>
      <c r="E3571">
        <v>169</v>
      </c>
      <c r="F3571">
        <v>0</v>
      </c>
      <c r="G3571">
        <v>0</v>
      </c>
    </row>
    <row r="3572" spans="1:7" hidden="1" x14ac:dyDescent="0.25">
      <c r="A3572" t="s">
        <v>6</v>
      </c>
      <c r="B3572" t="s">
        <v>7115</v>
      </c>
      <c r="C3572" t="s">
        <v>7116</v>
      </c>
      <c r="D3572">
        <v>33</v>
      </c>
      <c r="E3572">
        <v>33</v>
      </c>
      <c r="F3572">
        <v>3.7999999999999999E-2</v>
      </c>
      <c r="G3572">
        <v>1.254</v>
      </c>
    </row>
    <row r="3573" spans="1:7" hidden="1" x14ac:dyDescent="0.25">
      <c r="A3573" t="s">
        <v>6</v>
      </c>
      <c r="B3573" t="s">
        <v>7117</v>
      </c>
      <c r="C3573" t="s">
        <v>7118</v>
      </c>
      <c r="D3573">
        <v>6</v>
      </c>
      <c r="E3573">
        <v>6</v>
      </c>
      <c r="F3573">
        <v>3.3000000000000002E-2</v>
      </c>
      <c r="G3573">
        <v>0.19800000000000001</v>
      </c>
    </row>
    <row r="3574" spans="1:7" hidden="1" x14ac:dyDescent="0.25">
      <c r="A3574" t="s">
        <v>6</v>
      </c>
      <c r="B3574" t="s">
        <v>7119</v>
      </c>
      <c r="C3574" t="s">
        <v>7120</v>
      </c>
      <c r="D3574">
        <v>20</v>
      </c>
      <c r="E3574">
        <v>20</v>
      </c>
      <c r="F3574">
        <v>2.5000000000000001E-2</v>
      </c>
      <c r="G3574">
        <v>0.5</v>
      </c>
    </row>
    <row r="3575" spans="1:7" hidden="1" x14ac:dyDescent="0.25">
      <c r="A3575" t="s">
        <v>6</v>
      </c>
      <c r="B3575" t="s">
        <v>7121</v>
      </c>
      <c r="C3575" t="s">
        <v>7122</v>
      </c>
      <c r="D3575">
        <v>10</v>
      </c>
      <c r="E3575">
        <v>10</v>
      </c>
      <c r="F3575">
        <v>4.4999999999999998E-2</v>
      </c>
      <c r="G3575">
        <v>0.45</v>
      </c>
    </row>
    <row r="3576" spans="1:7" hidden="1" x14ac:dyDescent="0.25">
      <c r="A3576" t="s">
        <v>6</v>
      </c>
      <c r="B3576" t="s">
        <v>7123</v>
      </c>
      <c r="C3576" t="s">
        <v>7124</v>
      </c>
      <c r="D3576">
        <v>17</v>
      </c>
      <c r="E3576">
        <v>17</v>
      </c>
      <c r="F3576">
        <v>2.8000000000000001E-2</v>
      </c>
      <c r="G3576">
        <v>0.47599999999999998</v>
      </c>
    </row>
    <row r="3577" spans="1:7" hidden="1" x14ac:dyDescent="0.25">
      <c r="A3577" t="s">
        <v>6</v>
      </c>
      <c r="B3577" t="s">
        <v>7125</v>
      </c>
      <c r="C3577" t="s">
        <v>7126</v>
      </c>
      <c r="D3577">
        <v>61</v>
      </c>
      <c r="E3577">
        <v>61</v>
      </c>
      <c r="F3577">
        <v>2.9000000000000001E-2</v>
      </c>
      <c r="G3577">
        <v>1.7689999999999999</v>
      </c>
    </row>
    <row r="3578" spans="1:7" hidden="1" x14ac:dyDescent="0.25">
      <c r="A3578" t="s">
        <v>6</v>
      </c>
      <c r="B3578" t="s">
        <v>7127</v>
      </c>
      <c r="C3578" t="s">
        <v>7128</v>
      </c>
      <c r="D3578">
        <v>31</v>
      </c>
      <c r="E3578">
        <v>31</v>
      </c>
      <c r="F3578">
        <v>3.5000000000000003E-2</v>
      </c>
      <c r="G3578">
        <v>1.085</v>
      </c>
    </row>
    <row r="3579" spans="1:7" hidden="1" x14ac:dyDescent="0.25">
      <c r="A3579" t="s">
        <v>6</v>
      </c>
      <c r="B3579" t="s">
        <v>7129</v>
      </c>
      <c r="C3579" t="s">
        <v>7130</v>
      </c>
      <c r="D3579">
        <v>5</v>
      </c>
      <c r="E3579">
        <v>5</v>
      </c>
      <c r="F3579">
        <v>4.5999999999999999E-2</v>
      </c>
      <c r="G3579">
        <v>0.23</v>
      </c>
    </row>
    <row r="3580" spans="1:7" hidden="1" x14ac:dyDescent="0.25">
      <c r="A3580" t="s">
        <v>6</v>
      </c>
      <c r="B3580" t="s">
        <v>7133</v>
      </c>
      <c r="C3580" t="s">
        <v>7134</v>
      </c>
      <c r="D3580">
        <v>29</v>
      </c>
      <c r="E3580">
        <v>29</v>
      </c>
      <c r="F3580">
        <v>4.3999999999999997E-2</v>
      </c>
      <c r="G3580">
        <v>1.276</v>
      </c>
    </row>
    <row r="3581" spans="1:7" hidden="1" x14ac:dyDescent="0.25">
      <c r="A3581" t="s">
        <v>6</v>
      </c>
      <c r="B3581" t="s">
        <v>7135</v>
      </c>
      <c r="C3581" t="s">
        <v>7136</v>
      </c>
      <c r="D3581">
        <v>67</v>
      </c>
      <c r="E3581">
        <v>67</v>
      </c>
      <c r="F3581">
        <v>1.9E-2</v>
      </c>
      <c r="G3581">
        <v>1.2729999999999999</v>
      </c>
    </row>
    <row r="3582" spans="1:7" hidden="1" x14ac:dyDescent="0.25">
      <c r="A3582" t="s">
        <v>6</v>
      </c>
      <c r="B3582" t="s">
        <v>7137</v>
      </c>
      <c r="C3582" t="s">
        <v>7138</v>
      </c>
      <c r="D3582">
        <v>9</v>
      </c>
      <c r="E3582">
        <v>9</v>
      </c>
      <c r="F3582">
        <v>0</v>
      </c>
      <c r="G3582">
        <v>0</v>
      </c>
    </row>
    <row r="3583" spans="1:7" hidden="1" x14ac:dyDescent="0.25">
      <c r="A3583" t="s">
        <v>6</v>
      </c>
      <c r="B3583" t="s">
        <v>7141</v>
      </c>
      <c r="C3583" t="s">
        <v>7142</v>
      </c>
      <c r="D3583">
        <v>16</v>
      </c>
      <c r="E3583">
        <v>16</v>
      </c>
      <c r="F3583">
        <v>5.1999999999999998E-2</v>
      </c>
      <c r="G3583">
        <v>0.83199999999999996</v>
      </c>
    </row>
    <row r="3584" spans="1:7" hidden="1" x14ac:dyDescent="0.25">
      <c r="A3584" t="s">
        <v>6</v>
      </c>
      <c r="B3584" t="s">
        <v>7143</v>
      </c>
      <c r="C3584" t="s">
        <v>7144</v>
      </c>
      <c r="D3584">
        <v>32</v>
      </c>
      <c r="E3584">
        <v>32</v>
      </c>
      <c r="F3584">
        <v>0</v>
      </c>
      <c r="G3584">
        <v>0</v>
      </c>
    </row>
    <row r="3585" spans="1:7" hidden="1" x14ac:dyDescent="0.25">
      <c r="A3585" t="s">
        <v>6</v>
      </c>
      <c r="B3585" t="s">
        <v>7145</v>
      </c>
      <c r="C3585" t="s">
        <v>7146</v>
      </c>
      <c r="D3585">
        <v>90</v>
      </c>
      <c r="E3585">
        <v>90</v>
      </c>
      <c r="F3585">
        <v>3.1E-2</v>
      </c>
      <c r="G3585">
        <v>2.79</v>
      </c>
    </row>
    <row r="3586" spans="1:7" hidden="1" x14ac:dyDescent="0.25">
      <c r="A3586" t="s">
        <v>6</v>
      </c>
      <c r="B3586" t="s">
        <v>7149</v>
      </c>
      <c r="C3586" t="s">
        <v>7150</v>
      </c>
      <c r="D3586">
        <v>5</v>
      </c>
      <c r="E3586">
        <v>5</v>
      </c>
      <c r="F3586">
        <v>5.5E-2</v>
      </c>
      <c r="G3586">
        <v>0.27500000000000002</v>
      </c>
    </row>
    <row r="3587" spans="1:7" hidden="1" x14ac:dyDescent="0.25">
      <c r="A3587" t="s">
        <v>6</v>
      </c>
      <c r="B3587" t="s">
        <v>7151</v>
      </c>
      <c r="C3587" t="s">
        <v>7152</v>
      </c>
      <c r="D3587">
        <v>55</v>
      </c>
      <c r="E3587">
        <v>55</v>
      </c>
      <c r="F3587">
        <v>0.153</v>
      </c>
      <c r="G3587">
        <v>8.4149999999999991</v>
      </c>
    </row>
    <row r="3588" spans="1:7" hidden="1" x14ac:dyDescent="0.25">
      <c r="A3588" t="s">
        <v>6</v>
      </c>
      <c r="B3588" t="s">
        <v>7153</v>
      </c>
      <c r="C3588" t="s">
        <v>7154</v>
      </c>
      <c r="D3588">
        <v>75</v>
      </c>
      <c r="E3588">
        <v>75</v>
      </c>
      <c r="F3588">
        <v>0.17599999999999999</v>
      </c>
      <c r="G3588">
        <v>13.2</v>
      </c>
    </row>
    <row r="3589" spans="1:7" hidden="1" x14ac:dyDescent="0.25">
      <c r="A3589" t="s">
        <v>6</v>
      </c>
      <c r="B3589" t="s">
        <v>7155</v>
      </c>
      <c r="C3589" t="s">
        <v>7156</v>
      </c>
      <c r="D3589">
        <v>179</v>
      </c>
      <c r="E3589">
        <v>179</v>
      </c>
      <c r="F3589">
        <v>0.20599999999999999</v>
      </c>
      <c r="G3589">
        <v>36.874000000000002</v>
      </c>
    </row>
    <row r="3590" spans="1:7" hidden="1" x14ac:dyDescent="0.25">
      <c r="A3590" t="s">
        <v>6</v>
      </c>
      <c r="B3590" t="s">
        <v>7157</v>
      </c>
      <c r="C3590" t="s">
        <v>7158</v>
      </c>
      <c r="D3590">
        <v>8</v>
      </c>
      <c r="E3590">
        <v>8</v>
      </c>
      <c r="F3590">
        <v>4.5999999999999999E-2</v>
      </c>
      <c r="G3590">
        <v>0.36799999999999999</v>
      </c>
    </row>
    <row r="3591" spans="1:7" hidden="1" x14ac:dyDescent="0.25">
      <c r="A3591" t="s">
        <v>6</v>
      </c>
      <c r="B3591" t="s">
        <v>7159</v>
      </c>
      <c r="C3591" t="s">
        <v>7160</v>
      </c>
      <c r="D3591">
        <v>20</v>
      </c>
      <c r="E3591">
        <v>20</v>
      </c>
      <c r="F3591">
        <v>0.48499999999999999</v>
      </c>
      <c r="G3591">
        <v>9.6999999999999993</v>
      </c>
    </row>
    <row r="3592" spans="1:7" hidden="1" x14ac:dyDescent="0.25">
      <c r="A3592" t="s">
        <v>6</v>
      </c>
      <c r="B3592" t="s">
        <v>7161</v>
      </c>
      <c r="C3592" t="s">
        <v>7162</v>
      </c>
      <c r="D3592">
        <v>4</v>
      </c>
      <c r="E3592">
        <v>4</v>
      </c>
      <c r="F3592">
        <v>5.8000000000000003E-2</v>
      </c>
      <c r="G3592">
        <v>0.23200000000000001</v>
      </c>
    </row>
    <row r="3593" spans="1:7" hidden="1" x14ac:dyDescent="0.25">
      <c r="A3593" t="s">
        <v>6</v>
      </c>
      <c r="B3593" t="s">
        <v>7163</v>
      </c>
      <c r="C3593" t="s">
        <v>7164</v>
      </c>
      <c r="D3593">
        <v>1</v>
      </c>
      <c r="E3593">
        <v>1</v>
      </c>
      <c r="F3593">
        <v>0.40799999999999997</v>
      </c>
      <c r="G3593">
        <v>0.40799999999999997</v>
      </c>
    </row>
    <row r="3594" spans="1:7" hidden="1" x14ac:dyDescent="0.25">
      <c r="A3594" t="s">
        <v>6</v>
      </c>
      <c r="B3594" t="s">
        <v>7165</v>
      </c>
      <c r="C3594" t="s">
        <v>7166</v>
      </c>
      <c r="D3594">
        <v>6</v>
      </c>
      <c r="E3594">
        <v>6</v>
      </c>
      <c r="F3594">
        <v>1.2050000000000001</v>
      </c>
      <c r="G3594">
        <v>7.23</v>
      </c>
    </row>
    <row r="3595" spans="1:7" hidden="1" x14ac:dyDescent="0.25">
      <c r="A3595" t="s">
        <v>6</v>
      </c>
      <c r="B3595" t="s">
        <v>7167</v>
      </c>
      <c r="C3595" t="s">
        <v>7168</v>
      </c>
      <c r="D3595">
        <v>5</v>
      </c>
      <c r="E3595">
        <v>5</v>
      </c>
      <c r="F3595">
        <v>4.2000000000000003E-2</v>
      </c>
      <c r="G3595">
        <v>0.21</v>
      </c>
    </row>
    <row r="3596" spans="1:7" hidden="1" x14ac:dyDescent="0.25">
      <c r="A3596" t="s">
        <v>6</v>
      </c>
      <c r="B3596" t="s">
        <v>7169</v>
      </c>
      <c r="C3596" t="s">
        <v>7170</v>
      </c>
      <c r="D3596">
        <v>3</v>
      </c>
      <c r="E3596">
        <v>3</v>
      </c>
      <c r="F3596">
        <v>4.5999999999999999E-2</v>
      </c>
      <c r="G3596">
        <v>0.13800000000000001</v>
      </c>
    </row>
    <row r="3597" spans="1:7" hidden="1" x14ac:dyDescent="0.25">
      <c r="A3597" t="s">
        <v>6</v>
      </c>
      <c r="B3597" t="s">
        <v>7171</v>
      </c>
      <c r="C3597" t="s">
        <v>7172</v>
      </c>
      <c r="D3597">
        <v>2</v>
      </c>
      <c r="E3597">
        <v>2</v>
      </c>
      <c r="F3597">
        <v>2.9000000000000001E-2</v>
      </c>
      <c r="G3597">
        <v>5.8000000000000003E-2</v>
      </c>
    </row>
    <row r="3598" spans="1:7" hidden="1" x14ac:dyDescent="0.25">
      <c r="A3598" t="s">
        <v>6</v>
      </c>
      <c r="B3598" t="s">
        <v>7173</v>
      </c>
      <c r="C3598" t="s">
        <v>7174</v>
      </c>
      <c r="D3598">
        <v>2</v>
      </c>
      <c r="E3598">
        <v>2</v>
      </c>
      <c r="F3598">
        <v>3.5000000000000003E-2</v>
      </c>
      <c r="G3598">
        <v>7.0000000000000007E-2</v>
      </c>
    </row>
    <row r="3599" spans="1:7" hidden="1" x14ac:dyDescent="0.25">
      <c r="A3599" t="s">
        <v>6</v>
      </c>
      <c r="B3599" t="s">
        <v>7175</v>
      </c>
      <c r="C3599" t="s">
        <v>7176</v>
      </c>
      <c r="D3599">
        <v>6</v>
      </c>
      <c r="E3599">
        <v>6</v>
      </c>
      <c r="F3599">
        <v>3.1E-2</v>
      </c>
      <c r="G3599">
        <v>0.186</v>
      </c>
    </row>
    <row r="3600" spans="1:7" hidden="1" x14ac:dyDescent="0.25">
      <c r="A3600" t="s">
        <v>6</v>
      </c>
      <c r="B3600" t="s">
        <v>7177</v>
      </c>
      <c r="C3600" t="s">
        <v>7178</v>
      </c>
      <c r="D3600">
        <v>69</v>
      </c>
      <c r="E3600">
        <v>69</v>
      </c>
      <c r="F3600">
        <v>2.8000000000000001E-2</v>
      </c>
      <c r="G3600">
        <v>1.9319999999999999</v>
      </c>
    </row>
    <row r="3601" spans="1:7" hidden="1" x14ac:dyDescent="0.25">
      <c r="A3601" t="s">
        <v>6</v>
      </c>
      <c r="B3601" t="s">
        <v>7179</v>
      </c>
      <c r="C3601" t="s">
        <v>7180</v>
      </c>
      <c r="D3601">
        <v>37</v>
      </c>
      <c r="E3601">
        <v>37</v>
      </c>
      <c r="F3601">
        <v>4.0000000000000001E-3</v>
      </c>
      <c r="G3601">
        <v>0.14799999999999999</v>
      </c>
    </row>
    <row r="3602" spans="1:7" hidden="1" x14ac:dyDescent="0.25">
      <c r="A3602" t="s">
        <v>6</v>
      </c>
      <c r="B3602" t="s">
        <v>7181</v>
      </c>
      <c r="C3602" t="s">
        <v>7182</v>
      </c>
      <c r="D3602">
        <v>108</v>
      </c>
      <c r="E3602">
        <v>108</v>
      </c>
      <c r="F3602">
        <v>5.0000000000000001E-3</v>
      </c>
      <c r="G3602">
        <v>0.54</v>
      </c>
    </row>
    <row r="3603" spans="1:7" hidden="1" x14ac:dyDescent="0.25">
      <c r="A3603" t="s">
        <v>6</v>
      </c>
      <c r="B3603" t="s">
        <v>7183</v>
      </c>
      <c r="C3603" t="s">
        <v>7184</v>
      </c>
      <c r="D3603">
        <v>45</v>
      </c>
      <c r="E3603">
        <v>45</v>
      </c>
      <c r="F3603">
        <v>4.0000000000000001E-3</v>
      </c>
      <c r="G3603">
        <v>0.18</v>
      </c>
    </row>
    <row r="3604" spans="1:7" hidden="1" x14ac:dyDescent="0.25">
      <c r="A3604" t="s">
        <v>6</v>
      </c>
      <c r="B3604" t="s">
        <v>7185</v>
      </c>
      <c r="C3604" t="s">
        <v>7186</v>
      </c>
      <c r="D3604">
        <v>18</v>
      </c>
      <c r="E3604">
        <v>18</v>
      </c>
      <c r="F3604">
        <v>5.0000000000000001E-3</v>
      </c>
      <c r="G3604">
        <v>0.09</v>
      </c>
    </row>
    <row r="3605" spans="1:7" hidden="1" x14ac:dyDescent="0.25">
      <c r="A3605" t="s">
        <v>6</v>
      </c>
      <c r="B3605" t="s">
        <v>7187</v>
      </c>
      <c r="C3605" t="s">
        <v>7188</v>
      </c>
      <c r="D3605">
        <v>35</v>
      </c>
      <c r="E3605">
        <v>35</v>
      </c>
      <c r="F3605">
        <v>6.0000000000000001E-3</v>
      </c>
      <c r="G3605">
        <v>0.21</v>
      </c>
    </row>
    <row r="3606" spans="1:7" hidden="1" x14ac:dyDescent="0.25">
      <c r="A3606" t="s">
        <v>6</v>
      </c>
      <c r="B3606" t="s">
        <v>7189</v>
      </c>
      <c r="C3606" t="s">
        <v>7190</v>
      </c>
      <c r="D3606">
        <v>44</v>
      </c>
      <c r="E3606">
        <v>44</v>
      </c>
      <c r="F3606">
        <v>0.01</v>
      </c>
      <c r="G3606">
        <v>0.44</v>
      </c>
    </row>
    <row r="3607" spans="1:7" hidden="1" x14ac:dyDescent="0.25">
      <c r="A3607" t="s">
        <v>6</v>
      </c>
      <c r="B3607" t="s">
        <v>7191</v>
      </c>
      <c r="C3607" t="s">
        <v>7192</v>
      </c>
      <c r="D3607">
        <v>18</v>
      </c>
      <c r="E3607">
        <v>18</v>
      </c>
      <c r="F3607">
        <v>8.1000000000000003E-2</v>
      </c>
      <c r="G3607">
        <v>1.458</v>
      </c>
    </row>
    <row r="3608" spans="1:7" hidden="1" x14ac:dyDescent="0.25">
      <c r="A3608" t="s">
        <v>6</v>
      </c>
      <c r="B3608" t="s">
        <v>7193</v>
      </c>
      <c r="C3608" t="s">
        <v>7194</v>
      </c>
      <c r="D3608">
        <v>42</v>
      </c>
      <c r="E3608">
        <v>42</v>
      </c>
      <c r="F3608">
        <v>6.0999999999999999E-2</v>
      </c>
      <c r="G3608">
        <v>2.5619999999999998</v>
      </c>
    </row>
    <row r="3609" spans="1:7" hidden="1" x14ac:dyDescent="0.25">
      <c r="A3609" t="s">
        <v>6</v>
      </c>
      <c r="B3609" t="s">
        <v>7195</v>
      </c>
      <c r="C3609" t="s">
        <v>7196</v>
      </c>
      <c r="D3609">
        <v>135</v>
      </c>
      <c r="E3609">
        <v>135</v>
      </c>
      <c r="F3609">
        <v>6.0999999999999999E-2</v>
      </c>
      <c r="G3609">
        <v>8.2349999999999994</v>
      </c>
    </row>
    <row r="3610" spans="1:7" hidden="1" x14ac:dyDescent="0.25">
      <c r="A3610" t="s">
        <v>6</v>
      </c>
      <c r="B3610" t="s">
        <v>7197</v>
      </c>
      <c r="C3610" t="s">
        <v>7198</v>
      </c>
      <c r="D3610">
        <v>3</v>
      </c>
      <c r="E3610">
        <v>3</v>
      </c>
      <c r="F3610">
        <v>6.2E-2</v>
      </c>
      <c r="G3610">
        <v>0.186</v>
      </c>
    </row>
    <row r="3611" spans="1:7" hidden="1" x14ac:dyDescent="0.25">
      <c r="A3611" t="s">
        <v>6</v>
      </c>
      <c r="B3611" t="s">
        <v>7199</v>
      </c>
      <c r="C3611" t="s">
        <v>7200</v>
      </c>
      <c r="D3611">
        <v>80</v>
      </c>
      <c r="E3611">
        <v>80</v>
      </c>
      <c r="F3611">
        <v>7.0000000000000007E-2</v>
      </c>
      <c r="G3611">
        <v>5.6</v>
      </c>
    </row>
    <row r="3612" spans="1:7" hidden="1" x14ac:dyDescent="0.25">
      <c r="A3612" t="s">
        <v>6</v>
      </c>
      <c r="B3612" t="s">
        <v>7201</v>
      </c>
      <c r="C3612" t="s">
        <v>7202</v>
      </c>
      <c r="D3612">
        <v>13</v>
      </c>
      <c r="E3612">
        <v>13</v>
      </c>
      <c r="F3612">
        <v>7.4999999999999997E-2</v>
      </c>
      <c r="G3612">
        <v>0.97499999999999998</v>
      </c>
    </row>
    <row r="3613" spans="1:7" hidden="1" x14ac:dyDescent="0.25">
      <c r="A3613" t="s">
        <v>6</v>
      </c>
      <c r="B3613" t="s">
        <v>7203</v>
      </c>
      <c r="C3613" t="s">
        <v>7204</v>
      </c>
      <c r="D3613">
        <v>115</v>
      </c>
      <c r="E3613">
        <v>115</v>
      </c>
      <c r="F3613">
        <v>9.0999999999999998E-2</v>
      </c>
      <c r="G3613">
        <v>10.465</v>
      </c>
    </row>
    <row r="3614" spans="1:7" hidden="1" x14ac:dyDescent="0.25">
      <c r="A3614" t="s">
        <v>6</v>
      </c>
      <c r="B3614" t="s">
        <v>7205</v>
      </c>
      <c r="C3614" t="s">
        <v>7206</v>
      </c>
      <c r="D3614">
        <v>40</v>
      </c>
      <c r="E3614">
        <v>40</v>
      </c>
      <c r="F3614">
        <v>9.1999999999999998E-2</v>
      </c>
      <c r="G3614">
        <v>3.68</v>
      </c>
    </row>
    <row r="3615" spans="1:7" hidden="1" x14ac:dyDescent="0.25">
      <c r="A3615" t="s">
        <v>6</v>
      </c>
      <c r="B3615" t="s">
        <v>7207</v>
      </c>
      <c r="C3615" t="s">
        <v>7208</v>
      </c>
      <c r="D3615">
        <v>146</v>
      </c>
      <c r="E3615">
        <v>146</v>
      </c>
      <c r="F3615">
        <v>9.2999999999999999E-2</v>
      </c>
      <c r="G3615">
        <v>13.577999999999999</v>
      </c>
    </row>
    <row r="3616" spans="1:7" hidden="1" x14ac:dyDescent="0.25">
      <c r="A3616" t="s">
        <v>6</v>
      </c>
      <c r="B3616" t="s">
        <v>7209</v>
      </c>
      <c r="C3616" t="s">
        <v>7210</v>
      </c>
      <c r="D3616">
        <v>54</v>
      </c>
      <c r="E3616">
        <v>54</v>
      </c>
      <c r="F3616">
        <v>0.105</v>
      </c>
      <c r="G3616">
        <v>5.67</v>
      </c>
    </row>
    <row r="3617" spans="1:7" hidden="1" x14ac:dyDescent="0.25">
      <c r="A3617" t="s">
        <v>6</v>
      </c>
      <c r="B3617" t="s">
        <v>7211</v>
      </c>
      <c r="C3617" t="s">
        <v>7212</v>
      </c>
      <c r="D3617">
        <v>14</v>
      </c>
      <c r="E3617">
        <v>14</v>
      </c>
      <c r="F3617">
        <v>9.7000000000000003E-2</v>
      </c>
      <c r="G3617">
        <v>1.3580000000000001</v>
      </c>
    </row>
    <row r="3618" spans="1:7" hidden="1" x14ac:dyDescent="0.25">
      <c r="A3618" t="s">
        <v>6</v>
      </c>
      <c r="B3618" t="s">
        <v>7213</v>
      </c>
      <c r="C3618" t="s">
        <v>7214</v>
      </c>
      <c r="D3618">
        <v>170</v>
      </c>
      <c r="E3618">
        <v>170</v>
      </c>
      <c r="F3618">
        <v>9.7000000000000003E-2</v>
      </c>
      <c r="G3618">
        <v>16.489999999999998</v>
      </c>
    </row>
    <row r="3619" spans="1:7" hidden="1" x14ac:dyDescent="0.25">
      <c r="A3619" t="s">
        <v>6</v>
      </c>
      <c r="B3619" t="s">
        <v>7215</v>
      </c>
      <c r="C3619" t="s">
        <v>7216</v>
      </c>
      <c r="D3619">
        <v>51</v>
      </c>
      <c r="E3619">
        <v>51</v>
      </c>
      <c r="F3619">
        <v>9.1999999999999998E-2</v>
      </c>
      <c r="G3619">
        <v>4.6920000000000002</v>
      </c>
    </row>
    <row r="3620" spans="1:7" hidden="1" x14ac:dyDescent="0.25">
      <c r="A3620" t="s">
        <v>6</v>
      </c>
      <c r="B3620" t="s">
        <v>7217</v>
      </c>
      <c r="C3620" t="s">
        <v>7218</v>
      </c>
      <c r="D3620">
        <v>55</v>
      </c>
      <c r="E3620">
        <v>55</v>
      </c>
      <c r="F3620">
        <v>8.1000000000000003E-2</v>
      </c>
      <c r="G3620">
        <v>4.4550000000000001</v>
      </c>
    </row>
    <row r="3621" spans="1:7" hidden="1" x14ac:dyDescent="0.25">
      <c r="A3621" t="s">
        <v>6</v>
      </c>
      <c r="B3621" t="s">
        <v>7219</v>
      </c>
      <c r="C3621" t="s">
        <v>7220</v>
      </c>
      <c r="D3621">
        <v>57</v>
      </c>
      <c r="E3621">
        <v>57</v>
      </c>
      <c r="F3621">
        <v>8.1000000000000003E-2</v>
      </c>
      <c r="G3621">
        <v>4.617</v>
      </c>
    </row>
    <row r="3622" spans="1:7" hidden="1" x14ac:dyDescent="0.25">
      <c r="A3622" t="s">
        <v>6</v>
      </c>
      <c r="B3622" t="s">
        <v>7221</v>
      </c>
      <c r="C3622" t="s">
        <v>7222</v>
      </c>
      <c r="D3622">
        <v>3</v>
      </c>
      <c r="E3622">
        <v>3</v>
      </c>
      <c r="F3622">
        <v>8.1000000000000003E-2</v>
      </c>
      <c r="G3622">
        <v>0.24299999999999999</v>
      </c>
    </row>
    <row r="3623" spans="1:7" hidden="1" x14ac:dyDescent="0.25">
      <c r="A3623" t="s">
        <v>6</v>
      </c>
      <c r="B3623" t="s">
        <v>7223</v>
      </c>
      <c r="C3623" t="s">
        <v>7224</v>
      </c>
      <c r="D3623">
        <v>32</v>
      </c>
      <c r="E3623">
        <v>32</v>
      </c>
      <c r="F3623">
        <v>9.9000000000000005E-2</v>
      </c>
      <c r="G3623">
        <v>3.1680000000000001</v>
      </c>
    </row>
    <row r="3624" spans="1:7" hidden="1" x14ac:dyDescent="0.25">
      <c r="A3624" t="s">
        <v>6</v>
      </c>
      <c r="B3624" t="s">
        <v>7225</v>
      </c>
      <c r="C3624" t="s">
        <v>7226</v>
      </c>
      <c r="D3624">
        <v>24</v>
      </c>
      <c r="E3624">
        <v>24</v>
      </c>
      <c r="F3624">
        <v>9.8000000000000004E-2</v>
      </c>
      <c r="G3624">
        <v>2.3519999999999999</v>
      </c>
    </row>
    <row r="3625" spans="1:7" hidden="1" x14ac:dyDescent="0.25">
      <c r="A3625" t="s">
        <v>6</v>
      </c>
      <c r="B3625" t="s">
        <v>7227</v>
      </c>
      <c r="C3625" t="s">
        <v>7228</v>
      </c>
      <c r="D3625">
        <v>17</v>
      </c>
      <c r="E3625">
        <v>17</v>
      </c>
      <c r="F3625">
        <v>9.5000000000000001E-2</v>
      </c>
      <c r="G3625">
        <v>1.615</v>
      </c>
    </row>
    <row r="3626" spans="1:7" hidden="1" x14ac:dyDescent="0.25">
      <c r="A3626" t="s">
        <v>6</v>
      </c>
      <c r="B3626" t="s">
        <v>7229</v>
      </c>
      <c r="C3626" t="s">
        <v>7230</v>
      </c>
      <c r="D3626">
        <v>5</v>
      </c>
      <c r="E3626">
        <v>5</v>
      </c>
      <c r="F3626">
        <v>0.159</v>
      </c>
      <c r="G3626">
        <v>0.79500000000000004</v>
      </c>
    </row>
    <row r="3627" spans="1:7" hidden="1" x14ac:dyDescent="0.25">
      <c r="A3627" t="s">
        <v>6</v>
      </c>
      <c r="B3627" t="s">
        <v>7231</v>
      </c>
      <c r="C3627" t="s">
        <v>7232</v>
      </c>
      <c r="D3627">
        <v>2</v>
      </c>
      <c r="E3627">
        <v>2</v>
      </c>
      <c r="F3627">
        <v>0.11799999999999999</v>
      </c>
      <c r="G3627">
        <v>0.23599999999999999</v>
      </c>
    </row>
    <row r="3628" spans="1:7" hidden="1" x14ac:dyDescent="0.25">
      <c r="A3628" t="s">
        <v>6</v>
      </c>
      <c r="B3628" t="s">
        <v>7233</v>
      </c>
      <c r="C3628" t="s">
        <v>7234</v>
      </c>
      <c r="D3628">
        <v>3</v>
      </c>
      <c r="E3628">
        <v>3</v>
      </c>
      <c r="F3628">
        <v>0.11899999999999999</v>
      </c>
      <c r="G3628">
        <v>0.35699999999999998</v>
      </c>
    </row>
    <row r="3629" spans="1:7" hidden="1" x14ac:dyDescent="0.25">
      <c r="A3629" t="s">
        <v>6</v>
      </c>
      <c r="B3629" t="s">
        <v>7235</v>
      </c>
      <c r="C3629" t="s">
        <v>7236</v>
      </c>
      <c r="D3629">
        <v>29</v>
      </c>
      <c r="E3629">
        <v>29</v>
      </c>
      <c r="F3629">
        <v>0.113</v>
      </c>
      <c r="G3629">
        <v>3.2770000000000001</v>
      </c>
    </row>
    <row r="3630" spans="1:7" hidden="1" x14ac:dyDescent="0.25">
      <c r="A3630" t="s">
        <v>6</v>
      </c>
      <c r="B3630" t="s">
        <v>7237</v>
      </c>
      <c r="C3630" t="s">
        <v>7238</v>
      </c>
      <c r="D3630">
        <v>2</v>
      </c>
      <c r="E3630">
        <v>2</v>
      </c>
      <c r="F3630">
        <v>0.16500000000000001</v>
      </c>
      <c r="G3630">
        <v>0.33</v>
      </c>
    </row>
    <row r="3631" spans="1:7" hidden="1" x14ac:dyDescent="0.25">
      <c r="A3631" t="s">
        <v>6</v>
      </c>
      <c r="B3631" t="s">
        <v>7239</v>
      </c>
      <c r="C3631" t="s">
        <v>7240</v>
      </c>
      <c r="D3631">
        <v>304</v>
      </c>
      <c r="E3631">
        <v>304</v>
      </c>
      <c r="F3631">
        <v>0.16400000000000001</v>
      </c>
      <c r="G3631">
        <v>49.856000000000002</v>
      </c>
    </row>
    <row r="3632" spans="1:7" hidden="1" x14ac:dyDescent="0.25">
      <c r="A3632" t="s">
        <v>6</v>
      </c>
      <c r="B3632" t="s">
        <v>7243</v>
      </c>
      <c r="C3632" t="s">
        <v>7244</v>
      </c>
      <c r="D3632">
        <v>37</v>
      </c>
      <c r="E3632">
        <v>37</v>
      </c>
      <c r="F3632">
        <v>0.156</v>
      </c>
      <c r="G3632">
        <v>5.7720000000000002</v>
      </c>
    </row>
    <row r="3633" spans="1:7" hidden="1" x14ac:dyDescent="0.25">
      <c r="A3633" t="s">
        <v>6</v>
      </c>
      <c r="B3633" t="s">
        <v>7245</v>
      </c>
      <c r="C3633" t="s">
        <v>7246</v>
      </c>
      <c r="D3633">
        <v>82</v>
      </c>
      <c r="E3633">
        <v>82</v>
      </c>
      <c r="F3633">
        <v>0.14299999999999999</v>
      </c>
      <c r="G3633">
        <v>11.726000000000001</v>
      </c>
    </row>
    <row r="3634" spans="1:7" hidden="1" x14ac:dyDescent="0.25">
      <c r="A3634" t="s">
        <v>6</v>
      </c>
      <c r="B3634" t="s">
        <v>7247</v>
      </c>
      <c r="C3634" t="s">
        <v>7248</v>
      </c>
      <c r="D3634">
        <v>33</v>
      </c>
      <c r="E3634">
        <v>33</v>
      </c>
      <c r="F3634">
        <v>0.17399999999999999</v>
      </c>
      <c r="G3634">
        <v>5.742</v>
      </c>
    </row>
    <row r="3635" spans="1:7" hidden="1" x14ac:dyDescent="0.25">
      <c r="A3635" t="s">
        <v>6</v>
      </c>
      <c r="B3635" t="s">
        <v>7249</v>
      </c>
      <c r="C3635" t="s">
        <v>7250</v>
      </c>
      <c r="D3635">
        <v>17</v>
      </c>
      <c r="E3635">
        <v>17</v>
      </c>
      <c r="F3635">
        <v>0.188</v>
      </c>
      <c r="G3635">
        <v>3.1960000000000002</v>
      </c>
    </row>
    <row r="3636" spans="1:7" hidden="1" x14ac:dyDescent="0.25">
      <c r="A3636" t="s">
        <v>6</v>
      </c>
      <c r="B3636" t="s">
        <v>7251</v>
      </c>
      <c r="C3636" t="s">
        <v>7252</v>
      </c>
      <c r="D3636">
        <v>28</v>
      </c>
      <c r="E3636">
        <v>28</v>
      </c>
      <c r="F3636">
        <v>0.20399999999999999</v>
      </c>
      <c r="G3636">
        <v>5.7119999999999997</v>
      </c>
    </row>
    <row r="3637" spans="1:7" hidden="1" x14ac:dyDescent="0.25">
      <c r="A3637" t="s">
        <v>6</v>
      </c>
      <c r="B3637" t="s">
        <v>7253</v>
      </c>
      <c r="C3637" t="s">
        <v>7254</v>
      </c>
      <c r="D3637">
        <v>2</v>
      </c>
      <c r="E3637">
        <v>2</v>
      </c>
      <c r="F3637">
        <v>0.20399999999999999</v>
      </c>
      <c r="G3637">
        <v>0.40799999999999997</v>
      </c>
    </row>
    <row r="3638" spans="1:7" hidden="1" x14ac:dyDescent="0.25">
      <c r="A3638" t="s">
        <v>6</v>
      </c>
      <c r="B3638" t="s">
        <v>7255</v>
      </c>
      <c r="C3638" t="s">
        <v>7256</v>
      </c>
      <c r="D3638">
        <v>538</v>
      </c>
      <c r="E3638">
        <v>538</v>
      </c>
      <c r="F3638">
        <v>0.217</v>
      </c>
      <c r="G3638">
        <v>116.746</v>
      </c>
    </row>
    <row r="3639" spans="1:7" hidden="1" x14ac:dyDescent="0.25">
      <c r="A3639" t="s">
        <v>6</v>
      </c>
      <c r="B3639" t="s">
        <v>7257</v>
      </c>
      <c r="C3639" t="s">
        <v>7258</v>
      </c>
      <c r="D3639">
        <v>36</v>
      </c>
      <c r="E3639">
        <v>36</v>
      </c>
      <c r="F3639">
        <v>0.217</v>
      </c>
      <c r="G3639">
        <v>7.8120000000000003</v>
      </c>
    </row>
    <row r="3640" spans="1:7" hidden="1" x14ac:dyDescent="0.25">
      <c r="A3640" t="s">
        <v>6</v>
      </c>
      <c r="B3640" t="s">
        <v>7259</v>
      </c>
      <c r="C3640" t="s">
        <v>7260</v>
      </c>
      <c r="D3640">
        <v>26</v>
      </c>
      <c r="E3640">
        <v>26</v>
      </c>
      <c r="F3640">
        <v>0.108</v>
      </c>
      <c r="G3640">
        <v>2.8079999999999998</v>
      </c>
    </row>
    <row r="3641" spans="1:7" hidden="1" x14ac:dyDescent="0.25">
      <c r="A3641" t="s">
        <v>6</v>
      </c>
      <c r="B3641" t="s">
        <v>7261</v>
      </c>
      <c r="C3641" t="s">
        <v>7262</v>
      </c>
      <c r="D3641">
        <v>8</v>
      </c>
      <c r="E3641">
        <v>8</v>
      </c>
      <c r="F3641">
        <v>2.9889999999999999</v>
      </c>
      <c r="G3641">
        <v>23.911999999999999</v>
      </c>
    </row>
    <row r="3642" spans="1:7" hidden="1" x14ac:dyDescent="0.25">
      <c r="A3642" t="s">
        <v>6</v>
      </c>
      <c r="B3642" t="s">
        <v>7263</v>
      </c>
      <c r="C3642" t="s">
        <v>7264</v>
      </c>
      <c r="D3642">
        <v>1</v>
      </c>
      <c r="E3642">
        <v>1</v>
      </c>
      <c r="F3642">
        <v>4.8550000000000004</v>
      </c>
      <c r="G3642">
        <v>4.8550000000000004</v>
      </c>
    </row>
    <row r="3643" spans="1:7" hidden="1" x14ac:dyDescent="0.25">
      <c r="A3643" t="s">
        <v>6</v>
      </c>
      <c r="B3643" t="s">
        <v>7265</v>
      </c>
      <c r="C3643" t="s">
        <v>7266</v>
      </c>
      <c r="D3643">
        <v>4</v>
      </c>
      <c r="E3643">
        <v>4</v>
      </c>
      <c r="F3643">
        <v>1.974</v>
      </c>
      <c r="G3643">
        <v>7.8959999999999999</v>
      </c>
    </row>
    <row r="3644" spans="1:7" hidden="1" x14ac:dyDescent="0.25">
      <c r="A3644" t="s">
        <v>6</v>
      </c>
      <c r="B3644" t="s">
        <v>7267</v>
      </c>
      <c r="C3644" t="s">
        <v>7268</v>
      </c>
      <c r="D3644">
        <v>17</v>
      </c>
      <c r="E3644">
        <v>17</v>
      </c>
      <c r="F3644">
        <v>6.6040000000000001</v>
      </c>
      <c r="G3644">
        <v>112.268</v>
      </c>
    </row>
    <row r="3645" spans="1:7" hidden="1" x14ac:dyDescent="0.25">
      <c r="A3645" t="s">
        <v>6</v>
      </c>
      <c r="B3645" t="s">
        <v>7269</v>
      </c>
      <c r="C3645" t="s">
        <v>7270</v>
      </c>
      <c r="D3645">
        <v>17</v>
      </c>
      <c r="E3645">
        <v>17</v>
      </c>
      <c r="F3645">
        <v>1.5640000000000001</v>
      </c>
      <c r="G3645">
        <v>26.588000000000001</v>
      </c>
    </row>
    <row r="3646" spans="1:7" hidden="1" x14ac:dyDescent="0.25">
      <c r="A3646" t="s">
        <v>6</v>
      </c>
      <c r="B3646" t="s">
        <v>7271</v>
      </c>
      <c r="C3646" t="s">
        <v>7272</v>
      </c>
      <c r="D3646">
        <v>4</v>
      </c>
      <c r="E3646">
        <v>4</v>
      </c>
      <c r="F3646">
        <v>6.1020000000000003</v>
      </c>
      <c r="G3646">
        <v>24.408000000000001</v>
      </c>
    </row>
    <row r="3647" spans="1:7" hidden="1" x14ac:dyDescent="0.25">
      <c r="A3647" t="s">
        <v>6</v>
      </c>
      <c r="B3647" t="s">
        <v>7273</v>
      </c>
      <c r="C3647" t="s">
        <v>7274</v>
      </c>
      <c r="D3647">
        <v>5</v>
      </c>
      <c r="E3647">
        <v>5</v>
      </c>
      <c r="F3647">
        <v>6.1369999999999996</v>
      </c>
      <c r="G3647">
        <v>30.684999999999999</v>
      </c>
    </row>
    <row r="3648" spans="1:7" hidden="1" x14ac:dyDescent="0.25">
      <c r="A3648" t="s">
        <v>6</v>
      </c>
      <c r="B3648" t="s">
        <v>7275</v>
      </c>
      <c r="C3648" t="s">
        <v>7276</v>
      </c>
      <c r="D3648">
        <v>14</v>
      </c>
      <c r="E3648">
        <v>14</v>
      </c>
      <c r="F3648">
        <v>5.88</v>
      </c>
      <c r="G3648">
        <v>82.32</v>
      </c>
    </row>
    <row r="3649" spans="1:7" hidden="1" x14ac:dyDescent="0.25">
      <c r="A3649" t="s">
        <v>6</v>
      </c>
      <c r="B3649" t="s">
        <v>7279</v>
      </c>
      <c r="C3649" t="s">
        <v>7280</v>
      </c>
      <c r="D3649">
        <v>40</v>
      </c>
      <c r="E3649">
        <v>40</v>
      </c>
      <c r="F3649">
        <v>2.8340000000000001</v>
      </c>
      <c r="G3649">
        <v>113.36</v>
      </c>
    </row>
    <row r="3650" spans="1:7" hidden="1" x14ac:dyDescent="0.25">
      <c r="A3650" t="s">
        <v>6</v>
      </c>
      <c r="B3650" t="s">
        <v>7281</v>
      </c>
      <c r="C3650" t="s">
        <v>7282</v>
      </c>
      <c r="D3650">
        <v>2</v>
      </c>
      <c r="E3650">
        <v>2</v>
      </c>
      <c r="F3650">
        <v>3.06</v>
      </c>
      <c r="G3650">
        <v>6.12</v>
      </c>
    </row>
    <row r="3651" spans="1:7" hidden="1" x14ac:dyDescent="0.25">
      <c r="A3651" t="s">
        <v>6</v>
      </c>
      <c r="B3651" t="s">
        <v>7283</v>
      </c>
      <c r="C3651" t="s">
        <v>7284</v>
      </c>
      <c r="D3651">
        <v>3</v>
      </c>
      <c r="E3651">
        <v>3</v>
      </c>
      <c r="F3651">
        <v>1.643</v>
      </c>
      <c r="G3651">
        <v>4.9290000000000003</v>
      </c>
    </row>
    <row r="3652" spans="1:7" hidden="1" x14ac:dyDescent="0.25">
      <c r="A3652" t="s">
        <v>6</v>
      </c>
      <c r="B3652" t="s">
        <v>7285</v>
      </c>
      <c r="C3652" t="s">
        <v>7286</v>
      </c>
      <c r="D3652">
        <v>2</v>
      </c>
      <c r="E3652">
        <v>2</v>
      </c>
      <c r="F3652">
        <v>3.2919999999999998</v>
      </c>
      <c r="G3652">
        <v>6.5839999999999996</v>
      </c>
    </row>
    <row r="3653" spans="1:7" hidden="1" x14ac:dyDescent="0.25">
      <c r="A3653" t="s">
        <v>6</v>
      </c>
      <c r="B3653" t="s">
        <v>7287</v>
      </c>
      <c r="C3653" t="s">
        <v>7288</v>
      </c>
      <c r="D3653">
        <v>1</v>
      </c>
      <c r="E3653">
        <v>1</v>
      </c>
      <c r="F3653">
        <v>1.6659999999999999</v>
      </c>
      <c r="G3653">
        <v>1.6659999999999999</v>
      </c>
    </row>
    <row r="3654" spans="1:7" hidden="1" x14ac:dyDescent="0.25">
      <c r="A3654" t="s">
        <v>6</v>
      </c>
      <c r="B3654" t="s">
        <v>7289</v>
      </c>
      <c r="C3654" t="s">
        <v>7290</v>
      </c>
      <c r="D3654">
        <v>5</v>
      </c>
      <c r="E3654">
        <v>5</v>
      </c>
      <c r="F3654">
        <v>3.1160000000000001</v>
      </c>
      <c r="G3654">
        <v>15.58</v>
      </c>
    </row>
    <row r="3655" spans="1:7" hidden="1" x14ac:dyDescent="0.25">
      <c r="A3655" t="s">
        <v>6</v>
      </c>
      <c r="B3655" t="s">
        <v>7293</v>
      </c>
      <c r="C3655" t="s">
        <v>7294</v>
      </c>
      <c r="D3655">
        <v>4</v>
      </c>
      <c r="E3655">
        <v>4</v>
      </c>
      <c r="F3655">
        <v>4.702</v>
      </c>
      <c r="G3655">
        <v>18.808</v>
      </c>
    </row>
    <row r="3656" spans="1:7" hidden="1" x14ac:dyDescent="0.25">
      <c r="A3656" t="s">
        <v>6</v>
      </c>
      <c r="B3656" t="s">
        <v>7295</v>
      </c>
      <c r="C3656" t="s">
        <v>7296</v>
      </c>
      <c r="D3656">
        <v>5</v>
      </c>
      <c r="E3656">
        <v>5</v>
      </c>
      <c r="F3656">
        <v>2.698</v>
      </c>
      <c r="G3656">
        <v>13.49</v>
      </c>
    </row>
    <row r="3657" spans="1:7" hidden="1" x14ac:dyDescent="0.25">
      <c r="A3657" t="s">
        <v>6</v>
      </c>
      <c r="B3657" t="s">
        <v>7297</v>
      </c>
      <c r="C3657" t="s">
        <v>7298</v>
      </c>
      <c r="D3657">
        <v>2</v>
      </c>
      <c r="E3657">
        <v>2</v>
      </c>
      <c r="F3657">
        <v>2.1560000000000001</v>
      </c>
      <c r="G3657">
        <v>4.3120000000000003</v>
      </c>
    </row>
    <row r="3658" spans="1:7" hidden="1" x14ac:dyDescent="0.25">
      <c r="A3658" t="s">
        <v>6</v>
      </c>
      <c r="B3658" t="s">
        <v>7299</v>
      </c>
      <c r="C3658" t="s">
        <v>7300</v>
      </c>
      <c r="D3658">
        <v>13</v>
      </c>
      <c r="E3658">
        <v>13</v>
      </c>
      <c r="F3658">
        <v>2.105</v>
      </c>
      <c r="G3658">
        <v>27.364999999999998</v>
      </c>
    </row>
    <row r="3659" spans="1:7" hidden="1" x14ac:dyDescent="0.25">
      <c r="A3659" t="s">
        <v>6</v>
      </c>
      <c r="B3659" t="s">
        <v>7301</v>
      </c>
      <c r="C3659" t="s">
        <v>7302</v>
      </c>
      <c r="D3659">
        <v>1</v>
      </c>
      <c r="E3659">
        <v>1</v>
      </c>
      <c r="F3659">
        <v>1.2430000000000001</v>
      </c>
      <c r="G3659">
        <v>1.2430000000000001</v>
      </c>
    </row>
    <row r="3660" spans="1:7" hidden="1" x14ac:dyDescent="0.25">
      <c r="A3660" t="s">
        <v>6</v>
      </c>
      <c r="B3660" t="s">
        <v>7303</v>
      </c>
      <c r="C3660" t="s">
        <v>7304</v>
      </c>
      <c r="D3660">
        <v>1</v>
      </c>
      <c r="E3660">
        <v>1</v>
      </c>
      <c r="F3660">
        <v>1.25</v>
      </c>
      <c r="G3660">
        <v>1.25</v>
      </c>
    </row>
    <row r="3661" spans="1:7" hidden="1" x14ac:dyDescent="0.25">
      <c r="A3661" t="s">
        <v>6</v>
      </c>
      <c r="B3661" t="s">
        <v>7307</v>
      </c>
      <c r="C3661" t="s">
        <v>7308</v>
      </c>
      <c r="D3661">
        <v>7</v>
      </c>
      <c r="E3661">
        <v>7</v>
      </c>
      <c r="F3661">
        <v>1.218</v>
      </c>
      <c r="G3661">
        <v>8.5259999999999998</v>
      </c>
    </row>
    <row r="3662" spans="1:7" hidden="1" x14ac:dyDescent="0.25">
      <c r="A3662" t="s">
        <v>6</v>
      </c>
      <c r="B3662" t="s">
        <v>7309</v>
      </c>
      <c r="C3662" t="s">
        <v>7310</v>
      </c>
      <c r="D3662">
        <v>12</v>
      </c>
      <c r="E3662">
        <v>12</v>
      </c>
      <c r="F3662">
        <v>2.1720000000000002</v>
      </c>
      <c r="G3662">
        <v>26.064</v>
      </c>
    </row>
    <row r="3663" spans="1:7" hidden="1" x14ac:dyDescent="0.25">
      <c r="A3663" t="s">
        <v>6</v>
      </c>
      <c r="B3663" t="s">
        <v>9455</v>
      </c>
      <c r="C3663" t="s">
        <v>9456</v>
      </c>
      <c r="D3663">
        <v>3</v>
      </c>
      <c r="E3663">
        <v>3</v>
      </c>
      <c r="F3663">
        <v>1.1160000000000001</v>
      </c>
      <c r="G3663">
        <v>3.3479999999999999</v>
      </c>
    </row>
    <row r="3664" spans="1:7" hidden="1" x14ac:dyDescent="0.25">
      <c r="A3664" t="s">
        <v>6</v>
      </c>
      <c r="B3664" t="s">
        <v>7311</v>
      </c>
      <c r="C3664" t="s">
        <v>7312</v>
      </c>
      <c r="D3664">
        <v>13</v>
      </c>
      <c r="E3664">
        <v>13</v>
      </c>
      <c r="F3664">
        <v>1.1419999999999999</v>
      </c>
      <c r="G3664">
        <v>14.846</v>
      </c>
    </row>
    <row r="3665" spans="1:7" hidden="1" x14ac:dyDescent="0.25">
      <c r="A3665" t="s">
        <v>6</v>
      </c>
      <c r="B3665" t="s">
        <v>7313</v>
      </c>
      <c r="C3665" t="s">
        <v>7314</v>
      </c>
      <c r="D3665">
        <v>6</v>
      </c>
      <c r="E3665">
        <v>6</v>
      </c>
      <c r="F3665">
        <v>1.1859999999999999</v>
      </c>
      <c r="G3665">
        <v>7.1159999999999997</v>
      </c>
    </row>
    <row r="3666" spans="1:7" hidden="1" x14ac:dyDescent="0.25">
      <c r="A3666" t="s">
        <v>6</v>
      </c>
      <c r="B3666" t="s">
        <v>7315</v>
      </c>
      <c r="C3666" t="s">
        <v>7316</v>
      </c>
      <c r="D3666">
        <v>11</v>
      </c>
      <c r="E3666">
        <v>11</v>
      </c>
      <c r="F3666">
        <v>2.8530000000000002</v>
      </c>
      <c r="G3666">
        <v>31.382999999999999</v>
      </c>
    </row>
    <row r="3667" spans="1:7" hidden="1" x14ac:dyDescent="0.25">
      <c r="A3667" t="s">
        <v>6</v>
      </c>
      <c r="B3667" t="s">
        <v>7317</v>
      </c>
      <c r="C3667" t="s">
        <v>7318</v>
      </c>
      <c r="D3667">
        <v>3</v>
      </c>
      <c r="E3667">
        <v>3</v>
      </c>
      <c r="F3667">
        <v>1.1759999999999999</v>
      </c>
      <c r="G3667">
        <v>3.528</v>
      </c>
    </row>
    <row r="3668" spans="1:7" hidden="1" x14ac:dyDescent="0.25">
      <c r="A3668" t="s">
        <v>6</v>
      </c>
      <c r="B3668" t="s">
        <v>7319</v>
      </c>
      <c r="C3668" t="s">
        <v>7320</v>
      </c>
      <c r="D3668">
        <v>41</v>
      </c>
      <c r="E3668">
        <v>41</v>
      </c>
      <c r="F3668">
        <v>3.7719999999999998</v>
      </c>
      <c r="G3668">
        <v>154.65199999999999</v>
      </c>
    </row>
    <row r="3669" spans="1:7" hidden="1" x14ac:dyDescent="0.25">
      <c r="A3669" t="s">
        <v>6</v>
      </c>
      <c r="B3669" t="s">
        <v>7321</v>
      </c>
      <c r="C3669" t="s">
        <v>7322</v>
      </c>
      <c r="D3669">
        <v>5</v>
      </c>
      <c r="E3669">
        <v>5</v>
      </c>
      <c r="F3669">
        <v>1.837</v>
      </c>
      <c r="G3669">
        <v>9.1850000000000005</v>
      </c>
    </row>
    <row r="3670" spans="1:7" hidden="1" x14ac:dyDescent="0.25">
      <c r="A3670" t="s">
        <v>6</v>
      </c>
      <c r="B3670" t="s">
        <v>7323</v>
      </c>
      <c r="C3670" t="s">
        <v>7324</v>
      </c>
      <c r="D3670">
        <v>5</v>
      </c>
      <c r="E3670">
        <v>5</v>
      </c>
      <c r="F3670">
        <v>3.0710000000000002</v>
      </c>
      <c r="G3670">
        <v>15.355</v>
      </c>
    </row>
    <row r="3671" spans="1:7" hidden="1" x14ac:dyDescent="0.25">
      <c r="A3671" t="s">
        <v>6</v>
      </c>
      <c r="B3671" t="s">
        <v>7325</v>
      </c>
      <c r="C3671" t="s">
        <v>7326</v>
      </c>
      <c r="D3671">
        <v>5</v>
      </c>
      <c r="E3671">
        <v>5</v>
      </c>
      <c r="F3671">
        <v>2.5249999999999999</v>
      </c>
      <c r="G3671">
        <v>12.625</v>
      </c>
    </row>
    <row r="3672" spans="1:7" hidden="1" x14ac:dyDescent="0.25">
      <c r="A3672" t="s">
        <v>6</v>
      </c>
      <c r="B3672" t="s">
        <v>7327</v>
      </c>
      <c r="C3672" t="s">
        <v>7328</v>
      </c>
      <c r="D3672">
        <v>40</v>
      </c>
      <c r="E3672">
        <v>40</v>
      </c>
      <c r="F3672">
        <v>1.821</v>
      </c>
      <c r="G3672">
        <v>72.84</v>
      </c>
    </row>
    <row r="3673" spans="1:7" hidden="1" x14ac:dyDescent="0.25">
      <c r="A3673" t="s">
        <v>6</v>
      </c>
      <c r="B3673" t="s">
        <v>7331</v>
      </c>
      <c r="C3673" t="s">
        <v>7332</v>
      </c>
      <c r="D3673">
        <v>19</v>
      </c>
      <c r="E3673">
        <v>19</v>
      </c>
      <c r="F3673">
        <v>0.69299999999999995</v>
      </c>
      <c r="G3673">
        <v>13.167</v>
      </c>
    </row>
    <row r="3674" spans="1:7" hidden="1" x14ac:dyDescent="0.25">
      <c r="A3674" t="s">
        <v>6</v>
      </c>
      <c r="B3674" t="s">
        <v>7333</v>
      </c>
      <c r="C3674" t="s">
        <v>7334</v>
      </c>
      <c r="D3674">
        <v>21</v>
      </c>
      <c r="E3674">
        <v>21</v>
      </c>
      <c r="F3674">
        <v>1.806</v>
      </c>
      <c r="G3674">
        <v>37.926000000000002</v>
      </c>
    </row>
    <row r="3675" spans="1:7" hidden="1" x14ac:dyDescent="0.25">
      <c r="A3675" t="s">
        <v>6</v>
      </c>
      <c r="B3675" t="s">
        <v>7335</v>
      </c>
      <c r="C3675" t="s">
        <v>7336</v>
      </c>
      <c r="D3675">
        <v>12</v>
      </c>
      <c r="E3675">
        <v>12</v>
      </c>
      <c r="F3675">
        <v>0.94199999999999995</v>
      </c>
      <c r="G3675">
        <v>11.304</v>
      </c>
    </row>
    <row r="3676" spans="1:7" hidden="1" x14ac:dyDescent="0.25">
      <c r="A3676" t="s">
        <v>6</v>
      </c>
      <c r="B3676" t="s">
        <v>7337</v>
      </c>
      <c r="C3676" t="s">
        <v>7338</v>
      </c>
      <c r="D3676">
        <v>3</v>
      </c>
      <c r="E3676">
        <v>3</v>
      </c>
      <c r="F3676">
        <v>1.492</v>
      </c>
      <c r="G3676">
        <v>4.476</v>
      </c>
    </row>
    <row r="3677" spans="1:7" hidden="1" x14ac:dyDescent="0.25">
      <c r="A3677" t="s">
        <v>6</v>
      </c>
      <c r="B3677" t="s">
        <v>7339</v>
      </c>
      <c r="C3677" t="s">
        <v>7340</v>
      </c>
      <c r="D3677">
        <v>2</v>
      </c>
      <c r="E3677">
        <v>2</v>
      </c>
      <c r="F3677">
        <v>3.2829999999999999</v>
      </c>
      <c r="G3677">
        <v>6.5659999999999998</v>
      </c>
    </row>
    <row r="3678" spans="1:7" hidden="1" x14ac:dyDescent="0.25">
      <c r="A3678" t="s">
        <v>6</v>
      </c>
      <c r="B3678" t="s">
        <v>7341</v>
      </c>
      <c r="C3678" t="s">
        <v>7342</v>
      </c>
      <c r="D3678">
        <v>8</v>
      </c>
      <c r="E3678">
        <v>8</v>
      </c>
      <c r="F3678">
        <v>2.62</v>
      </c>
      <c r="G3678">
        <v>20.96</v>
      </c>
    </row>
    <row r="3679" spans="1:7" hidden="1" x14ac:dyDescent="0.25">
      <c r="A3679" t="s">
        <v>6</v>
      </c>
      <c r="B3679" t="s">
        <v>7343</v>
      </c>
      <c r="C3679" t="s">
        <v>7344</v>
      </c>
      <c r="D3679">
        <v>2</v>
      </c>
      <c r="E3679">
        <v>2</v>
      </c>
      <c r="F3679">
        <v>4.0350000000000001</v>
      </c>
      <c r="G3679">
        <v>8.07</v>
      </c>
    </row>
    <row r="3680" spans="1:7" hidden="1" x14ac:dyDescent="0.25">
      <c r="A3680" t="s">
        <v>6</v>
      </c>
      <c r="B3680" t="s">
        <v>7345</v>
      </c>
      <c r="C3680" t="s">
        <v>7346</v>
      </c>
      <c r="D3680">
        <v>5</v>
      </c>
      <c r="E3680">
        <v>5</v>
      </c>
      <c r="F3680">
        <v>1.085</v>
      </c>
      <c r="G3680">
        <v>5.4249999999999998</v>
      </c>
    </row>
    <row r="3681" spans="1:7" hidden="1" x14ac:dyDescent="0.25">
      <c r="A3681" t="s">
        <v>6</v>
      </c>
      <c r="B3681" t="s">
        <v>7347</v>
      </c>
      <c r="C3681" t="s">
        <v>7348</v>
      </c>
      <c r="D3681">
        <v>5</v>
      </c>
      <c r="E3681">
        <v>5</v>
      </c>
      <c r="F3681">
        <v>1.661</v>
      </c>
      <c r="G3681">
        <v>8.3049999999999997</v>
      </c>
    </row>
    <row r="3682" spans="1:7" hidden="1" x14ac:dyDescent="0.25">
      <c r="A3682" t="s">
        <v>6</v>
      </c>
      <c r="B3682" t="s">
        <v>7349</v>
      </c>
      <c r="C3682" t="s">
        <v>7350</v>
      </c>
      <c r="D3682">
        <v>10</v>
      </c>
      <c r="E3682">
        <v>10</v>
      </c>
      <c r="F3682">
        <v>1.2170000000000001</v>
      </c>
      <c r="G3682">
        <v>12.17</v>
      </c>
    </row>
    <row r="3683" spans="1:7" hidden="1" x14ac:dyDescent="0.25">
      <c r="A3683" t="s">
        <v>6</v>
      </c>
      <c r="B3683" t="s">
        <v>7351</v>
      </c>
      <c r="C3683" t="s">
        <v>7352</v>
      </c>
      <c r="D3683">
        <v>17</v>
      </c>
      <c r="E3683">
        <v>17</v>
      </c>
      <c r="F3683">
        <v>0.94499999999999995</v>
      </c>
      <c r="G3683">
        <v>16.065000000000001</v>
      </c>
    </row>
    <row r="3684" spans="1:7" hidden="1" x14ac:dyDescent="0.25">
      <c r="A3684" t="s">
        <v>6</v>
      </c>
      <c r="B3684" t="s">
        <v>7353</v>
      </c>
      <c r="C3684" t="s">
        <v>7354</v>
      </c>
      <c r="D3684">
        <v>25</v>
      </c>
      <c r="E3684">
        <v>25</v>
      </c>
      <c r="F3684">
        <v>1.028</v>
      </c>
      <c r="G3684">
        <v>25.7</v>
      </c>
    </row>
    <row r="3685" spans="1:7" hidden="1" x14ac:dyDescent="0.25">
      <c r="A3685" t="s">
        <v>6</v>
      </c>
      <c r="B3685" t="s">
        <v>7355</v>
      </c>
      <c r="C3685" t="s">
        <v>7356</v>
      </c>
      <c r="D3685">
        <v>11</v>
      </c>
      <c r="E3685">
        <v>11</v>
      </c>
      <c r="F3685">
        <v>0.71</v>
      </c>
      <c r="G3685">
        <v>7.81</v>
      </c>
    </row>
    <row r="3686" spans="1:7" hidden="1" x14ac:dyDescent="0.25">
      <c r="A3686" t="s">
        <v>6</v>
      </c>
      <c r="B3686" t="s">
        <v>7357</v>
      </c>
      <c r="C3686" t="s">
        <v>7358</v>
      </c>
      <c r="D3686">
        <v>7</v>
      </c>
      <c r="E3686">
        <v>7</v>
      </c>
      <c r="F3686">
        <v>1.1160000000000001</v>
      </c>
      <c r="G3686">
        <v>7.8120000000000003</v>
      </c>
    </row>
    <row r="3687" spans="1:7" hidden="1" x14ac:dyDescent="0.25">
      <c r="A3687" t="s">
        <v>6</v>
      </c>
      <c r="B3687" t="s">
        <v>7359</v>
      </c>
      <c r="C3687" t="s">
        <v>7360</v>
      </c>
      <c r="D3687">
        <v>3</v>
      </c>
      <c r="E3687">
        <v>3</v>
      </c>
      <c r="F3687">
        <v>0.89100000000000001</v>
      </c>
      <c r="G3687">
        <v>2.673</v>
      </c>
    </row>
    <row r="3688" spans="1:7" hidden="1" x14ac:dyDescent="0.25">
      <c r="A3688" t="s">
        <v>6</v>
      </c>
      <c r="B3688" t="s">
        <v>7361</v>
      </c>
      <c r="C3688" t="s">
        <v>7362</v>
      </c>
      <c r="D3688">
        <v>13</v>
      </c>
      <c r="E3688">
        <v>13</v>
      </c>
      <c r="F3688">
        <v>1.218</v>
      </c>
      <c r="G3688">
        <v>15.834</v>
      </c>
    </row>
    <row r="3689" spans="1:7" hidden="1" x14ac:dyDescent="0.25">
      <c r="A3689" t="s">
        <v>6</v>
      </c>
      <c r="B3689" t="s">
        <v>7363</v>
      </c>
      <c r="C3689" t="s">
        <v>7364</v>
      </c>
      <c r="D3689">
        <v>24</v>
      </c>
      <c r="E3689">
        <v>24</v>
      </c>
      <c r="F3689">
        <v>0.94899999999999995</v>
      </c>
      <c r="G3689">
        <v>22.776</v>
      </c>
    </row>
    <row r="3690" spans="1:7" hidden="1" x14ac:dyDescent="0.25">
      <c r="A3690" t="s">
        <v>6</v>
      </c>
      <c r="B3690" t="s">
        <v>7365</v>
      </c>
      <c r="C3690" t="s">
        <v>7366</v>
      </c>
      <c r="D3690">
        <v>7</v>
      </c>
      <c r="E3690">
        <v>7</v>
      </c>
      <c r="F3690">
        <v>3.9820000000000002</v>
      </c>
      <c r="G3690">
        <v>27.873999999999999</v>
      </c>
    </row>
    <row r="3691" spans="1:7" hidden="1" x14ac:dyDescent="0.25">
      <c r="A3691" t="s">
        <v>6</v>
      </c>
      <c r="B3691" t="s">
        <v>7367</v>
      </c>
      <c r="C3691" t="s">
        <v>7368</v>
      </c>
      <c r="D3691">
        <v>3</v>
      </c>
      <c r="E3691">
        <v>3</v>
      </c>
      <c r="F3691">
        <v>0.505</v>
      </c>
      <c r="G3691">
        <v>1.5149999999999999</v>
      </c>
    </row>
    <row r="3692" spans="1:7" hidden="1" x14ac:dyDescent="0.25">
      <c r="A3692" t="s">
        <v>6</v>
      </c>
      <c r="B3692" t="s">
        <v>7369</v>
      </c>
      <c r="C3692" t="s">
        <v>7370</v>
      </c>
      <c r="D3692">
        <v>5</v>
      </c>
      <c r="E3692">
        <v>5</v>
      </c>
      <c r="F3692">
        <v>4.0549999999999997</v>
      </c>
      <c r="G3692">
        <v>20.274999999999999</v>
      </c>
    </row>
    <row r="3693" spans="1:7" hidden="1" x14ac:dyDescent="0.25">
      <c r="A3693" t="s">
        <v>6</v>
      </c>
      <c r="B3693" t="s">
        <v>7371</v>
      </c>
      <c r="C3693" t="s">
        <v>7372</v>
      </c>
      <c r="D3693">
        <v>14</v>
      </c>
      <c r="E3693">
        <v>14</v>
      </c>
      <c r="F3693">
        <v>2.2629999999999999</v>
      </c>
      <c r="G3693">
        <v>31.681999999999999</v>
      </c>
    </row>
    <row r="3694" spans="1:7" hidden="1" x14ac:dyDescent="0.25">
      <c r="A3694" t="s">
        <v>6</v>
      </c>
      <c r="B3694" t="s">
        <v>7373</v>
      </c>
      <c r="C3694" t="s">
        <v>7374</v>
      </c>
      <c r="D3694">
        <v>1</v>
      </c>
      <c r="E3694">
        <v>1</v>
      </c>
      <c r="F3694">
        <v>0.70499999999999996</v>
      </c>
      <c r="G3694">
        <v>0.70499999999999996</v>
      </c>
    </row>
    <row r="3695" spans="1:7" hidden="1" x14ac:dyDescent="0.25">
      <c r="A3695" t="s">
        <v>6</v>
      </c>
      <c r="B3695" t="s">
        <v>7377</v>
      </c>
      <c r="C3695" t="s">
        <v>7378</v>
      </c>
      <c r="D3695">
        <v>7</v>
      </c>
      <c r="E3695">
        <v>7</v>
      </c>
      <c r="F3695">
        <v>1.1579999999999999</v>
      </c>
      <c r="G3695">
        <v>8.1059999999999999</v>
      </c>
    </row>
    <row r="3696" spans="1:7" hidden="1" x14ac:dyDescent="0.25">
      <c r="A3696" t="s">
        <v>6</v>
      </c>
      <c r="B3696" t="s">
        <v>7379</v>
      </c>
      <c r="C3696" t="s">
        <v>7380</v>
      </c>
      <c r="D3696">
        <v>2</v>
      </c>
      <c r="E3696">
        <v>2</v>
      </c>
      <c r="F3696">
        <v>3.7250000000000001</v>
      </c>
      <c r="G3696">
        <v>7.45</v>
      </c>
    </row>
    <row r="3697" spans="1:7" hidden="1" x14ac:dyDescent="0.25">
      <c r="A3697" t="s">
        <v>6</v>
      </c>
      <c r="B3697" t="s">
        <v>7381</v>
      </c>
      <c r="C3697" t="s">
        <v>7382</v>
      </c>
      <c r="D3697">
        <v>1</v>
      </c>
      <c r="E3697">
        <v>1</v>
      </c>
      <c r="F3697">
        <v>5.9169999999999998</v>
      </c>
      <c r="G3697">
        <v>5.9169999999999998</v>
      </c>
    </row>
    <row r="3698" spans="1:7" hidden="1" x14ac:dyDescent="0.25">
      <c r="A3698" t="s">
        <v>6</v>
      </c>
      <c r="B3698" t="s">
        <v>7383</v>
      </c>
      <c r="C3698" t="s">
        <v>7384</v>
      </c>
      <c r="D3698">
        <v>8</v>
      </c>
      <c r="E3698">
        <v>8</v>
      </c>
      <c r="F3698">
        <v>0.50800000000000001</v>
      </c>
      <c r="G3698">
        <v>4.0640000000000001</v>
      </c>
    </row>
    <row r="3699" spans="1:7" hidden="1" x14ac:dyDescent="0.25">
      <c r="A3699" t="s">
        <v>6</v>
      </c>
      <c r="B3699" t="s">
        <v>7385</v>
      </c>
      <c r="C3699" t="s">
        <v>7386</v>
      </c>
      <c r="D3699">
        <v>10</v>
      </c>
      <c r="E3699">
        <v>10</v>
      </c>
      <c r="F3699">
        <v>1.1879999999999999</v>
      </c>
      <c r="G3699">
        <v>11.88</v>
      </c>
    </row>
    <row r="3700" spans="1:7" hidden="1" x14ac:dyDescent="0.25">
      <c r="A3700" t="s">
        <v>6</v>
      </c>
      <c r="B3700" t="s">
        <v>7387</v>
      </c>
      <c r="C3700" t="s">
        <v>7388</v>
      </c>
      <c r="D3700">
        <v>17</v>
      </c>
      <c r="E3700">
        <v>17</v>
      </c>
      <c r="F3700">
        <v>6.1859999999999999</v>
      </c>
      <c r="G3700">
        <v>105.16200000000001</v>
      </c>
    </row>
    <row r="3701" spans="1:7" hidden="1" x14ac:dyDescent="0.25">
      <c r="A3701" t="s">
        <v>6</v>
      </c>
      <c r="B3701" t="s">
        <v>7389</v>
      </c>
      <c r="C3701" t="s">
        <v>7390</v>
      </c>
      <c r="D3701">
        <v>1</v>
      </c>
      <c r="E3701">
        <v>1</v>
      </c>
      <c r="F3701">
        <v>5.9119999999999999</v>
      </c>
      <c r="G3701">
        <v>5.9119999999999999</v>
      </c>
    </row>
    <row r="3702" spans="1:7" hidden="1" x14ac:dyDescent="0.25">
      <c r="A3702" t="s">
        <v>6</v>
      </c>
      <c r="B3702" t="s">
        <v>9465</v>
      </c>
      <c r="C3702" t="s">
        <v>9466</v>
      </c>
      <c r="D3702">
        <v>1</v>
      </c>
      <c r="E3702">
        <v>1</v>
      </c>
      <c r="F3702">
        <v>0.81799999999999995</v>
      </c>
      <c r="G3702">
        <v>0.81799999999999995</v>
      </c>
    </row>
    <row r="3703" spans="1:7" hidden="1" x14ac:dyDescent="0.25">
      <c r="A3703" t="s">
        <v>6</v>
      </c>
      <c r="B3703" t="s">
        <v>7391</v>
      </c>
      <c r="C3703" t="s">
        <v>7392</v>
      </c>
      <c r="D3703">
        <v>2</v>
      </c>
      <c r="E3703">
        <v>2</v>
      </c>
      <c r="F3703">
        <v>0.93899999999999995</v>
      </c>
      <c r="G3703">
        <v>1.8779999999999999</v>
      </c>
    </row>
    <row r="3704" spans="1:7" hidden="1" x14ac:dyDescent="0.25">
      <c r="A3704" t="s">
        <v>6</v>
      </c>
      <c r="B3704" t="s">
        <v>7393</v>
      </c>
      <c r="C3704" t="s">
        <v>7394</v>
      </c>
      <c r="D3704">
        <v>1</v>
      </c>
      <c r="E3704">
        <v>1</v>
      </c>
      <c r="F3704">
        <v>1.236</v>
      </c>
      <c r="G3704">
        <v>1.236</v>
      </c>
    </row>
    <row r="3705" spans="1:7" hidden="1" x14ac:dyDescent="0.25">
      <c r="A3705" t="s">
        <v>6</v>
      </c>
      <c r="B3705" t="s">
        <v>7395</v>
      </c>
      <c r="C3705" t="s">
        <v>7396</v>
      </c>
      <c r="D3705">
        <v>1</v>
      </c>
      <c r="E3705">
        <v>1</v>
      </c>
      <c r="F3705">
        <v>3.5449999999999999</v>
      </c>
      <c r="G3705">
        <v>3.5449999999999999</v>
      </c>
    </row>
    <row r="3706" spans="1:7" hidden="1" x14ac:dyDescent="0.25">
      <c r="A3706" t="s">
        <v>6</v>
      </c>
      <c r="B3706" t="s">
        <v>7397</v>
      </c>
      <c r="C3706" t="s">
        <v>7398</v>
      </c>
      <c r="D3706">
        <v>1</v>
      </c>
      <c r="E3706">
        <v>1</v>
      </c>
      <c r="F3706">
        <v>2.1389999999999998</v>
      </c>
      <c r="G3706">
        <v>2.1389999999999998</v>
      </c>
    </row>
    <row r="3707" spans="1:7" hidden="1" x14ac:dyDescent="0.25">
      <c r="A3707" t="s">
        <v>6</v>
      </c>
      <c r="B3707" t="s">
        <v>7399</v>
      </c>
      <c r="C3707" t="s">
        <v>7400</v>
      </c>
      <c r="D3707">
        <v>18</v>
      </c>
      <c r="E3707">
        <v>18</v>
      </c>
      <c r="F3707">
        <v>1.1100000000000001</v>
      </c>
      <c r="G3707">
        <v>19.98</v>
      </c>
    </row>
    <row r="3708" spans="1:7" hidden="1" x14ac:dyDescent="0.25">
      <c r="A3708" t="s">
        <v>6</v>
      </c>
      <c r="B3708" t="s">
        <v>7401</v>
      </c>
      <c r="C3708" t="s">
        <v>7402</v>
      </c>
      <c r="D3708">
        <v>22</v>
      </c>
      <c r="E3708">
        <v>22</v>
      </c>
      <c r="F3708">
        <v>1.49</v>
      </c>
      <c r="G3708">
        <v>32.78</v>
      </c>
    </row>
    <row r="3709" spans="1:7" hidden="1" x14ac:dyDescent="0.25">
      <c r="A3709" t="s">
        <v>6</v>
      </c>
      <c r="B3709" t="s">
        <v>7403</v>
      </c>
      <c r="C3709" t="s">
        <v>7404</v>
      </c>
      <c r="D3709">
        <v>39</v>
      </c>
      <c r="E3709">
        <v>39</v>
      </c>
      <c r="F3709">
        <v>1.0269999999999999</v>
      </c>
      <c r="G3709">
        <v>40.052999999999997</v>
      </c>
    </row>
    <row r="3710" spans="1:7" hidden="1" x14ac:dyDescent="0.25">
      <c r="A3710" t="s">
        <v>6</v>
      </c>
      <c r="B3710" t="s">
        <v>7405</v>
      </c>
      <c r="C3710" t="s">
        <v>7406</v>
      </c>
      <c r="D3710">
        <v>30</v>
      </c>
      <c r="E3710">
        <v>30</v>
      </c>
      <c r="F3710">
        <v>1.53</v>
      </c>
      <c r="G3710">
        <v>45.9</v>
      </c>
    </row>
    <row r="3711" spans="1:7" hidden="1" x14ac:dyDescent="0.25">
      <c r="A3711" t="s">
        <v>6</v>
      </c>
      <c r="B3711" t="s">
        <v>7407</v>
      </c>
      <c r="C3711" t="s">
        <v>7408</v>
      </c>
      <c r="D3711">
        <v>2</v>
      </c>
      <c r="E3711">
        <v>2</v>
      </c>
      <c r="F3711">
        <v>1.4710000000000001</v>
      </c>
      <c r="G3711">
        <v>2.9420000000000002</v>
      </c>
    </row>
    <row r="3712" spans="1:7" hidden="1" x14ac:dyDescent="0.25">
      <c r="A3712" t="s">
        <v>6</v>
      </c>
      <c r="B3712" t="s">
        <v>7409</v>
      </c>
      <c r="C3712" t="s">
        <v>7410</v>
      </c>
      <c r="D3712">
        <v>3</v>
      </c>
      <c r="E3712">
        <v>3</v>
      </c>
      <c r="F3712">
        <v>1.135</v>
      </c>
      <c r="G3712">
        <v>3.4049999999999998</v>
      </c>
    </row>
    <row r="3713" spans="1:7" hidden="1" x14ac:dyDescent="0.25">
      <c r="A3713" t="s">
        <v>6</v>
      </c>
      <c r="B3713" t="s">
        <v>7411</v>
      </c>
      <c r="C3713" t="s">
        <v>7412</v>
      </c>
      <c r="D3713">
        <v>5</v>
      </c>
      <c r="E3713">
        <v>5</v>
      </c>
      <c r="F3713">
        <v>1.4430000000000001</v>
      </c>
      <c r="G3713">
        <v>7.2149999999999999</v>
      </c>
    </row>
    <row r="3714" spans="1:7" hidden="1" x14ac:dyDescent="0.25">
      <c r="A3714" t="s">
        <v>6</v>
      </c>
      <c r="B3714" t="s">
        <v>7413</v>
      </c>
      <c r="C3714" t="s">
        <v>7414</v>
      </c>
      <c r="D3714">
        <v>1</v>
      </c>
      <c r="E3714">
        <v>1</v>
      </c>
      <c r="F3714">
        <v>1.31</v>
      </c>
      <c r="G3714">
        <v>1.31</v>
      </c>
    </row>
    <row r="3715" spans="1:7" hidden="1" x14ac:dyDescent="0.25">
      <c r="A3715" t="s">
        <v>6</v>
      </c>
      <c r="B3715" t="s">
        <v>7415</v>
      </c>
      <c r="C3715" t="s">
        <v>7416</v>
      </c>
      <c r="D3715">
        <v>74</v>
      </c>
      <c r="E3715">
        <v>74</v>
      </c>
      <c r="F3715">
        <v>1.21</v>
      </c>
      <c r="G3715">
        <v>89.54</v>
      </c>
    </row>
    <row r="3716" spans="1:7" hidden="1" x14ac:dyDescent="0.25">
      <c r="A3716" t="s">
        <v>6</v>
      </c>
      <c r="B3716" t="s">
        <v>7417</v>
      </c>
      <c r="C3716" t="s">
        <v>7418</v>
      </c>
      <c r="D3716">
        <v>52</v>
      </c>
      <c r="E3716">
        <v>52</v>
      </c>
      <c r="F3716">
        <v>1.333</v>
      </c>
      <c r="G3716">
        <v>69.316000000000003</v>
      </c>
    </row>
    <row r="3717" spans="1:7" hidden="1" x14ac:dyDescent="0.25">
      <c r="A3717" t="s">
        <v>6</v>
      </c>
      <c r="B3717" t="s">
        <v>7419</v>
      </c>
      <c r="C3717" t="s">
        <v>7420</v>
      </c>
      <c r="D3717">
        <v>257</v>
      </c>
      <c r="E3717">
        <v>257</v>
      </c>
      <c r="F3717">
        <v>1.869</v>
      </c>
      <c r="G3717">
        <v>480.33300000000003</v>
      </c>
    </row>
    <row r="3718" spans="1:7" hidden="1" x14ac:dyDescent="0.25">
      <c r="A3718" t="s">
        <v>6</v>
      </c>
      <c r="B3718" t="s">
        <v>7421</v>
      </c>
      <c r="C3718" t="s">
        <v>7422</v>
      </c>
      <c r="D3718">
        <v>6</v>
      </c>
      <c r="E3718">
        <v>6</v>
      </c>
      <c r="F3718">
        <v>1.4530000000000001</v>
      </c>
      <c r="G3718">
        <v>8.718</v>
      </c>
    </row>
    <row r="3719" spans="1:7" hidden="1" x14ac:dyDescent="0.25">
      <c r="A3719" t="s">
        <v>6</v>
      </c>
      <c r="B3719" t="s">
        <v>7425</v>
      </c>
      <c r="C3719" t="s">
        <v>7426</v>
      </c>
      <c r="D3719">
        <v>10</v>
      </c>
      <c r="E3719">
        <v>10</v>
      </c>
      <c r="F3719">
        <v>1.742</v>
      </c>
      <c r="G3719">
        <v>17.420000000000002</v>
      </c>
    </row>
    <row r="3720" spans="1:7" hidden="1" x14ac:dyDescent="0.25">
      <c r="A3720" t="s">
        <v>6</v>
      </c>
      <c r="B3720" t="s">
        <v>7427</v>
      </c>
      <c r="C3720" t="s">
        <v>7428</v>
      </c>
      <c r="D3720">
        <v>1</v>
      </c>
      <c r="E3720">
        <v>1</v>
      </c>
      <c r="F3720">
        <v>1.514</v>
      </c>
      <c r="G3720">
        <v>1.514</v>
      </c>
    </row>
    <row r="3721" spans="1:7" hidden="1" x14ac:dyDescent="0.25">
      <c r="A3721" t="s">
        <v>6</v>
      </c>
      <c r="B3721" t="s">
        <v>7429</v>
      </c>
      <c r="C3721" t="s">
        <v>7430</v>
      </c>
      <c r="D3721">
        <v>20</v>
      </c>
      <c r="E3721">
        <v>20</v>
      </c>
      <c r="F3721">
        <v>1.8420000000000001</v>
      </c>
      <c r="G3721">
        <v>36.840000000000003</v>
      </c>
    </row>
    <row r="3722" spans="1:7" hidden="1" x14ac:dyDescent="0.25">
      <c r="A3722" t="s">
        <v>6</v>
      </c>
      <c r="B3722" t="s">
        <v>7431</v>
      </c>
      <c r="C3722" t="s">
        <v>7432</v>
      </c>
      <c r="D3722">
        <v>14</v>
      </c>
      <c r="E3722">
        <v>14</v>
      </c>
      <c r="F3722">
        <v>1.3069999999999999</v>
      </c>
      <c r="G3722">
        <v>18.297999999999998</v>
      </c>
    </row>
    <row r="3723" spans="1:7" hidden="1" x14ac:dyDescent="0.25">
      <c r="A3723" t="s">
        <v>6</v>
      </c>
      <c r="B3723" t="s">
        <v>7433</v>
      </c>
      <c r="C3723" t="s">
        <v>7434</v>
      </c>
      <c r="D3723">
        <v>3</v>
      </c>
      <c r="E3723">
        <v>3</v>
      </c>
      <c r="F3723">
        <v>3.35</v>
      </c>
      <c r="G3723">
        <v>10.050000000000001</v>
      </c>
    </row>
    <row r="3724" spans="1:7" hidden="1" x14ac:dyDescent="0.25">
      <c r="A3724" t="s">
        <v>6</v>
      </c>
      <c r="B3724" t="s">
        <v>7435</v>
      </c>
      <c r="C3724" t="s">
        <v>7436</v>
      </c>
      <c r="D3724">
        <v>2</v>
      </c>
      <c r="E3724">
        <v>2</v>
      </c>
      <c r="F3724">
        <v>3.32</v>
      </c>
      <c r="G3724">
        <v>6.64</v>
      </c>
    </row>
    <row r="3725" spans="1:7" hidden="1" x14ac:dyDescent="0.25">
      <c r="A3725" t="s">
        <v>6</v>
      </c>
      <c r="B3725" t="s">
        <v>7437</v>
      </c>
      <c r="C3725" t="s">
        <v>7438</v>
      </c>
      <c r="D3725">
        <v>2</v>
      </c>
      <c r="E3725">
        <v>2</v>
      </c>
      <c r="F3725">
        <v>3.14</v>
      </c>
      <c r="G3725">
        <v>6.28</v>
      </c>
    </row>
    <row r="3726" spans="1:7" hidden="1" x14ac:dyDescent="0.25">
      <c r="A3726" t="s">
        <v>6</v>
      </c>
      <c r="B3726" t="s">
        <v>7439</v>
      </c>
      <c r="C3726" t="s">
        <v>7440</v>
      </c>
      <c r="D3726">
        <v>2</v>
      </c>
      <c r="E3726">
        <v>2</v>
      </c>
      <c r="F3726">
        <v>4.3090000000000002</v>
      </c>
      <c r="G3726">
        <v>8.6180000000000003</v>
      </c>
    </row>
    <row r="3727" spans="1:7" hidden="1" x14ac:dyDescent="0.25">
      <c r="A3727" t="s">
        <v>6</v>
      </c>
      <c r="B3727" t="s">
        <v>7441</v>
      </c>
      <c r="C3727" t="s">
        <v>7442</v>
      </c>
      <c r="D3727">
        <v>1</v>
      </c>
      <c r="E3727">
        <v>1</v>
      </c>
      <c r="F3727">
        <v>4.8090000000000002</v>
      </c>
      <c r="G3727">
        <v>4.8090000000000002</v>
      </c>
    </row>
    <row r="3728" spans="1:7" hidden="1" x14ac:dyDescent="0.25">
      <c r="A3728" t="s">
        <v>6</v>
      </c>
      <c r="B3728" t="s">
        <v>7443</v>
      </c>
      <c r="C3728" t="s">
        <v>7444</v>
      </c>
      <c r="D3728">
        <v>5</v>
      </c>
      <c r="E3728">
        <v>5</v>
      </c>
      <c r="F3728">
        <v>4.851</v>
      </c>
      <c r="G3728">
        <v>24.254999999999999</v>
      </c>
    </row>
    <row r="3729" spans="1:7" hidden="1" x14ac:dyDescent="0.25">
      <c r="A3729" t="s">
        <v>6</v>
      </c>
      <c r="B3729" t="s">
        <v>7445</v>
      </c>
      <c r="C3729" t="s">
        <v>7446</v>
      </c>
      <c r="D3729">
        <v>4</v>
      </c>
      <c r="E3729">
        <v>4</v>
      </c>
      <c r="F3729">
        <v>4.0659999999999998</v>
      </c>
      <c r="G3729">
        <v>16.263999999999999</v>
      </c>
    </row>
    <row r="3730" spans="1:7" hidden="1" x14ac:dyDescent="0.25">
      <c r="A3730" t="s">
        <v>6</v>
      </c>
      <c r="B3730" t="s">
        <v>7447</v>
      </c>
      <c r="C3730" t="s">
        <v>7448</v>
      </c>
      <c r="D3730">
        <v>40</v>
      </c>
      <c r="E3730">
        <v>40</v>
      </c>
      <c r="F3730">
        <v>2.8559999999999999</v>
      </c>
      <c r="G3730">
        <v>114.24</v>
      </c>
    </row>
    <row r="3731" spans="1:7" hidden="1" x14ac:dyDescent="0.25">
      <c r="A3731" t="s">
        <v>6</v>
      </c>
      <c r="B3731" t="s">
        <v>7449</v>
      </c>
      <c r="C3731" t="s">
        <v>7450</v>
      </c>
      <c r="D3731">
        <v>12</v>
      </c>
      <c r="E3731">
        <v>12</v>
      </c>
      <c r="F3731">
        <v>2.5209999999999999</v>
      </c>
      <c r="G3731">
        <v>30.251999999999999</v>
      </c>
    </row>
    <row r="3732" spans="1:7" hidden="1" x14ac:dyDescent="0.25">
      <c r="A3732" t="s">
        <v>6</v>
      </c>
      <c r="B3732" t="s">
        <v>7451</v>
      </c>
      <c r="C3732" t="s">
        <v>7452</v>
      </c>
      <c r="D3732">
        <v>10</v>
      </c>
      <c r="E3732">
        <v>10</v>
      </c>
      <c r="F3732">
        <v>3.43</v>
      </c>
      <c r="G3732">
        <v>34.299999999999997</v>
      </c>
    </row>
    <row r="3733" spans="1:7" hidden="1" x14ac:dyDescent="0.25">
      <c r="A3733" t="s">
        <v>6</v>
      </c>
      <c r="B3733" t="s">
        <v>7453</v>
      </c>
      <c r="C3733" t="s">
        <v>7454</v>
      </c>
      <c r="D3733">
        <v>10</v>
      </c>
      <c r="E3733">
        <v>10</v>
      </c>
      <c r="F3733">
        <v>3.36</v>
      </c>
      <c r="G3733">
        <v>33.6</v>
      </c>
    </row>
    <row r="3734" spans="1:7" hidden="1" x14ac:dyDescent="0.25">
      <c r="A3734" t="s">
        <v>6</v>
      </c>
      <c r="B3734" t="s">
        <v>7455</v>
      </c>
      <c r="C3734" t="s">
        <v>7456</v>
      </c>
      <c r="D3734">
        <v>5</v>
      </c>
      <c r="E3734">
        <v>5</v>
      </c>
      <c r="F3734">
        <v>3.4319999999999999</v>
      </c>
      <c r="G3734">
        <v>17.16</v>
      </c>
    </row>
    <row r="3735" spans="1:7" hidden="1" x14ac:dyDescent="0.25">
      <c r="A3735" t="s">
        <v>6</v>
      </c>
      <c r="B3735" t="s">
        <v>7457</v>
      </c>
      <c r="C3735" t="s">
        <v>7458</v>
      </c>
      <c r="D3735">
        <v>5</v>
      </c>
      <c r="E3735">
        <v>5</v>
      </c>
      <c r="F3735">
        <v>3.4319999999999999</v>
      </c>
      <c r="G3735">
        <v>17.16</v>
      </c>
    </row>
    <row r="3736" spans="1:7" hidden="1" x14ac:dyDescent="0.25">
      <c r="A3736" t="s">
        <v>6</v>
      </c>
      <c r="B3736" t="s">
        <v>7459</v>
      </c>
      <c r="C3736" t="s">
        <v>7460</v>
      </c>
      <c r="D3736">
        <v>18</v>
      </c>
      <c r="E3736">
        <v>18</v>
      </c>
      <c r="F3736">
        <v>3.5569999999999999</v>
      </c>
      <c r="G3736">
        <v>64.025999999999996</v>
      </c>
    </row>
    <row r="3737" spans="1:7" hidden="1" x14ac:dyDescent="0.25">
      <c r="A3737" t="s">
        <v>6</v>
      </c>
      <c r="B3737" t="s">
        <v>7465</v>
      </c>
      <c r="C3737" t="s">
        <v>7466</v>
      </c>
      <c r="D3737">
        <v>12</v>
      </c>
      <c r="E3737">
        <v>12</v>
      </c>
      <c r="F3737">
        <v>3.7389999999999999</v>
      </c>
      <c r="G3737">
        <v>44.868000000000002</v>
      </c>
    </row>
    <row r="3738" spans="1:7" hidden="1" x14ac:dyDescent="0.25">
      <c r="A3738" t="s">
        <v>6</v>
      </c>
      <c r="B3738" t="s">
        <v>7467</v>
      </c>
      <c r="C3738" t="s">
        <v>7468</v>
      </c>
      <c r="D3738">
        <v>4</v>
      </c>
      <c r="E3738">
        <v>4</v>
      </c>
      <c r="F3738">
        <v>4.5810000000000004</v>
      </c>
      <c r="G3738">
        <v>18.324000000000002</v>
      </c>
    </row>
    <row r="3739" spans="1:7" hidden="1" x14ac:dyDescent="0.25">
      <c r="A3739" t="s">
        <v>6</v>
      </c>
      <c r="B3739" t="s">
        <v>7469</v>
      </c>
      <c r="C3739" t="s">
        <v>7470</v>
      </c>
      <c r="D3739">
        <v>3</v>
      </c>
      <c r="E3739">
        <v>3</v>
      </c>
      <c r="F3739">
        <v>4.6100000000000003</v>
      </c>
      <c r="G3739">
        <v>13.83</v>
      </c>
    </row>
    <row r="3740" spans="1:7" hidden="1" x14ac:dyDescent="0.25">
      <c r="A3740" t="s">
        <v>6</v>
      </c>
      <c r="B3740" t="s">
        <v>7471</v>
      </c>
      <c r="C3740" t="s">
        <v>7472</v>
      </c>
      <c r="D3740">
        <v>2</v>
      </c>
      <c r="E3740">
        <v>2</v>
      </c>
      <c r="F3740">
        <v>4.6100000000000003</v>
      </c>
      <c r="G3740">
        <v>9.2200000000000006</v>
      </c>
    </row>
    <row r="3741" spans="1:7" hidden="1" x14ac:dyDescent="0.25">
      <c r="A3741" t="s">
        <v>6</v>
      </c>
      <c r="B3741" t="s">
        <v>7473</v>
      </c>
      <c r="C3741" t="s">
        <v>7474</v>
      </c>
      <c r="D3741">
        <v>11</v>
      </c>
      <c r="E3741">
        <v>11</v>
      </c>
      <c r="F3741">
        <v>4.923</v>
      </c>
      <c r="G3741">
        <v>54.152999999999999</v>
      </c>
    </row>
    <row r="3742" spans="1:7" hidden="1" x14ac:dyDescent="0.25">
      <c r="A3742" t="s">
        <v>6</v>
      </c>
      <c r="B3742" t="s">
        <v>7475</v>
      </c>
      <c r="C3742" t="s">
        <v>7476</v>
      </c>
      <c r="D3742">
        <v>10</v>
      </c>
      <c r="E3742">
        <v>10</v>
      </c>
      <c r="F3742">
        <v>4.9130000000000003</v>
      </c>
      <c r="G3742">
        <v>49.13</v>
      </c>
    </row>
    <row r="3743" spans="1:7" hidden="1" x14ac:dyDescent="0.25">
      <c r="A3743" t="s">
        <v>6</v>
      </c>
      <c r="B3743" t="s">
        <v>7477</v>
      </c>
      <c r="C3743" t="s">
        <v>7478</v>
      </c>
      <c r="D3743">
        <v>1</v>
      </c>
      <c r="E3743">
        <v>1</v>
      </c>
      <c r="F3743">
        <v>3.96</v>
      </c>
      <c r="G3743">
        <v>3.96</v>
      </c>
    </row>
    <row r="3744" spans="1:7" hidden="1" x14ac:dyDescent="0.25">
      <c r="A3744" t="s">
        <v>6</v>
      </c>
      <c r="B3744" t="s">
        <v>7479</v>
      </c>
      <c r="C3744" t="s">
        <v>7480</v>
      </c>
      <c r="D3744">
        <v>3</v>
      </c>
      <c r="E3744">
        <v>3</v>
      </c>
      <c r="F3744">
        <v>4.54</v>
      </c>
      <c r="G3744">
        <v>13.62</v>
      </c>
    </row>
    <row r="3745" spans="1:7" hidden="1" x14ac:dyDescent="0.25">
      <c r="A3745" t="s">
        <v>6</v>
      </c>
      <c r="B3745" t="s">
        <v>7481</v>
      </c>
      <c r="C3745" t="s">
        <v>7482</v>
      </c>
      <c r="D3745">
        <v>3</v>
      </c>
      <c r="E3745">
        <v>3</v>
      </c>
      <c r="F3745">
        <v>4.5430000000000001</v>
      </c>
      <c r="G3745">
        <v>13.629</v>
      </c>
    </row>
    <row r="3746" spans="1:7" hidden="1" x14ac:dyDescent="0.25">
      <c r="A3746" t="s">
        <v>6</v>
      </c>
      <c r="B3746" t="s">
        <v>7483</v>
      </c>
      <c r="C3746" t="s">
        <v>7484</v>
      </c>
      <c r="D3746">
        <v>2</v>
      </c>
      <c r="E3746">
        <v>2</v>
      </c>
      <c r="F3746">
        <v>4.8479999999999999</v>
      </c>
      <c r="G3746">
        <v>9.6959999999999997</v>
      </c>
    </row>
    <row r="3747" spans="1:7" hidden="1" x14ac:dyDescent="0.25">
      <c r="A3747" t="s">
        <v>6</v>
      </c>
      <c r="B3747" t="s">
        <v>7485</v>
      </c>
      <c r="C3747" t="s">
        <v>7486</v>
      </c>
      <c r="D3747">
        <v>1</v>
      </c>
      <c r="E3747">
        <v>1</v>
      </c>
      <c r="F3747">
        <v>4.84</v>
      </c>
      <c r="G3747">
        <v>4.84</v>
      </c>
    </row>
    <row r="3748" spans="1:7" hidden="1" x14ac:dyDescent="0.25">
      <c r="A3748" t="s">
        <v>6</v>
      </c>
      <c r="B3748" t="s">
        <v>7487</v>
      </c>
      <c r="C3748" t="s">
        <v>7488</v>
      </c>
      <c r="D3748">
        <v>13</v>
      </c>
      <c r="E3748">
        <v>13</v>
      </c>
      <c r="F3748">
        <v>4.22</v>
      </c>
      <c r="G3748">
        <v>54.86</v>
      </c>
    </row>
    <row r="3749" spans="1:7" hidden="1" x14ac:dyDescent="0.25">
      <c r="A3749" t="s">
        <v>6</v>
      </c>
      <c r="B3749" t="s">
        <v>7489</v>
      </c>
      <c r="C3749" t="s">
        <v>7490</v>
      </c>
      <c r="D3749">
        <v>11</v>
      </c>
      <c r="E3749">
        <v>11</v>
      </c>
      <c r="F3749">
        <v>4.24</v>
      </c>
      <c r="G3749">
        <v>46.64</v>
      </c>
    </row>
    <row r="3750" spans="1:7" hidden="1" x14ac:dyDescent="0.25">
      <c r="A3750" t="s">
        <v>6</v>
      </c>
      <c r="B3750" t="s">
        <v>7491</v>
      </c>
      <c r="C3750" t="s">
        <v>7492</v>
      </c>
      <c r="D3750">
        <v>1</v>
      </c>
      <c r="E3750">
        <v>1</v>
      </c>
      <c r="F3750">
        <v>4.3899999999999997</v>
      </c>
      <c r="G3750">
        <v>4.3899999999999997</v>
      </c>
    </row>
    <row r="3751" spans="1:7" hidden="1" x14ac:dyDescent="0.25">
      <c r="A3751" t="s">
        <v>6</v>
      </c>
      <c r="B3751" t="s">
        <v>7493</v>
      </c>
      <c r="C3751" t="s">
        <v>7494</v>
      </c>
      <c r="D3751">
        <v>469</v>
      </c>
      <c r="E3751">
        <v>469</v>
      </c>
      <c r="F3751">
        <v>3.97</v>
      </c>
      <c r="G3751">
        <v>1861.93</v>
      </c>
    </row>
    <row r="3752" spans="1:7" hidden="1" x14ac:dyDescent="0.25">
      <c r="A3752" t="s">
        <v>6</v>
      </c>
      <c r="B3752" t="s">
        <v>7495</v>
      </c>
      <c r="C3752" t="s">
        <v>7496</v>
      </c>
      <c r="D3752">
        <v>53</v>
      </c>
      <c r="E3752">
        <v>53</v>
      </c>
      <c r="F3752">
        <v>3.83</v>
      </c>
      <c r="G3752">
        <v>202.99</v>
      </c>
    </row>
    <row r="3753" spans="1:7" hidden="1" x14ac:dyDescent="0.25">
      <c r="A3753" t="s">
        <v>6</v>
      </c>
      <c r="B3753" t="s">
        <v>7497</v>
      </c>
      <c r="C3753" t="s">
        <v>7498</v>
      </c>
      <c r="D3753">
        <v>65</v>
      </c>
      <c r="E3753">
        <v>65</v>
      </c>
      <c r="F3753">
        <v>3.84</v>
      </c>
      <c r="G3753">
        <v>249.6</v>
      </c>
    </row>
    <row r="3754" spans="1:7" hidden="1" x14ac:dyDescent="0.25">
      <c r="A3754" t="s">
        <v>6</v>
      </c>
      <c r="B3754" t="s">
        <v>7499</v>
      </c>
      <c r="C3754" t="s">
        <v>7500</v>
      </c>
      <c r="D3754">
        <v>4</v>
      </c>
      <c r="E3754">
        <v>4</v>
      </c>
      <c r="F3754">
        <v>4.5979999999999999</v>
      </c>
      <c r="G3754">
        <v>18.391999999999999</v>
      </c>
    </row>
    <row r="3755" spans="1:7" hidden="1" x14ac:dyDescent="0.25">
      <c r="A3755" t="s">
        <v>6</v>
      </c>
      <c r="B3755" t="s">
        <v>7501</v>
      </c>
      <c r="C3755" t="s">
        <v>7502</v>
      </c>
      <c r="D3755">
        <v>17</v>
      </c>
      <c r="E3755">
        <v>17</v>
      </c>
      <c r="F3755">
        <v>3.9689999999999999</v>
      </c>
      <c r="G3755">
        <v>67.472999999999999</v>
      </c>
    </row>
    <row r="3756" spans="1:7" hidden="1" x14ac:dyDescent="0.25">
      <c r="A3756" t="s">
        <v>6</v>
      </c>
      <c r="B3756" t="s">
        <v>7503</v>
      </c>
      <c r="C3756" t="s">
        <v>7504</v>
      </c>
      <c r="D3756">
        <v>17</v>
      </c>
      <c r="E3756">
        <v>17</v>
      </c>
      <c r="F3756">
        <v>3.9769999999999999</v>
      </c>
      <c r="G3756">
        <v>67.608999999999995</v>
      </c>
    </row>
    <row r="3757" spans="1:7" hidden="1" x14ac:dyDescent="0.25">
      <c r="A3757" t="s">
        <v>6</v>
      </c>
      <c r="B3757" t="s">
        <v>7505</v>
      </c>
      <c r="C3757" t="s">
        <v>7506</v>
      </c>
      <c r="D3757">
        <v>7</v>
      </c>
      <c r="E3757">
        <v>7</v>
      </c>
      <c r="F3757">
        <v>4.1429999999999998</v>
      </c>
      <c r="G3757">
        <v>29.001000000000001</v>
      </c>
    </row>
    <row r="3758" spans="1:7" hidden="1" x14ac:dyDescent="0.25">
      <c r="A3758" t="s">
        <v>6</v>
      </c>
      <c r="B3758" t="s">
        <v>7507</v>
      </c>
      <c r="C3758" t="s">
        <v>7508</v>
      </c>
      <c r="D3758">
        <v>1</v>
      </c>
      <c r="E3758">
        <v>1</v>
      </c>
      <c r="F3758">
        <v>4.1500000000000004</v>
      </c>
      <c r="G3758">
        <v>4.1500000000000004</v>
      </c>
    </row>
    <row r="3759" spans="1:7" hidden="1" x14ac:dyDescent="0.25">
      <c r="A3759" t="s">
        <v>6</v>
      </c>
      <c r="B3759" t="s">
        <v>7509</v>
      </c>
      <c r="C3759" t="s">
        <v>7510</v>
      </c>
      <c r="D3759">
        <v>1</v>
      </c>
      <c r="E3759">
        <v>1</v>
      </c>
      <c r="F3759">
        <v>5.1219999999999999</v>
      </c>
      <c r="G3759">
        <v>5.1219999999999999</v>
      </c>
    </row>
    <row r="3760" spans="1:7" hidden="1" x14ac:dyDescent="0.25">
      <c r="A3760" t="s">
        <v>6</v>
      </c>
      <c r="B3760" t="s">
        <v>7511</v>
      </c>
      <c r="C3760" t="s">
        <v>7512</v>
      </c>
      <c r="D3760">
        <v>23</v>
      </c>
      <c r="E3760">
        <v>23</v>
      </c>
      <c r="F3760">
        <v>4.68</v>
      </c>
      <c r="G3760">
        <v>107.64</v>
      </c>
    </row>
    <row r="3761" spans="1:7" hidden="1" x14ac:dyDescent="0.25">
      <c r="A3761" t="s">
        <v>6</v>
      </c>
      <c r="B3761" t="s">
        <v>7513</v>
      </c>
      <c r="C3761" t="s">
        <v>7514</v>
      </c>
      <c r="D3761">
        <v>37</v>
      </c>
      <c r="E3761">
        <v>37</v>
      </c>
      <c r="F3761">
        <v>4.7210000000000001</v>
      </c>
      <c r="G3761">
        <v>174.67699999999999</v>
      </c>
    </row>
    <row r="3762" spans="1:7" hidden="1" x14ac:dyDescent="0.25">
      <c r="A3762" t="s">
        <v>6</v>
      </c>
      <c r="B3762" t="s">
        <v>7515</v>
      </c>
      <c r="C3762" t="s">
        <v>7516</v>
      </c>
      <c r="D3762">
        <v>2</v>
      </c>
      <c r="E3762">
        <v>2</v>
      </c>
      <c r="F3762">
        <v>4.84</v>
      </c>
      <c r="G3762">
        <v>9.68</v>
      </c>
    </row>
    <row r="3763" spans="1:7" hidden="1" x14ac:dyDescent="0.25">
      <c r="A3763" t="s">
        <v>6</v>
      </c>
      <c r="B3763" t="s">
        <v>7517</v>
      </c>
      <c r="C3763" t="s">
        <v>7518</v>
      </c>
      <c r="D3763">
        <v>43</v>
      </c>
      <c r="E3763">
        <v>43</v>
      </c>
      <c r="F3763">
        <v>4.71</v>
      </c>
      <c r="G3763">
        <v>202.53</v>
      </c>
    </row>
    <row r="3764" spans="1:7" hidden="1" x14ac:dyDescent="0.25">
      <c r="A3764" t="s">
        <v>6</v>
      </c>
      <c r="B3764" t="s">
        <v>7519</v>
      </c>
      <c r="C3764" t="s">
        <v>7520</v>
      </c>
      <c r="D3764">
        <v>34</v>
      </c>
      <c r="E3764">
        <v>34</v>
      </c>
      <c r="F3764">
        <v>4.7169999999999996</v>
      </c>
      <c r="G3764">
        <v>160.37799999999999</v>
      </c>
    </row>
    <row r="3765" spans="1:7" hidden="1" x14ac:dyDescent="0.25">
      <c r="A3765" t="s">
        <v>6</v>
      </c>
      <c r="B3765" t="s">
        <v>7521</v>
      </c>
      <c r="C3765" t="s">
        <v>7522</v>
      </c>
      <c r="D3765">
        <v>1</v>
      </c>
      <c r="E3765">
        <v>1</v>
      </c>
      <c r="F3765">
        <v>5.31</v>
      </c>
      <c r="G3765">
        <v>5.31</v>
      </c>
    </row>
    <row r="3766" spans="1:7" hidden="1" x14ac:dyDescent="0.25">
      <c r="A3766" t="s">
        <v>6</v>
      </c>
      <c r="B3766" t="s">
        <v>7523</v>
      </c>
      <c r="C3766" t="s">
        <v>7524</v>
      </c>
      <c r="D3766">
        <v>1</v>
      </c>
      <c r="E3766">
        <v>1</v>
      </c>
      <c r="F3766">
        <v>6.39</v>
      </c>
      <c r="G3766">
        <v>6.39</v>
      </c>
    </row>
    <row r="3767" spans="1:7" hidden="1" x14ac:dyDescent="0.25">
      <c r="A3767" t="s">
        <v>6</v>
      </c>
      <c r="B3767" t="s">
        <v>7525</v>
      </c>
      <c r="C3767" t="s">
        <v>7526</v>
      </c>
      <c r="D3767">
        <v>3</v>
      </c>
      <c r="E3767">
        <v>3</v>
      </c>
      <c r="F3767">
        <v>6.6980000000000004</v>
      </c>
      <c r="G3767">
        <v>20.094000000000001</v>
      </c>
    </row>
    <row r="3768" spans="1:7" hidden="1" x14ac:dyDescent="0.25">
      <c r="A3768" t="s">
        <v>6</v>
      </c>
      <c r="B3768" t="s">
        <v>7527</v>
      </c>
      <c r="C3768" t="s">
        <v>7528</v>
      </c>
      <c r="D3768">
        <v>3</v>
      </c>
      <c r="E3768">
        <v>3</v>
      </c>
      <c r="F3768">
        <v>6.7009999999999996</v>
      </c>
      <c r="G3768">
        <v>20.103000000000002</v>
      </c>
    </row>
    <row r="3769" spans="1:7" hidden="1" x14ac:dyDescent="0.25">
      <c r="A3769" t="s">
        <v>6</v>
      </c>
      <c r="B3769" t="s">
        <v>7529</v>
      </c>
      <c r="C3769" t="s">
        <v>7530</v>
      </c>
      <c r="D3769">
        <v>3</v>
      </c>
      <c r="E3769">
        <v>3</v>
      </c>
      <c r="F3769">
        <v>6.4359999999999999</v>
      </c>
      <c r="G3769">
        <v>19.308</v>
      </c>
    </row>
    <row r="3770" spans="1:7" hidden="1" x14ac:dyDescent="0.25">
      <c r="A3770" t="s">
        <v>6</v>
      </c>
      <c r="B3770" t="s">
        <v>7531</v>
      </c>
      <c r="C3770" t="s">
        <v>7532</v>
      </c>
      <c r="D3770">
        <v>3</v>
      </c>
      <c r="E3770">
        <v>3</v>
      </c>
      <c r="F3770">
        <v>6.4509999999999996</v>
      </c>
      <c r="G3770">
        <v>19.353000000000002</v>
      </c>
    </row>
    <row r="3771" spans="1:7" hidden="1" x14ac:dyDescent="0.25">
      <c r="A3771" t="s">
        <v>6</v>
      </c>
      <c r="B3771" t="s">
        <v>7533</v>
      </c>
      <c r="C3771" t="s">
        <v>7534</v>
      </c>
      <c r="D3771">
        <v>6</v>
      </c>
      <c r="E3771">
        <v>6</v>
      </c>
      <c r="F3771">
        <v>4.8659999999999997</v>
      </c>
      <c r="G3771">
        <v>29.196000000000002</v>
      </c>
    </row>
    <row r="3772" spans="1:7" hidden="1" x14ac:dyDescent="0.25">
      <c r="A3772" t="s">
        <v>6</v>
      </c>
      <c r="B3772" t="s">
        <v>7535</v>
      </c>
      <c r="C3772" t="s">
        <v>7536</v>
      </c>
      <c r="D3772">
        <v>3</v>
      </c>
      <c r="E3772">
        <v>3</v>
      </c>
      <c r="F3772">
        <v>4.8630000000000004</v>
      </c>
      <c r="G3772">
        <v>14.589</v>
      </c>
    </row>
    <row r="3773" spans="1:7" hidden="1" x14ac:dyDescent="0.25">
      <c r="A3773" t="s">
        <v>6</v>
      </c>
      <c r="B3773" t="s">
        <v>7537</v>
      </c>
      <c r="C3773" t="s">
        <v>7538</v>
      </c>
      <c r="D3773">
        <v>1</v>
      </c>
      <c r="E3773">
        <v>1</v>
      </c>
      <c r="F3773">
        <v>5.5170000000000003</v>
      </c>
      <c r="G3773">
        <v>5.5170000000000003</v>
      </c>
    </row>
    <row r="3774" spans="1:7" hidden="1" x14ac:dyDescent="0.25">
      <c r="A3774" t="s">
        <v>6</v>
      </c>
      <c r="B3774" t="s">
        <v>7539</v>
      </c>
      <c r="C3774" t="s">
        <v>7540</v>
      </c>
      <c r="D3774">
        <v>1</v>
      </c>
      <c r="E3774">
        <v>1</v>
      </c>
      <c r="F3774">
        <v>5.5170000000000003</v>
      </c>
      <c r="G3774">
        <v>5.5170000000000003</v>
      </c>
    </row>
    <row r="3775" spans="1:7" hidden="1" x14ac:dyDescent="0.25">
      <c r="A3775" t="s">
        <v>6</v>
      </c>
      <c r="B3775" t="s">
        <v>7541</v>
      </c>
      <c r="C3775" t="s">
        <v>7542</v>
      </c>
      <c r="D3775">
        <v>8</v>
      </c>
      <c r="E3775">
        <v>8</v>
      </c>
      <c r="F3775">
        <v>5.5170000000000003</v>
      </c>
      <c r="G3775">
        <v>44.136000000000003</v>
      </c>
    </row>
    <row r="3776" spans="1:7" hidden="1" x14ac:dyDescent="0.25">
      <c r="A3776" t="s">
        <v>6</v>
      </c>
      <c r="B3776" t="s">
        <v>7543</v>
      </c>
      <c r="C3776" t="s">
        <v>7544</v>
      </c>
      <c r="D3776">
        <v>8</v>
      </c>
      <c r="E3776">
        <v>8</v>
      </c>
      <c r="F3776">
        <v>5.5170000000000003</v>
      </c>
      <c r="G3776">
        <v>44.136000000000003</v>
      </c>
    </row>
    <row r="3777" spans="1:7" hidden="1" x14ac:dyDescent="0.25">
      <c r="A3777" t="s">
        <v>6</v>
      </c>
      <c r="B3777" t="s">
        <v>7545</v>
      </c>
      <c r="C3777" t="s">
        <v>7546</v>
      </c>
      <c r="D3777">
        <v>69</v>
      </c>
      <c r="E3777">
        <v>69</v>
      </c>
      <c r="F3777">
        <v>4.58</v>
      </c>
      <c r="G3777">
        <v>316.02</v>
      </c>
    </row>
    <row r="3778" spans="1:7" hidden="1" x14ac:dyDescent="0.25">
      <c r="A3778" t="s">
        <v>6</v>
      </c>
      <c r="B3778" t="s">
        <v>7547</v>
      </c>
      <c r="C3778" t="s">
        <v>7548</v>
      </c>
      <c r="D3778">
        <v>69</v>
      </c>
      <c r="E3778">
        <v>69</v>
      </c>
      <c r="F3778">
        <v>4.5960000000000001</v>
      </c>
      <c r="G3778">
        <v>317.12400000000002</v>
      </c>
    </row>
    <row r="3779" spans="1:7" hidden="1" x14ac:dyDescent="0.25">
      <c r="A3779" t="s">
        <v>6</v>
      </c>
      <c r="B3779" t="s">
        <v>7549</v>
      </c>
      <c r="C3779" t="s">
        <v>7550</v>
      </c>
      <c r="D3779">
        <v>16</v>
      </c>
      <c r="E3779">
        <v>16</v>
      </c>
      <c r="F3779">
        <v>5.13</v>
      </c>
      <c r="G3779">
        <v>82.08</v>
      </c>
    </row>
    <row r="3780" spans="1:7" hidden="1" x14ac:dyDescent="0.25">
      <c r="A3780" t="s">
        <v>6</v>
      </c>
      <c r="B3780" t="s">
        <v>7551</v>
      </c>
      <c r="C3780" t="s">
        <v>7552</v>
      </c>
      <c r="D3780">
        <v>16</v>
      </c>
      <c r="E3780">
        <v>16</v>
      </c>
      <c r="F3780">
        <v>5.2</v>
      </c>
      <c r="G3780">
        <v>83.2</v>
      </c>
    </row>
    <row r="3781" spans="1:7" hidden="1" x14ac:dyDescent="0.25">
      <c r="A3781" t="s">
        <v>6</v>
      </c>
      <c r="B3781" t="s">
        <v>7553</v>
      </c>
      <c r="C3781" t="s">
        <v>7554</v>
      </c>
      <c r="D3781">
        <v>4</v>
      </c>
      <c r="E3781">
        <v>4</v>
      </c>
      <c r="F3781">
        <v>5.367</v>
      </c>
      <c r="G3781">
        <v>21.468</v>
      </c>
    </row>
    <row r="3782" spans="1:7" hidden="1" x14ac:dyDescent="0.25">
      <c r="A3782" t="s">
        <v>6</v>
      </c>
      <c r="B3782" t="s">
        <v>7555</v>
      </c>
      <c r="C3782" t="s">
        <v>7556</v>
      </c>
      <c r="D3782">
        <v>4</v>
      </c>
      <c r="E3782">
        <v>4</v>
      </c>
      <c r="F3782">
        <v>5.367</v>
      </c>
      <c r="G3782">
        <v>21.468</v>
      </c>
    </row>
    <row r="3783" spans="1:7" hidden="1" x14ac:dyDescent="0.25">
      <c r="A3783" t="s">
        <v>6</v>
      </c>
      <c r="B3783" t="s">
        <v>7557</v>
      </c>
      <c r="C3783" t="s">
        <v>7558</v>
      </c>
      <c r="D3783">
        <v>8</v>
      </c>
      <c r="E3783">
        <v>8</v>
      </c>
      <c r="F3783">
        <v>0.90900000000000003</v>
      </c>
      <c r="G3783">
        <v>7.2720000000000002</v>
      </c>
    </row>
    <row r="3784" spans="1:7" hidden="1" x14ac:dyDescent="0.25">
      <c r="A3784" t="s">
        <v>6</v>
      </c>
      <c r="B3784" t="s">
        <v>7559</v>
      </c>
      <c r="C3784" t="s">
        <v>7560</v>
      </c>
      <c r="D3784">
        <v>2</v>
      </c>
      <c r="E3784">
        <v>2</v>
      </c>
      <c r="F3784">
        <v>1.7170000000000001</v>
      </c>
      <c r="G3784">
        <v>3.4340000000000002</v>
      </c>
    </row>
    <row r="3785" spans="1:7" hidden="1" x14ac:dyDescent="0.25">
      <c r="A3785" t="s">
        <v>6</v>
      </c>
      <c r="B3785" t="s">
        <v>7561</v>
      </c>
      <c r="C3785" t="s">
        <v>7562</v>
      </c>
      <c r="D3785">
        <v>4</v>
      </c>
      <c r="E3785">
        <v>4</v>
      </c>
      <c r="F3785">
        <v>1.5</v>
      </c>
      <c r="G3785">
        <v>6</v>
      </c>
    </row>
    <row r="3786" spans="1:7" hidden="1" x14ac:dyDescent="0.25">
      <c r="A3786" t="s">
        <v>6</v>
      </c>
      <c r="B3786" t="s">
        <v>7563</v>
      </c>
      <c r="C3786" t="s">
        <v>7564</v>
      </c>
      <c r="D3786">
        <v>2</v>
      </c>
      <c r="E3786">
        <v>2</v>
      </c>
      <c r="F3786">
        <v>1.56</v>
      </c>
      <c r="G3786">
        <v>3.12</v>
      </c>
    </row>
    <row r="3787" spans="1:7" hidden="1" x14ac:dyDescent="0.25">
      <c r="A3787" t="s">
        <v>6</v>
      </c>
      <c r="B3787" t="s">
        <v>7565</v>
      </c>
      <c r="C3787" t="s">
        <v>7566</v>
      </c>
      <c r="D3787">
        <v>40</v>
      </c>
      <c r="E3787">
        <v>40</v>
      </c>
      <c r="F3787">
        <v>1.804</v>
      </c>
      <c r="G3787">
        <v>72.16</v>
      </c>
    </row>
    <row r="3788" spans="1:7" hidden="1" x14ac:dyDescent="0.25">
      <c r="A3788" t="s">
        <v>6</v>
      </c>
      <c r="B3788" t="s">
        <v>7567</v>
      </c>
      <c r="C3788" t="s">
        <v>7568</v>
      </c>
      <c r="D3788">
        <v>4</v>
      </c>
      <c r="E3788">
        <v>4</v>
      </c>
      <c r="F3788">
        <v>1.5369999999999999</v>
      </c>
      <c r="G3788">
        <v>6.1479999999999997</v>
      </c>
    </row>
    <row r="3789" spans="1:7" hidden="1" x14ac:dyDescent="0.25">
      <c r="A3789" t="s">
        <v>6</v>
      </c>
      <c r="B3789" t="s">
        <v>7569</v>
      </c>
      <c r="C3789" t="s">
        <v>7570</v>
      </c>
      <c r="D3789">
        <v>1</v>
      </c>
      <c r="E3789">
        <v>1</v>
      </c>
      <c r="F3789">
        <v>1.919</v>
      </c>
      <c r="G3789">
        <v>1.919</v>
      </c>
    </row>
    <row r="3790" spans="1:7" hidden="1" x14ac:dyDescent="0.25">
      <c r="A3790" t="s">
        <v>6</v>
      </c>
      <c r="B3790" t="s">
        <v>7571</v>
      </c>
      <c r="C3790" t="s">
        <v>7572</v>
      </c>
      <c r="D3790">
        <v>6</v>
      </c>
      <c r="E3790">
        <v>6</v>
      </c>
      <c r="F3790">
        <v>1.796</v>
      </c>
      <c r="G3790">
        <v>10.776</v>
      </c>
    </row>
    <row r="3791" spans="1:7" hidden="1" x14ac:dyDescent="0.25">
      <c r="A3791" t="s">
        <v>6</v>
      </c>
      <c r="B3791" t="s">
        <v>7573</v>
      </c>
      <c r="C3791" t="s">
        <v>7574</v>
      </c>
      <c r="D3791">
        <v>8</v>
      </c>
      <c r="E3791">
        <v>8</v>
      </c>
      <c r="F3791">
        <v>1.7669999999999999</v>
      </c>
      <c r="G3791">
        <v>14.135999999999999</v>
      </c>
    </row>
    <row r="3792" spans="1:7" hidden="1" x14ac:dyDescent="0.25">
      <c r="A3792" t="s">
        <v>6</v>
      </c>
      <c r="B3792" t="s">
        <v>7575</v>
      </c>
      <c r="C3792" t="s">
        <v>7576</v>
      </c>
      <c r="D3792">
        <v>2</v>
      </c>
      <c r="E3792">
        <v>2</v>
      </c>
      <c r="F3792">
        <v>1.8460000000000001</v>
      </c>
      <c r="G3792">
        <v>3.6920000000000002</v>
      </c>
    </row>
    <row r="3793" spans="1:7" hidden="1" x14ac:dyDescent="0.25">
      <c r="A3793" t="s">
        <v>6</v>
      </c>
      <c r="B3793" t="s">
        <v>7577</v>
      </c>
      <c r="C3793" t="s">
        <v>7578</v>
      </c>
      <c r="D3793">
        <v>2</v>
      </c>
      <c r="E3793">
        <v>2</v>
      </c>
      <c r="F3793">
        <v>1.08</v>
      </c>
      <c r="G3793">
        <v>2.16</v>
      </c>
    </row>
    <row r="3794" spans="1:7" hidden="1" x14ac:dyDescent="0.25">
      <c r="A3794" t="s">
        <v>6</v>
      </c>
      <c r="B3794" t="s">
        <v>7579</v>
      </c>
      <c r="C3794" t="s">
        <v>7580</v>
      </c>
      <c r="D3794">
        <v>160</v>
      </c>
      <c r="E3794">
        <v>160</v>
      </c>
      <c r="F3794">
        <v>1.821</v>
      </c>
      <c r="G3794">
        <v>291.36</v>
      </c>
    </row>
    <row r="3795" spans="1:7" hidden="1" x14ac:dyDescent="0.25">
      <c r="A3795" t="s">
        <v>6</v>
      </c>
      <c r="B3795" t="s">
        <v>7581</v>
      </c>
      <c r="C3795" t="s">
        <v>7582</v>
      </c>
      <c r="D3795">
        <v>38</v>
      </c>
      <c r="E3795">
        <v>38</v>
      </c>
      <c r="F3795">
        <v>1.89</v>
      </c>
      <c r="G3795">
        <v>71.819999999999993</v>
      </c>
    </row>
    <row r="3796" spans="1:7" hidden="1" x14ac:dyDescent="0.25">
      <c r="A3796" t="s">
        <v>6</v>
      </c>
      <c r="B3796" t="s">
        <v>7583</v>
      </c>
      <c r="C3796" t="s">
        <v>7584</v>
      </c>
      <c r="D3796">
        <v>36</v>
      </c>
      <c r="E3796">
        <v>36</v>
      </c>
      <c r="F3796">
        <v>1.6930000000000001</v>
      </c>
      <c r="G3796">
        <v>60.948</v>
      </c>
    </row>
    <row r="3797" spans="1:7" hidden="1" x14ac:dyDescent="0.25">
      <c r="A3797" t="s">
        <v>6</v>
      </c>
      <c r="B3797" t="s">
        <v>7585</v>
      </c>
      <c r="C3797" t="s">
        <v>7586</v>
      </c>
      <c r="D3797">
        <v>24</v>
      </c>
      <c r="E3797">
        <v>24</v>
      </c>
      <c r="F3797">
        <v>1.6679999999999999</v>
      </c>
      <c r="G3797">
        <v>40.031999999999996</v>
      </c>
    </row>
    <row r="3798" spans="1:7" hidden="1" x14ac:dyDescent="0.25">
      <c r="A3798" t="s">
        <v>6</v>
      </c>
      <c r="B3798" t="s">
        <v>7587</v>
      </c>
      <c r="C3798" t="s">
        <v>7588</v>
      </c>
      <c r="D3798">
        <v>30</v>
      </c>
      <c r="E3798">
        <v>30</v>
      </c>
      <c r="F3798">
        <v>1.82</v>
      </c>
      <c r="G3798">
        <v>54.6</v>
      </c>
    </row>
    <row r="3799" spans="1:7" hidden="1" x14ac:dyDescent="0.25">
      <c r="A3799" t="s">
        <v>6</v>
      </c>
      <c r="B3799" t="s">
        <v>7589</v>
      </c>
      <c r="C3799" t="s">
        <v>7590</v>
      </c>
      <c r="D3799">
        <v>18</v>
      </c>
      <c r="E3799">
        <v>18</v>
      </c>
      <c r="F3799">
        <v>1.64</v>
      </c>
      <c r="G3799">
        <v>29.52</v>
      </c>
    </row>
    <row r="3800" spans="1:7" hidden="1" x14ac:dyDescent="0.25">
      <c r="A3800" t="s">
        <v>6</v>
      </c>
      <c r="B3800" t="s">
        <v>7591</v>
      </c>
      <c r="C3800" t="s">
        <v>7592</v>
      </c>
      <c r="D3800">
        <v>4</v>
      </c>
      <c r="E3800">
        <v>4</v>
      </c>
      <c r="F3800">
        <v>1.627</v>
      </c>
      <c r="G3800">
        <v>6.508</v>
      </c>
    </row>
    <row r="3801" spans="1:7" hidden="1" x14ac:dyDescent="0.25">
      <c r="A3801" t="s">
        <v>6</v>
      </c>
      <c r="B3801" t="s">
        <v>7593</v>
      </c>
      <c r="C3801" t="s">
        <v>7594</v>
      </c>
      <c r="D3801">
        <v>45</v>
      </c>
      <c r="E3801">
        <v>45</v>
      </c>
      <c r="F3801">
        <v>1.4</v>
      </c>
      <c r="G3801">
        <v>63</v>
      </c>
    </row>
    <row r="3802" spans="1:7" hidden="1" x14ac:dyDescent="0.25">
      <c r="A3802" t="s">
        <v>6</v>
      </c>
      <c r="B3802" t="s">
        <v>7597</v>
      </c>
      <c r="C3802" t="s">
        <v>7598</v>
      </c>
      <c r="D3802">
        <v>4</v>
      </c>
      <c r="E3802">
        <v>4</v>
      </c>
      <c r="F3802">
        <v>3.0209999999999999</v>
      </c>
      <c r="G3802">
        <v>12.084</v>
      </c>
    </row>
    <row r="3803" spans="1:7" hidden="1" x14ac:dyDescent="0.25">
      <c r="A3803" t="s">
        <v>6</v>
      </c>
      <c r="B3803" t="s">
        <v>7599</v>
      </c>
      <c r="C3803" t="s">
        <v>7600</v>
      </c>
      <c r="D3803">
        <v>2</v>
      </c>
      <c r="E3803">
        <v>2</v>
      </c>
      <c r="F3803">
        <v>1.9330000000000001</v>
      </c>
      <c r="G3803">
        <v>3.8660000000000001</v>
      </c>
    </row>
    <row r="3804" spans="1:7" hidden="1" x14ac:dyDescent="0.25">
      <c r="A3804" t="s">
        <v>6</v>
      </c>
      <c r="B3804" t="s">
        <v>7601</v>
      </c>
      <c r="C3804" t="s">
        <v>7602</v>
      </c>
      <c r="D3804">
        <v>1</v>
      </c>
      <c r="E3804">
        <v>1</v>
      </c>
      <c r="F3804">
        <v>2.4279999999999999</v>
      </c>
      <c r="G3804">
        <v>2.4279999999999999</v>
      </c>
    </row>
    <row r="3805" spans="1:7" hidden="1" x14ac:dyDescent="0.25">
      <c r="A3805" t="s">
        <v>6</v>
      </c>
      <c r="B3805" t="s">
        <v>7603</v>
      </c>
      <c r="C3805" t="s">
        <v>7604</v>
      </c>
      <c r="D3805">
        <v>1</v>
      </c>
      <c r="E3805">
        <v>1</v>
      </c>
      <c r="F3805">
        <v>1.94</v>
      </c>
      <c r="G3805">
        <v>1.94</v>
      </c>
    </row>
    <row r="3806" spans="1:7" hidden="1" x14ac:dyDescent="0.25">
      <c r="A3806" t="s">
        <v>6</v>
      </c>
      <c r="B3806" t="s">
        <v>7607</v>
      </c>
      <c r="C3806" t="s">
        <v>7608</v>
      </c>
      <c r="D3806">
        <v>297</v>
      </c>
      <c r="E3806">
        <v>297</v>
      </c>
      <c r="F3806">
        <v>1.976</v>
      </c>
      <c r="G3806">
        <v>586.87199999999996</v>
      </c>
    </row>
    <row r="3807" spans="1:7" hidden="1" x14ac:dyDescent="0.25">
      <c r="A3807" t="s">
        <v>6</v>
      </c>
      <c r="B3807" t="s">
        <v>7609</v>
      </c>
      <c r="C3807" t="s">
        <v>7610</v>
      </c>
      <c r="D3807">
        <v>55</v>
      </c>
      <c r="E3807">
        <v>55</v>
      </c>
      <c r="F3807">
        <v>1.77</v>
      </c>
      <c r="G3807">
        <v>97.35</v>
      </c>
    </row>
    <row r="3808" spans="1:7" hidden="1" x14ac:dyDescent="0.25">
      <c r="A3808" t="s">
        <v>6</v>
      </c>
      <c r="B3808" t="s">
        <v>7611</v>
      </c>
      <c r="C3808" t="s">
        <v>7612</v>
      </c>
      <c r="D3808">
        <v>17</v>
      </c>
      <c r="E3808">
        <v>17</v>
      </c>
      <c r="F3808">
        <v>2.8479999999999999</v>
      </c>
      <c r="G3808">
        <v>48.415999999999997</v>
      </c>
    </row>
    <row r="3809" spans="1:7" hidden="1" x14ac:dyDescent="0.25">
      <c r="A3809" t="s">
        <v>6</v>
      </c>
      <c r="B3809" t="s">
        <v>7613</v>
      </c>
      <c r="C3809" t="s">
        <v>7614</v>
      </c>
      <c r="D3809">
        <v>199</v>
      </c>
      <c r="E3809">
        <v>199</v>
      </c>
      <c r="F3809">
        <v>2.7850000000000001</v>
      </c>
      <c r="G3809">
        <v>554.21500000000003</v>
      </c>
    </row>
    <row r="3810" spans="1:7" hidden="1" x14ac:dyDescent="0.25">
      <c r="A3810" t="s">
        <v>6</v>
      </c>
      <c r="B3810" t="s">
        <v>7615</v>
      </c>
      <c r="C3810" t="s">
        <v>7616</v>
      </c>
      <c r="D3810">
        <v>9</v>
      </c>
      <c r="E3810">
        <v>9</v>
      </c>
      <c r="F3810">
        <v>2.5950000000000002</v>
      </c>
      <c r="G3810">
        <v>23.355</v>
      </c>
    </row>
    <row r="3811" spans="1:7" hidden="1" x14ac:dyDescent="0.25">
      <c r="A3811" t="s">
        <v>6</v>
      </c>
      <c r="B3811" t="s">
        <v>7617</v>
      </c>
      <c r="C3811" t="s">
        <v>7618</v>
      </c>
      <c r="D3811">
        <v>2</v>
      </c>
      <c r="E3811">
        <v>2</v>
      </c>
      <c r="F3811">
        <v>2.2000000000000002</v>
      </c>
      <c r="G3811">
        <v>4.4000000000000004</v>
      </c>
    </row>
    <row r="3812" spans="1:7" hidden="1" x14ac:dyDescent="0.25">
      <c r="A3812" t="s">
        <v>6</v>
      </c>
      <c r="B3812" t="s">
        <v>7619</v>
      </c>
      <c r="C3812" t="s">
        <v>7620</v>
      </c>
      <c r="D3812">
        <v>16</v>
      </c>
      <c r="E3812">
        <v>16</v>
      </c>
      <c r="F3812">
        <v>2.0779999999999998</v>
      </c>
      <c r="G3812">
        <v>33.247999999999998</v>
      </c>
    </row>
    <row r="3813" spans="1:7" hidden="1" x14ac:dyDescent="0.25">
      <c r="A3813" t="s">
        <v>6</v>
      </c>
      <c r="B3813" t="s">
        <v>7621</v>
      </c>
      <c r="C3813" t="s">
        <v>7622</v>
      </c>
      <c r="D3813">
        <v>107</v>
      </c>
      <c r="E3813">
        <v>107</v>
      </c>
      <c r="F3813">
        <v>2.129</v>
      </c>
      <c r="G3813">
        <v>227.803</v>
      </c>
    </row>
    <row r="3814" spans="1:7" hidden="1" x14ac:dyDescent="0.25">
      <c r="A3814" t="s">
        <v>6</v>
      </c>
      <c r="B3814" t="s">
        <v>7623</v>
      </c>
      <c r="C3814" t="s">
        <v>7624</v>
      </c>
      <c r="D3814">
        <v>7</v>
      </c>
      <c r="E3814">
        <v>7</v>
      </c>
      <c r="F3814">
        <v>1</v>
      </c>
      <c r="G3814">
        <v>7</v>
      </c>
    </row>
    <row r="3815" spans="1:7" hidden="1" x14ac:dyDescent="0.25">
      <c r="A3815" t="s">
        <v>6</v>
      </c>
      <c r="B3815" t="s">
        <v>7625</v>
      </c>
      <c r="C3815" t="s">
        <v>7626</v>
      </c>
      <c r="D3815">
        <v>62</v>
      </c>
      <c r="E3815">
        <v>62</v>
      </c>
      <c r="F3815">
        <v>1.085</v>
      </c>
      <c r="G3815">
        <v>67.27</v>
      </c>
    </row>
    <row r="3816" spans="1:7" hidden="1" x14ac:dyDescent="0.25">
      <c r="A3816" t="s">
        <v>6</v>
      </c>
      <c r="B3816" t="s">
        <v>7627</v>
      </c>
      <c r="C3816" t="s">
        <v>7628</v>
      </c>
      <c r="D3816">
        <v>20</v>
      </c>
      <c r="E3816">
        <v>20</v>
      </c>
      <c r="F3816">
        <v>1.4359999999999999</v>
      </c>
      <c r="G3816">
        <v>28.72</v>
      </c>
    </row>
    <row r="3817" spans="1:7" hidden="1" x14ac:dyDescent="0.25">
      <c r="A3817" t="s">
        <v>6</v>
      </c>
      <c r="B3817" t="s">
        <v>7629</v>
      </c>
      <c r="C3817" t="s">
        <v>7630</v>
      </c>
      <c r="D3817">
        <v>29</v>
      </c>
      <c r="E3817">
        <v>29</v>
      </c>
      <c r="F3817">
        <v>1.4059999999999999</v>
      </c>
      <c r="G3817">
        <v>40.774000000000001</v>
      </c>
    </row>
    <row r="3818" spans="1:7" hidden="1" x14ac:dyDescent="0.25">
      <c r="A3818" t="s">
        <v>6</v>
      </c>
      <c r="B3818" t="s">
        <v>7631</v>
      </c>
      <c r="C3818" t="s">
        <v>7632</v>
      </c>
      <c r="D3818">
        <v>6</v>
      </c>
      <c r="E3818">
        <v>6</v>
      </c>
      <c r="F3818">
        <v>2.411</v>
      </c>
      <c r="G3818">
        <v>14.465999999999999</v>
      </c>
    </row>
    <row r="3819" spans="1:7" hidden="1" x14ac:dyDescent="0.25">
      <c r="A3819" t="s">
        <v>6</v>
      </c>
      <c r="B3819" t="s">
        <v>7633</v>
      </c>
      <c r="C3819" t="s">
        <v>7634</v>
      </c>
      <c r="D3819">
        <v>6</v>
      </c>
      <c r="E3819">
        <v>6</v>
      </c>
      <c r="F3819">
        <v>1.512</v>
      </c>
      <c r="G3819">
        <v>9.0719999999999992</v>
      </c>
    </row>
    <row r="3820" spans="1:7" hidden="1" x14ac:dyDescent="0.25">
      <c r="A3820" t="s">
        <v>6</v>
      </c>
      <c r="B3820" t="s">
        <v>7635</v>
      </c>
      <c r="C3820" t="s">
        <v>7636</v>
      </c>
      <c r="D3820">
        <v>2</v>
      </c>
      <c r="E3820">
        <v>2</v>
      </c>
      <c r="F3820">
        <v>2.6030000000000002</v>
      </c>
      <c r="G3820">
        <v>5.2060000000000004</v>
      </c>
    </row>
    <row r="3821" spans="1:7" hidden="1" x14ac:dyDescent="0.25">
      <c r="A3821" t="s">
        <v>6</v>
      </c>
      <c r="B3821" t="s">
        <v>7637</v>
      </c>
      <c r="C3821" t="s">
        <v>7638</v>
      </c>
      <c r="D3821">
        <v>10</v>
      </c>
      <c r="E3821">
        <v>10</v>
      </c>
      <c r="F3821">
        <v>2.214</v>
      </c>
      <c r="G3821">
        <v>22.14</v>
      </c>
    </row>
    <row r="3822" spans="1:7" hidden="1" x14ac:dyDescent="0.25">
      <c r="A3822" t="s">
        <v>6</v>
      </c>
      <c r="B3822" t="s">
        <v>7639</v>
      </c>
      <c r="C3822" t="s">
        <v>7640</v>
      </c>
      <c r="D3822">
        <v>4</v>
      </c>
      <c r="E3822">
        <v>4</v>
      </c>
      <c r="F3822">
        <v>2.0449999999999999</v>
      </c>
      <c r="G3822">
        <v>8.18</v>
      </c>
    </row>
    <row r="3823" spans="1:7" hidden="1" x14ac:dyDescent="0.25">
      <c r="A3823" t="s">
        <v>6</v>
      </c>
      <c r="B3823" t="s">
        <v>7641</v>
      </c>
      <c r="C3823" t="s">
        <v>7642</v>
      </c>
      <c r="D3823">
        <v>2457</v>
      </c>
      <c r="E3823">
        <v>2457</v>
      </c>
      <c r="F3823">
        <v>2.59</v>
      </c>
      <c r="G3823">
        <v>6363.63</v>
      </c>
    </row>
    <row r="3824" spans="1:7" hidden="1" x14ac:dyDescent="0.25">
      <c r="A3824" t="s">
        <v>6</v>
      </c>
      <c r="B3824" t="s">
        <v>7643</v>
      </c>
      <c r="C3824" t="s">
        <v>7644</v>
      </c>
      <c r="D3824">
        <v>1684</v>
      </c>
      <c r="E3824">
        <v>1684</v>
      </c>
      <c r="F3824">
        <v>2.5880000000000001</v>
      </c>
      <c r="G3824">
        <v>4358.192</v>
      </c>
    </row>
    <row r="3825" spans="1:7" hidden="1" x14ac:dyDescent="0.25">
      <c r="A3825" t="s">
        <v>6</v>
      </c>
      <c r="B3825" t="s">
        <v>7645</v>
      </c>
      <c r="C3825" t="s">
        <v>7646</v>
      </c>
      <c r="D3825">
        <v>20</v>
      </c>
      <c r="E3825">
        <v>20</v>
      </c>
      <c r="F3825">
        <v>2.4249999999999998</v>
      </c>
      <c r="G3825">
        <v>48.5</v>
      </c>
    </row>
    <row r="3826" spans="1:7" hidden="1" x14ac:dyDescent="0.25">
      <c r="A3826" t="s">
        <v>6</v>
      </c>
      <c r="B3826" t="s">
        <v>7649</v>
      </c>
      <c r="C3826" t="s">
        <v>7650</v>
      </c>
      <c r="D3826">
        <v>437</v>
      </c>
      <c r="E3826">
        <v>437</v>
      </c>
      <c r="F3826">
        <v>2.1709999999999998</v>
      </c>
      <c r="G3826">
        <v>948.72699999999998</v>
      </c>
    </row>
    <row r="3827" spans="1:7" hidden="1" x14ac:dyDescent="0.25">
      <c r="A3827" t="s">
        <v>6</v>
      </c>
      <c r="B3827" t="s">
        <v>7651</v>
      </c>
      <c r="C3827" t="s">
        <v>7652</v>
      </c>
      <c r="D3827">
        <v>8</v>
      </c>
      <c r="E3827">
        <v>8</v>
      </c>
      <c r="F3827">
        <v>3.0070000000000001</v>
      </c>
      <c r="G3827">
        <v>24.056000000000001</v>
      </c>
    </row>
    <row r="3828" spans="1:7" hidden="1" x14ac:dyDescent="0.25">
      <c r="A3828" t="s">
        <v>6</v>
      </c>
      <c r="B3828" t="s">
        <v>7653</v>
      </c>
      <c r="C3828" t="s">
        <v>7654</v>
      </c>
      <c r="D3828">
        <v>145</v>
      </c>
      <c r="E3828">
        <v>145</v>
      </c>
      <c r="F3828">
        <v>2.8570000000000002</v>
      </c>
      <c r="G3828">
        <v>414.26499999999999</v>
      </c>
    </row>
    <row r="3829" spans="1:7" hidden="1" x14ac:dyDescent="0.25">
      <c r="A3829" t="s">
        <v>6</v>
      </c>
      <c r="B3829" t="s">
        <v>7655</v>
      </c>
      <c r="C3829" t="s">
        <v>7656</v>
      </c>
      <c r="D3829">
        <v>8</v>
      </c>
      <c r="E3829">
        <v>8</v>
      </c>
      <c r="F3829">
        <v>3.327</v>
      </c>
      <c r="G3829">
        <v>26.616</v>
      </c>
    </row>
    <row r="3830" spans="1:7" hidden="1" x14ac:dyDescent="0.25">
      <c r="A3830" t="s">
        <v>6</v>
      </c>
      <c r="B3830" t="s">
        <v>7657</v>
      </c>
      <c r="C3830" t="s">
        <v>7658</v>
      </c>
      <c r="D3830">
        <v>18</v>
      </c>
      <c r="E3830">
        <v>18</v>
      </c>
      <c r="F3830">
        <v>2.72</v>
      </c>
      <c r="G3830">
        <v>48.96</v>
      </c>
    </row>
    <row r="3831" spans="1:7" hidden="1" x14ac:dyDescent="0.25">
      <c r="A3831" t="s">
        <v>6</v>
      </c>
      <c r="B3831" t="s">
        <v>7659</v>
      </c>
      <c r="C3831" t="s">
        <v>7660</v>
      </c>
      <c r="D3831">
        <v>16</v>
      </c>
      <c r="E3831">
        <v>16</v>
      </c>
      <c r="F3831">
        <v>2.4710000000000001</v>
      </c>
      <c r="G3831">
        <v>39.536000000000001</v>
      </c>
    </row>
    <row r="3832" spans="1:7" hidden="1" x14ac:dyDescent="0.25">
      <c r="A3832" t="s">
        <v>6</v>
      </c>
      <c r="B3832" t="s">
        <v>7661</v>
      </c>
      <c r="C3832" t="s">
        <v>7662</v>
      </c>
      <c r="D3832">
        <v>218</v>
      </c>
      <c r="E3832">
        <v>218</v>
      </c>
      <c r="F3832">
        <v>2.6360000000000001</v>
      </c>
      <c r="G3832">
        <v>574.64800000000002</v>
      </c>
    </row>
    <row r="3833" spans="1:7" hidden="1" x14ac:dyDescent="0.25">
      <c r="A3833" t="s">
        <v>6</v>
      </c>
      <c r="B3833" t="s">
        <v>7663</v>
      </c>
      <c r="C3833" t="s">
        <v>7664</v>
      </c>
      <c r="D3833">
        <v>87</v>
      </c>
      <c r="E3833">
        <v>87</v>
      </c>
      <c r="F3833">
        <v>2.23</v>
      </c>
      <c r="G3833">
        <v>194.01</v>
      </c>
    </row>
    <row r="3834" spans="1:7" hidden="1" x14ac:dyDescent="0.25">
      <c r="A3834" t="s">
        <v>6</v>
      </c>
      <c r="B3834" t="s">
        <v>7665</v>
      </c>
      <c r="C3834" t="s">
        <v>7666</v>
      </c>
      <c r="D3834">
        <v>77</v>
      </c>
      <c r="E3834">
        <v>77</v>
      </c>
      <c r="F3834">
        <v>2.407</v>
      </c>
      <c r="G3834">
        <v>185.339</v>
      </c>
    </row>
    <row r="3835" spans="1:7" hidden="1" x14ac:dyDescent="0.25">
      <c r="A3835" t="s">
        <v>6</v>
      </c>
      <c r="B3835" t="s">
        <v>7669</v>
      </c>
      <c r="C3835" t="s">
        <v>7670</v>
      </c>
      <c r="D3835">
        <v>8</v>
      </c>
      <c r="E3835">
        <v>8</v>
      </c>
      <c r="F3835">
        <v>2.407</v>
      </c>
      <c r="G3835">
        <v>19.256</v>
      </c>
    </row>
    <row r="3836" spans="1:7" hidden="1" x14ac:dyDescent="0.25">
      <c r="A3836" t="s">
        <v>6</v>
      </c>
      <c r="B3836" t="s">
        <v>7671</v>
      </c>
      <c r="C3836" t="s">
        <v>7672</v>
      </c>
      <c r="D3836">
        <v>7</v>
      </c>
      <c r="E3836">
        <v>7</v>
      </c>
      <c r="F3836">
        <v>0.23</v>
      </c>
      <c r="G3836">
        <v>1.61</v>
      </c>
    </row>
    <row r="3837" spans="1:7" hidden="1" x14ac:dyDescent="0.25">
      <c r="A3837" t="s">
        <v>6</v>
      </c>
      <c r="B3837" t="s">
        <v>7673</v>
      </c>
      <c r="C3837" t="s">
        <v>7674</v>
      </c>
      <c r="D3837">
        <v>4</v>
      </c>
      <c r="E3837">
        <v>4</v>
      </c>
      <c r="F3837">
        <v>0.27700000000000002</v>
      </c>
      <c r="G3837">
        <v>1.1080000000000001</v>
      </c>
    </row>
    <row r="3838" spans="1:7" hidden="1" x14ac:dyDescent="0.25">
      <c r="A3838" t="s">
        <v>6</v>
      </c>
      <c r="B3838" t="s">
        <v>7675</v>
      </c>
      <c r="C3838" t="s">
        <v>7676</v>
      </c>
      <c r="D3838">
        <v>7</v>
      </c>
      <c r="E3838">
        <v>7</v>
      </c>
      <c r="F3838">
        <v>0.29499999999999998</v>
      </c>
      <c r="G3838">
        <v>2.0649999999999999</v>
      </c>
    </row>
    <row r="3839" spans="1:7" hidden="1" x14ac:dyDescent="0.25">
      <c r="A3839" t="s">
        <v>6</v>
      </c>
      <c r="B3839" t="s">
        <v>7677</v>
      </c>
      <c r="C3839" t="s">
        <v>7678</v>
      </c>
      <c r="D3839">
        <v>3</v>
      </c>
      <c r="E3839">
        <v>3</v>
      </c>
      <c r="F3839">
        <v>0.8</v>
      </c>
      <c r="G3839">
        <v>2.4</v>
      </c>
    </row>
    <row r="3840" spans="1:7" hidden="1" x14ac:dyDescent="0.25">
      <c r="A3840" t="s">
        <v>6</v>
      </c>
      <c r="B3840" t="s">
        <v>7679</v>
      </c>
      <c r="C3840" t="s">
        <v>7680</v>
      </c>
      <c r="D3840">
        <v>1</v>
      </c>
      <c r="E3840">
        <v>1</v>
      </c>
      <c r="F3840">
        <v>8.6999999999999994E-2</v>
      </c>
      <c r="G3840">
        <v>8.6999999999999994E-2</v>
      </c>
    </row>
    <row r="3841" spans="1:7" hidden="1" x14ac:dyDescent="0.25">
      <c r="A3841" t="s">
        <v>6</v>
      </c>
      <c r="B3841" t="s">
        <v>7681</v>
      </c>
      <c r="C3841" t="s">
        <v>7682</v>
      </c>
      <c r="D3841">
        <v>5</v>
      </c>
      <c r="E3841">
        <v>5</v>
      </c>
      <c r="F3841">
        <v>9.2999999999999999E-2</v>
      </c>
      <c r="G3841">
        <v>0.46500000000000002</v>
      </c>
    </row>
    <row r="3842" spans="1:7" hidden="1" x14ac:dyDescent="0.25">
      <c r="A3842" t="s">
        <v>6</v>
      </c>
      <c r="B3842" t="s">
        <v>7683</v>
      </c>
      <c r="C3842" t="s">
        <v>7684</v>
      </c>
      <c r="D3842">
        <v>97</v>
      </c>
      <c r="E3842">
        <v>97</v>
      </c>
      <c r="F3842">
        <v>0.19700000000000001</v>
      </c>
      <c r="G3842">
        <v>19.109000000000002</v>
      </c>
    </row>
    <row r="3843" spans="1:7" hidden="1" x14ac:dyDescent="0.25">
      <c r="A3843" t="s">
        <v>6</v>
      </c>
      <c r="B3843" t="s">
        <v>7685</v>
      </c>
      <c r="C3843" t="s">
        <v>7686</v>
      </c>
      <c r="D3843">
        <v>48</v>
      </c>
      <c r="E3843">
        <v>48</v>
      </c>
      <c r="F3843">
        <v>8.1000000000000003E-2</v>
      </c>
      <c r="G3843">
        <v>3.8879999999999999</v>
      </c>
    </row>
    <row r="3844" spans="1:7" hidden="1" x14ac:dyDescent="0.25">
      <c r="A3844" t="s">
        <v>6</v>
      </c>
      <c r="B3844" t="s">
        <v>7687</v>
      </c>
      <c r="C3844" t="s">
        <v>7688</v>
      </c>
      <c r="D3844">
        <v>28</v>
      </c>
      <c r="E3844">
        <v>28</v>
      </c>
      <c r="F3844">
        <v>8.1000000000000003E-2</v>
      </c>
      <c r="G3844">
        <v>2.2679999999999998</v>
      </c>
    </row>
    <row r="3845" spans="1:7" hidden="1" x14ac:dyDescent="0.25">
      <c r="A3845" t="s">
        <v>6</v>
      </c>
      <c r="B3845" t="s">
        <v>7689</v>
      </c>
      <c r="C3845" t="s">
        <v>7690</v>
      </c>
      <c r="D3845">
        <v>61</v>
      </c>
      <c r="E3845">
        <v>61</v>
      </c>
      <c r="F3845">
        <v>0.57399999999999995</v>
      </c>
      <c r="G3845">
        <v>35.014000000000003</v>
      </c>
    </row>
    <row r="3846" spans="1:7" hidden="1" x14ac:dyDescent="0.25">
      <c r="A3846" t="s">
        <v>6</v>
      </c>
      <c r="B3846" t="s">
        <v>7691</v>
      </c>
      <c r="C3846" t="s">
        <v>7692</v>
      </c>
      <c r="D3846">
        <v>3</v>
      </c>
      <c r="E3846">
        <v>3</v>
      </c>
      <c r="F3846">
        <v>8.7999999999999995E-2</v>
      </c>
      <c r="G3846">
        <v>0.26400000000000001</v>
      </c>
    </row>
    <row r="3847" spans="1:7" hidden="1" x14ac:dyDescent="0.25">
      <c r="A3847" t="s">
        <v>6</v>
      </c>
      <c r="B3847" t="s">
        <v>7693</v>
      </c>
      <c r="C3847" t="s">
        <v>7694</v>
      </c>
      <c r="D3847">
        <v>2</v>
      </c>
      <c r="E3847">
        <v>2</v>
      </c>
      <c r="F3847">
        <v>0.49399999999999999</v>
      </c>
      <c r="G3847">
        <v>0.98799999999999999</v>
      </c>
    </row>
    <row r="3848" spans="1:7" hidden="1" x14ac:dyDescent="0.25">
      <c r="A3848" t="s">
        <v>6</v>
      </c>
      <c r="B3848" t="s">
        <v>7695</v>
      </c>
      <c r="C3848" t="s">
        <v>7696</v>
      </c>
      <c r="D3848">
        <v>2</v>
      </c>
      <c r="E3848">
        <v>2</v>
      </c>
      <c r="F3848">
        <v>0.49199999999999999</v>
      </c>
      <c r="G3848">
        <v>0.98399999999999999</v>
      </c>
    </row>
    <row r="3849" spans="1:7" hidden="1" x14ac:dyDescent="0.25">
      <c r="A3849" t="s">
        <v>6</v>
      </c>
      <c r="B3849" t="s">
        <v>7697</v>
      </c>
      <c r="C3849" t="s">
        <v>7698</v>
      </c>
      <c r="D3849">
        <v>3</v>
      </c>
      <c r="E3849">
        <v>3</v>
      </c>
      <c r="F3849">
        <v>2.4260000000000002</v>
      </c>
      <c r="G3849">
        <v>7.2779999999999996</v>
      </c>
    </row>
    <row r="3850" spans="1:7" hidden="1" x14ac:dyDescent="0.25">
      <c r="A3850" t="s">
        <v>6</v>
      </c>
      <c r="B3850" t="s">
        <v>7699</v>
      </c>
      <c r="C3850" t="s">
        <v>7700</v>
      </c>
      <c r="D3850">
        <v>32</v>
      </c>
      <c r="E3850">
        <v>32</v>
      </c>
      <c r="F3850">
        <v>0.85199999999999998</v>
      </c>
      <c r="G3850">
        <v>27.263999999999999</v>
      </c>
    </row>
    <row r="3851" spans="1:7" hidden="1" x14ac:dyDescent="0.25">
      <c r="A3851" t="s">
        <v>6</v>
      </c>
      <c r="B3851" t="s">
        <v>7701</v>
      </c>
      <c r="C3851" t="s">
        <v>7702</v>
      </c>
      <c r="D3851">
        <v>80</v>
      </c>
      <c r="E3851">
        <v>80</v>
      </c>
      <c r="F3851">
        <v>2.7250000000000001</v>
      </c>
      <c r="G3851">
        <v>218</v>
      </c>
    </row>
    <row r="3852" spans="1:7" hidden="1" x14ac:dyDescent="0.25">
      <c r="A3852" t="s">
        <v>6</v>
      </c>
      <c r="B3852" t="s">
        <v>7703</v>
      </c>
      <c r="C3852" t="s">
        <v>7704</v>
      </c>
      <c r="D3852">
        <v>440</v>
      </c>
      <c r="E3852">
        <v>440</v>
      </c>
      <c r="F3852">
        <v>4.12</v>
      </c>
      <c r="G3852">
        <v>1812.8</v>
      </c>
    </row>
    <row r="3853" spans="1:7" hidden="1" x14ac:dyDescent="0.25">
      <c r="A3853" t="s">
        <v>6</v>
      </c>
      <c r="B3853" t="s">
        <v>7705</v>
      </c>
      <c r="C3853" t="s">
        <v>7706</v>
      </c>
      <c r="D3853">
        <v>147</v>
      </c>
      <c r="E3853">
        <v>147</v>
      </c>
      <c r="F3853">
        <v>0.42399999999999999</v>
      </c>
      <c r="G3853">
        <v>62.328000000000003</v>
      </c>
    </row>
    <row r="3854" spans="1:7" hidden="1" x14ac:dyDescent="0.25">
      <c r="A3854" t="s">
        <v>6</v>
      </c>
      <c r="B3854" t="s">
        <v>7707</v>
      </c>
      <c r="C3854" t="s">
        <v>7708</v>
      </c>
      <c r="D3854">
        <v>310</v>
      </c>
      <c r="E3854">
        <v>310</v>
      </c>
      <c r="F3854">
        <v>0.63200000000000001</v>
      </c>
      <c r="G3854">
        <v>195.92</v>
      </c>
    </row>
    <row r="3855" spans="1:7" hidden="1" x14ac:dyDescent="0.25">
      <c r="A3855" t="s">
        <v>6</v>
      </c>
      <c r="B3855" t="s">
        <v>7709</v>
      </c>
      <c r="C3855" t="s">
        <v>7710</v>
      </c>
      <c r="D3855">
        <v>301</v>
      </c>
      <c r="E3855">
        <v>301</v>
      </c>
      <c r="F3855">
        <v>0.32300000000000001</v>
      </c>
      <c r="G3855">
        <v>97.222999999999999</v>
      </c>
    </row>
    <row r="3856" spans="1:7" hidden="1" x14ac:dyDescent="0.25">
      <c r="A3856" t="s">
        <v>6</v>
      </c>
      <c r="B3856" t="s">
        <v>7711</v>
      </c>
      <c r="C3856" t="s">
        <v>7712</v>
      </c>
      <c r="D3856">
        <v>105</v>
      </c>
      <c r="E3856">
        <v>105</v>
      </c>
      <c r="F3856">
        <v>0.51200000000000001</v>
      </c>
      <c r="G3856">
        <v>53.76</v>
      </c>
    </row>
    <row r="3857" spans="1:7" hidden="1" x14ac:dyDescent="0.25">
      <c r="A3857" t="s">
        <v>6</v>
      </c>
      <c r="B3857" t="s">
        <v>7713</v>
      </c>
      <c r="C3857" t="s">
        <v>7714</v>
      </c>
      <c r="D3857">
        <v>16</v>
      </c>
      <c r="E3857">
        <v>16</v>
      </c>
      <c r="F3857">
        <v>0.42899999999999999</v>
      </c>
      <c r="G3857">
        <v>6.8639999999999999</v>
      </c>
    </row>
    <row r="3858" spans="1:7" hidden="1" x14ac:dyDescent="0.25">
      <c r="A3858" t="s">
        <v>6</v>
      </c>
      <c r="B3858" t="s">
        <v>7715</v>
      </c>
      <c r="C3858" t="s">
        <v>7716</v>
      </c>
      <c r="D3858">
        <v>195</v>
      </c>
      <c r="E3858">
        <v>195</v>
      </c>
      <c r="F3858">
        <v>0.46700000000000003</v>
      </c>
      <c r="G3858">
        <v>91.064999999999998</v>
      </c>
    </row>
    <row r="3859" spans="1:7" hidden="1" x14ac:dyDescent="0.25">
      <c r="A3859" t="s">
        <v>6</v>
      </c>
      <c r="B3859" t="s">
        <v>7717</v>
      </c>
      <c r="C3859" t="s">
        <v>7718</v>
      </c>
      <c r="D3859">
        <v>3</v>
      </c>
      <c r="E3859">
        <v>3</v>
      </c>
      <c r="F3859">
        <v>0.378</v>
      </c>
      <c r="G3859">
        <v>1.1339999999999999</v>
      </c>
    </row>
    <row r="3860" spans="1:7" hidden="1" x14ac:dyDescent="0.25">
      <c r="A3860" t="s">
        <v>6</v>
      </c>
      <c r="B3860" t="s">
        <v>7719</v>
      </c>
      <c r="C3860" t="s">
        <v>7720</v>
      </c>
      <c r="D3860">
        <v>88</v>
      </c>
      <c r="E3860">
        <v>88</v>
      </c>
      <c r="F3860">
        <v>0.54</v>
      </c>
      <c r="G3860">
        <v>47.52</v>
      </c>
    </row>
    <row r="3861" spans="1:7" hidden="1" x14ac:dyDescent="0.25">
      <c r="A3861" t="s">
        <v>6</v>
      </c>
      <c r="B3861" t="s">
        <v>7721</v>
      </c>
      <c r="C3861" t="s">
        <v>7722</v>
      </c>
      <c r="D3861">
        <v>28</v>
      </c>
      <c r="E3861">
        <v>28</v>
      </c>
      <c r="F3861">
        <v>0.72599999999999998</v>
      </c>
      <c r="G3861">
        <v>20.327999999999999</v>
      </c>
    </row>
    <row r="3862" spans="1:7" hidden="1" x14ac:dyDescent="0.25">
      <c r="A3862" t="s">
        <v>6</v>
      </c>
      <c r="B3862" t="s">
        <v>7723</v>
      </c>
      <c r="C3862" t="s">
        <v>7724</v>
      </c>
      <c r="D3862">
        <v>242</v>
      </c>
      <c r="E3862">
        <v>242</v>
      </c>
      <c r="F3862">
        <v>0.55300000000000005</v>
      </c>
      <c r="G3862">
        <v>133.82599999999999</v>
      </c>
    </row>
    <row r="3863" spans="1:7" hidden="1" x14ac:dyDescent="0.25">
      <c r="A3863" t="s">
        <v>6</v>
      </c>
      <c r="B3863" t="s">
        <v>7725</v>
      </c>
      <c r="C3863" t="s">
        <v>7726</v>
      </c>
      <c r="D3863">
        <v>3</v>
      </c>
      <c r="E3863">
        <v>3</v>
      </c>
      <c r="F3863">
        <v>0.51400000000000001</v>
      </c>
      <c r="G3863">
        <v>1.542</v>
      </c>
    </row>
    <row r="3864" spans="1:7" hidden="1" x14ac:dyDescent="0.25">
      <c r="A3864" t="s">
        <v>6</v>
      </c>
      <c r="B3864" t="s">
        <v>7727</v>
      </c>
      <c r="C3864" t="s">
        <v>7728</v>
      </c>
      <c r="D3864">
        <v>3</v>
      </c>
      <c r="E3864">
        <v>3</v>
      </c>
      <c r="F3864">
        <v>0.57599999999999996</v>
      </c>
      <c r="G3864">
        <v>1.728</v>
      </c>
    </row>
    <row r="3865" spans="1:7" hidden="1" x14ac:dyDescent="0.25">
      <c r="A3865" t="s">
        <v>6</v>
      </c>
      <c r="B3865" t="s">
        <v>7729</v>
      </c>
      <c r="C3865" t="s">
        <v>7730</v>
      </c>
      <c r="D3865">
        <v>2</v>
      </c>
      <c r="E3865">
        <v>2</v>
      </c>
      <c r="F3865">
        <v>0.57099999999999995</v>
      </c>
      <c r="G3865">
        <v>1.1419999999999999</v>
      </c>
    </row>
    <row r="3866" spans="1:7" hidden="1" x14ac:dyDescent="0.25">
      <c r="A3866" t="s">
        <v>6</v>
      </c>
      <c r="B3866" t="s">
        <v>7731</v>
      </c>
      <c r="C3866" t="s">
        <v>7732</v>
      </c>
      <c r="D3866">
        <v>1</v>
      </c>
      <c r="E3866">
        <v>1</v>
      </c>
      <c r="F3866">
        <v>4.399</v>
      </c>
      <c r="G3866">
        <v>4.399</v>
      </c>
    </row>
    <row r="3867" spans="1:7" hidden="1" x14ac:dyDescent="0.25">
      <c r="A3867" t="s">
        <v>6</v>
      </c>
      <c r="B3867" t="s">
        <v>7733</v>
      </c>
      <c r="C3867" t="s">
        <v>7734</v>
      </c>
      <c r="D3867">
        <v>7</v>
      </c>
      <c r="E3867">
        <v>7</v>
      </c>
      <c r="F3867">
        <v>9.0999999999999998E-2</v>
      </c>
      <c r="G3867">
        <v>0.63700000000000001</v>
      </c>
    </row>
    <row r="3868" spans="1:7" hidden="1" x14ac:dyDescent="0.25">
      <c r="A3868" t="s">
        <v>6</v>
      </c>
      <c r="B3868" t="s">
        <v>7735</v>
      </c>
      <c r="C3868" t="s">
        <v>7736</v>
      </c>
      <c r="D3868">
        <v>56</v>
      </c>
      <c r="E3868">
        <v>56</v>
      </c>
      <c r="F3868">
        <v>0.14499999999999999</v>
      </c>
      <c r="G3868">
        <v>8.1199999999999992</v>
      </c>
    </row>
    <row r="3869" spans="1:7" hidden="1" x14ac:dyDescent="0.25">
      <c r="A3869" t="s">
        <v>6</v>
      </c>
      <c r="B3869" t="s">
        <v>7737</v>
      </c>
      <c r="C3869" t="s">
        <v>7738</v>
      </c>
      <c r="D3869">
        <v>251</v>
      </c>
      <c r="E3869">
        <v>251</v>
      </c>
      <c r="F3869">
        <v>0.53200000000000003</v>
      </c>
      <c r="G3869">
        <v>133.53200000000001</v>
      </c>
    </row>
    <row r="3870" spans="1:7" hidden="1" x14ac:dyDescent="0.25">
      <c r="A3870" t="s">
        <v>6</v>
      </c>
      <c r="B3870" t="s">
        <v>7739</v>
      </c>
      <c r="C3870" t="s">
        <v>7740</v>
      </c>
      <c r="D3870">
        <v>306</v>
      </c>
      <c r="E3870">
        <v>306</v>
      </c>
      <c r="F3870">
        <v>0.159</v>
      </c>
      <c r="G3870">
        <v>48.654000000000003</v>
      </c>
    </row>
    <row r="3871" spans="1:7" hidden="1" x14ac:dyDescent="0.25">
      <c r="A3871" t="s">
        <v>6</v>
      </c>
      <c r="B3871" t="s">
        <v>7741</v>
      </c>
      <c r="C3871" t="s">
        <v>7742</v>
      </c>
      <c r="D3871">
        <v>331</v>
      </c>
      <c r="E3871">
        <v>331</v>
      </c>
      <c r="F3871">
        <v>4.7E-2</v>
      </c>
      <c r="G3871">
        <v>15.557</v>
      </c>
    </row>
    <row r="3872" spans="1:7" hidden="1" x14ac:dyDescent="0.25">
      <c r="A3872" t="s">
        <v>6</v>
      </c>
      <c r="B3872" t="s">
        <v>7745</v>
      </c>
      <c r="C3872" t="s">
        <v>7746</v>
      </c>
      <c r="D3872">
        <v>160</v>
      </c>
      <c r="E3872">
        <v>160</v>
      </c>
      <c r="F3872">
        <v>0.18099999999999999</v>
      </c>
      <c r="G3872">
        <v>28.96</v>
      </c>
    </row>
    <row r="3873" spans="1:7" hidden="1" x14ac:dyDescent="0.25">
      <c r="A3873" t="s">
        <v>6</v>
      </c>
      <c r="B3873" t="s">
        <v>7747</v>
      </c>
      <c r="C3873" t="s">
        <v>7748</v>
      </c>
      <c r="D3873">
        <v>1136</v>
      </c>
      <c r="E3873">
        <v>1136</v>
      </c>
      <c r="F3873">
        <v>6.3E-2</v>
      </c>
      <c r="G3873">
        <v>71.567999999999998</v>
      </c>
    </row>
    <row r="3874" spans="1:7" hidden="1" x14ac:dyDescent="0.25">
      <c r="A3874" t="s">
        <v>6</v>
      </c>
      <c r="B3874" t="s">
        <v>7749</v>
      </c>
      <c r="C3874" t="s">
        <v>7750</v>
      </c>
      <c r="D3874">
        <v>64</v>
      </c>
      <c r="E3874">
        <v>64</v>
      </c>
      <c r="F3874">
        <v>2.5999999999999999E-2</v>
      </c>
      <c r="G3874">
        <v>1.6639999999999999</v>
      </c>
    </row>
    <row r="3875" spans="1:7" hidden="1" x14ac:dyDescent="0.25">
      <c r="A3875" t="s">
        <v>6</v>
      </c>
      <c r="B3875" t="s">
        <v>7751</v>
      </c>
      <c r="C3875" t="s">
        <v>7752</v>
      </c>
      <c r="D3875">
        <v>720</v>
      </c>
      <c r="E3875">
        <v>720</v>
      </c>
      <c r="F3875">
        <v>3.2000000000000001E-2</v>
      </c>
      <c r="G3875">
        <v>23.04</v>
      </c>
    </row>
    <row r="3876" spans="1:7" hidden="1" x14ac:dyDescent="0.25">
      <c r="A3876" t="s">
        <v>6</v>
      </c>
      <c r="B3876" t="s">
        <v>7753</v>
      </c>
      <c r="C3876" t="s">
        <v>7754</v>
      </c>
      <c r="D3876">
        <v>72</v>
      </c>
      <c r="E3876">
        <v>72</v>
      </c>
      <c r="F3876">
        <v>3.5000000000000003E-2</v>
      </c>
      <c r="G3876">
        <v>2.52</v>
      </c>
    </row>
    <row r="3877" spans="1:7" hidden="1" x14ac:dyDescent="0.25">
      <c r="A3877" t="s">
        <v>6</v>
      </c>
      <c r="B3877" t="s">
        <v>7755</v>
      </c>
      <c r="C3877" t="s">
        <v>7756</v>
      </c>
      <c r="D3877">
        <v>112</v>
      </c>
      <c r="E3877">
        <v>112</v>
      </c>
      <c r="F3877">
        <v>0.106</v>
      </c>
      <c r="G3877">
        <v>11.872</v>
      </c>
    </row>
    <row r="3878" spans="1:7" hidden="1" x14ac:dyDescent="0.25">
      <c r="A3878" t="s">
        <v>6</v>
      </c>
      <c r="B3878" t="s">
        <v>7757</v>
      </c>
      <c r="C3878" t="s">
        <v>7758</v>
      </c>
      <c r="D3878">
        <v>70</v>
      </c>
      <c r="E3878">
        <v>70</v>
      </c>
      <c r="F3878">
        <v>1.4999999999999999E-2</v>
      </c>
      <c r="G3878">
        <v>1.05</v>
      </c>
    </row>
    <row r="3879" spans="1:7" hidden="1" x14ac:dyDescent="0.25">
      <c r="A3879" t="s">
        <v>6</v>
      </c>
      <c r="B3879" t="s">
        <v>7759</v>
      </c>
      <c r="C3879" t="s">
        <v>7760</v>
      </c>
      <c r="D3879">
        <v>10</v>
      </c>
      <c r="E3879">
        <v>10</v>
      </c>
      <c r="F3879">
        <v>2.7E-2</v>
      </c>
      <c r="G3879">
        <v>0.27</v>
      </c>
    </row>
    <row r="3880" spans="1:7" hidden="1" x14ac:dyDescent="0.25">
      <c r="A3880" t="s">
        <v>6</v>
      </c>
      <c r="B3880" t="s">
        <v>7761</v>
      </c>
      <c r="C3880" t="s">
        <v>7762</v>
      </c>
      <c r="D3880">
        <v>34</v>
      </c>
      <c r="E3880">
        <v>34</v>
      </c>
      <c r="F3880">
        <v>2.3E-2</v>
      </c>
      <c r="G3880">
        <v>0.78200000000000003</v>
      </c>
    </row>
    <row r="3881" spans="1:7" hidden="1" x14ac:dyDescent="0.25">
      <c r="A3881" t="s">
        <v>6</v>
      </c>
      <c r="B3881" t="s">
        <v>7763</v>
      </c>
      <c r="C3881" t="s">
        <v>7764</v>
      </c>
      <c r="D3881">
        <v>8</v>
      </c>
      <c r="E3881">
        <v>8</v>
      </c>
      <c r="F3881">
        <v>0.11</v>
      </c>
      <c r="G3881">
        <v>0.88</v>
      </c>
    </row>
    <row r="3882" spans="1:7" hidden="1" x14ac:dyDescent="0.25">
      <c r="A3882" t="s">
        <v>6</v>
      </c>
      <c r="B3882" t="s">
        <v>7765</v>
      </c>
      <c r="C3882" t="s">
        <v>7766</v>
      </c>
      <c r="D3882">
        <v>304</v>
      </c>
      <c r="E3882">
        <v>304</v>
      </c>
      <c r="F3882">
        <v>2.5000000000000001E-2</v>
      </c>
      <c r="G3882">
        <v>7.6</v>
      </c>
    </row>
    <row r="3883" spans="1:7" hidden="1" x14ac:dyDescent="0.25">
      <c r="A3883" t="s">
        <v>6</v>
      </c>
      <c r="B3883" t="s">
        <v>7767</v>
      </c>
      <c r="C3883" t="s">
        <v>7768</v>
      </c>
      <c r="D3883">
        <v>26</v>
      </c>
      <c r="E3883">
        <v>26</v>
      </c>
      <c r="F3883">
        <v>0.14699999999999999</v>
      </c>
      <c r="G3883">
        <v>3.8220000000000001</v>
      </c>
    </row>
    <row r="3884" spans="1:7" hidden="1" x14ac:dyDescent="0.25">
      <c r="A3884" t="s">
        <v>6</v>
      </c>
      <c r="B3884" t="s">
        <v>7773</v>
      </c>
      <c r="C3884" t="s">
        <v>7774</v>
      </c>
      <c r="D3884">
        <v>10</v>
      </c>
      <c r="E3884">
        <v>10</v>
      </c>
      <c r="F3884">
        <v>3.7999999999999999E-2</v>
      </c>
      <c r="G3884">
        <v>0.38</v>
      </c>
    </row>
    <row r="3885" spans="1:7" hidden="1" x14ac:dyDescent="0.25">
      <c r="A3885" t="s">
        <v>6</v>
      </c>
      <c r="B3885" t="s">
        <v>7775</v>
      </c>
      <c r="C3885" t="s">
        <v>7776</v>
      </c>
      <c r="D3885">
        <v>7</v>
      </c>
      <c r="E3885">
        <v>7</v>
      </c>
      <c r="F3885">
        <v>2E-3</v>
      </c>
      <c r="G3885">
        <v>1.4E-2</v>
      </c>
    </row>
    <row r="3886" spans="1:7" hidden="1" x14ac:dyDescent="0.25">
      <c r="A3886" t="s">
        <v>6</v>
      </c>
      <c r="B3886" t="s">
        <v>7777</v>
      </c>
      <c r="C3886" t="s">
        <v>7778</v>
      </c>
      <c r="D3886">
        <v>17</v>
      </c>
      <c r="E3886">
        <v>17</v>
      </c>
      <c r="F3886">
        <v>0.108</v>
      </c>
      <c r="G3886">
        <v>1.8360000000000001</v>
      </c>
    </row>
    <row r="3887" spans="1:7" hidden="1" x14ac:dyDescent="0.25">
      <c r="A3887" t="s">
        <v>6</v>
      </c>
      <c r="B3887" t="s">
        <v>7779</v>
      </c>
      <c r="C3887" t="s">
        <v>7780</v>
      </c>
      <c r="D3887">
        <v>33</v>
      </c>
      <c r="E3887">
        <v>33</v>
      </c>
      <c r="F3887">
        <v>2.8000000000000001E-2</v>
      </c>
      <c r="G3887">
        <v>0.92400000000000004</v>
      </c>
    </row>
    <row r="3888" spans="1:7" hidden="1" x14ac:dyDescent="0.25">
      <c r="A3888" t="s">
        <v>6</v>
      </c>
      <c r="B3888" t="s">
        <v>7783</v>
      </c>
      <c r="C3888" t="s">
        <v>7784</v>
      </c>
      <c r="D3888">
        <v>40</v>
      </c>
      <c r="E3888">
        <v>40</v>
      </c>
      <c r="F3888">
        <v>0.83599999999999997</v>
      </c>
      <c r="G3888">
        <v>33.44</v>
      </c>
    </row>
    <row r="3889" spans="1:7" hidden="1" x14ac:dyDescent="0.25">
      <c r="A3889" t="s">
        <v>6</v>
      </c>
      <c r="B3889" t="s">
        <v>7785</v>
      </c>
      <c r="C3889" t="s">
        <v>7786</v>
      </c>
      <c r="D3889">
        <v>323</v>
      </c>
      <c r="E3889">
        <v>323</v>
      </c>
      <c r="F3889">
        <v>0.879</v>
      </c>
      <c r="G3889">
        <v>283.91699999999997</v>
      </c>
    </row>
    <row r="3890" spans="1:7" hidden="1" x14ac:dyDescent="0.25">
      <c r="A3890" t="s">
        <v>6</v>
      </c>
      <c r="B3890" t="s">
        <v>7787</v>
      </c>
      <c r="C3890" t="s">
        <v>7788</v>
      </c>
      <c r="D3890">
        <v>439</v>
      </c>
      <c r="E3890">
        <v>439</v>
      </c>
      <c r="F3890">
        <v>0.72799999999999998</v>
      </c>
      <c r="G3890">
        <v>319.59199999999998</v>
      </c>
    </row>
    <row r="3891" spans="1:7" hidden="1" x14ac:dyDescent="0.25">
      <c r="A3891" t="s">
        <v>6</v>
      </c>
      <c r="B3891" t="s">
        <v>7789</v>
      </c>
      <c r="C3891" t="s">
        <v>7790</v>
      </c>
      <c r="D3891">
        <v>54</v>
      </c>
      <c r="E3891">
        <v>54</v>
      </c>
      <c r="F3891">
        <v>0.59199999999999997</v>
      </c>
      <c r="G3891">
        <v>31.968</v>
      </c>
    </row>
    <row r="3892" spans="1:7" hidden="1" x14ac:dyDescent="0.25">
      <c r="A3892" t="s">
        <v>6</v>
      </c>
      <c r="B3892" t="s">
        <v>7791</v>
      </c>
      <c r="C3892" t="s">
        <v>7792</v>
      </c>
      <c r="D3892">
        <v>4</v>
      </c>
      <c r="E3892">
        <v>4</v>
      </c>
      <c r="F3892">
        <v>0.51500000000000001</v>
      </c>
      <c r="G3892">
        <v>2.06</v>
      </c>
    </row>
    <row r="3893" spans="1:7" hidden="1" x14ac:dyDescent="0.25">
      <c r="A3893" t="s">
        <v>6</v>
      </c>
      <c r="B3893" t="s">
        <v>7793</v>
      </c>
      <c r="C3893" t="s">
        <v>7794</v>
      </c>
      <c r="D3893">
        <v>27</v>
      </c>
      <c r="E3893">
        <v>27</v>
      </c>
      <c r="F3893">
        <v>0.193</v>
      </c>
      <c r="G3893">
        <v>5.2110000000000003</v>
      </c>
    </row>
    <row r="3894" spans="1:7" hidden="1" x14ac:dyDescent="0.25">
      <c r="A3894" t="s">
        <v>6</v>
      </c>
      <c r="B3894" t="s">
        <v>7795</v>
      </c>
      <c r="C3894" t="s">
        <v>7796</v>
      </c>
      <c r="D3894">
        <v>118</v>
      </c>
      <c r="E3894">
        <v>118</v>
      </c>
      <c r="F3894">
        <v>0.26</v>
      </c>
      <c r="G3894">
        <v>30.68</v>
      </c>
    </row>
    <row r="3895" spans="1:7" hidden="1" x14ac:dyDescent="0.25">
      <c r="A3895" t="s">
        <v>6</v>
      </c>
      <c r="B3895" t="s">
        <v>7797</v>
      </c>
      <c r="C3895" t="s">
        <v>7798</v>
      </c>
      <c r="D3895">
        <v>100</v>
      </c>
      <c r="E3895">
        <v>100</v>
      </c>
      <c r="F3895">
        <v>0.01</v>
      </c>
      <c r="G3895">
        <v>1</v>
      </c>
    </row>
    <row r="3896" spans="1:7" hidden="1" x14ac:dyDescent="0.25">
      <c r="A3896" t="s">
        <v>6</v>
      </c>
      <c r="B3896" t="s">
        <v>7799</v>
      </c>
      <c r="C3896" t="s">
        <v>7800</v>
      </c>
      <c r="D3896">
        <v>2</v>
      </c>
      <c r="E3896">
        <v>2</v>
      </c>
      <c r="F3896">
        <v>6.0000000000000001E-3</v>
      </c>
      <c r="G3896">
        <v>1.2E-2</v>
      </c>
    </row>
    <row r="3897" spans="1:7" hidden="1" x14ac:dyDescent="0.25">
      <c r="A3897" t="s">
        <v>6</v>
      </c>
      <c r="B3897" t="s">
        <v>7801</v>
      </c>
      <c r="C3897" t="s">
        <v>7802</v>
      </c>
      <c r="D3897">
        <v>35</v>
      </c>
      <c r="E3897">
        <v>35</v>
      </c>
      <c r="F3897">
        <v>2.5999999999999999E-2</v>
      </c>
      <c r="G3897">
        <v>0.91</v>
      </c>
    </row>
    <row r="3898" spans="1:7" hidden="1" x14ac:dyDescent="0.25">
      <c r="A3898" t="s">
        <v>6</v>
      </c>
      <c r="B3898" t="s">
        <v>7805</v>
      </c>
      <c r="C3898" t="s">
        <v>7806</v>
      </c>
      <c r="D3898">
        <v>30</v>
      </c>
      <c r="E3898">
        <v>30</v>
      </c>
      <c r="F3898">
        <v>0.44500000000000001</v>
      </c>
      <c r="G3898">
        <v>13.35</v>
      </c>
    </row>
    <row r="3899" spans="1:7" hidden="1" x14ac:dyDescent="0.25">
      <c r="A3899" t="s">
        <v>6</v>
      </c>
      <c r="B3899" t="s">
        <v>7807</v>
      </c>
      <c r="C3899" t="s">
        <v>7808</v>
      </c>
      <c r="D3899">
        <v>797</v>
      </c>
      <c r="E3899">
        <v>797</v>
      </c>
      <c r="F3899">
        <v>0.28100000000000003</v>
      </c>
      <c r="G3899">
        <v>223.95699999999999</v>
      </c>
    </row>
    <row r="3900" spans="1:7" hidden="1" x14ac:dyDescent="0.25">
      <c r="A3900" t="s">
        <v>6</v>
      </c>
      <c r="B3900" t="s">
        <v>7809</v>
      </c>
      <c r="C3900" t="s">
        <v>7810</v>
      </c>
      <c r="D3900">
        <v>54</v>
      </c>
      <c r="E3900">
        <v>54</v>
      </c>
      <c r="F3900">
        <v>0.255</v>
      </c>
      <c r="G3900">
        <v>13.77</v>
      </c>
    </row>
    <row r="3901" spans="1:7" hidden="1" x14ac:dyDescent="0.25">
      <c r="A3901" t="s">
        <v>6</v>
      </c>
      <c r="B3901" t="s">
        <v>7811</v>
      </c>
      <c r="C3901" t="s">
        <v>7812</v>
      </c>
      <c r="D3901">
        <v>26</v>
      </c>
      <c r="E3901">
        <v>26</v>
      </c>
      <c r="F3901">
        <v>0.5</v>
      </c>
      <c r="G3901">
        <v>13</v>
      </c>
    </row>
    <row r="3902" spans="1:7" hidden="1" x14ac:dyDescent="0.25">
      <c r="A3902" t="s">
        <v>6</v>
      </c>
      <c r="B3902" t="s">
        <v>7813</v>
      </c>
      <c r="C3902" t="s">
        <v>7814</v>
      </c>
      <c r="D3902">
        <v>103</v>
      </c>
      <c r="E3902">
        <v>103</v>
      </c>
      <c r="F3902">
        <v>0.10199999999999999</v>
      </c>
      <c r="G3902">
        <v>10.506</v>
      </c>
    </row>
    <row r="3903" spans="1:7" hidden="1" x14ac:dyDescent="0.25">
      <c r="A3903" t="s">
        <v>6</v>
      </c>
      <c r="B3903" t="s">
        <v>7815</v>
      </c>
      <c r="C3903" t="s">
        <v>7816</v>
      </c>
      <c r="D3903">
        <v>518</v>
      </c>
      <c r="E3903">
        <v>518</v>
      </c>
      <c r="F3903">
        <v>0.14000000000000001</v>
      </c>
      <c r="G3903">
        <v>72.52</v>
      </c>
    </row>
    <row r="3904" spans="1:7" hidden="1" x14ac:dyDescent="0.25">
      <c r="A3904" t="s">
        <v>6</v>
      </c>
      <c r="B3904" t="s">
        <v>7819</v>
      </c>
      <c r="C3904" t="s">
        <v>7820</v>
      </c>
      <c r="D3904">
        <v>7</v>
      </c>
      <c r="E3904">
        <v>7</v>
      </c>
      <c r="F3904">
        <v>0.46100000000000002</v>
      </c>
      <c r="G3904">
        <v>3.2269999999999999</v>
      </c>
    </row>
    <row r="3905" spans="1:7" hidden="1" x14ac:dyDescent="0.25">
      <c r="A3905" t="s">
        <v>6</v>
      </c>
      <c r="B3905" t="s">
        <v>7821</v>
      </c>
      <c r="C3905" t="s">
        <v>7822</v>
      </c>
      <c r="D3905">
        <v>37</v>
      </c>
      <c r="E3905">
        <v>37</v>
      </c>
      <c r="F3905">
        <v>0.55100000000000005</v>
      </c>
      <c r="G3905">
        <v>20.387</v>
      </c>
    </row>
    <row r="3906" spans="1:7" hidden="1" x14ac:dyDescent="0.25">
      <c r="A3906" t="s">
        <v>6</v>
      </c>
      <c r="B3906" t="s">
        <v>7825</v>
      </c>
      <c r="C3906" t="s">
        <v>7826</v>
      </c>
      <c r="D3906">
        <v>80</v>
      </c>
      <c r="E3906">
        <v>80</v>
      </c>
      <c r="F3906">
        <v>0.17899999999999999</v>
      </c>
      <c r="G3906">
        <v>14.32</v>
      </c>
    </row>
    <row r="3907" spans="1:7" hidden="1" x14ac:dyDescent="0.25">
      <c r="A3907" t="s">
        <v>6</v>
      </c>
      <c r="B3907" t="s">
        <v>7827</v>
      </c>
      <c r="C3907" t="s">
        <v>7828</v>
      </c>
      <c r="D3907">
        <v>117</v>
      </c>
      <c r="E3907">
        <v>117</v>
      </c>
      <c r="F3907">
        <v>0.15</v>
      </c>
      <c r="G3907">
        <v>17.55</v>
      </c>
    </row>
    <row r="3908" spans="1:7" hidden="1" x14ac:dyDescent="0.25">
      <c r="A3908" t="s">
        <v>6</v>
      </c>
      <c r="B3908" t="s">
        <v>7829</v>
      </c>
      <c r="C3908" t="s">
        <v>7830</v>
      </c>
      <c r="D3908">
        <v>10</v>
      </c>
      <c r="E3908">
        <v>10</v>
      </c>
      <c r="F3908">
        <v>0.24199999999999999</v>
      </c>
      <c r="G3908">
        <v>2.42</v>
      </c>
    </row>
    <row r="3909" spans="1:7" hidden="1" x14ac:dyDescent="0.25">
      <c r="A3909" t="s">
        <v>6</v>
      </c>
      <c r="B3909" t="s">
        <v>7831</v>
      </c>
      <c r="C3909" t="s">
        <v>7832</v>
      </c>
      <c r="D3909">
        <v>75</v>
      </c>
      <c r="E3909">
        <v>75</v>
      </c>
      <c r="F3909">
        <v>0.14299999999999999</v>
      </c>
      <c r="G3909">
        <v>10.725</v>
      </c>
    </row>
    <row r="3910" spans="1:7" hidden="1" x14ac:dyDescent="0.25">
      <c r="A3910" t="s">
        <v>6</v>
      </c>
      <c r="B3910" t="s">
        <v>7833</v>
      </c>
      <c r="C3910" t="s">
        <v>7834</v>
      </c>
      <c r="D3910">
        <v>180</v>
      </c>
      <c r="E3910">
        <v>180</v>
      </c>
      <c r="F3910">
        <v>9.1999999999999998E-2</v>
      </c>
      <c r="G3910">
        <v>16.559999999999999</v>
      </c>
    </row>
    <row r="3911" spans="1:7" hidden="1" x14ac:dyDescent="0.25">
      <c r="A3911" t="s">
        <v>6</v>
      </c>
      <c r="B3911" t="s">
        <v>7835</v>
      </c>
      <c r="C3911" t="s">
        <v>7836</v>
      </c>
      <c r="D3911">
        <v>10</v>
      </c>
      <c r="E3911">
        <v>10</v>
      </c>
      <c r="F3911">
        <v>3.4000000000000002E-2</v>
      </c>
      <c r="G3911">
        <v>0.34</v>
      </c>
    </row>
    <row r="3912" spans="1:7" hidden="1" x14ac:dyDescent="0.25">
      <c r="A3912" t="s">
        <v>6</v>
      </c>
      <c r="B3912" t="s">
        <v>7837</v>
      </c>
      <c r="C3912" t="s">
        <v>7838</v>
      </c>
      <c r="D3912">
        <v>36</v>
      </c>
      <c r="E3912">
        <v>36</v>
      </c>
      <c r="F3912">
        <v>7.6999999999999999E-2</v>
      </c>
      <c r="G3912">
        <v>2.7719999999999998</v>
      </c>
    </row>
    <row r="3913" spans="1:7" hidden="1" x14ac:dyDescent="0.25">
      <c r="A3913" t="s">
        <v>6</v>
      </c>
      <c r="B3913" t="s">
        <v>7839</v>
      </c>
      <c r="C3913" t="s">
        <v>7840</v>
      </c>
      <c r="D3913">
        <v>413</v>
      </c>
      <c r="E3913">
        <v>413</v>
      </c>
      <c r="F3913">
        <v>3.3000000000000002E-2</v>
      </c>
      <c r="G3913">
        <v>13.629</v>
      </c>
    </row>
    <row r="3914" spans="1:7" hidden="1" x14ac:dyDescent="0.25">
      <c r="A3914" t="s">
        <v>6</v>
      </c>
      <c r="B3914" t="s">
        <v>7841</v>
      </c>
      <c r="C3914" t="s">
        <v>7842</v>
      </c>
      <c r="D3914">
        <v>436</v>
      </c>
      <c r="E3914">
        <v>436</v>
      </c>
      <c r="F3914">
        <v>4.1000000000000002E-2</v>
      </c>
      <c r="G3914">
        <v>17.876000000000001</v>
      </c>
    </row>
    <row r="3915" spans="1:7" hidden="1" x14ac:dyDescent="0.25">
      <c r="A3915" t="s">
        <v>6</v>
      </c>
      <c r="B3915" t="s">
        <v>7843</v>
      </c>
      <c r="C3915" t="s">
        <v>7844</v>
      </c>
      <c r="D3915">
        <v>256</v>
      </c>
      <c r="E3915">
        <v>256</v>
      </c>
      <c r="F3915">
        <v>0.04</v>
      </c>
      <c r="G3915">
        <v>10.24</v>
      </c>
    </row>
    <row r="3916" spans="1:7" hidden="1" x14ac:dyDescent="0.25">
      <c r="A3916" t="s">
        <v>6</v>
      </c>
      <c r="B3916" t="s">
        <v>7845</v>
      </c>
      <c r="C3916" t="s">
        <v>7846</v>
      </c>
      <c r="D3916">
        <v>54</v>
      </c>
      <c r="E3916">
        <v>54</v>
      </c>
      <c r="F3916">
        <v>0.22</v>
      </c>
      <c r="G3916">
        <v>11.88</v>
      </c>
    </row>
    <row r="3917" spans="1:7" hidden="1" x14ac:dyDescent="0.25">
      <c r="A3917" t="s">
        <v>6</v>
      </c>
      <c r="B3917" t="s">
        <v>7847</v>
      </c>
      <c r="C3917" t="s">
        <v>7848</v>
      </c>
      <c r="D3917">
        <v>44</v>
      </c>
      <c r="E3917">
        <v>44</v>
      </c>
      <c r="F3917">
        <v>0.25800000000000001</v>
      </c>
      <c r="G3917">
        <v>11.352</v>
      </c>
    </row>
    <row r="3918" spans="1:7" hidden="1" x14ac:dyDescent="0.25">
      <c r="A3918" t="s">
        <v>6</v>
      </c>
      <c r="B3918" t="s">
        <v>7849</v>
      </c>
      <c r="C3918" t="s">
        <v>7850</v>
      </c>
      <c r="D3918">
        <v>30</v>
      </c>
      <c r="E3918">
        <v>30</v>
      </c>
      <c r="F3918">
        <v>0.33500000000000002</v>
      </c>
      <c r="G3918">
        <v>10.050000000000001</v>
      </c>
    </row>
    <row r="3919" spans="1:7" hidden="1" x14ac:dyDescent="0.25">
      <c r="A3919" t="s">
        <v>6</v>
      </c>
      <c r="B3919" t="s">
        <v>7851</v>
      </c>
      <c r="C3919" t="s">
        <v>7852</v>
      </c>
      <c r="D3919">
        <v>32</v>
      </c>
      <c r="E3919">
        <v>32</v>
      </c>
      <c r="F3919">
        <v>0.222</v>
      </c>
      <c r="G3919">
        <v>7.1040000000000001</v>
      </c>
    </row>
    <row r="3920" spans="1:7" hidden="1" x14ac:dyDescent="0.25">
      <c r="A3920" t="s">
        <v>6</v>
      </c>
      <c r="B3920" t="s">
        <v>7853</v>
      </c>
      <c r="C3920" t="s">
        <v>7854</v>
      </c>
      <c r="D3920">
        <v>54</v>
      </c>
      <c r="E3920">
        <v>54</v>
      </c>
      <c r="F3920">
        <v>0.22800000000000001</v>
      </c>
      <c r="G3920">
        <v>12.311999999999999</v>
      </c>
    </row>
    <row r="3921" spans="1:7" hidden="1" x14ac:dyDescent="0.25">
      <c r="A3921" t="s">
        <v>6</v>
      </c>
      <c r="B3921" t="s">
        <v>7855</v>
      </c>
      <c r="C3921" t="s">
        <v>7856</v>
      </c>
      <c r="D3921">
        <v>60</v>
      </c>
      <c r="E3921">
        <v>60</v>
      </c>
      <c r="F3921">
        <v>0.215</v>
      </c>
      <c r="G3921">
        <v>12.9</v>
      </c>
    </row>
    <row r="3922" spans="1:7" hidden="1" x14ac:dyDescent="0.25">
      <c r="A3922" t="s">
        <v>6</v>
      </c>
      <c r="B3922" t="s">
        <v>7857</v>
      </c>
      <c r="C3922" t="s">
        <v>7858</v>
      </c>
      <c r="D3922">
        <v>21</v>
      </c>
      <c r="E3922">
        <v>21</v>
      </c>
      <c r="F3922">
        <v>0.30299999999999999</v>
      </c>
      <c r="G3922">
        <v>6.3630000000000004</v>
      </c>
    </row>
    <row r="3923" spans="1:7" hidden="1" x14ac:dyDescent="0.25">
      <c r="A3923" t="s">
        <v>6</v>
      </c>
      <c r="B3923" t="s">
        <v>7861</v>
      </c>
      <c r="C3923" t="s">
        <v>7862</v>
      </c>
      <c r="D3923">
        <v>50</v>
      </c>
      <c r="E3923">
        <v>50</v>
      </c>
      <c r="F3923">
        <v>4.4999999999999998E-2</v>
      </c>
      <c r="G3923">
        <v>2.25</v>
      </c>
    </row>
    <row r="3924" spans="1:7" hidden="1" x14ac:dyDescent="0.25">
      <c r="A3924" t="s">
        <v>6</v>
      </c>
      <c r="B3924" t="s">
        <v>7863</v>
      </c>
      <c r="C3924" t="s">
        <v>7864</v>
      </c>
      <c r="D3924">
        <v>190</v>
      </c>
      <c r="E3924">
        <v>190</v>
      </c>
      <c r="F3924">
        <v>0.33100000000000002</v>
      </c>
      <c r="G3924">
        <v>62.89</v>
      </c>
    </row>
    <row r="3925" spans="1:7" hidden="1" x14ac:dyDescent="0.25">
      <c r="A3925" t="s">
        <v>6</v>
      </c>
      <c r="B3925" t="s">
        <v>7865</v>
      </c>
      <c r="C3925" t="s">
        <v>7866</v>
      </c>
      <c r="D3925">
        <v>100</v>
      </c>
      <c r="E3925">
        <v>100</v>
      </c>
      <c r="F3925">
        <v>0.02</v>
      </c>
      <c r="G3925">
        <v>2</v>
      </c>
    </row>
    <row r="3926" spans="1:7" hidden="1" x14ac:dyDescent="0.25">
      <c r="A3926" t="s">
        <v>6</v>
      </c>
      <c r="B3926" t="s">
        <v>7867</v>
      </c>
      <c r="C3926" t="s">
        <v>7868</v>
      </c>
      <c r="D3926">
        <v>90</v>
      </c>
      <c r="E3926">
        <v>90</v>
      </c>
      <c r="F3926">
        <v>0.28599999999999998</v>
      </c>
      <c r="G3926">
        <v>25.74</v>
      </c>
    </row>
    <row r="3927" spans="1:7" hidden="1" x14ac:dyDescent="0.25">
      <c r="A3927" t="s">
        <v>6</v>
      </c>
      <c r="B3927" t="s">
        <v>7871</v>
      </c>
      <c r="C3927" t="s">
        <v>7872</v>
      </c>
      <c r="D3927">
        <v>12</v>
      </c>
      <c r="E3927">
        <v>12</v>
      </c>
      <c r="F3927">
        <v>2.5999999999999999E-2</v>
      </c>
      <c r="G3927">
        <v>0.312</v>
      </c>
    </row>
    <row r="3928" spans="1:7" hidden="1" x14ac:dyDescent="0.25">
      <c r="A3928" t="s">
        <v>6</v>
      </c>
      <c r="B3928" t="s">
        <v>7873</v>
      </c>
      <c r="C3928" t="s">
        <v>7874</v>
      </c>
      <c r="D3928">
        <v>9</v>
      </c>
      <c r="E3928">
        <v>9</v>
      </c>
      <c r="F3928">
        <v>0.214</v>
      </c>
      <c r="G3928">
        <v>1.9259999999999999</v>
      </c>
    </row>
    <row r="3929" spans="1:7" hidden="1" x14ac:dyDescent="0.25">
      <c r="A3929" t="s">
        <v>6</v>
      </c>
      <c r="B3929" t="s">
        <v>7875</v>
      </c>
      <c r="C3929" t="s">
        <v>7876</v>
      </c>
      <c r="D3929">
        <v>34</v>
      </c>
      <c r="E3929">
        <v>34</v>
      </c>
      <c r="F3929">
        <v>2.8000000000000001E-2</v>
      </c>
      <c r="G3929">
        <v>0.95199999999999996</v>
      </c>
    </row>
    <row r="3930" spans="1:7" hidden="1" x14ac:dyDescent="0.25">
      <c r="A3930" t="s">
        <v>6</v>
      </c>
      <c r="B3930" t="s">
        <v>7877</v>
      </c>
      <c r="C3930" t="s">
        <v>7878</v>
      </c>
      <c r="D3930">
        <v>20</v>
      </c>
      <c r="E3930">
        <v>20</v>
      </c>
      <c r="F3930">
        <v>0.45800000000000002</v>
      </c>
      <c r="G3930">
        <v>9.16</v>
      </c>
    </row>
    <row r="3931" spans="1:7" hidden="1" x14ac:dyDescent="0.25">
      <c r="A3931" t="s">
        <v>6</v>
      </c>
      <c r="B3931" t="s">
        <v>7879</v>
      </c>
      <c r="C3931" t="s">
        <v>7880</v>
      </c>
      <c r="D3931">
        <v>56</v>
      </c>
      <c r="E3931">
        <v>56</v>
      </c>
      <c r="F3931">
        <v>8.7999999999999995E-2</v>
      </c>
      <c r="G3931">
        <v>4.9279999999999999</v>
      </c>
    </row>
    <row r="3932" spans="1:7" hidden="1" x14ac:dyDescent="0.25">
      <c r="A3932" t="s">
        <v>6</v>
      </c>
      <c r="B3932" t="s">
        <v>7881</v>
      </c>
      <c r="C3932" t="s">
        <v>7882</v>
      </c>
      <c r="D3932">
        <v>8</v>
      </c>
      <c r="E3932">
        <v>8</v>
      </c>
      <c r="F3932">
        <v>0.124</v>
      </c>
      <c r="G3932">
        <v>0.99199999999999999</v>
      </c>
    </row>
    <row r="3933" spans="1:7" hidden="1" x14ac:dyDescent="0.25">
      <c r="A3933" t="s">
        <v>6</v>
      </c>
      <c r="B3933" t="s">
        <v>7883</v>
      </c>
      <c r="C3933" t="s">
        <v>7884</v>
      </c>
      <c r="D3933">
        <v>26</v>
      </c>
      <c r="E3933">
        <v>26</v>
      </c>
      <c r="F3933">
        <v>0.26200000000000001</v>
      </c>
      <c r="G3933">
        <v>6.8120000000000003</v>
      </c>
    </row>
    <row r="3934" spans="1:7" hidden="1" x14ac:dyDescent="0.25">
      <c r="A3934" t="s">
        <v>6</v>
      </c>
      <c r="B3934" t="s">
        <v>7885</v>
      </c>
      <c r="C3934" t="s">
        <v>7886</v>
      </c>
      <c r="D3934">
        <v>76</v>
      </c>
      <c r="E3934">
        <v>76</v>
      </c>
      <c r="F3934">
        <v>0.69</v>
      </c>
      <c r="G3934">
        <v>52.44</v>
      </c>
    </row>
    <row r="3935" spans="1:7" hidden="1" x14ac:dyDescent="0.25">
      <c r="A3935" t="s">
        <v>6</v>
      </c>
      <c r="B3935" t="s">
        <v>7887</v>
      </c>
      <c r="C3935" t="s">
        <v>7888</v>
      </c>
      <c r="D3935">
        <v>20</v>
      </c>
      <c r="E3935">
        <v>20</v>
      </c>
      <c r="F3935">
        <v>0.16400000000000001</v>
      </c>
      <c r="G3935">
        <v>3.28</v>
      </c>
    </row>
    <row r="3936" spans="1:7" hidden="1" x14ac:dyDescent="0.25">
      <c r="A3936" t="s">
        <v>6</v>
      </c>
      <c r="B3936" t="s">
        <v>7889</v>
      </c>
      <c r="C3936" t="s">
        <v>7890</v>
      </c>
      <c r="D3936">
        <v>17</v>
      </c>
      <c r="E3936">
        <v>17</v>
      </c>
      <c r="F3936">
        <v>0.108</v>
      </c>
      <c r="G3936">
        <v>1.8360000000000001</v>
      </c>
    </row>
    <row r="3937" spans="1:7" hidden="1" x14ac:dyDescent="0.25">
      <c r="A3937" t="s">
        <v>6</v>
      </c>
      <c r="B3937" t="s">
        <v>7891</v>
      </c>
      <c r="C3937" t="s">
        <v>7892</v>
      </c>
      <c r="D3937">
        <v>11</v>
      </c>
      <c r="E3937">
        <v>11</v>
      </c>
      <c r="F3937">
        <v>0.37</v>
      </c>
      <c r="G3937">
        <v>4.07</v>
      </c>
    </row>
    <row r="3938" spans="1:7" hidden="1" x14ac:dyDescent="0.25">
      <c r="A3938" t="s">
        <v>6</v>
      </c>
      <c r="B3938" t="s">
        <v>7893</v>
      </c>
      <c r="C3938" t="s">
        <v>7894</v>
      </c>
      <c r="D3938">
        <v>2</v>
      </c>
      <c r="E3938">
        <v>2</v>
      </c>
      <c r="F3938">
        <v>0.14899999999999999</v>
      </c>
      <c r="G3938">
        <v>0.29799999999999999</v>
      </c>
    </row>
    <row r="3939" spans="1:7" hidden="1" x14ac:dyDescent="0.25">
      <c r="A3939" t="s">
        <v>6</v>
      </c>
      <c r="B3939" t="s">
        <v>7895</v>
      </c>
      <c r="C3939" t="s">
        <v>7896</v>
      </c>
      <c r="D3939">
        <v>2</v>
      </c>
      <c r="E3939">
        <v>2</v>
      </c>
      <c r="F3939">
        <v>7.0999999999999994E-2</v>
      </c>
      <c r="G3939">
        <v>0.14199999999999999</v>
      </c>
    </row>
    <row r="3940" spans="1:7" hidden="1" x14ac:dyDescent="0.25">
      <c r="A3940" t="s">
        <v>6</v>
      </c>
      <c r="B3940" t="s">
        <v>7897</v>
      </c>
      <c r="C3940" t="s">
        <v>7898</v>
      </c>
      <c r="D3940">
        <v>2</v>
      </c>
      <c r="E3940">
        <v>2</v>
      </c>
      <c r="F3940">
        <v>0.03</v>
      </c>
      <c r="G3940">
        <v>0.06</v>
      </c>
    </row>
    <row r="3941" spans="1:7" hidden="1" x14ac:dyDescent="0.25">
      <c r="A3941" t="s">
        <v>6</v>
      </c>
      <c r="B3941" t="s">
        <v>7899</v>
      </c>
      <c r="C3941" t="s">
        <v>7900</v>
      </c>
      <c r="D3941">
        <v>203</v>
      </c>
      <c r="E3941">
        <v>203</v>
      </c>
      <c r="F3941">
        <v>2.569</v>
      </c>
      <c r="G3941">
        <v>521.50699999999995</v>
      </c>
    </row>
    <row r="3942" spans="1:7" hidden="1" x14ac:dyDescent="0.25">
      <c r="A3942" t="s">
        <v>6</v>
      </c>
      <c r="B3942" t="s">
        <v>7901</v>
      </c>
      <c r="C3942" t="s">
        <v>7902</v>
      </c>
      <c r="D3942">
        <v>278</v>
      </c>
      <c r="E3942">
        <v>278</v>
      </c>
      <c r="F3942">
        <v>0.26600000000000001</v>
      </c>
      <c r="G3942">
        <v>73.947999999999993</v>
      </c>
    </row>
    <row r="3943" spans="1:7" hidden="1" x14ac:dyDescent="0.25">
      <c r="A3943" t="s">
        <v>6</v>
      </c>
      <c r="B3943" t="s">
        <v>7903</v>
      </c>
      <c r="C3943" t="s">
        <v>7904</v>
      </c>
      <c r="D3943">
        <v>2</v>
      </c>
      <c r="E3943">
        <v>2</v>
      </c>
      <c r="F3943">
        <v>3.3000000000000002E-2</v>
      </c>
      <c r="G3943">
        <v>6.6000000000000003E-2</v>
      </c>
    </row>
    <row r="3944" spans="1:7" hidden="1" x14ac:dyDescent="0.25">
      <c r="A3944" t="s">
        <v>6</v>
      </c>
      <c r="B3944" t="s">
        <v>7905</v>
      </c>
      <c r="C3944" t="s">
        <v>7906</v>
      </c>
      <c r="D3944">
        <v>34</v>
      </c>
      <c r="E3944">
        <v>34</v>
      </c>
      <c r="F3944">
        <v>0.13300000000000001</v>
      </c>
      <c r="G3944">
        <v>4.5220000000000002</v>
      </c>
    </row>
    <row r="3945" spans="1:7" hidden="1" x14ac:dyDescent="0.25">
      <c r="A3945" t="s">
        <v>6</v>
      </c>
      <c r="B3945" t="s">
        <v>7907</v>
      </c>
      <c r="C3945" t="s">
        <v>7908</v>
      </c>
      <c r="D3945">
        <v>41</v>
      </c>
      <c r="E3945">
        <v>41</v>
      </c>
      <c r="F3945">
        <v>6.0999999999999999E-2</v>
      </c>
      <c r="G3945">
        <v>2.5009999999999999</v>
      </c>
    </row>
    <row r="3946" spans="1:7" hidden="1" x14ac:dyDescent="0.25">
      <c r="A3946" t="s">
        <v>6</v>
      </c>
      <c r="B3946" t="s">
        <v>7909</v>
      </c>
      <c r="C3946" t="s">
        <v>7910</v>
      </c>
      <c r="D3946">
        <v>18</v>
      </c>
      <c r="E3946">
        <v>18</v>
      </c>
      <c r="F3946">
        <v>1.0999999999999999E-2</v>
      </c>
      <c r="G3946">
        <v>0.19800000000000001</v>
      </c>
    </row>
    <row r="3947" spans="1:7" hidden="1" x14ac:dyDescent="0.25">
      <c r="A3947" t="s">
        <v>6</v>
      </c>
      <c r="B3947" t="s">
        <v>7911</v>
      </c>
      <c r="C3947" t="s">
        <v>7912</v>
      </c>
      <c r="D3947">
        <v>149</v>
      </c>
      <c r="E3947">
        <v>149</v>
      </c>
      <c r="F3947">
        <v>4.2000000000000003E-2</v>
      </c>
      <c r="G3947">
        <v>6.258</v>
      </c>
    </row>
    <row r="3948" spans="1:7" hidden="1" x14ac:dyDescent="0.25">
      <c r="A3948" t="s">
        <v>6</v>
      </c>
      <c r="B3948" t="s">
        <v>7913</v>
      </c>
      <c r="C3948" t="s">
        <v>7914</v>
      </c>
      <c r="D3948">
        <v>1</v>
      </c>
      <c r="E3948">
        <v>1</v>
      </c>
      <c r="F3948">
        <v>4.3999999999999997E-2</v>
      </c>
      <c r="G3948">
        <v>4.3999999999999997E-2</v>
      </c>
    </row>
    <row r="3949" spans="1:7" hidden="1" x14ac:dyDescent="0.25">
      <c r="A3949" t="s">
        <v>6</v>
      </c>
      <c r="B3949" t="s">
        <v>7915</v>
      </c>
      <c r="C3949" t="s">
        <v>7916</v>
      </c>
      <c r="D3949">
        <v>6</v>
      </c>
      <c r="E3949">
        <v>6</v>
      </c>
      <c r="F3949">
        <v>0.17699999999999999</v>
      </c>
      <c r="G3949">
        <v>1.0620000000000001</v>
      </c>
    </row>
    <row r="3950" spans="1:7" hidden="1" x14ac:dyDescent="0.25">
      <c r="A3950" t="s">
        <v>6</v>
      </c>
      <c r="B3950" t="s">
        <v>7917</v>
      </c>
      <c r="C3950" t="s">
        <v>7918</v>
      </c>
      <c r="D3950">
        <v>6</v>
      </c>
      <c r="E3950">
        <v>6</v>
      </c>
      <c r="F3950">
        <v>0.22600000000000001</v>
      </c>
      <c r="G3950">
        <v>1.3560000000000001</v>
      </c>
    </row>
    <row r="3951" spans="1:7" hidden="1" x14ac:dyDescent="0.25">
      <c r="A3951" t="s">
        <v>6</v>
      </c>
      <c r="B3951" t="s">
        <v>7919</v>
      </c>
      <c r="C3951" t="s">
        <v>7920</v>
      </c>
      <c r="D3951">
        <v>2</v>
      </c>
      <c r="E3951">
        <v>2</v>
      </c>
      <c r="F3951">
        <v>0.34499999999999997</v>
      </c>
      <c r="G3951">
        <v>0.69</v>
      </c>
    </row>
    <row r="3952" spans="1:7" hidden="1" x14ac:dyDescent="0.25">
      <c r="A3952" t="s">
        <v>6</v>
      </c>
      <c r="B3952" t="s">
        <v>7921</v>
      </c>
      <c r="C3952" t="s">
        <v>7922</v>
      </c>
      <c r="D3952">
        <v>2</v>
      </c>
      <c r="E3952">
        <v>2</v>
      </c>
      <c r="F3952">
        <v>0.30499999999999999</v>
      </c>
      <c r="G3952">
        <v>0.61</v>
      </c>
    </row>
    <row r="3953" spans="1:7" hidden="1" x14ac:dyDescent="0.25">
      <c r="A3953" t="s">
        <v>6</v>
      </c>
      <c r="B3953" t="s">
        <v>7923</v>
      </c>
      <c r="C3953" t="s">
        <v>7924</v>
      </c>
      <c r="D3953">
        <v>2</v>
      </c>
      <c r="E3953">
        <v>2</v>
      </c>
      <c r="F3953">
        <v>0.216</v>
      </c>
      <c r="G3953">
        <v>0.432</v>
      </c>
    </row>
    <row r="3954" spans="1:7" hidden="1" x14ac:dyDescent="0.25">
      <c r="A3954" t="s">
        <v>6</v>
      </c>
      <c r="B3954" t="s">
        <v>7925</v>
      </c>
      <c r="C3954" t="s">
        <v>7926</v>
      </c>
      <c r="D3954">
        <v>7</v>
      </c>
      <c r="E3954">
        <v>7</v>
      </c>
      <c r="F3954">
        <v>0.156</v>
      </c>
      <c r="G3954">
        <v>1.0920000000000001</v>
      </c>
    </row>
    <row r="3955" spans="1:7" hidden="1" x14ac:dyDescent="0.25">
      <c r="A3955" t="s">
        <v>6</v>
      </c>
      <c r="B3955" t="s">
        <v>7927</v>
      </c>
      <c r="C3955" t="s">
        <v>7928</v>
      </c>
      <c r="D3955">
        <v>2</v>
      </c>
      <c r="E3955">
        <v>2</v>
      </c>
      <c r="F3955">
        <v>0.06</v>
      </c>
      <c r="G3955">
        <v>0.12</v>
      </c>
    </row>
    <row r="3956" spans="1:7" hidden="1" x14ac:dyDescent="0.25">
      <c r="A3956" t="s">
        <v>6</v>
      </c>
      <c r="B3956" t="s">
        <v>7929</v>
      </c>
      <c r="C3956" t="s">
        <v>7930</v>
      </c>
      <c r="D3956">
        <v>14</v>
      </c>
      <c r="E3956">
        <v>14</v>
      </c>
      <c r="F3956">
        <v>0.14699999999999999</v>
      </c>
      <c r="G3956">
        <v>2.0579999999999998</v>
      </c>
    </row>
    <row r="3957" spans="1:7" hidden="1" x14ac:dyDescent="0.25">
      <c r="A3957" t="s">
        <v>6</v>
      </c>
      <c r="B3957" t="s">
        <v>7931</v>
      </c>
      <c r="C3957" t="s">
        <v>7932</v>
      </c>
      <c r="D3957">
        <v>2</v>
      </c>
      <c r="E3957">
        <v>2</v>
      </c>
      <c r="F3957">
        <v>0.19800000000000001</v>
      </c>
      <c r="G3957">
        <v>0.39600000000000002</v>
      </c>
    </row>
    <row r="3958" spans="1:7" hidden="1" x14ac:dyDescent="0.25">
      <c r="A3958" t="s">
        <v>6</v>
      </c>
      <c r="B3958" t="s">
        <v>7935</v>
      </c>
      <c r="C3958" t="s">
        <v>7936</v>
      </c>
      <c r="D3958">
        <v>7</v>
      </c>
      <c r="E3958">
        <v>7</v>
      </c>
      <c r="F3958">
        <v>0.503</v>
      </c>
      <c r="G3958">
        <v>3.5209999999999999</v>
      </c>
    </row>
    <row r="3959" spans="1:7" hidden="1" x14ac:dyDescent="0.25">
      <c r="A3959" t="s">
        <v>6</v>
      </c>
      <c r="B3959" t="s">
        <v>7937</v>
      </c>
      <c r="C3959" t="s">
        <v>7938</v>
      </c>
      <c r="D3959">
        <v>5</v>
      </c>
      <c r="E3959">
        <v>5</v>
      </c>
      <c r="F3959">
        <v>0.47699999999999998</v>
      </c>
      <c r="G3959">
        <v>2.3849999999999998</v>
      </c>
    </row>
    <row r="3960" spans="1:7" hidden="1" x14ac:dyDescent="0.25">
      <c r="A3960" t="s">
        <v>6</v>
      </c>
      <c r="B3960" t="s">
        <v>7939</v>
      </c>
      <c r="C3960" t="s">
        <v>7940</v>
      </c>
      <c r="D3960">
        <v>4</v>
      </c>
      <c r="E3960">
        <v>4</v>
      </c>
      <c r="F3960">
        <v>0.35499999999999998</v>
      </c>
      <c r="G3960">
        <v>1.42</v>
      </c>
    </row>
    <row r="3961" spans="1:7" hidden="1" x14ac:dyDescent="0.25">
      <c r="A3961" t="s">
        <v>6</v>
      </c>
      <c r="B3961" t="s">
        <v>7941</v>
      </c>
      <c r="C3961" t="s">
        <v>7942</v>
      </c>
      <c r="D3961">
        <v>13</v>
      </c>
      <c r="E3961">
        <v>13</v>
      </c>
      <c r="F3961">
        <v>0.192</v>
      </c>
      <c r="G3961">
        <v>2.496</v>
      </c>
    </row>
    <row r="3962" spans="1:7" hidden="1" x14ac:dyDescent="0.25">
      <c r="A3962" t="s">
        <v>6</v>
      </c>
      <c r="B3962" t="s">
        <v>7943</v>
      </c>
      <c r="C3962" t="s">
        <v>7944</v>
      </c>
      <c r="D3962">
        <v>10</v>
      </c>
      <c r="E3962">
        <v>10</v>
      </c>
      <c r="F3962">
        <v>0.20200000000000001</v>
      </c>
      <c r="G3962">
        <v>2.02</v>
      </c>
    </row>
    <row r="3963" spans="1:7" hidden="1" x14ac:dyDescent="0.25">
      <c r="A3963" t="s">
        <v>6</v>
      </c>
      <c r="B3963" t="s">
        <v>7945</v>
      </c>
      <c r="C3963" t="s">
        <v>7946</v>
      </c>
      <c r="D3963">
        <v>7</v>
      </c>
      <c r="E3963">
        <v>7</v>
      </c>
      <c r="F3963">
        <v>1.087</v>
      </c>
      <c r="G3963">
        <v>7.609</v>
      </c>
    </row>
    <row r="3964" spans="1:7" hidden="1" x14ac:dyDescent="0.25">
      <c r="A3964" t="s">
        <v>6</v>
      </c>
      <c r="B3964" t="s">
        <v>7947</v>
      </c>
      <c r="C3964" t="s">
        <v>7948</v>
      </c>
      <c r="D3964">
        <v>8</v>
      </c>
      <c r="E3964">
        <v>8</v>
      </c>
      <c r="F3964">
        <v>1.5649999999999999</v>
      </c>
      <c r="G3964">
        <v>12.52</v>
      </c>
    </row>
    <row r="3965" spans="1:7" hidden="1" x14ac:dyDescent="0.25">
      <c r="A3965" t="s">
        <v>6</v>
      </c>
      <c r="B3965" t="s">
        <v>7949</v>
      </c>
      <c r="C3965" t="s">
        <v>7950</v>
      </c>
      <c r="D3965">
        <v>8</v>
      </c>
      <c r="E3965">
        <v>8</v>
      </c>
      <c r="F3965">
        <v>1.018</v>
      </c>
      <c r="G3965">
        <v>8.1440000000000001</v>
      </c>
    </row>
    <row r="3966" spans="1:7" hidden="1" x14ac:dyDescent="0.25">
      <c r="A3966" t="s">
        <v>6</v>
      </c>
      <c r="B3966" t="s">
        <v>7951</v>
      </c>
      <c r="C3966" t="s">
        <v>7952</v>
      </c>
      <c r="D3966">
        <v>10</v>
      </c>
      <c r="E3966">
        <v>10</v>
      </c>
      <c r="F3966">
        <v>1.0940000000000001</v>
      </c>
      <c r="G3966">
        <v>10.94</v>
      </c>
    </row>
    <row r="3967" spans="1:7" hidden="1" x14ac:dyDescent="0.25">
      <c r="A3967" t="s">
        <v>6</v>
      </c>
      <c r="B3967" t="s">
        <v>7953</v>
      </c>
      <c r="C3967" t="s">
        <v>7954</v>
      </c>
      <c r="D3967">
        <v>4</v>
      </c>
      <c r="E3967">
        <v>4</v>
      </c>
      <c r="F3967">
        <v>2.44</v>
      </c>
      <c r="G3967">
        <v>9.76</v>
      </c>
    </row>
    <row r="3968" spans="1:7" hidden="1" x14ac:dyDescent="0.25">
      <c r="A3968" t="s">
        <v>6</v>
      </c>
      <c r="B3968" t="s">
        <v>7955</v>
      </c>
      <c r="C3968" t="s">
        <v>7956</v>
      </c>
      <c r="D3968">
        <v>4</v>
      </c>
      <c r="E3968">
        <v>4</v>
      </c>
      <c r="F3968">
        <v>1.4179999999999999</v>
      </c>
      <c r="G3968">
        <v>5.6719999999999997</v>
      </c>
    </row>
    <row r="3969" spans="1:7" hidden="1" x14ac:dyDescent="0.25">
      <c r="A3969" t="s">
        <v>6</v>
      </c>
      <c r="B3969" t="s">
        <v>7957</v>
      </c>
      <c r="C3969" t="s">
        <v>7958</v>
      </c>
      <c r="D3969">
        <v>6</v>
      </c>
      <c r="E3969">
        <v>6</v>
      </c>
      <c r="F3969">
        <v>1.22</v>
      </c>
      <c r="G3969">
        <v>7.32</v>
      </c>
    </row>
    <row r="3970" spans="1:7" hidden="1" x14ac:dyDescent="0.25">
      <c r="A3970" t="s">
        <v>6</v>
      </c>
      <c r="B3970" t="s">
        <v>7959</v>
      </c>
      <c r="C3970" t="s">
        <v>7960</v>
      </c>
      <c r="D3970">
        <v>8</v>
      </c>
      <c r="E3970">
        <v>8</v>
      </c>
      <c r="F3970">
        <v>1.236</v>
      </c>
      <c r="G3970">
        <v>9.8879999999999999</v>
      </c>
    </row>
    <row r="3971" spans="1:7" hidden="1" x14ac:dyDescent="0.25">
      <c r="A3971" t="s">
        <v>6</v>
      </c>
      <c r="B3971" t="s">
        <v>7961</v>
      </c>
      <c r="C3971" t="s">
        <v>7962</v>
      </c>
      <c r="D3971">
        <v>6</v>
      </c>
      <c r="E3971">
        <v>6</v>
      </c>
      <c r="F3971">
        <v>1.3</v>
      </c>
      <c r="G3971">
        <v>7.8</v>
      </c>
    </row>
    <row r="3972" spans="1:7" hidden="1" x14ac:dyDescent="0.25">
      <c r="A3972" t="s">
        <v>6</v>
      </c>
      <c r="B3972" t="s">
        <v>7963</v>
      </c>
      <c r="C3972" t="s">
        <v>7964</v>
      </c>
      <c r="D3972">
        <v>5</v>
      </c>
      <c r="E3972">
        <v>5</v>
      </c>
      <c r="F3972">
        <v>0.63200000000000001</v>
      </c>
      <c r="G3972">
        <v>3.16</v>
      </c>
    </row>
    <row r="3973" spans="1:7" hidden="1" x14ac:dyDescent="0.25">
      <c r="A3973" t="s">
        <v>6</v>
      </c>
      <c r="B3973" t="s">
        <v>7965</v>
      </c>
      <c r="C3973" t="s">
        <v>7966</v>
      </c>
      <c r="D3973">
        <v>21</v>
      </c>
      <c r="E3973">
        <v>21</v>
      </c>
      <c r="F3973">
        <v>1.014</v>
      </c>
      <c r="G3973">
        <v>21.294</v>
      </c>
    </row>
    <row r="3974" spans="1:7" hidden="1" x14ac:dyDescent="0.25">
      <c r="A3974" t="s">
        <v>6</v>
      </c>
      <c r="B3974" t="s">
        <v>7967</v>
      </c>
      <c r="C3974" t="s">
        <v>7968</v>
      </c>
      <c r="D3974">
        <v>2</v>
      </c>
      <c r="E3974">
        <v>2</v>
      </c>
      <c r="F3974">
        <v>0.82299999999999995</v>
      </c>
      <c r="G3974">
        <v>1.6459999999999999</v>
      </c>
    </row>
    <row r="3975" spans="1:7" hidden="1" x14ac:dyDescent="0.25">
      <c r="A3975" t="s">
        <v>6</v>
      </c>
      <c r="B3975" t="s">
        <v>7969</v>
      </c>
      <c r="C3975" t="s">
        <v>7970</v>
      </c>
      <c r="D3975">
        <v>8</v>
      </c>
      <c r="E3975">
        <v>8</v>
      </c>
      <c r="F3975">
        <v>1.6579999999999999</v>
      </c>
      <c r="G3975">
        <v>13.263999999999999</v>
      </c>
    </row>
    <row r="3976" spans="1:7" hidden="1" x14ac:dyDescent="0.25">
      <c r="A3976" t="s">
        <v>6</v>
      </c>
      <c r="B3976" t="s">
        <v>7971</v>
      </c>
      <c r="C3976" t="s">
        <v>7972</v>
      </c>
      <c r="D3976">
        <v>6</v>
      </c>
      <c r="E3976">
        <v>6</v>
      </c>
      <c r="F3976">
        <v>0.93500000000000005</v>
      </c>
      <c r="G3976">
        <v>5.61</v>
      </c>
    </row>
    <row r="3977" spans="1:7" hidden="1" x14ac:dyDescent="0.25">
      <c r="A3977" t="s">
        <v>6</v>
      </c>
      <c r="B3977" t="s">
        <v>7973</v>
      </c>
      <c r="C3977" t="s">
        <v>7974</v>
      </c>
      <c r="D3977">
        <v>2</v>
      </c>
      <c r="E3977">
        <v>2</v>
      </c>
      <c r="F3977">
        <v>0.627</v>
      </c>
      <c r="G3977">
        <v>1.254</v>
      </c>
    </row>
    <row r="3978" spans="1:7" hidden="1" x14ac:dyDescent="0.25">
      <c r="A3978" t="s">
        <v>6</v>
      </c>
      <c r="B3978" t="s">
        <v>7975</v>
      </c>
      <c r="C3978" t="s">
        <v>7976</v>
      </c>
      <c r="D3978">
        <v>4</v>
      </c>
      <c r="E3978">
        <v>4</v>
      </c>
      <c r="F3978">
        <v>1.1419999999999999</v>
      </c>
      <c r="G3978">
        <v>4.5679999999999996</v>
      </c>
    </row>
    <row r="3979" spans="1:7" hidden="1" x14ac:dyDescent="0.25">
      <c r="A3979" t="s">
        <v>6</v>
      </c>
      <c r="B3979" t="s">
        <v>7977</v>
      </c>
      <c r="C3979" t="s">
        <v>7978</v>
      </c>
      <c r="D3979">
        <v>4</v>
      </c>
      <c r="E3979">
        <v>4</v>
      </c>
      <c r="F3979">
        <v>1.694</v>
      </c>
      <c r="G3979">
        <v>6.7759999999999998</v>
      </c>
    </row>
    <row r="3980" spans="1:7" hidden="1" x14ac:dyDescent="0.25">
      <c r="A3980" t="s">
        <v>6</v>
      </c>
      <c r="B3980" t="s">
        <v>7979</v>
      </c>
      <c r="C3980" t="s">
        <v>7980</v>
      </c>
      <c r="D3980">
        <v>15</v>
      </c>
      <c r="E3980">
        <v>15</v>
      </c>
      <c r="F3980">
        <v>1.454</v>
      </c>
      <c r="G3980">
        <v>21.81</v>
      </c>
    </row>
    <row r="3981" spans="1:7" hidden="1" x14ac:dyDescent="0.25">
      <c r="A3981" t="s">
        <v>6</v>
      </c>
      <c r="B3981" t="s">
        <v>7981</v>
      </c>
      <c r="C3981" t="s">
        <v>7982</v>
      </c>
      <c r="D3981">
        <v>7</v>
      </c>
      <c r="E3981">
        <v>7</v>
      </c>
      <c r="F3981">
        <v>3.012</v>
      </c>
      <c r="G3981">
        <v>21.084</v>
      </c>
    </row>
    <row r="3982" spans="1:7" hidden="1" x14ac:dyDescent="0.25">
      <c r="A3982" t="s">
        <v>6</v>
      </c>
      <c r="B3982" t="s">
        <v>7983</v>
      </c>
      <c r="C3982" t="s">
        <v>7984</v>
      </c>
      <c r="D3982">
        <v>17</v>
      </c>
      <c r="E3982">
        <v>17</v>
      </c>
      <c r="F3982">
        <v>2.5579999999999998</v>
      </c>
      <c r="G3982">
        <v>43.485999999999997</v>
      </c>
    </row>
    <row r="3983" spans="1:7" hidden="1" x14ac:dyDescent="0.25">
      <c r="A3983" t="s">
        <v>6</v>
      </c>
      <c r="B3983" t="s">
        <v>7985</v>
      </c>
      <c r="C3983" t="s">
        <v>7986</v>
      </c>
      <c r="D3983">
        <v>10</v>
      </c>
      <c r="E3983">
        <v>10</v>
      </c>
      <c r="F3983">
        <v>2.3759999999999999</v>
      </c>
      <c r="G3983">
        <v>23.76</v>
      </c>
    </row>
    <row r="3984" spans="1:7" hidden="1" x14ac:dyDescent="0.25">
      <c r="A3984" t="s">
        <v>6</v>
      </c>
      <c r="B3984" t="s">
        <v>7987</v>
      </c>
      <c r="C3984" t="s">
        <v>7988</v>
      </c>
      <c r="D3984">
        <v>36</v>
      </c>
      <c r="E3984">
        <v>36</v>
      </c>
      <c r="F3984">
        <v>0.88600000000000001</v>
      </c>
      <c r="G3984">
        <v>31.896000000000001</v>
      </c>
    </row>
    <row r="3985" spans="1:7" hidden="1" x14ac:dyDescent="0.25">
      <c r="A3985" t="s">
        <v>6</v>
      </c>
      <c r="B3985" t="s">
        <v>7989</v>
      </c>
      <c r="C3985" t="s">
        <v>7990</v>
      </c>
      <c r="D3985">
        <v>55</v>
      </c>
      <c r="E3985">
        <v>55</v>
      </c>
      <c r="F3985">
        <v>1.0820000000000001</v>
      </c>
      <c r="G3985">
        <v>59.51</v>
      </c>
    </row>
    <row r="3986" spans="1:7" hidden="1" x14ac:dyDescent="0.25">
      <c r="A3986" t="s">
        <v>6</v>
      </c>
      <c r="B3986" t="s">
        <v>7991</v>
      </c>
      <c r="C3986" t="s">
        <v>7992</v>
      </c>
      <c r="D3986">
        <v>15</v>
      </c>
      <c r="E3986">
        <v>15</v>
      </c>
      <c r="F3986">
        <v>0.48199999999999998</v>
      </c>
      <c r="G3986">
        <v>7.23</v>
      </c>
    </row>
    <row r="3987" spans="1:7" hidden="1" x14ac:dyDescent="0.25">
      <c r="A3987" t="s">
        <v>6</v>
      </c>
      <c r="B3987" t="s">
        <v>7993</v>
      </c>
      <c r="C3987" t="s">
        <v>7994</v>
      </c>
      <c r="D3987">
        <v>33</v>
      </c>
      <c r="E3987">
        <v>33</v>
      </c>
      <c r="F3987">
        <v>0.21299999999999999</v>
      </c>
      <c r="G3987">
        <v>7.0289999999999999</v>
      </c>
    </row>
    <row r="3988" spans="1:7" hidden="1" x14ac:dyDescent="0.25">
      <c r="A3988" t="s">
        <v>6</v>
      </c>
      <c r="B3988" t="s">
        <v>7995</v>
      </c>
      <c r="C3988" t="s">
        <v>7996</v>
      </c>
      <c r="D3988">
        <v>12</v>
      </c>
      <c r="E3988">
        <v>12</v>
      </c>
      <c r="F3988">
        <v>0.252</v>
      </c>
      <c r="G3988">
        <v>3.024</v>
      </c>
    </row>
    <row r="3989" spans="1:7" hidden="1" x14ac:dyDescent="0.25">
      <c r="A3989" t="s">
        <v>6</v>
      </c>
      <c r="B3989" t="s">
        <v>7997</v>
      </c>
      <c r="C3989" t="s">
        <v>7998</v>
      </c>
      <c r="D3989">
        <v>3</v>
      </c>
      <c r="E3989">
        <v>3</v>
      </c>
      <c r="F3989">
        <v>0.377</v>
      </c>
      <c r="G3989">
        <v>1.131</v>
      </c>
    </row>
    <row r="3990" spans="1:7" hidden="1" x14ac:dyDescent="0.25">
      <c r="A3990" t="s">
        <v>6</v>
      </c>
      <c r="B3990" t="s">
        <v>7999</v>
      </c>
      <c r="C3990" t="s">
        <v>8000</v>
      </c>
      <c r="D3990">
        <v>12</v>
      </c>
      <c r="E3990">
        <v>12</v>
      </c>
      <c r="F3990">
        <v>0.22900000000000001</v>
      </c>
      <c r="G3990">
        <v>2.7480000000000002</v>
      </c>
    </row>
    <row r="3991" spans="1:7" hidden="1" x14ac:dyDescent="0.25">
      <c r="A3991" t="s">
        <v>6</v>
      </c>
      <c r="B3991" t="s">
        <v>8001</v>
      </c>
      <c r="C3991" t="s">
        <v>8002</v>
      </c>
      <c r="D3991">
        <v>12</v>
      </c>
      <c r="E3991">
        <v>12</v>
      </c>
      <c r="F3991">
        <v>0.26200000000000001</v>
      </c>
      <c r="G3991">
        <v>3.1440000000000001</v>
      </c>
    </row>
    <row r="3992" spans="1:7" hidden="1" x14ac:dyDescent="0.25">
      <c r="A3992" t="s">
        <v>6</v>
      </c>
      <c r="B3992" t="s">
        <v>8003</v>
      </c>
      <c r="C3992" t="s">
        <v>8004</v>
      </c>
      <c r="D3992">
        <v>43</v>
      </c>
      <c r="E3992">
        <v>43</v>
      </c>
      <c r="F3992">
        <v>0.318</v>
      </c>
      <c r="G3992">
        <v>13.673999999999999</v>
      </c>
    </row>
    <row r="3993" spans="1:7" hidden="1" x14ac:dyDescent="0.25">
      <c r="A3993" t="s">
        <v>6</v>
      </c>
      <c r="B3993" t="s">
        <v>8005</v>
      </c>
      <c r="C3993" t="s">
        <v>8006</v>
      </c>
      <c r="D3993">
        <v>20</v>
      </c>
      <c r="E3993">
        <v>20</v>
      </c>
      <c r="F3993">
        <v>0.222</v>
      </c>
      <c r="G3993">
        <v>4.4400000000000004</v>
      </c>
    </row>
    <row r="3994" spans="1:7" hidden="1" x14ac:dyDescent="0.25">
      <c r="A3994" t="s">
        <v>6</v>
      </c>
      <c r="B3994" t="s">
        <v>8007</v>
      </c>
      <c r="C3994" t="s">
        <v>8008</v>
      </c>
      <c r="D3994">
        <v>18</v>
      </c>
      <c r="E3994">
        <v>18</v>
      </c>
      <c r="F3994">
        <v>0.23599999999999999</v>
      </c>
      <c r="G3994">
        <v>4.2480000000000002</v>
      </c>
    </row>
    <row r="3995" spans="1:7" hidden="1" x14ac:dyDescent="0.25">
      <c r="A3995" t="s">
        <v>6</v>
      </c>
      <c r="B3995" t="s">
        <v>8009</v>
      </c>
      <c r="C3995" t="s">
        <v>8010</v>
      </c>
      <c r="D3995">
        <v>43</v>
      </c>
      <c r="E3995">
        <v>43</v>
      </c>
      <c r="F3995">
        <v>1.536</v>
      </c>
      <c r="G3995">
        <v>66.048000000000002</v>
      </c>
    </row>
    <row r="3996" spans="1:7" hidden="1" x14ac:dyDescent="0.25">
      <c r="A3996" t="s">
        <v>6</v>
      </c>
      <c r="B3996" t="s">
        <v>8011</v>
      </c>
      <c r="C3996" t="s">
        <v>8012</v>
      </c>
      <c r="D3996">
        <v>44</v>
      </c>
      <c r="E3996">
        <v>44</v>
      </c>
      <c r="F3996">
        <v>0.71399999999999997</v>
      </c>
      <c r="G3996">
        <v>31.416</v>
      </c>
    </row>
    <row r="3997" spans="1:7" hidden="1" x14ac:dyDescent="0.25">
      <c r="A3997" t="s">
        <v>6</v>
      </c>
      <c r="B3997" t="s">
        <v>8013</v>
      </c>
      <c r="C3997" t="s">
        <v>8014</v>
      </c>
      <c r="D3997">
        <v>1</v>
      </c>
      <c r="E3997">
        <v>1</v>
      </c>
      <c r="F3997">
        <v>0.57399999999999995</v>
      </c>
      <c r="G3997">
        <v>0.57399999999999995</v>
      </c>
    </row>
    <row r="3998" spans="1:7" hidden="1" x14ac:dyDescent="0.25">
      <c r="A3998" t="s">
        <v>6</v>
      </c>
      <c r="B3998" t="s">
        <v>8015</v>
      </c>
      <c r="C3998" t="s">
        <v>8016</v>
      </c>
      <c r="D3998">
        <v>13</v>
      </c>
      <c r="E3998">
        <v>13</v>
      </c>
      <c r="F3998">
        <v>0.255</v>
      </c>
      <c r="G3998">
        <v>3.3149999999999999</v>
      </c>
    </row>
    <row r="3999" spans="1:7" hidden="1" x14ac:dyDescent="0.25">
      <c r="A3999" t="s">
        <v>6</v>
      </c>
      <c r="B3999" t="s">
        <v>8017</v>
      </c>
      <c r="C3999" t="s">
        <v>8018</v>
      </c>
      <c r="D3999">
        <v>8</v>
      </c>
      <c r="E3999">
        <v>8</v>
      </c>
      <c r="F3999">
        <v>0.245</v>
      </c>
      <c r="G3999">
        <v>1.96</v>
      </c>
    </row>
    <row r="4000" spans="1:7" hidden="1" x14ac:dyDescent="0.25">
      <c r="A4000" t="s">
        <v>6</v>
      </c>
      <c r="B4000" t="s">
        <v>8019</v>
      </c>
      <c r="C4000" t="s">
        <v>8020</v>
      </c>
      <c r="D4000">
        <v>10</v>
      </c>
      <c r="E4000">
        <v>10</v>
      </c>
      <c r="F4000">
        <v>0.92200000000000004</v>
      </c>
      <c r="G4000">
        <v>9.2200000000000006</v>
      </c>
    </row>
    <row r="4001" spans="1:7" hidden="1" x14ac:dyDescent="0.25">
      <c r="A4001" t="s">
        <v>6</v>
      </c>
      <c r="B4001" t="s">
        <v>8021</v>
      </c>
      <c r="C4001" t="s">
        <v>8022</v>
      </c>
      <c r="D4001">
        <v>32</v>
      </c>
      <c r="E4001">
        <v>32</v>
      </c>
      <c r="F4001">
        <v>0.71299999999999997</v>
      </c>
      <c r="G4001">
        <v>22.815999999999999</v>
      </c>
    </row>
    <row r="4002" spans="1:7" hidden="1" x14ac:dyDescent="0.25">
      <c r="A4002" t="s">
        <v>6</v>
      </c>
      <c r="B4002" t="s">
        <v>8023</v>
      </c>
      <c r="C4002" t="s">
        <v>8024</v>
      </c>
      <c r="D4002">
        <v>9</v>
      </c>
      <c r="E4002">
        <v>9</v>
      </c>
      <c r="F4002">
        <v>0.59</v>
      </c>
      <c r="G4002">
        <v>5.31</v>
      </c>
    </row>
    <row r="4003" spans="1:7" hidden="1" x14ac:dyDescent="0.25">
      <c r="A4003" t="s">
        <v>6</v>
      </c>
      <c r="B4003" t="s">
        <v>8025</v>
      </c>
      <c r="C4003" t="s">
        <v>8026</v>
      </c>
      <c r="D4003">
        <v>10</v>
      </c>
      <c r="E4003">
        <v>10</v>
      </c>
      <c r="F4003">
        <v>0.56299999999999994</v>
      </c>
      <c r="G4003">
        <v>5.63</v>
      </c>
    </row>
    <row r="4004" spans="1:7" hidden="1" x14ac:dyDescent="0.25">
      <c r="A4004" t="s">
        <v>6</v>
      </c>
      <c r="B4004" t="s">
        <v>8027</v>
      </c>
      <c r="C4004" t="s">
        <v>8028</v>
      </c>
      <c r="D4004">
        <v>15</v>
      </c>
      <c r="E4004">
        <v>15</v>
      </c>
      <c r="F4004">
        <v>0.65700000000000003</v>
      </c>
      <c r="G4004">
        <v>9.8550000000000004</v>
      </c>
    </row>
    <row r="4005" spans="1:7" hidden="1" x14ac:dyDescent="0.25">
      <c r="A4005" t="s">
        <v>6</v>
      </c>
      <c r="B4005" t="s">
        <v>8029</v>
      </c>
      <c r="C4005" t="s">
        <v>8030</v>
      </c>
      <c r="D4005">
        <v>30</v>
      </c>
      <c r="E4005">
        <v>30</v>
      </c>
      <c r="F4005">
        <v>0.626</v>
      </c>
      <c r="G4005">
        <v>18.78</v>
      </c>
    </row>
    <row r="4006" spans="1:7" hidden="1" x14ac:dyDescent="0.25">
      <c r="A4006" t="s">
        <v>6</v>
      </c>
      <c r="B4006" t="s">
        <v>8031</v>
      </c>
      <c r="C4006" t="s">
        <v>8032</v>
      </c>
      <c r="D4006">
        <v>31</v>
      </c>
      <c r="E4006">
        <v>31</v>
      </c>
      <c r="F4006">
        <v>0.65200000000000002</v>
      </c>
      <c r="G4006">
        <v>20.212</v>
      </c>
    </row>
    <row r="4007" spans="1:7" hidden="1" x14ac:dyDescent="0.25">
      <c r="A4007" t="s">
        <v>6</v>
      </c>
      <c r="B4007" t="s">
        <v>8033</v>
      </c>
      <c r="C4007" t="s">
        <v>8034</v>
      </c>
      <c r="D4007">
        <v>10</v>
      </c>
      <c r="E4007">
        <v>10</v>
      </c>
      <c r="F4007">
        <v>0.64900000000000002</v>
      </c>
      <c r="G4007">
        <v>6.49</v>
      </c>
    </row>
    <row r="4008" spans="1:7" hidden="1" x14ac:dyDescent="0.25">
      <c r="A4008" t="s">
        <v>6</v>
      </c>
      <c r="B4008" t="s">
        <v>8035</v>
      </c>
      <c r="C4008" t="s">
        <v>8036</v>
      </c>
      <c r="D4008">
        <v>13</v>
      </c>
      <c r="E4008">
        <v>13</v>
      </c>
      <c r="F4008">
        <v>0.69199999999999995</v>
      </c>
      <c r="G4008">
        <v>8.9960000000000004</v>
      </c>
    </row>
    <row r="4009" spans="1:7" hidden="1" x14ac:dyDescent="0.25">
      <c r="A4009" t="s">
        <v>6</v>
      </c>
      <c r="B4009" t="s">
        <v>8037</v>
      </c>
      <c r="C4009" t="s">
        <v>8038</v>
      </c>
      <c r="D4009">
        <v>12</v>
      </c>
      <c r="E4009">
        <v>12</v>
      </c>
      <c r="F4009">
        <v>0.64200000000000002</v>
      </c>
      <c r="G4009">
        <v>7.7039999999999997</v>
      </c>
    </row>
    <row r="4010" spans="1:7" hidden="1" x14ac:dyDescent="0.25">
      <c r="A4010" t="s">
        <v>6</v>
      </c>
      <c r="B4010" t="s">
        <v>8039</v>
      </c>
      <c r="C4010" t="s">
        <v>8040</v>
      </c>
      <c r="D4010">
        <v>11</v>
      </c>
      <c r="E4010">
        <v>11</v>
      </c>
      <c r="F4010">
        <v>0.69099999999999995</v>
      </c>
      <c r="G4010">
        <v>7.601</v>
      </c>
    </row>
    <row r="4011" spans="1:7" hidden="1" x14ac:dyDescent="0.25">
      <c r="A4011" t="s">
        <v>6</v>
      </c>
      <c r="B4011" t="s">
        <v>8041</v>
      </c>
      <c r="C4011" t="s">
        <v>8042</v>
      </c>
      <c r="D4011">
        <v>12</v>
      </c>
      <c r="E4011">
        <v>12</v>
      </c>
      <c r="F4011">
        <v>0.36499999999999999</v>
      </c>
      <c r="G4011">
        <v>4.38</v>
      </c>
    </row>
    <row r="4012" spans="1:7" hidden="1" x14ac:dyDescent="0.25">
      <c r="A4012" t="s">
        <v>6</v>
      </c>
      <c r="B4012" t="s">
        <v>8043</v>
      </c>
      <c r="C4012" t="s">
        <v>8044</v>
      </c>
      <c r="D4012">
        <v>12</v>
      </c>
      <c r="E4012">
        <v>12</v>
      </c>
      <c r="F4012">
        <v>0.27900000000000003</v>
      </c>
      <c r="G4012">
        <v>3.3479999999999999</v>
      </c>
    </row>
    <row r="4013" spans="1:7" hidden="1" x14ac:dyDescent="0.25">
      <c r="A4013" t="s">
        <v>6</v>
      </c>
      <c r="B4013" t="s">
        <v>8045</v>
      </c>
      <c r="C4013" t="s">
        <v>8046</v>
      </c>
      <c r="D4013">
        <v>48</v>
      </c>
      <c r="E4013">
        <v>48</v>
      </c>
      <c r="F4013">
        <v>0.27600000000000002</v>
      </c>
      <c r="G4013">
        <v>13.247999999999999</v>
      </c>
    </row>
    <row r="4014" spans="1:7" hidden="1" x14ac:dyDescent="0.25">
      <c r="A4014" t="s">
        <v>6</v>
      </c>
      <c r="B4014" t="s">
        <v>8047</v>
      </c>
      <c r="C4014" t="s">
        <v>8048</v>
      </c>
      <c r="D4014">
        <v>20</v>
      </c>
      <c r="E4014">
        <v>20</v>
      </c>
      <c r="F4014">
        <v>0.26900000000000002</v>
      </c>
      <c r="G4014">
        <v>5.38</v>
      </c>
    </row>
    <row r="4015" spans="1:7" hidden="1" x14ac:dyDescent="0.25">
      <c r="A4015" t="s">
        <v>6</v>
      </c>
      <c r="B4015" t="s">
        <v>8049</v>
      </c>
      <c r="C4015" t="s">
        <v>8050</v>
      </c>
      <c r="D4015">
        <v>25</v>
      </c>
      <c r="E4015">
        <v>25</v>
      </c>
      <c r="F4015">
        <v>0.28899999999999998</v>
      </c>
      <c r="G4015">
        <v>7.2249999999999996</v>
      </c>
    </row>
    <row r="4016" spans="1:7" hidden="1" x14ac:dyDescent="0.25">
      <c r="A4016" t="s">
        <v>6</v>
      </c>
      <c r="B4016" t="s">
        <v>8051</v>
      </c>
      <c r="C4016" t="s">
        <v>8052</v>
      </c>
      <c r="D4016">
        <v>20</v>
      </c>
      <c r="E4016">
        <v>20</v>
      </c>
      <c r="F4016">
        <v>0.27900000000000003</v>
      </c>
      <c r="G4016">
        <v>5.58</v>
      </c>
    </row>
    <row r="4017" spans="1:7" hidden="1" x14ac:dyDescent="0.25">
      <c r="A4017" t="s">
        <v>6</v>
      </c>
      <c r="B4017" t="s">
        <v>8053</v>
      </c>
      <c r="C4017" t="s">
        <v>8054</v>
      </c>
      <c r="D4017">
        <v>28</v>
      </c>
      <c r="E4017">
        <v>28</v>
      </c>
      <c r="F4017">
        <v>0.28699999999999998</v>
      </c>
      <c r="G4017">
        <v>8.0359999999999996</v>
      </c>
    </row>
    <row r="4018" spans="1:7" hidden="1" x14ac:dyDescent="0.25">
      <c r="A4018" t="s">
        <v>6</v>
      </c>
      <c r="B4018" t="s">
        <v>8055</v>
      </c>
      <c r="C4018" t="s">
        <v>8056</v>
      </c>
      <c r="D4018">
        <v>24</v>
      </c>
      <c r="E4018">
        <v>24</v>
      </c>
      <c r="F4018">
        <v>0.378</v>
      </c>
      <c r="G4018">
        <v>9.0719999999999992</v>
      </c>
    </row>
    <row r="4019" spans="1:7" hidden="1" x14ac:dyDescent="0.25">
      <c r="A4019" t="s">
        <v>6</v>
      </c>
      <c r="B4019" t="s">
        <v>8057</v>
      </c>
      <c r="C4019" t="s">
        <v>8058</v>
      </c>
      <c r="D4019">
        <v>24</v>
      </c>
      <c r="E4019">
        <v>24</v>
      </c>
      <c r="F4019">
        <v>0.254</v>
      </c>
      <c r="G4019">
        <v>6.0960000000000001</v>
      </c>
    </row>
    <row r="4020" spans="1:7" hidden="1" x14ac:dyDescent="0.25">
      <c r="A4020" t="s">
        <v>6</v>
      </c>
      <c r="B4020" t="s">
        <v>8059</v>
      </c>
      <c r="C4020" t="s">
        <v>8060</v>
      </c>
      <c r="D4020">
        <v>94</v>
      </c>
      <c r="E4020">
        <v>94</v>
      </c>
      <c r="F4020">
        <v>0.40400000000000003</v>
      </c>
      <c r="G4020">
        <v>37.975999999999999</v>
      </c>
    </row>
    <row r="4021" spans="1:7" hidden="1" x14ac:dyDescent="0.25">
      <c r="A4021" t="s">
        <v>6</v>
      </c>
      <c r="B4021" t="s">
        <v>8061</v>
      </c>
      <c r="C4021" t="s">
        <v>8062</v>
      </c>
      <c r="D4021">
        <v>29</v>
      </c>
      <c r="E4021">
        <v>29</v>
      </c>
      <c r="F4021">
        <v>0.28599999999999998</v>
      </c>
      <c r="G4021">
        <v>8.2940000000000005</v>
      </c>
    </row>
    <row r="4022" spans="1:7" hidden="1" x14ac:dyDescent="0.25">
      <c r="A4022" t="s">
        <v>6</v>
      </c>
      <c r="B4022" t="s">
        <v>8063</v>
      </c>
      <c r="C4022" t="s">
        <v>8064</v>
      </c>
      <c r="D4022">
        <v>12</v>
      </c>
      <c r="E4022">
        <v>12</v>
      </c>
      <c r="F4022">
        <v>0.249</v>
      </c>
      <c r="G4022">
        <v>2.988</v>
      </c>
    </row>
    <row r="4023" spans="1:7" hidden="1" x14ac:dyDescent="0.25">
      <c r="A4023" t="s">
        <v>6</v>
      </c>
      <c r="B4023" t="s">
        <v>8065</v>
      </c>
      <c r="C4023" t="s">
        <v>8066</v>
      </c>
      <c r="D4023">
        <v>40</v>
      </c>
      <c r="E4023">
        <v>40</v>
      </c>
      <c r="F4023">
        <v>0.27200000000000002</v>
      </c>
      <c r="G4023">
        <v>10.88</v>
      </c>
    </row>
    <row r="4024" spans="1:7" hidden="1" x14ac:dyDescent="0.25">
      <c r="A4024" t="s">
        <v>6</v>
      </c>
      <c r="B4024" t="s">
        <v>8067</v>
      </c>
      <c r="C4024" t="s">
        <v>8068</v>
      </c>
      <c r="D4024">
        <v>10</v>
      </c>
      <c r="E4024">
        <v>10</v>
      </c>
      <c r="F4024">
        <v>0.22500000000000001</v>
      </c>
      <c r="G4024">
        <v>2.25</v>
      </c>
    </row>
    <row r="4025" spans="1:7" hidden="1" x14ac:dyDescent="0.25">
      <c r="A4025" t="s">
        <v>6</v>
      </c>
      <c r="B4025" t="s">
        <v>8069</v>
      </c>
      <c r="C4025" t="s">
        <v>8070</v>
      </c>
      <c r="D4025">
        <v>13</v>
      </c>
      <c r="E4025">
        <v>13</v>
      </c>
      <c r="F4025">
        <v>0.28199999999999997</v>
      </c>
      <c r="G4025">
        <v>3.6659999999999999</v>
      </c>
    </row>
    <row r="4026" spans="1:7" hidden="1" x14ac:dyDescent="0.25">
      <c r="A4026" t="s">
        <v>6</v>
      </c>
      <c r="B4026" t="s">
        <v>8071</v>
      </c>
      <c r="C4026" t="s">
        <v>8072</v>
      </c>
      <c r="D4026">
        <v>44</v>
      </c>
      <c r="E4026">
        <v>44</v>
      </c>
      <c r="F4026">
        <v>0.29799999999999999</v>
      </c>
      <c r="G4026">
        <v>13.112</v>
      </c>
    </row>
    <row r="4027" spans="1:7" hidden="1" x14ac:dyDescent="0.25">
      <c r="A4027" t="s">
        <v>6</v>
      </c>
      <c r="B4027" t="s">
        <v>8073</v>
      </c>
      <c r="C4027" t="s">
        <v>8074</v>
      </c>
      <c r="D4027">
        <v>22</v>
      </c>
      <c r="E4027">
        <v>22</v>
      </c>
      <c r="F4027">
        <v>0.28999999999999998</v>
      </c>
      <c r="G4027">
        <v>6.38</v>
      </c>
    </row>
    <row r="4028" spans="1:7" hidden="1" x14ac:dyDescent="0.25">
      <c r="A4028" t="s">
        <v>6</v>
      </c>
      <c r="B4028" t="s">
        <v>8075</v>
      </c>
      <c r="C4028" t="s">
        <v>8076</v>
      </c>
      <c r="D4028">
        <v>297</v>
      </c>
      <c r="E4028">
        <v>297</v>
      </c>
      <c r="F4028">
        <v>0.39200000000000002</v>
      </c>
      <c r="G4028">
        <v>116.42400000000001</v>
      </c>
    </row>
    <row r="4029" spans="1:7" hidden="1" x14ac:dyDescent="0.25">
      <c r="A4029" t="s">
        <v>6</v>
      </c>
      <c r="B4029" t="s">
        <v>8077</v>
      </c>
      <c r="C4029" t="s">
        <v>8078</v>
      </c>
      <c r="D4029">
        <v>18</v>
      </c>
      <c r="E4029">
        <v>18</v>
      </c>
      <c r="F4029">
        <v>0.22900000000000001</v>
      </c>
      <c r="G4029">
        <v>4.1219999999999999</v>
      </c>
    </row>
    <row r="4030" spans="1:7" hidden="1" x14ac:dyDescent="0.25">
      <c r="A4030" t="s">
        <v>6</v>
      </c>
      <c r="B4030" t="s">
        <v>8079</v>
      </c>
      <c r="C4030" t="s">
        <v>8080</v>
      </c>
      <c r="D4030">
        <v>189</v>
      </c>
      <c r="E4030">
        <v>189</v>
      </c>
      <c r="F4030">
        <v>0.17399999999999999</v>
      </c>
      <c r="G4030">
        <v>32.886000000000003</v>
      </c>
    </row>
    <row r="4031" spans="1:7" hidden="1" x14ac:dyDescent="0.25">
      <c r="A4031" t="s">
        <v>6</v>
      </c>
      <c r="B4031" t="s">
        <v>8081</v>
      </c>
      <c r="C4031" t="s">
        <v>8082</v>
      </c>
      <c r="D4031">
        <v>35</v>
      </c>
      <c r="E4031">
        <v>35</v>
      </c>
      <c r="F4031">
        <v>0.37</v>
      </c>
      <c r="G4031">
        <v>12.95</v>
      </c>
    </row>
    <row r="4032" spans="1:7" hidden="1" x14ac:dyDescent="0.25">
      <c r="A4032" t="s">
        <v>6</v>
      </c>
      <c r="B4032" t="s">
        <v>8083</v>
      </c>
      <c r="C4032" t="s">
        <v>8084</v>
      </c>
      <c r="D4032">
        <v>17</v>
      </c>
      <c r="E4032">
        <v>17</v>
      </c>
      <c r="F4032">
        <v>0.26800000000000002</v>
      </c>
      <c r="G4032">
        <v>4.556</v>
      </c>
    </row>
    <row r="4033" spans="1:7" hidden="1" x14ac:dyDescent="0.25">
      <c r="A4033" t="s">
        <v>6</v>
      </c>
      <c r="B4033" t="s">
        <v>8085</v>
      </c>
      <c r="C4033" t="s">
        <v>8086</v>
      </c>
      <c r="D4033">
        <v>62</v>
      </c>
      <c r="E4033">
        <v>62</v>
      </c>
      <c r="F4033">
        <v>0.22</v>
      </c>
      <c r="G4033">
        <v>13.64</v>
      </c>
    </row>
    <row r="4034" spans="1:7" hidden="1" x14ac:dyDescent="0.25">
      <c r="A4034" t="s">
        <v>6</v>
      </c>
      <c r="B4034" t="s">
        <v>8087</v>
      </c>
      <c r="C4034" t="s">
        <v>8088</v>
      </c>
      <c r="D4034">
        <v>19</v>
      </c>
      <c r="E4034">
        <v>19</v>
      </c>
      <c r="F4034">
        <v>0.29099999999999998</v>
      </c>
      <c r="G4034">
        <v>5.5289999999999999</v>
      </c>
    </row>
    <row r="4035" spans="1:7" hidden="1" x14ac:dyDescent="0.25">
      <c r="A4035" t="s">
        <v>6</v>
      </c>
      <c r="B4035" t="s">
        <v>8089</v>
      </c>
      <c r="C4035" t="s">
        <v>8090</v>
      </c>
      <c r="D4035">
        <v>20</v>
      </c>
      <c r="E4035">
        <v>20</v>
      </c>
      <c r="F4035">
        <v>0.24299999999999999</v>
      </c>
      <c r="G4035">
        <v>4.8600000000000003</v>
      </c>
    </row>
    <row r="4036" spans="1:7" hidden="1" x14ac:dyDescent="0.25">
      <c r="A4036" t="s">
        <v>6</v>
      </c>
      <c r="B4036" t="s">
        <v>8091</v>
      </c>
      <c r="C4036" t="s">
        <v>8092</v>
      </c>
      <c r="D4036">
        <v>19</v>
      </c>
      <c r="E4036">
        <v>19</v>
      </c>
      <c r="F4036">
        <v>0.17799999999999999</v>
      </c>
      <c r="G4036">
        <v>3.3820000000000001</v>
      </c>
    </row>
    <row r="4037" spans="1:7" hidden="1" x14ac:dyDescent="0.25">
      <c r="A4037" t="s">
        <v>6</v>
      </c>
      <c r="B4037" t="s">
        <v>8093</v>
      </c>
      <c r="C4037" t="s">
        <v>8094</v>
      </c>
      <c r="D4037">
        <v>86</v>
      </c>
      <c r="E4037">
        <v>86</v>
      </c>
      <c r="F4037">
        <v>0.35199999999999998</v>
      </c>
      <c r="G4037">
        <v>30.271999999999998</v>
      </c>
    </row>
    <row r="4038" spans="1:7" hidden="1" x14ac:dyDescent="0.25">
      <c r="A4038" t="s">
        <v>6</v>
      </c>
      <c r="B4038" t="s">
        <v>8095</v>
      </c>
      <c r="C4038" t="s">
        <v>8096</v>
      </c>
      <c r="D4038">
        <v>46</v>
      </c>
      <c r="E4038">
        <v>46</v>
      </c>
      <c r="F4038">
        <v>0.40699999999999997</v>
      </c>
      <c r="G4038">
        <v>18.722000000000001</v>
      </c>
    </row>
    <row r="4039" spans="1:7" hidden="1" x14ac:dyDescent="0.25">
      <c r="A4039" t="s">
        <v>6</v>
      </c>
      <c r="B4039" t="s">
        <v>8097</v>
      </c>
      <c r="C4039" t="s">
        <v>8098</v>
      </c>
      <c r="D4039">
        <v>35</v>
      </c>
      <c r="E4039">
        <v>35</v>
      </c>
      <c r="F4039">
        <v>0.17</v>
      </c>
      <c r="G4039">
        <v>5.95</v>
      </c>
    </row>
    <row r="4040" spans="1:7" hidden="1" x14ac:dyDescent="0.25">
      <c r="A4040" t="s">
        <v>6</v>
      </c>
      <c r="B4040" t="s">
        <v>8099</v>
      </c>
      <c r="C4040" t="s">
        <v>8100</v>
      </c>
      <c r="D4040">
        <v>15</v>
      </c>
      <c r="E4040">
        <v>15</v>
      </c>
      <c r="F4040">
        <v>0.26800000000000002</v>
      </c>
      <c r="G4040">
        <v>4.0199999999999996</v>
      </c>
    </row>
    <row r="4041" spans="1:7" hidden="1" x14ac:dyDescent="0.25">
      <c r="A4041" t="s">
        <v>6</v>
      </c>
      <c r="B4041" t="s">
        <v>8101</v>
      </c>
      <c r="C4041" t="s">
        <v>8102</v>
      </c>
      <c r="D4041">
        <v>26</v>
      </c>
      <c r="E4041">
        <v>26</v>
      </c>
      <c r="F4041">
        <v>0.20200000000000001</v>
      </c>
      <c r="G4041">
        <v>5.2519999999999998</v>
      </c>
    </row>
    <row r="4042" spans="1:7" hidden="1" x14ac:dyDescent="0.25">
      <c r="A4042" t="s">
        <v>6</v>
      </c>
      <c r="B4042" t="s">
        <v>8103</v>
      </c>
      <c r="C4042" t="s">
        <v>8104</v>
      </c>
      <c r="D4042">
        <v>38</v>
      </c>
      <c r="E4042">
        <v>38</v>
      </c>
      <c r="F4042">
        <v>0.29599999999999999</v>
      </c>
      <c r="G4042">
        <v>11.247999999999999</v>
      </c>
    </row>
    <row r="4043" spans="1:7" hidden="1" x14ac:dyDescent="0.25">
      <c r="A4043" t="s">
        <v>6</v>
      </c>
      <c r="B4043" t="s">
        <v>8105</v>
      </c>
      <c r="C4043" t="s">
        <v>8106</v>
      </c>
      <c r="D4043">
        <v>24</v>
      </c>
      <c r="E4043">
        <v>24</v>
      </c>
      <c r="F4043">
        <v>0.17199999999999999</v>
      </c>
      <c r="G4043">
        <v>4.1280000000000001</v>
      </c>
    </row>
    <row r="4044" spans="1:7" hidden="1" x14ac:dyDescent="0.25">
      <c r="A4044" t="s">
        <v>6</v>
      </c>
      <c r="B4044" t="s">
        <v>8107</v>
      </c>
      <c r="C4044" t="s">
        <v>8108</v>
      </c>
      <c r="D4044">
        <v>24</v>
      </c>
      <c r="E4044">
        <v>24</v>
      </c>
      <c r="F4044">
        <v>0.61399999999999999</v>
      </c>
      <c r="G4044">
        <v>14.736000000000001</v>
      </c>
    </row>
    <row r="4045" spans="1:7" hidden="1" x14ac:dyDescent="0.25">
      <c r="A4045" t="s">
        <v>6</v>
      </c>
      <c r="B4045" t="s">
        <v>8109</v>
      </c>
      <c r="C4045" t="s">
        <v>8110</v>
      </c>
      <c r="D4045">
        <v>25</v>
      </c>
      <c r="E4045">
        <v>25</v>
      </c>
      <c r="F4045">
        <v>0.62</v>
      </c>
      <c r="G4045">
        <v>15.5</v>
      </c>
    </row>
    <row r="4046" spans="1:7" hidden="1" x14ac:dyDescent="0.25">
      <c r="A4046" t="s">
        <v>6</v>
      </c>
      <c r="B4046" t="s">
        <v>8111</v>
      </c>
      <c r="C4046" t="s">
        <v>8112</v>
      </c>
      <c r="D4046">
        <v>59</v>
      </c>
      <c r="E4046">
        <v>59</v>
      </c>
      <c r="F4046">
        <v>1.131</v>
      </c>
      <c r="G4046">
        <v>66.728999999999999</v>
      </c>
    </row>
    <row r="4047" spans="1:7" hidden="1" x14ac:dyDescent="0.25">
      <c r="A4047" t="s">
        <v>6</v>
      </c>
      <c r="B4047" t="s">
        <v>8113</v>
      </c>
      <c r="C4047" t="s">
        <v>8114</v>
      </c>
      <c r="D4047">
        <v>7</v>
      </c>
      <c r="E4047">
        <v>7</v>
      </c>
      <c r="F4047">
        <v>0.34499999999999997</v>
      </c>
      <c r="G4047">
        <v>2.415</v>
      </c>
    </row>
    <row r="4048" spans="1:7" hidden="1" x14ac:dyDescent="0.25">
      <c r="A4048" t="s">
        <v>6</v>
      </c>
      <c r="B4048" t="s">
        <v>8115</v>
      </c>
      <c r="C4048" t="s">
        <v>8116</v>
      </c>
      <c r="D4048">
        <v>9</v>
      </c>
      <c r="E4048">
        <v>9</v>
      </c>
      <c r="F4048">
        <v>0.68200000000000005</v>
      </c>
      <c r="G4048">
        <v>6.1379999999999999</v>
      </c>
    </row>
    <row r="4049" spans="1:7" hidden="1" x14ac:dyDescent="0.25">
      <c r="A4049" t="s">
        <v>6</v>
      </c>
      <c r="B4049" t="s">
        <v>8117</v>
      </c>
      <c r="C4049" t="s">
        <v>8118</v>
      </c>
      <c r="D4049">
        <v>20</v>
      </c>
      <c r="E4049">
        <v>20</v>
      </c>
      <c r="F4049">
        <v>0.60399999999999998</v>
      </c>
      <c r="G4049">
        <v>12.08</v>
      </c>
    </row>
    <row r="4050" spans="1:7" hidden="1" x14ac:dyDescent="0.25">
      <c r="A4050" t="s">
        <v>6</v>
      </c>
      <c r="B4050" t="s">
        <v>8119</v>
      </c>
      <c r="C4050" t="s">
        <v>8120</v>
      </c>
      <c r="D4050">
        <v>223</v>
      </c>
      <c r="E4050">
        <v>223</v>
      </c>
      <c r="F4050">
        <v>0.59199999999999997</v>
      </c>
      <c r="G4050">
        <v>132.01599999999999</v>
      </c>
    </row>
    <row r="4051" spans="1:7" hidden="1" x14ac:dyDescent="0.25">
      <c r="A4051" t="s">
        <v>6</v>
      </c>
      <c r="B4051" t="s">
        <v>8121</v>
      </c>
      <c r="C4051" t="s">
        <v>8122</v>
      </c>
      <c r="D4051">
        <v>11</v>
      </c>
      <c r="E4051">
        <v>11</v>
      </c>
      <c r="F4051">
        <v>0.26500000000000001</v>
      </c>
      <c r="G4051">
        <v>2.915</v>
      </c>
    </row>
    <row r="4052" spans="1:7" hidden="1" x14ac:dyDescent="0.25">
      <c r="A4052" t="s">
        <v>6</v>
      </c>
      <c r="B4052" t="s">
        <v>8123</v>
      </c>
      <c r="C4052" t="s">
        <v>8124</v>
      </c>
      <c r="D4052">
        <v>24</v>
      </c>
      <c r="E4052">
        <v>24</v>
      </c>
      <c r="F4052">
        <v>0.64600000000000002</v>
      </c>
      <c r="G4052">
        <v>15.504</v>
      </c>
    </row>
    <row r="4053" spans="1:7" hidden="1" x14ac:dyDescent="0.25">
      <c r="A4053" t="s">
        <v>6</v>
      </c>
      <c r="B4053" t="s">
        <v>8125</v>
      </c>
      <c r="C4053" t="s">
        <v>8126</v>
      </c>
      <c r="D4053">
        <v>44</v>
      </c>
      <c r="E4053">
        <v>44</v>
      </c>
      <c r="F4053">
        <v>0.23499999999999999</v>
      </c>
      <c r="G4053">
        <v>10.34</v>
      </c>
    </row>
    <row r="4054" spans="1:7" hidden="1" x14ac:dyDescent="0.25">
      <c r="A4054" t="s">
        <v>6</v>
      </c>
      <c r="B4054" t="s">
        <v>8127</v>
      </c>
      <c r="C4054" t="s">
        <v>8128</v>
      </c>
      <c r="D4054">
        <v>41</v>
      </c>
      <c r="E4054">
        <v>41</v>
      </c>
      <c r="F4054">
        <v>0.375</v>
      </c>
      <c r="G4054">
        <v>15.375</v>
      </c>
    </row>
    <row r="4055" spans="1:7" hidden="1" x14ac:dyDescent="0.25">
      <c r="A4055" t="s">
        <v>6</v>
      </c>
      <c r="B4055" t="s">
        <v>8129</v>
      </c>
      <c r="C4055" t="s">
        <v>8130</v>
      </c>
      <c r="D4055">
        <v>21</v>
      </c>
      <c r="E4055">
        <v>21</v>
      </c>
      <c r="F4055">
        <v>0.248</v>
      </c>
      <c r="G4055">
        <v>5.2080000000000002</v>
      </c>
    </row>
    <row r="4056" spans="1:7" hidden="1" x14ac:dyDescent="0.25">
      <c r="A4056" t="s">
        <v>6</v>
      </c>
      <c r="B4056" t="s">
        <v>8131</v>
      </c>
      <c r="C4056" t="s">
        <v>8132</v>
      </c>
      <c r="D4056">
        <v>190</v>
      </c>
      <c r="E4056">
        <v>190</v>
      </c>
      <c r="F4056">
        <v>0.25700000000000001</v>
      </c>
      <c r="G4056">
        <v>48.83</v>
      </c>
    </row>
    <row r="4057" spans="1:7" hidden="1" x14ac:dyDescent="0.25">
      <c r="A4057" t="s">
        <v>6</v>
      </c>
      <c r="B4057" t="s">
        <v>8133</v>
      </c>
      <c r="C4057" t="s">
        <v>8134</v>
      </c>
      <c r="D4057">
        <v>42</v>
      </c>
      <c r="E4057">
        <v>42</v>
      </c>
      <c r="F4057">
        <v>0.23599999999999999</v>
      </c>
      <c r="G4057">
        <v>9.9120000000000008</v>
      </c>
    </row>
    <row r="4058" spans="1:7" hidden="1" x14ac:dyDescent="0.25">
      <c r="A4058" t="s">
        <v>6</v>
      </c>
      <c r="B4058" t="s">
        <v>8135</v>
      </c>
      <c r="C4058" t="s">
        <v>8136</v>
      </c>
      <c r="D4058">
        <v>84</v>
      </c>
      <c r="E4058">
        <v>84</v>
      </c>
      <c r="F4058">
        <v>0.24099999999999999</v>
      </c>
      <c r="G4058">
        <v>20.244</v>
      </c>
    </row>
    <row r="4059" spans="1:7" hidden="1" x14ac:dyDescent="0.25">
      <c r="A4059" t="s">
        <v>6</v>
      </c>
      <c r="B4059" t="s">
        <v>8137</v>
      </c>
      <c r="C4059" t="s">
        <v>8138</v>
      </c>
      <c r="D4059">
        <v>10</v>
      </c>
      <c r="E4059">
        <v>10</v>
      </c>
      <c r="F4059">
        <v>0.23599999999999999</v>
      </c>
      <c r="G4059">
        <v>2.36</v>
      </c>
    </row>
    <row r="4060" spans="1:7" hidden="1" x14ac:dyDescent="0.25">
      <c r="A4060" t="s">
        <v>6</v>
      </c>
      <c r="B4060" t="s">
        <v>8139</v>
      </c>
      <c r="C4060" t="s">
        <v>8140</v>
      </c>
      <c r="D4060">
        <v>40</v>
      </c>
      <c r="E4060">
        <v>40</v>
      </c>
      <c r="F4060">
        <v>0.219</v>
      </c>
      <c r="G4060">
        <v>8.76</v>
      </c>
    </row>
    <row r="4061" spans="1:7" hidden="1" x14ac:dyDescent="0.25">
      <c r="A4061" t="s">
        <v>6</v>
      </c>
      <c r="B4061" t="s">
        <v>8141</v>
      </c>
      <c r="C4061" t="s">
        <v>8142</v>
      </c>
      <c r="D4061">
        <v>24</v>
      </c>
      <c r="E4061">
        <v>24</v>
      </c>
      <c r="F4061">
        <v>0.26500000000000001</v>
      </c>
      <c r="G4061">
        <v>6.36</v>
      </c>
    </row>
    <row r="4062" spans="1:7" hidden="1" x14ac:dyDescent="0.25">
      <c r="A4062" t="s">
        <v>6</v>
      </c>
      <c r="B4062" t="s">
        <v>8143</v>
      </c>
      <c r="C4062" t="s">
        <v>8144</v>
      </c>
      <c r="D4062">
        <v>38</v>
      </c>
      <c r="E4062">
        <v>38</v>
      </c>
      <c r="F4062">
        <v>0.65500000000000003</v>
      </c>
      <c r="G4062">
        <v>24.89</v>
      </c>
    </row>
    <row r="4063" spans="1:7" hidden="1" x14ac:dyDescent="0.25">
      <c r="A4063" t="s">
        <v>6</v>
      </c>
      <c r="B4063" t="s">
        <v>8145</v>
      </c>
      <c r="C4063" t="s">
        <v>8146</v>
      </c>
      <c r="D4063">
        <v>3</v>
      </c>
      <c r="E4063">
        <v>3</v>
      </c>
      <c r="F4063">
        <v>0.247</v>
      </c>
      <c r="G4063">
        <v>0.74099999999999999</v>
      </c>
    </row>
    <row r="4064" spans="1:7" hidden="1" x14ac:dyDescent="0.25">
      <c r="A4064" t="s">
        <v>6</v>
      </c>
      <c r="B4064" t="s">
        <v>8147</v>
      </c>
      <c r="C4064" t="s">
        <v>8148</v>
      </c>
      <c r="D4064">
        <v>12</v>
      </c>
      <c r="E4064">
        <v>12</v>
      </c>
      <c r="F4064">
        <v>0.23200000000000001</v>
      </c>
      <c r="G4064">
        <v>2.7839999999999998</v>
      </c>
    </row>
    <row r="4065" spans="1:7" hidden="1" x14ac:dyDescent="0.25">
      <c r="A4065" t="s">
        <v>6</v>
      </c>
      <c r="B4065" t="s">
        <v>8149</v>
      </c>
      <c r="C4065" t="s">
        <v>8150</v>
      </c>
      <c r="D4065">
        <v>20</v>
      </c>
      <c r="E4065">
        <v>20</v>
      </c>
      <c r="F4065">
        <v>0.25600000000000001</v>
      </c>
      <c r="G4065">
        <v>5.12</v>
      </c>
    </row>
    <row r="4066" spans="1:7" hidden="1" x14ac:dyDescent="0.25">
      <c r="A4066" t="s">
        <v>6</v>
      </c>
      <c r="B4066" t="s">
        <v>8151</v>
      </c>
      <c r="C4066" t="s">
        <v>8152</v>
      </c>
      <c r="D4066">
        <v>51</v>
      </c>
      <c r="E4066">
        <v>51</v>
      </c>
      <c r="F4066">
        <v>0.25700000000000001</v>
      </c>
      <c r="G4066">
        <v>13.106999999999999</v>
      </c>
    </row>
    <row r="4067" spans="1:7" hidden="1" x14ac:dyDescent="0.25">
      <c r="A4067" t="s">
        <v>6</v>
      </c>
      <c r="B4067" t="s">
        <v>8153</v>
      </c>
      <c r="C4067" t="s">
        <v>8154</v>
      </c>
      <c r="D4067">
        <v>10</v>
      </c>
      <c r="E4067">
        <v>10</v>
      </c>
      <c r="F4067">
        <v>0.27400000000000002</v>
      </c>
      <c r="G4067">
        <v>2.74</v>
      </c>
    </row>
    <row r="4068" spans="1:7" hidden="1" x14ac:dyDescent="0.25">
      <c r="A4068" t="s">
        <v>6</v>
      </c>
      <c r="B4068" t="s">
        <v>8155</v>
      </c>
      <c r="C4068" t="s">
        <v>8156</v>
      </c>
      <c r="D4068">
        <v>76</v>
      </c>
      <c r="E4068">
        <v>76</v>
      </c>
      <c r="F4068">
        <v>0.33400000000000002</v>
      </c>
      <c r="G4068">
        <v>25.384</v>
      </c>
    </row>
    <row r="4069" spans="1:7" hidden="1" x14ac:dyDescent="0.25">
      <c r="A4069" t="s">
        <v>6</v>
      </c>
      <c r="B4069" t="s">
        <v>8157</v>
      </c>
      <c r="C4069" t="s">
        <v>8158</v>
      </c>
      <c r="D4069">
        <v>91</v>
      </c>
      <c r="E4069">
        <v>91</v>
      </c>
      <c r="F4069">
        <v>0.307</v>
      </c>
      <c r="G4069">
        <v>27.937000000000001</v>
      </c>
    </row>
    <row r="4070" spans="1:7" hidden="1" x14ac:dyDescent="0.25">
      <c r="A4070" t="s">
        <v>6</v>
      </c>
      <c r="B4070" t="s">
        <v>8159</v>
      </c>
      <c r="C4070" t="s">
        <v>8160</v>
      </c>
      <c r="D4070">
        <v>85</v>
      </c>
      <c r="E4070">
        <v>85</v>
      </c>
      <c r="F4070">
        <v>0.23</v>
      </c>
      <c r="G4070">
        <v>19.55</v>
      </c>
    </row>
    <row r="4071" spans="1:7" hidden="1" x14ac:dyDescent="0.25">
      <c r="A4071" t="s">
        <v>6</v>
      </c>
      <c r="B4071" t="s">
        <v>8161</v>
      </c>
      <c r="C4071" t="s">
        <v>8162</v>
      </c>
      <c r="D4071">
        <v>12</v>
      </c>
      <c r="E4071">
        <v>12</v>
      </c>
      <c r="F4071">
        <v>0.27100000000000002</v>
      </c>
      <c r="G4071">
        <v>3.2519999999999998</v>
      </c>
    </row>
    <row r="4072" spans="1:7" hidden="1" x14ac:dyDescent="0.25">
      <c r="A4072" t="s">
        <v>6</v>
      </c>
      <c r="B4072" t="s">
        <v>8163</v>
      </c>
      <c r="C4072" t="s">
        <v>8164</v>
      </c>
      <c r="D4072">
        <v>274</v>
      </c>
      <c r="E4072">
        <v>274</v>
      </c>
      <c r="F4072">
        <v>0.309</v>
      </c>
      <c r="G4072">
        <v>84.665999999999997</v>
      </c>
    </row>
    <row r="4073" spans="1:7" hidden="1" x14ac:dyDescent="0.25">
      <c r="A4073" t="s">
        <v>6</v>
      </c>
      <c r="B4073" t="s">
        <v>8165</v>
      </c>
      <c r="C4073" t="s">
        <v>8166</v>
      </c>
      <c r="D4073">
        <v>7</v>
      </c>
      <c r="E4073">
        <v>7</v>
      </c>
      <c r="F4073">
        <v>0.27900000000000003</v>
      </c>
      <c r="G4073">
        <v>1.9530000000000001</v>
      </c>
    </row>
    <row r="4074" spans="1:7" hidden="1" x14ac:dyDescent="0.25">
      <c r="A4074" t="s">
        <v>6</v>
      </c>
      <c r="B4074" t="s">
        <v>8167</v>
      </c>
      <c r="C4074" t="s">
        <v>8168</v>
      </c>
      <c r="D4074">
        <v>288</v>
      </c>
      <c r="E4074">
        <v>288</v>
      </c>
      <c r="F4074">
        <v>0.28100000000000003</v>
      </c>
      <c r="G4074">
        <v>80.927999999999997</v>
      </c>
    </row>
    <row r="4075" spans="1:7" hidden="1" x14ac:dyDescent="0.25">
      <c r="A4075" t="s">
        <v>6</v>
      </c>
      <c r="B4075" t="s">
        <v>8169</v>
      </c>
      <c r="C4075" t="s">
        <v>8170</v>
      </c>
      <c r="D4075">
        <v>43</v>
      </c>
      <c r="E4075">
        <v>43</v>
      </c>
      <c r="F4075">
        <v>0.24399999999999999</v>
      </c>
      <c r="G4075">
        <v>10.492000000000001</v>
      </c>
    </row>
    <row r="4076" spans="1:7" hidden="1" x14ac:dyDescent="0.25">
      <c r="A4076" t="s">
        <v>6</v>
      </c>
      <c r="B4076" t="s">
        <v>8171</v>
      </c>
      <c r="C4076" t="s">
        <v>8172</v>
      </c>
      <c r="D4076">
        <v>24</v>
      </c>
      <c r="E4076">
        <v>24</v>
      </c>
      <c r="F4076">
        <v>0.311</v>
      </c>
      <c r="G4076">
        <v>7.4640000000000004</v>
      </c>
    </row>
    <row r="4077" spans="1:7" hidden="1" x14ac:dyDescent="0.25">
      <c r="A4077" t="s">
        <v>6</v>
      </c>
      <c r="B4077" t="s">
        <v>8173</v>
      </c>
      <c r="C4077" t="s">
        <v>8174</v>
      </c>
      <c r="D4077">
        <v>12</v>
      </c>
      <c r="E4077">
        <v>12</v>
      </c>
      <c r="F4077">
        <v>0.26500000000000001</v>
      </c>
      <c r="G4077">
        <v>3.18</v>
      </c>
    </row>
    <row r="4078" spans="1:7" hidden="1" x14ac:dyDescent="0.25">
      <c r="A4078" t="s">
        <v>6</v>
      </c>
      <c r="B4078" t="s">
        <v>8175</v>
      </c>
      <c r="C4078" t="s">
        <v>8176</v>
      </c>
      <c r="D4078">
        <v>9</v>
      </c>
      <c r="E4078">
        <v>9</v>
      </c>
      <c r="F4078">
        <v>0.32600000000000001</v>
      </c>
      <c r="G4078">
        <v>2.9340000000000002</v>
      </c>
    </row>
    <row r="4079" spans="1:7" hidden="1" x14ac:dyDescent="0.25">
      <c r="A4079" t="s">
        <v>6</v>
      </c>
      <c r="B4079" t="s">
        <v>8177</v>
      </c>
      <c r="C4079" t="s">
        <v>8178</v>
      </c>
      <c r="D4079">
        <v>31</v>
      </c>
      <c r="E4079">
        <v>31</v>
      </c>
      <c r="F4079">
        <v>0.29599999999999999</v>
      </c>
      <c r="G4079">
        <v>9.1760000000000002</v>
      </c>
    </row>
    <row r="4080" spans="1:7" hidden="1" x14ac:dyDescent="0.25">
      <c r="A4080" t="s">
        <v>6</v>
      </c>
      <c r="B4080" t="s">
        <v>8179</v>
      </c>
      <c r="C4080" t="s">
        <v>8180</v>
      </c>
      <c r="D4080">
        <v>42</v>
      </c>
      <c r="E4080">
        <v>42</v>
      </c>
      <c r="F4080">
        <v>0.26600000000000001</v>
      </c>
      <c r="G4080">
        <v>11.172000000000001</v>
      </c>
    </row>
    <row r="4081" spans="1:7" hidden="1" x14ac:dyDescent="0.25">
      <c r="A4081" t="s">
        <v>6</v>
      </c>
      <c r="B4081" t="s">
        <v>8181</v>
      </c>
      <c r="C4081" t="s">
        <v>8182</v>
      </c>
      <c r="D4081">
        <v>16</v>
      </c>
      <c r="E4081">
        <v>16</v>
      </c>
      <c r="F4081">
        <v>0.25700000000000001</v>
      </c>
      <c r="G4081">
        <v>4.1120000000000001</v>
      </c>
    </row>
    <row r="4082" spans="1:7" hidden="1" x14ac:dyDescent="0.25">
      <c r="A4082" t="s">
        <v>6</v>
      </c>
      <c r="B4082" t="s">
        <v>8183</v>
      </c>
      <c r="C4082" t="s">
        <v>8184</v>
      </c>
      <c r="D4082">
        <v>12</v>
      </c>
      <c r="E4082">
        <v>12</v>
      </c>
      <c r="F4082">
        <v>0.23400000000000001</v>
      </c>
      <c r="G4082">
        <v>2.8079999999999998</v>
      </c>
    </row>
    <row r="4083" spans="1:7" hidden="1" x14ac:dyDescent="0.25">
      <c r="A4083" t="s">
        <v>6</v>
      </c>
      <c r="B4083" t="s">
        <v>8185</v>
      </c>
      <c r="C4083" t="s">
        <v>8186</v>
      </c>
      <c r="D4083">
        <v>12</v>
      </c>
      <c r="E4083">
        <v>12</v>
      </c>
      <c r="F4083">
        <v>0.33300000000000002</v>
      </c>
      <c r="G4083">
        <v>3.996</v>
      </c>
    </row>
    <row r="4084" spans="1:7" hidden="1" x14ac:dyDescent="0.25">
      <c r="A4084" t="s">
        <v>6</v>
      </c>
      <c r="B4084" t="s">
        <v>8187</v>
      </c>
      <c r="C4084" t="s">
        <v>8188</v>
      </c>
      <c r="D4084">
        <v>12</v>
      </c>
      <c r="E4084">
        <v>12</v>
      </c>
      <c r="F4084">
        <v>0.40100000000000002</v>
      </c>
      <c r="G4084">
        <v>4.8120000000000003</v>
      </c>
    </row>
    <row r="4085" spans="1:7" hidden="1" x14ac:dyDescent="0.25">
      <c r="A4085" t="s">
        <v>6</v>
      </c>
      <c r="B4085" t="s">
        <v>8189</v>
      </c>
      <c r="C4085" t="s">
        <v>8190</v>
      </c>
      <c r="D4085">
        <v>12</v>
      </c>
      <c r="E4085">
        <v>12</v>
      </c>
      <c r="F4085">
        <v>0.254</v>
      </c>
      <c r="G4085">
        <v>3.048</v>
      </c>
    </row>
    <row r="4086" spans="1:7" hidden="1" x14ac:dyDescent="0.25">
      <c r="A4086" t="s">
        <v>6</v>
      </c>
      <c r="B4086" t="s">
        <v>8191</v>
      </c>
      <c r="C4086" t="s">
        <v>8192</v>
      </c>
      <c r="D4086">
        <v>12</v>
      </c>
      <c r="E4086">
        <v>12</v>
      </c>
      <c r="F4086">
        <v>0.104</v>
      </c>
      <c r="G4086">
        <v>1.248</v>
      </c>
    </row>
    <row r="4087" spans="1:7" hidden="1" x14ac:dyDescent="0.25">
      <c r="A4087" t="s">
        <v>6</v>
      </c>
      <c r="B4087" t="s">
        <v>8193</v>
      </c>
      <c r="C4087" t="s">
        <v>8194</v>
      </c>
      <c r="D4087">
        <v>13</v>
      </c>
      <c r="E4087">
        <v>13</v>
      </c>
      <c r="F4087">
        <v>0.13200000000000001</v>
      </c>
      <c r="G4087">
        <v>1.716</v>
      </c>
    </row>
    <row r="4088" spans="1:7" hidden="1" x14ac:dyDescent="0.25">
      <c r="A4088" t="s">
        <v>6</v>
      </c>
      <c r="B4088" t="s">
        <v>8195</v>
      </c>
      <c r="C4088" t="s">
        <v>8196</v>
      </c>
      <c r="D4088">
        <v>6</v>
      </c>
      <c r="E4088">
        <v>6</v>
      </c>
      <c r="F4088">
        <v>9.1999999999999998E-2</v>
      </c>
      <c r="G4088">
        <v>0.55200000000000005</v>
      </c>
    </row>
    <row r="4089" spans="1:7" hidden="1" x14ac:dyDescent="0.25">
      <c r="A4089" t="s">
        <v>6</v>
      </c>
      <c r="B4089" t="s">
        <v>8197</v>
      </c>
      <c r="C4089" t="s">
        <v>8198</v>
      </c>
      <c r="D4089">
        <v>7</v>
      </c>
      <c r="E4089">
        <v>7</v>
      </c>
      <c r="F4089">
        <v>0.13800000000000001</v>
      </c>
      <c r="G4089">
        <v>0.96599999999999997</v>
      </c>
    </row>
    <row r="4090" spans="1:7" hidden="1" x14ac:dyDescent="0.25">
      <c r="A4090" t="s">
        <v>6</v>
      </c>
      <c r="B4090" t="s">
        <v>8199</v>
      </c>
      <c r="C4090" t="s">
        <v>8200</v>
      </c>
      <c r="D4090">
        <v>180</v>
      </c>
      <c r="E4090">
        <v>180</v>
      </c>
      <c r="F4090">
        <v>0.69599999999999995</v>
      </c>
      <c r="G4090">
        <v>125.28</v>
      </c>
    </row>
    <row r="4091" spans="1:7" hidden="1" x14ac:dyDescent="0.25">
      <c r="A4091" t="s">
        <v>6</v>
      </c>
      <c r="B4091" t="s">
        <v>8201</v>
      </c>
      <c r="C4091" t="s">
        <v>8202</v>
      </c>
      <c r="D4091">
        <v>234</v>
      </c>
      <c r="E4091">
        <v>234</v>
      </c>
      <c r="F4091">
        <v>1.1000000000000001</v>
      </c>
      <c r="G4091">
        <v>257.39999999999998</v>
      </c>
    </row>
    <row r="4092" spans="1:7" hidden="1" x14ac:dyDescent="0.25">
      <c r="A4092" t="s">
        <v>6</v>
      </c>
      <c r="B4092" t="s">
        <v>8203</v>
      </c>
      <c r="C4092" t="s">
        <v>8204</v>
      </c>
      <c r="D4092">
        <v>25</v>
      </c>
      <c r="E4092">
        <v>25</v>
      </c>
      <c r="F4092">
        <v>0.28000000000000003</v>
      </c>
      <c r="G4092">
        <v>7</v>
      </c>
    </row>
    <row r="4093" spans="1:7" hidden="1" x14ac:dyDescent="0.25">
      <c r="A4093" t="s">
        <v>6</v>
      </c>
      <c r="B4093" t="s">
        <v>8205</v>
      </c>
      <c r="C4093" t="s">
        <v>8206</v>
      </c>
      <c r="D4093">
        <v>18</v>
      </c>
      <c r="E4093">
        <v>18</v>
      </c>
      <c r="F4093">
        <v>0.222</v>
      </c>
      <c r="G4093">
        <v>3.996</v>
      </c>
    </row>
    <row r="4094" spans="1:7" hidden="1" x14ac:dyDescent="0.25">
      <c r="A4094" t="s">
        <v>6</v>
      </c>
      <c r="B4094" t="s">
        <v>8207</v>
      </c>
      <c r="C4094" t="s">
        <v>8208</v>
      </c>
      <c r="D4094">
        <v>37</v>
      </c>
      <c r="E4094">
        <v>37</v>
      </c>
      <c r="F4094">
        <v>0.191</v>
      </c>
      <c r="G4094">
        <v>7.0670000000000002</v>
      </c>
    </row>
    <row r="4095" spans="1:7" hidden="1" x14ac:dyDescent="0.25">
      <c r="A4095" t="s">
        <v>6</v>
      </c>
      <c r="B4095" t="s">
        <v>8209</v>
      </c>
      <c r="C4095" t="s">
        <v>8210</v>
      </c>
      <c r="D4095">
        <v>13</v>
      </c>
      <c r="E4095">
        <v>13</v>
      </c>
      <c r="F4095">
        <v>0.23100000000000001</v>
      </c>
      <c r="G4095">
        <v>3.0030000000000001</v>
      </c>
    </row>
    <row r="4096" spans="1:7" hidden="1" x14ac:dyDescent="0.25">
      <c r="A4096" t="s">
        <v>6</v>
      </c>
      <c r="B4096" t="s">
        <v>8211</v>
      </c>
      <c r="C4096" t="s">
        <v>8212</v>
      </c>
      <c r="D4096">
        <v>110</v>
      </c>
      <c r="E4096">
        <v>110</v>
      </c>
      <c r="F4096">
        <v>0.20300000000000001</v>
      </c>
      <c r="G4096">
        <v>22.33</v>
      </c>
    </row>
    <row r="4097" spans="1:7" hidden="1" x14ac:dyDescent="0.25">
      <c r="A4097" t="s">
        <v>6</v>
      </c>
      <c r="B4097" t="s">
        <v>8213</v>
      </c>
      <c r="C4097" t="s">
        <v>8214</v>
      </c>
      <c r="D4097">
        <v>16</v>
      </c>
      <c r="E4097">
        <v>16</v>
      </c>
      <c r="F4097">
        <v>0.24</v>
      </c>
      <c r="G4097">
        <v>3.84</v>
      </c>
    </row>
    <row r="4098" spans="1:7" hidden="1" x14ac:dyDescent="0.25">
      <c r="A4098" t="s">
        <v>6</v>
      </c>
      <c r="B4098" t="s">
        <v>8215</v>
      </c>
      <c r="C4098" t="s">
        <v>8216</v>
      </c>
      <c r="D4098">
        <v>29</v>
      </c>
      <c r="E4098">
        <v>29</v>
      </c>
      <c r="F4098">
        <v>0.23499999999999999</v>
      </c>
      <c r="G4098">
        <v>6.8150000000000004</v>
      </c>
    </row>
    <row r="4099" spans="1:7" hidden="1" x14ac:dyDescent="0.25">
      <c r="A4099" t="s">
        <v>6</v>
      </c>
      <c r="B4099" t="s">
        <v>8217</v>
      </c>
      <c r="C4099" t="s">
        <v>8218</v>
      </c>
      <c r="D4099">
        <v>61</v>
      </c>
      <c r="E4099">
        <v>61</v>
      </c>
      <c r="F4099">
        <v>0.19800000000000001</v>
      </c>
      <c r="G4099">
        <v>12.077999999999999</v>
      </c>
    </row>
    <row r="4100" spans="1:7" hidden="1" x14ac:dyDescent="0.25">
      <c r="A4100" t="s">
        <v>6</v>
      </c>
      <c r="B4100" t="s">
        <v>8219</v>
      </c>
      <c r="C4100" t="s">
        <v>8220</v>
      </c>
      <c r="D4100">
        <v>8</v>
      </c>
      <c r="E4100">
        <v>8</v>
      </c>
      <c r="F4100">
        <v>0.26500000000000001</v>
      </c>
      <c r="G4100">
        <v>2.12</v>
      </c>
    </row>
    <row r="4101" spans="1:7" hidden="1" x14ac:dyDescent="0.25">
      <c r="A4101" t="s">
        <v>6</v>
      </c>
      <c r="B4101" t="s">
        <v>8221</v>
      </c>
      <c r="C4101" t="s">
        <v>8222</v>
      </c>
      <c r="D4101">
        <v>84</v>
      </c>
      <c r="E4101">
        <v>84</v>
      </c>
      <c r="F4101">
        <v>0.255</v>
      </c>
      <c r="G4101">
        <v>21.42</v>
      </c>
    </row>
    <row r="4102" spans="1:7" hidden="1" x14ac:dyDescent="0.25">
      <c r="A4102" t="s">
        <v>6</v>
      </c>
      <c r="B4102" t="s">
        <v>8223</v>
      </c>
      <c r="C4102" t="s">
        <v>8224</v>
      </c>
      <c r="D4102">
        <v>9</v>
      </c>
      <c r="E4102">
        <v>9</v>
      </c>
      <c r="F4102">
        <v>0.61399999999999999</v>
      </c>
      <c r="G4102">
        <v>5.5259999999999998</v>
      </c>
    </row>
    <row r="4103" spans="1:7" hidden="1" x14ac:dyDescent="0.25">
      <c r="A4103" t="s">
        <v>6</v>
      </c>
      <c r="B4103" t="s">
        <v>8225</v>
      </c>
      <c r="C4103" t="s">
        <v>8226</v>
      </c>
      <c r="D4103">
        <v>3</v>
      </c>
      <c r="E4103">
        <v>3</v>
      </c>
      <c r="F4103">
        <v>1.046</v>
      </c>
      <c r="G4103">
        <v>3.1379999999999999</v>
      </c>
    </row>
    <row r="4104" spans="1:7" hidden="1" x14ac:dyDescent="0.25">
      <c r="A4104" t="s">
        <v>6</v>
      </c>
      <c r="B4104" t="s">
        <v>8227</v>
      </c>
      <c r="C4104" t="s">
        <v>8228</v>
      </c>
      <c r="D4104">
        <v>2</v>
      </c>
      <c r="E4104">
        <v>2</v>
      </c>
      <c r="F4104">
        <v>0.36499999999999999</v>
      </c>
      <c r="G4104">
        <v>0.73</v>
      </c>
    </row>
    <row r="4105" spans="1:7" hidden="1" x14ac:dyDescent="0.25">
      <c r="A4105" t="s">
        <v>6</v>
      </c>
      <c r="B4105" t="s">
        <v>8229</v>
      </c>
      <c r="C4105" t="s">
        <v>8230</v>
      </c>
      <c r="D4105">
        <v>8</v>
      </c>
      <c r="E4105">
        <v>8</v>
      </c>
      <c r="F4105">
        <v>0.3</v>
      </c>
      <c r="G4105">
        <v>2.4</v>
      </c>
    </row>
    <row r="4106" spans="1:7" hidden="1" x14ac:dyDescent="0.25">
      <c r="A4106" t="s">
        <v>6</v>
      </c>
      <c r="B4106" t="s">
        <v>8231</v>
      </c>
      <c r="C4106" t="s">
        <v>8232</v>
      </c>
      <c r="D4106">
        <v>6</v>
      </c>
      <c r="E4106">
        <v>6</v>
      </c>
      <c r="F4106">
        <v>7.8440000000000003</v>
      </c>
      <c r="G4106">
        <v>47.064</v>
      </c>
    </row>
    <row r="4107" spans="1:7" hidden="1" x14ac:dyDescent="0.25">
      <c r="A4107" t="s">
        <v>6</v>
      </c>
      <c r="B4107" t="s">
        <v>8233</v>
      </c>
      <c r="C4107" t="s">
        <v>8234</v>
      </c>
      <c r="D4107">
        <v>2</v>
      </c>
      <c r="E4107">
        <v>2</v>
      </c>
      <c r="F4107">
        <v>7.5890000000000004</v>
      </c>
      <c r="G4107">
        <v>15.178000000000001</v>
      </c>
    </row>
    <row r="4108" spans="1:7" hidden="1" x14ac:dyDescent="0.25">
      <c r="A4108" t="s">
        <v>6</v>
      </c>
      <c r="B4108" t="s">
        <v>8235</v>
      </c>
      <c r="C4108" t="s">
        <v>8236</v>
      </c>
      <c r="D4108">
        <v>1</v>
      </c>
      <c r="E4108">
        <v>1</v>
      </c>
      <c r="F4108">
        <v>6.2380000000000004</v>
      </c>
      <c r="G4108">
        <v>6.2380000000000004</v>
      </c>
    </row>
    <row r="4109" spans="1:7" hidden="1" x14ac:dyDescent="0.25">
      <c r="A4109" t="s">
        <v>6</v>
      </c>
      <c r="B4109" t="s">
        <v>8237</v>
      </c>
      <c r="C4109" t="s">
        <v>8238</v>
      </c>
      <c r="D4109">
        <v>14</v>
      </c>
      <c r="E4109">
        <v>14</v>
      </c>
      <c r="F4109">
        <v>0.38400000000000001</v>
      </c>
      <c r="G4109">
        <v>5.3760000000000003</v>
      </c>
    </row>
    <row r="4110" spans="1:7" hidden="1" x14ac:dyDescent="0.25">
      <c r="A4110" t="s">
        <v>6</v>
      </c>
      <c r="B4110" t="s">
        <v>8239</v>
      </c>
      <c r="C4110" t="s">
        <v>8240</v>
      </c>
      <c r="D4110">
        <v>15</v>
      </c>
      <c r="E4110">
        <v>15</v>
      </c>
      <c r="F4110">
        <v>0.50900000000000001</v>
      </c>
      <c r="G4110">
        <v>7.6349999999999998</v>
      </c>
    </row>
    <row r="4111" spans="1:7" hidden="1" x14ac:dyDescent="0.25">
      <c r="A4111" t="s">
        <v>6</v>
      </c>
      <c r="B4111" t="s">
        <v>8241</v>
      </c>
      <c r="C4111" t="s">
        <v>8242</v>
      </c>
      <c r="D4111">
        <v>21</v>
      </c>
      <c r="E4111">
        <v>21</v>
      </c>
      <c r="F4111">
        <v>0.55800000000000005</v>
      </c>
      <c r="G4111">
        <v>11.718</v>
      </c>
    </row>
    <row r="4112" spans="1:7" hidden="1" x14ac:dyDescent="0.25">
      <c r="A4112" t="s">
        <v>6</v>
      </c>
      <c r="B4112" t="s">
        <v>8243</v>
      </c>
      <c r="C4112" t="s">
        <v>8244</v>
      </c>
      <c r="D4112">
        <v>8</v>
      </c>
      <c r="E4112">
        <v>8</v>
      </c>
      <c r="F4112">
        <v>0.54200000000000004</v>
      </c>
      <c r="G4112">
        <v>4.3360000000000003</v>
      </c>
    </row>
    <row r="4113" spans="1:7" hidden="1" x14ac:dyDescent="0.25">
      <c r="A4113" t="s">
        <v>6</v>
      </c>
      <c r="B4113" t="s">
        <v>8245</v>
      </c>
      <c r="C4113" t="s">
        <v>8246</v>
      </c>
      <c r="D4113">
        <v>26</v>
      </c>
      <c r="E4113">
        <v>26</v>
      </c>
      <c r="F4113">
        <v>0.48899999999999999</v>
      </c>
      <c r="G4113">
        <v>12.714</v>
      </c>
    </row>
    <row r="4114" spans="1:7" hidden="1" x14ac:dyDescent="0.25">
      <c r="A4114" t="s">
        <v>6</v>
      </c>
      <c r="B4114" t="s">
        <v>8247</v>
      </c>
      <c r="C4114" t="s">
        <v>8248</v>
      </c>
      <c r="D4114">
        <v>12</v>
      </c>
      <c r="E4114">
        <v>12</v>
      </c>
      <c r="F4114">
        <v>0.51600000000000001</v>
      </c>
      <c r="G4114">
        <v>6.1920000000000002</v>
      </c>
    </row>
    <row r="4115" spans="1:7" hidden="1" x14ac:dyDescent="0.25">
      <c r="A4115" t="s">
        <v>6</v>
      </c>
      <c r="B4115" t="s">
        <v>8249</v>
      </c>
      <c r="C4115" t="s">
        <v>8250</v>
      </c>
      <c r="D4115">
        <v>98</v>
      </c>
      <c r="E4115">
        <v>98</v>
      </c>
      <c r="F4115">
        <v>0.51300000000000001</v>
      </c>
      <c r="G4115">
        <v>50.274000000000001</v>
      </c>
    </row>
    <row r="4116" spans="1:7" hidden="1" x14ac:dyDescent="0.25">
      <c r="A4116" t="s">
        <v>6</v>
      </c>
      <c r="B4116" t="s">
        <v>8251</v>
      </c>
      <c r="C4116" t="s">
        <v>8252</v>
      </c>
      <c r="D4116">
        <v>8</v>
      </c>
      <c r="E4116">
        <v>8</v>
      </c>
      <c r="F4116">
        <v>0.50600000000000001</v>
      </c>
      <c r="G4116">
        <v>4.048</v>
      </c>
    </row>
    <row r="4117" spans="1:7" hidden="1" x14ac:dyDescent="0.25">
      <c r="A4117" t="s">
        <v>6</v>
      </c>
      <c r="B4117" t="s">
        <v>8253</v>
      </c>
      <c r="C4117" t="s">
        <v>8254</v>
      </c>
      <c r="D4117">
        <v>8</v>
      </c>
      <c r="E4117">
        <v>8</v>
      </c>
      <c r="F4117">
        <v>0.54500000000000004</v>
      </c>
      <c r="G4117">
        <v>4.3600000000000003</v>
      </c>
    </row>
    <row r="4118" spans="1:7" hidden="1" x14ac:dyDescent="0.25">
      <c r="A4118" t="s">
        <v>6</v>
      </c>
      <c r="B4118" t="s">
        <v>8255</v>
      </c>
      <c r="C4118" t="s">
        <v>8256</v>
      </c>
      <c r="D4118">
        <v>31</v>
      </c>
      <c r="E4118">
        <v>31</v>
      </c>
      <c r="F4118">
        <v>0.60599999999999998</v>
      </c>
      <c r="G4118">
        <v>18.786000000000001</v>
      </c>
    </row>
    <row r="4119" spans="1:7" hidden="1" x14ac:dyDescent="0.25">
      <c r="A4119" t="s">
        <v>6</v>
      </c>
      <c r="B4119" t="s">
        <v>8257</v>
      </c>
      <c r="C4119" t="s">
        <v>8258</v>
      </c>
      <c r="D4119">
        <v>13</v>
      </c>
      <c r="E4119">
        <v>13</v>
      </c>
      <c r="F4119">
        <v>0.52500000000000002</v>
      </c>
      <c r="G4119">
        <v>6.8250000000000002</v>
      </c>
    </row>
    <row r="4120" spans="1:7" hidden="1" x14ac:dyDescent="0.25">
      <c r="A4120" t="s">
        <v>6</v>
      </c>
      <c r="B4120" t="s">
        <v>8259</v>
      </c>
      <c r="C4120" t="s">
        <v>8260</v>
      </c>
      <c r="D4120">
        <v>5</v>
      </c>
      <c r="E4120">
        <v>5</v>
      </c>
      <c r="F4120">
        <v>0.49199999999999999</v>
      </c>
      <c r="G4120">
        <v>2.46</v>
      </c>
    </row>
    <row r="4121" spans="1:7" hidden="1" x14ac:dyDescent="0.25">
      <c r="A4121" t="s">
        <v>6</v>
      </c>
      <c r="B4121" t="s">
        <v>8261</v>
      </c>
      <c r="C4121" t="s">
        <v>8262</v>
      </c>
      <c r="D4121">
        <v>15</v>
      </c>
      <c r="E4121">
        <v>15</v>
      </c>
      <c r="F4121">
        <v>0.41799999999999998</v>
      </c>
      <c r="G4121">
        <v>6.27</v>
      </c>
    </row>
    <row r="4122" spans="1:7" hidden="1" x14ac:dyDescent="0.25">
      <c r="A4122" t="s">
        <v>6</v>
      </c>
      <c r="B4122" t="s">
        <v>8263</v>
      </c>
      <c r="C4122" t="s">
        <v>8264</v>
      </c>
      <c r="D4122">
        <v>1</v>
      </c>
      <c r="E4122">
        <v>1</v>
      </c>
      <c r="F4122">
        <v>0.5</v>
      </c>
      <c r="G4122">
        <v>0.5</v>
      </c>
    </row>
    <row r="4123" spans="1:7" hidden="1" x14ac:dyDescent="0.25">
      <c r="A4123" t="s">
        <v>6</v>
      </c>
      <c r="B4123" t="s">
        <v>8265</v>
      </c>
      <c r="C4123" t="s">
        <v>8266</v>
      </c>
      <c r="D4123">
        <v>15</v>
      </c>
      <c r="E4123">
        <v>15</v>
      </c>
      <c r="F4123">
        <v>0.51100000000000001</v>
      </c>
      <c r="G4123">
        <v>7.665</v>
      </c>
    </row>
    <row r="4124" spans="1:7" hidden="1" x14ac:dyDescent="0.25">
      <c r="A4124" t="s">
        <v>6</v>
      </c>
      <c r="B4124" t="s">
        <v>8267</v>
      </c>
      <c r="C4124" t="s">
        <v>8268</v>
      </c>
      <c r="D4124">
        <v>21</v>
      </c>
      <c r="E4124">
        <v>21</v>
      </c>
      <c r="F4124">
        <v>0.39</v>
      </c>
      <c r="G4124">
        <v>8.19</v>
      </c>
    </row>
    <row r="4125" spans="1:7" hidden="1" x14ac:dyDescent="0.25">
      <c r="A4125" t="s">
        <v>6</v>
      </c>
      <c r="B4125" t="s">
        <v>8269</v>
      </c>
      <c r="C4125" t="s">
        <v>8270</v>
      </c>
      <c r="D4125">
        <v>3</v>
      </c>
      <c r="E4125">
        <v>3</v>
      </c>
      <c r="F4125">
        <v>0.51200000000000001</v>
      </c>
      <c r="G4125">
        <v>1.536</v>
      </c>
    </row>
    <row r="4126" spans="1:7" hidden="1" x14ac:dyDescent="0.25">
      <c r="A4126" t="s">
        <v>6</v>
      </c>
      <c r="B4126" t="s">
        <v>8271</v>
      </c>
      <c r="C4126" t="s">
        <v>8272</v>
      </c>
      <c r="D4126">
        <v>5</v>
      </c>
      <c r="E4126">
        <v>5</v>
      </c>
      <c r="F4126">
        <v>0.443</v>
      </c>
      <c r="G4126">
        <v>2.2149999999999999</v>
      </c>
    </row>
    <row r="4127" spans="1:7" hidden="1" x14ac:dyDescent="0.25">
      <c r="A4127" t="s">
        <v>6</v>
      </c>
      <c r="B4127" t="s">
        <v>8273</v>
      </c>
      <c r="C4127" t="s">
        <v>8274</v>
      </c>
      <c r="D4127">
        <v>8</v>
      </c>
      <c r="E4127">
        <v>8</v>
      </c>
      <c r="F4127">
        <v>0.51700000000000002</v>
      </c>
      <c r="G4127">
        <v>4.1360000000000001</v>
      </c>
    </row>
    <row r="4128" spans="1:7" hidden="1" x14ac:dyDescent="0.25">
      <c r="A4128" t="s">
        <v>6</v>
      </c>
      <c r="B4128" t="s">
        <v>8275</v>
      </c>
      <c r="C4128" t="s">
        <v>8276</v>
      </c>
      <c r="D4128">
        <v>8</v>
      </c>
      <c r="E4128">
        <v>8</v>
      </c>
      <c r="F4128">
        <v>0.70199999999999996</v>
      </c>
      <c r="G4128">
        <v>5.6159999999999997</v>
      </c>
    </row>
    <row r="4129" spans="1:7" hidden="1" x14ac:dyDescent="0.25">
      <c r="A4129" t="s">
        <v>6</v>
      </c>
      <c r="B4129" t="s">
        <v>8277</v>
      </c>
      <c r="C4129" t="s">
        <v>8278</v>
      </c>
      <c r="D4129">
        <v>9</v>
      </c>
      <c r="E4129">
        <v>9</v>
      </c>
      <c r="F4129">
        <v>0.47699999999999998</v>
      </c>
      <c r="G4129">
        <v>4.2930000000000001</v>
      </c>
    </row>
    <row r="4130" spans="1:7" hidden="1" x14ac:dyDescent="0.25">
      <c r="A4130" t="s">
        <v>6</v>
      </c>
      <c r="B4130" t="s">
        <v>8279</v>
      </c>
      <c r="C4130" t="s">
        <v>8280</v>
      </c>
      <c r="D4130">
        <v>8</v>
      </c>
      <c r="E4130">
        <v>8</v>
      </c>
      <c r="F4130">
        <v>0.56799999999999995</v>
      </c>
      <c r="G4130">
        <v>4.5439999999999996</v>
      </c>
    </row>
    <row r="4131" spans="1:7" hidden="1" x14ac:dyDescent="0.25">
      <c r="A4131" t="s">
        <v>6</v>
      </c>
      <c r="B4131" t="s">
        <v>8281</v>
      </c>
      <c r="C4131" t="s">
        <v>8282</v>
      </c>
      <c r="D4131">
        <v>82</v>
      </c>
      <c r="E4131">
        <v>82</v>
      </c>
      <c r="F4131">
        <v>0.36799999999999999</v>
      </c>
      <c r="G4131">
        <v>30.175999999999998</v>
      </c>
    </row>
    <row r="4132" spans="1:7" hidden="1" x14ac:dyDescent="0.25">
      <c r="A4132" t="s">
        <v>6</v>
      </c>
      <c r="B4132" t="s">
        <v>8285</v>
      </c>
      <c r="C4132" t="s">
        <v>8286</v>
      </c>
      <c r="D4132">
        <v>2</v>
      </c>
      <c r="E4132">
        <v>2</v>
      </c>
      <c r="F4132">
        <v>0.63800000000000001</v>
      </c>
      <c r="G4132">
        <v>1.276</v>
      </c>
    </row>
    <row r="4133" spans="1:7" hidden="1" x14ac:dyDescent="0.25">
      <c r="A4133" t="s">
        <v>6</v>
      </c>
      <c r="B4133" t="s">
        <v>8287</v>
      </c>
      <c r="C4133" t="s">
        <v>8288</v>
      </c>
      <c r="D4133">
        <v>25</v>
      </c>
      <c r="E4133">
        <v>25</v>
      </c>
      <c r="F4133">
        <v>0.51500000000000001</v>
      </c>
      <c r="G4133">
        <v>12.875</v>
      </c>
    </row>
    <row r="4134" spans="1:7" hidden="1" x14ac:dyDescent="0.25">
      <c r="A4134" t="s">
        <v>6</v>
      </c>
      <c r="B4134" t="s">
        <v>8291</v>
      </c>
      <c r="C4134" t="s">
        <v>8292</v>
      </c>
      <c r="D4134">
        <v>8</v>
      </c>
      <c r="E4134">
        <v>8</v>
      </c>
      <c r="F4134">
        <v>0.43</v>
      </c>
      <c r="G4134">
        <v>3.44</v>
      </c>
    </row>
    <row r="4135" spans="1:7" hidden="1" x14ac:dyDescent="0.25">
      <c r="A4135" t="s">
        <v>6</v>
      </c>
      <c r="B4135" t="s">
        <v>8293</v>
      </c>
      <c r="C4135" t="s">
        <v>8294</v>
      </c>
      <c r="D4135">
        <v>14</v>
      </c>
      <c r="E4135">
        <v>14</v>
      </c>
      <c r="F4135">
        <v>0.432</v>
      </c>
      <c r="G4135">
        <v>6.048</v>
      </c>
    </row>
    <row r="4136" spans="1:7" hidden="1" x14ac:dyDescent="0.25">
      <c r="A4136" t="s">
        <v>6</v>
      </c>
      <c r="B4136" t="s">
        <v>8295</v>
      </c>
      <c r="C4136" t="s">
        <v>8296</v>
      </c>
      <c r="D4136">
        <v>5</v>
      </c>
      <c r="E4136">
        <v>5</v>
      </c>
      <c r="F4136">
        <v>0.497</v>
      </c>
      <c r="G4136">
        <v>2.4849999999999999</v>
      </c>
    </row>
    <row r="4137" spans="1:7" hidden="1" x14ac:dyDescent="0.25">
      <c r="A4137" t="s">
        <v>6</v>
      </c>
      <c r="B4137" t="s">
        <v>8297</v>
      </c>
      <c r="C4137" t="s">
        <v>8298</v>
      </c>
      <c r="D4137">
        <v>2</v>
      </c>
      <c r="E4137">
        <v>2</v>
      </c>
      <c r="F4137">
        <v>0.68100000000000005</v>
      </c>
      <c r="G4137">
        <v>1.3620000000000001</v>
      </c>
    </row>
    <row r="4138" spans="1:7" hidden="1" x14ac:dyDescent="0.25">
      <c r="A4138" t="s">
        <v>6</v>
      </c>
      <c r="B4138" t="s">
        <v>8299</v>
      </c>
      <c r="C4138" t="s">
        <v>8300</v>
      </c>
      <c r="D4138">
        <v>17</v>
      </c>
      <c r="E4138">
        <v>17</v>
      </c>
      <c r="F4138">
        <v>0.52</v>
      </c>
      <c r="G4138">
        <v>8.84</v>
      </c>
    </row>
    <row r="4139" spans="1:7" hidden="1" x14ac:dyDescent="0.25">
      <c r="A4139" t="s">
        <v>6</v>
      </c>
      <c r="B4139" t="s">
        <v>8301</v>
      </c>
      <c r="C4139" t="s">
        <v>8302</v>
      </c>
      <c r="D4139">
        <v>16</v>
      </c>
      <c r="E4139">
        <v>16</v>
      </c>
      <c r="F4139">
        <v>0.54800000000000004</v>
      </c>
      <c r="G4139">
        <v>8.7680000000000007</v>
      </c>
    </row>
    <row r="4140" spans="1:7" hidden="1" x14ac:dyDescent="0.25">
      <c r="A4140" t="s">
        <v>6</v>
      </c>
      <c r="B4140" t="s">
        <v>8303</v>
      </c>
      <c r="C4140" t="s">
        <v>8304</v>
      </c>
      <c r="D4140">
        <v>17</v>
      </c>
      <c r="E4140">
        <v>17</v>
      </c>
      <c r="F4140">
        <v>0.57699999999999996</v>
      </c>
      <c r="G4140">
        <v>9.8089999999999993</v>
      </c>
    </row>
    <row r="4141" spans="1:7" hidden="1" x14ac:dyDescent="0.25">
      <c r="A4141" t="s">
        <v>6</v>
      </c>
      <c r="B4141" t="s">
        <v>8305</v>
      </c>
      <c r="C4141" t="s">
        <v>8306</v>
      </c>
      <c r="D4141">
        <v>35</v>
      </c>
      <c r="E4141">
        <v>35</v>
      </c>
      <c r="F4141">
        <v>0.55800000000000005</v>
      </c>
      <c r="G4141">
        <v>19.53</v>
      </c>
    </row>
    <row r="4142" spans="1:7" hidden="1" x14ac:dyDescent="0.25">
      <c r="A4142" t="s">
        <v>6</v>
      </c>
      <c r="B4142" t="s">
        <v>8307</v>
      </c>
      <c r="C4142" t="s">
        <v>8308</v>
      </c>
      <c r="D4142">
        <v>8</v>
      </c>
      <c r="E4142">
        <v>8</v>
      </c>
      <c r="F4142">
        <v>0.55500000000000005</v>
      </c>
      <c r="G4142">
        <v>4.4400000000000004</v>
      </c>
    </row>
    <row r="4143" spans="1:7" hidden="1" x14ac:dyDescent="0.25">
      <c r="A4143" t="s">
        <v>6</v>
      </c>
      <c r="B4143" t="s">
        <v>8309</v>
      </c>
      <c r="C4143" t="s">
        <v>8310</v>
      </c>
      <c r="D4143">
        <v>58</v>
      </c>
      <c r="E4143">
        <v>58</v>
      </c>
      <c r="F4143">
        <v>0.40200000000000002</v>
      </c>
      <c r="G4143">
        <v>23.315999999999999</v>
      </c>
    </row>
    <row r="4144" spans="1:7" hidden="1" x14ac:dyDescent="0.25">
      <c r="A4144" t="s">
        <v>6</v>
      </c>
      <c r="B4144" t="s">
        <v>8311</v>
      </c>
      <c r="C4144" t="s">
        <v>8312</v>
      </c>
      <c r="D4144">
        <v>72</v>
      </c>
      <c r="E4144">
        <v>72</v>
      </c>
      <c r="F4144">
        <v>0.58899999999999997</v>
      </c>
      <c r="G4144">
        <v>42.408000000000001</v>
      </c>
    </row>
    <row r="4145" spans="1:7" hidden="1" x14ac:dyDescent="0.25">
      <c r="A4145" t="s">
        <v>6</v>
      </c>
      <c r="B4145" t="s">
        <v>8313</v>
      </c>
      <c r="C4145" t="s">
        <v>8314</v>
      </c>
      <c r="D4145">
        <v>133</v>
      </c>
      <c r="E4145">
        <v>133</v>
      </c>
      <c r="F4145">
        <v>0.48199999999999998</v>
      </c>
      <c r="G4145">
        <v>64.105999999999995</v>
      </c>
    </row>
    <row r="4146" spans="1:7" hidden="1" x14ac:dyDescent="0.25">
      <c r="A4146" t="s">
        <v>6</v>
      </c>
      <c r="B4146" t="s">
        <v>8315</v>
      </c>
      <c r="C4146" t="s">
        <v>8316</v>
      </c>
      <c r="D4146">
        <v>35</v>
      </c>
      <c r="E4146">
        <v>35</v>
      </c>
      <c r="F4146">
        <v>0.64</v>
      </c>
      <c r="G4146">
        <v>22.4</v>
      </c>
    </row>
    <row r="4147" spans="1:7" hidden="1" x14ac:dyDescent="0.25">
      <c r="A4147" t="s">
        <v>6</v>
      </c>
      <c r="B4147" t="s">
        <v>8317</v>
      </c>
      <c r="C4147" t="s">
        <v>8318</v>
      </c>
      <c r="D4147">
        <v>7</v>
      </c>
      <c r="E4147">
        <v>7</v>
      </c>
      <c r="F4147">
        <v>0.56100000000000005</v>
      </c>
      <c r="G4147">
        <v>3.927</v>
      </c>
    </row>
    <row r="4148" spans="1:7" hidden="1" x14ac:dyDescent="0.25">
      <c r="A4148" t="s">
        <v>6</v>
      </c>
      <c r="B4148" t="s">
        <v>8319</v>
      </c>
      <c r="C4148" t="s">
        <v>8320</v>
      </c>
      <c r="D4148">
        <v>7</v>
      </c>
      <c r="E4148">
        <v>7</v>
      </c>
      <c r="F4148">
        <v>0.59699999999999998</v>
      </c>
      <c r="G4148">
        <v>4.1790000000000003</v>
      </c>
    </row>
    <row r="4149" spans="1:7" hidden="1" x14ac:dyDescent="0.25">
      <c r="A4149" t="s">
        <v>6</v>
      </c>
      <c r="B4149" t="s">
        <v>8321</v>
      </c>
      <c r="C4149" t="s">
        <v>8322</v>
      </c>
      <c r="D4149">
        <v>4</v>
      </c>
      <c r="E4149">
        <v>4</v>
      </c>
      <c r="F4149">
        <v>0.58499999999999996</v>
      </c>
      <c r="G4149">
        <v>2.34</v>
      </c>
    </row>
    <row r="4150" spans="1:7" hidden="1" x14ac:dyDescent="0.25">
      <c r="A4150" t="s">
        <v>6</v>
      </c>
      <c r="B4150" t="s">
        <v>8323</v>
      </c>
      <c r="C4150" t="s">
        <v>8324</v>
      </c>
      <c r="D4150">
        <v>72</v>
      </c>
      <c r="E4150">
        <v>72</v>
      </c>
      <c r="F4150">
        <v>0.54300000000000004</v>
      </c>
      <c r="G4150">
        <v>39.095999999999997</v>
      </c>
    </row>
    <row r="4151" spans="1:7" hidden="1" x14ac:dyDescent="0.25">
      <c r="A4151" t="s">
        <v>6</v>
      </c>
      <c r="B4151" t="s">
        <v>8325</v>
      </c>
      <c r="C4151" t="s">
        <v>8326</v>
      </c>
      <c r="D4151">
        <v>1</v>
      </c>
      <c r="E4151">
        <v>1</v>
      </c>
      <c r="F4151">
        <v>0.61899999999999999</v>
      </c>
      <c r="G4151">
        <v>0.61899999999999999</v>
      </c>
    </row>
    <row r="4152" spans="1:7" hidden="1" x14ac:dyDescent="0.25">
      <c r="A4152" t="s">
        <v>6</v>
      </c>
      <c r="B4152" t="s">
        <v>8327</v>
      </c>
      <c r="C4152" t="s">
        <v>8328</v>
      </c>
      <c r="D4152">
        <v>8</v>
      </c>
      <c r="E4152">
        <v>8</v>
      </c>
      <c r="F4152">
        <v>0.47099999999999997</v>
      </c>
      <c r="G4152">
        <v>3.7679999999999998</v>
      </c>
    </row>
    <row r="4153" spans="1:7" hidden="1" x14ac:dyDescent="0.25">
      <c r="A4153" t="s">
        <v>6</v>
      </c>
      <c r="B4153" t="s">
        <v>8329</v>
      </c>
      <c r="C4153" t="s">
        <v>8330</v>
      </c>
      <c r="D4153">
        <v>54</v>
      </c>
      <c r="E4153">
        <v>54</v>
      </c>
      <c r="F4153">
        <v>0.40799999999999997</v>
      </c>
      <c r="G4153">
        <v>22.032</v>
      </c>
    </row>
    <row r="4154" spans="1:7" hidden="1" x14ac:dyDescent="0.25">
      <c r="A4154" t="s">
        <v>6</v>
      </c>
      <c r="B4154" t="s">
        <v>8331</v>
      </c>
      <c r="C4154" t="s">
        <v>8332</v>
      </c>
      <c r="D4154">
        <v>156</v>
      </c>
      <c r="E4154">
        <v>156</v>
      </c>
      <c r="F4154">
        <v>0.51600000000000001</v>
      </c>
      <c r="G4154">
        <v>80.495999999999995</v>
      </c>
    </row>
    <row r="4155" spans="1:7" hidden="1" x14ac:dyDescent="0.25">
      <c r="A4155" t="s">
        <v>6</v>
      </c>
      <c r="B4155" t="s">
        <v>8333</v>
      </c>
      <c r="C4155" t="s">
        <v>8332</v>
      </c>
      <c r="D4155">
        <v>14</v>
      </c>
      <c r="E4155">
        <v>14</v>
      </c>
      <c r="F4155">
        <v>0.61799999999999999</v>
      </c>
      <c r="G4155">
        <v>8.6519999999999992</v>
      </c>
    </row>
    <row r="4156" spans="1:7" hidden="1" x14ac:dyDescent="0.25">
      <c r="A4156" t="s">
        <v>6</v>
      </c>
      <c r="B4156" t="s">
        <v>8334</v>
      </c>
      <c r="C4156" t="s">
        <v>8335</v>
      </c>
      <c r="D4156">
        <v>30</v>
      </c>
      <c r="E4156">
        <v>30</v>
      </c>
      <c r="F4156">
        <v>0.443</v>
      </c>
      <c r="G4156">
        <v>13.29</v>
      </c>
    </row>
    <row r="4157" spans="1:7" hidden="1" x14ac:dyDescent="0.25">
      <c r="A4157" t="s">
        <v>6</v>
      </c>
      <c r="B4157" t="s">
        <v>8336</v>
      </c>
      <c r="C4157" t="s">
        <v>8337</v>
      </c>
      <c r="D4157">
        <v>42</v>
      </c>
      <c r="E4157">
        <v>42</v>
      </c>
      <c r="F4157">
        <v>0.67700000000000005</v>
      </c>
      <c r="G4157">
        <v>28.434000000000001</v>
      </c>
    </row>
    <row r="4158" spans="1:7" hidden="1" x14ac:dyDescent="0.25">
      <c r="A4158" t="s">
        <v>6</v>
      </c>
      <c r="B4158" t="s">
        <v>8338</v>
      </c>
      <c r="C4158" t="s">
        <v>8339</v>
      </c>
      <c r="D4158">
        <v>14</v>
      </c>
      <c r="E4158">
        <v>14</v>
      </c>
      <c r="F4158">
        <v>0.70299999999999996</v>
      </c>
      <c r="G4158">
        <v>9.8420000000000005</v>
      </c>
    </row>
    <row r="4159" spans="1:7" hidden="1" x14ac:dyDescent="0.25">
      <c r="A4159" t="s">
        <v>6</v>
      </c>
      <c r="B4159" t="s">
        <v>8342</v>
      </c>
      <c r="C4159" t="s">
        <v>8343</v>
      </c>
      <c r="D4159">
        <v>5</v>
      </c>
      <c r="E4159">
        <v>5</v>
      </c>
      <c r="F4159">
        <v>0.78400000000000003</v>
      </c>
      <c r="G4159">
        <v>3.92</v>
      </c>
    </row>
    <row r="4160" spans="1:7" hidden="1" x14ac:dyDescent="0.25">
      <c r="A4160" t="s">
        <v>6</v>
      </c>
      <c r="B4160" t="s">
        <v>8344</v>
      </c>
      <c r="C4160" t="s">
        <v>8345</v>
      </c>
      <c r="D4160">
        <v>9</v>
      </c>
      <c r="E4160">
        <v>9</v>
      </c>
      <c r="F4160">
        <v>0.64200000000000002</v>
      </c>
      <c r="G4160">
        <v>5.7779999999999996</v>
      </c>
    </row>
    <row r="4161" spans="1:7" hidden="1" x14ac:dyDescent="0.25">
      <c r="A4161" t="s">
        <v>6</v>
      </c>
      <c r="B4161" t="s">
        <v>8346</v>
      </c>
      <c r="C4161" t="s">
        <v>8347</v>
      </c>
      <c r="D4161">
        <v>5</v>
      </c>
      <c r="E4161">
        <v>5</v>
      </c>
      <c r="F4161">
        <v>0.47</v>
      </c>
      <c r="G4161">
        <v>2.35</v>
      </c>
    </row>
    <row r="4162" spans="1:7" hidden="1" x14ac:dyDescent="0.25">
      <c r="A4162" t="s">
        <v>6</v>
      </c>
      <c r="B4162" t="s">
        <v>8348</v>
      </c>
      <c r="C4162" t="s">
        <v>8349</v>
      </c>
      <c r="D4162">
        <v>9</v>
      </c>
      <c r="E4162">
        <v>9</v>
      </c>
      <c r="F4162">
        <v>0.61499999999999999</v>
      </c>
      <c r="G4162">
        <v>5.5350000000000001</v>
      </c>
    </row>
    <row r="4163" spans="1:7" hidden="1" x14ac:dyDescent="0.25">
      <c r="A4163" t="s">
        <v>6</v>
      </c>
      <c r="B4163" t="s">
        <v>8350</v>
      </c>
      <c r="C4163" t="s">
        <v>8351</v>
      </c>
      <c r="D4163">
        <v>14</v>
      </c>
      <c r="E4163">
        <v>14</v>
      </c>
      <c r="F4163">
        <v>0.40300000000000002</v>
      </c>
      <c r="G4163">
        <v>5.6420000000000003</v>
      </c>
    </row>
    <row r="4164" spans="1:7" hidden="1" x14ac:dyDescent="0.25">
      <c r="A4164" t="s">
        <v>6</v>
      </c>
      <c r="B4164" t="s">
        <v>8352</v>
      </c>
      <c r="C4164" t="s">
        <v>8353</v>
      </c>
      <c r="D4164">
        <v>56</v>
      </c>
      <c r="E4164">
        <v>56</v>
      </c>
      <c r="F4164">
        <v>0.47599999999999998</v>
      </c>
      <c r="G4164">
        <v>26.655999999999999</v>
      </c>
    </row>
    <row r="4165" spans="1:7" hidden="1" x14ac:dyDescent="0.25">
      <c r="A4165" t="s">
        <v>6</v>
      </c>
      <c r="B4165" t="s">
        <v>8354</v>
      </c>
      <c r="C4165" t="s">
        <v>8355</v>
      </c>
      <c r="D4165">
        <v>3</v>
      </c>
      <c r="E4165">
        <v>3</v>
      </c>
      <c r="F4165">
        <v>0.439</v>
      </c>
      <c r="G4165">
        <v>1.3169999999999999</v>
      </c>
    </row>
    <row r="4166" spans="1:7" hidden="1" x14ac:dyDescent="0.25">
      <c r="A4166" t="s">
        <v>6</v>
      </c>
      <c r="B4166" t="s">
        <v>8356</v>
      </c>
      <c r="C4166" t="s">
        <v>8357</v>
      </c>
      <c r="D4166">
        <v>8</v>
      </c>
      <c r="E4166">
        <v>8</v>
      </c>
      <c r="F4166">
        <v>0.38800000000000001</v>
      </c>
      <c r="G4166">
        <v>3.1040000000000001</v>
      </c>
    </row>
    <row r="4167" spans="1:7" hidden="1" x14ac:dyDescent="0.25">
      <c r="A4167" t="s">
        <v>6</v>
      </c>
      <c r="B4167" t="s">
        <v>8358</v>
      </c>
      <c r="C4167" t="s">
        <v>8359</v>
      </c>
      <c r="D4167">
        <v>13</v>
      </c>
      <c r="E4167">
        <v>13</v>
      </c>
      <c r="F4167">
        <v>0.435</v>
      </c>
      <c r="G4167">
        <v>5.6550000000000002</v>
      </c>
    </row>
    <row r="4168" spans="1:7" hidden="1" x14ac:dyDescent="0.25">
      <c r="A4168" t="s">
        <v>6</v>
      </c>
      <c r="B4168" t="s">
        <v>8360</v>
      </c>
      <c r="C4168" t="s">
        <v>8361</v>
      </c>
      <c r="D4168">
        <v>14</v>
      </c>
      <c r="E4168">
        <v>14</v>
      </c>
      <c r="F4168">
        <v>0.50700000000000001</v>
      </c>
      <c r="G4168">
        <v>7.0979999999999999</v>
      </c>
    </row>
    <row r="4169" spans="1:7" hidden="1" x14ac:dyDescent="0.25">
      <c r="A4169" t="s">
        <v>6</v>
      </c>
      <c r="B4169" t="s">
        <v>8362</v>
      </c>
      <c r="C4169" t="s">
        <v>8363</v>
      </c>
      <c r="D4169">
        <v>14</v>
      </c>
      <c r="E4169">
        <v>14</v>
      </c>
      <c r="F4169">
        <v>0.48499999999999999</v>
      </c>
      <c r="G4169">
        <v>6.79</v>
      </c>
    </row>
    <row r="4170" spans="1:7" hidden="1" x14ac:dyDescent="0.25">
      <c r="A4170" t="s">
        <v>6</v>
      </c>
      <c r="B4170" t="s">
        <v>8364</v>
      </c>
      <c r="C4170" t="s">
        <v>8365</v>
      </c>
      <c r="D4170">
        <v>7</v>
      </c>
      <c r="E4170">
        <v>7</v>
      </c>
      <c r="F4170">
        <v>0.38800000000000001</v>
      </c>
      <c r="G4170">
        <v>2.7160000000000002</v>
      </c>
    </row>
    <row r="4171" spans="1:7" hidden="1" x14ac:dyDescent="0.25">
      <c r="A4171" t="s">
        <v>6</v>
      </c>
      <c r="B4171" t="s">
        <v>8366</v>
      </c>
      <c r="C4171" t="s">
        <v>8367</v>
      </c>
      <c r="D4171">
        <v>79</v>
      </c>
      <c r="E4171">
        <v>79</v>
      </c>
      <c r="F4171">
        <v>0.46400000000000002</v>
      </c>
      <c r="G4171">
        <v>36.655999999999999</v>
      </c>
    </row>
    <row r="4172" spans="1:7" hidden="1" x14ac:dyDescent="0.25">
      <c r="A4172" t="s">
        <v>6</v>
      </c>
      <c r="B4172" t="s">
        <v>8368</v>
      </c>
      <c r="C4172" t="s">
        <v>8369</v>
      </c>
      <c r="D4172">
        <v>27</v>
      </c>
      <c r="E4172">
        <v>27</v>
      </c>
      <c r="F4172">
        <v>0.45</v>
      </c>
      <c r="G4172">
        <v>12.15</v>
      </c>
    </row>
    <row r="4173" spans="1:7" hidden="1" x14ac:dyDescent="0.25">
      <c r="A4173" t="s">
        <v>6</v>
      </c>
      <c r="B4173" t="s">
        <v>8372</v>
      </c>
      <c r="C4173" t="s">
        <v>8373</v>
      </c>
      <c r="D4173">
        <v>57</v>
      </c>
      <c r="E4173">
        <v>57</v>
      </c>
      <c r="F4173">
        <v>0.57699999999999996</v>
      </c>
      <c r="G4173">
        <v>32.889000000000003</v>
      </c>
    </row>
    <row r="4174" spans="1:7" hidden="1" x14ac:dyDescent="0.25">
      <c r="A4174" t="s">
        <v>6</v>
      </c>
      <c r="B4174" t="s">
        <v>8374</v>
      </c>
      <c r="C4174" t="s">
        <v>8375</v>
      </c>
      <c r="D4174">
        <v>74</v>
      </c>
      <c r="E4174">
        <v>74</v>
      </c>
      <c r="F4174">
        <v>0.47499999999999998</v>
      </c>
      <c r="G4174">
        <v>35.15</v>
      </c>
    </row>
    <row r="4175" spans="1:7" hidden="1" x14ac:dyDescent="0.25">
      <c r="A4175" t="s">
        <v>6</v>
      </c>
      <c r="B4175" t="s">
        <v>8376</v>
      </c>
      <c r="C4175" t="s">
        <v>8377</v>
      </c>
      <c r="D4175">
        <v>11</v>
      </c>
      <c r="E4175">
        <v>11</v>
      </c>
      <c r="F4175">
        <v>0.49399999999999999</v>
      </c>
      <c r="G4175">
        <v>5.4340000000000002</v>
      </c>
    </row>
    <row r="4176" spans="1:7" hidden="1" x14ac:dyDescent="0.25">
      <c r="A4176" t="s">
        <v>6</v>
      </c>
      <c r="B4176" t="s">
        <v>8378</v>
      </c>
      <c r="C4176" t="s">
        <v>8379</v>
      </c>
      <c r="D4176">
        <v>1</v>
      </c>
      <c r="E4176">
        <v>1</v>
      </c>
      <c r="F4176">
        <v>0.499</v>
      </c>
      <c r="G4176">
        <v>0.499</v>
      </c>
    </row>
    <row r="4177" spans="1:7" hidden="1" x14ac:dyDescent="0.25">
      <c r="A4177" t="s">
        <v>6</v>
      </c>
      <c r="B4177" t="s">
        <v>8380</v>
      </c>
      <c r="C4177" t="s">
        <v>8381</v>
      </c>
      <c r="D4177">
        <v>11</v>
      </c>
      <c r="E4177">
        <v>11</v>
      </c>
      <c r="F4177">
        <v>0.48299999999999998</v>
      </c>
      <c r="G4177">
        <v>5.3129999999999997</v>
      </c>
    </row>
    <row r="4178" spans="1:7" hidden="1" x14ac:dyDescent="0.25">
      <c r="A4178" t="s">
        <v>6</v>
      </c>
      <c r="B4178" t="s">
        <v>8382</v>
      </c>
      <c r="C4178" t="s">
        <v>8383</v>
      </c>
      <c r="D4178">
        <v>4</v>
      </c>
      <c r="E4178">
        <v>4</v>
      </c>
      <c r="F4178">
        <v>0.51</v>
      </c>
      <c r="G4178">
        <v>2.04</v>
      </c>
    </row>
    <row r="4179" spans="1:7" hidden="1" x14ac:dyDescent="0.25">
      <c r="A4179" t="s">
        <v>6</v>
      </c>
      <c r="B4179" t="s">
        <v>8384</v>
      </c>
      <c r="C4179" t="s">
        <v>8385</v>
      </c>
      <c r="D4179">
        <v>12</v>
      </c>
      <c r="E4179">
        <v>12</v>
      </c>
      <c r="F4179">
        <v>0.55500000000000005</v>
      </c>
      <c r="G4179">
        <v>6.66</v>
      </c>
    </row>
    <row r="4180" spans="1:7" hidden="1" x14ac:dyDescent="0.25">
      <c r="A4180" t="s">
        <v>6</v>
      </c>
      <c r="B4180" t="s">
        <v>8386</v>
      </c>
      <c r="C4180" t="s">
        <v>8387</v>
      </c>
      <c r="D4180">
        <v>253</v>
      </c>
      <c r="E4180">
        <v>253</v>
      </c>
      <c r="F4180">
        <v>0.39700000000000002</v>
      </c>
      <c r="G4180">
        <v>100.441</v>
      </c>
    </row>
    <row r="4181" spans="1:7" hidden="1" x14ac:dyDescent="0.25">
      <c r="A4181" t="s">
        <v>6</v>
      </c>
      <c r="B4181" t="s">
        <v>8388</v>
      </c>
      <c r="C4181" t="s">
        <v>8389</v>
      </c>
      <c r="D4181">
        <v>56</v>
      </c>
      <c r="E4181">
        <v>56</v>
      </c>
      <c r="F4181">
        <v>0.622</v>
      </c>
      <c r="G4181">
        <v>34.832000000000001</v>
      </c>
    </row>
    <row r="4182" spans="1:7" hidden="1" x14ac:dyDescent="0.25">
      <c r="A4182" t="s">
        <v>6</v>
      </c>
      <c r="B4182" t="s">
        <v>8390</v>
      </c>
      <c r="C4182" t="s">
        <v>8391</v>
      </c>
      <c r="D4182">
        <v>28</v>
      </c>
      <c r="E4182">
        <v>28</v>
      </c>
      <c r="F4182">
        <v>0.69799999999999995</v>
      </c>
      <c r="G4182">
        <v>19.544</v>
      </c>
    </row>
    <row r="4183" spans="1:7" hidden="1" x14ac:dyDescent="0.25">
      <c r="A4183" t="s">
        <v>6</v>
      </c>
      <c r="B4183" t="s">
        <v>8392</v>
      </c>
      <c r="C4183" t="s">
        <v>8393</v>
      </c>
      <c r="D4183">
        <v>223</v>
      </c>
      <c r="E4183">
        <v>223</v>
      </c>
      <c r="F4183">
        <v>0.36899999999999999</v>
      </c>
      <c r="G4183">
        <v>82.287000000000006</v>
      </c>
    </row>
    <row r="4184" spans="1:7" hidden="1" x14ac:dyDescent="0.25">
      <c r="A4184" t="s">
        <v>6</v>
      </c>
      <c r="B4184" t="s">
        <v>8394</v>
      </c>
      <c r="C4184" t="s">
        <v>8395</v>
      </c>
      <c r="D4184">
        <v>86</v>
      </c>
      <c r="E4184">
        <v>86</v>
      </c>
      <c r="F4184">
        <v>0.434</v>
      </c>
      <c r="G4184">
        <v>37.323999999999998</v>
      </c>
    </row>
    <row r="4185" spans="1:7" hidden="1" x14ac:dyDescent="0.25">
      <c r="A4185" t="s">
        <v>6</v>
      </c>
      <c r="B4185" t="s">
        <v>8396</v>
      </c>
      <c r="C4185" t="s">
        <v>8397</v>
      </c>
      <c r="D4185">
        <v>6</v>
      </c>
      <c r="E4185">
        <v>6</v>
      </c>
      <c r="F4185">
        <v>0.70099999999999996</v>
      </c>
      <c r="G4185">
        <v>4.2060000000000004</v>
      </c>
    </row>
    <row r="4186" spans="1:7" hidden="1" x14ac:dyDescent="0.25">
      <c r="A4186" t="s">
        <v>6</v>
      </c>
      <c r="B4186" t="s">
        <v>8398</v>
      </c>
      <c r="C4186" t="s">
        <v>8399</v>
      </c>
      <c r="D4186">
        <v>13</v>
      </c>
      <c r="E4186">
        <v>13</v>
      </c>
      <c r="F4186">
        <v>0.35</v>
      </c>
      <c r="G4186">
        <v>4.55</v>
      </c>
    </row>
    <row r="4187" spans="1:7" hidden="1" x14ac:dyDescent="0.25">
      <c r="A4187" t="s">
        <v>6</v>
      </c>
      <c r="B4187" t="s">
        <v>8400</v>
      </c>
      <c r="C4187" t="s">
        <v>8401</v>
      </c>
      <c r="D4187">
        <v>11</v>
      </c>
      <c r="E4187">
        <v>11</v>
      </c>
      <c r="F4187">
        <v>0.65500000000000003</v>
      </c>
      <c r="G4187">
        <v>7.2050000000000001</v>
      </c>
    </row>
    <row r="4188" spans="1:7" hidden="1" x14ac:dyDescent="0.25">
      <c r="A4188" t="s">
        <v>6</v>
      </c>
      <c r="B4188" t="s">
        <v>8402</v>
      </c>
      <c r="C4188" t="s">
        <v>8403</v>
      </c>
      <c r="D4188">
        <v>72</v>
      </c>
      <c r="E4188">
        <v>72</v>
      </c>
      <c r="F4188">
        <v>0.60299999999999998</v>
      </c>
      <c r="G4188">
        <v>43.415999999999997</v>
      </c>
    </row>
    <row r="4189" spans="1:7" hidden="1" x14ac:dyDescent="0.25">
      <c r="A4189" t="s">
        <v>6</v>
      </c>
      <c r="B4189" t="s">
        <v>8404</v>
      </c>
      <c r="C4189" t="s">
        <v>8405</v>
      </c>
      <c r="D4189">
        <v>70</v>
      </c>
      <c r="E4189">
        <v>70</v>
      </c>
      <c r="F4189">
        <v>0.38100000000000001</v>
      </c>
      <c r="G4189">
        <v>26.67</v>
      </c>
    </row>
    <row r="4190" spans="1:7" hidden="1" x14ac:dyDescent="0.25">
      <c r="A4190" t="s">
        <v>6</v>
      </c>
      <c r="B4190" t="s">
        <v>8406</v>
      </c>
      <c r="C4190" t="s">
        <v>8407</v>
      </c>
      <c r="D4190">
        <v>7</v>
      </c>
      <c r="E4190">
        <v>7</v>
      </c>
      <c r="F4190">
        <v>0.32600000000000001</v>
      </c>
      <c r="G4190">
        <v>2.282</v>
      </c>
    </row>
    <row r="4191" spans="1:7" hidden="1" x14ac:dyDescent="0.25">
      <c r="A4191" t="s">
        <v>6</v>
      </c>
      <c r="B4191" t="s">
        <v>8408</v>
      </c>
      <c r="C4191" t="s">
        <v>8409</v>
      </c>
      <c r="D4191">
        <v>27</v>
      </c>
      <c r="E4191">
        <v>27</v>
      </c>
      <c r="F4191">
        <v>0.69799999999999995</v>
      </c>
      <c r="G4191">
        <v>18.846</v>
      </c>
    </row>
    <row r="4192" spans="1:7" hidden="1" x14ac:dyDescent="0.25">
      <c r="A4192" t="s">
        <v>6</v>
      </c>
      <c r="B4192" t="s">
        <v>8410</v>
      </c>
      <c r="C4192" t="s">
        <v>8411</v>
      </c>
      <c r="D4192">
        <v>12</v>
      </c>
      <c r="E4192">
        <v>12</v>
      </c>
      <c r="F4192">
        <v>0.54500000000000004</v>
      </c>
      <c r="G4192">
        <v>6.54</v>
      </c>
    </row>
    <row r="4193" spans="1:7" hidden="1" x14ac:dyDescent="0.25">
      <c r="A4193" t="s">
        <v>6</v>
      </c>
      <c r="B4193" t="s">
        <v>8412</v>
      </c>
      <c r="C4193" t="s">
        <v>8413</v>
      </c>
      <c r="D4193">
        <v>5</v>
      </c>
      <c r="E4193">
        <v>5</v>
      </c>
      <c r="F4193">
        <v>0.83</v>
      </c>
      <c r="G4193">
        <v>4.1500000000000004</v>
      </c>
    </row>
    <row r="4194" spans="1:7" hidden="1" x14ac:dyDescent="0.25">
      <c r="A4194" t="s">
        <v>6</v>
      </c>
      <c r="B4194" t="s">
        <v>8414</v>
      </c>
      <c r="C4194" t="s">
        <v>8415</v>
      </c>
      <c r="D4194">
        <v>4</v>
      </c>
      <c r="E4194">
        <v>4</v>
      </c>
      <c r="F4194">
        <v>0.76800000000000002</v>
      </c>
      <c r="G4194">
        <v>3.0720000000000001</v>
      </c>
    </row>
    <row r="4195" spans="1:7" hidden="1" x14ac:dyDescent="0.25">
      <c r="A4195" t="s">
        <v>6</v>
      </c>
      <c r="B4195" t="s">
        <v>8416</v>
      </c>
      <c r="C4195" t="s">
        <v>8417</v>
      </c>
      <c r="D4195">
        <v>107</v>
      </c>
      <c r="E4195">
        <v>107</v>
      </c>
      <c r="F4195">
        <v>0.62</v>
      </c>
      <c r="G4195">
        <v>66.34</v>
      </c>
    </row>
    <row r="4196" spans="1:7" hidden="1" x14ac:dyDescent="0.25">
      <c r="A4196" t="s">
        <v>6</v>
      </c>
      <c r="B4196" t="s">
        <v>8418</v>
      </c>
      <c r="C4196" t="s">
        <v>8419</v>
      </c>
      <c r="D4196">
        <v>6</v>
      </c>
      <c r="E4196">
        <v>6</v>
      </c>
      <c r="F4196">
        <v>0.86699999999999999</v>
      </c>
      <c r="G4196">
        <v>5.202</v>
      </c>
    </row>
    <row r="4197" spans="1:7" hidden="1" x14ac:dyDescent="0.25">
      <c r="A4197" t="s">
        <v>6</v>
      </c>
      <c r="B4197" t="s">
        <v>8420</v>
      </c>
      <c r="C4197" t="s">
        <v>8421</v>
      </c>
      <c r="D4197">
        <v>28</v>
      </c>
      <c r="E4197">
        <v>28</v>
      </c>
      <c r="F4197">
        <v>1.4590000000000001</v>
      </c>
      <c r="G4197">
        <v>40.851999999999997</v>
      </c>
    </row>
    <row r="4198" spans="1:7" hidden="1" x14ac:dyDescent="0.25">
      <c r="A4198" t="s">
        <v>6</v>
      </c>
      <c r="B4198" t="s">
        <v>8422</v>
      </c>
      <c r="C4198" t="s">
        <v>8423</v>
      </c>
      <c r="D4198">
        <v>3</v>
      </c>
      <c r="E4198">
        <v>3</v>
      </c>
      <c r="F4198">
        <v>0.65200000000000002</v>
      </c>
      <c r="G4198">
        <v>1.956</v>
      </c>
    </row>
    <row r="4199" spans="1:7" hidden="1" x14ac:dyDescent="0.25">
      <c r="A4199" t="s">
        <v>6</v>
      </c>
      <c r="B4199" t="s">
        <v>8424</v>
      </c>
      <c r="C4199" t="s">
        <v>8425</v>
      </c>
      <c r="D4199">
        <v>12</v>
      </c>
      <c r="E4199">
        <v>12</v>
      </c>
      <c r="F4199">
        <v>0.84499999999999997</v>
      </c>
      <c r="G4199">
        <v>10.14</v>
      </c>
    </row>
    <row r="4200" spans="1:7" hidden="1" x14ac:dyDescent="0.25">
      <c r="A4200" t="s">
        <v>6</v>
      </c>
      <c r="B4200" t="s">
        <v>8426</v>
      </c>
      <c r="C4200" t="s">
        <v>8427</v>
      </c>
      <c r="D4200">
        <v>14</v>
      </c>
      <c r="E4200">
        <v>14</v>
      </c>
      <c r="F4200">
        <v>1.526</v>
      </c>
      <c r="G4200">
        <v>21.364000000000001</v>
      </c>
    </row>
    <row r="4201" spans="1:7" hidden="1" x14ac:dyDescent="0.25">
      <c r="A4201" t="s">
        <v>6</v>
      </c>
      <c r="B4201" t="s">
        <v>8428</v>
      </c>
      <c r="C4201" t="s">
        <v>8429</v>
      </c>
      <c r="D4201">
        <v>30</v>
      </c>
      <c r="E4201">
        <v>30</v>
      </c>
      <c r="F4201">
        <v>2.0739999999999998</v>
      </c>
      <c r="G4201">
        <v>62.22</v>
      </c>
    </row>
    <row r="4202" spans="1:7" hidden="1" x14ac:dyDescent="0.25">
      <c r="A4202" t="s">
        <v>6</v>
      </c>
      <c r="B4202" t="s">
        <v>8432</v>
      </c>
      <c r="C4202" t="s">
        <v>8433</v>
      </c>
      <c r="D4202">
        <v>45</v>
      </c>
      <c r="E4202">
        <v>45</v>
      </c>
      <c r="F4202">
        <v>1.776</v>
      </c>
      <c r="G4202">
        <v>79.92</v>
      </c>
    </row>
    <row r="4203" spans="1:7" hidden="1" x14ac:dyDescent="0.25">
      <c r="A4203" t="s">
        <v>6</v>
      </c>
      <c r="B4203" t="s">
        <v>8434</v>
      </c>
      <c r="C4203" t="s">
        <v>8435</v>
      </c>
      <c r="D4203">
        <v>80</v>
      </c>
      <c r="E4203">
        <v>80</v>
      </c>
      <c r="F4203">
        <v>4.0910000000000002</v>
      </c>
      <c r="G4203">
        <v>327.27999999999997</v>
      </c>
    </row>
    <row r="4204" spans="1:7" hidden="1" x14ac:dyDescent="0.25">
      <c r="A4204" t="s">
        <v>6</v>
      </c>
      <c r="B4204" t="s">
        <v>8436</v>
      </c>
      <c r="C4204" t="s">
        <v>8437</v>
      </c>
      <c r="D4204">
        <v>30</v>
      </c>
      <c r="E4204">
        <v>30</v>
      </c>
      <c r="F4204">
        <v>1.18</v>
      </c>
      <c r="G4204">
        <v>35.4</v>
      </c>
    </row>
    <row r="4205" spans="1:7" hidden="1" x14ac:dyDescent="0.25">
      <c r="A4205" t="s">
        <v>6</v>
      </c>
      <c r="B4205" t="s">
        <v>8438</v>
      </c>
      <c r="C4205" t="s">
        <v>8439</v>
      </c>
      <c r="D4205">
        <v>16</v>
      </c>
      <c r="E4205">
        <v>16</v>
      </c>
      <c r="F4205">
        <v>0.85</v>
      </c>
      <c r="G4205">
        <v>13.6</v>
      </c>
    </row>
    <row r="4206" spans="1:7" hidden="1" x14ac:dyDescent="0.25">
      <c r="A4206" t="s">
        <v>6</v>
      </c>
      <c r="B4206" t="s">
        <v>8440</v>
      </c>
      <c r="C4206" t="s">
        <v>8441</v>
      </c>
      <c r="D4206">
        <v>10</v>
      </c>
      <c r="E4206">
        <v>10</v>
      </c>
      <c r="F4206">
        <v>0.82299999999999995</v>
      </c>
      <c r="G4206">
        <v>8.23</v>
      </c>
    </row>
    <row r="4207" spans="1:7" hidden="1" x14ac:dyDescent="0.25">
      <c r="A4207" t="s">
        <v>6</v>
      </c>
      <c r="B4207" t="s">
        <v>8442</v>
      </c>
      <c r="C4207" t="s">
        <v>8443</v>
      </c>
      <c r="D4207">
        <v>44</v>
      </c>
      <c r="E4207">
        <v>44</v>
      </c>
      <c r="F4207">
        <v>0.43</v>
      </c>
      <c r="G4207">
        <v>18.920000000000002</v>
      </c>
    </row>
    <row r="4208" spans="1:7" hidden="1" x14ac:dyDescent="0.25">
      <c r="A4208" t="s">
        <v>6</v>
      </c>
      <c r="B4208" t="s">
        <v>8444</v>
      </c>
      <c r="C4208" t="s">
        <v>8445</v>
      </c>
      <c r="D4208">
        <v>60</v>
      </c>
      <c r="E4208">
        <v>60</v>
      </c>
      <c r="F4208">
        <v>0.35099999999999998</v>
      </c>
      <c r="G4208">
        <v>21.06</v>
      </c>
    </row>
    <row r="4209" spans="1:7" hidden="1" x14ac:dyDescent="0.25">
      <c r="A4209" t="s">
        <v>6</v>
      </c>
      <c r="B4209" t="s">
        <v>8446</v>
      </c>
      <c r="C4209" t="s">
        <v>8447</v>
      </c>
      <c r="D4209">
        <v>102</v>
      </c>
      <c r="E4209">
        <v>102</v>
      </c>
      <c r="F4209">
        <v>1.008</v>
      </c>
      <c r="G4209">
        <v>102.816</v>
      </c>
    </row>
    <row r="4210" spans="1:7" hidden="1" x14ac:dyDescent="0.25">
      <c r="A4210" t="s">
        <v>6</v>
      </c>
      <c r="B4210" t="s">
        <v>8448</v>
      </c>
      <c r="C4210" t="s">
        <v>8449</v>
      </c>
      <c r="D4210">
        <v>104</v>
      </c>
      <c r="E4210">
        <v>104</v>
      </c>
      <c r="F4210">
        <v>0.68700000000000006</v>
      </c>
      <c r="G4210">
        <v>71.447999999999993</v>
      </c>
    </row>
    <row r="4211" spans="1:7" hidden="1" x14ac:dyDescent="0.25">
      <c r="A4211" t="s">
        <v>6</v>
      </c>
      <c r="B4211" t="s">
        <v>8450</v>
      </c>
      <c r="C4211" t="s">
        <v>8451</v>
      </c>
      <c r="D4211">
        <v>56</v>
      </c>
      <c r="E4211">
        <v>56</v>
      </c>
      <c r="F4211">
        <v>0.69199999999999995</v>
      </c>
      <c r="G4211">
        <v>38.752000000000002</v>
      </c>
    </row>
    <row r="4212" spans="1:7" hidden="1" x14ac:dyDescent="0.25">
      <c r="A4212" t="s">
        <v>6</v>
      </c>
      <c r="B4212" t="s">
        <v>8452</v>
      </c>
      <c r="C4212" t="s">
        <v>8453</v>
      </c>
      <c r="D4212">
        <v>75</v>
      </c>
      <c r="E4212">
        <v>75</v>
      </c>
      <c r="F4212">
        <v>0.36699999999999999</v>
      </c>
      <c r="G4212">
        <v>27.524999999999999</v>
      </c>
    </row>
    <row r="4213" spans="1:7" hidden="1" x14ac:dyDescent="0.25">
      <c r="A4213" t="s">
        <v>6</v>
      </c>
      <c r="B4213" t="s">
        <v>8456</v>
      </c>
      <c r="C4213" t="s">
        <v>8457</v>
      </c>
      <c r="D4213">
        <v>48</v>
      </c>
      <c r="E4213">
        <v>48</v>
      </c>
      <c r="F4213">
        <v>1.9179999999999999</v>
      </c>
      <c r="G4213">
        <v>92.063999999999993</v>
      </c>
    </row>
    <row r="4214" spans="1:7" hidden="1" x14ac:dyDescent="0.25">
      <c r="A4214" t="s">
        <v>6</v>
      </c>
      <c r="B4214" t="s">
        <v>8458</v>
      </c>
      <c r="C4214" t="s">
        <v>8459</v>
      </c>
      <c r="D4214">
        <v>23</v>
      </c>
      <c r="E4214">
        <v>23</v>
      </c>
      <c r="F4214">
        <v>0.79</v>
      </c>
      <c r="G4214">
        <v>18.170000000000002</v>
      </c>
    </row>
    <row r="4215" spans="1:7" hidden="1" x14ac:dyDescent="0.25">
      <c r="A4215" t="s">
        <v>6</v>
      </c>
      <c r="B4215" t="s">
        <v>8460</v>
      </c>
      <c r="C4215" t="s">
        <v>8461</v>
      </c>
      <c r="D4215">
        <v>7</v>
      </c>
      <c r="E4215">
        <v>7</v>
      </c>
      <c r="F4215">
        <v>1.228</v>
      </c>
      <c r="G4215">
        <v>8.5960000000000001</v>
      </c>
    </row>
    <row r="4216" spans="1:7" hidden="1" x14ac:dyDescent="0.25">
      <c r="A4216" t="s">
        <v>6</v>
      </c>
      <c r="B4216" t="s">
        <v>8462</v>
      </c>
      <c r="C4216" t="s">
        <v>8463</v>
      </c>
      <c r="D4216">
        <v>110</v>
      </c>
      <c r="E4216">
        <v>110</v>
      </c>
      <c r="F4216">
        <v>0.64500000000000002</v>
      </c>
      <c r="G4216">
        <v>70.95</v>
      </c>
    </row>
    <row r="4217" spans="1:7" hidden="1" x14ac:dyDescent="0.25">
      <c r="A4217" t="s">
        <v>6</v>
      </c>
      <c r="B4217" t="s">
        <v>8464</v>
      </c>
      <c r="C4217" t="s">
        <v>8465</v>
      </c>
      <c r="D4217">
        <v>9</v>
      </c>
      <c r="E4217">
        <v>9</v>
      </c>
      <c r="F4217">
        <v>1.452</v>
      </c>
      <c r="G4217">
        <v>13.068</v>
      </c>
    </row>
    <row r="4218" spans="1:7" hidden="1" x14ac:dyDescent="0.25">
      <c r="A4218" t="s">
        <v>6</v>
      </c>
      <c r="B4218" t="s">
        <v>8468</v>
      </c>
      <c r="C4218" t="s">
        <v>8469</v>
      </c>
      <c r="D4218">
        <v>118</v>
      </c>
      <c r="E4218">
        <v>118</v>
      </c>
      <c r="F4218">
        <v>0.28199999999999997</v>
      </c>
      <c r="G4218">
        <v>33.276000000000003</v>
      </c>
    </row>
    <row r="4219" spans="1:7" hidden="1" x14ac:dyDescent="0.25">
      <c r="A4219" t="s">
        <v>6</v>
      </c>
      <c r="B4219" t="s">
        <v>8470</v>
      </c>
      <c r="C4219" t="s">
        <v>8471</v>
      </c>
      <c r="D4219">
        <v>44</v>
      </c>
      <c r="E4219">
        <v>44</v>
      </c>
      <c r="F4219">
        <v>0.63100000000000001</v>
      </c>
      <c r="G4219">
        <v>27.763999999999999</v>
      </c>
    </row>
    <row r="4220" spans="1:7" hidden="1" x14ac:dyDescent="0.25">
      <c r="A4220" t="s">
        <v>6</v>
      </c>
      <c r="B4220" t="s">
        <v>8472</v>
      </c>
      <c r="C4220" t="s">
        <v>8473</v>
      </c>
      <c r="D4220">
        <v>23</v>
      </c>
      <c r="E4220">
        <v>23</v>
      </c>
      <c r="F4220">
        <v>2.968</v>
      </c>
      <c r="G4220">
        <v>68.263999999999996</v>
      </c>
    </row>
    <row r="4221" spans="1:7" hidden="1" x14ac:dyDescent="0.25">
      <c r="A4221" t="s">
        <v>6</v>
      </c>
      <c r="B4221" t="s">
        <v>8474</v>
      </c>
      <c r="C4221" t="s">
        <v>8475</v>
      </c>
      <c r="D4221">
        <v>96</v>
      </c>
      <c r="E4221">
        <v>96</v>
      </c>
      <c r="F4221">
        <v>1.0309999999999999</v>
      </c>
      <c r="G4221">
        <v>98.975999999999999</v>
      </c>
    </row>
    <row r="4222" spans="1:7" hidden="1" x14ac:dyDescent="0.25">
      <c r="A4222" t="s">
        <v>6</v>
      </c>
      <c r="B4222" t="s">
        <v>8476</v>
      </c>
      <c r="C4222" t="s">
        <v>8477</v>
      </c>
      <c r="D4222">
        <v>106</v>
      </c>
      <c r="E4222">
        <v>106</v>
      </c>
      <c r="F4222">
        <v>0.57899999999999996</v>
      </c>
      <c r="G4222">
        <v>61.374000000000002</v>
      </c>
    </row>
    <row r="4223" spans="1:7" hidden="1" x14ac:dyDescent="0.25">
      <c r="A4223" t="s">
        <v>6</v>
      </c>
      <c r="B4223" t="s">
        <v>8478</v>
      </c>
      <c r="C4223" t="s">
        <v>8479</v>
      </c>
      <c r="D4223">
        <v>9</v>
      </c>
      <c r="E4223">
        <v>9</v>
      </c>
      <c r="F4223">
        <v>0.71499999999999997</v>
      </c>
      <c r="G4223">
        <v>6.4349999999999996</v>
      </c>
    </row>
    <row r="4224" spans="1:7" hidden="1" x14ac:dyDescent="0.25">
      <c r="A4224" t="s">
        <v>6</v>
      </c>
      <c r="B4224" t="s">
        <v>8480</v>
      </c>
      <c r="C4224" t="s">
        <v>8481</v>
      </c>
      <c r="D4224">
        <v>28</v>
      </c>
      <c r="E4224">
        <v>28</v>
      </c>
      <c r="F4224">
        <v>0</v>
      </c>
      <c r="G4224">
        <v>0</v>
      </c>
    </row>
    <row r="4225" spans="1:7" hidden="1" x14ac:dyDescent="0.25">
      <c r="A4225" t="s">
        <v>6</v>
      </c>
      <c r="B4225" t="s">
        <v>8482</v>
      </c>
      <c r="C4225" t="s">
        <v>8483</v>
      </c>
      <c r="D4225">
        <v>13</v>
      </c>
      <c r="E4225">
        <v>13</v>
      </c>
      <c r="F4225">
        <v>0.35</v>
      </c>
      <c r="G4225">
        <v>4.55</v>
      </c>
    </row>
    <row r="4226" spans="1:7" hidden="1" x14ac:dyDescent="0.25">
      <c r="A4226" t="s">
        <v>6</v>
      </c>
      <c r="B4226" t="s">
        <v>8486</v>
      </c>
      <c r="C4226" t="s">
        <v>8487</v>
      </c>
      <c r="D4226">
        <v>18</v>
      </c>
      <c r="E4226">
        <v>18</v>
      </c>
      <c r="F4226">
        <v>0.66500000000000004</v>
      </c>
      <c r="G4226">
        <v>11.97</v>
      </c>
    </row>
    <row r="4227" spans="1:7" hidden="1" x14ac:dyDescent="0.25">
      <c r="A4227" t="s">
        <v>6</v>
      </c>
      <c r="B4227" t="s">
        <v>8488</v>
      </c>
      <c r="C4227" t="s">
        <v>8489</v>
      </c>
      <c r="D4227">
        <v>127</v>
      </c>
      <c r="E4227">
        <v>127</v>
      </c>
      <c r="F4227">
        <v>0.80400000000000005</v>
      </c>
      <c r="G4227">
        <v>102.108</v>
      </c>
    </row>
    <row r="4228" spans="1:7" hidden="1" x14ac:dyDescent="0.25">
      <c r="A4228" t="s">
        <v>6</v>
      </c>
      <c r="B4228" t="s">
        <v>8490</v>
      </c>
      <c r="C4228" t="s">
        <v>8491</v>
      </c>
      <c r="D4228">
        <v>1</v>
      </c>
      <c r="E4228">
        <v>1</v>
      </c>
      <c r="F4228">
        <v>0.56100000000000005</v>
      </c>
      <c r="G4228">
        <v>0.56100000000000005</v>
      </c>
    </row>
    <row r="4229" spans="1:7" hidden="1" x14ac:dyDescent="0.25">
      <c r="A4229" t="s">
        <v>6</v>
      </c>
      <c r="B4229" t="s">
        <v>8492</v>
      </c>
      <c r="C4229" t="s">
        <v>8493</v>
      </c>
      <c r="D4229">
        <v>5</v>
      </c>
      <c r="E4229">
        <v>5</v>
      </c>
      <c r="F4229">
        <v>2.1669999999999998</v>
      </c>
      <c r="G4229">
        <v>10.835000000000001</v>
      </c>
    </row>
    <row r="4230" spans="1:7" hidden="1" x14ac:dyDescent="0.25">
      <c r="A4230" t="s">
        <v>6</v>
      </c>
      <c r="B4230" t="s">
        <v>8494</v>
      </c>
      <c r="C4230" t="s">
        <v>8495</v>
      </c>
      <c r="D4230">
        <v>14</v>
      </c>
      <c r="E4230">
        <v>14</v>
      </c>
      <c r="F4230">
        <v>1.292</v>
      </c>
      <c r="G4230">
        <v>18.088000000000001</v>
      </c>
    </row>
    <row r="4231" spans="1:7" hidden="1" x14ac:dyDescent="0.25">
      <c r="A4231" t="s">
        <v>6</v>
      </c>
      <c r="B4231" t="s">
        <v>8496</v>
      </c>
      <c r="C4231" t="s">
        <v>8497</v>
      </c>
      <c r="D4231">
        <v>5</v>
      </c>
      <c r="E4231">
        <v>5</v>
      </c>
      <c r="F4231">
        <v>1.214</v>
      </c>
      <c r="G4231">
        <v>6.07</v>
      </c>
    </row>
    <row r="4232" spans="1:7" hidden="1" x14ac:dyDescent="0.25">
      <c r="A4232" t="s">
        <v>6</v>
      </c>
      <c r="B4232" t="s">
        <v>8498</v>
      </c>
      <c r="C4232" t="s">
        <v>8499</v>
      </c>
      <c r="D4232">
        <v>6</v>
      </c>
      <c r="E4232">
        <v>6</v>
      </c>
      <c r="F4232">
        <v>0.77300000000000002</v>
      </c>
      <c r="G4232">
        <v>4.6379999999999999</v>
      </c>
    </row>
    <row r="4233" spans="1:7" hidden="1" x14ac:dyDescent="0.25">
      <c r="A4233" t="s">
        <v>6</v>
      </c>
      <c r="B4233" t="s">
        <v>8500</v>
      </c>
      <c r="C4233" t="s">
        <v>8501</v>
      </c>
      <c r="D4233">
        <v>24</v>
      </c>
      <c r="E4233">
        <v>24</v>
      </c>
      <c r="F4233">
        <v>0.45800000000000002</v>
      </c>
      <c r="G4233">
        <v>10.992000000000001</v>
      </c>
    </row>
    <row r="4234" spans="1:7" hidden="1" x14ac:dyDescent="0.25">
      <c r="A4234" t="s">
        <v>6</v>
      </c>
      <c r="B4234" t="s">
        <v>8502</v>
      </c>
      <c r="C4234" t="s">
        <v>8503</v>
      </c>
      <c r="D4234">
        <v>31</v>
      </c>
      <c r="E4234">
        <v>31</v>
      </c>
      <c r="F4234">
        <v>0.74399999999999999</v>
      </c>
      <c r="G4234">
        <v>23.064</v>
      </c>
    </row>
    <row r="4235" spans="1:7" hidden="1" x14ac:dyDescent="0.25">
      <c r="A4235" t="s">
        <v>6</v>
      </c>
      <c r="B4235" t="s">
        <v>8504</v>
      </c>
      <c r="C4235" t="s">
        <v>8505</v>
      </c>
      <c r="D4235">
        <v>42</v>
      </c>
      <c r="E4235">
        <v>42</v>
      </c>
      <c r="F4235">
        <v>0.72399999999999998</v>
      </c>
      <c r="G4235">
        <v>30.408000000000001</v>
      </c>
    </row>
    <row r="4236" spans="1:7" hidden="1" x14ac:dyDescent="0.25">
      <c r="A4236" t="s">
        <v>6</v>
      </c>
      <c r="B4236" t="s">
        <v>8506</v>
      </c>
      <c r="C4236" t="s">
        <v>8507</v>
      </c>
      <c r="D4236">
        <v>27</v>
      </c>
      <c r="E4236">
        <v>27</v>
      </c>
      <c r="F4236">
        <v>0.61699999999999999</v>
      </c>
      <c r="G4236">
        <v>16.658999999999999</v>
      </c>
    </row>
    <row r="4237" spans="1:7" hidden="1" x14ac:dyDescent="0.25">
      <c r="A4237" t="s">
        <v>6</v>
      </c>
      <c r="B4237" t="s">
        <v>8508</v>
      </c>
      <c r="C4237" t="s">
        <v>8509</v>
      </c>
      <c r="D4237">
        <v>18</v>
      </c>
      <c r="E4237">
        <v>18</v>
      </c>
      <c r="F4237">
        <v>0.70499999999999996</v>
      </c>
      <c r="G4237">
        <v>12.69</v>
      </c>
    </row>
    <row r="4238" spans="1:7" hidden="1" x14ac:dyDescent="0.25">
      <c r="A4238" t="s">
        <v>6</v>
      </c>
      <c r="B4238" t="s">
        <v>8510</v>
      </c>
      <c r="C4238" t="s">
        <v>8511</v>
      </c>
      <c r="D4238">
        <v>11</v>
      </c>
      <c r="E4238">
        <v>11</v>
      </c>
      <c r="F4238">
        <v>0.70799999999999996</v>
      </c>
      <c r="G4238">
        <v>7.7880000000000003</v>
      </c>
    </row>
    <row r="4239" spans="1:7" hidden="1" x14ac:dyDescent="0.25">
      <c r="A4239" t="s">
        <v>6</v>
      </c>
      <c r="B4239" t="s">
        <v>8512</v>
      </c>
      <c r="C4239" t="s">
        <v>8513</v>
      </c>
      <c r="D4239">
        <v>32</v>
      </c>
      <c r="E4239">
        <v>32</v>
      </c>
      <c r="F4239">
        <v>0.72199999999999998</v>
      </c>
      <c r="G4239">
        <v>23.103999999999999</v>
      </c>
    </row>
    <row r="4240" spans="1:7" hidden="1" x14ac:dyDescent="0.25">
      <c r="A4240" t="s">
        <v>6</v>
      </c>
      <c r="B4240" t="s">
        <v>8514</v>
      </c>
      <c r="C4240" t="s">
        <v>8515</v>
      </c>
      <c r="D4240">
        <v>6</v>
      </c>
      <c r="E4240">
        <v>6</v>
      </c>
      <c r="F4240">
        <v>0.7</v>
      </c>
      <c r="G4240">
        <v>4.2</v>
      </c>
    </row>
    <row r="4241" spans="1:7" hidden="1" x14ac:dyDescent="0.25">
      <c r="A4241" t="s">
        <v>6</v>
      </c>
      <c r="B4241" t="s">
        <v>8516</v>
      </c>
      <c r="C4241" t="s">
        <v>8517</v>
      </c>
      <c r="D4241">
        <v>35</v>
      </c>
      <c r="E4241">
        <v>35</v>
      </c>
      <c r="F4241">
        <v>0.70099999999999996</v>
      </c>
      <c r="G4241">
        <v>24.535</v>
      </c>
    </row>
    <row r="4242" spans="1:7" hidden="1" x14ac:dyDescent="0.25">
      <c r="A4242" t="s">
        <v>6</v>
      </c>
      <c r="B4242" t="s">
        <v>8518</v>
      </c>
      <c r="C4242" t="s">
        <v>8519</v>
      </c>
      <c r="D4242">
        <v>70</v>
      </c>
      <c r="E4242">
        <v>70</v>
      </c>
      <c r="F4242">
        <v>0.73299999999999998</v>
      </c>
      <c r="G4242">
        <v>51.31</v>
      </c>
    </row>
    <row r="4243" spans="1:7" hidden="1" x14ac:dyDescent="0.25">
      <c r="A4243" t="s">
        <v>6</v>
      </c>
      <c r="B4243" t="s">
        <v>8520</v>
      </c>
      <c r="C4243" t="s">
        <v>8521</v>
      </c>
      <c r="D4243">
        <v>93</v>
      </c>
      <c r="E4243">
        <v>93</v>
      </c>
      <c r="F4243">
        <v>0.72399999999999998</v>
      </c>
      <c r="G4243">
        <v>67.331999999999994</v>
      </c>
    </row>
    <row r="4244" spans="1:7" hidden="1" x14ac:dyDescent="0.25">
      <c r="A4244" t="s">
        <v>6</v>
      </c>
      <c r="B4244" t="s">
        <v>8522</v>
      </c>
      <c r="C4244" t="s">
        <v>8523</v>
      </c>
      <c r="D4244">
        <v>43</v>
      </c>
      <c r="E4244">
        <v>43</v>
      </c>
      <c r="F4244">
        <v>1.988</v>
      </c>
      <c r="G4244">
        <v>85.483999999999995</v>
      </c>
    </row>
    <row r="4245" spans="1:7" hidden="1" x14ac:dyDescent="0.25">
      <c r="A4245" t="s">
        <v>6</v>
      </c>
      <c r="B4245" t="s">
        <v>8524</v>
      </c>
      <c r="C4245" t="s">
        <v>8525</v>
      </c>
      <c r="D4245">
        <v>174</v>
      </c>
      <c r="E4245">
        <v>174</v>
      </c>
      <c r="F4245">
        <v>1.224</v>
      </c>
      <c r="G4245">
        <v>212.976</v>
      </c>
    </row>
    <row r="4246" spans="1:7" hidden="1" x14ac:dyDescent="0.25">
      <c r="A4246" t="s">
        <v>6</v>
      </c>
      <c r="B4246" t="s">
        <v>8526</v>
      </c>
      <c r="C4246" t="s">
        <v>8527</v>
      </c>
      <c r="D4246">
        <v>23</v>
      </c>
      <c r="E4246">
        <v>23</v>
      </c>
      <c r="F4246">
        <v>1.2689999999999999</v>
      </c>
      <c r="G4246">
        <v>29.187000000000001</v>
      </c>
    </row>
    <row r="4247" spans="1:7" hidden="1" x14ac:dyDescent="0.25">
      <c r="A4247" t="s">
        <v>6</v>
      </c>
      <c r="B4247" t="s">
        <v>8528</v>
      </c>
      <c r="C4247" t="s">
        <v>8529</v>
      </c>
      <c r="D4247">
        <v>10</v>
      </c>
      <c r="E4247">
        <v>10</v>
      </c>
      <c r="F4247">
        <v>0.36799999999999999</v>
      </c>
      <c r="G4247">
        <v>3.68</v>
      </c>
    </row>
    <row r="4248" spans="1:7" hidden="1" x14ac:dyDescent="0.25">
      <c r="A4248" t="s">
        <v>6</v>
      </c>
      <c r="B4248" t="s">
        <v>8530</v>
      </c>
      <c r="C4248" t="s">
        <v>8531</v>
      </c>
      <c r="D4248">
        <v>13</v>
      </c>
      <c r="E4248">
        <v>13</v>
      </c>
      <c r="F4248">
        <v>0.35199999999999998</v>
      </c>
      <c r="G4248">
        <v>4.5759999999999996</v>
      </c>
    </row>
    <row r="4249" spans="1:7" hidden="1" x14ac:dyDescent="0.25">
      <c r="A4249" t="s">
        <v>6</v>
      </c>
      <c r="B4249" t="s">
        <v>8532</v>
      </c>
      <c r="C4249" t="s">
        <v>8531</v>
      </c>
      <c r="D4249">
        <v>4</v>
      </c>
      <c r="E4249">
        <v>4</v>
      </c>
      <c r="F4249">
        <v>0.64600000000000002</v>
      </c>
      <c r="G4249">
        <v>2.5840000000000001</v>
      </c>
    </row>
    <row r="4250" spans="1:7" hidden="1" x14ac:dyDescent="0.25">
      <c r="A4250" t="s">
        <v>6</v>
      </c>
      <c r="B4250" t="s">
        <v>8533</v>
      </c>
      <c r="C4250" t="s">
        <v>8534</v>
      </c>
      <c r="D4250">
        <v>10</v>
      </c>
      <c r="E4250">
        <v>10</v>
      </c>
      <c r="F4250">
        <v>0.625</v>
      </c>
      <c r="G4250">
        <v>6.25</v>
      </c>
    </row>
    <row r="4251" spans="1:7" hidden="1" x14ac:dyDescent="0.25">
      <c r="A4251" t="s">
        <v>6</v>
      </c>
      <c r="B4251" t="s">
        <v>8535</v>
      </c>
      <c r="C4251" t="s">
        <v>8536</v>
      </c>
      <c r="D4251">
        <v>47</v>
      </c>
      <c r="E4251">
        <v>47</v>
      </c>
      <c r="F4251">
        <v>0.84799999999999998</v>
      </c>
      <c r="G4251">
        <v>39.856000000000002</v>
      </c>
    </row>
    <row r="4252" spans="1:7" hidden="1" x14ac:dyDescent="0.25">
      <c r="A4252" t="s">
        <v>6</v>
      </c>
      <c r="B4252" t="s">
        <v>8537</v>
      </c>
      <c r="C4252" t="s">
        <v>8538</v>
      </c>
      <c r="D4252">
        <v>31</v>
      </c>
      <c r="E4252">
        <v>31</v>
      </c>
      <c r="F4252">
        <v>0.86</v>
      </c>
      <c r="G4252">
        <v>26.66</v>
      </c>
    </row>
    <row r="4253" spans="1:7" hidden="1" x14ac:dyDescent="0.25">
      <c r="A4253" t="s">
        <v>6</v>
      </c>
      <c r="B4253" t="s">
        <v>8539</v>
      </c>
      <c r="C4253" t="s">
        <v>8540</v>
      </c>
      <c r="D4253">
        <v>195</v>
      </c>
      <c r="E4253">
        <v>195</v>
      </c>
      <c r="F4253">
        <v>0.69199999999999995</v>
      </c>
      <c r="G4253">
        <v>134.94</v>
      </c>
    </row>
    <row r="4254" spans="1:7" hidden="1" x14ac:dyDescent="0.25">
      <c r="A4254" t="s">
        <v>6</v>
      </c>
      <c r="B4254" t="s">
        <v>8541</v>
      </c>
      <c r="C4254" t="s">
        <v>8542</v>
      </c>
      <c r="D4254">
        <v>20</v>
      </c>
      <c r="E4254">
        <v>20</v>
      </c>
      <c r="F4254">
        <v>0.85399999999999998</v>
      </c>
      <c r="G4254">
        <v>17.079999999999998</v>
      </c>
    </row>
    <row r="4255" spans="1:7" hidden="1" x14ac:dyDescent="0.25">
      <c r="A4255" t="s">
        <v>6</v>
      </c>
      <c r="B4255" t="s">
        <v>8543</v>
      </c>
      <c r="C4255" t="s">
        <v>8544</v>
      </c>
      <c r="D4255">
        <v>87</v>
      </c>
      <c r="E4255">
        <v>87</v>
      </c>
      <c r="F4255">
        <v>0.36799999999999999</v>
      </c>
      <c r="G4255">
        <v>32.015999999999998</v>
      </c>
    </row>
    <row r="4256" spans="1:7" hidden="1" x14ac:dyDescent="0.25">
      <c r="A4256" t="s">
        <v>6</v>
      </c>
      <c r="B4256" t="s">
        <v>8545</v>
      </c>
      <c r="C4256" t="s">
        <v>8546</v>
      </c>
      <c r="D4256">
        <v>52</v>
      </c>
      <c r="E4256">
        <v>52</v>
      </c>
      <c r="F4256">
        <v>0.58199999999999996</v>
      </c>
      <c r="G4256">
        <v>30.263999999999999</v>
      </c>
    </row>
    <row r="4257" spans="1:7" hidden="1" x14ac:dyDescent="0.25">
      <c r="A4257" t="s">
        <v>6</v>
      </c>
      <c r="B4257" t="s">
        <v>8547</v>
      </c>
      <c r="C4257" t="s">
        <v>8548</v>
      </c>
      <c r="D4257">
        <v>7</v>
      </c>
      <c r="E4257">
        <v>7</v>
      </c>
      <c r="F4257">
        <v>0.32500000000000001</v>
      </c>
      <c r="G4257">
        <v>2.2749999999999999</v>
      </c>
    </row>
    <row r="4258" spans="1:7" hidden="1" x14ac:dyDescent="0.25">
      <c r="A4258" t="s">
        <v>6</v>
      </c>
      <c r="B4258" t="s">
        <v>8549</v>
      </c>
      <c r="C4258" t="s">
        <v>8550</v>
      </c>
      <c r="D4258">
        <v>3</v>
      </c>
      <c r="E4258">
        <v>3</v>
      </c>
      <c r="F4258">
        <v>0.54500000000000004</v>
      </c>
      <c r="G4258">
        <v>1.635</v>
      </c>
    </row>
    <row r="4259" spans="1:7" hidden="1" x14ac:dyDescent="0.25">
      <c r="A4259" t="s">
        <v>6</v>
      </c>
      <c r="B4259" t="s">
        <v>8551</v>
      </c>
      <c r="C4259" t="s">
        <v>8552</v>
      </c>
      <c r="D4259">
        <v>13</v>
      </c>
      <c r="E4259">
        <v>13</v>
      </c>
      <c r="F4259">
        <v>0.72799999999999998</v>
      </c>
      <c r="G4259">
        <v>9.4640000000000004</v>
      </c>
    </row>
    <row r="4260" spans="1:7" hidden="1" x14ac:dyDescent="0.25">
      <c r="A4260" t="s">
        <v>6</v>
      </c>
      <c r="B4260" t="s">
        <v>8553</v>
      </c>
      <c r="C4260" t="s">
        <v>8554</v>
      </c>
      <c r="D4260">
        <v>32</v>
      </c>
      <c r="E4260">
        <v>32</v>
      </c>
      <c r="F4260">
        <v>0.35899999999999999</v>
      </c>
      <c r="G4260">
        <v>11.488</v>
      </c>
    </row>
    <row r="4261" spans="1:7" hidden="1" x14ac:dyDescent="0.25">
      <c r="A4261" t="s">
        <v>6</v>
      </c>
      <c r="B4261" t="s">
        <v>8555</v>
      </c>
      <c r="C4261" t="s">
        <v>8556</v>
      </c>
      <c r="D4261">
        <v>42</v>
      </c>
      <c r="E4261">
        <v>42</v>
      </c>
      <c r="F4261">
        <v>0.69599999999999995</v>
      </c>
      <c r="G4261">
        <v>29.231999999999999</v>
      </c>
    </row>
    <row r="4262" spans="1:7" hidden="1" x14ac:dyDescent="0.25">
      <c r="A4262" t="s">
        <v>6</v>
      </c>
      <c r="B4262" t="s">
        <v>8557</v>
      </c>
      <c r="C4262" t="s">
        <v>8558</v>
      </c>
      <c r="D4262">
        <v>28</v>
      </c>
      <c r="E4262">
        <v>28</v>
      </c>
      <c r="F4262">
        <v>1.2050000000000001</v>
      </c>
      <c r="G4262">
        <v>33.74</v>
      </c>
    </row>
    <row r="4263" spans="1:7" hidden="1" x14ac:dyDescent="0.25">
      <c r="A4263" t="s">
        <v>6</v>
      </c>
      <c r="B4263" t="s">
        <v>8559</v>
      </c>
      <c r="C4263" t="s">
        <v>8560</v>
      </c>
      <c r="D4263">
        <v>12</v>
      </c>
      <c r="E4263">
        <v>12</v>
      </c>
      <c r="F4263">
        <v>1.1759999999999999</v>
      </c>
      <c r="G4263">
        <v>14.112</v>
      </c>
    </row>
    <row r="4264" spans="1:7" hidden="1" x14ac:dyDescent="0.25">
      <c r="A4264" t="s">
        <v>6</v>
      </c>
      <c r="B4264" t="s">
        <v>8561</v>
      </c>
      <c r="C4264" t="s">
        <v>8562</v>
      </c>
      <c r="D4264">
        <v>30</v>
      </c>
      <c r="E4264">
        <v>30</v>
      </c>
      <c r="F4264">
        <v>0.54900000000000004</v>
      </c>
      <c r="G4264">
        <v>16.47</v>
      </c>
    </row>
    <row r="4265" spans="1:7" hidden="1" x14ac:dyDescent="0.25">
      <c r="A4265" t="s">
        <v>6</v>
      </c>
      <c r="B4265" t="s">
        <v>8563</v>
      </c>
      <c r="C4265" t="s">
        <v>8564</v>
      </c>
      <c r="D4265">
        <v>5</v>
      </c>
      <c r="E4265">
        <v>5</v>
      </c>
      <c r="F4265">
        <v>0.56699999999999995</v>
      </c>
      <c r="G4265">
        <v>2.835</v>
      </c>
    </row>
    <row r="4266" spans="1:7" hidden="1" x14ac:dyDescent="0.25">
      <c r="A4266" t="s">
        <v>6</v>
      </c>
      <c r="B4266" t="s">
        <v>8565</v>
      </c>
      <c r="C4266" t="s">
        <v>8566</v>
      </c>
      <c r="D4266">
        <v>14</v>
      </c>
      <c r="E4266">
        <v>14</v>
      </c>
      <c r="F4266">
        <v>1.667</v>
      </c>
      <c r="G4266">
        <v>23.338000000000001</v>
      </c>
    </row>
    <row r="4267" spans="1:7" hidden="1" x14ac:dyDescent="0.25">
      <c r="A4267" t="s">
        <v>6</v>
      </c>
      <c r="B4267" t="s">
        <v>8567</v>
      </c>
      <c r="C4267" t="s">
        <v>8568</v>
      </c>
      <c r="D4267">
        <v>31</v>
      </c>
      <c r="E4267">
        <v>31</v>
      </c>
      <c r="F4267">
        <v>1.772</v>
      </c>
      <c r="G4267">
        <v>54.932000000000002</v>
      </c>
    </row>
    <row r="4268" spans="1:7" hidden="1" x14ac:dyDescent="0.25">
      <c r="A4268" t="s">
        <v>6</v>
      </c>
      <c r="B4268" t="s">
        <v>8569</v>
      </c>
      <c r="C4268" t="s">
        <v>8570</v>
      </c>
      <c r="D4268">
        <v>31</v>
      </c>
      <c r="E4268">
        <v>31</v>
      </c>
      <c r="F4268">
        <v>1.7629999999999999</v>
      </c>
      <c r="G4268">
        <v>54.652999999999999</v>
      </c>
    </row>
    <row r="4269" spans="1:7" hidden="1" x14ac:dyDescent="0.25">
      <c r="A4269" t="s">
        <v>6</v>
      </c>
      <c r="B4269" t="s">
        <v>8571</v>
      </c>
      <c r="C4269" t="s">
        <v>8572</v>
      </c>
      <c r="D4269">
        <v>1</v>
      </c>
      <c r="E4269">
        <v>1</v>
      </c>
      <c r="F4269">
        <v>1.724</v>
      </c>
      <c r="G4269">
        <v>1.724</v>
      </c>
    </row>
    <row r="4270" spans="1:7" hidden="1" x14ac:dyDescent="0.25">
      <c r="A4270" t="s">
        <v>6</v>
      </c>
      <c r="B4270" t="s">
        <v>8573</v>
      </c>
      <c r="C4270" t="s">
        <v>8574</v>
      </c>
      <c r="D4270">
        <v>212</v>
      </c>
      <c r="E4270">
        <v>212</v>
      </c>
      <c r="F4270">
        <v>1.6539999999999999</v>
      </c>
      <c r="G4270">
        <v>350.64800000000002</v>
      </c>
    </row>
    <row r="4271" spans="1:7" hidden="1" x14ac:dyDescent="0.25">
      <c r="A4271" t="s">
        <v>6</v>
      </c>
      <c r="B4271" t="s">
        <v>8575</v>
      </c>
      <c r="C4271" t="s">
        <v>8576</v>
      </c>
      <c r="D4271">
        <v>18</v>
      </c>
      <c r="E4271">
        <v>18</v>
      </c>
      <c r="F4271">
        <v>1.6259999999999999</v>
      </c>
      <c r="G4271">
        <v>29.268000000000001</v>
      </c>
    </row>
    <row r="4272" spans="1:7" hidden="1" x14ac:dyDescent="0.25">
      <c r="A4272" t="s">
        <v>6</v>
      </c>
      <c r="B4272" t="s">
        <v>8577</v>
      </c>
      <c r="C4272" t="s">
        <v>8578</v>
      </c>
      <c r="D4272">
        <v>3</v>
      </c>
      <c r="E4272">
        <v>3</v>
      </c>
      <c r="F4272">
        <v>0.68700000000000006</v>
      </c>
      <c r="G4272">
        <v>2.0609999999999999</v>
      </c>
    </row>
    <row r="4273" spans="1:7" hidden="1" x14ac:dyDescent="0.25">
      <c r="A4273" t="s">
        <v>6</v>
      </c>
      <c r="B4273" t="s">
        <v>8579</v>
      </c>
      <c r="C4273" t="s">
        <v>8580</v>
      </c>
      <c r="D4273">
        <v>1</v>
      </c>
      <c r="E4273">
        <v>1</v>
      </c>
      <c r="F4273">
        <v>0.68400000000000005</v>
      </c>
      <c r="G4273">
        <v>0.68400000000000005</v>
      </c>
    </row>
    <row r="4274" spans="1:7" hidden="1" x14ac:dyDescent="0.25">
      <c r="A4274" t="s">
        <v>6</v>
      </c>
      <c r="B4274" t="s">
        <v>8581</v>
      </c>
      <c r="C4274" t="s">
        <v>8582</v>
      </c>
      <c r="D4274">
        <v>1</v>
      </c>
      <c r="E4274">
        <v>1</v>
      </c>
      <c r="F4274">
        <v>0.59599999999999997</v>
      </c>
      <c r="G4274">
        <v>0.59599999999999997</v>
      </c>
    </row>
    <row r="4275" spans="1:7" hidden="1" x14ac:dyDescent="0.25">
      <c r="A4275" t="s">
        <v>6</v>
      </c>
      <c r="B4275" t="s">
        <v>8583</v>
      </c>
      <c r="C4275" t="s">
        <v>8584</v>
      </c>
      <c r="D4275">
        <v>1</v>
      </c>
      <c r="E4275">
        <v>1</v>
      </c>
      <c r="F4275">
        <v>0.57199999999999995</v>
      </c>
      <c r="G4275">
        <v>0.57199999999999995</v>
      </c>
    </row>
    <row r="4276" spans="1:7" hidden="1" x14ac:dyDescent="0.25">
      <c r="A4276" t="s">
        <v>6</v>
      </c>
      <c r="B4276" t="s">
        <v>8585</v>
      </c>
      <c r="C4276" t="s">
        <v>8586</v>
      </c>
      <c r="D4276">
        <v>2</v>
      </c>
      <c r="E4276">
        <v>2</v>
      </c>
      <c r="F4276">
        <v>0.83099999999999996</v>
      </c>
      <c r="G4276">
        <v>1.6619999999999999</v>
      </c>
    </row>
    <row r="4277" spans="1:7" hidden="1" x14ac:dyDescent="0.25">
      <c r="A4277" t="s">
        <v>6</v>
      </c>
      <c r="B4277" t="s">
        <v>8587</v>
      </c>
      <c r="C4277" t="s">
        <v>8588</v>
      </c>
      <c r="D4277">
        <v>17</v>
      </c>
      <c r="E4277">
        <v>17</v>
      </c>
      <c r="F4277">
        <v>0.83199999999999996</v>
      </c>
      <c r="G4277">
        <v>14.144</v>
      </c>
    </row>
    <row r="4278" spans="1:7" hidden="1" x14ac:dyDescent="0.25">
      <c r="A4278" t="s">
        <v>6</v>
      </c>
      <c r="B4278" t="s">
        <v>8589</v>
      </c>
      <c r="C4278" t="s">
        <v>8590</v>
      </c>
      <c r="D4278">
        <v>8</v>
      </c>
      <c r="E4278">
        <v>8</v>
      </c>
      <c r="F4278">
        <v>0.78800000000000003</v>
      </c>
      <c r="G4278">
        <v>6.3040000000000003</v>
      </c>
    </row>
    <row r="4279" spans="1:7" hidden="1" x14ac:dyDescent="0.25">
      <c r="A4279" t="s">
        <v>6</v>
      </c>
      <c r="B4279" t="s">
        <v>8591</v>
      </c>
      <c r="C4279" t="s">
        <v>8592</v>
      </c>
      <c r="D4279">
        <v>1</v>
      </c>
      <c r="E4279">
        <v>1</v>
      </c>
      <c r="F4279">
        <v>1.978</v>
      </c>
      <c r="G4279">
        <v>1.978</v>
      </c>
    </row>
    <row r="4280" spans="1:7" hidden="1" x14ac:dyDescent="0.25">
      <c r="A4280" t="s">
        <v>6</v>
      </c>
      <c r="B4280" t="s">
        <v>8593</v>
      </c>
      <c r="C4280" t="s">
        <v>8594</v>
      </c>
      <c r="D4280">
        <v>68</v>
      </c>
      <c r="E4280">
        <v>68</v>
      </c>
      <c r="F4280">
        <v>1.224</v>
      </c>
      <c r="G4280">
        <v>83.231999999999999</v>
      </c>
    </row>
    <row r="4281" spans="1:7" hidden="1" x14ac:dyDescent="0.25">
      <c r="A4281" t="s">
        <v>6</v>
      </c>
      <c r="B4281" t="s">
        <v>8595</v>
      </c>
      <c r="C4281" t="s">
        <v>8596</v>
      </c>
      <c r="D4281">
        <v>26</v>
      </c>
      <c r="E4281">
        <v>26</v>
      </c>
      <c r="F4281">
        <v>0.55300000000000005</v>
      </c>
      <c r="G4281">
        <v>14.378</v>
      </c>
    </row>
    <row r="4282" spans="1:7" hidden="1" x14ac:dyDescent="0.25">
      <c r="A4282" t="s">
        <v>6</v>
      </c>
      <c r="B4282" t="s">
        <v>8597</v>
      </c>
      <c r="C4282" t="s">
        <v>8598</v>
      </c>
      <c r="D4282">
        <v>1</v>
      </c>
      <c r="E4282">
        <v>1</v>
      </c>
      <c r="F4282">
        <v>0.55500000000000005</v>
      </c>
      <c r="G4282">
        <v>0.55500000000000005</v>
      </c>
    </row>
    <row r="4283" spans="1:7" hidden="1" x14ac:dyDescent="0.25">
      <c r="A4283" t="s">
        <v>6</v>
      </c>
      <c r="B4283" t="s">
        <v>8599</v>
      </c>
      <c r="C4283" t="s">
        <v>8600</v>
      </c>
      <c r="D4283">
        <v>9</v>
      </c>
      <c r="E4283">
        <v>9</v>
      </c>
      <c r="F4283">
        <v>0.56599999999999995</v>
      </c>
      <c r="G4283">
        <v>5.0940000000000003</v>
      </c>
    </row>
    <row r="4284" spans="1:7" hidden="1" x14ac:dyDescent="0.25">
      <c r="A4284" t="s">
        <v>6</v>
      </c>
      <c r="B4284" t="s">
        <v>8601</v>
      </c>
      <c r="C4284" t="s">
        <v>8602</v>
      </c>
      <c r="D4284">
        <v>15</v>
      </c>
      <c r="E4284">
        <v>15</v>
      </c>
      <c r="F4284">
        <v>0.57499999999999996</v>
      </c>
      <c r="G4284">
        <v>8.625</v>
      </c>
    </row>
    <row r="4285" spans="1:7" hidden="1" x14ac:dyDescent="0.25">
      <c r="A4285" t="s">
        <v>6</v>
      </c>
      <c r="B4285" t="s">
        <v>8603</v>
      </c>
      <c r="C4285" t="s">
        <v>8602</v>
      </c>
      <c r="D4285">
        <v>19</v>
      </c>
      <c r="E4285">
        <v>19</v>
      </c>
      <c r="F4285">
        <v>0.57999999999999996</v>
      </c>
      <c r="G4285">
        <v>11.02</v>
      </c>
    </row>
    <row r="4286" spans="1:7" hidden="1" x14ac:dyDescent="0.25">
      <c r="A4286" t="s">
        <v>6</v>
      </c>
      <c r="B4286" t="s">
        <v>8606</v>
      </c>
      <c r="C4286" t="s">
        <v>8607</v>
      </c>
      <c r="D4286">
        <v>27</v>
      </c>
      <c r="E4286">
        <v>27</v>
      </c>
      <c r="F4286">
        <v>0.70299999999999996</v>
      </c>
      <c r="G4286">
        <v>18.981000000000002</v>
      </c>
    </row>
    <row r="4287" spans="1:7" hidden="1" x14ac:dyDescent="0.25">
      <c r="A4287" t="s">
        <v>6</v>
      </c>
      <c r="B4287" t="s">
        <v>8608</v>
      </c>
      <c r="C4287" t="s">
        <v>8609</v>
      </c>
      <c r="D4287">
        <v>15</v>
      </c>
      <c r="E4287">
        <v>15</v>
      </c>
      <c r="F4287">
        <v>0.73899999999999999</v>
      </c>
      <c r="G4287">
        <v>11.085000000000001</v>
      </c>
    </row>
    <row r="4288" spans="1:7" hidden="1" x14ac:dyDescent="0.25">
      <c r="A4288" t="s">
        <v>6</v>
      </c>
      <c r="B4288" t="s">
        <v>8610</v>
      </c>
      <c r="C4288" t="s">
        <v>8611</v>
      </c>
      <c r="D4288">
        <v>76</v>
      </c>
      <c r="E4288">
        <v>76</v>
      </c>
      <c r="F4288">
        <v>0.63400000000000001</v>
      </c>
      <c r="G4288">
        <v>48.183999999999997</v>
      </c>
    </row>
    <row r="4289" spans="1:7" hidden="1" x14ac:dyDescent="0.25">
      <c r="A4289" t="s">
        <v>6</v>
      </c>
      <c r="B4289" t="s">
        <v>8612</v>
      </c>
      <c r="C4289" t="s">
        <v>8613</v>
      </c>
      <c r="D4289">
        <v>5</v>
      </c>
      <c r="E4289">
        <v>5</v>
      </c>
      <c r="F4289">
        <v>0.79</v>
      </c>
      <c r="G4289">
        <v>3.95</v>
      </c>
    </row>
    <row r="4290" spans="1:7" hidden="1" x14ac:dyDescent="0.25">
      <c r="A4290" t="s">
        <v>6</v>
      </c>
      <c r="B4290" t="s">
        <v>8614</v>
      </c>
      <c r="C4290" t="s">
        <v>8615</v>
      </c>
      <c r="D4290">
        <v>180</v>
      </c>
      <c r="E4290">
        <v>180</v>
      </c>
      <c r="F4290">
        <v>0.78500000000000003</v>
      </c>
      <c r="G4290">
        <v>141.30000000000001</v>
      </c>
    </row>
    <row r="4291" spans="1:7" hidden="1" x14ac:dyDescent="0.25">
      <c r="A4291" t="s">
        <v>6</v>
      </c>
      <c r="B4291" t="s">
        <v>8616</v>
      </c>
      <c r="C4291" t="s">
        <v>8617</v>
      </c>
      <c r="D4291">
        <v>10</v>
      </c>
      <c r="E4291">
        <v>10</v>
      </c>
      <c r="F4291">
        <v>1.2150000000000001</v>
      </c>
      <c r="G4291">
        <v>12.15</v>
      </c>
    </row>
    <row r="4292" spans="1:7" hidden="1" x14ac:dyDescent="0.25">
      <c r="A4292" t="s">
        <v>6</v>
      </c>
      <c r="B4292" t="s">
        <v>8618</v>
      </c>
      <c r="C4292" t="s">
        <v>8619</v>
      </c>
      <c r="D4292">
        <v>20</v>
      </c>
      <c r="E4292">
        <v>20</v>
      </c>
      <c r="F4292">
        <v>0</v>
      </c>
      <c r="G4292">
        <v>0</v>
      </c>
    </row>
    <row r="4293" spans="1:7" hidden="1" x14ac:dyDescent="0.25">
      <c r="A4293" t="s">
        <v>6</v>
      </c>
      <c r="B4293" t="s">
        <v>8620</v>
      </c>
      <c r="C4293" t="s">
        <v>8621</v>
      </c>
      <c r="D4293">
        <v>1</v>
      </c>
      <c r="E4293">
        <v>1</v>
      </c>
      <c r="F4293">
        <v>0.14799999999999999</v>
      </c>
      <c r="G4293">
        <v>0.14799999999999999</v>
      </c>
    </row>
    <row r="4294" spans="1:7" hidden="1" x14ac:dyDescent="0.25">
      <c r="A4294" t="s">
        <v>6</v>
      </c>
      <c r="B4294" t="s">
        <v>8622</v>
      </c>
      <c r="C4294" t="s">
        <v>8623</v>
      </c>
      <c r="D4294">
        <v>53</v>
      </c>
      <c r="E4294">
        <v>53</v>
      </c>
      <c r="F4294">
        <v>0.39700000000000002</v>
      </c>
      <c r="G4294">
        <v>21.041</v>
      </c>
    </row>
    <row r="4295" spans="1:7" hidden="1" x14ac:dyDescent="0.25">
      <c r="A4295" t="s">
        <v>6</v>
      </c>
      <c r="B4295" t="s">
        <v>8624</v>
      </c>
      <c r="C4295" t="s">
        <v>8625</v>
      </c>
      <c r="D4295">
        <v>46</v>
      </c>
      <c r="E4295">
        <v>46</v>
      </c>
      <c r="F4295">
        <v>1.216</v>
      </c>
      <c r="G4295">
        <v>55.936</v>
      </c>
    </row>
    <row r="4296" spans="1:7" hidden="1" x14ac:dyDescent="0.25">
      <c r="A4296" t="s">
        <v>6</v>
      </c>
      <c r="B4296" t="s">
        <v>8626</v>
      </c>
      <c r="C4296" t="s">
        <v>8627</v>
      </c>
      <c r="D4296">
        <v>14</v>
      </c>
      <c r="E4296">
        <v>14</v>
      </c>
      <c r="F4296">
        <v>1.2250000000000001</v>
      </c>
      <c r="G4296">
        <v>17.149999999999999</v>
      </c>
    </row>
    <row r="4297" spans="1:7" hidden="1" x14ac:dyDescent="0.25">
      <c r="A4297" t="s">
        <v>6</v>
      </c>
      <c r="B4297" t="s">
        <v>8628</v>
      </c>
      <c r="C4297" t="s">
        <v>8629</v>
      </c>
      <c r="D4297">
        <v>4</v>
      </c>
      <c r="E4297">
        <v>4</v>
      </c>
      <c r="F4297">
        <v>1.2370000000000001</v>
      </c>
      <c r="G4297">
        <v>4.9480000000000004</v>
      </c>
    </row>
    <row r="4298" spans="1:7" hidden="1" x14ac:dyDescent="0.25">
      <c r="A4298" t="s">
        <v>6</v>
      </c>
      <c r="B4298" t="s">
        <v>8630</v>
      </c>
      <c r="C4298" t="s">
        <v>8631</v>
      </c>
      <c r="D4298">
        <v>1</v>
      </c>
      <c r="E4298">
        <v>1</v>
      </c>
      <c r="F4298">
        <v>0.40899999999999997</v>
      </c>
      <c r="G4298">
        <v>0.40899999999999997</v>
      </c>
    </row>
    <row r="4299" spans="1:7" hidden="1" x14ac:dyDescent="0.25">
      <c r="A4299" t="s">
        <v>6</v>
      </c>
      <c r="B4299" t="s">
        <v>8632</v>
      </c>
      <c r="C4299" t="s">
        <v>8633</v>
      </c>
      <c r="D4299">
        <v>5</v>
      </c>
      <c r="E4299">
        <v>5</v>
      </c>
      <c r="F4299">
        <v>0.499</v>
      </c>
      <c r="G4299">
        <v>2.4950000000000001</v>
      </c>
    </row>
    <row r="4300" spans="1:7" hidden="1" x14ac:dyDescent="0.25">
      <c r="A4300" t="s">
        <v>6</v>
      </c>
      <c r="B4300" t="s">
        <v>8634</v>
      </c>
      <c r="C4300" t="s">
        <v>8635</v>
      </c>
      <c r="D4300">
        <v>149</v>
      </c>
      <c r="E4300">
        <v>149</v>
      </c>
      <c r="F4300">
        <v>1.2</v>
      </c>
      <c r="G4300">
        <v>178.8</v>
      </c>
    </row>
    <row r="4301" spans="1:7" hidden="1" x14ac:dyDescent="0.25">
      <c r="A4301" t="s">
        <v>6</v>
      </c>
      <c r="B4301" t="s">
        <v>8636</v>
      </c>
      <c r="C4301" t="s">
        <v>8637</v>
      </c>
      <c r="D4301">
        <v>1</v>
      </c>
      <c r="E4301">
        <v>1</v>
      </c>
      <c r="F4301">
        <v>1.3009999999999999</v>
      </c>
      <c r="G4301">
        <v>1.3009999999999999</v>
      </c>
    </row>
    <row r="4302" spans="1:7" hidden="1" x14ac:dyDescent="0.25">
      <c r="A4302" t="s">
        <v>6</v>
      </c>
      <c r="B4302" t="s">
        <v>8638</v>
      </c>
      <c r="C4302" t="s">
        <v>8639</v>
      </c>
      <c r="D4302">
        <v>11</v>
      </c>
      <c r="E4302">
        <v>11</v>
      </c>
      <c r="F4302">
        <v>1.208</v>
      </c>
      <c r="G4302">
        <v>13.288</v>
      </c>
    </row>
    <row r="4303" spans="1:7" hidden="1" x14ac:dyDescent="0.25">
      <c r="A4303" t="s">
        <v>6</v>
      </c>
      <c r="B4303" t="s">
        <v>8640</v>
      </c>
      <c r="C4303" t="s">
        <v>8641</v>
      </c>
      <c r="D4303">
        <v>1</v>
      </c>
      <c r="E4303">
        <v>1</v>
      </c>
      <c r="F4303">
        <v>0.81899999999999995</v>
      </c>
      <c r="G4303">
        <v>0.81899999999999995</v>
      </c>
    </row>
    <row r="4304" spans="1:7" hidden="1" x14ac:dyDescent="0.25">
      <c r="A4304" t="s">
        <v>6</v>
      </c>
      <c r="B4304" t="s">
        <v>8642</v>
      </c>
      <c r="C4304" t="s">
        <v>8643</v>
      </c>
      <c r="D4304">
        <v>20</v>
      </c>
      <c r="E4304">
        <v>20</v>
      </c>
      <c r="F4304">
        <v>1.2170000000000001</v>
      </c>
      <c r="G4304">
        <v>24.34</v>
      </c>
    </row>
    <row r="4305" spans="1:7" hidden="1" x14ac:dyDescent="0.25">
      <c r="A4305" t="s">
        <v>6</v>
      </c>
      <c r="B4305" t="s">
        <v>8644</v>
      </c>
      <c r="C4305" t="s">
        <v>8645</v>
      </c>
      <c r="D4305">
        <v>72</v>
      </c>
      <c r="E4305">
        <v>72</v>
      </c>
      <c r="F4305">
        <v>0.96</v>
      </c>
      <c r="G4305">
        <v>69.12</v>
      </c>
    </row>
    <row r="4306" spans="1:7" hidden="1" x14ac:dyDescent="0.25">
      <c r="A4306" t="s">
        <v>6</v>
      </c>
      <c r="B4306" t="s">
        <v>8646</v>
      </c>
      <c r="C4306" t="s">
        <v>8647</v>
      </c>
      <c r="D4306">
        <v>66</v>
      </c>
      <c r="E4306">
        <v>66</v>
      </c>
      <c r="F4306">
        <v>0.65600000000000003</v>
      </c>
      <c r="G4306">
        <v>43.295999999999999</v>
      </c>
    </row>
    <row r="4307" spans="1:7" hidden="1" x14ac:dyDescent="0.25">
      <c r="A4307" t="s">
        <v>6</v>
      </c>
      <c r="B4307" t="s">
        <v>8648</v>
      </c>
      <c r="C4307" t="s">
        <v>8647</v>
      </c>
      <c r="D4307">
        <v>6</v>
      </c>
      <c r="E4307">
        <v>6</v>
      </c>
      <c r="F4307">
        <v>0.56599999999999995</v>
      </c>
      <c r="G4307">
        <v>3.3959999999999999</v>
      </c>
    </row>
    <row r="4308" spans="1:7" hidden="1" x14ac:dyDescent="0.25">
      <c r="A4308" t="s">
        <v>6</v>
      </c>
      <c r="B4308" t="s">
        <v>8649</v>
      </c>
      <c r="C4308" t="s">
        <v>8650</v>
      </c>
      <c r="D4308">
        <v>11</v>
      </c>
      <c r="E4308">
        <v>11</v>
      </c>
      <c r="F4308">
        <v>0.83799999999999997</v>
      </c>
      <c r="G4308">
        <v>9.218</v>
      </c>
    </row>
    <row r="4309" spans="1:7" hidden="1" x14ac:dyDescent="0.25">
      <c r="A4309" t="s">
        <v>6</v>
      </c>
      <c r="B4309" t="s">
        <v>8651</v>
      </c>
      <c r="C4309" t="s">
        <v>8652</v>
      </c>
      <c r="D4309">
        <v>21</v>
      </c>
      <c r="E4309">
        <v>21</v>
      </c>
      <c r="F4309">
        <v>0.83299999999999996</v>
      </c>
      <c r="G4309">
        <v>17.492999999999999</v>
      </c>
    </row>
    <row r="4310" spans="1:7" hidden="1" x14ac:dyDescent="0.25">
      <c r="A4310" t="s">
        <v>6</v>
      </c>
      <c r="B4310" t="s">
        <v>8653</v>
      </c>
      <c r="C4310" t="s">
        <v>8654</v>
      </c>
      <c r="D4310">
        <v>39</v>
      </c>
      <c r="E4310">
        <v>39</v>
      </c>
      <c r="F4310">
        <v>0.83899999999999997</v>
      </c>
      <c r="G4310">
        <v>32.720999999999997</v>
      </c>
    </row>
    <row r="4311" spans="1:7" hidden="1" x14ac:dyDescent="0.25">
      <c r="A4311" t="s">
        <v>6</v>
      </c>
      <c r="B4311" t="s">
        <v>8655</v>
      </c>
      <c r="C4311" t="s">
        <v>8656</v>
      </c>
      <c r="D4311">
        <v>26</v>
      </c>
      <c r="E4311">
        <v>26</v>
      </c>
      <c r="F4311">
        <v>0.73699999999999999</v>
      </c>
      <c r="G4311">
        <v>19.161999999999999</v>
      </c>
    </row>
    <row r="4312" spans="1:7" hidden="1" x14ac:dyDescent="0.25">
      <c r="A4312" t="s">
        <v>6</v>
      </c>
      <c r="B4312" t="s">
        <v>8657</v>
      </c>
      <c r="C4312" t="s">
        <v>8658</v>
      </c>
      <c r="D4312">
        <v>30</v>
      </c>
      <c r="E4312">
        <v>30</v>
      </c>
      <c r="F4312">
        <v>1.246</v>
      </c>
      <c r="G4312">
        <v>37.380000000000003</v>
      </c>
    </row>
    <row r="4313" spans="1:7" hidden="1" x14ac:dyDescent="0.25">
      <c r="A4313" t="s">
        <v>6</v>
      </c>
      <c r="B4313" t="s">
        <v>8659</v>
      </c>
      <c r="C4313" t="s">
        <v>8660</v>
      </c>
      <c r="D4313">
        <v>3</v>
      </c>
      <c r="E4313">
        <v>3</v>
      </c>
      <c r="F4313">
        <v>0.115</v>
      </c>
      <c r="G4313">
        <v>0.34499999999999997</v>
      </c>
    </row>
    <row r="4314" spans="1:7" hidden="1" x14ac:dyDescent="0.25">
      <c r="A4314" t="s">
        <v>6</v>
      </c>
      <c r="B4314" t="s">
        <v>8661</v>
      </c>
      <c r="C4314" t="s">
        <v>8662</v>
      </c>
      <c r="D4314">
        <v>40</v>
      </c>
      <c r="E4314">
        <v>40</v>
      </c>
      <c r="F4314">
        <v>0.55900000000000005</v>
      </c>
      <c r="G4314">
        <v>22.36</v>
      </c>
    </row>
    <row r="4315" spans="1:7" hidden="1" x14ac:dyDescent="0.25">
      <c r="A4315" t="s">
        <v>6</v>
      </c>
      <c r="B4315" t="s">
        <v>8663</v>
      </c>
      <c r="C4315" t="s">
        <v>8664</v>
      </c>
      <c r="D4315">
        <v>10</v>
      </c>
      <c r="E4315">
        <v>10</v>
      </c>
      <c r="F4315">
        <v>0.57999999999999996</v>
      </c>
      <c r="G4315">
        <v>5.8</v>
      </c>
    </row>
    <row r="4316" spans="1:7" hidden="1" x14ac:dyDescent="0.25">
      <c r="A4316" t="s">
        <v>6</v>
      </c>
      <c r="B4316" t="s">
        <v>8665</v>
      </c>
      <c r="C4316" t="s">
        <v>8666</v>
      </c>
      <c r="D4316">
        <v>15</v>
      </c>
      <c r="E4316">
        <v>15</v>
      </c>
      <c r="F4316">
        <v>0.83099999999999996</v>
      </c>
      <c r="G4316">
        <v>12.465</v>
      </c>
    </row>
    <row r="4317" spans="1:7" hidden="1" x14ac:dyDescent="0.25">
      <c r="A4317" t="s">
        <v>6</v>
      </c>
      <c r="B4317" t="s">
        <v>8667</v>
      </c>
      <c r="C4317" t="s">
        <v>8668</v>
      </c>
      <c r="D4317">
        <v>1</v>
      </c>
      <c r="E4317">
        <v>1</v>
      </c>
      <c r="F4317">
        <v>0.55500000000000005</v>
      </c>
      <c r="G4317">
        <v>0.55500000000000005</v>
      </c>
    </row>
    <row r="4318" spans="1:7" hidden="1" x14ac:dyDescent="0.25">
      <c r="A4318" t="s">
        <v>6</v>
      </c>
      <c r="B4318" t="s">
        <v>8669</v>
      </c>
      <c r="C4318" t="s">
        <v>8670</v>
      </c>
      <c r="D4318">
        <v>7</v>
      </c>
      <c r="E4318">
        <v>7</v>
      </c>
      <c r="F4318">
        <v>0.60499999999999998</v>
      </c>
      <c r="G4318">
        <v>4.2350000000000003</v>
      </c>
    </row>
    <row r="4319" spans="1:7" hidden="1" x14ac:dyDescent="0.25">
      <c r="A4319" t="s">
        <v>6</v>
      </c>
      <c r="B4319" t="s">
        <v>8671</v>
      </c>
      <c r="C4319" t="s">
        <v>8672</v>
      </c>
      <c r="D4319">
        <v>16</v>
      </c>
      <c r="E4319">
        <v>16</v>
      </c>
      <c r="F4319">
        <v>0.64</v>
      </c>
      <c r="G4319">
        <v>10.24</v>
      </c>
    </row>
    <row r="4320" spans="1:7" hidden="1" x14ac:dyDescent="0.25">
      <c r="A4320" t="s">
        <v>6</v>
      </c>
      <c r="B4320" t="s">
        <v>8673</v>
      </c>
      <c r="C4320" t="s">
        <v>8674</v>
      </c>
      <c r="D4320">
        <v>33</v>
      </c>
      <c r="E4320">
        <v>33</v>
      </c>
      <c r="F4320">
        <v>0.64800000000000002</v>
      </c>
      <c r="G4320">
        <v>21.384</v>
      </c>
    </row>
    <row r="4321" spans="1:7" hidden="1" x14ac:dyDescent="0.25">
      <c r="A4321" t="s">
        <v>6</v>
      </c>
      <c r="B4321" t="s">
        <v>8675</v>
      </c>
      <c r="C4321" t="s">
        <v>8676</v>
      </c>
      <c r="D4321">
        <v>15</v>
      </c>
      <c r="E4321">
        <v>15</v>
      </c>
      <c r="F4321">
        <v>0.64100000000000001</v>
      </c>
      <c r="G4321">
        <v>9.6150000000000002</v>
      </c>
    </row>
    <row r="4322" spans="1:7" hidden="1" x14ac:dyDescent="0.25">
      <c r="A4322" t="s">
        <v>6</v>
      </c>
      <c r="B4322" t="s">
        <v>8679</v>
      </c>
      <c r="C4322" t="s">
        <v>8680</v>
      </c>
      <c r="D4322">
        <v>77</v>
      </c>
      <c r="E4322">
        <v>77</v>
      </c>
      <c r="F4322">
        <v>0.61099999999999999</v>
      </c>
      <c r="G4322">
        <v>47.046999999999997</v>
      </c>
    </row>
    <row r="4323" spans="1:7" hidden="1" x14ac:dyDescent="0.25">
      <c r="A4323" t="s">
        <v>6</v>
      </c>
      <c r="B4323" t="s">
        <v>8681</v>
      </c>
      <c r="C4323" t="s">
        <v>8682</v>
      </c>
      <c r="D4323">
        <v>45</v>
      </c>
      <c r="E4323">
        <v>45</v>
      </c>
      <c r="F4323">
        <v>0.62</v>
      </c>
      <c r="G4323">
        <v>27.9</v>
      </c>
    </row>
    <row r="4324" spans="1:7" hidden="1" x14ac:dyDescent="0.25">
      <c r="A4324" t="s">
        <v>6</v>
      </c>
      <c r="B4324" t="s">
        <v>8683</v>
      </c>
      <c r="C4324" t="s">
        <v>8684</v>
      </c>
      <c r="D4324">
        <v>6</v>
      </c>
      <c r="E4324">
        <v>6</v>
      </c>
      <c r="F4324">
        <v>1.194</v>
      </c>
      <c r="G4324">
        <v>7.1639999999999997</v>
      </c>
    </row>
    <row r="4325" spans="1:7" hidden="1" x14ac:dyDescent="0.25">
      <c r="A4325" t="s">
        <v>6</v>
      </c>
      <c r="B4325" t="s">
        <v>8685</v>
      </c>
      <c r="C4325" t="s">
        <v>8686</v>
      </c>
      <c r="D4325">
        <v>9</v>
      </c>
      <c r="E4325">
        <v>9</v>
      </c>
      <c r="F4325">
        <v>0</v>
      </c>
      <c r="G4325">
        <v>0</v>
      </c>
    </row>
    <row r="4326" spans="1:7" hidden="1" x14ac:dyDescent="0.25">
      <c r="A4326" t="s">
        <v>6</v>
      </c>
      <c r="B4326" t="s">
        <v>8687</v>
      </c>
      <c r="C4326" t="s">
        <v>8688</v>
      </c>
      <c r="D4326">
        <v>14</v>
      </c>
      <c r="E4326">
        <v>14</v>
      </c>
      <c r="F4326">
        <v>0</v>
      </c>
      <c r="G4326">
        <v>0</v>
      </c>
    </row>
    <row r="4327" spans="1:7" hidden="1" x14ac:dyDescent="0.25">
      <c r="A4327" t="s">
        <v>6</v>
      </c>
      <c r="B4327" t="s">
        <v>8689</v>
      </c>
      <c r="C4327" t="s">
        <v>8690</v>
      </c>
      <c r="D4327">
        <v>20</v>
      </c>
      <c r="E4327">
        <v>20</v>
      </c>
      <c r="F4327">
        <v>1.0860000000000001</v>
      </c>
      <c r="G4327">
        <v>21.72</v>
      </c>
    </row>
    <row r="4328" spans="1:7" hidden="1" x14ac:dyDescent="0.25">
      <c r="A4328" t="s">
        <v>6</v>
      </c>
      <c r="B4328" t="s">
        <v>8691</v>
      </c>
      <c r="C4328" t="s">
        <v>8692</v>
      </c>
      <c r="D4328">
        <v>9</v>
      </c>
      <c r="E4328">
        <v>9</v>
      </c>
      <c r="F4328">
        <v>0.72499999999999998</v>
      </c>
      <c r="G4328">
        <v>6.5250000000000004</v>
      </c>
    </row>
    <row r="4329" spans="1:7" hidden="1" x14ac:dyDescent="0.25">
      <c r="A4329" t="s">
        <v>6</v>
      </c>
      <c r="B4329" t="s">
        <v>8693</v>
      </c>
      <c r="C4329" t="s">
        <v>8694</v>
      </c>
      <c r="D4329">
        <v>22</v>
      </c>
      <c r="E4329">
        <v>22</v>
      </c>
      <c r="F4329">
        <v>1.212</v>
      </c>
      <c r="G4329">
        <v>26.664000000000001</v>
      </c>
    </row>
    <row r="4330" spans="1:7" hidden="1" x14ac:dyDescent="0.25">
      <c r="A4330" t="s">
        <v>6</v>
      </c>
      <c r="B4330" t="s">
        <v>8695</v>
      </c>
      <c r="C4330" t="s">
        <v>8696</v>
      </c>
      <c r="D4330">
        <v>86</v>
      </c>
      <c r="E4330">
        <v>86</v>
      </c>
      <c r="F4330">
        <v>0.35399999999999998</v>
      </c>
      <c r="G4330">
        <v>30.443999999999999</v>
      </c>
    </row>
    <row r="4331" spans="1:7" hidden="1" x14ac:dyDescent="0.25">
      <c r="A4331" t="s">
        <v>6</v>
      </c>
      <c r="B4331" t="s">
        <v>8697</v>
      </c>
      <c r="C4331" t="s">
        <v>8698</v>
      </c>
      <c r="D4331">
        <v>1</v>
      </c>
      <c r="E4331">
        <v>1</v>
      </c>
      <c r="F4331">
        <v>0.68200000000000005</v>
      </c>
      <c r="G4331">
        <v>0.68200000000000005</v>
      </c>
    </row>
    <row r="4332" spans="1:7" hidden="1" x14ac:dyDescent="0.25">
      <c r="A4332" t="s">
        <v>6</v>
      </c>
      <c r="B4332" t="s">
        <v>8699</v>
      </c>
      <c r="C4332" t="s">
        <v>8700</v>
      </c>
      <c r="D4332">
        <v>20</v>
      </c>
      <c r="E4332">
        <v>20</v>
      </c>
      <c r="F4332">
        <v>0.69299999999999995</v>
      </c>
      <c r="G4332">
        <v>13.86</v>
      </c>
    </row>
    <row r="4333" spans="1:7" hidden="1" x14ac:dyDescent="0.25">
      <c r="A4333" t="s">
        <v>6</v>
      </c>
      <c r="B4333" t="s">
        <v>8701</v>
      </c>
      <c r="C4333" t="s">
        <v>8702</v>
      </c>
      <c r="D4333">
        <v>28</v>
      </c>
      <c r="E4333">
        <v>28</v>
      </c>
      <c r="F4333">
        <v>0.46</v>
      </c>
      <c r="G4333">
        <v>12.88</v>
      </c>
    </row>
    <row r="4334" spans="1:7" hidden="1" x14ac:dyDescent="0.25">
      <c r="A4334" t="s">
        <v>6</v>
      </c>
      <c r="B4334" t="s">
        <v>8703</v>
      </c>
      <c r="C4334" t="s">
        <v>8704</v>
      </c>
      <c r="D4334">
        <v>13</v>
      </c>
      <c r="E4334">
        <v>13</v>
      </c>
      <c r="F4334">
        <v>0.46300000000000002</v>
      </c>
      <c r="G4334">
        <v>6.0190000000000001</v>
      </c>
    </row>
    <row r="4335" spans="1:7" hidden="1" x14ac:dyDescent="0.25">
      <c r="A4335" t="s">
        <v>6</v>
      </c>
      <c r="B4335" t="s">
        <v>8705</v>
      </c>
      <c r="C4335" t="s">
        <v>8706</v>
      </c>
      <c r="D4335">
        <v>29</v>
      </c>
      <c r="E4335">
        <v>29</v>
      </c>
      <c r="F4335">
        <v>0.90800000000000003</v>
      </c>
      <c r="G4335">
        <v>26.332000000000001</v>
      </c>
    </row>
    <row r="4336" spans="1:7" hidden="1" x14ac:dyDescent="0.25">
      <c r="A4336" t="s">
        <v>6</v>
      </c>
      <c r="B4336" t="s">
        <v>8707</v>
      </c>
      <c r="C4336" t="s">
        <v>8708</v>
      </c>
      <c r="D4336">
        <v>92</v>
      </c>
      <c r="E4336">
        <v>92</v>
      </c>
      <c r="F4336">
        <v>0.78100000000000003</v>
      </c>
      <c r="G4336">
        <v>71.852000000000004</v>
      </c>
    </row>
    <row r="4337" spans="1:7" hidden="1" x14ac:dyDescent="0.25">
      <c r="A4337" t="s">
        <v>6</v>
      </c>
      <c r="B4337" t="s">
        <v>8709</v>
      </c>
      <c r="C4337" t="s">
        <v>8710</v>
      </c>
      <c r="D4337">
        <v>27</v>
      </c>
      <c r="E4337">
        <v>27</v>
      </c>
      <c r="F4337">
        <v>0.74099999999999999</v>
      </c>
      <c r="G4337">
        <v>20.007000000000001</v>
      </c>
    </row>
    <row r="4338" spans="1:7" hidden="1" x14ac:dyDescent="0.25">
      <c r="A4338" t="s">
        <v>6</v>
      </c>
      <c r="B4338" t="s">
        <v>8711</v>
      </c>
      <c r="C4338" t="s">
        <v>8712</v>
      </c>
      <c r="D4338">
        <v>18</v>
      </c>
      <c r="E4338">
        <v>18</v>
      </c>
      <c r="F4338">
        <v>0.72699999999999998</v>
      </c>
      <c r="G4338">
        <v>13.086</v>
      </c>
    </row>
    <row r="4339" spans="1:7" hidden="1" x14ac:dyDescent="0.25">
      <c r="A4339" t="s">
        <v>6</v>
      </c>
      <c r="B4339" t="s">
        <v>8713</v>
      </c>
      <c r="C4339" t="s">
        <v>8714</v>
      </c>
      <c r="D4339">
        <v>20</v>
      </c>
      <c r="E4339">
        <v>20</v>
      </c>
      <c r="F4339">
        <v>0.72199999999999998</v>
      </c>
      <c r="G4339">
        <v>14.44</v>
      </c>
    </row>
    <row r="4340" spans="1:7" hidden="1" x14ac:dyDescent="0.25">
      <c r="A4340" t="s">
        <v>6</v>
      </c>
      <c r="B4340" t="s">
        <v>8715</v>
      </c>
      <c r="C4340" t="s">
        <v>8716</v>
      </c>
      <c r="D4340">
        <v>21</v>
      </c>
      <c r="E4340">
        <v>21</v>
      </c>
      <c r="F4340">
        <v>0.72799999999999998</v>
      </c>
      <c r="G4340">
        <v>15.288</v>
      </c>
    </row>
    <row r="4341" spans="1:7" hidden="1" x14ac:dyDescent="0.25">
      <c r="A4341" t="s">
        <v>6</v>
      </c>
      <c r="B4341" t="s">
        <v>8717</v>
      </c>
      <c r="C4341" t="s">
        <v>8718</v>
      </c>
      <c r="D4341">
        <v>4</v>
      </c>
      <c r="E4341">
        <v>4</v>
      </c>
      <c r="F4341">
        <v>0.73199999999999998</v>
      </c>
      <c r="G4341">
        <v>2.9279999999999999</v>
      </c>
    </row>
    <row r="4342" spans="1:7" hidden="1" x14ac:dyDescent="0.25">
      <c r="A4342" t="s">
        <v>6</v>
      </c>
      <c r="B4342" t="s">
        <v>8719</v>
      </c>
      <c r="C4342" t="s">
        <v>8720</v>
      </c>
      <c r="D4342">
        <v>17</v>
      </c>
      <c r="E4342">
        <v>17</v>
      </c>
      <c r="F4342">
        <v>0.80300000000000005</v>
      </c>
      <c r="G4342">
        <v>13.651</v>
      </c>
    </row>
    <row r="4343" spans="1:7" hidden="1" x14ac:dyDescent="0.25">
      <c r="A4343" t="s">
        <v>6</v>
      </c>
      <c r="B4343" t="s">
        <v>8721</v>
      </c>
      <c r="C4343" t="s">
        <v>8722</v>
      </c>
      <c r="D4343">
        <v>20</v>
      </c>
      <c r="E4343">
        <v>20</v>
      </c>
      <c r="F4343">
        <v>1.236</v>
      </c>
      <c r="G4343">
        <v>24.72</v>
      </c>
    </row>
    <row r="4344" spans="1:7" hidden="1" x14ac:dyDescent="0.25">
      <c r="A4344" t="s">
        <v>6</v>
      </c>
      <c r="B4344" t="s">
        <v>8723</v>
      </c>
      <c r="C4344" t="s">
        <v>8724</v>
      </c>
      <c r="D4344">
        <v>136</v>
      </c>
      <c r="E4344">
        <v>136</v>
      </c>
      <c r="F4344">
        <v>0.74099999999999999</v>
      </c>
      <c r="G4344">
        <v>100.776</v>
      </c>
    </row>
    <row r="4345" spans="1:7" hidden="1" x14ac:dyDescent="0.25">
      <c r="A4345" t="s">
        <v>6</v>
      </c>
      <c r="B4345" t="s">
        <v>8725</v>
      </c>
      <c r="C4345" t="s">
        <v>8726</v>
      </c>
      <c r="D4345">
        <v>15</v>
      </c>
      <c r="E4345">
        <v>15</v>
      </c>
      <c r="F4345">
        <v>0.74</v>
      </c>
      <c r="G4345">
        <v>11.1</v>
      </c>
    </row>
    <row r="4346" spans="1:7" hidden="1" x14ac:dyDescent="0.25">
      <c r="A4346" t="s">
        <v>6</v>
      </c>
      <c r="B4346" t="s">
        <v>8727</v>
      </c>
      <c r="C4346" t="s">
        <v>8728</v>
      </c>
      <c r="D4346">
        <v>29</v>
      </c>
      <c r="E4346">
        <v>29</v>
      </c>
      <c r="F4346">
        <v>0.70199999999999996</v>
      </c>
      <c r="G4346">
        <v>20.358000000000001</v>
      </c>
    </row>
    <row r="4347" spans="1:7" hidden="1" x14ac:dyDescent="0.25">
      <c r="A4347" t="s">
        <v>6</v>
      </c>
      <c r="B4347" t="s">
        <v>8731</v>
      </c>
      <c r="C4347" t="s">
        <v>8730</v>
      </c>
      <c r="D4347">
        <v>8</v>
      </c>
      <c r="E4347">
        <v>8</v>
      </c>
      <c r="F4347">
        <v>0.68600000000000005</v>
      </c>
      <c r="G4347">
        <v>5.4880000000000004</v>
      </c>
    </row>
    <row r="4348" spans="1:7" hidden="1" x14ac:dyDescent="0.25">
      <c r="A4348" t="s">
        <v>6</v>
      </c>
      <c r="B4348" t="s">
        <v>8732</v>
      </c>
      <c r="C4348" t="s">
        <v>8733</v>
      </c>
      <c r="D4348">
        <v>1</v>
      </c>
      <c r="E4348">
        <v>1</v>
      </c>
      <c r="F4348">
        <v>0.73099999999999998</v>
      </c>
      <c r="G4348">
        <v>0.73099999999999998</v>
      </c>
    </row>
    <row r="4349" spans="1:7" hidden="1" x14ac:dyDescent="0.25">
      <c r="A4349" t="s">
        <v>6</v>
      </c>
      <c r="B4349" t="s">
        <v>8734</v>
      </c>
      <c r="C4349" t="s">
        <v>8735</v>
      </c>
      <c r="D4349">
        <v>35</v>
      </c>
      <c r="E4349">
        <v>35</v>
      </c>
      <c r="F4349">
        <v>0.68500000000000005</v>
      </c>
      <c r="G4349">
        <v>23.975000000000001</v>
      </c>
    </row>
    <row r="4350" spans="1:7" hidden="1" x14ac:dyDescent="0.25">
      <c r="A4350" t="s">
        <v>6</v>
      </c>
      <c r="B4350" t="s">
        <v>8736</v>
      </c>
      <c r="C4350" t="s">
        <v>8737</v>
      </c>
      <c r="D4350">
        <v>13</v>
      </c>
      <c r="E4350">
        <v>13</v>
      </c>
      <c r="F4350">
        <v>0.73</v>
      </c>
      <c r="G4350">
        <v>9.49</v>
      </c>
    </row>
    <row r="4351" spans="1:7" hidden="1" x14ac:dyDescent="0.25">
      <c r="A4351" t="s">
        <v>6</v>
      </c>
      <c r="B4351" t="s">
        <v>8738</v>
      </c>
      <c r="C4351" t="s">
        <v>8739</v>
      </c>
      <c r="D4351">
        <v>153</v>
      </c>
      <c r="E4351">
        <v>153</v>
      </c>
      <c r="F4351">
        <v>0.63500000000000001</v>
      </c>
      <c r="G4351">
        <v>97.155000000000001</v>
      </c>
    </row>
    <row r="4352" spans="1:7" hidden="1" x14ac:dyDescent="0.25">
      <c r="A4352" t="s">
        <v>6</v>
      </c>
      <c r="B4352" t="s">
        <v>8740</v>
      </c>
      <c r="C4352" t="s">
        <v>8741</v>
      </c>
      <c r="D4352">
        <v>3</v>
      </c>
      <c r="E4352">
        <v>3</v>
      </c>
      <c r="F4352">
        <v>0.61599999999999999</v>
      </c>
      <c r="G4352">
        <v>1.8480000000000001</v>
      </c>
    </row>
    <row r="4353" spans="1:7" hidden="1" x14ac:dyDescent="0.25">
      <c r="A4353" t="s">
        <v>6</v>
      </c>
      <c r="B4353" t="s">
        <v>8742</v>
      </c>
      <c r="C4353" t="s">
        <v>8743</v>
      </c>
      <c r="D4353">
        <v>12</v>
      </c>
      <c r="E4353">
        <v>12</v>
      </c>
      <c r="F4353">
        <v>0.61799999999999999</v>
      </c>
      <c r="G4353">
        <v>7.4160000000000004</v>
      </c>
    </row>
    <row r="4354" spans="1:7" hidden="1" x14ac:dyDescent="0.25">
      <c r="A4354" t="s">
        <v>6</v>
      </c>
      <c r="B4354" t="s">
        <v>8746</v>
      </c>
      <c r="C4354" t="s">
        <v>8745</v>
      </c>
      <c r="D4354">
        <v>42</v>
      </c>
      <c r="E4354">
        <v>42</v>
      </c>
      <c r="F4354">
        <v>0.58199999999999996</v>
      </c>
      <c r="G4354">
        <v>24.443999999999999</v>
      </c>
    </row>
    <row r="4355" spans="1:7" hidden="1" x14ac:dyDescent="0.25">
      <c r="A4355" t="s">
        <v>6</v>
      </c>
      <c r="B4355" t="s">
        <v>8747</v>
      </c>
      <c r="C4355" t="s">
        <v>8748</v>
      </c>
      <c r="D4355">
        <v>29</v>
      </c>
      <c r="E4355">
        <v>29</v>
      </c>
      <c r="F4355">
        <v>0.58099999999999996</v>
      </c>
      <c r="G4355">
        <v>16.849</v>
      </c>
    </row>
    <row r="4356" spans="1:7" hidden="1" x14ac:dyDescent="0.25">
      <c r="A4356" t="s">
        <v>6</v>
      </c>
      <c r="B4356" t="s">
        <v>8749</v>
      </c>
      <c r="C4356" t="s">
        <v>8748</v>
      </c>
      <c r="D4356">
        <v>57</v>
      </c>
      <c r="E4356">
        <v>57</v>
      </c>
      <c r="F4356">
        <v>0.60499999999999998</v>
      </c>
      <c r="G4356">
        <v>34.484999999999999</v>
      </c>
    </row>
    <row r="4357" spans="1:7" hidden="1" x14ac:dyDescent="0.25">
      <c r="A4357" t="s">
        <v>6</v>
      </c>
      <c r="B4357" t="s">
        <v>8750</v>
      </c>
      <c r="C4357" t="s">
        <v>8751</v>
      </c>
      <c r="D4357">
        <v>17</v>
      </c>
      <c r="E4357">
        <v>17</v>
      </c>
      <c r="F4357">
        <v>0.61599999999999999</v>
      </c>
      <c r="G4357">
        <v>10.472</v>
      </c>
    </row>
    <row r="4358" spans="1:7" hidden="1" x14ac:dyDescent="0.25">
      <c r="A4358" t="s">
        <v>6</v>
      </c>
      <c r="B4358" t="s">
        <v>8752</v>
      </c>
      <c r="C4358" t="s">
        <v>8753</v>
      </c>
      <c r="D4358">
        <v>1</v>
      </c>
      <c r="E4358">
        <v>1</v>
      </c>
      <c r="F4358">
        <v>0.60199999999999998</v>
      </c>
      <c r="G4358">
        <v>0.60199999999999998</v>
      </c>
    </row>
    <row r="4359" spans="1:7" hidden="1" x14ac:dyDescent="0.25">
      <c r="A4359" t="s">
        <v>6</v>
      </c>
      <c r="B4359" t="s">
        <v>8754</v>
      </c>
      <c r="C4359" t="s">
        <v>8755</v>
      </c>
      <c r="D4359">
        <v>41</v>
      </c>
      <c r="E4359">
        <v>41</v>
      </c>
      <c r="F4359">
        <v>0.61799999999999999</v>
      </c>
      <c r="G4359">
        <v>25.338000000000001</v>
      </c>
    </row>
    <row r="4360" spans="1:7" hidden="1" x14ac:dyDescent="0.25">
      <c r="A4360" t="s">
        <v>6</v>
      </c>
      <c r="B4360" t="s">
        <v>8756</v>
      </c>
      <c r="C4360" t="s">
        <v>8757</v>
      </c>
      <c r="D4360">
        <v>12</v>
      </c>
      <c r="E4360">
        <v>12</v>
      </c>
      <c r="F4360">
        <v>0.61499999999999999</v>
      </c>
      <c r="G4360">
        <v>7.38</v>
      </c>
    </row>
    <row r="4361" spans="1:7" hidden="1" x14ac:dyDescent="0.25">
      <c r="A4361" t="s">
        <v>6</v>
      </c>
      <c r="B4361" t="s">
        <v>8758</v>
      </c>
      <c r="C4361" t="s">
        <v>8759</v>
      </c>
      <c r="D4361">
        <v>7</v>
      </c>
      <c r="E4361">
        <v>7</v>
      </c>
      <c r="F4361">
        <v>1.21</v>
      </c>
      <c r="G4361">
        <v>8.4700000000000006</v>
      </c>
    </row>
    <row r="4362" spans="1:7" hidden="1" x14ac:dyDescent="0.25">
      <c r="A4362" t="s">
        <v>6</v>
      </c>
      <c r="B4362" t="s">
        <v>8760</v>
      </c>
      <c r="C4362" t="s">
        <v>8761</v>
      </c>
      <c r="D4362">
        <v>26</v>
      </c>
      <c r="E4362">
        <v>26</v>
      </c>
      <c r="F4362">
        <v>0.72299999999999998</v>
      </c>
      <c r="G4362">
        <v>18.797999999999998</v>
      </c>
    </row>
    <row r="4363" spans="1:7" hidden="1" x14ac:dyDescent="0.25">
      <c r="A4363" t="s">
        <v>6</v>
      </c>
      <c r="B4363" t="s">
        <v>8762</v>
      </c>
      <c r="C4363" t="s">
        <v>8763</v>
      </c>
      <c r="D4363">
        <v>14</v>
      </c>
      <c r="E4363">
        <v>14</v>
      </c>
      <c r="F4363">
        <v>0.72899999999999998</v>
      </c>
      <c r="G4363">
        <v>10.206</v>
      </c>
    </row>
    <row r="4364" spans="1:7" hidden="1" x14ac:dyDescent="0.25">
      <c r="A4364" t="s">
        <v>6</v>
      </c>
      <c r="B4364" t="s">
        <v>8764</v>
      </c>
      <c r="C4364" t="s">
        <v>8765</v>
      </c>
      <c r="D4364">
        <v>21</v>
      </c>
      <c r="E4364">
        <v>21</v>
      </c>
      <c r="F4364">
        <v>0.35699999999999998</v>
      </c>
      <c r="G4364">
        <v>7.4969999999999999</v>
      </c>
    </row>
    <row r="4365" spans="1:7" hidden="1" x14ac:dyDescent="0.25">
      <c r="A4365" t="s">
        <v>6</v>
      </c>
      <c r="B4365" t="s">
        <v>8766</v>
      </c>
      <c r="C4365" t="s">
        <v>8767</v>
      </c>
      <c r="D4365">
        <v>7</v>
      </c>
      <c r="E4365">
        <v>7</v>
      </c>
      <c r="F4365">
        <v>0.73499999999999999</v>
      </c>
      <c r="G4365">
        <v>5.1449999999999996</v>
      </c>
    </row>
    <row r="4366" spans="1:7" hidden="1" x14ac:dyDescent="0.25">
      <c r="A4366" t="s">
        <v>6</v>
      </c>
      <c r="B4366" t="s">
        <v>8768</v>
      </c>
      <c r="C4366" t="s">
        <v>8769</v>
      </c>
      <c r="D4366">
        <v>17</v>
      </c>
      <c r="E4366">
        <v>17</v>
      </c>
      <c r="F4366">
        <v>0.75600000000000001</v>
      </c>
      <c r="G4366">
        <v>12.852</v>
      </c>
    </row>
    <row r="4367" spans="1:7" hidden="1" x14ac:dyDescent="0.25">
      <c r="A4367" t="s">
        <v>6</v>
      </c>
      <c r="B4367" t="s">
        <v>8770</v>
      </c>
      <c r="C4367" t="s">
        <v>8771</v>
      </c>
      <c r="D4367">
        <v>3</v>
      </c>
      <c r="E4367">
        <v>3</v>
      </c>
      <c r="F4367">
        <v>0.753</v>
      </c>
      <c r="G4367">
        <v>2.2589999999999999</v>
      </c>
    </row>
    <row r="4368" spans="1:7" hidden="1" x14ac:dyDescent="0.25">
      <c r="A4368" t="s">
        <v>6</v>
      </c>
      <c r="B4368" t="s">
        <v>8774</v>
      </c>
      <c r="C4368" t="s">
        <v>8775</v>
      </c>
      <c r="D4368">
        <v>10</v>
      </c>
      <c r="E4368">
        <v>10</v>
      </c>
      <c r="F4368">
        <v>0.83699999999999997</v>
      </c>
      <c r="G4368">
        <v>8.3699999999999992</v>
      </c>
    </row>
    <row r="4369" spans="1:7" hidden="1" x14ac:dyDescent="0.25">
      <c r="A4369" t="s">
        <v>6</v>
      </c>
      <c r="B4369" t="s">
        <v>8776</v>
      </c>
      <c r="C4369" t="s">
        <v>8777</v>
      </c>
      <c r="D4369">
        <v>9</v>
      </c>
      <c r="E4369">
        <v>9</v>
      </c>
      <c r="F4369">
        <v>0.84199999999999997</v>
      </c>
      <c r="G4369">
        <v>7.5780000000000003</v>
      </c>
    </row>
    <row r="4370" spans="1:7" hidden="1" x14ac:dyDescent="0.25">
      <c r="A4370" t="s">
        <v>6</v>
      </c>
      <c r="B4370" t="s">
        <v>8778</v>
      </c>
      <c r="C4370" t="s">
        <v>8779</v>
      </c>
      <c r="D4370">
        <v>66</v>
      </c>
      <c r="E4370">
        <v>66</v>
      </c>
      <c r="F4370">
        <v>0.84199999999999997</v>
      </c>
      <c r="G4370">
        <v>55.572000000000003</v>
      </c>
    </row>
    <row r="4371" spans="1:7" hidden="1" x14ac:dyDescent="0.25">
      <c r="A4371" t="s">
        <v>6</v>
      </c>
      <c r="B4371" t="s">
        <v>8780</v>
      </c>
      <c r="C4371" t="s">
        <v>8781</v>
      </c>
      <c r="D4371">
        <v>2</v>
      </c>
      <c r="E4371">
        <v>2</v>
      </c>
      <c r="F4371">
        <v>0.81</v>
      </c>
      <c r="G4371">
        <v>1.62</v>
      </c>
    </row>
    <row r="4372" spans="1:7" hidden="1" x14ac:dyDescent="0.25">
      <c r="A4372" t="s">
        <v>6</v>
      </c>
      <c r="B4372" t="s">
        <v>8782</v>
      </c>
      <c r="C4372" t="s">
        <v>8783</v>
      </c>
      <c r="D4372">
        <v>101</v>
      </c>
      <c r="E4372">
        <v>101</v>
      </c>
      <c r="F4372">
        <v>0.68600000000000005</v>
      </c>
      <c r="G4372">
        <v>69.286000000000001</v>
      </c>
    </row>
    <row r="4373" spans="1:7" hidden="1" x14ac:dyDescent="0.25">
      <c r="A4373" t="s">
        <v>6</v>
      </c>
      <c r="B4373" t="s">
        <v>8784</v>
      </c>
      <c r="C4373" t="s">
        <v>8783</v>
      </c>
      <c r="D4373">
        <v>17</v>
      </c>
      <c r="E4373">
        <v>17</v>
      </c>
      <c r="F4373">
        <v>0.72899999999999998</v>
      </c>
      <c r="G4373">
        <v>12.393000000000001</v>
      </c>
    </row>
    <row r="4374" spans="1:7" hidden="1" x14ac:dyDescent="0.25">
      <c r="A4374" t="s">
        <v>6</v>
      </c>
      <c r="B4374" t="s">
        <v>8785</v>
      </c>
      <c r="C4374" t="s">
        <v>8786</v>
      </c>
      <c r="D4374">
        <v>23</v>
      </c>
      <c r="E4374">
        <v>23</v>
      </c>
      <c r="F4374">
        <v>0.73399999999999999</v>
      </c>
      <c r="G4374">
        <v>16.882000000000001</v>
      </c>
    </row>
    <row r="4375" spans="1:7" hidden="1" x14ac:dyDescent="0.25">
      <c r="A4375" t="s">
        <v>6</v>
      </c>
      <c r="B4375" t="s">
        <v>8787</v>
      </c>
      <c r="C4375" t="s">
        <v>8788</v>
      </c>
      <c r="D4375">
        <v>4</v>
      </c>
      <c r="E4375">
        <v>4</v>
      </c>
      <c r="F4375">
        <v>0.73599999999999999</v>
      </c>
      <c r="G4375">
        <v>2.944</v>
      </c>
    </row>
    <row r="4376" spans="1:7" hidden="1" x14ac:dyDescent="0.25">
      <c r="A4376" t="s">
        <v>6</v>
      </c>
      <c r="B4376" t="s">
        <v>8789</v>
      </c>
      <c r="C4376" t="s">
        <v>8790</v>
      </c>
      <c r="D4376">
        <v>1</v>
      </c>
      <c r="E4376">
        <v>1</v>
      </c>
      <c r="F4376">
        <v>0.73099999999999998</v>
      </c>
      <c r="G4376">
        <v>0.73099999999999998</v>
      </c>
    </row>
    <row r="4377" spans="1:7" hidden="1" x14ac:dyDescent="0.25">
      <c r="A4377" t="s">
        <v>6</v>
      </c>
      <c r="B4377" t="s">
        <v>8791</v>
      </c>
      <c r="C4377" t="s">
        <v>8792</v>
      </c>
      <c r="D4377">
        <v>2</v>
      </c>
      <c r="E4377">
        <v>2</v>
      </c>
      <c r="F4377">
        <v>0.69</v>
      </c>
      <c r="G4377">
        <v>1.38</v>
      </c>
    </row>
    <row r="4378" spans="1:7" hidden="1" x14ac:dyDescent="0.25">
      <c r="A4378" t="s">
        <v>6</v>
      </c>
      <c r="B4378" t="s">
        <v>8793</v>
      </c>
      <c r="C4378" t="s">
        <v>8794</v>
      </c>
      <c r="D4378">
        <v>1</v>
      </c>
      <c r="E4378">
        <v>1</v>
      </c>
      <c r="F4378">
        <v>1.1839999999999999</v>
      </c>
      <c r="G4378">
        <v>1.1839999999999999</v>
      </c>
    </row>
    <row r="4379" spans="1:7" hidden="1" x14ac:dyDescent="0.25">
      <c r="A4379" t="s">
        <v>6</v>
      </c>
      <c r="B4379" t="s">
        <v>8795</v>
      </c>
      <c r="C4379" t="s">
        <v>8796</v>
      </c>
      <c r="D4379">
        <v>32</v>
      </c>
      <c r="E4379">
        <v>32</v>
      </c>
      <c r="F4379">
        <v>1.3779999999999999</v>
      </c>
      <c r="G4379">
        <v>44.095999999999997</v>
      </c>
    </row>
    <row r="4380" spans="1:7" hidden="1" x14ac:dyDescent="0.25">
      <c r="A4380" t="s">
        <v>6</v>
      </c>
      <c r="B4380" t="s">
        <v>8797</v>
      </c>
      <c r="C4380" t="s">
        <v>8798</v>
      </c>
      <c r="D4380">
        <v>14</v>
      </c>
      <c r="E4380">
        <v>14</v>
      </c>
      <c r="F4380">
        <v>6.0490000000000004</v>
      </c>
      <c r="G4380">
        <v>84.686000000000007</v>
      </c>
    </row>
    <row r="4381" spans="1:7" hidden="1" x14ac:dyDescent="0.25">
      <c r="A4381" t="s">
        <v>6</v>
      </c>
      <c r="B4381" t="s">
        <v>8801</v>
      </c>
      <c r="C4381" t="s">
        <v>8802</v>
      </c>
      <c r="D4381">
        <v>5</v>
      </c>
      <c r="E4381">
        <v>5</v>
      </c>
      <c r="F4381">
        <v>8.5020000000000007</v>
      </c>
      <c r="G4381">
        <v>42.51</v>
      </c>
    </row>
    <row r="4382" spans="1:7" hidden="1" x14ac:dyDescent="0.25">
      <c r="A4382" t="s">
        <v>6</v>
      </c>
      <c r="B4382" t="s">
        <v>8803</v>
      </c>
      <c r="C4382" t="s">
        <v>8804</v>
      </c>
      <c r="D4382">
        <v>3</v>
      </c>
      <c r="E4382">
        <v>3</v>
      </c>
      <c r="F4382">
        <v>1.4670000000000001</v>
      </c>
      <c r="G4382">
        <v>4.4009999999999998</v>
      </c>
    </row>
    <row r="4383" spans="1:7" hidden="1" x14ac:dyDescent="0.25">
      <c r="A4383" t="s">
        <v>6</v>
      </c>
      <c r="B4383" t="s">
        <v>8805</v>
      </c>
      <c r="C4383" t="s">
        <v>8806</v>
      </c>
      <c r="D4383">
        <v>5</v>
      </c>
      <c r="E4383">
        <v>5</v>
      </c>
      <c r="F4383">
        <v>1.46</v>
      </c>
      <c r="G4383">
        <v>7.3</v>
      </c>
    </row>
    <row r="4384" spans="1:7" hidden="1" x14ac:dyDescent="0.25">
      <c r="A4384" t="s">
        <v>6</v>
      </c>
      <c r="B4384" t="s">
        <v>8807</v>
      </c>
      <c r="C4384" t="s">
        <v>8808</v>
      </c>
      <c r="D4384">
        <v>12</v>
      </c>
      <c r="E4384">
        <v>12</v>
      </c>
      <c r="F4384">
        <v>1.4830000000000001</v>
      </c>
      <c r="G4384">
        <v>17.795999999999999</v>
      </c>
    </row>
    <row r="4385" spans="1:7" hidden="1" x14ac:dyDescent="0.25">
      <c r="A4385" t="s">
        <v>6</v>
      </c>
      <c r="B4385" t="s">
        <v>8809</v>
      </c>
      <c r="C4385" t="s">
        <v>8810</v>
      </c>
      <c r="D4385">
        <v>2</v>
      </c>
      <c r="E4385">
        <v>2</v>
      </c>
      <c r="F4385">
        <v>1.405</v>
      </c>
      <c r="G4385">
        <v>2.81</v>
      </c>
    </row>
    <row r="4386" spans="1:7" hidden="1" x14ac:dyDescent="0.25">
      <c r="A4386" t="s">
        <v>6</v>
      </c>
      <c r="B4386" t="s">
        <v>8811</v>
      </c>
      <c r="C4386" t="s">
        <v>8812</v>
      </c>
      <c r="D4386">
        <v>12</v>
      </c>
      <c r="E4386">
        <v>12</v>
      </c>
      <c r="F4386">
        <v>1.42</v>
      </c>
      <c r="G4386">
        <v>17.04</v>
      </c>
    </row>
    <row r="4387" spans="1:7" hidden="1" x14ac:dyDescent="0.25">
      <c r="A4387" t="s">
        <v>6</v>
      </c>
      <c r="B4387" t="s">
        <v>8813</v>
      </c>
      <c r="C4387" t="s">
        <v>8814</v>
      </c>
      <c r="D4387">
        <v>12</v>
      </c>
      <c r="E4387">
        <v>12</v>
      </c>
      <c r="F4387">
        <v>1.383</v>
      </c>
      <c r="G4387">
        <v>16.596</v>
      </c>
    </row>
    <row r="4388" spans="1:7" hidden="1" x14ac:dyDescent="0.25">
      <c r="A4388" t="s">
        <v>6</v>
      </c>
      <c r="B4388" t="s">
        <v>8815</v>
      </c>
      <c r="C4388" t="s">
        <v>8816</v>
      </c>
      <c r="D4388">
        <v>7</v>
      </c>
      <c r="E4388">
        <v>7</v>
      </c>
      <c r="F4388">
        <v>0.97599999999999998</v>
      </c>
      <c r="G4388">
        <v>6.8319999999999999</v>
      </c>
    </row>
    <row r="4389" spans="1:7" hidden="1" x14ac:dyDescent="0.25">
      <c r="A4389" t="s">
        <v>6</v>
      </c>
      <c r="B4389" t="s">
        <v>8817</v>
      </c>
      <c r="C4389" t="s">
        <v>8818</v>
      </c>
      <c r="D4389">
        <v>2</v>
      </c>
      <c r="E4389">
        <v>2</v>
      </c>
      <c r="F4389">
        <v>1.242</v>
      </c>
      <c r="G4389">
        <v>2.484</v>
      </c>
    </row>
    <row r="4390" spans="1:7" hidden="1" x14ac:dyDescent="0.25">
      <c r="A4390" t="s">
        <v>6</v>
      </c>
      <c r="B4390" t="s">
        <v>8819</v>
      </c>
      <c r="C4390" t="s">
        <v>8820</v>
      </c>
      <c r="D4390">
        <v>4</v>
      </c>
      <c r="E4390">
        <v>4</v>
      </c>
      <c r="F4390">
        <v>2.08</v>
      </c>
      <c r="G4390">
        <v>8.32</v>
      </c>
    </row>
    <row r="4391" spans="1:7" hidden="1" x14ac:dyDescent="0.25">
      <c r="A4391" t="s">
        <v>6</v>
      </c>
      <c r="B4391" t="s">
        <v>8821</v>
      </c>
      <c r="C4391" t="s">
        <v>8822</v>
      </c>
      <c r="D4391">
        <v>34</v>
      </c>
      <c r="E4391">
        <v>34</v>
      </c>
      <c r="F4391">
        <v>2.137</v>
      </c>
      <c r="G4391">
        <v>72.658000000000001</v>
      </c>
    </row>
    <row r="4392" spans="1:7" hidden="1" x14ac:dyDescent="0.25">
      <c r="A4392" t="s">
        <v>6</v>
      </c>
      <c r="B4392" t="s">
        <v>8823</v>
      </c>
      <c r="C4392" t="s">
        <v>8824</v>
      </c>
      <c r="D4392">
        <v>4</v>
      </c>
      <c r="E4392">
        <v>4</v>
      </c>
      <c r="F4392">
        <v>2.1429999999999998</v>
      </c>
      <c r="G4392">
        <v>8.5719999999999992</v>
      </c>
    </row>
    <row r="4393" spans="1:7" hidden="1" x14ac:dyDescent="0.25">
      <c r="A4393" t="s">
        <v>6</v>
      </c>
      <c r="B4393" t="s">
        <v>8825</v>
      </c>
      <c r="C4393" t="s">
        <v>8826</v>
      </c>
      <c r="D4393">
        <v>42</v>
      </c>
      <c r="E4393">
        <v>42</v>
      </c>
      <c r="F4393">
        <v>1.234</v>
      </c>
      <c r="G4393">
        <v>51.828000000000003</v>
      </c>
    </row>
    <row r="4394" spans="1:7" hidden="1" x14ac:dyDescent="0.25">
      <c r="A4394" t="s">
        <v>6</v>
      </c>
      <c r="B4394" t="s">
        <v>8827</v>
      </c>
      <c r="C4394" t="s">
        <v>8828</v>
      </c>
      <c r="D4394">
        <v>48</v>
      </c>
      <c r="E4394">
        <v>48</v>
      </c>
      <c r="F4394">
        <v>0.35899999999999999</v>
      </c>
      <c r="G4394">
        <v>17.231999999999999</v>
      </c>
    </row>
    <row r="4395" spans="1:7" hidden="1" x14ac:dyDescent="0.25">
      <c r="A4395" t="s">
        <v>6</v>
      </c>
      <c r="B4395" t="s">
        <v>8829</v>
      </c>
      <c r="C4395" t="s">
        <v>8830</v>
      </c>
      <c r="D4395">
        <v>23</v>
      </c>
      <c r="E4395">
        <v>23</v>
      </c>
      <c r="F4395">
        <v>1.996</v>
      </c>
      <c r="G4395">
        <v>45.908000000000001</v>
      </c>
    </row>
    <row r="4396" spans="1:7" hidden="1" x14ac:dyDescent="0.25">
      <c r="A4396" t="s">
        <v>6</v>
      </c>
      <c r="B4396" t="s">
        <v>8831</v>
      </c>
      <c r="C4396" t="s">
        <v>8832</v>
      </c>
      <c r="D4396">
        <v>15</v>
      </c>
      <c r="E4396">
        <v>15</v>
      </c>
      <c r="F4396">
        <v>1.964</v>
      </c>
      <c r="G4396">
        <v>29.46</v>
      </c>
    </row>
    <row r="4397" spans="1:7" hidden="1" x14ac:dyDescent="0.25">
      <c r="A4397" t="s">
        <v>6</v>
      </c>
      <c r="B4397" t="s">
        <v>8833</v>
      </c>
      <c r="C4397" t="s">
        <v>8834</v>
      </c>
      <c r="D4397">
        <v>251</v>
      </c>
      <c r="E4397">
        <v>251</v>
      </c>
      <c r="F4397">
        <v>0.72099999999999997</v>
      </c>
      <c r="G4397">
        <v>180.971</v>
      </c>
    </row>
    <row r="4398" spans="1:7" hidden="1" x14ac:dyDescent="0.25">
      <c r="A4398" t="s">
        <v>6</v>
      </c>
      <c r="B4398" t="s">
        <v>8835</v>
      </c>
      <c r="C4398" t="s">
        <v>8836</v>
      </c>
      <c r="D4398">
        <v>21</v>
      </c>
      <c r="E4398">
        <v>21</v>
      </c>
      <c r="F4398">
        <v>0.39200000000000002</v>
      </c>
      <c r="G4398">
        <v>8.2319999999999993</v>
      </c>
    </row>
    <row r="4399" spans="1:7" hidden="1" x14ac:dyDescent="0.25">
      <c r="A4399" t="s">
        <v>6</v>
      </c>
      <c r="B4399" t="s">
        <v>8837</v>
      </c>
      <c r="C4399" t="s">
        <v>8838</v>
      </c>
      <c r="D4399">
        <v>76</v>
      </c>
      <c r="E4399">
        <v>76</v>
      </c>
      <c r="F4399">
        <v>1.984</v>
      </c>
      <c r="G4399">
        <v>150.78399999999999</v>
      </c>
    </row>
    <row r="4400" spans="1:7" hidden="1" x14ac:dyDescent="0.25">
      <c r="A4400" t="s">
        <v>6</v>
      </c>
      <c r="B4400" t="s">
        <v>8839</v>
      </c>
      <c r="C4400" t="s">
        <v>8840</v>
      </c>
      <c r="D4400">
        <v>5</v>
      </c>
      <c r="E4400">
        <v>5</v>
      </c>
      <c r="F4400">
        <v>0.67500000000000004</v>
      </c>
      <c r="G4400">
        <v>3.375</v>
      </c>
    </row>
    <row r="4401" spans="1:7" hidden="1" x14ac:dyDescent="0.25">
      <c r="A4401" t="s">
        <v>6</v>
      </c>
      <c r="B4401" t="s">
        <v>8841</v>
      </c>
      <c r="C4401" t="s">
        <v>8842</v>
      </c>
      <c r="D4401">
        <v>22</v>
      </c>
      <c r="E4401">
        <v>22</v>
      </c>
      <c r="F4401">
        <v>0</v>
      </c>
      <c r="G4401">
        <v>0</v>
      </c>
    </row>
    <row r="4402" spans="1:7" hidden="1" x14ac:dyDescent="0.25">
      <c r="A4402" t="s">
        <v>6</v>
      </c>
      <c r="B4402" t="s">
        <v>8843</v>
      </c>
      <c r="C4402" t="s">
        <v>8844</v>
      </c>
      <c r="D4402">
        <v>8</v>
      </c>
      <c r="E4402">
        <v>8</v>
      </c>
      <c r="F4402">
        <v>0.53700000000000003</v>
      </c>
      <c r="G4402">
        <v>4.2960000000000003</v>
      </c>
    </row>
    <row r="4403" spans="1:7" hidden="1" x14ac:dyDescent="0.25">
      <c r="A4403" t="s">
        <v>6</v>
      </c>
      <c r="B4403" t="s">
        <v>8845</v>
      </c>
      <c r="C4403" t="s">
        <v>8846</v>
      </c>
      <c r="D4403">
        <v>6</v>
      </c>
      <c r="E4403">
        <v>6</v>
      </c>
      <c r="F4403">
        <v>0.67800000000000005</v>
      </c>
      <c r="G4403">
        <v>4.0679999999999996</v>
      </c>
    </row>
    <row r="4404" spans="1:7" hidden="1" x14ac:dyDescent="0.25">
      <c r="A4404" t="s">
        <v>6</v>
      </c>
      <c r="B4404" t="s">
        <v>8847</v>
      </c>
      <c r="C4404" t="s">
        <v>8848</v>
      </c>
      <c r="D4404">
        <v>12</v>
      </c>
      <c r="E4404">
        <v>12</v>
      </c>
      <c r="F4404">
        <v>0.72299999999999998</v>
      </c>
      <c r="G4404">
        <v>8.6760000000000002</v>
      </c>
    </row>
    <row r="4405" spans="1:7" hidden="1" x14ac:dyDescent="0.25">
      <c r="A4405" t="s">
        <v>6</v>
      </c>
      <c r="B4405" t="s">
        <v>8849</v>
      </c>
      <c r="C4405" t="s">
        <v>8850</v>
      </c>
      <c r="D4405">
        <v>193</v>
      </c>
      <c r="E4405">
        <v>193</v>
      </c>
      <c r="F4405">
        <v>0.68500000000000005</v>
      </c>
      <c r="G4405">
        <v>132.20500000000001</v>
      </c>
    </row>
    <row r="4406" spans="1:7" hidden="1" x14ac:dyDescent="0.25">
      <c r="A4406" t="s">
        <v>6</v>
      </c>
      <c r="B4406" t="s">
        <v>8851</v>
      </c>
      <c r="C4406" t="s">
        <v>8852</v>
      </c>
      <c r="D4406">
        <v>7</v>
      </c>
      <c r="E4406">
        <v>7</v>
      </c>
      <c r="F4406">
        <v>0.83899999999999997</v>
      </c>
      <c r="G4406">
        <v>5.8730000000000002</v>
      </c>
    </row>
    <row r="4407" spans="1:7" hidden="1" x14ac:dyDescent="0.25">
      <c r="A4407" t="s">
        <v>6</v>
      </c>
      <c r="B4407" t="s">
        <v>8853</v>
      </c>
      <c r="C4407" t="s">
        <v>8854</v>
      </c>
      <c r="D4407">
        <v>25</v>
      </c>
      <c r="E4407">
        <v>25</v>
      </c>
      <c r="F4407">
        <v>1.2290000000000001</v>
      </c>
      <c r="G4407">
        <v>30.725000000000001</v>
      </c>
    </row>
    <row r="4408" spans="1:7" hidden="1" x14ac:dyDescent="0.25">
      <c r="A4408" t="s">
        <v>6</v>
      </c>
      <c r="B4408" t="s">
        <v>8855</v>
      </c>
      <c r="C4408" t="s">
        <v>8856</v>
      </c>
      <c r="D4408">
        <v>2</v>
      </c>
      <c r="E4408">
        <v>2</v>
      </c>
      <c r="F4408">
        <v>1.075</v>
      </c>
      <c r="G4408">
        <v>2.15</v>
      </c>
    </row>
    <row r="4409" spans="1:7" hidden="1" x14ac:dyDescent="0.25">
      <c r="A4409" t="s">
        <v>6</v>
      </c>
      <c r="B4409" t="s">
        <v>8857</v>
      </c>
      <c r="C4409" t="s">
        <v>8858</v>
      </c>
      <c r="D4409">
        <v>16</v>
      </c>
      <c r="E4409">
        <v>16</v>
      </c>
      <c r="F4409">
        <v>1.08</v>
      </c>
      <c r="G4409">
        <v>17.28</v>
      </c>
    </row>
    <row r="4410" spans="1:7" hidden="1" x14ac:dyDescent="0.25">
      <c r="A4410" t="s">
        <v>6</v>
      </c>
      <c r="B4410" t="s">
        <v>8859</v>
      </c>
      <c r="C4410" t="s">
        <v>8860</v>
      </c>
      <c r="D4410">
        <v>80</v>
      </c>
      <c r="E4410">
        <v>80</v>
      </c>
      <c r="F4410">
        <v>1.07</v>
      </c>
      <c r="G4410">
        <v>85.6</v>
      </c>
    </row>
    <row r="4411" spans="1:7" hidden="1" x14ac:dyDescent="0.25">
      <c r="A4411" t="s">
        <v>6</v>
      </c>
      <c r="B4411" t="s">
        <v>8861</v>
      </c>
      <c r="C4411" t="s">
        <v>9793</v>
      </c>
      <c r="D4411">
        <v>40</v>
      </c>
      <c r="E4411">
        <v>40</v>
      </c>
      <c r="F4411">
        <v>0</v>
      </c>
      <c r="G4411">
        <v>0</v>
      </c>
    </row>
    <row r="4412" spans="1:7" hidden="1" x14ac:dyDescent="0.25">
      <c r="A4412" t="s">
        <v>6</v>
      </c>
      <c r="B4412" t="s">
        <v>8863</v>
      </c>
      <c r="C4412" t="s">
        <v>9794</v>
      </c>
      <c r="D4412">
        <v>14</v>
      </c>
      <c r="E4412">
        <v>14</v>
      </c>
      <c r="F4412">
        <v>0</v>
      </c>
      <c r="G4412">
        <v>0</v>
      </c>
    </row>
    <row r="4413" spans="1:7" hidden="1" x14ac:dyDescent="0.25">
      <c r="A4413" t="s">
        <v>6</v>
      </c>
      <c r="B4413" t="s">
        <v>8865</v>
      </c>
      <c r="C4413" t="s">
        <v>8866</v>
      </c>
      <c r="D4413">
        <v>29</v>
      </c>
      <c r="E4413">
        <v>29</v>
      </c>
      <c r="F4413">
        <v>0.115</v>
      </c>
      <c r="G4413">
        <v>3.335</v>
      </c>
    </row>
    <row r="4414" spans="1:7" hidden="1" x14ac:dyDescent="0.25">
      <c r="A4414" t="s">
        <v>6</v>
      </c>
      <c r="B4414" t="s">
        <v>8867</v>
      </c>
      <c r="C4414" t="s">
        <v>8868</v>
      </c>
      <c r="D4414">
        <v>69</v>
      </c>
      <c r="E4414">
        <v>69</v>
      </c>
      <c r="F4414">
        <v>1.075</v>
      </c>
      <c r="G4414">
        <v>74.174999999999997</v>
      </c>
    </row>
    <row r="4415" spans="1:7" hidden="1" x14ac:dyDescent="0.25">
      <c r="A4415" t="s">
        <v>6</v>
      </c>
      <c r="B4415" t="s">
        <v>8869</v>
      </c>
      <c r="C4415" t="s">
        <v>8870</v>
      </c>
      <c r="D4415">
        <v>1</v>
      </c>
      <c r="E4415">
        <v>1</v>
      </c>
      <c r="F4415">
        <v>1.1850000000000001</v>
      </c>
      <c r="G4415">
        <v>1.1850000000000001</v>
      </c>
    </row>
    <row r="4416" spans="1:7" hidden="1" x14ac:dyDescent="0.25">
      <c r="A4416" t="s">
        <v>6</v>
      </c>
      <c r="B4416" t="s">
        <v>8871</v>
      </c>
      <c r="C4416" t="s">
        <v>8872</v>
      </c>
      <c r="D4416">
        <v>41</v>
      </c>
      <c r="E4416">
        <v>41</v>
      </c>
      <c r="F4416">
        <v>0.63800000000000001</v>
      </c>
      <c r="G4416">
        <v>26.158000000000001</v>
      </c>
    </row>
    <row r="4417" spans="1:7" hidden="1" x14ac:dyDescent="0.25">
      <c r="A4417" t="s">
        <v>6</v>
      </c>
      <c r="B4417" t="s">
        <v>8873</v>
      </c>
      <c r="C4417" t="s">
        <v>9795</v>
      </c>
      <c r="D4417">
        <v>18</v>
      </c>
      <c r="E4417">
        <v>18</v>
      </c>
      <c r="F4417">
        <v>0</v>
      </c>
      <c r="G4417">
        <v>0</v>
      </c>
    </row>
    <row r="4418" spans="1:7" hidden="1" x14ac:dyDescent="0.25">
      <c r="A4418" t="s">
        <v>6</v>
      </c>
      <c r="B4418" t="s">
        <v>8875</v>
      </c>
      <c r="C4418" t="s">
        <v>9796</v>
      </c>
      <c r="D4418">
        <v>24</v>
      </c>
      <c r="E4418">
        <v>24</v>
      </c>
      <c r="F4418">
        <v>0</v>
      </c>
      <c r="G4418">
        <v>0</v>
      </c>
    </row>
    <row r="4419" spans="1:7" hidden="1" x14ac:dyDescent="0.25">
      <c r="A4419" t="s">
        <v>6</v>
      </c>
      <c r="B4419" t="s">
        <v>8877</v>
      </c>
      <c r="C4419" t="s">
        <v>8878</v>
      </c>
      <c r="D4419">
        <v>15</v>
      </c>
      <c r="E4419">
        <v>15</v>
      </c>
      <c r="F4419">
        <v>6.0890000000000004</v>
      </c>
      <c r="G4419">
        <v>91.334999999999994</v>
      </c>
    </row>
    <row r="4420" spans="1:7" hidden="1" x14ac:dyDescent="0.25">
      <c r="A4420" t="s">
        <v>6</v>
      </c>
      <c r="B4420" t="s">
        <v>8879</v>
      </c>
      <c r="C4420" t="s">
        <v>8880</v>
      </c>
      <c r="D4420">
        <v>26</v>
      </c>
      <c r="E4420">
        <v>26</v>
      </c>
      <c r="F4420">
        <v>1.0009999999999999</v>
      </c>
      <c r="G4420">
        <v>26.026</v>
      </c>
    </row>
    <row r="4421" spans="1:7" hidden="1" x14ac:dyDescent="0.25">
      <c r="A4421" t="s">
        <v>6</v>
      </c>
      <c r="B4421" t="s">
        <v>8881</v>
      </c>
      <c r="C4421" t="s">
        <v>8882</v>
      </c>
      <c r="D4421">
        <v>19</v>
      </c>
      <c r="E4421">
        <v>19</v>
      </c>
      <c r="F4421">
        <v>1.0109999999999999</v>
      </c>
      <c r="G4421">
        <v>19.209</v>
      </c>
    </row>
    <row r="4422" spans="1:7" hidden="1" x14ac:dyDescent="0.25">
      <c r="A4422" t="s">
        <v>6</v>
      </c>
      <c r="B4422" t="s">
        <v>8883</v>
      </c>
      <c r="C4422" t="s">
        <v>8884</v>
      </c>
      <c r="D4422">
        <v>3</v>
      </c>
      <c r="E4422">
        <v>3</v>
      </c>
      <c r="F4422">
        <v>0.39500000000000002</v>
      </c>
      <c r="G4422">
        <v>1.1850000000000001</v>
      </c>
    </row>
    <row r="4423" spans="1:7" hidden="1" x14ac:dyDescent="0.25">
      <c r="A4423" t="s">
        <v>6</v>
      </c>
      <c r="B4423" t="s">
        <v>8885</v>
      </c>
      <c r="C4423" t="s">
        <v>8886</v>
      </c>
      <c r="D4423">
        <v>12</v>
      </c>
      <c r="E4423">
        <v>12</v>
      </c>
      <c r="F4423">
        <v>0.55700000000000005</v>
      </c>
      <c r="G4423">
        <v>6.6840000000000002</v>
      </c>
    </row>
    <row r="4424" spans="1:7" hidden="1" x14ac:dyDescent="0.25">
      <c r="A4424" t="s">
        <v>6</v>
      </c>
      <c r="B4424" t="s">
        <v>8887</v>
      </c>
      <c r="C4424" t="s">
        <v>8888</v>
      </c>
      <c r="D4424">
        <v>16</v>
      </c>
      <c r="E4424">
        <v>16</v>
      </c>
      <c r="F4424">
        <v>2.5</v>
      </c>
      <c r="G4424">
        <v>40</v>
      </c>
    </row>
    <row r="4425" spans="1:7" hidden="1" x14ac:dyDescent="0.25">
      <c r="A4425" t="s">
        <v>6</v>
      </c>
      <c r="B4425" t="s">
        <v>8889</v>
      </c>
      <c r="C4425" t="s">
        <v>8890</v>
      </c>
      <c r="D4425">
        <v>4</v>
      </c>
      <c r="E4425">
        <v>4</v>
      </c>
      <c r="F4425">
        <v>0.61599999999999999</v>
      </c>
      <c r="G4425">
        <v>2.464</v>
      </c>
    </row>
    <row r="4426" spans="1:7" hidden="1" x14ac:dyDescent="0.25">
      <c r="A4426" t="s">
        <v>6</v>
      </c>
      <c r="B4426" t="s">
        <v>8893</v>
      </c>
      <c r="C4426" t="s">
        <v>8894</v>
      </c>
      <c r="D4426">
        <v>12</v>
      </c>
      <c r="E4426">
        <v>12</v>
      </c>
      <c r="F4426">
        <v>0.83399999999999996</v>
      </c>
      <c r="G4426">
        <v>10.007999999999999</v>
      </c>
    </row>
    <row r="4427" spans="1:7" hidden="1" x14ac:dyDescent="0.25">
      <c r="A4427" t="s">
        <v>6</v>
      </c>
      <c r="B4427" t="s">
        <v>8895</v>
      </c>
      <c r="C4427" t="s">
        <v>8896</v>
      </c>
      <c r="D4427">
        <v>52</v>
      </c>
      <c r="E4427">
        <v>52</v>
      </c>
      <c r="F4427">
        <v>0.72299999999999998</v>
      </c>
      <c r="G4427">
        <v>37.595999999999997</v>
      </c>
    </row>
    <row r="4428" spans="1:7" hidden="1" x14ac:dyDescent="0.25">
      <c r="A4428" t="s">
        <v>6</v>
      </c>
      <c r="B4428" t="s">
        <v>8897</v>
      </c>
      <c r="C4428" t="s">
        <v>8898</v>
      </c>
      <c r="D4428">
        <v>20</v>
      </c>
      <c r="E4428">
        <v>20</v>
      </c>
      <c r="F4428">
        <v>0</v>
      </c>
      <c r="G4428">
        <v>0</v>
      </c>
    </row>
    <row r="4429" spans="1:7" hidden="1" x14ac:dyDescent="0.25">
      <c r="A4429" t="s">
        <v>6</v>
      </c>
      <c r="B4429" t="s">
        <v>8899</v>
      </c>
      <c r="C4429" t="s">
        <v>8900</v>
      </c>
      <c r="D4429">
        <v>20</v>
      </c>
      <c r="E4429">
        <v>20</v>
      </c>
      <c r="F4429">
        <v>0</v>
      </c>
      <c r="G4429">
        <v>0</v>
      </c>
    </row>
    <row r="4430" spans="1:7" hidden="1" x14ac:dyDescent="0.25">
      <c r="A4430" t="s">
        <v>6</v>
      </c>
      <c r="B4430" t="s">
        <v>8901</v>
      </c>
      <c r="C4430" t="s">
        <v>8902</v>
      </c>
      <c r="D4430">
        <v>8</v>
      </c>
      <c r="E4430">
        <v>8</v>
      </c>
      <c r="F4430">
        <v>0.83099999999999996</v>
      </c>
      <c r="G4430">
        <v>6.6479999999999997</v>
      </c>
    </row>
    <row r="4431" spans="1:7" hidden="1" x14ac:dyDescent="0.25">
      <c r="A4431" t="s">
        <v>6</v>
      </c>
      <c r="B4431" t="s">
        <v>8903</v>
      </c>
      <c r="C4431" t="s">
        <v>8904</v>
      </c>
      <c r="D4431">
        <v>8</v>
      </c>
      <c r="E4431">
        <v>8</v>
      </c>
      <c r="F4431">
        <v>0.83099999999999996</v>
      </c>
      <c r="G4431">
        <v>6.6479999999999997</v>
      </c>
    </row>
    <row r="4432" spans="1:7" hidden="1" x14ac:dyDescent="0.25">
      <c r="A4432" t="s">
        <v>6</v>
      </c>
      <c r="B4432" t="s">
        <v>8905</v>
      </c>
      <c r="C4432" t="s">
        <v>8906</v>
      </c>
      <c r="D4432">
        <v>8</v>
      </c>
      <c r="E4432">
        <v>8</v>
      </c>
      <c r="F4432">
        <v>1.032</v>
      </c>
      <c r="G4432">
        <v>8.2560000000000002</v>
      </c>
    </row>
    <row r="4433" spans="1:7" hidden="1" x14ac:dyDescent="0.25">
      <c r="A4433" t="s">
        <v>6</v>
      </c>
      <c r="B4433" t="s">
        <v>8907</v>
      </c>
      <c r="C4433" t="s">
        <v>8908</v>
      </c>
      <c r="D4433">
        <v>8</v>
      </c>
      <c r="E4433">
        <v>8</v>
      </c>
      <c r="F4433">
        <v>7.5999999999999998E-2</v>
      </c>
      <c r="G4433">
        <v>0.60799999999999998</v>
      </c>
    </row>
    <row r="4434" spans="1:7" hidden="1" x14ac:dyDescent="0.25">
      <c r="A4434" t="s">
        <v>6</v>
      </c>
      <c r="B4434" t="s">
        <v>8909</v>
      </c>
      <c r="C4434" t="s">
        <v>8910</v>
      </c>
      <c r="D4434">
        <v>8</v>
      </c>
      <c r="E4434">
        <v>8</v>
      </c>
      <c r="F4434">
        <v>0.26200000000000001</v>
      </c>
      <c r="G4434">
        <v>2.0960000000000001</v>
      </c>
    </row>
    <row r="4435" spans="1:7" hidden="1" x14ac:dyDescent="0.25">
      <c r="A4435" t="s">
        <v>6</v>
      </c>
      <c r="B4435" t="s">
        <v>8911</v>
      </c>
      <c r="C4435" t="s">
        <v>8912</v>
      </c>
      <c r="D4435">
        <v>8</v>
      </c>
      <c r="E4435">
        <v>8</v>
      </c>
      <c r="F4435">
        <v>0.13</v>
      </c>
      <c r="G4435">
        <v>1.04</v>
      </c>
    </row>
    <row r="4436" spans="1:7" hidden="1" x14ac:dyDescent="0.25">
      <c r="A4436" t="s">
        <v>6</v>
      </c>
      <c r="B4436" t="s">
        <v>8913</v>
      </c>
      <c r="C4436" t="s">
        <v>8914</v>
      </c>
      <c r="D4436">
        <v>12</v>
      </c>
      <c r="E4436">
        <v>12</v>
      </c>
      <c r="F4436">
        <v>0.186</v>
      </c>
      <c r="G4436">
        <v>2.2320000000000002</v>
      </c>
    </row>
    <row r="4437" spans="1:7" hidden="1" x14ac:dyDescent="0.25">
      <c r="A4437" t="s">
        <v>6</v>
      </c>
      <c r="B4437" t="s">
        <v>8915</v>
      </c>
      <c r="C4437" t="s">
        <v>8916</v>
      </c>
      <c r="D4437">
        <v>146</v>
      </c>
      <c r="E4437">
        <v>146</v>
      </c>
      <c r="F4437">
        <v>0.104</v>
      </c>
      <c r="G4437">
        <v>15.183999999999999</v>
      </c>
    </row>
    <row r="4438" spans="1:7" hidden="1" x14ac:dyDescent="0.25">
      <c r="A4438" t="s">
        <v>6</v>
      </c>
      <c r="B4438" t="s">
        <v>8917</v>
      </c>
      <c r="C4438" t="s">
        <v>8918</v>
      </c>
      <c r="D4438">
        <v>23</v>
      </c>
      <c r="E4438">
        <v>23</v>
      </c>
      <c r="F4438">
        <v>0.434</v>
      </c>
      <c r="G4438">
        <v>9.9819999999999993</v>
      </c>
    </row>
    <row r="4439" spans="1:7" hidden="1" x14ac:dyDescent="0.25">
      <c r="A4439" t="s">
        <v>6</v>
      </c>
      <c r="B4439" t="s">
        <v>8919</v>
      </c>
      <c r="C4439" t="s">
        <v>8920</v>
      </c>
      <c r="D4439">
        <v>10</v>
      </c>
      <c r="E4439">
        <v>10</v>
      </c>
      <c r="F4439">
        <v>0.312</v>
      </c>
      <c r="G4439">
        <v>3.12</v>
      </c>
    </row>
    <row r="4440" spans="1:7" hidden="1" x14ac:dyDescent="0.25">
      <c r="A4440" t="s">
        <v>6</v>
      </c>
      <c r="B4440" t="s">
        <v>8921</v>
      </c>
      <c r="C4440" t="s">
        <v>8922</v>
      </c>
      <c r="D4440">
        <v>46</v>
      </c>
      <c r="E4440">
        <v>46</v>
      </c>
      <c r="F4440">
        <v>0.16900000000000001</v>
      </c>
      <c r="G4440">
        <v>7.774</v>
      </c>
    </row>
    <row r="4441" spans="1:7" hidden="1" x14ac:dyDescent="0.25">
      <c r="A4441" t="s">
        <v>6</v>
      </c>
      <c r="B4441" t="s">
        <v>8923</v>
      </c>
      <c r="C4441" t="s">
        <v>8924</v>
      </c>
      <c r="D4441">
        <v>6</v>
      </c>
      <c r="E4441">
        <v>6</v>
      </c>
      <c r="F4441">
        <v>6.4000000000000001E-2</v>
      </c>
      <c r="G4441">
        <v>0.38400000000000001</v>
      </c>
    </row>
    <row r="4442" spans="1:7" hidden="1" x14ac:dyDescent="0.25">
      <c r="A4442" t="s">
        <v>6</v>
      </c>
      <c r="B4442" t="s">
        <v>8925</v>
      </c>
      <c r="C4442" t="s">
        <v>8926</v>
      </c>
      <c r="D4442">
        <v>6</v>
      </c>
      <c r="E4442">
        <v>6</v>
      </c>
      <c r="F4442">
        <v>0.4</v>
      </c>
      <c r="G4442">
        <v>2.4</v>
      </c>
    </row>
    <row r="4443" spans="1:7" hidden="1" x14ac:dyDescent="0.25">
      <c r="A4443" t="s">
        <v>6</v>
      </c>
      <c r="B4443" t="s">
        <v>8927</v>
      </c>
      <c r="C4443" t="s">
        <v>8928</v>
      </c>
      <c r="D4443">
        <v>64</v>
      </c>
      <c r="E4443">
        <v>64</v>
      </c>
      <c r="F4443">
        <v>0.20699999999999999</v>
      </c>
      <c r="G4443">
        <v>13.247999999999999</v>
      </c>
    </row>
    <row r="4444" spans="1:7" hidden="1" x14ac:dyDescent="0.25">
      <c r="A4444" t="s">
        <v>6</v>
      </c>
      <c r="B4444" t="s">
        <v>8929</v>
      </c>
      <c r="C4444" t="s">
        <v>8930</v>
      </c>
      <c r="D4444">
        <v>83</v>
      </c>
      <c r="E4444">
        <v>83</v>
      </c>
      <c r="F4444">
        <v>0.32500000000000001</v>
      </c>
      <c r="G4444">
        <v>26.975000000000001</v>
      </c>
    </row>
    <row r="4445" spans="1:7" hidden="1" x14ac:dyDescent="0.25">
      <c r="A4445" t="s">
        <v>6</v>
      </c>
      <c r="B4445" t="s">
        <v>8931</v>
      </c>
      <c r="C4445" t="s">
        <v>8932</v>
      </c>
      <c r="D4445">
        <v>73</v>
      </c>
      <c r="E4445">
        <v>73</v>
      </c>
      <c r="F4445">
        <v>0.16400000000000001</v>
      </c>
      <c r="G4445">
        <v>11.972</v>
      </c>
    </row>
    <row r="4446" spans="1:7" hidden="1" x14ac:dyDescent="0.25">
      <c r="A4446" t="s">
        <v>6</v>
      </c>
      <c r="B4446" t="s">
        <v>8933</v>
      </c>
      <c r="C4446" t="s">
        <v>8934</v>
      </c>
      <c r="D4446">
        <v>9</v>
      </c>
      <c r="E4446">
        <v>9</v>
      </c>
      <c r="F4446">
        <v>0.39</v>
      </c>
      <c r="G4446">
        <v>3.51</v>
      </c>
    </row>
    <row r="4447" spans="1:7" hidden="1" x14ac:dyDescent="0.25">
      <c r="A4447" t="s">
        <v>6</v>
      </c>
      <c r="B4447" t="s">
        <v>8935</v>
      </c>
      <c r="C4447" t="s">
        <v>8936</v>
      </c>
      <c r="D4447">
        <v>73</v>
      </c>
      <c r="E4447">
        <v>73</v>
      </c>
      <c r="F4447">
        <v>0.17799999999999999</v>
      </c>
      <c r="G4447">
        <v>12.994</v>
      </c>
    </row>
    <row r="4448" spans="1:7" hidden="1" x14ac:dyDescent="0.25">
      <c r="A4448" t="s">
        <v>6</v>
      </c>
      <c r="B4448" t="s">
        <v>8937</v>
      </c>
      <c r="C4448" t="s">
        <v>8938</v>
      </c>
      <c r="D4448">
        <v>71</v>
      </c>
      <c r="E4448">
        <v>71</v>
      </c>
      <c r="F4448">
        <v>0.183</v>
      </c>
      <c r="G4448">
        <v>12.993</v>
      </c>
    </row>
    <row r="4449" spans="1:7" hidden="1" x14ac:dyDescent="0.25">
      <c r="A4449" t="s">
        <v>6</v>
      </c>
      <c r="B4449" t="s">
        <v>8939</v>
      </c>
      <c r="C4449" t="s">
        <v>8940</v>
      </c>
      <c r="D4449">
        <v>22</v>
      </c>
      <c r="E4449">
        <v>22</v>
      </c>
      <c r="F4449">
        <v>0.184</v>
      </c>
      <c r="G4449">
        <v>4.048</v>
      </c>
    </row>
    <row r="4450" spans="1:7" hidden="1" x14ac:dyDescent="0.25">
      <c r="A4450" t="s">
        <v>6</v>
      </c>
      <c r="B4450" t="s">
        <v>8941</v>
      </c>
      <c r="C4450" t="s">
        <v>8942</v>
      </c>
      <c r="D4450">
        <v>41</v>
      </c>
      <c r="E4450">
        <v>41</v>
      </c>
      <c r="F4450">
        <v>0.222</v>
      </c>
      <c r="G4450">
        <v>9.1020000000000003</v>
      </c>
    </row>
    <row r="4451" spans="1:7" hidden="1" x14ac:dyDescent="0.25">
      <c r="A4451" t="s">
        <v>6</v>
      </c>
      <c r="B4451" t="s">
        <v>8943</v>
      </c>
      <c r="C4451" t="s">
        <v>8944</v>
      </c>
      <c r="D4451">
        <v>65</v>
      </c>
      <c r="E4451">
        <v>65</v>
      </c>
      <c r="F4451">
        <v>0.22</v>
      </c>
      <c r="G4451">
        <v>14.3</v>
      </c>
    </row>
    <row r="4452" spans="1:7" hidden="1" x14ac:dyDescent="0.25">
      <c r="A4452" t="s">
        <v>6</v>
      </c>
      <c r="B4452" t="s">
        <v>8945</v>
      </c>
      <c r="C4452" t="s">
        <v>8946</v>
      </c>
      <c r="D4452">
        <v>37</v>
      </c>
      <c r="E4452">
        <v>37</v>
      </c>
      <c r="F4452">
        <v>5.8000000000000003E-2</v>
      </c>
      <c r="G4452">
        <v>2.1459999999999999</v>
      </c>
    </row>
    <row r="4453" spans="1:7" hidden="1" x14ac:dyDescent="0.25">
      <c r="A4453" t="s">
        <v>6</v>
      </c>
      <c r="B4453" t="s">
        <v>8947</v>
      </c>
      <c r="C4453" t="s">
        <v>8948</v>
      </c>
      <c r="D4453">
        <v>54</v>
      </c>
      <c r="E4453">
        <v>54</v>
      </c>
      <c r="F4453">
        <v>6.4000000000000001E-2</v>
      </c>
      <c r="G4453">
        <v>3.456</v>
      </c>
    </row>
    <row r="4454" spans="1:7" hidden="1" x14ac:dyDescent="0.25">
      <c r="A4454" t="s">
        <v>6</v>
      </c>
      <c r="B4454" t="s">
        <v>8949</v>
      </c>
      <c r="C4454" t="s">
        <v>8950</v>
      </c>
      <c r="D4454">
        <v>17</v>
      </c>
      <c r="E4454">
        <v>17</v>
      </c>
      <c r="F4454">
        <v>2.3E-2</v>
      </c>
      <c r="G4454">
        <v>0.39100000000000001</v>
      </c>
    </row>
    <row r="4455" spans="1:7" hidden="1" x14ac:dyDescent="0.25">
      <c r="A4455" t="s">
        <v>6</v>
      </c>
      <c r="B4455" t="s">
        <v>8951</v>
      </c>
      <c r="C4455" t="s">
        <v>8952</v>
      </c>
      <c r="D4455">
        <v>2</v>
      </c>
      <c r="E4455">
        <v>2</v>
      </c>
      <c r="F4455">
        <v>6.0000000000000001E-3</v>
      </c>
      <c r="G4455">
        <v>1.2E-2</v>
      </c>
    </row>
    <row r="4456" spans="1:7" hidden="1" x14ac:dyDescent="0.25">
      <c r="A4456" t="s">
        <v>6</v>
      </c>
      <c r="B4456" t="s">
        <v>8953</v>
      </c>
      <c r="C4456" t="s">
        <v>8954</v>
      </c>
      <c r="D4456">
        <v>25</v>
      </c>
      <c r="E4456">
        <v>25</v>
      </c>
      <c r="F4456">
        <v>0.13900000000000001</v>
      </c>
      <c r="G4456">
        <v>3.4750000000000001</v>
      </c>
    </row>
    <row r="4457" spans="1:7" hidden="1" x14ac:dyDescent="0.25">
      <c r="A4457" t="s">
        <v>6</v>
      </c>
      <c r="B4457" t="s">
        <v>8955</v>
      </c>
      <c r="C4457" t="s">
        <v>8956</v>
      </c>
      <c r="D4457">
        <v>10</v>
      </c>
      <c r="E4457">
        <v>10</v>
      </c>
      <c r="F4457">
        <v>0.19500000000000001</v>
      </c>
      <c r="G4457">
        <v>1.95</v>
      </c>
    </row>
    <row r="4458" spans="1:7" hidden="1" x14ac:dyDescent="0.25">
      <c r="A4458" t="s">
        <v>6</v>
      </c>
      <c r="B4458" t="s">
        <v>8957</v>
      </c>
      <c r="C4458" t="s">
        <v>8958</v>
      </c>
      <c r="D4458">
        <v>4</v>
      </c>
      <c r="E4458">
        <v>4</v>
      </c>
      <c r="F4458">
        <v>5.5E-2</v>
      </c>
      <c r="G4458">
        <v>0.22</v>
      </c>
    </row>
    <row r="4459" spans="1:7" hidden="1" x14ac:dyDescent="0.25">
      <c r="A4459" t="s">
        <v>6</v>
      </c>
      <c r="B4459" t="s">
        <v>8959</v>
      </c>
      <c r="C4459" t="s">
        <v>8960</v>
      </c>
      <c r="D4459">
        <v>12</v>
      </c>
      <c r="E4459">
        <v>12</v>
      </c>
      <c r="F4459">
        <v>0.26100000000000001</v>
      </c>
      <c r="G4459">
        <v>3.1320000000000001</v>
      </c>
    </row>
    <row r="4460" spans="1:7" hidden="1" x14ac:dyDescent="0.25">
      <c r="A4460" t="s">
        <v>6</v>
      </c>
      <c r="B4460" t="s">
        <v>8961</v>
      </c>
      <c r="C4460" t="s">
        <v>8962</v>
      </c>
      <c r="D4460">
        <v>33</v>
      </c>
      <c r="E4460">
        <v>33</v>
      </c>
      <c r="F4460">
        <v>0.442</v>
      </c>
      <c r="G4460">
        <v>14.586</v>
      </c>
    </row>
    <row r="4461" spans="1:7" hidden="1" x14ac:dyDescent="0.25">
      <c r="A4461" t="s">
        <v>6</v>
      </c>
      <c r="B4461" t="s">
        <v>8963</v>
      </c>
      <c r="C4461" t="s">
        <v>8964</v>
      </c>
      <c r="D4461">
        <v>93</v>
      </c>
      <c r="E4461">
        <v>93</v>
      </c>
      <c r="F4461">
        <v>0.29899999999999999</v>
      </c>
      <c r="G4461">
        <v>27.806999999999999</v>
      </c>
    </row>
    <row r="4462" spans="1:7" hidden="1" x14ac:dyDescent="0.25">
      <c r="A4462" t="s">
        <v>6</v>
      </c>
      <c r="B4462" t="s">
        <v>8965</v>
      </c>
      <c r="C4462" t="s">
        <v>8966</v>
      </c>
      <c r="D4462">
        <v>97</v>
      </c>
      <c r="E4462">
        <v>97</v>
      </c>
      <c r="F4462">
        <v>0.23400000000000001</v>
      </c>
      <c r="G4462">
        <v>22.698</v>
      </c>
    </row>
  </sheetData>
  <autoFilter ref="A1:G4462" xr:uid="{9DDDE7C7-DCF3-4283-9709-EF1235718F0B}">
    <filterColumn colId="1">
      <filters>
        <filter val="RT.CAN-18"/>
        <filter val="RT.CAN-3"/>
        <filter val="RT.CAN-33"/>
        <filter val="RT.CAT-15"/>
        <filter val="RT.CAT-45"/>
        <filter val="RT.CAT-52"/>
        <filter val="RT.CBD-6"/>
        <filter val="RT.CBF-44"/>
        <filter val="RT.CBHO-14"/>
        <filter val="RT.CBHO-44"/>
        <filter val="RT.CBHO-54L"/>
        <filter val="RT.CBHO-54R"/>
        <filter val="RT.CBIS-5"/>
        <filter val="RT.CBKD-14"/>
        <filter val="RT.CBKD-15"/>
        <filter val="RT.CBKD-16"/>
        <filter val="RT.CBKD-4"/>
        <filter val="RT.CBKD-5"/>
        <filter val="RT.CBKD-7"/>
        <filter val="RT.CBKD-9"/>
        <filter val="RT.CBKH-10"/>
        <filter val="RT.CBKH-12"/>
        <filter val="RT.CBKH-16"/>
        <filter val="RT.CBKH-17"/>
        <filter val="RT.CBKH-18"/>
        <filter val="RT.CBKH-19"/>
        <filter val="RT.CBKH-20"/>
        <filter val="RT.CBKH-24"/>
        <filter val="RT.CBKH-27"/>
        <filter val="RT.CBKH-28"/>
        <filter val="RT.CBKH-3"/>
        <filter val="RT.CBKH-37"/>
        <filter val="RT.CBKH-38"/>
        <filter val="RT.CBKH-39"/>
        <filter val="RT.CBKH-40"/>
        <filter val="RT.CBKH-43L"/>
        <filter val="RT.CBKH-43R"/>
        <filter val="RT.CBKH-45L"/>
        <filter val="RT.CBKH-45R"/>
        <filter val="RT.CBKH-46"/>
        <filter val="RT.CBKH-7"/>
        <filter val="RT.CBKH-9"/>
        <filter val="RT.CBKK-14"/>
        <filter val="RT.CBKK-16"/>
        <filter val="RT.CBKK-2"/>
        <filter val="RT.CBKK-20"/>
        <filter val="RT.CBKK-22"/>
        <filter val="RT.CBKK-25"/>
        <filter val="RT.CBKK-27"/>
        <filter val="RT.CBKK-29"/>
        <filter val="RT.CBKK-30"/>
        <filter val="RT.CBKK-31"/>
        <filter val="RT.CBKK-6"/>
        <filter val="RT.CBKK-8"/>
        <filter val="RT.CBKS-2"/>
        <filter val="RT.CBKS-6"/>
        <filter val="RT.CBKS-9L"/>
        <filter val="RT.CBKS-9R"/>
        <filter val="RT.CBM-11"/>
        <filter val="RT.CBM-13"/>
        <filter val="RT.CBM-20"/>
        <filter val="RT.CBM-22"/>
        <filter val="RT.CBM-23L"/>
        <filter val="RT.CBM-23R"/>
        <filter val="RT.CBM-32"/>
        <filter val="RT.CBM-33"/>
        <filter val="RT.CBM-36"/>
        <filter val="RT.CBM-7"/>
        <filter val="RT.CBM-9"/>
        <filter val="RT.CBMZ-13"/>
        <filter val="RT.CBMZ-17"/>
        <filter val="RT.CBMZ-27"/>
        <filter val="RT.CBMZ-41"/>
        <filter val="RT.CBMZ-42"/>
        <filter val="RT.CBMZ-43"/>
        <filter val="RT.CBMZ-44"/>
        <filter val="RT.CBMZ-46"/>
        <filter val="RT.CBMZ-49"/>
        <filter val="RT.CBMZ-50"/>
        <filter val="RT.CBN-10"/>
        <filter val="RT.CBN-11"/>
        <filter val="RT.CBN-21"/>
        <filter val="RT.CBN-30"/>
        <filter val="RT.CBN-31"/>
        <filter val="RT.CBN-36"/>
        <filter val="RT.CBN-6"/>
        <filter val="RT.CBN-62"/>
        <filter val="RT.CBN-63"/>
        <filter val="RT.CBN-66"/>
        <filter val="RT.CBN-70"/>
        <filter val="RT.CBN-73"/>
        <filter val="RT.CBN-74"/>
        <filter val="RT.CBN-75"/>
        <filter val="RT.CBN-7L"/>
        <filter val="RT.CBN-7R"/>
        <filter val="RT.CBN-83"/>
        <filter val="RT.CBS-10"/>
        <filter val="RT.CBSU-10"/>
        <filter val="RT.CBSU-2"/>
        <filter val="RT.CBT-103"/>
        <filter val="RT.CBT-105"/>
        <filter val="RT.CBT-13"/>
        <filter val="RT.CBT-14"/>
        <filter val="RT.CBT-20"/>
        <filter val="RT.CBT-21"/>
        <filter val="RT.CBT-25"/>
        <filter val="RT.CBT-27"/>
        <filter val="RT.CBT-28"/>
        <filter val="RT.CBT-33"/>
        <filter val="RT.CBT-34"/>
        <filter val="RT.CBT-35"/>
        <filter val="RT.CBT-37"/>
        <filter val="RT.CBT-38"/>
        <filter val="RT.CBT-40"/>
        <filter val="RT.CBT-42"/>
        <filter val="RT.CBT-51"/>
        <filter val="RT.CBT-52R"/>
        <filter val="RT.CBT-56"/>
        <filter val="RT.CBT-60"/>
        <filter val="RT.CBT-64"/>
        <filter val="RT.CBT-68"/>
        <filter val="RT.CBT-69"/>
        <filter val="RT.CBT-73"/>
        <filter val="RT.CBT-74"/>
        <filter val="RT.CBT-8"/>
        <filter val="RT.CBT-87"/>
        <filter val="RT.CBT-9"/>
        <filter val="RT.CBT-94"/>
        <filter val="RT.CECR-27"/>
        <filter val="RT.CECR-29"/>
        <filter val="RT.CEG-10"/>
        <filter val="RT.CEG-11"/>
        <filter val="RT.CEG-13"/>
        <filter val="RT.CEG-4"/>
        <filter val="RT.CEG-45L"/>
        <filter val="RT.CEG-45R"/>
        <filter val="RT.CEG-49"/>
        <filter val="RT.CEHO-35"/>
        <filter val="RT.CEHO-36"/>
        <filter val="RT.CEHO-41"/>
        <filter val="RT.CEIS-21"/>
        <filter val="RT.CEKD-12L"/>
        <filter val="RT.CEKD-12R"/>
        <filter val="RT.CEKD-13L"/>
        <filter val="RT.CEKD-13R"/>
        <filter val="RT.CEKD-18"/>
        <filter val="RT.CEKD-19"/>
        <filter val="RT.CEKD-1L"/>
        <filter val="RT.CEKD-1R"/>
        <filter val="RT.CEKD-22"/>
        <filter val="RT.CEKD-24"/>
        <filter val="RT.CEKD-5"/>
        <filter val="RT.CEKH-28"/>
        <filter val="RT.CEKH-29"/>
        <filter val="RT.CEKH-30L"/>
        <filter val="RT.CEKH-30R"/>
        <filter val="RT.CEKH-34L"/>
        <filter val="RT.CEKH-34R"/>
        <filter val="RT.CEKH-35L"/>
        <filter val="RT.CEKH-35R"/>
        <filter val="RT.CEKH-36L"/>
        <filter val="RT.CEKH-36R"/>
        <filter val="RT.CEKH-38L"/>
        <filter val="RT.CEKH-38R"/>
        <filter val="RT.CEKH-39L"/>
        <filter val="RT.CEKH-39R"/>
        <filter val="RT.CEKH-40"/>
        <filter val="RT.CEKH-43L"/>
        <filter val="RT.CEKH-43R"/>
        <filter val="RT.CEKH-45L"/>
        <filter val="RT.CEKH-45R"/>
        <filter val="RT.CEKH-46L"/>
        <filter val="RT.CEKH-46R"/>
        <filter val="RT.CEKH-47L"/>
        <filter val="RT.CEKH-47R"/>
        <filter val="RT.CEKH-48R"/>
        <filter val="RT.CEKH-49L"/>
        <filter val="RT.CEKH-49R"/>
        <filter val="RT.CEKH-51L"/>
        <filter val="RT.CEKH-51R"/>
        <filter val="RT.CEKH-60"/>
        <filter val="RT.CEKH-61L"/>
        <filter val="RT.CEKH-61R"/>
        <filter val="RT.CEKH-7"/>
        <filter val="RT.CEKK-10"/>
        <filter val="RT.CEKK-11"/>
        <filter val="RT.CEKK-18"/>
        <filter val="RT.CEKK-32L"/>
        <filter val="RT.CEKK-32R"/>
        <filter val="RT.CEKK-35"/>
        <filter val="RT.CEKK-36L"/>
        <filter val="RT.CEKK-37L"/>
        <filter val="RT.CEKK-37R"/>
        <filter val="RT.CEKK-38R"/>
        <filter val="RT.CEKK-4"/>
        <filter val="RT.CEKS-10L"/>
        <filter val="RT.CEKS-10R"/>
        <filter val="RT.CEKS-12"/>
        <filter val="RT.CEKS-9L"/>
        <filter val="RT.CEKS-9R"/>
        <filter val="RT.CEM-17L"/>
        <filter val="RT.CEM-17R"/>
        <filter val="RT.CEM-51L"/>
        <filter val="RT.CEM-51R"/>
        <filter val="RT.CEM-53"/>
        <filter val="RT.CEM-54"/>
        <filter val="RT.CEM-55"/>
        <filter val="RT.CEM-57"/>
        <filter val="RT.CEM-58"/>
        <filter val="RT.CEM-62"/>
        <filter val="RT.CEM-64"/>
        <filter val="RT.CEM-7L"/>
        <filter val="RT.CEM-7R"/>
        <filter val="RT.CEMZ-54"/>
        <filter val="RT.CEMZ-63"/>
        <filter val="RT.CEMZ-65L"/>
        <filter val="RT.CEMZ-65R"/>
        <filter val="RT.CEMZ-74L"/>
        <filter val="RT.CEMZ-74R"/>
        <filter val="RT.CEMZ-75R"/>
        <filter val="RT.CEN-107"/>
        <filter val="RT.CEN-109"/>
        <filter val="RT.CEN-110"/>
        <filter val="RT.CEN-115"/>
        <filter val="RT.CEN-116"/>
        <filter val="RT.CEN-117"/>
        <filter val="RT.CEN-124"/>
        <filter val="RT.CEN-128"/>
        <filter val="RT.CEN-129"/>
        <filter val="RT.CEN-141"/>
        <filter val="RT.CEN-143"/>
        <filter val="RT.CEN-144"/>
        <filter val="RT.CEN-145R"/>
        <filter val="RT.CEN-152L"/>
        <filter val="RT.CEN-152R"/>
        <filter val="RT.CEN-153L"/>
        <filter val="RT.CEN-153R"/>
        <filter val="RT.CEN-154L"/>
        <filter val="RT.CEN-154R"/>
        <filter val="RT.CEN-156L"/>
        <filter val="RT.CEN-40"/>
        <filter val="RT.CEN-41"/>
        <filter val="RT.CEN-42"/>
        <filter val="RT.CEN-43"/>
        <filter val="RT.CEN-47"/>
        <filter val="RT.CEN-75"/>
        <filter val="RT.CEN-81"/>
        <filter val="RT.CEN-9"/>
        <filter val="RT.CEN-98"/>
        <filter val="RT.CES-12"/>
        <filter val="RT.CES-22"/>
        <filter val="RT.CES-24"/>
        <filter val="RT.CET-104"/>
        <filter val="RT.CET-112L"/>
        <filter val="RT.CET-112R"/>
        <filter val="RT.CET-113L"/>
        <filter val="RT.CET-113R"/>
        <filter val="RT.CET-115L"/>
        <filter val="RT.CET-115R"/>
        <filter val="RT.CET-116L"/>
        <filter val="RT.CET-116R"/>
        <filter val="RT.CET-142"/>
        <filter val="RT.CET-143"/>
        <filter val="RT.CET-146"/>
        <filter val="RT.CET-147"/>
        <filter val="RT.CET-150"/>
        <filter val="RT.CET-158"/>
        <filter val="RT.CET-159"/>
        <filter val="RT.CET-166"/>
        <filter val="RT.CET-167"/>
        <filter val="RT.CET-178"/>
        <filter val="RT.CET-179"/>
        <filter val="RT.CET-180"/>
        <filter val="RT.CET-181"/>
        <filter val="RT.CET-184"/>
        <filter val="RT.CET-191"/>
        <filter val="RT.CET-198"/>
        <filter val="RT.CET-199"/>
        <filter val="RT.CET-201L"/>
        <filter val="RT.CET-201R"/>
        <filter val="RT.CET-206"/>
        <filter val="RT.CET-208R"/>
        <filter val="RT.CET-210L"/>
        <filter val="RT.CET-212"/>
        <filter val="RT.CET-223"/>
        <filter val="RT.CET-23"/>
        <filter val="RT.CET-26"/>
        <filter val="RT.CET-27"/>
        <filter val="RT.CET-52L"/>
        <filter val="RT.CET-52R"/>
        <filter val="RT.CET-57"/>
        <filter val="RT.CET-58"/>
        <filter val="RT.CET-59"/>
        <filter val="RT.CET-63R"/>
        <filter val="RT.CET-66"/>
        <filter val="RT.CET-70"/>
        <filter val="RT.CET-75"/>
        <filter val="RT.CET-84"/>
        <filter val="RT.CET-90"/>
        <filter val="RT.CET-91"/>
        <filter val="RT.CET-96"/>
        <filter val="RT.CHKD-2"/>
        <filter val="RT.CIT-5"/>
        <filter val="RT.CL0887"/>
        <filter val="RT.CL0891L"/>
        <filter val="RT.CLF-29"/>
        <filter val="RT.CLG-16"/>
        <filter val="RT.CLG-63"/>
        <filter val="RT.CLG-64"/>
        <filter val="RT.CLHO-64"/>
        <filter val="RT.CLKD-13L"/>
        <filter val="RT.CLKD-18"/>
        <filter val="RT.CLKD-19"/>
        <filter val="RT.CLKD-20"/>
        <filter val="RT.CLKD-22"/>
        <filter val="RT.CLKD-5"/>
        <filter val="RT.CLKH-13"/>
        <filter val="RT.CLKH-14"/>
        <filter val="RT.CLKH-15L"/>
        <filter val="RT.CLKH-15R"/>
        <filter val="RT.CLKH-23"/>
        <filter val="RT.CLKH-30"/>
        <filter val="RT.CLKH-32L"/>
        <filter val="RT.CLKH-32R"/>
        <filter val="RT.CLKH-34"/>
        <filter val="RT.CLKH-38L"/>
        <filter val="RT.CLKH-38R"/>
        <filter val="RT.CLKH-42L"/>
        <filter val="RT.CLKH-42R"/>
        <filter val="RT.CLKH-43L"/>
        <filter val="RT.CLKH-43R"/>
        <filter val="RT.CLKH-44L"/>
        <filter val="RT.CLKH-44R"/>
        <filter val="RT.CLKH-45"/>
        <filter val="RT.CLKH-46"/>
        <filter val="RT.CLKH-48"/>
        <filter val="RT.CLKH-49"/>
        <filter val="RT.CLKH-53"/>
        <filter val="RT.CLKH-54"/>
        <filter val="RT.CLKH-56"/>
        <filter val="RT.CLKH-63L"/>
        <filter val="RT.CLKH-63R"/>
        <filter val="RT.CLKH-65"/>
        <filter val="RT.CLKH-8"/>
        <filter val="RT.CLKH-9"/>
        <filter val="RT.CLKK-14L"/>
        <filter val="RT.CLKK-14R"/>
        <filter val="RT.CLKK-17"/>
        <filter val="RT.CLKK-18L"/>
        <filter val="RT.CLKK-18R"/>
        <filter val="RT.CLKK-21L"/>
        <filter val="RT.CLKK-21R"/>
        <filter val="RT.CLKK-28L"/>
        <filter val="RT.CLKK-28R"/>
        <filter val="RT.CLKK-38L"/>
        <filter val="RT.CLKK-38R"/>
        <filter val="RT.CLKK-39"/>
        <filter val="RT.CLKK-44"/>
        <filter val="RT.CLKK-9"/>
        <filter val="RT.CLKS-5"/>
        <filter val="RT.CLM-24"/>
        <filter val="RT.CLM-26"/>
        <filter val="RT.CLM-27"/>
        <filter val="RT.CLM-28"/>
        <filter val="RT.CLM-37"/>
        <filter val="RT.CLM-44L"/>
        <filter val="RT.CLM-44R"/>
        <filter val="RT.CLMZ-34R"/>
        <filter val="RT.CLMZ-35L"/>
        <filter val="RT.CLMZ-35R"/>
        <filter val="RT.CLMZ-40"/>
        <filter val="RT.CLN-1"/>
        <filter val="RT.CLN-10"/>
        <filter val="RT.CLN-102"/>
        <filter val="RT.CLN-16"/>
        <filter val="RT.CLN-30"/>
        <filter val="RT.CLN-31"/>
        <filter val="RT.CLN-36"/>
        <filter val="RT.CLN-38"/>
        <filter val="RT.CLN-53"/>
        <filter val="RT.CLN-54"/>
        <filter val="RT.CLN-64"/>
        <filter val="RT.CLS-16"/>
        <filter val="RT.CLS-3"/>
        <filter val="RT.CLS-8"/>
        <filter val="RT.CLS-9"/>
        <filter val="RT.CLSU-1"/>
        <filter val="RT.CLSU-7"/>
        <filter val="RT.CLT-100"/>
        <filter val="RT.CLT-101"/>
        <filter val="RT.CLT-106"/>
        <filter val="RT.CLT-20"/>
        <filter val="RT.CLT-29"/>
        <filter val="RT.CLT-45"/>
        <filter val="RT.CLT-46"/>
        <filter val="RT.CLT-56"/>
        <filter val="RT.CLT-62"/>
        <filter val="RT.CLT-69"/>
        <filter val="RT.CLT-80"/>
        <filter val="RT.CLT-82"/>
        <filter val="RT.CLT-95"/>
        <filter val="RT.CMKD-2"/>
        <filter val="RT.CMKH-1"/>
        <filter val="RT.CMKH-10"/>
        <filter val="RT.CMKH-13"/>
        <filter val="RT.CMKH-14"/>
        <filter val="RT.CMKH-17"/>
        <filter val="RT.CMKH-2"/>
        <filter val="RT.CMKH-20L"/>
        <filter val="RT.CMKH-20R"/>
        <filter val="RT.CMKH-23"/>
        <filter val="RT.CMKH-24"/>
        <filter val="RT.CMKH-25"/>
        <filter val="RT.CMKH-26"/>
        <filter val="RT.CMKH-6"/>
        <filter val="RT.CMKH-8"/>
        <filter val="RT.CMKH-9"/>
        <filter val="RT.CQKD-1"/>
        <filter val="RT.CQKD-15L"/>
        <filter val="RT.CQKD-17"/>
        <filter val="RT.CQKD-6"/>
        <filter val="RT.CQKD-9R"/>
        <filter val="RT.CQKH-34R"/>
        <filter val="RT.CQKH-53L"/>
        <filter val="RT.CQKH-53R"/>
        <filter val="RT.CQKH-80L"/>
        <filter val="RT.CQKK-30R"/>
        <filter val="RT.CQKK-62L"/>
        <filter val="RT.CQKK-68L"/>
        <filter val="RT.CQKK-68R"/>
        <filter val="RT.CQM-20R"/>
        <filter val="RT.CQMZ-5L"/>
        <filter val="RT.CQN-1L"/>
        <filter val="RT.CQS-7"/>
        <filter val="RT.CQT-9R"/>
        <filter val="RT.CR0277"/>
        <filter val="RT.CR0825"/>
        <filter val="RT.CR0863"/>
        <filter val="RT.CR0882"/>
        <filter val="RT.CR0883"/>
        <filter val="RT.CR0884"/>
        <filter val="RT.CR0889"/>
        <filter val="RT.CR0956"/>
        <filter val="RT.CRCR-14"/>
        <filter val="RT.CRF-55"/>
        <filter val="RT.CRG-10"/>
        <filter val="RT.CRG-11"/>
        <filter val="RT.CRG-2"/>
        <filter val="RT.CRG-32"/>
        <filter val="RT.CRG-34"/>
        <filter val="RT.CRG-37"/>
        <filter val="RT.CRIS-14"/>
        <filter val="RT.CRKD-1"/>
        <filter val="RT.CRKD-10L"/>
        <filter val="RT.CRKD-10R"/>
        <filter val="RT.CRKD-13"/>
        <filter val="RT.CRKD-14"/>
        <filter val="RT.CRKD-5"/>
        <filter val="RT.CRKH-10"/>
        <filter val="RT.CRKH-13"/>
        <filter val="RT.CRKH-16"/>
        <filter val="RT.CRKH-17"/>
        <filter val="RT.CRKH-26"/>
        <filter val="RT.CRKH-29"/>
        <filter val="RT.CRKH-30"/>
        <filter val="RT.CRKH-32"/>
        <filter val="RT.CRKH-33"/>
        <filter val="RT.CRKH-34L"/>
        <filter val="RT.CRKH-34R"/>
        <filter val="RT.CRKH-4"/>
        <filter val="RT.CRKH-40"/>
        <filter val="RT.CRKH-41L"/>
        <filter val="RT.CRKH-41R"/>
        <filter val="RT.CRKH-42"/>
        <filter val="RT.CRKH-43"/>
        <filter val="RT.CRKH-44"/>
        <filter val="RT.CRKH-48"/>
        <filter val="RT.CRKH-54L"/>
        <filter val="RT.CRKH-54R"/>
        <filter val="RT.CRKH-56"/>
        <filter val="RT.CRKH-57"/>
        <filter val="RT.CRKH-58"/>
        <filter val="RT.CRKH-71"/>
        <filter val="RT.CRKH-72"/>
        <filter val="RT.CRKK-20L"/>
        <filter val="RT.CRKK-23R"/>
        <filter val="RT.CRKK-25"/>
        <filter val="RT.CRKK-27"/>
        <filter val="RT.CRKK-28L"/>
        <filter val="RT.CRKK-28R"/>
        <filter val="RT.CRKK-31"/>
        <filter val="RT.CRKK-45"/>
        <filter val="RT.CRKK-46"/>
        <filter val="RT.CRKK-47"/>
        <filter val="RT.CRKK-50"/>
        <filter val="RT.CRKK-51"/>
        <filter val="RT.CRKK-54"/>
        <filter val="RT.CRKK-59"/>
        <filter val="RT.CRKK-63"/>
        <filter val="RT.CRKK-8"/>
        <filter val="RT.CRM-36"/>
        <filter val="RT.CRM-8"/>
        <filter val="RT.CRMZ-44"/>
        <filter val="RT.CRN-24"/>
        <filter val="RT.CRN-62"/>
        <filter val="RT.CRN-63"/>
        <filter val="RT.CRN-70"/>
        <filter val="RT.CRN-73"/>
        <filter val="RT.CRN-83"/>
        <filter val="RT.CRN-9"/>
        <filter val="RT.CRRE-21"/>
        <filter val="RT.CRS-10"/>
        <filter val="RT.CRS-15"/>
        <filter val="RT.CRS-16"/>
        <filter val="RT.CRS-18"/>
        <filter val="RT.CRS-20"/>
        <filter val="RT.CRS-22"/>
        <filter val="RT.CRS-23"/>
        <filter val="RT.CRSU-11"/>
        <filter val="RT.CRSU-14"/>
        <filter val="RT.CRSU-15"/>
        <filter val="RT.CRSU-16"/>
        <filter val="RT.CRSU-18"/>
        <filter val="RT.CRSU-9"/>
        <filter val="RT.CRT-105"/>
        <filter val="RT.CRT-116"/>
        <filter val="RT.CRT-120"/>
        <filter val="RT.CRT-121"/>
        <filter val="RT.CRT-124"/>
        <filter val="RT.CRT-132"/>
        <filter val="RT.CRT-146"/>
        <filter val="RT.CRT-148"/>
        <filter val="RT.CRT-17"/>
        <filter val="RT.CRT-26"/>
        <filter val="RT.CRT-3"/>
        <filter val="RT.CRT-34"/>
        <filter val="RT.CRT-47"/>
        <filter val="RT.CRT-54"/>
        <filter val="RT.CRT-56"/>
        <filter val="RT.CRT-89"/>
        <filter val="RT.CRT-95"/>
        <filter val="RT.CVHO-10"/>
        <filter val="RT.CVHO-11"/>
        <filter val="RT.CVHO-2"/>
        <filter val="RT.CVHO-42"/>
        <filter val="RT.CVHO-43"/>
        <filter val="RT.CVHO-6"/>
        <filter val="RT.CVKD-12"/>
        <filter val="RT.CVKD-13"/>
        <filter val="RT.CVKD-16"/>
        <filter val="RT.CVKD-19"/>
        <filter val="RT.CVKD-33"/>
        <filter val="RT.CVKD-34"/>
        <filter val="RT.CVKD-4"/>
        <filter val="RT.CVKD-41"/>
        <filter val="RT.CVKD-66"/>
        <filter val="RT.CVKD-85"/>
        <filter val="RT.CVKD-9"/>
        <filter val="RT.CVKH-102"/>
        <filter val="RT.CVKH-103"/>
        <filter val="RT.CVKH-112"/>
        <filter val="RT.CVKH-117"/>
        <filter val="RT.CVKH-118"/>
        <filter val="RT.CVKH-128"/>
        <filter val="RT.CVKH-129"/>
        <filter val="RT.CVKH-130"/>
        <filter val="RT.CVKH-131"/>
        <filter val="RT.CVKH-142"/>
        <filter val="RT.CVKH-152"/>
        <filter val="RT.CVKH-153"/>
        <filter val="RT.CVKH-154"/>
        <filter val="RT.CVKH-156"/>
        <filter val="RT.CVKH-159"/>
        <filter val="RT.CVKH-161"/>
        <filter val="RT.CVKH-165"/>
        <filter val="RT.CVKH-17"/>
        <filter val="RT.CVKH-171"/>
        <filter val="RT.CVKH-172"/>
        <filter val="RT.CVKH-174"/>
        <filter val="RT.CVKH-175"/>
        <filter val="RT.CVKH-18"/>
        <filter val="RT.CVKH-184"/>
        <filter val="RT.CVKH-186"/>
        <filter val="RT.CVKH-187"/>
        <filter val="RT.CVKH-189"/>
        <filter val="RT.CVKH-19"/>
        <filter val="RT.CVKH-190"/>
        <filter val="RT.CVKH-191"/>
        <filter val="RT.CVKH-194"/>
        <filter val="RT.CVKH-199L"/>
        <filter val="RT.CVKH-199R"/>
        <filter val="RT.CVKH-201"/>
        <filter val="RT.CVKH-202"/>
        <filter val="RT.CVKH-25"/>
        <filter val="RT.CVKH-26"/>
        <filter val="RT.CVKH-44"/>
        <filter val="RT.CVKH-51"/>
        <filter val="RT.CVKH-53"/>
        <filter val="RT.CVKH-60"/>
        <filter val="RT.CVKH-65"/>
        <filter val="RT.CVKH-66"/>
        <filter val="RT.CVKH-68"/>
        <filter val="RT.CVKH-69"/>
        <filter val="RT.CVKH-72"/>
        <filter val="RT.CVKH-73"/>
        <filter val="RT.CVKH-74"/>
        <filter val="RT.CVKH-75"/>
        <filter val="RT.CVKH-78"/>
        <filter val="RT.CVKH-82"/>
        <filter val="RT.CVKH-83"/>
        <filter val="RT.CVKH-84"/>
        <filter val="RT.CVKH-86"/>
        <filter val="RT.CVKH-87"/>
        <filter val="RT.CVKH-88"/>
        <filter val="RT.CVKH-91"/>
        <filter val="RT.CVKH-94"/>
        <filter val="RT.CVKH-95"/>
        <filter val="RT.CVKH-96"/>
        <filter val="RT.CVKH-98"/>
        <filter val="RT.CVKH-99"/>
        <filter val="RT.CVKK-102"/>
        <filter val="RT.CVKK-26"/>
        <filter val="RT.CVKK-27"/>
        <filter val="RT.CVKK-29"/>
        <filter val="RT.CVKK-31"/>
        <filter val="RT.CVKK-32"/>
        <filter val="RT.CVKK-35"/>
        <filter val="RT.CVKK-56"/>
        <filter val="RT.CVKK-57"/>
        <filter val="RT.CVKK-59"/>
        <filter val="RT.CVKK-61"/>
        <filter val="RT.CVKK-72"/>
        <filter val="RT.CVKK-73"/>
        <filter val="RT.CVKK-87"/>
        <filter val="RT.CVM-4"/>
        <filter val="RT.CVM-6"/>
        <filter val="RT.CVN-20"/>
        <filter val="RT.CVN-4"/>
        <filter val="RT.CVN-8"/>
        <filter val="RT.CVN-9"/>
        <filter val="RT.CVSU-1"/>
        <filter val="RT.CVT-12"/>
        <filter val="RT.CVT-19"/>
        <filter val="RT.CVT-20"/>
        <filter val="RT.CVT-21"/>
        <filter val="RT.CVT-22"/>
        <filter val="RT.CVT-23"/>
        <filter val="RT.CVT-24"/>
        <filter val="RT.CVT-25"/>
        <filter val="RT.CVT-29"/>
        <filter val="RT.CVT-32"/>
        <filter val="RT.CVT-33"/>
        <filter val="RT.CVT-34"/>
        <filter val="RT.CVT-35"/>
        <filter val="RT.CVT-36"/>
        <filter val="RT.CVT-54"/>
        <filter val="RT.CVT-68"/>
        <filter val="RT.CVT-75"/>
        <filter val="RT.CVT-77"/>
        <filter val="RT.CVT-85"/>
        <filter val="RT.CVT-86L"/>
        <filter val="RT.CVT-87"/>
        <filter val="RT.CVT-89"/>
        <filter val="RT.CYG-201-G"/>
        <filter val="RT.CYG-202-G"/>
        <filter val="RT.CYG-205-G"/>
        <filter val="RT.CYG-206-G"/>
        <filter val="RT.CYG-207-G"/>
        <filter val="RT.CYG-210-G"/>
        <filter val="RT.CYG-213-G"/>
        <filter val="RT.CYG-214-G"/>
        <filter val="RT.CYG-215-G"/>
        <filter val="RT.CYG-220-G"/>
        <filter val="RT.CYG-221-G"/>
        <filter val="RT.CYG-222-G"/>
        <filter val="RT.CYG-223-G"/>
        <filter val="RT.CYG-224-G"/>
        <filter val="RT.CYG-225-G"/>
        <filter val="RT.CYG-238-G"/>
        <filter val="RT.CYG-293-G"/>
        <filter val="RT.CYG-298-G"/>
        <filter val="RT.CYG-314-G"/>
        <filter val="RT.CYG-315-G"/>
        <filter val="RT.CYG-316-G"/>
        <filter val="RT.CYG-320-G"/>
        <filter val="RT.CYKH-216-G"/>
        <filter val="RT.CYKH-219-G"/>
        <filter val="RT.CYKH-273-G"/>
        <filter val="RT.CYKH-274-G"/>
        <filter val="RT.CYKH-275-G"/>
        <filter val="RT.CYKH-278-G"/>
        <filter val="RT.CYKH-279-G"/>
        <filter val="RT.CYKH-333-G"/>
        <filter val="RT.CYKH-334-G"/>
        <filter val="RT.CYKH-335-G"/>
        <filter val="RT.CYKH-338-G"/>
        <filter val="RT.CYKH-343-G"/>
        <filter val="RT.CYKH-344-G"/>
        <filter val="RT.CYKH-345-G"/>
        <filter val="RT.CYKH-347-G"/>
        <filter val="RT.CYKH-355-G"/>
        <filter val="RT.CYKH-385-G"/>
        <filter val="RT.CYKH-386-G"/>
        <filter val="RT.CYKH-387-G"/>
        <filter val="RT.CYKH-388-G"/>
        <filter val="RT.CYKH-433-G"/>
        <filter val="RT.CYKH-447-G"/>
        <filter val="RT.CYKH-511-G"/>
        <filter val="RT.CYKH-512-G"/>
        <filter val="RT.CYKH-515-G"/>
        <filter val="RT.CYKH-543-G"/>
        <filter val="RT.CYKH-585-G"/>
        <filter val="RT.CYKH-590-G"/>
        <filter val="RT.CYKH-603-G"/>
        <filter val="RT.CYKH-605-G"/>
        <filter val="RT.CYKH-625-G"/>
        <filter val="RT.CYKH-626-G"/>
        <filter val="RT.CYKH-627-G"/>
        <filter val="RT.CYKH-628-G"/>
        <filter val="RT.CYKH-632-G"/>
        <filter val="RT.CYKH-645-G"/>
        <filter val="RT.CYKH-650-G"/>
        <filter val="RT.CYKH-651-G"/>
        <filter val="RT.CYKH-749-G"/>
        <filter val="RT.CYKH-750-G"/>
        <filter val="RT.CYKH-761-G"/>
        <filter val="RT.CYKH-762-G"/>
        <filter val="RT.CYKH-763-G"/>
        <filter val="RT.CYKH-809-G"/>
        <filter val="RT.CYKH-812-G"/>
        <filter val="RT.CYKH-815-G"/>
        <filter val="RT.CYKH-817-G"/>
        <filter val="RT.CYKH-828-G"/>
        <filter val="RT.CYKH-859-G"/>
        <filter val="RT.CYKH-860-G"/>
        <filter val="RT.CYKH-861-G"/>
        <filter val="RT.CYKH-931-G"/>
        <filter val="RT.CYKH-932-G"/>
        <filter val="RT.CYKK-259-G"/>
        <filter val="RT.CYKK-266-G"/>
        <filter val="RT.CYKK-275-G"/>
        <filter val="RT.CYKK-303-G"/>
        <filter val="RT.CYKK-304-G"/>
        <filter val="RT.CYKK-305-G"/>
        <filter val="RT.CYKK-306-G"/>
        <filter val="RT.CYKK-309-G"/>
        <filter val="RT.CYKK-310-G"/>
        <filter val="RT.CYKK-311-G"/>
        <filter val="RT.CYKK-324-G"/>
        <filter val="RT.CYKK-325-G"/>
        <filter val="RT.CYKK-337-G"/>
        <filter val="RT.CYKK-351-G"/>
        <filter val="RT.CYKK-352-G"/>
        <filter val="RT.CYKK-353-G"/>
        <filter val="RT.CYKK-354-G"/>
        <filter val="RT.CYKK-355-G"/>
        <filter val="RT.CYKK-358-G"/>
        <filter val="RT.CYKK-358-O"/>
        <filter val="RT.CYKK-383-G"/>
        <filter val="RT.CYKK-389-G"/>
        <filter val="RT.CYKK-390-G"/>
        <filter val="RT.CYKK-392-G"/>
        <filter val="RT.CYKK-393-G"/>
        <filter val="RT.CYKK-394-G"/>
        <filter val="RT.CYKK-396-G"/>
        <filter val="RT.CYKK-440-G"/>
        <filter val="RT.CYKK-441-G"/>
        <filter val="RT.CYKK-447-G"/>
        <filter val="RT.CYKK-448-G"/>
        <filter val="RT.CYKK-455-G"/>
        <filter val="RT.CYKS-213G"/>
        <filter val="RT.CYKS-214G"/>
        <filter val="RT.GA0102"/>
        <filter val="RT.GA0103"/>
        <filter val="RT.GA0105"/>
        <filter val="RT.GA0106L"/>
        <filter val="RT.GA0106R"/>
        <filter val="RT.GV0058"/>
        <filter val="RT.GV0441"/>
        <filter val="RT.GV0594L"/>
        <filter val="RT.GV0594R"/>
        <filter val="RT.GV0651"/>
        <filter val="RT.GV0652"/>
        <filter val="RT.GV0653"/>
        <filter val="RT.GV0662"/>
        <filter val="RT.GV0663"/>
        <filter val="RT.GV0669"/>
        <filter val="RT.GV0671"/>
        <filter val="RT.GV0674"/>
        <filter val="RT.GV0675"/>
        <filter val="RT.GV0679"/>
        <filter val="RT.GV0689"/>
        <filter val="RT.GV0699"/>
        <filter val="RT.GV0700"/>
        <filter val="RT.GV0703"/>
        <filter val="RT.GV0719"/>
        <filter val="RT.GV0750"/>
        <filter val="RT.GV0751"/>
        <filter val="RT.GV0752"/>
        <filter val="RT.GV0754"/>
        <filter val="RT.GV0755"/>
        <filter val="RT.GV0758"/>
        <filter val="RT.GV0958"/>
        <filter val="RT.GV0959"/>
        <filter val="RT.GV0962"/>
        <filter val="RT.GV0966"/>
        <filter val="RT.GV0974"/>
        <filter val="RT.GV0976"/>
        <filter val="RT.GV0977"/>
        <filter val="RT.GY1562G"/>
        <filter val="RT.GY1563G"/>
        <filter val="RT.GY1564G"/>
        <filter val="RT.GY1565G"/>
        <filter val="RT.GY1566G"/>
        <filter val="RT.GY1613G"/>
        <filter val="RT.GY1614G"/>
        <filter val="RT.GY1625G"/>
        <filter val="RT.GY1628G"/>
        <filter val="RT.GY1629G"/>
        <filter val="RT.GY1630G"/>
        <filter val="RT.GY1631G"/>
        <filter val="RT.GY1632G"/>
        <filter val="RT.GY1633G"/>
        <filter val="RT.GY1634G"/>
        <filter val="RT.GY1635G"/>
        <filter val="RT.GY1637G"/>
      </filters>
    </filterColumn>
    <filterColumn colId="2">
      <filters>
        <filter val="CTR 54500-EB31A ROTULA DIRECCION NISSAN NAVARA PATHFINDER  2010-UP   62MM INF"/>
        <filter val="CTR CBKH-46 ROTULA DIRECCION HYUNDAI  SANTA FE 2018-UP   M10*P1.25 96MM"/>
        <filter val="CTR ROTULA DIRECCION 0K011-34-510B KIA SPORTAGE 1993-2002 M16*P1.5 INF"/>
        <filter val="CTR ROTULA DIRECCION 0K710-34-510 KIA BESTA 1986-1996 M18*P1.5 INF"/>
        <filter val="CTR ROTULA DIRECCION 0K710-34-540 KIA FRONTIER 1987-UP M16*P1.5 SUP"/>
        <filter val="CTR ROTULA DIRECCION 20252-FJ020 SUBARU IMPREZA LEGACY  2012-UP   47MM POST INF"/>
        <filter val="CTR ROTULA DIRECCION 40110-01G26 NISSAN CEDRIC 1982-UP M14*P1.5 SUP"/>
        <filter val="CTR ROTULA DIRECCION 40110-2S485 NISSAN PICK UP 1998-2000 M14*P1.5 51.15MM SUP"/>
        <filter val="CTR ROTULA DIRECCION 40160-01A25 NISSAN SUNNY 1981-1985 M12*P1.25 INF"/>
        <filter val="CTR ROTULA DIRECCION 40160-01G50 NISSAN CARAVAN 1986-UP M18*P1.5 52.20MM INF"/>
        <filter val="CTR ROTULA DIRECCION 40160-2S601 NISSAN PICK UP 1997-2004 M18*P1.5 43.10MM INF"/>
        <filter val="CTR ROTULA DIRECCION 40160-48W25 NISSAN CEDRIC 1978-1986 M18*P1.5 INF"/>
        <filter val="CTR ROTULA DIRECCION 40160-50A00 NISSAN SUNNY 2000-2006 M14*P1.5 38.20MM INF"/>
        <filter val="CTR ROTULA DIRECCION 40160-50W25 NISSAN PICK UP 1983-1985 M18*P1.5 INF"/>
        <filter val="CTR ROTULA DIRECCION 40160-50Y00 NISSAN SUNNY 1990-1994 M14*P1.5 39.20MM INF"/>
        <filter val="CTR ROTULA DIRECCION 40160-ED00A NISSAN SENTRA 2004-UP 38.35MM INF"/>
        <filter val="CTR ROTULA DIRECCION 40160-VW000 NISSAN CARAVAN 2001-UP M18*P1.5 INF"/>
        <filter val="CTR ROTULA DIRECCION 40160-W5000 NISSAN SILVIA 1979-1981 M12*P1.25 INF"/>
        <filter val="CTR ROTULA DIRECCION 40161-48W25 NISSAN CEDRIC 1978-1986 M18*P1.5 INF"/>
        <filter val="CTR ROTULA DIRECCION 43308-12030 TOYOTA CORONA 1982-1987 M14*P1.5 42.43MM INF"/>
        <filter val="CTR ROTULA DIRECCION 43308-59035 TOYOTA YARIS 1999-UP M12*P1.25 36.80MM INF"/>
        <filter val="CTR ROTULA DIRECCION 43330-09130 TOYOTA CORONA 1997-2003 M14*P1.5 INF"/>
        <filter val="CTR ROTULA DIRECCION 43330-09210 TOYOTA AVENSIS 2001-2003 M14*P1.5 INF"/>
        <filter val="CTR ROTULA DIRECCION 43330-09295 TOYOTA H ILUX 2004-UP M14*P1.5 47.30MM INF"/>
        <filter val="CTR ROTULA DIRECCION 43330-19085 TOYOTA COROLLA II 1990-1994 M12*P1.25 INF"/>
        <filter val="CTR ROTULA DIRECCION 43330-19095 TOYOTA COROLLA 1991-UP M14*P1.5 INF"/>
        <filter val="CTR ROTULA DIRECCION 43330-29095 TOYOTA CORONA 1973-1978 M14*P1.5 INF"/>
        <filter val="CTR ROTULA DIRECCION 43330-29125 TOYOTA  HIACE 1990-UP"/>
        <filter val="CTR ROTULA DIRECCION 43330-29125 TOYOTA HIACE 2L 3L 1985-1989 M16*P1.5 INF"/>
        <filter val="CTR ROTULA DIRECCION 43330-29139 TOYOTA C0RONA 1983-1987 M14*P1.5 INF"/>
        <filter val="CTR ROTULA DIRECCION 43330-29145 TOYOTA CORONA 1987-UP M14*P1.5 INF"/>
        <filter val="CTR ROTULA DIRECCION 43330-29175 TOYOTA TRUCK 1982-1986 M16*P1.5 INF"/>
        <filter val="CTR ROTULA DIRECCION 43330-29395 TOYOTA TOWNACE 1996-UP M16*P1.5 INF"/>
        <filter val="CTR ROTULA DIRECCION 43330-29565 TOYOTA HI ACE 2004-UP M16*P1.5 INF"/>
        <filter val="CTR ROTULA DIRECCION 43330-39195 TOYOTA H ILUX 1985-1988 M16*P1.5 INF"/>
        <filter val="CTR ROTULA DIRECCION 43330-39265 TOYOTA H ILUX 1988-UP M16*P1.5 INF"/>
        <filter val="CTR ROTULA DIRECCION 43330-49095 TOYOTA RAV4 2007-UP M14*P1.5 INF"/>
        <filter val="CTR ROTULA DIRECCION 43330-59066 TOYOTA LEXUS 2001-2005 M14*P1.5 INF DER"/>
        <filter val="CTR ROTULA DIRECCION 43330-BZ010 TOYOTA AVANZA 2003-UP M14*P1.5 43.80MM INF"/>
        <filter val="CTR ROTULA DIRECCION 43340-39225 TOYOTA HILUX 3Y 4Y 1988-UP M16*P1.5 INF"/>
        <filter val="CTR ROTULA DIRECCION 43350-29065 TOYOTA HIACE 3L 1989-1995 M16*P1.5 SUP"/>
        <filter val="CTR ROTULA DIRECCION 43350-39035 TOYOTA H ILUX 1983-1995 M14*P1.5 SUP"/>
        <filter val="CTR ROTULA DIRECCION 43350-39105 TOYOTA TACOMA 1995-2004 M14*P1.5 SUP"/>
        <filter val="CTR ROTULA DIRECCION 43350-39125 TOYOTA H ILUX 1997-UP M14*P1.5 SUP"/>
        <filter val="CTR ROTULA DIRECCION 43360-29076 TOYOTA HIACE 2L 3L 1982-1985 M16*P1.5 SUP"/>
        <filter val="CTR ROTULA DIRECCION 43360-39075 TOYOTA H ILUX 1988-UP M16*P1.5 INF"/>
        <filter val="CTR ROTULA DIRECCION 44505-05000 SSANGYONG MUSSO 1993-UP M16*P1.5 INF"/>
        <filter val="CTR ROTULA DIRECCION 44541-21100 SSANGYONG KORANDO 2013-UP INF"/>
        <filter val="CTR ROTULA DIRECCION 44542-21100 SSANGYONG RODIUS 2013-UP INF DER"/>
        <filter val="CTR ROTULA DIRECCION 45201-63J00 SUZUKI KEI/SWIFT 2004-UP 40.30MM INF"/>
        <filter val="CTR ROTULA DIRECCION 45935-09000 SSANGYONG ACTYON 2006-UP M14*P1.5 44.00MM SUP"/>
        <filter val="CTR ROTULA DIRECCION 48068-B4011 TOYOTA DAIHATSU RUSH TERIOS  2008-UP    INF"/>
        <filter val="CTR ROTULA DIRECCION 48068-BZ320 TOYOTA AGYA WIGO 2012-UP"/>
        <filter val="CTR ROTULA DIRECCION 48610-60070 TOYOTA 4 RUNNER 2009-UP M14*P1.5 46.40MM SUP"/>
        <filter val="CTR ROTULA DIRECCION 51220-STK-A01 HONDA CR-V 2006-UP M14*P1.5 INF"/>
        <filter val="CTR ROTULA DIRECCION 51220-SWA-A01 HONDA CR-V 2010-2011 M14*P1.5 INF"/>
        <filter val="CTR ROTULA DIRECCION 51230-SWA-A01 HONDA CR-V 2010-2011 M14*P1.5 INF"/>
        <filter val="CTR ROTULA DIRECCION 51450-S84A01 HONDA ACCORD 1998-2002 M10*P1.25 35.15MM SUP"/>
        <filter val="CTR ROTULA DIRECCION 51760-1G000 KIA PRIDE 2005-2011 M12*P1.25 INF"/>
        <filter val="CTR ROTULA DIRECCION 51760-2E000 HYUNDAI TUCSON 2004-2009 M12*P1.25 INF"/>
        <filter val="CTR ROTULA DIRECCION 51760-38000 HYUNDAI SONATA 1998-2004 M14*P1.5 INF"/>
        <filter val="CTR ROTULA DIRECCION 51770-2E010 HYUNDAI TUCSON 2005-2010 M12*P1.25 INF"/>
        <filter val="CTR ROTULA DIRECCION 54055-HA001 NISSAN VANETTE 1999-UP M18*P1.5 INF"/>
        <filter val="CTR ROTULA DIRECCION 54403-38A00 HYUNDAI SONATA 1998-2004 M10*P1.25 33.8OMM SUP"/>
        <filter val="CTR ROTULA DIRECCION 54417-43000 HYUNDAI MITSUBISHI GRACE L200 1995-UP M16*P1.25 106MM DEL SUP"/>
        <filter val="CTR ROTULA DIRECCION 54417-4AA00 HYUNDAI STAREX 1997-UP M16*P1.5"/>
        <filter val="CTR ROTULA DIRECCION 54500-EB70A NISSAN NAVARA 2007-UP 43.10MM INF"/>
        <filter val="CTR ROTULA DIRECCION 54524-43000 HYUNDAI PORTER III 2004-UP M16*P1.5 46.60MM INF"/>
        <filter val="CTR ROTULA DIRECCION 54524-44000 HYUNDAI PORTER 1987-1996 M16*P1.5 INF"/>
        <filter val="CTR ROTULA DIRECCION 54524-44001 MITSUBISHI PORTER 1987-1996 M16*P1.5 INF"/>
        <filter val="CTR ROTULA DIRECCION 54524-4E400 HYUNDAI BONGO III 2004-UP M20*P1.5 INF"/>
        <filter val="CTR ROTULA DIRECCION 54524-EB70D NISSAN NAVARA 2004-2012 M14*P1.5 46.20MM SUP"/>
        <filter val="CTR ROTULA DIRECCION 54528-4A800 HYUNDAI STAREX 1997-2007 M16*P1.5 INF DER"/>
        <filter val="CTR ROTULA DIRECCION 54530-07000 KIA PICANTO 2004-2008 40.15MM INF"/>
        <filter val="CTR ROTULA DIRECCION 54530-0U000 HYUNDAI AVANTE 2011-UP M12*P1.25 39.75MM INF"/>
        <filter val="CTR ROTULA DIRECCION 54530-24A00 HYUNDAI EXCEL II 1989-1994 M12*P1.25 INF"/>
        <filter val="CTR ROTULA DIRECCION 54530-2K000 KIA PICANTO 2009-UP 39.75MM INF"/>
        <filter val="CTR ROTULA DIRECCION 54530-31600 HYUNDAI CERATO 2003-UP M12*P1.25 40.15MM INF"/>
        <filter val="CTR ROTULA DIRECCION 54530-3S000 HYUNDAI SONATA 2008-UP M12*P1.25 INF"/>
        <filter val="CTR ROTULA DIRECCION 54530-3S000 HYUNDAI TUCSON 2008-UP M12*P1.25 74.8MM INF"/>
        <filter val="CTR ROTULA DIRECCION 54530-3S100 HYUNDAI SANTA FE 2010-UP M12*P1.25 INF"/>
        <filter val="CTR ROTULA DIRECCION 54530-4A800 HYUNDAI STAREX 1997-2007 M16*P1.5 INF IZQ"/>
        <filter val="CTR ROTULA DIRECCION 54530-4AA00 HYUNDAI STAREX 1997-2007 M16*P1.5 INF"/>
        <filter val="CTR ROTULA DIRECCION 54530-4D000 KIA SEDONA 2005-2014 M12*P1.25 INF"/>
        <filter val="CTR ROTULA DIRECCION 54530-A9000 KIA CARNIVAL 2014-2020 INF"/>
        <filter val="CTR ROTULA DIRECCION 54530-C5100 KIA SORENTO 2014-UP INF"/>
        <filter val="CTR ROTULA DIRECCION 54530-F2000 HYUNDAI AVANTE 2015-UP M12*P1.25 INF"/>
        <filter val="CTR ROTULA DIRECCION 54530-F2100 HYUNDAI AVANTE 2015-UP M12*P1.25 INF"/>
        <filter val="CTR ROTULA DIRECCION 54530-J3AA0 HYUNDAI VELOSTER 2017-UP M12*P1.25 INF"/>
        <filter val="CTR ROTULA DIRECCION 54530-J3BA0 HYUNDAI VELOSTER 2017-UP M12*P1.25 INF"/>
        <filter val="CTR ROTULA DIRECCION 54550-H1000 HYUNDAI TERACAN 2000-2006 M16*P1.5 INF"/>
        <filter val="CTR ROTULA DIRECCION 54570-3E001 HYUNDAI SORENTO 2002-2006 M20*P1.5 INF"/>
        <filter val="CTR ROTULA DIRECCION 7210-67003 SUBARU LEONE 1979-1984 M12*P1.25 34.90MM INF"/>
        <filter val="CTR ROTULA DIRECCION 8-94224-550-4 CHEVROLET FASTER 1981-UP M16*P1.5 SUP"/>
        <filter val="CTR ROTULA DIRECCION 95017034 CHEVROLET SONIC 2011-2013 INF"/>
        <filter val="CTR ROTULA DIRECCION 95032440 CHEVROLET SPARK 2009-UP INF"/>
        <filter val="CTR ROTULA DIRECCION 95368367 CHEVROLET SPARK 2015-UP INF"/>
        <filter val="CTR ROTULA DIRECCION 96213119 DAEWOO LEGANZA 1997-2002 INF"/>
        <filter val="CTR ROTULA DIRECCION 96261108 CHEVROLET VIVANT 2000-2011 70.9MM INF"/>
        <filter val="CTR ROTULA DIRECCION 96300648 DAEWOO NUBIRA 1997-1999 INF"/>
        <filter val="CTR ROTULA DIRECCION 96328437 DAEWOO MAGNUS 1999-UP INF"/>
        <filter val="CTR ROTULA DIRECCION B01A-34-550 MAZDA FAMILLIA 1990-1998 M12*P1.25 INF"/>
        <filter val="CTR ROTULA DIRECCION DG80-34-300A MAZDA MAZDA 2 2007-UP 38.70MM INF"/>
        <filter val="CTR ROTULA DIRECCION EB3C3078C1C MAZDA BT-50 2011-UP M16*P1.5 46.20MM INF"/>
        <filter val="CTR ROTULA DIRECCION EG21-34-300D MAZDA CX7 CX9  2010-UP   47MM INF"/>
        <filter val="CTR ROTULA DIRECCION G030-99-356 MAZDA CAPELLA 1990-UP 42.55MM INF"/>
        <filter val="CTR ROTULA DIRECCION GHP9-34-300J MAZDA MAZDA 3 2014-UP 42.60MM INF"/>
        <filter val="CTR ROTULA DIRECCION MB303375 MITSUBISHI LANCER 1988-1993 M12*P1.25 40.15MM INF"/>
        <filter val="CTR ROTULA DIRECCION MB527350 HYUNDAI DELICA 1994-UP M16*P1.5 SUP"/>
        <filter val="CTR ROTULA DIRECCION MB831037 MITSUBISHI PAJERO 1990-2004 M16*P1.5 INF"/>
        <filter val="CTR ROTULA DIRECCION MB831038 MITSUBISHI PAJERO 1990-2004 M16*P1.5 INF"/>
        <filter val="CTR ROTULA DIRECCION MB860408 MITSUBISHI FORTE 1986-UP M14*P1.5 40.10MM SUP"/>
        <filter val="CTR ROTULA DIRECCION MB860829 MITSUBISHI PAJERO 1990-2004 M14*P1.5 SUP"/>
        <filter val="CTR ROTULA DIRECCION MR403420 MITSUBISHI JEEP OUTLANDER COMPASS  2010-UP   43MM INF"/>
        <filter val="CTR ROTULA DIRECCION MR496792 MITSUBISHI PAJERO 2005-UP M14*P1.5 SUP"/>
        <filter val="CTR ROTULA DIRECCION MR496799 MITSUBISHI PAJERO 2005-UP M16*P1.5 INF"/>
        <filter val="CTR ROTULA DIRECCION S47S-34-550A MAZDA BONGO 2002-UP. M20*P1.5 INF"/>
        <filter val="CTR ROTULA DIRECCION UH71-34-540 MAZDA BT-50 2006-UP M12*P1.25 SUP"/>
        <filter val="CTR ROTULA DIRECCION UR58-34-550 MAZDA BT-50 2006-UP M16*P1.5 INF"/>
        <filter val="CTR ROTULA DIRECCION UR61-34-550 MAZDA BT-50 2006-UP M16*P1.5 INF"/>
        <filter val="CTR ROTULA DIRECCION ZB212100 MITSUBISHI GALLOPER 1991-2003 M16*P1.5 INF"/>
      </filters>
    </filterColumn>
    <filterColumn colId="5">
      <filters>
        <filter val="0"/>
      </filters>
    </filterColumn>
    <sortState xmlns:xlrd2="http://schemas.microsoft.com/office/spreadsheetml/2017/richdata2" ref="A2601:G3426">
      <sortCondition descending="1" ref="C1:C446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2E144-83CD-42F5-AF4D-F2AAE77A979C}">
  <sheetPr>
    <outlinePr summaryBelow="0" summaryRight="0"/>
    <pageSetUpPr autoPageBreaks="0"/>
  </sheetPr>
  <dimension ref="A1:H50"/>
  <sheetViews>
    <sheetView showGridLines="0" showOutlineSymbols="0" zoomScaleNormal="100" workbookViewId="0">
      <selection activeCell="B19" sqref="B19:C19"/>
    </sheetView>
  </sheetViews>
  <sheetFormatPr baseColWidth="10" defaultRowHeight="12.75" customHeight="1" x14ac:dyDescent="0.25"/>
  <cols>
    <col min="1" max="1" width="16" style="2" customWidth="1"/>
    <col min="2" max="2" width="7.85546875" style="2" customWidth="1"/>
    <col min="3" max="3" width="69.42578125" style="2" customWidth="1"/>
    <col min="4" max="4" width="1.5703125" style="2" customWidth="1"/>
    <col min="5" max="5" width="4.85546875" style="2" customWidth="1"/>
    <col min="6" max="6" width="2.28515625" style="2" customWidth="1"/>
    <col min="7" max="7" width="6.7109375" style="2" customWidth="1"/>
    <col min="8" max="8" width="8.28515625" style="2" customWidth="1"/>
    <col min="9" max="256" width="6.85546875" style="2" customWidth="1"/>
    <col min="257" max="257" width="16" style="2" customWidth="1"/>
    <col min="258" max="258" width="7.85546875" style="2" customWidth="1"/>
    <col min="259" max="259" width="69.42578125" style="2" customWidth="1"/>
    <col min="260" max="260" width="1.5703125" style="2" customWidth="1"/>
    <col min="261" max="261" width="4.85546875" style="2" customWidth="1"/>
    <col min="262" max="262" width="2.28515625" style="2" customWidth="1"/>
    <col min="263" max="263" width="6.7109375" style="2" customWidth="1"/>
    <col min="264" max="264" width="1" style="2" customWidth="1"/>
    <col min="265" max="512" width="6.85546875" style="2" customWidth="1"/>
    <col min="513" max="513" width="16" style="2" customWidth="1"/>
    <col min="514" max="514" width="7.85546875" style="2" customWidth="1"/>
    <col min="515" max="515" width="69.42578125" style="2" customWidth="1"/>
    <col min="516" max="516" width="1.5703125" style="2" customWidth="1"/>
    <col min="517" max="517" width="4.85546875" style="2" customWidth="1"/>
    <col min="518" max="518" width="2.28515625" style="2" customWidth="1"/>
    <col min="519" max="519" width="6.7109375" style="2" customWidth="1"/>
    <col min="520" max="520" width="1" style="2" customWidth="1"/>
    <col min="521" max="768" width="6.85546875" style="2" customWidth="1"/>
    <col min="769" max="769" width="16" style="2" customWidth="1"/>
    <col min="770" max="770" width="7.85546875" style="2" customWidth="1"/>
    <col min="771" max="771" width="69.42578125" style="2" customWidth="1"/>
    <col min="772" max="772" width="1.5703125" style="2" customWidth="1"/>
    <col min="773" max="773" width="4.85546875" style="2" customWidth="1"/>
    <col min="774" max="774" width="2.28515625" style="2" customWidth="1"/>
    <col min="775" max="775" width="6.7109375" style="2" customWidth="1"/>
    <col min="776" max="776" width="1" style="2" customWidth="1"/>
    <col min="777" max="1024" width="6.85546875" style="2" customWidth="1"/>
    <col min="1025" max="1025" width="16" style="2" customWidth="1"/>
    <col min="1026" max="1026" width="7.85546875" style="2" customWidth="1"/>
    <col min="1027" max="1027" width="69.42578125" style="2" customWidth="1"/>
    <col min="1028" max="1028" width="1.5703125" style="2" customWidth="1"/>
    <col min="1029" max="1029" width="4.85546875" style="2" customWidth="1"/>
    <col min="1030" max="1030" width="2.28515625" style="2" customWidth="1"/>
    <col min="1031" max="1031" width="6.7109375" style="2" customWidth="1"/>
    <col min="1032" max="1032" width="1" style="2" customWidth="1"/>
    <col min="1033" max="1280" width="6.85546875" style="2" customWidth="1"/>
    <col min="1281" max="1281" width="16" style="2" customWidth="1"/>
    <col min="1282" max="1282" width="7.85546875" style="2" customWidth="1"/>
    <col min="1283" max="1283" width="69.42578125" style="2" customWidth="1"/>
    <col min="1284" max="1284" width="1.5703125" style="2" customWidth="1"/>
    <col min="1285" max="1285" width="4.85546875" style="2" customWidth="1"/>
    <col min="1286" max="1286" width="2.28515625" style="2" customWidth="1"/>
    <col min="1287" max="1287" width="6.7109375" style="2" customWidth="1"/>
    <col min="1288" max="1288" width="1" style="2" customWidth="1"/>
    <col min="1289" max="1536" width="6.85546875" style="2" customWidth="1"/>
    <col min="1537" max="1537" width="16" style="2" customWidth="1"/>
    <col min="1538" max="1538" width="7.85546875" style="2" customWidth="1"/>
    <col min="1539" max="1539" width="69.42578125" style="2" customWidth="1"/>
    <col min="1540" max="1540" width="1.5703125" style="2" customWidth="1"/>
    <col min="1541" max="1541" width="4.85546875" style="2" customWidth="1"/>
    <col min="1542" max="1542" width="2.28515625" style="2" customWidth="1"/>
    <col min="1543" max="1543" width="6.7109375" style="2" customWidth="1"/>
    <col min="1544" max="1544" width="1" style="2" customWidth="1"/>
    <col min="1545" max="1792" width="6.85546875" style="2" customWidth="1"/>
    <col min="1793" max="1793" width="16" style="2" customWidth="1"/>
    <col min="1794" max="1794" width="7.85546875" style="2" customWidth="1"/>
    <col min="1795" max="1795" width="69.42578125" style="2" customWidth="1"/>
    <col min="1796" max="1796" width="1.5703125" style="2" customWidth="1"/>
    <col min="1797" max="1797" width="4.85546875" style="2" customWidth="1"/>
    <col min="1798" max="1798" width="2.28515625" style="2" customWidth="1"/>
    <col min="1799" max="1799" width="6.7109375" style="2" customWidth="1"/>
    <col min="1800" max="1800" width="1" style="2" customWidth="1"/>
    <col min="1801" max="2048" width="6.85546875" style="2" customWidth="1"/>
    <col min="2049" max="2049" width="16" style="2" customWidth="1"/>
    <col min="2050" max="2050" width="7.85546875" style="2" customWidth="1"/>
    <col min="2051" max="2051" width="69.42578125" style="2" customWidth="1"/>
    <col min="2052" max="2052" width="1.5703125" style="2" customWidth="1"/>
    <col min="2053" max="2053" width="4.85546875" style="2" customWidth="1"/>
    <col min="2054" max="2054" width="2.28515625" style="2" customWidth="1"/>
    <col min="2055" max="2055" width="6.7109375" style="2" customWidth="1"/>
    <col min="2056" max="2056" width="1" style="2" customWidth="1"/>
    <col min="2057" max="2304" width="6.85546875" style="2" customWidth="1"/>
    <col min="2305" max="2305" width="16" style="2" customWidth="1"/>
    <col min="2306" max="2306" width="7.85546875" style="2" customWidth="1"/>
    <col min="2307" max="2307" width="69.42578125" style="2" customWidth="1"/>
    <col min="2308" max="2308" width="1.5703125" style="2" customWidth="1"/>
    <col min="2309" max="2309" width="4.85546875" style="2" customWidth="1"/>
    <col min="2310" max="2310" width="2.28515625" style="2" customWidth="1"/>
    <col min="2311" max="2311" width="6.7109375" style="2" customWidth="1"/>
    <col min="2312" max="2312" width="1" style="2" customWidth="1"/>
    <col min="2313" max="2560" width="6.85546875" style="2" customWidth="1"/>
    <col min="2561" max="2561" width="16" style="2" customWidth="1"/>
    <col min="2562" max="2562" width="7.85546875" style="2" customWidth="1"/>
    <col min="2563" max="2563" width="69.42578125" style="2" customWidth="1"/>
    <col min="2564" max="2564" width="1.5703125" style="2" customWidth="1"/>
    <col min="2565" max="2565" width="4.85546875" style="2" customWidth="1"/>
    <col min="2566" max="2566" width="2.28515625" style="2" customWidth="1"/>
    <col min="2567" max="2567" width="6.7109375" style="2" customWidth="1"/>
    <col min="2568" max="2568" width="1" style="2" customWidth="1"/>
    <col min="2569" max="2816" width="6.85546875" style="2" customWidth="1"/>
    <col min="2817" max="2817" width="16" style="2" customWidth="1"/>
    <col min="2818" max="2818" width="7.85546875" style="2" customWidth="1"/>
    <col min="2819" max="2819" width="69.42578125" style="2" customWidth="1"/>
    <col min="2820" max="2820" width="1.5703125" style="2" customWidth="1"/>
    <col min="2821" max="2821" width="4.85546875" style="2" customWidth="1"/>
    <col min="2822" max="2822" width="2.28515625" style="2" customWidth="1"/>
    <col min="2823" max="2823" width="6.7109375" style="2" customWidth="1"/>
    <col min="2824" max="2824" width="1" style="2" customWidth="1"/>
    <col min="2825" max="3072" width="6.85546875" style="2" customWidth="1"/>
    <col min="3073" max="3073" width="16" style="2" customWidth="1"/>
    <col min="3074" max="3074" width="7.85546875" style="2" customWidth="1"/>
    <col min="3075" max="3075" width="69.42578125" style="2" customWidth="1"/>
    <col min="3076" max="3076" width="1.5703125" style="2" customWidth="1"/>
    <col min="3077" max="3077" width="4.85546875" style="2" customWidth="1"/>
    <col min="3078" max="3078" width="2.28515625" style="2" customWidth="1"/>
    <col min="3079" max="3079" width="6.7109375" style="2" customWidth="1"/>
    <col min="3080" max="3080" width="1" style="2" customWidth="1"/>
    <col min="3081" max="3328" width="6.85546875" style="2" customWidth="1"/>
    <col min="3329" max="3329" width="16" style="2" customWidth="1"/>
    <col min="3330" max="3330" width="7.85546875" style="2" customWidth="1"/>
    <col min="3331" max="3331" width="69.42578125" style="2" customWidth="1"/>
    <col min="3332" max="3332" width="1.5703125" style="2" customWidth="1"/>
    <col min="3333" max="3333" width="4.85546875" style="2" customWidth="1"/>
    <col min="3334" max="3334" width="2.28515625" style="2" customWidth="1"/>
    <col min="3335" max="3335" width="6.7109375" style="2" customWidth="1"/>
    <col min="3336" max="3336" width="1" style="2" customWidth="1"/>
    <col min="3337" max="3584" width="6.85546875" style="2" customWidth="1"/>
    <col min="3585" max="3585" width="16" style="2" customWidth="1"/>
    <col min="3586" max="3586" width="7.85546875" style="2" customWidth="1"/>
    <col min="3587" max="3587" width="69.42578125" style="2" customWidth="1"/>
    <col min="3588" max="3588" width="1.5703125" style="2" customWidth="1"/>
    <col min="3589" max="3589" width="4.85546875" style="2" customWidth="1"/>
    <col min="3590" max="3590" width="2.28515625" style="2" customWidth="1"/>
    <col min="3591" max="3591" width="6.7109375" style="2" customWidth="1"/>
    <col min="3592" max="3592" width="1" style="2" customWidth="1"/>
    <col min="3593" max="3840" width="6.85546875" style="2" customWidth="1"/>
    <col min="3841" max="3841" width="16" style="2" customWidth="1"/>
    <col min="3842" max="3842" width="7.85546875" style="2" customWidth="1"/>
    <col min="3843" max="3843" width="69.42578125" style="2" customWidth="1"/>
    <col min="3844" max="3844" width="1.5703125" style="2" customWidth="1"/>
    <col min="3845" max="3845" width="4.85546875" style="2" customWidth="1"/>
    <col min="3846" max="3846" width="2.28515625" style="2" customWidth="1"/>
    <col min="3847" max="3847" width="6.7109375" style="2" customWidth="1"/>
    <col min="3848" max="3848" width="1" style="2" customWidth="1"/>
    <col min="3849" max="4096" width="6.85546875" style="2" customWidth="1"/>
    <col min="4097" max="4097" width="16" style="2" customWidth="1"/>
    <col min="4098" max="4098" width="7.85546875" style="2" customWidth="1"/>
    <col min="4099" max="4099" width="69.42578125" style="2" customWidth="1"/>
    <col min="4100" max="4100" width="1.5703125" style="2" customWidth="1"/>
    <col min="4101" max="4101" width="4.85546875" style="2" customWidth="1"/>
    <col min="4102" max="4102" width="2.28515625" style="2" customWidth="1"/>
    <col min="4103" max="4103" width="6.7109375" style="2" customWidth="1"/>
    <col min="4104" max="4104" width="1" style="2" customWidth="1"/>
    <col min="4105" max="4352" width="6.85546875" style="2" customWidth="1"/>
    <col min="4353" max="4353" width="16" style="2" customWidth="1"/>
    <col min="4354" max="4354" width="7.85546875" style="2" customWidth="1"/>
    <col min="4355" max="4355" width="69.42578125" style="2" customWidth="1"/>
    <col min="4356" max="4356" width="1.5703125" style="2" customWidth="1"/>
    <col min="4357" max="4357" width="4.85546875" style="2" customWidth="1"/>
    <col min="4358" max="4358" width="2.28515625" style="2" customWidth="1"/>
    <col min="4359" max="4359" width="6.7109375" style="2" customWidth="1"/>
    <col min="4360" max="4360" width="1" style="2" customWidth="1"/>
    <col min="4361" max="4608" width="6.85546875" style="2" customWidth="1"/>
    <col min="4609" max="4609" width="16" style="2" customWidth="1"/>
    <col min="4610" max="4610" width="7.85546875" style="2" customWidth="1"/>
    <col min="4611" max="4611" width="69.42578125" style="2" customWidth="1"/>
    <col min="4612" max="4612" width="1.5703125" style="2" customWidth="1"/>
    <col min="4613" max="4613" width="4.85546875" style="2" customWidth="1"/>
    <col min="4614" max="4614" width="2.28515625" style="2" customWidth="1"/>
    <col min="4615" max="4615" width="6.7109375" style="2" customWidth="1"/>
    <col min="4616" max="4616" width="1" style="2" customWidth="1"/>
    <col min="4617" max="4864" width="6.85546875" style="2" customWidth="1"/>
    <col min="4865" max="4865" width="16" style="2" customWidth="1"/>
    <col min="4866" max="4866" width="7.85546875" style="2" customWidth="1"/>
    <col min="4867" max="4867" width="69.42578125" style="2" customWidth="1"/>
    <col min="4868" max="4868" width="1.5703125" style="2" customWidth="1"/>
    <col min="4869" max="4869" width="4.85546875" style="2" customWidth="1"/>
    <col min="4870" max="4870" width="2.28515625" style="2" customWidth="1"/>
    <col min="4871" max="4871" width="6.7109375" style="2" customWidth="1"/>
    <col min="4872" max="4872" width="1" style="2" customWidth="1"/>
    <col min="4873" max="5120" width="6.85546875" style="2" customWidth="1"/>
    <col min="5121" max="5121" width="16" style="2" customWidth="1"/>
    <col min="5122" max="5122" width="7.85546875" style="2" customWidth="1"/>
    <col min="5123" max="5123" width="69.42578125" style="2" customWidth="1"/>
    <col min="5124" max="5124" width="1.5703125" style="2" customWidth="1"/>
    <col min="5125" max="5125" width="4.85546875" style="2" customWidth="1"/>
    <col min="5126" max="5126" width="2.28515625" style="2" customWidth="1"/>
    <col min="5127" max="5127" width="6.7109375" style="2" customWidth="1"/>
    <col min="5128" max="5128" width="1" style="2" customWidth="1"/>
    <col min="5129" max="5376" width="6.85546875" style="2" customWidth="1"/>
    <col min="5377" max="5377" width="16" style="2" customWidth="1"/>
    <col min="5378" max="5378" width="7.85546875" style="2" customWidth="1"/>
    <col min="5379" max="5379" width="69.42578125" style="2" customWidth="1"/>
    <col min="5380" max="5380" width="1.5703125" style="2" customWidth="1"/>
    <col min="5381" max="5381" width="4.85546875" style="2" customWidth="1"/>
    <col min="5382" max="5382" width="2.28515625" style="2" customWidth="1"/>
    <col min="5383" max="5383" width="6.7109375" style="2" customWidth="1"/>
    <col min="5384" max="5384" width="1" style="2" customWidth="1"/>
    <col min="5385" max="5632" width="6.85546875" style="2" customWidth="1"/>
    <col min="5633" max="5633" width="16" style="2" customWidth="1"/>
    <col min="5634" max="5634" width="7.85546875" style="2" customWidth="1"/>
    <col min="5635" max="5635" width="69.42578125" style="2" customWidth="1"/>
    <col min="5636" max="5636" width="1.5703125" style="2" customWidth="1"/>
    <col min="5637" max="5637" width="4.85546875" style="2" customWidth="1"/>
    <col min="5638" max="5638" width="2.28515625" style="2" customWidth="1"/>
    <col min="5639" max="5639" width="6.7109375" style="2" customWidth="1"/>
    <col min="5640" max="5640" width="1" style="2" customWidth="1"/>
    <col min="5641" max="5888" width="6.85546875" style="2" customWidth="1"/>
    <col min="5889" max="5889" width="16" style="2" customWidth="1"/>
    <col min="5890" max="5890" width="7.85546875" style="2" customWidth="1"/>
    <col min="5891" max="5891" width="69.42578125" style="2" customWidth="1"/>
    <col min="5892" max="5892" width="1.5703125" style="2" customWidth="1"/>
    <col min="5893" max="5893" width="4.85546875" style="2" customWidth="1"/>
    <col min="5894" max="5894" width="2.28515625" style="2" customWidth="1"/>
    <col min="5895" max="5895" width="6.7109375" style="2" customWidth="1"/>
    <col min="5896" max="5896" width="1" style="2" customWidth="1"/>
    <col min="5897" max="6144" width="6.85546875" style="2" customWidth="1"/>
    <col min="6145" max="6145" width="16" style="2" customWidth="1"/>
    <col min="6146" max="6146" width="7.85546875" style="2" customWidth="1"/>
    <col min="6147" max="6147" width="69.42578125" style="2" customWidth="1"/>
    <col min="6148" max="6148" width="1.5703125" style="2" customWidth="1"/>
    <col min="6149" max="6149" width="4.85546875" style="2" customWidth="1"/>
    <col min="6150" max="6150" width="2.28515625" style="2" customWidth="1"/>
    <col min="6151" max="6151" width="6.7109375" style="2" customWidth="1"/>
    <col min="6152" max="6152" width="1" style="2" customWidth="1"/>
    <col min="6153" max="6400" width="6.85546875" style="2" customWidth="1"/>
    <col min="6401" max="6401" width="16" style="2" customWidth="1"/>
    <col min="6402" max="6402" width="7.85546875" style="2" customWidth="1"/>
    <col min="6403" max="6403" width="69.42578125" style="2" customWidth="1"/>
    <col min="6404" max="6404" width="1.5703125" style="2" customWidth="1"/>
    <col min="6405" max="6405" width="4.85546875" style="2" customWidth="1"/>
    <col min="6406" max="6406" width="2.28515625" style="2" customWidth="1"/>
    <col min="6407" max="6407" width="6.7109375" style="2" customWidth="1"/>
    <col min="6408" max="6408" width="1" style="2" customWidth="1"/>
    <col min="6409" max="6656" width="6.85546875" style="2" customWidth="1"/>
    <col min="6657" max="6657" width="16" style="2" customWidth="1"/>
    <col min="6658" max="6658" width="7.85546875" style="2" customWidth="1"/>
    <col min="6659" max="6659" width="69.42578125" style="2" customWidth="1"/>
    <col min="6660" max="6660" width="1.5703125" style="2" customWidth="1"/>
    <col min="6661" max="6661" width="4.85546875" style="2" customWidth="1"/>
    <col min="6662" max="6662" width="2.28515625" style="2" customWidth="1"/>
    <col min="6663" max="6663" width="6.7109375" style="2" customWidth="1"/>
    <col min="6664" max="6664" width="1" style="2" customWidth="1"/>
    <col min="6665" max="6912" width="6.85546875" style="2" customWidth="1"/>
    <col min="6913" max="6913" width="16" style="2" customWidth="1"/>
    <col min="6914" max="6914" width="7.85546875" style="2" customWidth="1"/>
    <col min="6915" max="6915" width="69.42578125" style="2" customWidth="1"/>
    <col min="6916" max="6916" width="1.5703125" style="2" customWidth="1"/>
    <col min="6917" max="6917" width="4.85546875" style="2" customWidth="1"/>
    <col min="6918" max="6918" width="2.28515625" style="2" customWidth="1"/>
    <col min="6919" max="6919" width="6.7109375" style="2" customWidth="1"/>
    <col min="6920" max="6920" width="1" style="2" customWidth="1"/>
    <col min="6921" max="7168" width="6.85546875" style="2" customWidth="1"/>
    <col min="7169" max="7169" width="16" style="2" customWidth="1"/>
    <col min="7170" max="7170" width="7.85546875" style="2" customWidth="1"/>
    <col min="7171" max="7171" width="69.42578125" style="2" customWidth="1"/>
    <col min="7172" max="7172" width="1.5703125" style="2" customWidth="1"/>
    <col min="7173" max="7173" width="4.85546875" style="2" customWidth="1"/>
    <col min="7174" max="7174" width="2.28515625" style="2" customWidth="1"/>
    <col min="7175" max="7175" width="6.7109375" style="2" customWidth="1"/>
    <col min="7176" max="7176" width="1" style="2" customWidth="1"/>
    <col min="7177" max="7424" width="6.85546875" style="2" customWidth="1"/>
    <col min="7425" max="7425" width="16" style="2" customWidth="1"/>
    <col min="7426" max="7426" width="7.85546875" style="2" customWidth="1"/>
    <col min="7427" max="7427" width="69.42578125" style="2" customWidth="1"/>
    <col min="7428" max="7428" width="1.5703125" style="2" customWidth="1"/>
    <col min="7429" max="7429" width="4.85546875" style="2" customWidth="1"/>
    <col min="7430" max="7430" width="2.28515625" style="2" customWidth="1"/>
    <col min="7431" max="7431" width="6.7109375" style="2" customWidth="1"/>
    <col min="7432" max="7432" width="1" style="2" customWidth="1"/>
    <col min="7433" max="7680" width="6.85546875" style="2" customWidth="1"/>
    <col min="7681" max="7681" width="16" style="2" customWidth="1"/>
    <col min="7682" max="7682" width="7.85546875" style="2" customWidth="1"/>
    <col min="7683" max="7683" width="69.42578125" style="2" customWidth="1"/>
    <col min="7684" max="7684" width="1.5703125" style="2" customWidth="1"/>
    <col min="7685" max="7685" width="4.85546875" style="2" customWidth="1"/>
    <col min="7686" max="7686" width="2.28515625" style="2" customWidth="1"/>
    <col min="7687" max="7687" width="6.7109375" style="2" customWidth="1"/>
    <col min="7688" max="7688" width="1" style="2" customWidth="1"/>
    <col min="7689" max="7936" width="6.85546875" style="2" customWidth="1"/>
    <col min="7937" max="7937" width="16" style="2" customWidth="1"/>
    <col min="7938" max="7938" width="7.85546875" style="2" customWidth="1"/>
    <col min="7939" max="7939" width="69.42578125" style="2" customWidth="1"/>
    <col min="7940" max="7940" width="1.5703125" style="2" customWidth="1"/>
    <col min="7941" max="7941" width="4.85546875" style="2" customWidth="1"/>
    <col min="7942" max="7942" width="2.28515625" style="2" customWidth="1"/>
    <col min="7943" max="7943" width="6.7109375" style="2" customWidth="1"/>
    <col min="7944" max="7944" width="1" style="2" customWidth="1"/>
    <col min="7945" max="8192" width="6.85546875" style="2" customWidth="1"/>
    <col min="8193" max="8193" width="16" style="2" customWidth="1"/>
    <col min="8194" max="8194" width="7.85546875" style="2" customWidth="1"/>
    <col min="8195" max="8195" width="69.42578125" style="2" customWidth="1"/>
    <col min="8196" max="8196" width="1.5703125" style="2" customWidth="1"/>
    <col min="8197" max="8197" width="4.85546875" style="2" customWidth="1"/>
    <col min="8198" max="8198" width="2.28515625" style="2" customWidth="1"/>
    <col min="8199" max="8199" width="6.7109375" style="2" customWidth="1"/>
    <col min="8200" max="8200" width="1" style="2" customWidth="1"/>
    <col min="8201" max="8448" width="6.85546875" style="2" customWidth="1"/>
    <col min="8449" max="8449" width="16" style="2" customWidth="1"/>
    <col min="8450" max="8450" width="7.85546875" style="2" customWidth="1"/>
    <col min="8451" max="8451" width="69.42578125" style="2" customWidth="1"/>
    <col min="8452" max="8452" width="1.5703125" style="2" customWidth="1"/>
    <col min="8453" max="8453" width="4.85546875" style="2" customWidth="1"/>
    <col min="8454" max="8454" width="2.28515625" style="2" customWidth="1"/>
    <col min="8455" max="8455" width="6.7109375" style="2" customWidth="1"/>
    <col min="8456" max="8456" width="1" style="2" customWidth="1"/>
    <col min="8457" max="8704" width="6.85546875" style="2" customWidth="1"/>
    <col min="8705" max="8705" width="16" style="2" customWidth="1"/>
    <col min="8706" max="8706" width="7.85546875" style="2" customWidth="1"/>
    <col min="8707" max="8707" width="69.42578125" style="2" customWidth="1"/>
    <col min="8708" max="8708" width="1.5703125" style="2" customWidth="1"/>
    <col min="8709" max="8709" width="4.85546875" style="2" customWidth="1"/>
    <col min="8710" max="8710" width="2.28515625" style="2" customWidth="1"/>
    <col min="8711" max="8711" width="6.7109375" style="2" customWidth="1"/>
    <col min="8712" max="8712" width="1" style="2" customWidth="1"/>
    <col min="8713" max="8960" width="6.85546875" style="2" customWidth="1"/>
    <col min="8961" max="8961" width="16" style="2" customWidth="1"/>
    <col min="8962" max="8962" width="7.85546875" style="2" customWidth="1"/>
    <col min="8963" max="8963" width="69.42578125" style="2" customWidth="1"/>
    <col min="8964" max="8964" width="1.5703125" style="2" customWidth="1"/>
    <col min="8965" max="8965" width="4.85546875" style="2" customWidth="1"/>
    <col min="8966" max="8966" width="2.28515625" style="2" customWidth="1"/>
    <col min="8967" max="8967" width="6.7109375" style="2" customWidth="1"/>
    <col min="8968" max="8968" width="1" style="2" customWidth="1"/>
    <col min="8969" max="9216" width="6.85546875" style="2" customWidth="1"/>
    <col min="9217" max="9217" width="16" style="2" customWidth="1"/>
    <col min="9218" max="9218" width="7.85546875" style="2" customWidth="1"/>
    <col min="9219" max="9219" width="69.42578125" style="2" customWidth="1"/>
    <col min="9220" max="9220" width="1.5703125" style="2" customWidth="1"/>
    <col min="9221" max="9221" width="4.85546875" style="2" customWidth="1"/>
    <col min="9222" max="9222" width="2.28515625" style="2" customWidth="1"/>
    <col min="9223" max="9223" width="6.7109375" style="2" customWidth="1"/>
    <col min="9224" max="9224" width="1" style="2" customWidth="1"/>
    <col min="9225" max="9472" width="6.85546875" style="2" customWidth="1"/>
    <col min="9473" max="9473" width="16" style="2" customWidth="1"/>
    <col min="9474" max="9474" width="7.85546875" style="2" customWidth="1"/>
    <col min="9475" max="9475" width="69.42578125" style="2" customWidth="1"/>
    <col min="9476" max="9476" width="1.5703125" style="2" customWidth="1"/>
    <col min="9477" max="9477" width="4.85546875" style="2" customWidth="1"/>
    <col min="9478" max="9478" width="2.28515625" style="2" customWidth="1"/>
    <col min="9479" max="9479" width="6.7109375" style="2" customWidth="1"/>
    <col min="9480" max="9480" width="1" style="2" customWidth="1"/>
    <col min="9481" max="9728" width="6.85546875" style="2" customWidth="1"/>
    <col min="9729" max="9729" width="16" style="2" customWidth="1"/>
    <col min="9730" max="9730" width="7.85546875" style="2" customWidth="1"/>
    <col min="9731" max="9731" width="69.42578125" style="2" customWidth="1"/>
    <col min="9732" max="9732" width="1.5703125" style="2" customWidth="1"/>
    <col min="9733" max="9733" width="4.85546875" style="2" customWidth="1"/>
    <col min="9734" max="9734" width="2.28515625" style="2" customWidth="1"/>
    <col min="9735" max="9735" width="6.7109375" style="2" customWidth="1"/>
    <col min="9736" max="9736" width="1" style="2" customWidth="1"/>
    <col min="9737" max="9984" width="6.85546875" style="2" customWidth="1"/>
    <col min="9985" max="9985" width="16" style="2" customWidth="1"/>
    <col min="9986" max="9986" width="7.85546875" style="2" customWidth="1"/>
    <col min="9987" max="9987" width="69.42578125" style="2" customWidth="1"/>
    <col min="9988" max="9988" width="1.5703125" style="2" customWidth="1"/>
    <col min="9989" max="9989" width="4.85546875" style="2" customWidth="1"/>
    <col min="9990" max="9990" width="2.28515625" style="2" customWidth="1"/>
    <col min="9991" max="9991" width="6.7109375" style="2" customWidth="1"/>
    <col min="9992" max="9992" width="1" style="2" customWidth="1"/>
    <col min="9993" max="10240" width="6.85546875" style="2" customWidth="1"/>
    <col min="10241" max="10241" width="16" style="2" customWidth="1"/>
    <col min="10242" max="10242" width="7.85546875" style="2" customWidth="1"/>
    <col min="10243" max="10243" width="69.42578125" style="2" customWidth="1"/>
    <col min="10244" max="10244" width="1.5703125" style="2" customWidth="1"/>
    <col min="10245" max="10245" width="4.85546875" style="2" customWidth="1"/>
    <col min="10246" max="10246" width="2.28515625" style="2" customWidth="1"/>
    <col min="10247" max="10247" width="6.7109375" style="2" customWidth="1"/>
    <col min="10248" max="10248" width="1" style="2" customWidth="1"/>
    <col min="10249" max="10496" width="6.85546875" style="2" customWidth="1"/>
    <col min="10497" max="10497" width="16" style="2" customWidth="1"/>
    <col min="10498" max="10498" width="7.85546875" style="2" customWidth="1"/>
    <col min="10499" max="10499" width="69.42578125" style="2" customWidth="1"/>
    <col min="10500" max="10500" width="1.5703125" style="2" customWidth="1"/>
    <col min="10501" max="10501" width="4.85546875" style="2" customWidth="1"/>
    <col min="10502" max="10502" width="2.28515625" style="2" customWidth="1"/>
    <col min="10503" max="10503" width="6.7109375" style="2" customWidth="1"/>
    <col min="10504" max="10504" width="1" style="2" customWidth="1"/>
    <col min="10505" max="10752" width="6.85546875" style="2" customWidth="1"/>
    <col min="10753" max="10753" width="16" style="2" customWidth="1"/>
    <col min="10754" max="10754" width="7.85546875" style="2" customWidth="1"/>
    <col min="10755" max="10755" width="69.42578125" style="2" customWidth="1"/>
    <col min="10756" max="10756" width="1.5703125" style="2" customWidth="1"/>
    <col min="10757" max="10757" width="4.85546875" style="2" customWidth="1"/>
    <col min="10758" max="10758" width="2.28515625" style="2" customWidth="1"/>
    <col min="10759" max="10759" width="6.7109375" style="2" customWidth="1"/>
    <col min="10760" max="10760" width="1" style="2" customWidth="1"/>
    <col min="10761" max="11008" width="6.85546875" style="2" customWidth="1"/>
    <col min="11009" max="11009" width="16" style="2" customWidth="1"/>
    <col min="11010" max="11010" width="7.85546875" style="2" customWidth="1"/>
    <col min="11011" max="11011" width="69.42578125" style="2" customWidth="1"/>
    <col min="11012" max="11012" width="1.5703125" style="2" customWidth="1"/>
    <col min="11013" max="11013" width="4.85546875" style="2" customWidth="1"/>
    <col min="11014" max="11014" width="2.28515625" style="2" customWidth="1"/>
    <col min="11015" max="11015" width="6.7109375" style="2" customWidth="1"/>
    <col min="11016" max="11016" width="1" style="2" customWidth="1"/>
    <col min="11017" max="11264" width="6.85546875" style="2" customWidth="1"/>
    <col min="11265" max="11265" width="16" style="2" customWidth="1"/>
    <col min="11266" max="11266" width="7.85546875" style="2" customWidth="1"/>
    <col min="11267" max="11267" width="69.42578125" style="2" customWidth="1"/>
    <col min="11268" max="11268" width="1.5703125" style="2" customWidth="1"/>
    <col min="11269" max="11269" width="4.85546875" style="2" customWidth="1"/>
    <col min="11270" max="11270" width="2.28515625" style="2" customWidth="1"/>
    <col min="11271" max="11271" width="6.7109375" style="2" customWidth="1"/>
    <col min="11272" max="11272" width="1" style="2" customWidth="1"/>
    <col min="11273" max="11520" width="6.85546875" style="2" customWidth="1"/>
    <col min="11521" max="11521" width="16" style="2" customWidth="1"/>
    <col min="11522" max="11522" width="7.85546875" style="2" customWidth="1"/>
    <col min="11523" max="11523" width="69.42578125" style="2" customWidth="1"/>
    <col min="11524" max="11524" width="1.5703125" style="2" customWidth="1"/>
    <col min="11525" max="11525" width="4.85546875" style="2" customWidth="1"/>
    <col min="11526" max="11526" width="2.28515625" style="2" customWidth="1"/>
    <col min="11527" max="11527" width="6.7109375" style="2" customWidth="1"/>
    <col min="11528" max="11528" width="1" style="2" customWidth="1"/>
    <col min="11529" max="11776" width="6.85546875" style="2" customWidth="1"/>
    <col min="11777" max="11777" width="16" style="2" customWidth="1"/>
    <col min="11778" max="11778" width="7.85546875" style="2" customWidth="1"/>
    <col min="11779" max="11779" width="69.42578125" style="2" customWidth="1"/>
    <col min="11780" max="11780" width="1.5703125" style="2" customWidth="1"/>
    <col min="11781" max="11781" width="4.85546875" style="2" customWidth="1"/>
    <col min="11782" max="11782" width="2.28515625" style="2" customWidth="1"/>
    <col min="11783" max="11783" width="6.7109375" style="2" customWidth="1"/>
    <col min="11784" max="11784" width="1" style="2" customWidth="1"/>
    <col min="11785" max="12032" width="6.85546875" style="2" customWidth="1"/>
    <col min="12033" max="12033" width="16" style="2" customWidth="1"/>
    <col min="12034" max="12034" width="7.85546875" style="2" customWidth="1"/>
    <col min="12035" max="12035" width="69.42578125" style="2" customWidth="1"/>
    <col min="12036" max="12036" width="1.5703125" style="2" customWidth="1"/>
    <col min="12037" max="12037" width="4.85546875" style="2" customWidth="1"/>
    <col min="12038" max="12038" width="2.28515625" style="2" customWidth="1"/>
    <col min="12039" max="12039" width="6.7109375" style="2" customWidth="1"/>
    <col min="12040" max="12040" width="1" style="2" customWidth="1"/>
    <col min="12041" max="12288" width="6.85546875" style="2" customWidth="1"/>
    <col min="12289" max="12289" width="16" style="2" customWidth="1"/>
    <col min="12290" max="12290" width="7.85546875" style="2" customWidth="1"/>
    <col min="12291" max="12291" width="69.42578125" style="2" customWidth="1"/>
    <col min="12292" max="12292" width="1.5703125" style="2" customWidth="1"/>
    <col min="12293" max="12293" width="4.85546875" style="2" customWidth="1"/>
    <col min="12294" max="12294" width="2.28515625" style="2" customWidth="1"/>
    <col min="12295" max="12295" width="6.7109375" style="2" customWidth="1"/>
    <col min="12296" max="12296" width="1" style="2" customWidth="1"/>
    <col min="12297" max="12544" width="6.85546875" style="2" customWidth="1"/>
    <col min="12545" max="12545" width="16" style="2" customWidth="1"/>
    <col min="12546" max="12546" width="7.85546875" style="2" customWidth="1"/>
    <col min="12547" max="12547" width="69.42578125" style="2" customWidth="1"/>
    <col min="12548" max="12548" width="1.5703125" style="2" customWidth="1"/>
    <col min="12549" max="12549" width="4.85546875" style="2" customWidth="1"/>
    <col min="12550" max="12550" width="2.28515625" style="2" customWidth="1"/>
    <col min="12551" max="12551" width="6.7109375" style="2" customWidth="1"/>
    <col min="12552" max="12552" width="1" style="2" customWidth="1"/>
    <col min="12553" max="12800" width="6.85546875" style="2" customWidth="1"/>
    <col min="12801" max="12801" width="16" style="2" customWidth="1"/>
    <col min="12802" max="12802" width="7.85546875" style="2" customWidth="1"/>
    <col min="12803" max="12803" width="69.42578125" style="2" customWidth="1"/>
    <col min="12804" max="12804" width="1.5703125" style="2" customWidth="1"/>
    <col min="12805" max="12805" width="4.85546875" style="2" customWidth="1"/>
    <col min="12806" max="12806" width="2.28515625" style="2" customWidth="1"/>
    <col min="12807" max="12807" width="6.7109375" style="2" customWidth="1"/>
    <col min="12808" max="12808" width="1" style="2" customWidth="1"/>
    <col min="12809" max="13056" width="6.85546875" style="2" customWidth="1"/>
    <col min="13057" max="13057" width="16" style="2" customWidth="1"/>
    <col min="13058" max="13058" width="7.85546875" style="2" customWidth="1"/>
    <col min="13059" max="13059" width="69.42578125" style="2" customWidth="1"/>
    <col min="13060" max="13060" width="1.5703125" style="2" customWidth="1"/>
    <col min="13061" max="13061" width="4.85546875" style="2" customWidth="1"/>
    <col min="13062" max="13062" width="2.28515625" style="2" customWidth="1"/>
    <col min="13063" max="13063" width="6.7109375" style="2" customWidth="1"/>
    <col min="13064" max="13064" width="1" style="2" customWidth="1"/>
    <col min="13065" max="13312" width="6.85546875" style="2" customWidth="1"/>
    <col min="13313" max="13313" width="16" style="2" customWidth="1"/>
    <col min="13314" max="13314" width="7.85546875" style="2" customWidth="1"/>
    <col min="13315" max="13315" width="69.42578125" style="2" customWidth="1"/>
    <col min="13316" max="13316" width="1.5703125" style="2" customWidth="1"/>
    <col min="13317" max="13317" width="4.85546875" style="2" customWidth="1"/>
    <col min="13318" max="13318" width="2.28515625" style="2" customWidth="1"/>
    <col min="13319" max="13319" width="6.7109375" style="2" customWidth="1"/>
    <col min="13320" max="13320" width="1" style="2" customWidth="1"/>
    <col min="13321" max="13568" width="6.85546875" style="2" customWidth="1"/>
    <col min="13569" max="13569" width="16" style="2" customWidth="1"/>
    <col min="13570" max="13570" width="7.85546875" style="2" customWidth="1"/>
    <col min="13571" max="13571" width="69.42578125" style="2" customWidth="1"/>
    <col min="13572" max="13572" width="1.5703125" style="2" customWidth="1"/>
    <col min="13573" max="13573" width="4.85546875" style="2" customWidth="1"/>
    <col min="13574" max="13574" width="2.28515625" style="2" customWidth="1"/>
    <col min="13575" max="13575" width="6.7109375" style="2" customWidth="1"/>
    <col min="13576" max="13576" width="1" style="2" customWidth="1"/>
    <col min="13577" max="13824" width="6.85546875" style="2" customWidth="1"/>
    <col min="13825" max="13825" width="16" style="2" customWidth="1"/>
    <col min="13826" max="13826" width="7.85546875" style="2" customWidth="1"/>
    <col min="13827" max="13827" width="69.42578125" style="2" customWidth="1"/>
    <col min="13828" max="13828" width="1.5703125" style="2" customWidth="1"/>
    <col min="13829" max="13829" width="4.85546875" style="2" customWidth="1"/>
    <col min="13830" max="13830" width="2.28515625" style="2" customWidth="1"/>
    <col min="13831" max="13831" width="6.7109375" style="2" customWidth="1"/>
    <col min="13832" max="13832" width="1" style="2" customWidth="1"/>
    <col min="13833" max="14080" width="6.85546875" style="2" customWidth="1"/>
    <col min="14081" max="14081" width="16" style="2" customWidth="1"/>
    <col min="14082" max="14082" width="7.85546875" style="2" customWidth="1"/>
    <col min="14083" max="14083" width="69.42578125" style="2" customWidth="1"/>
    <col min="14084" max="14084" width="1.5703125" style="2" customWidth="1"/>
    <col min="14085" max="14085" width="4.85546875" style="2" customWidth="1"/>
    <col min="14086" max="14086" width="2.28515625" style="2" customWidth="1"/>
    <col min="14087" max="14087" width="6.7109375" style="2" customWidth="1"/>
    <col min="14088" max="14088" width="1" style="2" customWidth="1"/>
    <col min="14089" max="14336" width="6.85546875" style="2" customWidth="1"/>
    <col min="14337" max="14337" width="16" style="2" customWidth="1"/>
    <col min="14338" max="14338" width="7.85546875" style="2" customWidth="1"/>
    <col min="14339" max="14339" width="69.42578125" style="2" customWidth="1"/>
    <col min="14340" max="14340" width="1.5703125" style="2" customWidth="1"/>
    <col min="14341" max="14341" width="4.85546875" style="2" customWidth="1"/>
    <col min="14342" max="14342" width="2.28515625" style="2" customWidth="1"/>
    <col min="14343" max="14343" width="6.7109375" style="2" customWidth="1"/>
    <col min="14344" max="14344" width="1" style="2" customWidth="1"/>
    <col min="14345" max="14592" width="6.85546875" style="2" customWidth="1"/>
    <col min="14593" max="14593" width="16" style="2" customWidth="1"/>
    <col min="14594" max="14594" width="7.85546875" style="2" customWidth="1"/>
    <col min="14595" max="14595" width="69.42578125" style="2" customWidth="1"/>
    <col min="14596" max="14596" width="1.5703125" style="2" customWidth="1"/>
    <col min="14597" max="14597" width="4.85546875" style="2" customWidth="1"/>
    <col min="14598" max="14598" width="2.28515625" style="2" customWidth="1"/>
    <col min="14599" max="14599" width="6.7109375" style="2" customWidth="1"/>
    <col min="14600" max="14600" width="1" style="2" customWidth="1"/>
    <col min="14601" max="14848" width="6.85546875" style="2" customWidth="1"/>
    <col min="14849" max="14849" width="16" style="2" customWidth="1"/>
    <col min="14850" max="14850" width="7.85546875" style="2" customWidth="1"/>
    <col min="14851" max="14851" width="69.42578125" style="2" customWidth="1"/>
    <col min="14852" max="14852" width="1.5703125" style="2" customWidth="1"/>
    <col min="14853" max="14853" width="4.85546875" style="2" customWidth="1"/>
    <col min="14854" max="14854" width="2.28515625" style="2" customWidth="1"/>
    <col min="14855" max="14855" width="6.7109375" style="2" customWidth="1"/>
    <col min="14856" max="14856" width="1" style="2" customWidth="1"/>
    <col min="14857" max="15104" width="6.85546875" style="2" customWidth="1"/>
    <col min="15105" max="15105" width="16" style="2" customWidth="1"/>
    <col min="15106" max="15106" width="7.85546875" style="2" customWidth="1"/>
    <col min="15107" max="15107" width="69.42578125" style="2" customWidth="1"/>
    <col min="15108" max="15108" width="1.5703125" style="2" customWidth="1"/>
    <col min="15109" max="15109" width="4.85546875" style="2" customWidth="1"/>
    <col min="15110" max="15110" width="2.28515625" style="2" customWidth="1"/>
    <col min="15111" max="15111" width="6.7109375" style="2" customWidth="1"/>
    <col min="15112" max="15112" width="1" style="2" customWidth="1"/>
    <col min="15113" max="15360" width="6.85546875" style="2" customWidth="1"/>
    <col min="15361" max="15361" width="16" style="2" customWidth="1"/>
    <col min="15362" max="15362" width="7.85546875" style="2" customWidth="1"/>
    <col min="15363" max="15363" width="69.42578125" style="2" customWidth="1"/>
    <col min="15364" max="15364" width="1.5703125" style="2" customWidth="1"/>
    <col min="15365" max="15365" width="4.85546875" style="2" customWidth="1"/>
    <col min="15366" max="15366" width="2.28515625" style="2" customWidth="1"/>
    <col min="15367" max="15367" width="6.7109375" style="2" customWidth="1"/>
    <col min="15368" max="15368" width="1" style="2" customWidth="1"/>
    <col min="15369" max="15616" width="6.85546875" style="2" customWidth="1"/>
    <col min="15617" max="15617" width="16" style="2" customWidth="1"/>
    <col min="15618" max="15618" width="7.85546875" style="2" customWidth="1"/>
    <col min="15619" max="15619" width="69.42578125" style="2" customWidth="1"/>
    <col min="15620" max="15620" width="1.5703125" style="2" customWidth="1"/>
    <col min="15621" max="15621" width="4.85546875" style="2" customWidth="1"/>
    <col min="15622" max="15622" width="2.28515625" style="2" customWidth="1"/>
    <col min="15623" max="15623" width="6.7109375" style="2" customWidth="1"/>
    <col min="15624" max="15624" width="1" style="2" customWidth="1"/>
    <col min="15625" max="15872" width="6.85546875" style="2" customWidth="1"/>
    <col min="15873" max="15873" width="16" style="2" customWidth="1"/>
    <col min="15874" max="15874" width="7.85546875" style="2" customWidth="1"/>
    <col min="15875" max="15875" width="69.42578125" style="2" customWidth="1"/>
    <col min="15876" max="15876" width="1.5703125" style="2" customWidth="1"/>
    <col min="15877" max="15877" width="4.85546875" style="2" customWidth="1"/>
    <col min="15878" max="15878" width="2.28515625" style="2" customWidth="1"/>
    <col min="15879" max="15879" width="6.7109375" style="2" customWidth="1"/>
    <col min="15880" max="15880" width="1" style="2" customWidth="1"/>
    <col min="15881" max="16128" width="6.85546875" style="2" customWidth="1"/>
    <col min="16129" max="16129" width="16" style="2" customWidth="1"/>
    <col min="16130" max="16130" width="7.85546875" style="2" customWidth="1"/>
    <col min="16131" max="16131" width="69.42578125" style="2" customWidth="1"/>
    <col min="16132" max="16132" width="1.5703125" style="2" customWidth="1"/>
    <col min="16133" max="16133" width="4.85546875" style="2" customWidth="1"/>
    <col min="16134" max="16134" width="2.28515625" style="2" customWidth="1"/>
    <col min="16135" max="16135" width="6.7109375" style="2" customWidth="1"/>
    <col min="16136" max="16136" width="1" style="2" customWidth="1"/>
    <col min="16137" max="16384" width="6.85546875" style="2" customWidth="1"/>
  </cols>
  <sheetData>
    <row r="1" spans="1:8" ht="12" customHeight="1" x14ac:dyDescent="0.25"/>
    <row r="2" spans="1:8" ht="9" customHeight="1" x14ac:dyDescent="0.25"/>
    <row r="3" spans="1:8" x14ac:dyDescent="0.25">
      <c r="D3" s="65" t="s">
        <v>9512</v>
      </c>
      <c r="E3" s="65"/>
      <c r="F3" s="65" t="s">
        <v>9513</v>
      </c>
      <c r="G3" s="65"/>
    </row>
    <row r="4" spans="1:8" ht="13.5" customHeight="1" x14ac:dyDescent="0.25">
      <c r="A4" s="31" t="s">
        <v>1</v>
      </c>
      <c r="B4" s="66" t="s">
        <v>2</v>
      </c>
      <c r="C4" s="66"/>
      <c r="D4" s="65"/>
      <c r="E4" s="65"/>
      <c r="F4" s="65"/>
      <c r="G4" s="65"/>
      <c r="H4" s="2" t="s">
        <v>5</v>
      </c>
    </row>
    <row r="5" spans="1:8" ht="0.75" customHeight="1" x14ac:dyDescent="0.25">
      <c r="A5" s="67" t="s">
        <v>9514</v>
      </c>
      <c r="B5" s="67"/>
      <c r="F5" s="65"/>
      <c r="G5" s="65"/>
    </row>
    <row r="6" spans="1:8" ht="12" customHeight="1" x14ac:dyDescent="0.25">
      <c r="A6" s="67"/>
      <c r="B6" s="67"/>
    </row>
    <row r="7" spans="1:8" x14ac:dyDescent="0.25">
      <c r="A7" s="32" t="s">
        <v>9515</v>
      </c>
      <c r="B7" s="64" t="s">
        <v>9516</v>
      </c>
      <c r="C7" s="64"/>
      <c r="E7" s="33">
        <v>5</v>
      </c>
      <c r="G7" s="33">
        <v>5</v>
      </c>
      <c r="H7" s="2" t="e">
        <f>(VLOOKUP(A7,'ACTUALIZAR PESOS '!B1370:F1387,5,FALSE))</f>
        <v>#N/A</v>
      </c>
    </row>
    <row r="8" spans="1:8" x14ac:dyDescent="0.25">
      <c r="A8" s="32" t="s">
        <v>9517</v>
      </c>
      <c r="B8" s="64" t="s">
        <v>9518</v>
      </c>
      <c r="C8" s="64"/>
      <c r="E8" s="33">
        <v>5</v>
      </c>
      <c r="G8" s="33">
        <v>5</v>
      </c>
      <c r="H8" s="2" t="e">
        <f>(VLOOKUP(A8,'ACTUALIZAR PESOS '!B1371:F1388,5,FALSE))</f>
        <v>#N/A</v>
      </c>
    </row>
    <row r="9" spans="1:8" x14ac:dyDescent="0.25">
      <c r="A9" s="32" t="s">
        <v>2730</v>
      </c>
      <c r="B9" s="64" t="s">
        <v>2731</v>
      </c>
      <c r="C9" s="64"/>
      <c r="E9" s="33">
        <v>1</v>
      </c>
      <c r="G9" s="33">
        <v>1</v>
      </c>
      <c r="H9" s="2" t="e">
        <f>(VLOOKUP(A9,'ACTUALIZAR PESOS '!B1372:F1389,5,FALSE))</f>
        <v>#N/A</v>
      </c>
    </row>
    <row r="10" spans="1:8" x14ac:dyDescent="0.25">
      <c r="A10" s="32" t="s">
        <v>9519</v>
      </c>
      <c r="B10" s="64" t="s">
        <v>9520</v>
      </c>
      <c r="C10" s="64"/>
      <c r="E10" s="33">
        <v>30</v>
      </c>
      <c r="G10" s="33">
        <v>30</v>
      </c>
      <c r="H10" s="2" t="e">
        <f>(VLOOKUP(A10,'ACTUALIZAR PESOS '!B1373:F1390,5,FALSE))</f>
        <v>#N/A</v>
      </c>
    </row>
    <row r="11" spans="1:8" x14ac:dyDescent="0.25">
      <c r="A11" s="32" t="s">
        <v>2732</v>
      </c>
      <c r="B11" s="64" t="s">
        <v>2733</v>
      </c>
      <c r="C11" s="64"/>
      <c r="E11" s="33">
        <v>3</v>
      </c>
      <c r="G11" s="33">
        <v>3</v>
      </c>
      <c r="H11" s="2" t="e">
        <f>(VLOOKUP(A11,'ACTUALIZAR PESOS '!B1374:F1391,5,FALSE))</f>
        <v>#N/A</v>
      </c>
    </row>
    <row r="12" spans="1:8" x14ac:dyDescent="0.25">
      <c r="A12" s="32" t="s">
        <v>2734</v>
      </c>
      <c r="B12" s="64" t="s">
        <v>2735</v>
      </c>
      <c r="C12" s="64"/>
      <c r="E12" s="33">
        <v>111</v>
      </c>
      <c r="G12" s="33">
        <v>111</v>
      </c>
      <c r="H12" s="2" t="e">
        <f>(VLOOKUP(A12,'ACTUALIZAR PESOS '!B1375:F1392,5,FALSE))</f>
        <v>#N/A</v>
      </c>
    </row>
    <row r="13" spans="1:8" x14ac:dyDescent="0.25">
      <c r="A13" s="32" t="s">
        <v>9521</v>
      </c>
      <c r="B13" s="64" t="s">
        <v>9522</v>
      </c>
      <c r="C13" s="64"/>
      <c r="E13" s="33">
        <v>20</v>
      </c>
      <c r="G13" s="33">
        <v>20</v>
      </c>
      <c r="H13" s="2" t="e">
        <f>(VLOOKUP(A13,'ACTUALIZAR PESOS '!B1376:F1393,5,FALSE))</f>
        <v>#N/A</v>
      </c>
    </row>
    <row r="14" spans="1:8" x14ac:dyDescent="0.25">
      <c r="A14" s="32" t="s">
        <v>9523</v>
      </c>
      <c r="B14" s="64" t="s">
        <v>9524</v>
      </c>
      <c r="C14" s="64"/>
      <c r="E14" s="33">
        <v>20</v>
      </c>
      <c r="G14" s="33">
        <v>20</v>
      </c>
      <c r="H14" s="2" t="e">
        <f>(VLOOKUP(A14,'ACTUALIZAR PESOS '!B1377:F1394,5,FALSE))</f>
        <v>#N/A</v>
      </c>
    </row>
    <row r="15" spans="1:8" x14ac:dyDescent="0.25">
      <c r="A15" s="32" t="s">
        <v>9525</v>
      </c>
      <c r="B15" s="64" t="s">
        <v>9526</v>
      </c>
      <c r="C15" s="64"/>
      <c r="E15" s="33">
        <v>15</v>
      </c>
      <c r="G15" s="33">
        <v>15</v>
      </c>
      <c r="H15" s="2" t="e">
        <f>(VLOOKUP(A15,'ACTUALIZAR PESOS '!B1378:F1395,5,FALSE))</f>
        <v>#N/A</v>
      </c>
    </row>
    <row r="16" spans="1:8" x14ac:dyDescent="0.25">
      <c r="A16" s="32" t="s">
        <v>9527</v>
      </c>
      <c r="B16" s="64" t="s">
        <v>9528</v>
      </c>
      <c r="C16" s="64"/>
      <c r="E16" s="33">
        <v>20</v>
      </c>
      <c r="G16" s="33">
        <v>20</v>
      </c>
      <c r="H16" s="2" t="e">
        <f>(VLOOKUP(A16,'ACTUALIZAR PESOS '!B1379:F1396,5,FALSE))</f>
        <v>#N/A</v>
      </c>
    </row>
    <row r="17" spans="1:8" x14ac:dyDescent="0.25">
      <c r="A17" s="32" t="s">
        <v>9529</v>
      </c>
      <c r="B17" s="64" t="s">
        <v>9530</v>
      </c>
      <c r="C17" s="64"/>
      <c r="E17" s="33">
        <v>30</v>
      </c>
      <c r="G17" s="33">
        <v>30</v>
      </c>
      <c r="H17" s="2" t="e">
        <f>(VLOOKUP(A17,'ACTUALIZAR PESOS '!B1380:F1397,5,FALSE))</f>
        <v>#N/A</v>
      </c>
    </row>
    <row r="18" spans="1:8" x14ac:dyDescent="0.25">
      <c r="A18" s="32" t="s">
        <v>9531</v>
      </c>
      <c r="B18" s="64" t="s">
        <v>9532</v>
      </c>
      <c r="C18" s="64"/>
      <c r="E18" s="33">
        <v>20</v>
      </c>
      <c r="G18" s="33">
        <v>20</v>
      </c>
      <c r="H18" s="2" t="e">
        <f>(VLOOKUP(A18,'ACTUALIZAR PESOS '!B1381:F1398,5,FALSE))</f>
        <v>#N/A</v>
      </c>
    </row>
    <row r="19" spans="1:8" x14ac:dyDescent="0.25">
      <c r="A19" s="32" t="s">
        <v>9533</v>
      </c>
      <c r="B19" s="64" t="s">
        <v>9534</v>
      </c>
      <c r="C19" s="64"/>
      <c r="E19" s="33">
        <v>5</v>
      </c>
      <c r="G19" s="33">
        <v>5</v>
      </c>
      <c r="H19" s="2" t="e">
        <f>(VLOOKUP(A19,'ACTUALIZAR PESOS '!B1382:F1399,5,FALSE))</f>
        <v>#N/A</v>
      </c>
    </row>
    <row r="20" spans="1:8" x14ac:dyDescent="0.25">
      <c r="A20" s="32" t="s">
        <v>9535</v>
      </c>
      <c r="B20" s="64" t="s">
        <v>9536</v>
      </c>
      <c r="C20" s="64"/>
      <c r="E20" s="33">
        <v>10</v>
      </c>
      <c r="G20" s="33">
        <v>10</v>
      </c>
      <c r="H20" s="2" t="e">
        <f>(VLOOKUP(A20,'ACTUALIZAR PESOS '!B1383:F1400,5,FALSE))</f>
        <v>#N/A</v>
      </c>
    </row>
    <row r="21" spans="1:8" x14ac:dyDescent="0.25">
      <c r="A21" s="32" t="s">
        <v>9537</v>
      </c>
      <c r="B21" s="64" t="s">
        <v>9538</v>
      </c>
      <c r="C21" s="64"/>
      <c r="E21" s="33">
        <v>20</v>
      </c>
      <c r="G21" s="33">
        <v>20</v>
      </c>
      <c r="H21" s="2" t="e">
        <f>(VLOOKUP(A21,'ACTUALIZAR PESOS '!B1384:F1401,5,FALSE))</f>
        <v>#N/A</v>
      </c>
    </row>
    <row r="22" spans="1:8" x14ac:dyDescent="0.25">
      <c r="A22" s="32" t="s">
        <v>9539</v>
      </c>
      <c r="B22" s="64" t="s">
        <v>9540</v>
      </c>
      <c r="C22" s="64"/>
      <c r="E22" s="33">
        <v>20</v>
      </c>
      <c r="G22" s="33">
        <v>20</v>
      </c>
      <c r="H22" s="2" t="e">
        <f>(VLOOKUP(A22,'ACTUALIZAR PESOS '!B1385:F1402,5,FALSE))</f>
        <v>#N/A</v>
      </c>
    </row>
    <row r="23" spans="1:8" x14ac:dyDescent="0.25">
      <c r="A23" s="32" t="s">
        <v>9541</v>
      </c>
      <c r="B23" s="64" t="s">
        <v>9542</v>
      </c>
      <c r="C23" s="64"/>
      <c r="E23" s="33">
        <v>10</v>
      </c>
      <c r="G23" s="33">
        <v>10</v>
      </c>
      <c r="H23" s="2" t="e">
        <f>(VLOOKUP(A23,'ACTUALIZAR PESOS '!B1386:F1403,5,FALSE))</f>
        <v>#N/A</v>
      </c>
    </row>
    <row r="24" spans="1:8" x14ac:dyDescent="0.25">
      <c r="A24" s="32" t="s">
        <v>9543</v>
      </c>
      <c r="B24" s="64" t="s">
        <v>9544</v>
      </c>
      <c r="C24" s="64"/>
      <c r="E24" s="33">
        <v>15</v>
      </c>
      <c r="G24" s="33">
        <v>15</v>
      </c>
      <c r="H24" s="2" t="e">
        <f>(VLOOKUP(A24,'ACTUALIZAR PESOS '!B1387:F1404,5,FALSE))</f>
        <v>#N/A</v>
      </c>
    </row>
    <row r="25" spans="1:8" x14ac:dyDescent="0.25">
      <c r="A25" s="32" t="s">
        <v>9100</v>
      </c>
      <c r="B25" s="64" t="s">
        <v>9101</v>
      </c>
      <c r="C25" s="64"/>
      <c r="E25" s="33">
        <v>120</v>
      </c>
      <c r="G25" s="33">
        <v>120</v>
      </c>
      <c r="H25" s="2" t="e">
        <f>(VLOOKUP(A25,'ACTUALIZAR PESOS '!B1388:F1405,5,FALSE))</f>
        <v>#N/A</v>
      </c>
    </row>
    <row r="26" spans="1:8" x14ac:dyDescent="0.25">
      <c r="A26" s="32" t="s">
        <v>2736</v>
      </c>
      <c r="B26" s="64" t="s">
        <v>2737</v>
      </c>
      <c r="C26" s="64"/>
      <c r="E26" s="33">
        <v>52</v>
      </c>
      <c r="G26" s="33">
        <v>52</v>
      </c>
      <c r="H26" s="2" t="e">
        <f>(VLOOKUP(A26,'ACTUALIZAR PESOS '!B1389:F1406,5,FALSE))</f>
        <v>#N/A</v>
      </c>
    </row>
    <row r="27" spans="1:8" x14ac:dyDescent="0.25">
      <c r="A27" s="32" t="s">
        <v>2738</v>
      </c>
      <c r="B27" s="64" t="s">
        <v>2739</v>
      </c>
      <c r="C27" s="64"/>
      <c r="E27" s="33">
        <v>81</v>
      </c>
      <c r="G27" s="33">
        <v>81</v>
      </c>
      <c r="H27" s="2" t="e">
        <f>(VLOOKUP(A27,'ACTUALIZAR PESOS '!B1390:F1407,5,FALSE))</f>
        <v>#N/A</v>
      </c>
    </row>
    <row r="28" spans="1:8" x14ac:dyDescent="0.25">
      <c r="A28" s="32" t="s">
        <v>2740</v>
      </c>
      <c r="B28" s="64" t="s">
        <v>2741</v>
      </c>
      <c r="C28" s="64"/>
      <c r="E28" s="33">
        <v>162</v>
      </c>
      <c r="G28" s="33">
        <v>162</v>
      </c>
      <c r="H28" s="2" t="e">
        <f>(VLOOKUP(A28,'ACTUALIZAR PESOS '!B1391:F1408,5,FALSE))</f>
        <v>#N/A</v>
      </c>
    </row>
    <row r="29" spans="1:8" x14ac:dyDescent="0.25">
      <c r="A29" s="32" t="s">
        <v>2742</v>
      </c>
      <c r="B29" s="64" t="s">
        <v>2743</v>
      </c>
      <c r="C29" s="64"/>
      <c r="E29" s="33">
        <v>39</v>
      </c>
      <c r="G29" s="33">
        <v>39</v>
      </c>
      <c r="H29" s="2" t="e">
        <f>(VLOOKUP(A29,'ACTUALIZAR PESOS '!B1392:F1409,5,FALSE))</f>
        <v>#N/A</v>
      </c>
    </row>
    <row r="30" spans="1:8" x14ac:dyDescent="0.25">
      <c r="A30" s="32" t="s">
        <v>9545</v>
      </c>
      <c r="B30" s="64" t="s">
        <v>9546</v>
      </c>
      <c r="C30" s="64"/>
      <c r="E30" s="33">
        <v>50</v>
      </c>
      <c r="G30" s="33">
        <v>50</v>
      </c>
      <c r="H30" s="2" t="e">
        <f>(VLOOKUP(A30,'ACTUALIZAR PESOS '!B1393:F1410,5,FALSE))</f>
        <v>#N/A</v>
      </c>
    </row>
    <row r="31" spans="1:8" x14ac:dyDescent="0.25">
      <c r="A31" s="32" t="s">
        <v>2744</v>
      </c>
      <c r="B31" s="64" t="s">
        <v>2745</v>
      </c>
      <c r="C31" s="64"/>
      <c r="E31" s="33">
        <v>48</v>
      </c>
      <c r="G31" s="33">
        <v>48</v>
      </c>
      <c r="H31" s="2" t="e">
        <f>(VLOOKUP(A31,'ACTUALIZAR PESOS '!B1394:F1411,5,FALSE))</f>
        <v>#N/A</v>
      </c>
    </row>
    <row r="32" spans="1:8" x14ac:dyDescent="0.25">
      <c r="A32" s="32" t="s">
        <v>2746</v>
      </c>
      <c r="B32" s="64" t="s">
        <v>2747</v>
      </c>
      <c r="C32" s="64"/>
      <c r="E32" s="33">
        <v>395</v>
      </c>
      <c r="G32" s="33">
        <v>395</v>
      </c>
      <c r="H32" s="2" t="e">
        <f>(VLOOKUP(A32,'ACTUALIZAR PESOS '!B1395:F1412,5,FALSE))</f>
        <v>#N/A</v>
      </c>
    </row>
    <row r="33" spans="1:8" x14ac:dyDescent="0.25">
      <c r="A33" s="32" t="s">
        <v>2748</v>
      </c>
      <c r="B33" s="64" t="s">
        <v>2749</v>
      </c>
      <c r="C33" s="64"/>
      <c r="E33" s="33">
        <v>115</v>
      </c>
      <c r="G33" s="33">
        <v>115</v>
      </c>
      <c r="H33" s="2" t="e">
        <f>(VLOOKUP(A33,'ACTUALIZAR PESOS '!B1396:F1413,5,FALSE))</f>
        <v>#N/A</v>
      </c>
    </row>
    <row r="34" spans="1:8" x14ac:dyDescent="0.25">
      <c r="A34" s="32" t="s">
        <v>2750</v>
      </c>
      <c r="B34" s="64" t="s">
        <v>2751</v>
      </c>
      <c r="C34" s="64"/>
      <c r="E34" s="33">
        <v>183</v>
      </c>
      <c r="G34" s="33">
        <v>183</v>
      </c>
      <c r="H34" s="2" t="e">
        <f>(VLOOKUP(A34,'ACTUALIZAR PESOS '!B1397:F1414,5,FALSE))</f>
        <v>#N/A</v>
      </c>
    </row>
    <row r="35" spans="1:8" x14ac:dyDescent="0.25">
      <c r="A35" s="32" t="s">
        <v>2752</v>
      </c>
      <c r="B35" s="64" t="s">
        <v>2753</v>
      </c>
      <c r="C35" s="64"/>
      <c r="E35" s="33">
        <v>2</v>
      </c>
      <c r="G35" s="33">
        <v>2</v>
      </c>
      <c r="H35" s="2" t="e">
        <f>(VLOOKUP(A35,'ACTUALIZAR PESOS '!B1398:F1415,5,FALSE))</f>
        <v>#N/A</v>
      </c>
    </row>
    <row r="36" spans="1:8" x14ac:dyDescent="0.25">
      <c r="A36" s="32" t="s">
        <v>9547</v>
      </c>
      <c r="B36" s="64" t="s">
        <v>9548</v>
      </c>
      <c r="C36" s="64"/>
      <c r="E36" s="33">
        <v>10</v>
      </c>
      <c r="G36" s="33">
        <v>10</v>
      </c>
      <c r="H36" s="2" t="e">
        <f>(VLOOKUP(A36,'ACTUALIZAR PESOS '!B1399:F1417,5,FALSE))</f>
        <v>#N/A</v>
      </c>
    </row>
    <row r="37" spans="1:8" x14ac:dyDescent="0.25">
      <c r="A37" s="32" t="s">
        <v>9549</v>
      </c>
      <c r="B37" s="64" t="s">
        <v>9550</v>
      </c>
      <c r="C37" s="64"/>
      <c r="E37" s="33">
        <v>20</v>
      </c>
      <c r="G37" s="33">
        <v>20</v>
      </c>
      <c r="H37" s="2" t="e">
        <f>(VLOOKUP(A37,'ACTUALIZAR PESOS '!B1400:F1418,5,FALSE))</f>
        <v>#N/A</v>
      </c>
    </row>
    <row r="38" spans="1:8" x14ac:dyDescent="0.25">
      <c r="A38" s="32" t="s">
        <v>2754</v>
      </c>
      <c r="B38" s="64" t="s">
        <v>2755</v>
      </c>
      <c r="C38" s="64"/>
      <c r="E38" s="33">
        <v>8</v>
      </c>
      <c r="G38" s="33">
        <v>8</v>
      </c>
      <c r="H38" s="2" t="e">
        <f>(VLOOKUP(A38,'ACTUALIZAR PESOS '!B1401:F1419,5,FALSE))</f>
        <v>#N/A</v>
      </c>
    </row>
    <row r="39" spans="1:8" x14ac:dyDescent="0.25">
      <c r="A39" s="32" t="s">
        <v>2756</v>
      </c>
      <c r="B39" s="64" t="s">
        <v>2757</v>
      </c>
      <c r="C39" s="64"/>
      <c r="E39" s="33">
        <v>708</v>
      </c>
      <c r="G39" s="33">
        <v>708</v>
      </c>
      <c r="H39" s="2" t="e">
        <f>(VLOOKUP(A39,'ACTUALIZAR PESOS '!B1402:F1420,5,FALSE))</f>
        <v>#N/A</v>
      </c>
    </row>
    <row r="40" spans="1:8" x14ac:dyDescent="0.25">
      <c r="A40" s="32" t="s">
        <v>9551</v>
      </c>
      <c r="B40" s="64" t="s">
        <v>9552</v>
      </c>
      <c r="C40" s="64"/>
      <c r="E40" s="33">
        <v>200</v>
      </c>
      <c r="G40" s="33">
        <v>200</v>
      </c>
      <c r="H40" s="2" t="e">
        <f>(VLOOKUP(A40,'ACTUALIZAR PESOS '!B1403:F1421,5,FALSE))</f>
        <v>#N/A</v>
      </c>
    </row>
    <row r="41" spans="1:8" x14ac:dyDescent="0.25">
      <c r="A41" s="32" t="s">
        <v>2758</v>
      </c>
      <c r="B41" s="64" t="s">
        <v>2759</v>
      </c>
      <c r="C41" s="64"/>
      <c r="E41" s="33">
        <v>108</v>
      </c>
      <c r="G41" s="33">
        <v>108</v>
      </c>
      <c r="H41" s="2" t="e">
        <f>(VLOOKUP(A41,'ACTUALIZAR PESOS '!B1404:F1422,5,FALSE))</f>
        <v>#N/A</v>
      </c>
    </row>
    <row r="42" spans="1:8" x14ac:dyDescent="0.25">
      <c r="A42" s="32" t="s">
        <v>9553</v>
      </c>
      <c r="B42" s="64" t="s">
        <v>9554</v>
      </c>
      <c r="C42" s="64"/>
      <c r="E42" s="33">
        <v>500</v>
      </c>
      <c r="G42" s="33">
        <v>500</v>
      </c>
      <c r="H42" s="2" t="e">
        <f>(VLOOKUP(A42,'ACTUALIZAR PESOS '!B1405:F1423,5,FALSE))</f>
        <v>#N/A</v>
      </c>
    </row>
    <row r="43" spans="1:8" x14ac:dyDescent="0.25">
      <c r="A43" s="32" t="s">
        <v>2760</v>
      </c>
      <c r="B43" s="64" t="s">
        <v>2761</v>
      </c>
      <c r="C43" s="64"/>
      <c r="E43" s="33">
        <v>739</v>
      </c>
      <c r="G43" s="33">
        <v>739</v>
      </c>
      <c r="H43" s="2" t="e">
        <f>(VLOOKUP(A43,'ACTUALIZAR PESOS '!B1406:F1424,5,FALSE))</f>
        <v>#N/A</v>
      </c>
    </row>
    <row r="44" spans="1:8" x14ac:dyDescent="0.25">
      <c r="A44" s="32" t="s">
        <v>2762</v>
      </c>
      <c r="B44" s="64" t="s">
        <v>2763</v>
      </c>
      <c r="C44" s="64"/>
      <c r="E44" s="33">
        <v>137</v>
      </c>
      <c r="G44" s="33">
        <v>137</v>
      </c>
      <c r="H44" s="2" t="e">
        <f>(VLOOKUP(A44,'ACTUALIZAR PESOS '!B1407:F1425,5,FALSE))</f>
        <v>#N/A</v>
      </c>
    </row>
    <row r="45" spans="1:8" x14ac:dyDescent="0.25">
      <c r="A45" s="32" t="s">
        <v>9555</v>
      </c>
      <c r="B45" s="64" t="s">
        <v>9556</v>
      </c>
      <c r="C45" s="64"/>
      <c r="E45" s="33">
        <v>100</v>
      </c>
      <c r="G45" s="33">
        <v>100</v>
      </c>
      <c r="H45" s="2" t="e">
        <f>(VLOOKUP(A45,'ACTUALIZAR PESOS '!B1408:F1426,5,FALSE))</f>
        <v>#N/A</v>
      </c>
    </row>
    <row r="46" spans="1:8" x14ac:dyDescent="0.25">
      <c r="A46" s="32" t="s">
        <v>2764</v>
      </c>
      <c r="B46" s="64" t="s">
        <v>2765</v>
      </c>
      <c r="C46" s="64"/>
      <c r="E46" s="33">
        <v>52</v>
      </c>
      <c r="G46" s="33">
        <v>52</v>
      </c>
      <c r="H46" s="2" t="e">
        <f>(VLOOKUP(A46,'ACTUALIZAR PESOS '!B1409:F1427,5,FALSE))</f>
        <v>#N/A</v>
      </c>
    </row>
    <row r="47" spans="1:8" ht="11.25" customHeight="1" x14ac:dyDescent="0.25"/>
    <row r="48" spans="1:8" ht="11.25" customHeight="1" x14ac:dyDescent="0.25"/>
    <row r="49" ht="201" customHeight="1" x14ac:dyDescent="0.25"/>
    <row r="50" ht="34.5" customHeight="1" x14ac:dyDescent="0.25"/>
  </sheetData>
  <mergeCells count="44">
    <mergeCell ref="B45:C45"/>
    <mergeCell ref="B46:C46"/>
    <mergeCell ref="B39:C39"/>
    <mergeCell ref="B40:C40"/>
    <mergeCell ref="B41:C41"/>
    <mergeCell ref="B42:C42"/>
    <mergeCell ref="B43:C43"/>
    <mergeCell ref="B44:C44"/>
    <mergeCell ref="B38:C38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26:C26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14:C14"/>
    <mergeCell ref="D3:E4"/>
    <mergeCell ref="F3:G5"/>
    <mergeCell ref="B4:C4"/>
    <mergeCell ref="A5:B6"/>
    <mergeCell ref="B7:C7"/>
    <mergeCell ref="B8:C8"/>
    <mergeCell ref="B9:C9"/>
    <mergeCell ref="B10:C10"/>
    <mergeCell ref="B11:C11"/>
    <mergeCell ref="B12:C12"/>
    <mergeCell ref="B13:C13"/>
  </mergeCells>
  <pageMargins left="0.15972222222222221" right="0.12708333333333333" top="0.15972222222222221" bottom="0.16041666666666668" header="0" footer="0"/>
  <pageSetup scale="98" fitToWidth="0" fitToHeight="0"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D19BF9098324419634692D7E2100C4" ma:contentTypeVersion="8" ma:contentTypeDescription="Crear nuevo documento." ma:contentTypeScope="" ma:versionID="06a02b64dcf3ea38387bdfde75df57f4">
  <xsd:schema xmlns:xsd="http://www.w3.org/2001/XMLSchema" xmlns:xs="http://www.w3.org/2001/XMLSchema" xmlns:p="http://schemas.microsoft.com/office/2006/metadata/properties" xmlns:ns3="8a3ace4c-a036-4b5d-862e-54c76559e886" xmlns:ns4="aec407f6-d247-44c5-9f3d-34da9d1ad2cf" targetNamespace="http://schemas.microsoft.com/office/2006/metadata/properties" ma:root="true" ma:fieldsID="1dfc2acdce0e694e2e1b14f4367cd48f" ns3:_="" ns4:_="">
    <xsd:import namespace="8a3ace4c-a036-4b5d-862e-54c76559e886"/>
    <xsd:import namespace="aec407f6-d247-44c5-9f3d-34da9d1ad2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3ace4c-a036-4b5d-862e-54c76559e8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c407f6-d247-44c5-9f3d-34da9d1ad2c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a3ace4c-a036-4b5d-862e-54c76559e886" xsi:nil="true"/>
  </documentManagement>
</p:properties>
</file>

<file path=customXml/itemProps1.xml><?xml version="1.0" encoding="utf-8"?>
<ds:datastoreItem xmlns:ds="http://schemas.openxmlformats.org/officeDocument/2006/customXml" ds:itemID="{1346C24E-97CA-4050-863C-6E56074345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3ace4c-a036-4b5d-862e-54c76559e886"/>
    <ds:schemaRef ds:uri="aec407f6-d247-44c5-9f3d-34da9d1ad2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C1C5031-5542-4FCC-BBB4-8EBDD3DF79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268DF2B-EC48-4905-9042-4E1EFE464A45}">
  <ds:schemaRefs>
    <ds:schemaRef ds:uri="http://www.w3.org/XML/1998/namespace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aec407f6-d247-44c5-9f3d-34da9d1ad2cf"/>
    <ds:schemaRef ds:uri="http://purl.org/dc/terms/"/>
    <ds:schemaRef ds:uri="http://schemas.openxmlformats.org/package/2006/metadata/core-properties"/>
    <ds:schemaRef ds:uri="8a3ace4c-a036-4b5d-862e-54c76559e886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6</vt:i4>
      </vt:variant>
    </vt:vector>
  </HeadingPairs>
  <TitlesOfParts>
    <vt:vector size="14" baseType="lpstr">
      <vt:lpstr>PESO ACTUALIZADO</vt:lpstr>
      <vt:lpstr>Sheet1</vt:lpstr>
      <vt:lpstr>ACTUALIZAR PESOS </vt:lpstr>
      <vt:lpstr>ACTUALIZAR PESOS  FT1</vt:lpstr>
      <vt:lpstr>CTR- INGRESO ULTIMO</vt:lpstr>
      <vt:lpstr>CTR- INGRESO ULTIMO  FT2</vt:lpstr>
      <vt:lpstr>ReporteSaldoProductoDeAlmac (3)</vt:lpstr>
      <vt:lpstr>Sheet1 (2)</vt:lpstr>
      <vt:lpstr>'ACTUALIZAR PESOS '!Área_de_impresión</vt:lpstr>
      <vt:lpstr>PESO2</vt:lpstr>
      <vt:lpstr>PESOACTU</vt:lpstr>
      <vt:lpstr>PESOS</vt:lpstr>
      <vt:lpstr>'ACTUALIZAR PESOS '!Títulos_a_imprimir</vt:lpstr>
      <vt:lpstr>'PESO ACTUALIZADO'!Títulos_a_imprimir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Almacen GC</dc:creator>
  <cp:lastModifiedBy>David Marinas Obregon</cp:lastModifiedBy>
  <cp:lastPrinted>2024-09-25T20:44:31Z</cp:lastPrinted>
  <dcterms:created xsi:type="dcterms:W3CDTF">2024-09-04T18:13:00Z</dcterms:created>
  <dcterms:modified xsi:type="dcterms:W3CDTF">2024-10-07T22:14:34Z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0x01010061D19BF9098324419634692D7E2100C4</vt:lpwstr>
  </property>
</Properties>
</file>